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date1904="1" showInkAnnotation="0" autoCompressPictures="0"/>
  <bookViews>
    <workbookView xWindow="120" yWindow="80" windowWidth="32820" windowHeight="19960" tabRatio="791" activeTab="5"/>
  </bookViews>
  <sheets>
    <sheet name="delta.sessile.111204.R" sheetId="38" r:id="rId1"/>
    <sheet name="delta.sessile.111203.R" sheetId="37" r:id="rId2"/>
    <sheet name="delta.sessile.111203" sheetId="36" r:id="rId3"/>
    <sheet name="sessile change_110729.R" sheetId="33" r:id="rId4"/>
    <sheet name="sessile change_110728.R" sheetId="30" r:id="rId5"/>
    <sheet name="sessile change_111202" sheetId="35" r:id="rId6"/>
    <sheet name="sessile change_110728" sheetId="29" r:id="rId7"/>
    <sheet name="sessile change_110613.R" sheetId="28" r:id="rId8"/>
    <sheet name="sessile change_110613" sheetId="27" r:id="rId9"/>
    <sheet name="edit_pg395_clon_sol_algae" sheetId="32" r:id="rId10"/>
    <sheet name="edit_pg395_algae_meta_R" sheetId="25" r:id="rId11"/>
    <sheet name="edit_pg395_diversity_R" sheetId="24" r:id="rId12"/>
    <sheet name="edit_pg395_spp_mat" sheetId="26" r:id="rId13"/>
    <sheet name="edit_pg395_diversity" sheetId="22" r:id="rId14"/>
    <sheet name="edit_pg395_stats" sheetId="21" r:id="rId15"/>
    <sheet name="edit_pg395" sheetId="17" r:id="rId16"/>
    <sheet name="raw_pg395" sheetId="1" r:id="rId17"/>
    <sheet name="f Group list" sheetId="12" r:id="rId18"/>
  </sheets>
  <externalReferences>
    <externalReference r:id="rId19"/>
  </externalReferences>
  <calcPr calcId="140001" concurrentCalc="0"/>
  <pivotCaches>
    <pivotCache cacheId="4" r:id="rId20"/>
    <pivotCache cacheId="5" r:id="rId21"/>
    <pivotCache cacheId="11" r:id="rId22"/>
    <pivotCache cacheId="7" r:id="rId23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N6" i="35" l="1"/>
  <c r="CN7" i="35"/>
  <c r="CN8" i="35"/>
  <c r="CN10" i="35"/>
  <c r="CN11" i="35"/>
  <c r="CN12" i="35"/>
  <c r="CN13" i="35"/>
  <c r="CN5" i="35"/>
  <c r="AY46" i="35"/>
  <c r="AZ46" i="35"/>
  <c r="BA46" i="35"/>
  <c r="BB46" i="35"/>
  <c r="BC46" i="35"/>
  <c r="BD46" i="35"/>
  <c r="BE46" i="35"/>
  <c r="BF46" i="35"/>
  <c r="BG46" i="35"/>
  <c r="BH46" i="35"/>
  <c r="BI46" i="35"/>
  <c r="BJ46" i="35"/>
  <c r="BK46" i="35"/>
  <c r="BL46" i="35"/>
  <c r="BM46" i="35"/>
  <c r="BN46" i="35"/>
  <c r="BO46" i="35"/>
  <c r="BP46" i="35"/>
  <c r="AY47" i="35"/>
  <c r="AZ47" i="35"/>
  <c r="BA47" i="35"/>
  <c r="BB47" i="35"/>
  <c r="BC47" i="35"/>
  <c r="BD47" i="35"/>
  <c r="BE47" i="35"/>
  <c r="BF47" i="35"/>
  <c r="BG47" i="35"/>
  <c r="BH47" i="35"/>
  <c r="BI47" i="35"/>
  <c r="BJ47" i="35"/>
  <c r="BK47" i="35"/>
  <c r="BL47" i="35"/>
  <c r="BM47" i="35"/>
  <c r="BN47" i="35"/>
  <c r="BO47" i="35"/>
  <c r="BP47" i="35"/>
  <c r="AY48" i="35"/>
  <c r="AZ48" i="35"/>
  <c r="BA48" i="35"/>
  <c r="BB48" i="35"/>
  <c r="BC48" i="35"/>
  <c r="BD48" i="35"/>
  <c r="BE48" i="35"/>
  <c r="BF48" i="35"/>
  <c r="BG48" i="35"/>
  <c r="BH48" i="35"/>
  <c r="BI48" i="35"/>
  <c r="BJ48" i="35"/>
  <c r="BK48" i="35"/>
  <c r="BL48" i="35"/>
  <c r="BM48" i="35"/>
  <c r="BN48" i="35"/>
  <c r="BO48" i="35"/>
  <c r="BP48" i="35"/>
  <c r="AY40" i="35"/>
  <c r="AZ40" i="35"/>
  <c r="BA40" i="35"/>
  <c r="BB40" i="35"/>
  <c r="BC40" i="35"/>
  <c r="BD40" i="35"/>
  <c r="BE40" i="35"/>
  <c r="BF40" i="35"/>
  <c r="BG40" i="35"/>
  <c r="BH40" i="35"/>
  <c r="BI40" i="35"/>
  <c r="BJ40" i="35"/>
  <c r="BK40" i="35"/>
  <c r="BL40" i="35"/>
  <c r="BM40" i="35"/>
  <c r="BN40" i="35"/>
  <c r="BO40" i="35"/>
  <c r="BP40" i="35"/>
  <c r="AY41" i="35"/>
  <c r="AZ41" i="35"/>
  <c r="BA41" i="35"/>
  <c r="BB41" i="35"/>
  <c r="BC41" i="35"/>
  <c r="BD41" i="35"/>
  <c r="BE41" i="35"/>
  <c r="BF41" i="35"/>
  <c r="BG41" i="35"/>
  <c r="BH41" i="35"/>
  <c r="BI41" i="35"/>
  <c r="BJ41" i="35"/>
  <c r="BK41" i="35"/>
  <c r="BL41" i="35"/>
  <c r="BM41" i="35"/>
  <c r="BN41" i="35"/>
  <c r="BO41" i="35"/>
  <c r="BP41" i="35"/>
  <c r="AY42" i="35"/>
  <c r="AZ42" i="35"/>
  <c r="BA42" i="35"/>
  <c r="BB42" i="35"/>
  <c r="BC42" i="35"/>
  <c r="BD42" i="35"/>
  <c r="BE42" i="35"/>
  <c r="BF42" i="35"/>
  <c r="BG42" i="35"/>
  <c r="BH42" i="35"/>
  <c r="BI42" i="35"/>
  <c r="BJ42" i="35"/>
  <c r="BK42" i="35"/>
  <c r="BL42" i="35"/>
  <c r="BM42" i="35"/>
  <c r="BN42" i="35"/>
  <c r="BO42" i="35"/>
  <c r="BP42" i="35"/>
  <c r="AY43" i="35"/>
  <c r="AZ43" i="35"/>
  <c r="BA43" i="35"/>
  <c r="BB43" i="35"/>
  <c r="BC43" i="35"/>
  <c r="BD43" i="35"/>
  <c r="BE43" i="35"/>
  <c r="BF43" i="35"/>
  <c r="BG43" i="35"/>
  <c r="BH43" i="35"/>
  <c r="BI43" i="35"/>
  <c r="BJ43" i="35"/>
  <c r="BK43" i="35"/>
  <c r="BL43" i="35"/>
  <c r="BM43" i="35"/>
  <c r="BN43" i="35"/>
  <c r="BO43" i="35"/>
  <c r="BP43" i="35"/>
  <c r="AY44" i="35"/>
  <c r="AZ44" i="35"/>
  <c r="BA44" i="35"/>
  <c r="BB44" i="35"/>
  <c r="BC44" i="35"/>
  <c r="BD44" i="35"/>
  <c r="BE44" i="35"/>
  <c r="BF44" i="35"/>
  <c r="BG44" i="35"/>
  <c r="BH44" i="35"/>
  <c r="BI44" i="35"/>
  <c r="BJ44" i="35"/>
  <c r="BK44" i="35"/>
  <c r="BL44" i="35"/>
  <c r="BM44" i="35"/>
  <c r="BN44" i="35"/>
  <c r="BO44" i="35"/>
  <c r="BP44" i="35"/>
  <c r="AY45" i="35"/>
  <c r="AZ45" i="35"/>
  <c r="BA45" i="35"/>
  <c r="BB45" i="35"/>
  <c r="BC45" i="35"/>
  <c r="BD45" i="35"/>
  <c r="BE45" i="35"/>
  <c r="BF45" i="35"/>
  <c r="BG45" i="35"/>
  <c r="BH45" i="35"/>
  <c r="BI45" i="35"/>
  <c r="BJ45" i="35"/>
  <c r="BK45" i="35"/>
  <c r="BL45" i="35"/>
  <c r="BM45" i="35"/>
  <c r="BN45" i="35"/>
  <c r="BO45" i="35"/>
  <c r="BP45" i="35"/>
  <c r="AZ39" i="35"/>
  <c r="BA39" i="35"/>
  <c r="BB39" i="35"/>
  <c r="BC39" i="35"/>
  <c r="BD39" i="35"/>
  <c r="BE39" i="35"/>
  <c r="BF39" i="35"/>
  <c r="BG39" i="35"/>
  <c r="BH39" i="35"/>
  <c r="BI39" i="35"/>
  <c r="BJ39" i="35"/>
  <c r="BK39" i="35"/>
  <c r="BL39" i="35"/>
  <c r="BM39" i="35"/>
  <c r="BN39" i="35"/>
  <c r="BO39" i="35"/>
  <c r="BP39" i="35"/>
  <c r="AY39" i="35"/>
  <c r="CI5" i="35"/>
  <c r="CI4" i="35"/>
  <c r="DM2" i="17"/>
  <c r="FE2" i="17"/>
  <c r="FG2" i="17"/>
  <c r="GC45" i="17"/>
  <c r="S2" i="35"/>
  <c r="R2" i="35"/>
  <c r="GC33" i="17"/>
  <c r="R3" i="36"/>
  <c r="S3" i="36"/>
  <c r="T3" i="36"/>
  <c r="U3" i="36"/>
  <c r="V3" i="36"/>
  <c r="W3" i="36"/>
  <c r="X3" i="36"/>
  <c r="Y3" i="36"/>
  <c r="Z3" i="36"/>
  <c r="AA3" i="36"/>
  <c r="AB3" i="36"/>
  <c r="AC3" i="36"/>
  <c r="AD3" i="36"/>
  <c r="R4" i="36"/>
  <c r="S4" i="36"/>
  <c r="T4" i="36"/>
  <c r="U4" i="36"/>
  <c r="V4" i="36"/>
  <c r="W4" i="36"/>
  <c r="X4" i="36"/>
  <c r="Y4" i="36"/>
  <c r="Z4" i="36"/>
  <c r="AA4" i="36"/>
  <c r="AB4" i="36"/>
  <c r="AC4" i="36"/>
  <c r="AD4" i="36"/>
  <c r="R5" i="36"/>
  <c r="S5" i="36"/>
  <c r="T5" i="36"/>
  <c r="U5" i="36"/>
  <c r="V5" i="36"/>
  <c r="W5" i="36"/>
  <c r="X5" i="36"/>
  <c r="Y5" i="36"/>
  <c r="Z5" i="36"/>
  <c r="AA5" i="36"/>
  <c r="AB5" i="36"/>
  <c r="AC5" i="36"/>
  <c r="AD5" i="36"/>
  <c r="R6" i="36"/>
  <c r="S6" i="36"/>
  <c r="T6" i="36"/>
  <c r="U6" i="36"/>
  <c r="V6" i="36"/>
  <c r="W6" i="36"/>
  <c r="X6" i="36"/>
  <c r="Y6" i="36"/>
  <c r="Z6" i="36"/>
  <c r="AA6" i="36"/>
  <c r="AB6" i="36"/>
  <c r="AC6" i="36"/>
  <c r="AD6" i="36"/>
  <c r="R7" i="36"/>
  <c r="S7" i="36"/>
  <c r="T7" i="36"/>
  <c r="U7" i="36"/>
  <c r="V7" i="36"/>
  <c r="W7" i="36"/>
  <c r="X7" i="36"/>
  <c r="Y7" i="36"/>
  <c r="Z7" i="36"/>
  <c r="AA7" i="36"/>
  <c r="AB7" i="36"/>
  <c r="AC7" i="36"/>
  <c r="AD7" i="36"/>
  <c r="R8" i="36"/>
  <c r="S8" i="36"/>
  <c r="T8" i="36"/>
  <c r="U8" i="36"/>
  <c r="V8" i="36"/>
  <c r="W8" i="36"/>
  <c r="X8" i="36"/>
  <c r="Y8" i="36"/>
  <c r="Z8" i="36"/>
  <c r="AA8" i="36"/>
  <c r="AB8" i="36"/>
  <c r="AC8" i="36"/>
  <c r="AD8" i="36"/>
  <c r="R9" i="36"/>
  <c r="S9" i="36"/>
  <c r="T9" i="36"/>
  <c r="U9" i="36"/>
  <c r="V9" i="36"/>
  <c r="W9" i="36"/>
  <c r="X9" i="36"/>
  <c r="Y9" i="36"/>
  <c r="Z9" i="36"/>
  <c r="AA9" i="36"/>
  <c r="AB9" i="36"/>
  <c r="AC9" i="36"/>
  <c r="AD9" i="36"/>
  <c r="R10" i="36"/>
  <c r="S10" i="36"/>
  <c r="T10" i="36"/>
  <c r="U10" i="36"/>
  <c r="V10" i="36"/>
  <c r="W10" i="36"/>
  <c r="X10" i="36"/>
  <c r="Y10" i="36"/>
  <c r="Z10" i="36"/>
  <c r="AA10" i="36"/>
  <c r="AB10" i="36"/>
  <c r="AC10" i="36"/>
  <c r="AD10" i="36"/>
  <c r="R11" i="36"/>
  <c r="S11" i="36"/>
  <c r="T11" i="36"/>
  <c r="U11" i="36"/>
  <c r="V11" i="36"/>
  <c r="W11" i="36"/>
  <c r="X11" i="36"/>
  <c r="Y11" i="36"/>
  <c r="Z11" i="36"/>
  <c r="AA11" i="36"/>
  <c r="AB11" i="36"/>
  <c r="AC11" i="36"/>
  <c r="AD11" i="36"/>
  <c r="R12" i="36"/>
  <c r="S12" i="36"/>
  <c r="T12" i="36"/>
  <c r="U12" i="36"/>
  <c r="V12" i="36"/>
  <c r="W12" i="36"/>
  <c r="X12" i="36"/>
  <c r="Y12" i="36"/>
  <c r="Z12" i="36"/>
  <c r="AA12" i="36"/>
  <c r="AB12" i="36"/>
  <c r="AC12" i="36"/>
  <c r="AD12" i="36"/>
  <c r="R13" i="36"/>
  <c r="S13" i="36"/>
  <c r="T13" i="36"/>
  <c r="U13" i="36"/>
  <c r="V13" i="36"/>
  <c r="W13" i="36"/>
  <c r="X13" i="36"/>
  <c r="Y13" i="36"/>
  <c r="Z13" i="36"/>
  <c r="AA13" i="36"/>
  <c r="AB13" i="36"/>
  <c r="AC13" i="36"/>
  <c r="AD13" i="36"/>
  <c r="R14" i="36"/>
  <c r="S14" i="36"/>
  <c r="T14" i="36"/>
  <c r="U14" i="36"/>
  <c r="V14" i="36"/>
  <c r="W14" i="36"/>
  <c r="X14" i="36"/>
  <c r="Y14" i="36"/>
  <c r="Z14" i="36"/>
  <c r="AA14" i="36"/>
  <c r="AB14" i="36"/>
  <c r="AC14" i="36"/>
  <c r="AD14" i="36"/>
  <c r="R15" i="36"/>
  <c r="S15" i="36"/>
  <c r="T15" i="36"/>
  <c r="U15" i="36"/>
  <c r="V15" i="36"/>
  <c r="W15" i="36"/>
  <c r="X15" i="36"/>
  <c r="Y15" i="36"/>
  <c r="Z15" i="36"/>
  <c r="AA15" i="36"/>
  <c r="AB15" i="36"/>
  <c r="AC15" i="36"/>
  <c r="AD15" i="36"/>
  <c r="R16" i="36"/>
  <c r="S16" i="36"/>
  <c r="T16" i="36"/>
  <c r="U16" i="36"/>
  <c r="V16" i="36"/>
  <c r="W16" i="36"/>
  <c r="X16" i="36"/>
  <c r="Y16" i="36"/>
  <c r="Z16" i="36"/>
  <c r="AA16" i="36"/>
  <c r="AB16" i="36"/>
  <c r="AC16" i="36"/>
  <c r="AD16" i="36"/>
  <c r="R17" i="36"/>
  <c r="S17" i="36"/>
  <c r="T17" i="36"/>
  <c r="U17" i="36"/>
  <c r="V17" i="36"/>
  <c r="W17" i="36"/>
  <c r="X17" i="36"/>
  <c r="Y17" i="36"/>
  <c r="Z17" i="36"/>
  <c r="AA17" i="36"/>
  <c r="AB17" i="36"/>
  <c r="AC17" i="36"/>
  <c r="AD17" i="36"/>
  <c r="R18" i="36"/>
  <c r="S18" i="36"/>
  <c r="T18" i="36"/>
  <c r="U18" i="36"/>
  <c r="V18" i="36"/>
  <c r="W18" i="36"/>
  <c r="X18" i="36"/>
  <c r="Y18" i="36"/>
  <c r="Z18" i="36"/>
  <c r="AA18" i="36"/>
  <c r="AB18" i="36"/>
  <c r="AC18" i="36"/>
  <c r="AD18" i="36"/>
  <c r="R19" i="36"/>
  <c r="S19" i="36"/>
  <c r="T19" i="36"/>
  <c r="U19" i="36"/>
  <c r="V19" i="36"/>
  <c r="W19" i="36"/>
  <c r="X19" i="36"/>
  <c r="Y19" i="36"/>
  <c r="Z19" i="36"/>
  <c r="AA19" i="36"/>
  <c r="AB19" i="36"/>
  <c r="AC19" i="36"/>
  <c r="AD19" i="36"/>
  <c r="S2" i="36"/>
  <c r="T2" i="36"/>
  <c r="U2" i="36"/>
  <c r="V2" i="36"/>
  <c r="W2" i="36"/>
  <c r="X2" i="36"/>
  <c r="Y2" i="36"/>
  <c r="Z2" i="36"/>
  <c r="AA2" i="36"/>
  <c r="AB2" i="36"/>
  <c r="AC2" i="36"/>
  <c r="AD2" i="36"/>
  <c r="R2" i="36"/>
  <c r="N220" i="35" a="1"/>
  <c r="N220" i="35"/>
  <c r="AA2" i="35"/>
  <c r="CW2" i="32"/>
  <c r="CX2" i="32"/>
  <c r="DL217" i="32"/>
  <c r="AH2" i="35"/>
  <c r="AI2" i="35"/>
  <c r="AO2" i="35"/>
  <c r="G219" i="35"/>
  <c r="G220" i="35" a="1"/>
  <c r="G220" i="35"/>
  <c r="T3" i="35"/>
  <c r="H219" i="35"/>
  <c r="H220" i="35" a="1"/>
  <c r="H220" i="35"/>
  <c r="U3" i="35"/>
  <c r="I219" i="35"/>
  <c r="I220" i="35" a="1"/>
  <c r="I220" i="35"/>
  <c r="V3" i="35"/>
  <c r="J219" i="35"/>
  <c r="J220" i="35" a="1"/>
  <c r="J220" i="35"/>
  <c r="W3" i="35"/>
  <c r="K219" i="35"/>
  <c r="K220" i="35" a="1"/>
  <c r="K220" i="35"/>
  <c r="X3" i="35"/>
  <c r="L219" i="35"/>
  <c r="L220" i="35" a="1"/>
  <c r="L220" i="35"/>
  <c r="Y3" i="35"/>
  <c r="M219" i="35"/>
  <c r="M220" i="35" a="1"/>
  <c r="M220" i="35"/>
  <c r="Z3" i="35"/>
  <c r="N219" i="35"/>
  <c r="AA3" i="35"/>
  <c r="O219" i="35"/>
  <c r="O220" i="35" a="1"/>
  <c r="O220" i="35"/>
  <c r="AB3" i="35"/>
  <c r="P219" i="35"/>
  <c r="P220" i="35" a="1"/>
  <c r="P220" i="35"/>
  <c r="AC3" i="35"/>
  <c r="Q219" i="35"/>
  <c r="Q220" i="35" a="1"/>
  <c r="Q220" i="35"/>
  <c r="AD3" i="35"/>
  <c r="R3" i="35"/>
  <c r="AE3" i="35"/>
  <c r="S3" i="35"/>
  <c r="S4" i="35"/>
  <c r="S5" i="35"/>
  <c r="S6" i="35"/>
  <c r="S7" i="35"/>
  <c r="S8" i="35"/>
  <c r="S9" i="35"/>
  <c r="S10" i="35"/>
  <c r="S11" i="35"/>
  <c r="S12" i="35"/>
  <c r="S13" i="35"/>
  <c r="S14" i="35"/>
  <c r="S15" i="35"/>
  <c r="S16" i="35"/>
  <c r="S17" i="35"/>
  <c r="S18" i="35"/>
  <c r="S19" i="35"/>
  <c r="S20" i="35"/>
  <c r="S21" i="35"/>
  <c r="S22" i="35"/>
  <c r="S23" i="35"/>
  <c r="S24" i="35"/>
  <c r="S25" i="35"/>
  <c r="S26" i="35"/>
  <c r="S27" i="35"/>
  <c r="S28" i="35"/>
  <c r="S29" i="35"/>
  <c r="S30" i="35"/>
  <c r="S31" i="35"/>
  <c r="S32" i="35"/>
  <c r="S33" i="35"/>
  <c r="S34" i="35"/>
  <c r="S35" i="35"/>
  <c r="S36" i="35"/>
  <c r="S37" i="35"/>
  <c r="S38" i="35"/>
  <c r="S39" i="35"/>
  <c r="S40" i="35"/>
  <c r="S41" i="35"/>
  <c r="S42" i="35"/>
  <c r="S43" i="35"/>
  <c r="S44" i="35"/>
  <c r="S45" i="35"/>
  <c r="S46" i="35"/>
  <c r="S47" i="35"/>
  <c r="S48" i="35"/>
  <c r="S49" i="35"/>
  <c r="S50" i="35"/>
  <c r="S51" i="35"/>
  <c r="S52" i="35"/>
  <c r="S53" i="35"/>
  <c r="S54" i="35"/>
  <c r="S55" i="35"/>
  <c r="S56" i="35"/>
  <c r="S57" i="35"/>
  <c r="S58" i="35"/>
  <c r="S59" i="35"/>
  <c r="S60" i="35"/>
  <c r="S61" i="35"/>
  <c r="S62" i="35"/>
  <c r="S63" i="35"/>
  <c r="S64" i="35"/>
  <c r="S65" i="35"/>
  <c r="S66" i="35"/>
  <c r="S67" i="35"/>
  <c r="S68" i="35"/>
  <c r="S69" i="35"/>
  <c r="S70" i="35"/>
  <c r="S71" i="35"/>
  <c r="S72" i="35"/>
  <c r="S73" i="35"/>
  <c r="S74" i="35"/>
  <c r="S75" i="35"/>
  <c r="S76" i="35"/>
  <c r="S77" i="35"/>
  <c r="S78" i="35"/>
  <c r="S79" i="35"/>
  <c r="S80" i="35"/>
  <c r="S81" i="35"/>
  <c r="S82" i="35"/>
  <c r="S83" i="35"/>
  <c r="S84" i="35"/>
  <c r="S85" i="35"/>
  <c r="S86" i="35"/>
  <c r="S87" i="35"/>
  <c r="S88" i="35"/>
  <c r="S89" i="35"/>
  <c r="S90" i="35"/>
  <c r="S91" i="35"/>
  <c r="S92" i="35"/>
  <c r="S93" i="35"/>
  <c r="S94" i="35"/>
  <c r="S95" i="35"/>
  <c r="S96" i="35"/>
  <c r="S97" i="35"/>
  <c r="S98" i="35"/>
  <c r="S99" i="35"/>
  <c r="S100" i="35"/>
  <c r="S101" i="35"/>
  <c r="S102" i="35"/>
  <c r="S103" i="35"/>
  <c r="S104" i="35"/>
  <c r="S105" i="35"/>
  <c r="S106" i="35"/>
  <c r="S107" i="35"/>
  <c r="S108" i="35"/>
  <c r="S109" i="35"/>
  <c r="S110" i="35"/>
  <c r="S111" i="35"/>
  <c r="S112" i="35"/>
  <c r="S113" i="35"/>
  <c r="S114" i="35"/>
  <c r="S115" i="35"/>
  <c r="S116" i="35"/>
  <c r="S117" i="35"/>
  <c r="S118" i="35"/>
  <c r="S119" i="35"/>
  <c r="S120" i="35"/>
  <c r="S121" i="35"/>
  <c r="S122" i="35"/>
  <c r="S123" i="35"/>
  <c r="S124" i="35"/>
  <c r="S125" i="35"/>
  <c r="S126" i="35"/>
  <c r="S127" i="35"/>
  <c r="S128" i="35"/>
  <c r="S129" i="35"/>
  <c r="S130" i="35"/>
  <c r="S131" i="35"/>
  <c r="S132" i="35"/>
  <c r="S133" i="35"/>
  <c r="S134" i="35"/>
  <c r="S135" i="35"/>
  <c r="S136" i="35"/>
  <c r="S137" i="35"/>
  <c r="S138" i="35"/>
  <c r="S139" i="35"/>
  <c r="S140" i="35"/>
  <c r="S141" i="35"/>
  <c r="S142" i="35"/>
  <c r="S143" i="35"/>
  <c r="S144" i="35"/>
  <c r="S145" i="35"/>
  <c r="S146" i="35"/>
  <c r="S147" i="35"/>
  <c r="S148" i="35"/>
  <c r="S149" i="35"/>
  <c r="S150" i="35"/>
  <c r="S151" i="35"/>
  <c r="S152" i="35"/>
  <c r="S153" i="35"/>
  <c r="S154" i="35"/>
  <c r="S155" i="35"/>
  <c r="S156" i="35"/>
  <c r="S157" i="35"/>
  <c r="S158" i="35"/>
  <c r="S159" i="35"/>
  <c r="S160" i="35"/>
  <c r="S161" i="35"/>
  <c r="S162" i="35"/>
  <c r="S163" i="35"/>
  <c r="S164" i="35"/>
  <c r="S165" i="35"/>
  <c r="S166" i="35"/>
  <c r="S167" i="35"/>
  <c r="S168" i="35"/>
  <c r="S169" i="35"/>
  <c r="S170" i="35"/>
  <c r="S171" i="35"/>
  <c r="S172" i="35"/>
  <c r="S173" i="35"/>
  <c r="S174" i="35"/>
  <c r="S175" i="35"/>
  <c r="S176" i="35"/>
  <c r="S177" i="35"/>
  <c r="S178" i="35"/>
  <c r="S179" i="35"/>
  <c r="S180" i="35"/>
  <c r="S181" i="35"/>
  <c r="S182" i="35"/>
  <c r="S183" i="35"/>
  <c r="S184" i="35"/>
  <c r="S185" i="35"/>
  <c r="S186" i="35"/>
  <c r="S187" i="35"/>
  <c r="S188" i="35"/>
  <c r="S189" i="35"/>
  <c r="S190" i="35"/>
  <c r="S191" i="35"/>
  <c r="S192" i="35"/>
  <c r="S193" i="35"/>
  <c r="S194" i="35"/>
  <c r="S195" i="35"/>
  <c r="S196" i="35"/>
  <c r="S197" i="35"/>
  <c r="S198" i="35"/>
  <c r="S199" i="35"/>
  <c r="S200" i="35"/>
  <c r="S201" i="35"/>
  <c r="S202" i="35"/>
  <c r="S203" i="35"/>
  <c r="S204" i="35"/>
  <c r="S205" i="35"/>
  <c r="S206" i="35"/>
  <c r="S207" i="35"/>
  <c r="S208" i="35"/>
  <c r="S209" i="35"/>
  <c r="S210" i="35"/>
  <c r="S211" i="35"/>
  <c r="S212" i="35"/>
  <c r="S213" i="35"/>
  <c r="S214" i="35"/>
  <c r="S215" i="35"/>
  <c r="S216" i="35"/>
  <c r="S217" i="35"/>
  <c r="S219" i="35"/>
  <c r="S220" i="35" a="1"/>
  <c r="S220" i="35"/>
  <c r="AF3" i="35"/>
  <c r="T4" i="35"/>
  <c r="U4" i="35"/>
  <c r="V4" i="35"/>
  <c r="W4" i="35"/>
  <c r="X4" i="35"/>
  <c r="Y4" i="35"/>
  <c r="Z4" i="35"/>
  <c r="AA4" i="35"/>
  <c r="AB4" i="35"/>
  <c r="AC4" i="35"/>
  <c r="AD4" i="35"/>
  <c r="R4" i="35"/>
  <c r="AE4" i="35"/>
  <c r="AF4" i="35"/>
  <c r="T5" i="35"/>
  <c r="U5" i="35"/>
  <c r="V5" i="35"/>
  <c r="W5" i="35"/>
  <c r="X5" i="35"/>
  <c r="Y5" i="35"/>
  <c r="Z5" i="35"/>
  <c r="AA5" i="35"/>
  <c r="AB5" i="35"/>
  <c r="AC5" i="35"/>
  <c r="AD5" i="35"/>
  <c r="R5" i="35"/>
  <c r="AE5" i="35"/>
  <c r="AF5" i="35"/>
  <c r="T6" i="35"/>
  <c r="U6" i="35"/>
  <c r="V6" i="35"/>
  <c r="W6" i="35"/>
  <c r="X6" i="35"/>
  <c r="Y6" i="35"/>
  <c r="Z6" i="35"/>
  <c r="AA6" i="35"/>
  <c r="AB6" i="35"/>
  <c r="AC6" i="35"/>
  <c r="AD6" i="35"/>
  <c r="R6" i="35"/>
  <c r="AE6" i="35"/>
  <c r="AF6" i="35"/>
  <c r="T7" i="35"/>
  <c r="U7" i="35"/>
  <c r="V7" i="35"/>
  <c r="W7" i="35"/>
  <c r="X7" i="35"/>
  <c r="Y7" i="35"/>
  <c r="Z7" i="35"/>
  <c r="AA7" i="35"/>
  <c r="AB7" i="35"/>
  <c r="AC7" i="35"/>
  <c r="AD7" i="35"/>
  <c r="R7" i="35"/>
  <c r="AE7" i="35"/>
  <c r="AF7" i="35"/>
  <c r="T8" i="35"/>
  <c r="U8" i="35"/>
  <c r="V8" i="35"/>
  <c r="W8" i="35"/>
  <c r="X8" i="35"/>
  <c r="Y8" i="35"/>
  <c r="Z8" i="35"/>
  <c r="AA8" i="35"/>
  <c r="AB8" i="35"/>
  <c r="AC8" i="35"/>
  <c r="AD8" i="35"/>
  <c r="R8" i="35"/>
  <c r="AE8" i="35"/>
  <c r="AF8" i="35"/>
  <c r="T9" i="35"/>
  <c r="U9" i="35"/>
  <c r="V9" i="35"/>
  <c r="W9" i="35"/>
  <c r="X9" i="35"/>
  <c r="Y9" i="35"/>
  <c r="Z9" i="35"/>
  <c r="AA9" i="35"/>
  <c r="AB9" i="35"/>
  <c r="AC9" i="35"/>
  <c r="AD9" i="35"/>
  <c r="R9" i="35"/>
  <c r="AE9" i="35"/>
  <c r="AF9" i="35"/>
  <c r="T10" i="35"/>
  <c r="U10" i="35"/>
  <c r="V10" i="35"/>
  <c r="W10" i="35"/>
  <c r="X10" i="35"/>
  <c r="Y10" i="35"/>
  <c r="Z10" i="35"/>
  <c r="AA10" i="35"/>
  <c r="AB10" i="35"/>
  <c r="AC10" i="35"/>
  <c r="AD10" i="35"/>
  <c r="R10" i="35"/>
  <c r="AE10" i="35"/>
  <c r="AF10" i="35"/>
  <c r="T11" i="35"/>
  <c r="U11" i="35"/>
  <c r="V11" i="35"/>
  <c r="W11" i="35"/>
  <c r="X11" i="35"/>
  <c r="Y11" i="35"/>
  <c r="Z11" i="35"/>
  <c r="AA11" i="35"/>
  <c r="AB11" i="35"/>
  <c r="AC11" i="35"/>
  <c r="AD11" i="35"/>
  <c r="R11" i="35"/>
  <c r="AE11" i="35"/>
  <c r="AF11" i="35"/>
  <c r="T12" i="35"/>
  <c r="U12" i="35"/>
  <c r="V12" i="35"/>
  <c r="W12" i="35"/>
  <c r="X12" i="35"/>
  <c r="Y12" i="35"/>
  <c r="Z12" i="35"/>
  <c r="AA12" i="35"/>
  <c r="AB12" i="35"/>
  <c r="AC12" i="35"/>
  <c r="AD12" i="35"/>
  <c r="R12" i="35"/>
  <c r="AE12" i="35"/>
  <c r="AF12" i="35"/>
  <c r="T13" i="35"/>
  <c r="U13" i="35"/>
  <c r="V13" i="35"/>
  <c r="W13" i="35"/>
  <c r="X13" i="35"/>
  <c r="Y13" i="35"/>
  <c r="Z13" i="35"/>
  <c r="AA13" i="35"/>
  <c r="AB13" i="35"/>
  <c r="AC13" i="35"/>
  <c r="AD13" i="35"/>
  <c r="R13" i="35"/>
  <c r="AE13" i="35"/>
  <c r="AF13" i="35"/>
  <c r="T14" i="35"/>
  <c r="U14" i="35"/>
  <c r="V14" i="35"/>
  <c r="W14" i="35"/>
  <c r="X14" i="35"/>
  <c r="Y14" i="35"/>
  <c r="Z14" i="35"/>
  <c r="AA14" i="35"/>
  <c r="AB14" i="35"/>
  <c r="AC14" i="35"/>
  <c r="AD14" i="35"/>
  <c r="R14" i="35"/>
  <c r="AE14" i="35"/>
  <c r="AF14" i="35"/>
  <c r="T15" i="35"/>
  <c r="U15" i="35"/>
  <c r="V15" i="35"/>
  <c r="W15" i="35"/>
  <c r="X15" i="35"/>
  <c r="Y15" i="35"/>
  <c r="Z15" i="35"/>
  <c r="AA15" i="35"/>
  <c r="AB15" i="35"/>
  <c r="AC15" i="35"/>
  <c r="AD15" i="35"/>
  <c r="R15" i="35"/>
  <c r="AE15" i="35"/>
  <c r="AF15" i="35"/>
  <c r="T16" i="35"/>
  <c r="U16" i="35"/>
  <c r="V16" i="35"/>
  <c r="W16" i="35"/>
  <c r="X16" i="35"/>
  <c r="Y16" i="35"/>
  <c r="Z16" i="35"/>
  <c r="AA16" i="35"/>
  <c r="AB16" i="35"/>
  <c r="AC16" i="35"/>
  <c r="AD16" i="35"/>
  <c r="R16" i="35"/>
  <c r="AE16" i="35"/>
  <c r="AF16" i="35"/>
  <c r="T17" i="35"/>
  <c r="U17" i="35"/>
  <c r="V17" i="35"/>
  <c r="W17" i="35"/>
  <c r="X17" i="35"/>
  <c r="Y17" i="35"/>
  <c r="Z17" i="35"/>
  <c r="AA17" i="35"/>
  <c r="AB17" i="35"/>
  <c r="AC17" i="35"/>
  <c r="AD17" i="35"/>
  <c r="R17" i="35"/>
  <c r="AE17" i="35"/>
  <c r="AF17" i="35"/>
  <c r="T18" i="35"/>
  <c r="U18" i="35"/>
  <c r="V18" i="35"/>
  <c r="W18" i="35"/>
  <c r="X18" i="35"/>
  <c r="Y18" i="35"/>
  <c r="Z18" i="35"/>
  <c r="AA18" i="35"/>
  <c r="AB18" i="35"/>
  <c r="AC18" i="35"/>
  <c r="AD18" i="35"/>
  <c r="R18" i="35"/>
  <c r="AE18" i="35"/>
  <c r="AF18" i="35"/>
  <c r="T19" i="35"/>
  <c r="U19" i="35"/>
  <c r="V19" i="35"/>
  <c r="W19" i="35"/>
  <c r="X19" i="35"/>
  <c r="Y19" i="35"/>
  <c r="Z19" i="35"/>
  <c r="AA19" i="35"/>
  <c r="AB19" i="35"/>
  <c r="AC19" i="35"/>
  <c r="AD19" i="35"/>
  <c r="R19" i="35"/>
  <c r="AE19" i="35"/>
  <c r="AF19" i="35"/>
  <c r="T20" i="35"/>
  <c r="U20" i="35"/>
  <c r="V20" i="35"/>
  <c r="W20" i="35"/>
  <c r="X20" i="35"/>
  <c r="Y20" i="35"/>
  <c r="Z20" i="35"/>
  <c r="AA20" i="35"/>
  <c r="AB20" i="35"/>
  <c r="AC20" i="35"/>
  <c r="AD20" i="35"/>
  <c r="R20" i="35"/>
  <c r="AE20" i="35"/>
  <c r="AF20" i="35"/>
  <c r="T21" i="35"/>
  <c r="U21" i="35"/>
  <c r="V21" i="35"/>
  <c r="W21" i="35"/>
  <c r="X21" i="35"/>
  <c r="Y21" i="35"/>
  <c r="Z21" i="35"/>
  <c r="AA21" i="35"/>
  <c r="AB21" i="35"/>
  <c r="AC21" i="35"/>
  <c r="AD21" i="35"/>
  <c r="R21" i="35"/>
  <c r="AE21" i="35"/>
  <c r="AF21" i="35"/>
  <c r="T22" i="35"/>
  <c r="U22" i="35"/>
  <c r="V22" i="35"/>
  <c r="W22" i="35"/>
  <c r="X22" i="35"/>
  <c r="Y22" i="35"/>
  <c r="Z22" i="35"/>
  <c r="AA22" i="35"/>
  <c r="AB22" i="35"/>
  <c r="AC22" i="35"/>
  <c r="AD22" i="35"/>
  <c r="R22" i="35"/>
  <c r="AE22" i="35"/>
  <c r="AF22" i="35"/>
  <c r="T23" i="35"/>
  <c r="U23" i="35"/>
  <c r="V23" i="35"/>
  <c r="W23" i="35"/>
  <c r="X23" i="35"/>
  <c r="Y23" i="35"/>
  <c r="Z23" i="35"/>
  <c r="AA23" i="35"/>
  <c r="AB23" i="35"/>
  <c r="AC23" i="35"/>
  <c r="AD23" i="35"/>
  <c r="R23" i="35"/>
  <c r="AE23" i="35"/>
  <c r="AF23" i="35"/>
  <c r="T24" i="35"/>
  <c r="U24" i="35"/>
  <c r="V24" i="35"/>
  <c r="W24" i="35"/>
  <c r="X24" i="35"/>
  <c r="Y24" i="35"/>
  <c r="Z24" i="35"/>
  <c r="AA24" i="35"/>
  <c r="AB24" i="35"/>
  <c r="AC24" i="35"/>
  <c r="AD24" i="35"/>
  <c r="R24" i="35"/>
  <c r="AE24" i="35"/>
  <c r="AF24" i="35"/>
  <c r="T25" i="35"/>
  <c r="U25" i="35"/>
  <c r="V25" i="35"/>
  <c r="W25" i="35"/>
  <c r="X25" i="35"/>
  <c r="Y25" i="35"/>
  <c r="Z25" i="35"/>
  <c r="AA25" i="35"/>
  <c r="AB25" i="35"/>
  <c r="AC25" i="35"/>
  <c r="AD25" i="35"/>
  <c r="R25" i="35"/>
  <c r="AE25" i="35"/>
  <c r="AF25" i="35"/>
  <c r="T26" i="35"/>
  <c r="U26" i="35"/>
  <c r="V26" i="35"/>
  <c r="W26" i="35"/>
  <c r="X26" i="35"/>
  <c r="Y26" i="35"/>
  <c r="Z26" i="35"/>
  <c r="AA26" i="35"/>
  <c r="AB26" i="35"/>
  <c r="AC26" i="35"/>
  <c r="AD26" i="35"/>
  <c r="R26" i="35"/>
  <c r="AE26" i="35"/>
  <c r="AF26" i="35"/>
  <c r="T27" i="35"/>
  <c r="U27" i="35"/>
  <c r="V27" i="35"/>
  <c r="W27" i="35"/>
  <c r="X27" i="35"/>
  <c r="Y27" i="35"/>
  <c r="Z27" i="35"/>
  <c r="AA27" i="35"/>
  <c r="AB27" i="35"/>
  <c r="AC27" i="35"/>
  <c r="AD27" i="35"/>
  <c r="R27" i="35"/>
  <c r="AE27" i="35"/>
  <c r="AF27" i="35"/>
  <c r="T28" i="35"/>
  <c r="U28" i="35"/>
  <c r="V28" i="35"/>
  <c r="W28" i="35"/>
  <c r="X28" i="35"/>
  <c r="Y28" i="35"/>
  <c r="Z28" i="35"/>
  <c r="AA28" i="35"/>
  <c r="AB28" i="35"/>
  <c r="AC28" i="35"/>
  <c r="AD28" i="35"/>
  <c r="R28" i="35"/>
  <c r="AE28" i="35"/>
  <c r="AF28" i="35"/>
  <c r="T29" i="35"/>
  <c r="U29" i="35"/>
  <c r="V29" i="35"/>
  <c r="W29" i="35"/>
  <c r="X29" i="35"/>
  <c r="Y29" i="35"/>
  <c r="Z29" i="35"/>
  <c r="AA29" i="35"/>
  <c r="AB29" i="35"/>
  <c r="AC29" i="35"/>
  <c r="AD29" i="35"/>
  <c r="R29" i="35"/>
  <c r="AE29" i="35"/>
  <c r="AF29" i="35"/>
  <c r="T30" i="35"/>
  <c r="U30" i="35"/>
  <c r="V30" i="35"/>
  <c r="W30" i="35"/>
  <c r="X30" i="35"/>
  <c r="Y30" i="35"/>
  <c r="Z30" i="35"/>
  <c r="AA30" i="35"/>
  <c r="AB30" i="35"/>
  <c r="AC30" i="35"/>
  <c r="AD30" i="35"/>
  <c r="R30" i="35"/>
  <c r="AE30" i="35"/>
  <c r="AF30" i="35"/>
  <c r="T31" i="35"/>
  <c r="U31" i="35"/>
  <c r="V31" i="35"/>
  <c r="W31" i="35"/>
  <c r="X31" i="35"/>
  <c r="Y31" i="35"/>
  <c r="Z31" i="35"/>
  <c r="AA31" i="35"/>
  <c r="AB31" i="35"/>
  <c r="AC31" i="35"/>
  <c r="AD31" i="35"/>
  <c r="R31" i="35"/>
  <c r="AE31" i="35"/>
  <c r="AF31" i="35"/>
  <c r="T32" i="35"/>
  <c r="U32" i="35"/>
  <c r="V32" i="35"/>
  <c r="W32" i="35"/>
  <c r="X32" i="35"/>
  <c r="Y32" i="35"/>
  <c r="Z32" i="35"/>
  <c r="AA32" i="35"/>
  <c r="AB32" i="35"/>
  <c r="AC32" i="35"/>
  <c r="AD32" i="35"/>
  <c r="R32" i="35"/>
  <c r="AE32" i="35"/>
  <c r="AF32" i="35"/>
  <c r="T33" i="35"/>
  <c r="U33" i="35"/>
  <c r="V33" i="35"/>
  <c r="W33" i="35"/>
  <c r="X33" i="35"/>
  <c r="Y33" i="35"/>
  <c r="Z33" i="35"/>
  <c r="AA33" i="35"/>
  <c r="AB33" i="35"/>
  <c r="AC33" i="35"/>
  <c r="AD33" i="35"/>
  <c r="R33" i="35"/>
  <c r="AE33" i="35"/>
  <c r="AF33" i="35"/>
  <c r="T34" i="35"/>
  <c r="U34" i="35"/>
  <c r="V34" i="35"/>
  <c r="W34" i="35"/>
  <c r="X34" i="35"/>
  <c r="Y34" i="35"/>
  <c r="Z34" i="35"/>
  <c r="AA34" i="35"/>
  <c r="AB34" i="35"/>
  <c r="AC34" i="35"/>
  <c r="AD34" i="35"/>
  <c r="R34" i="35"/>
  <c r="AE34" i="35"/>
  <c r="AF34" i="35"/>
  <c r="T35" i="35"/>
  <c r="U35" i="35"/>
  <c r="V35" i="35"/>
  <c r="W35" i="35"/>
  <c r="X35" i="35"/>
  <c r="Y35" i="35"/>
  <c r="Z35" i="35"/>
  <c r="AA35" i="35"/>
  <c r="AB35" i="35"/>
  <c r="AC35" i="35"/>
  <c r="AD35" i="35"/>
  <c r="R35" i="35"/>
  <c r="AE35" i="35"/>
  <c r="AF35" i="35"/>
  <c r="T36" i="35"/>
  <c r="U36" i="35"/>
  <c r="V36" i="35"/>
  <c r="W36" i="35"/>
  <c r="X36" i="35"/>
  <c r="Y36" i="35"/>
  <c r="Z36" i="35"/>
  <c r="AA36" i="35"/>
  <c r="AB36" i="35"/>
  <c r="AC36" i="35"/>
  <c r="AD36" i="35"/>
  <c r="R36" i="35"/>
  <c r="AE36" i="35"/>
  <c r="AF36" i="35"/>
  <c r="T37" i="35"/>
  <c r="U37" i="35"/>
  <c r="V37" i="35"/>
  <c r="W37" i="35"/>
  <c r="X37" i="35"/>
  <c r="Y37" i="35"/>
  <c r="Z37" i="35"/>
  <c r="AA37" i="35"/>
  <c r="AB37" i="35"/>
  <c r="AC37" i="35"/>
  <c r="AD37" i="35"/>
  <c r="R37" i="35"/>
  <c r="AE37" i="35"/>
  <c r="AF37" i="35"/>
  <c r="T38" i="35"/>
  <c r="U38" i="35"/>
  <c r="V38" i="35"/>
  <c r="W38" i="35"/>
  <c r="X38" i="35"/>
  <c r="Y38" i="35"/>
  <c r="Z38" i="35"/>
  <c r="AA38" i="35"/>
  <c r="AB38" i="35"/>
  <c r="AC38" i="35"/>
  <c r="AD38" i="35"/>
  <c r="R38" i="35"/>
  <c r="AE38" i="35"/>
  <c r="AF38" i="35"/>
  <c r="T39" i="35"/>
  <c r="U39" i="35"/>
  <c r="V39" i="35"/>
  <c r="W39" i="35"/>
  <c r="X39" i="35"/>
  <c r="Y39" i="35"/>
  <c r="Z39" i="35"/>
  <c r="AA39" i="35"/>
  <c r="AB39" i="35"/>
  <c r="AC39" i="35"/>
  <c r="AD39" i="35"/>
  <c r="R39" i="35"/>
  <c r="AE39" i="35"/>
  <c r="AF39" i="35"/>
  <c r="T40" i="35"/>
  <c r="U40" i="35"/>
  <c r="V40" i="35"/>
  <c r="W40" i="35"/>
  <c r="X40" i="35"/>
  <c r="Y40" i="35"/>
  <c r="Z40" i="35"/>
  <c r="AA40" i="35"/>
  <c r="AB40" i="35"/>
  <c r="AC40" i="35"/>
  <c r="AD40" i="35"/>
  <c r="R40" i="35"/>
  <c r="AE40" i="35"/>
  <c r="AF40" i="35"/>
  <c r="T41" i="35"/>
  <c r="U41" i="35"/>
  <c r="V41" i="35"/>
  <c r="W41" i="35"/>
  <c r="X41" i="35"/>
  <c r="Y41" i="35"/>
  <c r="Z41" i="35"/>
  <c r="AA41" i="35"/>
  <c r="AB41" i="35"/>
  <c r="AC41" i="35"/>
  <c r="AD41" i="35"/>
  <c r="R41" i="35"/>
  <c r="AE41" i="35"/>
  <c r="AF41" i="35"/>
  <c r="T42" i="35"/>
  <c r="U42" i="35"/>
  <c r="V42" i="35"/>
  <c r="W42" i="35"/>
  <c r="X42" i="35"/>
  <c r="Y42" i="35"/>
  <c r="Z42" i="35"/>
  <c r="AA42" i="35"/>
  <c r="AB42" i="35"/>
  <c r="AC42" i="35"/>
  <c r="AD42" i="35"/>
  <c r="R42" i="35"/>
  <c r="AE42" i="35"/>
  <c r="AF42" i="35"/>
  <c r="T43" i="35"/>
  <c r="U43" i="35"/>
  <c r="V43" i="35"/>
  <c r="W43" i="35"/>
  <c r="X43" i="35"/>
  <c r="Y43" i="35"/>
  <c r="Z43" i="35"/>
  <c r="AA43" i="35"/>
  <c r="AB43" i="35"/>
  <c r="AC43" i="35"/>
  <c r="AD43" i="35"/>
  <c r="R43" i="35"/>
  <c r="AE43" i="35"/>
  <c r="AF43" i="35"/>
  <c r="T44" i="35"/>
  <c r="U44" i="35"/>
  <c r="V44" i="35"/>
  <c r="W44" i="35"/>
  <c r="X44" i="35"/>
  <c r="Y44" i="35"/>
  <c r="Z44" i="35"/>
  <c r="AA44" i="35"/>
  <c r="AB44" i="35"/>
  <c r="AC44" i="35"/>
  <c r="AD44" i="35"/>
  <c r="R44" i="35"/>
  <c r="AE44" i="35"/>
  <c r="AF44" i="35"/>
  <c r="T45" i="35"/>
  <c r="U45" i="35"/>
  <c r="V45" i="35"/>
  <c r="W45" i="35"/>
  <c r="X45" i="35"/>
  <c r="Y45" i="35"/>
  <c r="Z45" i="35"/>
  <c r="AA45" i="35"/>
  <c r="AB45" i="35"/>
  <c r="AC45" i="35"/>
  <c r="AD45" i="35"/>
  <c r="R45" i="35"/>
  <c r="AE45" i="35"/>
  <c r="AF45" i="35"/>
  <c r="T46" i="35"/>
  <c r="U46" i="35"/>
  <c r="V46" i="35"/>
  <c r="W46" i="35"/>
  <c r="X46" i="35"/>
  <c r="Y46" i="35"/>
  <c r="Z46" i="35"/>
  <c r="AA46" i="35"/>
  <c r="AB46" i="35"/>
  <c r="AC46" i="35"/>
  <c r="AD46" i="35"/>
  <c r="R46" i="35"/>
  <c r="AE46" i="35"/>
  <c r="AF46" i="35"/>
  <c r="T47" i="35"/>
  <c r="U47" i="35"/>
  <c r="V47" i="35"/>
  <c r="W47" i="35"/>
  <c r="X47" i="35"/>
  <c r="Y47" i="35"/>
  <c r="Z47" i="35"/>
  <c r="AA47" i="35"/>
  <c r="AB47" i="35"/>
  <c r="AC47" i="35"/>
  <c r="AD47" i="35"/>
  <c r="R47" i="35"/>
  <c r="AE47" i="35"/>
  <c r="AF47" i="35"/>
  <c r="T48" i="35"/>
  <c r="U48" i="35"/>
  <c r="V48" i="35"/>
  <c r="W48" i="35"/>
  <c r="X48" i="35"/>
  <c r="Y48" i="35"/>
  <c r="Z48" i="35"/>
  <c r="AA48" i="35"/>
  <c r="AB48" i="35"/>
  <c r="AC48" i="35"/>
  <c r="AD48" i="35"/>
  <c r="R48" i="35"/>
  <c r="AE48" i="35"/>
  <c r="AF48" i="35"/>
  <c r="T49" i="35"/>
  <c r="U49" i="35"/>
  <c r="V49" i="35"/>
  <c r="W49" i="35"/>
  <c r="X49" i="35"/>
  <c r="Y49" i="35"/>
  <c r="Z49" i="35"/>
  <c r="AA49" i="35"/>
  <c r="AB49" i="35"/>
  <c r="AC49" i="35"/>
  <c r="AD49" i="35"/>
  <c r="R49" i="35"/>
  <c r="AE49" i="35"/>
  <c r="AF49" i="35"/>
  <c r="T50" i="35"/>
  <c r="U50" i="35"/>
  <c r="V50" i="35"/>
  <c r="W50" i="35"/>
  <c r="X50" i="35"/>
  <c r="Y50" i="35"/>
  <c r="Z50" i="35"/>
  <c r="AA50" i="35"/>
  <c r="AB50" i="35"/>
  <c r="AC50" i="35"/>
  <c r="AD50" i="35"/>
  <c r="R50" i="35"/>
  <c r="AE50" i="35"/>
  <c r="AF50" i="35"/>
  <c r="T51" i="35"/>
  <c r="U51" i="35"/>
  <c r="V51" i="35"/>
  <c r="W51" i="35"/>
  <c r="X51" i="35"/>
  <c r="Y51" i="35"/>
  <c r="Z51" i="35"/>
  <c r="AA51" i="35"/>
  <c r="AB51" i="35"/>
  <c r="AC51" i="35"/>
  <c r="AD51" i="35"/>
  <c r="R51" i="35"/>
  <c r="AE51" i="35"/>
  <c r="AF51" i="35"/>
  <c r="T52" i="35"/>
  <c r="U52" i="35"/>
  <c r="V52" i="35"/>
  <c r="W52" i="35"/>
  <c r="X52" i="35"/>
  <c r="Y52" i="35"/>
  <c r="Z52" i="35"/>
  <c r="AA52" i="35"/>
  <c r="AB52" i="35"/>
  <c r="AC52" i="35"/>
  <c r="AD52" i="35"/>
  <c r="R52" i="35"/>
  <c r="AE52" i="35"/>
  <c r="AF52" i="35"/>
  <c r="T53" i="35"/>
  <c r="U53" i="35"/>
  <c r="V53" i="35"/>
  <c r="W53" i="35"/>
  <c r="X53" i="35"/>
  <c r="Y53" i="35"/>
  <c r="Z53" i="35"/>
  <c r="AA53" i="35"/>
  <c r="AB53" i="35"/>
  <c r="AC53" i="35"/>
  <c r="AD53" i="35"/>
  <c r="R53" i="35"/>
  <c r="AE53" i="35"/>
  <c r="AF53" i="35"/>
  <c r="T54" i="35"/>
  <c r="U54" i="35"/>
  <c r="V54" i="35"/>
  <c r="W54" i="35"/>
  <c r="X54" i="35"/>
  <c r="Y54" i="35"/>
  <c r="Z54" i="35"/>
  <c r="AA54" i="35"/>
  <c r="AB54" i="35"/>
  <c r="AC54" i="35"/>
  <c r="AD54" i="35"/>
  <c r="R54" i="35"/>
  <c r="AE54" i="35"/>
  <c r="AF54" i="35"/>
  <c r="T55" i="35"/>
  <c r="U55" i="35"/>
  <c r="V55" i="35"/>
  <c r="W55" i="35"/>
  <c r="X55" i="35"/>
  <c r="Y55" i="35"/>
  <c r="Z55" i="35"/>
  <c r="AA55" i="35"/>
  <c r="AB55" i="35"/>
  <c r="AC55" i="35"/>
  <c r="AD55" i="35"/>
  <c r="R55" i="35"/>
  <c r="AE55" i="35"/>
  <c r="AF55" i="35"/>
  <c r="T56" i="35"/>
  <c r="U56" i="35"/>
  <c r="V56" i="35"/>
  <c r="W56" i="35"/>
  <c r="X56" i="35"/>
  <c r="Y56" i="35"/>
  <c r="Z56" i="35"/>
  <c r="AA56" i="35"/>
  <c r="AB56" i="35"/>
  <c r="AC56" i="35"/>
  <c r="AD56" i="35"/>
  <c r="R56" i="35"/>
  <c r="AE56" i="35"/>
  <c r="AF56" i="35"/>
  <c r="T57" i="35"/>
  <c r="U57" i="35"/>
  <c r="V57" i="35"/>
  <c r="W57" i="35"/>
  <c r="X57" i="35"/>
  <c r="Y57" i="35"/>
  <c r="Z57" i="35"/>
  <c r="AA57" i="35"/>
  <c r="AB57" i="35"/>
  <c r="AC57" i="35"/>
  <c r="AD57" i="35"/>
  <c r="R57" i="35"/>
  <c r="AE57" i="35"/>
  <c r="AF57" i="35"/>
  <c r="T58" i="35"/>
  <c r="U58" i="35"/>
  <c r="V58" i="35"/>
  <c r="W58" i="35"/>
  <c r="X58" i="35"/>
  <c r="Y58" i="35"/>
  <c r="Z58" i="35"/>
  <c r="AA58" i="35"/>
  <c r="AB58" i="35"/>
  <c r="AC58" i="35"/>
  <c r="AD58" i="35"/>
  <c r="R58" i="35"/>
  <c r="AE58" i="35"/>
  <c r="AF58" i="35"/>
  <c r="T59" i="35"/>
  <c r="U59" i="35"/>
  <c r="V59" i="35"/>
  <c r="W59" i="35"/>
  <c r="X59" i="35"/>
  <c r="Y59" i="35"/>
  <c r="Z59" i="35"/>
  <c r="AA59" i="35"/>
  <c r="AB59" i="35"/>
  <c r="AC59" i="35"/>
  <c r="AD59" i="35"/>
  <c r="R59" i="35"/>
  <c r="AE59" i="35"/>
  <c r="AF59" i="35"/>
  <c r="T60" i="35"/>
  <c r="U60" i="35"/>
  <c r="V60" i="35"/>
  <c r="W60" i="35"/>
  <c r="X60" i="35"/>
  <c r="Y60" i="35"/>
  <c r="Z60" i="35"/>
  <c r="AA60" i="35"/>
  <c r="AB60" i="35"/>
  <c r="AC60" i="35"/>
  <c r="AD60" i="35"/>
  <c r="R60" i="35"/>
  <c r="AE60" i="35"/>
  <c r="AF60" i="35"/>
  <c r="T61" i="35"/>
  <c r="U61" i="35"/>
  <c r="V61" i="35"/>
  <c r="W61" i="35"/>
  <c r="X61" i="35"/>
  <c r="Y61" i="35"/>
  <c r="Z61" i="35"/>
  <c r="AA61" i="35"/>
  <c r="AB61" i="35"/>
  <c r="AC61" i="35"/>
  <c r="AD61" i="35"/>
  <c r="R61" i="35"/>
  <c r="AE61" i="35"/>
  <c r="AF61" i="35"/>
  <c r="T62" i="35"/>
  <c r="U62" i="35"/>
  <c r="V62" i="35"/>
  <c r="W62" i="35"/>
  <c r="X62" i="35"/>
  <c r="Y62" i="35"/>
  <c r="Z62" i="35"/>
  <c r="AA62" i="35"/>
  <c r="AB62" i="35"/>
  <c r="AC62" i="35"/>
  <c r="AD62" i="35"/>
  <c r="R62" i="35"/>
  <c r="AE62" i="35"/>
  <c r="AF62" i="35"/>
  <c r="T63" i="35"/>
  <c r="U63" i="35"/>
  <c r="V63" i="35"/>
  <c r="W63" i="35"/>
  <c r="X63" i="35"/>
  <c r="Y63" i="35"/>
  <c r="Z63" i="35"/>
  <c r="AA63" i="35"/>
  <c r="AB63" i="35"/>
  <c r="AC63" i="35"/>
  <c r="AD63" i="35"/>
  <c r="R63" i="35"/>
  <c r="AE63" i="35"/>
  <c r="AF63" i="35"/>
  <c r="T64" i="35"/>
  <c r="U64" i="35"/>
  <c r="V64" i="35"/>
  <c r="W64" i="35"/>
  <c r="X64" i="35"/>
  <c r="Y64" i="35"/>
  <c r="Z64" i="35"/>
  <c r="AA64" i="35"/>
  <c r="AB64" i="35"/>
  <c r="AC64" i="35"/>
  <c r="AD64" i="35"/>
  <c r="R64" i="35"/>
  <c r="AE64" i="35"/>
  <c r="AF64" i="35"/>
  <c r="T65" i="35"/>
  <c r="U65" i="35"/>
  <c r="V65" i="35"/>
  <c r="W65" i="35"/>
  <c r="X65" i="35"/>
  <c r="Y65" i="35"/>
  <c r="Z65" i="35"/>
  <c r="AA65" i="35"/>
  <c r="AB65" i="35"/>
  <c r="AC65" i="35"/>
  <c r="AD65" i="35"/>
  <c r="R65" i="35"/>
  <c r="AE65" i="35"/>
  <c r="AF65" i="35"/>
  <c r="T66" i="35"/>
  <c r="U66" i="35"/>
  <c r="V66" i="35"/>
  <c r="W66" i="35"/>
  <c r="X66" i="35"/>
  <c r="Y66" i="35"/>
  <c r="Z66" i="35"/>
  <c r="AA66" i="35"/>
  <c r="AB66" i="35"/>
  <c r="AC66" i="35"/>
  <c r="AD66" i="35"/>
  <c r="R66" i="35"/>
  <c r="AE66" i="35"/>
  <c r="AF66" i="35"/>
  <c r="T67" i="35"/>
  <c r="U67" i="35"/>
  <c r="V67" i="35"/>
  <c r="W67" i="35"/>
  <c r="X67" i="35"/>
  <c r="Y67" i="35"/>
  <c r="Z67" i="35"/>
  <c r="AA67" i="35"/>
  <c r="AB67" i="35"/>
  <c r="AC67" i="35"/>
  <c r="AD67" i="35"/>
  <c r="R67" i="35"/>
  <c r="AE67" i="35"/>
  <c r="AF67" i="35"/>
  <c r="T68" i="35"/>
  <c r="U68" i="35"/>
  <c r="V68" i="35"/>
  <c r="W68" i="35"/>
  <c r="X68" i="35"/>
  <c r="Y68" i="35"/>
  <c r="Z68" i="35"/>
  <c r="AA68" i="35"/>
  <c r="AB68" i="35"/>
  <c r="AC68" i="35"/>
  <c r="AD68" i="35"/>
  <c r="R68" i="35"/>
  <c r="AE68" i="35"/>
  <c r="AF68" i="35"/>
  <c r="T69" i="35"/>
  <c r="U69" i="35"/>
  <c r="V69" i="35"/>
  <c r="W69" i="35"/>
  <c r="X69" i="35"/>
  <c r="Y69" i="35"/>
  <c r="Z69" i="35"/>
  <c r="AA69" i="35"/>
  <c r="AB69" i="35"/>
  <c r="AC69" i="35"/>
  <c r="AD69" i="35"/>
  <c r="R69" i="35"/>
  <c r="AE69" i="35"/>
  <c r="AF69" i="35"/>
  <c r="T70" i="35"/>
  <c r="U70" i="35"/>
  <c r="V70" i="35"/>
  <c r="W70" i="35"/>
  <c r="X70" i="35"/>
  <c r="Y70" i="35"/>
  <c r="Z70" i="35"/>
  <c r="AA70" i="35"/>
  <c r="AB70" i="35"/>
  <c r="AC70" i="35"/>
  <c r="AD70" i="35"/>
  <c r="R70" i="35"/>
  <c r="AE70" i="35"/>
  <c r="AF70" i="35"/>
  <c r="T71" i="35"/>
  <c r="U71" i="35"/>
  <c r="V71" i="35"/>
  <c r="W71" i="35"/>
  <c r="X71" i="35"/>
  <c r="Y71" i="35"/>
  <c r="Z71" i="35"/>
  <c r="AA71" i="35"/>
  <c r="AB71" i="35"/>
  <c r="AC71" i="35"/>
  <c r="AD71" i="35"/>
  <c r="R71" i="35"/>
  <c r="AE71" i="35"/>
  <c r="AF71" i="35"/>
  <c r="T72" i="35"/>
  <c r="U72" i="35"/>
  <c r="V72" i="35"/>
  <c r="W72" i="35"/>
  <c r="X72" i="35"/>
  <c r="Y72" i="35"/>
  <c r="Z72" i="35"/>
  <c r="AA72" i="35"/>
  <c r="AB72" i="35"/>
  <c r="AC72" i="35"/>
  <c r="AD72" i="35"/>
  <c r="R72" i="35"/>
  <c r="AE72" i="35"/>
  <c r="AF72" i="35"/>
  <c r="T73" i="35"/>
  <c r="U73" i="35"/>
  <c r="V73" i="35"/>
  <c r="W73" i="35"/>
  <c r="X73" i="35"/>
  <c r="Y73" i="35"/>
  <c r="Z73" i="35"/>
  <c r="AA73" i="35"/>
  <c r="AB73" i="35"/>
  <c r="AC73" i="35"/>
  <c r="AD73" i="35"/>
  <c r="R73" i="35"/>
  <c r="AE73" i="35"/>
  <c r="AF73" i="35"/>
  <c r="T74" i="35"/>
  <c r="U74" i="35"/>
  <c r="V74" i="35"/>
  <c r="W74" i="35"/>
  <c r="X74" i="35"/>
  <c r="Y74" i="35"/>
  <c r="Z74" i="35"/>
  <c r="AA74" i="35"/>
  <c r="AB74" i="35"/>
  <c r="AC74" i="35"/>
  <c r="AD74" i="35"/>
  <c r="R74" i="35"/>
  <c r="AE74" i="35"/>
  <c r="AF74" i="35"/>
  <c r="T75" i="35"/>
  <c r="U75" i="35"/>
  <c r="V75" i="35"/>
  <c r="W75" i="35"/>
  <c r="X75" i="35"/>
  <c r="Y75" i="35"/>
  <c r="Z75" i="35"/>
  <c r="AA75" i="35"/>
  <c r="AB75" i="35"/>
  <c r="AC75" i="35"/>
  <c r="AD75" i="35"/>
  <c r="R75" i="35"/>
  <c r="AE75" i="35"/>
  <c r="AF75" i="35"/>
  <c r="T76" i="35"/>
  <c r="U76" i="35"/>
  <c r="V76" i="35"/>
  <c r="W76" i="35"/>
  <c r="X76" i="35"/>
  <c r="Y76" i="35"/>
  <c r="Z76" i="35"/>
  <c r="AA76" i="35"/>
  <c r="AB76" i="35"/>
  <c r="AC76" i="35"/>
  <c r="AD76" i="35"/>
  <c r="R76" i="35"/>
  <c r="AE76" i="35"/>
  <c r="AF76" i="35"/>
  <c r="T77" i="35"/>
  <c r="U77" i="35"/>
  <c r="V77" i="35"/>
  <c r="W77" i="35"/>
  <c r="X77" i="35"/>
  <c r="Y77" i="35"/>
  <c r="Z77" i="35"/>
  <c r="AA77" i="35"/>
  <c r="AB77" i="35"/>
  <c r="AC77" i="35"/>
  <c r="AD77" i="35"/>
  <c r="R77" i="35"/>
  <c r="AE77" i="35"/>
  <c r="AF77" i="35"/>
  <c r="T78" i="35"/>
  <c r="U78" i="35"/>
  <c r="V78" i="35"/>
  <c r="W78" i="35"/>
  <c r="X78" i="35"/>
  <c r="Y78" i="35"/>
  <c r="Z78" i="35"/>
  <c r="AA78" i="35"/>
  <c r="AB78" i="35"/>
  <c r="AC78" i="35"/>
  <c r="AD78" i="35"/>
  <c r="R78" i="35"/>
  <c r="AE78" i="35"/>
  <c r="AF78" i="35"/>
  <c r="T79" i="35"/>
  <c r="U79" i="35"/>
  <c r="V79" i="35"/>
  <c r="W79" i="35"/>
  <c r="X79" i="35"/>
  <c r="Y79" i="35"/>
  <c r="Z79" i="35"/>
  <c r="AA79" i="35"/>
  <c r="AB79" i="35"/>
  <c r="AC79" i="35"/>
  <c r="AD79" i="35"/>
  <c r="R79" i="35"/>
  <c r="AE79" i="35"/>
  <c r="AF79" i="35"/>
  <c r="T80" i="35"/>
  <c r="U80" i="35"/>
  <c r="V80" i="35"/>
  <c r="W80" i="35"/>
  <c r="X80" i="35"/>
  <c r="Y80" i="35"/>
  <c r="Z80" i="35"/>
  <c r="AA80" i="35"/>
  <c r="AB80" i="35"/>
  <c r="AC80" i="35"/>
  <c r="AD80" i="35"/>
  <c r="R80" i="35"/>
  <c r="AE80" i="35"/>
  <c r="AF80" i="35"/>
  <c r="T81" i="35"/>
  <c r="U81" i="35"/>
  <c r="V81" i="35"/>
  <c r="W81" i="35"/>
  <c r="X81" i="35"/>
  <c r="Y81" i="35"/>
  <c r="Z81" i="35"/>
  <c r="AA81" i="35"/>
  <c r="AB81" i="35"/>
  <c r="AC81" i="35"/>
  <c r="AD81" i="35"/>
  <c r="R81" i="35"/>
  <c r="AE81" i="35"/>
  <c r="AF81" i="35"/>
  <c r="T82" i="35"/>
  <c r="U82" i="35"/>
  <c r="V82" i="35"/>
  <c r="W82" i="35"/>
  <c r="X82" i="35"/>
  <c r="Y82" i="35"/>
  <c r="Z82" i="35"/>
  <c r="AA82" i="35"/>
  <c r="AB82" i="35"/>
  <c r="AC82" i="35"/>
  <c r="AD82" i="35"/>
  <c r="R82" i="35"/>
  <c r="AE82" i="35"/>
  <c r="AF82" i="35"/>
  <c r="T83" i="35"/>
  <c r="U83" i="35"/>
  <c r="V83" i="35"/>
  <c r="W83" i="35"/>
  <c r="X83" i="35"/>
  <c r="Y83" i="35"/>
  <c r="Z83" i="35"/>
  <c r="AA83" i="35"/>
  <c r="AB83" i="35"/>
  <c r="AC83" i="35"/>
  <c r="AD83" i="35"/>
  <c r="R83" i="35"/>
  <c r="AE83" i="35"/>
  <c r="AF83" i="35"/>
  <c r="T84" i="35"/>
  <c r="U84" i="35"/>
  <c r="V84" i="35"/>
  <c r="W84" i="35"/>
  <c r="X84" i="35"/>
  <c r="Y84" i="35"/>
  <c r="Z84" i="35"/>
  <c r="AA84" i="35"/>
  <c r="AB84" i="35"/>
  <c r="AC84" i="35"/>
  <c r="AD84" i="35"/>
  <c r="R84" i="35"/>
  <c r="AE84" i="35"/>
  <c r="AF84" i="35"/>
  <c r="T85" i="35"/>
  <c r="U85" i="35"/>
  <c r="V85" i="35"/>
  <c r="W85" i="35"/>
  <c r="X85" i="35"/>
  <c r="Y85" i="35"/>
  <c r="Z85" i="35"/>
  <c r="AA85" i="35"/>
  <c r="AB85" i="35"/>
  <c r="AC85" i="35"/>
  <c r="AD85" i="35"/>
  <c r="R85" i="35"/>
  <c r="AE85" i="35"/>
  <c r="AF85" i="35"/>
  <c r="T86" i="35"/>
  <c r="U86" i="35"/>
  <c r="V86" i="35"/>
  <c r="W86" i="35"/>
  <c r="X86" i="35"/>
  <c r="Y86" i="35"/>
  <c r="Z86" i="35"/>
  <c r="AA86" i="35"/>
  <c r="AB86" i="35"/>
  <c r="AC86" i="35"/>
  <c r="AD86" i="35"/>
  <c r="R86" i="35"/>
  <c r="AE86" i="35"/>
  <c r="AF86" i="35"/>
  <c r="T87" i="35"/>
  <c r="U87" i="35"/>
  <c r="V87" i="35"/>
  <c r="W87" i="35"/>
  <c r="X87" i="35"/>
  <c r="Y87" i="35"/>
  <c r="Z87" i="35"/>
  <c r="AA87" i="35"/>
  <c r="AB87" i="35"/>
  <c r="AC87" i="35"/>
  <c r="AD87" i="35"/>
  <c r="R87" i="35"/>
  <c r="AE87" i="35"/>
  <c r="AF87" i="35"/>
  <c r="T88" i="35"/>
  <c r="U88" i="35"/>
  <c r="V88" i="35"/>
  <c r="W88" i="35"/>
  <c r="X88" i="35"/>
  <c r="Y88" i="35"/>
  <c r="Z88" i="35"/>
  <c r="AA88" i="35"/>
  <c r="AB88" i="35"/>
  <c r="AC88" i="35"/>
  <c r="AD88" i="35"/>
  <c r="R88" i="35"/>
  <c r="AE88" i="35"/>
  <c r="AF88" i="35"/>
  <c r="T89" i="35"/>
  <c r="U89" i="35"/>
  <c r="V89" i="35"/>
  <c r="W89" i="35"/>
  <c r="X89" i="35"/>
  <c r="Y89" i="35"/>
  <c r="Z89" i="35"/>
  <c r="AA89" i="35"/>
  <c r="AB89" i="35"/>
  <c r="AC89" i="35"/>
  <c r="AD89" i="35"/>
  <c r="R89" i="35"/>
  <c r="AE89" i="35"/>
  <c r="AF89" i="35"/>
  <c r="T90" i="35"/>
  <c r="U90" i="35"/>
  <c r="V90" i="35"/>
  <c r="W90" i="35"/>
  <c r="X90" i="35"/>
  <c r="Y90" i="35"/>
  <c r="Z90" i="35"/>
  <c r="AA90" i="35"/>
  <c r="AB90" i="35"/>
  <c r="AC90" i="35"/>
  <c r="AD90" i="35"/>
  <c r="R90" i="35"/>
  <c r="AE90" i="35"/>
  <c r="AF90" i="35"/>
  <c r="T91" i="35"/>
  <c r="U91" i="35"/>
  <c r="V91" i="35"/>
  <c r="W91" i="35"/>
  <c r="X91" i="35"/>
  <c r="Y91" i="35"/>
  <c r="Z91" i="35"/>
  <c r="AA91" i="35"/>
  <c r="AB91" i="35"/>
  <c r="AC91" i="35"/>
  <c r="AD91" i="35"/>
  <c r="R91" i="35"/>
  <c r="AE91" i="35"/>
  <c r="AF91" i="35"/>
  <c r="T92" i="35"/>
  <c r="U92" i="35"/>
  <c r="V92" i="35"/>
  <c r="W92" i="35"/>
  <c r="X92" i="35"/>
  <c r="Y92" i="35"/>
  <c r="Z92" i="35"/>
  <c r="AA92" i="35"/>
  <c r="AB92" i="35"/>
  <c r="AC92" i="35"/>
  <c r="AD92" i="35"/>
  <c r="R92" i="35"/>
  <c r="AE92" i="35"/>
  <c r="AF92" i="35"/>
  <c r="T93" i="35"/>
  <c r="U93" i="35"/>
  <c r="V93" i="35"/>
  <c r="W93" i="35"/>
  <c r="X93" i="35"/>
  <c r="Y93" i="35"/>
  <c r="Z93" i="35"/>
  <c r="AA93" i="35"/>
  <c r="AB93" i="35"/>
  <c r="AC93" i="35"/>
  <c r="AD93" i="35"/>
  <c r="R93" i="35"/>
  <c r="AE93" i="35"/>
  <c r="AF93" i="35"/>
  <c r="T94" i="35"/>
  <c r="U94" i="35"/>
  <c r="V94" i="35"/>
  <c r="W94" i="35"/>
  <c r="X94" i="35"/>
  <c r="Y94" i="35"/>
  <c r="Z94" i="35"/>
  <c r="AA94" i="35"/>
  <c r="AB94" i="35"/>
  <c r="AC94" i="35"/>
  <c r="AD94" i="35"/>
  <c r="R94" i="35"/>
  <c r="AE94" i="35"/>
  <c r="AF94" i="35"/>
  <c r="T95" i="35"/>
  <c r="U95" i="35"/>
  <c r="V95" i="35"/>
  <c r="W95" i="35"/>
  <c r="X95" i="35"/>
  <c r="Y95" i="35"/>
  <c r="Z95" i="35"/>
  <c r="AA95" i="35"/>
  <c r="AB95" i="35"/>
  <c r="AC95" i="35"/>
  <c r="AD95" i="35"/>
  <c r="R95" i="35"/>
  <c r="AE95" i="35"/>
  <c r="AF95" i="35"/>
  <c r="T96" i="35"/>
  <c r="U96" i="35"/>
  <c r="V96" i="35"/>
  <c r="W96" i="35"/>
  <c r="X96" i="35"/>
  <c r="Y96" i="35"/>
  <c r="Z96" i="35"/>
  <c r="AA96" i="35"/>
  <c r="AB96" i="35"/>
  <c r="AC96" i="35"/>
  <c r="AD96" i="35"/>
  <c r="R96" i="35"/>
  <c r="AE96" i="35"/>
  <c r="AF96" i="35"/>
  <c r="T97" i="35"/>
  <c r="U97" i="35"/>
  <c r="V97" i="35"/>
  <c r="W97" i="35"/>
  <c r="X97" i="35"/>
  <c r="Y97" i="35"/>
  <c r="Z97" i="35"/>
  <c r="AA97" i="35"/>
  <c r="AB97" i="35"/>
  <c r="AC97" i="35"/>
  <c r="AD97" i="35"/>
  <c r="R97" i="35"/>
  <c r="AE97" i="35"/>
  <c r="AF97" i="35"/>
  <c r="T98" i="35"/>
  <c r="U98" i="35"/>
  <c r="V98" i="35"/>
  <c r="W98" i="35"/>
  <c r="X98" i="35"/>
  <c r="Y98" i="35"/>
  <c r="Z98" i="35"/>
  <c r="AA98" i="35"/>
  <c r="AB98" i="35"/>
  <c r="AC98" i="35"/>
  <c r="AD98" i="35"/>
  <c r="R98" i="35"/>
  <c r="AE98" i="35"/>
  <c r="AF98" i="35"/>
  <c r="T99" i="35"/>
  <c r="U99" i="35"/>
  <c r="V99" i="35"/>
  <c r="W99" i="35"/>
  <c r="X99" i="35"/>
  <c r="Y99" i="35"/>
  <c r="Z99" i="35"/>
  <c r="AA99" i="35"/>
  <c r="AB99" i="35"/>
  <c r="AC99" i="35"/>
  <c r="AD99" i="35"/>
  <c r="R99" i="35"/>
  <c r="AE99" i="35"/>
  <c r="AF99" i="35"/>
  <c r="T100" i="35"/>
  <c r="U100" i="35"/>
  <c r="V100" i="35"/>
  <c r="W100" i="35"/>
  <c r="X100" i="35"/>
  <c r="Y100" i="35"/>
  <c r="Z100" i="35"/>
  <c r="AA100" i="35"/>
  <c r="AB100" i="35"/>
  <c r="AC100" i="35"/>
  <c r="AD100" i="35"/>
  <c r="R100" i="35"/>
  <c r="AE100" i="35"/>
  <c r="AF100" i="35"/>
  <c r="T101" i="35"/>
  <c r="U101" i="35"/>
  <c r="V101" i="35"/>
  <c r="W101" i="35"/>
  <c r="X101" i="35"/>
  <c r="Y101" i="35"/>
  <c r="Z101" i="35"/>
  <c r="AA101" i="35"/>
  <c r="AB101" i="35"/>
  <c r="AC101" i="35"/>
  <c r="AD101" i="35"/>
  <c r="R101" i="35"/>
  <c r="AE101" i="35"/>
  <c r="AF101" i="35"/>
  <c r="T102" i="35"/>
  <c r="U102" i="35"/>
  <c r="V102" i="35"/>
  <c r="W102" i="35"/>
  <c r="X102" i="35"/>
  <c r="Y102" i="35"/>
  <c r="Z102" i="35"/>
  <c r="AA102" i="35"/>
  <c r="AB102" i="35"/>
  <c r="AC102" i="35"/>
  <c r="AD102" i="35"/>
  <c r="R102" i="35"/>
  <c r="AE102" i="35"/>
  <c r="AF102" i="35"/>
  <c r="T103" i="35"/>
  <c r="U103" i="35"/>
  <c r="V103" i="35"/>
  <c r="W103" i="35"/>
  <c r="X103" i="35"/>
  <c r="Y103" i="35"/>
  <c r="Z103" i="35"/>
  <c r="AA103" i="35"/>
  <c r="AB103" i="35"/>
  <c r="AC103" i="35"/>
  <c r="AD103" i="35"/>
  <c r="R103" i="35"/>
  <c r="AE103" i="35"/>
  <c r="AF103" i="35"/>
  <c r="T104" i="35"/>
  <c r="U104" i="35"/>
  <c r="V104" i="35"/>
  <c r="W104" i="35"/>
  <c r="X104" i="35"/>
  <c r="Y104" i="35"/>
  <c r="Z104" i="35"/>
  <c r="AA104" i="35"/>
  <c r="AB104" i="35"/>
  <c r="AC104" i="35"/>
  <c r="AD104" i="35"/>
  <c r="R104" i="35"/>
  <c r="AE104" i="35"/>
  <c r="AF104" i="35"/>
  <c r="T105" i="35"/>
  <c r="U105" i="35"/>
  <c r="V105" i="35"/>
  <c r="W105" i="35"/>
  <c r="X105" i="35"/>
  <c r="Y105" i="35"/>
  <c r="Z105" i="35"/>
  <c r="AA105" i="35"/>
  <c r="AB105" i="35"/>
  <c r="AC105" i="35"/>
  <c r="AD105" i="35"/>
  <c r="R105" i="35"/>
  <c r="AE105" i="35"/>
  <c r="AF105" i="35"/>
  <c r="T106" i="35"/>
  <c r="U106" i="35"/>
  <c r="V106" i="35"/>
  <c r="W106" i="35"/>
  <c r="X106" i="35"/>
  <c r="Y106" i="35"/>
  <c r="Z106" i="35"/>
  <c r="AA106" i="35"/>
  <c r="AB106" i="35"/>
  <c r="AC106" i="35"/>
  <c r="AD106" i="35"/>
  <c r="R106" i="35"/>
  <c r="AE106" i="35"/>
  <c r="AF106" i="35"/>
  <c r="T107" i="35"/>
  <c r="U107" i="35"/>
  <c r="V107" i="35"/>
  <c r="W107" i="35"/>
  <c r="X107" i="35"/>
  <c r="Y107" i="35"/>
  <c r="Z107" i="35"/>
  <c r="AA107" i="35"/>
  <c r="AB107" i="35"/>
  <c r="AC107" i="35"/>
  <c r="AD107" i="35"/>
  <c r="R107" i="35"/>
  <c r="AE107" i="35"/>
  <c r="AF107" i="35"/>
  <c r="T108" i="35"/>
  <c r="U108" i="35"/>
  <c r="V108" i="35"/>
  <c r="W108" i="35"/>
  <c r="X108" i="35"/>
  <c r="Y108" i="35"/>
  <c r="Z108" i="35"/>
  <c r="AA108" i="35"/>
  <c r="AB108" i="35"/>
  <c r="AC108" i="35"/>
  <c r="AD108" i="35"/>
  <c r="R108" i="35"/>
  <c r="AE108" i="35"/>
  <c r="AF108" i="35"/>
  <c r="T109" i="35"/>
  <c r="U109" i="35"/>
  <c r="V109" i="35"/>
  <c r="W109" i="35"/>
  <c r="X109" i="35"/>
  <c r="Y109" i="35"/>
  <c r="Z109" i="35"/>
  <c r="AA109" i="35"/>
  <c r="AB109" i="35"/>
  <c r="AC109" i="35"/>
  <c r="AD109" i="35"/>
  <c r="R109" i="35"/>
  <c r="AE109" i="35"/>
  <c r="AF109" i="35"/>
  <c r="T110" i="35"/>
  <c r="U110" i="35"/>
  <c r="V110" i="35"/>
  <c r="W110" i="35"/>
  <c r="X110" i="35"/>
  <c r="Y110" i="35"/>
  <c r="Z110" i="35"/>
  <c r="AA110" i="35"/>
  <c r="AB110" i="35"/>
  <c r="AC110" i="35"/>
  <c r="AD110" i="35"/>
  <c r="R110" i="35"/>
  <c r="AE110" i="35"/>
  <c r="AF110" i="35"/>
  <c r="T111" i="35"/>
  <c r="U111" i="35"/>
  <c r="V111" i="35"/>
  <c r="W111" i="35"/>
  <c r="X111" i="35"/>
  <c r="Y111" i="35"/>
  <c r="Z111" i="35"/>
  <c r="AA111" i="35"/>
  <c r="AB111" i="35"/>
  <c r="AC111" i="35"/>
  <c r="AD111" i="35"/>
  <c r="R111" i="35"/>
  <c r="AE111" i="35"/>
  <c r="AF111" i="35"/>
  <c r="T112" i="35"/>
  <c r="U112" i="35"/>
  <c r="V112" i="35"/>
  <c r="W112" i="35"/>
  <c r="X112" i="35"/>
  <c r="Y112" i="35"/>
  <c r="Z112" i="35"/>
  <c r="AA112" i="35"/>
  <c r="AB112" i="35"/>
  <c r="AC112" i="35"/>
  <c r="AD112" i="35"/>
  <c r="R112" i="35"/>
  <c r="AE112" i="35"/>
  <c r="AF112" i="35"/>
  <c r="T113" i="35"/>
  <c r="U113" i="35"/>
  <c r="V113" i="35"/>
  <c r="W113" i="35"/>
  <c r="X113" i="35"/>
  <c r="Y113" i="35"/>
  <c r="Z113" i="35"/>
  <c r="AA113" i="35"/>
  <c r="AB113" i="35"/>
  <c r="AC113" i="35"/>
  <c r="AD113" i="35"/>
  <c r="R113" i="35"/>
  <c r="AE113" i="35"/>
  <c r="AF113" i="35"/>
  <c r="T114" i="35"/>
  <c r="U114" i="35"/>
  <c r="V114" i="35"/>
  <c r="W114" i="35"/>
  <c r="X114" i="35"/>
  <c r="Y114" i="35"/>
  <c r="Z114" i="35"/>
  <c r="AA114" i="35"/>
  <c r="AB114" i="35"/>
  <c r="AC114" i="35"/>
  <c r="AD114" i="35"/>
  <c r="R114" i="35"/>
  <c r="AE114" i="35"/>
  <c r="AF114" i="35"/>
  <c r="T115" i="35"/>
  <c r="U115" i="35"/>
  <c r="V115" i="35"/>
  <c r="W115" i="35"/>
  <c r="X115" i="35"/>
  <c r="Y115" i="35"/>
  <c r="Z115" i="35"/>
  <c r="AA115" i="35"/>
  <c r="AB115" i="35"/>
  <c r="AC115" i="35"/>
  <c r="AD115" i="35"/>
  <c r="R115" i="35"/>
  <c r="AE115" i="35"/>
  <c r="AF115" i="35"/>
  <c r="T116" i="35"/>
  <c r="U116" i="35"/>
  <c r="V116" i="35"/>
  <c r="W116" i="35"/>
  <c r="X116" i="35"/>
  <c r="Y116" i="35"/>
  <c r="Z116" i="35"/>
  <c r="AA116" i="35"/>
  <c r="AB116" i="35"/>
  <c r="AC116" i="35"/>
  <c r="AD116" i="35"/>
  <c r="R116" i="35"/>
  <c r="AE116" i="35"/>
  <c r="AF116" i="35"/>
  <c r="T117" i="35"/>
  <c r="U117" i="35"/>
  <c r="V117" i="35"/>
  <c r="W117" i="35"/>
  <c r="X117" i="35"/>
  <c r="Y117" i="35"/>
  <c r="Z117" i="35"/>
  <c r="AA117" i="35"/>
  <c r="AB117" i="35"/>
  <c r="AC117" i="35"/>
  <c r="AD117" i="35"/>
  <c r="R117" i="35"/>
  <c r="AE117" i="35"/>
  <c r="AF117" i="35"/>
  <c r="T118" i="35"/>
  <c r="U118" i="35"/>
  <c r="V118" i="35"/>
  <c r="W118" i="35"/>
  <c r="X118" i="35"/>
  <c r="Y118" i="35"/>
  <c r="Z118" i="35"/>
  <c r="AA118" i="35"/>
  <c r="AB118" i="35"/>
  <c r="AC118" i="35"/>
  <c r="AD118" i="35"/>
  <c r="R118" i="35"/>
  <c r="AE118" i="35"/>
  <c r="AF118" i="35"/>
  <c r="T119" i="35"/>
  <c r="U119" i="35"/>
  <c r="V119" i="35"/>
  <c r="W119" i="35"/>
  <c r="X119" i="35"/>
  <c r="Y119" i="35"/>
  <c r="Z119" i="35"/>
  <c r="AA119" i="35"/>
  <c r="AB119" i="35"/>
  <c r="AC119" i="35"/>
  <c r="AD119" i="35"/>
  <c r="R119" i="35"/>
  <c r="AE119" i="35"/>
  <c r="AF119" i="35"/>
  <c r="T120" i="35"/>
  <c r="U120" i="35"/>
  <c r="V120" i="35"/>
  <c r="W120" i="35"/>
  <c r="X120" i="35"/>
  <c r="Y120" i="35"/>
  <c r="Z120" i="35"/>
  <c r="AA120" i="35"/>
  <c r="AB120" i="35"/>
  <c r="AC120" i="35"/>
  <c r="AD120" i="35"/>
  <c r="R120" i="35"/>
  <c r="AE120" i="35"/>
  <c r="AF120" i="35"/>
  <c r="T121" i="35"/>
  <c r="U121" i="35"/>
  <c r="V121" i="35"/>
  <c r="W121" i="35"/>
  <c r="X121" i="35"/>
  <c r="Y121" i="35"/>
  <c r="Z121" i="35"/>
  <c r="AA121" i="35"/>
  <c r="AB121" i="35"/>
  <c r="AC121" i="35"/>
  <c r="AD121" i="35"/>
  <c r="R121" i="35"/>
  <c r="AE121" i="35"/>
  <c r="AF121" i="35"/>
  <c r="T122" i="35"/>
  <c r="U122" i="35"/>
  <c r="V122" i="35"/>
  <c r="W122" i="35"/>
  <c r="X122" i="35"/>
  <c r="Y122" i="35"/>
  <c r="Z122" i="35"/>
  <c r="AA122" i="35"/>
  <c r="AB122" i="35"/>
  <c r="AC122" i="35"/>
  <c r="AD122" i="35"/>
  <c r="R122" i="35"/>
  <c r="AE122" i="35"/>
  <c r="AF122" i="35"/>
  <c r="T123" i="35"/>
  <c r="U123" i="35"/>
  <c r="V123" i="35"/>
  <c r="W123" i="35"/>
  <c r="X123" i="35"/>
  <c r="Y123" i="35"/>
  <c r="Z123" i="35"/>
  <c r="AA123" i="35"/>
  <c r="AB123" i="35"/>
  <c r="AC123" i="35"/>
  <c r="AD123" i="35"/>
  <c r="R123" i="35"/>
  <c r="AE123" i="35"/>
  <c r="AF123" i="35"/>
  <c r="T124" i="35"/>
  <c r="U124" i="35"/>
  <c r="V124" i="35"/>
  <c r="W124" i="35"/>
  <c r="X124" i="35"/>
  <c r="Y124" i="35"/>
  <c r="Z124" i="35"/>
  <c r="AA124" i="35"/>
  <c r="AB124" i="35"/>
  <c r="AC124" i="35"/>
  <c r="AD124" i="35"/>
  <c r="R124" i="35"/>
  <c r="AE124" i="35"/>
  <c r="AF124" i="35"/>
  <c r="T125" i="35"/>
  <c r="U125" i="35"/>
  <c r="V125" i="35"/>
  <c r="W125" i="35"/>
  <c r="X125" i="35"/>
  <c r="Y125" i="35"/>
  <c r="Z125" i="35"/>
  <c r="AA125" i="35"/>
  <c r="AB125" i="35"/>
  <c r="AC125" i="35"/>
  <c r="AD125" i="35"/>
  <c r="R125" i="35"/>
  <c r="AE125" i="35"/>
  <c r="AF125" i="35"/>
  <c r="T126" i="35"/>
  <c r="U126" i="35"/>
  <c r="V126" i="35"/>
  <c r="W126" i="35"/>
  <c r="X126" i="35"/>
  <c r="Y126" i="35"/>
  <c r="Z126" i="35"/>
  <c r="AA126" i="35"/>
  <c r="AB126" i="35"/>
  <c r="AC126" i="35"/>
  <c r="AD126" i="35"/>
  <c r="R126" i="35"/>
  <c r="AE126" i="35"/>
  <c r="AF126" i="35"/>
  <c r="T127" i="35"/>
  <c r="U127" i="35"/>
  <c r="V127" i="35"/>
  <c r="W127" i="35"/>
  <c r="X127" i="35"/>
  <c r="Y127" i="35"/>
  <c r="Z127" i="35"/>
  <c r="AA127" i="35"/>
  <c r="AB127" i="35"/>
  <c r="AC127" i="35"/>
  <c r="AD127" i="35"/>
  <c r="R127" i="35"/>
  <c r="AE127" i="35"/>
  <c r="AF127" i="35"/>
  <c r="T128" i="35"/>
  <c r="U128" i="35"/>
  <c r="V128" i="35"/>
  <c r="W128" i="35"/>
  <c r="X128" i="35"/>
  <c r="Y128" i="35"/>
  <c r="Z128" i="35"/>
  <c r="AA128" i="35"/>
  <c r="AB128" i="35"/>
  <c r="AC128" i="35"/>
  <c r="AD128" i="35"/>
  <c r="R128" i="35"/>
  <c r="AE128" i="35"/>
  <c r="AF128" i="35"/>
  <c r="T129" i="35"/>
  <c r="U129" i="35"/>
  <c r="V129" i="35"/>
  <c r="W129" i="35"/>
  <c r="X129" i="35"/>
  <c r="Y129" i="35"/>
  <c r="Z129" i="35"/>
  <c r="AA129" i="35"/>
  <c r="AB129" i="35"/>
  <c r="AC129" i="35"/>
  <c r="AD129" i="35"/>
  <c r="R129" i="35"/>
  <c r="AE129" i="35"/>
  <c r="AF129" i="35"/>
  <c r="T130" i="35"/>
  <c r="U130" i="35"/>
  <c r="V130" i="35"/>
  <c r="W130" i="35"/>
  <c r="X130" i="35"/>
  <c r="Y130" i="35"/>
  <c r="Z130" i="35"/>
  <c r="AA130" i="35"/>
  <c r="AB130" i="35"/>
  <c r="AC130" i="35"/>
  <c r="AD130" i="35"/>
  <c r="R130" i="35"/>
  <c r="AE130" i="35"/>
  <c r="AF130" i="35"/>
  <c r="T131" i="35"/>
  <c r="U131" i="35"/>
  <c r="V131" i="35"/>
  <c r="W131" i="35"/>
  <c r="X131" i="35"/>
  <c r="Y131" i="35"/>
  <c r="Z131" i="35"/>
  <c r="AA131" i="35"/>
  <c r="AB131" i="35"/>
  <c r="AC131" i="35"/>
  <c r="AD131" i="35"/>
  <c r="R131" i="35"/>
  <c r="AE131" i="35"/>
  <c r="AF131" i="35"/>
  <c r="T132" i="35"/>
  <c r="U132" i="35"/>
  <c r="V132" i="35"/>
  <c r="W132" i="35"/>
  <c r="X132" i="35"/>
  <c r="Y132" i="35"/>
  <c r="Z132" i="35"/>
  <c r="AA132" i="35"/>
  <c r="AB132" i="35"/>
  <c r="AC132" i="35"/>
  <c r="AD132" i="35"/>
  <c r="R132" i="35"/>
  <c r="AE132" i="35"/>
  <c r="AF132" i="35"/>
  <c r="T133" i="35"/>
  <c r="U133" i="35"/>
  <c r="V133" i="35"/>
  <c r="W133" i="35"/>
  <c r="X133" i="35"/>
  <c r="Y133" i="35"/>
  <c r="Z133" i="35"/>
  <c r="AA133" i="35"/>
  <c r="AB133" i="35"/>
  <c r="AC133" i="35"/>
  <c r="AD133" i="35"/>
  <c r="R133" i="35"/>
  <c r="AE133" i="35"/>
  <c r="AF133" i="35"/>
  <c r="T134" i="35"/>
  <c r="U134" i="35"/>
  <c r="V134" i="35"/>
  <c r="W134" i="35"/>
  <c r="X134" i="35"/>
  <c r="Y134" i="35"/>
  <c r="Z134" i="35"/>
  <c r="AA134" i="35"/>
  <c r="AB134" i="35"/>
  <c r="AC134" i="35"/>
  <c r="AD134" i="35"/>
  <c r="R134" i="35"/>
  <c r="AE134" i="35"/>
  <c r="AF134" i="35"/>
  <c r="T135" i="35"/>
  <c r="U135" i="35"/>
  <c r="V135" i="35"/>
  <c r="W135" i="35"/>
  <c r="X135" i="35"/>
  <c r="Y135" i="35"/>
  <c r="Z135" i="35"/>
  <c r="AA135" i="35"/>
  <c r="AB135" i="35"/>
  <c r="AC135" i="35"/>
  <c r="AD135" i="35"/>
  <c r="R135" i="35"/>
  <c r="AE135" i="35"/>
  <c r="AF135" i="35"/>
  <c r="T136" i="35"/>
  <c r="U136" i="35"/>
  <c r="V136" i="35"/>
  <c r="W136" i="35"/>
  <c r="X136" i="35"/>
  <c r="Y136" i="35"/>
  <c r="Z136" i="35"/>
  <c r="AA136" i="35"/>
  <c r="AB136" i="35"/>
  <c r="AC136" i="35"/>
  <c r="AD136" i="35"/>
  <c r="R136" i="35"/>
  <c r="AE136" i="35"/>
  <c r="AF136" i="35"/>
  <c r="T137" i="35"/>
  <c r="U137" i="35"/>
  <c r="V137" i="35"/>
  <c r="W137" i="35"/>
  <c r="X137" i="35"/>
  <c r="Y137" i="35"/>
  <c r="Z137" i="35"/>
  <c r="AA137" i="35"/>
  <c r="AB137" i="35"/>
  <c r="AC137" i="35"/>
  <c r="AD137" i="35"/>
  <c r="R137" i="35"/>
  <c r="AE137" i="35"/>
  <c r="AF137" i="35"/>
  <c r="T138" i="35"/>
  <c r="U138" i="35"/>
  <c r="V138" i="35"/>
  <c r="W138" i="35"/>
  <c r="X138" i="35"/>
  <c r="Y138" i="35"/>
  <c r="Z138" i="35"/>
  <c r="AA138" i="35"/>
  <c r="AB138" i="35"/>
  <c r="AC138" i="35"/>
  <c r="AD138" i="35"/>
  <c r="R138" i="35"/>
  <c r="AE138" i="35"/>
  <c r="AF138" i="35"/>
  <c r="T139" i="35"/>
  <c r="U139" i="35"/>
  <c r="V139" i="35"/>
  <c r="W139" i="35"/>
  <c r="X139" i="35"/>
  <c r="Y139" i="35"/>
  <c r="Z139" i="35"/>
  <c r="AA139" i="35"/>
  <c r="AB139" i="35"/>
  <c r="AC139" i="35"/>
  <c r="AD139" i="35"/>
  <c r="R139" i="35"/>
  <c r="AE139" i="35"/>
  <c r="AF139" i="35"/>
  <c r="T140" i="35"/>
  <c r="U140" i="35"/>
  <c r="V140" i="35"/>
  <c r="W140" i="35"/>
  <c r="X140" i="35"/>
  <c r="Y140" i="35"/>
  <c r="Z140" i="35"/>
  <c r="AA140" i="35"/>
  <c r="AB140" i="35"/>
  <c r="AC140" i="35"/>
  <c r="AD140" i="35"/>
  <c r="R140" i="35"/>
  <c r="AE140" i="35"/>
  <c r="AF140" i="35"/>
  <c r="T141" i="35"/>
  <c r="U141" i="35"/>
  <c r="V141" i="35"/>
  <c r="W141" i="35"/>
  <c r="X141" i="35"/>
  <c r="Y141" i="35"/>
  <c r="Z141" i="35"/>
  <c r="AA141" i="35"/>
  <c r="AB141" i="35"/>
  <c r="AC141" i="35"/>
  <c r="AD141" i="35"/>
  <c r="R141" i="35"/>
  <c r="AE141" i="35"/>
  <c r="AF141" i="35"/>
  <c r="T142" i="35"/>
  <c r="U142" i="35"/>
  <c r="V142" i="35"/>
  <c r="W142" i="35"/>
  <c r="X142" i="35"/>
  <c r="Y142" i="35"/>
  <c r="Z142" i="35"/>
  <c r="AA142" i="35"/>
  <c r="AB142" i="35"/>
  <c r="AC142" i="35"/>
  <c r="AD142" i="35"/>
  <c r="R142" i="35"/>
  <c r="AE142" i="35"/>
  <c r="AF142" i="35"/>
  <c r="T143" i="35"/>
  <c r="U143" i="35"/>
  <c r="V143" i="35"/>
  <c r="W143" i="35"/>
  <c r="X143" i="35"/>
  <c r="Y143" i="35"/>
  <c r="Z143" i="35"/>
  <c r="AA143" i="35"/>
  <c r="AB143" i="35"/>
  <c r="AC143" i="35"/>
  <c r="AD143" i="35"/>
  <c r="R143" i="35"/>
  <c r="AE143" i="35"/>
  <c r="AF143" i="35"/>
  <c r="T144" i="35"/>
  <c r="U144" i="35"/>
  <c r="V144" i="35"/>
  <c r="W144" i="35"/>
  <c r="X144" i="35"/>
  <c r="Y144" i="35"/>
  <c r="Z144" i="35"/>
  <c r="AA144" i="35"/>
  <c r="AB144" i="35"/>
  <c r="AC144" i="35"/>
  <c r="AD144" i="35"/>
  <c r="R144" i="35"/>
  <c r="AE144" i="35"/>
  <c r="AF144" i="35"/>
  <c r="T145" i="35"/>
  <c r="U145" i="35"/>
  <c r="V145" i="35"/>
  <c r="W145" i="35"/>
  <c r="X145" i="35"/>
  <c r="Y145" i="35"/>
  <c r="Z145" i="35"/>
  <c r="AA145" i="35"/>
  <c r="AB145" i="35"/>
  <c r="AC145" i="35"/>
  <c r="AD145" i="35"/>
  <c r="R145" i="35"/>
  <c r="AE145" i="35"/>
  <c r="AF145" i="35"/>
  <c r="T146" i="35"/>
  <c r="U146" i="35"/>
  <c r="V146" i="35"/>
  <c r="W146" i="35"/>
  <c r="X146" i="35"/>
  <c r="Y146" i="35"/>
  <c r="Z146" i="35"/>
  <c r="AA146" i="35"/>
  <c r="AB146" i="35"/>
  <c r="AC146" i="35"/>
  <c r="AD146" i="35"/>
  <c r="R146" i="35"/>
  <c r="AE146" i="35"/>
  <c r="AF146" i="35"/>
  <c r="T147" i="35"/>
  <c r="U147" i="35"/>
  <c r="V147" i="35"/>
  <c r="W147" i="35"/>
  <c r="X147" i="35"/>
  <c r="Y147" i="35"/>
  <c r="Z147" i="35"/>
  <c r="AA147" i="35"/>
  <c r="AB147" i="35"/>
  <c r="AC147" i="35"/>
  <c r="AD147" i="35"/>
  <c r="R147" i="35"/>
  <c r="AE147" i="35"/>
  <c r="AF147" i="35"/>
  <c r="T148" i="35"/>
  <c r="U148" i="35"/>
  <c r="V148" i="35"/>
  <c r="W148" i="35"/>
  <c r="X148" i="35"/>
  <c r="Y148" i="35"/>
  <c r="Z148" i="35"/>
  <c r="AA148" i="35"/>
  <c r="AB148" i="35"/>
  <c r="AC148" i="35"/>
  <c r="AD148" i="35"/>
  <c r="R148" i="35"/>
  <c r="AE148" i="35"/>
  <c r="AF148" i="35"/>
  <c r="T149" i="35"/>
  <c r="U149" i="35"/>
  <c r="V149" i="35"/>
  <c r="W149" i="35"/>
  <c r="X149" i="35"/>
  <c r="Y149" i="35"/>
  <c r="Z149" i="35"/>
  <c r="AA149" i="35"/>
  <c r="AB149" i="35"/>
  <c r="AC149" i="35"/>
  <c r="AD149" i="35"/>
  <c r="R149" i="35"/>
  <c r="AE149" i="35"/>
  <c r="AF149" i="35"/>
  <c r="T150" i="35"/>
  <c r="U150" i="35"/>
  <c r="V150" i="35"/>
  <c r="W150" i="35"/>
  <c r="X150" i="35"/>
  <c r="Y150" i="35"/>
  <c r="Z150" i="35"/>
  <c r="AA150" i="35"/>
  <c r="AB150" i="35"/>
  <c r="AC150" i="35"/>
  <c r="AD150" i="35"/>
  <c r="R150" i="35"/>
  <c r="AE150" i="35"/>
  <c r="AF150" i="35"/>
  <c r="T151" i="35"/>
  <c r="U151" i="35"/>
  <c r="V151" i="35"/>
  <c r="W151" i="35"/>
  <c r="X151" i="35"/>
  <c r="Y151" i="35"/>
  <c r="Z151" i="35"/>
  <c r="AA151" i="35"/>
  <c r="AB151" i="35"/>
  <c r="AC151" i="35"/>
  <c r="AD151" i="35"/>
  <c r="R151" i="35"/>
  <c r="AE151" i="35"/>
  <c r="AF151" i="35"/>
  <c r="T152" i="35"/>
  <c r="U152" i="35"/>
  <c r="V152" i="35"/>
  <c r="W152" i="35"/>
  <c r="X152" i="35"/>
  <c r="Y152" i="35"/>
  <c r="Z152" i="35"/>
  <c r="AA152" i="35"/>
  <c r="AB152" i="35"/>
  <c r="AC152" i="35"/>
  <c r="AD152" i="35"/>
  <c r="R152" i="35"/>
  <c r="AE152" i="35"/>
  <c r="AF152" i="35"/>
  <c r="T153" i="35"/>
  <c r="U153" i="35"/>
  <c r="V153" i="35"/>
  <c r="W153" i="35"/>
  <c r="X153" i="35"/>
  <c r="Y153" i="35"/>
  <c r="Z153" i="35"/>
  <c r="AA153" i="35"/>
  <c r="AB153" i="35"/>
  <c r="AC153" i="35"/>
  <c r="AD153" i="35"/>
  <c r="R153" i="35"/>
  <c r="AE153" i="35"/>
  <c r="AF153" i="35"/>
  <c r="T154" i="35"/>
  <c r="U154" i="35"/>
  <c r="V154" i="35"/>
  <c r="W154" i="35"/>
  <c r="X154" i="35"/>
  <c r="Y154" i="35"/>
  <c r="Z154" i="35"/>
  <c r="AA154" i="35"/>
  <c r="AB154" i="35"/>
  <c r="AC154" i="35"/>
  <c r="AD154" i="35"/>
  <c r="R154" i="35"/>
  <c r="AE154" i="35"/>
  <c r="AF154" i="35"/>
  <c r="T155" i="35"/>
  <c r="U155" i="35"/>
  <c r="V155" i="35"/>
  <c r="W155" i="35"/>
  <c r="X155" i="35"/>
  <c r="Y155" i="35"/>
  <c r="Z155" i="35"/>
  <c r="AA155" i="35"/>
  <c r="AB155" i="35"/>
  <c r="AC155" i="35"/>
  <c r="AD155" i="35"/>
  <c r="R155" i="35"/>
  <c r="AE155" i="35"/>
  <c r="AF155" i="35"/>
  <c r="T156" i="35"/>
  <c r="U156" i="35"/>
  <c r="V156" i="35"/>
  <c r="W156" i="35"/>
  <c r="X156" i="35"/>
  <c r="Y156" i="35"/>
  <c r="Z156" i="35"/>
  <c r="AA156" i="35"/>
  <c r="AB156" i="35"/>
  <c r="AC156" i="35"/>
  <c r="AD156" i="35"/>
  <c r="R156" i="35"/>
  <c r="AE156" i="35"/>
  <c r="AF156" i="35"/>
  <c r="T157" i="35"/>
  <c r="U157" i="35"/>
  <c r="V157" i="35"/>
  <c r="W157" i="35"/>
  <c r="X157" i="35"/>
  <c r="Y157" i="35"/>
  <c r="Z157" i="35"/>
  <c r="AA157" i="35"/>
  <c r="AB157" i="35"/>
  <c r="AC157" i="35"/>
  <c r="AD157" i="35"/>
  <c r="R157" i="35"/>
  <c r="AE157" i="35"/>
  <c r="AF157" i="35"/>
  <c r="T158" i="35"/>
  <c r="U158" i="35"/>
  <c r="V158" i="35"/>
  <c r="W158" i="35"/>
  <c r="X158" i="35"/>
  <c r="Y158" i="35"/>
  <c r="Z158" i="35"/>
  <c r="AA158" i="35"/>
  <c r="AB158" i="35"/>
  <c r="AC158" i="35"/>
  <c r="AD158" i="35"/>
  <c r="R158" i="35"/>
  <c r="AE158" i="35"/>
  <c r="AF158" i="35"/>
  <c r="T159" i="35"/>
  <c r="U159" i="35"/>
  <c r="V159" i="35"/>
  <c r="W159" i="35"/>
  <c r="X159" i="35"/>
  <c r="Y159" i="35"/>
  <c r="Z159" i="35"/>
  <c r="AA159" i="35"/>
  <c r="AB159" i="35"/>
  <c r="AC159" i="35"/>
  <c r="AD159" i="35"/>
  <c r="R159" i="35"/>
  <c r="AE159" i="35"/>
  <c r="AF159" i="35"/>
  <c r="T160" i="35"/>
  <c r="U160" i="35"/>
  <c r="V160" i="35"/>
  <c r="W160" i="35"/>
  <c r="X160" i="35"/>
  <c r="Y160" i="35"/>
  <c r="Z160" i="35"/>
  <c r="AA160" i="35"/>
  <c r="AB160" i="35"/>
  <c r="AC160" i="35"/>
  <c r="AD160" i="35"/>
  <c r="R160" i="35"/>
  <c r="AE160" i="35"/>
  <c r="AF160" i="35"/>
  <c r="T161" i="35"/>
  <c r="U161" i="35"/>
  <c r="V161" i="35"/>
  <c r="W161" i="35"/>
  <c r="X161" i="35"/>
  <c r="Y161" i="35"/>
  <c r="Z161" i="35"/>
  <c r="AA161" i="35"/>
  <c r="AB161" i="35"/>
  <c r="AC161" i="35"/>
  <c r="AD161" i="35"/>
  <c r="R161" i="35"/>
  <c r="AE161" i="35"/>
  <c r="AF161" i="35"/>
  <c r="T162" i="35"/>
  <c r="U162" i="35"/>
  <c r="V162" i="35"/>
  <c r="W162" i="35"/>
  <c r="X162" i="35"/>
  <c r="Y162" i="35"/>
  <c r="Z162" i="35"/>
  <c r="AA162" i="35"/>
  <c r="AB162" i="35"/>
  <c r="AC162" i="35"/>
  <c r="AD162" i="35"/>
  <c r="R162" i="35"/>
  <c r="AE162" i="35"/>
  <c r="AF162" i="35"/>
  <c r="T163" i="35"/>
  <c r="U163" i="35"/>
  <c r="V163" i="35"/>
  <c r="W163" i="35"/>
  <c r="X163" i="35"/>
  <c r="Y163" i="35"/>
  <c r="Z163" i="35"/>
  <c r="AA163" i="35"/>
  <c r="AB163" i="35"/>
  <c r="AC163" i="35"/>
  <c r="AD163" i="35"/>
  <c r="R163" i="35"/>
  <c r="AE163" i="35"/>
  <c r="AF163" i="35"/>
  <c r="T164" i="35"/>
  <c r="U164" i="35"/>
  <c r="V164" i="35"/>
  <c r="W164" i="35"/>
  <c r="X164" i="35"/>
  <c r="Y164" i="35"/>
  <c r="Z164" i="35"/>
  <c r="AA164" i="35"/>
  <c r="AB164" i="35"/>
  <c r="AC164" i="35"/>
  <c r="AD164" i="35"/>
  <c r="R164" i="35"/>
  <c r="AE164" i="35"/>
  <c r="AF164" i="35"/>
  <c r="T165" i="35"/>
  <c r="U165" i="35"/>
  <c r="V165" i="35"/>
  <c r="W165" i="35"/>
  <c r="X165" i="35"/>
  <c r="Y165" i="35"/>
  <c r="Z165" i="35"/>
  <c r="AA165" i="35"/>
  <c r="AB165" i="35"/>
  <c r="AC165" i="35"/>
  <c r="AD165" i="35"/>
  <c r="R165" i="35"/>
  <c r="AE165" i="35"/>
  <c r="AF165" i="35"/>
  <c r="T166" i="35"/>
  <c r="U166" i="35"/>
  <c r="V166" i="35"/>
  <c r="W166" i="35"/>
  <c r="X166" i="35"/>
  <c r="Y166" i="35"/>
  <c r="Z166" i="35"/>
  <c r="AA166" i="35"/>
  <c r="AB166" i="35"/>
  <c r="AC166" i="35"/>
  <c r="AD166" i="35"/>
  <c r="R166" i="35"/>
  <c r="AE166" i="35"/>
  <c r="AF166" i="35"/>
  <c r="T167" i="35"/>
  <c r="U167" i="35"/>
  <c r="V167" i="35"/>
  <c r="W167" i="35"/>
  <c r="X167" i="35"/>
  <c r="Y167" i="35"/>
  <c r="Z167" i="35"/>
  <c r="AA167" i="35"/>
  <c r="AB167" i="35"/>
  <c r="AC167" i="35"/>
  <c r="AD167" i="35"/>
  <c r="R167" i="35"/>
  <c r="AE167" i="35"/>
  <c r="AF167" i="35"/>
  <c r="T168" i="35"/>
  <c r="U168" i="35"/>
  <c r="V168" i="35"/>
  <c r="W168" i="35"/>
  <c r="X168" i="35"/>
  <c r="Y168" i="35"/>
  <c r="Z168" i="35"/>
  <c r="AA168" i="35"/>
  <c r="AB168" i="35"/>
  <c r="AC168" i="35"/>
  <c r="AD168" i="35"/>
  <c r="R168" i="35"/>
  <c r="AE168" i="35"/>
  <c r="AF168" i="35"/>
  <c r="T169" i="35"/>
  <c r="U169" i="35"/>
  <c r="V169" i="35"/>
  <c r="W169" i="35"/>
  <c r="X169" i="35"/>
  <c r="Y169" i="35"/>
  <c r="Z169" i="35"/>
  <c r="AA169" i="35"/>
  <c r="AB169" i="35"/>
  <c r="AC169" i="35"/>
  <c r="AD169" i="35"/>
  <c r="R169" i="35"/>
  <c r="AE169" i="35"/>
  <c r="AF169" i="35"/>
  <c r="T170" i="35"/>
  <c r="U170" i="35"/>
  <c r="V170" i="35"/>
  <c r="W170" i="35"/>
  <c r="X170" i="35"/>
  <c r="Y170" i="35"/>
  <c r="Z170" i="35"/>
  <c r="AA170" i="35"/>
  <c r="AB170" i="35"/>
  <c r="AC170" i="35"/>
  <c r="AD170" i="35"/>
  <c r="R170" i="35"/>
  <c r="AE170" i="35"/>
  <c r="AF170" i="35"/>
  <c r="T171" i="35"/>
  <c r="U171" i="35"/>
  <c r="V171" i="35"/>
  <c r="W171" i="35"/>
  <c r="X171" i="35"/>
  <c r="Y171" i="35"/>
  <c r="Z171" i="35"/>
  <c r="AA171" i="35"/>
  <c r="AB171" i="35"/>
  <c r="AC171" i="35"/>
  <c r="AD171" i="35"/>
  <c r="R171" i="35"/>
  <c r="AE171" i="35"/>
  <c r="AF171" i="35"/>
  <c r="T172" i="35"/>
  <c r="U172" i="35"/>
  <c r="V172" i="35"/>
  <c r="W172" i="35"/>
  <c r="X172" i="35"/>
  <c r="Y172" i="35"/>
  <c r="Z172" i="35"/>
  <c r="AA172" i="35"/>
  <c r="AB172" i="35"/>
  <c r="AC172" i="35"/>
  <c r="AD172" i="35"/>
  <c r="R172" i="35"/>
  <c r="AE172" i="35"/>
  <c r="AF172" i="35"/>
  <c r="T173" i="35"/>
  <c r="U173" i="35"/>
  <c r="V173" i="35"/>
  <c r="W173" i="35"/>
  <c r="X173" i="35"/>
  <c r="Y173" i="35"/>
  <c r="Z173" i="35"/>
  <c r="AA173" i="35"/>
  <c r="AB173" i="35"/>
  <c r="AC173" i="35"/>
  <c r="AD173" i="35"/>
  <c r="R173" i="35"/>
  <c r="AE173" i="35"/>
  <c r="AF173" i="35"/>
  <c r="T174" i="35"/>
  <c r="U174" i="35"/>
  <c r="V174" i="35"/>
  <c r="W174" i="35"/>
  <c r="X174" i="35"/>
  <c r="Y174" i="35"/>
  <c r="Z174" i="35"/>
  <c r="AA174" i="35"/>
  <c r="AB174" i="35"/>
  <c r="AC174" i="35"/>
  <c r="AD174" i="35"/>
  <c r="R174" i="35"/>
  <c r="AE174" i="35"/>
  <c r="AF174" i="35"/>
  <c r="T175" i="35"/>
  <c r="U175" i="35"/>
  <c r="V175" i="35"/>
  <c r="W175" i="35"/>
  <c r="X175" i="35"/>
  <c r="Y175" i="35"/>
  <c r="Z175" i="35"/>
  <c r="AA175" i="35"/>
  <c r="AB175" i="35"/>
  <c r="AC175" i="35"/>
  <c r="AD175" i="35"/>
  <c r="R175" i="35"/>
  <c r="AE175" i="35"/>
  <c r="AF175" i="35"/>
  <c r="T176" i="35"/>
  <c r="U176" i="35"/>
  <c r="V176" i="35"/>
  <c r="W176" i="35"/>
  <c r="X176" i="35"/>
  <c r="Y176" i="35"/>
  <c r="Z176" i="35"/>
  <c r="AA176" i="35"/>
  <c r="AB176" i="35"/>
  <c r="AC176" i="35"/>
  <c r="AD176" i="35"/>
  <c r="R176" i="35"/>
  <c r="AE176" i="35"/>
  <c r="AF176" i="35"/>
  <c r="T177" i="35"/>
  <c r="U177" i="35"/>
  <c r="V177" i="35"/>
  <c r="W177" i="35"/>
  <c r="X177" i="35"/>
  <c r="Y177" i="35"/>
  <c r="Z177" i="35"/>
  <c r="AA177" i="35"/>
  <c r="AB177" i="35"/>
  <c r="AC177" i="35"/>
  <c r="AD177" i="35"/>
  <c r="R177" i="35"/>
  <c r="AE177" i="35"/>
  <c r="AF177" i="35"/>
  <c r="T178" i="35"/>
  <c r="U178" i="35"/>
  <c r="V178" i="35"/>
  <c r="W178" i="35"/>
  <c r="X178" i="35"/>
  <c r="Y178" i="35"/>
  <c r="Z178" i="35"/>
  <c r="AA178" i="35"/>
  <c r="AB178" i="35"/>
  <c r="AC178" i="35"/>
  <c r="AD178" i="35"/>
  <c r="R178" i="35"/>
  <c r="AE178" i="35"/>
  <c r="AF178" i="35"/>
  <c r="T179" i="35"/>
  <c r="U179" i="35"/>
  <c r="V179" i="35"/>
  <c r="W179" i="35"/>
  <c r="X179" i="35"/>
  <c r="Y179" i="35"/>
  <c r="Z179" i="35"/>
  <c r="AA179" i="35"/>
  <c r="AB179" i="35"/>
  <c r="AC179" i="35"/>
  <c r="AD179" i="35"/>
  <c r="R179" i="35"/>
  <c r="AE179" i="35"/>
  <c r="AF179" i="35"/>
  <c r="T180" i="35"/>
  <c r="U180" i="35"/>
  <c r="V180" i="35"/>
  <c r="W180" i="35"/>
  <c r="X180" i="35"/>
  <c r="Y180" i="35"/>
  <c r="Z180" i="35"/>
  <c r="AA180" i="35"/>
  <c r="AB180" i="35"/>
  <c r="AC180" i="35"/>
  <c r="AD180" i="35"/>
  <c r="R180" i="35"/>
  <c r="AE180" i="35"/>
  <c r="AF180" i="35"/>
  <c r="T181" i="35"/>
  <c r="U181" i="35"/>
  <c r="V181" i="35"/>
  <c r="W181" i="35"/>
  <c r="X181" i="35"/>
  <c r="Y181" i="35"/>
  <c r="Z181" i="35"/>
  <c r="AA181" i="35"/>
  <c r="AB181" i="35"/>
  <c r="AC181" i="35"/>
  <c r="AD181" i="35"/>
  <c r="R181" i="35"/>
  <c r="AE181" i="35"/>
  <c r="AF181" i="35"/>
  <c r="T182" i="35"/>
  <c r="U182" i="35"/>
  <c r="V182" i="35"/>
  <c r="W182" i="35"/>
  <c r="X182" i="35"/>
  <c r="Y182" i="35"/>
  <c r="Z182" i="35"/>
  <c r="AA182" i="35"/>
  <c r="AB182" i="35"/>
  <c r="AC182" i="35"/>
  <c r="AD182" i="35"/>
  <c r="R182" i="35"/>
  <c r="AE182" i="35"/>
  <c r="AF182" i="35"/>
  <c r="T183" i="35"/>
  <c r="U183" i="35"/>
  <c r="V183" i="35"/>
  <c r="W183" i="35"/>
  <c r="X183" i="35"/>
  <c r="Y183" i="35"/>
  <c r="Z183" i="35"/>
  <c r="AA183" i="35"/>
  <c r="AB183" i="35"/>
  <c r="AC183" i="35"/>
  <c r="AD183" i="35"/>
  <c r="R183" i="35"/>
  <c r="AE183" i="35"/>
  <c r="AF183" i="35"/>
  <c r="T184" i="35"/>
  <c r="U184" i="35"/>
  <c r="V184" i="35"/>
  <c r="W184" i="35"/>
  <c r="X184" i="35"/>
  <c r="Y184" i="35"/>
  <c r="Z184" i="35"/>
  <c r="AA184" i="35"/>
  <c r="AB184" i="35"/>
  <c r="AC184" i="35"/>
  <c r="AD184" i="35"/>
  <c r="R184" i="35"/>
  <c r="AE184" i="35"/>
  <c r="AF184" i="35"/>
  <c r="T185" i="35"/>
  <c r="U185" i="35"/>
  <c r="V185" i="35"/>
  <c r="W185" i="35"/>
  <c r="X185" i="35"/>
  <c r="Y185" i="35"/>
  <c r="Z185" i="35"/>
  <c r="AA185" i="35"/>
  <c r="AB185" i="35"/>
  <c r="AC185" i="35"/>
  <c r="AD185" i="35"/>
  <c r="R185" i="35"/>
  <c r="AE185" i="35"/>
  <c r="AF185" i="35"/>
  <c r="T186" i="35"/>
  <c r="U186" i="35"/>
  <c r="V186" i="35"/>
  <c r="W186" i="35"/>
  <c r="X186" i="35"/>
  <c r="Y186" i="35"/>
  <c r="Z186" i="35"/>
  <c r="AA186" i="35"/>
  <c r="AB186" i="35"/>
  <c r="AC186" i="35"/>
  <c r="AD186" i="35"/>
  <c r="R186" i="35"/>
  <c r="AE186" i="35"/>
  <c r="AF186" i="35"/>
  <c r="T187" i="35"/>
  <c r="U187" i="35"/>
  <c r="V187" i="35"/>
  <c r="W187" i="35"/>
  <c r="X187" i="35"/>
  <c r="Y187" i="35"/>
  <c r="Z187" i="35"/>
  <c r="AA187" i="35"/>
  <c r="AB187" i="35"/>
  <c r="AC187" i="35"/>
  <c r="AD187" i="35"/>
  <c r="R187" i="35"/>
  <c r="AE187" i="35"/>
  <c r="AF187" i="35"/>
  <c r="T188" i="35"/>
  <c r="U188" i="35"/>
  <c r="V188" i="35"/>
  <c r="W188" i="35"/>
  <c r="X188" i="35"/>
  <c r="Y188" i="35"/>
  <c r="Z188" i="35"/>
  <c r="AA188" i="35"/>
  <c r="AB188" i="35"/>
  <c r="AC188" i="35"/>
  <c r="AD188" i="35"/>
  <c r="R188" i="35"/>
  <c r="AE188" i="35"/>
  <c r="AF188" i="35"/>
  <c r="T189" i="35"/>
  <c r="U189" i="35"/>
  <c r="V189" i="35"/>
  <c r="W189" i="35"/>
  <c r="X189" i="35"/>
  <c r="Y189" i="35"/>
  <c r="Z189" i="35"/>
  <c r="AA189" i="35"/>
  <c r="AB189" i="35"/>
  <c r="AC189" i="35"/>
  <c r="AD189" i="35"/>
  <c r="R189" i="35"/>
  <c r="AE189" i="35"/>
  <c r="AF189" i="35"/>
  <c r="T190" i="35"/>
  <c r="U190" i="35"/>
  <c r="V190" i="35"/>
  <c r="W190" i="35"/>
  <c r="X190" i="35"/>
  <c r="Y190" i="35"/>
  <c r="Z190" i="35"/>
  <c r="AA190" i="35"/>
  <c r="AB190" i="35"/>
  <c r="AC190" i="35"/>
  <c r="AD190" i="35"/>
  <c r="R190" i="35"/>
  <c r="AE190" i="35"/>
  <c r="AF190" i="35"/>
  <c r="T191" i="35"/>
  <c r="U191" i="35"/>
  <c r="V191" i="35"/>
  <c r="W191" i="35"/>
  <c r="X191" i="35"/>
  <c r="Y191" i="35"/>
  <c r="Z191" i="35"/>
  <c r="AA191" i="35"/>
  <c r="AB191" i="35"/>
  <c r="AC191" i="35"/>
  <c r="AD191" i="35"/>
  <c r="R191" i="35"/>
  <c r="AE191" i="35"/>
  <c r="AF191" i="35"/>
  <c r="T192" i="35"/>
  <c r="U192" i="35"/>
  <c r="V192" i="35"/>
  <c r="W192" i="35"/>
  <c r="X192" i="35"/>
  <c r="Y192" i="35"/>
  <c r="Z192" i="35"/>
  <c r="AA192" i="35"/>
  <c r="AB192" i="35"/>
  <c r="AC192" i="35"/>
  <c r="AD192" i="35"/>
  <c r="R192" i="35"/>
  <c r="AE192" i="35"/>
  <c r="AF192" i="35"/>
  <c r="T193" i="35"/>
  <c r="U193" i="35"/>
  <c r="V193" i="35"/>
  <c r="W193" i="35"/>
  <c r="X193" i="35"/>
  <c r="Y193" i="35"/>
  <c r="Z193" i="35"/>
  <c r="AA193" i="35"/>
  <c r="AB193" i="35"/>
  <c r="AC193" i="35"/>
  <c r="AD193" i="35"/>
  <c r="R193" i="35"/>
  <c r="AE193" i="35"/>
  <c r="AF193" i="35"/>
  <c r="T194" i="35"/>
  <c r="U194" i="35"/>
  <c r="V194" i="35"/>
  <c r="W194" i="35"/>
  <c r="X194" i="35"/>
  <c r="Y194" i="35"/>
  <c r="Z194" i="35"/>
  <c r="AA194" i="35"/>
  <c r="AB194" i="35"/>
  <c r="AC194" i="35"/>
  <c r="AD194" i="35"/>
  <c r="R194" i="35"/>
  <c r="AE194" i="35"/>
  <c r="AF194" i="35"/>
  <c r="T195" i="35"/>
  <c r="U195" i="35"/>
  <c r="V195" i="35"/>
  <c r="W195" i="35"/>
  <c r="X195" i="35"/>
  <c r="Y195" i="35"/>
  <c r="Z195" i="35"/>
  <c r="AA195" i="35"/>
  <c r="AB195" i="35"/>
  <c r="AC195" i="35"/>
  <c r="AD195" i="35"/>
  <c r="R195" i="35"/>
  <c r="AE195" i="35"/>
  <c r="AF195" i="35"/>
  <c r="T196" i="35"/>
  <c r="U196" i="35"/>
  <c r="V196" i="35"/>
  <c r="W196" i="35"/>
  <c r="X196" i="35"/>
  <c r="Y196" i="35"/>
  <c r="Z196" i="35"/>
  <c r="AA196" i="35"/>
  <c r="AB196" i="35"/>
  <c r="AC196" i="35"/>
  <c r="AD196" i="35"/>
  <c r="R196" i="35"/>
  <c r="AE196" i="35"/>
  <c r="AF196" i="35"/>
  <c r="T197" i="35"/>
  <c r="U197" i="35"/>
  <c r="V197" i="35"/>
  <c r="W197" i="35"/>
  <c r="X197" i="35"/>
  <c r="Y197" i="35"/>
  <c r="Z197" i="35"/>
  <c r="AA197" i="35"/>
  <c r="AB197" i="35"/>
  <c r="AC197" i="35"/>
  <c r="AD197" i="35"/>
  <c r="R197" i="35"/>
  <c r="AE197" i="35"/>
  <c r="AF197" i="35"/>
  <c r="T198" i="35"/>
  <c r="U198" i="35"/>
  <c r="V198" i="35"/>
  <c r="W198" i="35"/>
  <c r="X198" i="35"/>
  <c r="Y198" i="35"/>
  <c r="Z198" i="35"/>
  <c r="AA198" i="35"/>
  <c r="AB198" i="35"/>
  <c r="AC198" i="35"/>
  <c r="AD198" i="35"/>
  <c r="R198" i="35"/>
  <c r="AE198" i="35"/>
  <c r="AF198" i="35"/>
  <c r="T199" i="35"/>
  <c r="U199" i="35"/>
  <c r="V199" i="35"/>
  <c r="W199" i="35"/>
  <c r="X199" i="35"/>
  <c r="Y199" i="35"/>
  <c r="Z199" i="35"/>
  <c r="AA199" i="35"/>
  <c r="AB199" i="35"/>
  <c r="AC199" i="35"/>
  <c r="AD199" i="35"/>
  <c r="R199" i="35"/>
  <c r="AE199" i="35"/>
  <c r="AF199" i="35"/>
  <c r="T200" i="35"/>
  <c r="U200" i="35"/>
  <c r="V200" i="35"/>
  <c r="W200" i="35"/>
  <c r="X200" i="35"/>
  <c r="Y200" i="35"/>
  <c r="Z200" i="35"/>
  <c r="AA200" i="35"/>
  <c r="AB200" i="35"/>
  <c r="AC200" i="35"/>
  <c r="AD200" i="35"/>
  <c r="R200" i="35"/>
  <c r="AE200" i="35"/>
  <c r="AF200" i="35"/>
  <c r="T201" i="35"/>
  <c r="U201" i="35"/>
  <c r="V201" i="35"/>
  <c r="W201" i="35"/>
  <c r="X201" i="35"/>
  <c r="Y201" i="35"/>
  <c r="Z201" i="35"/>
  <c r="AA201" i="35"/>
  <c r="AB201" i="35"/>
  <c r="AC201" i="35"/>
  <c r="AD201" i="35"/>
  <c r="R201" i="35"/>
  <c r="AE201" i="35"/>
  <c r="AF201" i="35"/>
  <c r="T202" i="35"/>
  <c r="U202" i="35"/>
  <c r="V202" i="35"/>
  <c r="W202" i="35"/>
  <c r="X202" i="35"/>
  <c r="Y202" i="35"/>
  <c r="Z202" i="35"/>
  <c r="AA202" i="35"/>
  <c r="AB202" i="35"/>
  <c r="AC202" i="35"/>
  <c r="AD202" i="35"/>
  <c r="R202" i="35"/>
  <c r="AE202" i="35"/>
  <c r="AF202" i="35"/>
  <c r="T203" i="35"/>
  <c r="U203" i="35"/>
  <c r="V203" i="35"/>
  <c r="W203" i="35"/>
  <c r="X203" i="35"/>
  <c r="Y203" i="35"/>
  <c r="Z203" i="35"/>
  <c r="AA203" i="35"/>
  <c r="AB203" i="35"/>
  <c r="AC203" i="35"/>
  <c r="AD203" i="35"/>
  <c r="R203" i="35"/>
  <c r="AE203" i="35"/>
  <c r="AF203" i="35"/>
  <c r="T204" i="35"/>
  <c r="U204" i="35"/>
  <c r="V204" i="35"/>
  <c r="W204" i="35"/>
  <c r="X204" i="35"/>
  <c r="Y204" i="35"/>
  <c r="Z204" i="35"/>
  <c r="AA204" i="35"/>
  <c r="AB204" i="35"/>
  <c r="AC204" i="35"/>
  <c r="AD204" i="35"/>
  <c r="R204" i="35"/>
  <c r="AE204" i="35"/>
  <c r="AF204" i="35"/>
  <c r="T205" i="35"/>
  <c r="U205" i="35"/>
  <c r="V205" i="35"/>
  <c r="W205" i="35"/>
  <c r="X205" i="35"/>
  <c r="Y205" i="35"/>
  <c r="Z205" i="35"/>
  <c r="AA205" i="35"/>
  <c r="AB205" i="35"/>
  <c r="AC205" i="35"/>
  <c r="AD205" i="35"/>
  <c r="R205" i="35"/>
  <c r="AE205" i="35"/>
  <c r="AF205" i="35"/>
  <c r="T206" i="35"/>
  <c r="U206" i="35"/>
  <c r="V206" i="35"/>
  <c r="W206" i="35"/>
  <c r="X206" i="35"/>
  <c r="Y206" i="35"/>
  <c r="Z206" i="35"/>
  <c r="AA206" i="35"/>
  <c r="AB206" i="35"/>
  <c r="AC206" i="35"/>
  <c r="AD206" i="35"/>
  <c r="R206" i="35"/>
  <c r="AE206" i="35"/>
  <c r="AF206" i="35"/>
  <c r="T207" i="35"/>
  <c r="U207" i="35"/>
  <c r="V207" i="35"/>
  <c r="W207" i="35"/>
  <c r="X207" i="35"/>
  <c r="Y207" i="35"/>
  <c r="Z207" i="35"/>
  <c r="AA207" i="35"/>
  <c r="AB207" i="35"/>
  <c r="AC207" i="35"/>
  <c r="AD207" i="35"/>
  <c r="R207" i="35"/>
  <c r="AE207" i="35"/>
  <c r="AF207" i="35"/>
  <c r="T208" i="35"/>
  <c r="U208" i="35"/>
  <c r="V208" i="35"/>
  <c r="W208" i="35"/>
  <c r="X208" i="35"/>
  <c r="Y208" i="35"/>
  <c r="Z208" i="35"/>
  <c r="AA208" i="35"/>
  <c r="AB208" i="35"/>
  <c r="AC208" i="35"/>
  <c r="AD208" i="35"/>
  <c r="R208" i="35"/>
  <c r="AE208" i="35"/>
  <c r="AF208" i="35"/>
  <c r="T209" i="35"/>
  <c r="U209" i="35"/>
  <c r="V209" i="35"/>
  <c r="W209" i="35"/>
  <c r="X209" i="35"/>
  <c r="Y209" i="35"/>
  <c r="Z209" i="35"/>
  <c r="AA209" i="35"/>
  <c r="AB209" i="35"/>
  <c r="AC209" i="35"/>
  <c r="AD209" i="35"/>
  <c r="R209" i="35"/>
  <c r="AE209" i="35"/>
  <c r="AF209" i="35"/>
  <c r="T210" i="35"/>
  <c r="U210" i="35"/>
  <c r="V210" i="35"/>
  <c r="W210" i="35"/>
  <c r="X210" i="35"/>
  <c r="Y210" i="35"/>
  <c r="Z210" i="35"/>
  <c r="AA210" i="35"/>
  <c r="AB210" i="35"/>
  <c r="AC210" i="35"/>
  <c r="AD210" i="35"/>
  <c r="R210" i="35"/>
  <c r="AE210" i="35"/>
  <c r="AF210" i="35"/>
  <c r="T211" i="35"/>
  <c r="U211" i="35"/>
  <c r="V211" i="35"/>
  <c r="W211" i="35"/>
  <c r="X211" i="35"/>
  <c r="Y211" i="35"/>
  <c r="Z211" i="35"/>
  <c r="AA211" i="35"/>
  <c r="AB211" i="35"/>
  <c r="AC211" i="35"/>
  <c r="AD211" i="35"/>
  <c r="R211" i="35"/>
  <c r="AE211" i="35"/>
  <c r="AF211" i="35"/>
  <c r="T212" i="35"/>
  <c r="U212" i="35"/>
  <c r="V212" i="35"/>
  <c r="W212" i="35"/>
  <c r="X212" i="35"/>
  <c r="Y212" i="35"/>
  <c r="Z212" i="35"/>
  <c r="AA212" i="35"/>
  <c r="AB212" i="35"/>
  <c r="AC212" i="35"/>
  <c r="AD212" i="35"/>
  <c r="R212" i="35"/>
  <c r="AE212" i="35"/>
  <c r="AF212" i="35"/>
  <c r="T213" i="35"/>
  <c r="U213" i="35"/>
  <c r="V213" i="35"/>
  <c r="W213" i="35"/>
  <c r="X213" i="35"/>
  <c r="Y213" i="35"/>
  <c r="Z213" i="35"/>
  <c r="AA213" i="35"/>
  <c r="AB213" i="35"/>
  <c r="AC213" i="35"/>
  <c r="AD213" i="35"/>
  <c r="R213" i="35"/>
  <c r="AE213" i="35"/>
  <c r="AF213" i="35"/>
  <c r="T214" i="35"/>
  <c r="U214" i="35"/>
  <c r="V214" i="35"/>
  <c r="W214" i="35"/>
  <c r="X214" i="35"/>
  <c r="Y214" i="35"/>
  <c r="Z214" i="35"/>
  <c r="AA214" i="35"/>
  <c r="AB214" i="35"/>
  <c r="AC214" i="35"/>
  <c r="AD214" i="35"/>
  <c r="R214" i="35"/>
  <c r="AE214" i="35"/>
  <c r="AF214" i="35"/>
  <c r="T215" i="35"/>
  <c r="U215" i="35"/>
  <c r="V215" i="35"/>
  <c r="W215" i="35"/>
  <c r="X215" i="35"/>
  <c r="Y215" i="35"/>
  <c r="Z215" i="35"/>
  <c r="AA215" i="35"/>
  <c r="AB215" i="35"/>
  <c r="AC215" i="35"/>
  <c r="AD215" i="35"/>
  <c r="R215" i="35"/>
  <c r="AE215" i="35"/>
  <c r="AF215" i="35"/>
  <c r="T216" i="35"/>
  <c r="U216" i="35"/>
  <c r="V216" i="35"/>
  <c r="W216" i="35"/>
  <c r="X216" i="35"/>
  <c r="Y216" i="35"/>
  <c r="Z216" i="35"/>
  <c r="AA216" i="35"/>
  <c r="AB216" i="35"/>
  <c r="AC216" i="35"/>
  <c r="AD216" i="35"/>
  <c r="R216" i="35"/>
  <c r="AE216" i="35"/>
  <c r="AF216" i="35"/>
  <c r="T217" i="35"/>
  <c r="U217" i="35"/>
  <c r="V217" i="35"/>
  <c r="W217" i="35"/>
  <c r="X217" i="35"/>
  <c r="Y217" i="35"/>
  <c r="Z217" i="35"/>
  <c r="AA217" i="35"/>
  <c r="AB217" i="35"/>
  <c r="AC217" i="35"/>
  <c r="AD217" i="35"/>
  <c r="R217" i="35"/>
  <c r="AE217" i="35"/>
  <c r="AF217" i="35"/>
  <c r="AF2" i="35"/>
  <c r="AD2" i="35"/>
  <c r="U2" i="35"/>
  <c r="V2" i="35"/>
  <c r="W2" i="35"/>
  <c r="X2" i="35"/>
  <c r="Y2" i="35"/>
  <c r="Z2" i="35"/>
  <c r="AB2" i="35"/>
  <c r="AC2" i="35"/>
  <c r="T2" i="35"/>
  <c r="S221" i="35" a="1"/>
  <c r="S221" i="35"/>
  <c r="R219" i="35"/>
  <c r="R220" i="35" a="1"/>
  <c r="R220" i="35"/>
  <c r="R221" i="35" a="1"/>
  <c r="R221" i="35"/>
  <c r="Q221" i="35" a="1"/>
  <c r="Q221" i="35"/>
  <c r="P221" i="35" a="1"/>
  <c r="P221" i="35"/>
  <c r="O221" i="35" a="1"/>
  <c r="O221" i="35"/>
  <c r="N221" i="35" a="1"/>
  <c r="N221" i="35"/>
  <c r="M221" i="35" a="1"/>
  <c r="M221" i="35"/>
  <c r="L221" i="35" a="1"/>
  <c r="L221" i="35"/>
  <c r="K221" i="35" a="1"/>
  <c r="K221" i="35"/>
  <c r="J221" i="35" a="1"/>
  <c r="J221" i="35"/>
  <c r="I221" i="35" a="1"/>
  <c r="I221" i="35"/>
  <c r="H221" i="35" a="1"/>
  <c r="H221" i="35"/>
  <c r="G221" i="35" a="1"/>
  <c r="G221" i="35"/>
  <c r="AH217" i="35"/>
  <c r="AI217" i="35"/>
  <c r="AO217" i="35"/>
  <c r="AN217" i="35"/>
  <c r="AM217" i="35"/>
  <c r="AH216" i="35"/>
  <c r="AI216" i="35"/>
  <c r="AO216" i="35"/>
  <c r="AN216" i="35"/>
  <c r="AM216" i="35"/>
  <c r="AH215" i="35"/>
  <c r="AI215" i="35"/>
  <c r="AO215" i="35"/>
  <c r="AN215" i="35"/>
  <c r="AM215" i="35"/>
  <c r="AH214" i="35"/>
  <c r="AI214" i="35"/>
  <c r="AO214" i="35"/>
  <c r="AN214" i="35"/>
  <c r="AM214" i="35"/>
  <c r="AH213" i="35"/>
  <c r="AI213" i="35"/>
  <c r="AO213" i="35"/>
  <c r="AN213" i="35"/>
  <c r="AM213" i="35"/>
  <c r="AH212" i="35"/>
  <c r="AI212" i="35"/>
  <c r="AO212" i="35"/>
  <c r="AN212" i="35"/>
  <c r="AM212" i="35"/>
  <c r="AH211" i="35"/>
  <c r="AI211" i="35"/>
  <c r="AO211" i="35"/>
  <c r="AN211" i="35"/>
  <c r="AM211" i="35"/>
  <c r="AH210" i="35"/>
  <c r="AI210" i="35"/>
  <c r="AO210" i="35"/>
  <c r="AN210" i="35"/>
  <c r="AM210" i="35"/>
  <c r="AH209" i="35"/>
  <c r="AI209" i="35"/>
  <c r="AO209" i="35"/>
  <c r="AN209" i="35"/>
  <c r="AM209" i="35"/>
  <c r="AH208" i="35"/>
  <c r="AI208" i="35"/>
  <c r="AO208" i="35"/>
  <c r="AN208" i="35"/>
  <c r="AM208" i="35"/>
  <c r="AH207" i="35"/>
  <c r="AI207" i="35"/>
  <c r="AO207" i="35"/>
  <c r="AN207" i="35"/>
  <c r="AM207" i="35"/>
  <c r="AH206" i="35"/>
  <c r="AI206" i="35"/>
  <c r="AO206" i="35"/>
  <c r="AN206" i="35"/>
  <c r="AM206" i="35"/>
  <c r="AH205" i="35"/>
  <c r="AI205" i="35"/>
  <c r="AO205" i="35"/>
  <c r="AN205" i="35"/>
  <c r="AM205" i="35"/>
  <c r="AH204" i="35"/>
  <c r="AI204" i="35"/>
  <c r="AO204" i="35"/>
  <c r="AN204" i="35"/>
  <c r="AM204" i="35"/>
  <c r="AH203" i="35"/>
  <c r="AI203" i="35"/>
  <c r="AO203" i="35"/>
  <c r="AN203" i="35"/>
  <c r="AM203" i="35"/>
  <c r="AH202" i="35"/>
  <c r="AI202" i="35"/>
  <c r="AO202" i="35"/>
  <c r="AN202" i="35"/>
  <c r="AM202" i="35"/>
  <c r="AH201" i="35"/>
  <c r="AI201" i="35"/>
  <c r="AO201" i="35"/>
  <c r="AN201" i="35"/>
  <c r="AM201" i="35"/>
  <c r="AH200" i="35"/>
  <c r="AI200" i="35"/>
  <c r="AO200" i="35"/>
  <c r="AN200" i="35"/>
  <c r="AM200" i="35"/>
  <c r="AH199" i="35"/>
  <c r="AI199" i="35"/>
  <c r="AO199" i="35"/>
  <c r="AN199" i="35"/>
  <c r="AM199" i="35"/>
  <c r="AH198" i="35"/>
  <c r="AI198" i="35"/>
  <c r="AO198" i="35"/>
  <c r="AN198" i="35"/>
  <c r="AM198" i="35"/>
  <c r="AH197" i="35"/>
  <c r="AI197" i="35"/>
  <c r="AO197" i="35"/>
  <c r="AN197" i="35"/>
  <c r="AM197" i="35"/>
  <c r="AH196" i="35"/>
  <c r="AI196" i="35"/>
  <c r="AO196" i="35"/>
  <c r="AN196" i="35"/>
  <c r="AM196" i="35"/>
  <c r="AH195" i="35"/>
  <c r="AI195" i="35"/>
  <c r="AO195" i="35"/>
  <c r="AN195" i="35"/>
  <c r="AM195" i="35"/>
  <c r="AH194" i="35"/>
  <c r="AI194" i="35"/>
  <c r="AO194" i="35"/>
  <c r="AN194" i="35"/>
  <c r="AM194" i="35"/>
  <c r="AH193" i="35"/>
  <c r="AI193" i="35"/>
  <c r="AO193" i="35"/>
  <c r="AN193" i="35"/>
  <c r="AM193" i="35"/>
  <c r="AH192" i="35"/>
  <c r="AI192" i="35"/>
  <c r="AO192" i="35"/>
  <c r="AN192" i="35"/>
  <c r="AM192" i="35"/>
  <c r="AH191" i="35"/>
  <c r="AI191" i="35"/>
  <c r="AO191" i="35"/>
  <c r="AN191" i="35"/>
  <c r="AM191" i="35"/>
  <c r="AH190" i="35"/>
  <c r="AI190" i="35"/>
  <c r="AO190" i="35"/>
  <c r="AN190" i="35"/>
  <c r="AM190" i="35"/>
  <c r="AH189" i="35"/>
  <c r="AI189" i="35"/>
  <c r="AO189" i="35"/>
  <c r="AN189" i="35"/>
  <c r="AM189" i="35"/>
  <c r="AH188" i="35"/>
  <c r="AI188" i="35"/>
  <c r="AO188" i="35"/>
  <c r="AN188" i="35"/>
  <c r="AM188" i="35"/>
  <c r="AH187" i="35"/>
  <c r="AI187" i="35"/>
  <c r="AO187" i="35"/>
  <c r="AN187" i="35"/>
  <c r="AM187" i="35"/>
  <c r="AH186" i="35"/>
  <c r="AI186" i="35"/>
  <c r="AO186" i="35"/>
  <c r="AN186" i="35"/>
  <c r="AM186" i="35"/>
  <c r="AH185" i="35"/>
  <c r="AI185" i="35"/>
  <c r="AO185" i="35"/>
  <c r="AN185" i="35"/>
  <c r="AM185" i="35"/>
  <c r="AH184" i="35"/>
  <c r="AI184" i="35"/>
  <c r="AO184" i="35"/>
  <c r="AN184" i="35"/>
  <c r="AM184" i="35"/>
  <c r="AH183" i="35"/>
  <c r="AI183" i="35"/>
  <c r="AO183" i="35"/>
  <c r="AN183" i="35"/>
  <c r="AM183" i="35"/>
  <c r="AH182" i="35"/>
  <c r="AI182" i="35"/>
  <c r="AO182" i="35"/>
  <c r="AN182" i="35"/>
  <c r="AM182" i="35"/>
  <c r="AH181" i="35"/>
  <c r="AI181" i="35"/>
  <c r="AO181" i="35"/>
  <c r="AN181" i="35"/>
  <c r="AM181" i="35"/>
  <c r="AH180" i="35"/>
  <c r="AI180" i="35"/>
  <c r="AO180" i="35"/>
  <c r="AN180" i="35"/>
  <c r="AM180" i="35"/>
  <c r="AH179" i="35"/>
  <c r="AI179" i="35"/>
  <c r="AO179" i="35"/>
  <c r="AN179" i="35"/>
  <c r="AM179" i="35"/>
  <c r="AH178" i="35"/>
  <c r="AI178" i="35"/>
  <c r="AO178" i="35"/>
  <c r="AN178" i="35"/>
  <c r="AM178" i="35"/>
  <c r="AH177" i="35"/>
  <c r="AI177" i="35"/>
  <c r="AO177" i="35"/>
  <c r="AN177" i="35"/>
  <c r="AM177" i="35"/>
  <c r="AH176" i="35"/>
  <c r="AI176" i="35"/>
  <c r="AO176" i="35"/>
  <c r="AN176" i="35"/>
  <c r="AM176" i="35"/>
  <c r="AH175" i="35"/>
  <c r="AI175" i="35"/>
  <c r="AO175" i="35"/>
  <c r="AN175" i="35"/>
  <c r="AM175" i="35"/>
  <c r="AH174" i="35"/>
  <c r="AI174" i="35"/>
  <c r="AO174" i="35"/>
  <c r="AN174" i="35"/>
  <c r="AM174" i="35"/>
  <c r="AH173" i="35"/>
  <c r="AI173" i="35"/>
  <c r="AO173" i="35"/>
  <c r="AN173" i="35"/>
  <c r="AM173" i="35"/>
  <c r="AH172" i="35"/>
  <c r="AI172" i="35"/>
  <c r="AO172" i="35"/>
  <c r="AN172" i="35"/>
  <c r="AM172" i="35"/>
  <c r="AH171" i="35"/>
  <c r="AI171" i="35"/>
  <c r="AO171" i="35"/>
  <c r="AN171" i="35"/>
  <c r="AM171" i="35"/>
  <c r="AH170" i="35"/>
  <c r="AI170" i="35"/>
  <c r="AO170" i="35"/>
  <c r="AN170" i="35"/>
  <c r="AM170" i="35"/>
  <c r="AH169" i="35"/>
  <c r="AI169" i="35"/>
  <c r="AO169" i="35"/>
  <c r="AN169" i="35"/>
  <c r="AM169" i="35"/>
  <c r="AH168" i="35"/>
  <c r="AI168" i="35"/>
  <c r="AO168" i="35"/>
  <c r="AN168" i="35"/>
  <c r="AM168" i="35"/>
  <c r="AH167" i="35"/>
  <c r="AI167" i="35"/>
  <c r="AO167" i="35"/>
  <c r="AN167" i="35"/>
  <c r="AM167" i="35"/>
  <c r="AH166" i="35"/>
  <c r="AI166" i="35"/>
  <c r="AO166" i="35"/>
  <c r="AN166" i="35"/>
  <c r="AM166" i="35"/>
  <c r="AH165" i="35"/>
  <c r="AI165" i="35"/>
  <c r="AO165" i="35"/>
  <c r="AN165" i="35"/>
  <c r="AM165" i="35"/>
  <c r="AH164" i="35"/>
  <c r="AI164" i="35"/>
  <c r="AO164" i="35"/>
  <c r="AN164" i="35"/>
  <c r="AM164" i="35"/>
  <c r="AH163" i="35"/>
  <c r="AI163" i="35"/>
  <c r="AO163" i="35"/>
  <c r="AN163" i="35"/>
  <c r="AM163" i="35"/>
  <c r="AH162" i="35"/>
  <c r="AI162" i="35"/>
  <c r="AO162" i="35"/>
  <c r="AN162" i="35"/>
  <c r="AM162" i="35"/>
  <c r="AH161" i="35"/>
  <c r="AI161" i="35"/>
  <c r="AO161" i="35"/>
  <c r="AN161" i="35"/>
  <c r="AM161" i="35"/>
  <c r="AH160" i="35"/>
  <c r="AI160" i="35"/>
  <c r="AO160" i="35"/>
  <c r="AN160" i="35"/>
  <c r="AM160" i="35"/>
  <c r="AH159" i="35"/>
  <c r="AI159" i="35"/>
  <c r="AO159" i="35"/>
  <c r="AN159" i="35"/>
  <c r="AM159" i="35"/>
  <c r="AH158" i="35"/>
  <c r="AI158" i="35"/>
  <c r="AO158" i="35"/>
  <c r="AN158" i="35"/>
  <c r="AM158" i="35"/>
  <c r="AH157" i="35"/>
  <c r="AI157" i="35"/>
  <c r="AO157" i="35"/>
  <c r="AN157" i="35"/>
  <c r="AM157" i="35"/>
  <c r="AH156" i="35"/>
  <c r="AI156" i="35"/>
  <c r="AO156" i="35"/>
  <c r="AN156" i="35"/>
  <c r="AM156" i="35"/>
  <c r="AH155" i="35"/>
  <c r="AI155" i="35"/>
  <c r="AO155" i="35"/>
  <c r="AN155" i="35"/>
  <c r="AM155" i="35"/>
  <c r="AH154" i="35"/>
  <c r="AI154" i="35"/>
  <c r="AO154" i="35"/>
  <c r="AN154" i="35"/>
  <c r="AM154" i="35"/>
  <c r="AH153" i="35"/>
  <c r="AI153" i="35"/>
  <c r="AO153" i="35"/>
  <c r="AN153" i="35"/>
  <c r="AM153" i="35"/>
  <c r="AH152" i="35"/>
  <c r="AI152" i="35"/>
  <c r="AO152" i="35"/>
  <c r="AN152" i="35"/>
  <c r="AM152" i="35"/>
  <c r="AH151" i="35"/>
  <c r="AI151" i="35"/>
  <c r="AO151" i="35"/>
  <c r="AN151" i="35"/>
  <c r="AM151" i="35"/>
  <c r="AH150" i="35"/>
  <c r="AI150" i="35"/>
  <c r="AO150" i="35"/>
  <c r="AN150" i="35"/>
  <c r="AM150" i="35"/>
  <c r="AH149" i="35"/>
  <c r="AI149" i="35"/>
  <c r="AO149" i="35"/>
  <c r="AN149" i="35"/>
  <c r="AM149" i="35"/>
  <c r="AH148" i="35"/>
  <c r="AI148" i="35"/>
  <c r="AO148" i="35"/>
  <c r="AN148" i="35"/>
  <c r="AM148" i="35"/>
  <c r="AH147" i="35"/>
  <c r="AI147" i="35"/>
  <c r="AO147" i="35"/>
  <c r="AN147" i="35"/>
  <c r="AM147" i="35"/>
  <c r="AH146" i="35"/>
  <c r="AI146" i="35"/>
  <c r="AO146" i="35"/>
  <c r="AN146" i="35"/>
  <c r="AM146" i="35"/>
  <c r="AH145" i="35"/>
  <c r="AI145" i="35"/>
  <c r="AO145" i="35"/>
  <c r="AN145" i="35"/>
  <c r="AM145" i="35"/>
  <c r="AH144" i="35"/>
  <c r="AI144" i="35"/>
  <c r="AO144" i="35"/>
  <c r="AN144" i="35"/>
  <c r="AM144" i="35"/>
  <c r="AH143" i="35"/>
  <c r="AI143" i="35"/>
  <c r="AO143" i="35"/>
  <c r="AN143" i="35"/>
  <c r="AM143" i="35"/>
  <c r="AH142" i="35"/>
  <c r="AI142" i="35"/>
  <c r="AO142" i="35"/>
  <c r="AN142" i="35"/>
  <c r="AM142" i="35"/>
  <c r="AH141" i="35"/>
  <c r="AI141" i="35"/>
  <c r="AO141" i="35"/>
  <c r="AN141" i="35"/>
  <c r="AM141" i="35"/>
  <c r="AH140" i="35"/>
  <c r="AI140" i="35"/>
  <c r="AO140" i="35"/>
  <c r="AN140" i="35"/>
  <c r="AM140" i="35"/>
  <c r="AH139" i="35"/>
  <c r="AI139" i="35"/>
  <c r="AO139" i="35"/>
  <c r="AN139" i="35"/>
  <c r="AM139" i="35"/>
  <c r="AH138" i="35"/>
  <c r="AI138" i="35"/>
  <c r="AO138" i="35"/>
  <c r="AN138" i="35"/>
  <c r="AM138" i="35"/>
  <c r="AH137" i="35"/>
  <c r="AI137" i="35"/>
  <c r="AO137" i="35"/>
  <c r="AN137" i="35"/>
  <c r="AM137" i="35"/>
  <c r="AH136" i="35"/>
  <c r="AI136" i="35"/>
  <c r="AO136" i="35"/>
  <c r="AN136" i="35"/>
  <c r="AM136" i="35"/>
  <c r="AH135" i="35"/>
  <c r="AI135" i="35"/>
  <c r="AO135" i="35"/>
  <c r="AN135" i="35"/>
  <c r="AM135" i="35"/>
  <c r="AH134" i="35"/>
  <c r="AI134" i="35"/>
  <c r="AO134" i="35"/>
  <c r="AN134" i="35"/>
  <c r="AM134" i="35"/>
  <c r="AH133" i="35"/>
  <c r="AI133" i="35"/>
  <c r="AO133" i="35"/>
  <c r="AN133" i="35"/>
  <c r="AM133" i="35"/>
  <c r="AH132" i="35"/>
  <c r="AI132" i="35"/>
  <c r="AO132" i="35"/>
  <c r="AN132" i="35"/>
  <c r="AM132" i="35"/>
  <c r="AH131" i="35"/>
  <c r="AI131" i="35"/>
  <c r="AO131" i="35"/>
  <c r="AN131" i="35"/>
  <c r="AM131" i="35"/>
  <c r="AH130" i="35"/>
  <c r="AI130" i="35"/>
  <c r="AO130" i="35"/>
  <c r="AN130" i="35"/>
  <c r="AM130" i="35"/>
  <c r="AH129" i="35"/>
  <c r="AI129" i="35"/>
  <c r="AO129" i="35"/>
  <c r="AN129" i="35"/>
  <c r="AM129" i="35"/>
  <c r="AH128" i="35"/>
  <c r="AI128" i="35"/>
  <c r="AO128" i="35"/>
  <c r="AN128" i="35"/>
  <c r="AM128" i="35"/>
  <c r="AH127" i="35"/>
  <c r="AI127" i="35"/>
  <c r="AO127" i="35"/>
  <c r="AN127" i="35"/>
  <c r="AM127" i="35"/>
  <c r="AH126" i="35"/>
  <c r="AI126" i="35"/>
  <c r="AO126" i="35"/>
  <c r="AN126" i="35"/>
  <c r="AM126" i="35"/>
  <c r="AH125" i="35"/>
  <c r="AI125" i="35"/>
  <c r="AO125" i="35"/>
  <c r="AN125" i="35"/>
  <c r="AM125" i="35"/>
  <c r="AH124" i="35"/>
  <c r="AI124" i="35"/>
  <c r="AO124" i="35"/>
  <c r="AN124" i="35"/>
  <c r="AM124" i="35"/>
  <c r="AH123" i="35"/>
  <c r="AI123" i="35"/>
  <c r="AO123" i="35"/>
  <c r="AN123" i="35"/>
  <c r="AM123" i="35"/>
  <c r="AH122" i="35"/>
  <c r="AI122" i="35"/>
  <c r="AO122" i="35"/>
  <c r="AN122" i="35"/>
  <c r="AM122" i="35"/>
  <c r="AH121" i="35"/>
  <c r="AI121" i="35"/>
  <c r="AO121" i="35"/>
  <c r="AN121" i="35"/>
  <c r="AM121" i="35"/>
  <c r="AH120" i="35"/>
  <c r="AI120" i="35"/>
  <c r="AO120" i="35"/>
  <c r="AN120" i="35"/>
  <c r="AM120" i="35"/>
  <c r="AH119" i="35"/>
  <c r="AI119" i="35"/>
  <c r="AO119" i="35"/>
  <c r="AN119" i="35"/>
  <c r="AM119" i="35"/>
  <c r="AH118" i="35"/>
  <c r="AI118" i="35"/>
  <c r="AO118" i="35"/>
  <c r="AN118" i="35"/>
  <c r="AM118" i="35"/>
  <c r="AH117" i="35"/>
  <c r="AI117" i="35"/>
  <c r="AO117" i="35"/>
  <c r="AN117" i="35"/>
  <c r="AM117" i="35"/>
  <c r="AH116" i="35"/>
  <c r="AI116" i="35"/>
  <c r="AO116" i="35"/>
  <c r="AN116" i="35"/>
  <c r="AM116" i="35"/>
  <c r="AH115" i="35"/>
  <c r="AI115" i="35"/>
  <c r="AO115" i="35"/>
  <c r="AN115" i="35"/>
  <c r="AM115" i="35"/>
  <c r="AH114" i="35"/>
  <c r="AI114" i="35"/>
  <c r="AO114" i="35"/>
  <c r="AN114" i="35"/>
  <c r="AM114" i="35"/>
  <c r="AH113" i="35"/>
  <c r="AI113" i="35"/>
  <c r="AO113" i="35"/>
  <c r="AN113" i="35"/>
  <c r="AM113" i="35"/>
  <c r="AH112" i="35"/>
  <c r="AI112" i="35"/>
  <c r="AO112" i="35"/>
  <c r="AN112" i="35"/>
  <c r="AM112" i="35"/>
  <c r="AH111" i="35"/>
  <c r="AI111" i="35"/>
  <c r="AO111" i="35"/>
  <c r="AN111" i="35"/>
  <c r="AM111" i="35"/>
  <c r="AH110" i="35"/>
  <c r="AI110" i="35"/>
  <c r="AO110" i="35"/>
  <c r="AN110" i="35"/>
  <c r="AM110" i="35"/>
  <c r="AH109" i="35"/>
  <c r="AI109" i="35"/>
  <c r="AO109" i="35"/>
  <c r="AN109" i="35"/>
  <c r="AM109" i="35"/>
  <c r="AH108" i="35"/>
  <c r="AI108" i="35"/>
  <c r="AO108" i="35"/>
  <c r="AN108" i="35"/>
  <c r="AM108" i="35"/>
  <c r="AH107" i="35"/>
  <c r="AI107" i="35"/>
  <c r="AO107" i="35"/>
  <c r="AN107" i="35"/>
  <c r="AM107" i="35"/>
  <c r="AH106" i="35"/>
  <c r="AI106" i="35"/>
  <c r="AO106" i="35"/>
  <c r="AN106" i="35"/>
  <c r="AM106" i="35"/>
  <c r="AH105" i="35"/>
  <c r="AI105" i="35"/>
  <c r="AO105" i="35"/>
  <c r="AN105" i="35"/>
  <c r="AM105" i="35"/>
  <c r="AH104" i="35"/>
  <c r="AI104" i="35"/>
  <c r="AO104" i="35"/>
  <c r="AN104" i="35"/>
  <c r="AM104" i="35"/>
  <c r="AH103" i="35"/>
  <c r="AI103" i="35"/>
  <c r="AO103" i="35"/>
  <c r="AN103" i="35"/>
  <c r="AM103" i="35"/>
  <c r="AH102" i="35"/>
  <c r="AI102" i="35"/>
  <c r="AO102" i="35"/>
  <c r="AN102" i="35"/>
  <c r="AM102" i="35"/>
  <c r="AH101" i="35"/>
  <c r="AI101" i="35"/>
  <c r="AO101" i="35"/>
  <c r="AN101" i="35"/>
  <c r="AM101" i="35"/>
  <c r="AH100" i="35"/>
  <c r="AI100" i="35"/>
  <c r="AO100" i="35"/>
  <c r="AN100" i="35"/>
  <c r="AM100" i="35"/>
  <c r="AH99" i="35"/>
  <c r="AI99" i="35"/>
  <c r="AO99" i="35"/>
  <c r="AN99" i="35"/>
  <c r="AM99" i="35"/>
  <c r="AH98" i="35"/>
  <c r="AI98" i="35"/>
  <c r="AO98" i="35"/>
  <c r="AN98" i="35"/>
  <c r="AM98" i="35"/>
  <c r="AH97" i="35"/>
  <c r="AI97" i="35"/>
  <c r="AO97" i="35"/>
  <c r="AN97" i="35"/>
  <c r="AM97" i="35"/>
  <c r="AH96" i="35"/>
  <c r="AI96" i="35"/>
  <c r="AO96" i="35"/>
  <c r="AN96" i="35"/>
  <c r="AM96" i="35"/>
  <c r="AH95" i="35"/>
  <c r="AI95" i="35"/>
  <c r="AO95" i="35"/>
  <c r="AN95" i="35"/>
  <c r="AM95" i="35"/>
  <c r="AH94" i="35"/>
  <c r="AI94" i="35"/>
  <c r="AO94" i="35"/>
  <c r="AN94" i="35"/>
  <c r="AM94" i="35"/>
  <c r="AH93" i="35"/>
  <c r="AI93" i="35"/>
  <c r="AO93" i="35"/>
  <c r="AN93" i="35"/>
  <c r="AM93" i="35"/>
  <c r="AH92" i="35"/>
  <c r="AI92" i="35"/>
  <c r="AO92" i="35"/>
  <c r="AN92" i="35"/>
  <c r="AM92" i="35"/>
  <c r="AH91" i="35"/>
  <c r="AI91" i="35"/>
  <c r="AO91" i="35"/>
  <c r="AN91" i="35"/>
  <c r="AM91" i="35"/>
  <c r="AH90" i="35"/>
  <c r="AI90" i="35"/>
  <c r="AO90" i="35"/>
  <c r="AN90" i="35"/>
  <c r="AM90" i="35"/>
  <c r="AH89" i="35"/>
  <c r="AI89" i="35"/>
  <c r="AO89" i="35"/>
  <c r="AN89" i="35"/>
  <c r="AM89" i="35"/>
  <c r="AH88" i="35"/>
  <c r="AI88" i="35"/>
  <c r="AO88" i="35"/>
  <c r="AN88" i="35"/>
  <c r="AM88" i="35"/>
  <c r="AH87" i="35"/>
  <c r="AI87" i="35"/>
  <c r="AO87" i="35"/>
  <c r="AN87" i="35"/>
  <c r="AM87" i="35"/>
  <c r="AH86" i="35"/>
  <c r="AI86" i="35"/>
  <c r="AO86" i="35"/>
  <c r="AN86" i="35"/>
  <c r="AM86" i="35"/>
  <c r="AH85" i="35"/>
  <c r="AI85" i="35"/>
  <c r="AO85" i="35"/>
  <c r="AN85" i="35"/>
  <c r="AM85" i="35"/>
  <c r="AH84" i="35"/>
  <c r="AI84" i="35"/>
  <c r="AO84" i="35"/>
  <c r="AN84" i="35"/>
  <c r="AM84" i="35"/>
  <c r="AH83" i="35"/>
  <c r="AI83" i="35"/>
  <c r="AO83" i="35"/>
  <c r="AN83" i="35"/>
  <c r="AM83" i="35"/>
  <c r="AH82" i="35"/>
  <c r="AI82" i="35"/>
  <c r="AO82" i="35"/>
  <c r="AN82" i="35"/>
  <c r="AM82" i="35"/>
  <c r="AH81" i="35"/>
  <c r="AI81" i="35"/>
  <c r="AO81" i="35"/>
  <c r="AN81" i="35"/>
  <c r="AM81" i="35"/>
  <c r="AH80" i="35"/>
  <c r="AI80" i="35"/>
  <c r="AO80" i="35"/>
  <c r="AN80" i="35"/>
  <c r="AM80" i="35"/>
  <c r="AH79" i="35"/>
  <c r="AI79" i="35"/>
  <c r="AO79" i="35"/>
  <c r="AN79" i="35"/>
  <c r="AM79" i="35"/>
  <c r="AH78" i="35"/>
  <c r="AI78" i="35"/>
  <c r="AO78" i="35"/>
  <c r="AN78" i="35"/>
  <c r="AM78" i="35"/>
  <c r="AH77" i="35"/>
  <c r="AI77" i="35"/>
  <c r="AO77" i="35"/>
  <c r="AN77" i="35"/>
  <c r="AM77" i="35"/>
  <c r="AH76" i="35"/>
  <c r="AI76" i="35"/>
  <c r="AO76" i="35"/>
  <c r="AN76" i="35"/>
  <c r="AM76" i="35"/>
  <c r="AH75" i="35"/>
  <c r="AI75" i="35"/>
  <c r="AO75" i="35"/>
  <c r="AN75" i="35"/>
  <c r="AM75" i="35"/>
  <c r="AH74" i="35"/>
  <c r="AI74" i="35"/>
  <c r="AO74" i="35"/>
  <c r="AN74" i="35"/>
  <c r="AM74" i="35"/>
  <c r="AH73" i="35"/>
  <c r="AI73" i="35"/>
  <c r="AO73" i="35"/>
  <c r="AN73" i="35"/>
  <c r="AM73" i="35"/>
  <c r="AH72" i="35"/>
  <c r="AI72" i="35"/>
  <c r="AO72" i="35"/>
  <c r="AN72" i="35"/>
  <c r="AM72" i="35"/>
  <c r="AH71" i="35"/>
  <c r="AI71" i="35"/>
  <c r="AO71" i="35"/>
  <c r="AN71" i="35"/>
  <c r="AM71" i="35"/>
  <c r="AH70" i="35"/>
  <c r="AI70" i="35"/>
  <c r="AO70" i="35"/>
  <c r="AN70" i="35"/>
  <c r="AM70" i="35"/>
  <c r="AH69" i="35"/>
  <c r="AI69" i="35"/>
  <c r="AO69" i="35"/>
  <c r="AN69" i="35"/>
  <c r="AM69" i="35"/>
  <c r="AH68" i="35"/>
  <c r="AI68" i="35"/>
  <c r="AO68" i="35"/>
  <c r="AN68" i="35"/>
  <c r="AM68" i="35"/>
  <c r="AH67" i="35"/>
  <c r="AI67" i="35"/>
  <c r="AO67" i="35"/>
  <c r="AN67" i="35"/>
  <c r="AM67" i="35"/>
  <c r="AH66" i="35"/>
  <c r="AI66" i="35"/>
  <c r="AO66" i="35"/>
  <c r="AN66" i="35"/>
  <c r="AM66" i="35"/>
  <c r="AH65" i="35"/>
  <c r="AI65" i="35"/>
  <c r="AO65" i="35"/>
  <c r="AN65" i="35"/>
  <c r="AM65" i="35"/>
  <c r="AH64" i="35"/>
  <c r="AI64" i="35"/>
  <c r="AO64" i="35"/>
  <c r="AN64" i="35"/>
  <c r="AM64" i="35"/>
  <c r="AH63" i="35"/>
  <c r="AI63" i="35"/>
  <c r="AO63" i="35"/>
  <c r="AN63" i="35"/>
  <c r="AM63" i="35"/>
  <c r="AH62" i="35"/>
  <c r="AI62" i="35"/>
  <c r="AO62" i="35"/>
  <c r="AN62" i="35"/>
  <c r="AM62" i="35"/>
  <c r="AH61" i="35"/>
  <c r="AI61" i="35"/>
  <c r="AO61" i="35"/>
  <c r="AN61" i="35"/>
  <c r="AM61" i="35"/>
  <c r="AH60" i="35"/>
  <c r="AI60" i="35"/>
  <c r="AO60" i="35"/>
  <c r="AN60" i="35"/>
  <c r="AM60" i="35"/>
  <c r="AH59" i="35"/>
  <c r="AI59" i="35"/>
  <c r="AO59" i="35"/>
  <c r="AN59" i="35"/>
  <c r="AM59" i="35"/>
  <c r="AH58" i="35"/>
  <c r="AI58" i="35"/>
  <c r="AO58" i="35"/>
  <c r="AN58" i="35"/>
  <c r="AM58" i="35"/>
  <c r="AH57" i="35"/>
  <c r="AI57" i="35"/>
  <c r="AO57" i="35"/>
  <c r="AN57" i="35"/>
  <c r="AM57" i="35"/>
  <c r="AH56" i="35"/>
  <c r="AI56" i="35"/>
  <c r="AO56" i="35"/>
  <c r="AN56" i="35"/>
  <c r="AM56" i="35"/>
  <c r="AH55" i="35"/>
  <c r="AI55" i="35"/>
  <c r="AO55" i="35"/>
  <c r="AN55" i="35"/>
  <c r="AM55" i="35"/>
  <c r="AH54" i="35"/>
  <c r="AI54" i="35"/>
  <c r="AO54" i="35"/>
  <c r="AN54" i="35"/>
  <c r="AM54" i="35"/>
  <c r="AH53" i="35"/>
  <c r="AI53" i="35"/>
  <c r="AO53" i="35"/>
  <c r="AN53" i="35"/>
  <c r="AM53" i="35"/>
  <c r="AH52" i="35"/>
  <c r="AI52" i="35"/>
  <c r="AO52" i="35"/>
  <c r="AN52" i="35"/>
  <c r="AM52" i="35"/>
  <c r="AH51" i="35"/>
  <c r="AI51" i="35"/>
  <c r="AO51" i="35"/>
  <c r="AN51" i="35"/>
  <c r="AM51" i="35"/>
  <c r="AH50" i="35"/>
  <c r="AI50" i="35"/>
  <c r="AO50" i="35"/>
  <c r="AN50" i="35"/>
  <c r="AM50" i="35"/>
  <c r="AH49" i="35"/>
  <c r="AI49" i="35"/>
  <c r="AO49" i="35"/>
  <c r="AN49" i="35"/>
  <c r="AM49" i="35"/>
  <c r="AH48" i="35"/>
  <c r="AI48" i="35"/>
  <c r="AO48" i="35"/>
  <c r="AN48" i="35"/>
  <c r="AM48" i="35"/>
  <c r="AH47" i="35"/>
  <c r="AI47" i="35"/>
  <c r="AO47" i="35"/>
  <c r="AN47" i="35"/>
  <c r="AM47" i="35"/>
  <c r="AH46" i="35"/>
  <c r="AI46" i="35"/>
  <c r="AO46" i="35"/>
  <c r="AN46" i="35"/>
  <c r="AM46" i="35"/>
  <c r="AH45" i="35"/>
  <c r="AI45" i="35"/>
  <c r="AO45" i="35"/>
  <c r="AN45" i="35"/>
  <c r="AM45" i="35"/>
  <c r="AH44" i="35"/>
  <c r="AI44" i="35"/>
  <c r="AO44" i="35"/>
  <c r="AN44" i="35"/>
  <c r="AM44" i="35"/>
  <c r="AH43" i="35"/>
  <c r="AI43" i="35"/>
  <c r="AO43" i="35"/>
  <c r="AN43" i="35"/>
  <c r="AM43" i="35"/>
  <c r="AH42" i="35"/>
  <c r="AI42" i="35"/>
  <c r="AO42" i="35"/>
  <c r="AN42" i="35"/>
  <c r="AM42" i="35"/>
  <c r="AH41" i="35"/>
  <c r="AI41" i="35"/>
  <c r="AO41" i="35"/>
  <c r="AN41" i="35"/>
  <c r="AM41" i="35"/>
  <c r="AH40" i="35"/>
  <c r="AI40" i="35"/>
  <c r="AO40" i="35"/>
  <c r="AN40" i="35"/>
  <c r="AM40" i="35"/>
  <c r="AH39" i="35"/>
  <c r="AI39" i="35"/>
  <c r="AO39" i="35"/>
  <c r="AN39" i="35"/>
  <c r="AM39" i="35"/>
  <c r="AH38" i="35"/>
  <c r="AI38" i="35"/>
  <c r="AO38" i="35"/>
  <c r="AN38" i="35"/>
  <c r="AM38" i="35"/>
  <c r="AH37" i="35"/>
  <c r="AI37" i="35"/>
  <c r="AO37" i="35"/>
  <c r="AN37" i="35"/>
  <c r="AM37" i="35"/>
  <c r="AH36" i="35"/>
  <c r="AI36" i="35"/>
  <c r="AO36" i="35"/>
  <c r="AN36" i="35"/>
  <c r="AM36" i="35"/>
  <c r="AH35" i="35"/>
  <c r="AI35" i="35"/>
  <c r="AO35" i="35"/>
  <c r="AN35" i="35"/>
  <c r="AM35" i="35"/>
  <c r="AH34" i="35"/>
  <c r="AI34" i="35"/>
  <c r="AO34" i="35"/>
  <c r="AN34" i="35"/>
  <c r="AM34" i="35"/>
  <c r="AH33" i="35"/>
  <c r="AI33" i="35"/>
  <c r="AO33" i="35"/>
  <c r="AN33" i="35"/>
  <c r="AM33" i="35"/>
  <c r="AH32" i="35"/>
  <c r="AI32" i="35"/>
  <c r="AO32" i="35"/>
  <c r="AN32" i="35"/>
  <c r="AM32" i="35"/>
  <c r="AH31" i="35"/>
  <c r="AI31" i="35"/>
  <c r="AO31" i="35"/>
  <c r="AN31" i="35"/>
  <c r="AM31" i="35"/>
  <c r="AH30" i="35"/>
  <c r="AI30" i="35"/>
  <c r="AO30" i="35"/>
  <c r="AN30" i="35"/>
  <c r="AM30" i="35"/>
  <c r="AH29" i="35"/>
  <c r="AI29" i="35"/>
  <c r="AO29" i="35"/>
  <c r="AN29" i="35"/>
  <c r="AM29" i="35"/>
  <c r="AH28" i="35"/>
  <c r="AI28" i="35"/>
  <c r="AO28" i="35"/>
  <c r="AN28" i="35"/>
  <c r="AM28" i="35"/>
  <c r="AH27" i="35"/>
  <c r="AI27" i="35"/>
  <c r="AO27" i="35"/>
  <c r="AN27" i="35"/>
  <c r="AM27" i="35"/>
  <c r="AH26" i="35"/>
  <c r="AI26" i="35"/>
  <c r="AO26" i="35"/>
  <c r="AN26" i="35"/>
  <c r="AM26" i="35"/>
  <c r="AH25" i="35"/>
  <c r="AI25" i="35"/>
  <c r="AO25" i="35"/>
  <c r="AN25" i="35"/>
  <c r="AM25" i="35"/>
  <c r="AH24" i="35"/>
  <c r="AI24" i="35"/>
  <c r="AO24" i="35"/>
  <c r="AN24" i="35"/>
  <c r="AM24" i="35"/>
  <c r="AH23" i="35"/>
  <c r="AI23" i="35"/>
  <c r="AO23" i="35"/>
  <c r="AN23" i="35"/>
  <c r="AM23" i="35"/>
  <c r="AH22" i="35"/>
  <c r="AI22" i="35"/>
  <c r="AO22" i="35"/>
  <c r="AN22" i="35"/>
  <c r="AM22" i="35"/>
  <c r="AH21" i="35"/>
  <c r="AI21" i="35"/>
  <c r="AO21" i="35"/>
  <c r="AN21" i="35"/>
  <c r="AM21" i="35"/>
  <c r="AH20" i="35"/>
  <c r="AI20" i="35"/>
  <c r="AO20" i="35"/>
  <c r="AN20" i="35"/>
  <c r="AM20" i="35"/>
  <c r="AH19" i="35"/>
  <c r="AI19" i="35"/>
  <c r="AO19" i="35"/>
  <c r="AN19" i="35"/>
  <c r="AM19" i="35"/>
  <c r="AH18" i="35"/>
  <c r="AI18" i="35"/>
  <c r="AO18" i="35"/>
  <c r="AN18" i="35"/>
  <c r="AM18" i="35"/>
  <c r="AH17" i="35"/>
  <c r="AI17" i="35"/>
  <c r="AO17" i="35"/>
  <c r="AN17" i="35"/>
  <c r="AM17" i="35"/>
  <c r="AH16" i="35"/>
  <c r="AI16" i="35"/>
  <c r="AO16" i="35"/>
  <c r="AN16" i="35"/>
  <c r="AM16" i="35"/>
  <c r="AH15" i="35"/>
  <c r="AI15" i="35"/>
  <c r="AO15" i="35"/>
  <c r="AN15" i="35"/>
  <c r="AM15" i="35"/>
  <c r="AH14" i="35"/>
  <c r="AI14" i="35"/>
  <c r="AO14" i="35"/>
  <c r="AN14" i="35"/>
  <c r="AM14" i="35"/>
  <c r="AH13" i="35"/>
  <c r="AI13" i="35"/>
  <c r="AO13" i="35"/>
  <c r="AN13" i="35"/>
  <c r="AM13" i="35"/>
  <c r="AH12" i="35"/>
  <c r="AI12" i="35"/>
  <c r="AO12" i="35"/>
  <c r="AN12" i="35"/>
  <c r="AM12" i="35"/>
  <c r="AH11" i="35"/>
  <c r="AI11" i="35"/>
  <c r="AO11" i="35"/>
  <c r="AN11" i="35"/>
  <c r="AM11" i="35"/>
  <c r="AH10" i="35"/>
  <c r="AI10" i="35"/>
  <c r="AO10" i="35"/>
  <c r="AN10" i="35"/>
  <c r="AM10" i="35"/>
  <c r="AH9" i="35"/>
  <c r="AI9" i="35"/>
  <c r="AO9" i="35"/>
  <c r="AN9" i="35"/>
  <c r="AM9" i="35"/>
  <c r="AH8" i="35"/>
  <c r="AI8" i="35"/>
  <c r="AO8" i="35"/>
  <c r="AN8" i="35"/>
  <c r="AM8" i="35"/>
  <c r="AH7" i="35"/>
  <c r="AI7" i="35"/>
  <c r="AO7" i="35"/>
  <c r="AN7" i="35"/>
  <c r="AM7" i="35"/>
  <c r="AH6" i="35"/>
  <c r="AI6" i="35"/>
  <c r="AO6" i="35"/>
  <c r="AN6" i="35"/>
  <c r="AM6" i="35"/>
  <c r="AH5" i="35"/>
  <c r="AI5" i="35"/>
  <c r="AO5" i="35"/>
  <c r="AN5" i="35"/>
  <c r="AM5" i="35"/>
  <c r="AH4" i="35"/>
  <c r="AI4" i="35"/>
  <c r="AO4" i="35"/>
  <c r="AN4" i="35"/>
  <c r="AM4" i="35"/>
  <c r="AH3" i="35"/>
  <c r="AI3" i="35"/>
  <c r="AO3" i="35"/>
  <c r="AN3" i="35"/>
  <c r="AM3" i="35"/>
  <c r="AN2" i="35"/>
  <c r="AM2" i="35"/>
  <c r="AE2" i="35"/>
  <c r="CG2" i="22"/>
  <c r="CF2" i="22"/>
  <c r="CK3" i="22"/>
  <c r="CK2" i="22"/>
  <c r="CZ3" i="32"/>
  <c r="DA3" i="32"/>
  <c r="DB3" i="32"/>
  <c r="DC3" i="32"/>
  <c r="DD3" i="32"/>
  <c r="DE3" i="32"/>
  <c r="DG3" i="32"/>
  <c r="DH3" i="32"/>
  <c r="DI3" i="32"/>
  <c r="DJ3" i="32"/>
  <c r="DK3" i="32"/>
  <c r="DL3" i="32"/>
  <c r="CZ4" i="32"/>
  <c r="DA4" i="32"/>
  <c r="DB4" i="32"/>
  <c r="DC4" i="32"/>
  <c r="DD4" i="32"/>
  <c r="DE4" i="32"/>
  <c r="DG4" i="32"/>
  <c r="DH4" i="32"/>
  <c r="DI4" i="32"/>
  <c r="DJ4" i="32"/>
  <c r="DK4" i="32"/>
  <c r="DL4" i="32"/>
  <c r="CZ5" i="32"/>
  <c r="DA5" i="32"/>
  <c r="DB5" i="32"/>
  <c r="DC5" i="32"/>
  <c r="DD5" i="32"/>
  <c r="DE5" i="32"/>
  <c r="DG5" i="32"/>
  <c r="DH5" i="32"/>
  <c r="DI5" i="32"/>
  <c r="DJ5" i="32"/>
  <c r="DK5" i="32"/>
  <c r="DL5" i="32"/>
  <c r="CZ6" i="32"/>
  <c r="DA6" i="32"/>
  <c r="DB6" i="32"/>
  <c r="DC6" i="32"/>
  <c r="DD6" i="32"/>
  <c r="DE6" i="32"/>
  <c r="DG6" i="32"/>
  <c r="DH6" i="32"/>
  <c r="DI6" i="32"/>
  <c r="DJ6" i="32"/>
  <c r="DK6" i="32"/>
  <c r="DL6" i="32"/>
  <c r="CZ7" i="32"/>
  <c r="DA7" i="32"/>
  <c r="DB7" i="32"/>
  <c r="DC7" i="32"/>
  <c r="DD7" i="32"/>
  <c r="DE7" i="32"/>
  <c r="DG7" i="32"/>
  <c r="DH7" i="32"/>
  <c r="DI7" i="32"/>
  <c r="DJ7" i="32"/>
  <c r="DK7" i="32"/>
  <c r="DL7" i="32"/>
  <c r="CZ8" i="32"/>
  <c r="DA8" i="32"/>
  <c r="DB8" i="32"/>
  <c r="DC8" i="32"/>
  <c r="DD8" i="32"/>
  <c r="DE8" i="32"/>
  <c r="DG8" i="32"/>
  <c r="DH8" i="32"/>
  <c r="DI8" i="32"/>
  <c r="DJ8" i="32"/>
  <c r="DK8" i="32"/>
  <c r="DL8" i="32"/>
  <c r="CZ9" i="32"/>
  <c r="DA9" i="32"/>
  <c r="DB9" i="32"/>
  <c r="DC9" i="32"/>
  <c r="DD9" i="32"/>
  <c r="DE9" i="32"/>
  <c r="DG9" i="32"/>
  <c r="DH9" i="32"/>
  <c r="DI9" i="32"/>
  <c r="DJ9" i="32"/>
  <c r="DK9" i="32"/>
  <c r="DL9" i="32"/>
  <c r="CZ10" i="32"/>
  <c r="DA10" i="32"/>
  <c r="DB10" i="32"/>
  <c r="DC10" i="32"/>
  <c r="DD10" i="32"/>
  <c r="DE10" i="32"/>
  <c r="DG10" i="32"/>
  <c r="DH10" i="32"/>
  <c r="DI10" i="32"/>
  <c r="DJ10" i="32"/>
  <c r="DK10" i="32"/>
  <c r="DL10" i="32"/>
  <c r="CZ11" i="32"/>
  <c r="DA11" i="32"/>
  <c r="DB11" i="32"/>
  <c r="DC11" i="32"/>
  <c r="DD11" i="32"/>
  <c r="DE11" i="32"/>
  <c r="DG11" i="32"/>
  <c r="DH11" i="32"/>
  <c r="DI11" i="32"/>
  <c r="DJ11" i="32"/>
  <c r="DK11" i="32"/>
  <c r="DL11" i="32"/>
  <c r="CZ12" i="32"/>
  <c r="DA12" i="32"/>
  <c r="DB12" i="32"/>
  <c r="DC12" i="32"/>
  <c r="DD12" i="32"/>
  <c r="DE12" i="32"/>
  <c r="DG12" i="32"/>
  <c r="DH12" i="32"/>
  <c r="DI12" i="32"/>
  <c r="DJ12" i="32"/>
  <c r="DK12" i="32"/>
  <c r="DL12" i="32"/>
  <c r="CZ13" i="32"/>
  <c r="DA13" i="32"/>
  <c r="DB13" i="32"/>
  <c r="DC13" i="32"/>
  <c r="DD13" i="32"/>
  <c r="DE13" i="32"/>
  <c r="DG13" i="32"/>
  <c r="DH13" i="32"/>
  <c r="DI13" i="32"/>
  <c r="DJ13" i="32"/>
  <c r="DK13" i="32"/>
  <c r="DL13" i="32"/>
  <c r="CZ14" i="32"/>
  <c r="DA14" i="32"/>
  <c r="DB14" i="32"/>
  <c r="DC14" i="32"/>
  <c r="DD14" i="32"/>
  <c r="DE14" i="32"/>
  <c r="DG14" i="32"/>
  <c r="DH14" i="32"/>
  <c r="DI14" i="32"/>
  <c r="DJ14" i="32"/>
  <c r="DK14" i="32"/>
  <c r="DL14" i="32"/>
  <c r="CZ15" i="32"/>
  <c r="DA15" i="32"/>
  <c r="DB15" i="32"/>
  <c r="DC15" i="32"/>
  <c r="DD15" i="32"/>
  <c r="DE15" i="32"/>
  <c r="DG15" i="32"/>
  <c r="DH15" i="32"/>
  <c r="DI15" i="32"/>
  <c r="DJ15" i="32"/>
  <c r="DK15" i="32"/>
  <c r="DL15" i="32"/>
  <c r="CZ16" i="32"/>
  <c r="DA16" i="32"/>
  <c r="DB16" i="32"/>
  <c r="DC16" i="32"/>
  <c r="DD16" i="32"/>
  <c r="DE16" i="32"/>
  <c r="DG16" i="32"/>
  <c r="DH16" i="32"/>
  <c r="DI16" i="32"/>
  <c r="DJ16" i="32"/>
  <c r="DK16" i="32"/>
  <c r="DL16" i="32"/>
  <c r="CZ17" i="32"/>
  <c r="DA17" i="32"/>
  <c r="DB17" i="32"/>
  <c r="DC17" i="32"/>
  <c r="DD17" i="32"/>
  <c r="DE17" i="32"/>
  <c r="DG17" i="32"/>
  <c r="DH17" i="32"/>
  <c r="DI17" i="32"/>
  <c r="DJ17" i="32"/>
  <c r="DK17" i="32"/>
  <c r="DL17" i="32"/>
  <c r="CZ18" i="32"/>
  <c r="DA18" i="32"/>
  <c r="DB18" i="32"/>
  <c r="DC18" i="32"/>
  <c r="DD18" i="32"/>
  <c r="DE18" i="32"/>
  <c r="DG18" i="32"/>
  <c r="DH18" i="32"/>
  <c r="DI18" i="32"/>
  <c r="DJ18" i="32"/>
  <c r="DK18" i="32"/>
  <c r="DL18" i="32"/>
  <c r="CZ19" i="32"/>
  <c r="DA19" i="32"/>
  <c r="DB19" i="32"/>
  <c r="DC19" i="32"/>
  <c r="DD19" i="32"/>
  <c r="DE19" i="32"/>
  <c r="DG19" i="32"/>
  <c r="DH19" i="32"/>
  <c r="DI19" i="32"/>
  <c r="DJ19" i="32"/>
  <c r="DK19" i="32"/>
  <c r="DL19" i="32"/>
  <c r="CZ20" i="32"/>
  <c r="DA20" i="32"/>
  <c r="DB20" i="32"/>
  <c r="DC20" i="32"/>
  <c r="DD20" i="32"/>
  <c r="DE20" i="32"/>
  <c r="DG20" i="32"/>
  <c r="DH20" i="32"/>
  <c r="DI20" i="32"/>
  <c r="DJ20" i="32"/>
  <c r="DK20" i="32"/>
  <c r="DL20" i="32"/>
  <c r="CZ21" i="32"/>
  <c r="DA21" i="32"/>
  <c r="DB21" i="32"/>
  <c r="DC21" i="32"/>
  <c r="DD21" i="32"/>
  <c r="DE21" i="32"/>
  <c r="DG21" i="32"/>
  <c r="DH21" i="32"/>
  <c r="DI21" i="32"/>
  <c r="DJ21" i="32"/>
  <c r="DK21" i="32"/>
  <c r="DL21" i="32"/>
  <c r="CZ22" i="32"/>
  <c r="DA22" i="32"/>
  <c r="DB22" i="32"/>
  <c r="DC22" i="32"/>
  <c r="DD22" i="32"/>
  <c r="DE22" i="32"/>
  <c r="DG22" i="32"/>
  <c r="DH22" i="32"/>
  <c r="DI22" i="32"/>
  <c r="DJ22" i="32"/>
  <c r="DK22" i="32"/>
  <c r="DL22" i="32"/>
  <c r="CZ23" i="32"/>
  <c r="DA23" i="32"/>
  <c r="DB23" i="32"/>
  <c r="DC23" i="32"/>
  <c r="DD23" i="32"/>
  <c r="DE23" i="32"/>
  <c r="DG23" i="32"/>
  <c r="DH23" i="32"/>
  <c r="DI23" i="32"/>
  <c r="DJ23" i="32"/>
  <c r="DK23" i="32"/>
  <c r="DL23" i="32"/>
  <c r="CZ24" i="32"/>
  <c r="DA24" i="32"/>
  <c r="DB24" i="32"/>
  <c r="DC24" i="32"/>
  <c r="DD24" i="32"/>
  <c r="DE24" i="32"/>
  <c r="DG24" i="32"/>
  <c r="DH24" i="32"/>
  <c r="DI24" i="32"/>
  <c r="DJ24" i="32"/>
  <c r="DK24" i="32"/>
  <c r="DL24" i="32"/>
  <c r="CZ25" i="32"/>
  <c r="DA25" i="32"/>
  <c r="DB25" i="32"/>
  <c r="DC25" i="32"/>
  <c r="DD25" i="32"/>
  <c r="DE25" i="32"/>
  <c r="DG25" i="32"/>
  <c r="DH25" i="32"/>
  <c r="DI25" i="32"/>
  <c r="DJ25" i="32"/>
  <c r="DK25" i="32"/>
  <c r="DL25" i="32"/>
  <c r="CZ26" i="32"/>
  <c r="DA26" i="32"/>
  <c r="DB26" i="32"/>
  <c r="DC26" i="32"/>
  <c r="DD26" i="32"/>
  <c r="DE26" i="32"/>
  <c r="DG26" i="32"/>
  <c r="DH26" i="32"/>
  <c r="DI26" i="32"/>
  <c r="DJ26" i="32"/>
  <c r="DK26" i="32"/>
  <c r="DL26" i="32"/>
  <c r="CZ27" i="32"/>
  <c r="DA27" i="32"/>
  <c r="DB27" i="32"/>
  <c r="DC27" i="32"/>
  <c r="DD27" i="32"/>
  <c r="DE27" i="32"/>
  <c r="DG27" i="32"/>
  <c r="DH27" i="32"/>
  <c r="DI27" i="32"/>
  <c r="DJ27" i="32"/>
  <c r="DK27" i="32"/>
  <c r="DL27" i="32"/>
  <c r="CZ28" i="32"/>
  <c r="DA28" i="32"/>
  <c r="DB28" i="32"/>
  <c r="DC28" i="32"/>
  <c r="DD28" i="32"/>
  <c r="DE28" i="32"/>
  <c r="DG28" i="32"/>
  <c r="DH28" i="32"/>
  <c r="DI28" i="32"/>
  <c r="DJ28" i="32"/>
  <c r="DK28" i="32"/>
  <c r="DL28" i="32"/>
  <c r="CZ29" i="32"/>
  <c r="DA29" i="32"/>
  <c r="DB29" i="32"/>
  <c r="DC29" i="32"/>
  <c r="DD29" i="32"/>
  <c r="DE29" i="32"/>
  <c r="DG29" i="32"/>
  <c r="DH29" i="32"/>
  <c r="DI29" i="32"/>
  <c r="DJ29" i="32"/>
  <c r="DK29" i="32"/>
  <c r="DL29" i="32"/>
  <c r="CZ30" i="32"/>
  <c r="DA30" i="32"/>
  <c r="DB30" i="32"/>
  <c r="DC30" i="32"/>
  <c r="DD30" i="32"/>
  <c r="DE30" i="32"/>
  <c r="DG30" i="32"/>
  <c r="DH30" i="32"/>
  <c r="DI30" i="32"/>
  <c r="DJ30" i="32"/>
  <c r="DK30" i="32"/>
  <c r="DL30" i="32"/>
  <c r="CZ31" i="32"/>
  <c r="DA31" i="32"/>
  <c r="DB31" i="32"/>
  <c r="DC31" i="32"/>
  <c r="DD31" i="32"/>
  <c r="DE31" i="32"/>
  <c r="DG31" i="32"/>
  <c r="DH31" i="32"/>
  <c r="DI31" i="32"/>
  <c r="DJ31" i="32"/>
  <c r="DK31" i="32"/>
  <c r="DL31" i="32"/>
  <c r="CZ32" i="32"/>
  <c r="DA32" i="32"/>
  <c r="DB32" i="32"/>
  <c r="DC32" i="32"/>
  <c r="DD32" i="32"/>
  <c r="DE32" i="32"/>
  <c r="DG32" i="32"/>
  <c r="DH32" i="32"/>
  <c r="DI32" i="32"/>
  <c r="DJ32" i="32"/>
  <c r="DK32" i="32"/>
  <c r="DL32" i="32"/>
  <c r="CZ33" i="32"/>
  <c r="DA33" i="32"/>
  <c r="DB33" i="32"/>
  <c r="DC33" i="32"/>
  <c r="DD33" i="32"/>
  <c r="DE33" i="32"/>
  <c r="DG33" i="32"/>
  <c r="DH33" i="32"/>
  <c r="DI33" i="32"/>
  <c r="DJ33" i="32"/>
  <c r="DK33" i="32"/>
  <c r="DL33" i="32"/>
  <c r="CZ34" i="32"/>
  <c r="DA34" i="32"/>
  <c r="DB34" i="32"/>
  <c r="DC34" i="32"/>
  <c r="DD34" i="32"/>
  <c r="DE34" i="32"/>
  <c r="DG34" i="32"/>
  <c r="DH34" i="32"/>
  <c r="DI34" i="32"/>
  <c r="DJ34" i="32"/>
  <c r="DK34" i="32"/>
  <c r="DL34" i="32"/>
  <c r="CZ35" i="32"/>
  <c r="DA35" i="32"/>
  <c r="DB35" i="32"/>
  <c r="DC35" i="32"/>
  <c r="DD35" i="32"/>
  <c r="DE35" i="32"/>
  <c r="DG35" i="32"/>
  <c r="DH35" i="32"/>
  <c r="DI35" i="32"/>
  <c r="DJ35" i="32"/>
  <c r="DK35" i="32"/>
  <c r="DL35" i="32"/>
  <c r="CZ36" i="32"/>
  <c r="DA36" i="32"/>
  <c r="DB36" i="32"/>
  <c r="DC36" i="32"/>
  <c r="DD36" i="32"/>
  <c r="DE36" i="32"/>
  <c r="DG36" i="32"/>
  <c r="DH36" i="32"/>
  <c r="DI36" i="32"/>
  <c r="DJ36" i="32"/>
  <c r="DK36" i="32"/>
  <c r="DL36" i="32"/>
  <c r="CZ37" i="32"/>
  <c r="DA37" i="32"/>
  <c r="DB37" i="32"/>
  <c r="DC37" i="32"/>
  <c r="DD37" i="32"/>
  <c r="DE37" i="32"/>
  <c r="DG37" i="32"/>
  <c r="DH37" i="32"/>
  <c r="DI37" i="32"/>
  <c r="DJ37" i="32"/>
  <c r="DK37" i="32"/>
  <c r="DL37" i="32"/>
  <c r="CZ38" i="32"/>
  <c r="DA38" i="32"/>
  <c r="DB38" i="32"/>
  <c r="DC38" i="32"/>
  <c r="DD38" i="32"/>
  <c r="DE38" i="32"/>
  <c r="DG38" i="32"/>
  <c r="DH38" i="32"/>
  <c r="DI38" i="32"/>
  <c r="DJ38" i="32"/>
  <c r="DK38" i="32"/>
  <c r="DL38" i="32"/>
  <c r="CZ39" i="32"/>
  <c r="DA39" i="32"/>
  <c r="DB39" i="32"/>
  <c r="DC39" i="32"/>
  <c r="DD39" i="32"/>
  <c r="DE39" i="32"/>
  <c r="DG39" i="32"/>
  <c r="DH39" i="32"/>
  <c r="DI39" i="32"/>
  <c r="DJ39" i="32"/>
  <c r="DK39" i="32"/>
  <c r="DL39" i="32"/>
  <c r="CZ40" i="32"/>
  <c r="DA40" i="32"/>
  <c r="DB40" i="32"/>
  <c r="DC40" i="32"/>
  <c r="DD40" i="32"/>
  <c r="DE40" i="32"/>
  <c r="DG40" i="32"/>
  <c r="DH40" i="32"/>
  <c r="DI40" i="32"/>
  <c r="DJ40" i="32"/>
  <c r="DK40" i="32"/>
  <c r="DL40" i="32"/>
  <c r="CZ41" i="32"/>
  <c r="DA41" i="32"/>
  <c r="DB41" i="32"/>
  <c r="DC41" i="32"/>
  <c r="DD41" i="32"/>
  <c r="DE41" i="32"/>
  <c r="DG41" i="32"/>
  <c r="DH41" i="32"/>
  <c r="DI41" i="32"/>
  <c r="DJ41" i="32"/>
  <c r="DK41" i="32"/>
  <c r="DL41" i="32"/>
  <c r="CZ42" i="32"/>
  <c r="DA42" i="32"/>
  <c r="DB42" i="32"/>
  <c r="DC42" i="32"/>
  <c r="DD42" i="32"/>
  <c r="DE42" i="32"/>
  <c r="DG42" i="32"/>
  <c r="DH42" i="32"/>
  <c r="DI42" i="32"/>
  <c r="DJ42" i="32"/>
  <c r="DK42" i="32"/>
  <c r="DL42" i="32"/>
  <c r="CZ43" i="32"/>
  <c r="DA43" i="32"/>
  <c r="DB43" i="32"/>
  <c r="DC43" i="32"/>
  <c r="DD43" i="32"/>
  <c r="DE43" i="32"/>
  <c r="DG43" i="32"/>
  <c r="DH43" i="32"/>
  <c r="DI43" i="32"/>
  <c r="DJ43" i="32"/>
  <c r="DK43" i="32"/>
  <c r="DL43" i="32"/>
  <c r="CZ44" i="32"/>
  <c r="DA44" i="32"/>
  <c r="DB44" i="32"/>
  <c r="DC44" i="32"/>
  <c r="DD44" i="32"/>
  <c r="DE44" i="32"/>
  <c r="DG44" i="32"/>
  <c r="DH44" i="32"/>
  <c r="DI44" i="32"/>
  <c r="DJ44" i="32"/>
  <c r="DK44" i="32"/>
  <c r="DL44" i="32"/>
  <c r="CZ45" i="32"/>
  <c r="DA45" i="32"/>
  <c r="DB45" i="32"/>
  <c r="DC45" i="32"/>
  <c r="DD45" i="32"/>
  <c r="DE45" i="32"/>
  <c r="DG45" i="32"/>
  <c r="DH45" i="32"/>
  <c r="DI45" i="32"/>
  <c r="DJ45" i="32"/>
  <c r="DK45" i="32"/>
  <c r="DL45" i="32"/>
  <c r="CZ46" i="32"/>
  <c r="DA46" i="32"/>
  <c r="DB46" i="32"/>
  <c r="DC46" i="32"/>
  <c r="DD46" i="32"/>
  <c r="DE46" i="32"/>
  <c r="DG46" i="32"/>
  <c r="DH46" i="32"/>
  <c r="DI46" i="32"/>
  <c r="DJ46" i="32"/>
  <c r="DK46" i="32"/>
  <c r="DL46" i="32"/>
  <c r="CZ47" i="32"/>
  <c r="DA47" i="32"/>
  <c r="DB47" i="32"/>
  <c r="DC47" i="32"/>
  <c r="DD47" i="32"/>
  <c r="DE47" i="32"/>
  <c r="DG47" i="32"/>
  <c r="DH47" i="32"/>
  <c r="DI47" i="32"/>
  <c r="DJ47" i="32"/>
  <c r="DK47" i="32"/>
  <c r="DL47" i="32"/>
  <c r="CZ48" i="32"/>
  <c r="DA48" i="32"/>
  <c r="DB48" i="32"/>
  <c r="DC48" i="32"/>
  <c r="DD48" i="32"/>
  <c r="DE48" i="32"/>
  <c r="DG48" i="32"/>
  <c r="DH48" i="32"/>
  <c r="DI48" i="32"/>
  <c r="DJ48" i="32"/>
  <c r="DK48" i="32"/>
  <c r="DL48" i="32"/>
  <c r="CZ49" i="32"/>
  <c r="DA49" i="32"/>
  <c r="DB49" i="32"/>
  <c r="DC49" i="32"/>
  <c r="DD49" i="32"/>
  <c r="DE49" i="32"/>
  <c r="DG49" i="32"/>
  <c r="DH49" i="32"/>
  <c r="DI49" i="32"/>
  <c r="DJ49" i="32"/>
  <c r="DK49" i="32"/>
  <c r="DL49" i="32"/>
  <c r="CZ50" i="32"/>
  <c r="DA50" i="32"/>
  <c r="DB50" i="32"/>
  <c r="DC50" i="32"/>
  <c r="DD50" i="32"/>
  <c r="DE50" i="32"/>
  <c r="DG50" i="32"/>
  <c r="DH50" i="32"/>
  <c r="DI50" i="32"/>
  <c r="DJ50" i="32"/>
  <c r="DK50" i="32"/>
  <c r="DL50" i="32"/>
  <c r="CZ51" i="32"/>
  <c r="DA51" i="32"/>
  <c r="DB51" i="32"/>
  <c r="DC51" i="32"/>
  <c r="DD51" i="32"/>
  <c r="DE51" i="32"/>
  <c r="DG51" i="32"/>
  <c r="DH51" i="32"/>
  <c r="DI51" i="32"/>
  <c r="DJ51" i="32"/>
  <c r="DK51" i="32"/>
  <c r="DL51" i="32"/>
  <c r="CZ52" i="32"/>
  <c r="DA52" i="32"/>
  <c r="DB52" i="32"/>
  <c r="DC52" i="32"/>
  <c r="DD52" i="32"/>
  <c r="DE52" i="32"/>
  <c r="DG52" i="32"/>
  <c r="DH52" i="32"/>
  <c r="DI52" i="32"/>
  <c r="DJ52" i="32"/>
  <c r="DK52" i="32"/>
  <c r="DL52" i="32"/>
  <c r="CZ53" i="32"/>
  <c r="DA53" i="32"/>
  <c r="DB53" i="32"/>
  <c r="DC53" i="32"/>
  <c r="DD53" i="32"/>
  <c r="DE53" i="32"/>
  <c r="DG53" i="32"/>
  <c r="DH53" i="32"/>
  <c r="DI53" i="32"/>
  <c r="DJ53" i="32"/>
  <c r="DK53" i="32"/>
  <c r="DL53" i="32"/>
  <c r="CZ54" i="32"/>
  <c r="DA54" i="32"/>
  <c r="DB54" i="32"/>
  <c r="DC54" i="32"/>
  <c r="DD54" i="32"/>
  <c r="DE54" i="32"/>
  <c r="DG54" i="32"/>
  <c r="DH54" i="32"/>
  <c r="DI54" i="32"/>
  <c r="DJ54" i="32"/>
  <c r="DK54" i="32"/>
  <c r="DL54" i="32"/>
  <c r="CZ55" i="32"/>
  <c r="DA55" i="32"/>
  <c r="DB55" i="32"/>
  <c r="DC55" i="32"/>
  <c r="DD55" i="32"/>
  <c r="DE55" i="32"/>
  <c r="DG55" i="32"/>
  <c r="DH55" i="32"/>
  <c r="DI55" i="32"/>
  <c r="DJ55" i="32"/>
  <c r="DK55" i="32"/>
  <c r="DL55" i="32"/>
  <c r="CZ56" i="32"/>
  <c r="DA56" i="32"/>
  <c r="DB56" i="32"/>
  <c r="DC56" i="32"/>
  <c r="DD56" i="32"/>
  <c r="DE56" i="32"/>
  <c r="DG56" i="32"/>
  <c r="DH56" i="32"/>
  <c r="DI56" i="32"/>
  <c r="DJ56" i="32"/>
  <c r="DK56" i="32"/>
  <c r="DL56" i="32"/>
  <c r="CZ57" i="32"/>
  <c r="DA57" i="32"/>
  <c r="DB57" i="32"/>
  <c r="DC57" i="32"/>
  <c r="DD57" i="32"/>
  <c r="DE57" i="32"/>
  <c r="DG57" i="32"/>
  <c r="DH57" i="32"/>
  <c r="DI57" i="32"/>
  <c r="DJ57" i="32"/>
  <c r="DK57" i="32"/>
  <c r="DL57" i="32"/>
  <c r="CZ58" i="32"/>
  <c r="DA58" i="32"/>
  <c r="DB58" i="32"/>
  <c r="DC58" i="32"/>
  <c r="DD58" i="32"/>
  <c r="DE58" i="32"/>
  <c r="DG58" i="32"/>
  <c r="DH58" i="32"/>
  <c r="DI58" i="32"/>
  <c r="DJ58" i="32"/>
  <c r="DK58" i="32"/>
  <c r="DL58" i="32"/>
  <c r="CZ59" i="32"/>
  <c r="DA59" i="32"/>
  <c r="DB59" i="32"/>
  <c r="DC59" i="32"/>
  <c r="DD59" i="32"/>
  <c r="DE59" i="32"/>
  <c r="DG59" i="32"/>
  <c r="DH59" i="32"/>
  <c r="DI59" i="32"/>
  <c r="DJ59" i="32"/>
  <c r="DK59" i="32"/>
  <c r="DL59" i="32"/>
  <c r="CZ60" i="32"/>
  <c r="DA60" i="32"/>
  <c r="DB60" i="32"/>
  <c r="DC60" i="32"/>
  <c r="DD60" i="32"/>
  <c r="DE60" i="32"/>
  <c r="DG60" i="32"/>
  <c r="DH60" i="32"/>
  <c r="DI60" i="32"/>
  <c r="DJ60" i="32"/>
  <c r="DK60" i="32"/>
  <c r="DL60" i="32"/>
  <c r="CZ61" i="32"/>
  <c r="DA61" i="32"/>
  <c r="DB61" i="32"/>
  <c r="DC61" i="32"/>
  <c r="DD61" i="32"/>
  <c r="DE61" i="32"/>
  <c r="DG61" i="32"/>
  <c r="DH61" i="32"/>
  <c r="DI61" i="32"/>
  <c r="DJ61" i="32"/>
  <c r="DK61" i="32"/>
  <c r="DL61" i="32"/>
  <c r="CZ62" i="32"/>
  <c r="DA62" i="32"/>
  <c r="DB62" i="32"/>
  <c r="DC62" i="32"/>
  <c r="DD62" i="32"/>
  <c r="DE62" i="32"/>
  <c r="DG62" i="32"/>
  <c r="DH62" i="32"/>
  <c r="DI62" i="32"/>
  <c r="DJ62" i="32"/>
  <c r="DK62" i="32"/>
  <c r="DL62" i="32"/>
  <c r="CZ63" i="32"/>
  <c r="DA63" i="32"/>
  <c r="DB63" i="32"/>
  <c r="DC63" i="32"/>
  <c r="DD63" i="32"/>
  <c r="DE63" i="32"/>
  <c r="DG63" i="32"/>
  <c r="DH63" i="32"/>
  <c r="DI63" i="32"/>
  <c r="DJ63" i="32"/>
  <c r="DK63" i="32"/>
  <c r="DL63" i="32"/>
  <c r="CZ64" i="32"/>
  <c r="DA64" i="32"/>
  <c r="DB64" i="32"/>
  <c r="DC64" i="32"/>
  <c r="DD64" i="32"/>
  <c r="DE64" i="32"/>
  <c r="DG64" i="32"/>
  <c r="DH64" i="32"/>
  <c r="DI64" i="32"/>
  <c r="DJ64" i="32"/>
  <c r="DK64" i="32"/>
  <c r="DL64" i="32"/>
  <c r="CZ65" i="32"/>
  <c r="DA65" i="32"/>
  <c r="DB65" i="32"/>
  <c r="DC65" i="32"/>
  <c r="DD65" i="32"/>
  <c r="DE65" i="32"/>
  <c r="DG65" i="32"/>
  <c r="DH65" i="32"/>
  <c r="DI65" i="32"/>
  <c r="DJ65" i="32"/>
  <c r="DK65" i="32"/>
  <c r="DL65" i="32"/>
  <c r="CZ66" i="32"/>
  <c r="DA66" i="32"/>
  <c r="DB66" i="32"/>
  <c r="DC66" i="32"/>
  <c r="DD66" i="32"/>
  <c r="DE66" i="32"/>
  <c r="DG66" i="32"/>
  <c r="DH66" i="32"/>
  <c r="DI66" i="32"/>
  <c r="DJ66" i="32"/>
  <c r="DK66" i="32"/>
  <c r="DL66" i="32"/>
  <c r="CZ67" i="32"/>
  <c r="DA67" i="32"/>
  <c r="DB67" i="32"/>
  <c r="DC67" i="32"/>
  <c r="DD67" i="32"/>
  <c r="DE67" i="32"/>
  <c r="DG67" i="32"/>
  <c r="DH67" i="32"/>
  <c r="DI67" i="32"/>
  <c r="DJ67" i="32"/>
  <c r="DK67" i="32"/>
  <c r="DL67" i="32"/>
  <c r="CZ68" i="32"/>
  <c r="DA68" i="32"/>
  <c r="DB68" i="32"/>
  <c r="DC68" i="32"/>
  <c r="DD68" i="32"/>
  <c r="DE68" i="32"/>
  <c r="DG68" i="32"/>
  <c r="DH68" i="32"/>
  <c r="DI68" i="32"/>
  <c r="DJ68" i="32"/>
  <c r="DK68" i="32"/>
  <c r="DL68" i="32"/>
  <c r="CZ69" i="32"/>
  <c r="DA69" i="32"/>
  <c r="DB69" i="32"/>
  <c r="DC69" i="32"/>
  <c r="DD69" i="32"/>
  <c r="DE69" i="32"/>
  <c r="DG69" i="32"/>
  <c r="DH69" i="32"/>
  <c r="DI69" i="32"/>
  <c r="DJ69" i="32"/>
  <c r="DK69" i="32"/>
  <c r="DL69" i="32"/>
  <c r="CZ70" i="32"/>
  <c r="DA70" i="32"/>
  <c r="DB70" i="32"/>
  <c r="DC70" i="32"/>
  <c r="DD70" i="32"/>
  <c r="DE70" i="32"/>
  <c r="DG70" i="32"/>
  <c r="DH70" i="32"/>
  <c r="DI70" i="32"/>
  <c r="DJ70" i="32"/>
  <c r="DK70" i="32"/>
  <c r="DL70" i="32"/>
  <c r="CZ71" i="32"/>
  <c r="DA71" i="32"/>
  <c r="DB71" i="32"/>
  <c r="DC71" i="32"/>
  <c r="DD71" i="32"/>
  <c r="DE71" i="32"/>
  <c r="DG71" i="32"/>
  <c r="DH71" i="32"/>
  <c r="DI71" i="32"/>
  <c r="DJ71" i="32"/>
  <c r="DK71" i="32"/>
  <c r="DL71" i="32"/>
  <c r="CZ72" i="32"/>
  <c r="DA72" i="32"/>
  <c r="DB72" i="32"/>
  <c r="DC72" i="32"/>
  <c r="DD72" i="32"/>
  <c r="DE72" i="32"/>
  <c r="DG72" i="32"/>
  <c r="DH72" i="32"/>
  <c r="DI72" i="32"/>
  <c r="DJ72" i="32"/>
  <c r="DK72" i="32"/>
  <c r="DL72" i="32"/>
  <c r="CZ73" i="32"/>
  <c r="DA73" i="32"/>
  <c r="DB73" i="32"/>
  <c r="DC73" i="32"/>
  <c r="DD73" i="32"/>
  <c r="DE73" i="32"/>
  <c r="DG73" i="32"/>
  <c r="DH73" i="32"/>
  <c r="DI73" i="32"/>
  <c r="DJ73" i="32"/>
  <c r="DK73" i="32"/>
  <c r="DL73" i="32"/>
  <c r="CZ74" i="32"/>
  <c r="DA74" i="32"/>
  <c r="DB74" i="32"/>
  <c r="DC74" i="32"/>
  <c r="DD74" i="32"/>
  <c r="DE74" i="32"/>
  <c r="DG74" i="32"/>
  <c r="DH74" i="32"/>
  <c r="DI74" i="32"/>
  <c r="DJ74" i="32"/>
  <c r="DK74" i="32"/>
  <c r="DL74" i="32"/>
  <c r="CZ75" i="32"/>
  <c r="DA75" i="32"/>
  <c r="DB75" i="32"/>
  <c r="DC75" i="32"/>
  <c r="DD75" i="32"/>
  <c r="DE75" i="32"/>
  <c r="DG75" i="32"/>
  <c r="DH75" i="32"/>
  <c r="DI75" i="32"/>
  <c r="DJ75" i="32"/>
  <c r="DK75" i="32"/>
  <c r="DL75" i="32"/>
  <c r="CZ76" i="32"/>
  <c r="DA76" i="32"/>
  <c r="DB76" i="32"/>
  <c r="DC76" i="32"/>
  <c r="DD76" i="32"/>
  <c r="DE76" i="32"/>
  <c r="DG76" i="32"/>
  <c r="DH76" i="32"/>
  <c r="DI76" i="32"/>
  <c r="DJ76" i="32"/>
  <c r="DK76" i="32"/>
  <c r="DL76" i="32"/>
  <c r="CZ77" i="32"/>
  <c r="DA77" i="32"/>
  <c r="DB77" i="32"/>
  <c r="DC77" i="32"/>
  <c r="DD77" i="32"/>
  <c r="DE77" i="32"/>
  <c r="DG77" i="32"/>
  <c r="DH77" i="32"/>
  <c r="DI77" i="32"/>
  <c r="DJ77" i="32"/>
  <c r="DK77" i="32"/>
  <c r="DL77" i="32"/>
  <c r="CZ78" i="32"/>
  <c r="DA78" i="32"/>
  <c r="DB78" i="32"/>
  <c r="DC78" i="32"/>
  <c r="DD78" i="32"/>
  <c r="DE78" i="32"/>
  <c r="DG78" i="32"/>
  <c r="DH78" i="32"/>
  <c r="DI78" i="32"/>
  <c r="DJ78" i="32"/>
  <c r="DK78" i="32"/>
  <c r="DL78" i="32"/>
  <c r="CZ79" i="32"/>
  <c r="DA79" i="32"/>
  <c r="DB79" i="32"/>
  <c r="DC79" i="32"/>
  <c r="DD79" i="32"/>
  <c r="DE79" i="32"/>
  <c r="DG79" i="32"/>
  <c r="DH79" i="32"/>
  <c r="DI79" i="32"/>
  <c r="DJ79" i="32"/>
  <c r="DK79" i="32"/>
  <c r="DL79" i="32"/>
  <c r="CZ80" i="32"/>
  <c r="DA80" i="32"/>
  <c r="DB80" i="32"/>
  <c r="DC80" i="32"/>
  <c r="DD80" i="32"/>
  <c r="DE80" i="32"/>
  <c r="DG80" i="32"/>
  <c r="DH80" i="32"/>
  <c r="DI80" i="32"/>
  <c r="DJ80" i="32"/>
  <c r="DK80" i="32"/>
  <c r="DL80" i="32"/>
  <c r="CZ81" i="32"/>
  <c r="DA81" i="32"/>
  <c r="DB81" i="32"/>
  <c r="DC81" i="32"/>
  <c r="DD81" i="32"/>
  <c r="DE81" i="32"/>
  <c r="DG81" i="32"/>
  <c r="DH81" i="32"/>
  <c r="DI81" i="32"/>
  <c r="DJ81" i="32"/>
  <c r="DK81" i="32"/>
  <c r="DL81" i="32"/>
  <c r="CZ82" i="32"/>
  <c r="DA82" i="32"/>
  <c r="DB82" i="32"/>
  <c r="DC82" i="32"/>
  <c r="DD82" i="32"/>
  <c r="DE82" i="32"/>
  <c r="DG82" i="32"/>
  <c r="DH82" i="32"/>
  <c r="DI82" i="32"/>
  <c r="DJ82" i="32"/>
  <c r="DK82" i="32"/>
  <c r="DL82" i="32"/>
  <c r="CZ83" i="32"/>
  <c r="DA83" i="32"/>
  <c r="DB83" i="32"/>
  <c r="DC83" i="32"/>
  <c r="DD83" i="32"/>
  <c r="DE83" i="32"/>
  <c r="DG83" i="32"/>
  <c r="DH83" i="32"/>
  <c r="DI83" i="32"/>
  <c r="DJ83" i="32"/>
  <c r="DK83" i="32"/>
  <c r="DL83" i="32"/>
  <c r="CZ84" i="32"/>
  <c r="DA84" i="32"/>
  <c r="DB84" i="32"/>
  <c r="DC84" i="32"/>
  <c r="DD84" i="32"/>
  <c r="DE84" i="32"/>
  <c r="DG84" i="32"/>
  <c r="DH84" i="32"/>
  <c r="DI84" i="32"/>
  <c r="DJ84" i="32"/>
  <c r="DK84" i="32"/>
  <c r="DL84" i="32"/>
  <c r="CZ85" i="32"/>
  <c r="DA85" i="32"/>
  <c r="DB85" i="32"/>
  <c r="DC85" i="32"/>
  <c r="DD85" i="32"/>
  <c r="DE85" i="32"/>
  <c r="DG85" i="32"/>
  <c r="DH85" i="32"/>
  <c r="DI85" i="32"/>
  <c r="DJ85" i="32"/>
  <c r="DK85" i="32"/>
  <c r="DL85" i="32"/>
  <c r="CZ86" i="32"/>
  <c r="DA86" i="32"/>
  <c r="DB86" i="32"/>
  <c r="DC86" i="32"/>
  <c r="DD86" i="32"/>
  <c r="DE86" i="32"/>
  <c r="DG86" i="32"/>
  <c r="DH86" i="32"/>
  <c r="DI86" i="32"/>
  <c r="DJ86" i="32"/>
  <c r="DK86" i="32"/>
  <c r="DL86" i="32"/>
  <c r="CZ87" i="32"/>
  <c r="DA87" i="32"/>
  <c r="DB87" i="32"/>
  <c r="DC87" i="32"/>
  <c r="DD87" i="32"/>
  <c r="DE87" i="32"/>
  <c r="DG87" i="32"/>
  <c r="DH87" i="32"/>
  <c r="DI87" i="32"/>
  <c r="DJ87" i="32"/>
  <c r="DK87" i="32"/>
  <c r="DL87" i="32"/>
  <c r="CZ88" i="32"/>
  <c r="DA88" i="32"/>
  <c r="DB88" i="32"/>
  <c r="DC88" i="32"/>
  <c r="DD88" i="32"/>
  <c r="DE88" i="32"/>
  <c r="DG88" i="32"/>
  <c r="DH88" i="32"/>
  <c r="DI88" i="32"/>
  <c r="DJ88" i="32"/>
  <c r="DK88" i="32"/>
  <c r="DL88" i="32"/>
  <c r="CZ89" i="32"/>
  <c r="DA89" i="32"/>
  <c r="DB89" i="32"/>
  <c r="DC89" i="32"/>
  <c r="DD89" i="32"/>
  <c r="DE89" i="32"/>
  <c r="DG89" i="32"/>
  <c r="DH89" i="32"/>
  <c r="DI89" i="32"/>
  <c r="DJ89" i="32"/>
  <c r="DK89" i="32"/>
  <c r="DL89" i="32"/>
  <c r="CZ90" i="32"/>
  <c r="DA90" i="32"/>
  <c r="DB90" i="32"/>
  <c r="DC90" i="32"/>
  <c r="DD90" i="32"/>
  <c r="DE90" i="32"/>
  <c r="DG90" i="32"/>
  <c r="DH90" i="32"/>
  <c r="DI90" i="32"/>
  <c r="DJ90" i="32"/>
  <c r="DK90" i="32"/>
  <c r="DL90" i="32"/>
  <c r="CZ91" i="32"/>
  <c r="DA91" i="32"/>
  <c r="DB91" i="32"/>
  <c r="DC91" i="32"/>
  <c r="DD91" i="32"/>
  <c r="DE91" i="32"/>
  <c r="DG91" i="32"/>
  <c r="DH91" i="32"/>
  <c r="DI91" i="32"/>
  <c r="DJ91" i="32"/>
  <c r="DK91" i="32"/>
  <c r="DL91" i="32"/>
  <c r="CZ92" i="32"/>
  <c r="DA92" i="32"/>
  <c r="DB92" i="32"/>
  <c r="DC92" i="32"/>
  <c r="DD92" i="32"/>
  <c r="DE92" i="32"/>
  <c r="DG92" i="32"/>
  <c r="DH92" i="32"/>
  <c r="DI92" i="32"/>
  <c r="DJ92" i="32"/>
  <c r="DK92" i="32"/>
  <c r="DL92" i="32"/>
  <c r="CZ93" i="32"/>
  <c r="DA93" i="32"/>
  <c r="DB93" i="32"/>
  <c r="DC93" i="32"/>
  <c r="DD93" i="32"/>
  <c r="DE93" i="32"/>
  <c r="DG93" i="32"/>
  <c r="DH93" i="32"/>
  <c r="DI93" i="32"/>
  <c r="DJ93" i="32"/>
  <c r="DK93" i="32"/>
  <c r="DL93" i="32"/>
  <c r="CZ94" i="32"/>
  <c r="DA94" i="32"/>
  <c r="DB94" i="32"/>
  <c r="DC94" i="32"/>
  <c r="DD94" i="32"/>
  <c r="DE94" i="32"/>
  <c r="DG94" i="32"/>
  <c r="DH94" i="32"/>
  <c r="DI94" i="32"/>
  <c r="DJ94" i="32"/>
  <c r="DK94" i="32"/>
  <c r="DL94" i="32"/>
  <c r="CZ95" i="32"/>
  <c r="DA95" i="32"/>
  <c r="DB95" i="32"/>
  <c r="DC95" i="32"/>
  <c r="DD95" i="32"/>
  <c r="DE95" i="32"/>
  <c r="DG95" i="32"/>
  <c r="DH95" i="32"/>
  <c r="DI95" i="32"/>
  <c r="DJ95" i="32"/>
  <c r="DK95" i="32"/>
  <c r="DL95" i="32"/>
  <c r="CZ96" i="32"/>
  <c r="DA96" i="32"/>
  <c r="DB96" i="32"/>
  <c r="DC96" i="32"/>
  <c r="DD96" i="32"/>
  <c r="DE96" i="32"/>
  <c r="DG96" i="32"/>
  <c r="DH96" i="32"/>
  <c r="DI96" i="32"/>
  <c r="DJ96" i="32"/>
  <c r="DK96" i="32"/>
  <c r="DL96" i="32"/>
  <c r="CZ97" i="32"/>
  <c r="DA97" i="32"/>
  <c r="DB97" i="32"/>
  <c r="DC97" i="32"/>
  <c r="DD97" i="32"/>
  <c r="DE97" i="32"/>
  <c r="DG97" i="32"/>
  <c r="DH97" i="32"/>
  <c r="DI97" i="32"/>
  <c r="DJ97" i="32"/>
  <c r="DK97" i="32"/>
  <c r="DL97" i="32"/>
  <c r="CZ98" i="32"/>
  <c r="DA98" i="32"/>
  <c r="DB98" i="32"/>
  <c r="DC98" i="32"/>
  <c r="DD98" i="32"/>
  <c r="DE98" i="32"/>
  <c r="DG98" i="32"/>
  <c r="DH98" i="32"/>
  <c r="DI98" i="32"/>
  <c r="DJ98" i="32"/>
  <c r="DK98" i="32"/>
  <c r="DL98" i="32"/>
  <c r="CZ99" i="32"/>
  <c r="DA99" i="32"/>
  <c r="DB99" i="32"/>
  <c r="DC99" i="32"/>
  <c r="DD99" i="32"/>
  <c r="DE99" i="32"/>
  <c r="DG99" i="32"/>
  <c r="DH99" i="32"/>
  <c r="DI99" i="32"/>
  <c r="DJ99" i="32"/>
  <c r="DK99" i="32"/>
  <c r="DL99" i="32"/>
  <c r="CZ100" i="32"/>
  <c r="DA100" i="32"/>
  <c r="DB100" i="32"/>
  <c r="DC100" i="32"/>
  <c r="DD100" i="32"/>
  <c r="DE100" i="32"/>
  <c r="DG100" i="32"/>
  <c r="DH100" i="32"/>
  <c r="DI100" i="32"/>
  <c r="DJ100" i="32"/>
  <c r="DK100" i="32"/>
  <c r="DL100" i="32"/>
  <c r="CZ101" i="32"/>
  <c r="DA101" i="32"/>
  <c r="DB101" i="32"/>
  <c r="DC101" i="32"/>
  <c r="DD101" i="32"/>
  <c r="DE101" i="32"/>
  <c r="DG101" i="32"/>
  <c r="DH101" i="32"/>
  <c r="DI101" i="32"/>
  <c r="DJ101" i="32"/>
  <c r="DK101" i="32"/>
  <c r="DL101" i="32"/>
  <c r="CZ102" i="32"/>
  <c r="DA102" i="32"/>
  <c r="DB102" i="32"/>
  <c r="DC102" i="32"/>
  <c r="DD102" i="32"/>
  <c r="DE102" i="32"/>
  <c r="DG102" i="32"/>
  <c r="DH102" i="32"/>
  <c r="DI102" i="32"/>
  <c r="DJ102" i="32"/>
  <c r="DK102" i="32"/>
  <c r="DL102" i="32"/>
  <c r="CZ103" i="32"/>
  <c r="DA103" i="32"/>
  <c r="DB103" i="32"/>
  <c r="DC103" i="32"/>
  <c r="DD103" i="32"/>
  <c r="DE103" i="32"/>
  <c r="DG103" i="32"/>
  <c r="DH103" i="32"/>
  <c r="DI103" i="32"/>
  <c r="DJ103" i="32"/>
  <c r="DK103" i="32"/>
  <c r="DL103" i="32"/>
  <c r="CZ104" i="32"/>
  <c r="DA104" i="32"/>
  <c r="DB104" i="32"/>
  <c r="DC104" i="32"/>
  <c r="DD104" i="32"/>
  <c r="DE104" i="32"/>
  <c r="DG104" i="32"/>
  <c r="DH104" i="32"/>
  <c r="DI104" i="32"/>
  <c r="DJ104" i="32"/>
  <c r="DK104" i="32"/>
  <c r="DL104" i="32"/>
  <c r="CZ105" i="32"/>
  <c r="DA105" i="32"/>
  <c r="DB105" i="32"/>
  <c r="DC105" i="32"/>
  <c r="DD105" i="32"/>
  <c r="DE105" i="32"/>
  <c r="DG105" i="32"/>
  <c r="DH105" i="32"/>
  <c r="DI105" i="32"/>
  <c r="DJ105" i="32"/>
  <c r="DK105" i="32"/>
  <c r="DL105" i="32"/>
  <c r="CZ106" i="32"/>
  <c r="DA106" i="32"/>
  <c r="DB106" i="32"/>
  <c r="DC106" i="32"/>
  <c r="DD106" i="32"/>
  <c r="DE106" i="32"/>
  <c r="DG106" i="32"/>
  <c r="DH106" i="32"/>
  <c r="DI106" i="32"/>
  <c r="DJ106" i="32"/>
  <c r="DK106" i="32"/>
  <c r="DL106" i="32"/>
  <c r="CZ107" i="32"/>
  <c r="DA107" i="32"/>
  <c r="DB107" i="32"/>
  <c r="DC107" i="32"/>
  <c r="DD107" i="32"/>
  <c r="DE107" i="32"/>
  <c r="DG107" i="32"/>
  <c r="DH107" i="32"/>
  <c r="DI107" i="32"/>
  <c r="DJ107" i="32"/>
  <c r="DK107" i="32"/>
  <c r="DL107" i="32"/>
  <c r="CZ108" i="32"/>
  <c r="DA108" i="32"/>
  <c r="DB108" i="32"/>
  <c r="DC108" i="32"/>
  <c r="DD108" i="32"/>
  <c r="DE108" i="32"/>
  <c r="DG108" i="32"/>
  <c r="DH108" i="32"/>
  <c r="DI108" i="32"/>
  <c r="DJ108" i="32"/>
  <c r="DK108" i="32"/>
  <c r="DL108" i="32"/>
  <c r="CZ109" i="32"/>
  <c r="DA109" i="32"/>
  <c r="DB109" i="32"/>
  <c r="DC109" i="32"/>
  <c r="DD109" i="32"/>
  <c r="DE109" i="32"/>
  <c r="DG109" i="32"/>
  <c r="DH109" i="32"/>
  <c r="DI109" i="32"/>
  <c r="DJ109" i="32"/>
  <c r="DK109" i="32"/>
  <c r="DL109" i="32"/>
  <c r="CZ110" i="32"/>
  <c r="DA110" i="32"/>
  <c r="DB110" i="32"/>
  <c r="DC110" i="32"/>
  <c r="DD110" i="32"/>
  <c r="DE110" i="32"/>
  <c r="DG110" i="32"/>
  <c r="DH110" i="32"/>
  <c r="DI110" i="32"/>
  <c r="DJ110" i="32"/>
  <c r="DK110" i="32"/>
  <c r="DL110" i="32"/>
  <c r="CZ111" i="32"/>
  <c r="DA111" i="32"/>
  <c r="DB111" i="32"/>
  <c r="DC111" i="32"/>
  <c r="DD111" i="32"/>
  <c r="DE111" i="32"/>
  <c r="DG111" i="32"/>
  <c r="DH111" i="32"/>
  <c r="DI111" i="32"/>
  <c r="DJ111" i="32"/>
  <c r="DK111" i="32"/>
  <c r="DL111" i="32"/>
  <c r="CZ112" i="32"/>
  <c r="DA112" i="32"/>
  <c r="DB112" i="32"/>
  <c r="DC112" i="32"/>
  <c r="DD112" i="32"/>
  <c r="DE112" i="32"/>
  <c r="DG112" i="32"/>
  <c r="DH112" i="32"/>
  <c r="DI112" i="32"/>
  <c r="DJ112" i="32"/>
  <c r="DK112" i="32"/>
  <c r="DL112" i="32"/>
  <c r="CZ113" i="32"/>
  <c r="DA113" i="32"/>
  <c r="DB113" i="32"/>
  <c r="DC113" i="32"/>
  <c r="DD113" i="32"/>
  <c r="DE113" i="32"/>
  <c r="DG113" i="32"/>
  <c r="DH113" i="32"/>
  <c r="DI113" i="32"/>
  <c r="DJ113" i="32"/>
  <c r="DK113" i="32"/>
  <c r="DL113" i="32"/>
  <c r="CZ114" i="32"/>
  <c r="DA114" i="32"/>
  <c r="DB114" i="32"/>
  <c r="DC114" i="32"/>
  <c r="DD114" i="32"/>
  <c r="DE114" i="32"/>
  <c r="DG114" i="32"/>
  <c r="DH114" i="32"/>
  <c r="DI114" i="32"/>
  <c r="DJ114" i="32"/>
  <c r="DK114" i="32"/>
  <c r="DL114" i="32"/>
  <c r="CZ115" i="32"/>
  <c r="DA115" i="32"/>
  <c r="DB115" i="32"/>
  <c r="DC115" i="32"/>
  <c r="DD115" i="32"/>
  <c r="DE115" i="32"/>
  <c r="DG115" i="32"/>
  <c r="DH115" i="32"/>
  <c r="DI115" i="32"/>
  <c r="DJ115" i="32"/>
  <c r="DK115" i="32"/>
  <c r="DL115" i="32"/>
  <c r="CZ116" i="32"/>
  <c r="DA116" i="32"/>
  <c r="DB116" i="32"/>
  <c r="DC116" i="32"/>
  <c r="DD116" i="32"/>
  <c r="DE116" i="32"/>
  <c r="DG116" i="32"/>
  <c r="DH116" i="32"/>
  <c r="DI116" i="32"/>
  <c r="DJ116" i="32"/>
  <c r="DK116" i="32"/>
  <c r="DL116" i="32"/>
  <c r="CZ117" i="32"/>
  <c r="DA117" i="32"/>
  <c r="DB117" i="32"/>
  <c r="DC117" i="32"/>
  <c r="DD117" i="32"/>
  <c r="DE117" i="32"/>
  <c r="DG117" i="32"/>
  <c r="DH117" i="32"/>
  <c r="DI117" i="32"/>
  <c r="DJ117" i="32"/>
  <c r="DK117" i="32"/>
  <c r="DL117" i="32"/>
  <c r="CZ118" i="32"/>
  <c r="DA118" i="32"/>
  <c r="DB118" i="32"/>
  <c r="DC118" i="32"/>
  <c r="DD118" i="32"/>
  <c r="DE118" i="32"/>
  <c r="DG118" i="32"/>
  <c r="DH118" i="32"/>
  <c r="DI118" i="32"/>
  <c r="DJ118" i="32"/>
  <c r="DK118" i="32"/>
  <c r="DL118" i="32"/>
  <c r="CZ119" i="32"/>
  <c r="DA119" i="32"/>
  <c r="DB119" i="32"/>
  <c r="DC119" i="32"/>
  <c r="DD119" i="32"/>
  <c r="DE119" i="32"/>
  <c r="DG119" i="32"/>
  <c r="DH119" i="32"/>
  <c r="DI119" i="32"/>
  <c r="DJ119" i="32"/>
  <c r="DK119" i="32"/>
  <c r="DL119" i="32"/>
  <c r="CZ120" i="32"/>
  <c r="DA120" i="32"/>
  <c r="DB120" i="32"/>
  <c r="DC120" i="32"/>
  <c r="DD120" i="32"/>
  <c r="DE120" i="32"/>
  <c r="DG120" i="32"/>
  <c r="DH120" i="32"/>
  <c r="DI120" i="32"/>
  <c r="DJ120" i="32"/>
  <c r="DK120" i="32"/>
  <c r="DL120" i="32"/>
  <c r="CZ121" i="32"/>
  <c r="DA121" i="32"/>
  <c r="DB121" i="32"/>
  <c r="DC121" i="32"/>
  <c r="DD121" i="32"/>
  <c r="DE121" i="32"/>
  <c r="DG121" i="32"/>
  <c r="DH121" i="32"/>
  <c r="DI121" i="32"/>
  <c r="DJ121" i="32"/>
  <c r="DK121" i="32"/>
  <c r="DL121" i="32"/>
  <c r="CZ122" i="32"/>
  <c r="DA122" i="32"/>
  <c r="DB122" i="32"/>
  <c r="DC122" i="32"/>
  <c r="DD122" i="32"/>
  <c r="DE122" i="32"/>
  <c r="DG122" i="32"/>
  <c r="DH122" i="32"/>
  <c r="DI122" i="32"/>
  <c r="DJ122" i="32"/>
  <c r="DK122" i="32"/>
  <c r="DL122" i="32"/>
  <c r="CZ123" i="32"/>
  <c r="DA123" i="32"/>
  <c r="DB123" i="32"/>
  <c r="DC123" i="32"/>
  <c r="DD123" i="32"/>
  <c r="DE123" i="32"/>
  <c r="DG123" i="32"/>
  <c r="DH123" i="32"/>
  <c r="DI123" i="32"/>
  <c r="DJ123" i="32"/>
  <c r="DK123" i="32"/>
  <c r="DL123" i="32"/>
  <c r="CZ124" i="32"/>
  <c r="DA124" i="32"/>
  <c r="DB124" i="32"/>
  <c r="DC124" i="32"/>
  <c r="DD124" i="32"/>
  <c r="DE124" i="32"/>
  <c r="DG124" i="32"/>
  <c r="DH124" i="32"/>
  <c r="DI124" i="32"/>
  <c r="DJ124" i="32"/>
  <c r="DK124" i="32"/>
  <c r="DL124" i="32"/>
  <c r="CZ125" i="32"/>
  <c r="DA125" i="32"/>
  <c r="DB125" i="32"/>
  <c r="DC125" i="32"/>
  <c r="DD125" i="32"/>
  <c r="DE125" i="32"/>
  <c r="DG125" i="32"/>
  <c r="DH125" i="32"/>
  <c r="DI125" i="32"/>
  <c r="DJ125" i="32"/>
  <c r="DK125" i="32"/>
  <c r="DL125" i="32"/>
  <c r="CZ126" i="32"/>
  <c r="DA126" i="32"/>
  <c r="DB126" i="32"/>
  <c r="DC126" i="32"/>
  <c r="DD126" i="32"/>
  <c r="DE126" i="32"/>
  <c r="DG126" i="32"/>
  <c r="DH126" i="32"/>
  <c r="DI126" i="32"/>
  <c r="DJ126" i="32"/>
  <c r="DK126" i="32"/>
  <c r="DL126" i="32"/>
  <c r="CZ127" i="32"/>
  <c r="DA127" i="32"/>
  <c r="DB127" i="32"/>
  <c r="DC127" i="32"/>
  <c r="DD127" i="32"/>
  <c r="DE127" i="32"/>
  <c r="DG127" i="32"/>
  <c r="DH127" i="32"/>
  <c r="DI127" i="32"/>
  <c r="DJ127" i="32"/>
  <c r="DK127" i="32"/>
  <c r="DL127" i="32"/>
  <c r="CZ128" i="32"/>
  <c r="DA128" i="32"/>
  <c r="DB128" i="32"/>
  <c r="DC128" i="32"/>
  <c r="DD128" i="32"/>
  <c r="DE128" i="32"/>
  <c r="DG128" i="32"/>
  <c r="DH128" i="32"/>
  <c r="DI128" i="32"/>
  <c r="DJ128" i="32"/>
  <c r="DK128" i="32"/>
  <c r="DL128" i="32"/>
  <c r="CZ129" i="32"/>
  <c r="DA129" i="32"/>
  <c r="DB129" i="32"/>
  <c r="DC129" i="32"/>
  <c r="DD129" i="32"/>
  <c r="DE129" i="32"/>
  <c r="DG129" i="32"/>
  <c r="DH129" i="32"/>
  <c r="DI129" i="32"/>
  <c r="DJ129" i="32"/>
  <c r="DK129" i="32"/>
  <c r="DL129" i="32"/>
  <c r="CZ130" i="32"/>
  <c r="DA130" i="32"/>
  <c r="DB130" i="32"/>
  <c r="DC130" i="32"/>
  <c r="DD130" i="32"/>
  <c r="DE130" i="32"/>
  <c r="DG130" i="32"/>
  <c r="DH130" i="32"/>
  <c r="DI130" i="32"/>
  <c r="DJ130" i="32"/>
  <c r="DK130" i="32"/>
  <c r="DL130" i="32"/>
  <c r="CZ131" i="32"/>
  <c r="DA131" i="32"/>
  <c r="DB131" i="32"/>
  <c r="DC131" i="32"/>
  <c r="DD131" i="32"/>
  <c r="DE131" i="32"/>
  <c r="DG131" i="32"/>
  <c r="DH131" i="32"/>
  <c r="DI131" i="32"/>
  <c r="DJ131" i="32"/>
  <c r="DK131" i="32"/>
  <c r="DL131" i="32"/>
  <c r="CZ132" i="32"/>
  <c r="DA132" i="32"/>
  <c r="DB132" i="32"/>
  <c r="DC132" i="32"/>
  <c r="DD132" i="32"/>
  <c r="DE132" i="32"/>
  <c r="DG132" i="32"/>
  <c r="DH132" i="32"/>
  <c r="DI132" i="32"/>
  <c r="DJ132" i="32"/>
  <c r="DK132" i="32"/>
  <c r="DL132" i="32"/>
  <c r="CZ133" i="32"/>
  <c r="DA133" i="32"/>
  <c r="DB133" i="32"/>
  <c r="DC133" i="32"/>
  <c r="DD133" i="32"/>
  <c r="DE133" i="32"/>
  <c r="DG133" i="32"/>
  <c r="DH133" i="32"/>
  <c r="DI133" i="32"/>
  <c r="DJ133" i="32"/>
  <c r="DK133" i="32"/>
  <c r="DL133" i="32"/>
  <c r="CZ134" i="32"/>
  <c r="DA134" i="32"/>
  <c r="DB134" i="32"/>
  <c r="DC134" i="32"/>
  <c r="DD134" i="32"/>
  <c r="DE134" i="32"/>
  <c r="DG134" i="32"/>
  <c r="DH134" i="32"/>
  <c r="DI134" i="32"/>
  <c r="DJ134" i="32"/>
  <c r="DK134" i="32"/>
  <c r="DL134" i="32"/>
  <c r="CZ135" i="32"/>
  <c r="DA135" i="32"/>
  <c r="DB135" i="32"/>
  <c r="DC135" i="32"/>
  <c r="DD135" i="32"/>
  <c r="DE135" i="32"/>
  <c r="DG135" i="32"/>
  <c r="DH135" i="32"/>
  <c r="DI135" i="32"/>
  <c r="DJ135" i="32"/>
  <c r="DK135" i="32"/>
  <c r="DL135" i="32"/>
  <c r="CZ136" i="32"/>
  <c r="DA136" i="32"/>
  <c r="DB136" i="32"/>
  <c r="DC136" i="32"/>
  <c r="DD136" i="32"/>
  <c r="DE136" i="32"/>
  <c r="DG136" i="32"/>
  <c r="DH136" i="32"/>
  <c r="DI136" i="32"/>
  <c r="DJ136" i="32"/>
  <c r="DK136" i="32"/>
  <c r="DL136" i="32"/>
  <c r="CZ137" i="32"/>
  <c r="DA137" i="32"/>
  <c r="DB137" i="32"/>
  <c r="DC137" i="32"/>
  <c r="DD137" i="32"/>
  <c r="DE137" i="32"/>
  <c r="DG137" i="32"/>
  <c r="DH137" i="32"/>
  <c r="DI137" i="32"/>
  <c r="DJ137" i="32"/>
  <c r="DK137" i="32"/>
  <c r="DL137" i="32"/>
  <c r="CZ138" i="32"/>
  <c r="DA138" i="32"/>
  <c r="DB138" i="32"/>
  <c r="DC138" i="32"/>
  <c r="DD138" i="32"/>
  <c r="DE138" i="32"/>
  <c r="DG138" i="32"/>
  <c r="DH138" i="32"/>
  <c r="DI138" i="32"/>
  <c r="DJ138" i="32"/>
  <c r="DK138" i="32"/>
  <c r="DL138" i="32"/>
  <c r="CZ139" i="32"/>
  <c r="DA139" i="32"/>
  <c r="DB139" i="32"/>
  <c r="DC139" i="32"/>
  <c r="DD139" i="32"/>
  <c r="DE139" i="32"/>
  <c r="DG139" i="32"/>
  <c r="DH139" i="32"/>
  <c r="DI139" i="32"/>
  <c r="DJ139" i="32"/>
  <c r="DK139" i="32"/>
  <c r="DL139" i="32"/>
  <c r="CZ140" i="32"/>
  <c r="DA140" i="32"/>
  <c r="DB140" i="32"/>
  <c r="DC140" i="32"/>
  <c r="DD140" i="32"/>
  <c r="DE140" i="32"/>
  <c r="DG140" i="32"/>
  <c r="DH140" i="32"/>
  <c r="DI140" i="32"/>
  <c r="DJ140" i="32"/>
  <c r="DK140" i="32"/>
  <c r="DL140" i="32"/>
  <c r="CZ141" i="32"/>
  <c r="DA141" i="32"/>
  <c r="DB141" i="32"/>
  <c r="DC141" i="32"/>
  <c r="DD141" i="32"/>
  <c r="DE141" i="32"/>
  <c r="DG141" i="32"/>
  <c r="DH141" i="32"/>
  <c r="DI141" i="32"/>
  <c r="DJ141" i="32"/>
  <c r="DK141" i="32"/>
  <c r="DL141" i="32"/>
  <c r="CZ142" i="32"/>
  <c r="DA142" i="32"/>
  <c r="DB142" i="32"/>
  <c r="DC142" i="32"/>
  <c r="DD142" i="32"/>
  <c r="DE142" i="32"/>
  <c r="DG142" i="32"/>
  <c r="DH142" i="32"/>
  <c r="DI142" i="32"/>
  <c r="DJ142" i="32"/>
  <c r="DK142" i="32"/>
  <c r="DL142" i="32"/>
  <c r="CZ143" i="32"/>
  <c r="DA143" i="32"/>
  <c r="DB143" i="32"/>
  <c r="DC143" i="32"/>
  <c r="DD143" i="32"/>
  <c r="DE143" i="32"/>
  <c r="DG143" i="32"/>
  <c r="DH143" i="32"/>
  <c r="DI143" i="32"/>
  <c r="DJ143" i="32"/>
  <c r="DK143" i="32"/>
  <c r="DL143" i="32"/>
  <c r="CZ144" i="32"/>
  <c r="DA144" i="32"/>
  <c r="DB144" i="32"/>
  <c r="DC144" i="32"/>
  <c r="DD144" i="32"/>
  <c r="DE144" i="32"/>
  <c r="DG144" i="32"/>
  <c r="DH144" i="32"/>
  <c r="DI144" i="32"/>
  <c r="DJ144" i="32"/>
  <c r="DK144" i="32"/>
  <c r="DL144" i="32"/>
  <c r="CZ145" i="32"/>
  <c r="DA145" i="32"/>
  <c r="DB145" i="32"/>
  <c r="DC145" i="32"/>
  <c r="DD145" i="32"/>
  <c r="DE145" i="32"/>
  <c r="DG145" i="32"/>
  <c r="DH145" i="32"/>
  <c r="DI145" i="32"/>
  <c r="DJ145" i="32"/>
  <c r="DK145" i="32"/>
  <c r="DL145" i="32"/>
  <c r="CZ146" i="32"/>
  <c r="DA146" i="32"/>
  <c r="DB146" i="32"/>
  <c r="DC146" i="32"/>
  <c r="DD146" i="32"/>
  <c r="DE146" i="32"/>
  <c r="DG146" i="32"/>
  <c r="DH146" i="32"/>
  <c r="DI146" i="32"/>
  <c r="DJ146" i="32"/>
  <c r="DK146" i="32"/>
  <c r="DL146" i="32"/>
  <c r="CZ147" i="32"/>
  <c r="DA147" i="32"/>
  <c r="DB147" i="32"/>
  <c r="DC147" i="32"/>
  <c r="DD147" i="32"/>
  <c r="DE147" i="32"/>
  <c r="DG147" i="32"/>
  <c r="DH147" i="32"/>
  <c r="DI147" i="32"/>
  <c r="DJ147" i="32"/>
  <c r="DK147" i="32"/>
  <c r="DL147" i="32"/>
  <c r="CZ148" i="32"/>
  <c r="DA148" i="32"/>
  <c r="DB148" i="32"/>
  <c r="DC148" i="32"/>
  <c r="DD148" i="32"/>
  <c r="DE148" i="32"/>
  <c r="DG148" i="32"/>
  <c r="DH148" i="32"/>
  <c r="DI148" i="32"/>
  <c r="DJ148" i="32"/>
  <c r="DK148" i="32"/>
  <c r="DL148" i="32"/>
  <c r="CZ149" i="32"/>
  <c r="DA149" i="32"/>
  <c r="DB149" i="32"/>
  <c r="DC149" i="32"/>
  <c r="DD149" i="32"/>
  <c r="DE149" i="32"/>
  <c r="DG149" i="32"/>
  <c r="DH149" i="32"/>
  <c r="DI149" i="32"/>
  <c r="DJ149" i="32"/>
  <c r="DK149" i="32"/>
  <c r="DL149" i="32"/>
  <c r="CZ150" i="32"/>
  <c r="DA150" i="32"/>
  <c r="DB150" i="32"/>
  <c r="DC150" i="32"/>
  <c r="DD150" i="32"/>
  <c r="DE150" i="32"/>
  <c r="DG150" i="32"/>
  <c r="DH150" i="32"/>
  <c r="DI150" i="32"/>
  <c r="DJ150" i="32"/>
  <c r="DK150" i="32"/>
  <c r="DL150" i="32"/>
  <c r="CZ151" i="32"/>
  <c r="DA151" i="32"/>
  <c r="DB151" i="32"/>
  <c r="DC151" i="32"/>
  <c r="DD151" i="32"/>
  <c r="DE151" i="32"/>
  <c r="DG151" i="32"/>
  <c r="DH151" i="32"/>
  <c r="DI151" i="32"/>
  <c r="DJ151" i="32"/>
  <c r="DK151" i="32"/>
  <c r="DL151" i="32"/>
  <c r="CZ152" i="32"/>
  <c r="DA152" i="32"/>
  <c r="DB152" i="32"/>
  <c r="DC152" i="32"/>
  <c r="DD152" i="32"/>
  <c r="DE152" i="32"/>
  <c r="DG152" i="32"/>
  <c r="DH152" i="32"/>
  <c r="DI152" i="32"/>
  <c r="DJ152" i="32"/>
  <c r="DK152" i="32"/>
  <c r="DL152" i="32"/>
  <c r="CZ153" i="32"/>
  <c r="DA153" i="32"/>
  <c r="DB153" i="32"/>
  <c r="DC153" i="32"/>
  <c r="DD153" i="32"/>
  <c r="DE153" i="32"/>
  <c r="DG153" i="32"/>
  <c r="DH153" i="32"/>
  <c r="DI153" i="32"/>
  <c r="DJ153" i="32"/>
  <c r="DK153" i="32"/>
  <c r="DL153" i="32"/>
  <c r="CZ154" i="32"/>
  <c r="DA154" i="32"/>
  <c r="DB154" i="32"/>
  <c r="DC154" i="32"/>
  <c r="DD154" i="32"/>
  <c r="DE154" i="32"/>
  <c r="DG154" i="32"/>
  <c r="DH154" i="32"/>
  <c r="DI154" i="32"/>
  <c r="DJ154" i="32"/>
  <c r="DK154" i="32"/>
  <c r="DL154" i="32"/>
  <c r="CZ155" i="32"/>
  <c r="DA155" i="32"/>
  <c r="DB155" i="32"/>
  <c r="DC155" i="32"/>
  <c r="DD155" i="32"/>
  <c r="DE155" i="32"/>
  <c r="DG155" i="32"/>
  <c r="DH155" i="32"/>
  <c r="DI155" i="32"/>
  <c r="DJ155" i="32"/>
  <c r="DK155" i="32"/>
  <c r="DL155" i="32"/>
  <c r="CZ156" i="32"/>
  <c r="DA156" i="32"/>
  <c r="DB156" i="32"/>
  <c r="DC156" i="32"/>
  <c r="DD156" i="32"/>
  <c r="DE156" i="32"/>
  <c r="DG156" i="32"/>
  <c r="DH156" i="32"/>
  <c r="DI156" i="32"/>
  <c r="DJ156" i="32"/>
  <c r="DK156" i="32"/>
  <c r="DL156" i="32"/>
  <c r="CZ157" i="32"/>
  <c r="DA157" i="32"/>
  <c r="DB157" i="32"/>
  <c r="DC157" i="32"/>
  <c r="DD157" i="32"/>
  <c r="DE157" i="32"/>
  <c r="DG157" i="32"/>
  <c r="DH157" i="32"/>
  <c r="DI157" i="32"/>
  <c r="DJ157" i="32"/>
  <c r="DK157" i="32"/>
  <c r="DL157" i="32"/>
  <c r="CZ158" i="32"/>
  <c r="DA158" i="32"/>
  <c r="DB158" i="32"/>
  <c r="DC158" i="32"/>
  <c r="DD158" i="32"/>
  <c r="DE158" i="32"/>
  <c r="DG158" i="32"/>
  <c r="DH158" i="32"/>
  <c r="DI158" i="32"/>
  <c r="DJ158" i="32"/>
  <c r="DK158" i="32"/>
  <c r="DL158" i="32"/>
  <c r="CZ159" i="32"/>
  <c r="DA159" i="32"/>
  <c r="DB159" i="32"/>
  <c r="DC159" i="32"/>
  <c r="DD159" i="32"/>
  <c r="DE159" i="32"/>
  <c r="DG159" i="32"/>
  <c r="DH159" i="32"/>
  <c r="DI159" i="32"/>
  <c r="DJ159" i="32"/>
  <c r="DK159" i="32"/>
  <c r="DL159" i="32"/>
  <c r="CZ160" i="32"/>
  <c r="DA160" i="32"/>
  <c r="DB160" i="32"/>
  <c r="DC160" i="32"/>
  <c r="DD160" i="32"/>
  <c r="DE160" i="32"/>
  <c r="DG160" i="32"/>
  <c r="DH160" i="32"/>
  <c r="DI160" i="32"/>
  <c r="DJ160" i="32"/>
  <c r="DK160" i="32"/>
  <c r="DL160" i="32"/>
  <c r="CZ161" i="32"/>
  <c r="DA161" i="32"/>
  <c r="DB161" i="32"/>
  <c r="DC161" i="32"/>
  <c r="DD161" i="32"/>
  <c r="DE161" i="32"/>
  <c r="DG161" i="32"/>
  <c r="DH161" i="32"/>
  <c r="DI161" i="32"/>
  <c r="DJ161" i="32"/>
  <c r="DK161" i="32"/>
  <c r="DL161" i="32"/>
  <c r="CZ162" i="32"/>
  <c r="DA162" i="32"/>
  <c r="DB162" i="32"/>
  <c r="DC162" i="32"/>
  <c r="DD162" i="32"/>
  <c r="DE162" i="32"/>
  <c r="DG162" i="32"/>
  <c r="DH162" i="32"/>
  <c r="DI162" i="32"/>
  <c r="DJ162" i="32"/>
  <c r="DK162" i="32"/>
  <c r="DL162" i="32"/>
  <c r="CZ163" i="32"/>
  <c r="DA163" i="32"/>
  <c r="DB163" i="32"/>
  <c r="DC163" i="32"/>
  <c r="DD163" i="32"/>
  <c r="DE163" i="32"/>
  <c r="DG163" i="32"/>
  <c r="DH163" i="32"/>
  <c r="DI163" i="32"/>
  <c r="DJ163" i="32"/>
  <c r="DK163" i="32"/>
  <c r="DL163" i="32"/>
  <c r="CZ164" i="32"/>
  <c r="DA164" i="32"/>
  <c r="DB164" i="32"/>
  <c r="DC164" i="32"/>
  <c r="DD164" i="32"/>
  <c r="DE164" i="32"/>
  <c r="DG164" i="32"/>
  <c r="DH164" i="32"/>
  <c r="DI164" i="32"/>
  <c r="DJ164" i="32"/>
  <c r="DK164" i="32"/>
  <c r="DL164" i="32"/>
  <c r="CZ165" i="32"/>
  <c r="DA165" i="32"/>
  <c r="DB165" i="32"/>
  <c r="DC165" i="32"/>
  <c r="DD165" i="32"/>
  <c r="DE165" i="32"/>
  <c r="DG165" i="32"/>
  <c r="DH165" i="32"/>
  <c r="DI165" i="32"/>
  <c r="DJ165" i="32"/>
  <c r="DK165" i="32"/>
  <c r="DL165" i="32"/>
  <c r="CZ166" i="32"/>
  <c r="DA166" i="32"/>
  <c r="DB166" i="32"/>
  <c r="DC166" i="32"/>
  <c r="DD166" i="32"/>
  <c r="DE166" i="32"/>
  <c r="DG166" i="32"/>
  <c r="DH166" i="32"/>
  <c r="DI166" i="32"/>
  <c r="DJ166" i="32"/>
  <c r="DK166" i="32"/>
  <c r="DL166" i="32"/>
  <c r="CZ167" i="32"/>
  <c r="DA167" i="32"/>
  <c r="DB167" i="32"/>
  <c r="DC167" i="32"/>
  <c r="DD167" i="32"/>
  <c r="DE167" i="32"/>
  <c r="DG167" i="32"/>
  <c r="DH167" i="32"/>
  <c r="DI167" i="32"/>
  <c r="DJ167" i="32"/>
  <c r="DK167" i="32"/>
  <c r="DL167" i="32"/>
  <c r="CZ168" i="32"/>
  <c r="DA168" i="32"/>
  <c r="DB168" i="32"/>
  <c r="DC168" i="32"/>
  <c r="DD168" i="32"/>
  <c r="DE168" i="32"/>
  <c r="DG168" i="32"/>
  <c r="DH168" i="32"/>
  <c r="DI168" i="32"/>
  <c r="DJ168" i="32"/>
  <c r="DK168" i="32"/>
  <c r="DL168" i="32"/>
  <c r="CZ169" i="32"/>
  <c r="DA169" i="32"/>
  <c r="DB169" i="32"/>
  <c r="DC169" i="32"/>
  <c r="DD169" i="32"/>
  <c r="DE169" i="32"/>
  <c r="DG169" i="32"/>
  <c r="DH169" i="32"/>
  <c r="DI169" i="32"/>
  <c r="DJ169" i="32"/>
  <c r="DK169" i="32"/>
  <c r="DL169" i="32"/>
  <c r="CZ170" i="32"/>
  <c r="DA170" i="32"/>
  <c r="DB170" i="32"/>
  <c r="DC170" i="32"/>
  <c r="DD170" i="32"/>
  <c r="DE170" i="32"/>
  <c r="DG170" i="32"/>
  <c r="DH170" i="32"/>
  <c r="DI170" i="32"/>
  <c r="DJ170" i="32"/>
  <c r="DK170" i="32"/>
  <c r="DL170" i="32"/>
  <c r="CZ171" i="32"/>
  <c r="DA171" i="32"/>
  <c r="DB171" i="32"/>
  <c r="DC171" i="32"/>
  <c r="DD171" i="32"/>
  <c r="DE171" i="32"/>
  <c r="DG171" i="32"/>
  <c r="DH171" i="32"/>
  <c r="DI171" i="32"/>
  <c r="DJ171" i="32"/>
  <c r="DK171" i="32"/>
  <c r="DL171" i="32"/>
  <c r="CZ172" i="32"/>
  <c r="DA172" i="32"/>
  <c r="DB172" i="32"/>
  <c r="DC172" i="32"/>
  <c r="DD172" i="32"/>
  <c r="DE172" i="32"/>
  <c r="DG172" i="32"/>
  <c r="DH172" i="32"/>
  <c r="DI172" i="32"/>
  <c r="DJ172" i="32"/>
  <c r="DK172" i="32"/>
  <c r="DL172" i="32"/>
  <c r="CZ173" i="32"/>
  <c r="DA173" i="32"/>
  <c r="DB173" i="32"/>
  <c r="DC173" i="32"/>
  <c r="DD173" i="32"/>
  <c r="DE173" i="32"/>
  <c r="DG173" i="32"/>
  <c r="DH173" i="32"/>
  <c r="DI173" i="32"/>
  <c r="DJ173" i="32"/>
  <c r="DK173" i="32"/>
  <c r="DL173" i="32"/>
  <c r="CZ174" i="32"/>
  <c r="DA174" i="32"/>
  <c r="DB174" i="32"/>
  <c r="DC174" i="32"/>
  <c r="DD174" i="32"/>
  <c r="DE174" i="32"/>
  <c r="DG174" i="32"/>
  <c r="DH174" i="32"/>
  <c r="DI174" i="32"/>
  <c r="DJ174" i="32"/>
  <c r="DK174" i="32"/>
  <c r="DL174" i="32"/>
  <c r="CZ175" i="32"/>
  <c r="DA175" i="32"/>
  <c r="DB175" i="32"/>
  <c r="DC175" i="32"/>
  <c r="DD175" i="32"/>
  <c r="DE175" i="32"/>
  <c r="DG175" i="32"/>
  <c r="DH175" i="32"/>
  <c r="DI175" i="32"/>
  <c r="DJ175" i="32"/>
  <c r="DK175" i="32"/>
  <c r="DL175" i="32"/>
  <c r="CZ176" i="32"/>
  <c r="DA176" i="32"/>
  <c r="DB176" i="32"/>
  <c r="DC176" i="32"/>
  <c r="DD176" i="32"/>
  <c r="DE176" i="32"/>
  <c r="DG176" i="32"/>
  <c r="DH176" i="32"/>
  <c r="DI176" i="32"/>
  <c r="DJ176" i="32"/>
  <c r="DK176" i="32"/>
  <c r="DL176" i="32"/>
  <c r="CZ177" i="32"/>
  <c r="DA177" i="32"/>
  <c r="DB177" i="32"/>
  <c r="DC177" i="32"/>
  <c r="DD177" i="32"/>
  <c r="DE177" i="32"/>
  <c r="DG177" i="32"/>
  <c r="DH177" i="32"/>
  <c r="DI177" i="32"/>
  <c r="DJ177" i="32"/>
  <c r="DK177" i="32"/>
  <c r="DL177" i="32"/>
  <c r="CZ178" i="32"/>
  <c r="DA178" i="32"/>
  <c r="DB178" i="32"/>
  <c r="DC178" i="32"/>
  <c r="DD178" i="32"/>
  <c r="DE178" i="32"/>
  <c r="DG178" i="32"/>
  <c r="DH178" i="32"/>
  <c r="DI178" i="32"/>
  <c r="DJ178" i="32"/>
  <c r="DK178" i="32"/>
  <c r="DL178" i="32"/>
  <c r="CZ179" i="32"/>
  <c r="DA179" i="32"/>
  <c r="DB179" i="32"/>
  <c r="DC179" i="32"/>
  <c r="DD179" i="32"/>
  <c r="DE179" i="32"/>
  <c r="DG179" i="32"/>
  <c r="DH179" i="32"/>
  <c r="DI179" i="32"/>
  <c r="DJ179" i="32"/>
  <c r="DK179" i="32"/>
  <c r="DL179" i="32"/>
  <c r="CZ180" i="32"/>
  <c r="DA180" i="32"/>
  <c r="DB180" i="32"/>
  <c r="DC180" i="32"/>
  <c r="DD180" i="32"/>
  <c r="DE180" i="32"/>
  <c r="DG180" i="32"/>
  <c r="DH180" i="32"/>
  <c r="DI180" i="32"/>
  <c r="DJ180" i="32"/>
  <c r="DK180" i="32"/>
  <c r="DL180" i="32"/>
  <c r="CZ181" i="32"/>
  <c r="DA181" i="32"/>
  <c r="DB181" i="32"/>
  <c r="DC181" i="32"/>
  <c r="DD181" i="32"/>
  <c r="DE181" i="32"/>
  <c r="DG181" i="32"/>
  <c r="DH181" i="32"/>
  <c r="DI181" i="32"/>
  <c r="DJ181" i="32"/>
  <c r="DK181" i="32"/>
  <c r="DL181" i="32"/>
  <c r="CZ182" i="32"/>
  <c r="DA182" i="32"/>
  <c r="DB182" i="32"/>
  <c r="DC182" i="32"/>
  <c r="DD182" i="32"/>
  <c r="DE182" i="32"/>
  <c r="DG182" i="32"/>
  <c r="DH182" i="32"/>
  <c r="DI182" i="32"/>
  <c r="DJ182" i="32"/>
  <c r="DK182" i="32"/>
  <c r="DL182" i="32"/>
  <c r="CZ183" i="32"/>
  <c r="DA183" i="32"/>
  <c r="DB183" i="32"/>
  <c r="DC183" i="32"/>
  <c r="DD183" i="32"/>
  <c r="DE183" i="32"/>
  <c r="DG183" i="32"/>
  <c r="DH183" i="32"/>
  <c r="DI183" i="32"/>
  <c r="DJ183" i="32"/>
  <c r="DK183" i="32"/>
  <c r="DL183" i="32"/>
  <c r="CZ184" i="32"/>
  <c r="DA184" i="32"/>
  <c r="DB184" i="32"/>
  <c r="DC184" i="32"/>
  <c r="DD184" i="32"/>
  <c r="DE184" i="32"/>
  <c r="DG184" i="32"/>
  <c r="DH184" i="32"/>
  <c r="DI184" i="32"/>
  <c r="DJ184" i="32"/>
  <c r="DK184" i="32"/>
  <c r="DL184" i="32"/>
  <c r="CZ185" i="32"/>
  <c r="DA185" i="32"/>
  <c r="DB185" i="32"/>
  <c r="DC185" i="32"/>
  <c r="DD185" i="32"/>
  <c r="DE185" i="32"/>
  <c r="DG185" i="32"/>
  <c r="DH185" i="32"/>
  <c r="DI185" i="32"/>
  <c r="DJ185" i="32"/>
  <c r="DK185" i="32"/>
  <c r="DL185" i="32"/>
  <c r="CZ186" i="32"/>
  <c r="DA186" i="32"/>
  <c r="DB186" i="32"/>
  <c r="DC186" i="32"/>
  <c r="DD186" i="32"/>
  <c r="DE186" i="32"/>
  <c r="DG186" i="32"/>
  <c r="DH186" i="32"/>
  <c r="DI186" i="32"/>
  <c r="DJ186" i="32"/>
  <c r="DK186" i="32"/>
  <c r="DL186" i="32"/>
  <c r="CZ187" i="32"/>
  <c r="DA187" i="32"/>
  <c r="DB187" i="32"/>
  <c r="DC187" i="32"/>
  <c r="DD187" i="32"/>
  <c r="DE187" i="32"/>
  <c r="DG187" i="32"/>
  <c r="DH187" i="32"/>
  <c r="DI187" i="32"/>
  <c r="DJ187" i="32"/>
  <c r="DK187" i="32"/>
  <c r="DL187" i="32"/>
  <c r="CZ188" i="32"/>
  <c r="DA188" i="32"/>
  <c r="DB188" i="32"/>
  <c r="DC188" i="32"/>
  <c r="DD188" i="32"/>
  <c r="DE188" i="32"/>
  <c r="DG188" i="32"/>
  <c r="DH188" i="32"/>
  <c r="DI188" i="32"/>
  <c r="DJ188" i="32"/>
  <c r="DK188" i="32"/>
  <c r="DL188" i="32"/>
  <c r="CZ189" i="32"/>
  <c r="DA189" i="32"/>
  <c r="DB189" i="32"/>
  <c r="DC189" i="32"/>
  <c r="DD189" i="32"/>
  <c r="DE189" i="32"/>
  <c r="DG189" i="32"/>
  <c r="DH189" i="32"/>
  <c r="DI189" i="32"/>
  <c r="DJ189" i="32"/>
  <c r="DK189" i="32"/>
  <c r="DL189" i="32"/>
  <c r="CZ190" i="32"/>
  <c r="DA190" i="32"/>
  <c r="DB190" i="32"/>
  <c r="DC190" i="32"/>
  <c r="DD190" i="32"/>
  <c r="DE190" i="32"/>
  <c r="DG190" i="32"/>
  <c r="DH190" i="32"/>
  <c r="DI190" i="32"/>
  <c r="DJ190" i="32"/>
  <c r="DK190" i="32"/>
  <c r="DL190" i="32"/>
  <c r="CZ191" i="32"/>
  <c r="DA191" i="32"/>
  <c r="DB191" i="32"/>
  <c r="DC191" i="32"/>
  <c r="DD191" i="32"/>
  <c r="DE191" i="32"/>
  <c r="DG191" i="32"/>
  <c r="DH191" i="32"/>
  <c r="DI191" i="32"/>
  <c r="DJ191" i="32"/>
  <c r="DK191" i="32"/>
  <c r="DL191" i="32"/>
  <c r="CZ192" i="32"/>
  <c r="DA192" i="32"/>
  <c r="DB192" i="32"/>
  <c r="DC192" i="32"/>
  <c r="DD192" i="32"/>
  <c r="DE192" i="32"/>
  <c r="DG192" i="32"/>
  <c r="DH192" i="32"/>
  <c r="DI192" i="32"/>
  <c r="DJ192" i="32"/>
  <c r="DK192" i="32"/>
  <c r="DL192" i="32"/>
  <c r="CZ193" i="32"/>
  <c r="DA193" i="32"/>
  <c r="DB193" i="32"/>
  <c r="DC193" i="32"/>
  <c r="DD193" i="32"/>
  <c r="DE193" i="32"/>
  <c r="DG193" i="32"/>
  <c r="DH193" i="32"/>
  <c r="DI193" i="32"/>
  <c r="DJ193" i="32"/>
  <c r="DK193" i="32"/>
  <c r="DL193" i="32"/>
  <c r="CZ194" i="32"/>
  <c r="DA194" i="32"/>
  <c r="DB194" i="32"/>
  <c r="DC194" i="32"/>
  <c r="DD194" i="32"/>
  <c r="DE194" i="32"/>
  <c r="DG194" i="32"/>
  <c r="DH194" i="32"/>
  <c r="DI194" i="32"/>
  <c r="DJ194" i="32"/>
  <c r="DK194" i="32"/>
  <c r="DL194" i="32"/>
  <c r="CZ195" i="32"/>
  <c r="DA195" i="32"/>
  <c r="DB195" i="32"/>
  <c r="DC195" i="32"/>
  <c r="DD195" i="32"/>
  <c r="DE195" i="32"/>
  <c r="DG195" i="32"/>
  <c r="DH195" i="32"/>
  <c r="DI195" i="32"/>
  <c r="DJ195" i="32"/>
  <c r="DK195" i="32"/>
  <c r="DL195" i="32"/>
  <c r="CZ196" i="32"/>
  <c r="DA196" i="32"/>
  <c r="DB196" i="32"/>
  <c r="DC196" i="32"/>
  <c r="DD196" i="32"/>
  <c r="DE196" i="32"/>
  <c r="DG196" i="32"/>
  <c r="DH196" i="32"/>
  <c r="DI196" i="32"/>
  <c r="DJ196" i="32"/>
  <c r="DK196" i="32"/>
  <c r="DL196" i="32"/>
  <c r="CZ197" i="32"/>
  <c r="DA197" i="32"/>
  <c r="DB197" i="32"/>
  <c r="DC197" i="32"/>
  <c r="DD197" i="32"/>
  <c r="DE197" i="32"/>
  <c r="DG197" i="32"/>
  <c r="DH197" i="32"/>
  <c r="DI197" i="32"/>
  <c r="DJ197" i="32"/>
  <c r="DK197" i="32"/>
  <c r="DL197" i="32"/>
  <c r="CZ198" i="32"/>
  <c r="DA198" i="32"/>
  <c r="DB198" i="32"/>
  <c r="DC198" i="32"/>
  <c r="DD198" i="32"/>
  <c r="DE198" i="32"/>
  <c r="DG198" i="32"/>
  <c r="DH198" i="32"/>
  <c r="DI198" i="32"/>
  <c r="DJ198" i="32"/>
  <c r="DK198" i="32"/>
  <c r="DL198" i="32"/>
  <c r="CZ199" i="32"/>
  <c r="DA199" i="32"/>
  <c r="DB199" i="32"/>
  <c r="DC199" i="32"/>
  <c r="DD199" i="32"/>
  <c r="DE199" i="32"/>
  <c r="DG199" i="32"/>
  <c r="DH199" i="32"/>
  <c r="DI199" i="32"/>
  <c r="DJ199" i="32"/>
  <c r="DK199" i="32"/>
  <c r="DL199" i="32"/>
  <c r="CZ200" i="32"/>
  <c r="DA200" i="32"/>
  <c r="DB200" i="32"/>
  <c r="DC200" i="32"/>
  <c r="DD200" i="32"/>
  <c r="DE200" i="32"/>
  <c r="DG200" i="32"/>
  <c r="DH200" i="32"/>
  <c r="DI200" i="32"/>
  <c r="DJ200" i="32"/>
  <c r="DK200" i="32"/>
  <c r="DL200" i="32"/>
  <c r="CZ201" i="32"/>
  <c r="DA201" i="32"/>
  <c r="DB201" i="32"/>
  <c r="DC201" i="32"/>
  <c r="DD201" i="32"/>
  <c r="DE201" i="32"/>
  <c r="DG201" i="32"/>
  <c r="DH201" i="32"/>
  <c r="DI201" i="32"/>
  <c r="DJ201" i="32"/>
  <c r="DK201" i="32"/>
  <c r="DL201" i="32"/>
  <c r="CZ202" i="32"/>
  <c r="DA202" i="32"/>
  <c r="DB202" i="32"/>
  <c r="DC202" i="32"/>
  <c r="DD202" i="32"/>
  <c r="DE202" i="32"/>
  <c r="DG202" i="32"/>
  <c r="DH202" i="32"/>
  <c r="DI202" i="32"/>
  <c r="DJ202" i="32"/>
  <c r="DK202" i="32"/>
  <c r="DL202" i="32"/>
  <c r="CZ203" i="32"/>
  <c r="DA203" i="32"/>
  <c r="DB203" i="32"/>
  <c r="DC203" i="32"/>
  <c r="DD203" i="32"/>
  <c r="DE203" i="32"/>
  <c r="DG203" i="32"/>
  <c r="DH203" i="32"/>
  <c r="DI203" i="32"/>
  <c r="DJ203" i="32"/>
  <c r="DK203" i="32"/>
  <c r="DL203" i="32"/>
  <c r="CZ204" i="32"/>
  <c r="DA204" i="32"/>
  <c r="DB204" i="32"/>
  <c r="DC204" i="32"/>
  <c r="DD204" i="32"/>
  <c r="DE204" i="32"/>
  <c r="DG204" i="32"/>
  <c r="DH204" i="32"/>
  <c r="DI204" i="32"/>
  <c r="DJ204" i="32"/>
  <c r="DK204" i="32"/>
  <c r="DL204" i="32"/>
  <c r="CZ205" i="32"/>
  <c r="DA205" i="32"/>
  <c r="DB205" i="32"/>
  <c r="DC205" i="32"/>
  <c r="DD205" i="32"/>
  <c r="DE205" i="32"/>
  <c r="DG205" i="32"/>
  <c r="DH205" i="32"/>
  <c r="DI205" i="32"/>
  <c r="DJ205" i="32"/>
  <c r="DK205" i="32"/>
  <c r="DL205" i="32"/>
  <c r="CZ206" i="32"/>
  <c r="DA206" i="32"/>
  <c r="DB206" i="32"/>
  <c r="DC206" i="32"/>
  <c r="DD206" i="32"/>
  <c r="DE206" i="32"/>
  <c r="DG206" i="32"/>
  <c r="DH206" i="32"/>
  <c r="DI206" i="32"/>
  <c r="DJ206" i="32"/>
  <c r="DK206" i="32"/>
  <c r="DL206" i="32"/>
  <c r="CZ207" i="32"/>
  <c r="DA207" i="32"/>
  <c r="DB207" i="32"/>
  <c r="DC207" i="32"/>
  <c r="DD207" i="32"/>
  <c r="DE207" i="32"/>
  <c r="DG207" i="32"/>
  <c r="DH207" i="32"/>
  <c r="DI207" i="32"/>
  <c r="DJ207" i="32"/>
  <c r="DK207" i="32"/>
  <c r="DL207" i="32"/>
  <c r="CZ208" i="32"/>
  <c r="DA208" i="32"/>
  <c r="DB208" i="32"/>
  <c r="DC208" i="32"/>
  <c r="DD208" i="32"/>
  <c r="DE208" i="32"/>
  <c r="DG208" i="32"/>
  <c r="DH208" i="32"/>
  <c r="DI208" i="32"/>
  <c r="DJ208" i="32"/>
  <c r="DK208" i="32"/>
  <c r="DL208" i="32"/>
  <c r="CZ209" i="32"/>
  <c r="DA209" i="32"/>
  <c r="DB209" i="32"/>
  <c r="DC209" i="32"/>
  <c r="DD209" i="32"/>
  <c r="DE209" i="32"/>
  <c r="DG209" i="32"/>
  <c r="DH209" i="32"/>
  <c r="DI209" i="32"/>
  <c r="DJ209" i="32"/>
  <c r="DK209" i="32"/>
  <c r="DL209" i="32"/>
  <c r="CZ210" i="32"/>
  <c r="DA210" i="32"/>
  <c r="DB210" i="32"/>
  <c r="DC210" i="32"/>
  <c r="DD210" i="32"/>
  <c r="DE210" i="32"/>
  <c r="DG210" i="32"/>
  <c r="DH210" i="32"/>
  <c r="DI210" i="32"/>
  <c r="DJ210" i="32"/>
  <c r="DK210" i="32"/>
  <c r="DL210" i="32"/>
  <c r="CZ211" i="32"/>
  <c r="DA211" i="32"/>
  <c r="DB211" i="32"/>
  <c r="DC211" i="32"/>
  <c r="DD211" i="32"/>
  <c r="DE211" i="32"/>
  <c r="DG211" i="32"/>
  <c r="DH211" i="32"/>
  <c r="DI211" i="32"/>
  <c r="DJ211" i="32"/>
  <c r="DK211" i="32"/>
  <c r="DL211" i="32"/>
  <c r="CZ212" i="32"/>
  <c r="DA212" i="32"/>
  <c r="DB212" i="32"/>
  <c r="DC212" i="32"/>
  <c r="DD212" i="32"/>
  <c r="DE212" i="32"/>
  <c r="DG212" i="32"/>
  <c r="DH212" i="32"/>
  <c r="DI212" i="32"/>
  <c r="DJ212" i="32"/>
  <c r="DK212" i="32"/>
  <c r="DL212" i="32"/>
  <c r="CZ213" i="32"/>
  <c r="DA213" i="32"/>
  <c r="DB213" i="32"/>
  <c r="DC213" i="32"/>
  <c r="DD213" i="32"/>
  <c r="DE213" i="32"/>
  <c r="DG213" i="32"/>
  <c r="DH213" i="32"/>
  <c r="DI213" i="32"/>
  <c r="DJ213" i="32"/>
  <c r="DK213" i="32"/>
  <c r="DL213" i="32"/>
  <c r="CZ214" i="32"/>
  <c r="DA214" i="32"/>
  <c r="DB214" i="32"/>
  <c r="DC214" i="32"/>
  <c r="DD214" i="32"/>
  <c r="DE214" i="32"/>
  <c r="DG214" i="32"/>
  <c r="DH214" i="32"/>
  <c r="DI214" i="32"/>
  <c r="DJ214" i="32"/>
  <c r="DK214" i="32"/>
  <c r="DL214" i="32"/>
  <c r="CZ215" i="32"/>
  <c r="DA215" i="32"/>
  <c r="DB215" i="32"/>
  <c r="DC215" i="32"/>
  <c r="DD215" i="32"/>
  <c r="DE215" i="32"/>
  <c r="DG215" i="32"/>
  <c r="DH215" i="32"/>
  <c r="DI215" i="32"/>
  <c r="DJ215" i="32"/>
  <c r="DK215" i="32"/>
  <c r="DL215" i="32"/>
  <c r="CZ216" i="32"/>
  <c r="DA216" i="32"/>
  <c r="DB216" i="32"/>
  <c r="DC216" i="32"/>
  <c r="DD216" i="32"/>
  <c r="DE216" i="32"/>
  <c r="DG216" i="32"/>
  <c r="DH216" i="32"/>
  <c r="DI216" i="32"/>
  <c r="DJ216" i="32"/>
  <c r="DK216" i="32"/>
  <c r="DL216" i="32"/>
  <c r="CZ217" i="32"/>
  <c r="DA217" i="32"/>
  <c r="DB217" i="32"/>
  <c r="DC217" i="32"/>
  <c r="DD217" i="32"/>
  <c r="DE217" i="32"/>
  <c r="DG217" i="32"/>
  <c r="DH217" i="32"/>
  <c r="DI217" i="32"/>
  <c r="DJ217" i="32"/>
  <c r="DK217" i="32"/>
  <c r="DH2" i="32"/>
  <c r="DI2" i="32"/>
  <c r="DJ2" i="32"/>
  <c r="DK2" i="32"/>
  <c r="DL2" i="32"/>
  <c r="DG2" i="32"/>
  <c r="DA2" i="32"/>
  <c r="DB2" i="32"/>
  <c r="DC2" i="32"/>
  <c r="DD2" i="32"/>
  <c r="DE2" i="32"/>
  <c r="CZ2" i="32"/>
  <c r="CB3" i="32"/>
  <c r="CC3" i="32"/>
  <c r="CD3" i="32"/>
  <c r="CB4" i="32"/>
  <c r="CC4" i="32"/>
  <c r="CD4" i="32"/>
  <c r="CB5" i="32"/>
  <c r="CC5" i="32"/>
  <c r="CD5" i="32"/>
  <c r="CB6" i="32"/>
  <c r="CC6" i="32"/>
  <c r="CD6" i="32"/>
  <c r="CB7" i="32"/>
  <c r="CC7" i="32"/>
  <c r="CD7" i="32"/>
  <c r="CB8" i="32"/>
  <c r="CC8" i="32"/>
  <c r="CD8" i="32"/>
  <c r="CB9" i="32"/>
  <c r="CC9" i="32"/>
  <c r="CD9" i="32"/>
  <c r="CB10" i="32"/>
  <c r="CC10" i="32"/>
  <c r="CD10" i="32"/>
  <c r="CB11" i="32"/>
  <c r="CC11" i="32"/>
  <c r="CD11" i="32"/>
  <c r="CB12" i="32"/>
  <c r="CC12" i="32"/>
  <c r="CD12" i="32"/>
  <c r="CB13" i="32"/>
  <c r="CC13" i="32"/>
  <c r="CD13" i="32"/>
  <c r="CB14" i="32"/>
  <c r="CC14" i="32"/>
  <c r="CD14" i="32"/>
  <c r="CB15" i="32"/>
  <c r="CC15" i="32"/>
  <c r="CD15" i="32"/>
  <c r="CB16" i="32"/>
  <c r="CC16" i="32"/>
  <c r="CD16" i="32"/>
  <c r="CB17" i="32"/>
  <c r="CC17" i="32"/>
  <c r="CD17" i="32"/>
  <c r="CB18" i="32"/>
  <c r="CC18" i="32"/>
  <c r="CD18" i="32"/>
  <c r="CB19" i="32"/>
  <c r="CC19" i="32"/>
  <c r="CD19" i="32"/>
  <c r="CB20" i="32"/>
  <c r="CC20" i="32"/>
  <c r="CD20" i="32"/>
  <c r="CB21" i="32"/>
  <c r="CC21" i="32"/>
  <c r="CD21" i="32"/>
  <c r="CB22" i="32"/>
  <c r="CC22" i="32"/>
  <c r="CD22" i="32"/>
  <c r="CB23" i="32"/>
  <c r="CC23" i="32"/>
  <c r="CD23" i="32"/>
  <c r="CB24" i="32"/>
  <c r="CC24" i="32"/>
  <c r="CD24" i="32"/>
  <c r="CB25" i="32"/>
  <c r="CC25" i="32"/>
  <c r="CD25" i="32"/>
  <c r="CB26" i="32"/>
  <c r="CC26" i="32"/>
  <c r="CD26" i="32"/>
  <c r="CB27" i="32"/>
  <c r="CC27" i="32"/>
  <c r="CD27" i="32"/>
  <c r="CB28" i="32"/>
  <c r="CC28" i="32"/>
  <c r="CD28" i="32"/>
  <c r="CB29" i="32"/>
  <c r="CC29" i="32"/>
  <c r="CD29" i="32"/>
  <c r="CB30" i="32"/>
  <c r="CC30" i="32"/>
  <c r="CD30" i="32"/>
  <c r="CB31" i="32"/>
  <c r="CC31" i="32"/>
  <c r="CD31" i="32"/>
  <c r="CB32" i="32"/>
  <c r="CC32" i="32"/>
  <c r="CD32" i="32"/>
  <c r="CB33" i="32"/>
  <c r="CC33" i="32"/>
  <c r="CD33" i="32"/>
  <c r="CB34" i="32"/>
  <c r="CC34" i="32"/>
  <c r="CD34" i="32"/>
  <c r="CB35" i="32"/>
  <c r="CC35" i="32"/>
  <c r="CD35" i="32"/>
  <c r="CB36" i="32"/>
  <c r="CC36" i="32"/>
  <c r="CD36" i="32"/>
  <c r="CB37" i="32"/>
  <c r="CC37" i="32"/>
  <c r="CD37" i="32"/>
  <c r="CB38" i="32"/>
  <c r="CC38" i="32"/>
  <c r="CD38" i="32"/>
  <c r="CB39" i="32"/>
  <c r="CC39" i="32"/>
  <c r="CD39" i="32"/>
  <c r="CB40" i="32"/>
  <c r="CC40" i="32"/>
  <c r="CD40" i="32"/>
  <c r="CB41" i="32"/>
  <c r="CC41" i="32"/>
  <c r="CD41" i="32"/>
  <c r="CB42" i="32"/>
  <c r="CC42" i="32"/>
  <c r="CD42" i="32"/>
  <c r="CB43" i="32"/>
  <c r="CC43" i="32"/>
  <c r="CD43" i="32"/>
  <c r="CB44" i="32"/>
  <c r="CC44" i="32"/>
  <c r="CD44" i="32"/>
  <c r="CB45" i="32"/>
  <c r="CC45" i="32"/>
  <c r="CD45" i="32"/>
  <c r="CB46" i="32"/>
  <c r="CC46" i="32"/>
  <c r="CD46" i="32"/>
  <c r="CB47" i="32"/>
  <c r="CC47" i="32"/>
  <c r="CD47" i="32"/>
  <c r="CB48" i="32"/>
  <c r="CC48" i="32"/>
  <c r="CD48" i="32"/>
  <c r="CB49" i="32"/>
  <c r="CC49" i="32"/>
  <c r="CD49" i="32"/>
  <c r="CB50" i="32"/>
  <c r="CC50" i="32"/>
  <c r="CD50" i="32"/>
  <c r="CB51" i="32"/>
  <c r="CC51" i="32"/>
  <c r="CD51" i="32"/>
  <c r="CB52" i="32"/>
  <c r="CC52" i="32"/>
  <c r="CD52" i="32"/>
  <c r="CB53" i="32"/>
  <c r="CC53" i="32"/>
  <c r="CD53" i="32"/>
  <c r="CB54" i="32"/>
  <c r="CC54" i="32"/>
  <c r="CD54" i="32"/>
  <c r="CB55" i="32"/>
  <c r="CC55" i="32"/>
  <c r="CD55" i="32"/>
  <c r="CB56" i="32"/>
  <c r="CC56" i="32"/>
  <c r="CD56" i="32"/>
  <c r="CB57" i="32"/>
  <c r="CC57" i="32"/>
  <c r="CD57" i="32"/>
  <c r="CB58" i="32"/>
  <c r="CC58" i="32"/>
  <c r="CD58" i="32"/>
  <c r="CB59" i="32"/>
  <c r="CC59" i="32"/>
  <c r="CD59" i="32"/>
  <c r="CB60" i="32"/>
  <c r="CC60" i="32"/>
  <c r="CD60" i="32"/>
  <c r="CB61" i="32"/>
  <c r="CC61" i="32"/>
  <c r="CD61" i="32"/>
  <c r="CB62" i="32"/>
  <c r="CC62" i="32"/>
  <c r="CD62" i="32"/>
  <c r="CB63" i="32"/>
  <c r="CC63" i="32"/>
  <c r="CD63" i="32"/>
  <c r="CB64" i="32"/>
  <c r="CC64" i="32"/>
  <c r="CD64" i="32"/>
  <c r="CB65" i="32"/>
  <c r="CC65" i="32"/>
  <c r="CD65" i="32"/>
  <c r="CB66" i="32"/>
  <c r="CC66" i="32"/>
  <c r="CD66" i="32"/>
  <c r="CB67" i="32"/>
  <c r="CC67" i="32"/>
  <c r="CD67" i="32"/>
  <c r="CB68" i="32"/>
  <c r="CC68" i="32"/>
  <c r="CD68" i="32"/>
  <c r="CB69" i="32"/>
  <c r="CC69" i="32"/>
  <c r="CD69" i="32"/>
  <c r="CB70" i="32"/>
  <c r="CC70" i="32"/>
  <c r="CD70" i="32"/>
  <c r="CB71" i="32"/>
  <c r="CC71" i="32"/>
  <c r="CD71" i="32"/>
  <c r="CB72" i="32"/>
  <c r="CC72" i="32"/>
  <c r="CD72" i="32"/>
  <c r="CB73" i="32"/>
  <c r="CC73" i="32"/>
  <c r="CD73" i="32"/>
  <c r="CB74" i="32"/>
  <c r="CC74" i="32"/>
  <c r="CD74" i="32"/>
  <c r="CB75" i="32"/>
  <c r="CC75" i="32"/>
  <c r="CD75" i="32"/>
  <c r="CB76" i="32"/>
  <c r="CC76" i="32"/>
  <c r="CD76" i="32"/>
  <c r="CB77" i="32"/>
  <c r="CC77" i="32"/>
  <c r="CD77" i="32"/>
  <c r="CB78" i="32"/>
  <c r="CC78" i="32"/>
  <c r="CD78" i="32"/>
  <c r="CB79" i="32"/>
  <c r="CC79" i="32"/>
  <c r="CD79" i="32"/>
  <c r="CB80" i="32"/>
  <c r="CC80" i="32"/>
  <c r="CD80" i="32"/>
  <c r="CB81" i="32"/>
  <c r="CC81" i="32"/>
  <c r="CD81" i="32"/>
  <c r="CB82" i="32"/>
  <c r="CC82" i="32"/>
  <c r="CD82" i="32"/>
  <c r="CB83" i="32"/>
  <c r="CC83" i="32"/>
  <c r="CD83" i="32"/>
  <c r="CB84" i="32"/>
  <c r="CC84" i="32"/>
  <c r="CD84" i="32"/>
  <c r="CB85" i="32"/>
  <c r="CC85" i="32"/>
  <c r="CD85" i="32"/>
  <c r="CB86" i="32"/>
  <c r="CC86" i="32"/>
  <c r="CD86" i="32"/>
  <c r="CB87" i="32"/>
  <c r="CC87" i="32"/>
  <c r="CD87" i="32"/>
  <c r="CB88" i="32"/>
  <c r="CC88" i="32"/>
  <c r="CD88" i="32"/>
  <c r="CB89" i="32"/>
  <c r="CC89" i="32"/>
  <c r="CD89" i="32"/>
  <c r="CB90" i="32"/>
  <c r="CC90" i="32"/>
  <c r="CD90" i="32"/>
  <c r="CB91" i="32"/>
  <c r="CC91" i="32"/>
  <c r="CD91" i="32"/>
  <c r="CB92" i="32"/>
  <c r="CC92" i="32"/>
  <c r="CD92" i="32"/>
  <c r="CB93" i="32"/>
  <c r="CC93" i="32"/>
  <c r="CD93" i="32"/>
  <c r="CB94" i="32"/>
  <c r="CC94" i="32"/>
  <c r="CD94" i="32"/>
  <c r="CB95" i="32"/>
  <c r="CC95" i="32"/>
  <c r="CD95" i="32"/>
  <c r="CB96" i="32"/>
  <c r="CC96" i="32"/>
  <c r="CD96" i="32"/>
  <c r="CB97" i="32"/>
  <c r="CC97" i="32"/>
  <c r="CD97" i="32"/>
  <c r="CB98" i="32"/>
  <c r="CC98" i="32"/>
  <c r="CD98" i="32"/>
  <c r="CB99" i="32"/>
  <c r="CC99" i="32"/>
  <c r="CD99" i="32"/>
  <c r="CB100" i="32"/>
  <c r="CC100" i="32"/>
  <c r="CD100" i="32"/>
  <c r="CB101" i="32"/>
  <c r="CC101" i="32"/>
  <c r="CD101" i="32"/>
  <c r="CB102" i="32"/>
  <c r="CC102" i="32"/>
  <c r="CD102" i="32"/>
  <c r="CB103" i="32"/>
  <c r="CC103" i="32"/>
  <c r="CD103" i="32"/>
  <c r="CB104" i="32"/>
  <c r="CC104" i="32"/>
  <c r="CD104" i="32"/>
  <c r="CB105" i="32"/>
  <c r="CC105" i="32"/>
  <c r="CD105" i="32"/>
  <c r="CB106" i="32"/>
  <c r="CC106" i="32"/>
  <c r="CD106" i="32"/>
  <c r="CB107" i="32"/>
  <c r="CC107" i="32"/>
  <c r="CD107" i="32"/>
  <c r="CB108" i="32"/>
  <c r="CC108" i="32"/>
  <c r="CD108" i="32"/>
  <c r="CB109" i="32"/>
  <c r="CC109" i="32"/>
  <c r="CD109" i="32"/>
  <c r="CB110" i="32"/>
  <c r="CC110" i="32"/>
  <c r="CD110" i="32"/>
  <c r="CB111" i="32"/>
  <c r="CC111" i="32"/>
  <c r="CD111" i="32"/>
  <c r="CB112" i="32"/>
  <c r="CC112" i="32"/>
  <c r="CD112" i="32"/>
  <c r="CB113" i="32"/>
  <c r="CC113" i="32"/>
  <c r="CD113" i="32"/>
  <c r="CB114" i="32"/>
  <c r="CC114" i="32"/>
  <c r="CD114" i="32"/>
  <c r="CB115" i="32"/>
  <c r="CC115" i="32"/>
  <c r="CD115" i="32"/>
  <c r="CB116" i="32"/>
  <c r="CC116" i="32"/>
  <c r="CD116" i="32"/>
  <c r="CB117" i="32"/>
  <c r="CC117" i="32"/>
  <c r="CD117" i="32"/>
  <c r="CB118" i="32"/>
  <c r="CC118" i="32"/>
  <c r="CD118" i="32"/>
  <c r="CB119" i="32"/>
  <c r="CC119" i="32"/>
  <c r="CD119" i="32"/>
  <c r="CB120" i="32"/>
  <c r="CC120" i="32"/>
  <c r="CD120" i="32"/>
  <c r="CB121" i="32"/>
  <c r="CC121" i="32"/>
  <c r="CD121" i="32"/>
  <c r="CB122" i="32"/>
  <c r="CC122" i="32"/>
  <c r="CD122" i="32"/>
  <c r="CB123" i="32"/>
  <c r="CC123" i="32"/>
  <c r="CD123" i="32"/>
  <c r="CB124" i="32"/>
  <c r="CC124" i="32"/>
  <c r="CD124" i="32"/>
  <c r="CB125" i="32"/>
  <c r="CC125" i="32"/>
  <c r="CD125" i="32"/>
  <c r="CB126" i="32"/>
  <c r="CC126" i="32"/>
  <c r="CD126" i="32"/>
  <c r="CB127" i="32"/>
  <c r="CC127" i="32"/>
  <c r="CD127" i="32"/>
  <c r="CB128" i="32"/>
  <c r="CC128" i="32"/>
  <c r="CD128" i="32"/>
  <c r="CB129" i="32"/>
  <c r="CC129" i="32"/>
  <c r="CD129" i="32"/>
  <c r="CB130" i="32"/>
  <c r="CC130" i="32"/>
  <c r="CD130" i="32"/>
  <c r="CB131" i="32"/>
  <c r="CC131" i="32"/>
  <c r="CD131" i="32"/>
  <c r="CB132" i="32"/>
  <c r="CC132" i="32"/>
  <c r="CD132" i="32"/>
  <c r="CB133" i="32"/>
  <c r="CC133" i="32"/>
  <c r="CD133" i="32"/>
  <c r="CB134" i="32"/>
  <c r="CC134" i="32"/>
  <c r="CD134" i="32"/>
  <c r="CB135" i="32"/>
  <c r="CC135" i="32"/>
  <c r="CD135" i="32"/>
  <c r="CB136" i="32"/>
  <c r="CC136" i="32"/>
  <c r="CD136" i="32"/>
  <c r="CB137" i="32"/>
  <c r="CC137" i="32"/>
  <c r="CD137" i="32"/>
  <c r="CB138" i="32"/>
  <c r="CC138" i="32"/>
  <c r="CD138" i="32"/>
  <c r="CB139" i="32"/>
  <c r="CC139" i="32"/>
  <c r="CD139" i="32"/>
  <c r="CB140" i="32"/>
  <c r="CC140" i="32"/>
  <c r="CD140" i="32"/>
  <c r="CB141" i="32"/>
  <c r="CC141" i="32"/>
  <c r="CD141" i="32"/>
  <c r="CB142" i="32"/>
  <c r="CC142" i="32"/>
  <c r="CD142" i="32"/>
  <c r="CB143" i="32"/>
  <c r="CC143" i="32"/>
  <c r="CD143" i="32"/>
  <c r="CB144" i="32"/>
  <c r="CC144" i="32"/>
  <c r="CD144" i="32"/>
  <c r="CB145" i="32"/>
  <c r="CC145" i="32"/>
  <c r="CD145" i="32"/>
  <c r="CB146" i="32"/>
  <c r="CC146" i="32"/>
  <c r="CD146" i="32"/>
  <c r="CB147" i="32"/>
  <c r="CC147" i="32"/>
  <c r="CD147" i="32"/>
  <c r="CB148" i="32"/>
  <c r="CC148" i="32"/>
  <c r="CD148" i="32"/>
  <c r="CB149" i="32"/>
  <c r="CC149" i="32"/>
  <c r="CD149" i="32"/>
  <c r="CB150" i="32"/>
  <c r="CC150" i="32"/>
  <c r="CD150" i="32"/>
  <c r="CB151" i="32"/>
  <c r="CC151" i="32"/>
  <c r="CD151" i="32"/>
  <c r="CB152" i="32"/>
  <c r="CC152" i="32"/>
  <c r="CD152" i="32"/>
  <c r="CB153" i="32"/>
  <c r="CC153" i="32"/>
  <c r="CD153" i="32"/>
  <c r="CB154" i="32"/>
  <c r="CC154" i="32"/>
  <c r="CD154" i="32"/>
  <c r="CB155" i="32"/>
  <c r="CC155" i="32"/>
  <c r="CD155" i="32"/>
  <c r="CB156" i="32"/>
  <c r="CC156" i="32"/>
  <c r="CD156" i="32"/>
  <c r="CB157" i="32"/>
  <c r="CC157" i="32"/>
  <c r="CD157" i="32"/>
  <c r="CB158" i="32"/>
  <c r="CC158" i="32"/>
  <c r="CD158" i="32"/>
  <c r="CB159" i="32"/>
  <c r="CC159" i="32"/>
  <c r="CD159" i="32"/>
  <c r="CB160" i="32"/>
  <c r="CC160" i="32"/>
  <c r="CD160" i="32"/>
  <c r="CB161" i="32"/>
  <c r="CC161" i="32"/>
  <c r="CD161" i="32"/>
  <c r="CB162" i="32"/>
  <c r="CC162" i="32"/>
  <c r="CD162" i="32"/>
  <c r="CB163" i="32"/>
  <c r="CC163" i="32"/>
  <c r="CD163" i="32"/>
  <c r="CB164" i="32"/>
  <c r="CC164" i="32"/>
  <c r="CD164" i="32"/>
  <c r="CB165" i="32"/>
  <c r="CC165" i="32"/>
  <c r="CD165" i="32"/>
  <c r="CB166" i="32"/>
  <c r="CC166" i="32"/>
  <c r="CD166" i="32"/>
  <c r="CB167" i="32"/>
  <c r="CC167" i="32"/>
  <c r="CD167" i="32"/>
  <c r="CB168" i="32"/>
  <c r="CC168" i="32"/>
  <c r="CD168" i="32"/>
  <c r="CB169" i="32"/>
  <c r="CC169" i="32"/>
  <c r="CD169" i="32"/>
  <c r="CB170" i="32"/>
  <c r="CC170" i="32"/>
  <c r="CD170" i="32"/>
  <c r="CB171" i="32"/>
  <c r="CC171" i="32"/>
  <c r="CD171" i="32"/>
  <c r="CB172" i="32"/>
  <c r="CC172" i="32"/>
  <c r="CD172" i="32"/>
  <c r="CB173" i="32"/>
  <c r="CC173" i="32"/>
  <c r="CD173" i="32"/>
  <c r="CB174" i="32"/>
  <c r="CC174" i="32"/>
  <c r="CD174" i="32"/>
  <c r="CB175" i="32"/>
  <c r="CC175" i="32"/>
  <c r="CD175" i="32"/>
  <c r="CB176" i="32"/>
  <c r="CC176" i="32"/>
  <c r="CD176" i="32"/>
  <c r="CB177" i="32"/>
  <c r="CC177" i="32"/>
  <c r="CD177" i="32"/>
  <c r="CB178" i="32"/>
  <c r="CC178" i="32"/>
  <c r="CD178" i="32"/>
  <c r="CB179" i="32"/>
  <c r="CC179" i="32"/>
  <c r="CD179" i="32"/>
  <c r="CB180" i="32"/>
  <c r="CC180" i="32"/>
  <c r="CD180" i="32"/>
  <c r="CB181" i="32"/>
  <c r="CC181" i="32"/>
  <c r="CD181" i="32"/>
  <c r="CB182" i="32"/>
  <c r="CC182" i="32"/>
  <c r="CD182" i="32"/>
  <c r="CB183" i="32"/>
  <c r="CC183" i="32"/>
  <c r="CD183" i="32"/>
  <c r="CB184" i="32"/>
  <c r="CC184" i="32"/>
  <c r="CD184" i="32"/>
  <c r="CB185" i="32"/>
  <c r="CC185" i="32"/>
  <c r="CD185" i="32"/>
  <c r="CB186" i="32"/>
  <c r="CC186" i="32"/>
  <c r="CD186" i="32"/>
  <c r="CB187" i="32"/>
  <c r="CC187" i="32"/>
  <c r="CD187" i="32"/>
  <c r="CB188" i="32"/>
  <c r="CC188" i="32"/>
  <c r="CD188" i="32"/>
  <c r="CB189" i="32"/>
  <c r="CC189" i="32"/>
  <c r="CD189" i="32"/>
  <c r="CB190" i="32"/>
  <c r="CC190" i="32"/>
  <c r="CD190" i="32"/>
  <c r="CB191" i="32"/>
  <c r="CC191" i="32"/>
  <c r="CD191" i="32"/>
  <c r="CB192" i="32"/>
  <c r="CC192" i="32"/>
  <c r="CD192" i="32"/>
  <c r="CB193" i="32"/>
  <c r="CC193" i="32"/>
  <c r="CD193" i="32"/>
  <c r="CB194" i="32"/>
  <c r="CC194" i="32"/>
  <c r="CD194" i="32"/>
  <c r="CB195" i="32"/>
  <c r="CC195" i="32"/>
  <c r="CD195" i="32"/>
  <c r="CB196" i="32"/>
  <c r="CC196" i="32"/>
  <c r="CD196" i="32"/>
  <c r="CB197" i="32"/>
  <c r="CC197" i="32"/>
  <c r="CD197" i="32"/>
  <c r="CB198" i="32"/>
  <c r="CC198" i="32"/>
  <c r="CD198" i="32"/>
  <c r="CB199" i="32"/>
  <c r="CC199" i="32"/>
  <c r="CD199" i="32"/>
  <c r="CB200" i="32"/>
  <c r="CC200" i="32"/>
  <c r="CD200" i="32"/>
  <c r="CB201" i="32"/>
  <c r="CC201" i="32"/>
  <c r="CD201" i="32"/>
  <c r="CB202" i="32"/>
  <c r="CC202" i="32"/>
  <c r="CD202" i="32"/>
  <c r="CB203" i="32"/>
  <c r="CC203" i="32"/>
  <c r="CD203" i="32"/>
  <c r="CB204" i="32"/>
  <c r="CC204" i="32"/>
  <c r="CD204" i="32"/>
  <c r="CB205" i="32"/>
  <c r="CC205" i="32"/>
  <c r="CD205" i="32"/>
  <c r="CB206" i="32"/>
  <c r="CC206" i="32"/>
  <c r="CD206" i="32"/>
  <c r="CB207" i="32"/>
  <c r="CC207" i="32"/>
  <c r="CD207" i="32"/>
  <c r="CB208" i="32"/>
  <c r="CC208" i="32"/>
  <c r="CD208" i="32"/>
  <c r="CB209" i="32"/>
  <c r="CC209" i="32"/>
  <c r="CD209" i="32"/>
  <c r="CB210" i="32"/>
  <c r="CC210" i="32"/>
  <c r="CD210" i="32"/>
  <c r="CB211" i="32"/>
  <c r="CC211" i="32"/>
  <c r="CD211" i="32"/>
  <c r="CB212" i="32"/>
  <c r="CC212" i="32"/>
  <c r="CD212" i="32"/>
  <c r="CB213" i="32"/>
  <c r="CC213" i="32"/>
  <c r="CD213" i="32"/>
  <c r="CB214" i="32"/>
  <c r="CC214" i="32"/>
  <c r="CD214" i="32"/>
  <c r="CB215" i="32"/>
  <c r="CC215" i="32"/>
  <c r="CD215" i="32"/>
  <c r="CB216" i="32"/>
  <c r="CC216" i="32"/>
  <c r="CD216" i="32"/>
  <c r="CB217" i="32"/>
  <c r="CC217" i="32"/>
  <c r="CD217" i="32"/>
  <c r="CC2" i="32"/>
  <c r="CB2" i="32"/>
  <c r="CD2" i="32"/>
  <c r="CE2" i="32"/>
  <c r="CF2" i="32"/>
  <c r="CB2" i="25"/>
  <c r="CA2" i="25"/>
  <c r="CM2" i="32"/>
  <c r="CN2" i="32"/>
  <c r="CO2" i="32"/>
  <c r="CP2" i="32"/>
  <c r="CQ2" i="32"/>
  <c r="CX3" i="32"/>
  <c r="CX4" i="32"/>
  <c r="CX5" i="32"/>
  <c r="CX6" i="32"/>
  <c r="CX7" i="32"/>
  <c r="CX8" i="32"/>
  <c r="CX9" i="32"/>
  <c r="CX10" i="32"/>
  <c r="CX11" i="32"/>
  <c r="CX12" i="32"/>
  <c r="CX13" i="32"/>
  <c r="CX14" i="32"/>
  <c r="CX15" i="32"/>
  <c r="CX16" i="32"/>
  <c r="CX17" i="32"/>
  <c r="CX18" i="32"/>
  <c r="CX19" i="32"/>
  <c r="CX20" i="32"/>
  <c r="CX21" i="32"/>
  <c r="CX22" i="32"/>
  <c r="CX23" i="32"/>
  <c r="CX24" i="32"/>
  <c r="CX25" i="32"/>
  <c r="CX26" i="32"/>
  <c r="CX27" i="32"/>
  <c r="CX28" i="32"/>
  <c r="CX29" i="32"/>
  <c r="CX30" i="32"/>
  <c r="CX31" i="32"/>
  <c r="CX32" i="32"/>
  <c r="CX33" i="32"/>
  <c r="CX34" i="32"/>
  <c r="CX35" i="32"/>
  <c r="CX36" i="32"/>
  <c r="CX37" i="32"/>
  <c r="CX38" i="32"/>
  <c r="CX39" i="32"/>
  <c r="CX40" i="32"/>
  <c r="CX41" i="32"/>
  <c r="CX42" i="32"/>
  <c r="CX43" i="32"/>
  <c r="CX44" i="32"/>
  <c r="CX45" i="32"/>
  <c r="CX46" i="32"/>
  <c r="CX47" i="32"/>
  <c r="CX48" i="32"/>
  <c r="CX49" i="32"/>
  <c r="CX50" i="32"/>
  <c r="CX51" i="32"/>
  <c r="CX52" i="32"/>
  <c r="CX53" i="32"/>
  <c r="CX54" i="32"/>
  <c r="CX55" i="32"/>
  <c r="CX56" i="32"/>
  <c r="CX57" i="32"/>
  <c r="CX58" i="32"/>
  <c r="CX59" i="32"/>
  <c r="CX60" i="32"/>
  <c r="CX61" i="32"/>
  <c r="CX62" i="32"/>
  <c r="CX63" i="32"/>
  <c r="CX64" i="32"/>
  <c r="CX65" i="32"/>
  <c r="CX66" i="32"/>
  <c r="CX67" i="32"/>
  <c r="CX68" i="32"/>
  <c r="CX69" i="32"/>
  <c r="CX70" i="32"/>
  <c r="CX71" i="32"/>
  <c r="CX72" i="32"/>
  <c r="CX73" i="32"/>
  <c r="CX74" i="32"/>
  <c r="CX75" i="32"/>
  <c r="CX76" i="32"/>
  <c r="CX77" i="32"/>
  <c r="CX78" i="32"/>
  <c r="CX79" i="32"/>
  <c r="CX80" i="32"/>
  <c r="CX81" i="32"/>
  <c r="CX82" i="32"/>
  <c r="CX83" i="32"/>
  <c r="CX84" i="32"/>
  <c r="CX85" i="32"/>
  <c r="CX86" i="32"/>
  <c r="CX87" i="32"/>
  <c r="CX88" i="32"/>
  <c r="CX89" i="32"/>
  <c r="CX90" i="32"/>
  <c r="CX91" i="32"/>
  <c r="CX92" i="32"/>
  <c r="CX93" i="32"/>
  <c r="CX94" i="32"/>
  <c r="CX95" i="32"/>
  <c r="CX96" i="32"/>
  <c r="CX97" i="32"/>
  <c r="CX98" i="32"/>
  <c r="CX99" i="32"/>
  <c r="CX100" i="32"/>
  <c r="CX101" i="32"/>
  <c r="CX102" i="32"/>
  <c r="CX103" i="32"/>
  <c r="CX104" i="32"/>
  <c r="CX105" i="32"/>
  <c r="CX106" i="32"/>
  <c r="CX107" i="32"/>
  <c r="CX108" i="32"/>
  <c r="CX109" i="32"/>
  <c r="CX110" i="32"/>
  <c r="CX111" i="32"/>
  <c r="CX112" i="32"/>
  <c r="CX113" i="32"/>
  <c r="CX114" i="32"/>
  <c r="CX115" i="32"/>
  <c r="CX116" i="32"/>
  <c r="CX117" i="32"/>
  <c r="CX118" i="32"/>
  <c r="CX119" i="32"/>
  <c r="CX120" i="32"/>
  <c r="CX121" i="32"/>
  <c r="CX122" i="32"/>
  <c r="CX123" i="32"/>
  <c r="CX124" i="32"/>
  <c r="CX125" i="32"/>
  <c r="CX126" i="32"/>
  <c r="CX127" i="32"/>
  <c r="CX128" i="32"/>
  <c r="CX129" i="32"/>
  <c r="CX130" i="32"/>
  <c r="CX131" i="32"/>
  <c r="CX132" i="32"/>
  <c r="CX133" i="32"/>
  <c r="CX134" i="32"/>
  <c r="CX135" i="32"/>
  <c r="CX136" i="32"/>
  <c r="CX137" i="32"/>
  <c r="CX138" i="32"/>
  <c r="CX139" i="32"/>
  <c r="CX140" i="32"/>
  <c r="CX141" i="32"/>
  <c r="CX142" i="32"/>
  <c r="CX143" i="32"/>
  <c r="CX144" i="32"/>
  <c r="CX145" i="32"/>
  <c r="CX146" i="32"/>
  <c r="CX147" i="32"/>
  <c r="CX148" i="32"/>
  <c r="CX149" i="32"/>
  <c r="CX150" i="32"/>
  <c r="CX151" i="32"/>
  <c r="CX152" i="32"/>
  <c r="CX153" i="32"/>
  <c r="CX154" i="32"/>
  <c r="CX155" i="32"/>
  <c r="CX156" i="32"/>
  <c r="CX157" i="32"/>
  <c r="CX158" i="32"/>
  <c r="CX159" i="32"/>
  <c r="CX160" i="32"/>
  <c r="CX161" i="32"/>
  <c r="CX162" i="32"/>
  <c r="CX163" i="32"/>
  <c r="CX164" i="32"/>
  <c r="CX165" i="32"/>
  <c r="CX166" i="32"/>
  <c r="CX167" i="32"/>
  <c r="CX168" i="32"/>
  <c r="CX169" i="32"/>
  <c r="CX170" i="32"/>
  <c r="CX171" i="32"/>
  <c r="CX172" i="32"/>
  <c r="CX173" i="32"/>
  <c r="CX174" i="32"/>
  <c r="CX175" i="32"/>
  <c r="CX176" i="32"/>
  <c r="CX177" i="32"/>
  <c r="CX178" i="32"/>
  <c r="CX179" i="32"/>
  <c r="CX180" i="32"/>
  <c r="CX181" i="32"/>
  <c r="CX182" i="32"/>
  <c r="CX183" i="32"/>
  <c r="CX184" i="32"/>
  <c r="CX185" i="32"/>
  <c r="CX186" i="32"/>
  <c r="CX187" i="32"/>
  <c r="CX188" i="32"/>
  <c r="CX189" i="32"/>
  <c r="CX190" i="32"/>
  <c r="CX191" i="32"/>
  <c r="CX192" i="32"/>
  <c r="CX193" i="32"/>
  <c r="CX194" i="32"/>
  <c r="CX195" i="32"/>
  <c r="CX196" i="32"/>
  <c r="CX197" i="32"/>
  <c r="CX198" i="32"/>
  <c r="CX199" i="32"/>
  <c r="CX200" i="32"/>
  <c r="CX201" i="32"/>
  <c r="CX202" i="32"/>
  <c r="CX203" i="32"/>
  <c r="CX204" i="32"/>
  <c r="CX205" i="32"/>
  <c r="CX206" i="32"/>
  <c r="CX207" i="32"/>
  <c r="CX208" i="32"/>
  <c r="CX209" i="32"/>
  <c r="CX210" i="32"/>
  <c r="CX211" i="32"/>
  <c r="CX212" i="32"/>
  <c r="CX213" i="32"/>
  <c r="CX214" i="32"/>
  <c r="CX215" i="32"/>
  <c r="CX216" i="32"/>
  <c r="CX217" i="32"/>
  <c r="CT3" i="32"/>
  <c r="CU3" i="32"/>
  <c r="CV3" i="32"/>
  <c r="CW3" i="32"/>
  <c r="CT4" i="32"/>
  <c r="CU4" i="32"/>
  <c r="CV4" i="32"/>
  <c r="CW4" i="32"/>
  <c r="CT5" i="32"/>
  <c r="CU5" i="32"/>
  <c r="CV5" i="32"/>
  <c r="CW5" i="32"/>
  <c r="CT6" i="32"/>
  <c r="CU6" i="32"/>
  <c r="CV6" i="32"/>
  <c r="CW6" i="32"/>
  <c r="CT7" i="32"/>
  <c r="CU7" i="32"/>
  <c r="CV7" i="32"/>
  <c r="CW7" i="32"/>
  <c r="CT8" i="32"/>
  <c r="CU8" i="32"/>
  <c r="CV8" i="32"/>
  <c r="CW8" i="32"/>
  <c r="CT9" i="32"/>
  <c r="CU9" i="32"/>
  <c r="CV9" i="32"/>
  <c r="CW9" i="32"/>
  <c r="CT10" i="32"/>
  <c r="CU10" i="32"/>
  <c r="CV10" i="32"/>
  <c r="CW10" i="32"/>
  <c r="CT11" i="32"/>
  <c r="CU11" i="32"/>
  <c r="CV11" i="32"/>
  <c r="CW11" i="32"/>
  <c r="CT12" i="32"/>
  <c r="CU12" i="32"/>
  <c r="CV12" i="32"/>
  <c r="CW12" i="32"/>
  <c r="CT13" i="32"/>
  <c r="CU13" i="32"/>
  <c r="CV13" i="32"/>
  <c r="CW13" i="32"/>
  <c r="CT14" i="32"/>
  <c r="CU14" i="32"/>
  <c r="CV14" i="32"/>
  <c r="CW14" i="32"/>
  <c r="CT15" i="32"/>
  <c r="CU15" i="32"/>
  <c r="CV15" i="32"/>
  <c r="CW15" i="32"/>
  <c r="CT16" i="32"/>
  <c r="CU16" i="32"/>
  <c r="CV16" i="32"/>
  <c r="CW16" i="32"/>
  <c r="CT17" i="32"/>
  <c r="CU17" i="32"/>
  <c r="CV17" i="32"/>
  <c r="CW17" i="32"/>
  <c r="CT18" i="32"/>
  <c r="CU18" i="32"/>
  <c r="CV18" i="32"/>
  <c r="CW18" i="32"/>
  <c r="CT19" i="32"/>
  <c r="CU19" i="32"/>
  <c r="CV19" i="32"/>
  <c r="CW19" i="32"/>
  <c r="CT20" i="32"/>
  <c r="CU20" i="32"/>
  <c r="CV20" i="32"/>
  <c r="CW20" i="32"/>
  <c r="CT21" i="32"/>
  <c r="CU21" i="32"/>
  <c r="CV21" i="32"/>
  <c r="CW21" i="32"/>
  <c r="CT22" i="32"/>
  <c r="CU22" i="32"/>
  <c r="CV22" i="32"/>
  <c r="CW22" i="32"/>
  <c r="CT23" i="32"/>
  <c r="CU23" i="32"/>
  <c r="CV23" i="32"/>
  <c r="CW23" i="32"/>
  <c r="CT24" i="32"/>
  <c r="CU24" i="32"/>
  <c r="CV24" i="32"/>
  <c r="CW24" i="32"/>
  <c r="CT25" i="32"/>
  <c r="CU25" i="32"/>
  <c r="CV25" i="32"/>
  <c r="CW25" i="32"/>
  <c r="CT26" i="32"/>
  <c r="CU26" i="32"/>
  <c r="CV26" i="32"/>
  <c r="CW26" i="32"/>
  <c r="CT27" i="32"/>
  <c r="CU27" i="32"/>
  <c r="CV27" i="32"/>
  <c r="CW27" i="32"/>
  <c r="CT28" i="32"/>
  <c r="CU28" i="32"/>
  <c r="CV28" i="32"/>
  <c r="CW28" i="32"/>
  <c r="CT29" i="32"/>
  <c r="CU29" i="32"/>
  <c r="CV29" i="32"/>
  <c r="CW29" i="32"/>
  <c r="CT30" i="32"/>
  <c r="CU30" i="32"/>
  <c r="CV30" i="32"/>
  <c r="CW30" i="32"/>
  <c r="CT31" i="32"/>
  <c r="CU31" i="32"/>
  <c r="CV31" i="32"/>
  <c r="CW31" i="32"/>
  <c r="CT32" i="32"/>
  <c r="CU32" i="32"/>
  <c r="CV32" i="32"/>
  <c r="CW32" i="32"/>
  <c r="CT33" i="32"/>
  <c r="CU33" i="32"/>
  <c r="CV33" i="32"/>
  <c r="CW33" i="32"/>
  <c r="CT34" i="32"/>
  <c r="CU34" i="32"/>
  <c r="CV34" i="32"/>
  <c r="CW34" i="32"/>
  <c r="CT35" i="32"/>
  <c r="CU35" i="32"/>
  <c r="CV35" i="32"/>
  <c r="CW35" i="32"/>
  <c r="CT36" i="32"/>
  <c r="CU36" i="32"/>
  <c r="CV36" i="32"/>
  <c r="CW36" i="32"/>
  <c r="CT37" i="32"/>
  <c r="CU37" i="32"/>
  <c r="CV37" i="32"/>
  <c r="CW37" i="32"/>
  <c r="CT38" i="32"/>
  <c r="CU38" i="32"/>
  <c r="CV38" i="32"/>
  <c r="CW38" i="32"/>
  <c r="CT39" i="32"/>
  <c r="CU39" i="32"/>
  <c r="CV39" i="32"/>
  <c r="CW39" i="32"/>
  <c r="CT40" i="32"/>
  <c r="CU40" i="32"/>
  <c r="CV40" i="32"/>
  <c r="CW40" i="32"/>
  <c r="CT41" i="32"/>
  <c r="CU41" i="32"/>
  <c r="CV41" i="32"/>
  <c r="CW41" i="32"/>
  <c r="CT42" i="32"/>
  <c r="CU42" i="32"/>
  <c r="CV42" i="32"/>
  <c r="CW42" i="32"/>
  <c r="CT43" i="32"/>
  <c r="CU43" i="32"/>
  <c r="CV43" i="32"/>
  <c r="CW43" i="32"/>
  <c r="CT44" i="32"/>
  <c r="CU44" i="32"/>
  <c r="CV44" i="32"/>
  <c r="CW44" i="32"/>
  <c r="CT45" i="32"/>
  <c r="CU45" i="32"/>
  <c r="CV45" i="32"/>
  <c r="CW45" i="32"/>
  <c r="CT46" i="32"/>
  <c r="CU46" i="32"/>
  <c r="CV46" i="32"/>
  <c r="CW46" i="32"/>
  <c r="CT47" i="32"/>
  <c r="CU47" i="32"/>
  <c r="CV47" i="32"/>
  <c r="CW47" i="32"/>
  <c r="CT48" i="32"/>
  <c r="CU48" i="32"/>
  <c r="CV48" i="32"/>
  <c r="CW48" i="32"/>
  <c r="CT49" i="32"/>
  <c r="CU49" i="32"/>
  <c r="CV49" i="32"/>
  <c r="CW49" i="32"/>
  <c r="CT50" i="32"/>
  <c r="CU50" i="32"/>
  <c r="CV50" i="32"/>
  <c r="CW50" i="32"/>
  <c r="CT51" i="32"/>
  <c r="CU51" i="32"/>
  <c r="CV51" i="32"/>
  <c r="CW51" i="32"/>
  <c r="CT52" i="32"/>
  <c r="CU52" i="32"/>
  <c r="CV52" i="32"/>
  <c r="CW52" i="32"/>
  <c r="CT53" i="32"/>
  <c r="CU53" i="32"/>
  <c r="CV53" i="32"/>
  <c r="CW53" i="32"/>
  <c r="CT54" i="32"/>
  <c r="CU54" i="32"/>
  <c r="CV54" i="32"/>
  <c r="CW54" i="32"/>
  <c r="CT55" i="32"/>
  <c r="CU55" i="32"/>
  <c r="CV55" i="32"/>
  <c r="CW55" i="32"/>
  <c r="CT56" i="32"/>
  <c r="CU56" i="32"/>
  <c r="CV56" i="32"/>
  <c r="CW56" i="32"/>
  <c r="CT57" i="32"/>
  <c r="CU57" i="32"/>
  <c r="CV57" i="32"/>
  <c r="CW57" i="32"/>
  <c r="CT58" i="32"/>
  <c r="CU58" i="32"/>
  <c r="CV58" i="32"/>
  <c r="CW58" i="32"/>
  <c r="CT59" i="32"/>
  <c r="CU59" i="32"/>
  <c r="CV59" i="32"/>
  <c r="CW59" i="32"/>
  <c r="CT60" i="32"/>
  <c r="CU60" i="32"/>
  <c r="CV60" i="32"/>
  <c r="CW60" i="32"/>
  <c r="CT61" i="32"/>
  <c r="CU61" i="32"/>
  <c r="CV61" i="32"/>
  <c r="CW61" i="32"/>
  <c r="CT62" i="32"/>
  <c r="CU62" i="32"/>
  <c r="CV62" i="32"/>
  <c r="CW62" i="32"/>
  <c r="CT63" i="32"/>
  <c r="CU63" i="32"/>
  <c r="CV63" i="32"/>
  <c r="CW63" i="32"/>
  <c r="CT64" i="32"/>
  <c r="CU64" i="32"/>
  <c r="CV64" i="32"/>
  <c r="CW64" i="32"/>
  <c r="CT65" i="32"/>
  <c r="CU65" i="32"/>
  <c r="CV65" i="32"/>
  <c r="CW65" i="32"/>
  <c r="CT66" i="32"/>
  <c r="CU66" i="32"/>
  <c r="CV66" i="32"/>
  <c r="CW66" i="32"/>
  <c r="CT67" i="32"/>
  <c r="CU67" i="32"/>
  <c r="CV67" i="32"/>
  <c r="CW67" i="32"/>
  <c r="CT68" i="32"/>
  <c r="CU68" i="32"/>
  <c r="CV68" i="32"/>
  <c r="CW68" i="32"/>
  <c r="CT69" i="32"/>
  <c r="CU69" i="32"/>
  <c r="CV69" i="32"/>
  <c r="CW69" i="32"/>
  <c r="CT70" i="32"/>
  <c r="CU70" i="32"/>
  <c r="CV70" i="32"/>
  <c r="CW70" i="32"/>
  <c r="CT71" i="32"/>
  <c r="CU71" i="32"/>
  <c r="CV71" i="32"/>
  <c r="CW71" i="32"/>
  <c r="CT72" i="32"/>
  <c r="CU72" i="32"/>
  <c r="CV72" i="32"/>
  <c r="CW72" i="32"/>
  <c r="CT73" i="32"/>
  <c r="CU73" i="32"/>
  <c r="CV73" i="32"/>
  <c r="CW73" i="32"/>
  <c r="CT74" i="32"/>
  <c r="CU74" i="32"/>
  <c r="CV74" i="32"/>
  <c r="CW74" i="32"/>
  <c r="CT75" i="32"/>
  <c r="CU75" i="32"/>
  <c r="CV75" i="32"/>
  <c r="CW75" i="32"/>
  <c r="CT76" i="32"/>
  <c r="CU76" i="32"/>
  <c r="CV76" i="32"/>
  <c r="CW76" i="32"/>
  <c r="CT77" i="32"/>
  <c r="CU77" i="32"/>
  <c r="CV77" i="32"/>
  <c r="CW77" i="32"/>
  <c r="CT78" i="32"/>
  <c r="CU78" i="32"/>
  <c r="CV78" i="32"/>
  <c r="CW78" i="32"/>
  <c r="CT79" i="32"/>
  <c r="CU79" i="32"/>
  <c r="CV79" i="32"/>
  <c r="CW79" i="32"/>
  <c r="CT80" i="32"/>
  <c r="CU80" i="32"/>
  <c r="CV80" i="32"/>
  <c r="CW80" i="32"/>
  <c r="CT81" i="32"/>
  <c r="CU81" i="32"/>
  <c r="CV81" i="32"/>
  <c r="CW81" i="32"/>
  <c r="CT82" i="32"/>
  <c r="CU82" i="32"/>
  <c r="CV82" i="32"/>
  <c r="CW82" i="32"/>
  <c r="CT83" i="32"/>
  <c r="CU83" i="32"/>
  <c r="CV83" i="32"/>
  <c r="CW83" i="32"/>
  <c r="CT84" i="32"/>
  <c r="CU84" i="32"/>
  <c r="CV84" i="32"/>
  <c r="CW84" i="32"/>
  <c r="CT85" i="32"/>
  <c r="CU85" i="32"/>
  <c r="CV85" i="32"/>
  <c r="CW85" i="32"/>
  <c r="CT86" i="32"/>
  <c r="CU86" i="32"/>
  <c r="CV86" i="32"/>
  <c r="CW86" i="32"/>
  <c r="CT87" i="32"/>
  <c r="CU87" i="32"/>
  <c r="CV87" i="32"/>
  <c r="CW87" i="32"/>
  <c r="CT88" i="32"/>
  <c r="CU88" i="32"/>
  <c r="CV88" i="32"/>
  <c r="CW88" i="32"/>
  <c r="CT89" i="32"/>
  <c r="CU89" i="32"/>
  <c r="CV89" i="32"/>
  <c r="CW89" i="32"/>
  <c r="CT90" i="32"/>
  <c r="CU90" i="32"/>
  <c r="CV90" i="32"/>
  <c r="CW90" i="32"/>
  <c r="CT91" i="32"/>
  <c r="CU91" i="32"/>
  <c r="CV91" i="32"/>
  <c r="CW91" i="32"/>
  <c r="CT92" i="32"/>
  <c r="CU92" i="32"/>
  <c r="CV92" i="32"/>
  <c r="CW92" i="32"/>
  <c r="CT93" i="32"/>
  <c r="CU93" i="32"/>
  <c r="CV93" i="32"/>
  <c r="CW93" i="32"/>
  <c r="CT94" i="32"/>
  <c r="CU94" i="32"/>
  <c r="CV94" i="32"/>
  <c r="CW94" i="32"/>
  <c r="CT95" i="32"/>
  <c r="CU95" i="32"/>
  <c r="CV95" i="32"/>
  <c r="CW95" i="32"/>
  <c r="CT96" i="32"/>
  <c r="CU96" i="32"/>
  <c r="CV96" i="32"/>
  <c r="CW96" i="32"/>
  <c r="CT97" i="32"/>
  <c r="CU97" i="32"/>
  <c r="CV97" i="32"/>
  <c r="CW97" i="32"/>
  <c r="CT98" i="32"/>
  <c r="CU98" i="32"/>
  <c r="CV98" i="32"/>
  <c r="CW98" i="32"/>
  <c r="CT99" i="32"/>
  <c r="CU99" i="32"/>
  <c r="CV99" i="32"/>
  <c r="CW99" i="32"/>
  <c r="CT100" i="32"/>
  <c r="CU100" i="32"/>
  <c r="CV100" i="32"/>
  <c r="CW100" i="32"/>
  <c r="CT101" i="32"/>
  <c r="CU101" i="32"/>
  <c r="CV101" i="32"/>
  <c r="CW101" i="32"/>
  <c r="CT102" i="32"/>
  <c r="CU102" i="32"/>
  <c r="CV102" i="32"/>
  <c r="CW102" i="32"/>
  <c r="CT103" i="32"/>
  <c r="CU103" i="32"/>
  <c r="CV103" i="32"/>
  <c r="CW103" i="32"/>
  <c r="CT104" i="32"/>
  <c r="CU104" i="32"/>
  <c r="CV104" i="32"/>
  <c r="CW104" i="32"/>
  <c r="CT105" i="32"/>
  <c r="CU105" i="32"/>
  <c r="CV105" i="32"/>
  <c r="CW105" i="32"/>
  <c r="CT106" i="32"/>
  <c r="CU106" i="32"/>
  <c r="CV106" i="32"/>
  <c r="CW106" i="32"/>
  <c r="CT107" i="32"/>
  <c r="CU107" i="32"/>
  <c r="CV107" i="32"/>
  <c r="CW107" i="32"/>
  <c r="CT108" i="32"/>
  <c r="CU108" i="32"/>
  <c r="CV108" i="32"/>
  <c r="CW108" i="32"/>
  <c r="CT109" i="32"/>
  <c r="CU109" i="32"/>
  <c r="CV109" i="32"/>
  <c r="CW109" i="32"/>
  <c r="CT110" i="32"/>
  <c r="CU110" i="32"/>
  <c r="CV110" i="32"/>
  <c r="CW110" i="32"/>
  <c r="CT111" i="32"/>
  <c r="CU111" i="32"/>
  <c r="CV111" i="32"/>
  <c r="CW111" i="32"/>
  <c r="CT112" i="32"/>
  <c r="CU112" i="32"/>
  <c r="CV112" i="32"/>
  <c r="CW112" i="32"/>
  <c r="CT113" i="32"/>
  <c r="CU113" i="32"/>
  <c r="CV113" i="32"/>
  <c r="CW113" i="32"/>
  <c r="CT114" i="32"/>
  <c r="CU114" i="32"/>
  <c r="CV114" i="32"/>
  <c r="CW114" i="32"/>
  <c r="CT115" i="32"/>
  <c r="CU115" i="32"/>
  <c r="CV115" i="32"/>
  <c r="CW115" i="32"/>
  <c r="CT116" i="32"/>
  <c r="CU116" i="32"/>
  <c r="CV116" i="32"/>
  <c r="CW116" i="32"/>
  <c r="CT117" i="32"/>
  <c r="CU117" i="32"/>
  <c r="CV117" i="32"/>
  <c r="CW117" i="32"/>
  <c r="CT118" i="32"/>
  <c r="CU118" i="32"/>
  <c r="CV118" i="32"/>
  <c r="CW118" i="32"/>
  <c r="CT119" i="32"/>
  <c r="CU119" i="32"/>
  <c r="CV119" i="32"/>
  <c r="CW119" i="32"/>
  <c r="CT120" i="32"/>
  <c r="CU120" i="32"/>
  <c r="CV120" i="32"/>
  <c r="CW120" i="32"/>
  <c r="CT121" i="32"/>
  <c r="CU121" i="32"/>
  <c r="CV121" i="32"/>
  <c r="CW121" i="32"/>
  <c r="CT122" i="32"/>
  <c r="CU122" i="32"/>
  <c r="CV122" i="32"/>
  <c r="CW122" i="32"/>
  <c r="CT123" i="32"/>
  <c r="CU123" i="32"/>
  <c r="CV123" i="32"/>
  <c r="CW123" i="32"/>
  <c r="CT124" i="32"/>
  <c r="CU124" i="32"/>
  <c r="CV124" i="32"/>
  <c r="CW124" i="32"/>
  <c r="CT125" i="32"/>
  <c r="CU125" i="32"/>
  <c r="CV125" i="32"/>
  <c r="CW125" i="32"/>
  <c r="CT126" i="32"/>
  <c r="CU126" i="32"/>
  <c r="CV126" i="32"/>
  <c r="CW126" i="32"/>
  <c r="CT127" i="32"/>
  <c r="CU127" i="32"/>
  <c r="CV127" i="32"/>
  <c r="CW127" i="32"/>
  <c r="CT128" i="32"/>
  <c r="CU128" i="32"/>
  <c r="CV128" i="32"/>
  <c r="CW128" i="32"/>
  <c r="CT129" i="32"/>
  <c r="CU129" i="32"/>
  <c r="CV129" i="32"/>
  <c r="CW129" i="32"/>
  <c r="CT130" i="32"/>
  <c r="CU130" i="32"/>
  <c r="CV130" i="32"/>
  <c r="CW130" i="32"/>
  <c r="CT131" i="32"/>
  <c r="CU131" i="32"/>
  <c r="CV131" i="32"/>
  <c r="CW131" i="32"/>
  <c r="CT132" i="32"/>
  <c r="CU132" i="32"/>
  <c r="CV132" i="32"/>
  <c r="CW132" i="32"/>
  <c r="CT133" i="32"/>
  <c r="CU133" i="32"/>
  <c r="CV133" i="32"/>
  <c r="CW133" i="32"/>
  <c r="CT134" i="32"/>
  <c r="CU134" i="32"/>
  <c r="CV134" i="32"/>
  <c r="CW134" i="32"/>
  <c r="CT135" i="32"/>
  <c r="CU135" i="32"/>
  <c r="CV135" i="32"/>
  <c r="CW135" i="32"/>
  <c r="CT136" i="32"/>
  <c r="CU136" i="32"/>
  <c r="CV136" i="32"/>
  <c r="CW136" i="32"/>
  <c r="CT137" i="32"/>
  <c r="CU137" i="32"/>
  <c r="CV137" i="32"/>
  <c r="CW137" i="32"/>
  <c r="CT138" i="32"/>
  <c r="CU138" i="32"/>
  <c r="CV138" i="32"/>
  <c r="CW138" i="32"/>
  <c r="CT139" i="32"/>
  <c r="CU139" i="32"/>
  <c r="CV139" i="32"/>
  <c r="CW139" i="32"/>
  <c r="CT140" i="32"/>
  <c r="CU140" i="32"/>
  <c r="CV140" i="32"/>
  <c r="CW140" i="32"/>
  <c r="CT141" i="32"/>
  <c r="CU141" i="32"/>
  <c r="CV141" i="32"/>
  <c r="CW141" i="32"/>
  <c r="CT142" i="32"/>
  <c r="CU142" i="32"/>
  <c r="CV142" i="32"/>
  <c r="CW142" i="32"/>
  <c r="CT143" i="32"/>
  <c r="CU143" i="32"/>
  <c r="CV143" i="32"/>
  <c r="CW143" i="32"/>
  <c r="CT144" i="32"/>
  <c r="CU144" i="32"/>
  <c r="CV144" i="32"/>
  <c r="CW144" i="32"/>
  <c r="CT145" i="32"/>
  <c r="CU145" i="32"/>
  <c r="CV145" i="32"/>
  <c r="CW145" i="32"/>
  <c r="CT146" i="32"/>
  <c r="CU146" i="32"/>
  <c r="CV146" i="32"/>
  <c r="CW146" i="32"/>
  <c r="CT147" i="32"/>
  <c r="CU147" i="32"/>
  <c r="CV147" i="32"/>
  <c r="CW147" i="32"/>
  <c r="CT148" i="32"/>
  <c r="CU148" i="32"/>
  <c r="CV148" i="32"/>
  <c r="CW148" i="32"/>
  <c r="CT149" i="32"/>
  <c r="CU149" i="32"/>
  <c r="CV149" i="32"/>
  <c r="CW149" i="32"/>
  <c r="CT150" i="32"/>
  <c r="CU150" i="32"/>
  <c r="CV150" i="32"/>
  <c r="CW150" i="32"/>
  <c r="CT151" i="32"/>
  <c r="CU151" i="32"/>
  <c r="CV151" i="32"/>
  <c r="CW151" i="32"/>
  <c r="CT152" i="32"/>
  <c r="CU152" i="32"/>
  <c r="CV152" i="32"/>
  <c r="CW152" i="32"/>
  <c r="CT153" i="32"/>
  <c r="CU153" i="32"/>
  <c r="CV153" i="32"/>
  <c r="CW153" i="32"/>
  <c r="CT154" i="32"/>
  <c r="CU154" i="32"/>
  <c r="CV154" i="32"/>
  <c r="CW154" i="32"/>
  <c r="CT155" i="32"/>
  <c r="CU155" i="32"/>
  <c r="CV155" i="32"/>
  <c r="CW155" i="32"/>
  <c r="CT156" i="32"/>
  <c r="CU156" i="32"/>
  <c r="CV156" i="32"/>
  <c r="CW156" i="32"/>
  <c r="CT157" i="32"/>
  <c r="CU157" i="32"/>
  <c r="CV157" i="32"/>
  <c r="CW157" i="32"/>
  <c r="CT158" i="32"/>
  <c r="CU158" i="32"/>
  <c r="CV158" i="32"/>
  <c r="CW158" i="32"/>
  <c r="CT159" i="32"/>
  <c r="CU159" i="32"/>
  <c r="CV159" i="32"/>
  <c r="CW159" i="32"/>
  <c r="CT160" i="32"/>
  <c r="CU160" i="32"/>
  <c r="CV160" i="32"/>
  <c r="CW160" i="32"/>
  <c r="CT161" i="32"/>
  <c r="CU161" i="32"/>
  <c r="CV161" i="32"/>
  <c r="CW161" i="32"/>
  <c r="CT162" i="32"/>
  <c r="CU162" i="32"/>
  <c r="CV162" i="32"/>
  <c r="CW162" i="32"/>
  <c r="CT163" i="32"/>
  <c r="CU163" i="32"/>
  <c r="CV163" i="32"/>
  <c r="CW163" i="32"/>
  <c r="CT164" i="32"/>
  <c r="CU164" i="32"/>
  <c r="CV164" i="32"/>
  <c r="CW164" i="32"/>
  <c r="CT165" i="32"/>
  <c r="CU165" i="32"/>
  <c r="CV165" i="32"/>
  <c r="CW165" i="32"/>
  <c r="CT166" i="32"/>
  <c r="CU166" i="32"/>
  <c r="CV166" i="32"/>
  <c r="CW166" i="32"/>
  <c r="CT167" i="32"/>
  <c r="CU167" i="32"/>
  <c r="CV167" i="32"/>
  <c r="CW167" i="32"/>
  <c r="CT168" i="32"/>
  <c r="CU168" i="32"/>
  <c r="CV168" i="32"/>
  <c r="CW168" i="32"/>
  <c r="CT169" i="32"/>
  <c r="CU169" i="32"/>
  <c r="CV169" i="32"/>
  <c r="CW169" i="32"/>
  <c r="CT170" i="32"/>
  <c r="CU170" i="32"/>
  <c r="CV170" i="32"/>
  <c r="CW170" i="32"/>
  <c r="CT171" i="32"/>
  <c r="CU171" i="32"/>
  <c r="CV171" i="32"/>
  <c r="CW171" i="32"/>
  <c r="CT172" i="32"/>
  <c r="CU172" i="32"/>
  <c r="CV172" i="32"/>
  <c r="CW172" i="32"/>
  <c r="CT173" i="32"/>
  <c r="CU173" i="32"/>
  <c r="CV173" i="32"/>
  <c r="CW173" i="32"/>
  <c r="CT174" i="32"/>
  <c r="CU174" i="32"/>
  <c r="CV174" i="32"/>
  <c r="CW174" i="32"/>
  <c r="CT175" i="32"/>
  <c r="CU175" i="32"/>
  <c r="CV175" i="32"/>
  <c r="CW175" i="32"/>
  <c r="CT176" i="32"/>
  <c r="CU176" i="32"/>
  <c r="CV176" i="32"/>
  <c r="CW176" i="32"/>
  <c r="CT177" i="32"/>
  <c r="CU177" i="32"/>
  <c r="CV177" i="32"/>
  <c r="CW177" i="32"/>
  <c r="CT178" i="32"/>
  <c r="CU178" i="32"/>
  <c r="CV178" i="32"/>
  <c r="CW178" i="32"/>
  <c r="CT179" i="32"/>
  <c r="CU179" i="32"/>
  <c r="CV179" i="32"/>
  <c r="CW179" i="32"/>
  <c r="CT180" i="32"/>
  <c r="CU180" i="32"/>
  <c r="CV180" i="32"/>
  <c r="CW180" i="32"/>
  <c r="CT181" i="32"/>
  <c r="CU181" i="32"/>
  <c r="CV181" i="32"/>
  <c r="CW181" i="32"/>
  <c r="CT182" i="32"/>
  <c r="CU182" i="32"/>
  <c r="CV182" i="32"/>
  <c r="CW182" i="32"/>
  <c r="CT183" i="32"/>
  <c r="CU183" i="32"/>
  <c r="CV183" i="32"/>
  <c r="CW183" i="32"/>
  <c r="CT184" i="32"/>
  <c r="CU184" i="32"/>
  <c r="CV184" i="32"/>
  <c r="CW184" i="32"/>
  <c r="CT185" i="32"/>
  <c r="CU185" i="32"/>
  <c r="CV185" i="32"/>
  <c r="CW185" i="32"/>
  <c r="CT186" i="32"/>
  <c r="CU186" i="32"/>
  <c r="CV186" i="32"/>
  <c r="CW186" i="32"/>
  <c r="CT187" i="32"/>
  <c r="CU187" i="32"/>
  <c r="CV187" i="32"/>
  <c r="CW187" i="32"/>
  <c r="CT188" i="32"/>
  <c r="CU188" i="32"/>
  <c r="CV188" i="32"/>
  <c r="CW188" i="32"/>
  <c r="CT189" i="32"/>
  <c r="CU189" i="32"/>
  <c r="CV189" i="32"/>
  <c r="CW189" i="32"/>
  <c r="CT190" i="32"/>
  <c r="CU190" i="32"/>
  <c r="CV190" i="32"/>
  <c r="CW190" i="32"/>
  <c r="CT191" i="32"/>
  <c r="CU191" i="32"/>
  <c r="CV191" i="32"/>
  <c r="CW191" i="32"/>
  <c r="CT192" i="32"/>
  <c r="CU192" i="32"/>
  <c r="CV192" i="32"/>
  <c r="CW192" i="32"/>
  <c r="CT193" i="32"/>
  <c r="CU193" i="32"/>
  <c r="CV193" i="32"/>
  <c r="CW193" i="32"/>
  <c r="CT194" i="32"/>
  <c r="CU194" i="32"/>
  <c r="CV194" i="32"/>
  <c r="CW194" i="32"/>
  <c r="CT195" i="32"/>
  <c r="CU195" i="32"/>
  <c r="CV195" i="32"/>
  <c r="CW195" i="32"/>
  <c r="CT196" i="32"/>
  <c r="CU196" i="32"/>
  <c r="CV196" i="32"/>
  <c r="CW196" i="32"/>
  <c r="CT197" i="32"/>
  <c r="CU197" i="32"/>
  <c r="CV197" i="32"/>
  <c r="CW197" i="32"/>
  <c r="CT198" i="32"/>
  <c r="CU198" i="32"/>
  <c r="CV198" i="32"/>
  <c r="CW198" i="32"/>
  <c r="CT199" i="32"/>
  <c r="CU199" i="32"/>
  <c r="CV199" i="32"/>
  <c r="CW199" i="32"/>
  <c r="CT200" i="32"/>
  <c r="CU200" i="32"/>
  <c r="CV200" i="32"/>
  <c r="CW200" i="32"/>
  <c r="CT201" i="32"/>
  <c r="CU201" i="32"/>
  <c r="CV201" i="32"/>
  <c r="CW201" i="32"/>
  <c r="CT202" i="32"/>
  <c r="CU202" i="32"/>
  <c r="CV202" i="32"/>
  <c r="CW202" i="32"/>
  <c r="CT203" i="32"/>
  <c r="CU203" i="32"/>
  <c r="CV203" i="32"/>
  <c r="CW203" i="32"/>
  <c r="CT204" i="32"/>
  <c r="CU204" i="32"/>
  <c r="CV204" i="32"/>
  <c r="CW204" i="32"/>
  <c r="CT205" i="32"/>
  <c r="CU205" i="32"/>
  <c r="CV205" i="32"/>
  <c r="CW205" i="32"/>
  <c r="CT206" i="32"/>
  <c r="CU206" i="32"/>
  <c r="CV206" i="32"/>
  <c r="CW206" i="32"/>
  <c r="CT207" i="32"/>
  <c r="CU207" i="32"/>
  <c r="CV207" i="32"/>
  <c r="CW207" i="32"/>
  <c r="CT208" i="32"/>
  <c r="CU208" i="32"/>
  <c r="CV208" i="32"/>
  <c r="CW208" i="32"/>
  <c r="CT209" i="32"/>
  <c r="CU209" i="32"/>
  <c r="CV209" i="32"/>
  <c r="CW209" i="32"/>
  <c r="CT210" i="32"/>
  <c r="CU210" i="32"/>
  <c r="CV210" i="32"/>
  <c r="CW210" i="32"/>
  <c r="CT211" i="32"/>
  <c r="CU211" i="32"/>
  <c r="CV211" i="32"/>
  <c r="CW211" i="32"/>
  <c r="CT212" i="32"/>
  <c r="CU212" i="32"/>
  <c r="CV212" i="32"/>
  <c r="CW212" i="32"/>
  <c r="CT213" i="32"/>
  <c r="CU213" i="32"/>
  <c r="CV213" i="32"/>
  <c r="CW213" i="32"/>
  <c r="CT214" i="32"/>
  <c r="CU214" i="32"/>
  <c r="CV214" i="32"/>
  <c r="CW214" i="32"/>
  <c r="CT215" i="32"/>
  <c r="CU215" i="32"/>
  <c r="CV215" i="32"/>
  <c r="CW215" i="32"/>
  <c r="CT216" i="32"/>
  <c r="CU216" i="32"/>
  <c r="CV216" i="32"/>
  <c r="CW216" i="32"/>
  <c r="CT217" i="32"/>
  <c r="CU217" i="32"/>
  <c r="CV217" i="32"/>
  <c r="CW217" i="32"/>
  <c r="CU2" i="32"/>
  <c r="CV2" i="32"/>
  <c r="CT2" i="32"/>
  <c r="CS2" i="32"/>
  <c r="CO3" i="32"/>
  <c r="CE3" i="32"/>
  <c r="CP3" i="32"/>
  <c r="CO4" i="32"/>
  <c r="CE4" i="32"/>
  <c r="CP4" i="32"/>
  <c r="CO5" i="32"/>
  <c r="CE5" i="32"/>
  <c r="CP5" i="32"/>
  <c r="CO6" i="32"/>
  <c r="CE6" i="32"/>
  <c r="CP6" i="32"/>
  <c r="CO7" i="32"/>
  <c r="CE7" i="32"/>
  <c r="CP7" i="32"/>
  <c r="CO8" i="32"/>
  <c r="CE8" i="32"/>
  <c r="CP8" i="32"/>
  <c r="CO9" i="32"/>
  <c r="CE9" i="32"/>
  <c r="CP9" i="32"/>
  <c r="CO10" i="32"/>
  <c r="CE10" i="32"/>
  <c r="CP10" i="32"/>
  <c r="CO11" i="32"/>
  <c r="CE11" i="32"/>
  <c r="CP11" i="32"/>
  <c r="CO12" i="32"/>
  <c r="CE12" i="32"/>
  <c r="CP12" i="32"/>
  <c r="CO13" i="32"/>
  <c r="CE13" i="32"/>
  <c r="CP13" i="32"/>
  <c r="CO14" i="32"/>
  <c r="CE14" i="32"/>
  <c r="CP14" i="32"/>
  <c r="CO15" i="32"/>
  <c r="CE15" i="32"/>
  <c r="CP15" i="32"/>
  <c r="CO16" i="32"/>
  <c r="CE16" i="32"/>
  <c r="CP16" i="32"/>
  <c r="CO17" i="32"/>
  <c r="CE17" i="32"/>
  <c r="CP17" i="32"/>
  <c r="CO18" i="32"/>
  <c r="CE18" i="32"/>
  <c r="CP18" i="32"/>
  <c r="CO19" i="32"/>
  <c r="CE19" i="32"/>
  <c r="CP19" i="32"/>
  <c r="CO20" i="32"/>
  <c r="CE20" i="32"/>
  <c r="CP20" i="32"/>
  <c r="CO21" i="32"/>
  <c r="CE21" i="32"/>
  <c r="CP21" i="32"/>
  <c r="CO22" i="32"/>
  <c r="CE22" i="32"/>
  <c r="CP22" i="32"/>
  <c r="CO23" i="32"/>
  <c r="CE23" i="32"/>
  <c r="CP23" i="32"/>
  <c r="CO24" i="32"/>
  <c r="CE24" i="32"/>
  <c r="CP24" i="32"/>
  <c r="CO25" i="32"/>
  <c r="CE25" i="32"/>
  <c r="CP25" i="32"/>
  <c r="CO26" i="32"/>
  <c r="CE26" i="32"/>
  <c r="CP26" i="32"/>
  <c r="CO27" i="32"/>
  <c r="CE27" i="32"/>
  <c r="CP27" i="32"/>
  <c r="CO28" i="32"/>
  <c r="CE28" i="32"/>
  <c r="CP28" i="32"/>
  <c r="CO29" i="32"/>
  <c r="CE29" i="32"/>
  <c r="CP29" i="32"/>
  <c r="CO30" i="32"/>
  <c r="CE30" i="32"/>
  <c r="CP30" i="32"/>
  <c r="CO31" i="32"/>
  <c r="CE31" i="32"/>
  <c r="CP31" i="32"/>
  <c r="CO32" i="32"/>
  <c r="CE32" i="32"/>
  <c r="CP32" i="32"/>
  <c r="CO33" i="32"/>
  <c r="CE33" i="32"/>
  <c r="CP33" i="32"/>
  <c r="CO34" i="32"/>
  <c r="CE34" i="32"/>
  <c r="CP34" i="32"/>
  <c r="CO35" i="32"/>
  <c r="CE35" i="32"/>
  <c r="CP35" i="32"/>
  <c r="CO36" i="32"/>
  <c r="CE36" i="32"/>
  <c r="CP36" i="32"/>
  <c r="CO37" i="32"/>
  <c r="CE37" i="32"/>
  <c r="CP37" i="32"/>
  <c r="CO38" i="32"/>
  <c r="CE38" i="32"/>
  <c r="CP38" i="32"/>
  <c r="CO39" i="32"/>
  <c r="CE39" i="32"/>
  <c r="CP39" i="32"/>
  <c r="CO40" i="32"/>
  <c r="CE40" i="32"/>
  <c r="CP40" i="32"/>
  <c r="CO41" i="32"/>
  <c r="CE41" i="32"/>
  <c r="CP41" i="32"/>
  <c r="CO42" i="32"/>
  <c r="CE42" i="32"/>
  <c r="CP42" i="32"/>
  <c r="CO43" i="32"/>
  <c r="CE43" i="32"/>
  <c r="CP43" i="32"/>
  <c r="CO44" i="32"/>
  <c r="CE44" i="32"/>
  <c r="CP44" i="32"/>
  <c r="CO45" i="32"/>
  <c r="CE45" i="32"/>
  <c r="CP45" i="32"/>
  <c r="CO46" i="32"/>
  <c r="CE46" i="32"/>
  <c r="CP46" i="32"/>
  <c r="CO47" i="32"/>
  <c r="CE47" i="32"/>
  <c r="CP47" i="32"/>
  <c r="CO48" i="32"/>
  <c r="CE48" i="32"/>
  <c r="CP48" i="32"/>
  <c r="CO49" i="32"/>
  <c r="CE49" i="32"/>
  <c r="CP49" i="32"/>
  <c r="CO50" i="32"/>
  <c r="CE50" i="32"/>
  <c r="CP50" i="32"/>
  <c r="CO51" i="32"/>
  <c r="CE51" i="32"/>
  <c r="CP51" i="32"/>
  <c r="CO52" i="32"/>
  <c r="CE52" i="32"/>
  <c r="CP52" i="32"/>
  <c r="CO53" i="32"/>
  <c r="CE53" i="32"/>
  <c r="CP53" i="32"/>
  <c r="CO54" i="32"/>
  <c r="CE54" i="32"/>
  <c r="CP54" i="32"/>
  <c r="CO55" i="32"/>
  <c r="CE55" i="32"/>
  <c r="CP55" i="32"/>
  <c r="CO56" i="32"/>
  <c r="CE56" i="32"/>
  <c r="CP56" i="32"/>
  <c r="CO57" i="32"/>
  <c r="CE57" i="32"/>
  <c r="CP57" i="32"/>
  <c r="CO58" i="32"/>
  <c r="CE58" i="32"/>
  <c r="CP58" i="32"/>
  <c r="CO59" i="32"/>
  <c r="CE59" i="32"/>
  <c r="CP59" i="32"/>
  <c r="CO60" i="32"/>
  <c r="CE60" i="32"/>
  <c r="CP60" i="32"/>
  <c r="CO61" i="32"/>
  <c r="CE61" i="32"/>
  <c r="CP61" i="32"/>
  <c r="CO62" i="32"/>
  <c r="CE62" i="32"/>
  <c r="CP62" i="32"/>
  <c r="CO63" i="32"/>
  <c r="CE63" i="32"/>
  <c r="CP63" i="32"/>
  <c r="CO64" i="32"/>
  <c r="CE64" i="32"/>
  <c r="CP64" i="32"/>
  <c r="CO65" i="32"/>
  <c r="CE65" i="32"/>
  <c r="CP65" i="32"/>
  <c r="CO66" i="32"/>
  <c r="CE66" i="32"/>
  <c r="CP66" i="32"/>
  <c r="CO67" i="32"/>
  <c r="CE67" i="32"/>
  <c r="CP67" i="32"/>
  <c r="CO68" i="32"/>
  <c r="CE68" i="32"/>
  <c r="CP68" i="32"/>
  <c r="CO69" i="32"/>
  <c r="CE69" i="32"/>
  <c r="CP69" i="32"/>
  <c r="CO70" i="32"/>
  <c r="CE70" i="32"/>
  <c r="CP70" i="32"/>
  <c r="CO71" i="32"/>
  <c r="CE71" i="32"/>
  <c r="CP71" i="32"/>
  <c r="CO72" i="32"/>
  <c r="CE72" i="32"/>
  <c r="CP72" i="32"/>
  <c r="CO73" i="32"/>
  <c r="CE73" i="32"/>
  <c r="CP73" i="32"/>
  <c r="CO74" i="32"/>
  <c r="CE74" i="32"/>
  <c r="CP74" i="32"/>
  <c r="CO75" i="32"/>
  <c r="CE75" i="32"/>
  <c r="CP75" i="32"/>
  <c r="CO76" i="32"/>
  <c r="CE76" i="32"/>
  <c r="CP76" i="32"/>
  <c r="CO77" i="32"/>
  <c r="CE77" i="32"/>
  <c r="CP77" i="32"/>
  <c r="CO78" i="32"/>
  <c r="CE78" i="32"/>
  <c r="CP78" i="32"/>
  <c r="CO79" i="32"/>
  <c r="CE79" i="32"/>
  <c r="CP79" i="32"/>
  <c r="CO80" i="32"/>
  <c r="CE80" i="32"/>
  <c r="CP80" i="32"/>
  <c r="CO81" i="32"/>
  <c r="CE81" i="32"/>
  <c r="CP81" i="32"/>
  <c r="CO82" i="32"/>
  <c r="CE82" i="32"/>
  <c r="CP82" i="32"/>
  <c r="CO83" i="32"/>
  <c r="CE83" i="32"/>
  <c r="CP83" i="32"/>
  <c r="CO84" i="32"/>
  <c r="CE84" i="32"/>
  <c r="CP84" i="32"/>
  <c r="CO85" i="32"/>
  <c r="CE85" i="32"/>
  <c r="CP85" i="32"/>
  <c r="CO86" i="32"/>
  <c r="CE86" i="32"/>
  <c r="CP86" i="32"/>
  <c r="CO87" i="32"/>
  <c r="CE87" i="32"/>
  <c r="CP87" i="32"/>
  <c r="CO88" i="32"/>
  <c r="CE88" i="32"/>
  <c r="CP88" i="32"/>
  <c r="CO89" i="32"/>
  <c r="CE89" i="32"/>
  <c r="CP89" i="32"/>
  <c r="CO90" i="32"/>
  <c r="CE90" i="32"/>
  <c r="CP90" i="32"/>
  <c r="CO91" i="32"/>
  <c r="CE91" i="32"/>
  <c r="CP91" i="32"/>
  <c r="CO92" i="32"/>
  <c r="CE92" i="32"/>
  <c r="CP92" i="32"/>
  <c r="CO93" i="32"/>
  <c r="CE93" i="32"/>
  <c r="CP93" i="32"/>
  <c r="CO94" i="32"/>
  <c r="CE94" i="32"/>
  <c r="CP94" i="32"/>
  <c r="CO95" i="32"/>
  <c r="CE95" i="32"/>
  <c r="CP95" i="32"/>
  <c r="CO96" i="32"/>
  <c r="CE96" i="32"/>
  <c r="CP96" i="32"/>
  <c r="CO97" i="32"/>
  <c r="CE97" i="32"/>
  <c r="CP97" i="32"/>
  <c r="CO98" i="32"/>
  <c r="CE98" i="32"/>
  <c r="CP98" i="32"/>
  <c r="CO99" i="32"/>
  <c r="CE99" i="32"/>
  <c r="CP99" i="32"/>
  <c r="CO100" i="32"/>
  <c r="CE100" i="32"/>
  <c r="CP100" i="32"/>
  <c r="CO101" i="32"/>
  <c r="CE101" i="32"/>
  <c r="CP101" i="32"/>
  <c r="CO102" i="32"/>
  <c r="CE102" i="32"/>
  <c r="CP102" i="32"/>
  <c r="CO103" i="32"/>
  <c r="CE103" i="32"/>
  <c r="CP103" i="32"/>
  <c r="CO104" i="32"/>
  <c r="CE104" i="32"/>
  <c r="CP104" i="32"/>
  <c r="CO105" i="32"/>
  <c r="CE105" i="32"/>
  <c r="CP105" i="32"/>
  <c r="CO106" i="32"/>
  <c r="CE106" i="32"/>
  <c r="CP106" i="32"/>
  <c r="CO107" i="32"/>
  <c r="CE107" i="32"/>
  <c r="CP107" i="32"/>
  <c r="CO108" i="32"/>
  <c r="CE108" i="32"/>
  <c r="CP108" i="32"/>
  <c r="CO109" i="32"/>
  <c r="CE109" i="32"/>
  <c r="CP109" i="32"/>
  <c r="CO110" i="32"/>
  <c r="CE110" i="32"/>
  <c r="CP110" i="32"/>
  <c r="CO111" i="32"/>
  <c r="CE111" i="32"/>
  <c r="CP111" i="32"/>
  <c r="CO112" i="32"/>
  <c r="CE112" i="32"/>
  <c r="CP112" i="32"/>
  <c r="CO113" i="32"/>
  <c r="CE113" i="32"/>
  <c r="CP113" i="32"/>
  <c r="CO114" i="32"/>
  <c r="CE114" i="32"/>
  <c r="CP114" i="32"/>
  <c r="CO115" i="32"/>
  <c r="CE115" i="32"/>
  <c r="CP115" i="32"/>
  <c r="CO116" i="32"/>
  <c r="CE116" i="32"/>
  <c r="CP116" i="32"/>
  <c r="CO117" i="32"/>
  <c r="CE117" i="32"/>
  <c r="CP117" i="32"/>
  <c r="CO118" i="32"/>
  <c r="CE118" i="32"/>
  <c r="CP118" i="32"/>
  <c r="CO119" i="32"/>
  <c r="CE119" i="32"/>
  <c r="CP119" i="32"/>
  <c r="CO120" i="32"/>
  <c r="CE120" i="32"/>
  <c r="CP120" i="32"/>
  <c r="CO121" i="32"/>
  <c r="CE121" i="32"/>
  <c r="CP121" i="32"/>
  <c r="CO122" i="32"/>
  <c r="CE122" i="32"/>
  <c r="CP122" i="32"/>
  <c r="CO123" i="32"/>
  <c r="CE123" i="32"/>
  <c r="CP123" i="32"/>
  <c r="CO124" i="32"/>
  <c r="CE124" i="32"/>
  <c r="CP124" i="32"/>
  <c r="CO125" i="32"/>
  <c r="CE125" i="32"/>
  <c r="CP125" i="32"/>
  <c r="CO126" i="32"/>
  <c r="CE126" i="32"/>
  <c r="CP126" i="32"/>
  <c r="CO127" i="32"/>
  <c r="CE127" i="32"/>
  <c r="CP127" i="32"/>
  <c r="CO128" i="32"/>
  <c r="CE128" i="32"/>
  <c r="CP128" i="32"/>
  <c r="CO129" i="32"/>
  <c r="CE129" i="32"/>
  <c r="CP129" i="32"/>
  <c r="CO130" i="32"/>
  <c r="CE130" i="32"/>
  <c r="CP130" i="32"/>
  <c r="CO131" i="32"/>
  <c r="CE131" i="32"/>
  <c r="CP131" i="32"/>
  <c r="CO132" i="32"/>
  <c r="CE132" i="32"/>
  <c r="CP132" i="32"/>
  <c r="CO133" i="32"/>
  <c r="CE133" i="32"/>
  <c r="CP133" i="32"/>
  <c r="CO134" i="32"/>
  <c r="CE134" i="32"/>
  <c r="CP134" i="32"/>
  <c r="CO135" i="32"/>
  <c r="CE135" i="32"/>
  <c r="CP135" i="32"/>
  <c r="CO136" i="32"/>
  <c r="CE136" i="32"/>
  <c r="CP136" i="32"/>
  <c r="CO137" i="32"/>
  <c r="CE137" i="32"/>
  <c r="CP137" i="32"/>
  <c r="CO138" i="32"/>
  <c r="CE138" i="32"/>
  <c r="CP138" i="32"/>
  <c r="CO139" i="32"/>
  <c r="CE139" i="32"/>
  <c r="CP139" i="32"/>
  <c r="CO140" i="32"/>
  <c r="CE140" i="32"/>
  <c r="CP140" i="32"/>
  <c r="CO141" i="32"/>
  <c r="CE141" i="32"/>
  <c r="CP141" i="32"/>
  <c r="CO142" i="32"/>
  <c r="CE142" i="32"/>
  <c r="CP142" i="32"/>
  <c r="CO143" i="32"/>
  <c r="CE143" i="32"/>
  <c r="CP143" i="32"/>
  <c r="CO144" i="32"/>
  <c r="CE144" i="32"/>
  <c r="CP144" i="32"/>
  <c r="CO145" i="32"/>
  <c r="CE145" i="32"/>
  <c r="CP145" i="32"/>
  <c r="CO146" i="32"/>
  <c r="CE146" i="32"/>
  <c r="CP146" i="32"/>
  <c r="CO147" i="32"/>
  <c r="CE147" i="32"/>
  <c r="CP147" i="32"/>
  <c r="CO148" i="32"/>
  <c r="CE148" i="32"/>
  <c r="CP148" i="32"/>
  <c r="CO149" i="32"/>
  <c r="CE149" i="32"/>
  <c r="CP149" i="32"/>
  <c r="CO150" i="32"/>
  <c r="CE150" i="32"/>
  <c r="CP150" i="32"/>
  <c r="CO151" i="32"/>
  <c r="CE151" i="32"/>
  <c r="CP151" i="32"/>
  <c r="CO152" i="32"/>
  <c r="CE152" i="32"/>
  <c r="CP152" i="32"/>
  <c r="CO153" i="32"/>
  <c r="CE153" i="32"/>
  <c r="CP153" i="32"/>
  <c r="CO154" i="32"/>
  <c r="CE154" i="32"/>
  <c r="CP154" i="32"/>
  <c r="CO155" i="32"/>
  <c r="CE155" i="32"/>
  <c r="CP155" i="32"/>
  <c r="CO156" i="32"/>
  <c r="CE156" i="32"/>
  <c r="CP156" i="32"/>
  <c r="CO157" i="32"/>
  <c r="CE157" i="32"/>
  <c r="CP157" i="32"/>
  <c r="CO158" i="32"/>
  <c r="CE158" i="32"/>
  <c r="CP158" i="32"/>
  <c r="CO159" i="32"/>
  <c r="CE159" i="32"/>
  <c r="CP159" i="32"/>
  <c r="CO160" i="32"/>
  <c r="CE160" i="32"/>
  <c r="CP160" i="32"/>
  <c r="CO161" i="32"/>
  <c r="CE161" i="32"/>
  <c r="CP161" i="32"/>
  <c r="CO162" i="32"/>
  <c r="CE162" i="32"/>
  <c r="CP162" i="32"/>
  <c r="CO163" i="32"/>
  <c r="CE163" i="32"/>
  <c r="CP163" i="32"/>
  <c r="CO164" i="32"/>
  <c r="CE164" i="32"/>
  <c r="CP164" i="32"/>
  <c r="CO165" i="32"/>
  <c r="CE165" i="32"/>
  <c r="CP165" i="32"/>
  <c r="CO166" i="32"/>
  <c r="CE166" i="32"/>
  <c r="CP166" i="32"/>
  <c r="CO167" i="32"/>
  <c r="CE167" i="32"/>
  <c r="CP167" i="32"/>
  <c r="CO168" i="32"/>
  <c r="CE168" i="32"/>
  <c r="CP168" i="32"/>
  <c r="CO169" i="32"/>
  <c r="CE169" i="32"/>
  <c r="CP169" i="32"/>
  <c r="CO170" i="32"/>
  <c r="CE170" i="32"/>
  <c r="CP170" i="32"/>
  <c r="CO171" i="32"/>
  <c r="CE171" i="32"/>
  <c r="CP171" i="32"/>
  <c r="CO172" i="32"/>
  <c r="CE172" i="32"/>
  <c r="CP172" i="32"/>
  <c r="CO173" i="32"/>
  <c r="CE173" i="32"/>
  <c r="CP173" i="32"/>
  <c r="CO174" i="32"/>
  <c r="CE174" i="32"/>
  <c r="CP174" i="32"/>
  <c r="CO175" i="32"/>
  <c r="CE175" i="32"/>
  <c r="CP175" i="32"/>
  <c r="CO176" i="32"/>
  <c r="CE176" i="32"/>
  <c r="CP176" i="32"/>
  <c r="CO177" i="32"/>
  <c r="CE177" i="32"/>
  <c r="CP177" i="32"/>
  <c r="CO178" i="32"/>
  <c r="CE178" i="32"/>
  <c r="CP178" i="32"/>
  <c r="CO179" i="32"/>
  <c r="CE179" i="32"/>
  <c r="CP179" i="32"/>
  <c r="CO180" i="32"/>
  <c r="CE180" i="32"/>
  <c r="CP180" i="32"/>
  <c r="CO181" i="32"/>
  <c r="CE181" i="32"/>
  <c r="CP181" i="32"/>
  <c r="CO182" i="32"/>
  <c r="CE182" i="32"/>
  <c r="CP182" i="32"/>
  <c r="CO183" i="32"/>
  <c r="CE183" i="32"/>
  <c r="CP183" i="32"/>
  <c r="CO184" i="32"/>
  <c r="CE184" i="32"/>
  <c r="CP184" i="32"/>
  <c r="CO185" i="32"/>
  <c r="CE185" i="32"/>
  <c r="CP185" i="32"/>
  <c r="CO186" i="32"/>
  <c r="CE186" i="32"/>
  <c r="CP186" i="32"/>
  <c r="CO187" i="32"/>
  <c r="CE187" i="32"/>
  <c r="CP187" i="32"/>
  <c r="CO188" i="32"/>
  <c r="CE188" i="32"/>
  <c r="CP188" i="32"/>
  <c r="CO189" i="32"/>
  <c r="CE189" i="32"/>
  <c r="CP189" i="32"/>
  <c r="CO190" i="32"/>
  <c r="CE190" i="32"/>
  <c r="CP190" i="32"/>
  <c r="CO191" i="32"/>
  <c r="CE191" i="32"/>
  <c r="CP191" i="32"/>
  <c r="CO192" i="32"/>
  <c r="CE192" i="32"/>
  <c r="CP192" i="32"/>
  <c r="CO193" i="32"/>
  <c r="CE193" i="32"/>
  <c r="CP193" i="32"/>
  <c r="CO194" i="32"/>
  <c r="CE194" i="32"/>
  <c r="CP194" i="32"/>
  <c r="CO195" i="32"/>
  <c r="CE195" i="32"/>
  <c r="CP195" i="32"/>
  <c r="CO196" i="32"/>
  <c r="CE196" i="32"/>
  <c r="CP196" i="32"/>
  <c r="CO197" i="32"/>
  <c r="CE197" i="32"/>
  <c r="CP197" i="32"/>
  <c r="CO198" i="32"/>
  <c r="CE198" i="32"/>
  <c r="CP198" i="32"/>
  <c r="CO199" i="32"/>
  <c r="CE199" i="32"/>
  <c r="CP199" i="32"/>
  <c r="CO200" i="32"/>
  <c r="CE200" i="32"/>
  <c r="CP200" i="32"/>
  <c r="CO201" i="32"/>
  <c r="CE201" i="32"/>
  <c r="CP201" i="32"/>
  <c r="CO202" i="32"/>
  <c r="CE202" i="32"/>
  <c r="CP202" i="32"/>
  <c r="CO203" i="32"/>
  <c r="CE203" i="32"/>
  <c r="CP203" i="32"/>
  <c r="CO204" i="32"/>
  <c r="CE204" i="32"/>
  <c r="CP204" i="32"/>
  <c r="CO205" i="32"/>
  <c r="CE205" i="32"/>
  <c r="CP205" i="32"/>
  <c r="CO206" i="32"/>
  <c r="CE206" i="32"/>
  <c r="CP206" i="32"/>
  <c r="CO207" i="32"/>
  <c r="CE207" i="32"/>
  <c r="CP207" i="32"/>
  <c r="CO208" i="32"/>
  <c r="CE208" i="32"/>
  <c r="CP208" i="32"/>
  <c r="CO209" i="32"/>
  <c r="CE209" i="32"/>
  <c r="CP209" i="32"/>
  <c r="CO210" i="32"/>
  <c r="CE210" i="32"/>
  <c r="CP210" i="32"/>
  <c r="CO211" i="32"/>
  <c r="CE211" i="32"/>
  <c r="CP211" i="32"/>
  <c r="CO212" i="32"/>
  <c r="CE212" i="32"/>
  <c r="CP212" i="32"/>
  <c r="CO213" i="32"/>
  <c r="CE213" i="32"/>
  <c r="CP213" i="32"/>
  <c r="CO214" i="32"/>
  <c r="CE214" i="32"/>
  <c r="CP214" i="32"/>
  <c r="CO215" i="32"/>
  <c r="CE215" i="32"/>
  <c r="CP215" i="32"/>
  <c r="CO216" i="32"/>
  <c r="CE216" i="32"/>
  <c r="CP216" i="32"/>
  <c r="CO217" i="32"/>
  <c r="CE217" i="32"/>
  <c r="CP217" i="32"/>
  <c r="CM3" i="32"/>
  <c r="CN3" i="32"/>
  <c r="CM4" i="32"/>
  <c r="CN4" i="32"/>
  <c r="CM5" i="32"/>
  <c r="CN5" i="32"/>
  <c r="CM6" i="32"/>
  <c r="CN6" i="32"/>
  <c r="CM7" i="32"/>
  <c r="CN7" i="32"/>
  <c r="CM8" i="32"/>
  <c r="CN8" i="32"/>
  <c r="CM9" i="32"/>
  <c r="CN9" i="32"/>
  <c r="CM10" i="32"/>
  <c r="CN10" i="32"/>
  <c r="CM11" i="32"/>
  <c r="CN11" i="32"/>
  <c r="CM12" i="32"/>
  <c r="CN12" i="32"/>
  <c r="CM13" i="32"/>
  <c r="CN13" i="32"/>
  <c r="CM14" i="32"/>
  <c r="CN14" i="32"/>
  <c r="CM15" i="32"/>
  <c r="CN15" i="32"/>
  <c r="CM16" i="32"/>
  <c r="CN16" i="32"/>
  <c r="CM17" i="32"/>
  <c r="CN17" i="32"/>
  <c r="CM18" i="32"/>
  <c r="CN18" i="32"/>
  <c r="CM19" i="32"/>
  <c r="CN19" i="32"/>
  <c r="CM20" i="32"/>
  <c r="CN20" i="32"/>
  <c r="CM21" i="32"/>
  <c r="CN21" i="32"/>
  <c r="CM22" i="32"/>
  <c r="CN22" i="32"/>
  <c r="CM23" i="32"/>
  <c r="CN23" i="32"/>
  <c r="CM24" i="32"/>
  <c r="CN24" i="32"/>
  <c r="CM25" i="32"/>
  <c r="CN25" i="32"/>
  <c r="CM26" i="32"/>
  <c r="CN26" i="32"/>
  <c r="CM27" i="32"/>
  <c r="CN27" i="32"/>
  <c r="CM28" i="32"/>
  <c r="CN28" i="32"/>
  <c r="CM29" i="32"/>
  <c r="CN29" i="32"/>
  <c r="CM30" i="32"/>
  <c r="CN30" i="32"/>
  <c r="CM31" i="32"/>
  <c r="CN31" i="32"/>
  <c r="CM32" i="32"/>
  <c r="CN32" i="32"/>
  <c r="CM33" i="32"/>
  <c r="CN33" i="32"/>
  <c r="CM34" i="32"/>
  <c r="CN34" i="32"/>
  <c r="CM35" i="32"/>
  <c r="CN35" i="32"/>
  <c r="CM36" i="32"/>
  <c r="CN36" i="32"/>
  <c r="CM37" i="32"/>
  <c r="CN37" i="32"/>
  <c r="CM38" i="32"/>
  <c r="CN38" i="32"/>
  <c r="CM39" i="32"/>
  <c r="CN39" i="32"/>
  <c r="CM40" i="32"/>
  <c r="CN40" i="32"/>
  <c r="CM41" i="32"/>
  <c r="CN41" i="32"/>
  <c r="CM42" i="32"/>
  <c r="CN42" i="32"/>
  <c r="CM43" i="32"/>
  <c r="CN43" i="32"/>
  <c r="CM44" i="32"/>
  <c r="CN44" i="32"/>
  <c r="CM45" i="32"/>
  <c r="CN45" i="32"/>
  <c r="CM46" i="32"/>
  <c r="CN46" i="32"/>
  <c r="CM47" i="32"/>
  <c r="CN47" i="32"/>
  <c r="CM48" i="32"/>
  <c r="CN48" i="32"/>
  <c r="CM49" i="32"/>
  <c r="CN49" i="32"/>
  <c r="CM50" i="32"/>
  <c r="CN50" i="32"/>
  <c r="CM51" i="32"/>
  <c r="CN51" i="32"/>
  <c r="CM52" i="32"/>
  <c r="CN52" i="32"/>
  <c r="CM53" i="32"/>
  <c r="CN53" i="32"/>
  <c r="CM54" i="32"/>
  <c r="CN54" i="32"/>
  <c r="CM55" i="32"/>
  <c r="CN55" i="32"/>
  <c r="CM56" i="32"/>
  <c r="CN56" i="32"/>
  <c r="CM57" i="32"/>
  <c r="CN57" i="32"/>
  <c r="CM58" i="32"/>
  <c r="CN58" i="32"/>
  <c r="CM59" i="32"/>
  <c r="CN59" i="32"/>
  <c r="CM60" i="32"/>
  <c r="CN60" i="32"/>
  <c r="CM61" i="32"/>
  <c r="CN61" i="32"/>
  <c r="CM62" i="32"/>
  <c r="CN62" i="32"/>
  <c r="CM63" i="32"/>
  <c r="CN63" i="32"/>
  <c r="CM64" i="32"/>
  <c r="CN64" i="32"/>
  <c r="CM65" i="32"/>
  <c r="CN65" i="32"/>
  <c r="CM66" i="32"/>
  <c r="CN66" i="32"/>
  <c r="CM67" i="32"/>
  <c r="CN67" i="32"/>
  <c r="CM68" i="32"/>
  <c r="CN68" i="32"/>
  <c r="CM69" i="32"/>
  <c r="CN69" i="32"/>
  <c r="CM70" i="32"/>
  <c r="CN70" i="32"/>
  <c r="CM71" i="32"/>
  <c r="CN71" i="32"/>
  <c r="CM72" i="32"/>
  <c r="CN72" i="32"/>
  <c r="CM73" i="32"/>
  <c r="CN73" i="32"/>
  <c r="CM74" i="32"/>
  <c r="CN74" i="32"/>
  <c r="CM75" i="32"/>
  <c r="CN75" i="32"/>
  <c r="CM76" i="32"/>
  <c r="CN76" i="32"/>
  <c r="CM77" i="32"/>
  <c r="CN77" i="32"/>
  <c r="CM78" i="32"/>
  <c r="CN78" i="32"/>
  <c r="CM79" i="32"/>
  <c r="CN79" i="32"/>
  <c r="CM80" i="32"/>
  <c r="CN80" i="32"/>
  <c r="CM81" i="32"/>
  <c r="CN81" i="32"/>
  <c r="CM82" i="32"/>
  <c r="CN82" i="32"/>
  <c r="CM83" i="32"/>
  <c r="CN83" i="32"/>
  <c r="CM84" i="32"/>
  <c r="CN84" i="32"/>
  <c r="CM85" i="32"/>
  <c r="CN85" i="32"/>
  <c r="CM86" i="32"/>
  <c r="CN86" i="32"/>
  <c r="CM87" i="32"/>
  <c r="CN87" i="32"/>
  <c r="CM88" i="32"/>
  <c r="CN88" i="32"/>
  <c r="CM89" i="32"/>
  <c r="CN89" i="32"/>
  <c r="CM90" i="32"/>
  <c r="CN90" i="32"/>
  <c r="CM91" i="32"/>
  <c r="CN91" i="32"/>
  <c r="CM92" i="32"/>
  <c r="CN92" i="32"/>
  <c r="CM93" i="32"/>
  <c r="CN93" i="32"/>
  <c r="CM94" i="32"/>
  <c r="CN94" i="32"/>
  <c r="CM95" i="32"/>
  <c r="CN95" i="32"/>
  <c r="CM96" i="32"/>
  <c r="CN96" i="32"/>
  <c r="CM97" i="32"/>
  <c r="CN97" i="32"/>
  <c r="CM98" i="32"/>
  <c r="CN98" i="32"/>
  <c r="CM99" i="32"/>
  <c r="CN99" i="32"/>
  <c r="CM100" i="32"/>
  <c r="CN100" i="32"/>
  <c r="CM101" i="32"/>
  <c r="CN101" i="32"/>
  <c r="CM102" i="32"/>
  <c r="CN102" i="32"/>
  <c r="CM103" i="32"/>
  <c r="CN103" i="32"/>
  <c r="CM104" i="32"/>
  <c r="CN104" i="32"/>
  <c r="CM105" i="32"/>
  <c r="CN105" i="32"/>
  <c r="CM106" i="32"/>
  <c r="CN106" i="32"/>
  <c r="CM107" i="32"/>
  <c r="CN107" i="32"/>
  <c r="CM108" i="32"/>
  <c r="CN108" i="32"/>
  <c r="CM109" i="32"/>
  <c r="CN109" i="32"/>
  <c r="CM110" i="32"/>
  <c r="CN110" i="32"/>
  <c r="CM111" i="32"/>
  <c r="CN111" i="32"/>
  <c r="CM112" i="32"/>
  <c r="CN112" i="32"/>
  <c r="CM113" i="32"/>
  <c r="CN113" i="32"/>
  <c r="CM114" i="32"/>
  <c r="CN114" i="32"/>
  <c r="CM115" i="32"/>
  <c r="CN115" i="32"/>
  <c r="CM116" i="32"/>
  <c r="CN116" i="32"/>
  <c r="CM117" i="32"/>
  <c r="CN117" i="32"/>
  <c r="CM118" i="32"/>
  <c r="CN118" i="32"/>
  <c r="CM119" i="32"/>
  <c r="CN119" i="32"/>
  <c r="CM120" i="32"/>
  <c r="CN120" i="32"/>
  <c r="CM121" i="32"/>
  <c r="CN121" i="32"/>
  <c r="CM122" i="32"/>
  <c r="CN122" i="32"/>
  <c r="CM123" i="32"/>
  <c r="CN123" i="32"/>
  <c r="CM124" i="32"/>
  <c r="CN124" i="32"/>
  <c r="CM125" i="32"/>
  <c r="CN125" i="32"/>
  <c r="CM126" i="32"/>
  <c r="CN126" i="32"/>
  <c r="CM127" i="32"/>
  <c r="CN127" i="32"/>
  <c r="CM128" i="32"/>
  <c r="CN128" i="32"/>
  <c r="CM129" i="32"/>
  <c r="CN129" i="32"/>
  <c r="CM130" i="32"/>
  <c r="CN130" i="32"/>
  <c r="CM131" i="32"/>
  <c r="CN131" i="32"/>
  <c r="CM132" i="32"/>
  <c r="CN132" i="32"/>
  <c r="CM133" i="32"/>
  <c r="CN133" i="32"/>
  <c r="CM134" i="32"/>
  <c r="CN134" i="32"/>
  <c r="CM135" i="32"/>
  <c r="CN135" i="32"/>
  <c r="CM136" i="32"/>
  <c r="CN136" i="32"/>
  <c r="CM137" i="32"/>
  <c r="CN137" i="32"/>
  <c r="CM138" i="32"/>
  <c r="CN138" i="32"/>
  <c r="CM139" i="32"/>
  <c r="CN139" i="32"/>
  <c r="CM140" i="32"/>
  <c r="CN140" i="32"/>
  <c r="CM141" i="32"/>
  <c r="CN141" i="32"/>
  <c r="CM142" i="32"/>
  <c r="CN142" i="32"/>
  <c r="CM143" i="32"/>
  <c r="CN143" i="32"/>
  <c r="CM144" i="32"/>
  <c r="CN144" i="32"/>
  <c r="CM145" i="32"/>
  <c r="CN145" i="32"/>
  <c r="CM146" i="32"/>
  <c r="CN146" i="32"/>
  <c r="CM147" i="32"/>
  <c r="CN147" i="32"/>
  <c r="CM148" i="32"/>
  <c r="CN148" i="32"/>
  <c r="CM149" i="32"/>
  <c r="CN149" i="32"/>
  <c r="CM150" i="32"/>
  <c r="CN150" i="32"/>
  <c r="CM151" i="32"/>
  <c r="CN151" i="32"/>
  <c r="CM152" i="32"/>
  <c r="CN152" i="32"/>
  <c r="CM153" i="32"/>
  <c r="CN153" i="32"/>
  <c r="CM154" i="32"/>
  <c r="CN154" i="32"/>
  <c r="CM155" i="32"/>
  <c r="CN155" i="32"/>
  <c r="CM156" i="32"/>
  <c r="CN156" i="32"/>
  <c r="CM157" i="32"/>
  <c r="CN157" i="32"/>
  <c r="CM158" i="32"/>
  <c r="CN158" i="32"/>
  <c r="CM159" i="32"/>
  <c r="CN159" i="32"/>
  <c r="CM160" i="32"/>
  <c r="CN160" i="32"/>
  <c r="CM161" i="32"/>
  <c r="CN161" i="32"/>
  <c r="CM162" i="32"/>
  <c r="CN162" i="32"/>
  <c r="CM163" i="32"/>
  <c r="CN163" i="32"/>
  <c r="CM164" i="32"/>
  <c r="CN164" i="32"/>
  <c r="CM165" i="32"/>
  <c r="CN165" i="32"/>
  <c r="CM166" i="32"/>
  <c r="CN166" i="32"/>
  <c r="CM167" i="32"/>
  <c r="CN167" i="32"/>
  <c r="CM168" i="32"/>
  <c r="CN168" i="32"/>
  <c r="CM169" i="32"/>
  <c r="CN169" i="32"/>
  <c r="CM170" i="32"/>
  <c r="CN170" i="32"/>
  <c r="CM171" i="32"/>
  <c r="CN171" i="32"/>
  <c r="CM172" i="32"/>
  <c r="CN172" i="32"/>
  <c r="CM173" i="32"/>
  <c r="CN173" i="32"/>
  <c r="CM174" i="32"/>
  <c r="CN174" i="32"/>
  <c r="CM175" i="32"/>
  <c r="CN175" i="32"/>
  <c r="CM176" i="32"/>
  <c r="CN176" i="32"/>
  <c r="CM177" i="32"/>
  <c r="CN177" i="32"/>
  <c r="CM178" i="32"/>
  <c r="CN178" i="32"/>
  <c r="CM179" i="32"/>
  <c r="CN179" i="32"/>
  <c r="CM180" i="32"/>
  <c r="CN180" i="32"/>
  <c r="CM181" i="32"/>
  <c r="CN181" i="32"/>
  <c r="CM182" i="32"/>
  <c r="CN182" i="32"/>
  <c r="CM183" i="32"/>
  <c r="CN183" i="32"/>
  <c r="CM184" i="32"/>
  <c r="CN184" i="32"/>
  <c r="CM185" i="32"/>
  <c r="CN185" i="32"/>
  <c r="CM186" i="32"/>
  <c r="CN186" i="32"/>
  <c r="CM187" i="32"/>
  <c r="CN187" i="32"/>
  <c r="CM188" i="32"/>
  <c r="CN188" i="32"/>
  <c r="CM189" i="32"/>
  <c r="CN189" i="32"/>
  <c r="CM190" i="32"/>
  <c r="CN190" i="32"/>
  <c r="CM191" i="32"/>
  <c r="CN191" i="32"/>
  <c r="CM192" i="32"/>
  <c r="CN192" i="32"/>
  <c r="CM193" i="32"/>
  <c r="CN193" i="32"/>
  <c r="CM194" i="32"/>
  <c r="CN194" i="32"/>
  <c r="CM195" i="32"/>
  <c r="CN195" i="32"/>
  <c r="CM196" i="32"/>
  <c r="CN196" i="32"/>
  <c r="CM197" i="32"/>
  <c r="CN197" i="32"/>
  <c r="CM198" i="32"/>
  <c r="CN198" i="32"/>
  <c r="CM199" i="32"/>
  <c r="CN199" i="32"/>
  <c r="CM200" i="32"/>
  <c r="CN200" i="32"/>
  <c r="CM201" i="32"/>
  <c r="CN201" i="32"/>
  <c r="CM202" i="32"/>
  <c r="CN202" i="32"/>
  <c r="CM203" i="32"/>
  <c r="CN203" i="32"/>
  <c r="CM204" i="32"/>
  <c r="CN204" i="32"/>
  <c r="CM205" i="32"/>
  <c r="CN205" i="32"/>
  <c r="CM206" i="32"/>
  <c r="CN206" i="32"/>
  <c r="CM207" i="32"/>
  <c r="CN207" i="32"/>
  <c r="CM208" i="32"/>
  <c r="CN208" i="32"/>
  <c r="CM209" i="32"/>
  <c r="CN209" i="32"/>
  <c r="CM210" i="32"/>
  <c r="CN210" i="32"/>
  <c r="CM211" i="32"/>
  <c r="CN211" i="32"/>
  <c r="CM212" i="32"/>
  <c r="CN212" i="32"/>
  <c r="CM213" i="32"/>
  <c r="CN213" i="32"/>
  <c r="CM214" i="32"/>
  <c r="CN214" i="32"/>
  <c r="CM215" i="32"/>
  <c r="CN215" i="32"/>
  <c r="CM216" i="32"/>
  <c r="CN216" i="32"/>
  <c r="CM217" i="32"/>
  <c r="CN217" i="32"/>
  <c r="CQ217" i="32"/>
  <c r="CQ216" i="32"/>
  <c r="CQ215" i="32"/>
  <c r="CQ214" i="32"/>
  <c r="CQ213" i="32"/>
  <c r="CQ212" i="32"/>
  <c r="CQ211" i="32"/>
  <c r="CQ210" i="32"/>
  <c r="CQ209" i="32"/>
  <c r="CQ208" i="32"/>
  <c r="CQ207" i="32"/>
  <c r="CQ206" i="32"/>
  <c r="CQ205" i="32"/>
  <c r="CQ204" i="32"/>
  <c r="CQ203" i="32"/>
  <c r="CQ202" i="32"/>
  <c r="CQ201" i="32"/>
  <c r="CQ200" i="32"/>
  <c r="CQ199" i="32"/>
  <c r="CQ198" i="32"/>
  <c r="CQ197" i="32"/>
  <c r="CQ196" i="32"/>
  <c r="CQ195" i="32"/>
  <c r="CQ194" i="32"/>
  <c r="CQ193" i="32"/>
  <c r="CQ192" i="32"/>
  <c r="CQ191" i="32"/>
  <c r="CQ190" i="32"/>
  <c r="CQ189" i="32"/>
  <c r="CQ188" i="32"/>
  <c r="CQ187" i="32"/>
  <c r="CQ186" i="32"/>
  <c r="CQ185" i="32"/>
  <c r="CQ184" i="32"/>
  <c r="CQ183" i="32"/>
  <c r="CQ182" i="32"/>
  <c r="CQ181" i="32"/>
  <c r="CQ180" i="32"/>
  <c r="CQ179" i="32"/>
  <c r="CQ178" i="32"/>
  <c r="CQ177" i="32"/>
  <c r="CQ176" i="32"/>
  <c r="CQ175" i="32"/>
  <c r="CQ174" i="32"/>
  <c r="CQ173" i="32"/>
  <c r="CQ172" i="32"/>
  <c r="CQ171" i="32"/>
  <c r="CQ170" i="32"/>
  <c r="CQ169" i="32"/>
  <c r="CQ168" i="32"/>
  <c r="CQ167" i="32"/>
  <c r="CQ166" i="32"/>
  <c r="CQ165" i="32"/>
  <c r="CQ164" i="32"/>
  <c r="CQ163" i="32"/>
  <c r="CQ162" i="32"/>
  <c r="CQ161" i="32"/>
  <c r="CQ160" i="32"/>
  <c r="CQ159" i="32"/>
  <c r="CQ158" i="32"/>
  <c r="CQ157" i="32"/>
  <c r="CQ156" i="32"/>
  <c r="CQ155" i="32"/>
  <c r="CQ154" i="32"/>
  <c r="CQ153" i="32"/>
  <c r="CQ152" i="32"/>
  <c r="CQ151" i="32"/>
  <c r="CQ150" i="32"/>
  <c r="CQ149" i="32"/>
  <c r="CQ148" i="32"/>
  <c r="CQ147" i="32"/>
  <c r="CQ146" i="32"/>
  <c r="CQ145" i="32"/>
  <c r="CQ144" i="32"/>
  <c r="CQ143" i="32"/>
  <c r="CQ142" i="32"/>
  <c r="CQ141" i="32"/>
  <c r="CQ140" i="32"/>
  <c r="CQ139" i="32"/>
  <c r="CQ138" i="32"/>
  <c r="CQ137" i="32"/>
  <c r="CQ136" i="32"/>
  <c r="CQ135" i="32"/>
  <c r="CQ134" i="32"/>
  <c r="CQ133" i="32"/>
  <c r="CQ132" i="32"/>
  <c r="CQ131" i="32"/>
  <c r="CQ130" i="32"/>
  <c r="CQ129" i="32"/>
  <c r="CQ128" i="32"/>
  <c r="CQ127" i="32"/>
  <c r="CQ126" i="32"/>
  <c r="CQ125" i="32"/>
  <c r="CQ124" i="32"/>
  <c r="CQ123" i="32"/>
  <c r="CQ122" i="32"/>
  <c r="CQ121" i="32"/>
  <c r="CQ120" i="32"/>
  <c r="CQ119" i="32"/>
  <c r="CQ118" i="32"/>
  <c r="CQ117" i="32"/>
  <c r="CQ116" i="32"/>
  <c r="CQ115" i="32"/>
  <c r="CQ114" i="32"/>
  <c r="CQ113" i="32"/>
  <c r="CQ112" i="32"/>
  <c r="CQ111" i="32"/>
  <c r="CQ110" i="32"/>
  <c r="CQ109" i="32"/>
  <c r="CQ108" i="32"/>
  <c r="CQ107" i="32"/>
  <c r="CQ106" i="32"/>
  <c r="CQ105" i="32"/>
  <c r="CQ104" i="32"/>
  <c r="CQ103" i="32"/>
  <c r="CQ102" i="32"/>
  <c r="CQ101" i="32"/>
  <c r="CQ100" i="32"/>
  <c r="CQ99" i="32"/>
  <c r="CQ98" i="32"/>
  <c r="CQ97" i="32"/>
  <c r="CQ96" i="32"/>
  <c r="CQ95" i="32"/>
  <c r="CQ94" i="32"/>
  <c r="CQ93" i="32"/>
  <c r="CQ92" i="32"/>
  <c r="CQ91" i="32"/>
  <c r="CQ90" i="32"/>
  <c r="CQ89" i="32"/>
  <c r="CQ88" i="32"/>
  <c r="CQ87" i="32"/>
  <c r="CQ86" i="32"/>
  <c r="CQ85" i="32"/>
  <c r="CQ84" i="32"/>
  <c r="CQ83" i="32"/>
  <c r="CQ82" i="32"/>
  <c r="CQ81" i="32"/>
  <c r="CQ80" i="32"/>
  <c r="CQ79" i="32"/>
  <c r="CQ78" i="32"/>
  <c r="CQ77" i="32"/>
  <c r="CQ76" i="32"/>
  <c r="CQ75" i="32"/>
  <c r="CQ74" i="32"/>
  <c r="CQ73" i="32"/>
  <c r="CQ72" i="32"/>
  <c r="CQ71" i="32"/>
  <c r="CQ70" i="32"/>
  <c r="CQ69" i="32"/>
  <c r="CQ68" i="32"/>
  <c r="CQ67" i="32"/>
  <c r="CQ66" i="32"/>
  <c r="CQ65" i="32"/>
  <c r="CQ64" i="32"/>
  <c r="CQ63" i="32"/>
  <c r="CQ62" i="32"/>
  <c r="CQ61" i="32"/>
  <c r="CQ60" i="32"/>
  <c r="CQ59" i="32"/>
  <c r="CQ58" i="32"/>
  <c r="CQ57" i="32"/>
  <c r="CQ56" i="32"/>
  <c r="CQ55" i="32"/>
  <c r="CQ54" i="32"/>
  <c r="CQ53" i="32"/>
  <c r="CQ52" i="32"/>
  <c r="CQ51" i="32"/>
  <c r="CQ50" i="32"/>
  <c r="CQ49" i="32"/>
  <c r="CQ48" i="32"/>
  <c r="CQ47" i="32"/>
  <c r="CQ46" i="32"/>
  <c r="CQ45" i="32"/>
  <c r="CQ44" i="32"/>
  <c r="CQ43" i="32"/>
  <c r="CQ42" i="32"/>
  <c r="CQ41" i="32"/>
  <c r="CQ40" i="32"/>
  <c r="CQ39" i="32"/>
  <c r="CQ38" i="32"/>
  <c r="CQ37" i="32"/>
  <c r="CQ36" i="32"/>
  <c r="CQ35" i="32"/>
  <c r="CQ34" i="32"/>
  <c r="CQ33" i="32"/>
  <c r="CQ32" i="32"/>
  <c r="CQ31" i="32"/>
  <c r="CQ30" i="32"/>
  <c r="CQ29" i="32"/>
  <c r="CQ28" i="32"/>
  <c r="CQ27" i="32"/>
  <c r="CQ26" i="32"/>
  <c r="CQ25" i="32"/>
  <c r="CQ24" i="32"/>
  <c r="CQ23" i="32"/>
  <c r="CQ22" i="32"/>
  <c r="CQ21" i="32"/>
  <c r="CQ20" i="32"/>
  <c r="CQ19" i="32"/>
  <c r="CQ18" i="32"/>
  <c r="CQ17" i="32"/>
  <c r="CQ16" i="32"/>
  <c r="CQ15" i="32"/>
  <c r="CQ14" i="32"/>
  <c r="CQ13" i="32"/>
  <c r="CQ12" i="32"/>
  <c r="CQ11" i="32"/>
  <c r="CQ10" i="32"/>
  <c r="CQ9" i="32"/>
  <c r="CQ8" i="32"/>
  <c r="CQ7" i="32"/>
  <c r="CQ6" i="32"/>
  <c r="CQ5" i="32"/>
  <c r="CQ4" i="32"/>
  <c r="CQ3" i="32"/>
  <c r="CF3" i="32"/>
  <c r="CF4" i="32"/>
  <c r="CF5" i="32"/>
  <c r="CF6" i="32"/>
  <c r="CF7" i="32"/>
  <c r="CF8" i="32"/>
  <c r="CF9" i="32"/>
  <c r="CF10" i="32"/>
  <c r="CF11" i="32"/>
  <c r="CF12" i="32"/>
  <c r="CF13" i="32"/>
  <c r="CF14" i="32"/>
  <c r="CF15" i="32"/>
  <c r="CF16" i="32"/>
  <c r="CF17" i="32"/>
  <c r="CF18" i="32"/>
  <c r="CF19" i="32"/>
  <c r="CF20" i="32"/>
  <c r="CF21" i="32"/>
  <c r="CF22" i="32"/>
  <c r="CF23" i="32"/>
  <c r="CF24" i="32"/>
  <c r="CF25" i="32"/>
  <c r="CF26" i="32"/>
  <c r="CF27" i="32"/>
  <c r="CF28" i="32"/>
  <c r="CF29" i="32"/>
  <c r="CF30" i="32"/>
  <c r="CF31" i="32"/>
  <c r="CF32" i="32"/>
  <c r="CF33" i="32"/>
  <c r="CF34" i="32"/>
  <c r="CF35" i="32"/>
  <c r="CF36" i="32"/>
  <c r="CF37" i="32"/>
  <c r="CF38" i="32"/>
  <c r="CF39" i="32"/>
  <c r="CF40" i="32"/>
  <c r="CF41" i="32"/>
  <c r="CF42" i="32"/>
  <c r="CF43" i="32"/>
  <c r="CF44" i="32"/>
  <c r="CF45" i="32"/>
  <c r="CF46" i="32"/>
  <c r="CF47" i="32"/>
  <c r="CF48" i="32"/>
  <c r="CF49" i="32"/>
  <c r="CF50" i="32"/>
  <c r="CF51" i="32"/>
  <c r="CF52" i="32"/>
  <c r="CF53" i="32"/>
  <c r="CF54" i="32"/>
  <c r="CF55" i="32"/>
  <c r="CF56" i="32"/>
  <c r="CF57" i="32"/>
  <c r="CF58" i="32"/>
  <c r="CF59" i="32"/>
  <c r="CF60" i="32"/>
  <c r="CF61" i="32"/>
  <c r="CF62" i="32"/>
  <c r="CF63" i="32"/>
  <c r="CF64" i="32"/>
  <c r="CF65" i="32"/>
  <c r="CF66" i="32"/>
  <c r="CF67" i="32"/>
  <c r="CF68" i="32"/>
  <c r="CF69" i="32"/>
  <c r="CF70" i="32"/>
  <c r="CF71" i="32"/>
  <c r="CF72" i="32"/>
  <c r="CF73" i="32"/>
  <c r="CF74" i="32"/>
  <c r="CF75" i="32"/>
  <c r="CF76" i="32"/>
  <c r="CF77" i="32"/>
  <c r="CF78" i="32"/>
  <c r="CF79" i="32"/>
  <c r="CF80" i="32"/>
  <c r="CF81" i="32"/>
  <c r="CF82" i="32"/>
  <c r="CF83" i="32"/>
  <c r="CF84" i="32"/>
  <c r="CF85" i="32"/>
  <c r="CF86" i="32"/>
  <c r="CF87" i="32"/>
  <c r="CF88" i="32"/>
  <c r="CF89" i="32"/>
  <c r="CF90" i="32"/>
  <c r="CF91" i="32"/>
  <c r="CF92" i="32"/>
  <c r="CF93" i="32"/>
  <c r="CF94" i="32"/>
  <c r="CF95" i="32"/>
  <c r="CF96" i="32"/>
  <c r="CF97" i="32"/>
  <c r="CF98" i="32"/>
  <c r="CF99" i="32"/>
  <c r="CF100" i="32"/>
  <c r="CF101" i="32"/>
  <c r="CF102" i="32"/>
  <c r="CF103" i="32"/>
  <c r="CF104" i="32"/>
  <c r="CF105" i="32"/>
  <c r="CF106" i="32"/>
  <c r="CF107" i="32"/>
  <c r="CF108" i="32"/>
  <c r="CF109" i="32"/>
  <c r="CF110" i="32"/>
  <c r="CF111" i="32"/>
  <c r="CF112" i="32"/>
  <c r="CF113" i="32"/>
  <c r="CF114" i="32"/>
  <c r="CF115" i="32"/>
  <c r="CF116" i="32"/>
  <c r="CF117" i="32"/>
  <c r="CF118" i="32"/>
  <c r="CF119" i="32"/>
  <c r="CF120" i="32"/>
  <c r="CF121" i="32"/>
  <c r="CF122" i="32"/>
  <c r="CF123" i="32"/>
  <c r="CF124" i="32"/>
  <c r="CF125" i="32"/>
  <c r="CF126" i="32"/>
  <c r="CF127" i="32"/>
  <c r="CF128" i="32"/>
  <c r="CF129" i="32"/>
  <c r="CF130" i="32"/>
  <c r="CF131" i="32"/>
  <c r="CF132" i="32"/>
  <c r="CF133" i="32"/>
  <c r="CF134" i="32"/>
  <c r="CF135" i="32"/>
  <c r="CF136" i="32"/>
  <c r="CF137" i="32"/>
  <c r="CF138" i="32"/>
  <c r="CF139" i="32"/>
  <c r="CF140" i="32"/>
  <c r="CF141" i="32"/>
  <c r="CF142" i="32"/>
  <c r="CF143" i="32"/>
  <c r="CF144" i="32"/>
  <c r="CF145" i="32"/>
  <c r="CF146" i="32"/>
  <c r="CF147" i="32"/>
  <c r="CF148" i="32"/>
  <c r="CF149" i="32"/>
  <c r="CF150" i="32"/>
  <c r="CF151" i="32"/>
  <c r="CF152" i="32"/>
  <c r="CF153" i="32"/>
  <c r="CF154" i="32"/>
  <c r="CF155" i="32"/>
  <c r="CF156" i="32"/>
  <c r="CF157" i="32"/>
  <c r="CF158" i="32"/>
  <c r="CF159" i="32"/>
  <c r="CF160" i="32"/>
  <c r="CF161" i="32"/>
  <c r="CF162" i="32"/>
  <c r="CF163" i="32"/>
  <c r="CF164" i="32"/>
  <c r="CF165" i="32"/>
  <c r="CF166" i="32"/>
  <c r="CF167" i="32"/>
  <c r="CF168" i="32"/>
  <c r="CF169" i="32"/>
  <c r="CF170" i="32"/>
  <c r="CF171" i="32"/>
  <c r="CF172" i="32"/>
  <c r="CF173" i="32"/>
  <c r="CF174" i="32"/>
  <c r="CF175" i="32"/>
  <c r="CF176" i="32"/>
  <c r="CF177" i="32"/>
  <c r="CF178" i="32"/>
  <c r="CF179" i="32"/>
  <c r="CF180" i="32"/>
  <c r="CF181" i="32"/>
  <c r="CF182" i="32"/>
  <c r="CF183" i="32"/>
  <c r="CF184" i="32"/>
  <c r="CF185" i="32"/>
  <c r="CF186" i="32"/>
  <c r="CF187" i="32"/>
  <c r="CF188" i="32"/>
  <c r="CF189" i="32"/>
  <c r="CF190" i="32"/>
  <c r="CF191" i="32"/>
  <c r="CF192" i="32"/>
  <c r="CF193" i="32"/>
  <c r="CF194" i="32"/>
  <c r="CF195" i="32"/>
  <c r="CF196" i="32"/>
  <c r="CF197" i="32"/>
  <c r="CF198" i="32"/>
  <c r="CF199" i="32"/>
  <c r="CF200" i="32"/>
  <c r="CF201" i="32"/>
  <c r="CF202" i="32"/>
  <c r="CF203" i="32"/>
  <c r="CF204" i="32"/>
  <c r="CF205" i="32"/>
  <c r="CF206" i="32"/>
  <c r="CF207" i="32"/>
  <c r="CF208" i="32"/>
  <c r="CF209" i="32"/>
  <c r="CF210" i="32"/>
  <c r="CF211" i="32"/>
  <c r="CF212" i="32"/>
  <c r="CF213" i="32"/>
  <c r="CF214" i="32"/>
  <c r="CF215" i="32"/>
  <c r="CF216" i="32"/>
  <c r="CF217" i="32"/>
  <c r="CS217" i="32"/>
  <c r="CS216" i="32"/>
  <c r="CS215" i="32"/>
  <c r="CS214" i="32"/>
  <c r="CS213" i="32"/>
  <c r="CS212" i="32"/>
  <c r="CS211" i="32"/>
  <c r="CS210" i="32"/>
  <c r="CS209" i="32"/>
  <c r="CS208" i="32"/>
  <c r="CS207" i="32"/>
  <c r="CS206" i="32"/>
  <c r="CS205" i="32"/>
  <c r="CS204" i="32"/>
  <c r="CS203" i="32"/>
  <c r="CS202" i="32"/>
  <c r="CS201" i="32"/>
  <c r="CS200" i="32"/>
  <c r="CS199" i="32"/>
  <c r="CS198" i="32"/>
  <c r="CS197" i="32"/>
  <c r="CS196" i="32"/>
  <c r="CS195" i="32"/>
  <c r="CS194" i="32"/>
  <c r="CS193" i="32"/>
  <c r="CS192" i="32"/>
  <c r="CS191" i="32"/>
  <c r="CS190" i="32"/>
  <c r="CS189" i="32"/>
  <c r="CS188" i="32"/>
  <c r="CS187" i="32"/>
  <c r="CS186" i="32"/>
  <c r="CS185" i="32"/>
  <c r="CS184" i="32"/>
  <c r="CS183" i="32"/>
  <c r="CS182" i="32"/>
  <c r="CS181" i="32"/>
  <c r="CS180" i="32"/>
  <c r="CS179" i="32"/>
  <c r="CS178" i="32"/>
  <c r="CS177" i="32"/>
  <c r="CS176" i="32"/>
  <c r="CS175" i="32"/>
  <c r="CS174" i="32"/>
  <c r="CS173" i="32"/>
  <c r="CS172" i="32"/>
  <c r="CS171" i="32"/>
  <c r="CS170" i="32"/>
  <c r="CS169" i="32"/>
  <c r="CS168" i="32"/>
  <c r="CS167" i="32"/>
  <c r="CS166" i="32"/>
  <c r="CS165" i="32"/>
  <c r="CS164" i="32"/>
  <c r="CS163" i="32"/>
  <c r="CS162" i="32"/>
  <c r="CS161" i="32"/>
  <c r="CS160" i="32"/>
  <c r="CS159" i="32"/>
  <c r="CS158" i="32"/>
  <c r="CS157" i="32"/>
  <c r="CS156" i="32"/>
  <c r="CS155" i="32"/>
  <c r="CS154" i="32"/>
  <c r="CS153" i="32"/>
  <c r="CS152" i="32"/>
  <c r="CS151" i="32"/>
  <c r="CS150" i="32"/>
  <c r="CS149" i="32"/>
  <c r="CS148" i="32"/>
  <c r="CS147" i="32"/>
  <c r="CS146" i="32"/>
  <c r="CS145" i="32"/>
  <c r="CS144" i="32"/>
  <c r="CS143" i="32"/>
  <c r="CS142" i="32"/>
  <c r="CS141" i="32"/>
  <c r="CS140" i="32"/>
  <c r="CS139" i="32"/>
  <c r="CS138" i="32"/>
  <c r="CS137" i="32"/>
  <c r="CS136" i="32"/>
  <c r="CS135" i="32"/>
  <c r="CS134" i="32"/>
  <c r="CS133" i="32"/>
  <c r="CS132" i="32"/>
  <c r="CS131" i="32"/>
  <c r="CS130" i="32"/>
  <c r="CS129" i="32"/>
  <c r="CS128" i="32"/>
  <c r="CS127" i="32"/>
  <c r="CS126" i="32"/>
  <c r="CS125" i="32"/>
  <c r="CS124" i="32"/>
  <c r="CS123" i="32"/>
  <c r="CS122" i="32"/>
  <c r="CS121" i="32"/>
  <c r="CS120" i="32"/>
  <c r="CS119" i="32"/>
  <c r="CS118" i="32"/>
  <c r="CS117" i="32"/>
  <c r="CS116" i="32"/>
  <c r="CS115" i="32"/>
  <c r="CS114" i="32"/>
  <c r="CS113" i="32"/>
  <c r="CS112" i="32"/>
  <c r="CS111" i="32"/>
  <c r="CS110" i="32"/>
  <c r="CS109" i="32"/>
  <c r="CS108" i="32"/>
  <c r="CS107" i="32"/>
  <c r="CS106" i="32"/>
  <c r="CS105" i="32"/>
  <c r="CS104" i="32"/>
  <c r="CS103" i="32"/>
  <c r="CS102" i="32"/>
  <c r="CS101" i="32"/>
  <c r="CS100" i="32"/>
  <c r="CS99" i="32"/>
  <c r="CS98" i="32"/>
  <c r="CS97" i="32"/>
  <c r="CS96" i="32"/>
  <c r="CS95" i="32"/>
  <c r="CS94" i="32"/>
  <c r="CS93" i="32"/>
  <c r="CS92" i="32"/>
  <c r="CS91" i="32"/>
  <c r="CS90" i="32"/>
  <c r="CS89" i="32"/>
  <c r="CS88" i="32"/>
  <c r="CS87" i="32"/>
  <c r="CS86" i="32"/>
  <c r="CS85" i="32"/>
  <c r="CS84" i="32"/>
  <c r="CS83" i="32"/>
  <c r="CS82" i="32"/>
  <c r="CS81" i="32"/>
  <c r="CS80" i="32"/>
  <c r="CS79" i="32"/>
  <c r="CS78" i="32"/>
  <c r="CS77" i="32"/>
  <c r="CS76" i="32"/>
  <c r="CS75" i="32"/>
  <c r="CS74" i="32"/>
  <c r="CS73" i="32"/>
  <c r="CS72" i="32"/>
  <c r="CS71" i="32"/>
  <c r="CS70" i="32"/>
  <c r="CS69" i="32"/>
  <c r="CS68" i="32"/>
  <c r="CS67" i="32"/>
  <c r="CS66" i="32"/>
  <c r="CS65" i="32"/>
  <c r="CS64" i="32"/>
  <c r="CS63" i="32"/>
  <c r="CS62" i="32"/>
  <c r="CS61" i="32"/>
  <c r="CS60" i="32"/>
  <c r="CS59" i="32"/>
  <c r="CS58" i="32"/>
  <c r="CS57" i="32"/>
  <c r="CS56" i="32"/>
  <c r="CS55" i="32"/>
  <c r="CS54" i="32"/>
  <c r="CS53" i="32"/>
  <c r="CS52" i="32"/>
  <c r="CS51" i="32"/>
  <c r="CS50" i="32"/>
  <c r="CS49" i="32"/>
  <c r="CS48" i="32"/>
  <c r="CS47" i="32"/>
  <c r="CS46" i="32"/>
  <c r="CS45" i="32"/>
  <c r="CS44" i="32"/>
  <c r="CS43" i="32"/>
  <c r="CS42" i="32"/>
  <c r="CS41" i="32"/>
  <c r="CS40" i="32"/>
  <c r="CS39" i="32"/>
  <c r="CS38" i="32"/>
  <c r="CS37" i="32"/>
  <c r="CS36" i="32"/>
  <c r="CS35" i="32"/>
  <c r="CS34" i="32"/>
  <c r="CS33" i="32"/>
  <c r="CS32" i="32"/>
  <c r="CS31" i="32"/>
  <c r="CS30" i="32"/>
  <c r="CS29" i="32"/>
  <c r="CS28" i="32"/>
  <c r="CS27" i="32"/>
  <c r="CS26" i="32"/>
  <c r="CS25" i="32"/>
  <c r="CS24" i="32"/>
  <c r="CS23" i="32"/>
  <c r="CS22" i="32"/>
  <c r="CS21" i="32"/>
  <c r="CS20" i="32"/>
  <c r="CS19" i="32"/>
  <c r="CS18" i="32"/>
  <c r="CS17" i="32"/>
  <c r="CS16" i="32"/>
  <c r="CS15" i="32"/>
  <c r="CS14" i="32"/>
  <c r="CS13" i="32"/>
  <c r="CS12" i="32"/>
  <c r="CS11" i="32"/>
  <c r="CS10" i="32"/>
  <c r="CS9" i="32"/>
  <c r="CS8" i="32"/>
  <c r="CS7" i="32"/>
  <c r="CS6" i="32"/>
  <c r="CS5" i="32"/>
  <c r="CS4" i="32"/>
  <c r="CS3" i="32"/>
  <c r="CT182" i="25"/>
  <c r="CU182" i="25"/>
  <c r="CV182" i="25"/>
  <c r="DO182" i="25"/>
  <c r="EY182" i="25"/>
  <c r="DP182" i="25"/>
  <c r="ET182" i="25"/>
  <c r="DQ182" i="25"/>
  <c r="BD37" i="29"/>
  <c r="BD38" i="29"/>
  <c r="BD39" i="29"/>
  <c r="BD40" i="29"/>
  <c r="BD41" i="29"/>
  <c r="BD42" i="29"/>
  <c r="BD43" i="29"/>
  <c r="BD44" i="29"/>
  <c r="BD45" i="29"/>
  <c r="BD46" i="29"/>
  <c r="BD47" i="29"/>
  <c r="BD48" i="29"/>
  <c r="BD49" i="29"/>
  <c r="BD50" i="29"/>
  <c r="BD51" i="29"/>
  <c r="BD52" i="29"/>
  <c r="BD53" i="29"/>
  <c r="BD54" i="29"/>
  <c r="BD55" i="29"/>
  <c r="BD56" i="29"/>
  <c r="BD57" i="29"/>
  <c r="BD58" i="29"/>
  <c r="BD59" i="29"/>
  <c r="BD60" i="29"/>
  <c r="BD61" i="29"/>
  <c r="BD62" i="29"/>
  <c r="BD63" i="29"/>
  <c r="BD64" i="29"/>
  <c r="BD65" i="29"/>
  <c r="BD66" i="29"/>
  <c r="BD67" i="29"/>
  <c r="BD68" i="29"/>
  <c r="BD69" i="29"/>
  <c r="BD70" i="29"/>
  <c r="BD71" i="29"/>
  <c r="BD72" i="29"/>
  <c r="BD73" i="29"/>
  <c r="BD74" i="29"/>
  <c r="BD75" i="29"/>
  <c r="BD76" i="29"/>
  <c r="BD77" i="29"/>
  <c r="BD78" i="29"/>
  <c r="BD79" i="29"/>
  <c r="BD80" i="29"/>
  <c r="BD81" i="29"/>
  <c r="BD82" i="29"/>
  <c r="BD83" i="29"/>
  <c r="BD84" i="29"/>
  <c r="BD85" i="29"/>
  <c r="BD86" i="29"/>
  <c r="BD87" i="29"/>
  <c r="BD88" i="29"/>
  <c r="BD89" i="29"/>
  <c r="BD90" i="29"/>
  <c r="BD91" i="29"/>
  <c r="BD92" i="29"/>
  <c r="BD93" i="29"/>
  <c r="BD94" i="29"/>
  <c r="BD95" i="29"/>
  <c r="BD96" i="29"/>
  <c r="BD97" i="29"/>
  <c r="BD98" i="29"/>
  <c r="BD99" i="29"/>
  <c r="BD100" i="29"/>
  <c r="BD101" i="29"/>
  <c r="BD102" i="29"/>
  <c r="BD103" i="29"/>
  <c r="BD104" i="29"/>
  <c r="BD105" i="29"/>
  <c r="BD106" i="29"/>
  <c r="BD107" i="29"/>
  <c r="BD108" i="29"/>
  <c r="BD109" i="29"/>
  <c r="BD110" i="29"/>
  <c r="BD111" i="29"/>
  <c r="BD112" i="29"/>
  <c r="BD113" i="29"/>
  <c r="BD114" i="29"/>
  <c r="BD115" i="29"/>
  <c r="BD116" i="29"/>
  <c r="BD117" i="29"/>
  <c r="BD118" i="29"/>
  <c r="BD119" i="29"/>
  <c r="BD120" i="29"/>
  <c r="BD121" i="29"/>
  <c r="BD122" i="29"/>
  <c r="BD123" i="29"/>
  <c r="BD124" i="29"/>
  <c r="BD125" i="29"/>
  <c r="BD126" i="29"/>
  <c r="BD127" i="29"/>
  <c r="BD128" i="29"/>
  <c r="BD129" i="29"/>
  <c r="BD130" i="29"/>
  <c r="BD131" i="29"/>
  <c r="BD132" i="29"/>
  <c r="BD133" i="29"/>
  <c r="BD134" i="29"/>
  <c r="BD135" i="29"/>
  <c r="BD136" i="29"/>
  <c r="BD137" i="29"/>
  <c r="BD138" i="29"/>
  <c r="BD139" i="29"/>
  <c r="BD140" i="29"/>
  <c r="BD141" i="29"/>
  <c r="BD142" i="29"/>
  <c r="BD143" i="29"/>
  <c r="BD144" i="29"/>
  <c r="BD145" i="29"/>
  <c r="BD146" i="29"/>
  <c r="BD147" i="29"/>
  <c r="BD148" i="29"/>
  <c r="BD149" i="29"/>
  <c r="BD150" i="29"/>
  <c r="BD151" i="29"/>
  <c r="BD152" i="29"/>
  <c r="BD153" i="29"/>
  <c r="BD154" i="29"/>
  <c r="BD155" i="29"/>
  <c r="BD156" i="29"/>
  <c r="BD157" i="29"/>
  <c r="BD158" i="29"/>
  <c r="BD159" i="29"/>
  <c r="BD160" i="29"/>
  <c r="BD161" i="29"/>
  <c r="BD162" i="29"/>
  <c r="BD163" i="29"/>
  <c r="BD164" i="29"/>
  <c r="BD165" i="29"/>
  <c r="BD166" i="29"/>
  <c r="BD167" i="29"/>
  <c r="BD168" i="29"/>
  <c r="BD169" i="29"/>
  <c r="BD170" i="29"/>
  <c r="BD171" i="29"/>
  <c r="BD172" i="29"/>
  <c r="BD173" i="29"/>
  <c r="BD174" i="29"/>
  <c r="BD175" i="29"/>
  <c r="BD176" i="29"/>
  <c r="BD177" i="29"/>
  <c r="BD178" i="29"/>
  <c r="BD179" i="29"/>
  <c r="BD180" i="29"/>
  <c r="BD181" i="29"/>
  <c r="BD182" i="29"/>
  <c r="BD183" i="29"/>
  <c r="BD184" i="29"/>
  <c r="BD185" i="29"/>
  <c r="BD186" i="29"/>
  <c r="BD187" i="29"/>
  <c r="BD188" i="29"/>
  <c r="BD189" i="29"/>
  <c r="BD190" i="29"/>
  <c r="BD191" i="29"/>
  <c r="BD192" i="29"/>
  <c r="BD193" i="29"/>
  <c r="BD194" i="29"/>
  <c r="BD195" i="29"/>
  <c r="BD196" i="29"/>
  <c r="BD197" i="29"/>
  <c r="BD198" i="29"/>
  <c r="BD199" i="29"/>
  <c r="BD200" i="29"/>
  <c r="BD201" i="29"/>
  <c r="BD202" i="29"/>
  <c r="BD203" i="29"/>
  <c r="BD204" i="29"/>
  <c r="BD205" i="29"/>
  <c r="BD206" i="29"/>
  <c r="BD207" i="29"/>
  <c r="BD208" i="29"/>
  <c r="BD209" i="29"/>
  <c r="BD210" i="29"/>
  <c r="BD211" i="29"/>
  <c r="BD212" i="29"/>
  <c r="BD213" i="29"/>
  <c r="BD214" i="29"/>
  <c r="BD215" i="29"/>
  <c r="BD216" i="29"/>
  <c r="BD217" i="29"/>
  <c r="BD3" i="29"/>
  <c r="BD4" i="29"/>
  <c r="BD5" i="29"/>
  <c r="BD6" i="29"/>
  <c r="BD7" i="29"/>
  <c r="BD8" i="29"/>
  <c r="BD9" i="29"/>
  <c r="BD10" i="29"/>
  <c r="BD11" i="29"/>
  <c r="BD12" i="29"/>
  <c r="BD13" i="29"/>
  <c r="BD14" i="29"/>
  <c r="BD15" i="29"/>
  <c r="BD16" i="29"/>
  <c r="BD17" i="29"/>
  <c r="BD18" i="29"/>
  <c r="BD19" i="29"/>
  <c r="BD20" i="29"/>
  <c r="BD21" i="29"/>
  <c r="BD22" i="29"/>
  <c r="BD23" i="29"/>
  <c r="BD24" i="29"/>
  <c r="BD25" i="29"/>
  <c r="BD26" i="29"/>
  <c r="BD27" i="29"/>
  <c r="BD28" i="29"/>
  <c r="BD29" i="29"/>
  <c r="BD30" i="29"/>
  <c r="BD31" i="29"/>
  <c r="BD32" i="29"/>
  <c r="BD33" i="29"/>
  <c r="BD34" i="29"/>
  <c r="BD35" i="29"/>
  <c r="BD36" i="29"/>
  <c r="BD2" i="29"/>
  <c r="S217" i="30"/>
  <c r="AO217" i="30"/>
  <c r="R217" i="30"/>
  <c r="AN217" i="30"/>
  <c r="AJ217" i="30"/>
  <c r="AI217" i="30"/>
  <c r="S216" i="30"/>
  <c r="AO216" i="30"/>
  <c r="R216" i="30"/>
  <c r="AN216" i="30"/>
  <c r="AJ216" i="30"/>
  <c r="AI216" i="30"/>
  <c r="S215" i="30"/>
  <c r="AO215" i="30"/>
  <c r="R215" i="30"/>
  <c r="AN215" i="30"/>
  <c r="AJ215" i="30"/>
  <c r="AI215" i="30"/>
  <c r="S214" i="30"/>
  <c r="AO214" i="30"/>
  <c r="R214" i="30"/>
  <c r="AN214" i="30"/>
  <c r="AJ214" i="30"/>
  <c r="AI214" i="30"/>
  <c r="S213" i="30"/>
  <c r="AO213" i="30"/>
  <c r="R213" i="30"/>
  <c r="AN213" i="30"/>
  <c r="AJ213" i="30"/>
  <c r="AI213" i="30"/>
  <c r="S212" i="30"/>
  <c r="AO212" i="30"/>
  <c r="R212" i="30"/>
  <c r="AN212" i="30"/>
  <c r="AJ212" i="30"/>
  <c r="AI212" i="30"/>
  <c r="S211" i="30"/>
  <c r="AO211" i="30"/>
  <c r="R211" i="30"/>
  <c r="AN211" i="30"/>
  <c r="AJ211" i="30"/>
  <c r="AI211" i="30"/>
  <c r="S210" i="30"/>
  <c r="AO210" i="30"/>
  <c r="R210" i="30"/>
  <c r="AN210" i="30"/>
  <c r="AJ210" i="30"/>
  <c r="AI210" i="30"/>
  <c r="S209" i="30"/>
  <c r="AO209" i="30"/>
  <c r="R209" i="30"/>
  <c r="AN209" i="30"/>
  <c r="AJ209" i="30"/>
  <c r="AI209" i="30"/>
  <c r="S208" i="30"/>
  <c r="AO208" i="30"/>
  <c r="R208" i="30"/>
  <c r="AN208" i="30"/>
  <c r="AJ208" i="30"/>
  <c r="AI208" i="30"/>
  <c r="S207" i="30"/>
  <c r="AO207" i="30"/>
  <c r="R207" i="30"/>
  <c r="AN207" i="30"/>
  <c r="AJ207" i="30"/>
  <c r="AI207" i="30"/>
  <c r="S206" i="30"/>
  <c r="AO206" i="30"/>
  <c r="R206" i="30"/>
  <c r="AN206" i="30"/>
  <c r="AJ206" i="30"/>
  <c r="AI206" i="30"/>
  <c r="S205" i="30"/>
  <c r="AO205" i="30"/>
  <c r="R205" i="30"/>
  <c r="AN205" i="30"/>
  <c r="AJ205" i="30"/>
  <c r="AI205" i="30"/>
  <c r="S204" i="30"/>
  <c r="AO204" i="30"/>
  <c r="R204" i="30"/>
  <c r="AN204" i="30"/>
  <c r="AJ204" i="30"/>
  <c r="AI204" i="30"/>
  <c r="S203" i="30"/>
  <c r="AO203" i="30"/>
  <c r="R203" i="30"/>
  <c r="AN203" i="30"/>
  <c r="AJ203" i="30"/>
  <c r="AI203" i="30"/>
  <c r="S202" i="30"/>
  <c r="AO202" i="30"/>
  <c r="R202" i="30"/>
  <c r="AN202" i="30"/>
  <c r="AJ202" i="30"/>
  <c r="AI202" i="30"/>
  <c r="S201" i="30"/>
  <c r="AO201" i="30"/>
  <c r="R201" i="30"/>
  <c r="AN201" i="30"/>
  <c r="AJ201" i="30"/>
  <c r="AI201" i="30"/>
  <c r="S200" i="30"/>
  <c r="AO200" i="30"/>
  <c r="R200" i="30"/>
  <c r="AN200" i="30"/>
  <c r="AJ200" i="30"/>
  <c r="AI200" i="30"/>
  <c r="S199" i="30"/>
  <c r="AO199" i="30"/>
  <c r="R199" i="30"/>
  <c r="AN199" i="30"/>
  <c r="AJ199" i="30"/>
  <c r="AI199" i="30"/>
  <c r="S198" i="30"/>
  <c r="AO198" i="30"/>
  <c r="R198" i="30"/>
  <c r="AN198" i="30"/>
  <c r="AJ198" i="30"/>
  <c r="AI198" i="30"/>
  <c r="S197" i="30"/>
  <c r="AO197" i="30"/>
  <c r="R197" i="30"/>
  <c r="AN197" i="30"/>
  <c r="AJ197" i="30"/>
  <c r="AI197" i="30"/>
  <c r="S196" i="30"/>
  <c r="AO196" i="30"/>
  <c r="R196" i="30"/>
  <c r="AN196" i="30"/>
  <c r="AJ196" i="30"/>
  <c r="AI196" i="30"/>
  <c r="S195" i="30"/>
  <c r="AO195" i="30"/>
  <c r="R195" i="30"/>
  <c r="AN195" i="30"/>
  <c r="AJ195" i="30"/>
  <c r="AI195" i="30"/>
  <c r="S194" i="30"/>
  <c r="AO194" i="30"/>
  <c r="R194" i="30"/>
  <c r="AN194" i="30"/>
  <c r="AJ194" i="30"/>
  <c r="AI194" i="30"/>
  <c r="S193" i="30"/>
  <c r="AO193" i="30"/>
  <c r="R193" i="30"/>
  <c r="AN193" i="30"/>
  <c r="AJ193" i="30"/>
  <c r="AI193" i="30"/>
  <c r="S192" i="30"/>
  <c r="AO192" i="30"/>
  <c r="R192" i="30"/>
  <c r="AN192" i="30"/>
  <c r="AJ192" i="30"/>
  <c r="AI192" i="30"/>
  <c r="S191" i="30"/>
  <c r="AO191" i="30"/>
  <c r="R191" i="30"/>
  <c r="AN191" i="30"/>
  <c r="AJ191" i="30"/>
  <c r="AI191" i="30"/>
  <c r="S190" i="30"/>
  <c r="AO190" i="30"/>
  <c r="R190" i="30"/>
  <c r="AN190" i="30"/>
  <c r="AJ190" i="30"/>
  <c r="AI190" i="30"/>
  <c r="S189" i="30"/>
  <c r="AO189" i="30"/>
  <c r="R189" i="30"/>
  <c r="AN189" i="30"/>
  <c r="AJ189" i="30"/>
  <c r="AI189" i="30"/>
  <c r="S188" i="30"/>
  <c r="AO188" i="30"/>
  <c r="R188" i="30"/>
  <c r="AN188" i="30"/>
  <c r="AJ188" i="30"/>
  <c r="AI188" i="30"/>
  <c r="S187" i="30"/>
  <c r="AO187" i="30"/>
  <c r="R187" i="30"/>
  <c r="AN187" i="30"/>
  <c r="AJ187" i="30"/>
  <c r="AI187" i="30"/>
  <c r="S186" i="30"/>
  <c r="AO186" i="30"/>
  <c r="R186" i="30"/>
  <c r="AN186" i="30"/>
  <c r="AJ186" i="30"/>
  <c r="AI186" i="30"/>
  <c r="S185" i="30"/>
  <c r="AO185" i="30"/>
  <c r="R185" i="30"/>
  <c r="AN185" i="30"/>
  <c r="AJ185" i="30"/>
  <c r="AI185" i="30"/>
  <c r="S184" i="30"/>
  <c r="AO184" i="30"/>
  <c r="R184" i="30"/>
  <c r="AN184" i="30"/>
  <c r="AJ184" i="30"/>
  <c r="AI184" i="30"/>
  <c r="S183" i="30"/>
  <c r="AO183" i="30"/>
  <c r="R183" i="30"/>
  <c r="AN183" i="30"/>
  <c r="AJ183" i="30"/>
  <c r="AI183" i="30"/>
  <c r="S182" i="30"/>
  <c r="AO182" i="30"/>
  <c r="R182" i="30"/>
  <c r="AN182" i="30"/>
  <c r="AJ182" i="30"/>
  <c r="AI182" i="30"/>
  <c r="S181" i="30"/>
  <c r="AO181" i="30"/>
  <c r="R181" i="30"/>
  <c r="AN181" i="30"/>
  <c r="AJ181" i="30"/>
  <c r="AI181" i="30"/>
  <c r="S180" i="30"/>
  <c r="AO180" i="30"/>
  <c r="R180" i="30"/>
  <c r="AN180" i="30"/>
  <c r="AJ180" i="30"/>
  <c r="AI180" i="30"/>
  <c r="S179" i="30"/>
  <c r="AO179" i="30"/>
  <c r="R179" i="30"/>
  <c r="AN179" i="30"/>
  <c r="AJ179" i="30"/>
  <c r="AI179" i="30"/>
  <c r="S178" i="30"/>
  <c r="AO178" i="30"/>
  <c r="R178" i="30"/>
  <c r="AN178" i="30"/>
  <c r="AJ178" i="30"/>
  <c r="AI178" i="30"/>
  <c r="S177" i="30"/>
  <c r="AO177" i="30"/>
  <c r="R177" i="30"/>
  <c r="AN177" i="30"/>
  <c r="AJ177" i="30"/>
  <c r="AI177" i="30"/>
  <c r="S176" i="30"/>
  <c r="AO176" i="30"/>
  <c r="R176" i="30"/>
  <c r="AN176" i="30"/>
  <c r="AJ176" i="30"/>
  <c r="AI176" i="30"/>
  <c r="S175" i="30"/>
  <c r="AO175" i="30"/>
  <c r="R175" i="30"/>
  <c r="AN175" i="30"/>
  <c r="AJ175" i="30"/>
  <c r="AI175" i="30"/>
  <c r="S174" i="30"/>
  <c r="AO174" i="30"/>
  <c r="R174" i="30"/>
  <c r="AN174" i="30"/>
  <c r="AJ174" i="30"/>
  <c r="AI174" i="30"/>
  <c r="S173" i="30"/>
  <c r="AO173" i="30"/>
  <c r="R173" i="30"/>
  <c r="AN173" i="30"/>
  <c r="AJ173" i="30"/>
  <c r="AI173" i="30"/>
  <c r="S172" i="30"/>
  <c r="AO172" i="30"/>
  <c r="R172" i="30"/>
  <c r="AN172" i="30"/>
  <c r="AJ172" i="30"/>
  <c r="AI172" i="30"/>
  <c r="S171" i="30"/>
  <c r="AO171" i="30"/>
  <c r="R171" i="30"/>
  <c r="AN171" i="30"/>
  <c r="AJ171" i="30"/>
  <c r="AI171" i="30"/>
  <c r="S170" i="30"/>
  <c r="AO170" i="30"/>
  <c r="R170" i="30"/>
  <c r="AN170" i="30"/>
  <c r="AJ170" i="30"/>
  <c r="AI170" i="30"/>
  <c r="S169" i="30"/>
  <c r="AO169" i="30"/>
  <c r="R169" i="30"/>
  <c r="AN169" i="30"/>
  <c r="AJ169" i="30"/>
  <c r="AI169" i="30"/>
  <c r="S168" i="30"/>
  <c r="AO168" i="30"/>
  <c r="R168" i="30"/>
  <c r="AN168" i="30"/>
  <c r="AJ168" i="30"/>
  <c r="AI168" i="30"/>
  <c r="S167" i="30"/>
  <c r="AO167" i="30"/>
  <c r="R167" i="30"/>
  <c r="AN167" i="30"/>
  <c r="AJ167" i="30"/>
  <c r="AI167" i="30"/>
  <c r="S166" i="30"/>
  <c r="AO166" i="30"/>
  <c r="R166" i="30"/>
  <c r="AN166" i="30"/>
  <c r="AJ166" i="30"/>
  <c r="AI166" i="30"/>
  <c r="S165" i="30"/>
  <c r="AO165" i="30"/>
  <c r="R165" i="30"/>
  <c r="AN165" i="30"/>
  <c r="AJ165" i="30"/>
  <c r="AI165" i="30"/>
  <c r="S164" i="30"/>
  <c r="AO164" i="30"/>
  <c r="R164" i="30"/>
  <c r="AN164" i="30"/>
  <c r="AJ164" i="30"/>
  <c r="AI164" i="30"/>
  <c r="S163" i="30"/>
  <c r="AO163" i="30"/>
  <c r="R163" i="30"/>
  <c r="AN163" i="30"/>
  <c r="AJ163" i="30"/>
  <c r="AI163" i="30"/>
  <c r="S162" i="30"/>
  <c r="AO162" i="30"/>
  <c r="R162" i="30"/>
  <c r="AN162" i="30"/>
  <c r="AJ162" i="30"/>
  <c r="AI162" i="30"/>
  <c r="S161" i="30"/>
  <c r="AO161" i="30"/>
  <c r="R161" i="30"/>
  <c r="AN161" i="30"/>
  <c r="AJ161" i="30"/>
  <c r="AI161" i="30"/>
  <c r="S160" i="30"/>
  <c r="AO160" i="30"/>
  <c r="R160" i="30"/>
  <c r="AN160" i="30"/>
  <c r="AJ160" i="30"/>
  <c r="AI160" i="30"/>
  <c r="S159" i="30"/>
  <c r="AO159" i="30"/>
  <c r="R159" i="30"/>
  <c r="AN159" i="30"/>
  <c r="AJ159" i="30"/>
  <c r="AI159" i="30"/>
  <c r="S158" i="30"/>
  <c r="AO158" i="30"/>
  <c r="R158" i="30"/>
  <c r="AN158" i="30"/>
  <c r="AJ158" i="30"/>
  <c r="AI158" i="30"/>
  <c r="S157" i="30"/>
  <c r="AO157" i="30"/>
  <c r="R157" i="30"/>
  <c r="AN157" i="30"/>
  <c r="AJ157" i="30"/>
  <c r="AI157" i="30"/>
  <c r="S156" i="30"/>
  <c r="AO156" i="30"/>
  <c r="R156" i="30"/>
  <c r="AN156" i="30"/>
  <c r="AJ156" i="30"/>
  <c r="AI156" i="30"/>
  <c r="S155" i="30"/>
  <c r="AO155" i="30"/>
  <c r="R155" i="30"/>
  <c r="AN155" i="30"/>
  <c r="AJ155" i="30"/>
  <c r="AI155" i="30"/>
  <c r="S154" i="30"/>
  <c r="AO154" i="30"/>
  <c r="R154" i="30"/>
  <c r="AN154" i="30"/>
  <c r="AJ154" i="30"/>
  <c r="AI154" i="30"/>
  <c r="S153" i="30"/>
  <c r="AO153" i="30"/>
  <c r="R153" i="30"/>
  <c r="AN153" i="30"/>
  <c r="AJ153" i="30"/>
  <c r="AI153" i="30"/>
  <c r="S152" i="30"/>
  <c r="AO152" i="30"/>
  <c r="R152" i="30"/>
  <c r="AN152" i="30"/>
  <c r="AJ152" i="30"/>
  <c r="AI152" i="30"/>
  <c r="S151" i="30"/>
  <c r="AO151" i="30"/>
  <c r="R151" i="30"/>
  <c r="AN151" i="30"/>
  <c r="AJ151" i="30"/>
  <c r="AI151" i="30"/>
  <c r="S150" i="30"/>
  <c r="AO150" i="30"/>
  <c r="R150" i="30"/>
  <c r="AN150" i="30"/>
  <c r="AJ150" i="30"/>
  <c r="AI150" i="30"/>
  <c r="S149" i="30"/>
  <c r="AO149" i="30"/>
  <c r="R149" i="30"/>
  <c r="AN149" i="30"/>
  <c r="AJ149" i="30"/>
  <c r="AI149" i="30"/>
  <c r="S148" i="30"/>
  <c r="AO148" i="30"/>
  <c r="R148" i="30"/>
  <c r="AN148" i="30"/>
  <c r="AJ148" i="30"/>
  <c r="AI148" i="30"/>
  <c r="S147" i="30"/>
  <c r="AO147" i="30"/>
  <c r="R147" i="30"/>
  <c r="AN147" i="30"/>
  <c r="AJ147" i="30"/>
  <c r="AI147" i="30"/>
  <c r="S146" i="30"/>
  <c r="AO146" i="30"/>
  <c r="R146" i="30"/>
  <c r="AN146" i="30"/>
  <c r="AJ146" i="30"/>
  <c r="AI146" i="30"/>
  <c r="S145" i="30"/>
  <c r="AO145" i="30"/>
  <c r="R145" i="30"/>
  <c r="AN145" i="30"/>
  <c r="AJ145" i="30"/>
  <c r="AI145" i="30"/>
  <c r="S144" i="30"/>
  <c r="AO144" i="30"/>
  <c r="R144" i="30"/>
  <c r="AN144" i="30"/>
  <c r="AJ144" i="30"/>
  <c r="AI144" i="30"/>
  <c r="S143" i="30"/>
  <c r="AO143" i="30"/>
  <c r="R143" i="30"/>
  <c r="AN143" i="30"/>
  <c r="AJ143" i="30"/>
  <c r="AI143" i="30"/>
  <c r="S142" i="30"/>
  <c r="AO142" i="30"/>
  <c r="R142" i="30"/>
  <c r="AN142" i="30"/>
  <c r="AJ142" i="30"/>
  <c r="AI142" i="30"/>
  <c r="S141" i="30"/>
  <c r="AO141" i="30"/>
  <c r="R141" i="30"/>
  <c r="AN141" i="30"/>
  <c r="AJ141" i="30"/>
  <c r="AI141" i="30"/>
  <c r="S140" i="30"/>
  <c r="AO140" i="30"/>
  <c r="R140" i="30"/>
  <c r="AN140" i="30"/>
  <c r="AJ140" i="30"/>
  <c r="AI140" i="30"/>
  <c r="S139" i="30"/>
  <c r="AO139" i="30"/>
  <c r="R139" i="30"/>
  <c r="AN139" i="30"/>
  <c r="AJ139" i="30"/>
  <c r="AI139" i="30"/>
  <c r="S138" i="30"/>
  <c r="AO138" i="30"/>
  <c r="R138" i="30"/>
  <c r="AN138" i="30"/>
  <c r="AJ138" i="30"/>
  <c r="AI138" i="30"/>
  <c r="S137" i="30"/>
  <c r="AO137" i="30"/>
  <c r="R137" i="30"/>
  <c r="AN137" i="30"/>
  <c r="AJ137" i="30"/>
  <c r="AI137" i="30"/>
  <c r="S136" i="30"/>
  <c r="AO136" i="30"/>
  <c r="R136" i="30"/>
  <c r="AN136" i="30"/>
  <c r="AJ136" i="30"/>
  <c r="AI136" i="30"/>
  <c r="S135" i="30"/>
  <c r="AO135" i="30"/>
  <c r="R135" i="30"/>
  <c r="AN135" i="30"/>
  <c r="AJ135" i="30"/>
  <c r="AI135" i="30"/>
  <c r="S134" i="30"/>
  <c r="AO134" i="30"/>
  <c r="R134" i="30"/>
  <c r="AN134" i="30"/>
  <c r="AJ134" i="30"/>
  <c r="AI134" i="30"/>
  <c r="S133" i="30"/>
  <c r="AO133" i="30"/>
  <c r="R133" i="30"/>
  <c r="AN133" i="30"/>
  <c r="AJ133" i="30"/>
  <c r="AI133" i="30"/>
  <c r="S132" i="30"/>
  <c r="AO132" i="30"/>
  <c r="R132" i="30"/>
  <c r="AN132" i="30"/>
  <c r="AJ132" i="30"/>
  <c r="AI132" i="30"/>
  <c r="S131" i="30"/>
  <c r="AO131" i="30"/>
  <c r="R131" i="30"/>
  <c r="AN131" i="30"/>
  <c r="AJ131" i="30"/>
  <c r="AI131" i="30"/>
  <c r="S130" i="30"/>
  <c r="AO130" i="30"/>
  <c r="R130" i="30"/>
  <c r="AN130" i="30"/>
  <c r="AJ130" i="30"/>
  <c r="AI130" i="30"/>
  <c r="S129" i="30"/>
  <c r="AO129" i="30"/>
  <c r="R129" i="30"/>
  <c r="AN129" i="30"/>
  <c r="AJ129" i="30"/>
  <c r="AI129" i="30"/>
  <c r="S128" i="30"/>
  <c r="AO128" i="30"/>
  <c r="R128" i="30"/>
  <c r="AN128" i="30"/>
  <c r="AJ128" i="30"/>
  <c r="AI128" i="30"/>
  <c r="S127" i="30"/>
  <c r="AO127" i="30"/>
  <c r="R127" i="30"/>
  <c r="AN127" i="30"/>
  <c r="AJ127" i="30"/>
  <c r="AI127" i="30"/>
  <c r="S126" i="30"/>
  <c r="AO126" i="30"/>
  <c r="R126" i="30"/>
  <c r="AN126" i="30"/>
  <c r="AJ126" i="30"/>
  <c r="AI126" i="30"/>
  <c r="S125" i="30"/>
  <c r="AO125" i="30"/>
  <c r="R125" i="30"/>
  <c r="AN125" i="30"/>
  <c r="AJ125" i="30"/>
  <c r="AI125" i="30"/>
  <c r="S124" i="30"/>
  <c r="AO124" i="30"/>
  <c r="R124" i="30"/>
  <c r="AN124" i="30"/>
  <c r="AJ124" i="30"/>
  <c r="AI124" i="30"/>
  <c r="S123" i="30"/>
  <c r="AO123" i="30"/>
  <c r="R123" i="30"/>
  <c r="AN123" i="30"/>
  <c r="AJ123" i="30"/>
  <c r="AI123" i="30"/>
  <c r="S122" i="30"/>
  <c r="AO122" i="30"/>
  <c r="R122" i="30"/>
  <c r="AN122" i="30"/>
  <c r="AJ122" i="30"/>
  <c r="AI122" i="30"/>
  <c r="S121" i="30"/>
  <c r="AO121" i="30"/>
  <c r="R121" i="30"/>
  <c r="AN121" i="30"/>
  <c r="AJ121" i="30"/>
  <c r="AI121" i="30"/>
  <c r="S120" i="30"/>
  <c r="AO120" i="30"/>
  <c r="R120" i="30"/>
  <c r="AN120" i="30"/>
  <c r="AJ120" i="30"/>
  <c r="AI120" i="30"/>
  <c r="S119" i="30"/>
  <c r="AO119" i="30"/>
  <c r="R119" i="30"/>
  <c r="AN119" i="30"/>
  <c r="AJ119" i="30"/>
  <c r="AI119" i="30"/>
  <c r="S118" i="30"/>
  <c r="AO118" i="30"/>
  <c r="R118" i="30"/>
  <c r="AN118" i="30"/>
  <c r="AJ118" i="30"/>
  <c r="AI118" i="30"/>
  <c r="S117" i="30"/>
  <c r="AO117" i="30"/>
  <c r="R117" i="30"/>
  <c r="AN117" i="30"/>
  <c r="AJ117" i="30"/>
  <c r="AI117" i="30"/>
  <c r="S116" i="30"/>
  <c r="AO116" i="30"/>
  <c r="R116" i="30"/>
  <c r="AN116" i="30"/>
  <c r="AJ116" i="30"/>
  <c r="AI116" i="30"/>
  <c r="S115" i="30"/>
  <c r="AO115" i="30"/>
  <c r="R115" i="30"/>
  <c r="AN115" i="30"/>
  <c r="AJ115" i="30"/>
  <c r="AI115" i="30"/>
  <c r="S114" i="30"/>
  <c r="AO114" i="30"/>
  <c r="R114" i="30"/>
  <c r="AN114" i="30"/>
  <c r="AJ114" i="30"/>
  <c r="AI114" i="30"/>
  <c r="S113" i="30"/>
  <c r="AO113" i="30"/>
  <c r="R113" i="30"/>
  <c r="AN113" i="30"/>
  <c r="AJ113" i="30"/>
  <c r="AI113" i="30"/>
  <c r="S112" i="30"/>
  <c r="AO112" i="30"/>
  <c r="R112" i="30"/>
  <c r="AN112" i="30"/>
  <c r="AJ112" i="30"/>
  <c r="AI112" i="30"/>
  <c r="S111" i="30"/>
  <c r="AO111" i="30"/>
  <c r="R111" i="30"/>
  <c r="AN111" i="30"/>
  <c r="AJ111" i="30"/>
  <c r="AI111" i="30"/>
  <c r="S110" i="30"/>
  <c r="AO110" i="30"/>
  <c r="R110" i="30"/>
  <c r="AN110" i="30"/>
  <c r="AJ110" i="30"/>
  <c r="AI110" i="30"/>
  <c r="S109" i="30"/>
  <c r="AO109" i="30"/>
  <c r="R109" i="30"/>
  <c r="AN109" i="30"/>
  <c r="AJ109" i="30"/>
  <c r="AI109" i="30"/>
  <c r="S108" i="30"/>
  <c r="AO108" i="30"/>
  <c r="R108" i="30"/>
  <c r="AN108" i="30"/>
  <c r="AJ108" i="30"/>
  <c r="AI108" i="30"/>
  <c r="S107" i="30"/>
  <c r="AO107" i="30"/>
  <c r="R107" i="30"/>
  <c r="AN107" i="30"/>
  <c r="AJ107" i="30"/>
  <c r="AI107" i="30"/>
  <c r="S106" i="30"/>
  <c r="AO106" i="30"/>
  <c r="R106" i="30"/>
  <c r="AN106" i="30"/>
  <c r="AJ106" i="30"/>
  <c r="AI106" i="30"/>
  <c r="S105" i="30"/>
  <c r="AO105" i="30"/>
  <c r="R105" i="30"/>
  <c r="AN105" i="30"/>
  <c r="AJ105" i="30"/>
  <c r="AI105" i="30"/>
  <c r="S104" i="30"/>
  <c r="AO104" i="30"/>
  <c r="R104" i="30"/>
  <c r="AN104" i="30"/>
  <c r="AJ104" i="30"/>
  <c r="AI104" i="30"/>
  <c r="S103" i="30"/>
  <c r="AO103" i="30"/>
  <c r="R103" i="30"/>
  <c r="AN103" i="30"/>
  <c r="AJ103" i="30"/>
  <c r="AI103" i="30"/>
  <c r="S102" i="30"/>
  <c r="AO102" i="30"/>
  <c r="R102" i="30"/>
  <c r="AN102" i="30"/>
  <c r="AJ102" i="30"/>
  <c r="AI102" i="30"/>
  <c r="S101" i="30"/>
  <c r="AO101" i="30"/>
  <c r="R101" i="30"/>
  <c r="AN101" i="30"/>
  <c r="AJ101" i="30"/>
  <c r="AI101" i="30"/>
  <c r="S100" i="30"/>
  <c r="AO100" i="30"/>
  <c r="R100" i="30"/>
  <c r="AN100" i="30"/>
  <c r="AJ100" i="30"/>
  <c r="AI100" i="30"/>
  <c r="S99" i="30"/>
  <c r="AO99" i="30"/>
  <c r="R99" i="30"/>
  <c r="AN99" i="30"/>
  <c r="AJ99" i="30"/>
  <c r="AI99" i="30"/>
  <c r="S98" i="30"/>
  <c r="AO98" i="30"/>
  <c r="R98" i="30"/>
  <c r="AN98" i="30"/>
  <c r="AJ98" i="30"/>
  <c r="AI98" i="30"/>
  <c r="S97" i="30"/>
  <c r="AO97" i="30"/>
  <c r="R97" i="30"/>
  <c r="AN97" i="30"/>
  <c r="AJ97" i="30"/>
  <c r="AI97" i="30"/>
  <c r="S96" i="30"/>
  <c r="AO96" i="30"/>
  <c r="R96" i="30"/>
  <c r="AN96" i="30"/>
  <c r="AJ96" i="30"/>
  <c r="AI96" i="30"/>
  <c r="S95" i="30"/>
  <c r="AO95" i="30"/>
  <c r="R95" i="30"/>
  <c r="AN95" i="30"/>
  <c r="AJ95" i="30"/>
  <c r="AI95" i="30"/>
  <c r="S94" i="30"/>
  <c r="AO94" i="30"/>
  <c r="R94" i="30"/>
  <c r="AN94" i="30"/>
  <c r="AJ94" i="30"/>
  <c r="AI94" i="30"/>
  <c r="S93" i="30"/>
  <c r="AO93" i="30"/>
  <c r="R93" i="30"/>
  <c r="AN93" i="30"/>
  <c r="AJ93" i="30"/>
  <c r="AI93" i="30"/>
  <c r="S92" i="30"/>
  <c r="AO92" i="30"/>
  <c r="R92" i="30"/>
  <c r="AN92" i="30"/>
  <c r="AJ92" i="30"/>
  <c r="AI92" i="30"/>
  <c r="S91" i="30"/>
  <c r="AO91" i="30"/>
  <c r="R91" i="30"/>
  <c r="AN91" i="30"/>
  <c r="AJ91" i="30"/>
  <c r="AI91" i="30"/>
  <c r="S90" i="30"/>
  <c r="AO90" i="30"/>
  <c r="R90" i="30"/>
  <c r="AN90" i="30"/>
  <c r="AJ90" i="30"/>
  <c r="AI90" i="30"/>
  <c r="S89" i="30"/>
  <c r="AO89" i="30"/>
  <c r="R89" i="30"/>
  <c r="AN89" i="30"/>
  <c r="AJ89" i="30"/>
  <c r="AI89" i="30"/>
  <c r="S88" i="30"/>
  <c r="AO88" i="30"/>
  <c r="R88" i="30"/>
  <c r="AN88" i="30"/>
  <c r="AJ88" i="30"/>
  <c r="AI88" i="30"/>
  <c r="S87" i="30"/>
  <c r="AO87" i="30"/>
  <c r="R87" i="30"/>
  <c r="AN87" i="30"/>
  <c r="AJ87" i="30"/>
  <c r="AI87" i="30"/>
  <c r="S86" i="30"/>
  <c r="AO86" i="30"/>
  <c r="R86" i="30"/>
  <c r="AN86" i="30"/>
  <c r="AJ86" i="30"/>
  <c r="AI86" i="30"/>
  <c r="S85" i="30"/>
  <c r="AO85" i="30"/>
  <c r="R85" i="30"/>
  <c r="AN85" i="30"/>
  <c r="AJ85" i="30"/>
  <c r="AI85" i="30"/>
  <c r="S84" i="30"/>
  <c r="AO84" i="30"/>
  <c r="R84" i="30"/>
  <c r="AN84" i="30"/>
  <c r="AJ84" i="30"/>
  <c r="AI84" i="30"/>
  <c r="S83" i="30"/>
  <c r="AO83" i="30"/>
  <c r="R83" i="30"/>
  <c r="AN83" i="30"/>
  <c r="AJ83" i="30"/>
  <c r="AI83" i="30"/>
  <c r="S82" i="30"/>
  <c r="AO82" i="30"/>
  <c r="R82" i="30"/>
  <c r="AN82" i="30"/>
  <c r="AJ82" i="30"/>
  <c r="AI82" i="30"/>
  <c r="S81" i="30"/>
  <c r="AO81" i="30"/>
  <c r="R81" i="30"/>
  <c r="AN81" i="30"/>
  <c r="AJ81" i="30"/>
  <c r="AI81" i="30"/>
  <c r="S80" i="30"/>
  <c r="AO80" i="30"/>
  <c r="R80" i="30"/>
  <c r="AN80" i="30"/>
  <c r="AJ80" i="30"/>
  <c r="AI80" i="30"/>
  <c r="S79" i="30"/>
  <c r="AO79" i="30"/>
  <c r="R79" i="30"/>
  <c r="AN79" i="30"/>
  <c r="AJ79" i="30"/>
  <c r="AI79" i="30"/>
  <c r="S78" i="30"/>
  <c r="AO78" i="30"/>
  <c r="R78" i="30"/>
  <c r="AN78" i="30"/>
  <c r="AJ78" i="30"/>
  <c r="AI78" i="30"/>
  <c r="S77" i="30"/>
  <c r="AO77" i="30"/>
  <c r="R77" i="30"/>
  <c r="AN77" i="30"/>
  <c r="AJ77" i="30"/>
  <c r="AI77" i="30"/>
  <c r="S76" i="30"/>
  <c r="AO76" i="30"/>
  <c r="R76" i="30"/>
  <c r="AN76" i="30"/>
  <c r="AJ76" i="30"/>
  <c r="AI76" i="30"/>
  <c r="S75" i="30"/>
  <c r="AO75" i="30"/>
  <c r="R75" i="30"/>
  <c r="AN75" i="30"/>
  <c r="AJ75" i="30"/>
  <c r="AI75" i="30"/>
  <c r="S74" i="30"/>
  <c r="AO74" i="30"/>
  <c r="R74" i="30"/>
  <c r="AN74" i="30"/>
  <c r="AJ74" i="30"/>
  <c r="AI74" i="30"/>
  <c r="S73" i="30"/>
  <c r="AO73" i="30"/>
  <c r="R73" i="30"/>
  <c r="AN73" i="30"/>
  <c r="AJ73" i="30"/>
  <c r="AI73" i="30"/>
  <c r="S72" i="30"/>
  <c r="AO72" i="30"/>
  <c r="R72" i="30"/>
  <c r="AN72" i="30"/>
  <c r="AJ72" i="30"/>
  <c r="AI72" i="30"/>
  <c r="S71" i="30"/>
  <c r="AO71" i="30"/>
  <c r="R71" i="30"/>
  <c r="AN71" i="30"/>
  <c r="AJ71" i="30"/>
  <c r="AI71" i="30"/>
  <c r="S70" i="30"/>
  <c r="AO70" i="30"/>
  <c r="R70" i="30"/>
  <c r="AN70" i="30"/>
  <c r="AJ70" i="30"/>
  <c r="AI70" i="30"/>
  <c r="S69" i="30"/>
  <c r="AO69" i="30"/>
  <c r="R69" i="30"/>
  <c r="AN69" i="30"/>
  <c r="AJ69" i="30"/>
  <c r="AI69" i="30"/>
  <c r="S68" i="30"/>
  <c r="AO68" i="30"/>
  <c r="R68" i="30"/>
  <c r="AN68" i="30"/>
  <c r="AJ68" i="30"/>
  <c r="AI68" i="30"/>
  <c r="S67" i="30"/>
  <c r="AO67" i="30"/>
  <c r="R67" i="30"/>
  <c r="AN67" i="30"/>
  <c r="AJ67" i="30"/>
  <c r="AI67" i="30"/>
  <c r="S66" i="30"/>
  <c r="AO66" i="30"/>
  <c r="R66" i="30"/>
  <c r="AN66" i="30"/>
  <c r="AJ66" i="30"/>
  <c r="AI66" i="30"/>
  <c r="S65" i="30"/>
  <c r="AO65" i="30"/>
  <c r="R65" i="30"/>
  <c r="AN65" i="30"/>
  <c r="AJ65" i="30"/>
  <c r="AI65" i="30"/>
  <c r="S64" i="30"/>
  <c r="AO64" i="30"/>
  <c r="R64" i="30"/>
  <c r="AN64" i="30"/>
  <c r="AJ64" i="30"/>
  <c r="AI64" i="30"/>
  <c r="S63" i="30"/>
  <c r="AO63" i="30"/>
  <c r="R63" i="30"/>
  <c r="AN63" i="30"/>
  <c r="AJ63" i="30"/>
  <c r="AI63" i="30"/>
  <c r="S62" i="30"/>
  <c r="AO62" i="30"/>
  <c r="R62" i="30"/>
  <c r="AN62" i="30"/>
  <c r="AJ62" i="30"/>
  <c r="AI62" i="30"/>
  <c r="S61" i="30"/>
  <c r="AO61" i="30"/>
  <c r="R61" i="30"/>
  <c r="AN61" i="30"/>
  <c r="AJ61" i="30"/>
  <c r="AI61" i="30"/>
  <c r="S60" i="30"/>
  <c r="AO60" i="30"/>
  <c r="R60" i="30"/>
  <c r="AN60" i="30"/>
  <c r="AJ60" i="30"/>
  <c r="AI60" i="30"/>
  <c r="S59" i="30"/>
  <c r="AO59" i="30"/>
  <c r="R59" i="30"/>
  <c r="AN59" i="30"/>
  <c r="AJ59" i="30"/>
  <c r="AI59" i="30"/>
  <c r="S58" i="30"/>
  <c r="AO58" i="30"/>
  <c r="R58" i="30"/>
  <c r="AN58" i="30"/>
  <c r="AJ58" i="30"/>
  <c r="AI58" i="30"/>
  <c r="S57" i="30"/>
  <c r="AO57" i="30"/>
  <c r="R57" i="30"/>
  <c r="AN57" i="30"/>
  <c r="AJ57" i="30"/>
  <c r="AI57" i="30"/>
  <c r="S56" i="30"/>
  <c r="AO56" i="30"/>
  <c r="R56" i="30"/>
  <c r="AN56" i="30"/>
  <c r="AJ56" i="30"/>
  <c r="AI56" i="30"/>
  <c r="S55" i="30"/>
  <c r="AO55" i="30"/>
  <c r="R55" i="30"/>
  <c r="AN55" i="30"/>
  <c r="AJ55" i="30"/>
  <c r="AI55" i="30"/>
  <c r="S54" i="30"/>
  <c r="AO54" i="30"/>
  <c r="R54" i="30"/>
  <c r="AN54" i="30"/>
  <c r="AJ54" i="30"/>
  <c r="AI54" i="30"/>
  <c r="S53" i="30"/>
  <c r="AO53" i="30"/>
  <c r="R53" i="30"/>
  <c r="AN53" i="30"/>
  <c r="AJ53" i="30"/>
  <c r="AI53" i="30"/>
  <c r="S52" i="30"/>
  <c r="AO52" i="30"/>
  <c r="R52" i="30"/>
  <c r="AN52" i="30"/>
  <c r="AJ52" i="30"/>
  <c r="AI52" i="30"/>
  <c r="S51" i="30"/>
  <c r="AO51" i="30"/>
  <c r="R51" i="30"/>
  <c r="AN51" i="30"/>
  <c r="AJ51" i="30"/>
  <c r="AI51" i="30"/>
  <c r="S50" i="30"/>
  <c r="AO50" i="30"/>
  <c r="R50" i="30"/>
  <c r="AN50" i="30"/>
  <c r="AJ50" i="30"/>
  <c r="AI50" i="30"/>
  <c r="S49" i="30"/>
  <c r="AO49" i="30"/>
  <c r="R49" i="30"/>
  <c r="AN49" i="30"/>
  <c r="AJ49" i="30"/>
  <c r="AI49" i="30"/>
  <c r="S48" i="30"/>
  <c r="AO48" i="30"/>
  <c r="R48" i="30"/>
  <c r="AN48" i="30"/>
  <c r="AJ48" i="30"/>
  <c r="AI48" i="30"/>
  <c r="S47" i="30"/>
  <c r="AO47" i="30"/>
  <c r="R47" i="30"/>
  <c r="AN47" i="30"/>
  <c r="AJ47" i="30"/>
  <c r="AI47" i="30"/>
  <c r="S46" i="30"/>
  <c r="AO46" i="30"/>
  <c r="R46" i="30"/>
  <c r="AN46" i="30"/>
  <c r="AJ46" i="30"/>
  <c r="AI46" i="30"/>
  <c r="S45" i="30"/>
  <c r="AO45" i="30"/>
  <c r="R45" i="30"/>
  <c r="AN45" i="30"/>
  <c r="AJ45" i="30"/>
  <c r="AI45" i="30"/>
  <c r="S44" i="30"/>
  <c r="AO44" i="30"/>
  <c r="R44" i="30"/>
  <c r="AN44" i="30"/>
  <c r="AJ44" i="30"/>
  <c r="AI44" i="30"/>
  <c r="S43" i="30"/>
  <c r="AO43" i="30"/>
  <c r="R43" i="30"/>
  <c r="AN43" i="30"/>
  <c r="AJ43" i="30"/>
  <c r="AI43" i="30"/>
  <c r="S42" i="30"/>
  <c r="AO42" i="30"/>
  <c r="R42" i="30"/>
  <c r="AN42" i="30"/>
  <c r="AJ42" i="30"/>
  <c r="AI42" i="30"/>
  <c r="S41" i="30"/>
  <c r="AO41" i="30"/>
  <c r="R41" i="30"/>
  <c r="AN41" i="30"/>
  <c r="AJ41" i="30"/>
  <c r="AI41" i="30"/>
  <c r="S40" i="30"/>
  <c r="AO40" i="30"/>
  <c r="R40" i="30"/>
  <c r="AN40" i="30"/>
  <c r="AJ40" i="30"/>
  <c r="AI40" i="30"/>
  <c r="S39" i="30"/>
  <c r="AO39" i="30"/>
  <c r="R39" i="30"/>
  <c r="AN39" i="30"/>
  <c r="AJ39" i="30"/>
  <c r="AI39" i="30"/>
  <c r="S38" i="30"/>
  <c r="AO38" i="30"/>
  <c r="R38" i="30"/>
  <c r="AN38" i="30"/>
  <c r="AJ38" i="30"/>
  <c r="AI38" i="30"/>
  <c r="S37" i="30"/>
  <c r="AO37" i="30"/>
  <c r="R37" i="30"/>
  <c r="AN37" i="30"/>
  <c r="AJ37" i="30"/>
  <c r="AI37" i="30"/>
  <c r="S36" i="30"/>
  <c r="AO36" i="30"/>
  <c r="R36" i="30"/>
  <c r="AN36" i="30"/>
  <c r="AJ36" i="30"/>
  <c r="AI36" i="30"/>
  <c r="S35" i="30"/>
  <c r="AO35" i="30"/>
  <c r="R35" i="30"/>
  <c r="AN35" i="30"/>
  <c r="AJ35" i="30"/>
  <c r="AI35" i="30"/>
  <c r="S34" i="30"/>
  <c r="AO34" i="30"/>
  <c r="R34" i="30"/>
  <c r="AN34" i="30"/>
  <c r="AJ34" i="30"/>
  <c r="AI34" i="30"/>
  <c r="S33" i="30"/>
  <c r="AO33" i="30"/>
  <c r="R33" i="30"/>
  <c r="AN33" i="30"/>
  <c r="AJ33" i="30"/>
  <c r="AI33" i="30"/>
  <c r="S32" i="30"/>
  <c r="AO32" i="30"/>
  <c r="R32" i="30"/>
  <c r="AN32" i="30"/>
  <c r="AJ32" i="30"/>
  <c r="AI32" i="30"/>
  <c r="S31" i="30"/>
  <c r="AO31" i="30"/>
  <c r="R31" i="30"/>
  <c r="AN31" i="30"/>
  <c r="AJ31" i="30"/>
  <c r="AI31" i="30"/>
  <c r="S30" i="30"/>
  <c r="AO30" i="30"/>
  <c r="R30" i="30"/>
  <c r="AN30" i="30"/>
  <c r="AJ30" i="30"/>
  <c r="AI30" i="30"/>
  <c r="S29" i="30"/>
  <c r="AO29" i="30"/>
  <c r="R29" i="30"/>
  <c r="AN29" i="30"/>
  <c r="AJ29" i="30"/>
  <c r="AI29" i="30"/>
  <c r="S28" i="30"/>
  <c r="AO28" i="30"/>
  <c r="R28" i="30"/>
  <c r="AN28" i="30"/>
  <c r="AJ28" i="30"/>
  <c r="AI28" i="30"/>
  <c r="S27" i="30"/>
  <c r="AO27" i="30"/>
  <c r="R27" i="30"/>
  <c r="AN27" i="30"/>
  <c r="AJ27" i="30"/>
  <c r="AI27" i="30"/>
  <c r="S26" i="30"/>
  <c r="AO26" i="30"/>
  <c r="R26" i="30"/>
  <c r="AN26" i="30"/>
  <c r="AJ26" i="30"/>
  <c r="AI26" i="30"/>
  <c r="S25" i="30"/>
  <c r="AO25" i="30"/>
  <c r="R25" i="30"/>
  <c r="AN25" i="30"/>
  <c r="AJ25" i="30"/>
  <c r="AI25" i="30"/>
  <c r="S24" i="30"/>
  <c r="AO24" i="30"/>
  <c r="R24" i="30"/>
  <c r="AN24" i="30"/>
  <c r="AJ24" i="30"/>
  <c r="AI24" i="30"/>
  <c r="S23" i="30"/>
  <c r="AO23" i="30"/>
  <c r="R23" i="30"/>
  <c r="AN23" i="30"/>
  <c r="AJ23" i="30"/>
  <c r="AI23" i="30"/>
  <c r="S22" i="30"/>
  <c r="AO22" i="30"/>
  <c r="R22" i="30"/>
  <c r="AN22" i="30"/>
  <c r="AJ22" i="30"/>
  <c r="AI22" i="30"/>
  <c r="S21" i="30"/>
  <c r="AO21" i="30"/>
  <c r="R21" i="30"/>
  <c r="AN21" i="30"/>
  <c r="AJ21" i="30"/>
  <c r="AI21" i="30"/>
  <c r="S20" i="30"/>
  <c r="AO20" i="30"/>
  <c r="R20" i="30"/>
  <c r="AN20" i="30"/>
  <c r="AJ20" i="30"/>
  <c r="AI20" i="30"/>
  <c r="S19" i="30"/>
  <c r="AO19" i="30"/>
  <c r="R19" i="30"/>
  <c r="AN19" i="30"/>
  <c r="AJ19" i="30"/>
  <c r="AI19" i="30"/>
  <c r="S18" i="30"/>
  <c r="AO18" i="30"/>
  <c r="R18" i="30"/>
  <c r="AN18" i="30"/>
  <c r="AJ18" i="30"/>
  <c r="AI18" i="30"/>
  <c r="S17" i="30"/>
  <c r="AO17" i="30"/>
  <c r="R17" i="30"/>
  <c r="AN17" i="30"/>
  <c r="AJ17" i="30"/>
  <c r="AI17" i="30"/>
  <c r="S16" i="30"/>
  <c r="AO16" i="30"/>
  <c r="R16" i="30"/>
  <c r="AN16" i="30"/>
  <c r="AJ16" i="30"/>
  <c r="AI16" i="30"/>
  <c r="S15" i="30"/>
  <c r="AO15" i="30"/>
  <c r="R15" i="30"/>
  <c r="AN15" i="30"/>
  <c r="AJ15" i="30"/>
  <c r="AI15" i="30"/>
  <c r="S14" i="30"/>
  <c r="AO14" i="30"/>
  <c r="R14" i="30"/>
  <c r="AN14" i="30"/>
  <c r="AJ14" i="30"/>
  <c r="AI14" i="30"/>
  <c r="S13" i="30"/>
  <c r="AO13" i="30"/>
  <c r="R13" i="30"/>
  <c r="AN13" i="30"/>
  <c r="AJ13" i="30"/>
  <c r="AI13" i="30"/>
  <c r="S12" i="30"/>
  <c r="AO12" i="30"/>
  <c r="R12" i="30"/>
  <c r="AN12" i="30"/>
  <c r="AJ12" i="30"/>
  <c r="AI12" i="30"/>
  <c r="S11" i="30"/>
  <c r="AO11" i="30"/>
  <c r="R11" i="30"/>
  <c r="AN11" i="30"/>
  <c r="AJ11" i="30"/>
  <c r="AI11" i="30"/>
  <c r="S10" i="30"/>
  <c r="AO10" i="30"/>
  <c r="R10" i="30"/>
  <c r="AN10" i="30"/>
  <c r="AJ10" i="30"/>
  <c r="AI10" i="30"/>
  <c r="S9" i="30"/>
  <c r="AO9" i="30"/>
  <c r="R9" i="30"/>
  <c r="AN9" i="30"/>
  <c r="AJ9" i="30"/>
  <c r="AI9" i="30"/>
  <c r="S8" i="30"/>
  <c r="AO8" i="30"/>
  <c r="R8" i="30"/>
  <c r="AN8" i="30"/>
  <c r="AJ8" i="30"/>
  <c r="AI8" i="30"/>
  <c r="S7" i="30"/>
  <c r="AO7" i="30"/>
  <c r="R7" i="30"/>
  <c r="AN7" i="30"/>
  <c r="AJ7" i="30"/>
  <c r="AI7" i="30"/>
  <c r="S6" i="30"/>
  <c r="AO6" i="30"/>
  <c r="R6" i="30"/>
  <c r="AN6" i="30"/>
  <c r="AJ6" i="30"/>
  <c r="AI6" i="30"/>
  <c r="S5" i="30"/>
  <c r="AO5" i="30"/>
  <c r="R5" i="30"/>
  <c r="AN5" i="30"/>
  <c r="AJ5" i="30"/>
  <c r="AI5" i="30"/>
  <c r="S4" i="30"/>
  <c r="AO4" i="30"/>
  <c r="R4" i="30"/>
  <c r="AN4" i="30"/>
  <c r="AJ4" i="30"/>
  <c r="AI4" i="30"/>
  <c r="S3" i="30"/>
  <c r="AO3" i="30"/>
  <c r="R3" i="30"/>
  <c r="AN3" i="30"/>
  <c r="AJ3" i="30"/>
  <c r="AI3" i="30"/>
  <c r="S2" i="30"/>
  <c r="AO2" i="30"/>
  <c r="R2" i="30"/>
  <c r="AN2" i="30"/>
  <c r="AJ2" i="30"/>
  <c r="AI2" i="30"/>
  <c r="R3" i="29"/>
  <c r="BB3" i="29"/>
  <c r="S3" i="29"/>
  <c r="BC3" i="29"/>
  <c r="R4" i="29"/>
  <c r="BB4" i="29"/>
  <c r="S4" i="29"/>
  <c r="BC4" i="29"/>
  <c r="R5" i="29"/>
  <c r="BB5" i="29"/>
  <c r="S5" i="29"/>
  <c r="BC5" i="29"/>
  <c r="R6" i="29"/>
  <c r="BB6" i="29"/>
  <c r="S6" i="29"/>
  <c r="BC6" i="29"/>
  <c r="R7" i="29"/>
  <c r="BB7" i="29"/>
  <c r="S7" i="29"/>
  <c r="BC7" i="29"/>
  <c r="R8" i="29"/>
  <c r="BB8" i="29"/>
  <c r="S8" i="29"/>
  <c r="BC8" i="29"/>
  <c r="R9" i="29"/>
  <c r="BB9" i="29"/>
  <c r="S9" i="29"/>
  <c r="BC9" i="29"/>
  <c r="R10" i="29"/>
  <c r="BB10" i="29"/>
  <c r="S10" i="29"/>
  <c r="BC10" i="29"/>
  <c r="R11" i="29"/>
  <c r="BB11" i="29"/>
  <c r="S11" i="29"/>
  <c r="BC11" i="29"/>
  <c r="R12" i="29"/>
  <c r="BB12" i="29"/>
  <c r="S12" i="29"/>
  <c r="BC12" i="29"/>
  <c r="R13" i="29"/>
  <c r="BB13" i="29"/>
  <c r="S13" i="29"/>
  <c r="BC13" i="29"/>
  <c r="R14" i="29"/>
  <c r="BB14" i="29"/>
  <c r="S14" i="29"/>
  <c r="BC14" i="29"/>
  <c r="R15" i="29"/>
  <c r="BB15" i="29"/>
  <c r="S15" i="29"/>
  <c r="BC15" i="29"/>
  <c r="R16" i="29"/>
  <c r="BB16" i="29"/>
  <c r="S16" i="29"/>
  <c r="BC16" i="29"/>
  <c r="R17" i="29"/>
  <c r="BB17" i="29"/>
  <c r="S17" i="29"/>
  <c r="BC17" i="29"/>
  <c r="R18" i="29"/>
  <c r="BB18" i="29"/>
  <c r="S18" i="29"/>
  <c r="BC18" i="29"/>
  <c r="R19" i="29"/>
  <c r="BB19" i="29"/>
  <c r="S19" i="29"/>
  <c r="BC19" i="29"/>
  <c r="R20" i="29"/>
  <c r="BB20" i="29"/>
  <c r="S20" i="29"/>
  <c r="BC20" i="29"/>
  <c r="R21" i="29"/>
  <c r="BB21" i="29"/>
  <c r="S21" i="29"/>
  <c r="BC21" i="29"/>
  <c r="R22" i="29"/>
  <c r="BB22" i="29"/>
  <c r="S22" i="29"/>
  <c r="BC22" i="29"/>
  <c r="R23" i="29"/>
  <c r="BB23" i="29"/>
  <c r="S23" i="29"/>
  <c r="BC23" i="29"/>
  <c r="R24" i="29"/>
  <c r="BB24" i="29"/>
  <c r="S24" i="29"/>
  <c r="BC24" i="29"/>
  <c r="R25" i="29"/>
  <c r="BB25" i="29"/>
  <c r="S25" i="29"/>
  <c r="BC25" i="29"/>
  <c r="R26" i="29"/>
  <c r="BB26" i="29"/>
  <c r="S26" i="29"/>
  <c r="BC26" i="29"/>
  <c r="R27" i="29"/>
  <c r="BB27" i="29"/>
  <c r="S27" i="29"/>
  <c r="BC27" i="29"/>
  <c r="R28" i="29"/>
  <c r="BB28" i="29"/>
  <c r="S28" i="29"/>
  <c r="BC28" i="29"/>
  <c r="R29" i="29"/>
  <c r="BB29" i="29"/>
  <c r="S29" i="29"/>
  <c r="BC29" i="29"/>
  <c r="R30" i="29"/>
  <c r="BB30" i="29"/>
  <c r="S30" i="29"/>
  <c r="BC30" i="29"/>
  <c r="R31" i="29"/>
  <c r="BB31" i="29"/>
  <c r="S31" i="29"/>
  <c r="BC31" i="29"/>
  <c r="R32" i="29"/>
  <c r="BB32" i="29"/>
  <c r="S32" i="29"/>
  <c r="BC32" i="29"/>
  <c r="R33" i="29"/>
  <c r="BB33" i="29"/>
  <c r="S33" i="29"/>
  <c r="BC33" i="29"/>
  <c r="R34" i="29"/>
  <c r="BB34" i="29"/>
  <c r="S34" i="29"/>
  <c r="BC34" i="29"/>
  <c r="R35" i="29"/>
  <c r="BB35" i="29"/>
  <c r="S35" i="29"/>
  <c r="BC35" i="29"/>
  <c r="R36" i="29"/>
  <c r="BB36" i="29"/>
  <c r="S36" i="29"/>
  <c r="BC36" i="29"/>
  <c r="R37" i="29"/>
  <c r="BB37" i="29"/>
  <c r="S37" i="29"/>
  <c r="BC37" i="29"/>
  <c r="R38" i="29"/>
  <c r="BB38" i="29"/>
  <c r="S38" i="29"/>
  <c r="BC38" i="29"/>
  <c r="R39" i="29"/>
  <c r="BB39" i="29"/>
  <c r="S39" i="29"/>
  <c r="BC39" i="29"/>
  <c r="R40" i="29"/>
  <c r="BB40" i="29"/>
  <c r="S40" i="29"/>
  <c r="BC40" i="29"/>
  <c r="R41" i="29"/>
  <c r="BB41" i="29"/>
  <c r="S41" i="29"/>
  <c r="BC41" i="29"/>
  <c r="R42" i="29"/>
  <c r="BB42" i="29"/>
  <c r="S42" i="29"/>
  <c r="BC42" i="29"/>
  <c r="R43" i="29"/>
  <c r="BB43" i="29"/>
  <c r="S43" i="29"/>
  <c r="BC43" i="29"/>
  <c r="R44" i="29"/>
  <c r="BB44" i="29"/>
  <c r="S44" i="29"/>
  <c r="BC44" i="29"/>
  <c r="R45" i="29"/>
  <c r="BB45" i="29"/>
  <c r="S45" i="29"/>
  <c r="BC45" i="29"/>
  <c r="R46" i="29"/>
  <c r="BB46" i="29"/>
  <c r="S46" i="29"/>
  <c r="BC46" i="29"/>
  <c r="R47" i="29"/>
  <c r="BB47" i="29"/>
  <c r="S47" i="29"/>
  <c r="BC47" i="29"/>
  <c r="R48" i="29"/>
  <c r="BB48" i="29"/>
  <c r="S48" i="29"/>
  <c r="BC48" i="29"/>
  <c r="R49" i="29"/>
  <c r="BB49" i="29"/>
  <c r="S49" i="29"/>
  <c r="BC49" i="29"/>
  <c r="R50" i="29"/>
  <c r="BB50" i="29"/>
  <c r="S50" i="29"/>
  <c r="BC50" i="29"/>
  <c r="R51" i="29"/>
  <c r="BB51" i="29"/>
  <c r="S51" i="29"/>
  <c r="BC51" i="29"/>
  <c r="R52" i="29"/>
  <c r="BB52" i="29"/>
  <c r="S52" i="29"/>
  <c r="BC52" i="29"/>
  <c r="R53" i="29"/>
  <c r="BB53" i="29"/>
  <c r="S53" i="29"/>
  <c r="BC53" i="29"/>
  <c r="R54" i="29"/>
  <c r="BB54" i="29"/>
  <c r="S54" i="29"/>
  <c r="BC54" i="29"/>
  <c r="R55" i="29"/>
  <c r="BB55" i="29"/>
  <c r="S55" i="29"/>
  <c r="BC55" i="29"/>
  <c r="R56" i="29"/>
  <c r="BB56" i="29"/>
  <c r="S56" i="29"/>
  <c r="BC56" i="29"/>
  <c r="R57" i="29"/>
  <c r="BB57" i="29"/>
  <c r="S57" i="29"/>
  <c r="BC57" i="29"/>
  <c r="R58" i="29"/>
  <c r="BB58" i="29"/>
  <c r="S58" i="29"/>
  <c r="BC58" i="29"/>
  <c r="R59" i="29"/>
  <c r="BB59" i="29"/>
  <c r="S59" i="29"/>
  <c r="BC59" i="29"/>
  <c r="R60" i="29"/>
  <c r="BB60" i="29"/>
  <c r="S60" i="29"/>
  <c r="BC60" i="29"/>
  <c r="R61" i="29"/>
  <c r="BB61" i="29"/>
  <c r="S61" i="29"/>
  <c r="BC61" i="29"/>
  <c r="R62" i="29"/>
  <c r="BB62" i="29"/>
  <c r="S62" i="29"/>
  <c r="BC62" i="29"/>
  <c r="R63" i="29"/>
  <c r="BB63" i="29"/>
  <c r="S63" i="29"/>
  <c r="BC63" i="29"/>
  <c r="R64" i="29"/>
  <c r="BB64" i="29"/>
  <c r="S64" i="29"/>
  <c r="BC64" i="29"/>
  <c r="R65" i="29"/>
  <c r="BB65" i="29"/>
  <c r="S65" i="29"/>
  <c r="BC65" i="29"/>
  <c r="R66" i="29"/>
  <c r="BB66" i="29"/>
  <c r="S66" i="29"/>
  <c r="BC66" i="29"/>
  <c r="R67" i="29"/>
  <c r="BB67" i="29"/>
  <c r="S67" i="29"/>
  <c r="BC67" i="29"/>
  <c r="R68" i="29"/>
  <c r="BB68" i="29"/>
  <c r="S68" i="29"/>
  <c r="BC68" i="29"/>
  <c r="R69" i="29"/>
  <c r="BB69" i="29"/>
  <c r="S69" i="29"/>
  <c r="BC69" i="29"/>
  <c r="R70" i="29"/>
  <c r="BB70" i="29"/>
  <c r="S70" i="29"/>
  <c r="BC70" i="29"/>
  <c r="R71" i="29"/>
  <c r="BB71" i="29"/>
  <c r="S71" i="29"/>
  <c r="BC71" i="29"/>
  <c r="R72" i="29"/>
  <c r="BB72" i="29"/>
  <c r="S72" i="29"/>
  <c r="BC72" i="29"/>
  <c r="R73" i="29"/>
  <c r="BB73" i="29"/>
  <c r="S73" i="29"/>
  <c r="BC73" i="29"/>
  <c r="R74" i="29"/>
  <c r="BB74" i="29"/>
  <c r="S74" i="29"/>
  <c r="BC74" i="29"/>
  <c r="R75" i="29"/>
  <c r="BB75" i="29"/>
  <c r="S75" i="29"/>
  <c r="BC75" i="29"/>
  <c r="R76" i="29"/>
  <c r="BB76" i="29"/>
  <c r="S76" i="29"/>
  <c r="BC76" i="29"/>
  <c r="R77" i="29"/>
  <c r="BB77" i="29"/>
  <c r="S77" i="29"/>
  <c r="BC77" i="29"/>
  <c r="R78" i="29"/>
  <c r="BB78" i="29"/>
  <c r="S78" i="29"/>
  <c r="BC78" i="29"/>
  <c r="R79" i="29"/>
  <c r="BB79" i="29"/>
  <c r="S79" i="29"/>
  <c r="BC79" i="29"/>
  <c r="R80" i="29"/>
  <c r="BB80" i="29"/>
  <c r="S80" i="29"/>
  <c r="BC80" i="29"/>
  <c r="R81" i="29"/>
  <c r="BB81" i="29"/>
  <c r="S81" i="29"/>
  <c r="BC81" i="29"/>
  <c r="R82" i="29"/>
  <c r="BB82" i="29"/>
  <c r="S82" i="29"/>
  <c r="BC82" i="29"/>
  <c r="R83" i="29"/>
  <c r="BB83" i="29"/>
  <c r="S83" i="29"/>
  <c r="BC83" i="29"/>
  <c r="R84" i="29"/>
  <c r="BB84" i="29"/>
  <c r="S84" i="29"/>
  <c r="BC84" i="29"/>
  <c r="R85" i="29"/>
  <c r="BB85" i="29"/>
  <c r="S85" i="29"/>
  <c r="BC85" i="29"/>
  <c r="R86" i="29"/>
  <c r="BB86" i="29"/>
  <c r="S86" i="29"/>
  <c r="BC86" i="29"/>
  <c r="R87" i="29"/>
  <c r="BB87" i="29"/>
  <c r="S87" i="29"/>
  <c r="BC87" i="29"/>
  <c r="R88" i="29"/>
  <c r="BB88" i="29"/>
  <c r="S88" i="29"/>
  <c r="BC88" i="29"/>
  <c r="R89" i="29"/>
  <c r="BB89" i="29"/>
  <c r="S89" i="29"/>
  <c r="BC89" i="29"/>
  <c r="R90" i="29"/>
  <c r="BB90" i="29"/>
  <c r="S90" i="29"/>
  <c r="BC90" i="29"/>
  <c r="R91" i="29"/>
  <c r="BB91" i="29"/>
  <c r="S91" i="29"/>
  <c r="BC91" i="29"/>
  <c r="R92" i="29"/>
  <c r="BB92" i="29"/>
  <c r="S92" i="29"/>
  <c r="BC92" i="29"/>
  <c r="R93" i="29"/>
  <c r="BB93" i="29"/>
  <c r="S93" i="29"/>
  <c r="BC93" i="29"/>
  <c r="R94" i="29"/>
  <c r="BB94" i="29"/>
  <c r="S94" i="29"/>
  <c r="BC94" i="29"/>
  <c r="R95" i="29"/>
  <c r="BB95" i="29"/>
  <c r="S95" i="29"/>
  <c r="BC95" i="29"/>
  <c r="R96" i="29"/>
  <c r="BB96" i="29"/>
  <c r="S96" i="29"/>
  <c r="BC96" i="29"/>
  <c r="R97" i="29"/>
  <c r="BB97" i="29"/>
  <c r="S97" i="29"/>
  <c r="BC97" i="29"/>
  <c r="R98" i="29"/>
  <c r="BB98" i="29"/>
  <c r="S98" i="29"/>
  <c r="BC98" i="29"/>
  <c r="R99" i="29"/>
  <c r="BB99" i="29"/>
  <c r="S99" i="29"/>
  <c r="BC99" i="29"/>
  <c r="R100" i="29"/>
  <c r="BB100" i="29"/>
  <c r="S100" i="29"/>
  <c r="BC100" i="29"/>
  <c r="R101" i="29"/>
  <c r="BB101" i="29"/>
  <c r="S101" i="29"/>
  <c r="BC101" i="29"/>
  <c r="R102" i="29"/>
  <c r="BB102" i="29"/>
  <c r="S102" i="29"/>
  <c r="BC102" i="29"/>
  <c r="R103" i="29"/>
  <c r="BB103" i="29"/>
  <c r="S103" i="29"/>
  <c r="BC103" i="29"/>
  <c r="R104" i="29"/>
  <c r="BB104" i="29"/>
  <c r="S104" i="29"/>
  <c r="BC104" i="29"/>
  <c r="R105" i="29"/>
  <c r="BB105" i="29"/>
  <c r="S105" i="29"/>
  <c r="BC105" i="29"/>
  <c r="R106" i="29"/>
  <c r="BB106" i="29"/>
  <c r="S106" i="29"/>
  <c r="BC106" i="29"/>
  <c r="R107" i="29"/>
  <c r="BB107" i="29"/>
  <c r="S107" i="29"/>
  <c r="BC107" i="29"/>
  <c r="R108" i="29"/>
  <c r="BB108" i="29"/>
  <c r="S108" i="29"/>
  <c r="BC108" i="29"/>
  <c r="R109" i="29"/>
  <c r="BB109" i="29"/>
  <c r="S109" i="29"/>
  <c r="BC109" i="29"/>
  <c r="R110" i="29"/>
  <c r="BB110" i="29"/>
  <c r="S110" i="29"/>
  <c r="BC110" i="29"/>
  <c r="R111" i="29"/>
  <c r="BB111" i="29"/>
  <c r="S111" i="29"/>
  <c r="BC111" i="29"/>
  <c r="R112" i="29"/>
  <c r="BB112" i="29"/>
  <c r="S112" i="29"/>
  <c r="BC112" i="29"/>
  <c r="R113" i="29"/>
  <c r="BB113" i="29"/>
  <c r="S113" i="29"/>
  <c r="BC113" i="29"/>
  <c r="R114" i="29"/>
  <c r="BB114" i="29"/>
  <c r="S114" i="29"/>
  <c r="BC114" i="29"/>
  <c r="R115" i="29"/>
  <c r="BB115" i="29"/>
  <c r="S115" i="29"/>
  <c r="BC115" i="29"/>
  <c r="R116" i="29"/>
  <c r="BB116" i="29"/>
  <c r="S116" i="29"/>
  <c r="BC116" i="29"/>
  <c r="R117" i="29"/>
  <c r="BB117" i="29"/>
  <c r="S117" i="29"/>
  <c r="BC117" i="29"/>
  <c r="R118" i="29"/>
  <c r="BB118" i="29"/>
  <c r="S118" i="29"/>
  <c r="BC118" i="29"/>
  <c r="R119" i="29"/>
  <c r="BB119" i="29"/>
  <c r="S119" i="29"/>
  <c r="BC119" i="29"/>
  <c r="R120" i="29"/>
  <c r="BB120" i="29"/>
  <c r="S120" i="29"/>
  <c r="BC120" i="29"/>
  <c r="R121" i="29"/>
  <c r="BB121" i="29"/>
  <c r="S121" i="29"/>
  <c r="BC121" i="29"/>
  <c r="R122" i="29"/>
  <c r="BB122" i="29"/>
  <c r="S122" i="29"/>
  <c r="BC122" i="29"/>
  <c r="R123" i="29"/>
  <c r="BB123" i="29"/>
  <c r="S123" i="29"/>
  <c r="BC123" i="29"/>
  <c r="R124" i="29"/>
  <c r="BB124" i="29"/>
  <c r="S124" i="29"/>
  <c r="BC124" i="29"/>
  <c r="R125" i="29"/>
  <c r="BB125" i="29"/>
  <c r="S125" i="29"/>
  <c r="BC125" i="29"/>
  <c r="R126" i="29"/>
  <c r="BB126" i="29"/>
  <c r="S126" i="29"/>
  <c r="BC126" i="29"/>
  <c r="R127" i="29"/>
  <c r="BB127" i="29"/>
  <c r="S127" i="29"/>
  <c r="BC127" i="29"/>
  <c r="R128" i="29"/>
  <c r="BB128" i="29"/>
  <c r="S128" i="29"/>
  <c r="BC128" i="29"/>
  <c r="R129" i="29"/>
  <c r="BB129" i="29"/>
  <c r="S129" i="29"/>
  <c r="BC129" i="29"/>
  <c r="R130" i="29"/>
  <c r="BB130" i="29"/>
  <c r="S130" i="29"/>
  <c r="BC130" i="29"/>
  <c r="R131" i="29"/>
  <c r="BB131" i="29"/>
  <c r="S131" i="29"/>
  <c r="BC131" i="29"/>
  <c r="R132" i="29"/>
  <c r="BB132" i="29"/>
  <c r="S132" i="29"/>
  <c r="BC132" i="29"/>
  <c r="R133" i="29"/>
  <c r="BB133" i="29"/>
  <c r="S133" i="29"/>
  <c r="BC133" i="29"/>
  <c r="R134" i="29"/>
  <c r="BB134" i="29"/>
  <c r="S134" i="29"/>
  <c r="BC134" i="29"/>
  <c r="R135" i="29"/>
  <c r="BB135" i="29"/>
  <c r="S135" i="29"/>
  <c r="BC135" i="29"/>
  <c r="R136" i="29"/>
  <c r="BB136" i="29"/>
  <c r="S136" i="29"/>
  <c r="BC136" i="29"/>
  <c r="R137" i="29"/>
  <c r="BB137" i="29"/>
  <c r="S137" i="29"/>
  <c r="BC137" i="29"/>
  <c r="R138" i="29"/>
  <c r="BB138" i="29"/>
  <c r="S138" i="29"/>
  <c r="BC138" i="29"/>
  <c r="R139" i="29"/>
  <c r="BB139" i="29"/>
  <c r="S139" i="29"/>
  <c r="BC139" i="29"/>
  <c r="R140" i="29"/>
  <c r="BB140" i="29"/>
  <c r="S140" i="29"/>
  <c r="BC140" i="29"/>
  <c r="R141" i="29"/>
  <c r="BB141" i="29"/>
  <c r="S141" i="29"/>
  <c r="BC141" i="29"/>
  <c r="R142" i="29"/>
  <c r="BB142" i="29"/>
  <c r="S142" i="29"/>
  <c r="BC142" i="29"/>
  <c r="R143" i="29"/>
  <c r="BB143" i="29"/>
  <c r="S143" i="29"/>
  <c r="BC143" i="29"/>
  <c r="R144" i="29"/>
  <c r="BB144" i="29"/>
  <c r="S144" i="29"/>
  <c r="BC144" i="29"/>
  <c r="R145" i="29"/>
  <c r="BB145" i="29"/>
  <c r="S145" i="29"/>
  <c r="BC145" i="29"/>
  <c r="R146" i="29"/>
  <c r="BB146" i="29"/>
  <c r="S146" i="29"/>
  <c r="BC146" i="29"/>
  <c r="R147" i="29"/>
  <c r="BB147" i="29"/>
  <c r="S147" i="29"/>
  <c r="BC147" i="29"/>
  <c r="R148" i="29"/>
  <c r="BB148" i="29"/>
  <c r="S148" i="29"/>
  <c r="BC148" i="29"/>
  <c r="R149" i="29"/>
  <c r="BB149" i="29"/>
  <c r="S149" i="29"/>
  <c r="BC149" i="29"/>
  <c r="R150" i="29"/>
  <c r="BB150" i="29"/>
  <c r="S150" i="29"/>
  <c r="BC150" i="29"/>
  <c r="R151" i="29"/>
  <c r="BB151" i="29"/>
  <c r="S151" i="29"/>
  <c r="BC151" i="29"/>
  <c r="R152" i="29"/>
  <c r="BB152" i="29"/>
  <c r="S152" i="29"/>
  <c r="BC152" i="29"/>
  <c r="R153" i="29"/>
  <c r="BB153" i="29"/>
  <c r="S153" i="29"/>
  <c r="BC153" i="29"/>
  <c r="R154" i="29"/>
  <c r="BB154" i="29"/>
  <c r="S154" i="29"/>
  <c r="BC154" i="29"/>
  <c r="R155" i="29"/>
  <c r="BB155" i="29"/>
  <c r="S155" i="29"/>
  <c r="BC155" i="29"/>
  <c r="R156" i="29"/>
  <c r="BB156" i="29"/>
  <c r="S156" i="29"/>
  <c r="BC156" i="29"/>
  <c r="R157" i="29"/>
  <c r="BB157" i="29"/>
  <c r="S157" i="29"/>
  <c r="BC157" i="29"/>
  <c r="R158" i="29"/>
  <c r="BB158" i="29"/>
  <c r="S158" i="29"/>
  <c r="BC158" i="29"/>
  <c r="R159" i="29"/>
  <c r="BB159" i="29"/>
  <c r="S159" i="29"/>
  <c r="BC159" i="29"/>
  <c r="R160" i="29"/>
  <c r="BB160" i="29"/>
  <c r="S160" i="29"/>
  <c r="BC160" i="29"/>
  <c r="R161" i="29"/>
  <c r="BB161" i="29"/>
  <c r="S161" i="29"/>
  <c r="BC161" i="29"/>
  <c r="R162" i="29"/>
  <c r="BB162" i="29"/>
  <c r="S162" i="29"/>
  <c r="BC162" i="29"/>
  <c r="R163" i="29"/>
  <c r="BB163" i="29"/>
  <c r="S163" i="29"/>
  <c r="BC163" i="29"/>
  <c r="R164" i="29"/>
  <c r="BB164" i="29"/>
  <c r="S164" i="29"/>
  <c r="BC164" i="29"/>
  <c r="R165" i="29"/>
  <c r="BB165" i="29"/>
  <c r="S165" i="29"/>
  <c r="BC165" i="29"/>
  <c r="R166" i="29"/>
  <c r="BB166" i="29"/>
  <c r="S166" i="29"/>
  <c r="BC166" i="29"/>
  <c r="R167" i="29"/>
  <c r="BB167" i="29"/>
  <c r="S167" i="29"/>
  <c r="BC167" i="29"/>
  <c r="R168" i="29"/>
  <c r="BB168" i="29"/>
  <c r="S168" i="29"/>
  <c r="BC168" i="29"/>
  <c r="R169" i="29"/>
  <c r="BB169" i="29"/>
  <c r="S169" i="29"/>
  <c r="BC169" i="29"/>
  <c r="R170" i="29"/>
  <c r="BB170" i="29"/>
  <c r="S170" i="29"/>
  <c r="BC170" i="29"/>
  <c r="R171" i="29"/>
  <c r="BB171" i="29"/>
  <c r="S171" i="29"/>
  <c r="BC171" i="29"/>
  <c r="R172" i="29"/>
  <c r="BB172" i="29"/>
  <c r="S172" i="29"/>
  <c r="BC172" i="29"/>
  <c r="R173" i="29"/>
  <c r="BB173" i="29"/>
  <c r="S173" i="29"/>
  <c r="BC173" i="29"/>
  <c r="R174" i="29"/>
  <c r="BB174" i="29"/>
  <c r="S174" i="29"/>
  <c r="BC174" i="29"/>
  <c r="R175" i="29"/>
  <c r="BB175" i="29"/>
  <c r="S175" i="29"/>
  <c r="BC175" i="29"/>
  <c r="R176" i="29"/>
  <c r="BB176" i="29"/>
  <c r="S176" i="29"/>
  <c r="BC176" i="29"/>
  <c r="R177" i="29"/>
  <c r="BB177" i="29"/>
  <c r="S177" i="29"/>
  <c r="BC177" i="29"/>
  <c r="R178" i="29"/>
  <c r="BB178" i="29"/>
  <c r="S178" i="29"/>
  <c r="BC178" i="29"/>
  <c r="R179" i="29"/>
  <c r="BB179" i="29"/>
  <c r="S179" i="29"/>
  <c r="BC179" i="29"/>
  <c r="R180" i="29"/>
  <c r="BB180" i="29"/>
  <c r="S180" i="29"/>
  <c r="BC180" i="29"/>
  <c r="R181" i="29"/>
  <c r="BB181" i="29"/>
  <c r="S181" i="29"/>
  <c r="BC181" i="29"/>
  <c r="R182" i="29"/>
  <c r="BB182" i="29"/>
  <c r="S182" i="29"/>
  <c r="BC182" i="29"/>
  <c r="R183" i="29"/>
  <c r="BB183" i="29"/>
  <c r="S183" i="29"/>
  <c r="BC183" i="29"/>
  <c r="R184" i="29"/>
  <c r="BB184" i="29"/>
  <c r="S184" i="29"/>
  <c r="BC184" i="29"/>
  <c r="R185" i="29"/>
  <c r="BB185" i="29"/>
  <c r="S185" i="29"/>
  <c r="BC185" i="29"/>
  <c r="R186" i="29"/>
  <c r="BB186" i="29"/>
  <c r="S186" i="29"/>
  <c r="BC186" i="29"/>
  <c r="R187" i="29"/>
  <c r="BB187" i="29"/>
  <c r="S187" i="29"/>
  <c r="BC187" i="29"/>
  <c r="R188" i="29"/>
  <c r="BB188" i="29"/>
  <c r="S188" i="29"/>
  <c r="BC188" i="29"/>
  <c r="R189" i="29"/>
  <c r="BB189" i="29"/>
  <c r="S189" i="29"/>
  <c r="BC189" i="29"/>
  <c r="R190" i="29"/>
  <c r="BB190" i="29"/>
  <c r="S190" i="29"/>
  <c r="BC190" i="29"/>
  <c r="R191" i="29"/>
  <c r="BB191" i="29"/>
  <c r="S191" i="29"/>
  <c r="BC191" i="29"/>
  <c r="R192" i="29"/>
  <c r="BB192" i="29"/>
  <c r="S192" i="29"/>
  <c r="BC192" i="29"/>
  <c r="R193" i="29"/>
  <c r="BB193" i="29"/>
  <c r="S193" i="29"/>
  <c r="BC193" i="29"/>
  <c r="R194" i="29"/>
  <c r="BB194" i="29"/>
  <c r="S194" i="29"/>
  <c r="BC194" i="29"/>
  <c r="R195" i="29"/>
  <c r="BB195" i="29"/>
  <c r="S195" i="29"/>
  <c r="BC195" i="29"/>
  <c r="R196" i="29"/>
  <c r="BB196" i="29"/>
  <c r="S196" i="29"/>
  <c r="BC196" i="29"/>
  <c r="R197" i="29"/>
  <c r="BB197" i="29"/>
  <c r="S197" i="29"/>
  <c r="BC197" i="29"/>
  <c r="R198" i="29"/>
  <c r="BB198" i="29"/>
  <c r="S198" i="29"/>
  <c r="BC198" i="29"/>
  <c r="R199" i="29"/>
  <c r="BB199" i="29"/>
  <c r="S199" i="29"/>
  <c r="BC199" i="29"/>
  <c r="R200" i="29"/>
  <c r="BB200" i="29"/>
  <c r="S200" i="29"/>
  <c r="BC200" i="29"/>
  <c r="R201" i="29"/>
  <c r="BB201" i="29"/>
  <c r="S201" i="29"/>
  <c r="BC201" i="29"/>
  <c r="R202" i="29"/>
  <c r="BB202" i="29"/>
  <c r="S202" i="29"/>
  <c r="BC202" i="29"/>
  <c r="R203" i="29"/>
  <c r="BB203" i="29"/>
  <c r="S203" i="29"/>
  <c r="BC203" i="29"/>
  <c r="R204" i="29"/>
  <c r="BB204" i="29"/>
  <c r="S204" i="29"/>
  <c r="BC204" i="29"/>
  <c r="R205" i="29"/>
  <c r="BB205" i="29"/>
  <c r="S205" i="29"/>
  <c r="BC205" i="29"/>
  <c r="R206" i="29"/>
  <c r="BB206" i="29"/>
  <c r="S206" i="29"/>
  <c r="BC206" i="29"/>
  <c r="R207" i="29"/>
  <c r="BB207" i="29"/>
  <c r="S207" i="29"/>
  <c r="BC207" i="29"/>
  <c r="R208" i="29"/>
  <c r="BB208" i="29"/>
  <c r="S208" i="29"/>
  <c r="BC208" i="29"/>
  <c r="R209" i="29"/>
  <c r="BB209" i="29"/>
  <c r="S209" i="29"/>
  <c r="BC209" i="29"/>
  <c r="R210" i="29"/>
  <c r="BB210" i="29"/>
  <c r="S210" i="29"/>
  <c r="BC210" i="29"/>
  <c r="R211" i="29"/>
  <c r="BB211" i="29"/>
  <c r="S211" i="29"/>
  <c r="BC211" i="29"/>
  <c r="R212" i="29"/>
  <c r="BB212" i="29"/>
  <c r="S212" i="29"/>
  <c r="BC212" i="29"/>
  <c r="R213" i="29"/>
  <c r="BB213" i="29"/>
  <c r="S213" i="29"/>
  <c r="BC213" i="29"/>
  <c r="R214" i="29"/>
  <c r="BB214" i="29"/>
  <c r="S214" i="29"/>
  <c r="BC214" i="29"/>
  <c r="R215" i="29"/>
  <c r="BB215" i="29"/>
  <c r="S215" i="29"/>
  <c r="BC215" i="29"/>
  <c r="R216" i="29"/>
  <c r="BB216" i="29"/>
  <c r="S216" i="29"/>
  <c r="BC216" i="29"/>
  <c r="R217" i="29"/>
  <c r="BB217" i="29"/>
  <c r="S217" i="29"/>
  <c r="BC217" i="29"/>
  <c r="S2" i="29"/>
  <c r="BC2" i="29"/>
  <c r="R2" i="29"/>
  <c r="BB2" i="29"/>
  <c r="AE3" i="29"/>
  <c r="AF3" i="29"/>
  <c r="AE4" i="29"/>
  <c r="AF4" i="29"/>
  <c r="AE5" i="29"/>
  <c r="AF5" i="29"/>
  <c r="AE6" i="29"/>
  <c r="AF6" i="29"/>
  <c r="AE7" i="29"/>
  <c r="AF7" i="29"/>
  <c r="AE8" i="29"/>
  <c r="AF8" i="29"/>
  <c r="AE9" i="29"/>
  <c r="AF9" i="29"/>
  <c r="AE10" i="29"/>
  <c r="AF10" i="29"/>
  <c r="AE11" i="29"/>
  <c r="AF11" i="29"/>
  <c r="AE12" i="29"/>
  <c r="AF12" i="29"/>
  <c r="AE13" i="29"/>
  <c r="AF13" i="29"/>
  <c r="AE14" i="29"/>
  <c r="AF14" i="29"/>
  <c r="AE15" i="29"/>
  <c r="AF15" i="29"/>
  <c r="AE16" i="29"/>
  <c r="AF16" i="29"/>
  <c r="AE17" i="29"/>
  <c r="AF17" i="29"/>
  <c r="AE18" i="29"/>
  <c r="AF18" i="29"/>
  <c r="AE19" i="29"/>
  <c r="AF19" i="29"/>
  <c r="AE20" i="29"/>
  <c r="AF20" i="29"/>
  <c r="AE21" i="29"/>
  <c r="AF21" i="29"/>
  <c r="AE22" i="29"/>
  <c r="AF22" i="29"/>
  <c r="AE23" i="29"/>
  <c r="AF23" i="29"/>
  <c r="AE24" i="29"/>
  <c r="AF24" i="29"/>
  <c r="AE25" i="29"/>
  <c r="AF25" i="29"/>
  <c r="AE26" i="29"/>
  <c r="AF26" i="29"/>
  <c r="AE27" i="29"/>
  <c r="AF27" i="29"/>
  <c r="AE28" i="29"/>
  <c r="AF28" i="29"/>
  <c r="AE29" i="29"/>
  <c r="AF29" i="29"/>
  <c r="AE30" i="29"/>
  <c r="AF30" i="29"/>
  <c r="AE31" i="29"/>
  <c r="AF31" i="29"/>
  <c r="AE32" i="29"/>
  <c r="AF32" i="29"/>
  <c r="AE33" i="29"/>
  <c r="AF33" i="29"/>
  <c r="AE34" i="29"/>
  <c r="AF34" i="29"/>
  <c r="AE35" i="29"/>
  <c r="AF35" i="29"/>
  <c r="AE36" i="29"/>
  <c r="AF36" i="29"/>
  <c r="AE37" i="29"/>
  <c r="AF37" i="29"/>
  <c r="AE38" i="29"/>
  <c r="AF38" i="29"/>
  <c r="AE39" i="29"/>
  <c r="AF39" i="29"/>
  <c r="AE40" i="29"/>
  <c r="AF40" i="29"/>
  <c r="AE41" i="29"/>
  <c r="AF41" i="29"/>
  <c r="AE42" i="29"/>
  <c r="AF42" i="29"/>
  <c r="AE43" i="29"/>
  <c r="AF43" i="29"/>
  <c r="AE44" i="29"/>
  <c r="AF44" i="29"/>
  <c r="AE45" i="29"/>
  <c r="AF45" i="29"/>
  <c r="AE46" i="29"/>
  <c r="AF46" i="29"/>
  <c r="AE47" i="29"/>
  <c r="AF47" i="29"/>
  <c r="AE48" i="29"/>
  <c r="AF48" i="29"/>
  <c r="AE49" i="29"/>
  <c r="AF49" i="29"/>
  <c r="AE50" i="29"/>
  <c r="AF50" i="29"/>
  <c r="AE51" i="29"/>
  <c r="AF51" i="29"/>
  <c r="AE52" i="29"/>
  <c r="AF52" i="29"/>
  <c r="AE53" i="29"/>
  <c r="AF53" i="29"/>
  <c r="AE54" i="29"/>
  <c r="AF54" i="29"/>
  <c r="AE55" i="29"/>
  <c r="AF55" i="29"/>
  <c r="AE56" i="29"/>
  <c r="AF56" i="29"/>
  <c r="AE57" i="29"/>
  <c r="AF57" i="29"/>
  <c r="AE58" i="29"/>
  <c r="AF58" i="29"/>
  <c r="AE59" i="29"/>
  <c r="AF59" i="29"/>
  <c r="AE60" i="29"/>
  <c r="AF60" i="29"/>
  <c r="AE61" i="29"/>
  <c r="AF61" i="29"/>
  <c r="AE62" i="29"/>
  <c r="AF62" i="29"/>
  <c r="AE63" i="29"/>
  <c r="AF63" i="29"/>
  <c r="AE64" i="29"/>
  <c r="AF64" i="29"/>
  <c r="AE65" i="29"/>
  <c r="AF65" i="29"/>
  <c r="AE66" i="29"/>
  <c r="AF66" i="29"/>
  <c r="AE67" i="29"/>
  <c r="AF67" i="29"/>
  <c r="AE68" i="29"/>
  <c r="AF68" i="29"/>
  <c r="AE69" i="29"/>
  <c r="AF69" i="29"/>
  <c r="AE70" i="29"/>
  <c r="AF70" i="29"/>
  <c r="AE71" i="29"/>
  <c r="AF71" i="29"/>
  <c r="AE72" i="29"/>
  <c r="AF72" i="29"/>
  <c r="AE73" i="29"/>
  <c r="AF73" i="29"/>
  <c r="AE74" i="29"/>
  <c r="AF74" i="29"/>
  <c r="AE75" i="29"/>
  <c r="AF75" i="29"/>
  <c r="AE76" i="29"/>
  <c r="AF76" i="29"/>
  <c r="AE77" i="29"/>
  <c r="AF77" i="29"/>
  <c r="AE78" i="29"/>
  <c r="AF78" i="29"/>
  <c r="AE79" i="29"/>
  <c r="AF79" i="29"/>
  <c r="AE80" i="29"/>
  <c r="AF80" i="29"/>
  <c r="AE81" i="29"/>
  <c r="AF81" i="29"/>
  <c r="AE82" i="29"/>
  <c r="AF82" i="29"/>
  <c r="AE83" i="29"/>
  <c r="AF83" i="29"/>
  <c r="AE84" i="29"/>
  <c r="AF84" i="29"/>
  <c r="AE85" i="29"/>
  <c r="AF85" i="29"/>
  <c r="AE86" i="29"/>
  <c r="AF86" i="29"/>
  <c r="AE87" i="29"/>
  <c r="AF87" i="29"/>
  <c r="AE88" i="29"/>
  <c r="AF88" i="29"/>
  <c r="AE89" i="29"/>
  <c r="AF89" i="29"/>
  <c r="AE90" i="29"/>
  <c r="AF90" i="29"/>
  <c r="AE91" i="29"/>
  <c r="AF91" i="29"/>
  <c r="AE92" i="29"/>
  <c r="AF92" i="29"/>
  <c r="AE93" i="29"/>
  <c r="AF93" i="29"/>
  <c r="AE94" i="29"/>
  <c r="AF94" i="29"/>
  <c r="AE95" i="29"/>
  <c r="AF95" i="29"/>
  <c r="AE96" i="29"/>
  <c r="AF96" i="29"/>
  <c r="AE97" i="29"/>
  <c r="AF97" i="29"/>
  <c r="AE98" i="29"/>
  <c r="AF98" i="29"/>
  <c r="AE99" i="29"/>
  <c r="AF99" i="29"/>
  <c r="AE100" i="29"/>
  <c r="AF100" i="29"/>
  <c r="AE101" i="29"/>
  <c r="AF101" i="29"/>
  <c r="AE102" i="29"/>
  <c r="AF102" i="29"/>
  <c r="AE103" i="29"/>
  <c r="AF103" i="29"/>
  <c r="AE104" i="29"/>
  <c r="AF104" i="29"/>
  <c r="AE105" i="29"/>
  <c r="AF105" i="29"/>
  <c r="AE106" i="29"/>
  <c r="AF106" i="29"/>
  <c r="AE107" i="29"/>
  <c r="AF107" i="29"/>
  <c r="AE108" i="29"/>
  <c r="AF108" i="29"/>
  <c r="AE109" i="29"/>
  <c r="AF109" i="29"/>
  <c r="AE110" i="29"/>
  <c r="AF110" i="29"/>
  <c r="AE111" i="29"/>
  <c r="AF111" i="29"/>
  <c r="AE112" i="29"/>
  <c r="AF112" i="29"/>
  <c r="AE113" i="29"/>
  <c r="AF113" i="29"/>
  <c r="AE114" i="29"/>
  <c r="AF114" i="29"/>
  <c r="AE115" i="29"/>
  <c r="AF115" i="29"/>
  <c r="AE116" i="29"/>
  <c r="AF116" i="29"/>
  <c r="AE117" i="29"/>
  <c r="AF117" i="29"/>
  <c r="AE118" i="29"/>
  <c r="AF118" i="29"/>
  <c r="AE119" i="29"/>
  <c r="AF119" i="29"/>
  <c r="AE120" i="29"/>
  <c r="AF120" i="29"/>
  <c r="AE121" i="29"/>
  <c r="AF121" i="29"/>
  <c r="AE122" i="29"/>
  <c r="AF122" i="29"/>
  <c r="AE123" i="29"/>
  <c r="AF123" i="29"/>
  <c r="AE124" i="29"/>
  <c r="AF124" i="29"/>
  <c r="AE125" i="29"/>
  <c r="AF125" i="29"/>
  <c r="AE126" i="29"/>
  <c r="AF126" i="29"/>
  <c r="AE127" i="29"/>
  <c r="AF127" i="29"/>
  <c r="AE128" i="29"/>
  <c r="AF128" i="29"/>
  <c r="AE129" i="29"/>
  <c r="AF129" i="29"/>
  <c r="AE130" i="29"/>
  <c r="AF130" i="29"/>
  <c r="AE131" i="29"/>
  <c r="AF131" i="29"/>
  <c r="AE132" i="29"/>
  <c r="AF132" i="29"/>
  <c r="AE133" i="29"/>
  <c r="AF133" i="29"/>
  <c r="AE134" i="29"/>
  <c r="AF134" i="29"/>
  <c r="AE135" i="29"/>
  <c r="AF135" i="29"/>
  <c r="AE136" i="29"/>
  <c r="AF136" i="29"/>
  <c r="AE137" i="29"/>
  <c r="AF137" i="29"/>
  <c r="AE138" i="29"/>
  <c r="AF138" i="29"/>
  <c r="AE139" i="29"/>
  <c r="AF139" i="29"/>
  <c r="AE140" i="29"/>
  <c r="AF140" i="29"/>
  <c r="AE141" i="29"/>
  <c r="AF141" i="29"/>
  <c r="AE142" i="29"/>
  <c r="AF142" i="29"/>
  <c r="AE143" i="29"/>
  <c r="AF143" i="29"/>
  <c r="AE144" i="29"/>
  <c r="AF144" i="29"/>
  <c r="AE145" i="29"/>
  <c r="AF145" i="29"/>
  <c r="AE146" i="29"/>
  <c r="AF146" i="29"/>
  <c r="AE147" i="29"/>
  <c r="AF147" i="29"/>
  <c r="AE148" i="29"/>
  <c r="AF148" i="29"/>
  <c r="AE149" i="29"/>
  <c r="AF149" i="29"/>
  <c r="AE150" i="29"/>
  <c r="AF150" i="29"/>
  <c r="AE151" i="29"/>
  <c r="AF151" i="29"/>
  <c r="AE152" i="29"/>
  <c r="AF152" i="29"/>
  <c r="AE153" i="29"/>
  <c r="AF153" i="29"/>
  <c r="AE154" i="29"/>
  <c r="AF154" i="29"/>
  <c r="AE155" i="29"/>
  <c r="AF155" i="29"/>
  <c r="AE156" i="29"/>
  <c r="AF156" i="29"/>
  <c r="AE157" i="29"/>
  <c r="AF157" i="29"/>
  <c r="AE158" i="29"/>
  <c r="AF158" i="29"/>
  <c r="AE159" i="29"/>
  <c r="AF159" i="29"/>
  <c r="AE160" i="29"/>
  <c r="AF160" i="29"/>
  <c r="AE161" i="29"/>
  <c r="AF161" i="29"/>
  <c r="AE162" i="29"/>
  <c r="AF162" i="29"/>
  <c r="AE163" i="29"/>
  <c r="AF163" i="29"/>
  <c r="AE164" i="29"/>
  <c r="AF164" i="29"/>
  <c r="AE165" i="29"/>
  <c r="AF165" i="29"/>
  <c r="AE166" i="29"/>
  <c r="AF166" i="29"/>
  <c r="AE167" i="29"/>
  <c r="AF167" i="29"/>
  <c r="AE168" i="29"/>
  <c r="AF168" i="29"/>
  <c r="AE169" i="29"/>
  <c r="AF169" i="29"/>
  <c r="AE170" i="29"/>
  <c r="AF170" i="29"/>
  <c r="AE171" i="29"/>
  <c r="AF171" i="29"/>
  <c r="AE172" i="29"/>
  <c r="AF172" i="29"/>
  <c r="AE173" i="29"/>
  <c r="AF173" i="29"/>
  <c r="AE174" i="29"/>
  <c r="AF174" i="29"/>
  <c r="AE175" i="29"/>
  <c r="AF175" i="29"/>
  <c r="AE176" i="29"/>
  <c r="AF176" i="29"/>
  <c r="AE177" i="29"/>
  <c r="AF177" i="29"/>
  <c r="AE178" i="29"/>
  <c r="AF178" i="29"/>
  <c r="AE179" i="29"/>
  <c r="AF179" i="29"/>
  <c r="AE180" i="29"/>
  <c r="AF180" i="29"/>
  <c r="AE181" i="29"/>
  <c r="AF181" i="29"/>
  <c r="AE182" i="29"/>
  <c r="AF182" i="29"/>
  <c r="AE183" i="29"/>
  <c r="AF183" i="29"/>
  <c r="AE184" i="29"/>
  <c r="AF184" i="29"/>
  <c r="AE185" i="29"/>
  <c r="AF185" i="29"/>
  <c r="AE186" i="29"/>
  <c r="AF186" i="29"/>
  <c r="AE187" i="29"/>
  <c r="AF187" i="29"/>
  <c r="AE188" i="29"/>
  <c r="AF188" i="29"/>
  <c r="AE189" i="29"/>
  <c r="AF189" i="29"/>
  <c r="AE190" i="29"/>
  <c r="AF190" i="29"/>
  <c r="AE191" i="29"/>
  <c r="AF191" i="29"/>
  <c r="AE192" i="29"/>
  <c r="AF192" i="29"/>
  <c r="AE193" i="29"/>
  <c r="AF193" i="29"/>
  <c r="AE194" i="29"/>
  <c r="AF194" i="29"/>
  <c r="AE195" i="29"/>
  <c r="AF195" i="29"/>
  <c r="AE196" i="29"/>
  <c r="AF196" i="29"/>
  <c r="AE197" i="29"/>
  <c r="AF197" i="29"/>
  <c r="AE198" i="29"/>
  <c r="AF198" i="29"/>
  <c r="AE199" i="29"/>
  <c r="AF199" i="29"/>
  <c r="AE200" i="29"/>
  <c r="AF200" i="29"/>
  <c r="AE201" i="29"/>
  <c r="AF201" i="29"/>
  <c r="AE202" i="29"/>
  <c r="AF202" i="29"/>
  <c r="AE203" i="29"/>
  <c r="AF203" i="29"/>
  <c r="AE204" i="29"/>
  <c r="AF204" i="29"/>
  <c r="AE205" i="29"/>
  <c r="AF205" i="29"/>
  <c r="AE206" i="29"/>
  <c r="AF206" i="29"/>
  <c r="AE207" i="29"/>
  <c r="AF207" i="29"/>
  <c r="AE208" i="29"/>
  <c r="AF208" i="29"/>
  <c r="AE209" i="29"/>
  <c r="AF209" i="29"/>
  <c r="AE210" i="29"/>
  <c r="AF210" i="29"/>
  <c r="AE211" i="29"/>
  <c r="AF211" i="29"/>
  <c r="AE212" i="29"/>
  <c r="AF212" i="29"/>
  <c r="AE213" i="29"/>
  <c r="AF213" i="29"/>
  <c r="AE214" i="29"/>
  <c r="AF214" i="29"/>
  <c r="AE215" i="29"/>
  <c r="AF215" i="29"/>
  <c r="AE216" i="29"/>
  <c r="AF216" i="29"/>
  <c r="AE217" i="29"/>
  <c r="AF217" i="29"/>
  <c r="AF2" i="29"/>
  <c r="AE2" i="29"/>
  <c r="AX217" i="29"/>
  <c r="AW217" i="29"/>
  <c r="AD217" i="29"/>
  <c r="AC217" i="29"/>
  <c r="AB217" i="29"/>
  <c r="AA217" i="29"/>
  <c r="Z217" i="29"/>
  <c r="Y217" i="29"/>
  <c r="X217" i="29"/>
  <c r="W217" i="29"/>
  <c r="V217" i="29"/>
  <c r="U217" i="29"/>
  <c r="T217" i="29"/>
  <c r="AX216" i="29"/>
  <c r="AW216" i="29"/>
  <c r="AD216" i="29"/>
  <c r="AC216" i="29"/>
  <c r="AB216" i="29"/>
  <c r="AA216" i="29"/>
  <c r="Z216" i="29"/>
  <c r="Y216" i="29"/>
  <c r="X216" i="29"/>
  <c r="W216" i="29"/>
  <c r="V216" i="29"/>
  <c r="U216" i="29"/>
  <c r="T216" i="29"/>
  <c r="AX215" i="29"/>
  <c r="AW215" i="29"/>
  <c r="AD215" i="29"/>
  <c r="AC215" i="29"/>
  <c r="AB215" i="29"/>
  <c r="AA215" i="29"/>
  <c r="Z215" i="29"/>
  <c r="Y215" i="29"/>
  <c r="X215" i="29"/>
  <c r="W215" i="29"/>
  <c r="V215" i="29"/>
  <c r="U215" i="29"/>
  <c r="T215" i="29"/>
  <c r="AX214" i="29"/>
  <c r="AW214" i="29"/>
  <c r="AD214" i="29"/>
  <c r="AC214" i="29"/>
  <c r="AB214" i="29"/>
  <c r="AA214" i="29"/>
  <c r="Z214" i="29"/>
  <c r="Y214" i="29"/>
  <c r="X214" i="29"/>
  <c r="W214" i="29"/>
  <c r="V214" i="29"/>
  <c r="U214" i="29"/>
  <c r="T214" i="29"/>
  <c r="AX213" i="29"/>
  <c r="AW213" i="29"/>
  <c r="AD213" i="29"/>
  <c r="AC213" i="29"/>
  <c r="AB213" i="29"/>
  <c r="AA213" i="29"/>
  <c r="Z213" i="29"/>
  <c r="Y213" i="29"/>
  <c r="X213" i="29"/>
  <c r="W213" i="29"/>
  <c r="V213" i="29"/>
  <c r="U213" i="29"/>
  <c r="T213" i="29"/>
  <c r="AX212" i="29"/>
  <c r="AW212" i="29"/>
  <c r="AD212" i="29"/>
  <c r="AC212" i="29"/>
  <c r="AB212" i="29"/>
  <c r="AA212" i="29"/>
  <c r="Z212" i="29"/>
  <c r="Y212" i="29"/>
  <c r="X212" i="29"/>
  <c r="W212" i="29"/>
  <c r="V212" i="29"/>
  <c r="U212" i="29"/>
  <c r="T212" i="29"/>
  <c r="AX211" i="29"/>
  <c r="AW211" i="29"/>
  <c r="AD211" i="29"/>
  <c r="AC211" i="29"/>
  <c r="AB211" i="29"/>
  <c r="AA211" i="29"/>
  <c r="Z211" i="29"/>
  <c r="Y211" i="29"/>
  <c r="X211" i="29"/>
  <c r="W211" i="29"/>
  <c r="V211" i="29"/>
  <c r="U211" i="29"/>
  <c r="T211" i="29"/>
  <c r="AX210" i="29"/>
  <c r="AW210" i="29"/>
  <c r="AD210" i="29"/>
  <c r="AC210" i="29"/>
  <c r="AB210" i="29"/>
  <c r="AA210" i="29"/>
  <c r="Z210" i="29"/>
  <c r="Y210" i="29"/>
  <c r="X210" i="29"/>
  <c r="W210" i="29"/>
  <c r="V210" i="29"/>
  <c r="U210" i="29"/>
  <c r="T210" i="29"/>
  <c r="AX209" i="29"/>
  <c r="AW209" i="29"/>
  <c r="AD209" i="29"/>
  <c r="AC209" i="29"/>
  <c r="AB209" i="29"/>
  <c r="AA209" i="29"/>
  <c r="Z209" i="29"/>
  <c r="Y209" i="29"/>
  <c r="X209" i="29"/>
  <c r="W209" i="29"/>
  <c r="V209" i="29"/>
  <c r="U209" i="29"/>
  <c r="T209" i="29"/>
  <c r="AX208" i="29"/>
  <c r="AW208" i="29"/>
  <c r="AD208" i="29"/>
  <c r="AC208" i="29"/>
  <c r="AB208" i="29"/>
  <c r="AA208" i="29"/>
  <c r="Z208" i="29"/>
  <c r="Y208" i="29"/>
  <c r="X208" i="29"/>
  <c r="W208" i="29"/>
  <c r="V208" i="29"/>
  <c r="U208" i="29"/>
  <c r="T208" i="29"/>
  <c r="AX207" i="29"/>
  <c r="AW207" i="29"/>
  <c r="AD207" i="29"/>
  <c r="AC207" i="29"/>
  <c r="AB207" i="29"/>
  <c r="AA207" i="29"/>
  <c r="Z207" i="29"/>
  <c r="Y207" i="29"/>
  <c r="X207" i="29"/>
  <c r="W207" i="29"/>
  <c r="V207" i="29"/>
  <c r="U207" i="29"/>
  <c r="T207" i="29"/>
  <c r="AX206" i="29"/>
  <c r="AW206" i="29"/>
  <c r="AD206" i="29"/>
  <c r="AC206" i="29"/>
  <c r="AB206" i="29"/>
  <c r="AA206" i="29"/>
  <c r="Z206" i="29"/>
  <c r="Y206" i="29"/>
  <c r="X206" i="29"/>
  <c r="W206" i="29"/>
  <c r="V206" i="29"/>
  <c r="U206" i="29"/>
  <c r="T206" i="29"/>
  <c r="AX205" i="29"/>
  <c r="AW205" i="29"/>
  <c r="AD205" i="29"/>
  <c r="AC205" i="29"/>
  <c r="AB205" i="29"/>
  <c r="AA205" i="29"/>
  <c r="Z205" i="29"/>
  <c r="Y205" i="29"/>
  <c r="X205" i="29"/>
  <c r="W205" i="29"/>
  <c r="V205" i="29"/>
  <c r="U205" i="29"/>
  <c r="T205" i="29"/>
  <c r="AX204" i="29"/>
  <c r="AW204" i="29"/>
  <c r="AD204" i="29"/>
  <c r="AC204" i="29"/>
  <c r="AB204" i="29"/>
  <c r="AA204" i="29"/>
  <c r="Z204" i="29"/>
  <c r="Y204" i="29"/>
  <c r="X204" i="29"/>
  <c r="W204" i="29"/>
  <c r="V204" i="29"/>
  <c r="U204" i="29"/>
  <c r="T204" i="29"/>
  <c r="AX203" i="29"/>
  <c r="AW203" i="29"/>
  <c r="AD203" i="29"/>
  <c r="AC203" i="29"/>
  <c r="AB203" i="29"/>
  <c r="AA203" i="29"/>
  <c r="Z203" i="29"/>
  <c r="Y203" i="29"/>
  <c r="X203" i="29"/>
  <c r="W203" i="29"/>
  <c r="V203" i="29"/>
  <c r="U203" i="29"/>
  <c r="T203" i="29"/>
  <c r="AX202" i="29"/>
  <c r="AW202" i="29"/>
  <c r="AD202" i="29"/>
  <c r="AC202" i="29"/>
  <c r="AB202" i="29"/>
  <c r="AA202" i="29"/>
  <c r="Z202" i="29"/>
  <c r="Y202" i="29"/>
  <c r="X202" i="29"/>
  <c r="W202" i="29"/>
  <c r="V202" i="29"/>
  <c r="U202" i="29"/>
  <c r="T202" i="29"/>
  <c r="AX201" i="29"/>
  <c r="AW201" i="29"/>
  <c r="AD201" i="29"/>
  <c r="AC201" i="29"/>
  <c r="AB201" i="29"/>
  <c r="AA201" i="29"/>
  <c r="Z201" i="29"/>
  <c r="Y201" i="29"/>
  <c r="X201" i="29"/>
  <c r="W201" i="29"/>
  <c r="V201" i="29"/>
  <c r="U201" i="29"/>
  <c r="T201" i="29"/>
  <c r="AX200" i="29"/>
  <c r="AW200" i="29"/>
  <c r="AD200" i="29"/>
  <c r="AC200" i="29"/>
  <c r="AB200" i="29"/>
  <c r="AA200" i="29"/>
  <c r="Z200" i="29"/>
  <c r="Y200" i="29"/>
  <c r="X200" i="29"/>
  <c r="W200" i="29"/>
  <c r="V200" i="29"/>
  <c r="U200" i="29"/>
  <c r="T200" i="29"/>
  <c r="AX199" i="29"/>
  <c r="AW199" i="29"/>
  <c r="AD199" i="29"/>
  <c r="AC199" i="29"/>
  <c r="AB199" i="29"/>
  <c r="AA199" i="29"/>
  <c r="Z199" i="29"/>
  <c r="Y199" i="29"/>
  <c r="X199" i="29"/>
  <c r="W199" i="29"/>
  <c r="V199" i="29"/>
  <c r="U199" i="29"/>
  <c r="T199" i="29"/>
  <c r="AX198" i="29"/>
  <c r="AW198" i="29"/>
  <c r="AD198" i="29"/>
  <c r="AC198" i="29"/>
  <c r="AB198" i="29"/>
  <c r="AA198" i="29"/>
  <c r="Z198" i="29"/>
  <c r="Y198" i="29"/>
  <c r="X198" i="29"/>
  <c r="W198" i="29"/>
  <c r="V198" i="29"/>
  <c r="U198" i="29"/>
  <c r="T198" i="29"/>
  <c r="AX197" i="29"/>
  <c r="AW197" i="29"/>
  <c r="AD197" i="29"/>
  <c r="AC197" i="29"/>
  <c r="AB197" i="29"/>
  <c r="AA197" i="29"/>
  <c r="Z197" i="29"/>
  <c r="Y197" i="29"/>
  <c r="X197" i="29"/>
  <c r="W197" i="29"/>
  <c r="V197" i="29"/>
  <c r="U197" i="29"/>
  <c r="T197" i="29"/>
  <c r="AX196" i="29"/>
  <c r="AW196" i="29"/>
  <c r="AD196" i="29"/>
  <c r="AC196" i="29"/>
  <c r="AB196" i="29"/>
  <c r="AA196" i="29"/>
  <c r="Z196" i="29"/>
  <c r="Y196" i="29"/>
  <c r="X196" i="29"/>
  <c r="W196" i="29"/>
  <c r="V196" i="29"/>
  <c r="U196" i="29"/>
  <c r="T196" i="29"/>
  <c r="AX195" i="29"/>
  <c r="AW195" i="29"/>
  <c r="AD195" i="29"/>
  <c r="AC195" i="29"/>
  <c r="AB195" i="29"/>
  <c r="AA195" i="29"/>
  <c r="Z195" i="29"/>
  <c r="Y195" i="29"/>
  <c r="X195" i="29"/>
  <c r="W195" i="29"/>
  <c r="V195" i="29"/>
  <c r="U195" i="29"/>
  <c r="T195" i="29"/>
  <c r="AX194" i="29"/>
  <c r="AW194" i="29"/>
  <c r="AD194" i="29"/>
  <c r="AC194" i="29"/>
  <c r="AB194" i="29"/>
  <c r="AA194" i="29"/>
  <c r="Z194" i="29"/>
  <c r="Y194" i="29"/>
  <c r="X194" i="29"/>
  <c r="W194" i="29"/>
  <c r="V194" i="29"/>
  <c r="U194" i="29"/>
  <c r="T194" i="29"/>
  <c r="AX193" i="29"/>
  <c r="AW193" i="29"/>
  <c r="AD193" i="29"/>
  <c r="AC193" i="29"/>
  <c r="AB193" i="29"/>
  <c r="AA193" i="29"/>
  <c r="Z193" i="29"/>
  <c r="Y193" i="29"/>
  <c r="X193" i="29"/>
  <c r="W193" i="29"/>
  <c r="V193" i="29"/>
  <c r="U193" i="29"/>
  <c r="T193" i="29"/>
  <c r="AX192" i="29"/>
  <c r="AW192" i="29"/>
  <c r="AD192" i="29"/>
  <c r="AC192" i="29"/>
  <c r="AB192" i="29"/>
  <c r="AA192" i="29"/>
  <c r="Z192" i="29"/>
  <c r="Y192" i="29"/>
  <c r="X192" i="29"/>
  <c r="W192" i="29"/>
  <c r="V192" i="29"/>
  <c r="U192" i="29"/>
  <c r="T192" i="29"/>
  <c r="AX191" i="29"/>
  <c r="AW191" i="29"/>
  <c r="AD191" i="29"/>
  <c r="AC191" i="29"/>
  <c r="AB191" i="29"/>
  <c r="AA191" i="29"/>
  <c r="Z191" i="29"/>
  <c r="Y191" i="29"/>
  <c r="X191" i="29"/>
  <c r="W191" i="29"/>
  <c r="V191" i="29"/>
  <c r="U191" i="29"/>
  <c r="T191" i="29"/>
  <c r="AX190" i="29"/>
  <c r="AW190" i="29"/>
  <c r="AD190" i="29"/>
  <c r="AC190" i="29"/>
  <c r="AB190" i="29"/>
  <c r="AA190" i="29"/>
  <c r="Z190" i="29"/>
  <c r="Y190" i="29"/>
  <c r="X190" i="29"/>
  <c r="W190" i="29"/>
  <c r="V190" i="29"/>
  <c r="U190" i="29"/>
  <c r="T190" i="29"/>
  <c r="AX189" i="29"/>
  <c r="AW189" i="29"/>
  <c r="AD189" i="29"/>
  <c r="AC189" i="29"/>
  <c r="AB189" i="29"/>
  <c r="AA189" i="29"/>
  <c r="Z189" i="29"/>
  <c r="Y189" i="29"/>
  <c r="X189" i="29"/>
  <c r="W189" i="29"/>
  <c r="V189" i="29"/>
  <c r="U189" i="29"/>
  <c r="T189" i="29"/>
  <c r="AX188" i="29"/>
  <c r="AW188" i="29"/>
  <c r="AD188" i="29"/>
  <c r="AC188" i="29"/>
  <c r="AB188" i="29"/>
  <c r="AA188" i="29"/>
  <c r="Z188" i="29"/>
  <c r="Y188" i="29"/>
  <c r="X188" i="29"/>
  <c r="W188" i="29"/>
  <c r="V188" i="29"/>
  <c r="U188" i="29"/>
  <c r="T188" i="29"/>
  <c r="AX187" i="29"/>
  <c r="AW187" i="29"/>
  <c r="AD187" i="29"/>
  <c r="AC187" i="29"/>
  <c r="AB187" i="29"/>
  <c r="AA187" i="29"/>
  <c r="Z187" i="29"/>
  <c r="Y187" i="29"/>
  <c r="X187" i="29"/>
  <c r="W187" i="29"/>
  <c r="V187" i="29"/>
  <c r="U187" i="29"/>
  <c r="T187" i="29"/>
  <c r="AX186" i="29"/>
  <c r="AW186" i="29"/>
  <c r="AD186" i="29"/>
  <c r="AC186" i="29"/>
  <c r="AB186" i="29"/>
  <c r="AA186" i="29"/>
  <c r="Z186" i="29"/>
  <c r="Y186" i="29"/>
  <c r="X186" i="29"/>
  <c r="W186" i="29"/>
  <c r="V186" i="29"/>
  <c r="U186" i="29"/>
  <c r="T186" i="29"/>
  <c r="AX185" i="29"/>
  <c r="AW185" i="29"/>
  <c r="AD185" i="29"/>
  <c r="AC185" i="29"/>
  <c r="AB185" i="29"/>
  <c r="AA185" i="29"/>
  <c r="Z185" i="29"/>
  <c r="Y185" i="29"/>
  <c r="X185" i="29"/>
  <c r="W185" i="29"/>
  <c r="V185" i="29"/>
  <c r="U185" i="29"/>
  <c r="T185" i="29"/>
  <c r="AX184" i="29"/>
  <c r="AW184" i="29"/>
  <c r="AD184" i="29"/>
  <c r="AC184" i="29"/>
  <c r="AB184" i="29"/>
  <c r="AA184" i="29"/>
  <c r="Z184" i="29"/>
  <c r="Y184" i="29"/>
  <c r="X184" i="29"/>
  <c r="W184" i="29"/>
  <c r="V184" i="29"/>
  <c r="U184" i="29"/>
  <c r="T184" i="29"/>
  <c r="AX183" i="29"/>
  <c r="AW183" i="29"/>
  <c r="AD183" i="29"/>
  <c r="AC183" i="29"/>
  <c r="AB183" i="29"/>
  <c r="AA183" i="29"/>
  <c r="Z183" i="29"/>
  <c r="Y183" i="29"/>
  <c r="X183" i="29"/>
  <c r="W183" i="29"/>
  <c r="V183" i="29"/>
  <c r="U183" i="29"/>
  <c r="T183" i="29"/>
  <c r="AX182" i="29"/>
  <c r="AW182" i="29"/>
  <c r="AD182" i="29"/>
  <c r="AC182" i="29"/>
  <c r="AB182" i="29"/>
  <c r="AA182" i="29"/>
  <c r="Z182" i="29"/>
  <c r="Y182" i="29"/>
  <c r="X182" i="29"/>
  <c r="W182" i="29"/>
  <c r="V182" i="29"/>
  <c r="U182" i="29"/>
  <c r="T182" i="29"/>
  <c r="AX181" i="29"/>
  <c r="AW181" i="29"/>
  <c r="AD181" i="29"/>
  <c r="AC181" i="29"/>
  <c r="AB181" i="29"/>
  <c r="AA181" i="29"/>
  <c r="Z181" i="29"/>
  <c r="Y181" i="29"/>
  <c r="X181" i="29"/>
  <c r="W181" i="29"/>
  <c r="V181" i="29"/>
  <c r="U181" i="29"/>
  <c r="T181" i="29"/>
  <c r="AX180" i="29"/>
  <c r="AW180" i="29"/>
  <c r="AD180" i="29"/>
  <c r="AC180" i="29"/>
  <c r="AB180" i="29"/>
  <c r="AA180" i="29"/>
  <c r="Z180" i="29"/>
  <c r="Y180" i="29"/>
  <c r="X180" i="29"/>
  <c r="W180" i="29"/>
  <c r="V180" i="29"/>
  <c r="U180" i="29"/>
  <c r="T180" i="29"/>
  <c r="AX179" i="29"/>
  <c r="AW179" i="29"/>
  <c r="AD179" i="29"/>
  <c r="AC179" i="29"/>
  <c r="AB179" i="29"/>
  <c r="AA179" i="29"/>
  <c r="Z179" i="29"/>
  <c r="Y179" i="29"/>
  <c r="X179" i="29"/>
  <c r="W179" i="29"/>
  <c r="V179" i="29"/>
  <c r="U179" i="29"/>
  <c r="T179" i="29"/>
  <c r="AX178" i="29"/>
  <c r="AW178" i="29"/>
  <c r="AD178" i="29"/>
  <c r="AC178" i="29"/>
  <c r="AB178" i="29"/>
  <c r="AA178" i="29"/>
  <c r="Z178" i="29"/>
  <c r="Y178" i="29"/>
  <c r="X178" i="29"/>
  <c r="W178" i="29"/>
  <c r="V178" i="29"/>
  <c r="U178" i="29"/>
  <c r="T178" i="29"/>
  <c r="AX177" i="29"/>
  <c r="AW177" i="29"/>
  <c r="AD177" i="29"/>
  <c r="AC177" i="29"/>
  <c r="AB177" i="29"/>
  <c r="AA177" i="29"/>
  <c r="Z177" i="29"/>
  <c r="Y177" i="29"/>
  <c r="X177" i="29"/>
  <c r="W177" i="29"/>
  <c r="V177" i="29"/>
  <c r="U177" i="29"/>
  <c r="T177" i="29"/>
  <c r="AX176" i="29"/>
  <c r="AW176" i="29"/>
  <c r="AD176" i="29"/>
  <c r="AC176" i="29"/>
  <c r="AB176" i="29"/>
  <c r="AA176" i="29"/>
  <c r="Z176" i="29"/>
  <c r="Y176" i="29"/>
  <c r="X176" i="29"/>
  <c r="W176" i="29"/>
  <c r="V176" i="29"/>
  <c r="U176" i="29"/>
  <c r="T176" i="29"/>
  <c r="AX175" i="29"/>
  <c r="AW175" i="29"/>
  <c r="AD175" i="29"/>
  <c r="AC175" i="29"/>
  <c r="AB175" i="29"/>
  <c r="AA175" i="29"/>
  <c r="Z175" i="29"/>
  <c r="Y175" i="29"/>
  <c r="X175" i="29"/>
  <c r="W175" i="29"/>
  <c r="V175" i="29"/>
  <c r="U175" i="29"/>
  <c r="T175" i="29"/>
  <c r="AX174" i="29"/>
  <c r="AW174" i="29"/>
  <c r="AD174" i="29"/>
  <c r="AC174" i="29"/>
  <c r="AB174" i="29"/>
  <c r="AA174" i="29"/>
  <c r="Z174" i="29"/>
  <c r="Y174" i="29"/>
  <c r="X174" i="29"/>
  <c r="W174" i="29"/>
  <c r="V174" i="29"/>
  <c r="U174" i="29"/>
  <c r="T174" i="29"/>
  <c r="AX173" i="29"/>
  <c r="AW173" i="29"/>
  <c r="AD173" i="29"/>
  <c r="AC173" i="29"/>
  <c r="AB173" i="29"/>
  <c r="AA173" i="29"/>
  <c r="Z173" i="29"/>
  <c r="Y173" i="29"/>
  <c r="X173" i="29"/>
  <c r="W173" i="29"/>
  <c r="V173" i="29"/>
  <c r="U173" i="29"/>
  <c r="T173" i="29"/>
  <c r="AX172" i="29"/>
  <c r="AW172" i="29"/>
  <c r="AD172" i="29"/>
  <c r="AC172" i="29"/>
  <c r="AB172" i="29"/>
  <c r="AA172" i="29"/>
  <c r="Z172" i="29"/>
  <c r="Y172" i="29"/>
  <c r="X172" i="29"/>
  <c r="W172" i="29"/>
  <c r="V172" i="29"/>
  <c r="U172" i="29"/>
  <c r="T172" i="29"/>
  <c r="AX171" i="29"/>
  <c r="AW171" i="29"/>
  <c r="AD171" i="29"/>
  <c r="AC171" i="29"/>
  <c r="AB171" i="29"/>
  <c r="AA171" i="29"/>
  <c r="Z171" i="29"/>
  <c r="Y171" i="29"/>
  <c r="X171" i="29"/>
  <c r="W171" i="29"/>
  <c r="V171" i="29"/>
  <c r="U171" i="29"/>
  <c r="T171" i="29"/>
  <c r="AX170" i="29"/>
  <c r="AW170" i="29"/>
  <c r="AD170" i="29"/>
  <c r="AC170" i="29"/>
  <c r="AB170" i="29"/>
  <c r="AA170" i="29"/>
  <c r="Z170" i="29"/>
  <c r="Y170" i="29"/>
  <c r="X170" i="29"/>
  <c r="W170" i="29"/>
  <c r="V170" i="29"/>
  <c r="U170" i="29"/>
  <c r="T170" i="29"/>
  <c r="AX169" i="29"/>
  <c r="AW169" i="29"/>
  <c r="AD169" i="29"/>
  <c r="AC169" i="29"/>
  <c r="AB169" i="29"/>
  <c r="AA169" i="29"/>
  <c r="Z169" i="29"/>
  <c r="Y169" i="29"/>
  <c r="X169" i="29"/>
  <c r="W169" i="29"/>
  <c r="V169" i="29"/>
  <c r="U169" i="29"/>
  <c r="T169" i="29"/>
  <c r="AX168" i="29"/>
  <c r="AW168" i="29"/>
  <c r="AD168" i="29"/>
  <c r="AC168" i="29"/>
  <c r="AB168" i="29"/>
  <c r="AA168" i="29"/>
  <c r="Z168" i="29"/>
  <c r="Y168" i="29"/>
  <c r="X168" i="29"/>
  <c r="W168" i="29"/>
  <c r="V168" i="29"/>
  <c r="U168" i="29"/>
  <c r="T168" i="29"/>
  <c r="AX167" i="29"/>
  <c r="AW167" i="29"/>
  <c r="AD167" i="29"/>
  <c r="AC167" i="29"/>
  <c r="AB167" i="29"/>
  <c r="AA167" i="29"/>
  <c r="Z167" i="29"/>
  <c r="Y167" i="29"/>
  <c r="X167" i="29"/>
  <c r="W167" i="29"/>
  <c r="V167" i="29"/>
  <c r="U167" i="29"/>
  <c r="T167" i="29"/>
  <c r="AX166" i="29"/>
  <c r="AW166" i="29"/>
  <c r="AD166" i="29"/>
  <c r="AC166" i="29"/>
  <c r="AB166" i="29"/>
  <c r="AA166" i="29"/>
  <c r="Z166" i="29"/>
  <c r="Y166" i="29"/>
  <c r="X166" i="29"/>
  <c r="W166" i="29"/>
  <c r="V166" i="29"/>
  <c r="U166" i="29"/>
  <c r="T166" i="29"/>
  <c r="AX165" i="29"/>
  <c r="AW165" i="29"/>
  <c r="AD165" i="29"/>
  <c r="AC165" i="29"/>
  <c r="AB165" i="29"/>
  <c r="AA165" i="29"/>
  <c r="Z165" i="29"/>
  <c r="Y165" i="29"/>
  <c r="X165" i="29"/>
  <c r="W165" i="29"/>
  <c r="V165" i="29"/>
  <c r="U165" i="29"/>
  <c r="T165" i="29"/>
  <c r="AX164" i="29"/>
  <c r="AW164" i="29"/>
  <c r="AD164" i="29"/>
  <c r="AC164" i="29"/>
  <c r="AB164" i="29"/>
  <c r="AA164" i="29"/>
  <c r="Z164" i="29"/>
  <c r="Y164" i="29"/>
  <c r="X164" i="29"/>
  <c r="W164" i="29"/>
  <c r="V164" i="29"/>
  <c r="U164" i="29"/>
  <c r="T164" i="29"/>
  <c r="AX163" i="29"/>
  <c r="AW163" i="29"/>
  <c r="AD163" i="29"/>
  <c r="AC163" i="29"/>
  <c r="AB163" i="29"/>
  <c r="AA163" i="29"/>
  <c r="Z163" i="29"/>
  <c r="Y163" i="29"/>
  <c r="X163" i="29"/>
  <c r="W163" i="29"/>
  <c r="V163" i="29"/>
  <c r="U163" i="29"/>
  <c r="T163" i="29"/>
  <c r="AX162" i="29"/>
  <c r="AW162" i="29"/>
  <c r="AD162" i="29"/>
  <c r="AC162" i="29"/>
  <c r="AB162" i="29"/>
  <c r="AA162" i="29"/>
  <c r="Z162" i="29"/>
  <c r="Y162" i="29"/>
  <c r="X162" i="29"/>
  <c r="W162" i="29"/>
  <c r="V162" i="29"/>
  <c r="U162" i="29"/>
  <c r="T162" i="29"/>
  <c r="AX161" i="29"/>
  <c r="AW161" i="29"/>
  <c r="AD161" i="29"/>
  <c r="AC161" i="29"/>
  <c r="AB161" i="29"/>
  <c r="AA161" i="29"/>
  <c r="Z161" i="29"/>
  <c r="Y161" i="29"/>
  <c r="X161" i="29"/>
  <c r="W161" i="29"/>
  <c r="V161" i="29"/>
  <c r="U161" i="29"/>
  <c r="T161" i="29"/>
  <c r="AX160" i="29"/>
  <c r="AW160" i="29"/>
  <c r="AD160" i="29"/>
  <c r="AC160" i="29"/>
  <c r="AB160" i="29"/>
  <c r="AA160" i="29"/>
  <c r="Z160" i="29"/>
  <c r="Y160" i="29"/>
  <c r="X160" i="29"/>
  <c r="W160" i="29"/>
  <c r="V160" i="29"/>
  <c r="U160" i="29"/>
  <c r="T160" i="29"/>
  <c r="AX159" i="29"/>
  <c r="AW159" i="29"/>
  <c r="AD159" i="29"/>
  <c r="AC159" i="29"/>
  <c r="AB159" i="29"/>
  <c r="AA159" i="29"/>
  <c r="Z159" i="29"/>
  <c r="Y159" i="29"/>
  <c r="X159" i="29"/>
  <c r="W159" i="29"/>
  <c r="V159" i="29"/>
  <c r="U159" i="29"/>
  <c r="T159" i="29"/>
  <c r="AX158" i="29"/>
  <c r="AW158" i="29"/>
  <c r="AD158" i="29"/>
  <c r="AC158" i="29"/>
  <c r="AB158" i="29"/>
  <c r="AA158" i="29"/>
  <c r="Z158" i="29"/>
  <c r="Y158" i="29"/>
  <c r="X158" i="29"/>
  <c r="W158" i="29"/>
  <c r="V158" i="29"/>
  <c r="U158" i="29"/>
  <c r="T158" i="29"/>
  <c r="AX157" i="29"/>
  <c r="AW157" i="29"/>
  <c r="AD157" i="29"/>
  <c r="AC157" i="29"/>
  <c r="AB157" i="29"/>
  <c r="AA157" i="29"/>
  <c r="Z157" i="29"/>
  <c r="Y157" i="29"/>
  <c r="X157" i="29"/>
  <c r="W157" i="29"/>
  <c r="V157" i="29"/>
  <c r="U157" i="29"/>
  <c r="T157" i="29"/>
  <c r="AX156" i="29"/>
  <c r="AW156" i="29"/>
  <c r="AD156" i="29"/>
  <c r="AC156" i="29"/>
  <c r="AB156" i="29"/>
  <c r="AA156" i="29"/>
  <c r="Z156" i="29"/>
  <c r="Y156" i="29"/>
  <c r="X156" i="29"/>
  <c r="W156" i="29"/>
  <c r="V156" i="29"/>
  <c r="U156" i="29"/>
  <c r="T156" i="29"/>
  <c r="AX155" i="29"/>
  <c r="AW155" i="29"/>
  <c r="AD155" i="29"/>
  <c r="AC155" i="29"/>
  <c r="AB155" i="29"/>
  <c r="AA155" i="29"/>
  <c r="Z155" i="29"/>
  <c r="Y155" i="29"/>
  <c r="X155" i="29"/>
  <c r="W155" i="29"/>
  <c r="V155" i="29"/>
  <c r="U155" i="29"/>
  <c r="T155" i="29"/>
  <c r="AX154" i="29"/>
  <c r="AW154" i="29"/>
  <c r="AD154" i="29"/>
  <c r="AC154" i="29"/>
  <c r="AB154" i="29"/>
  <c r="AA154" i="29"/>
  <c r="Z154" i="29"/>
  <c r="Y154" i="29"/>
  <c r="X154" i="29"/>
  <c r="W154" i="29"/>
  <c r="V154" i="29"/>
  <c r="U154" i="29"/>
  <c r="T154" i="29"/>
  <c r="AX153" i="29"/>
  <c r="AW153" i="29"/>
  <c r="AD153" i="29"/>
  <c r="AC153" i="29"/>
  <c r="AB153" i="29"/>
  <c r="AA153" i="29"/>
  <c r="Z153" i="29"/>
  <c r="Y153" i="29"/>
  <c r="X153" i="29"/>
  <c r="W153" i="29"/>
  <c r="V153" i="29"/>
  <c r="U153" i="29"/>
  <c r="T153" i="29"/>
  <c r="AX152" i="29"/>
  <c r="AW152" i="29"/>
  <c r="AD152" i="29"/>
  <c r="AC152" i="29"/>
  <c r="AB152" i="29"/>
  <c r="AA152" i="29"/>
  <c r="Z152" i="29"/>
  <c r="Y152" i="29"/>
  <c r="X152" i="29"/>
  <c r="W152" i="29"/>
  <c r="V152" i="29"/>
  <c r="U152" i="29"/>
  <c r="T152" i="29"/>
  <c r="AX151" i="29"/>
  <c r="AW151" i="29"/>
  <c r="AD151" i="29"/>
  <c r="AC151" i="29"/>
  <c r="AB151" i="29"/>
  <c r="AA151" i="29"/>
  <c r="Z151" i="29"/>
  <c r="Y151" i="29"/>
  <c r="X151" i="29"/>
  <c r="W151" i="29"/>
  <c r="V151" i="29"/>
  <c r="U151" i="29"/>
  <c r="T151" i="29"/>
  <c r="AX150" i="29"/>
  <c r="AW150" i="29"/>
  <c r="AD150" i="29"/>
  <c r="AC150" i="29"/>
  <c r="AB150" i="29"/>
  <c r="AA150" i="29"/>
  <c r="Z150" i="29"/>
  <c r="Y150" i="29"/>
  <c r="X150" i="29"/>
  <c r="W150" i="29"/>
  <c r="V150" i="29"/>
  <c r="U150" i="29"/>
  <c r="T150" i="29"/>
  <c r="AX149" i="29"/>
  <c r="AW149" i="29"/>
  <c r="AD149" i="29"/>
  <c r="AC149" i="29"/>
  <c r="AB149" i="29"/>
  <c r="AA149" i="29"/>
  <c r="Z149" i="29"/>
  <c r="Y149" i="29"/>
  <c r="X149" i="29"/>
  <c r="W149" i="29"/>
  <c r="V149" i="29"/>
  <c r="U149" i="29"/>
  <c r="T149" i="29"/>
  <c r="AX148" i="29"/>
  <c r="AW148" i="29"/>
  <c r="AD148" i="29"/>
  <c r="AC148" i="29"/>
  <c r="AB148" i="29"/>
  <c r="AA148" i="29"/>
  <c r="Z148" i="29"/>
  <c r="Y148" i="29"/>
  <c r="X148" i="29"/>
  <c r="W148" i="29"/>
  <c r="V148" i="29"/>
  <c r="U148" i="29"/>
  <c r="T148" i="29"/>
  <c r="AX147" i="29"/>
  <c r="AW147" i="29"/>
  <c r="AD147" i="29"/>
  <c r="AC147" i="29"/>
  <c r="AB147" i="29"/>
  <c r="AA147" i="29"/>
  <c r="Z147" i="29"/>
  <c r="Y147" i="29"/>
  <c r="X147" i="29"/>
  <c r="W147" i="29"/>
  <c r="V147" i="29"/>
  <c r="U147" i="29"/>
  <c r="T147" i="29"/>
  <c r="AX146" i="29"/>
  <c r="AW146" i="29"/>
  <c r="AD146" i="29"/>
  <c r="AC146" i="29"/>
  <c r="AB146" i="29"/>
  <c r="AA146" i="29"/>
  <c r="Z146" i="29"/>
  <c r="Y146" i="29"/>
  <c r="X146" i="29"/>
  <c r="W146" i="29"/>
  <c r="V146" i="29"/>
  <c r="U146" i="29"/>
  <c r="T146" i="29"/>
  <c r="AX145" i="29"/>
  <c r="AW145" i="29"/>
  <c r="AD145" i="29"/>
  <c r="AC145" i="29"/>
  <c r="AB145" i="29"/>
  <c r="AA145" i="29"/>
  <c r="Z145" i="29"/>
  <c r="Y145" i="29"/>
  <c r="X145" i="29"/>
  <c r="W145" i="29"/>
  <c r="V145" i="29"/>
  <c r="U145" i="29"/>
  <c r="T145" i="29"/>
  <c r="AX144" i="29"/>
  <c r="AW144" i="29"/>
  <c r="AD144" i="29"/>
  <c r="AC144" i="29"/>
  <c r="AB144" i="29"/>
  <c r="AA144" i="29"/>
  <c r="Z144" i="29"/>
  <c r="Y144" i="29"/>
  <c r="X144" i="29"/>
  <c r="W144" i="29"/>
  <c r="V144" i="29"/>
  <c r="U144" i="29"/>
  <c r="T144" i="29"/>
  <c r="AX143" i="29"/>
  <c r="AW143" i="29"/>
  <c r="AD143" i="29"/>
  <c r="AC143" i="29"/>
  <c r="AB143" i="29"/>
  <c r="AA143" i="29"/>
  <c r="Z143" i="29"/>
  <c r="Y143" i="29"/>
  <c r="X143" i="29"/>
  <c r="W143" i="29"/>
  <c r="V143" i="29"/>
  <c r="U143" i="29"/>
  <c r="T143" i="29"/>
  <c r="AX142" i="29"/>
  <c r="AW142" i="29"/>
  <c r="AD142" i="29"/>
  <c r="AC142" i="29"/>
  <c r="AB142" i="29"/>
  <c r="AA142" i="29"/>
  <c r="Z142" i="29"/>
  <c r="Y142" i="29"/>
  <c r="X142" i="29"/>
  <c r="W142" i="29"/>
  <c r="V142" i="29"/>
  <c r="U142" i="29"/>
  <c r="T142" i="29"/>
  <c r="AX141" i="29"/>
  <c r="AW141" i="29"/>
  <c r="AD141" i="29"/>
  <c r="AC141" i="29"/>
  <c r="AB141" i="29"/>
  <c r="AA141" i="29"/>
  <c r="Z141" i="29"/>
  <c r="Y141" i="29"/>
  <c r="X141" i="29"/>
  <c r="W141" i="29"/>
  <c r="V141" i="29"/>
  <c r="U141" i="29"/>
  <c r="T141" i="29"/>
  <c r="AX140" i="29"/>
  <c r="AW140" i="29"/>
  <c r="AD140" i="29"/>
  <c r="AC140" i="29"/>
  <c r="AB140" i="29"/>
  <c r="AA140" i="29"/>
  <c r="Z140" i="29"/>
  <c r="Y140" i="29"/>
  <c r="X140" i="29"/>
  <c r="W140" i="29"/>
  <c r="V140" i="29"/>
  <c r="U140" i="29"/>
  <c r="T140" i="29"/>
  <c r="AX139" i="29"/>
  <c r="AW139" i="29"/>
  <c r="AD139" i="29"/>
  <c r="AC139" i="29"/>
  <c r="AB139" i="29"/>
  <c r="AA139" i="29"/>
  <c r="Z139" i="29"/>
  <c r="Y139" i="29"/>
  <c r="X139" i="29"/>
  <c r="W139" i="29"/>
  <c r="V139" i="29"/>
  <c r="U139" i="29"/>
  <c r="T139" i="29"/>
  <c r="AX138" i="29"/>
  <c r="AW138" i="29"/>
  <c r="AD138" i="29"/>
  <c r="AC138" i="29"/>
  <c r="AB138" i="29"/>
  <c r="AA138" i="29"/>
  <c r="Z138" i="29"/>
  <c r="Y138" i="29"/>
  <c r="X138" i="29"/>
  <c r="W138" i="29"/>
  <c r="V138" i="29"/>
  <c r="U138" i="29"/>
  <c r="T138" i="29"/>
  <c r="AX137" i="29"/>
  <c r="AW137" i="29"/>
  <c r="AD137" i="29"/>
  <c r="AC137" i="29"/>
  <c r="AB137" i="29"/>
  <c r="AA137" i="29"/>
  <c r="Z137" i="29"/>
  <c r="Y137" i="29"/>
  <c r="X137" i="29"/>
  <c r="W137" i="29"/>
  <c r="V137" i="29"/>
  <c r="U137" i="29"/>
  <c r="T137" i="29"/>
  <c r="AX136" i="29"/>
  <c r="AW136" i="29"/>
  <c r="AD136" i="29"/>
  <c r="AC136" i="29"/>
  <c r="AB136" i="29"/>
  <c r="AA136" i="29"/>
  <c r="Z136" i="29"/>
  <c r="Y136" i="29"/>
  <c r="X136" i="29"/>
  <c r="W136" i="29"/>
  <c r="V136" i="29"/>
  <c r="U136" i="29"/>
  <c r="T136" i="29"/>
  <c r="AX135" i="29"/>
  <c r="AW135" i="29"/>
  <c r="AD135" i="29"/>
  <c r="AC135" i="29"/>
  <c r="AB135" i="29"/>
  <c r="AA135" i="29"/>
  <c r="Z135" i="29"/>
  <c r="Y135" i="29"/>
  <c r="X135" i="29"/>
  <c r="W135" i="29"/>
  <c r="V135" i="29"/>
  <c r="U135" i="29"/>
  <c r="T135" i="29"/>
  <c r="AX134" i="29"/>
  <c r="AW134" i="29"/>
  <c r="AD134" i="29"/>
  <c r="AC134" i="29"/>
  <c r="AB134" i="29"/>
  <c r="AA134" i="29"/>
  <c r="Z134" i="29"/>
  <c r="Y134" i="29"/>
  <c r="X134" i="29"/>
  <c r="W134" i="29"/>
  <c r="V134" i="29"/>
  <c r="U134" i="29"/>
  <c r="T134" i="29"/>
  <c r="AX133" i="29"/>
  <c r="AW133" i="29"/>
  <c r="AD133" i="29"/>
  <c r="AC133" i="29"/>
  <c r="AB133" i="29"/>
  <c r="AA133" i="29"/>
  <c r="Z133" i="29"/>
  <c r="Y133" i="29"/>
  <c r="X133" i="29"/>
  <c r="W133" i="29"/>
  <c r="V133" i="29"/>
  <c r="U133" i="29"/>
  <c r="T133" i="29"/>
  <c r="AX132" i="29"/>
  <c r="AW132" i="29"/>
  <c r="AD132" i="29"/>
  <c r="AC132" i="29"/>
  <c r="AB132" i="29"/>
  <c r="AA132" i="29"/>
  <c r="Z132" i="29"/>
  <c r="Y132" i="29"/>
  <c r="X132" i="29"/>
  <c r="W132" i="29"/>
  <c r="V132" i="29"/>
  <c r="U132" i="29"/>
  <c r="T132" i="29"/>
  <c r="AX131" i="29"/>
  <c r="AW131" i="29"/>
  <c r="AD131" i="29"/>
  <c r="AC131" i="29"/>
  <c r="AB131" i="29"/>
  <c r="AA131" i="29"/>
  <c r="Z131" i="29"/>
  <c r="Y131" i="29"/>
  <c r="X131" i="29"/>
  <c r="W131" i="29"/>
  <c r="V131" i="29"/>
  <c r="U131" i="29"/>
  <c r="T131" i="29"/>
  <c r="AX130" i="29"/>
  <c r="AW130" i="29"/>
  <c r="AD130" i="29"/>
  <c r="AC130" i="29"/>
  <c r="AB130" i="29"/>
  <c r="AA130" i="29"/>
  <c r="Z130" i="29"/>
  <c r="Y130" i="29"/>
  <c r="X130" i="29"/>
  <c r="W130" i="29"/>
  <c r="V130" i="29"/>
  <c r="U130" i="29"/>
  <c r="T130" i="29"/>
  <c r="AX129" i="29"/>
  <c r="AW129" i="29"/>
  <c r="AD129" i="29"/>
  <c r="AC129" i="29"/>
  <c r="AB129" i="29"/>
  <c r="AA129" i="29"/>
  <c r="Z129" i="29"/>
  <c r="Y129" i="29"/>
  <c r="X129" i="29"/>
  <c r="W129" i="29"/>
  <c r="V129" i="29"/>
  <c r="U129" i="29"/>
  <c r="T129" i="29"/>
  <c r="AX128" i="29"/>
  <c r="AW128" i="29"/>
  <c r="AD128" i="29"/>
  <c r="AC128" i="29"/>
  <c r="AB128" i="29"/>
  <c r="AA128" i="29"/>
  <c r="Z128" i="29"/>
  <c r="Y128" i="29"/>
  <c r="X128" i="29"/>
  <c r="W128" i="29"/>
  <c r="V128" i="29"/>
  <c r="U128" i="29"/>
  <c r="T128" i="29"/>
  <c r="AX127" i="29"/>
  <c r="AW127" i="29"/>
  <c r="AD127" i="29"/>
  <c r="AC127" i="29"/>
  <c r="AB127" i="29"/>
  <c r="AA127" i="29"/>
  <c r="Z127" i="29"/>
  <c r="Y127" i="29"/>
  <c r="X127" i="29"/>
  <c r="W127" i="29"/>
  <c r="V127" i="29"/>
  <c r="U127" i="29"/>
  <c r="T127" i="29"/>
  <c r="AX126" i="29"/>
  <c r="AW126" i="29"/>
  <c r="AD126" i="29"/>
  <c r="AC126" i="29"/>
  <c r="AB126" i="29"/>
  <c r="AA126" i="29"/>
  <c r="Z126" i="29"/>
  <c r="Y126" i="29"/>
  <c r="X126" i="29"/>
  <c r="W126" i="29"/>
  <c r="V126" i="29"/>
  <c r="U126" i="29"/>
  <c r="T126" i="29"/>
  <c r="AX125" i="29"/>
  <c r="AW125" i="29"/>
  <c r="AD125" i="29"/>
  <c r="AC125" i="29"/>
  <c r="AB125" i="29"/>
  <c r="AA125" i="29"/>
  <c r="Z125" i="29"/>
  <c r="Y125" i="29"/>
  <c r="X125" i="29"/>
  <c r="W125" i="29"/>
  <c r="V125" i="29"/>
  <c r="U125" i="29"/>
  <c r="T125" i="29"/>
  <c r="AX124" i="29"/>
  <c r="AW124" i="29"/>
  <c r="AD124" i="29"/>
  <c r="AC124" i="29"/>
  <c r="AB124" i="29"/>
  <c r="AA124" i="29"/>
  <c r="Z124" i="29"/>
  <c r="Y124" i="29"/>
  <c r="X124" i="29"/>
  <c r="W124" i="29"/>
  <c r="V124" i="29"/>
  <c r="U124" i="29"/>
  <c r="T124" i="29"/>
  <c r="AX123" i="29"/>
  <c r="AW123" i="29"/>
  <c r="AD123" i="29"/>
  <c r="AC123" i="29"/>
  <c r="AB123" i="29"/>
  <c r="AA123" i="29"/>
  <c r="Z123" i="29"/>
  <c r="Y123" i="29"/>
  <c r="X123" i="29"/>
  <c r="W123" i="29"/>
  <c r="V123" i="29"/>
  <c r="U123" i="29"/>
  <c r="T123" i="29"/>
  <c r="AX122" i="29"/>
  <c r="AW122" i="29"/>
  <c r="AD122" i="29"/>
  <c r="AC122" i="29"/>
  <c r="AB122" i="29"/>
  <c r="AA122" i="29"/>
  <c r="Z122" i="29"/>
  <c r="Y122" i="29"/>
  <c r="X122" i="29"/>
  <c r="W122" i="29"/>
  <c r="V122" i="29"/>
  <c r="U122" i="29"/>
  <c r="T122" i="29"/>
  <c r="AX121" i="29"/>
  <c r="AW121" i="29"/>
  <c r="AD121" i="29"/>
  <c r="AC121" i="29"/>
  <c r="AB121" i="29"/>
  <c r="AA121" i="29"/>
  <c r="Z121" i="29"/>
  <c r="Y121" i="29"/>
  <c r="X121" i="29"/>
  <c r="W121" i="29"/>
  <c r="V121" i="29"/>
  <c r="U121" i="29"/>
  <c r="T121" i="29"/>
  <c r="AX120" i="29"/>
  <c r="AW120" i="29"/>
  <c r="AD120" i="29"/>
  <c r="AC120" i="29"/>
  <c r="AB120" i="29"/>
  <c r="AA120" i="29"/>
  <c r="Z120" i="29"/>
  <c r="Y120" i="29"/>
  <c r="X120" i="29"/>
  <c r="W120" i="29"/>
  <c r="V120" i="29"/>
  <c r="U120" i="29"/>
  <c r="T120" i="29"/>
  <c r="AX119" i="29"/>
  <c r="AW119" i="29"/>
  <c r="AD119" i="29"/>
  <c r="AC119" i="29"/>
  <c r="AB119" i="29"/>
  <c r="AA119" i="29"/>
  <c r="Z119" i="29"/>
  <c r="Y119" i="29"/>
  <c r="X119" i="29"/>
  <c r="W119" i="29"/>
  <c r="V119" i="29"/>
  <c r="U119" i="29"/>
  <c r="T119" i="29"/>
  <c r="AX118" i="29"/>
  <c r="AW118" i="29"/>
  <c r="AD118" i="29"/>
  <c r="AC118" i="29"/>
  <c r="AB118" i="29"/>
  <c r="AA118" i="29"/>
  <c r="Z118" i="29"/>
  <c r="Y118" i="29"/>
  <c r="X118" i="29"/>
  <c r="W118" i="29"/>
  <c r="V118" i="29"/>
  <c r="U118" i="29"/>
  <c r="T118" i="29"/>
  <c r="AX117" i="29"/>
  <c r="AW117" i="29"/>
  <c r="AD117" i="29"/>
  <c r="AC117" i="29"/>
  <c r="AB117" i="29"/>
  <c r="AA117" i="29"/>
  <c r="Z117" i="29"/>
  <c r="Y117" i="29"/>
  <c r="X117" i="29"/>
  <c r="W117" i="29"/>
  <c r="V117" i="29"/>
  <c r="U117" i="29"/>
  <c r="T117" i="29"/>
  <c r="AX116" i="29"/>
  <c r="AW116" i="29"/>
  <c r="AD116" i="29"/>
  <c r="AC116" i="29"/>
  <c r="AB116" i="29"/>
  <c r="AA116" i="29"/>
  <c r="Z116" i="29"/>
  <c r="Y116" i="29"/>
  <c r="X116" i="29"/>
  <c r="W116" i="29"/>
  <c r="V116" i="29"/>
  <c r="U116" i="29"/>
  <c r="T116" i="29"/>
  <c r="AX115" i="29"/>
  <c r="AW115" i="29"/>
  <c r="AD115" i="29"/>
  <c r="AC115" i="29"/>
  <c r="AB115" i="29"/>
  <c r="AA115" i="29"/>
  <c r="Z115" i="29"/>
  <c r="Y115" i="29"/>
  <c r="X115" i="29"/>
  <c r="W115" i="29"/>
  <c r="V115" i="29"/>
  <c r="U115" i="29"/>
  <c r="T115" i="29"/>
  <c r="AX114" i="29"/>
  <c r="AW114" i="29"/>
  <c r="AD114" i="29"/>
  <c r="AC114" i="29"/>
  <c r="AB114" i="29"/>
  <c r="AA114" i="29"/>
  <c r="Z114" i="29"/>
  <c r="Y114" i="29"/>
  <c r="X114" i="29"/>
  <c r="W114" i="29"/>
  <c r="V114" i="29"/>
  <c r="U114" i="29"/>
  <c r="T114" i="29"/>
  <c r="AX113" i="29"/>
  <c r="AW113" i="29"/>
  <c r="AD113" i="29"/>
  <c r="AC113" i="29"/>
  <c r="AB113" i="29"/>
  <c r="AA113" i="29"/>
  <c r="Z113" i="29"/>
  <c r="Y113" i="29"/>
  <c r="X113" i="29"/>
  <c r="W113" i="29"/>
  <c r="V113" i="29"/>
  <c r="U113" i="29"/>
  <c r="T113" i="29"/>
  <c r="AX112" i="29"/>
  <c r="AW112" i="29"/>
  <c r="AD112" i="29"/>
  <c r="AC112" i="29"/>
  <c r="AB112" i="29"/>
  <c r="AA112" i="29"/>
  <c r="Z112" i="29"/>
  <c r="Y112" i="29"/>
  <c r="X112" i="29"/>
  <c r="W112" i="29"/>
  <c r="V112" i="29"/>
  <c r="U112" i="29"/>
  <c r="T112" i="29"/>
  <c r="AX111" i="29"/>
  <c r="AW111" i="29"/>
  <c r="AD111" i="29"/>
  <c r="AC111" i="29"/>
  <c r="AB111" i="29"/>
  <c r="AA111" i="29"/>
  <c r="Z111" i="29"/>
  <c r="Y111" i="29"/>
  <c r="X111" i="29"/>
  <c r="W111" i="29"/>
  <c r="V111" i="29"/>
  <c r="U111" i="29"/>
  <c r="T111" i="29"/>
  <c r="AX110" i="29"/>
  <c r="AW110" i="29"/>
  <c r="AD110" i="29"/>
  <c r="AC110" i="29"/>
  <c r="AB110" i="29"/>
  <c r="AA110" i="29"/>
  <c r="Z110" i="29"/>
  <c r="Y110" i="29"/>
  <c r="X110" i="29"/>
  <c r="W110" i="29"/>
  <c r="V110" i="29"/>
  <c r="U110" i="29"/>
  <c r="T110" i="29"/>
  <c r="AX109" i="29"/>
  <c r="AW109" i="29"/>
  <c r="AD109" i="29"/>
  <c r="AC109" i="29"/>
  <c r="AB109" i="29"/>
  <c r="AA109" i="29"/>
  <c r="Z109" i="29"/>
  <c r="Y109" i="29"/>
  <c r="X109" i="29"/>
  <c r="W109" i="29"/>
  <c r="V109" i="29"/>
  <c r="U109" i="29"/>
  <c r="T109" i="29"/>
  <c r="AX108" i="29"/>
  <c r="AW108" i="29"/>
  <c r="AD108" i="29"/>
  <c r="AC108" i="29"/>
  <c r="AB108" i="29"/>
  <c r="AA108" i="29"/>
  <c r="Z108" i="29"/>
  <c r="Y108" i="29"/>
  <c r="X108" i="29"/>
  <c r="W108" i="29"/>
  <c r="V108" i="29"/>
  <c r="U108" i="29"/>
  <c r="T108" i="29"/>
  <c r="AX107" i="29"/>
  <c r="AW107" i="29"/>
  <c r="AD107" i="29"/>
  <c r="AC107" i="29"/>
  <c r="AB107" i="29"/>
  <c r="AA107" i="29"/>
  <c r="Z107" i="29"/>
  <c r="Y107" i="29"/>
  <c r="X107" i="29"/>
  <c r="W107" i="29"/>
  <c r="V107" i="29"/>
  <c r="U107" i="29"/>
  <c r="T107" i="29"/>
  <c r="AX106" i="29"/>
  <c r="AW106" i="29"/>
  <c r="AD106" i="29"/>
  <c r="AC106" i="29"/>
  <c r="AB106" i="29"/>
  <c r="AA106" i="29"/>
  <c r="Z106" i="29"/>
  <c r="Y106" i="29"/>
  <c r="X106" i="29"/>
  <c r="W106" i="29"/>
  <c r="V106" i="29"/>
  <c r="U106" i="29"/>
  <c r="T106" i="29"/>
  <c r="AX105" i="29"/>
  <c r="AW105" i="29"/>
  <c r="AD105" i="29"/>
  <c r="AC105" i="29"/>
  <c r="AB105" i="29"/>
  <c r="AA105" i="29"/>
  <c r="Z105" i="29"/>
  <c r="Y105" i="29"/>
  <c r="X105" i="29"/>
  <c r="W105" i="29"/>
  <c r="V105" i="29"/>
  <c r="U105" i="29"/>
  <c r="T105" i="29"/>
  <c r="AX104" i="29"/>
  <c r="AW104" i="29"/>
  <c r="AD104" i="29"/>
  <c r="AC104" i="29"/>
  <c r="AB104" i="29"/>
  <c r="AA104" i="29"/>
  <c r="Z104" i="29"/>
  <c r="Y104" i="29"/>
  <c r="X104" i="29"/>
  <c r="W104" i="29"/>
  <c r="V104" i="29"/>
  <c r="U104" i="29"/>
  <c r="T104" i="29"/>
  <c r="AX103" i="29"/>
  <c r="AW103" i="29"/>
  <c r="AD103" i="29"/>
  <c r="AC103" i="29"/>
  <c r="AB103" i="29"/>
  <c r="AA103" i="29"/>
  <c r="Z103" i="29"/>
  <c r="Y103" i="29"/>
  <c r="X103" i="29"/>
  <c r="W103" i="29"/>
  <c r="V103" i="29"/>
  <c r="U103" i="29"/>
  <c r="T103" i="29"/>
  <c r="AX102" i="29"/>
  <c r="AW102" i="29"/>
  <c r="AD102" i="29"/>
  <c r="AC102" i="29"/>
  <c r="AB102" i="29"/>
  <c r="AA102" i="29"/>
  <c r="Z102" i="29"/>
  <c r="Y102" i="29"/>
  <c r="X102" i="29"/>
  <c r="W102" i="29"/>
  <c r="V102" i="29"/>
  <c r="U102" i="29"/>
  <c r="T102" i="29"/>
  <c r="AX101" i="29"/>
  <c r="AW101" i="29"/>
  <c r="AD101" i="29"/>
  <c r="AC101" i="29"/>
  <c r="AB101" i="29"/>
  <c r="AA101" i="29"/>
  <c r="Z101" i="29"/>
  <c r="Y101" i="29"/>
  <c r="X101" i="29"/>
  <c r="W101" i="29"/>
  <c r="V101" i="29"/>
  <c r="U101" i="29"/>
  <c r="T101" i="29"/>
  <c r="AX100" i="29"/>
  <c r="AW100" i="29"/>
  <c r="AD100" i="29"/>
  <c r="AC100" i="29"/>
  <c r="AB100" i="29"/>
  <c r="AA100" i="29"/>
  <c r="Z100" i="29"/>
  <c r="Y100" i="29"/>
  <c r="X100" i="29"/>
  <c r="W100" i="29"/>
  <c r="V100" i="29"/>
  <c r="U100" i="29"/>
  <c r="T100" i="29"/>
  <c r="AX99" i="29"/>
  <c r="AW99" i="29"/>
  <c r="AD99" i="29"/>
  <c r="AC99" i="29"/>
  <c r="AB99" i="29"/>
  <c r="AA99" i="29"/>
  <c r="Z99" i="29"/>
  <c r="Y99" i="29"/>
  <c r="X99" i="29"/>
  <c r="W99" i="29"/>
  <c r="V99" i="29"/>
  <c r="U99" i="29"/>
  <c r="T99" i="29"/>
  <c r="AX98" i="29"/>
  <c r="AW98" i="29"/>
  <c r="AD98" i="29"/>
  <c r="AC98" i="29"/>
  <c r="AB98" i="29"/>
  <c r="AA98" i="29"/>
  <c r="Z98" i="29"/>
  <c r="Y98" i="29"/>
  <c r="X98" i="29"/>
  <c r="W98" i="29"/>
  <c r="V98" i="29"/>
  <c r="U98" i="29"/>
  <c r="T98" i="29"/>
  <c r="AX97" i="29"/>
  <c r="AW97" i="29"/>
  <c r="AD97" i="29"/>
  <c r="AC97" i="29"/>
  <c r="AB97" i="29"/>
  <c r="AA97" i="29"/>
  <c r="Z97" i="29"/>
  <c r="Y97" i="29"/>
  <c r="X97" i="29"/>
  <c r="W97" i="29"/>
  <c r="V97" i="29"/>
  <c r="U97" i="29"/>
  <c r="T97" i="29"/>
  <c r="AX96" i="29"/>
  <c r="AW96" i="29"/>
  <c r="AD96" i="29"/>
  <c r="AC96" i="29"/>
  <c r="AB96" i="29"/>
  <c r="AA96" i="29"/>
  <c r="Z96" i="29"/>
  <c r="Y96" i="29"/>
  <c r="X96" i="29"/>
  <c r="W96" i="29"/>
  <c r="V96" i="29"/>
  <c r="U96" i="29"/>
  <c r="T96" i="29"/>
  <c r="AX95" i="29"/>
  <c r="AW95" i="29"/>
  <c r="AD95" i="29"/>
  <c r="AC95" i="29"/>
  <c r="AB95" i="29"/>
  <c r="AA95" i="29"/>
  <c r="Z95" i="29"/>
  <c r="Y95" i="29"/>
  <c r="X95" i="29"/>
  <c r="W95" i="29"/>
  <c r="V95" i="29"/>
  <c r="U95" i="29"/>
  <c r="T95" i="29"/>
  <c r="AX94" i="29"/>
  <c r="AW94" i="29"/>
  <c r="AD94" i="29"/>
  <c r="AC94" i="29"/>
  <c r="AB94" i="29"/>
  <c r="AA94" i="29"/>
  <c r="Z94" i="29"/>
  <c r="Y94" i="29"/>
  <c r="X94" i="29"/>
  <c r="W94" i="29"/>
  <c r="V94" i="29"/>
  <c r="U94" i="29"/>
  <c r="T94" i="29"/>
  <c r="AX93" i="29"/>
  <c r="AW93" i="29"/>
  <c r="AD93" i="29"/>
  <c r="AC93" i="29"/>
  <c r="AB93" i="29"/>
  <c r="AA93" i="29"/>
  <c r="Z93" i="29"/>
  <c r="Y93" i="29"/>
  <c r="X93" i="29"/>
  <c r="W93" i="29"/>
  <c r="V93" i="29"/>
  <c r="U93" i="29"/>
  <c r="T93" i="29"/>
  <c r="AX92" i="29"/>
  <c r="AW92" i="29"/>
  <c r="AD92" i="29"/>
  <c r="AC92" i="29"/>
  <c r="AB92" i="29"/>
  <c r="AA92" i="29"/>
  <c r="Z92" i="29"/>
  <c r="Y92" i="29"/>
  <c r="X92" i="29"/>
  <c r="W92" i="29"/>
  <c r="V92" i="29"/>
  <c r="U92" i="29"/>
  <c r="T92" i="29"/>
  <c r="AX91" i="29"/>
  <c r="AW91" i="29"/>
  <c r="AD91" i="29"/>
  <c r="AC91" i="29"/>
  <c r="AB91" i="29"/>
  <c r="AA91" i="29"/>
  <c r="Z91" i="29"/>
  <c r="Y91" i="29"/>
  <c r="X91" i="29"/>
  <c r="W91" i="29"/>
  <c r="V91" i="29"/>
  <c r="U91" i="29"/>
  <c r="T91" i="29"/>
  <c r="AX90" i="29"/>
  <c r="AW90" i="29"/>
  <c r="AD90" i="29"/>
  <c r="AC90" i="29"/>
  <c r="AB90" i="29"/>
  <c r="AA90" i="29"/>
  <c r="Z90" i="29"/>
  <c r="Y90" i="29"/>
  <c r="X90" i="29"/>
  <c r="W90" i="29"/>
  <c r="V90" i="29"/>
  <c r="U90" i="29"/>
  <c r="T90" i="29"/>
  <c r="AX89" i="29"/>
  <c r="AW89" i="29"/>
  <c r="AD89" i="29"/>
  <c r="AC89" i="29"/>
  <c r="AB89" i="29"/>
  <c r="AA89" i="29"/>
  <c r="Z89" i="29"/>
  <c r="Y89" i="29"/>
  <c r="X89" i="29"/>
  <c r="W89" i="29"/>
  <c r="V89" i="29"/>
  <c r="U89" i="29"/>
  <c r="T89" i="29"/>
  <c r="AX88" i="29"/>
  <c r="AW88" i="29"/>
  <c r="AD88" i="29"/>
  <c r="AC88" i="29"/>
  <c r="AB88" i="29"/>
  <c r="AA88" i="29"/>
  <c r="Z88" i="29"/>
  <c r="Y88" i="29"/>
  <c r="X88" i="29"/>
  <c r="W88" i="29"/>
  <c r="V88" i="29"/>
  <c r="U88" i="29"/>
  <c r="T88" i="29"/>
  <c r="AX87" i="29"/>
  <c r="AW87" i="29"/>
  <c r="AD87" i="29"/>
  <c r="AC87" i="29"/>
  <c r="AB87" i="29"/>
  <c r="AA87" i="29"/>
  <c r="Z87" i="29"/>
  <c r="Y87" i="29"/>
  <c r="X87" i="29"/>
  <c r="W87" i="29"/>
  <c r="V87" i="29"/>
  <c r="U87" i="29"/>
  <c r="T87" i="29"/>
  <c r="AX86" i="29"/>
  <c r="AW86" i="29"/>
  <c r="AD86" i="29"/>
  <c r="AC86" i="29"/>
  <c r="AB86" i="29"/>
  <c r="AA86" i="29"/>
  <c r="Z86" i="29"/>
  <c r="Y86" i="29"/>
  <c r="X86" i="29"/>
  <c r="W86" i="29"/>
  <c r="V86" i="29"/>
  <c r="U86" i="29"/>
  <c r="T86" i="29"/>
  <c r="AX85" i="29"/>
  <c r="AW85" i="29"/>
  <c r="AD85" i="29"/>
  <c r="AC85" i="29"/>
  <c r="AB85" i="29"/>
  <c r="AA85" i="29"/>
  <c r="Z85" i="29"/>
  <c r="Y85" i="29"/>
  <c r="X85" i="29"/>
  <c r="W85" i="29"/>
  <c r="V85" i="29"/>
  <c r="U85" i="29"/>
  <c r="T85" i="29"/>
  <c r="AX84" i="29"/>
  <c r="AW84" i="29"/>
  <c r="AD84" i="29"/>
  <c r="AC84" i="29"/>
  <c r="AB84" i="29"/>
  <c r="AA84" i="29"/>
  <c r="Z84" i="29"/>
  <c r="Y84" i="29"/>
  <c r="X84" i="29"/>
  <c r="W84" i="29"/>
  <c r="V84" i="29"/>
  <c r="U84" i="29"/>
  <c r="T84" i="29"/>
  <c r="AX83" i="29"/>
  <c r="AW83" i="29"/>
  <c r="AD83" i="29"/>
  <c r="AC83" i="29"/>
  <c r="AB83" i="29"/>
  <c r="AA83" i="29"/>
  <c r="Z83" i="29"/>
  <c r="Y83" i="29"/>
  <c r="X83" i="29"/>
  <c r="W83" i="29"/>
  <c r="V83" i="29"/>
  <c r="U83" i="29"/>
  <c r="T83" i="29"/>
  <c r="AX82" i="29"/>
  <c r="AW82" i="29"/>
  <c r="AD82" i="29"/>
  <c r="AC82" i="29"/>
  <c r="AB82" i="29"/>
  <c r="AA82" i="29"/>
  <c r="Z82" i="29"/>
  <c r="Y82" i="29"/>
  <c r="X82" i="29"/>
  <c r="W82" i="29"/>
  <c r="V82" i="29"/>
  <c r="U82" i="29"/>
  <c r="T82" i="29"/>
  <c r="AX81" i="29"/>
  <c r="AW81" i="29"/>
  <c r="AD81" i="29"/>
  <c r="AC81" i="29"/>
  <c r="AB81" i="29"/>
  <c r="AA81" i="29"/>
  <c r="Z81" i="29"/>
  <c r="Y81" i="29"/>
  <c r="X81" i="29"/>
  <c r="W81" i="29"/>
  <c r="V81" i="29"/>
  <c r="U81" i="29"/>
  <c r="T81" i="29"/>
  <c r="AX80" i="29"/>
  <c r="AW80" i="29"/>
  <c r="AD80" i="29"/>
  <c r="AC80" i="29"/>
  <c r="AB80" i="29"/>
  <c r="AA80" i="29"/>
  <c r="Z80" i="29"/>
  <c r="Y80" i="29"/>
  <c r="X80" i="29"/>
  <c r="W80" i="29"/>
  <c r="V80" i="29"/>
  <c r="U80" i="29"/>
  <c r="T80" i="29"/>
  <c r="AX79" i="29"/>
  <c r="AW79" i="29"/>
  <c r="AD79" i="29"/>
  <c r="AC79" i="29"/>
  <c r="AB79" i="29"/>
  <c r="AA79" i="29"/>
  <c r="Z79" i="29"/>
  <c r="Y79" i="29"/>
  <c r="X79" i="29"/>
  <c r="W79" i="29"/>
  <c r="V79" i="29"/>
  <c r="U79" i="29"/>
  <c r="T79" i="29"/>
  <c r="AX78" i="29"/>
  <c r="AW78" i="29"/>
  <c r="AD78" i="29"/>
  <c r="AC78" i="29"/>
  <c r="AB78" i="29"/>
  <c r="AA78" i="29"/>
  <c r="Z78" i="29"/>
  <c r="Y78" i="29"/>
  <c r="X78" i="29"/>
  <c r="W78" i="29"/>
  <c r="V78" i="29"/>
  <c r="U78" i="29"/>
  <c r="T78" i="29"/>
  <c r="AX77" i="29"/>
  <c r="AW77" i="29"/>
  <c r="AD77" i="29"/>
  <c r="AC77" i="29"/>
  <c r="AB77" i="29"/>
  <c r="AA77" i="29"/>
  <c r="Z77" i="29"/>
  <c r="Y77" i="29"/>
  <c r="X77" i="29"/>
  <c r="W77" i="29"/>
  <c r="V77" i="29"/>
  <c r="U77" i="29"/>
  <c r="T77" i="29"/>
  <c r="AX76" i="29"/>
  <c r="AW76" i="29"/>
  <c r="AD76" i="29"/>
  <c r="AC76" i="29"/>
  <c r="AB76" i="29"/>
  <c r="AA76" i="29"/>
  <c r="Z76" i="29"/>
  <c r="Y76" i="29"/>
  <c r="X76" i="29"/>
  <c r="W76" i="29"/>
  <c r="V76" i="29"/>
  <c r="U76" i="29"/>
  <c r="T76" i="29"/>
  <c r="AX75" i="29"/>
  <c r="AW75" i="29"/>
  <c r="AD75" i="29"/>
  <c r="AC75" i="29"/>
  <c r="AB75" i="29"/>
  <c r="AA75" i="29"/>
  <c r="Z75" i="29"/>
  <c r="Y75" i="29"/>
  <c r="X75" i="29"/>
  <c r="W75" i="29"/>
  <c r="V75" i="29"/>
  <c r="U75" i="29"/>
  <c r="T75" i="29"/>
  <c r="AX74" i="29"/>
  <c r="AW74" i="29"/>
  <c r="AD74" i="29"/>
  <c r="AC74" i="29"/>
  <c r="AB74" i="29"/>
  <c r="AA74" i="29"/>
  <c r="Z74" i="29"/>
  <c r="Y74" i="29"/>
  <c r="X74" i="29"/>
  <c r="W74" i="29"/>
  <c r="V74" i="29"/>
  <c r="U74" i="29"/>
  <c r="T74" i="29"/>
  <c r="AX73" i="29"/>
  <c r="AW73" i="29"/>
  <c r="AD73" i="29"/>
  <c r="AC73" i="29"/>
  <c r="AB73" i="29"/>
  <c r="AA73" i="29"/>
  <c r="Z73" i="29"/>
  <c r="Y73" i="29"/>
  <c r="X73" i="29"/>
  <c r="W73" i="29"/>
  <c r="V73" i="29"/>
  <c r="U73" i="29"/>
  <c r="T73" i="29"/>
  <c r="AX72" i="29"/>
  <c r="AW72" i="29"/>
  <c r="AD72" i="29"/>
  <c r="AC72" i="29"/>
  <c r="AB72" i="29"/>
  <c r="AA72" i="29"/>
  <c r="Z72" i="29"/>
  <c r="Y72" i="29"/>
  <c r="X72" i="29"/>
  <c r="W72" i="29"/>
  <c r="V72" i="29"/>
  <c r="U72" i="29"/>
  <c r="T72" i="29"/>
  <c r="AX71" i="29"/>
  <c r="AW71" i="29"/>
  <c r="AD71" i="29"/>
  <c r="AC71" i="29"/>
  <c r="AB71" i="29"/>
  <c r="AA71" i="29"/>
  <c r="Z71" i="29"/>
  <c r="Y71" i="29"/>
  <c r="X71" i="29"/>
  <c r="W71" i="29"/>
  <c r="V71" i="29"/>
  <c r="U71" i="29"/>
  <c r="T71" i="29"/>
  <c r="AX70" i="29"/>
  <c r="AW70" i="29"/>
  <c r="AD70" i="29"/>
  <c r="AC70" i="29"/>
  <c r="AB70" i="29"/>
  <c r="AA70" i="29"/>
  <c r="Z70" i="29"/>
  <c r="Y70" i="29"/>
  <c r="X70" i="29"/>
  <c r="W70" i="29"/>
  <c r="V70" i="29"/>
  <c r="U70" i="29"/>
  <c r="T70" i="29"/>
  <c r="AX69" i="29"/>
  <c r="AW69" i="29"/>
  <c r="AD69" i="29"/>
  <c r="AC69" i="29"/>
  <c r="AB69" i="29"/>
  <c r="AA69" i="29"/>
  <c r="Z69" i="29"/>
  <c r="Y69" i="29"/>
  <c r="X69" i="29"/>
  <c r="W69" i="29"/>
  <c r="V69" i="29"/>
  <c r="U69" i="29"/>
  <c r="T69" i="29"/>
  <c r="AX68" i="29"/>
  <c r="AW68" i="29"/>
  <c r="AD68" i="29"/>
  <c r="AC68" i="29"/>
  <c r="AB68" i="29"/>
  <c r="AA68" i="29"/>
  <c r="Z68" i="29"/>
  <c r="Y68" i="29"/>
  <c r="X68" i="29"/>
  <c r="W68" i="29"/>
  <c r="V68" i="29"/>
  <c r="U68" i="29"/>
  <c r="T68" i="29"/>
  <c r="AX67" i="29"/>
  <c r="AW67" i="29"/>
  <c r="AD67" i="29"/>
  <c r="AC67" i="29"/>
  <c r="AB67" i="29"/>
  <c r="AA67" i="29"/>
  <c r="Z67" i="29"/>
  <c r="Y67" i="29"/>
  <c r="X67" i="29"/>
  <c r="W67" i="29"/>
  <c r="V67" i="29"/>
  <c r="U67" i="29"/>
  <c r="T67" i="29"/>
  <c r="AX66" i="29"/>
  <c r="AW66" i="29"/>
  <c r="AD66" i="29"/>
  <c r="AC66" i="29"/>
  <c r="AB66" i="29"/>
  <c r="AA66" i="29"/>
  <c r="Z66" i="29"/>
  <c r="Y66" i="29"/>
  <c r="X66" i="29"/>
  <c r="W66" i="29"/>
  <c r="V66" i="29"/>
  <c r="U66" i="29"/>
  <c r="T66" i="29"/>
  <c r="AX65" i="29"/>
  <c r="AW65" i="29"/>
  <c r="AD65" i="29"/>
  <c r="AC65" i="29"/>
  <c r="AB65" i="29"/>
  <c r="AA65" i="29"/>
  <c r="Z65" i="29"/>
  <c r="Y65" i="29"/>
  <c r="X65" i="29"/>
  <c r="W65" i="29"/>
  <c r="V65" i="29"/>
  <c r="U65" i="29"/>
  <c r="T65" i="29"/>
  <c r="AX64" i="29"/>
  <c r="AW64" i="29"/>
  <c r="AD64" i="29"/>
  <c r="AC64" i="29"/>
  <c r="AB64" i="29"/>
  <c r="AA64" i="29"/>
  <c r="Z64" i="29"/>
  <c r="Y64" i="29"/>
  <c r="X64" i="29"/>
  <c r="W64" i="29"/>
  <c r="V64" i="29"/>
  <c r="U64" i="29"/>
  <c r="T64" i="29"/>
  <c r="AX63" i="29"/>
  <c r="AW63" i="29"/>
  <c r="AD63" i="29"/>
  <c r="AC63" i="29"/>
  <c r="AB63" i="29"/>
  <c r="AA63" i="29"/>
  <c r="Z63" i="29"/>
  <c r="Y63" i="29"/>
  <c r="X63" i="29"/>
  <c r="W63" i="29"/>
  <c r="V63" i="29"/>
  <c r="U63" i="29"/>
  <c r="T63" i="29"/>
  <c r="AX62" i="29"/>
  <c r="AW62" i="29"/>
  <c r="AD62" i="29"/>
  <c r="AC62" i="29"/>
  <c r="AB62" i="29"/>
  <c r="AA62" i="29"/>
  <c r="Z62" i="29"/>
  <c r="Y62" i="29"/>
  <c r="X62" i="29"/>
  <c r="W62" i="29"/>
  <c r="V62" i="29"/>
  <c r="U62" i="29"/>
  <c r="T62" i="29"/>
  <c r="AX61" i="29"/>
  <c r="AW61" i="29"/>
  <c r="AD61" i="29"/>
  <c r="AC61" i="29"/>
  <c r="AB61" i="29"/>
  <c r="AA61" i="29"/>
  <c r="Z61" i="29"/>
  <c r="Y61" i="29"/>
  <c r="X61" i="29"/>
  <c r="W61" i="29"/>
  <c r="V61" i="29"/>
  <c r="U61" i="29"/>
  <c r="T61" i="29"/>
  <c r="AX60" i="29"/>
  <c r="AW60" i="29"/>
  <c r="AD60" i="29"/>
  <c r="AC60" i="29"/>
  <c r="AB60" i="29"/>
  <c r="AA60" i="29"/>
  <c r="Z60" i="29"/>
  <c r="Y60" i="29"/>
  <c r="X60" i="29"/>
  <c r="W60" i="29"/>
  <c r="V60" i="29"/>
  <c r="U60" i="29"/>
  <c r="T60" i="29"/>
  <c r="AX59" i="29"/>
  <c r="AW59" i="29"/>
  <c r="AD59" i="29"/>
  <c r="AC59" i="29"/>
  <c r="AB59" i="29"/>
  <c r="AA59" i="29"/>
  <c r="Z59" i="29"/>
  <c r="Y59" i="29"/>
  <c r="X59" i="29"/>
  <c r="W59" i="29"/>
  <c r="V59" i="29"/>
  <c r="U59" i="29"/>
  <c r="T59" i="29"/>
  <c r="AX58" i="29"/>
  <c r="AW58" i="29"/>
  <c r="AD58" i="29"/>
  <c r="AC58" i="29"/>
  <c r="AB58" i="29"/>
  <c r="AA58" i="29"/>
  <c r="Z58" i="29"/>
  <c r="Y58" i="29"/>
  <c r="X58" i="29"/>
  <c r="W58" i="29"/>
  <c r="V58" i="29"/>
  <c r="U58" i="29"/>
  <c r="T58" i="29"/>
  <c r="AX57" i="29"/>
  <c r="AW57" i="29"/>
  <c r="AD57" i="29"/>
  <c r="AC57" i="29"/>
  <c r="AB57" i="29"/>
  <c r="AA57" i="29"/>
  <c r="Z57" i="29"/>
  <c r="Y57" i="29"/>
  <c r="X57" i="29"/>
  <c r="W57" i="29"/>
  <c r="V57" i="29"/>
  <c r="U57" i="29"/>
  <c r="T57" i="29"/>
  <c r="AX56" i="29"/>
  <c r="AW56" i="29"/>
  <c r="AD56" i="29"/>
  <c r="AC56" i="29"/>
  <c r="AB56" i="29"/>
  <c r="AA56" i="29"/>
  <c r="Z56" i="29"/>
  <c r="Y56" i="29"/>
  <c r="X56" i="29"/>
  <c r="W56" i="29"/>
  <c r="V56" i="29"/>
  <c r="U56" i="29"/>
  <c r="T56" i="29"/>
  <c r="AX55" i="29"/>
  <c r="AW55" i="29"/>
  <c r="AD55" i="29"/>
  <c r="AC55" i="29"/>
  <c r="AB55" i="29"/>
  <c r="AA55" i="29"/>
  <c r="Z55" i="29"/>
  <c r="Y55" i="29"/>
  <c r="X55" i="29"/>
  <c r="W55" i="29"/>
  <c r="V55" i="29"/>
  <c r="U55" i="29"/>
  <c r="T55" i="29"/>
  <c r="AX54" i="29"/>
  <c r="AW54" i="29"/>
  <c r="AD54" i="29"/>
  <c r="AC54" i="29"/>
  <c r="AB54" i="29"/>
  <c r="AA54" i="29"/>
  <c r="Z54" i="29"/>
  <c r="Y54" i="29"/>
  <c r="X54" i="29"/>
  <c r="W54" i="29"/>
  <c r="V54" i="29"/>
  <c r="U54" i="29"/>
  <c r="T54" i="29"/>
  <c r="AX53" i="29"/>
  <c r="AW53" i="29"/>
  <c r="AD53" i="29"/>
  <c r="AC53" i="29"/>
  <c r="AB53" i="29"/>
  <c r="AA53" i="29"/>
  <c r="Z53" i="29"/>
  <c r="Y53" i="29"/>
  <c r="X53" i="29"/>
  <c r="W53" i="29"/>
  <c r="V53" i="29"/>
  <c r="U53" i="29"/>
  <c r="T53" i="29"/>
  <c r="AX52" i="29"/>
  <c r="AW52" i="29"/>
  <c r="AD52" i="29"/>
  <c r="AC52" i="29"/>
  <c r="AB52" i="29"/>
  <c r="AA52" i="29"/>
  <c r="Z52" i="29"/>
  <c r="Y52" i="29"/>
  <c r="X52" i="29"/>
  <c r="W52" i="29"/>
  <c r="V52" i="29"/>
  <c r="U52" i="29"/>
  <c r="T52" i="29"/>
  <c r="AX51" i="29"/>
  <c r="AW51" i="29"/>
  <c r="AD51" i="29"/>
  <c r="AC51" i="29"/>
  <c r="AB51" i="29"/>
  <c r="AA51" i="29"/>
  <c r="Z51" i="29"/>
  <c r="Y51" i="29"/>
  <c r="X51" i="29"/>
  <c r="W51" i="29"/>
  <c r="V51" i="29"/>
  <c r="U51" i="29"/>
  <c r="T51" i="29"/>
  <c r="AX50" i="29"/>
  <c r="AW50" i="29"/>
  <c r="AD50" i="29"/>
  <c r="AC50" i="29"/>
  <c r="AB50" i="29"/>
  <c r="AA50" i="29"/>
  <c r="Z50" i="29"/>
  <c r="Y50" i="29"/>
  <c r="X50" i="29"/>
  <c r="W50" i="29"/>
  <c r="V50" i="29"/>
  <c r="U50" i="29"/>
  <c r="T50" i="29"/>
  <c r="AX49" i="29"/>
  <c r="AW49" i="29"/>
  <c r="AD49" i="29"/>
  <c r="AC49" i="29"/>
  <c r="AB49" i="29"/>
  <c r="AA49" i="29"/>
  <c r="Z49" i="29"/>
  <c r="Y49" i="29"/>
  <c r="X49" i="29"/>
  <c r="W49" i="29"/>
  <c r="V49" i="29"/>
  <c r="U49" i="29"/>
  <c r="T49" i="29"/>
  <c r="AX48" i="29"/>
  <c r="AW48" i="29"/>
  <c r="AD48" i="29"/>
  <c r="AC48" i="29"/>
  <c r="AB48" i="29"/>
  <c r="AA48" i="29"/>
  <c r="Z48" i="29"/>
  <c r="Y48" i="29"/>
  <c r="X48" i="29"/>
  <c r="W48" i="29"/>
  <c r="V48" i="29"/>
  <c r="U48" i="29"/>
  <c r="T48" i="29"/>
  <c r="AX47" i="29"/>
  <c r="AW47" i="29"/>
  <c r="AD47" i="29"/>
  <c r="AC47" i="29"/>
  <c r="AB47" i="29"/>
  <c r="AA47" i="29"/>
  <c r="Z47" i="29"/>
  <c r="Y47" i="29"/>
  <c r="X47" i="29"/>
  <c r="W47" i="29"/>
  <c r="V47" i="29"/>
  <c r="U47" i="29"/>
  <c r="T47" i="29"/>
  <c r="AX46" i="29"/>
  <c r="AW46" i="29"/>
  <c r="AD46" i="29"/>
  <c r="AC46" i="29"/>
  <c r="AB46" i="29"/>
  <c r="AA46" i="29"/>
  <c r="Z46" i="29"/>
  <c r="Y46" i="29"/>
  <c r="X46" i="29"/>
  <c r="W46" i="29"/>
  <c r="V46" i="29"/>
  <c r="U46" i="29"/>
  <c r="T46" i="29"/>
  <c r="AX45" i="29"/>
  <c r="AW45" i="29"/>
  <c r="AD45" i="29"/>
  <c r="AC45" i="29"/>
  <c r="AB45" i="29"/>
  <c r="AA45" i="29"/>
  <c r="Z45" i="29"/>
  <c r="Y45" i="29"/>
  <c r="X45" i="29"/>
  <c r="W45" i="29"/>
  <c r="V45" i="29"/>
  <c r="U45" i="29"/>
  <c r="T45" i="29"/>
  <c r="AX44" i="29"/>
  <c r="AW44" i="29"/>
  <c r="AD44" i="29"/>
  <c r="AC44" i="29"/>
  <c r="AB44" i="29"/>
  <c r="AA44" i="29"/>
  <c r="Z44" i="29"/>
  <c r="Y44" i="29"/>
  <c r="X44" i="29"/>
  <c r="W44" i="29"/>
  <c r="V44" i="29"/>
  <c r="U44" i="29"/>
  <c r="T44" i="29"/>
  <c r="AX43" i="29"/>
  <c r="AW43" i="29"/>
  <c r="AD43" i="29"/>
  <c r="AC43" i="29"/>
  <c r="AB43" i="29"/>
  <c r="AA43" i="29"/>
  <c r="Z43" i="29"/>
  <c r="Y43" i="29"/>
  <c r="X43" i="29"/>
  <c r="W43" i="29"/>
  <c r="V43" i="29"/>
  <c r="U43" i="29"/>
  <c r="T43" i="29"/>
  <c r="AX42" i="29"/>
  <c r="AW42" i="29"/>
  <c r="AD42" i="29"/>
  <c r="AC42" i="29"/>
  <c r="AB42" i="29"/>
  <c r="AA42" i="29"/>
  <c r="Z42" i="29"/>
  <c r="Y42" i="29"/>
  <c r="X42" i="29"/>
  <c r="W42" i="29"/>
  <c r="V42" i="29"/>
  <c r="U42" i="29"/>
  <c r="T42" i="29"/>
  <c r="AX41" i="29"/>
  <c r="AW41" i="29"/>
  <c r="AD41" i="29"/>
  <c r="AC41" i="29"/>
  <c r="AB41" i="29"/>
  <c r="AA41" i="29"/>
  <c r="Z41" i="29"/>
  <c r="Y41" i="29"/>
  <c r="X41" i="29"/>
  <c r="W41" i="29"/>
  <c r="V41" i="29"/>
  <c r="U41" i="29"/>
  <c r="T41" i="29"/>
  <c r="AX40" i="29"/>
  <c r="AW40" i="29"/>
  <c r="AD40" i="29"/>
  <c r="AC40" i="29"/>
  <c r="AB40" i="29"/>
  <c r="AA40" i="29"/>
  <c r="Z40" i="29"/>
  <c r="Y40" i="29"/>
  <c r="X40" i="29"/>
  <c r="W40" i="29"/>
  <c r="V40" i="29"/>
  <c r="U40" i="29"/>
  <c r="T40" i="29"/>
  <c r="AX39" i="29"/>
  <c r="AW39" i="29"/>
  <c r="AD39" i="29"/>
  <c r="AC39" i="29"/>
  <c r="AB39" i="29"/>
  <c r="AA39" i="29"/>
  <c r="Z39" i="29"/>
  <c r="Y39" i="29"/>
  <c r="X39" i="29"/>
  <c r="W39" i="29"/>
  <c r="V39" i="29"/>
  <c r="U39" i="29"/>
  <c r="T39" i="29"/>
  <c r="AX38" i="29"/>
  <c r="AW38" i="29"/>
  <c r="AD38" i="29"/>
  <c r="AC38" i="29"/>
  <c r="AB38" i="29"/>
  <c r="AA38" i="29"/>
  <c r="Z38" i="29"/>
  <c r="Y38" i="29"/>
  <c r="X38" i="29"/>
  <c r="W38" i="29"/>
  <c r="V38" i="29"/>
  <c r="U38" i="29"/>
  <c r="T38" i="29"/>
  <c r="AX37" i="29"/>
  <c r="AW37" i="29"/>
  <c r="AD37" i="29"/>
  <c r="AC37" i="29"/>
  <c r="AB37" i="29"/>
  <c r="AA37" i="29"/>
  <c r="Z37" i="29"/>
  <c r="Y37" i="29"/>
  <c r="X37" i="29"/>
  <c r="W37" i="29"/>
  <c r="V37" i="29"/>
  <c r="U37" i="29"/>
  <c r="T37" i="29"/>
  <c r="AX36" i="29"/>
  <c r="AW36" i="29"/>
  <c r="AD36" i="29"/>
  <c r="AC36" i="29"/>
  <c r="AB36" i="29"/>
  <c r="AA36" i="29"/>
  <c r="Z36" i="29"/>
  <c r="Y36" i="29"/>
  <c r="X36" i="29"/>
  <c r="W36" i="29"/>
  <c r="V36" i="29"/>
  <c r="U36" i="29"/>
  <c r="T36" i="29"/>
  <c r="AX35" i="29"/>
  <c r="AW35" i="29"/>
  <c r="AD35" i="29"/>
  <c r="AC35" i="29"/>
  <c r="AB35" i="29"/>
  <c r="AA35" i="29"/>
  <c r="Z35" i="29"/>
  <c r="Y35" i="29"/>
  <c r="X35" i="29"/>
  <c r="W35" i="29"/>
  <c r="V35" i="29"/>
  <c r="U35" i="29"/>
  <c r="T35" i="29"/>
  <c r="AX34" i="29"/>
  <c r="AW34" i="29"/>
  <c r="AD34" i="29"/>
  <c r="AC34" i="29"/>
  <c r="AB34" i="29"/>
  <c r="AA34" i="29"/>
  <c r="Z34" i="29"/>
  <c r="Y34" i="29"/>
  <c r="X34" i="29"/>
  <c r="W34" i="29"/>
  <c r="V34" i="29"/>
  <c r="U34" i="29"/>
  <c r="T34" i="29"/>
  <c r="AX33" i="29"/>
  <c r="AW33" i="29"/>
  <c r="AD33" i="29"/>
  <c r="AC33" i="29"/>
  <c r="AB33" i="29"/>
  <c r="AA33" i="29"/>
  <c r="Z33" i="29"/>
  <c r="Y33" i="29"/>
  <c r="X33" i="29"/>
  <c r="W33" i="29"/>
  <c r="V33" i="29"/>
  <c r="U33" i="29"/>
  <c r="T33" i="29"/>
  <c r="AX32" i="29"/>
  <c r="AW32" i="29"/>
  <c r="AD32" i="29"/>
  <c r="AC32" i="29"/>
  <c r="AB32" i="29"/>
  <c r="AA32" i="29"/>
  <c r="Z32" i="29"/>
  <c r="Y32" i="29"/>
  <c r="X32" i="29"/>
  <c r="W32" i="29"/>
  <c r="V32" i="29"/>
  <c r="U32" i="29"/>
  <c r="T32" i="29"/>
  <c r="AX31" i="29"/>
  <c r="AW31" i="29"/>
  <c r="AD31" i="29"/>
  <c r="AC31" i="29"/>
  <c r="AB31" i="29"/>
  <c r="AA31" i="29"/>
  <c r="Z31" i="29"/>
  <c r="Y31" i="29"/>
  <c r="X31" i="29"/>
  <c r="W31" i="29"/>
  <c r="V31" i="29"/>
  <c r="U31" i="29"/>
  <c r="T31" i="29"/>
  <c r="AX30" i="29"/>
  <c r="AW30" i="29"/>
  <c r="AD30" i="29"/>
  <c r="AC30" i="29"/>
  <c r="AB30" i="29"/>
  <c r="AA30" i="29"/>
  <c r="Z30" i="29"/>
  <c r="Y30" i="29"/>
  <c r="X30" i="29"/>
  <c r="W30" i="29"/>
  <c r="V30" i="29"/>
  <c r="U30" i="29"/>
  <c r="T30" i="29"/>
  <c r="AX29" i="29"/>
  <c r="AW29" i="29"/>
  <c r="AD29" i="29"/>
  <c r="AC29" i="29"/>
  <c r="AB29" i="29"/>
  <c r="AA29" i="29"/>
  <c r="Z29" i="29"/>
  <c r="Y29" i="29"/>
  <c r="X29" i="29"/>
  <c r="W29" i="29"/>
  <c r="V29" i="29"/>
  <c r="U29" i="29"/>
  <c r="T29" i="29"/>
  <c r="AX28" i="29"/>
  <c r="AW28" i="29"/>
  <c r="AD28" i="29"/>
  <c r="AC28" i="29"/>
  <c r="AB28" i="29"/>
  <c r="AA28" i="29"/>
  <c r="Z28" i="29"/>
  <c r="Y28" i="29"/>
  <c r="X28" i="29"/>
  <c r="W28" i="29"/>
  <c r="V28" i="29"/>
  <c r="U28" i="29"/>
  <c r="T28" i="29"/>
  <c r="AX27" i="29"/>
  <c r="AW27" i="29"/>
  <c r="AD27" i="29"/>
  <c r="AC27" i="29"/>
  <c r="AB27" i="29"/>
  <c r="AA27" i="29"/>
  <c r="Z27" i="29"/>
  <c r="Y27" i="29"/>
  <c r="X27" i="29"/>
  <c r="W27" i="29"/>
  <c r="V27" i="29"/>
  <c r="U27" i="29"/>
  <c r="T27" i="29"/>
  <c r="AX26" i="29"/>
  <c r="AW26" i="29"/>
  <c r="AD26" i="29"/>
  <c r="AC26" i="29"/>
  <c r="AB26" i="29"/>
  <c r="AA26" i="29"/>
  <c r="Z26" i="29"/>
  <c r="Y26" i="29"/>
  <c r="X26" i="29"/>
  <c r="W26" i="29"/>
  <c r="V26" i="29"/>
  <c r="U26" i="29"/>
  <c r="T26" i="29"/>
  <c r="AX25" i="29"/>
  <c r="AW25" i="29"/>
  <c r="AD25" i="29"/>
  <c r="AC25" i="29"/>
  <c r="AB25" i="29"/>
  <c r="AA25" i="29"/>
  <c r="Z25" i="29"/>
  <c r="Y25" i="29"/>
  <c r="X25" i="29"/>
  <c r="W25" i="29"/>
  <c r="V25" i="29"/>
  <c r="U25" i="29"/>
  <c r="T25" i="29"/>
  <c r="AX24" i="29"/>
  <c r="AW24" i="29"/>
  <c r="AD24" i="29"/>
  <c r="AC24" i="29"/>
  <c r="AB24" i="29"/>
  <c r="AA24" i="29"/>
  <c r="Z24" i="29"/>
  <c r="Y24" i="29"/>
  <c r="X24" i="29"/>
  <c r="W24" i="29"/>
  <c r="V24" i="29"/>
  <c r="U24" i="29"/>
  <c r="T24" i="29"/>
  <c r="AX23" i="29"/>
  <c r="AW23" i="29"/>
  <c r="AD23" i="29"/>
  <c r="AC23" i="29"/>
  <c r="AB23" i="29"/>
  <c r="AA23" i="29"/>
  <c r="Z23" i="29"/>
  <c r="Y23" i="29"/>
  <c r="X23" i="29"/>
  <c r="W23" i="29"/>
  <c r="V23" i="29"/>
  <c r="U23" i="29"/>
  <c r="T23" i="29"/>
  <c r="AX22" i="29"/>
  <c r="AW22" i="29"/>
  <c r="AD22" i="29"/>
  <c r="AC22" i="29"/>
  <c r="AB22" i="29"/>
  <c r="AA22" i="29"/>
  <c r="Z22" i="29"/>
  <c r="Y22" i="29"/>
  <c r="X22" i="29"/>
  <c r="W22" i="29"/>
  <c r="V22" i="29"/>
  <c r="U22" i="29"/>
  <c r="T22" i="29"/>
  <c r="AX21" i="29"/>
  <c r="AW21" i="29"/>
  <c r="AD21" i="29"/>
  <c r="AC21" i="29"/>
  <c r="AB21" i="29"/>
  <c r="AA21" i="29"/>
  <c r="Z21" i="29"/>
  <c r="Y21" i="29"/>
  <c r="X21" i="29"/>
  <c r="W21" i="29"/>
  <c r="V21" i="29"/>
  <c r="U21" i="29"/>
  <c r="T21" i="29"/>
  <c r="AX20" i="29"/>
  <c r="AW20" i="29"/>
  <c r="AD20" i="29"/>
  <c r="AC20" i="29"/>
  <c r="AB20" i="29"/>
  <c r="AA20" i="29"/>
  <c r="Z20" i="29"/>
  <c r="Y20" i="29"/>
  <c r="X20" i="29"/>
  <c r="W20" i="29"/>
  <c r="V20" i="29"/>
  <c r="U20" i="29"/>
  <c r="T20" i="29"/>
  <c r="AX19" i="29"/>
  <c r="AW19" i="29"/>
  <c r="AD19" i="29"/>
  <c r="AC19" i="29"/>
  <c r="AB19" i="29"/>
  <c r="AA19" i="29"/>
  <c r="Z19" i="29"/>
  <c r="Y19" i="29"/>
  <c r="X19" i="29"/>
  <c r="W19" i="29"/>
  <c r="V19" i="29"/>
  <c r="U19" i="29"/>
  <c r="T19" i="29"/>
  <c r="AX18" i="29"/>
  <c r="AW18" i="29"/>
  <c r="AD18" i="29"/>
  <c r="AC18" i="29"/>
  <c r="AB18" i="29"/>
  <c r="AA18" i="29"/>
  <c r="Z18" i="29"/>
  <c r="Y18" i="29"/>
  <c r="X18" i="29"/>
  <c r="W18" i="29"/>
  <c r="V18" i="29"/>
  <c r="U18" i="29"/>
  <c r="T18" i="29"/>
  <c r="AX17" i="29"/>
  <c r="AW17" i="29"/>
  <c r="AD17" i="29"/>
  <c r="AC17" i="29"/>
  <c r="AB17" i="29"/>
  <c r="AA17" i="29"/>
  <c r="Z17" i="29"/>
  <c r="Y17" i="29"/>
  <c r="X17" i="29"/>
  <c r="W17" i="29"/>
  <c r="V17" i="29"/>
  <c r="U17" i="29"/>
  <c r="T17" i="29"/>
  <c r="AX16" i="29"/>
  <c r="AW16" i="29"/>
  <c r="AD16" i="29"/>
  <c r="AC16" i="29"/>
  <c r="AB16" i="29"/>
  <c r="AA16" i="29"/>
  <c r="Z16" i="29"/>
  <c r="Y16" i="29"/>
  <c r="X16" i="29"/>
  <c r="W16" i="29"/>
  <c r="V16" i="29"/>
  <c r="U16" i="29"/>
  <c r="T16" i="29"/>
  <c r="AX15" i="29"/>
  <c r="AW15" i="29"/>
  <c r="AD15" i="29"/>
  <c r="AC15" i="29"/>
  <c r="AB15" i="29"/>
  <c r="AA15" i="29"/>
  <c r="Z15" i="29"/>
  <c r="Y15" i="29"/>
  <c r="X15" i="29"/>
  <c r="W15" i="29"/>
  <c r="V15" i="29"/>
  <c r="U15" i="29"/>
  <c r="T15" i="29"/>
  <c r="AX14" i="29"/>
  <c r="AW14" i="29"/>
  <c r="AD14" i="29"/>
  <c r="AC14" i="29"/>
  <c r="AB14" i="29"/>
  <c r="AA14" i="29"/>
  <c r="Z14" i="29"/>
  <c r="Y14" i="29"/>
  <c r="X14" i="29"/>
  <c r="W14" i="29"/>
  <c r="V14" i="29"/>
  <c r="U14" i="29"/>
  <c r="T14" i="29"/>
  <c r="AX13" i="29"/>
  <c r="AW13" i="29"/>
  <c r="AD13" i="29"/>
  <c r="AC13" i="29"/>
  <c r="AB13" i="29"/>
  <c r="AA13" i="29"/>
  <c r="Z13" i="29"/>
  <c r="Y13" i="29"/>
  <c r="X13" i="29"/>
  <c r="W13" i="29"/>
  <c r="V13" i="29"/>
  <c r="U13" i="29"/>
  <c r="T13" i="29"/>
  <c r="AX12" i="29"/>
  <c r="AW12" i="29"/>
  <c r="AD12" i="29"/>
  <c r="AC12" i="29"/>
  <c r="AB12" i="29"/>
  <c r="AA12" i="29"/>
  <c r="Z12" i="29"/>
  <c r="Y12" i="29"/>
  <c r="X12" i="29"/>
  <c r="W12" i="29"/>
  <c r="V12" i="29"/>
  <c r="U12" i="29"/>
  <c r="T12" i="29"/>
  <c r="AX11" i="29"/>
  <c r="AW11" i="29"/>
  <c r="AD11" i="29"/>
  <c r="AC11" i="29"/>
  <c r="AB11" i="29"/>
  <c r="AA11" i="29"/>
  <c r="Z11" i="29"/>
  <c r="Y11" i="29"/>
  <c r="X11" i="29"/>
  <c r="W11" i="29"/>
  <c r="V11" i="29"/>
  <c r="U11" i="29"/>
  <c r="T11" i="29"/>
  <c r="AX10" i="29"/>
  <c r="AW10" i="29"/>
  <c r="AD10" i="29"/>
  <c r="AC10" i="29"/>
  <c r="AB10" i="29"/>
  <c r="AA10" i="29"/>
  <c r="Z10" i="29"/>
  <c r="Y10" i="29"/>
  <c r="X10" i="29"/>
  <c r="W10" i="29"/>
  <c r="V10" i="29"/>
  <c r="U10" i="29"/>
  <c r="T10" i="29"/>
  <c r="AX9" i="29"/>
  <c r="AW9" i="29"/>
  <c r="AD9" i="29"/>
  <c r="AC9" i="29"/>
  <c r="AB9" i="29"/>
  <c r="AA9" i="29"/>
  <c r="Z9" i="29"/>
  <c r="Y9" i="29"/>
  <c r="X9" i="29"/>
  <c r="W9" i="29"/>
  <c r="V9" i="29"/>
  <c r="U9" i="29"/>
  <c r="T9" i="29"/>
  <c r="AX8" i="29"/>
  <c r="AW8" i="29"/>
  <c r="AD8" i="29"/>
  <c r="AC8" i="29"/>
  <c r="AB8" i="29"/>
  <c r="AA8" i="29"/>
  <c r="Z8" i="29"/>
  <c r="Y8" i="29"/>
  <c r="X8" i="29"/>
  <c r="W8" i="29"/>
  <c r="V8" i="29"/>
  <c r="U8" i="29"/>
  <c r="T8" i="29"/>
  <c r="AX7" i="29"/>
  <c r="AW7" i="29"/>
  <c r="AD7" i="29"/>
  <c r="AC7" i="29"/>
  <c r="AB7" i="29"/>
  <c r="AA7" i="29"/>
  <c r="Z7" i="29"/>
  <c r="Y7" i="29"/>
  <c r="X7" i="29"/>
  <c r="W7" i="29"/>
  <c r="V7" i="29"/>
  <c r="U7" i="29"/>
  <c r="T7" i="29"/>
  <c r="AX6" i="29"/>
  <c r="AW6" i="29"/>
  <c r="AD6" i="29"/>
  <c r="AC6" i="29"/>
  <c r="AB6" i="29"/>
  <c r="AA6" i="29"/>
  <c r="Z6" i="29"/>
  <c r="Y6" i="29"/>
  <c r="X6" i="29"/>
  <c r="W6" i="29"/>
  <c r="V6" i="29"/>
  <c r="U6" i="29"/>
  <c r="T6" i="29"/>
  <c r="AX5" i="29"/>
  <c r="AW5" i="29"/>
  <c r="AD5" i="29"/>
  <c r="AC5" i="29"/>
  <c r="AB5" i="29"/>
  <c r="AA5" i="29"/>
  <c r="Z5" i="29"/>
  <c r="Y5" i="29"/>
  <c r="X5" i="29"/>
  <c r="W5" i="29"/>
  <c r="V5" i="29"/>
  <c r="U5" i="29"/>
  <c r="T5" i="29"/>
  <c r="AX4" i="29"/>
  <c r="AW4" i="29"/>
  <c r="AD4" i="29"/>
  <c r="AC4" i="29"/>
  <c r="AB4" i="29"/>
  <c r="AA4" i="29"/>
  <c r="Z4" i="29"/>
  <c r="Y4" i="29"/>
  <c r="X4" i="29"/>
  <c r="W4" i="29"/>
  <c r="V4" i="29"/>
  <c r="U4" i="29"/>
  <c r="T4" i="29"/>
  <c r="AX3" i="29"/>
  <c r="AW3" i="29"/>
  <c r="AD3" i="29"/>
  <c r="AC3" i="29"/>
  <c r="AB3" i="29"/>
  <c r="AA3" i="29"/>
  <c r="Z3" i="29"/>
  <c r="Y3" i="29"/>
  <c r="X3" i="29"/>
  <c r="W3" i="29"/>
  <c r="V3" i="29"/>
  <c r="U3" i="29"/>
  <c r="T3" i="29"/>
  <c r="AX2" i="29"/>
  <c r="AW2" i="29"/>
  <c r="AD2" i="29"/>
  <c r="AC2" i="29"/>
  <c r="AB2" i="29"/>
  <c r="AA2" i="29"/>
  <c r="Z2" i="29"/>
  <c r="Y2" i="29"/>
  <c r="X2" i="29"/>
  <c r="W2" i="29"/>
  <c r="V2" i="29"/>
  <c r="U2" i="29"/>
  <c r="T2" i="29"/>
  <c r="AA9" i="27"/>
  <c r="W35" i="27"/>
  <c r="W34" i="27"/>
  <c r="AQ3" i="27"/>
  <c r="AR3" i="27"/>
  <c r="AQ4" i="27"/>
  <c r="AR4" i="27"/>
  <c r="AQ5" i="27"/>
  <c r="AR5" i="27"/>
  <c r="AQ6" i="27"/>
  <c r="AR6" i="27"/>
  <c r="AQ7" i="27"/>
  <c r="AR7" i="27"/>
  <c r="AQ8" i="27"/>
  <c r="AR8" i="27"/>
  <c r="AQ9" i="27"/>
  <c r="AR9" i="27"/>
  <c r="AQ10" i="27"/>
  <c r="AR10" i="27"/>
  <c r="AQ11" i="27"/>
  <c r="AR11" i="27"/>
  <c r="AQ12" i="27"/>
  <c r="AR12" i="27"/>
  <c r="AQ13" i="27"/>
  <c r="AR13" i="27"/>
  <c r="AQ14" i="27"/>
  <c r="AR14" i="27"/>
  <c r="AQ15" i="27"/>
  <c r="AR15" i="27"/>
  <c r="AQ16" i="27"/>
  <c r="AR16" i="27"/>
  <c r="AQ17" i="27"/>
  <c r="AR17" i="27"/>
  <c r="AQ18" i="27"/>
  <c r="AR18" i="27"/>
  <c r="AQ19" i="27"/>
  <c r="AR19" i="27"/>
  <c r="AQ20" i="27"/>
  <c r="AR20" i="27"/>
  <c r="AQ21" i="27"/>
  <c r="AR21" i="27"/>
  <c r="AQ22" i="27"/>
  <c r="AR22" i="27"/>
  <c r="AQ23" i="27"/>
  <c r="AR23" i="27"/>
  <c r="AQ24" i="27"/>
  <c r="AR24" i="27"/>
  <c r="AQ25" i="27"/>
  <c r="AR25" i="27"/>
  <c r="AQ26" i="27"/>
  <c r="AR26" i="27"/>
  <c r="AQ27" i="27"/>
  <c r="AR27" i="27"/>
  <c r="AQ28" i="27"/>
  <c r="AR28" i="27"/>
  <c r="AQ29" i="27"/>
  <c r="AR29" i="27"/>
  <c r="AQ30" i="27"/>
  <c r="AR30" i="27"/>
  <c r="AQ31" i="27"/>
  <c r="AR31" i="27"/>
  <c r="AQ32" i="27"/>
  <c r="AR32" i="27"/>
  <c r="AQ33" i="27"/>
  <c r="AR33" i="27"/>
  <c r="AQ34" i="27"/>
  <c r="AR34" i="27"/>
  <c r="AQ35" i="27"/>
  <c r="AR35" i="27"/>
  <c r="AQ36" i="27"/>
  <c r="AR36" i="27"/>
  <c r="AQ37" i="27"/>
  <c r="AR37" i="27"/>
  <c r="AQ38" i="27"/>
  <c r="AR38" i="27"/>
  <c r="AQ39" i="27"/>
  <c r="AR39" i="27"/>
  <c r="AQ40" i="27"/>
  <c r="AR40" i="27"/>
  <c r="AQ41" i="27"/>
  <c r="AR41" i="27"/>
  <c r="AQ42" i="27"/>
  <c r="AR42" i="27"/>
  <c r="AQ43" i="27"/>
  <c r="AR43" i="27"/>
  <c r="AQ44" i="27"/>
  <c r="AR44" i="27"/>
  <c r="AQ45" i="27"/>
  <c r="AR45" i="27"/>
  <c r="AQ46" i="27"/>
  <c r="AR46" i="27"/>
  <c r="AQ47" i="27"/>
  <c r="AR47" i="27"/>
  <c r="AQ48" i="27"/>
  <c r="AR48" i="27"/>
  <c r="AQ49" i="27"/>
  <c r="AR49" i="27"/>
  <c r="AQ50" i="27"/>
  <c r="AR50" i="27"/>
  <c r="AQ51" i="27"/>
  <c r="AR51" i="27"/>
  <c r="AQ52" i="27"/>
  <c r="AR52" i="27"/>
  <c r="AQ53" i="27"/>
  <c r="AR53" i="27"/>
  <c r="AQ54" i="27"/>
  <c r="AR54" i="27"/>
  <c r="AQ55" i="27"/>
  <c r="AR55" i="27"/>
  <c r="AQ56" i="27"/>
  <c r="AR56" i="27"/>
  <c r="AQ57" i="27"/>
  <c r="AR57" i="27"/>
  <c r="AQ58" i="27"/>
  <c r="AR58" i="27"/>
  <c r="AQ59" i="27"/>
  <c r="AR59" i="27"/>
  <c r="AQ60" i="27"/>
  <c r="AR60" i="27"/>
  <c r="AQ61" i="27"/>
  <c r="AR61" i="27"/>
  <c r="AQ62" i="27"/>
  <c r="AR62" i="27"/>
  <c r="AQ63" i="27"/>
  <c r="AR63" i="27"/>
  <c r="AQ64" i="27"/>
  <c r="AR64" i="27"/>
  <c r="AQ65" i="27"/>
  <c r="AR65" i="27"/>
  <c r="AQ66" i="27"/>
  <c r="AR66" i="27"/>
  <c r="AQ67" i="27"/>
  <c r="AR67" i="27"/>
  <c r="AQ68" i="27"/>
  <c r="AR68" i="27"/>
  <c r="AQ69" i="27"/>
  <c r="AR69" i="27"/>
  <c r="AQ70" i="27"/>
  <c r="AR70" i="27"/>
  <c r="AQ71" i="27"/>
  <c r="AR71" i="27"/>
  <c r="AQ72" i="27"/>
  <c r="AR72" i="27"/>
  <c r="AQ73" i="27"/>
  <c r="AR73" i="27"/>
  <c r="AQ74" i="27"/>
  <c r="AR74" i="27"/>
  <c r="AQ75" i="27"/>
  <c r="AR75" i="27"/>
  <c r="AQ76" i="27"/>
  <c r="AR76" i="27"/>
  <c r="AQ77" i="27"/>
  <c r="AR77" i="27"/>
  <c r="AQ78" i="27"/>
  <c r="AR78" i="27"/>
  <c r="AQ79" i="27"/>
  <c r="AR79" i="27"/>
  <c r="AQ80" i="27"/>
  <c r="AR80" i="27"/>
  <c r="AQ81" i="27"/>
  <c r="AR81" i="27"/>
  <c r="AQ82" i="27"/>
  <c r="AR82" i="27"/>
  <c r="AQ83" i="27"/>
  <c r="AR83" i="27"/>
  <c r="AQ84" i="27"/>
  <c r="AR84" i="27"/>
  <c r="AQ85" i="27"/>
  <c r="AR85" i="27"/>
  <c r="AQ86" i="27"/>
  <c r="AR86" i="27"/>
  <c r="AQ87" i="27"/>
  <c r="AR87" i="27"/>
  <c r="AQ88" i="27"/>
  <c r="AR88" i="27"/>
  <c r="AQ89" i="27"/>
  <c r="AR89" i="27"/>
  <c r="AQ90" i="27"/>
  <c r="AR90" i="27"/>
  <c r="AQ91" i="27"/>
  <c r="AR91" i="27"/>
  <c r="AQ92" i="27"/>
  <c r="AR92" i="27"/>
  <c r="AQ93" i="27"/>
  <c r="AR93" i="27"/>
  <c r="AQ94" i="27"/>
  <c r="AR94" i="27"/>
  <c r="AQ95" i="27"/>
  <c r="AR95" i="27"/>
  <c r="AQ96" i="27"/>
  <c r="AR96" i="27"/>
  <c r="AQ97" i="27"/>
  <c r="AR97" i="27"/>
  <c r="AQ98" i="27"/>
  <c r="AR98" i="27"/>
  <c r="AQ99" i="27"/>
  <c r="AR99" i="27"/>
  <c r="AQ100" i="27"/>
  <c r="AR100" i="27"/>
  <c r="AQ101" i="27"/>
  <c r="AR101" i="27"/>
  <c r="AQ102" i="27"/>
  <c r="AR102" i="27"/>
  <c r="AQ103" i="27"/>
  <c r="AR103" i="27"/>
  <c r="AQ104" i="27"/>
  <c r="AR104" i="27"/>
  <c r="AQ105" i="27"/>
  <c r="AR105" i="27"/>
  <c r="AQ106" i="27"/>
  <c r="AR106" i="27"/>
  <c r="AQ107" i="27"/>
  <c r="AR107" i="27"/>
  <c r="AQ108" i="27"/>
  <c r="AR108" i="27"/>
  <c r="AQ109" i="27"/>
  <c r="AR109" i="27"/>
  <c r="AQ110" i="27"/>
  <c r="AR110" i="27"/>
  <c r="AQ111" i="27"/>
  <c r="AR111" i="27"/>
  <c r="AQ112" i="27"/>
  <c r="AR112" i="27"/>
  <c r="AQ113" i="27"/>
  <c r="AR113" i="27"/>
  <c r="AQ114" i="27"/>
  <c r="AR114" i="27"/>
  <c r="AQ115" i="27"/>
  <c r="AR115" i="27"/>
  <c r="AQ116" i="27"/>
  <c r="AR116" i="27"/>
  <c r="AQ117" i="27"/>
  <c r="AR117" i="27"/>
  <c r="AQ118" i="27"/>
  <c r="AR118" i="27"/>
  <c r="AQ119" i="27"/>
  <c r="AR119" i="27"/>
  <c r="AQ120" i="27"/>
  <c r="AR120" i="27"/>
  <c r="AQ121" i="27"/>
  <c r="AR121" i="27"/>
  <c r="AQ122" i="27"/>
  <c r="AR122" i="27"/>
  <c r="AQ123" i="27"/>
  <c r="AR123" i="27"/>
  <c r="AQ124" i="27"/>
  <c r="AR124" i="27"/>
  <c r="AQ125" i="27"/>
  <c r="AR125" i="27"/>
  <c r="AQ126" i="27"/>
  <c r="AR126" i="27"/>
  <c r="AQ127" i="27"/>
  <c r="AR127" i="27"/>
  <c r="AQ128" i="27"/>
  <c r="AR128" i="27"/>
  <c r="AQ129" i="27"/>
  <c r="AR129" i="27"/>
  <c r="AQ130" i="27"/>
  <c r="AR130" i="27"/>
  <c r="AQ131" i="27"/>
  <c r="AR131" i="27"/>
  <c r="AQ132" i="27"/>
  <c r="AR132" i="27"/>
  <c r="AQ133" i="27"/>
  <c r="AR133" i="27"/>
  <c r="AQ134" i="27"/>
  <c r="AR134" i="27"/>
  <c r="AQ135" i="27"/>
  <c r="AR135" i="27"/>
  <c r="AQ136" i="27"/>
  <c r="AR136" i="27"/>
  <c r="AQ137" i="27"/>
  <c r="AR137" i="27"/>
  <c r="AQ138" i="27"/>
  <c r="AR138" i="27"/>
  <c r="AQ139" i="27"/>
  <c r="AR139" i="27"/>
  <c r="AQ140" i="27"/>
  <c r="AR140" i="27"/>
  <c r="AQ141" i="27"/>
  <c r="AR141" i="27"/>
  <c r="AQ142" i="27"/>
  <c r="AR142" i="27"/>
  <c r="AQ143" i="27"/>
  <c r="AR143" i="27"/>
  <c r="AQ144" i="27"/>
  <c r="AR144" i="27"/>
  <c r="AQ145" i="27"/>
  <c r="AR145" i="27"/>
  <c r="AQ146" i="27"/>
  <c r="AR146" i="27"/>
  <c r="AQ147" i="27"/>
  <c r="AR147" i="27"/>
  <c r="AQ148" i="27"/>
  <c r="AR148" i="27"/>
  <c r="AQ149" i="27"/>
  <c r="AR149" i="27"/>
  <c r="AQ150" i="27"/>
  <c r="AR150" i="27"/>
  <c r="AQ151" i="27"/>
  <c r="AR151" i="27"/>
  <c r="AQ152" i="27"/>
  <c r="AR152" i="27"/>
  <c r="AQ153" i="27"/>
  <c r="AR153" i="27"/>
  <c r="AQ154" i="27"/>
  <c r="AR154" i="27"/>
  <c r="AQ155" i="27"/>
  <c r="AR155" i="27"/>
  <c r="AQ156" i="27"/>
  <c r="AR156" i="27"/>
  <c r="AQ157" i="27"/>
  <c r="AR157" i="27"/>
  <c r="AQ158" i="27"/>
  <c r="AR158" i="27"/>
  <c r="AQ159" i="27"/>
  <c r="AR159" i="27"/>
  <c r="AQ160" i="27"/>
  <c r="AR160" i="27"/>
  <c r="AQ161" i="27"/>
  <c r="AR161" i="27"/>
  <c r="AQ162" i="27"/>
  <c r="AR162" i="27"/>
  <c r="AQ163" i="27"/>
  <c r="AR163" i="27"/>
  <c r="AQ164" i="27"/>
  <c r="AR164" i="27"/>
  <c r="AQ165" i="27"/>
  <c r="AR165" i="27"/>
  <c r="AQ166" i="27"/>
  <c r="AR166" i="27"/>
  <c r="AQ167" i="27"/>
  <c r="AR167" i="27"/>
  <c r="AQ168" i="27"/>
  <c r="AR168" i="27"/>
  <c r="AQ169" i="27"/>
  <c r="AR169" i="27"/>
  <c r="AQ170" i="27"/>
  <c r="AR170" i="27"/>
  <c r="AQ171" i="27"/>
  <c r="AR171" i="27"/>
  <c r="AQ172" i="27"/>
  <c r="AR172" i="27"/>
  <c r="AQ173" i="27"/>
  <c r="AR173" i="27"/>
  <c r="AQ174" i="27"/>
  <c r="AR174" i="27"/>
  <c r="AQ175" i="27"/>
  <c r="AR175" i="27"/>
  <c r="AQ176" i="27"/>
  <c r="AR176" i="27"/>
  <c r="AQ177" i="27"/>
  <c r="AR177" i="27"/>
  <c r="AQ178" i="27"/>
  <c r="AR178" i="27"/>
  <c r="AQ179" i="27"/>
  <c r="AR179" i="27"/>
  <c r="AQ180" i="27"/>
  <c r="AR180" i="27"/>
  <c r="AQ181" i="27"/>
  <c r="AR181" i="27"/>
  <c r="AQ182" i="27"/>
  <c r="AR182" i="27"/>
  <c r="AQ183" i="27"/>
  <c r="AR183" i="27"/>
  <c r="AQ184" i="27"/>
  <c r="AR184" i="27"/>
  <c r="AQ185" i="27"/>
  <c r="AR185" i="27"/>
  <c r="AQ186" i="27"/>
  <c r="AR186" i="27"/>
  <c r="AQ187" i="27"/>
  <c r="AR187" i="27"/>
  <c r="AQ188" i="27"/>
  <c r="AR188" i="27"/>
  <c r="AQ189" i="27"/>
  <c r="AR189" i="27"/>
  <c r="AQ190" i="27"/>
  <c r="AR190" i="27"/>
  <c r="AQ191" i="27"/>
  <c r="AR191" i="27"/>
  <c r="AQ192" i="27"/>
  <c r="AR192" i="27"/>
  <c r="AQ193" i="27"/>
  <c r="AR193" i="27"/>
  <c r="AQ194" i="27"/>
  <c r="AR194" i="27"/>
  <c r="AQ195" i="27"/>
  <c r="AR195" i="27"/>
  <c r="AQ196" i="27"/>
  <c r="AR196" i="27"/>
  <c r="AQ197" i="27"/>
  <c r="AR197" i="27"/>
  <c r="AQ198" i="27"/>
  <c r="AR198" i="27"/>
  <c r="AQ199" i="27"/>
  <c r="AR199" i="27"/>
  <c r="AQ200" i="27"/>
  <c r="AR200" i="27"/>
  <c r="AQ201" i="27"/>
  <c r="AR201" i="27"/>
  <c r="AQ202" i="27"/>
  <c r="AR202" i="27"/>
  <c r="AQ203" i="27"/>
  <c r="AR203" i="27"/>
  <c r="AQ204" i="27"/>
  <c r="AR204" i="27"/>
  <c r="AQ205" i="27"/>
  <c r="AR205" i="27"/>
  <c r="AQ206" i="27"/>
  <c r="AR206" i="27"/>
  <c r="AQ207" i="27"/>
  <c r="AR207" i="27"/>
  <c r="AQ208" i="27"/>
  <c r="AR208" i="27"/>
  <c r="AQ209" i="27"/>
  <c r="AR209" i="27"/>
  <c r="AQ210" i="27"/>
  <c r="AR210" i="27"/>
  <c r="AQ211" i="27"/>
  <c r="AR211" i="27"/>
  <c r="AQ212" i="27"/>
  <c r="AR212" i="27"/>
  <c r="AQ213" i="27"/>
  <c r="AR213" i="27"/>
  <c r="AQ214" i="27"/>
  <c r="AR214" i="27"/>
  <c r="AQ215" i="27"/>
  <c r="AR215" i="27"/>
  <c r="AQ216" i="27"/>
  <c r="AR216" i="27"/>
  <c r="AQ217" i="27"/>
  <c r="AR217" i="27"/>
  <c r="AR2" i="27"/>
  <c r="AQ2" i="27"/>
  <c r="R3" i="27"/>
  <c r="S3" i="27"/>
  <c r="T3" i="27"/>
  <c r="U3" i="27"/>
  <c r="V3" i="27"/>
  <c r="W3" i="27"/>
  <c r="X3" i="27"/>
  <c r="Y3" i="27"/>
  <c r="Z3" i="27"/>
  <c r="AA3" i="27"/>
  <c r="AB3" i="27"/>
  <c r="R4" i="27"/>
  <c r="S4" i="27"/>
  <c r="T4" i="27"/>
  <c r="U4" i="27"/>
  <c r="V4" i="27"/>
  <c r="W4" i="27"/>
  <c r="X4" i="27"/>
  <c r="Y4" i="27"/>
  <c r="Z4" i="27"/>
  <c r="AA4" i="27"/>
  <c r="AB4" i="27"/>
  <c r="R5" i="27"/>
  <c r="S5" i="27"/>
  <c r="T5" i="27"/>
  <c r="U5" i="27"/>
  <c r="V5" i="27"/>
  <c r="W5" i="27"/>
  <c r="X5" i="27"/>
  <c r="Y5" i="27"/>
  <c r="Z5" i="27"/>
  <c r="AA5" i="27"/>
  <c r="AB5" i="27"/>
  <c r="R6" i="27"/>
  <c r="S6" i="27"/>
  <c r="T6" i="27"/>
  <c r="U6" i="27"/>
  <c r="V6" i="27"/>
  <c r="W6" i="27"/>
  <c r="X6" i="27"/>
  <c r="Y6" i="27"/>
  <c r="Z6" i="27"/>
  <c r="AA6" i="27"/>
  <c r="AB6" i="27"/>
  <c r="R7" i="27"/>
  <c r="S7" i="27"/>
  <c r="T7" i="27"/>
  <c r="U7" i="27"/>
  <c r="V7" i="27"/>
  <c r="W7" i="27"/>
  <c r="X7" i="27"/>
  <c r="Y7" i="27"/>
  <c r="Z7" i="27"/>
  <c r="AA7" i="27"/>
  <c r="AB7" i="27"/>
  <c r="R8" i="27"/>
  <c r="S8" i="27"/>
  <c r="T8" i="27"/>
  <c r="U8" i="27"/>
  <c r="V8" i="27"/>
  <c r="W8" i="27"/>
  <c r="X8" i="27"/>
  <c r="Y8" i="27"/>
  <c r="Z8" i="27"/>
  <c r="AA8" i="27"/>
  <c r="AB8" i="27"/>
  <c r="R9" i="27"/>
  <c r="S9" i="27"/>
  <c r="T9" i="27"/>
  <c r="U9" i="27"/>
  <c r="V9" i="27"/>
  <c r="W9" i="27"/>
  <c r="X9" i="27"/>
  <c r="Y9" i="27"/>
  <c r="Z9" i="27"/>
  <c r="AB9" i="27"/>
  <c r="R10" i="27"/>
  <c r="S10" i="27"/>
  <c r="T10" i="27"/>
  <c r="U10" i="27"/>
  <c r="V10" i="27"/>
  <c r="W10" i="27"/>
  <c r="X10" i="27"/>
  <c r="Y10" i="27"/>
  <c r="Z10" i="27"/>
  <c r="AA10" i="27"/>
  <c r="AB10" i="27"/>
  <c r="R11" i="27"/>
  <c r="S11" i="27"/>
  <c r="T11" i="27"/>
  <c r="U11" i="27"/>
  <c r="V11" i="27"/>
  <c r="W11" i="27"/>
  <c r="X11" i="27"/>
  <c r="Y11" i="27"/>
  <c r="Z11" i="27"/>
  <c r="AA11" i="27"/>
  <c r="AB11" i="27"/>
  <c r="R12" i="27"/>
  <c r="S12" i="27"/>
  <c r="T12" i="27"/>
  <c r="U12" i="27"/>
  <c r="V12" i="27"/>
  <c r="W12" i="27"/>
  <c r="X12" i="27"/>
  <c r="Y12" i="27"/>
  <c r="Z12" i="27"/>
  <c r="AA12" i="27"/>
  <c r="AB12" i="27"/>
  <c r="R13" i="27"/>
  <c r="S13" i="27"/>
  <c r="T13" i="27"/>
  <c r="U13" i="27"/>
  <c r="V13" i="27"/>
  <c r="W13" i="27"/>
  <c r="X13" i="27"/>
  <c r="Y13" i="27"/>
  <c r="Z13" i="27"/>
  <c r="AA13" i="27"/>
  <c r="AB13" i="27"/>
  <c r="R14" i="27"/>
  <c r="S14" i="27"/>
  <c r="T14" i="27"/>
  <c r="U14" i="27"/>
  <c r="V14" i="27"/>
  <c r="W14" i="27"/>
  <c r="X14" i="27"/>
  <c r="Y14" i="27"/>
  <c r="Z14" i="27"/>
  <c r="AA14" i="27"/>
  <c r="AB14" i="27"/>
  <c r="R15" i="27"/>
  <c r="S15" i="27"/>
  <c r="T15" i="27"/>
  <c r="U15" i="27"/>
  <c r="V15" i="27"/>
  <c r="W15" i="27"/>
  <c r="X15" i="27"/>
  <c r="Y15" i="27"/>
  <c r="Z15" i="27"/>
  <c r="AA15" i="27"/>
  <c r="AB15" i="27"/>
  <c r="R16" i="27"/>
  <c r="S16" i="27"/>
  <c r="T16" i="27"/>
  <c r="U16" i="27"/>
  <c r="V16" i="27"/>
  <c r="W16" i="27"/>
  <c r="X16" i="27"/>
  <c r="Y16" i="27"/>
  <c r="Z16" i="27"/>
  <c r="AA16" i="27"/>
  <c r="AB16" i="27"/>
  <c r="R17" i="27"/>
  <c r="S17" i="27"/>
  <c r="T17" i="27"/>
  <c r="U17" i="27"/>
  <c r="V17" i="27"/>
  <c r="W17" i="27"/>
  <c r="X17" i="27"/>
  <c r="Y17" i="27"/>
  <c r="Z17" i="27"/>
  <c r="AA17" i="27"/>
  <c r="AB17" i="27"/>
  <c r="R18" i="27"/>
  <c r="S18" i="27"/>
  <c r="T18" i="27"/>
  <c r="U18" i="27"/>
  <c r="V18" i="27"/>
  <c r="W18" i="27"/>
  <c r="X18" i="27"/>
  <c r="Y18" i="27"/>
  <c r="Z18" i="27"/>
  <c r="AA18" i="27"/>
  <c r="AB18" i="27"/>
  <c r="R19" i="27"/>
  <c r="S19" i="27"/>
  <c r="T19" i="27"/>
  <c r="U19" i="27"/>
  <c r="V19" i="27"/>
  <c r="W19" i="27"/>
  <c r="X19" i="27"/>
  <c r="Y19" i="27"/>
  <c r="Z19" i="27"/>
  <c r="AA19" i="27"/>
  <c r="AB19" i="27"/>
  <c r="R20" i="27"/>
  <c r="S20" i="27"/>
  <c r="T20" i="27"/>
  <c r="U20" i="27"/>
  <c r="V20" i="27"/>
  <c r="W20" i="27"/>
  <c r="X20" i="27"/>
  <c r="Y20" i="27"/>
  <c r="Z20" i="27"/>
  <c r="AA20" i="27"/>
  <c r="AB20" i="27"/>
  <c r="R21" i="27"/>
  <c r="S21" i="27"/>
  <c r="T21" i="27"/>
  <c r="U21" i="27"/>
  <c r="V21" i="27"/>
  <c r="W21" i="27"/>
  <c r="X21" i="27"/>
  <c r="Y21" i="27"/>
  <c r="Z21" i="27"/>
  <c r="AA21" i="27"/>
  <c r="AB21" i="27"/>
  <c r="R22" i="27"/>
  <c r="S22" i="27"/>
  <c r="T22" i="27"/>
  <c r="U22" i="27"/>
  <c r="V22" i="27"/>
  <c r="W22" i="27"/>
  <c r="X22" i="27"/>
  <c r="Y22" i="27"/>
  <c r="Z22" i="27"/>
  <c r="AA22" i="27"/>
  <c r="AB22" i="27"/>
  <c r="R23" i="27"/>
  <c r="S23" i="27"/>
  <c r="T23" i="27"/>
  <c r="U23" i="27"/>
  <c r="V23" i="27"/>
  <c r="W23" i="27"/>
  <c r="X23" i="27"/>
  <c r="Y23" i="27"/>
  <c r="Z23" i="27"/>
  <c r="AA23" i="27"/>
  <c r="AB23" i="27"/>
  <c r="R24" i="27"/>
  <c r="S24" i="27"/>
  <c r="T24" i="27"/>
  <c r="U24" i="27"/>
  <c r="V24" i="27"/>
  <c r="W24" i="27"/>
  <c r="X24" i="27"/>
  <c r="Y24" i="27"/>
  <c r="Z24" i="27"/>
  <c r="AA24" i="27"/>
  <c r="AB24" i="27"/>
  <c r="R25" i="27"/>
  <c r="S25" i="27"/>
  <c r="T25" i="27"/>
  <c r="U25" i="27"/>
  <c r="V25" i="27"/>
  <c r="W25" i="27"/>
  <c r="X25" i="27"/>
  <c r="Y25" i="27"/>
  <c r="Z25" i="27"/>
  <c r="AA25" i="27"/>
  <c r="AB25" i="27"/>
  <c r="R26" i="27"/>
  <c r="S26" i="27"/>
  <c r="T26" i="27"/>
  <c r="U26" i="27"/>
  <c r="V26" i="27"/>
  <c r="W26" i="27"/>
  <c r="X26" i="27"/>
  <c r="Y26" i="27"/>
  <c r="Z26" i="27"/>
  <c r="AA26" i="27"/>
  <c r="AB26" i="27"/>
  <c r="R27" i="27"/>
  <c r="S27" i="27"/>
  <c r="T27" i="27"/>
  <c r="U27" i="27"/>
  <c r="V27" i="27"/>
  <c r="W27" i="27"/>
  <c r="X27" i="27"/>
  <c r="Y27" i="27"/>
  <c r="Z27" i="27"/>
  <c r="AA27" i="27"/>
  <c r="AB27" i="27"/>
  <c r="R28" i="27"/>
  <c r="S28" i="27"/>
  <c r="T28" i="27"/>
  <c r="U28" i="27"/>
  <c r="V28" i="27"/>
  <c r="W28" i="27"/>
  <c r="X28" i="27"/>
  <c r="Y28" i="27"/>
  <c r="Z28" i="27"/>
  <c r="AA28" i="27"/>
  <c r="AB28" i="27"/>
  <c r="R29" i="27"/>
  <c r="S29" i="27"/>
  <c r="T29" i="27"/>
  <c r="U29" i="27"/>
  <c r="V29" i="27"/>
  <c r="W29" i="27"/>
  <c r="X29" i="27"/>
  <c r="Y29" i="27"/>
  <c r="Z29" i="27"/>
  <c r="AA29" i="27"/>
  <c r="AB29" i="27"/>
  <c r="R30" i="27"/>
  <c r="S30" i="27"/>
  <c r="T30" i="27"/>
  <c r="U30" i="27"/>
  <c r="V30" i="27"/>
  <c r="W30" i="27"/>
  <c r="X30" i="27"/>
  <c r="Y30" i="27"/>
  <c r="Z30" i="27"/>
  <c r="AA30" i="27"/>
  <c r="AB30" i="27"/>
  <c r="R31" i="27"/>
  <c r="S31" i="27"/>
  <c r="T31" i="27"/>
  <c r="U31" i="27"/>
  <c r="V31" i="27"/>
  <c r="W31" i="27"/>
  <c r="X31" i="27"/>
  <c r="Y31" i="27"/>
  <c r="Z31" i="27"/>
  <c r="AA31" i="27"/>
  <c r="AB31" i="27"/>
  <c r="R32" i="27"/>
  <c r="S32" i="27"/>
  <c r="T32" i="27"/>
  <c r="U32" i="27"/>
  <c r="V32" i="27"/>
  <c r="W32" i="27"/>
  <c r="X32" i="27"/>
  <c r="Y32" i="27"/>
  <c r="Z32" i="27"/>
  <c r="AA32" i="27"/>
  <c r="AB32" i="27"/>
  <c r="R33" i="27"/>
  <c r="S33" i="27"/>
  <c r="T33" i="27"/>
  <c r="U33" i="27"/>
  <c r="V33" i="27"/>
  <c r="W33" i="27"/>
  <c r="X33" i="27"/>
  <c r="Y33" i="27"/>
  <c r="Z33" i="27"/>
  <c r="AA33" i="27"/>
  <c r="AB33" i="27"/>
  <c r="R34" i="27"/>
  <c r="S34" i="27"/>
  <c r="T34" i="27"/>
  <c r="U34" i="27"/>
  <c r="V34" i="27"/>
  <c r="X34" i="27"/>
  <c r="Y34" i="27"/>
  <c r="Z34" i="27"/>
  <c r="AA34" i="27"/>
  <c r="AB34" i="27"/>
  <c r="R35" i="27"/>
  <c r="S35" i="27"/>
  <c r="T35" i="27"/>
  <c r="U35" i="27"/>
  <c r="V35" i="27"/>
  <c r="X35" i="27"/>
  <c r="Y35" i="27"/>
  <c r="Z35" i="27"/>
  <c r="AA35" i="27"/>
  <c r="AB35" i="27"/>
  <c r="R36" i="27"/>
  <c r="S36" i="27"/>
  <c r="T36" i="27"/>
  <c r="U36" i="27"/>
  <c r="V36" i="27"/>
  <c r="W36" i="27"/>
  <c r="X36" i="27"/>
  <c r="Y36" i="27"/>
  <c r="Z36" i="27"/>
  <c r="AA36" i="27"/>
  <c r="AB36" i="27"/>
  <c r="R37" i="27"/>
  <c r="S37" i="27"/>
  <c r="T37" i="27"/>
  <c r="U37" i="27"/>
  <c r="V37" i="27"/>
  <c r="W37" i="27"/>
  <c r="X37" i="27"/>
  <c r="Y37" i="27"/>
  <c r="Z37" i="27"/>
  <c r="AA37" i="27"/>
  <c r="AB37" i="27"/>
  <c r="R38" i="27"/>
  <c r="S38" i="27"/>
  <c r="T38" i="27"/>
  <c r="U38" i="27"/>
  <c r="V38" i="27"/>
  <c r="W38" i="27"/>
  <c r="X38" i="27"/>
  <c r="Y38" i="27"/>
  <c r="Z38" i="27"/>
  <c r="AA38" i="27"/>
  <c r="AB38" i="27"/>
  <c r="R39" i="27"/>
  <c r="S39" i="27"/>
  <c r="T39" i="27"/>
  <c r="U39" i="27"/>
  <c r="V39" i="27"/>
  <c r="W39" i="27"/>
  <c r="X39" i="27"/>
  <c r="Y39" i="27"/>
  <c r="Z39" i="27"/>
  <c r="AA39" i="27"/>
  <c r="AB39" i="27"/>
  <c r="R40" i="27"/>
  <c r="S40" i="27"/>
  <c r="T40" i="27"/>
  <c r="U40" i="27"/>
  <c r="V40" i="27"/>
  <c r="W40" i="27"/>
  <c r="X40" i="27"/>
  <c r="Y40" i="27"/>
  <c r="Z40" i="27"/>
  <c r="AA40" i="27"/>
  <c r="AB40" i="27"/>
  <c r="R41" i="27"/>
  <c r="S41" i="27"/>
  <c r="T41" i="27"/>
  <c r="U41" i="27"/>
  <c r="V41" i="27"/>
  <c r="W41" i="27"/>
  <c r="X41" i="27"/>
  <c r="Y41" i="27"/>
  <c r="Z41" i="27"/>
  <c r="AA41" i="27"/>
  <c r="AB41" i="27"/>
  <c r="R42" i="27"/>
  <c r="S42" i="27"/>
  <c r="T42" i="27"/>
  <c r="U42" i="27"/>
  <c r="V42" i="27"/>
  <c r="W42" i="27"/>
  <c r="X42" i="27"/>
  <c r="Y42" i="27"/>
  <c r="Z42" i="27"/>
  <c r="AA42" i="27"/>
  <c r="AB42" i="27"/>
  <c r="R43" i="27"/>
  <c r="S43" i="27"/>
  <c r="T43" i="27"/>
  <c r="U43" i="27"/>
  <c r="V43" i="27"/>
  <c r="W43" i="27"/>
  <c r="X43" i="27"/>
  <c r="Y43" i="27"/>
  <c r="Z43" i="27"/>
  <c r="AA43" i="27"/>
  <c r="AB43" i="27"/>
  <c r="R44" i="27"/>
  <c r="S44" i="27"/>
  <c r="T44" i="27"/>
  <c r="U44" i="27"/>
  <c r="V44" i="27"/>
  <c r="W44" i="27"/>
  <c r="X44" i="27"/>
  <c r="Y44" i="27"/>
  <c r="Z44" i="27"/>
  <c r="AA44" i="27"/>
  <c r="AB44" i="27"/>
  <c r="R45" i="27"/>
  <c r="S45" i="27"/>
  <c r="T45" i="27"/>
  <c r="U45" i="27"/>
  <c r="V45" i="27"/>
  <c r="W45" i="27"/>
  <c r="X45" i="27"/>
  <c r="Y45" i="27"/>
  <c r="Z45" i="27"/>
  <c r="AA45" i="27"/>
  <c r="AB45" i="27"/>
  <c r="R46" i="27"/>
  <c r="S46" i="27"/>
  <c r="T46" i="27"/>
  <c r="U46" i="27"/>
  <c r="V46" i="27"/>
  <c r="W46" i="27"/>
  <c r="X46" i="27"/>
  <c r="Y46" i="27"/>
  <c r="Z46" i="27"/>
  <c r="AA46" i="27"/>
  <c r="AB46" i="27"/>
  <c r="R47" i="27"/>
  <c r="S47" i="27"/>
  <c r="T47" i="27"/>
  <c r="U47" i="27"/>
  <c r="V47" i="27"/>
  <c r="W47" i="27"/>
  <c r="X47" i="27"/>
  <c r="Y47" i="27"/>
  <c r="Z47" i="27"/>
  <c r="AA47" i="27"/>
  <c r="AB47" i="27"/>
  <c r="R48" i="27"/>
  <c r="S48" i="27"/>
  <c r="T48" i="27"/>
  <c r="U48" i="27"/>
  <c r="V48" i="27"/>
  <c r="W48" i="27"/>
  <c r="X48" i="27"/>
  <c r="Y48" i="27"/>
  <c r="Z48" i="27"/>
  <c r="AA48" i="27"/>
  <c r="AB48" i="27"/>
  <c r="R49" i="27"/>
  <c r="S49" i="27"/>
  <c r="T49" i="27"/>
  <c r="U49" i="27"/>
  <c r="V49" i="27"/>
  <c r="W49" i="27"/>
  <c r="X49" i="27"/>
  <c r="Y49" i="27"/>
  <c r="Z49" i="27"/>
  <c r="AA49" i="27"/>
  <c r="AB49" i="27"/>
  <c r="R50" i="27"/>
  <c r="S50" i="27"/>
  <c r="T50" i="27"/>
  <c r="U50" i="27"/>
  <c r="V50" i="27"/>
  <c r="W50" i="27"/>
  <c r="X50" i="27"/>
  <c r="Y50" i="27"/>
  <c r="Z50" i="27"/>
  <c r="AA50" i="27"/>
  <c r="AB50" i="27"/>
  <c r="R51" i="27"/>
  <c r="S51" i="27"/>
  <c r="T51" i="27"/>
  <c r="U51" i="27"/>
  <c r="V51" i="27"/>
  <c r="W51" i="27"/>
  <c r="X51" i="27"/>
  <c r="Y51" i="27"/>
  <c r="Z51" i="27"/>
  <c r="AA51" i="27"/>
  <c r="AB51" i="27"/>
  <c r="R52" i="27"/>
  <c r="S52" i="27"/>
  <c r="T52" i="27"/>
  <c r="U52" i="27"/>
  <c r="V52" i="27"/>
  <c r="W52" i="27"/>
  <c r="X52" i="27"/>
  <c r="Y52" i="27"/>
  <c r="Z52" i="27"/>
  <c r="AA52" i="27"/>
  <c r="AB52" i="27"/>
  <c r="R53" i="27"/>
  <c r="S53" i="27"/>
  <c r="T53" i="27"/>
  <c r="U53" i="27"/>
  <c r="V53" i="27"/>
  <c r="W53" i="27"/>
  <c r="X53" i="27"/>
  <c r="Y53" i="27"/>
  <c r="Z53" i="27"/>
  <c r="AA53" i="27"/>
  <c r="AB53" i="27"/>
  <c r="R54" i="27"/>
  <c r="S54" i="27"/>
  <c r="T54" i="27"/>
  <c r="U54" i="27"/>
  <c r="V54" i="27"/>
  <c r="W54" i="27"/>
  <c r="X54" i="27"/>
  <c r="Y54" i="27"/>
  <c r="Z54" i="27"/>
  <c r="AA54" i="27"/>
  <c r="AB54" i="27"/>
  <c r="R55" i="27"/>
  <c r="S55" i="27"/>
  <c r="T55" i="27"/>
  <c r="U55" i="27"/>
  <c r="V55" i="27"/>
  <c r="W55" i="27"/>
  <c r="X55" i="27"/>
  <c r="Y55" i="27"/>
  <c r="Z55" i="27"/>
  <c r="AA55" i="27"/>
  <c r="AB55" i="27"/>
  <c r="R56" i="27"/>
  <c r="S56" i="27"/>
  <c r="T56" i="27"/>
  <c r="U56" i="27"/>
  <c r="V56" i="27"/>
  <c r="W56" i="27"/>
  <c r="X56" i="27"/>
  <c r="Y56" i="27"/>
  <c r="Z56" i="27"/>
  <c r="AA56" i="27"/>
  <c r="AB56" i="27"/>
  <c r="R57" i="27"/>
  <c r="S57" i="27"/>
  <c r="T57" i="27"/>
  <c r="U57" i="27"/>
  <c r="V57" i="27"/>
  <c r="W57" i="27"/>
  <c r="X57" i="27"/>
  <c r="Y57" i="27"/>
  <c r="Z57" i="27"/>
  <c r="AA57" i="27"/>
  <c r="AB57" i="27"/>
  <c r="R58" i="27"/>
  <c r="S58" i="27"/>
  <c r="T58" i="27"/>
  <c r="U58" i="27"/>
  <c r="V58" i="27"/>
  <c r="W58" i="27"/>
  <c r="X58" i="27"/>
  <c r="Y58" i="27"/>
  <c r="Z58" i="27"/>
  <c r="AA58" i="27"/>
  <c r="AB58" i="27"/>
  <c r="R59" i="27"/>
  <c r="S59" i="27"/>
  <c r="T59" i="27"/>
  <c r="U59" i="27"/>
  <c r="V59" i="27"/>
  <c r="W59" i="27"/>
  <c r="X59" i="27"/>
  <c r="Y59" i="27"/>
  <c r="Z59" i="27"/>
  <c r="AA59" i="27"/>
  <c r="AB59" i="27"/>
  <c r="R60" i="27"/>
  <c r="S60" i="27"/>
  <c r="T60" i="27"/>
  <c r="U60" i="27"/>
  <c r="V60" i="27"/>
  <c r="W60" i="27"/>
  <c r="X60" i="27"/>
  <c r="Y60" i="27"/>
  <c r="Z60" i="27"/>
  <c r="AA60" i="27"/>
  <c r="AB60" i="27"/>
  <c r="R61" i="27"/>
  <c r="S61" i="27"/>
  <c r="T61" i="27"/>
  <c r="U61" i="27"/>
  <c r="V61" i="27"/>
  <c r="W61" i="27"/>
  <c r="X61" i="27"/>
  <c r="Y61" i="27"/>
  <c r="Z61" i="27"/>
  <c r="AA61" i="27"/>
  <c r="AB61" i="27"/>
  <c r="R62" i="27"/>
  <c r="S62" i="27"/>
  <c r="T62" i="27"/>
  <c r="U62" i="27"/>
  <c r="V62" i="27"/>
  <c r="W62" i="27"/>
  <c r="X62" i="27"/>
  <c r="Y62" i="27"/>
  <c r="Z62" i="27"/>
  <c r="AA62" i="27"/>
  <c r="AB62" i="27"/>
  <c r="R63" i="27"/>
  <c r="S63" i="27"/>
  <c r="T63" i="27"/>
  <c r="U63" i="27"/>
  <c r="V63" i="27"/>
  <c r="W63" i="27"/>
  <c r="X63" i="27"/>
  <c r="Y63" i="27"/>
  <c r="Z63" i="27"/>
  <c r="AA63" i="27"/>
  <c r="AB63" i="27"/>
  <c r="R64" i="27"/>
  <c r="S64" i="27"/>
  <c r="T64" i="27"/>
  <c r="U64" i="27"/>
  <c r="V64" i="27"/>
  <c r="W64" i="27"/>
  <c r="X64" i="27"/>
  <c r="Y64" i="27"/>
  <c r="Z64" i="27"/>
  <c r="AA64" i="27"/>
  <c r="AB64" i="27"/>
  <c r="R65" i="27"/>
  <c r="S65" i="27"/>
  <c r="T65" i="27"/>
  <c r="U65" i="27"/>
  <c r="V65" i="27"/>
  <c r="W65" i="27"/>
  <c r="X65" i="27"/>
  <c r="Y65" i="27"/>
  <c r="Z65" i="27"/>
  <c r="AA65" i="27"/>
  <c r="AB65" i="27"/>
  <c r="R66" i="27"/>
  <c r="S66" i="27"/>
  <c r="T66" i="27"/>
  <c r="U66" i="27"/>
  <c r="V66" i="27"/>
  <c r="W66" i="27"/>
  <c r="X66" i="27"/>
  <c r="Y66" i="27"/>
  <c r="Z66" i="27"/>
  <c r="AA66" i="27"/>
  <c r="AB66" i="27"/>
  <c r="R67" i="27"/>
  <c r="S67" i="27"/>
  <c r="T67" i="27"/>
  <c r="U67" i="27"/>
  <c r="V67" i="27"/>
  <c r="W67" i="27"/>
  <c r="X67" i="27"/>
  <c r="Y67" i="27"/>
  <c r="Z67" i="27"/>
  <c r="AA67" i="27"/>
  <c r="AB67" i="27"/>
  <c r="R68" i="27"/>
  <c r="S68" i="27"/>
  <c r="T68" i="27"/>
  <c r="U68" i="27"/>
  <c r="V68" i="27"/>
  <c r="W68" i="27"/>
  <c r="X68" i="27"/>
  <c r="Y68" i="27"/>
  <c r="Z68" i="27"/>
  <c r="AA68" i="27"/>
  <c r="AB68" i="27"/>
  <c r="R69" i="27"/>
  <c r="S69" i="27"/>
  <c r="T69" i="27"/>
  <c r="U69" i="27"/>
  <c r="V69" i="27"/>
  <c r="W69" i="27"/>
  <c r="X69" i="27"/>
  <c r="Y69" i="27"/>
  <c r="Z69" i="27"/>
  <c r="AA69" i="27"/>
  <c r="AB69" i="27"/>
  <c r="R70" i="27"/>
  <c r="S70" i="27"/>
  <c r="T70" i="27"/>
  <c r="U70" i="27"/>
  <c r="V70" i="27"/>
  <c r="W70" i="27"/>
  <c r="X70" i="27"/>
  <c r="Y70" i="27"/>
  <c r="Z70" i="27"/>
  <c r="AA70" i="27"/>
  <c r="AB70" i="27"/>
  <c r="R71" i="27"/>
  <c r="S71" i="27"/>
  <c r="T71" i="27"/>
  <c r="U71" i="27"/>
  <c r="V71" i="27"/>
  <c r="W71" i="27"/>
  <c r="X71" i="27"/>
  <c r="Y71" i="27"/>
  <c r="Z71" i="27"/>
  <c r="AA71" i="27"/>
  <c r="AB71" i="27"/>
  <c r="R72" i="27"/>
  <c r="S72" i="27"/>
  <c r="T72" i="27"/>
  <c r="U72" i="27"/>
  <c r="V72" i="27"/>
  <c r="W72" i="27"/>
  <c r="X72" i="27"/>
  <c r="Y72" i="27"/>
  <c r="Z72" i="27"/>
  <c r="AA72" i="27"/>
  <c r="AB72" i="27"/>
  <c r="R73" i="27"/>
  <c r="S73" i="27"/>
  <c r="T73" i="27"/>
  <c r="U73" i="27"/>
  <c r="V73" i="27"/>
  <c r="W73" i="27"/>
  <c r="X73" i="27"/>
  <c r="Y73" i="27"/>
  <c r="Z73" i="27"/>
  <c r="AA73" i="27"/>
  <c r="AB73" i="27"/>
  <c r="R74" i="27"/>
  <c r="S74" i="27"/>
  <c r="T74" i="27"/>
  <c r="U74" i="27"/>
  <c r="V74" i="27"/>
  <c r="W74" i="27"/>
  <c r="X74" i="27"/>
  <c r="Y74" i="27"/>
  <c r="Z74" i="27"/>
  <c r="AA74" i="27"/>
  <c r="AB74" i="27"/>
  <c r="R75" i="27"/>
  <c r="S75" i="27"/>
  <c r="T75" i="27"/>
  <c r="U75" i="27"/>
  <c r="V75" i="27"/>
  <c r="W75" i="27"/>
  <c r="X75" i="27"/>
  <c r="Y75" i="27"/>
  <c r="Z75" i="27"/>
  <c r="AA75" i="27"/>
  <c r="AB75" i="27"/>
  <c r="R76" i="27"/>
  <c r="S76" i="27"/>
  <c r="T76" i="27"/>
  <c r="U76" i="27"/>
  <c r="V76" i="27"/>
  <c r="W76" i="27"/>
  <c r="X76" i="27"/>
  <c r="Y76" i="27"/>
  <c r="Z76" i="27"/>
  <c r="AA76" i="27"/>
  <c r="AB76" i="27"/>
  <c r="R77" i="27"/>
  <c r="S77" i="27"/>
  <c r="T77" i="27"/>
  <c r="U77" i="27"/>
  <c r="V77" i="27"/>
  <c r="W77" i="27"/>
  <c r="X77" i="27"/>
  <c r="Y77" i="27"/>
  <c r="Z77" i="27"/>
  <c r="AA77" i="27"/>
  <c r="AB77" i="27"/>
  <c r="R78" i="27"/>
  <c r="S78" i="27"/>
  <c r="T78" i="27"/>
  <c r="U78" i="27"/>
  <c r="V78" i="27"/>
  <c r="W78" i="27"/>
  <c r="X78" i="27"/>
  <c r="Y78" i="27"/>
  <c r="Z78" i="27"/>
  <c r="AA78" i="27"/>
  <c r="AB78" i="27"/>
  <c r="R79" i="27"/>
  <c r="S79" i="27"/>
  <c r="T79" i="27"/>
  <c r="U79" i="27"/>
  <c r="V79" i="27"/>
  <c r="W79" i="27"/>
  <c r="X79" i="27"/>
  <c r="Y79" i="27"/>
  <c r="Z79" i="27"/>
  <c r="AA79" i="27"/>
  <c r="AB79" i="27"/>
  <c r="R80" i="27"/>
  <c r="S80" i="27"/>
  <c r="T80" i="27"/>
  <c r="U80" i="27"/>
  <c r="V80" i="27"/>
  <c r="W80" i="27"/>
  <c r="X80" i="27"/>
  <c r="Y80" i="27"/>
  <c r="Z80" i="27"/>
  <c r="AA80" i="27"/>
  <c r="AB80" i="27"/>
  <c r="R81" i="27"/>
  <c r="S81" i="27"/>
  <c r="T81" i="27"/>
  <c r="U81" i="27"/>
  <c r="V81" i="27"/>
  <c r="W81" i="27"/>
  <c r="X81" i="27"/>
  <c r="Y81" i="27"/>
  <c r="Z81" i="27"/>
  <c r="AA81" i="27"/>
  <c r="AB81" i="27"/>
  <c r="R82" i="27"/>
  <c r="S82" i="27"/>
  <c r="T82" i="27"/>
  <c r="U82" i="27"/>
  <c r="V82" i="27"/>
  <c r="W82" i="27"/>
  <c r="X82" i="27"/>
  <c r="Y82" i="27"/>
  <c r="Z82" i="27"/>
  <c r="AA82" i="27"/>
  <c r="AB82" i="27"/>
  <c r="R83" i="27"/>
  <c r="S83" i="27"/>
  <c r="T83" i="27"/>
  <c r="U83" i="27"/>
  <c r="V83" i="27"/>
  <c r="W83" i="27"/>
  <c r="X83" i="27"/>
  <c r="Y83" i="27"/>
  <c r="Z83" i="27"/>
  <c r="AA83" i="27"/>
  <c r="AB83" i="27"/>
  <c r="R84" i="27"/>
  <c r="S84" i="27"/>
  <c r="T84" i="27"/>
  <c r="U84" i="27"/>
  <c r="V84" i="27"/>
  <c r="W84" i="27"/>
  <c r="X84" i="27"/>
  <c r="Y84" i="27"/>
  <c r="Z84" i="27"/>
  <c r="AA84" i="27"/>
  <c r="AB84" i="27"/>
  <c r="R85" i="27"/>
  <c r="S85" i="27"/>
  <c r="T85" i="27"/>
  <c r="U85" i="27"/>
  <c r="V85" i="27"/>
  <c r="W85" i="27"/>
  <c r="X85" i="27"/>
  <c r="Y85" i="27"/>
  <c r="Z85" i="27"/>
  <c r="AA85" i="27"/>
  <c r="AB85" i="27"/>
  <c r="R86" i="27"/>
  <c r="S86" i="27"/>
  <c r="T86" i="27"/>
  <c r="U86" i="27"/>
  <c r="V86" i="27"/>
  <c r="W86" i="27"/>
  <c r="X86" i="27"/>
  <c r="Y86" i="27"/>
  <c r="Z86" i="27"/>
  <c r="AA86" i="27"/>
  <c r="AB86" i="27"/>
  <c r="R87" i="27"/>
  <c r="S87" i="27"/>
  <c r="T87" i="27"/>
  <c r="U87" i="27"/>
  <c r="V87" i="27"/>
  <c r="W87" i="27"/>
  <c r="X87" i="27"/>
  <c r="Y87" i="27"/>
  <c r="Z87" i="27"/>
  <c r="AA87" i="27"/>
  <c r="AB87" i="27"/>
  <c r="R88" i="27"/>
  <c r="S88" i="27"/>
  <c r="T88" i="27"/>
  <c r="U88" i="27"/>
  <c r="V88" i="27"/>
  <c r="W88" i="27"/>
  <c r="X88" i="27"/>
  <c r="Y88" i="27"/>
  <c r="Z88" i="27"/>
  <c r="AA88" i="27"/>
  <c r="AB88" i="27"/>
  <c r="R89" i="27"/>
  <c r="S89" i="27"/>
  <c r="T89" i="27"/>
  <c r="U89" i="27"/>
  <c r="V89" i="27"/>
  <c r="W89" i="27"/>
  <c r="X89" i="27"/>
  <c r="Y89" i="27"/>
  <c r="Z89" i="27"/>
  <c r="AA89" i="27"/>
  <c r="AB89" i="27"/>
  <c r="R90" i="27"/>
  <c r="S90" i="27"/>
  <c r="T90" i="27"/>
  <c r="U90" i="27"/>
  <c r="V90" i="27"/>
  <c r="W90" i="27"/>
  <c r="X90" i="27"/>
  <c r="Y90" i="27"/>
  <c r="Z90" i="27"/>
  <c r="AA90" i="27"/>
  <c r="AB90" i="27"/>
  <c r="R91" i="27"/>
  <c r="S91" i="27"/>
  <c r="T91" i="27"/>
  <c r="U91" i="27"/>
  <c r="V91" i="27"/>
  <c r="W91" i="27"/>
  <c r="X91" i="27"/>
  <c r="Y91" i="27"/>
  <c r="Z91" i="27"/>
  <c r="AA91" i="27"/>
  <c r="AB91" i="27"/>
  <c r="R92" i="27"/>
  <c r="S92" i="27"/>
  <c r="T92" i="27"/>
  <c r="U92" i="27"/>
  <c r="V92" i="27"/>
  <c r="W92" i="27"/>
  <c r="X92" i="27"/>
  <c r="Y92" i="27"/>
  <c r="Z92" i="27"/>
  <c r="AA92" i="27"/>
  <c r="AB92" i="27"/>
  <c r="R93" i="27"/>
  <c r="S93" i="27"/>
  <c r="T93" i="27"/>
  <c r="U93" i="27"/>
  <c r="V93" i="27"/>
  <c r="W93" i="27"/>
  <c r="X93" i="27"/>
  <c r="Y93" i="27"/>
  <c r="Z93" i="27"/>
  <c r="AA93" i="27"/>
  <c r="AB93" i="27"/>
  <c r="R94" i="27"/>
  <c r="S94" i="27"/>
  <c r="T94" i="27"/>
  <c r="U94" i="27"/>
  <c r="V94" i="27"/>
  <c r="W94" i="27"/>
  <c r="X94" i="27"/>
  <c r="Y94" i="27"/>
  <c r="Z94" i="27"/>
  <c r="AA94" i="27"/>
  <c r="AB94" i="27"/>
  <c r="R95" i="27"/>
  <c r="S95" i="27"/>
  <c r="T95" i="27"/>
  <c r="U95" i="27"/>
  <c r="V95" i="27"/>
  <c r="W95" i="27"/>
  <c r="X95" i="27"/>
  <c r="Y95" i="27"/>
  <c r="Z95" i="27"/>
  <c r="AA95" i="27"/>
  <c r="AB95" i="27"/>
  <c r="R96" i="27"/>
  <c r="S96" i="27"/>
  <c r="T96" i="27"/>
  <c r="U96" i="27"/>
  <c r="V96" i="27"/>
  <c r="W96" i="27"/>
  <c r="X96" i="27"/>
  <c r="Y96" i="27"/>
  <c r="Z96" i="27"/>
  <c r="AA96" i="27"/>
  <c r="AB96" i="27"/>
  <c r="R97" i="27"/>
  <c r="S97" i="27"/>
  <c r="T97" i="27"/>
  <c r="U97" i="27"/>
  <c r="V97" i="27"/>
  <c r="W97" i="27"/>
  <c r="X97" i="27"/>
  <c r="Y97" i="27"/>
  <c r="Z97" i="27"/>
  <c r="AA97" i="27"/>
  <c r="AB97" i="27"/>
  <c r="R98" i="27"/>
  <c r="S98" i="27"/>
  <c r="T98" i="27"/>
  <c r="U98" i="27"/>
  <c r="V98" i="27"/>
  <c r="W98" i="27"/>
  <c r="X98" i="27"/>
  <c r="Y98" i="27"/>
  <c r="Z98" i="27"/>
  <c r="AA98" i="27"/>
  <c r="AB98" i="27"/>
  <c r="R99" i="27"/>
  <c r="S99" i="27"/>
  <c r="T99" i="27"/>
  <c r="U99" i="27"/>
  <c r="V99" i="27"/>
  <c r="W99" i="27"/>
  <c r="X99" i="27"/>
  <c r="Y99" i="27"/>
  <c r="Z99" i="27"/>
  <c r="AA99" i="27"/>
  <c r="AB99" i="27"/>
  <c r="R100" i="27"/>
  <c r="S100" i="27"/>
  <c r="T100" i="27"/>
  <c r="U100" i="27"/>
  <c r="V100" i="27"/>
  <c r="W100" i="27"/>
  <c r="X100" i="27"/>
  <c r="Y100" i="27"/>
  <c r="Z100" i="27"/>
  <c r="AA100" i="27"/>
  <c r="AB100" i="27"/>
  <c r="R101" i="27"/>
  <c r="S101" i="27"/>
  <c r="T101" i="27"/>
  <c r="U101" i="27"/>
  <c r="V101" i="27"/>
  <c r="W101" i="27"/>
  <c r="X101" i="27"/>
  <c r="Y101" i="27"/>
  <c r="Z101" i="27"/>
  <c r="AA101" i="27"/>
  <c r="AB101" i="27"/>
  <c r="R102" i="27"/>
  <c r="S102" i="27"/>
  <c r="T102" i="27"/>
  <c r="U102" i="27"/>
  <c r="V102" i="27"/>
  <c r="W102" i="27"/>
  <c r="X102" i="27"/>
  <c r="Y102" i="27"/>
  <c r="Z102" i="27"/>
  <c r="AA102" i="27"/>
  <c r="AB102" i="27"/>
  <c r="R103" i="27"/>
  <c r="S103" i="27"/>
  <c r="T103" i="27"/>
  <c r="U103" i="27"/>
  <c r="V103" i="27"/>
  <c r="W103" i="27"/>
  <c r="X103" i="27"/>
  <c r="Y103" i="27"/>
  <c r="Z103" i="27"/>
  <c r="AA103" i="27"/>
  <c r="AB103" i="27"/>
  <c r="R104" i="27"/>
  <c r="S104" i="27"/>
  <c r="T104" i="27"/>
  <c r="U104" i="27"/>
  <c r="V104" i="27"/>
  <c r="W104" i="27"/>
  <c r="X104" i="27"/>
  <c r="Y104" i="27"/>
  <c r="Z104" i="27"/>
  <c r="AA104" i="27"/>
  <c r="AB104" i="27"/>
  <c r="R105" i="27"/>
  <c r="S105" i="27"/>
  <c r="T105" i="27"/>
  <c r="U105" i="27"/>
  <c r="V105" i="27"/>
  <c r="W105" i="27"/>
  <c r="X105" i="27"/>
  <c r="Y105" i="27"/>
  <c r="Z105" i="27"/>
  <c r="AA105" i="27"/>
  <c r="AB105" i="27"/>
  <c r="R106" i="27"/>
  <c r="S106" i="27"/>
  <c r="T106" i="27"/>
  <c r="U106" i="27"/>
  <c r="V106" i="27"/>
  <c r="W106" i="27"/>
  <c r="X106" i="27"/>
  <c r="Y106" i="27"/>
  <c r="Z106" i="27"/>
  <c r="AA106" i="27"/>
  <c r="AB106" i="27"/>
  <c r="R107" i="27"/>
  <c r="S107" i="27"/>
  <c r="T107" i="27"/>
  <c r="U107" i="27"/>
  <c r="V107" i="27"/>
  <c r="W107" i="27"/>
  <c r="X107" i="27"/>
  <c r="Y107" i="27"/>
  <c r="Z107" i="27"/>
  <c r="AA107" i="27"/>
  <c r="AB107" i="27"/>
  <c r="R108" i="27"/>
  <c r="S108" i="27"/>
  <c r="T108" i="27"/>
  <c r="U108" i="27"/>
  <c r="V108" i="27"/>
  <c r="W108" i="27"/>
  <c r="X108" i="27"/>
  <c r="Y108" i="27"/>
  <c r="Z108" i="27"/>
  <c r="AA108" i="27"/>
  <c r="AB108" i="27"/>
  <c r="R109" i="27"/>
  <c r="S109" i="27"/>
  <c r="T109" i="27"/>
  <c r="U109" i="27"/>
  <c r="V109" i="27"/>
  <c r="W109" i="27"/>
  <c r="X109" i="27"/>
  <c r="Y109" i="27"/>
  <c r="Z109" i="27"/>
  <c r="AA109" i="27"/>
  <c r="AB109" i="27"/>
  <c r="R110" i="27"/>
  <c r="S110" i="27"/>
  <c r="T110" i="27"/>
  <c r="U110" i="27"/>
  <c r="V110" i="27"/>
  <c r="W110" i="27"/>
  <c r="X110" i="27"/>
  <c r="Y110" i="27"/>
  <c r="Z110" i="27"/>
  <c r="AA110" i="27"/>
  <c r="AB110" i="27"/>
  <c r="R111" i="27"/>
  <c r="S111" i="27"/>
  <c r="T111" i="27"/>
  <c r="U111" i="27"/>
  <c r="V111" i="27"/>
  <c r="W111" i="27"/>
  <c r="X111" i="27"/>
  <c r="Y111" i="27"/>
  <c r="Z111" i="27"/>
  <c r="AA111" i="27"/>
  <c r="AB111" i="27"/>
  <c r="R112" i="27"/>
  <c r="S112" i="27"/>
  <c r="T112" i="27"/>
  <c r="U112" i="27"/>
  <c r="V112" i="27"/>
  <c r="W112" i="27"/>
  <c r="X112" i="27"/>
  <c r="Y112" i="27"/>
  <c r="Z112" i="27"/>
  <c r="AA112" i="27"/>
  <c r="AB112" i="27"/>
  <c r="R113" i="27"/>
  <c r="S113" i="27"/>
  <c r="T113" i="27"/>
  <c r="U113" i="27"/>
  <c r="V113" i="27"/>
  <c r="W113" i="27"/>
  <c r="X113" i="27"/>
  <c r="Y113" i="27"/>
  <c r="Z113" i="27"/>
  <c r="AA113" i="27"/>
  <c r="AB113" i="27"/>
  <c r="R114" i="27"/>
  <c r="S114" i="27"/>
  <c r="T114" i="27"/>
  <c r="U114" i="27"/>
  <c r="V114" i="27"/>
  <c r="W114" i="27"/>
  <c r="X114" i="27"/>
  <c r="Y114" i="27"/>
  <c r="Z114" i="27"/>
  <c r="AA114" i="27"/>
  <c r="AB114" i="27"/>
  <c r="R115" i="27"/>
  <c r="S115" i="27"/>
  <c r="T115" i="27"/>
  <c r="U115" i="27"/>
  <c r="V115" i="27"/>
  <c r="W115" i="27"/>
  <c r="X115" i="27"/>
  <c r="Y115" i="27"/>
  <c r="Z115" i="27"/>
  <c r="AA115" i="27"/>
  <c r="AB115" i="27"/>
  <c r="R116" i="27"/>
  <c r="S116" i="27"/>
  <c r="T116" i="27"/>
  <c r="U116" i="27"/>
  <c r="V116" i="27"/>
  <c r="W116" i="27"/>
  <c r="X116" i="27"/>
  <c r="Y116" i="27"/>
  <c r="Z116" i="27"/>
  <c r="AA116" i="27"/>
  <c r="AB116" i="27"/>
  <c r="R117" i="27"/>
  <c r="S117" i="27"/>
  <c r="T117" i="27"/>
  <c r="U117" i="27"/>
  <c r="V117" i="27"/>
  <c r="W117" i="27"/>
  <c r="X117" i="27"/>
  <c r="Y117" i="27"/>
  <c r="Z117" i="27"/>
  <c r="AA117" i="27"/>
  <c r="AB117" i="27"/>
  <c r="R118" i="27"/>
  <c r="S118" i="27"/>
  <c r="T118" i="27"/>
  <c r="U118" i="27"/>
  <c r="V118" i="27"/>
  <c r="W118" i="27"/>
  <c r="X118" i="27"/>
  <c r="Y118" i="27"/>
  <c r="Z118" i="27"/>
  <c r="AA118" i="27"/>
  <c r="AB118" i="27"/>
  <c r="R119" i="27"/>
  <c r="S119" i="27"/>
  <c r="T119" i="27"/>
  <c r="U119" i="27"/>
  <c r="V119" i="27"/>
  <c r="W119" i="27"/>
  <c r="X119" i="27"/>
  <c r="Y119" i="27"/>
  <c r="Z119" i="27"/>
  <c r="AA119" i="27"/>
  <c r="AB119" i="27"/>
  <c r="R120" i="27"/>
  <c r="S120" i="27"/>
  <c r="T120" i="27"/>
  <c r="U120" i="27"/>
  <c r="V120" i="27"/>
  <c r="W120" i="27"/>
  <c r="X120" i="27"/>
  <c r="Y120" i="27"/>
  <c r="Z120" i="27"/>
  <c r="AA120" i="27"/>
  <c r="AB120" i="27"/>
  <c r="R121" i="27"/>
  <c r="S121" i="27"/>
  <c r="T121" i="27"/>
  <c r="U121" i="27"/>
  <c r="V121" i="27"/>
  <c r="W121" i="27"/>
  <c r="X121" i="27"/>
  <c r="Y121" i="27"/>
  <c r="Z121" i="27"/>
  <c r="AA121" i="27"/>
  <c r="AB121" i="27"/>
  <c r="R122" i="27"/>
  <c r="S122" i="27"/>
  <c r="T122" i="27"/>
  <c r="U122" i="27"/>
  <c r="V122" i="27"/>
  <c r="W122" i="27"/>
  <c r="X122" i="27"/>
  <c r="Y122" i="27"/>
  <c r="Z122" i="27"/>
  <c r="AA122" i="27"/>
  <c r="AB122" i="27"/>
  <c r="R123" i="27"/>
  <c r="S123" i="27"/>
  <c r="T123" i="27"/>
  <c r="U123" i="27"/>
  <c r="V123" i="27"/>
  <c r="W123" i="27"/>
  <c r="X123" i="27"/>
  <c r="Y123" i="27"/>
  <c r="Z123" i="27"/>
  <c r="AA123" i="27"/>
  <c r="AB123" i="27"/>
  <c r="R124" i="27"/>
  <c r="S124" i="27"/>
  <c r="T124" i="27"/>
  <c r="U124" i="27"/>
  <c r="V124" i="27"/>
  <c r="W124" i="27"/>
  <c r="X124" i="27"/>
  <c r="Y124" i="27"/>
  <c r="Z124" i="27"/>
  <c r="AA124" i="27"/>
  <c r="AB124" i="27"/>
  <c r="R125" i="27"/>
  <c r="S125" i="27"/>
  <c r="T125" i="27"/>
  <c r="U125" i="27"/>
  <c r="V125" i="27"/>
  <c r="W125" i="27"/>
  <c r="X125" i="27"/>
  <c r="Y125" i="27"/>
  <c r="Z125" i="27"/>
  <c r="AA125" i="27"/>
  <c r="AB125" i="27"/>
  <c r="R126" i="27"/>
  <c r="S126" i="27"/>
  <c r="T126" i="27"/>
  <c r="U126" i="27"/>
  <c r="V126" i="27"/>
  <c r="W126" i="27"/>
  <c r="X126" i="27"/>
  <c r="Y126" i="27"/>
  <c r="Z126" i="27"/>
  <c r="AA126" i="27"/>
  <c r="AB126" i="27"/>
  <c r="R127" i="27"/>
  <c r="S127" i="27"/>
  <c r="T127" i="27"/>
  <c r="U127" i="27"/>
  <c r="V127" i="27"/>
  <c r="W127" i="27"/>
  <c r="X127" i="27"/>
  <c r="Y127" i="27"/>
  <c r="Z127" i="27"/>
  <c r="AA127" i="27"/>
  <c r="AB127" i="27"/>
  <c r="R128" i="27"/>
  <c r="S128" i="27"/>
  <c r="T128" i="27"/>
  <c r="U128" i="27"/>
  <c r="V128" i="27"/>
  <c r="W128" i="27"/>
  <c r="X128" i="27"/>
  <c r="Y128" i="27"/>
  <c r="Z128" i="27"/>
  <c r="AA128" i="27"/>
  <c r="AB128" i="27"/>
  <c r="R129" i="27"/>
  <c r="S129" i="27"/>
  <c r="T129" i="27"/>
  <c r="U129" i="27"/>
  <c r="V129" i="27"/>
  <c r="W129" i="27"/>
  <c r="X129" i="27"/>
  <c r="Y129" i="27"/>
  <c r="Z129" i="27"/>
  <c r="AA129" i="27"/>
  <c r="AB129" i="27"/>
  <c r="R130" i="27"/>
  <c r="S130" i="27"/>
  <c r="T130" i="27"/>
  <c r="U130" i="27"/>
  <c r="V130" i="27"/>
  <c r="W130" i="27"/>
  <c r="X130" i="27"/>
  <c r="Y130" i="27"/>
  <c r="Z130" i="27"/>
  <c r="AA130" i="27"/>
  <c r="AB130" i="27"/>
  <c r="R131" i="27"/>
  <c r="S131" i="27"/>
  <c r="T131" i="27"/>
  <c r="U131" i="27"/>
  <c r="V131" i="27"/>
  <c r="W131" i="27"/>
  <c r="X131" i="27"/>
  <c r="Y131" i="27"/>
  <c r="Z131" i="27"/>
  <c r="AA131" i="27"/>
  <c r="AB131" i="27"/>
  <c r="R132" i="27"/>
  <c r="S132" i="27"/>
  <c r="T132" i="27"/>
  <c r="U132" i="27"/>
  <c r="V132" i="27"/>
  <c r="W132" i="27"/>
  <c r="X132" i="27"/>
  <c r="Y132" i="27"/>
  <c r="Z132" i="27"/>
  <c r="AA132" i="27"/>
  <c r="AB132" i="27"/>
  <c r="R133" i="27"/>
  <c r="S133" i="27"/>
  <c r="T133" i="27"/>
  <c r="U133" i="27"/>
  <c r="V133" i="27"/>
  <c r="W133" i="27"/>
  <c r="X133" i="27"/>
  <c r="Y133" i="27"/>
  <c r="Z133" i="27"/>
  <c r="AA133" i="27"/>
  <c r="AB133" i="27"/>
  <c r="R134" i="27"/>
  <c r="S134" i="27"/>
  <c r="T134" i="27"/>
  <c r="U134" i="27"/>
  <c r="V134" i="27"/>
  <c r="W134" i="27"/>
  <c r="X134" i="27"/>
  <c r="Y134" i="27"/>
  <c r="Z134" i="27"/>
  <c r="AA134" i="27"/>
  <c r="AB134" i="27"/>
  <c r="R135" i="27"/>
  <c r="S135" i="27"/>
  <c r="T135" i="27"/>
  <c r="U135" i="27"/>
  <c r="V135" i="27"/>
  <c r="W135" i="27"/>
  <c r="X135" i="27"/>
  <c r="Y135" i="27"/>
  <c r="Z135" i="27"/>
  <c r="AA135" i="27"/>
  <c r="AB135" i="27"/>
  <c r="R136" i="27"/>
  <c r="S136" i="27"/>
  <c r="T136" i="27"/>
  <c r="U136" i="27"/>
  <c r="V136" i="27"/>
  <c r="W136" i="27"/>
  <c r="X136" i="27"/>
  <c r="Y136" i="27"/>
  <c r="Z136" i="27"/>
  <c r="AA136" i="27"/>
  <c r="AB136" i="27"/>
  <c r="R137" i="27"/>
  <c r="S137" i="27"/>
  <c r="T137" i="27"/>
  <c r="U137" i="27"/>
  <c r="V137" i="27"/>
  <c r="W137" i="27"/>
  <c r="X137" i="27"/>
  <c r="Y137" i="27"/>
  <c r="Z137" i="27"/>
  <c r="AA137" i="27"/>
  <c r="AB137" i="27"/>
  <c r="R138" i="27"/>
  <c r="S138" i="27"/>
  <c r="T138" i="27"/>
  <c r="U138" i="27"/>
  <c r="V138" i="27"/>
  <c r="W138" i="27"/>
  <c r="X138" i="27"/>
  <c r="Y138" i="27"/>
  <c r="Z138" i="27"/>
  <c r="AA138" i="27"/>
  <c r="AB138" i="27"/>
  <c r="R139" i="27"/>
  <c r="S139" i="27"/>
  <c r="T139" i="27"/>
  <c r="U139" i="27"/>
  <c r="V139" i="27"/>
  <c r="W139" i="27"/>
  <c r="X139" i="27"/>
  <c r="Y139" i="27"/>
  <c r="Z139" i="27"/>
  <c r="AA139" i="27"/>
  <c r="AB139" i="27"/>
  <c r="R140" i="27"/>
  <c r="S140" i="27"/>
  <c r="T140" i="27"/>
  <c r="U140" i="27"/>
  <c r="V140" i="27"/>
  <c r="W140" i="27"/>
  <c r="X140" i="27"/>
  <c r="Y140" i="27"/>
  <c r="Z140" i="27"/>
  <c r="AA140" i="27"/>
  <c r="AB140" i="27"/>
  <c r="R141" i="27"/>
  <c r="S141" i="27"/>
  <c r="T141" i="27"/>
  <c r="U141" i="27"/>
  <c r="V141" i="27"/>
  <c r="W141" i="27"/>
  <c r="X141" i="27"/>
  <c r="Y141" i="27"/>
  <c r="Z141" i="27"/>
  <c r="AA141" i="27"/>
  <c r="AB141" i="27"/>
  <c r="R142" i="27"/>
  <c r="S142" i="27"/>
  <c r="T142" i="27"/>
  <c r="U142" i="27"/>
  <c r="V142" i="27"/>
  <c r="W142" i="27"/>
  <c r="X142" i="27"/>
  <c r="Y142" i="27"/>
  <c r="Z142" i="27"/>
  <c r="AA142" i="27"/>
  <c r="AB142" i="27"/>
  <c r="R143" i="27"/>
  <c r="S143" i="27"/>
  <c r="T143" i="27"/>
  <c r="U143" i="27"/>
  <c r="V143" i="27"/>
  <c r="W143" i="27"/>
  <c r="X143" i="27"/>
  <c r="Y143" i="27"/>
  <c r="Z143" i="27"/>
  <c r="AA143" i="27"/>
  <c r="AB143" i="27"/>
  <c r="R144" i="27"/>
  <c r="S144" i="27"/>
  <c r="T144" i="27"/>
  <c r="U144" i="27"/>
  <c r="V144" i="27"/>
  <c r="W144" i="27"/>
  <c r="X144" i="27"/>
  <c r="Y144" i="27"/>
  <c r="Z144" i="27"/>
  <c r="AA144" i="27"/>
  <c r="AB144" i="27"/>
  <c r="R145" i="27"/>
  <c r="S145" i="27"/>
  <c r="T145" i="27"/>
  <c r="U145" i="27"/>
  <c r="V145" i="27"/>
  <c r="W145" i="27"/>
  <c r="X145" i="27"/>
  <c r="Y145" i="27"/>
  <c r="Z145" i="27"/>
  <c r="AA145" i="27"/>
  <c r="AB145" i="27"/>
  <c r="R146" i="27"/>
  <c r="S146" i="27"/>
  <c r="T146" i="27"/>
  <c r="U146" i="27"/>
  <c r="V146" i="27"/>
  <c r="W146" i="27"/>
  <c r="X146" i="27"/>
  <c r="Y146" i="27"/>
  <c r="Z146" i="27"/>
  <c r="AA146" i="27"/>
  <c r="AB146" i="27"/>
  <c r="R147" i="27"/>
  <c r="S147" i="27"/>
  <c r="T147" i="27"/>
  <c r="U147" i="27"/>
  <c r="V147" i="27"/>
  <c r="W147" i="27"/>
  <c r="X147" i="27"/>
  <c r="Y147" i="27"/>
  <c r="Z147" i="27"/>
  <c r="AA147" i="27"/>
  <c r="AB147" i="27"/>
  <c r="R148" i="27"/>
  <c r="S148" i="27"/>
  <c r="T148" i="27"/>
  <c r="U148" i="27"/>
  <c r="V148" i="27"/>
  <c r="W148" i="27"/>
  <c r="X148" i="27"/>
  <c r="Y148" i="27"/>
  <c r="Z148" i="27"/>
  <c r="AA148" i="27"/>
  <c r="AB148" i="27"/>
  <c r="R149" i="27"/>
  <c r="S149" i="27"/>
  <c r="T149" i="27"/>
  <c r="U149" i="27"/>
  <c r="V149" i="27"/>
  <c r="W149" i="27"/>
  <c r="X149" i="27"/>
  <c r="Y149" i="27"/>
  <c r="Z149" i="27"/>
  <c r="AA149" i="27"/>
  <c r="AB149" i="27"/>
  <c r="R150" i="27"/>
  <c r="S150" i="27"/>
  <c r="T150" i="27"/>
  <c r="U150" i="27"/>
  <c r="V150" i="27"/>
  <c r="W150" i="27"/>
  <c r="X150" i="27"/>
  <c r="Y150" i="27"/>
  <c r="Z150" i="27"/>
  <c r="AA150" i="27"/>
  <c r="AB150" i="27"/>
  <c r="R151" i="27"/>
  <c r="S151" i="27"/>
  <c r="T151" i="27"/>
  <c r="U151" i="27"/>
  <c r="V151" i="27"/>
  <c r="W151" i="27"/>
  <c r="X151" i="27"/>
  <c r="Y151" i="27"/>
  <c r="Z151" i="27"/>
  <c r="AA151" i="27"/>
  <c r="AB151" i="27"/>
  <c r="R152" i="27"/>
  <c r="S152" i="27"/>
  <c r="T152" i="27"/>
  <c r="U152" i="27"/>
  <c r="V152" i="27"/>
  <c r="W152" i="27"/>
  <c r="X152" i="27"/>
  <c r="Y152" i="27"/>
  <c r="Z152" i="27"/>
  <c r="AA152" i="27"/>
  <c r="AB152" i="27"/>
  <c r="R153" i="27"/>
  <c r="S153" i="27"/>
  <c r="T153" i="27"/>
  <c r="U153" i="27"/>
  <c r="V153" i="27"/>
  <c r="W153" i="27"/>
  <c r="X153" i="27"/>
  <c r="Y153" i="27"/>
  <c r="Z153" i="27"/>
  <c r="AA153" i="27"/>
  <c r="AB153" i="27"/>
  <c r="R154" i="27"/>
  <c r="S154" i="27"/>
  <c r="T154" i="27"/>
  <c r="U154" i="27"/>
  <c r="V154" i="27"/>
  <c r="W154" i="27"/>
  <c r="X154" i="27"/>
  <c r="Y154" i="27"/>
  <c r="Z154" i="27"/>
  <c r="AA154" i="27"/>
  <c r="AB154" i="27"/>
  <c r="R155" i="27"/>
  <c r="S155" i="27"/>
  <c r="T155" i="27"/>
  <c r="U155" i="27"/>
  <c r="V155" i="27"/>
  <c r="W155" i="27"/>
  <c r="X155" i="27"/>
  <c r="Y155" i="27"/>
  <c r="Z155" i="27"/>
  <c r="AA155" i="27"/>
  <c r="AB155" i="27"/>
  <c r="R156" i="27"/>
  <c r="S156" i="27"/>
  <c r="T156" i="27"/>
  <c r="U156" i="27"/>
  <c r="V156" i="27"/>
  <c r="W156" i="27"/>
  <c r="X156" i="27"/>
  <c r="Y156" i="27"/>
  <c r="Z156" i="27"/>
  <c r="AA156" i="27"/>
  <c r="AB156" i="27"/>
  <c r="R157" i="27"/>
  <c r="S157" i="27"/>
  <c r="T157" i="27"/>
  <c r="U157" i="27"/>
  <c r="V157" i="27"/>
  <c r="W157" i="27"/>
  <c r="X157" i="27"/>
  <c r="Y157" i="27"/>
  <c r="Z157" i="27"/>
  <c r="AA157" i="27"/>
  <c r="AB157" i="27"/>
  <c r="R158" i="27"/>
  <c r="S158" i="27"/>
  <c r="T158" i="27"/>
  <c r="U158" i="27"/>
  <c r="V158" i="27"/>
  <c r="W158" i="27"/>
  <c r="X158" i="27"/>
  <c r="Y158" i="27"/>
  <c r="Z158" i="27"/>
  <c r="AA158" i="27"/>
  <c r="AB158" i="27"/>
  <c r="R159" i="27"/>
  <c r="S159" i="27"/>
  <c r="T159" i="27"/>
  <c r="U159" i="27"/>
  <c r="V159" i="27"/>
  <c r="W159" i="27"/>
  <c r="X159" i="27"/>
  <c r="Y159" i="27"/>
  <c r="Z159" i="27"/>
  <c r="AA159" i="27"/>
  <c r="AB159" i="27"/>
  <c r="R160" i="27"/>
  <c r="S160" i="27"/>
  <c r="T160" i="27"/>
  <c r="U160" i="27"/>
  <c r="V160" i="27"/>
  <c r="W160" i="27"/>
  <c r="X160" i="27"/>
  <c r="Y160" i="27"/>
  <c r="Z160" i="27"/>
  <c r="AA160" i="27"/>
  <c r="AB160" i="27"/>
  <c r="R161" i="27"/>
  <c r="S161" i="27"/>
  <c r="T161" i="27"/>
  <c r="U161" i="27"/>
  <c r="V161" i="27"/>
  <c r="W161" i="27"/>
  <c r="X161" i="27"/>
  <c r="Y161" i="27"/>
  <c r="Z161" i="27"/>
  <c r="AA161" i="27"/>
  <c r="AB161" i="27"/>
  <c r="R162" i="27"/>
  <c r="S162" i="27"/>
  <c r="T162" i="27"/>
  <c r="U162" i="27"/>
  <c r="V162" i="27"/>
  <c r="W162" i="27"/>
  <c r="X162" i="27"/>
  <c r="Y162" i="27"/>
  <c r="Z162" i="27"/>
  <c r="AA162" i="27"/>
  <c r="AB162" i="27"/>
  <c r="R163" i="27"/>
  <c r="S163" i="27"/>
  <c r="T163" i="27"/>
  <c r="U163" i="27"/>
  <c r="V163" i="27"/>
  <c r="W163" i="27"/>
  <c r="X163" i="27"/>
  <c r="Y163" i="27"/>
  <c r="Z163" i="27"/>
  <c r="AA163" i="27"/>
  <c r="AB163" i="27"/>
  <c r="R164" i="27"/>
  <c r="S164" i="27"/>
  <c r="T164" i="27"/>
  <c r="U164" i="27"/>
  <c r="V164" i="27"/>
  <c r="W164" i="27"/>
  <c r="X164" i="27"/>
  <c r="Y164" i="27"/>
  <c r="Z164" i="27"/>
  <c r="AA164" i="27"/>
  <c r="AB164" i="27"/>
  <c r="R165" i="27"/>
  <c r="S165" i="27"/>
  <c r="T165" i="27"/>
  <c r="U165" i="27"/>
  <c r="V165" i="27"/>
  <c r="W165" i="27"/>
  <c r="X165" i="27"/>
  <c r="Y165" i="27"/>
  <c r="Z165" i="27"/>
  <c r="AA165" i="27"/>
  <c r="AB165" i="27"/>
  <c r="R166" i="27"/>
  <c r="S166" i="27"/>
  <c r="T166" i="27"/>
  <c r="U166" i="27"/>
  <c r="V166" i="27"/>
  <c r="W166" i="27"/>
  <c r="X166" i="27"/>
  <c r="Y166" i="27"/>
  <c r="Z166" i="27"/>
  <c r="AA166" i="27"/>
  <c r="AB166" i="27"/>
  <c r="R167" i="27"/>
  <c r="S167" i="27"/>
  <c r="T167" i="27"/>
  <c r="U167" i="27"/>
  <c r="V167" i="27"/>
  <c r="W167" i="27"/>
  <c r="X167" i="27"/>
  <c r="Y167" i="27"/>
  <c r="Z167" i="27"/>
  <c r="AA167" i="27"/>
  <c r="AB167" i="27"/>
  <c r="R168" i="27"/>
  <c r="S168" i="27"/>
  <c r="T168" i="27"/>
  <c r="U168" i="27"/>
  <c r="V168" i="27"/>
  <c r="W168" i="27"/>
  <c r="X168" i="27"/>
  <c r="Y168" i="27"/>
  <c r="Z168" i="27"/>
  <c r="AA168" i="27"/>
  <c r="AB168" i="27"/>
  <c r="R169" i="27"/>
  <c r="S169" i="27"/>
  <c r="T169" i="27"/>
  <c r="U169" i="27"/>
  <c r="V169" i="27"/>
  <c r="W169" i="27"/>
  <c r="X169" i="27"/>
  <c r="Y169" i="27"/>
  <c r="Z169" i="27"/>
  <c r="AA169" i="27"/>
  <c r="AB169" i="27"/>
  <c r="R170" i="27"/>
  <c r="S170" i="27"/>
  <c r="T170" i="27"/>
  <c r="U170" i="27"/>
  <c r="V170" i="27"/>
  <c r="W170" i="27"/>
  <c r="X170" i="27"/>
  <c r="Y170" i="27"/>
  <c r="Z170" i="27"/>
  <c r="AA170" i="27"/>
  <c r="AB170" i="27"/>
  <c r="R171" i="27"/>
  <c r="S171" i="27"/>
  <c r="T171" i="27"/>
  <c r="U171" i="27"/>
  <c r="V171" i="27"/>
  <c r="W171" i="27"/>
  <c r="X171" i="27"/>
  <c r="Y171" i="27"/>
  <c r="Z171" i="27"/>
  <c r="AA171" i="27"/>
  <c r="AB171" i="27"/>
  <c r="R172" i="27"/>
  <c r="S172" i="27"/>
  <c r="T172" i="27"/>
  <c r="U172" i="27"/>
  <c r="V172" i="27"/>
  <c r="W172" i="27"/>
  <c r="X172" i="27"/>
  <c r="Y172" i="27"/>
  <c r="Z172" i="27"/>
  <c r="AA172" i="27"/>
  <c r="AB172" i="27"/>
  <c r="R173" i="27"/>
  <c r="S173" i="27"/>
  <c r="T173" i="27"/>
  <c r="U173" i="27"/>
  <c r="V173" i="27"/>
  <c r="W173" i="27"/>
  <c r="X173" i="27"/>
  <c r="Y173" i="27"/>
  <c r="Z173" i="27"/>
  <c r="AA173" i="27"/>
  <c r="AB173" i="27"/>
  <c r="R174" i="27"/>
  <c r="S174" i="27"/>
  <c r="T174" i="27"/>
  <c r="U174" i="27"/>
  <c r="V174" i="27"/>
  <c r="W174" i="27"/>
  <c r="X174" i="27"/>
  <c r="Y174" i="27"/>
  <c r="Z174" i="27"/>
  <c r="AA174" i="27"/>
  <c r="AB174" i="27"/>
  <c r="R175" i="27"/>
  <c r="S175" i="27"/>
  <c r="T175" i="27"/>
  <c r="U175" i="27"/>
  <c r="V175" i="27"/>
  <c r="W175" i="27"/>
  <c r="X175" i="27"/>
  <c r="Y175" i="27"/>
  <c r="Z175" i="27"/>
  <c r="AA175" i="27"/>
  <c r="AB175" i="27"/>
  <c r="R176" i="27"/>
  <c r="S176" i="27"/>
  <c r="T176" i="27"/>
  <c r="U176" i="27"/>
  <c r="V176" i="27"/>
  <c r="W176" i="27"/>
  <c r="X176" i="27"/>
  <c r="Y176" i="27"/>
  <c r="Z176" i="27"/>
  <c r="AA176" i="27"/>
  <c r="AB176" i="27"/>
  <c r="R177" i="27"/>
  <c r="S177" i="27"/>
  <c r="T177" i="27"/>
  <c r="U177" i="27"/>
  <c r="V177" i="27"/>
  <c r="W177" i="27"/>
  <c r="X177" i="27"/>
  <c r="Y177" i="27"/>
  <c r="Z177" i="27"/>
  <c r="AA177" i="27"/>
  <c r="AB177" i="27"/>
  <c r="R178" i="27"/>
  <c r="S178" i="27"/>
  <c r="T178" i="27"/>
  <c r="U178" i="27"/>
  <c r="V178" i="27"/>
  <c r="W178" i="27"/>
  <c r="X178" i="27"/>
  <c r="Y178" i="27"/>
  <c r="Z178" i="27"/>
  <c r="AA178" i="27"/>
  <c r="AB178" i="27"/>
  <c r="R179" i="27"/>
  <c r="S179" i="27"/>
  <c r="T179" i="27"/>
  <c r="U179" i="27"/>
  <c r="V179" i="27"/>
  <c r="W179" i="27"/>
  <c r="X179" i="27"/>
  <c r="Y179" i="27"/>
  <c r="Z179" i="27"/>
  <c r="AA179" i="27"/>
  <c r="AB179" i="27"/>
  <c r="R180" i="27"/>
  <c r="S180" i="27"/>
  <c r="T180" i="27"/>
  <c r="U180" i="27"/>
  <c r="V180" i="27"/>
  <c r="W180" i="27"/>
  <c r="X180" i="27"/>
  <c r="Y180" i="27"/>
  <c r="Z180" i="27"/>
  <c r="AA180" i="27"/>
  <c r="AB180" i="27"/>
  <c r="R181" i="27"/>
  <c r="S181" i="27"/>
  <c r="T181" i="27"/>
  <c r="U181" i="27"/>
  <c r="V181" i="27"/>
  <c r="W181" i="27"/>
  <c r="X181" i="27"/>
  <c r="Y181" i="27"/>
  <c r="Z181" i="27"/>
  <c r="AA181" i="27"/>
  <c r="AB181" i="27"/>
  <c r="R182" i="27"/>
  <c r="S182" i="27"/>
  <c r="T182" i="27"/>
  <c r="U182" i="27"/>
  <c r="V182" i="27"/>
  <c r="W182" i="27"/>
  <c r="X182" i="27"/>
  <c r="Y182" i="27"/>
  <c r="Z182" i="27"/>
  <c r="AA182" i="27"/>
  <c r="AB182" i="27"/>
  <c r="R183" i="27"/>
  <c r="S183" i="27"/>
  <c r="T183" i="27"/>
  <c r="U183" i="27"/>
  <c r="V183" i="27"/>
  <c r="W183" i="27"/>
  <c r="X183" i="27"/>
  <c r="Y183" i="27"/>
  <c r="Z183" i="27"/>
  <c r="AA183" i="27"/>
  <c r="AB183" i="27"/>
  <c r="R184" i="27"/>
  <c r="S184" i="27"/>
  <c r="T184" i="27"/>
  <c r="U184" i="27"/>
  <c r="V184" i="27"/>
  <c r="W184" i="27"/>
  <c r="X184" i="27"/>
  <c r="Y184" i="27"/>
  <c r="Z184" i="27"/>
  <c r="AA184" i="27"/>
  <c r="AB184" i="27"/>
  <c r="R185" i="27"/>
  <c r="S185" i="27"/>
  <c r="T185" i="27"/>
  <c r="U185" i="27"/>
  <c r="V185" i="27"/>
  <c r="W185" i="27"/>
  <c r="X185" i="27"/>
  <c r="Y185" i="27"/>
  <c r="Z185" i="27"/>
  <c r="AA185" i="27"/>
  <c r="AB185" i="27"/>
  <c r="R186" i="27"/>
  <c r="S186" i="27"/>
  <c r="T186" i="27"/>
  <c r="U186" i="27"/>
  <c r="V186" i="27"/>
  <c r="W186" i="27"/>
  <c r="X186" i="27"/>
  <c r="Y186" i="27"/>
  <c r="Z186" i="27"/>
  <c r="AA186" i="27"/>
  <c r="AB186" i="27"/>
  <c r="R187" i="27"/>
  <c r="S187" i="27"/>
  <c r="T187" i="27"/>
  <c r="U187" i="27"/>
  <c r="V187" i="27"/>
  <c r="W187" i="27"/>
  <c r="X187" i="27"/>
  <c r="Y187" i="27"/>
  <c r="Z187" i="27"/>
  <c r="AA187" i="27"/>
  <c r="AB187" i="27"/>
  <c r="R188" i="27"/>
  <c r="S188" i="27"/>
  <c r="T188" i="27"/>
  <c r="U188" i="27"/>
  <c r="V188" i="27"/>
  <c r="W188" i="27"/>
  <c r="X188" i="27"/>
  <c r="Y188" i="27"/>
  <c r="Z188" i="27"/>
  <c r="AA188" i="27"/>
  <c r="AB188" i="27"/>
  <c r="R189" i="27"/>
  <c r="S189" i="27"/>
  <c r="T189" i="27"/>
  <c r="U189" i="27"/>
  <c r="V189" i="27"/>
  <c r="W189" i="27"/>
  <c r="X189" i="27"/>
  <c r="Y189" i="27"/>
  <c r="Z189" i="27"/>
  <c r="AA189" i="27"/>
  <c r="AB189" i="27"/>
  <c r="R190" i="27"/>
  <c r="S190" i="27"/>
  <c r="T190" i="27"/>
  <c r="U190" i="27"/>
  <c r="V190" i="27"/>
  <c r="W190" i="27"/>
  <c r="X190" i="27"/>
  <c r="Y190" i="27"/>
  <c r="Z190" i="27"/>
  <c r="AA190" i="27"/>
  <c r="AB190" i="27"/>
  <c r="R191" i="27"/>
  <c r="S191" i="27"/>
  <c r="T191" i="27"/>
  <c r="U191" i="27"/>
  <c r="V191" i="27"/>
  <c r="W191" i="27"/>
  <c r="X191" i="27"/>
  <c r="Y191" i="27"/>
  <c r="Z191" i="27"/>
  <c r="AA191" i="27"/>
  <c r="AB191" i="27"/>
  <c r="R192" i="27"/>
  <c r="S192" i="27"/>
  <c r="T192" i="27"/>
  <c r="U192" i="27"/>
  <c r="V192" i="27"/>
  <c r="W192" i="27"/>
  <c r="X192" i="27"/>
  <c r="Y192" i="27"/>
  <c r="Z192" i="27"/>
  <c r="AA192" i="27"/>
  <c r="AB192" i="27"/>
  <c r="R193" i="27"/>
  <c r="S193" i="27"/>
  <c r="T193" i="27"/>
  <c r="U193" i="27"/>
  <c r="V193" i="27"/>
  <c r="W193" i="27"/>
  <c r="X193" i="27"/>
  <c r="Y193" i="27"/>
  <c r="Z193" i="27"/>
  <c r="AA193" i="27"/>
  <c r="AB193" i="27"/>
  <c r="R194" i="27"/>
  <c r="S194" i="27"/>
  <c r="T194" i="27"/>
  <c r="U194" i="27"/>
  <c r="V194" i="27"/>
  <c r="W194" i="27"/>
  <c r="X194" i="27"/>
  <c r="Y194" i="27"/>
  <c r="Z194" i="27"/>
  <c r="AA194" i="27"/>
  <c r="AB194" i="27"/>
  <c r="R195" i="27"/>
  <c r="S195" i="27"/>
  <c r="T195" i="27"/>
  <c r="U195" i="27"/>
  <c r="V195" i="27"/>
  <c r="W195" i="27"/>
  <c r="X195" i="27"/>
  <c r="Y195" i="27"/>
  <c r="Z195" i="27"/>
  <c r="AA195" i="27"/>
  <c r="AB195" i="27"/>
  <c r="R196" i="27"/>
  <c r="S196" i="27"/>
  <c r="T196" i="27"/>
  <c r="U196" i="27"/>
  <c r="V196" i="27"/>
  <c r="W196" i="27"/>
  <c r="X196" i="27"/>
  <c r="Y196" i="27"/>
  <c r="Z196" i="27"/>
  <c r="AA196" i="27"/>
  <c r="AB196" i="27"/>
  <c r="R197" i="27"/>
  <c r="S197" i="27"/>
  <c r="T197" i="27"/>
  <c r="U197" i="27"/>
  <c r="V197" i="27"/>
  <c r="W197" i="27"/>
  <c r="X197" i="27"/>
  <c r="Y197" i="27"/>
  <c r="Z197" i="27"/>
  <c r="AA197" i="27"/>
  <c r="AB197" i="27"/>
  <c r="R198" i="27"/>
  <c r="S198" i="27"/>
  <c r="T198" i="27"/>
  <c r="U198" i="27"/>
  <c r="V198" i="27"/>
  <c r="W198" i="27"/>
  <c r="X198" i="27"/>
  <c r="Y198" i="27"/>
  <c r="Z198" i="27"/>
  <c r="AA198" i="27"/>
  <c r="AB198" i="27"/>
  <c r="R199" i="27"/>
  <c r="S199" i="27"/>
  <c r="T199" i="27"/>
  <c r="U199" i="27"/>
  <c r="V199" i="27"/>
  <c r="W199" i="27"/>
  <c r="X199" i="27"/>
  <c r="Y199" i="27"/>
  <c r="Z199" i="27"/>
  <c r="AA199" i="27"/>
  <c r="AB199" i="27"/>
  <c r="R200" i="27"/>
  <c r="S200" i="27"/>
  <c r="T200" i="27"/>
  <c r="U200" i="27"/>
  <c r="V200" i="27"/>
  <c r="W200" i="27"/>
  <c r="X200" i="27"/>
  <c r="Y200" i="27"/>
  <c r="Z200" i="27"/>
  <c r="AA200" i="27"/>
  <c r="AB200" i="27"/>
  <c r="R201" i="27"/>
  <c r="S201" i="27"/>
  <c r="T201" i="27"/>
  <c r="U201" i="27"/>
  <c r="V201" i="27"/>
  <c r="W201" i="27"/>
  <c r="X201" i="27"/>
  <c r="Y201" i="27"/>
  <c r="Z201" i="27"/>
  <c r="AA201" i="27"/>
  <c r="AB201" i="27"/>
  <c r="R202" i="27"/>
  <c r="S202" i="27"/>
  <c r="T202" i="27"/>
  <c r="U202" i="27"/>
  <c r="V202" i="27"/>
  <c r="W202" i="27"/>
  <c r="X202" i="27"/>
  <c r="Y202" i="27"/>
  <c r="Z202" i="27"/>
  <c r="AA202" i="27"/>
  <c r="AB202" i="27"/>
  <c r="R203" i="27"/>
  <c r="S203" i="27"/>
  <c r="T203" i="27"/>
  <c r="U203" i="27"/>
  <c r="V203" i="27"/>
  <c r="W203" i="27"/>
  <c r="X203" i="27"/>
  <c r="Y203" i="27"/>
  <c r="Z203" i="27"/>
  <c r="AA203" i="27"/>
  <c r="AB203" i="27"/>
  <c r="R204" i="27"/>
  <c r="S204" i="27"/>
  <c r="T204" i="27"/>
  <c r="U204" i="27"/>
  <c r="V204" i="27"/>
  <c r="W204" i="27"/>
  <c r="X204" i="27"/>
  <c r="Y204" i="27"/>
  <c r="Z204" i="27"/>
  <c r="AA204" i="27"/>
  <c r="AB204" i="27"/>
  <c r="R205" i="27"/>
  <c r="S205" i="27"/>
  <c r="T205" i="27"/>
  <c r="U205" i="27"/>
  <c r="V205" i="27"/>
  <c r="W205" i="27"/>
  <c r="X205" i="27"/>
  <c r="Y205" i="27"/>
  <c r="Z205" i="27"/>
  <c r="AA205" i="27"/>
  <c r="AB205" i="27"/>
  <c r="R206" i="27"/>
  <c r="S206" i="27"/>
  <c r="T206" i="27"/>
  <c r="U206" i="27"/>
  <c r="V206" i="27"/>
  <c r="W206" i="27"/>
  <c r="X206" i="27"/>
  <c r="Y206" i="27"/>
  <c r="Z206" i="27"/>
  <c r="AA206" i="27"/>
  <c r="AB206" i="27"/>
  <c r="R207" i="27"/>
  <c r="S207" i="27"/>
  <c r="T207" i="27"/>
  <c r="U207" i="27"/>
  <c r="V207" i="27"/>
  <c r="W207" i="27"/>
  <c r="X207" i="27"/>
  <c r="Y207" i="27"/>
  <c r="Z207" i="27"/>
  <c r="AA207" i="27"/>
  <c r="AB207" i="27"/>
  <c r="R208" i="27"/>
  <c r="S208" i="27"/>
  <c r="T208" i="27"/>
  <c r="U208" i="27"/>
  <c r="V208" i="27"/>
  <c r="W208" i="27"/>
  <c r="X208" i="27"/>
  <c r="Y208" i="27"/>
  <c r="Z208" i="27"/>
  <c r="AA208" i="27"/>
  <c r="AB208" i="27"/>
  <c r="R209" i="27"/>
  <c r="S209" i="27"/>
  <c r="T209" i="27"/>
  <c r="U209" i="27"/>
  <c r="V209" i="27"/>
  <c r="W209" i="27"/>
  <c r="X209" i="27"/>
  <c r="Y209" i="27"/>
  <c r="Z209" i="27"/>
  <c r="AA209" i="27"/>
  <c r="AB209" i="27"/>
  <c r="R210" i="27"/>
  <c r="S210" i="27"/>
  <c r="T210" i="27"/>
  <c r="U210" i="27"/>
  <c r="V210" i="27"/>
  <c r="W210" i="27"/>
  <c r="X210" i="27"/>
  <c r="Y210" i="27"/>
  <c r="Z210" i="27"/>
  <c r="AA210" i="27"/>
  <c r="AB210" i="27"/>
  <c r="R211" i="27"/>
  <c r="S211" i="27"/>
  <c r="T211" i="27"/>
  <c r="U211" i="27"/>
  <c r="V211" i="27"/>
  <c r="W211" i="27"/>
  <c r="X211" i="27"/>
  <c r="Y211" i="27"/>
  <c r="Z211" i="27"/>
  <c r="AA211" i="27"/>
  <c r="AB211" i="27"/>
  <c r="R212" i="27"/>
  <c r="S212" i="27"/>
  <c r="T212" i="27"/>
  <c r="U212" i="27"/>
  <c r="V212" i="27"/>
  <c r="W212" i="27"/>
  <c r="X212" i="27"/>
  <c r="Y212" i="27"/>
  <c r="Z212" i="27"/>
  <c r="AA212" i="27"/>
  <c r="AB212" i="27"/>
  <c r="R213" i="27"/>
  <c r="S213" i="27"/>
  <c r="T213" i="27"/>
  <c r="U213" i="27"/>
  <c r="V213" i="27"/>
  <c r="W213" i="27"/>
  <c r="X213" i="27"/>
  <c r="Y213" i="27"/>
  <c r="Z213" i="27"/>
  <c r="AA213" i="27"/>
  <c r="AB213" i="27"/>
  <c r="R214" i="27"/>
  <c r="S214" i="27"/>
  <c r="T214" i="27"/>
  <c r="U214" i="27"/>
  <c r="V214" i="27"/>
  <c r="W214" i="27"/>
  <c r="X214" i="27"/>
  <c r="Y214" i="27"/>
  <c r="Z214" i="27"/>
  <c r="AA214" i="27"/>
  <c r="AB214" i="27"/>
  <c r="R215" i="27"/>
  <c r="S215" i="27"/>
  <c r="T215" i="27"/>
  <c r="U215" i="27"/>
  <c r="V215" i="27"/>
  <c r="W215" i="27"/>
  <c r="X215" i="27"/>
  <c r="Y215" i="27"/>
  <c r="Z215" i="27"/>
  <c r="AA215" i="27"/>
  <c r="AB215" i="27"/>
  <c r="R216" i="27"/>
  <c r="S216" i="27"/>
  <c r="T216" i="27"/>
  <c r="U216" i="27"/>
  <c r="V216" i="27"/>
  <c r="W216" i="27"/>
  <c r="X216" i="27"/>
  <c r="Y216" i="27"/>
  <c r="Z216" i="27"/>
  <c r="AA216" i="27"/>
  <c r="AB216" i="27"/>
  <c r="R217" i="27"/>
  <c r="S217" i="27"/>
  <c r="T217" i="27"/>
  <c r="U217" i="27"/>
  <c r="V217" i="27"/>
  <c r="W217" i="27"/>
  <c r="X217" i="27"/>
  <c r="Y217" i="27"/>
  <c r="Z217" i="27"/>
  <c r="AA217" i="27"/>
  <c r="AB217" i="27"/>
  <c r="S2" i="27"/>
  <c r="T2" i="27"/>
  <c r="U2" i="27"/>
  <c r="V2" i="27"/>
  <c r="W2" i="27"/>
  <c r="X2" i="27"/>
  <c r="Y2" i="27"/>
  <c r="Z2" i="27"/>
  <c r="AA2" i="27"/>
  <c r="AB2" i="27"/>
  <c r="R2" i="27"/>
  <c r="CD55" i="26"/>
  <c r="CD54" i="26"/>
  <c r="CD53" i="26"/>
  <c r="CD52" i="26"/>
  <c r="CD51" i="26"/>
  <c r="CD50" i="26"/>
  <c r="CD49" i="26"/>
  <c r="CD48" i="26"/>
  <c r="CD47" i="26"/>
  <c r="CD46" i="26"/>
  <c r="CD45" i="26"/>
  <c r="CD44" i="26"/>
  <c r="CD43" i="26"/>
  <c r="CD42" i="26"/>
  <c r="CD41" i="26"/>
  <c r="CD40" i="26"/>
  <c r="CD39" i="26"/>
  <c r="CD38" i="26"/>
  <c r="CD127" i="26"/>
  <c r="CD126" i="26"/>
  <c r="CD125" i="26"/>
  <c r="CD124" i="26"/>
  <c r="CD123" i="26"/>
  <c r="CD122" i="26"/>
  <c r="CD121" i="26"/>
  <c r="CD120" i="26"/>
  <c r="CD119" i="26"/>
  <c r="CD118" i="26"/>
  <c r="CD117" i="26"/>
  <c r="CD116" i="26"/>
  <c r="CD115" i="26"/>
  <c r="CD114" i="26"/>
  <c r="CD113" i="26"/>
  <c r="CD112" i="26"/>
  <c r="CD111" i="26"/>
  <c r="CD110" i="26"/>
  <c r="CD199" i="26"/>
  <c r="CD198" i="26"/>
  <c r="CD197" i="26"/>
  <c r="CD196" i="26"/>
  <c r="CD195" i="26"/>
  <c r="CD194" i="26"/>
  <c r="CD193" i="26"/>
  <c r="CD192" i="26"/>
  <c r="CD191" i="26"/>
  <c r="CD190" i="26"/>
  <c r="CD189" i="26"/>
  <c r="CD188" i="26"/>
  <c r="CD187" i="26"/>
  <c r="CD186" i="26"/>
  <c r="CD185" i="26"/>
  <c r="CD184" i="26"/>
  <c r="CD183" i="26"/>
  <c r="CD182" i="26"/>
  <c r="CD19" i="26"/>
  <c r="CD18" i="26"/>
  <c r="CD17" i="26"/>
  <c r="CD16" i="26"/>
  <c r="CD15" i="26"/>
  <c r="CD14" i="26"/>
  <c r="CD13" i="26"/>
  <c r="CD12" i="26"/>
  <c r="CD11" i="26"/>
  <c r="CD10" i="26"/>
  <c r="CD9" i="26"/>
  <c r="CD8" i="26"/>
  <c r="CD7" i="26"/>
  <c r="CD6" i="26"/>
  <c r="CD5" i="26"/>
  <c r="CD4" i="26"/>
  <c r="CD3" i="26"/>
  <c r="CD2" i="26"/>
  <c r="CD91" i="26"/>
  <c r="CD90" i="26"/>
  <c r="CD89" i="26"/>
  <c r="CD88" i="26"/>
  <c r="CD87" i="26"/>
  <c r="CD86" i="26"/>
  <c r="CD85" i="26"/>
  <c r="CD84" i="26"/>
  <c r="CD83" i="26"/>
  <c r="CD82" i="26"/>
  <c r="CD81" i="26"/>
  <c r="CD80" i="26"/>
  <c r="CD79" i="26"/>
  <c r="CD78" i="26"/>
  <c r="CD77" i="26"/>
  <c r="CD76" i="26"/>
  <c r="CD75" i="26"/>
  <c r="CD74" i="26"/>
  <c r="CD163" i="26"/>
  <c r="CD162" i="26"/>
  <c r="CD161" i="26"/>
  <c r="CD160" i="26"/>
  <c r="CD159" i="26"/>
  <c r="CD158" i="26"/>
  <c r="CD157" i="26"/>
  <c r="CD156" i="26"/>
  <c r="CD155" i="26"/>
  <c r="CD154" i="26"/>
  <c r="CD153" i="26"/>
  <c r="CD152" i="26"/>
  <c r="CD151" i="26"/>
  <c r="CD150" i="26"/>
  <c r="CD149" i="26"/>
  <c r="CD148" i="26"/>
  <c r="CD147" i="26"/>
  <c r="CD146" i="26"/>
  <c r="CD73" i="26"/>
  <c r="CD72" i="26"/>
  <c r="CD71" i="26"/>
  <c r="CD70" i="26"/>
  <c r="CD69" i="26"/>
  <c r="CD68" i="26"/>
  <c r="CD67" i="26"/>
  <c r="CD66" i="26"/>
  <c r="CD65" i="26"/>
  <c r="CD64" i="26"/>
  <c r="CD63" i="26"/>
  <c r="CD62" i="26"/>
  <c r="CD61" i="26"/>
  <c r="CD60" i="26"/>
  <c r="CD59" i="26"/>
  <c r="CD58" i="26"/>
  <c r="CD57" i="26"/>
  <c r="CD56" i="26"/>
  <c r="CD145" i="26"/>
  <c r="CD144" i="26"/>
  <c r="CD143" i="26"/>
  <c r="CD142" i="26"/>
  <c r="CD141" i="26"/>
  <c r="CD140" i="26"/>
  <c r="CD139" i="26"/>
  <c r="CD138" i="26"/>
  <c r="CD137" i="26"/>
  <c r="CD136" i="26"/>
  <c r="CD135" i="26"/>
  <c r="CD134" i="26"/>
  <c r="CD133" i="26"/>
  <c r="CD132" i="26"/>
  <c r="CD131" i="26"/>
  <c r="CD130" i="26"/>
  <c r="CD129" i="26"/>
  <c r="CD128" i="26"/>
  <c r="CD217" i="26"/>
  <c r="CD216" i="26"/>
  <c r="CD215" i="26"/>
  <c r="CD214" i="26"/>
  <c r="CD213" i="26"/>
  <c r="CD212" i="26"/>
  <c r="CD211" i="26"/>
  <c r="CD210" i="26"/>
  <c r="CD209" i="26"/>
  <c r="CD208" i="26"/>
  <c r="CD207" i="26"/>
  <c r="CD206" i="26"/>
  <c r="CD205" i="26"/>
  <c r="CD204" i="26"/>
  <c r="CD203" i="26"/>
  <c r="CD202" i="26"/>
  <c r="CD201" i="26"/>
  <c r="CD200" i="26"/>
  <c r="CD37" i="26"/>
  <c r="CD36" i="26"/>
  <c r="CD35" i="26"/>
  <c r="CD34" i="26"/>
  <c r="CD33" i="26"/>
  <c r="CD32" i="26"/>
  <c r="CD31" i="26"/>
  <c r="CD30" i="26"/>
  <c r="CD29" i="26"/>
  <c r="CD28" i="26"/>
  <c r="CD27" i="26"/>
  <c r="CD26" i="26"/>
  <c r="CD25" i="26"/>
  <c r="CD24" i="26"/>
  <c r="CD23" i="26"/>
  <c r="CD22" i="26"/>
  <c r="CD21" i="26"/>
  <c r="CD20" i="26"/>
  <c r="CD109" i="26"/>
  <c r="CD108" i="26"/>
  <c r="CD107" i="26"/>
  <c r="CD106" i="26"/>
  <c r="CD105" i="26"/>
  <c r="CD104" i="26"/>
  <c r="CD103" i="26"/>
  <c r="CD102" i="26"/>
  <c r="CD101" i="26"/>
  <c r="CD100" i="26"/>
  <c r="CD99" i="26"/>
  <c r="CD98" i="26"/>
  <c r="CD97" i="26"/>
  <c r="CD96" i="26"/>
  <c r="CD95" i="26"/>
  <c r="CD94" i="26"/>
  <c r="CD93" i="26"/>
  <c r="CD92" i="26"/>
  <c r="CD181" i="26"/>
  <c r="CD180" i="26"/>
  <c r="CD179" i="26"/>
  <c r="CD178" i="26"/>
  <c r="CD177" i="26"/>
  <c r="CD176" i="26"/>
  <c r="CD175" i="26"/>
  <c r="CD174" i="26"/>
  <c r="CD173" i="26"/>
  <c r="CD172" i="26"/>
  <c r="CD171" i="26"/>
  <c r="CD170" i="26"/>
  <c r="CD169" i="26"/>
  <c r="CD168" i="26"/>
  <c r="CD167" i="26"/>
  <c r="CD166" i="26"/>
  <c r="CD165" i="26"/>
  <c r="CD164" i="26"/>
  <c r="CL163" i="22"/>
  <c r="AH165" i="24"/>
  <c r="AI165" i="24"/>
  <c r="AH166" i="24"/>
  <c r="AI166" i="24"/>
  <c r="AH167" i="24"/>
  <c r="AI167" i="24"/>
  <c r="AH168" i="24"/>
  <c r="AI168" i="24"/>
  <c r="AH169" i="24"/>
  <c r="AI169" i="24"/>
  <c r="AH170" i="24"/>
  <c r="AI170" i="24"/>
  <c r="AH171" i="24"/>
  <c r="AI171" i="24"/>
  <c r="AH172" i="24"/>
  <c r="AI172" i="24"/>
  <c r="AH173" i="24"/>
  <c r="AI173" i="24"/>
  <c r="AH174" i="24"/>
  <c r="AI174" i="24"/>
  <c r="AH175" i="24"/>
  <c r="AI175" i="24"/>
  <c r="AH176" i="24"/>
  <c r="AI176" i="24"/>
  <c r="AH177" i="24"/>
  <c r="AI177" i="24"/>
  <c r="AH178" i="24"/>
  <c r="AI178" i="24"/>
  <c r="AH179" i="24"/>
  <c r="AI179" i="24"/>
  <c r="AH180" i="24"/>
  <c r="AI180" i="24"/>
  <c r="AH181" i="24"/>
  <c r="AI181" i="24"/>
  <c r="AH92" i="24"/>
  <c r="AI92" i="24"/>
  <c r="AH93" i="24"/>
  <c r="AI93" i="24"/>
  <c r="AH94" i="24"/>
  <c r="AI94" i="24"/>
  <c r="AH95" i="24"/>
  <c r="AI95" i="24"/>
  <c r="AH96" i="24"/>
  <c r="AI96" i="24"/>
  <c r="AH97" i="24"/>
  <c r="AI97" i="24"/>
  <c r="AH98" i="24"/>
  <c r="AI98" i="24"/>
  <c r="AH99" i="24"/>
  <c r="AI99" i="24"/>
  <c r="AH100" i="24"/>
  <c r="AI100" i="24"/>
  <c r="AH101" i="24"/>
  <c r="AI101" i="24"/>
  <c r="AH102" i="24"/>
  <c r="AI102" i="24"/>
  <c r="AH103" i="24"/>
  <c r="AI103" i="24"/>
  <c r="AH104" i="24"/>
  <c r="AI104" i="24"/>
  <c r="AH105" i="24"/>
  <c r="AI105" i="24"/>
  <c r="AH106" i="24"/>
  <c r="AI106" i="24"/>
  <c r="AH107" i="24"/>
  <c r="AI107" i="24"/>
  <c r="AH108" i="24"/>
  <c r="AI108" i="24"/>
  <c r="AH109" i="24"/>
  <c r="AI109" i="24"/>
  <c r="AH20" i="24"/>
  <c r="AI20" i="24"/>
  <c r="AH21" i="24"/>
  <c r="AI21" i="24"/>
  <c r="AH22" i="24"/>
  <c r="AI22" i="24"/>
  <c r="AH23" i="24"/>
  <c r="AI23" i="24"/>
  <c r="AH24" i="24"/>
  <c r="AI24" i="24"/>
  <c r="AH25" i="24"/>
  <c r="AI25" i="24"/>
  <c r="AH26" i="24"/>
  <c r="AI26" i="24"/>
  <c r="AH27" i="24"/>
  <c r="AI27" i="24"/>
  <c r="AH28" i="24"/>
  <c r="AI28" i="24"/>
  <c r="AH29" i="24"/>
  <c r="AI29" i="24"/>
  <c r="AH30" i="24"/>
  <c r="AI30" i="24"/>
  <c r="AH31" i="24"/>
  <c r="AI31" i="24"/>
  <c r="AH32" i="24"/>
  <c r="AI32" i="24"/>
  <c r="AH33" i="24"/>
  <c r="AI33" i="24"/>
  <c r="AH34" i="24"/>
  <c r="AI34" i="24"/>
  <c r="AH35" i="24"/>
  <c r="AI35" i="24"/>
  <c r="AH36" i="24"/>
  <c r="AI36" i="24"/>
  <c r="AH37" i="24"/>
  <c r="AI37" i="24"/>
  <c r="AH200" i="24"/>
  <c r="AI200" i="24"/>
  <c r="AH201" i="24"/>
  <c r="AI201" i="24"/>
  <c r="AH202" i="24"/>
  <c r="AI202" i="24"/>
  <c r="AH203" i="24"/>
  <c r="AI203" i="24"/>
  <c r="AH204" i="24"/>
  <c r="AI204" i="24"/>
  <c r="AH205" i="24"/>
  <c r="AI205" i="24"/>
  <c r="AH206" i="24"/>
  <c r="AI206" i="24"/>
  <c r="AH207" i="24"/>
  <c r="AI207" i="24"/>
  <c r="AH208" i="24"/>
  <c r="AI208" i="24"/>
  <c r="AH209" i="24"/>
  <c r="AI209" i="24"/>
  <c r="AH210" i="24"/>
  <c r="AI210" i="24"/>
  <c r="AH211" i="24"/>
  <c r="AI211" i="24"/>
  <c r="AH212" i="24"/>
  <c r="AI212" i="24"/>
  <c r="AH213" i="24"/>
  <c r="AI213" i="24"/>
  <c r="AH214" i="24"/>
  <c r="AI214" i="24"/>
  <c r="AH215" i="24"/>
  <c r="AI215" i="24"/>
  <c r="AH216" i="24"/>
  <c r="AI216" i="24"/>
  <c r="AH217" i="24"/>
  <c r="AI217" i="24"/>
  <c r="AH128" i="24"/>
  <c r="AI128" i="24"/>
  <c r="AH129" i="24"/>
  <c r="AI129" i="24"/>
  <c r="AH130" i="24"/>
  <c r="AI130" i="24"/>
  <c r="AH131" i="24"/>
  <c r="AI131" i="24"/>
  <c r="AH132" i="24"/>
  <c r="AI132" i="24"/>
  <c r="AH133" i="24"/>
  <c r="AI133" i="24"/>
  <c r="AH134" i="24"/>
  <c r="AI134" i="24"/>
  <c r="AH135" i="24"/>
  <c r="AI135" i="24"/>
  <c r="AH136" i="24"/>
  <c r="AI136" i="24"/>
  <c r="AH137" i="24"/>
  <c r="AI137" i="24"/>
  <c r="AH138" i="24"/>
  <c r="AI138" i="24"/>
  <c r="AH139" i="24"/>
  <c r="AI139" i="24"/>
  <c r="AH140" i="24"/>
  <c r="AI140" i="24"/>
  <c r="AH141" i="24"/>
  <c r="AI141" i="24"/>
  <c r="AH142" i="24"/>
  <c r="AI142" i="24"/>
  <c r="AH143" i="24"/>
  <c r="AI143" i="24"/>
  <c r="AH144" i="24"/>
  <c r="AI144" i="24"/>
  <c r="AH145" i="24"/>
  <c r="AI145" i="24"/>
  <c r="AH56" i="24"/>
  <c r="AI56" i="24"/>
  <c r="AH57" i="24"/>
  <c r="AI57" i="24"/>
  <c r="AH58" i="24"/>
  <c r="AI58" i="24"/>
  <c r="AH59" i="24"/>
  <c r="AI59" i="24"/>
  <c r="AH60" i="24"/>
  <c r="AI60" i="24"/>
  <c r="AH61" i="24"/>
  <c r="AI61" i="24"/>
  <c r="AH62" i="24"/>
  <c r="AI62" i="24"/>
  <c r="AH63" i="24"/>
  <c r="AI63" i="24"/>
  <c r="AH64" i="24"/>
  <c r="AI64" i="24"/>
  <c r="AH65" i="24"/>
  <c r="AI65" i="24"/>
  <c r="AH66" i="24"/>
  <c r="AI66" i="24"/>
  <c r="AH67" i="24"/>
  <c r="AI67" i="24"/>
  <c r="AH68" i="24"/>
  <c r="AI68" i="24"/>
  <c r="AH69" i="24"/>
  <c r="AI69" i="24"/>
  <c r="AH70" i="24"/>
  <c r="AI70" i="24"/>
  <c r="AH71" i="24"/>
  <c r="AI71" i="24"/>
  <c r="AH72" i="24"/>
  <c r="AI72" i="24"/>
  <c r="AH73" i="24"/>
  <c r="AI73" i="24"/>
  <c r="AH146" i="24"/>
  <c r="AI146" i="24"/>
  <c r="AH147" i="24"/>
  <c r="AI147" i="24"/>
  <c r="AH148" i="24"/>
  <c r="AI148" i="24"/>
  <c r="AH149" i="24"/>
  <c r="AI149" i="24"/>
  <c r="AH150" i="24"/>
  <c r="AI150" i="24"/>
  <c r="AH151" i="24"/>
  <c r="AI151" i="24"/>
  <c r="AH152" i="24"/>
  <c r="AI152" i="24"/>
  <c r="AH153" i="24"/>
  <c r="AI153" i="24"/>
  <c r="AH154" i="24"/>
  <c r="AI154" i="24"/>
  <c r="AH155" i="24"/>
  <c r="AI155" i="24"/>
  <c r="AH156" i="24"/>
  <c r="AI156" i="24"/>
  <c r="AH157" i="24"/>
  <c r="AI157" i="24"/>
  <c r="AH158" i="24"/>
  <c r="AI158" i="24"/>
  <c r="AH159" i="24"/>
  <c r="AI159" i="24"/>
  <c r="AH160" i="24"/>
  <c r="AI160" i="24"/>
  <c r="AH161" i="24"/>
  <c r="AI161" i="24"/>
  <c r="AH162" i="24"/>
  <c r="AI162" i="24"/>
  <c r="AH163" i="24"/>
  <c r="AI163" i="24"/>
  <c r="AH74" i="24"/>
  <c r="AI74" i="24"/>
  <c r="AH75" i="24"/>
  <c r="AI75" i="24"/>
  <c r="AH76" i="24"/>
  <c r="AI76" i="24"/>
  <c r="AH77" i="24"/>
  <c r="AI77" i="24"/>
  <c r="AH78" i="24"/>
  <c r="AI78" i="24"/>
  <c r="AH79" i="24"/>
  <c r="AI79" i="24"/>
  <c r="AH80" i="24"/>
  <c r="AI80" i="24"/>
  <c r="AH81" i="24"/>
  <c r="AI81" i="24"/>
  <c r="AH82" i="24"/>
  <c r="AI82" i="24"/>
  <c r="AH83" i="24"/>
  <c r="AI83" i="24"/>
  <c r="AH84" i="24"/>
  <c r="AI84" i="24"/>
  <c r="AH85" i="24"/>
  <c r="AI85" i="24"/>
  <c r="AH86" i="24"/>
  <c r="AI86" i="24"/>
  <c r="AH87" i="24"/>
  <c r="AI87" i="24"/>
  <c r="AH88" i="24"/>
  <c r="AI88" i="24"/>
  <c r="AH89" i="24"/>
  <c r="AI89" i="24"/>
  <c r="AH90" i="24"/>
  <c r="AI90" i="24"/>
  <c r="AH91" i="24"/>
  <c r="AI91" i="24"/>
  <c r="AH2" i="24"/>
  <c r="AI2" i="24"/>
  <c r="AH3" i="24"/>
  <c r="AI3" i="24"/>
  <c r="AH4" i="24"/>
  <c r="AI4" i="24"/>
  <c r="AH5" i="24"/>
  <c r="AI5" i="24"/>
  <c r="AH6" i="24"/>
  <c r="AI6" i="24"/>
  <c r="AH7" i="24"/>
  <c r="AI7" i="24"/>
  <c r="AH8" i="24"/>
  <c r="AI8" i="24"/>
  <c r="AH9" i="24"/>
  <c r="AI9" i="24"/>
  <c r="AH10" i="24"/>
  <c r="AI10" i="24"/>
  <c r="AH11" i="24"/>
  <c r="AI11" i="24"/>
  <c r="AH12" i="24"/>
  <c r="AI12" i="24"/>
  <c r="AH13" i="24"/>
  <c r="AI13" i="24"/>
  <c r="AH14" i="24"/>
  <c r="AI14" i="24"/>
  <c r="AH15" i="24"/>
  <c r="AI15" i="24"/>
  <c r="AH16" i="24"/>
  <c r="AI16" i="24"/>
  <c r="AH17" i="24"/>
  <c r="AI17" i="24"/>
  <c r="AH18" i="24"/>
  <c r="AI18" i="24"/>
  <c r="AH19" i="24"/>
  <c r="AI19" i="24"/>
  <c r="AH182" i="24"/>
  <c r="AI182" i="24"/>
  <c r="AH183" i="24"/>
  <c r="AI183" i="24"/>
  <c r="AH184" i="24"/>
  <c r="AI184" i="24"/>
  <c r="AH185" i="24"/>
  <c r="AI185" i="24"/>
  <c r="AH186" i="24"/>
  <c r="AI186" i="24"/>
  <c r="AH187" i="24"/>
  <c r="AI187" i="24"/>
  <c r="AH188" i="24"/>
  <c r="AI188" i="24"/>
  <c r="AH189" i="24"/>
  <c r="AI189" i="24"/>
  <c r="AH190" i="24"/>
  <c r="AI190" i="24"/>
  <c r="AH191" i="24"/>
  <c r="AI191" i="24"/>
  <c r="AH192" i="24"/>
  <c r="AI192" i="24"/>
  <c r="AH193" i="24"/>
  <c r="AI193" i="24"/>
  <c r="AH194" i="24"/>
  <c r="AI194" i="24"/>
  <c r="AH195" i="24"/>
  <c r="AI195" i="24"/>
  <c r="AH196" i="24"/>
  <c r="AI196" i="24"/>
  <c r="AH197" i="24"/>
  <c r="AI197" i="24"/>
  <c r="AH198" i="24"/>
  <c r="AI198" i="24"/>
  <c r="AH199" i="24"/>
  <c r="AI199" i="24"/>
  <c r="AH110" i="24"/>
  <c r="AI110" i="24"/>
  <c r="AH111" i="24"/>
  <c r="AI111" i="24"/>
  <c r="AH112" i="24"/>
  <c r="AI112" i="24"/>
  <c r="AH113" i="24"/>
  <c r="AI113" i="24"/>
  <c r="AH114" i="24"/>
  <c r="AI114" i="24"/>
  <c r="AH115" i="24"/>
  <c r="AI115" i="24"/>
  <c r="AH116" i="24"/>
  <c r="AI116" i="24"/>
  <c r="AH117" i="24"/>
  <c r="AI117" i="24"/>
  <c r="AH118" i="24"/>
  <c r="AI118" i="24"/>
  <c r="AH119" i="24"/>
  <c r="AI119" i="24"/>
  <c r="AH120" i="24"/>
  <c r="AI120" i="24"/>
  <c r="AH121" i="24"/>
  <c r="AI121" i="24"/>
  <c r="AH122" i="24"/>
  <c r="AI122" i="24"/>
  <c r="AH123" i="24"/>
  <c r="AI123" i="24"/>
  <c r="AH124" i="24"/>
  <c r="AI124" i="24"/>
  <c r="AH125" i="24"/>
  <c r="AI125" i="24"/>
  <c r="AH126" i="24"/>
  <c r="AI126" i="24"/>
  <c r="AH127" i="24"/>
  <c r="AI127" i="24"/>
  <c r="AH38" i="24"/>
  <c r="AI38" i="24"/>
  <c r="AH39" i="24"/>
  <c r="AI39" i="24"/>
  <c r="AH40" i="24"/>
  <c r="AI40" i="24"/>
  <c r="AH41" i="24"/>
  <c r="AI41" i="24"/>
  <c r="AH42" i="24"/>
  <c r="AI42" i="24"/>
  <c r="AH43" i="24"/>
  <c r="AI43" i="24"/>
  <c r="AH44" i="24"/>
  <c r="AI44" i="24"/>
  <c r="AH45" i="24"/>
  <c r="AI45" i="24"/>
  <c r="AH46" i="24"/>
  <c r="AI46" i="24"/>
  <c r="AH47" i="24"/>
  <c r="AI47" i="24"/>
  <c r="AH48" i="24"/>
  <c r="AI48" i="24"/>
  <c r="AH49" i="24"/>
  <c r="AI49" i="24"/>
  <c r="AH50" i="24"/>
  <c r="AI50" i="24"/>
  <c r="AH51" i="24"/>
  <c r="AI51" i="24"/>
  <c r="AH52" i="24"/>
  <c r="AI52" i="24"/>
  <c r="AH53" i="24"/>
  <c r="AI53" i="24"/>
  <c r="AH54" i="24"/>
  <c r="AI54" i="24"/>
  <c r="AH55" i="24"/>
  <c r="AI55" i="24"/>
  <c r="AH164" i="24"/>
  <c r="AI164" i="24"/>
  <c r="AB165" i="24"/>
  <c r="AC165" i="24"/>
  <c r="AB166" i="24"/>
  <c r="AC166" i="24"/>
  <c r="AB167" i="24"/>
  <c r="AC167" i="24"/>
  <c r="AB168" i="24"/>
  <c r="AC168" i="24"/>
  <c r="AB169" i="24"/>
  <c r="AC169" i="24"/>
  <c r="AB170" i="24"/>
  <c r="AC170" i="24"/>
  <c r="AB171" i="24"/>
  <c r="AC171" i="24"/>
  <c r="AB172" i="24"/>
  <c r="AC172" i="24"/>
  <c r="AB173" i="24"/>
  <c r="AC173" i="24"/>
  <c r="AB174" i="24"/>
  <c r="AC174" i="24"/>
  <c r="AB175" i="24"/>
  <c r="AC175" i="24"/>
  <c r="AB176" i="24"/>
  <c r="AC176" i="24"/>
  <c r="AB177" i="24"/>
  <c r="AC177" i="24"/>
  <c r="AB178" i="24"/>
  <c r="AC178" i="24"/>
  <c r="AB179" i="24"/>
  <c r="AC179" i="24"/>
  <c r="AB180" i="24"/>
  <c r="AC180" i="24"/>
  <c r="AB181" i="24"/>
  <c r="AC181" i="24"/>
  <c r="AB92" i="24"/>
  <c r="AC92" i="24"/>
  <c r="AB93" i="24"/>
  <c r="AC93" i="24"/>
  <c r="AB94" i="24"/>
  <c r="AC94" i="24"/>
  <c r="AB95" i="24"/>
  <c r="AC95" i="24"/>
  <c r="AB96" i="24"/>
  <c r="AC96" i="24"/>
  <c r="AB97" i="24"/>
  <c r="AC97" i="24"/>
  <c r="AB98" i="24"/>
  <c r="AC98" i="24"/>
  <c r="AB99" i="24"/>
  <c r="AC99" i="24"/>
  <c r="AB100" i="24"/>
  <c r="AC100" i="24"/>
  <c r="AB101" i="24"/>
  <c r="AC101" i="24"/>
  <c r="AB102" i="24"/>
  <c r="AC102" i="24"/>
  <c r="AB103" i="24"/>
  <c r="AC103" i="24"/>
  <c r="AB104" i="24"/>
  <c r="AC104" i="24"/>
  <c r="AB105" i="24"/>
  <c r="AC105" i="24"/>
  <c r="AB106" i="24"/>
  <c r="AC106" i="24"/>
  <c r="AB107" i="24"/>
  <c r="AC107" i="24"/>
  <c r="AB108" i="24"/>
  <c r="AC108" i="24"/>
  <c r="AB109" i="24"/>
  <c r="AC109" i="24"/>
  <c r="AB20" i="24"/>
  <c r="AC20" i="24"/>
  <c r="AB21" i="24"/>
  <c r="AC21" i="24"/>
  <c r="AB22" i="24"/>
  <c r="AC22" i="24"/>
  <c r="AB23" i="24"/>
  <c r="AC23" i="24"/>
  <c r="AB24" i="24"/>
  <c r="AC24" i="24"/>
  <c r="AB25" i="24"/>
  <c r="AC25" i="24"/>
  <c r="AB26" i="24"/>
  <c r="AC26" i="24"/>
  <c r="AB27" i="24"/>
  <c r="AC27" i="24"/>
  <c r="AB28" i="24"/>
  <c r="AC28" i="24"/>
  <c r="AB29" i="24"/>
  <c r="AC29" i="24"/>
  <c r="AB30" i="24"/>
  <c r="AC30" i="24"/>
  <c r="AB31" i="24"/>
  <c r="AC31" i="24"/>
  <c r="AB32" i="24"/>
  <c r="AC32" i="24"/>
  <c r="AB33" i="24"/>
  <c r="AC33" i="24"/>
  <c r="AB34" i="24"/>
  <c r="AC34" i="24"/>
  <c r="AB35" i="24"/>
  <c r="AC35" i="24"/>
  <c r="AB36" i="24"/>
  <c r="AC36" i="24"/>
  <c r="AB37" i="24"/>
  <c r="AC37" i="24"/>
  <c r="AB200" i="24"/>
  <c r="AC200" i="24"/>
  <c r="AB201" i="24"/>
  <c r="AC201" i="24"/>
  <c r="AB202" i="24"/>
  <c r="AC202" i="24"/>
  <c r="AB203" i="24"/>
  <c r="AC203" i="24"/>
  <c r="AB204" i="24"/>
  <c r="AC204" i="24"/>
  <c r="AB205" i="24"/>
  <c r="AC205" i="24"/>
  <c r="AB206" i="24"/>
  <c r="AC206" i="24"/>
  <c r="AB207" i="24"/>
  <c r="AC207" i="24"/>
  <c r="AB208" i="24"/>
  <c r="AC208" i="24"/>
  <c r="AB209" i="24"/>
  <c r="AC209" i="24"/>
  <c r="AB210" i="24"/>
  <c r="AC210" i="24"/>
  <c r="AB211" i="24"/>
  <c r="AC211" i="24"/>
  <c r="AB212" i="24"/>
  <c r="AC212" i="24"/>
  <c r="AB213" i="24"/>
  <c r="AC213" i="24"/>
  <c r="AB214" i="24"/>
  <c r="AC214" i="24"/>
  <c r="AB215" i="24"/>
  <c r="AC215" i="24"/>
  <c r="AB216" i="24"/>
  <c r="AC216" i="24"/>
  <c r="AB217" i="24"/>
  <c r="AC217" i="24"/>
  <c r="AB128" i="24"/>
  <c r="AC128" i="24"/>
  <c r="AB129" i="24"/>
  <c r="AC129" i="24"/>
  <c r="AB130" i="24"/>
  <c r="AC130" i="24"/>
  <c r="AB131" i="24"/>
  <c r="AC131" i="24"/>
  <c r="AB132" i="24"/>
  <c r="AC132" i="24"/>
  <c r="AB133" i="24"/>
  <c r="AC133" i="24"/>
  <c r="AB134" i="24"/>
  <c r="AC134" i="24"/>
  <c r="AB135" i="24"/>
  <c r="AC135" i="24"/>
  <c r="AB136" i="24"/>
  <c r="AC136" i="24"/>
  <c r="AB137" i="24"/>
  <c r="AC137" i="24"/>
  <c r="AB138" i="24"/>
  <c r="AC138" i="24"/>
  <c r="AB139" i="24"/>
  <c r="AC139" i="24"/>
  <c r="AB140" i="24"/>
  <c r="AC140" i="24"/>
  <c r="AB141" i="24"/>
  <c r="AC141" i="24"/>
  <c r="AB142" i="24"/>
  <c r="AC142" i="24"/>
  <c r="AB143" i="24"/>
  <c r="AC143" i="24"/>
  <c r="AB144" i="24"/>
  <c r="AC144" i="24"/>
  <c r="AB145" i="24"/>
  <c r="AC145" i="24"/>
  <c r="AB56" i="24"/>
  <c r="AC56" i="24"/>
  <c r="AB57" i="24"/>
  <c r="AC57" i="24"/>
  <c r="AB58" i="24"/>
  <c r="AC58" i="24"/>
  <c r="AB59" i="24"/>
  <c r="AC59" i="24"/>
  <c r="AB60" i="24"/>
  <c r="AC60" i="24"/>
  <c r="AB61" i="24"/>
  <c r="AC61" i="24"/>
  <c r="AB62" i="24"/>
  <c r="AC62" i="24"/>
  <c r="AB63" i="24"/>
  <c r="AC63" i="24"/>
  <c r="AB64" i="24"/>
  <c r="AC64" i="24"/>
  <c r="AB65" i="24"/>
  <c r="AC65" i="24"/>
  <c r="AB66" i="24"/>
  <c r="AC66" i="24"/>
  <c r="AB67" i="24"/>
  <c r="AC67" i="24"/>
  <c r="AB68" i="24"/>
  <c r="AC68" i="24"/>
  <c r="AB69" i="24"/>
  <c r="AC69" i="24"/>
  <c r="AB70" i="24"/>
  <c r="AC70" i="24"/>
  <c r="AB71" i="24"/>
  <c r="AC71" i="24"/>
  <c r="AB72" i="24"/>
  <c r="AC72" i="24"/>
  <c r="AB73" i="24"/>
  <c r="AC73" i="24"/>
  <c r="AB146" i="24"/>
  <c r="AC146" i="24"/>
  <c r="AB147" i="24"/>
  <c r="AC147" i="24"/>
  <c r="AB148" i="24"/>
  <c r="AC148" i="24"/>
  <c r="AB149" i="24"/>
  <c r="AC149" i="24"/>
  <c r="AB150" i="24"/>
  <c r="AC150" i="24"/>
  <c r="AB151" i="24"/>
  <c r="AC151" i="24"/>
  <c r="AB152" i="24"/>
  <c r="AC152" i="24"/>
  <c r="AB153" i="24"/>
  <c r="AC153" i="24"/>
  <c r="AB154" i="24"/>
  <c r="AC154" i="24"/>
  <c r="AB155" i="24"/>
  <c r="AC155" i="24"/>
  <c r="AB156" i="24"/>
  <c r="AC156" i="24"/>
  <c r="AB157" i="24"/>
  <c r="AC157" i="24"/>
  <c r="AB158" i="24"/>
  <c r="AC158" i="24"/>
  <c r="AB159" i="24"/>
  <c r="AC159" i="24"/>
  <c r="AB160" i="24"/>
  <c r="AC160" i="24"/>
  <c r="AB161" i="24"/>
  <c r="AC161" i="24"/>
  <c r="AB162" i="24"/>
  <c r="AC162" i="24"/>
  <c r="AB163" i="24"/>
  <c r="AC163" i="24"/>
  <c r="AB74" i="24"/>
  <c r="AC74" i="24"/>
  <c r="AB75" i="24"/>
  <c r="AC75" i="24"/>
  <c r="AB76" i="24"/>
  <c r="AC76" i="24"/>
  <c r="AB77" i="24"/>
  <c r="AC77" i="24"/>
  <c r="AB78" i="24"/>
  <c r="AC78" i="24"/>
  <c r="AB79" i="24"/>
  <c r="AC79" i="24"/>
  <c r="AB80" i="24"/>
  <c r="AC80" i="24"/>
  <c r="AB81" i="24"/>
  <c r="AC81" i="24"/>
  <c r="AB82" i="24"/>
  <c r="AC82" i="24"/>
  <c r="AB83" i="24"/>
  <c r="AC83" i="24"/>
  <c r="AB84" i="24"/>
  <c r="AC84" i="24"/>
  <c r="AB85" i="24"/>
  <c r="AC85" i="24"/>
  <c r="AB86" i="24"/>
  <c r="AC86" i="24"/>
  <c r="AB87" i="24"/>
  <c r="AC87" i="24"/>
  <c r="AB88" i="24"/>
  <c r="AC88" i="24"/>
  <c r="AB89" i="24"/>
  <c r="AC89" i="24"/>
  <c r="AB90" i="24"/>
  <c r="AC90" i="24"/>
  <c r="AB91" i="24"/>
  <c r="AC91" i="24"/>
  <c r="AB2" i="24"/>
  <c r="AC2" i="24"/>
  <c r="AB3" i="24"/>
  <c r="AC3" i="24"/>
  <c r="AB4" i="24"/>
  <c r="AC4" i="24"/>
  <c r="AB5" i="24"/>
  <c r="AC5" i="24"/>
  <c r="AB6" i="24"/>
  <c r="AC6" i="24"/>
  <c r="AB7" i="24"/>
  <c r="AC7" i="24"/>
  <c r="AB8" i="24"/>
  <c r="AC8" i="24"/>
  <c r="AB9" i="24"/>
  <c r="AC9" i="24"/>
  <c r="AB10" i="24"/>
  <c r="AC10" i="24"/>
  <c r="AB11" i="24"/>
  <c r="AC11" i="24"/>
  <c r="AB12" i="24"/>
  <c r="AC12" i="24"/>
  <c r="AB13" i="24"/>
  <c r="AC13" i="24"/>
  <c r="AB14" i="24"/>
  <c r="AC14" i="24"/>
  <c r="AB15" i="24"/>
  <c r="AC15" i="24"/>
  <c r="AB16" i="24"/>
  <c r="AC16" i="24"/>
  <c r="AB17" i="24"/>
  <c r="AC17" i="24"/>
  <c r="AB18" i="24"/>
  <c r="AC18" i="24"/>
  <c r="AB19" i="24"/>
  <c r="AC19" i="24"/>
  <c r="AB182" i="24"/>
  <c r="AC182" i="24"/>
  <c r="AB183" i="24"/>
  <c r="AC183" i="24"/>
  <c r="AB184" i="24"/>
  <c r="AC184" i="24"/>
  <c r="AB185" i="24"/>
  <c r="AC185" i="24"/>
  <c r="AB186" i="24"/>
  <c r="AC186" i="24"/>
  <c r="AB187" i="24"/>
  <c r="AC187" i="24"/>
  <c r="AB188" i="24"/>
  <c r="AC188" i="24"/>
  <c r="AB189" i="24"/>
  <c r="AC189" i="24"/>
  <c r="AB190" i="24"/>
  <c r="AC190" i="24"/>
  <c r="AB191" i="24"/>
  <c r="AC191" i="24"/>
  <c r="AB192" i="24"/>
  <c r="AC192" i="24"/>
  <c r="AB193" i="24"/>
  <c r="AC193" i="24"/>
  <c r="AB194" i="24"/>
  <c r="AC194" i="24"/>
  <c r="AB195" i="24"/>
  <c r="AC195" i="24"/>
  <c r="AB196" i="24"/>
  <c r="AC196" i="24"/>
  <c r="AB197" i="24"/>
  <c r="AC197" i="24"/>
  <c r="AB198" i="24"/>
  <c r="AC198" i="24"/>
  <c r="AB199" i="24"/>
  <c r="AC199" i="24"/>
  <c r="AB110" i="24"/>
  <c r="AC110" i="24"/>
  <c r="AB111" i="24"/>
  <c r="AC111" i="24"/>
  <c r="AB112" i="24"/>
  <c r="AC112" i="24"/>
  <c r="AB113" i="24"/>
  <c r="AC113" i="24"/>
  <c r="AB114" i="24"/>
  <c r="AC114" i="24"/>
  <c r="AB115" i="24"/>
  <c r="AC115" i="24"/>
  <c r="AB116" i="24"/>
  <c r="AC116" i="24"/>
  <c r="AB117" i="24"/>
  <c r="AC117" i="24"/>
  <c r="AB118" i="24"/>
  <c r="AC118" i="24"/>
  <c r="AB119" i="24"/>
  <c r="AC119" i="24"/>
  <c r="AB120" i="24"/>
  <c r="AC120" i="24"/>
  <c r="AB121" i="24"/>
  <c r="AC121" i="24"/>
  <c r="AB122" i="24"/>
  <c r="AC122" i="24"/>
  <c r="AB123" i="24"/>
  <c r="AC123" i="24"/>
  <c r="AB124" i="24"/>
  <c r="AC124" i="24"/>
  <c r="AB125" i="24"/>
  <c r="AC125" i="24"/>
  <c r="AB126" i="24"/>
  <c r="AC126" i="24"/>
  <c r="AB127" i="24"/>
  <c r="AC127" i="24"/>
  <c r="AB38" i="24"/>
  <c r="AC38" i="24"/>
  <c r="AB39" i="24"/>
  <c r="AC39" i="24"/>
  <c r="AB40" i="24"/>
  <c r="AC40" i="24"/>
  <c r="AB41" i="24"/>
  <c r="AC41" i="24"/>
  <c r="AB42" i="24"/>
  <c r="AC42" i="24"/>
  <c r="AB43" i="24"/>
  <c r="AC43" i="24"/>
  <c r="AB44" i="24"/>
  <c r="AC44" i="24"/>
  <c r="AB45" i="24"/>
  <c r="AC45" i="24"/>
  <c r="AB46" i="24"/>
  <c r="AC46" i="24"/>
  <c r="AB47" i="24"/>
  <c r="AC47" i="24"/>
  <c r="AB48" i="24"/>
  <c r="AC48" i="24"/>
  <c r="AB49" i="24"/>
  <c r="AC49" i="24"/>
  <c r="AB50" i="24"/>
  <c r="AC50" i="24"/>
  <c r="AB51" i="24"/>
  <c r="AC51" i="24"/>
  <c r="AB52" i="24"/>
  <c r="AC52" i="24"/>
  <c r="AB53" i="24"/>
  <c r="AC53" i="24"/>
  <c r="AB54" i="24"/>
  <c r="AC54" i="24"/>
  <c r="AB55" i="24"/>
  <c r="AC55" i="24"/>
  <c r="AC164" i="24"/>
  <c r="AB164" i="24"/>
  <c r="CI182" i="22"/>
  <c r="CA182" i="25"/>
  <c r="CB182" i="25"/>
  <c r="CC182" i="25"/>
  <c r="CD182" i="25"/>
  <c r="CE182" i="25"/>
  <c r="CO182" i="25"/>
  <c r="CP182" i="25"/>
  <c r="CQ182" i="25"/>
  <c r="CR182" i="25"/>
  <c r="CS182" i="25"/>
  <c r="CW182" i="25"/>
  <c r="CX182" i="25"/>
  <c r="CY182" i="25"/>
  <c r="CZ182" i="25"/>
  <c r="DA182" i="25"/>
  <c r="DB182" i="25"/>
  <c r="DC182" i="25"/>
  <c r="DD182" i="25"/>
  <c r="DE182" i="25"/>
  <c r="DF182" i="25"/>
  <c r="DG182" i="25"/>
  <c r="DH182" i="25"/>
  <c r="DI182" i="25"/>
  <c r="DJ182" i="25"/>
  <c r="DK182" i="25"/>
  <c r="DL182" i="25"/>
  <c r="DM182" i="25"/>
  <c r="DN182" i="25"/>
  <c r="DR182" i="25"/>
  <c r="DS182" i="25"/>
  <c r="DT182" i="25"/>
  <c r="DU182" i="25"/>
  <c r="DV182" i="25"/>
  <c r="DW182" i="25"/>
  <c r="DX182" i="25"/>
  <c r="DY182" i="25"/>
  <c r="DZ182" i="25"/>
  <c r="EA182" i="25"/>
  <c r="EB182" i="25"/>
  <c r="EC182" i="25"/>
  <c r="ED182" i="25"/>
  <c r="EE182" i="25"/>
  <c r="EF182" i="25"/>
  <c r="EG182" i="25"/>
  <c r="EH182" i="25"/>
  <c r="EI182" i="25"/>
  <c r="EJ182" i="25"/>
  <c r="EK182" i="25"/>
  <c r="EL182" i="25"/>
  <c r="EM182" i="25"/>
  <c r="EN182" i="25"/>
  <c r="EO182" i="25"/>
  <c r="EP182" i="25"/>
  <c r="EQ182" i="25"/>
  <c r="ER182" i="25"/>
  <c r="ES182" i="25"/>
  <c r="EU182" i="25"/>
  <c r="EV182" i="25"/>
  <c r="EW182" i="25"/>
  <c r="EX182" i="25"/>
  <c r="EZ182" i="25"/>
  <c r="FA182" i="25"/>
  <c r="FB182" i="25"/>
  <c r="FC182" i="25"/>
  <c r="FD182" i="25"/>
  <c r="FE182" i="25"/>
  <c r="FF182" i="25"/>
  <c r="FG182" i="25"/>
  <c r="FH182" i="25"/>
  <c r="FI182" i="25"/>
  <c r="FJ182" i="25"/>
  <c r="FK182" i="25"/>
  <c r="FL182" i="25"/>
  <c r="FM182" i="25"/>
  <c r="FN182" i="25"/>
  <c r="FO182" i="25"/>
  <c r="FP182" i="25"/>
  <c r="FQ182" i="25"/>
  <c r="FR182" i="25"/>
  <c r="FS182" i="25"/>
  <c r="FT182" i="25"/>
  <c r="FU182" i="25"/>
  <c r="CT3" i="25"/>
  <c r="CU3" i="25"/>
  <c r="CV3" i="25"/>
  <c r="DO3" i="25"/>
  <c r="CT2" i="25"/>
  <c r="CU2" i="25"/>
  <c r="CV2" i="25"/>
  <c r="DO2" i="25"/>
  <c r="FW2" i="25"/>
  <c r="DL3" i="25"/>
  <c r="FC3" i="25"/>
  <c r="DL2" i="25"/>
  <c r="FC2" i="25"/>
  <c r="FX2" i="25"/>
  <c r="DM3" i="25"/>
  <c r="FD3" i="25"/>
  <c r="DM2" i="25"/>
  <c r="FD2" i="25"/>
  <c r="FY2" i="25"/>
  <c r="FE3" i="25"/>
  <c r="FE2" i="25"/>
  <c r="FZ2" i="25"/>
  <c r="CA183" i="25"/>
  <c r="CB183" i="25"/>
  <c r="CC183" i="25"/>
  <c r="CD183" i="25"/>
  <c r="CE183" i="25"/>
  <c r="CO183" i="25"/>
  <c r="CP183" i="25"/>
  <c r="CQ183" i="25"/>
  <c r="CR183" i="25"/>
  <c r="CS183" i="25"/>
  <c r="CT183" i="25"/>
  <c r="CU183" i="25"/>
  <c r="CV183" i="25"/>
  <c r="CW183" i="25"/>
  <c r="CX183" i="25"/>
  <c r="CY183" i="25"/>
  <c r="CZ183" i="25"/>
  <c r="DA183" i="25"/>
  <c r="DB183" i="25"/>
  <c r="DC183" i="25"/>
  <c r="DD183" i="25"/>
  <c r="DE183" i="25"/>
  <c r="DF183" i="25"/>
  <c r="DG183" i="25"/>
  <c r="DH183" i="25"/>
  <c r="DI183" i="25"/>
  <c r="DJ183" i="25"/>
  <c r="DK183" i="25"/>
  <c r="DL183" i="25"/>
  <c r="DM183" i="25"/>
  <c r="DN183" i="25"/>
  <c r="DO183" i="25"/>
  <c r="DP183" i="25"/>
  <c r="DQ183" i="25"/>
  <c r="DR183" i="25"/>
  <c r="DS183" i="25"/>
  <c r="DT183" i="25"/>
  <c r="DU183" i="25"/>
  <c r="DV183" i="25"/>
  <c r="DW183" i="25"/>
  <c r="DX183" i="25"/>
  <c r="DY183" i="25"/>
  <c r="DZ183" i="25"/>
  <c r="EA183" i="25"/>
  <c r="EB183" i="25"/>
  <c r="EC183" i="25"/>
  <c r="ED183" i="25"/>
  <c r="EE183" i="25"/>
  <c r="EF183" i="25"/>
  <c r="EG183" i="25"/>
  <c r="EH183" i="25"/>
  <c r="EI183" i="25"/>
  <c r="EJ183" i="25"/>
  <c r="EK183" i="25"/>
  <c r="EL183" i="25"/>
  <c r="EM183" i="25"/>
  <c r="EN183" i="25"/>
  <c r="EO183" i="25"/>
  <c r="EP183" i="25"/>
  <c r="EQ183" i="25"/>
  <c r="ER183" i="25"/>
  <c r="ES183" i="25"/>
  <c r="ET183" i="25"/>
  <c r="EU183" i="25"/>
  <c r="EV183" i="25"/>
  <c r="EW183" i="25"/>
  <c r="EX183" i="25"/>
  <c r="EY183" i="25"/>
  <c r="EZ183" i="25"/>
  <c r="FA183" i="25"/>
  <c r="FB183" i="25"/>
  <c r="FC183" i="25"/>
  <c r="FD183" i="25"/>
  <c r="FE183" i="25"/>
  <c r="FF183" i="25"/>
  <c r="FG183" i="25"/>
  <c r="FH183" i="25"/>
  <c r="FI183" i="25"/>
  <c r="FJ183" i="25"/>
  <c r="FK183" i="25"/>
  <c r="FL183" i="25"/>
  <c r="FM183" i="25"/>
  <c r="FN183" i="25"/>
  <c r="FO183" i="25"/>
  <c r="FP183" i="25"/>
  <c r="FQ183" i="25"/>
  <c r="FR183" i="25"/>
  <c r="FS183" i="25"/>
  <c r="FT183" i="25"/>
  <c r="FU183" i="25"/>
  <c r="CT4" i="25"/>
  <c r="CU4" i="25"/>
  <c r="CV4" i="25"/>
  <c r="DO4" i="25"/>
  <c r="FW3" i="25"/>
  <c r="DL4" i="25"/>
  <c r="FC4" i="25"/>
  <c r="FX3" i="25"/>
  <c r="DM4" i="25"/>
  <c r="FD4" i="25"/>
  <c r="FY3" i="25"/>
  <c r="FE4" i="25"/>
  <c r="FZ3" i="25"/>
  <c r="CA184" i="25"/>
  <c r="CB184" i="25"/>
  <c r="CC184" i="25"/>
  <c r="CD184" i="25"/>
  <c r="CE184" i="25"/>
  <c r="CO184" i="25"/>
  <c r="CP184" i="25"/>
  <c r="CQ184" i="25"/>
  <c r="CR184" i="25"/>
  <c r="CS184" i="25"/>
  <c r="CT184" i="25"/>
  <c r="CU184" i="25"/>
  <c r="CV184" i="25"/>
  <c r="CW184" i="25"/>
  <c r="CX184" i="25"/>
  <c r="CY184" i="25"/>
  <c r="CZ184" i="25"/>
  <c r="DA184" i="25"/>
  <c r="DB184" i="25"/>
  <c r="DC184" i="25"/>
  <c r="DD184" i="25"/>
  <c r="DE184" i="25"/>
  <c r="DF184" i="25"/>
  <c r="DG184" i="25"/>
  <c r="DH184" i="25"/>
  <c r="DI184" i="25"/>
  <c r="DJ184" i="25"/>
  <c r="DK184" i="25"/>
  <c r="DL184" i="25"/>
  <c r="DM184" i="25"/>
  <c r="DN184" i="25"/>
  <c r="DO184" i="25"/>
  <c r="DP184" i="25"/>
  <c r="DQ184" i="25"/>
  <c r="DR184" i="25"/>
  <c r="DS184" i="25"/>
  <c r="DT184" i="25"/>
  <c r="DU184" i="25"/>
  <c r="DV184" i="25"/>
  <c r="DW184" i="25"/>
  <c r="DX184" i="25"/>
  <c r="DY184" i="25"/>
  <c r="DZ184" i="25"/>
  <c r="EA184" i="25"/>
  <c r="EB184" i="25"/>
  <c r="EC184" i="25"/>
  <c r="ED184" i="25"/>
  <c r="EE184" i="25"/>
  <c r="EF184" i="25"/>
  <c r="EG184" i="25"/>
  <c r="EH184" i="25"/>
  <c r="EI184" i="25"/>
  <c r="EJ184" i="25"/>
  <c r="EK184" i="25"/>
  <c r="EL184" i="25"/>
  <c r="EM184" i="25"/>
  <c r="EN184" i="25"/>
  <c r="EO184" i="25"/>
  <c r="EP184" i="25"/>
  <c r="EQ184" i="25"/>
  <c r="ER184" i="25"/>
  <c r="ES184" i="25"/>
  <c r="ET184" i="25"/>
  <c r="EU184" i="25"/>
  <c r="EV184" i="25"/>
  <c r="EW184" i="25"/>
  <c r="EX184" i="25"/>
  <c r="EY184" i="25"/>
  <c r="EZ184" i="25"/>
  <c r="FA184" i="25"/>
  <c r="FB184" i="25"/>
  <c r="FC184" i="25"/>
  <c r="FD184" i="25"/>
  <c r="FE184" i="25"/>
  <c r="FF184" i="25"/>
  <c r="FG184" i="25"/>
  <c r="FH184" i="25"/>
  <c r="FI184" i="25"/>
  <c r="FJ184" i="25"/>
  <c r="FK184" i="25"/>
  <c r="FL184" i="25"/>
  <c r="FM184" i="25"/>
  <c r="FN184" i="25"/>
  <c r="FO184" i="25"/>
  <c r="FP184" i="25"/>
  <c r="FQ184" i="25"/>
  <c r="FR184" i="25"/>
  <c r="FS184" i="25"/>
  <c r="FT184" i="25"/>
  <c r="FU184" i="25"/>
  <c r="CT5" i="25"/>
  <c r="CU5" i="25"/>
  <c r="CV5" i="25"/>
  <c r="DO5" i="25"/>
  <c r="FW4" i="25"/>
  <c r="DL5" i="25"/>
  <c r="FC5" i="25"/>
  <c r="FX4" i="25"/>
  <c r="DM5" i="25"/>
  <c r="FD5" i="25"/>
  <c r="FY4" i="25"/>
  <c r="FE5" i="25"/>
  <c r="FZ4" i="25"/>
  <c r="CA185" i="25"/>
  <c r="CB185" i="25"/>
  <c r="CC185" i="25"/>
  <c r="CD185" i="25"/>
  <c r="CE185" i="25"/>
  <c r="CO185" i="25"/>
  <c r="CP185" i="25"/>
  <c r="CQ185" i="25"/>
  <c r="CR185" i="25"/>
  <c r="CS185" i="25"/>
  <c r="CT185" i="25"/>
  <c r="CU185" i="25"/>
  <c r="CV185" i="25"/>
  <c r="CW185" i="25"/>
  <c r="CX185" i="25"/>
  <c r="CY185" i="25"/>
  <c r="CZ185" i="25"/>
  <c r="DA185" i="25"/>
  <c r="DB185" i="25"/>
  <c r="DC185" i="25"/>
  <c r="DD185" i="25"/>
  <c r="DE185" i="25"/>
  <c r="DF185" i="25"/>
  <c r="DG185" i="25"/>
  <c r="DH185" i="25"/>
  <c r="DI185" i="25"/>
  <c r="DJ185" i="25"/>
  <c r="DK185" i="25"/>
  <c r="DL185" i="25"/>
  <c r="DM185" i="25"/>
  <c r="DN185" i="25"/>
  <c r="DO185" i="25"/>
  <c r="DP185" i="25"/>
  <c r="DQ185" i="25"/>
  <c r="DR185" i="25"/>
  <c r="DS185" i="25"/>
  <c r="DT185" i="25"/>
  <c r="DU185" i="25"/>
  <c r="DV185" i="25"/>
  <c r="DW185" i="25"/>
  <c r="DX185" i="25"/>
  <c r="DY185" i="25"/>
  <c r="DZ185" i="25"/>
  <c r="EA185" i="25"/>
  <c r="EB185" i="25"/>
  <c r="EC185" i="25"/>
  <c r="ED185" i="25"/>
  <c r="EE185" i="25"/>
  <c r="EF185" i="25"/>
  <c r="EG185" i="25"/>
  <c r="EH185" i="25"/>
  <c r="EI185" i="25"/>
  <c r="EJ185" i="25"/>
  <c r="EK185" i="25"/>
  <c r="EL185" i="25"/>
  <c r="EM185" i="25"/>
  <c r="EN185" i="25"/>
  <c r="EO185" i="25"/>
  <c r="EP185" i="25"/>
  <c r="EQ185" i="25"/>
  <c r="ER185" i="25"/>
  <c r="ES185" i="25"/>
  <c r="ET185" i="25"/>
  <c r="EU185" i="25"/>
  <c r="EV185" i="25"/>
  <c r="EW185" i="25"/>
  <c r="EX185" i="25"/>
  <c r="EY185" i="25"/>
  <c r="EZ185" i="25"/>
  <c r="FA185" i="25"/>
  <c r="FB185" i="25"/>
  <c r="FC185" i="25"/>
  <c r="FD185" i="25"/>
  <c r="FE185" i="25"/>
  <c r="FF185" i="25"/>
  <c r="FG185" i="25"/>
  <c r="FH185" i="25"/>
  <c r="FI185" i="25"/>
  <c r="FJ185" i="25"/>
  <c r="FK185" i="25"/>
  <c r="FL185" i="25"/>
  <c r="FM185" i="25"/>
  <c r="FN185" i="25"/>
  <c r="FO185" i="25"/>
  <c r="FP185" i="25"/>
  <c r="FQ185" i="25"/>
  <c r="FR185" i="25"/>
  <c r="FS185" i="25"/>
  <c r="FT185" i="25"/>
  <c r="FU185" i="25"/>
  <c r="CT6" i="25"/>
  <c r="CU6" i="25"/>
  <c r="CV6" i="25"/>
  <c r="DO6" i="25"/>
  <c r="FW5" i="25"/>
  <c r="DL6" i="25"/>
  <c r="FC6" i="25"/>
  <c r="FX5" i="25"/>
  <c r="DM6" i="25"/>
  <c r="FD6" i="25"/>
  <c r="FY5" i="25"/>
  <c r="FE6" i="25"/>
  <c r="FZ5" i="25"/>
  <c r="CA186" i="25"/>
  <c r="CB186" i="25"/>
  <c r="CC186" i="25"/>
  <c r="CD186" i="25"/>
  <c r="CE186" i="25"/>
  <c r="CO186" i="25"/>
  <c r="CP186" i="25"/>
  <c r="CQ186" i="25"/>
  <c r="CR186" i="25"/>
  <c r="CS186" i="25"/>
  <c r="CT186" i="25"/>
  <c r="CU186" i="25"/>
  <c r="CV186" i="25"/>
  <c r="CW186" i="25"/>
  <c r="CX186" i="25"/>
  <c r="CY186" i="25"/>
  <c r="CZ186" i="25"/>
  <c r="DA186" i="25"/>
  <c r="DB186" i="25"/>
  <c r="DC186" i="25"/>
  <c r="DD186" i="25"/>
  <c r="DE186" i="25"/>
  <c r="DF186" i="25"/>
  <c r="DG186" i="25"/>
  <c r="DH186" i="25"/>
  <c r="DI186" i="25"/>
  <c r="DJ186" i="25"/>
  <c r="DK186" i="25"/>
  <c r="DL186" i="25"/>
  <c r="DM186" i="25"/>
  <c r="DN186" i="25"/>
  <c r="DO186" i="25"/>
  <c r="DP186" i="25"/>
  <c r="DQ186" i="25"/>
  <c r="DR186" i="25"/>
  <c r="DS186" i="25"/>
  <c r="DT186" i="25"/>
  <c r="DU186" i="25"/>
  <c r="DV186" i="25"/>
  <c r="DW186" i="25"/>
  <c r="DX186" i="25"/>
  <c r="DY186" i="25"/>
  <c r="DZ186" i="25"/>
  <c r="EA186" i="25"/>
  <c r="EB186" i="25"/>
  <c r="EC186" i="25"/>
  <c r="ED186" i="25"/>
  <c r="EE186" i="25"/>
  <c r="EF186" i="25"/>
  <c r="EG186" i="25"/>
  <c r="EH186" i="25"/>
  <c r="EI186" i="25"/>
  <c r="EJ186" i="25"/>
  <c r="EK186" i="25"/>
  <c r="EL186" i="25"/>
  <c r="EM186" i="25"/>
  <c r="EN186" i="25"/>
  <c r="EO186" i="25"/>
  <c r="EP186" i="25"/>
  <c r="EQ186" i="25"/>
  <c r="ER186" i="25"/>
  <c r="ES186" i="25"/>
  <c r="ET186" i="25"/>
  <c r="EU186" i="25"/>
  <c r="EV186" i="25"/>
  <c r="EW186" i="25"/>
  <c r="EX186" i="25"/>
  <c r="EY186" i="25"/>
  <c r="EZ186" i="25"/>
  <c r="FA186" i="25"/>
  <c r="FB186" i="25"/>
  <c r="FC186" i="25"/>
  <c r="FD186" i="25"/>
  <c r="FE186" i="25"/>
  <c r="FF186" i="25"/>
  <c r="FG186" i="25"/>
  <c r="FH186" i="25"/>
  <c r="FI186" i="25"/>
  <c r="FJ186" i="25"/>
  <c r="FK186" i="25"/>
  <c r="FL186" i="25"/>
  <c r="FM186" i="25"/>
  <c r="FN186" i="25"/>
  <c r="FO186" i="25"/>
  <c r="FP186" i="25"/>
  <c r="FQ186" i="25"/>
  <c r="FR186" i="25"/>
  <c r="FS186" i="25"/>
  <c r="FT186" i="25"/>
  <c r="FU186" i="25"/>
  <c r="CT7" i="25"/>
  <c r="CU7" i="25"/>
  <c r="CV7" i="25"/>
  <c r="DO7" i="25"/>
  <c r="FW6" i="25"/>
  <c r="DL7" i="25"/>
  <c r="FC7" i="25"/>
  <c r="FX6" i="25"/>
  <c r="DM7" i="25"/>
  <c r="FD7" i="25"/>
  <c r="FY6" i="25"/>
  <c r="FE7" i="25"/>
  <c r="FZ6" i="25"/>
  <c r="CA187" i="25"/>
  <c r="CB187" i="25"/>
  <c r="CC187" i="25"/>
  <c r="CD187" i="25"/>
  <c r="CE187" i="25"/>
  <c r="CO187" i="25"/>
  <c r="CP187" i="25"/>
  <c r="CQ187" i="25"/>
  <c r="CR187" i="25"/>
  <c r="CS187" i="25"/>
  <c r="CT187" i="25"/>
  <c r="CU187" i="25"/>
  <c r="CV187" i="25"/>
  <c r="CW187" i="25"/>
  <c r="CX187" i="25"/>
  <c r="CY187" i="25"/>
  <c r="CZ187" i="25"/>
  <c r="DA187" i="25"/>
  <c r="DB187" i="25"/>
  <c r="DC187" i="25"/>
  <c r="DD187" i="25"/>
  <c r="DE187" i="25"/>
  <c r="DF187" i="25"/>
  <c r="DG187" i="25"/>
  <c r="DH187" i="25"/>
  <c r="DI187" i="25"/>
  <c r="DJ187" i="25"/>
  <c r="DK187" i="25"/>
  <c r="DL187" i="25"/>
  <c r="DM187" i="25"/>
  <c r="DN187" i="25"/>
  <c r="DO187" i="25"/>
  <c r="DP187" i="25"/>
  <c r="DQ187" i="25"/>
  <c r="DR187" i="25"/>
  <c r="DS187" i="25"/>
  <c r="DT187" i="25"/>
  <c r="DU187" i="25"/>
  <c r="DV187" i="25"/>
  <c r="DW187" i="25"/>
  <c r="DX187" i="25"/>
  <c r="DY187" i="25"/>
  <c r="DZ187" i="25"/>
  <c r="EA187" i="25"/>
  <c r="EB187" i="25"/>
  <c r="EC187" i="25"/>
  <c r="ED187" i="25"/>
  <c r="EE187" i="25"/>
  <c r="EF187" i="25"/>
  <c r="EG187" i="25"/>
  <c r="EH187" i="25"/>
  <c r="EI187" i="25"/>
  <c r="EJ187" i="25"/>
  <c r="EK187" i="25"/>
  <c r="EL187" i="25"/>
  <c r="EM187" i="25"/>
  <c r="EN187" i="25"/>
  <c r="EO187" i="25"/>
  <c r="EP187" i="25"/>
  <c r="EQ187" i="25"/>
  <c r="ER187" i="25"/>
  <c r="ES187" i="25"/>
  <c r="ET187" i="25"/>
  <c r="EU187" i="25"/>
  <c r="EV187" i="25"/>
  <c r="EW187" i="25"/>
  <c r="EX187" i="25"/>
  <c r="EY187" i="25"/>
  <c r="EZ187" i="25"/>
  <c r="FA187" i="25"/>
  <c r="FB187" i="25"/>
  <c r="FC187" i="25"/>
  <c r="FD187" i="25"/>
  <c r="FE187" i="25"/>
  <c r="FF187" i="25"/>
  <c r="FG187" i="25"/>
  <c r="FH187" i="25"/>
  <c r="FI187" i="25"/>
  <c r="FJ187" i="25"/>
  <c r="FK187" i="25"/>
  <c r="FL187" i="25"/>
  <c r="FM187" i="25"/>
  <c r="FN187" i="25"/>
  <c r="FO187" i="25"/>
  <c r="FP187" i="25"/>
  <c r="FQ187" i="25"/>
  <c r="FR187" i="25"/>
  <c r="FS187" i="25"/>
  <c r="FT187" i="25"/>
  <c r="FU187" i="25"/>
  <c r="CT8" i="25"/>
  <c r="CU8" i="25"/>
  <c r="CV8" i="25"/>
  <c r="DO8" i="25"/>
  <c r="FW7" i="25"/>
  <c r="DL8" i="25"/>
  <c r="FC8" i="25"/>
  <c r="FX7" i="25"/>
  <c r="DM8" i="25"/>
  <c r="FD8" i="25"/>
  <c r="FY7" i="25"/>
  <c r="FE8" i="25"/>
  <c r="FZ7" i="25"/>
  <c r="CA188" i="25"/>
  <c r="CB188" i="25"/>
  <c r="CC188" i="25"/>
  <c r="CD188" i="25"/>
  <c r="CE188" i="25"/>
  <c r="CO188" i="25"/>
  <c r="CP188" i="25"/>
  <c r="CQ188" i="25"/>
  <c r="CR188" i="25"/>
  <c r="CS188" i="25"/>
  <c r="CT188" i="25"/>
  <c r="CU188" i="25"/>
  <c r="CV188" i="25"/>
  <c r="CW188" i="25"/>
  <c r="CX188" i="25"/>
  <c r="CY188" i="25"/>
  <c r="CZ188" i="25"/>
  <c r="DA188" i="25"/>
  <c r="DB188" i="25"/>
  <c r="DC188" i="25"/>
  <c r="DD188" i="25"/>
  <c r="DE188" i="25"/>
  <c r="DF188" i="25"/>
  <c r="DG188" i="25"/>
  <c r="DH188" i="25"/>
  <c r="DI188" i="25"/>
  <c r="DJ188" i="25"/>
  <c r="DK188" i="25"/>
  <c r="DL188" i="25"/>
  <c r="DM188" i="25"/>
  <c r="DN188" i="25"/>
  <c r="DO188" i="25"/>
  <c r="DP188" i="25"/>
  <c r="DQ188" i="25"/>
  <c r="DR188" i="25"/>
  <c r="DS188" i="25"/>
  <c r="DT188" i="25"/>
  <c r="DU188" i="25"/>
  <c r="DV188" i="25"/>
  <c r="DW188" i="25"/>
  <c r="DX188" i="25"/>
  <c r="DY188" i="25"/>
  <c r="DZ188" i="25"/>
  <c r="EA188" i="25"/>
  <c r="EB188" i="25"/>
  <c r="EC188" i="25"/>
  <c r="ED188" i="25"/>
  <c r="EE188" i="25"/>
  <c r="EF188" i="25"/>
  <c r="EG188" i="25"/>
  <c r="EH188" i="25"/>
  <c r="EI188" i="25"/>
  <c r="EJ188" i="25"/>
  <c r="EK188" i="25"/>
  <c r="EL188" i="25"/>
  <c r="EM188" i="25"/>
  <c r="EN188" i="25"/>
  <c r="EO188" i="25"/>
  <c r="EP188" i="25"/>
  <c r="EQ188" i="25"/>
  <c r="ER188" i="25"/>
  <c r="ES188" i="25"/>
  <c r="ET188" i="25"/>
  <c r="EU188" i="25"/>
  <c r="EV188" i="25"/>
  <c r="EW188" i="25"/>
  <c r="EX188" i="25"/>
  <c r="EY188" i="25"/>
  <c r="EZ188" i="25"/>
  <c r="FA188" i="25"/>
  <c r="FB188" i="25"/>
  <c r="FC188" i="25"/>
  <c r="FD188" i="25"/>
  <c r="FE188" i="25"/>
  <c r="FF188" i="25"/>
  <c r="FG188" i="25"/>
  <c r="FH188" i="25"/>
  <c r="FI188" i="25"/>
  <c r="FJ188" i="25"/>
  <c r="FK188" i="25"/>
  <c r="FL188" i="25"/>
  <c r="FM188" i="25"/>
  <c r="FN188" i="25"/>
  <c r="FO188" i="25"/>
  <c r="FP188" i="25"/>
  <c r="FQ188" i="25"/>
  <c r="FR188" i="25"/>
  <c r="FS188" i="25"/>
  <c r="FT188" i="25"/>
  <c r="FU188" i="25"/>
  <c r="CT9" i="25"/>
  <c r="CU9" i="25"/>
  <c r="CV9" i="25"/>
  <c r="DO9" i="25"/>
  <c r="FW8" i="25"/>
  <c r="DL9" i="25"/>
  <c r="FC9" i="25"/>
  <c r="FX8" i="25"/>
  <c r="DM9" i="25"/>
  <c r="FD9" i="25"/>
  <c r="FY8" i="25"/>
  <c r="FE9" i="25"/>
  <c r="FZ8" i="25"/>
  <c r="CA189" i="25"/>
  <c r="CB189" i="25"/>
  <c r="CC189" i="25"/>
  <c r="CD189" i="25"/>
  <c r="CE189" i="25"/>
  <c r="CO189" i="25"/>
  <c r="CP189" i="25"/>
  <c r="CQ189" i="25"/>
  <c r="CR189" i="25"/>
  <c r="CS189" i="25"/>
  <c r="CT189" i="25"/>
  <c r="CU189" i="25"/>
  <c r="CV189" i="25"/>
  <c r="CW189" i="25"/>
  <c r="CX189" i="25"/>
  <c r="CY189" i="25"/>
  <c r="CZ189" i="25"/>
  <c r="DA189" i="25"/>
  <c r="DB189" i="25"/>
  <c r="DC189" i="25"/>
  <c r="DD189" i="25"/>
  <c r="DE189" i="25"/>
  <c r="DF189" i="25"/>
  <c r="DG189" i="25"/>
  <c r="DH189" i="25"/>
  <c r="DI189" i="25"/>
  <c r="DJ189" i="25"/>
  <c r="DK189" i="25"/>
  <c r="DL189" i="25"/>
  <c r="DM189" i="25"/>
  <c r="DN189" i="25"/>
  <c r="DO189" i="25"/>
  <c r="DP189" i="25"/>
  <c r="DQ189" i="25"/>
  <c r="DR189" i="25"/>
  <c r="DS189" i="25"/>
  <c r="DT189" i="25"/>
  <c r="DU189" i="25"/>
  <c r="DV189" i="25"/>
  <c r="DW189" i="25"/>
  <c r="DX189" i="25"/>
  <c r="DY189" i="25"/>
  <c r="DZ189" i="25"/>
  <c r="EA189" i="25"/>
  <c r="EB189" i="25"/>
  <c r="EC189" i="25"/>
  <c r="ED189" i="25"/>
  <c r="EE189" i="25"/>
  <c r="EF189" i="25"/>
  <c r="EG189" i="25"/>
  <c r="EH189" i="25"/>
  <c r="EI189" i="25"/>
  <c r="EJ189" i="25"/>
  <c r="EK189" i="25"/>
  <c r="EL189" i="25"/>
  <c r="EM189" i="25"/>
  <c r="EN189" i="25"/>
  <c r="EO189" i="25"/>
  <c r="EP189" i="25"/>
  <c r="EQ189" i="25"/>
  <c r="ER189" i="25"/>
  <c r="ES189" i="25"/>
  <c r="ET189" i="25"/>
  <c r="EU189" i="25"/>
  <c r="EV189" i="25"/>
  <c r="EW189" i="25"/>
  <c r="EX189" i="25"/>
  <c r="EY189" i="25"/>
  <c r="EZ189" i="25"/>
  <c r="FA189" i="25"/>
  <c r="FB189" i="25"/>
  <c r="FC189" i="25"/>
  <c r="FD189" i="25"/>
  <c r="FE189" i="25"/>
  <c r="FF189" i="25"/>
  <c r="FG189" i="25"/>
  <c r="FH189" i="25"/>
  <c r="FI189" i="25"/>
  <c r="FJ189" i="25"/>
  <c r="FK189" i="25"/>
  <c r="FL189" i="25"/>
  <c r="FM189" i="25"/>
  <c r="FN189" i="25"/>
  <c r="FO189" i="25"/>
  <c r="FP189" i="25"/>
  <c r="FQ189" i="25"/>
  <c r="FR189" i="25"/>
  <c r="FS189" i="25"/>
  <c r="FT189" i="25"/>
  <c r="FU189" i="25"/>
  <c r="CT10" i="25"/>
  <c r="CU10" i="25"/>
  <c r="CV10" i="25"/>
  <c r="DO10" i="25"/>
  <c r="FW9" i="25"/>
  <c r="DL10" i="25"/>
  <c r="FC10" i="25"/>
  <c r="FX9" i="25"/>
  <c r="DM10" i="25"/>
  <c r="FD10" i="25"/>
  <c r="FY9" i="25"/>
  <c r="FE10" i="25"/>
  <c r="FZ9" i="25"/>
  <c r="CA190" i="25"/>
  <c r="CB190" i="25"/>
  <c r="CC190" i="25"/>
  <c r="CD190" i="25"/>
  <c r="CE190" i="25"/>
  <c r="CO190" i="25"/>
  <c r="CP190" i="25"/>
  <c r="CQ190" i="25"/>
  <c r="CR190" i="25"/>
  <c r="CS190" i="25"/>
  <c r="CT190" i="25"/>
  <c r="CU190" i="25"/>
  <c r="CV190" i="25"/>
  <c r="CW190" i="25"/>
  <c r="CX190" i="25"/>
  <c r="CY190" i="25"/>
  <c r="CZ190" i="25"/>
  <c r="DA190" i="25"/>
  <c r="DB190" i="25"/>
  <c r="DC190" i="25"/>
  <c r="DD190" i="25"/>
  <c r="DE190" i="25"/>
  <c r="DF190" i="25"/>
  <c r="DG190" i="25"/>
  <c r="DH190" i="25"/>
  <c r="DI190" i="25"/>
  <c r="DJ190" i="25"/>
  <c r="DK190" i="25"/>
  <c r="DL190" i="25"/>
  <c r="DM190" i="25"/>
  <c r="DN190" i="25"/>
  <c r="DO190" i="25"/>
  <c r="DP190" i="25"/>
  <c r="DQ190" i="25"/>
  <c r="DR190" i="25"/>
  <c r="DS190" i="25"/>
  <c r="DT190" i="25"/>
  <c r="DU190" i="25"/>
  <c r="DV190" i="25"/>
  <c r="DW190" i="25"/>
  <c r="DX190" i="25"/>
  <c r="DY190" i="25"/>
  <c r="DZ190" i="25"/>
  <c r="EA190" i="25"/>
  <c r="EB190" i="25"/>
  <c r="EC190" i="25"/>
  <c r="ED190" i="25"/>
  <c r="EE190" i="25"/>
  <c r="EF190" i="25"/>
  <c r="EG190" i="25"/>
  <c r="EH190" i="25"/>
  <c r="EI190" i="25"/>
  <c r="EJ190" i="25"/>
  <c r="EK190" i="25"/>
  <c r="EL190" i="25"/>
  <c r="EM190" i="25"/>
  <c r="EN190" i="25"/>
  <c r="EO190" i="25"/>
  <c r="EP190" i="25"/>
  <c r="EQ190" i="25"/>
  <c r="ER190" i="25"/>
  <c r="ES190" i="25"/>
  <c r="ET190" i="25"/>
  <c r="EU190" i="25"/>
  <c r="EV190" i="25"/>
  <c r="EW190" i="25"/>
  <c r="EX190" i="25"/>
  <c r="EY190" i="25"/>
  <c r="EZ190" i="25"/>
  <c r="FA190" i="25"/>
  <c r="FB190" i="25"/>
  <c r="FC190" i="25"/>
  <c r="FD190" i="25"/>
  <c r="FE190" i="25"/>
  <c r="FF190" i="25"/>
  <c r="FG190" i="25"/>
  <c r="FH190" i="25"/>
  <c r="FI190" i="25"/>
  <c r="FJ190" i="25"/>
  <c r="FK190" i="25"/>
  <c r="FL190" i="25"/>
  <c r="FM190" i="25"/>
  <c r="FN190" i="25"/>
  <c r="FO190" i="25"/>
  <c r="FP190" i="25"/>
  <c r="FQ190" i="25"/>
  <c r="FR190" i="25"/>
  <c r="FS190" i="25"/>
  <c r="FT190" i="25"/>
  <c r="FU190" i="25"/>
  <c r="CT11" i="25"/>
  <c r="CU11" i="25"/>
  <c r="CV11" i="25"/>
  <c r="DO11" i="25"/>
  <c r="FW10" i="25"/>
  <c r="DL11" i="25"/>
  <c r="FC11" i="25"/>
  <c r="FX10" i="25"/>
  <c r="DM11" i="25"/>
  <c r="FD11" i="25"/>
  <c r="FY10" i="25"/>
  <c r="FE11" i="25"/>
  <c r="FZ10" i="25"/>
  <c r="CA191" i="25"/>
  <c r="CB191" i="25"/>
  <c r="CC191" i="25"/>
  <c r="CD191" i="25"/>
  <c r="CE191" i="25"/>
  <c r="CO191" i="25"/>
  <c r="CP191" i="25"/>
  <c r="CQ191" i="25"/>
  <c r="CR191" i="25"/>
  <c r="CS191" i="25"/>
  <c r="CT191" i="25"/>
  <c r="CU191" i="25"/>
  <c r="CV191" i="25"/>
  <c r="CW191" i="25"/>
  <c r="CX191" i="25"/>
  <c r="CY191" i="25"/>
  <c r="CZ191" i="25"/>
  <c r="DA191" i="25"/>
  <c r="DB191" i="25"/>
  <c r="DC191" i="25"/>
  <c r="DD191" i="25"/>
  <c r="DE191" i="25"/>
  <c r="DF191" i="25"/>
  <c r="DG191" i="25"/>
  <c r="DH191" i="25"/>
  <c r="DI191" i="25"/>
  <c r="DJ191" i="25"/>
  <c r="DK191" i="25"/>
  <c r="DL191" i="25"/>
  <c r="DM191" i="25"/>
  <c r="DN191" i="25"/>
  <c r="DO191" i="25"/>
  <c r="DP191" i="25"/>
  <c r="DQ191" i="25"/>
  <c r="DR191" i="25"/>
  <c r="DS191" i="25"/>
  <c r="DT191" i="25"/>
  <c r="DU191" i="25"/>
  <c r="DV191" i="25"/>
  <c r="DW191" i="25"/>
  <c r="DX191" i="25"/>
  <c r="DY191" i="25"/>
  <c r="DZ191" i="25"/>
  <c r="EA191" i="25"/>
  <c r="EB191" i="25"/>
  <c r="EC191" i="25"/>
  <c r="ED191" i="25"/>
  <c r="EE191" i="25"/>
  <c r="EF191" i="25"/>
  <c r="EG191" i="25"/>
  <c r="EH191" i="25"/>
  <c r="EI191" i="25"/>
  <c r="EJ191" i="25"/>
  <c r="EK191" i="25"/>
  <c r="EL191" i="25"/>
  <c r="EM191" i="25"/>
  <c r="EN191" i="25"/>
  <c r="EO191" i="25"/>
  <c r="EP191" i="25"/>
  <c r="EQ191" i="25"/>
  <c r="ER191" i="25"/>
  <c r="ES191" i="25"/>
  <c r="ET191" i="25"/>
  <c r="EU191" i="25"/>
  <c r="EV191" i="25"/>
  <c r="EW191" i="25"/>
  <c r="EX191" i="25"/>
  <c r="EY191" i="25"/>
  <c r="EZ191" i="25"/>
  <c r="FA191" i="25"/>
  <c r="FB191" i="25"/>
  <c r="FC191" i="25"/>
  <c r="FD191" i="25"/>
  <c r="FE191" i="25"/>
  <c r="FF191" i="25"/>
  <c r="FG191" i="25"/>
  <c r="FH191" i="25"/>
  <c r="FI191" i="25"/>
  <c r="FJ191" i="25"/>
  <c r="FK191" i="25"/>
  <c r="FL191" i="25"/>
  <c r="FM191" i="25"/>
  <c r="FN191" i="25"/>
  <c r="FO191" i="25"/>
  <c r="FP191" i="25"/>
  <c r="FQ191" i="25"/>
  <c r="FR191" i="25"/>
  <c r="FS191" i="25"/>
  <c r="FT191" i="25"/>
  <c r="FU191" i="25"/>
  <c r="CT12" i="25"/>
  <c r="CU12" i="25"/>
  <c r="CV12" i="25"/>
  <c r="DO12" i="25"/>
  <c r="FW11" i="25"/>
  <c r="DL12" i="25"/>
  <c r="FC12" i="25"/>
  <c r="FX11" i="25"/>
  <c r="DM12" i="25"/>
  <c r="FD12" i="25"/>
  <c r="FY11" i="25"/>
  <c r="FE12" i="25"/>
  <c r="FZ11" i="25"/>
  <c r="CA192" i="25"/>
  <c r="CB192" i="25"/>
  <c r="CC192" i="25"/>
  <c r="CD192" i="25"/>
  <c r="CE192" i="25"/>
  <c r="CO192" i="25"/>
  <c r="CP192" i="25"/>
  <c r="CQ192" i="25"/>
  <c r="CR192" i="25"/>
  <c r="CS192" i="25"/>
  <c r="CT192" i="25"/>
  <c r="CU192" i="25"/>
  <c r="CV192" i="25"/>
  <c r="CW192" i="25"/>
  <c r="CX192" i="25"/>
  <c r="CY192" i="25"/>
  <c r="CZ192" i="25"/>
  <c r="DA192" i="25"/>
  <c r="DB192" i="25"/>
  <c r="DC192" i="25"/>
  <c r="DD192" i="25"/>
  <c r="DE192" i="25"/>
  <c r="DF192" i="25"/>
  <c r="DG192" i="25"/>
  <c r="DH192" i="25"/>
  <c r="DI192" i="25"/>
  <c r="DJ192" i="25"/>
  <c r="DK192" i="25"/>
  <c r="DL192" i="25"/>
  <c r="DM192" i="25"/>
  <c r="DN192" i="25"/>
  <c r="DO192" i="25"/>
  <c r="DP192" i="25"/>
  <c r="DQ192" i="25"/>
  <c r="DR192" i="25"/>
  <c r="DS192" i="25"/>
  <c r="DT192" i="25"/>
  <c r="DU192" i="25"/>
  <c r="DV192" i="25"/>
  <c r="DW192" i="25"/>
  <c r="DX192" i="25"/>
  <c r="DY192" i="25"/>
  <c r="DZ192" i="25"/>
  <c r="EA192" i="25"/>
  <c r="EB192" i="25"/>
  <c r="EC192" i="25"/>
  <c r="ED192" i="25"/>
  <c r="EE192" i="25"/>
  <c r="EF192" i="25"/>
  <c r="EG192" i="25"/>
  <c r="EH192" i="25"/>
  <c r="EI192" i="25"/>
  <c r="EJ192" i="25"/>
  <c r="EK192" i="25"/>
  <c r="EL192" i="25"/>
  <c r="EM192" i="25"/>
  <c r="EN192" i="25"/>
  <c r="EO192" i="25"/>
  <c r="EP192" i="25"/>
  <c r="EQ192" i="25"/>
  <c r="ER192" i="25"/>
  <c r="ES192" i="25"/>
  <c r="ET192" i="25"/>
  <c r="EU192" i="25"/>
  <c r="EV192" i="25"/>
  <c r="EW192" i="25"/>
  <c r="EX192" i="25"/>
  <c r="EY192" i="25"/>
  <c r="EZ192" i="25"/>
  <c r="FA192" i="25"/>
  <c r="FB192" i="25"/>
  <c r="FC192" i="25"/>
  <c r="FD192" i="25"/>
  <c r="FE192" i="25"/>
  <c r="FF192" i="25"/>
  <c r="FG192" i="25"/>
  <c r="FH192" i="25"/>
  <c r="FI192" i="25"/>
  <c r="FJ192" i="25"/>
  <c r="FK192" i="25"/>
  <c r="FL192" i="25"/>
  <c r="FM192" i="25"/>
  <c r="FN192" i="25"/>
  <c r="FO192" i="25"/>
  <c r="FP192" i="25"/>
  <c r="FQ192" i="25"/>
  <c r="FR192" i="25"/>
  <c r="FS192" i="25"/>
  <c r="FT192" i="25"/>
  <c r="FU192" i="25"/>
  <c r="CT13" i="25"/>
  <c r="CU13" i="25"/>
  <c r="CV13" i="25"/>
  <c r="DO13" i="25"/>
  <c r="FW12" i="25"/>
  <c r="DL13" i="25"/>
  <c r="FC13" i="25"/>
  <c r="FX12" i="25"/>
  <c r="DM13" i="25"/>
  <c r="FD13" i="25"/>
  <c r="FY12" i="25"/>
  <c r="FE13" i="25"/>
  <c r="FZ12" i="25"/>
  <c r="CA193" i="25"/>
  <c r="CB193" i="25"/>
  <c r="CC193" i="25"/>
  <c r="CD193" i="25"/>
  <c r="CE193" i="25"/>
  <c r="CO193" i="25"/>
  <c r="CP193" i="25"/>
  <c r="CQ193" i="25"/>
  <c r="CR193" i="25"/>
  <c r="CS193" i="25"/>
  <c r="CT193" i="25"/>
  <c r="CU193" i="25"/>
  <c r="CV193" i="25"/>
  <c r="CW193" i="25"/>
  <c r="CX193" i="25"/>
  <c r="CY193" i="25"/>
  <c r="CZ193" i="25"/>
  <c r="DA193" i="25"/>
  <c r="DB193" i="25"/>
  <c r="DC193" i="25"/>
  <c r="DD193" i="25"/>
  <c r="DE193" i="25"/>
  <c r="DF193" i="25"/>
  <c r="DG193" i="25"/>
  <c r="DH193" i="25"/>
  <c r="DI193" i="25"/>
  <c r="DJ193" i="25"/>
  <c r="DK193" i="25"/>
  <c r="DL193" i="25"/>
  <c r="DM193" i="25"/>
  <c r="DN193" i="25"/>
  <c r="DO193" i="25"/>
  <c r="DP193" i="25"/>
  <c r="DQ193" i="25"/>
  <c r="DR193" i="25"/>
  <c r="DS193" i="25"/>
  <c r="DT193" i="25"/>
  <c r="DU193" i="25"/>
  <c r="DV193" i="25"/>
  <c r="DW193" i="25"/>
  <c r="DX193" i="25"/>
  <c r="DY193" i="25"/>
  <c r="DZ193" i="25"/>
  <c r="EA193" i="25"/>
  <c r="EB193" i="25"/>
  <c r="EC193" i="25"/>
  <c r="ED193" i="25"/>
  <c r="EE193" i="25"/>
  <c r="EF193" i="25"/>
  <c r="EG193" i="25"/>
  <c r="EH193" i="25"/>
  <c r="EI193" i="25"/>
  <c r="EJ193" i="25"/>
  <c r="EK193" i="25"/>
  <c r="EL193" i="25"/>
  <c r="EM193" i="25"/>
  <c r="EN193" i="25"/>
  <c r="EO193" i="25"/>
  <c r="EP193" i="25"/>
  <c r="EQ193" i="25"/>
  <c r="ER193" i="25"/>
  <c r="ES193" i="25"/>
  <c r="ET193" i="25"/>
  <c r="EU193" i="25"/>
  <c r="EV193" i="25"/>
  <c r="EW193" i="25"/>
  <c r="EX193" i="25"/>
  <c r="EY193" i="25"/>
  <c r="EZ193" i="25"/>
  <c r="FA193" i="25"/>
  <c r="FB193" i="25"/>
  <c r="FC193" i="25"/>
  <c r="FD193" i="25"/>
  <c r="FE193" i="25"/>
  <c r="FF193" i="25"/>
  <c r="FG193" i="25"/>
  <c r="FH193" i="25"/>
  <c r="FI193" i="25"/>
  <c r="FJ193" i="25"/>
  <c r="FK193" i="25"/>
  <c r="FL193" i="25"/>
  <c r="FM193" i="25"/>
  <c r="FN193" i="25"/>
  <c r="FO193" i="25"/>
  <c r="FP193" i="25"/>
  <c r="FQ193" i="25"/>
  <c r="FR193" i="25"/>
  <c r="FS193" i="25"/>
  <c r="FT193" i="25"/>
  <c r="FU193" i="25"/>
  <c r="CT14" i="25"/>
  <c r="CU14" i="25"/>
  <c r="CV14" i="25"/>
  <c r="DO14" i="25"/>
  <c r="FW13" i="25"/>
  <c r="DL14" i="25"/>
  <c r="FC14" i="25"/>
  <c r="FX13" i="25"/>
  <c r="DM14" i="25"/>
  <c r="FD14" i="25"/>
  <c r="FY13" i="25"/>
  <c r="FE14" i="25"/>
  <c r="FZ13" i="25"/>
  <c r="CA194" i="25"/>
  <c r="CB194" i="25"/>
  <c r="CC194" i="25"/>
  <c r="CD194" i="25"/>
  <c r="CE194" i="25"/>
  <c r="CO194" i="25"/>
  <c r="CP194" i="25"/>
  <c r="CQ194" i="25"/>
  <c r="CR194" i="25"/>
  <c r="CS194" i="25"/>
  <c r="CT194" i="25"/>
  <c r="CU194" i="25"/>
  <c r="CV194" i="25"/>
  <c r="CW194" i="25"/>
  <c r="CX194" i="25"/>
  <c r="CY194" i="25"/>
  <c r="CZ194" i="25"/>
  <c r="DA194" i="25"/>
  <c r="DB194" i="25"/>
  <c r="DC194" i="25"/>
  <c r="DD194" i="25"/>
  <c r="DE194" i="25"/>
  <c r="DF194" i="25"/>
  <c r="DG194" i="25"/>
  <c r="DH194" i="25"/>
  <c r="DI194" i="25"/>
  <c r="DJ194" i="25"/>
  <c r="DK194" i="25"/>
  <c r="DL194" i="25"/>
  <c r="DM194" i="25"/>
  <c r="DN194" i="25"/>
  <c r="DO194" i="25"/>
  <c r="DP194" i="25"/>
  <c r="DQ194" i="25"/>
  <c r="DR194" i="25"/>
  <c r="DS194" i="25"/>
  <c r="DT194" i="25"/>
  <c r="DU194" i="25"/>
  <c r="DV194" i="25"/>
  <c r="DW194" i="25"/>
  <c r="DX194" i="25"/>
  <c r="DY194" i="25"/>
  <c r="DZ194" i="25"/>
  <c r="EA194" i="25"/>
  <c r="EB194" i="25"/>
  <c r="EC194" i="25"/>
  <c r="ED194" i="25"/>
  <c r="EE194" i="25"/>
  <c r="EF194" i="25"/>
  <c r="EG194" i="25"/>
  <c r="EH194" i="25"/>
  <c r="EI194" i="25"/>
  <c r="EJ194" i="25"/>
  <c r="EK194" i="25"/>
  <c r="EL194" i="25"/>
  <c r="EM194" i="25"/>
  <c r="EN194" i="25"/>
  <c r="EO194" i="25"/>
  <c r="EP194" i="25"/>
  <c r="EQ194" i="25"/>
  <c r="ER194" i="25"/>
  <c r="ES194" i="25"/>
  <c r="ET194" i="25"/>
  <c r="EU194" i="25"/>
  <c r="EV194" i="25"/>
  <c r="EW194" i="25"/>
  <c r="EX194" i="25"/>
  <c r="EY194" i="25"/>
  <c r="EZ194" i="25"/>
  <c r="FA194" i="25"/>
  <c r="FB194" i="25"/>
  <c r="FC194" i="25"/>
  <c r="FD194" i="25"/>
  <c r="FE194" i="25"/>
  <c r="FF194" i="25"/>
  <c r="FG194" i="25"/>
  <c r="FH194" i="25"/>
  <c r="FI194" i="25"/>
  <c r="FJ194" i="25"/>
  <c r="FK194" i="25"/>
  <c r="FL194" i="25"/>
  <c r="FM194" i="25"/>
  <c r="FN194" i="25"/>
  <c r="FO194" i="25"/>
  <c r="FP194" i="25"/>
  <c r="FQ194" i="25"/>
  <c r="FR194" i="25"/>
  <c r="FS194" i="25"/>
  <c r="FT194" i="25"/>
  <c r="FU194" i="25"/>
  <c r="CT15" i="25"/>
  <c r="CU15" i="25"/>
  <c r="CV15" i="25"/>
  <c r="DO15" i="25"/>
  <c r="FW14" i="25"/>
  <c r="DL15" i="25"/>
  <c r="FC15" i="25"/>
  <c r="FX14" i="25"/>
  <c r="DM15" i="25"/>
  <c r="FD15" i="25"/>
  <c r="FY14" i="25"/>
  <c r="FE15" i="25"/>
  <c r="FZ14" i="25"/>
  <c r="CA195" i="25"/>
  <c r="CB195" i="25"/>
  <c r="CC195" i="25"/>
  <c r="CD195" i="25"/>
  <c r="CE195" i="25"/>
  <c r="CO195" i="25"/>
  <c r="CP195" i="25"/>
  <c r="CQ195" i="25"/>
  <c r="CR195" i="25"/>
  <c r="CS195" i="25"/>
  <c r="CT195" i="25"/>
  <c r="CU195" i="25"/>
  <c r="CV195" i="25"/>
  <c r="CW195" i="25"/>
  <c r="CX195" i="25"/>
  <c r="CY195" i="25"/>
  <c r="CZ195" i="25"/>
  <c r="DA195" i="25"/>
  <c r="DB195" i="25"/>
  <c r="DC195" i="25"/>
  <c r="DD195" i="25"/>
  <c r="DE195" i="25"/>
  <c r="DF195" i="25"/>
  <c r="DG195" i="25"/>
  <c r="DH195" i="25"/>
  <c r="DI195" i="25"/>
  <c r="DJ195" i="25"/>
  <c r="DK195" i="25"/>
  <c r="DL195" i="25"/>
  <c r="DM195" i="25"/>
  <c r="DN195" i="25"/>
  <c r="DO195" i="25"/>
  <c r="DP195" i="25"/>
  <c r="DQ195" i="25"/>
  <c r="DR195" i="25"/>
  <c r="DS195" i="25"/>
  <c r="DT195" i="25"/>
  <c r="DU195" i="25"/>
  <c r="DV195" i="25"/>
  <c r="DW195" i="25"/>
  <c r="DX195" i="25"/>
  <c r="DY195" i="25"/>
  <c r="DZ195" i="25"/>
  <c r="EA195" i="25"/>
  <c r="EB195" i="25"/>
  <c r="EC195" i="25"/>
  <c r="ED195" i="25"/>
  <c r="EE195" i="25"/>
  <c r="EF195" i="25"/>
  <c r="EG195" i="25"/>
  <c r="EH195" i="25"/>
  <c r="EI195" i="25"/>
  <c r="EJ195" i="25"/>
  <c r="EK195" i="25"/>
  <c r="EL195" i="25"/>
  <c r="EM195" i="25"/>
  <c r="EN195" i="25"/>
  <c r="EO195" i="25"/>
  <c r="EP195" i="25"/>
  <c r="EQ195" i="25"/>
  <c r="ER195" i="25"/>
  <c r="ES195" i="25"/>
  <c r="ET195" i="25"/>
  <c r="EU195" i="25"/>
  <c r="EV195" i="25"/>
  <c r="EW195" i="25"/>
  <c r="EX195" i="25"/>
  <c r="EY195" i="25"/>
  <c r="EZ195" i="25"/>
  <c r="FA195" i="25"/>
  <c r="FB195" i="25"/>
  <c r="FC195" i="25"/>
  <c r="FD195" i="25"/>
  <c r="FE195" i="25"/>
  <c r="FF195" i="25"/>
  <c r="FG195" i="25"/>
  <c r="FH195" i="25"/>
  <c r="FI195" i="25"/>
  <c r="FJ195" i="25"/>
  <c r="FK195" i="25"/>
  <c r="FL195" i="25"/>
  <c r="FM195" i="25"/>
  <c r="FN195" i="25"/>
  <c r="FO195" i="25"/>
  <c r="FP195" i="25"/>
  <c r="FQ195" i="25"/>
  <c r="FR195" i="25"/>
  <c r="FS195" i="25"/>
  <c r="FT195" i="25"/>
  <c r="FU195" i="25"/>
  <c r="CT16" i="25"/>
  <c r="CU16" i="25"/>
  <c r="CV16" i="25"/>
  <c r="DO16" i="25"/>
  <c r="FW15" i="25"/>
  <c r="DL16" i="25"/>
  <c r="FC16" i="25"/>
  <c r="FX15" i="25"/>
  <c r="DM16" i="25"/>
  <c r="FD16" i="25"/>
  <c r="FY15" i="25"/>
  <c r="FE16" i="25"/>
  <c r="FZ15" i="25"/>
  <c r="CA196" i="25"/>
  <c r="CB196" i="25"/>
  <c r="CC196" i="25"/>
  <c r="CD196" i="25"/>
  <c r="CE196" i="25"/>
  <c r="CO196" i="25"/>
  <c r="CP196" i="25"/>
  <c r="CQ196" i="25"/>
  <c r="CR196" i="25"/>
  <c r="CS196" i="25"/>
  <c r="CT196" i="25"/>
  <c r="CU196" i="25"/>
  <c r="CV196" i="25"/>
  <c r="CW196" i="25"/>
  <c r="CX196" i="25"/>
  <c r="CY196" i="25"/>
  <c r="CZ196" i="25"/>
  <c r="DA196" i="25"/>
  <c r="DB196" i="25"/>
  <c r="DC196" i="25"/>
  <c r="DD196" i="25"/>
  <c r="DE196" i="25"/>
  <c r="DF196" i="25"/>
  <c r="DG196" i="25"/>
  <c r="DH196" i="25"/>
  <c r="DI196" i="25"/>
  <c r="DJ196" i="25"/>
  <c r="DK196" i="25"/>
  <c r="DL196" i="25"/>
  <c r="DM196" i="25"/>
  <c r="DN196" i="25"/>
  <c r="DO196" i="25"/>
  <c r="DP196" i="25"/>
  <c r="DQ196" i="25"/>
  <c r="DR196" i="25"/>
  <c r="DS196" i="25"/>
  <c r="DT196" i="25"/>
  <c r="DU196" i="25"/>
  <c r="DV196" i="25"/>
  <c r="DW196" i="25"/>
  <c r="DX196" i="25"/>
  <c r="DY196" i="25"/>
  <c r="DZ196" i="25"/>
  <c r="EA196" i="25"/>
  <c r="EB196" i="25"/>
  <c r="EC196" i="25"/>
  <c r="ED196" i="25"/>
  <c r="EE196" i="25"/>
  <c r="EF196" i="25"/>
  <c r="EG196" i="25"/>
  <c r="EH196" i="25"/>
  <c r="EI196" i="25"/>
  <c r="EJ196" i="25"/>
  <c r="EK196" i="25"/>
  <c r="EL196" i="25"/>
  <c r="EM196" i="25"/>
  <c r="EN196" i="25"/>
  <c r="EO196" i="25"/>
  <c r="EP196" i="25"/>
  <c r="EQ196" i="25"/>
  <c r="ER196" i="25"/>
  <c r="ES196" i="25"/>
  <c r="ET196" i="25"/>
  <c r="EU196" i="25"/>
  <c r="EV196" i="25"/>
  <c r="EW196" i="25"/>
  <c r="EX196" i="25"/>
  <c r="EY196" i="25"/>
  <c r="EZ196" i="25"/>
  <c r="FA196" i="25"/>
  <c r="FB196" i="25"/>
  <c r="FC196" i="25"/>
  <c r="FD196" i="25"/>
  <c r="FE196" i="25"/>
  <c r="FF196" i="25"/>
  <c r="FG196" i="25"/>
  <c r="FH196" i="25"/>
  <c r="FI196" i="25"/>
  <c r="FJ196" i="25"/>
  <c r="FK196" i="25"/>
  <c r="FL196" i="25"/>
  <c r="FM196" i="25"/>
  <c r="FN196" i="25"/>
  <c r="FO196" i="25"/>
  <c r="FP196" i="25"/>
  <c r="FQ196" i="25"/>
  <c r="FR196" i="25"/>
  <c r="FS196" i="25"/>
  <c r="FT196" i="25"/>
  <c r="FU196" i="25"/>
  <c r="CT17" i="25"/>
  <c r="CU17" i="25"/>
  <c r="CV17" i="25"/>
  <c r="DO17" i="25"/>
  <c r="FW16" i="25"/>
  <c r="DL17" i="25"/>
  <c r="FC17" i="25"/>
  <c r="FX16" i="25"/>
  <c r="DM17" i="25"/>
  <c r="FD17" i="25"/>
  <c r="FY16" i="25"/>
  <c r="FE17" i="25"/>
  <c r="FZ16" i="25"/>
  <c r="CA197" i="25"/>
  <c r="CB197" i="25"/>
  <c r="CC197" i="25"/>
  <c r="CD197" i="25"/>
  <c r="CE197" i="25"/>
  <c r="CO197" i="25"/>
  <c r="CP197" i="25"/>
  <c r="CQ197" i="25"/>
  <c r="CR197" i="25"/>
  <c r="CS197" i="25"/>
  <c r="CT197" i="25"/>
  <c r="CU197" i="25"/>
  <c r="CV197" i="25"/>
  <c r="CW197" i="25"/>
  <c r="CX197" i="25"/>
  <c r="CY197" i="25"/>
  <c r="CZ197" i="25"/>
  <c r="DA197" i="25"/>
  <c r="DB197" i="25"/>
  <c r="DC197" i="25"/>
  <c r="DD197" i="25"/>
  <c r="DE197" i="25"/>
  <c r="DF197" i="25"/>
  <c r="DG197" i="25"/>
  <c r="DH197" i="25"/>
  <c r="DI197" i="25"/>
  <c r="DJ197" i="25"/>
  <c r="DK197" i="25"/>
  <c r="DL197" i="25"/>
  <c r="DM197" i="25"/>
  <c r="DN197" i="25"/>
  <c r="DO197" i="25"/>
  <c r="DP197" i="25"/>
  <c r="DQ197" i="25"/>
  <c r="DR197" i="25"/>
  <c r="DS197" i="25"/>
  <c r="DT197" i="25"/>
  <c r="DU197" i="25"/>
  <c r="DV197" i="25"/>
  <c r="DW197" i="25"/>
  <c r="DX197" i="25"/>
  <c r="DY197" i="25"/>
  <c r="DZ197" i="25"/>
  <c r="EA197" i="25"/>
  <c r="EB197" i="25"/>
  <c r="EC197" i="25"/>
  <c r="ED197" i="25"/>
  <c r="EE197" i="25"/>
  <c r="EF197" i="25"/>
  <c r="EG197" i="25"/>
  <c r="EH197" i="25"/>
  <c r="EI197" i="25"/>
  <c r="EJ197" i="25"/>
  <c r="EK197" i="25"/>
  <c r="EL197" i="25"/>
  <c r="EM197" i="25"/>
  <c r="EN197" i="25"/>
  <c r="EO197" i="25"/>
  <c r="EP197" i="25"/>
  <c r="EQ197" i="25"/>
  <c r="ER197" i="25"/>
  <c r="ES197" i="25"/>
  <c r="ET197" i="25"/>
  <c r="EU197" i="25"/>
  <c r="EV197" i="25"/>
  <c r="EW197" i="25"/>
  <c r="EX197" i="25"/>
  <c r="EY197" i="25"/>
  <c r="EZ197" i="25"/>
  <c r="FA197" i="25"/>
  <c r="FB197" i="25"/>
  <c r="FC197" i="25"/>
  <c r="FD197" i="25"/>
  <c r="FE197" i="25"/>
  <c r="FF197" i="25"/>
  <c r="FG197" i="25"/>
  <c r="FH197" i="25"/>
  <c r="FI197" i="25"/>
  <c r="FJ197" i="25"/>
  <c r="FK197" i="25"/>
  <c r="FL197" i="25"/>
  <c r="FM197" i="25"/>
  <c r="FN197" i="25"/>
  <c r="FO197" i="25"/>
  <c r="FP197" i="25"/>
  <c r="FQ197" i="25"/>
  <c r="FR197" i="25"/>
  <c r="FS197" i="25"/>
  <c r="FT197" i="25"/>
  <c r="FU197" i="25"/>
  <c r="CT18" i="25"/>
  <c r="CU18" i="25"/>
  <c r="CV18" i="25"/>
  <c r="DO18" i="25"/>
  <c r="FW17" i="25"/>
  <c r="DL18" i="25"/>
  <c r="FC18" i="25"/>
  <c r="FX17" i="25"/>
  <c r="DM18" i="25"/>
  <c r="FD18" i="25"/>
  <c r="FY17" i="25"/>
  <c r="FE18" i="25"/>
  <c r="FZ17" i="25"/>
  <c r="CA198" i="25"/>
  <c r="CB198" i="25"/>
  <c r="CC198" i="25"/>
  <c r="CD198" i="25"/>
  <c r="CE198" i="25"/>
  <c r="CO198" i="25"/>
  <c r="CP198" i="25"/>
  <c r="CQ198" i="25"/>
  <c r="CR198" i="25"/>
  <c r="CS198" i="25"/>
  <c r="CT198" i="25"/>
  <c r="CU198" i="25"/>
  <c r="CV198" i="25"/>
  <c r="CW198" i="25"/>
  <c r="CX198" i="25"/>
  <c r="CY198" i="25"/>
  <c r="CZ198" i="25"/>
  <c r="DA198" i="25"/>
  <c r="DB198" i="25"/>
  <c r="DC198" i="25"/>
  <c r="DD198" i="25"/>
  <c r="DE198" i="25"/>
  <c r="DF198" i="25"/>
  <c r="DG198" i="25"/>
  <c r="DH198" i="25"/>
  <c r="DI198" i="25"/>
  <c r="DJ198" i="25"/>
  <c r="DK198" i="25"/>
  <c r="DL198" i="25"/>
  <c r="DM198" i="25"/>
  <c r="DN198" i="25"/>
  <c r="DO198" i="25"/>
  <c r="DP198" i="25"/>
  <c r="DQ198" i="25"/>
  <c r="DR198" i="25"/>
  <c r="DS198" i="25"/>
  <c r="DT198" i="25"/>
  <c r="DU198" i="25"/>
  <c r="DV198" i="25"/>
  <c r="DW198" i="25"/>
  <c r="DX198" i="25"/>
  <c r="DY198" i="25"/>
  <c r="DZ198" i="25"/>
  <c r="EA198" i="25"/>
  <c r="EB198" i="25"/>
  <c r="EC198" i="25"/>
  <c r="ED198" i="25"/>
  <c r="EE198" i="25"/>
  <c r="EF198" i="25"/>
  <c r="EG198" i="25"/>
  <c r="EH198" i="25"/>
  <c r="EI198" i="25"/>
  <c r="EJ198" i="25"/>
  <c r="EK198" i="25"/>
  <c r="EL198" i="25"/>
  <c r="EM198" i="25"/>
  <c r="EN198" i="25"/>
  <c r="EO198" i="25"/>
  <c r="EP198" i="25"/>
  <c r="EQ198" i="25"/>
  <c r="ER198" i="25"/>
  <c r="ES198" i="25"/>
  <c r="ET198" i="25"/>
  <c r="EU198" i="25"/>
  <c r="EV198" i="25"/>
  <c r="EW198" i="25"/>
  <c r="EX198" i="25"/>
  <c r="EY198" i="25"/>
  <c r="EZ198" i="25"/>
  <c r="FA198" i="25"/>
  <c r="FB198" i="25"/>
  <c r="FC198" i="25"/>
  <c r="FD198" i="25"/>
  <c r="FE198" i="25"/>
  <c r="FF198" i="25"/>
  <c r="FG198" i="25"/>
  <c r="FH198" i="25"/>
  <c r="FI198" i="25"/>
  <c r="FJ198" i="25"/>
  <c r="FK198" i="25"/>
  <c r="FL198" i="25"/>
  <c r="FM198" i="25"/>
  <c r="FN198" i="25"/>
  <c r="FO198" i="25"/>
  <c r="FP198" i="25"/>
  <c r="FQ198" i="25"/>
  <c r="FR198" i="25"/>
  <c r="FS198" i="25"/>
  <c r="FT198" i="25"/>
  <c r="FU198" i="25"/>
  <c r="CT19" i="25"/>
  <c r="CU19" i="25"/>
  <c r="CV19" i="25"/>
  <c r="DO19" i="25"/>
  <c r="FW18" i="25"/>
  <c r="DL19" i="25"/>
  <c r="FC19" i="25"/>
  <c r="FX18" i="25"/>
  <c r="DM19" i="25"/>
  <c r="FD19" i="25"/>
  <c r="FY18" i="25"/>
  <c r="FE19" i="25"/>
  <c r="FZ18" i="25"/>
  <c r="CA199" i="25"/>
  <c r="CB199" i="25"/>
  <c r="CC199" i="25"/>
  <c r="CD199" i="25"/>
  <c r="CE199" i="25"/>
  <c r="CO199" i="25"/>
  <c r="CP199" i="25"/>
  <c r="CQ199" i="25"/>
  <c r="CR199" i="25"/>
  <c r="CS199" i="25"/>
  <c r="CT199" i="25"/>
  <c r="CU199" i="25"/>
  <c r="CV199" i="25"/>
  <c r="CW199" i="25"/>
  <c r="CX199" i="25"/>
  <c r="CY199" i="25"/>
  <c r="CZ199" i="25"/>
  <c r="DA199" i="25"/>
  <c r="DB199" i="25"/>
  <c r="DC199" i="25"/>
  <c r="DD199" i="25"/>
  <c r="DE199" i="25"/>
  <c r="DF199" i="25"/>
  <c r="DG199" i="25"/>
  <c r="DH199" i="25"/>
  <c r="DI199" i="25"/>
  <c r="DJ199" i="25"/>
  <c r="DK199" i="25"/>
  <c r="DL199" i="25"/>
  <c r="DM199" i="25"/>
  <c r="DN199" i="25"/>
  <c r="DO199" i="25"/>
  <c r="DP199" i="25"/>
  <c r="DQ199" i="25"/>
  <c r="DR199" i="25"/>
  <c r="DS199" i="25"/>
  <c r="DT199" i="25"/>
  <c r="DU199" i="25"/>
  <c r="DV199" i="25"/>
  <c r="DW199" i="25"/>
  <c r="DX199" i="25"/>
  <c r="DY199" i="25"/>
  <c r="DZ199" i="25"/>
  <c r="EA199" i="25"/>
  <c r="EB199" i="25"/>
  <c r="EC199" i="25"/>
  <c r="ED199" i="25"/>
  <c r="EE199" i="25"/>
  <c r="EF199" i="25"/>
  <c r="EG199" i="25"/>
  <c r="EH199" i="25"/>
  <c r="EI199" i="25"/>
  <c r="EJ199" i="25"/>
  <c r="EK199" i="25"/>
  <c r="EL199" i="25"/>
  <c r="EM199" i="25"/>
  <c r="EN199" i="25"/>
  <c r="EO199" i="25"/>
  <c r="EP199" i="25"/>
  <c r="EQ199" i="25"/>
  <c r="ER199" i="25"/>
  <c r="ES199" i="25"/>
  <c r="ET199" i="25"/>
  <c r="EU199" i="25"/>
  <c r="EV199" i="25"/>
  <c r="EW199" i="25"/>
  <c r="EX199" i="25"/>
  <c r="EY199" i="25"/>
  <c r="EZ199" i="25"/>
  <c r="FA199" i="25"/>
  <c r="FB199" i="25"/>
  <c r="FC199" i="25"/>
  <c r="FD199" i="25"/>
  <c r="FE199" i="25"/>
  <c r="FF199" i="25"/>
  <c r="FG199" i="25"/>
  <c r="FH199" i="25"/>
  <c r="FI199" i="25"/>
  <c r="FJ199" i="25"/>
  <c r="FK199" i="25"/>
  <c r="FL199" i="25"/>
  <c r="FM199" i="25"/>
  <c r="FN199" i="25"/>
  <c r="FO199" i="25"/>
  <c r="FP199" i="25"/>
  <c r="FQ199" i="25"/>
  <c r="FR199" i="25"/>
  <c r="FS199" i="25"/>
  <c r="FT199" i="25"/>
  <c r="FU199" i="25"/>
  <c r="CT20" i="25"/>
  <c r="CU20" i="25"/>
  <c r="CV20" i="25"/>
  <c r="DO20" i="25"/>
  <c r="FW19" i="25"/>
  <c r="DL20" i="25"/>
  <c r="FC20" i="25"/>
  <c r="FX19" i="25"/>
  <c r="DM20" i="25"/>
  <c r="FD20" i="25"/>
  <c r="FY19" i="25"/>
  <c r="FE20" i="25"/>
  <c r="FZ19" i="25"/>
  <c r="CA110" i="25"/>
  <c r="CB110" i="25"/>
  <c r="CC110" i="25"/>
  <c r="CD110" i="25"/>
  <c r="CE110" i="25"/>
  <c r="CO110" i="25"/>
  <c r="CP110" i="25"/>
  <c r="CQ110" i="25"/>
  <c r="CR110" i="25"/>
  <c r="CS110" i="25"/>
  <c r="CT110" i="25"/>
  <c r="CU110" i="25"/>
  <c r="CV110" i="25"/>
  <c r="CW110" i="25"/>
  <c r="CX110" i="25"/>
  <c r="CY110" i="25"/>
  <c r="CZ110" i="25"/>
  <c r="DA110" i="25"/>
  <c r="DB110" i="25"/>
  <c r="DC110" i="25"/>
  <c r="DD110" i="25"/>
  <c r="DE110" i="25"/>
  <c r="DF110" i="25"/>
  <c r="DG110" i="25"/>
  <c r="DH110" i="25"/>
  <c r="DI110" i="25"/>
  <c r="DJ110" i="25"/>
  <c r="DK110" i="25"/>
  <c r="DL110" i="25"/>
  <c r="DM110" i="25"/>
  <c r="DN110" i="25"/>
  <c r="DO110" i="25"/>
  <c r="DP110" i="25"/>
  <c r="DQ110" i="25"/>
  <c r="DR110" i="25"/>
  <c r="DS110" i="25"/>
  <c r="DT110" i="25"/>
  <c r="DU110" i="25"/>
  <c r="DV110" i="25"/>
  <c r="DW110" i="25"/>
  <c r="DX110" i="25"/>
  <c r="DY110" i="25"/>
  <c r="DZ110" i="25"/>
  <c r="EA110" i="25"/>
  <c r="EB110" i="25"/>
  <c r="EC110" i="25"/>
  <c r="ED110" i="25"/>
  <c r="EE110" i="25"/>
  <c r="EF110" i="25"/>
  <c r="EG110" i="25"/>
  <c r="EH110" i="25"/>
  <c r="EI110" i="25"/>
  <c r="EJ110" i="25"/>
  <c r="EK110" i="25"/>
  <c r="EL110" i="25"/>
  <c r="EM110" i="25"/>
  <c r="EN110" i="25"/>
  <c r="EO110" i="25"/>
  <c r="EP110" i="25"/>
  <c r="EQ110" i="25"/>
  <c r="ER110" i="25"/>
  <c r="ES110" i="25"/>
  <c r="ET110" i="25"/>
  <c r="EU110" i="25"/>
  <c r="EV110" i="25"/>
  <c r="EW110" i="25"/>
  <c r="EX110" i="25"/>
  <c r="EY110" i="25"/>
  <c r="EZ110" i="25"/>
  <c r="FA110" i="25"/>
  <c r="FB110" i="25"/>
  <c r="FC110" i="25"/>
  <c r="FD110" i="25"/>
  <c r="FE110" i="25"/>
  <c r="FF110" i="25"/>
  <c r="FG110" i="25"/>
  <c r="FH110" i="25"/>
  <c r="FI110" i="25"/>
  <c r="FJ110" i="25"/>
  <c r="FK110" i="25"/>
  <c r="FL110" i="25"/>
  <c r="FM110" i="25"/>
  <c r="FN110" i="25"/>
  <c r="FO110" i="25"/>
  <c r="FP110" i="25"/>
  <c r="FQ110" i="25"/>
  <c r="FR110" i="25"/>
  <c r="FS110" i="25"/>
  <c r="FT110" i="25"/>
  <c r="FU110" i="25"/>
  <c r="CT21" i="25"/>
  <c r="CU21" i="25"/>
  <c r="CV21" i="25"/>
  <c r="DO21" i="25"/>
  <c r="FW20" i="25"/>
  <c r="DL21" i="25"/>
  <c r="FC21" i="25"/>
  <c r="FX20" i="25"/>
  <c r="DM21" i="25"/>
  <c r="FD21" i="25"/>
  <c r="FY20" i="25"/>
  <c r="FE21" i="25"/>
  <c r="FZ20" i="25"/>
  <c r="CA111" i="25"/>
  <c r="CB111" i="25"/>
  <c r="CC111" i="25"/>
  <c r="CD111" i="25"/>
  <c r="CE111" i="25"/>
  <c r="CO111" i="25"/>
  <c r="CP111" i="25"/>
  <c r="CQ111" i="25"/>
  <c r="CR111" i="25"/>
  <c r="CS111" i="25"/>
  <c r="CT111" i="25"/>
  <c r="CU111" i="25"/>
  <c r="CV111" i="25"/>
  <c r="CW111" i="25"/>
  <c r="CX111" i="25"/>
  <c r="CY111" i="25"/>
  <c r="CZ111" i="25"/>
  <c r="DA111" i="25"/>
  <c r="DB111" i="25"/>
  <c r="DC111" i="25"/>
  <c r="DD111" i="25"/>
  <c r="DE111" i="25"/>
  <c r="DF111" i="25"/>
  <c r="DG111" i="25"/>
  <c r="DH111" i="25"/>
  <c r="DI111" i="25"/>
  <c r="DJ111" i="25"/>
  <c r="DK111" i="25"/>
  <c r="DL111" i="25"/>
  <c r="DM111" i="25"/>
  <c r="DN111" i="25"/>
  <c r="DO111" i="25"/>
  <c r="DP111" i="25"/>
  <c r="DQ111" i="25"/>
  <c r="DR111" i="25"/>
  <c r="DS111" i="25"/>
  <c r="DT111" i="25"/>
  <c r="DU111" i="25"/>
  <c r="DV111" i="25"/>
  <c r="DW111" i="25"/>
  <c r="DX111" i="25"/>
  <c r="DY111" i="25"/>
  <c r="DZ111" i="25"/>
  <c r="EA111" i="25"/>
  <c r="EB111" i="25"/>
  <c r="EC111" i="25"/>
  <c r="ED111" i="25"/>
  <c r="EE111" i="25"/>
  <c r="EF111" i="25"/>
  <c r="EG111" i="25"/>
  <c r="EH111" i="25"/>
  <c r="EI111" i="25"/>
  <c r="EJ111" i="25"/>
  <c r="EK111" i="25"/>
  <c r="EL111" i="25"/>
  <c r="EM111" i="25"/>
  <c r="EN111" i="25"/>
  <c r="EO111" i="25"/>
  <c r="EP111" i="25"/>
  <c r="EQ111" i="25"/>
  <c r="ER111" i="25"/>
  <c r="ES111" i="25"/>
  <c r="ET111" i="25"/>
  <c r="EU111" i="25"/>
  <c r="EV111" i="25"/>
  <c r="EW111" i="25"/>
  <c r="EX111" i="25"/>
  <c r="EY111" i="25"/>
  <c r="EZ111" i="25"/>
  <c r="FA111" i="25"/>
  <c r="FB111" i="25"/>
  <c r="FC111" i="25"/>
  <c r="FD111" i="25"/>
  <c r="FE111" i="25"/>
  <c r="FF111" i="25"/>
  <c r="FG111" i="25"/>
  <c r="FH111" i="25"/>
  <c r="FI111" i="25"/>
  <c r="FJ111" i="25"/>
  <c r="FK111" i="25"/>
  <c r="FL111" i="25"/>
  <c r="FM111" i="25"/>
  <c r="FN111" i="25"/>
  <c r="FO111" i="25"/>
  <c r="FP111" i="25"/>
  <c r="FQ111" i="25"/>
  <c r="FR111" i="25"/>
  <c r="FS111" i="25"/>
  <c r="FT111" i="25"/>
  <c r="FU111" i="25"/>
  <c r="CT22" i="25"/>
  <c r="CU22" i="25"/>
  <c r="CV22" i="25"/>
  <c r="DO22" i="25"/>
  <c r="FW21" i="25"/>
  <c r="DL22" i="25"/>
  <c r="FC22" i="25"/>
  <c r="FX21" i="25"/>
  <c r="DM22" i="25"/>
  <c r="FD22" i="25"/>
  <c r="FY21" i="25"/>
  <c r="FE22" i="25"/>
  <c r="FZ21" i="25"/>
  <c r="CA112" i="25"/>
  <c r="CB112" i="25"/>
  <c r="CC112" i="25"/>
  <c r="CD112" i="25"/>
  <c r="CE112" i="25"/>
  <c r="CO112" i="25"/>
  <c r="CP112" i="25"/>
  <c r="CQ112" i="25"/>
  <c r="CR112" i="25"/>
  <c r="CS112" i="25"/>
  <c r="CT112" i="25"/>
  <c r="CU112" i="25"/>
  <c r="CV112" i="25"/>
  <c r="CW112" i="25"/>
  <c r="CX112" i="25"/>
  <c r="CY112" i="25"/>
  <c r="CZ112" i="25"/>
  <c r="DA112" i="25"/>
  <c r="DB112" i="25"/>
  <c r="DC112" i="25"/>
  <c r="DD112" i="25"/>
  <c r="DE112" i="25"/>
  <c r="DF112" i="25"/>
  <c r="DG112" i="25"/>
  <c r="DH112" i="25"/>
  <c r="DI112" i="25"/>
  <c r="DJ112" i="25"/>
  <c r="DK112" i="25"/>
  <c r="DL112" i="25"/>
  <c r="DM112" i="25"/>
  <c r="DN112" i="25"/>
  <c r="DO112" i="25"/>
  <c r="DP112" i="25"/>
  <c r="DQ112" i="25"/>
  <c r="DR112" i="25"/>
  <c r="DS112" i="25"/>
  <c r="DT112" i="25"/>
  <c r="DU112" i="25"/>
  <c r="DV112" i="25"/>
  <c r="DW112" i="25"/>
  <c r="DX112" i="25"/>
  <c r="DY112" i="25"/>
  <c r="DZ112" i="25"/>
  <c r="EA112" i="25"/>
  <c r="EB112" i="25"/>
  <c r="EC112" i="25"/>
  <c r="ED112" i="25"/>
  <c r="EE112" i="25"/>
  <c r="EF112" i="25"/>
  <c r="EG112" i="25"/>
  <c r="EH112" i="25"/>
  <c r="EI112" i="25"/>
  <c r="EJ112" i="25"/>
  <c r="EK112" i="25"/>
  <c r="EL112" i="25"/>
  <c r="EM112" i="25"/>
  <c r="EN112" i="25"/>
  <c r="EO112" i="25"/>
  <c r="EP112" i="25"/>
  <c r="EQ112" i="25"/>
  <c r="ER112" i="25"/>
  <c r="ES112" i="25"/>
  <c r="ET112" i="25"/>
  <c r="EU112" i="25"/>
  <c r="EV112" i="25"/>
  <c r="EW112" i="25"/>
  <c r="EX112" i="25"/>
  <c r="EY112" i="25"/>
  <c r="EZ112" i="25"/>
  <c r="FA112" i="25"/>
  <c r="FB112" i="25"/>
  <c r="FC112" i="25"/>
  <c r="FD112" i="25"/>
  <c r="FE112" i="25"/>
  <c r="FF112" i="25"/>
  <c r="FG112" i="25"/>
  <c r="FH112" i="25"/>
  <c r="FI112" i="25"/>
  <c r="FJ112" i="25"/>
  <c r="FK112" i="25"/>
  <c r="FL112" i="25"/>
  <c r="FM112" i="25"/>
  <c r="FN112" i="25"/>
  <c r="FO112" i="25"/>
  <c r="FP112" i="25"/>
  <c r="FQ112" i="25"/>
  <c r="FR112" i="25"/>
  <c r="FS112" i="25"/>
  <c r="FT112" i="25"/>
  <c r="FU112" i="25"/>
  <c r="CT23" i="25"/>
  <c r="CU23" i="25"/>
  <c r="CV23" i="25"/>
  <c r="DO23" i="25"/>
  <c r="FW22" i="25"/>
  <c r="DL23" i="25"/>
  <c r="FC23" i="25"/>
  <c r="FX22" i="25"/>
  <c r="DM23" i="25"/>
  <c r="FD23" i="25"/>
  <c r="FY22" i="25"/>
  <c r="FE23" i="25"/>
  <c r="FZ22" i="25"/>
  <c r="CA113" i="25"/>
  <c r="CB113" i="25"/>
  <c r="CC113" i="25"/>
  <c r="CD113" i="25"/>
  <c r="CE113" i="25"/>
  <c r="CO113" i="25"/>
  <c r="CP113" i="25"/>
  <c r="CQ113" i="25"/>
  <c r="CR113" i="25"/>
  <c r="CS113" i="25"/>
  <c r="CT113" i="25"/>
  <c r="CU113" i="25"/>
  <c r="CV113" i="25"/>
  <c r="CW113" i="25"/>
  <c r="CX113" i="25"/>
  <c r="CY113" i="25"/>
  <c r="CZ113" i="25"/>
  <c r="DA113" i="25"/>
  <c r="DB113" i="25"/>
  <c r="DC113" i="25"/>
  <c r="DD113" i="25"/>
  <c r="DE113" i="25"/>
  <c r="DF113" i="25"/>
  <c r="DG113" i="25"/>
  <c r="DH113" i="25"/>
  <c r="DI113" i="25"/>
  <c r="DJ113" i="25"/>
  <c r="DK113" i="25"/>
  <c r="DL113" i="25"/>
  <c r="DM113" i="25"/>
  <c r="DN113" i="25"/>
  <c r="DO113" i="25"/>
  <c r="DP113" i="25"/>
  <c r="DQ113" i="25"/>
  <c r="DR113" i="25"/>
  <c r="DS113" i="25"/>
  <c r="DT113" i="25"/>
  <c r="DU113" i="25"/>
  <c r="DV113" i="25"/>
  <c r="DW113" i="25"/>
  <c r="DX113" i="25"/>
  <c r="DY113" i="25"/>
  <c r="DZ113" i="25"/>
  <c r="EA113" i="25"/>
  <c r="EB113" i="25"/>
  <c r="EC113" i="25"/>
  <c r="ED113" i="25"/>
  <c r="EE113" i="25"/>
  <c r="EF113" i="25"/>
  <c r="EG113" i="25"/>
  <c r="EH113" i="25"/>
  <c r="EI113" i="25"/>
  <c r="EJ113" i="25"/>
  <c r="EK113" i="25"/>
  <c r="EL113" i="25"/>
  <c r="EM113" i="25"/>
  <c r="EN113" i="25"/>
  <c r="EO113" i="25"/>
  <c r="EP113" i="25"/>
  <c r="EQ113" i="25"/>
  <c r="ER113" i="25"/>
  <c r="ES113" i="25"/>
  <c r="ET113" i="25"/>
  <c r="EU113" i="25"/>
  <c r="EV113" i="25"/>
  <c r="EW113" i="25"/>
  <c r="EX113" i="25"/>
  <c r="EY113" i="25"/>
  <c r="EZ113" i="25"/>
  <c r="FA113" i="25"/>
  <c r="FB113" i="25"/>
  <c r="FC113" i="25"/>
  <c r="FD113" i="25"/>
  <c r="FE113" i="25"/>
  <c r="FF113" i="25"/>
  <c r="FG113" i="25"/>
  <c r="FH113" i="25"/>
  <c r="FI113" i="25"/>
  <c r="FJ113" i="25"/>
  <c r="FK113" i="25"/>
  <c r="FL113" i="25"/>
  <c r="FM113" i="25"/>
  <c r="FN113" i="25"/>
  <c r="FO113" i="25"/>
  <c r="FP113" i="25"/>
  <c r="FQ113" i="25"/>
  <c r="FR113" i="25"/>
  <c r="FS113" i="25"/>
  <c r="FT113" i="25"/>
  <c r="FU113" i="25"/>
  <c r="CT24" i="25"/>
  <c r="CU24" i="25"/>
  <c r="CV24" i="25"/>
  <c r="DO24" i="25"/>
  <c r="FW23" i="25"/>
  <c r="DL24" i="25"/>
  <c r="FC24" i="25"/>
  <c r="FX23" i="25"/>
  <c r="DM24" i="25"/>
  <c r="FD24" i="25"/>
  <c r="FY23" i="25"/>
  <c r="FE24" i="25"/>
  <c r="FZ23" i="25"/>
  <c r="CA114" i="25"/>
  <c r="CB114" i="25"/>
  <c r="CC114" i="25"/>
  <c r="CD114" i="25"/>
  <c r="CE114" i="25"/>
  <c r="CO114" i="25"/>
  <c r="CP114" i="25"/>
  <c r="CQ114" i="25"/>
  <c r="CR114" i="25"/>
  <c r="CS114" i="25"/>
  <c r="CT114" i="25"/>
  <c r="CU114" i="25"/>
  <c r="CV114" i="25"/>
  <c r="CW114" i="25"/>
  <c r="CX114" i="25"/>
  <c r="CY114" i="25"/>
  <c r="CZ114" i="25"/>
  <c r="DA114" i="25"/>
  <c r="DB114" i="25"/>
  <c r="DC114" i="25"/>
  <c r="DD114" i="25"/>
  <c r="DE114" i="25"/>
  <c r="DF114" i="25"/>
  <c r="DG114" i="25"/>
  <c r="DH114" i="25"/>
  <c r="DI114" i="25"/>
  <c r="DJ114" i="25"/>
  <c r="DK114" i="25"/>
  <c r="DL114" i="25"/>
  <c r="DM114" i="25"/>
  <c r="DN114" i="25"/>
  <c r="DO114" i="25"/>
  <c r="DP114" i="25"/>
  <c r="DQ114" i="25"/>
  <c r="DR114" i="25"/>
  <c r="DS114" i="25"/>
  <c r="DT114" i="25"/>
  <c r="DU114" i="25"/>
  <c r="DV114" i="25"/>
  <c r="DW114" i="25"/>
  <c r="DX114" i="25"/>
  <c r="DY114" i="25"/>
  <c r="DZ114" i="25"/>
  <c r="EA114" i="25"/>
  <c r="EB114" i="25"/>
  <c r="EC114" i="25"/>
  <c r="ED114" i="25"/>
  <c r="EE114" i="25"/>
  <c r="EF114" i="25"/>
  <c r="EG114" i="25"/>
  <c r="EH114" i="25"/>
  <c r="EI114" i="25"/>
  <c r="EJ114" i="25"/>
  <c r="EK114" i="25"/>
  <c r="EL114" i="25"/>
  <c r="EM114" i="25"/>
  <c r="EN114" i="25"/>
  <c r="EO114" i="25"/>
  <c r="EP114" i="25"/>
  <c r="EQ114" i="25"/>
  <c r="ER114" i="25"/>
  <c r="ES114" i="25"/>
  <c r="ET114" i="25"/>
  <c r="EU114" i="25"/>
  <c r="EV114" i="25"/>
  <c r="EW114" i="25"/>
  <c r="EX114" i="25"/>
  <c r="EY114" i="25"/>
  <c r="EZ114" i="25"/>
  <c r="FA114" i="25"/>
  <c r="FB114" i="25"/>
  <c r="FC114" i="25"/>
  <c r="FD114" i="25"/>
  <c r="FE114" i="25"/>
  <c r="FF114" i="25"/>
  <c r="FG114" i="25"/>
  <c r="FH114" i="25"/>
  <c r="FI114" i="25"/>
  <c r="FJ114" i="25"/>
  <c r="FK114" i="25"/>
  <c r="FL114" i="25"/>
  <c r="FM114" i="25"/>
  <c r="FN114" i="25"/>
  <c r="FO114" i="25"/>
  <c r="FP114" i="25"/>
  <c r="FQ114" i="25"/>
  <c r="FR114" i="25"/>
  <c r="FS114" i="25"/>
  <c r="FT114" i="25"/>
  <c r="FU114" i="25"/>
  <c r="CT25" i="25"/>
  <c r="CU25" i="25"/>
  <c r="CV25" i="25"/>
  <c r="DO25" i="25"/>
  <c r="FW24" i="25"/>
  <c r="DL25" i="25"/>
  <c r="FC25" i="25"/>
  <c r="FX24" i="25"/>
  <c r="DM25" i="25"/>
  <c r="FD25" i="25"/>
  <c r="FY24" i="25"/>
  <c r="FE25" i="25"/>
  <c r="FZ24" i="25"/>
  <c r="CA115" i="25"/>
  <c r="CB115" i="25"/>
  <c r="CC115" i="25"/>
  <c r="CD115" i="25"/>
  <c r="CE115" i="25"/>
  <c r="CO115" i="25"/>
  <c r="CP115" i="25"/>
  <c r="CQ115" i="25"/>
  <c r="CR115" i="25"/>
  <c r="CS115" i="25"/>
  <c r="CT115" i="25"/>
  <c r="CU115" i="25"/>
  <c r="CV115" i="25"/>
  <c r="CW115" i="25"/>
  <c r="CX115" i="25"/>
  <c r="CY115" i="25"/>
  <c r="CZ115" i="25"/>
  <c r="DA115" i="25"/>
  <c r="DB115" i="25"/>
  <c r="DC115" i="25"/>
  <c r="DD115" i="25"/>
  <c r="DE115" i="25"/>
  <c r="DF115" i="25"/>
  <c r="DG115" i="25"/>
  <c r="DH115" i="25"/>
  <c r="DI115" i="25"/>
  <c r="DJ115" i="25"/>
  <c r="DK115" i="25"/>
  <c r="DL115" i="25"/>
  <c r="DM115" i="25"/>
  <c r="DN115" i="25"/>
  <c r="DO115" i="25"/>
  <c r="DP115" i="25"/>
  <c r="DQ115" i="25"/>
  <c r="DR115" i="25"/>
  <c r="DS115" i="25"/>
  <c r="DT115" i="25"/>
  <c r="DU115" i="25"/>
  <c r="DV115" i="25"/>
  <c r="DW115" i="25"/>
  <c r="DX115" i="25"/>
  <c r="DY115" i="25"/>
  <c r="DZ115" i="25"/>
  <c r="EA115" i="25"/>
  <c r="EB115" i="25"/>
  <c r="EC115" i="25"/>
  <c r="ED115" i="25"/>
  <c r="EE115" i="25"/>
  <c r="EF115" i="25"/>
  <c r="EG115" i="25"/>
  <c r="EH115" i="25"/>
  <c r="EI115" i="25"/>
  <c r="EJ115" i="25"/>
  <c r="EK115" i="25"/>
  <c r="EL115" i="25"/>
  <c r="EM115" i="25"/>
  <c r="EN115" i="25"/>
  <c r="EO115" i="25"/>
  <c r="EP115" i="25"/>
  <c r="EQ115" i="25"/>
  <c r="ER115" i="25"/>
  <c r="ES115" i="25"/>
  <c r="ET115" i="25"/>
  <c r="EU115" i="25"/>
  <c r="EV115" i="25"/>
  <c r="EW115" i="25"/>
  <c r="EX115" i="25"/>
  <c r="EY115" i="25"/>
  <c r="EZ115" i="25"/>
  <c r="FA115" i="25"/>
  <c r="FB115" i="25"/>
  <c r="FC115" i="25"/>
  <c r="FD115" i="25"/>
  <c r="FE115" i="25"/>
  <c r="FF115" i="25"/>
  <c r="FG115" i="25"/>
  <c r="FH115" i="25"/>
  <c r="FI115" i="25"/>
  <c r="FJ115" i="25"/>
  <c r="FK115" i="25"/>
  <c r="FL115" i="25"/>
  <c r="FM115" i="25"/>
  <c r="FN115" i="25"/>
  <c r="FO115" i="25"/>
  <c r="FP115" i="25"/>
  <c r="FQ115" i="25"/>
  <c r="FR115" i="25"/>
  <c r="FS115" i="25"/>
  <c r="FT115" i="25"/>
  <c r="FU115" i="25"/>
  <c r="CT26" i="25"/>
  <c r="CU26" i="25"/>
  <c r="CV26" i="25"/>
  <c r="DO26" i="25"/>
  <c r="FW25" i="25"/>
  <c r="DL26" i="25"/>
  <c r="FC26" i="25"/>
  <c r="FX25" i="25"/>
  <c r="DM26" i="25"/>
  <c r="FD26" i="25"/>
  <c r="FY25" i="25"/>
  <c r="FE26" i="25"/>
  <c r="FZ25" i="25"/>
  <c r="CA116" i="25"/>
  <c r="CB116" i="25"/>
  <c r="CC116" i="25"/>
  <c r="CD116" i="25"/>
  <c r="CE116" i="25"/>
  <c r="CO116" i="25"/>
  <c r="CP116" i="25"/>
  <c r="CQ116" i="25"/>
  <c r="CR116" i="25"/>
  <c r="CS116" i="25"/>
  <c r="CT116" i="25"/>
  <c r="CU116" i="25"/>
  <c r="CV116" i="25"/>
  <c r="CW116" i="25"/>
  <c r="CX116" i="25"/>
  <c r="CY116" i="25"/>
  <c r="CZ116" i="25"/>
  <c r="DA116" i="25"/>
  <c r="DB116" i="25"/>
  <c r="DC116" i="25"/>
  <c r="DD116" i="25"/>
  <c r="DE116" i="25"/>
  <c r="DF116" i="25"/>
  <c r="DG116" i="25"/>
  <c r="DH116" i="25"/>
  <c r="DI116" i="25"/>
  <c r="DJ116" i="25"/>
  <c r="DK116" i="25"/>
  <c r="DL116" i="25"/>
  <c r="DM116" i="25"/>
  <c r="DN116" i="25"/>
  <c r="DO116" i="25"/>
  <c r="DP116" i="25"/>
  <c r="DQ116" i="25"/>
  <c r="DR116" i="25"/>
  <c r="DS116" i="25"/>
  <c r="DT116" i="25"/>
  <c r="DU116" i="25"/>
  <c r="DV116" i="25"/>
  <c r="DW116" i="25"/>
  <c r="DX116" i="25"/>
  <c r="DY116" i="25"/>
  <c r="DZ116" i="25"/>
  <c r="EA116" i="25"/>
  <c r="EB116" i="25"/>
  <c r="EC116" i="25"/>
  <c r="ED116" i="25"/>
  <c r="EE116" i="25"/>
  <c r="EF116" i="25"/>
  <c r="EG116" i="25"/>
  <c r="EH116" i="25"/>
  <c r="EI116" i="25"/>
  <c r="EJ116" i="25"/>
  <c r="EK116" i="25"/>
  <c r="EL116" i="25"/>
  <c r="EM116" i="25"/>
  <c r="EN116" i="25"/>
  <c r="EO116" i="25"/>
  <c r="EP116" i="25"/>
  <c r="EQ116" i="25"/>
  <c r="ER116" i="25"/>
  <c r="ES116" i="25"/>
  <c r="ET116" i="25"/>
  <c r="EU116" i="25"/>
  <c r="EV116" i="25"/>
  <c r="EW116" i="25"/>
  <c r="EX116" i="25"/>
  <c r="EY116" i="25"/>
  <c r="EZ116" i="25"/>
  <c r="FA116" i="25"/>
  <c r="FB116" i="25"/>
  <c r="FC116" i="25"/>
  <c r="FD116" i="25"/>
  <c r="FE116" i="25"/>
  <c r="FF116" i="25"/>
  <c r="FG116" i="25"/>
  <c r="FH116" i="25"/>
  <c r="FI116" i="25"/>
  <c r="FJ116" i="25"/>
  <c r="FK116" i="25"/>
  <c r="FL116" i="25"/>
  <c r="FM116" i="25"/>
  <c r="FN116" i="25"/>
  <c r="FO116" i="25"/>
  <c r="FP116" i="25"/>
  <c r="FQ116" i="25"/>
  <c r="FR116" i="25"/>
  <c r="FS116" i="25"/>
  <c r="FT116" i="25"/>
  <c r="FU116" i="25"/>
  <c r="CT27" i="25"/>
  <c r="CU27" i="25"/>
  <c r="CV27" i="25"/>
  <c r="DO27" i="25"/>
  <c r="FW26" i="25"/>
  <c r="DL27" i="25"/>
  <c r="FC27" i="25"/>
  <c r="FX26" i="25"/>
  <c r="DM27" i="25"/>
  <c r="FD27" i="25"/>
  <c r="FY26" i="25"/>
  <c r="FE27" i="25"/>
  <c r="FZ26" i="25"/>
  <c r="CA117" i="25"/>
  <c r="CB117" i="25"/>
  <c r="CC117" i="25"/>
  <c r="CD117" i="25"/>
  <c r="CE117" i="25"/>
  <c r="CO117" i="25"/>
  <c r="CP117" i="25"/>
  <c r="CQ117" i="25"/>
  <c r="CR117" i="25"/>
  <c r="CS117" i="25"/>
  <c r="CT117" i="25"/>
  <c r="CU117" i="25"/>
  <c r="CV117" i="25"/>
  <c r="CW117" i="25"/>
  <c r="CX117" i="25"/>
  <c r="CY117" i="25"/>
  <c r="CZ117" i="25"/>
  <c r="DA117" i="25"/>
  <c r="DB117" i="25"/>
  <c r="DC117" i="25"/>
  <c r="DD117" i="25"/>
  <c r="DE117" i="25"/>
  <c r="DF117" i="25"/>
  <c r="DG117" i="25"/>
  <c r="DH117" i="25"/>
  <c r="DI117" i="25"/>
  <c r="DJ117" i="25"/>
  <c r="DK117" i="25"/>
  <c r="DL117" i="25"/>
  <c r="DM117" i="25"/>
  <c r="DN117" i="25"/>
  <c r="DO117" i="25"/>
  <c r="DP117" i="25"/>
  <c r="DQ117" i="25"/>
  <c r="DR117" i="25"/>
  <c r="DS117" i="25"/>
  <c r="DT117" i="25"/>
  <c r="DU117" i="25"/>
  <c r="DV117" i="25"/>
  <c r="DW117" i="25"/>
  <c r="DX117" i="25"/>
  <c r="DY117" i="25"/>
  <c r="DZ117" i="25"/>
  <c r="EA117" i="25"/>
  <c r="EB117" i="25"/>
  <c r="EC117" i="25"/>
  <c r="ED117" i="25"/>
  <c r="EE117" i="25"/>
  <c r="EF117" i="25"/>
  <c r="EG117" i="25"/>
  <c r="EH117" i="25"/>
  <c r="EI117" i="25"/>
  <c r="EJ117" i="25"/>
  <c r="EK117" i="25"/>
  <c r="EL117" i="25"/>
  <c r="EM117" i="25"/>
  <c r="EN117" i="25"/>
  <c r="EO117" i="25"/>
  <c r="EP117" i="25"/>
  <c r="EQ117" i="25"/>
  <c r="ER117" i="25"/>
  <c r="ES117" i="25"/>
  <c r="ET117" i="25"/>
  <c r="EU117" i="25"/>
  <c r="EV117" i="25"/>
  <c r="EW117" i="25"/>
  <c r="EX117" i="25"/>
  <c r="EY117" i="25"/>
  <c r="EZ117" i="25"/>
  <c r="FA117" i="25"/>
  <c r="FB117" i="25"/>
  <c r="FC117" i="25"/>
  <c r="FD117" i="25"/>
  <c r="FE117" i="25"/>
  <c r="FF117" i="25"/>
  <c r="FG117" i="25"/>
  <c r="FH117" i="25"/>
  <c r="FI117" i="25"/>
  <c r="FJ117" i="25"/>
  <c r="FK117" i="25"/>
  <c r="FL117" i="25"/>
  <c r="FM117" i="25"/>
  <c r="FN117" i="25"/>
  <c r="FO117" i="25"/>
  <c r="FP117" i="25"/>
  <c r="FQ117" i="25"/>
  <c r="FR117" i="25"/>
  <c r="FS117" i="25"/>
  <c r="FT117" i="25"/>
  <c r="FU117" i="25"/>
  <c r="CT28" i="25"/>
  <c r="CU28" i="25"/>
  <c r="CV28" i="25"/>
  <c r="DO28" i="25"/>
  <c r="FW27" i="25"/>
  <c r="DL28" i="25"/>
  <c r="FC28" i="25"/>
  <c r="FX27" i="25"/>
  <c r="DM28" i="25"/>
  <c r="FD28" i="25"/>
  <c r="FY27" i="25"/>
  <c r="FE28" i="25"/>
  <c r="FZ27" i="25"/>
  <c r="CA118" i="25"/>
  <c r="CB118" i="25"/>
  <c r="CC118" i="25"/>
  <c r="CD118" i="25"/>
  <c r="CE118" i="25"/>
  <c r="CO118" i="25"/>
  <c r="CP118" i="25"/>
  <c r="CQ118" i="25"/>
  <c r="CR118" i="25"/>
  <c r="CS118" i="25"/>
  <c r="CT118" i="25"/>
  <c r="CU118" i="25"/>
  <c r="CV118" i="25"/>
  <c r="CW118" i="25"/>
  <c r="CX118" i="25"/>
  <c r="CY118" i="25"/>
  <c r="CZ118" i="25"/>
  <c r="DA118" i="25"/>
  <c r="DB118" i="25"/>
  <c r="DC118" i="25"/>
  <c r="DD118" i="25"/>
  <c r="DE118" i="25"/>
  <c r="DF118" i="25"/>
  <c r="DG118" i="25"/>
  <c r="DH118" i="25"/>
  <c r="DI118" i="25"/>
  <c r="DJ118" i="25"/>
  <c r="DK118" i="25"/>
  <c r="DL118" i="25"/>
  <c r="DM118" i="25"/>
  <c r="DN118" i="25"/>
  <c r="DO118" i="25"/>
  <c r="DP118" i="25"/>
  <c r="DQ118" i="25"/>
  <c r="DR118" i="25"/>
  <c r="DS118" i="25"/>
  <c r="DT118" i="25"/>
  <c r="DU118" i="25"/>
  <c r="DV118" i="25"/>
  <c r="DW118" i="25"/>
  <c r="DX118" i="25"/>
  <c r="DY118" i="25"/>
  <c r="DZ118" i="25"/>
  <c r="EA118" i="25"/>
  <c r="EB118" i="25"/>
  <c r="EC118" i="25"/>
  <c r="ED118" i="25"/>
  <c r="EE118" i="25"/>
  <c r="EF118" i="25"/>
  <c r="EG118" i="25"/>
  <c r="EH118" i="25"/>
  <c r="EI118" i="25"/>
  <c r="EJ118" i="25"/>
  <c r="EK118" i="25"/>
  <c r="EL118" i="25"/>
  <c r="EM118" i="25"/>
  <c r="EN118" i="25"/>
  <c r="EO118" i="25"/>
  <c r="EP118" i="25"/>
  <c r="EQ118" i="25"/>
  <c r="ER118" i="25"/>
  <c r="ES118" i="25"/>
  <c r="ET118" i="25"/>
  <c r="EU118" i="25"/>
  <c r="EV118" i="25"/>
  <c r="EW118" i="25"/>
  <c r="EX118" i="25"/>
  <c r="EY118" i="25"/>
  <c r="EZ118" i="25"/>
  <c r="FA118" i="25"/>
  <c r="FB118" i="25"/>
  <c r="FC118" i="25"/>
  <c r="FD118" i="25"/>
  <c r="FE118" i="25"/>
  <c r="FF118" i="25"/>
  <c r="FG118" i="25"/>
  <c r="FH118" i="25"/>
  <c r="FI118" i="25"/>
  <c r="FJ118" i="25"/>
  <c r="FK118" i="25"/>
  <c r="FL118" i="25"/>
  <c r="FM118" i="25"/>
  <c r="FN118" i="25"/>
  <c r="FO118" i="25"/>
  <c r="FP118" i="25"/>
  <c r="FQ118" i="25"/>
  <c r="FR118" i="25"/>
  <c r="FS118" i="25"/>
  <c r="FT118" i="25"/>
  <c r="FU118" i="25"/>
  <c r="CT29" i="25"/>
  <c r="CU29" i="25"/>
  <c r="CV29" i="25"/>
  <c r="DO29" i="25"/>
  <c r="FW28" i="25"/>
  <c r="DL29" i="25"/>
  <c r="FC29" i="25"/>
  <c r="FX28" i="25"/>
  <c r="DM29" i="25"/>
  <c r="FD29" i="25"/>
  <c r="FY28" i="25"/>
  <c r="FE29" i="25"/>
  <c r="FZ28" i="25"/>
  <c r="CA119" i="25"/>
  <c r="CB119" i="25"/>
  <c r="CC119" i="25"/>
  <c r="CD119" i="25"/>
  <c r="CE119" i="25"/>
  <c r="CO119" i="25"/>
  <c r="CP119" i="25"/>
  <c r="CQ119" i="25"/>
  <c r="CR119" i="25"/>
  <c r="CS119" i="25"/>
  <c r="CT119" i="25"/>
  <c r="CU119" i="25"/>
  <c r="CV119" i="25"/>
  <c r="CW119" i="25"/>
  <c r="CX119" i="25"/>
  <c r="CY119" i="25"/>
  <c r="CZ119" i="25"/>
  <c r="DA119" i="25"/>
  <c r="DB119" i="25"/>
  <c r="DC119" i="25"/>
  <c r="DD119" i="25"/>
  <c r="DE119" i="25"/>
  <c r="DF119" i="25"/>
  <c r="DG119" i="25"/>
  <c r="DH119" i="25"/>
  <c r="DI119" i="25"/>
  <c r="DJ119" i="25"/>
  <c r="DK119" i="25"/>
  <c r="DL119" i="25"/>
  <c r="DM119" i="25"/>
  <c r="DN119" i="25"/>
  <c r="DO119" i="25"/>
  <c r="DP119" i="25"/>
  <c r="DQ119" i="25"/>
  <c r="DR119" i="25"/>
  <c r="DS119" i="25"/>
  <c r="DT119" i="25"/>
  <c r="DU119" i="25"/>
  <c r="DV119" i="25"/>
  <c r="DW119" i="25"/>
  <c r="DX119" i="25"/>
  <c r="DY119" i="25"/>
  <c r="DZ119" i="25"/>
  <c r="EA119" i="25"/>
  <c r="EB119" i="25"/>
  <c r="EC119" i="25"/>
  <c r="ED119" i="25"/>
  <c r="EE119" i="25"/>
  <c r="EF119" i="25"/>
  <c r="EG119" i="25"/>
  <c r="EH119" i="25"/>
  <c r="EI119" i="25"/>
  <c r="EJ119" i="25"/>
  <c r="EK119" i="25"/>
  <c r="EL119" i="25"/>
  <c r="EM119" i="25"/>
  <c r="EN119" i="25"/>
  <c r="EO119" i="25"/>
  <c r="EP119" i="25"/>
  <c r="EQ119" i="25"/>
  <c r="ER119" i="25"/>
  <c r="ES119" i="25"/>
  <c r="ET119" i="25"/>
  <c r="EU119" i="25"/>
  <c r="EV119" i="25"/>
  <c r="EW119" i="25"/>
  <c r="EX119" i="25"/>
  <c r="EY119" i="25"/>
  <c r="EZ119" i="25"/>
  <c r="FA119" i="25"/>
  <c r="FB119" i="25"/>
  <c r="FC119" i="25"/>
  <c r="FD119" i="25"/>
  <c r="FE119" i="25"/>
  <c r="FF119" i="25"/>
  <c r="FG119" i="25"/>
  <c r="FH119" i="25"/>
  <c r="FI119" i="25"/>
  <c r="FJ119" i="25"/>
  <c r="FK119" i="25"/>
  <c r="FL119" i="25"/>
  <c r="FM119" i="25"/>
  <c r="FN119" i="25"/>
  <c r="FO119" i="25"/>
  <c r="FP119" i="25"/>
  <c r="FQ119" i="25"/>
  <c r="FR119" i="25"/>
  <c r="FS119" i="25"/>
  <c r="FT119" i="25"/>
  <c r="FU119" i="25"/>
  <c r="CT30" i="25"/>
  <c r="CU30" i="25"/>
  <c r="CV30" i="25"/>
  <c r="DO30" i="25"/>
  <c r="FW29" i="25"/>
  <c r="DL30" i="25"/>
  <c r="FC30" i="25"/>
  <c r="FX29" i="25"/>
  <c r="DM30" i="25"/>
  <c r="FD30" i="25"/>
  <c r="FY29" i="25"/>
  <c r="FE30" i="25"/>
  <c r="FZ29" i="25"/>
  <c r="CA120" i="25"/>
  <c r="CB120" i="25"/>
  <c r="CC120" i="25"/>
  <c r="CD120" i="25"/>
  <c r="CE120" i="25"/>
  <c r="CO120" i="25"/>
  <c r="CP120" i="25"/>
  <c r="CQ120" i="25"/>
  <c r="CR120" i="25"/>
  <c r="CS120" i="25"/>
  <c r="CT120" i="25"/>
  <c r="CU120" i="25"/>
  <c r="CV120" i="25"/>
  <c r="CW120" i="25"/>
  <c r="CX120" i="25"/>
  <c r="CY120" i="25"/>
  <c r="CZ120" i="25"/>
  <c r="DA120" i="25"/>
  <c r="DB120" i="25"/>
  <c r="DC120" i="25"/>
  <c r="DD120" i="25"/>
  <c r="DE120" i="25"/>
  <c r="DF120" i="25"/>
  <c r="DG120" i="25"/>
  <c r="DH120" i="25"/>
  <c r="DI120" i="25"/>
  <c r="DJ120" i="25"/>
  <c r="DK120" i="25"/>
  <c r="DL120" i="25"/>
  <c r="DM120" i="25"/>
  <c r="DN120" i="25"/>
  <c r="DO120" i="25"/>
  <c r="DP120" i="25"/>
  <c r="DQ120" i="25"/>
  <c r="DR120" i="25"/>
  <c r="DS120" i="25"/>
  <c r="DT120" i="25"/>
  <c r="DU120" i="25"/>
  <c r="DV120" i="25"/>
  <c r="DW120" i="25"/>
  <c r="DX120" i="25"/>
  <c r="DY120" i="25"/>
  <c r="DZ120" i="25"/>
  <c r="EA120" i="25"/>
  <c r="EB120" i="25"/>
  <c r="EC120" i="25"/>
  <c r="ED120" i="25"/>
  <c r="EE120" i="25"/>
  <c r="EF120" i="25"/>
  <c r="EG120" i="25"/>
  <c r="EH120" i="25"/>
  <c r="EI120" i="25"/>
  <c r="EJ120" i="25"/>
  <c r="EK120" i="25"/>
  <c r="EL120" i="25"/>
  <c r="EM120" i="25"/>
  <c r="EN120" i="25"/>
  <c r="EO120" i="25"/>
  <c r="EP120" i="25"/>
  <c r="EQ120" i="25"/>
  <c r="ER120" i="25"/>
  <c r="ES120" i="25"/>
  <c r="ET120" i="25"/>
  <c r="EU120" i="25"/>
  <c r="EV120" i="25"/>
  <c r="EW120" i="25"/>
  <c r="EX120" i="25"/>
  <c r="EY120" i="25"/>
  <c r="EZ120" i="25"/>
  <c r="FA120" i="25"/>
  <c r="FB120" i="25"/>
  <c r="FC120" i="25"/>
  <c r="FD120" i="25"/>
  <c r="FE120" i="25"/>
  <c r="FF120" i="25"/>
  <c r="FG120" i="25"/>
  <c r="FH120" i="25"/>
  <c r="FI120" i="25"/>
  <c r="FJ120" i="25"/>
  <c r="FK120" i="25"/>
  <c r="FL120" i="25"/>
  <c r="FM120" i="25"/>
  <c r="FN120" i="25"/>
  <c r="FO120" i="25"/>
  <c r="FP120" i="25"/>
  <c r="FQ120" i="25"/>
  <c r="FR120" i="25"/>
  <c r="FS120" i="25"/>
  <c r="FT120" i="25"/>
  <c r="FU120" i="25"/>
  <c r="CT31" i="25"/>
  <c r="CU31" i="25"/>
  <c r="CV31" i="25"/>
  <c r="DO31" i="25"/>
  <c r="FW30" i="25"/>
  <c r="DL31" i="25"/>
  <c r="FC31" i="25"/>
  <c r="FX30" i="25"/>
  <c r="DM31" i="25"/>
  <c r="FD31" i="25"/>
  <c r="FY30" i="25"/>
  <c r="FE31" i="25"/>
  <c r="FZ30" i="25"/>
  <c r="CA121" i="25"/>
  <c r="CB121" i="25"/>
  <c r="CC121" i="25"/>
  <c r="CD121" i="25"/>
  <c r="CE121" i="25"/>
  <c r="CO121" i="25"/>
  <c r="CP121" i="25"/>
  <c r="CQ121" i="25"/>
  <c r="CR121" i="25"/>
  <c r="CS121" i="25"/>
  <c r="CT121" i="25"/>
  <c r="CU121" i="25"/>
  <c r="CV121" i="25"/>
  <c r="CW121" i="25"/>
  <c r="CX121" i="25"/>
  <c r="CY121" i="25"/>
  <c r="CZ121" i="25"/>
  <c r="DA121" i="25"/>
  <c r="DB121" i="25"/>
  <c r="DC121" i="25"/>
  <c r="DD121" i="25"/>
  <c r="DE121" i="25"/>
  <c r="DF121" i="25"/>
  <c r="DG121" i="25"/>
  <c r="DH121" i="25"/>
  <c r="DI121" i="25"/>
  <c r="DJ121" i="25"/>
  <c r="DK121" i="25"/>
  <c r="DL121" i="25"/>
  <c r="DM121" i="25"/>
  <c r="DN121" i="25"/>
  <c r="DO121" i="25"/>
  <c r="DP121" i="25"/>
  <c r="DQ121" i="25"/>
  <c r="DR121" i="25"/>
  <c r="DS121" i="25"/>
  <c r="DT121" i="25"/>
  <c r="DU121" i="25"/>
  <c r="DV121" i="25"/>
  <c r="DW121" i="25"/>
  <c r="DX121" i="25"/>
  <c r="DY121" i="25"/>
  <c r="DZ121" i="25"/>
  <c r="EA121" i="25"/>
  <c r="EB121" i="25"/>
  <c r="EC121" i="25"/>
  <c r="ED121" i="25"/>
  <c r="EE121" i="25"/>
  <c r="EF121" i="25"/>
  <c r="EG121" i="25"/>
  <c r="EH121" i="25"/>
  <c r="EI121" i="25"/>
  <c r="EJ121" i="25"/>
  <c r="EK121" i="25"/>
  <c r="EL121" i="25"/>
  <c r="EM121" i="25"/>
  <c r="EN121" i="25"/>
  <c r="EO121" i="25"/>
  <c r="EP121" i="25"/>
  <c r="EQ121" i="25"/>
  <c r="ER121" i="25"/>
  <c r="ES121" i="25"/>
  <c r="ET121" i="25"/>
  <c r="EU121" i="25"/>
  <c r="EV121" i="25"/>
  <c r="EW121" i="25"/>
  <c r="EX121" i="25"/>
  <c r="EY121" i="25"/>
  <c r="EZ121" i="25"/>
  <c r="FA121" i="25"/>
  <c r="FB121" i="25"/>
  <c r="FC121" i="25"/>
  <c r="FD121" i="25"/>
  <c r="FE121" i="25"/>
  <c r="FF121" i="25"/>
  <c r="FG121" i="25"/>
  <c r="FH121" i="25"/>
  <c r="FI121" i="25"/>
  <c r="FJ121" i="25"/>
  <c r="FK121" i="25"/>
  <c r="FL121" i="25"/>
  <c r="FM121" i="25"/>
  <c r="FN121" i="25"/>
  <c r="FO121" i="25"/>
  <c r="FP121" i="25"/>
  <c r="FQ121" i="25"/>
  <c r="FR121" i="25"/>
  <c r="FS121" i="25"/>
  <c r="FT121" i="25"/>
  <c r="FU121" i="25"/>
  <c r="CT32" i="25"/>
  <c r="CU32" i="25"/>
  <c r="CV32" i="25"/>
  <c r="DO32" i="25"/>
  <c r="FW31" i="25"/>
  <c r="DL32" i="25"/>
  <c r="FC32" i="25"/>
  <c r="FX31" i="25"/>
  <c r="DM32" i="25"/>
  <c r="FD32" i="25"/>
  <c r="FY31" i="25"/>
  <c r="FE32" i="25"/>
  <c r="FZ31" i="25"/>
  <c r="CA122" i="25"/>
  <c r="CB122" i="25"/>
  <c r="CC122" i="25"/>
  <c r="CD122" i="25"/>
  <c r="CE122" i="25"/>
  <c r="CO122" i="25"/>
  <c r="CP122" i="25"/>
  <c r="CQ122" i="25"/>
  <c r="CR122" i="25"/>
  <c r="CS122" i="25"/>
  <c r="CT122" i="25"/>
  <c r="CU122" i="25"/>
  <c r="CV122" i="25"/>
  <c r="CW122" i="25"/>
  <c r="CX122" i="25"/>
  <c r="CY122" i="25"/>
  <c r="CZ122" i="25"/>
  <c r="DA122" i="25"/>
  <c r="DB122" i="25"/>
  <c r="DC122" i="25"/>
  <c r="DD122" i="25"/>
  <c r="DE122" i="25"/>
  <c r="DF122" i="25"/>
  <c r="DG122" i="25"/>
  <c r="DH122" i="25"/>
  <c r="DI122" i="25"/>
  <c r="DJ122" i="25"/>
  <c r="DK122" i="25"/>
  <c r="DL122" i="25"/>
  <c r="DM122" i="25"/>
  <c r="DN122" i="25"/>
  <c r="DO122" i="25"/>
  <c r="DP122" i="25"/>
  <c r="DQ122" i="25"/>
  <c r="DR122" i="25"/>
  <c r="DS122" i="25"/>
  <c r="DT122" i="25"/>
  <c r="DU122" i="25"/>
  <c r="DV122" i="25"/>
  <c r="DW122" i="25"/>
  <c r="DX122" i="25"/>
  <c r="DY122" i="25"/>
  <c r="DZ122" i="25"/>
  <c r="EA122" i="25"/>
  <c r="EB122" i="25"/>
  <c r="EC122" i="25"/>
  <c r="ED122" i="25"/>
  <c r="EE122" i="25"/>
  <c r="EF122" i="25"/>
  <c r="EG122" i="25"/>
  <c r="EH122" i="25"/>
  <c r="EI122" i="25"/>
  <c r="EJ122" i="25"/>
  <c r="EK122" i="25"/>
  <c r="EL122" i="25"/>
  <c r="EM122" i="25"/>
  <c r="EN122" i="25"/>
  <c r="EO122" i="25"/>
  <c r="EP122" i="25"/>
  <c r="EQ122" i="25"/>
  <c r="ER122" i="25"/>
  <c r="ES122" i="25"/>
  <c r="ET122" i="25"/>
  <c r="EU122" i="25"/>
  <c r="EV122" i="25"/>
  <c r="EW122" i="25"/>
  <c r="EX122" i="25"/>
  <c r="EY122" i="25"/>
  <c r="EZ122" i="25"/>
  <c r="FA122" i="25"/>
  <c r="FB122" i="25"/>
  <c r="FC122" i="25"/>
  <c r="FD122" i="25"/>
  <c r="FE122" i="25"/>
  <c r="FF122" i="25"/>
  <c r="FG122" i="25"/>
  <c r="FH122" i="25"/>
  <c r="FI122" i="25"/>
  <c r="FJ122" i="25"/>
  <c r="FK122" i="25"/>
  <c r="FL122" i="25"/>
  <c r="FM122" i="25"/>
  <c r="FN122" i="25"/>
  <c r="FO122" i="25"/>
  <c r="FP122" i="25"/>
  <c r="FQ122" i="25"/>
  <c r="FR122" i="25"/>
  <c r="FS122" i="25"/>
  <c r="FT122" i="25"/>
  <c r="FU122" i="25"/>
  <c r="CT33" i="25"/>
  <c r="CU33" i="25"/>
  <c r="CV33" i="25"/>
  <c r="DO33" i="25"/>
  <c r="FW32" i="25"/>
  <c r="DL33" i="25"/>
  <c r="FC33" i="25"/>
  <c r="FX32" i="25"/>
  <c r="DM33" i="25"/>
  <c r="FD33" i="25"/>
  <c r="FY32" i="25"/>
  <c r="FE33" i="25"/>
  <c r="FZ32" i="25"/>
  <c r="CA123" i="25"/>
  <c r="CB123" i="25"/>
  <c r="CC123" i="25"/>
  <c r="CD123" i="25"/>
  <c r="CE123" i="25"/>
  <c r="CO123" i="25"/>
  <c r="CP123" i="25"/>
  <c r="CQ123" i="25"/>
  <c r="CR123" i="25"/>
  <c r="CS123" i="25"/>
  <c r="CT123" i="25"/>
  <c r="CU123" i="25"/>
  <c r="CV123" i="25"/>
  <c r="CW123" i="25"/>
  <c r="CX123" i="25"/>
  <c r="CY123" i="25"/>
  <c r="CZ123" i="25"/>
  <c r="DA123" i="25"/>
  <c r="DB123" i="25"/>
  <c r="DC123" i="25"/>
  <c r="DD123" i="25"/>
  <c r="DE123" i="25"/>
  <c r="DF123" i="25"/>
  <c r="DG123" i="25"/>
  <c r="DH123" i="25"/>
  <c r="DI123" i="25"/>
  <c r="DJ123" i="25"/>
  <c r="DK123" i="25"/>
  <c r="DL123" i="25"/>
  <c r="DM123" i="25"/>
  <c r="DN123" i="25"/>
  <c r="DO123" i="25"/>
  <c r="DP123" i="25"/>
  <c r="DQ123" i="25"/>
  <c r="DR123" i="25"/>
  <c r="DS123" i="25"/>
  <c r="DT123" i="25"/>
  <c r="DU123" i="25"/>
  <c r="DV123" i="25"/>
  <c r="DW123" i="25"/>
  <c r="DX123" i="25"/>
  <c r="DY123" i="25"/>
  <c r="DZ123" i="25"/>
  <c r="EA123" i="25"/>
  <c r="EB123" i="25"/>
  <c r="EC123" i="25"/>
  <c r="ED123" i="25"/>
  <c r="EE123" i="25"/>
  <c r="EF123" i="25"/>
  <c r="EG123" i="25"/>
  <c r="EH123" i="25"/>
  <c r="EI123" i="25"/>
  <c r="EJ123" i="25"/>
  <c r="EK123" i="25"/>
  <c r="EL123" i="25"/>
  <c r="EM123" i="25"/>
  <c r="EN123" i="25"/>
  <c r="EO123" i="25"/>
  <c r="EP123" i="25"/>
  <c r="EQ123" i="25"/>
  <c r="ER123" i="25"/>
  <c r="ES123" i="25"/>
  <c r="ET123" i="25"/>
  <c r="EU123" i="25"/>
  <c r="EV123" i="25"/>
  <c r="EW123" i="25"/>
  <c r="EX123" i="25"/>
  <c r="EY123" i="25"/>
  <c r="EZ123" i="25"/>
  <c r="FA123" i="25"/>
  <c r="FB123" i="25"/>
  <c r="FC123" i="25"/>
  <c r="FD123" i="25"/>
  <c r="FE123" i="25"/>
  <c r="FF123" i="25"/>
  <c r="FG123" i="25"/>
  <c r="FH123" i="25"/>
  <c r="FI123" i="25"/>
  <c r="FJ123" i="25"/>
  <c r="FK123" i="25"/>
  <c r="FL123" i="25"/>
  <c r="FM123" i="25"/>
  <c r="FN123" i="25"/>
  <c r="FO123" i="25"/>
  <c r="FP123" i="25"/>
  <c r="FQ123" i="25"/>
  <c r="FR123" i="25"/>
  <c r="FS123" i="25"/>
  <c r="FT123" i="25"/>
  <c r="FU123" i="25"/>
  <c r="CT34" i="25"/>
  <c r="CU34" i="25"/>
  <c r="CV34" i="25"/>
  <c r="DO34" i="25"/>
  <c r="FW33" i="25"/>
  <c r="DL34" i="25"/>
  <c r="FC34" i="25"/>
  <c r="FX33" i="25"/>
  <c r="DM34" i="25"/>
  <c r="FD34" i="25"/>
  <c r="FY33" i="25"/>
  <c r="FE34" i="25"/>
  <c r="FZ33" i="25"/>
  <c r="CA124" i="25"/>
  <c r="CB124" i="25"/>
  <c r="CC124" i="25"/>
  <c r="CD124" i="25"/>
  <c r="CE124" i="25"/>
  <c r="CO124" i="25"/>
  <c r="CP124" i="25"/>
  <c r="CQ124" i="25"/>
  <c r="CR124" i="25"/>
  <c r="CS124" i="25"/>
  <c r="CT124" i="25"/>
  <c r="CU124" i="25"/>
  <c r="CV124" i="25"/>
  <c r="CW124" i="25"/>
  <c r="CX124" i="25"/>
  <c r="CY124" i="25"/>
  <c r="CZ124" i="25"/>
  <c r="DA124" i="25"/>
  <c r="DB124" i="25"/>
  <c r="DC124" i="25"/>
  <c r="DD124" i="25"/>
  <c r="DE124" i="25"/>
  <c r="DF124" i="25"/>
  <c r="DG124" i="25"/>
  <c r="DH124" i="25"/>
  <c r="DI124" i="25"/>
  <c r="DJ124" i="25"/>
  <c r="DK124" i="25"/>
  <c r="DL124" i="25"/>
  <c r="DM124" i="25"/>
  <c r="DN124" i="25"/>
  <c r="DO124" i="25"/>
  <c r="DP124" i="25"/>
  <c r="DQ124" i="25"/>
  <c r="DR124" i="25"/>
  <c r="DS124" i="25"/>
  <c r="DT124" i="25"/>
  <c r="DU124" i="25"/>
  <c r="DV124" i="25"/>
  <c r="DW124" i="25"/>
  <c r="DX124" i="25"/>
  <c r="DY124" i="25"/>
  <c r="DZ124" i="25"/>
  <c r="EA124" i="25"/>
  <c r="EB124" i="25"/>
  <c r="EC124" i="25"/>
  <c r="ED124" i="25"/>
  <c r="EE124" i="25"/>
  <c r="EF124" i="25"/>
  <c r="EG124" i="25"/>
  <c r="EH124" i="25"/>
  <c r="EI124" i="25"/>
  <c r="EJ124" i="25"/>
  <c r="EK124" i="25"/>
  <c r="EL124" i="25"/>
  <c r="EM124" i="25"/>
  <c r="EN124" i="25"/>
  <c r="EO124" i="25"/>
  <c r="EP124" i="25"/>
  <c r="EQ124" i="25"/>
  <c r="ER124" i="25"/>
  <c r="ES124" i="25"/>
  <c r="ET124" i="25"/>
  <c r="EU124" i="25"/>
  <c r="EV124" i="25"/>
  <c r="EW124" i="25"/>
  <c r="EX124" i="25"/>
  <c r="EY124" i="25"/>
  <c r="EZ124" i="25"/>
  <c r="FA124" i="25"/>
  <c r="FB124" i="25"/>
  <c r="FC124" i="25"/>
  <c r="FD124" i="25"/>
  <c r="FE124" i="25"/>
  <c r="FF124" i="25"/>
  <c r="FG124" i="25"/>
  <c r="FH124" i="25"/>
  <c r="FI124" i="25"/>
  <c r="FJ124" i="25"/>
  <c r="FK124" i="25"/>
  <c r="FL124" i="25"/>
  <c r="FM124" i="25"/>
  <c r="FN124" i="25"/>
  <c r="FO124" i="25"/>
  <c r="FP124" i="25"/>
  <c r="FQ124" i="25"/>
  <c r="FR124" i="25"/>
  <c r="FS124" i="25"/>
  <c r="FT124" i="25"/>
  <c r="FU124" i="25"/>
  <c r="CT35" i="25"/>
  <c r="CU35" i="25"/>
  <c r="CV35" i="25"/>
  <c r="DO35" i="25"/>
  <c r="FW34" i="25"/>
  <c r="DL35" i="25"/>
  <c r="FC35" i="25"/>
  <c r="FX34" i="25"/>
  <c r="DM35" i="25"/>
  <c r="FD35" i="25"/>
  <c r="FY34" i="25"/>
  <c r="FE35" i="25"/>
  <c r="FZ34" i="25"/>
  <c r="CA125" i="25"/>
  <c r="CB125" i="25"/>
  <c r="CC125" i="25"/>
  <c r="CD125" i="25"/>
  <c r="CE125" i="25"/>
  <c r="CO125" i="25"/>
  <c r="CP125" i="25"/>
  <c r="CQ125" i="25"/>
  <c r="CR125" i="25"/>
  <c r="CS125" i="25"/>
  <c r="CT125" i="25"/>
  <c r="CU125" i="25"/>
  <c r="CV125" i="25"/>
  <c r="CW125" i="25"/>
  <c r="CX125" i="25"/>
  <c r="CY125" i="25"/>
  <c r="CZ125" i="25"/>
  <c r="DA125" i="25"/>
  <c r="DB125" i="25"/>
  <c r="DC125" i="25"/>
  <c r="DD125" i="25"/>
  <c r="DE125" i="25"/>
  <c r="DF125" i="25"/>
  <c r="DG125" i="25"/>
  <c r="DH125" i="25"/>
  <c r="DI125" i="25"/>
  <c r="DJ125" i="25"/>
  <c r="DK125" i="25"/>
  <c r="DL125" i="25"/>
  <c r="DM125" i="25"/>
  <c r="DN125" i="25"/>
  <c r="DO125" i="25"/>
  <c r="DP125" i="25"/>
  <c r="DQ125" i="25"/>
  <c r="DR125" i="25"/>
  <c r="DS125" i="25"/>
  <c r="DT125" i="25"/>
  <c r="DU125" i="25"/>
  <c r="DV125" i="25"/>
  <c r="DW125" i="25"/>
  <c r="DX125" i="25"/>
  <c r="DY125" i="25"/>
  <c r="DZ125" i="25"/>
  <c r="EA125" i="25"/>
  <c r="EB125" i="25"/>
  <c r="EC125" i="25"/>
  <c r="ED125" i="25"/>
  <c r="EE125" i="25"/>
  <c r="EF125" i="25"/>
  <c r="EG125" i="25"/>
  <c r="EH125" i="25"/>
  <c r="EI125" i="25"/>
  <c r="EJ125" i="25"/>
  <c r="EK125" i="25"/>
  <c r="EL125" i="25"/>
  <c r="EM125" i="25"/>
  <c r="EN125" i="25"/>
  <c r="EO125" i="25"/>
  <c r="EP125" i="25"/>
  <c r="EQ125" i="25"/>
  <c r="ER125" i="25"/>
  <c r="ES125" i="25"/>
  <c r="ET125" i="25"/>
  <c r="EU125" i="25"/>
  <c r="EV125" i="25"/>
  <c r="EW125" i="25"/>
  <c r="EX125" i="25"/>
  <c r="EY125" i="25"/>
  <c r="EZ125" i="25"/>
  <c r="FA125" i="25"/>
  <c r="FB125" i="25"/>
  <c r="FC125" i="25"/>
  <c r="FD125" i="25"/>
  <c r="FE125" i="25"/>
  <c r="FF125" i="25"/>
  <c r="FG125" i="25"/>
  <c r="FH125" i="25"/>
  <c r="FI125" i="25"/>
  <c r="FJ125" i="25"/>
  <c r="FK125" i="25"/>
  <c r="FL125" i="25"/>
  <c r="FM125" i="25"/>
  <c r="FN125" i="25"/>
  <c r="FO125" i="25"/>
  <c r="FP125" i="25"/>
  <c r="FQ125" i="25"/>
  <c r="FR125" i="25"/>
  <c r="FS125" i="25"/>
  <c r="FT125" i="25"/>
  <c r="FU125" i="25"/>
  <c r="CT36" i="25"/>
  <c r="CU36" i="25"/>
  <c r="CV36" i="25"/>
  <c r="DO36" i="25"/>
  <c r="FW35" i="25"/>
  <c r="DL36" i="25"/>
  <c r="FC36" i="25"/>
  <c r="FX35" i="25"/>
  <c r="DM36" i="25"/>
  <c r="FD36" i="25"/>
  <c r="FY35" i="25"/>
  <c r="FE36" i="25"/>
  <c r="FZ35" i="25"/>
  <c r="CA126" i="25"/>
  <c r="CB126" i="25"/>
  <c r="CC126" i="25"/>
  <c r="CD126" i="25"/>
  <c r="CE126" i="25"/>
  <c r="CO126" i="25"/>
  <c r="CP126" i="25"/>
  <c r="CQ126" i="25"/>
  <c r="CR126" i="25"/>
  <c r="CS126" i="25"/>
  <c r="CT126" i="25"/>
  <c r="CU126" i="25"/>
  <c r="CV126" i="25"/>
  <c r="CW126" i="25"/>
  <c r="CX126" i="25"/>
  <c r="CY126" i="25"/>
  <c r="CZ126" i="25"/>
  <c r="DA126" i="25"/>
  <c r="DB126" i="25"/>
  <c r="DC126" i="25"/>
  <c r="DD126" i="25"/>
  <c r="DE126" i="25"/>
  <c r="DF126" i="25"/>
  <c r="DG126" i="25"/>
  <c r="DH126" i="25"/>
  <c r="DI126" i="25"/>
  <c r="DJ126" i="25"/>
  <c r="DK126" i="25"/>
  <c r="DL126" i="25"/>
  <c r="DM126" i="25"/>
  <c r="DN126" i="25"/>
  <c r="DO126" i="25"/>
  <c r="DP126" i="25"/>
  <c r="DQ126" i="25"/>
  <c r="DR126" i="25"/>
  <c r="DS126" i="25"/>
  <c r="DT126" i="25"/>
  <c r="DU126" i="25"/>
  <c r="DV126" i="25"/>
  <c r="DW126" i="25"/>
  <c r="DX126" i="25"/>
  <c r="DY126" i="25"/>
  <c r="DZ126" i="25"/>
  <c r="EA126" i="25"/>
  <c r="EB126" i="25"/>
  <c r="EC126" i="25"/>
  <c r="ED126" i="25"/>
  <c r="EE126" i="25"/>
  <c r="EF126" i="25"/>
  <c r="EG126" i="25"/>
  <c r="EH126" i="25"/>
  <c r="EI126" i="25"/>
  <c r="EJ126" i="25"/>
  <c r="EK126" i="25"/>
  <c r="EL126" i="25"/>
  <c r="EM126" i="25"/>
  <c r="EN126" i="25"/>
  <c r="EO126" i="25"/>
  <c r="EP126" i="25"/>
  <c r="EQ126" i="25"/>
  <c r="ER126" i="25"/>
  <c r="ES126" i="25"/>
  <c r="ET126" i="25"/>
  <c r="EU126" i="25"/>
  <c r="EV126" i="25"/>
  <c r="EW126" i="25"/>
  <c r="EX126" i="25"/>
  <c r="EY126" i="25"/>
  <c r="EZ126" i="25"/>
  <c r="FA126" i="25"/>
  <c r="FB126" i="25"/>
  <c r="FC126" i="25"/>
  <c r="FD126" i="25"/>
  <c r="FE126" i="25"/>
  <c r="FF126" i="25"/>
  <c r="FG126" i="25"/>
  <c r="FH126" i="25"/>
  <c r="FI126" i="25"/>
  <c r="FJ126" i="25"/>
  <c r="FK126" i="25"/>
  <c r="FL126" i="25"/>
  <c r="FM126" i="25"/>
  <c r="FN126" i="25"/>
  <c r="FO126" i="25"/>
  <c r="FP126" i="25"/>
  <c r="FQ126" i="25"/>
  <c r="FR126" i="25"/>
  <c r="FS126" i="25"/>
  <c r="FT126" i="25"/>
  <c r="FU126" i="25"/>
  <c r="CT37" i="25"/>
  <c r="CU37" i="25"/>
  <c r="CV37" i="25"/>
  <c r="DO37" i="25"/>
  <c r="FW36" i="25"/>
  <c r="DL37" i="25"/>
  <c r="FC37" i="25"/>
  <c r="FX36" i="25"/>
  <c r="DM37" i="25"/>
  <c r="FD37" i="25"/>
  <c r="FY36" i="25"/>
  <c r="FE37" i="25"/>
  <c r="FZ36" i="25"/>
  <c r="CA127" i="25"/>
  <c r="CB127" i="25"/>
  <c r="CC127" i="25"/>
  <c r="CD127" i="25"/>
  <c r="CE127" i="25"/>
  <c r="CO127" i="25"/>
  <c r="CP127" i="25"/>
  <c r="CQ127" i="25"/>
  <c r="CR127" i="25"/>
  <c r="CS127" i="25"/>
  <c r="CT127" i="25"/>
  <c r="CU127" i="25"/>
  <c r="CV127" i="25"/>
  <c r="CW127" i="25"/>
  <c r="CX127" i="25"/>
  <c r="CY127" i="25"/>
  <c r="CZ127" i="25"/>
  <c r="DA127" i="25"/>
  <c r="DB127" i="25"/>
  <c r="DC127" i="25"/>
  <c r="DD127" i="25"/>
  <c r="DE127" i="25"/>
  <c r="DF127" i="25"/>
  <c r="DG127" i="25"/>
  <c r="DH127" i="25"/>
  <c r="DI127" i="25"/>
  <c r="DJ127" i="25"/>
  <c r="DK127" i="25"/>
  <c r="DL127" i="25"/>
  <c r="DM127" i="25"/>
  <c r="DN127" i="25"/>
  <c r="DO127" i="25"/>
  <c r="DP127" i="25"/>
  <c r="DQ127" i="25"/>
  <c r="DR127" i="25"/>
  <c r="DS127" i="25"/>
  <c r="DT127" i="25"/>
  <c r="DU127" i="25"/>
  <c r="DV127" i="25"/>
  <c r="DW127" i="25"/>
  <c r="DX127" i="25"/>
  <c r="DY127" i="25"/>
  <c r="DZ127" i="25"/>
  <c r="EA127" i="25"/>
  <c r="EB127" i="25"/>
  <c r="EC127" i="25"/>
  <c r="ED127" i="25"/>
  <c r="EE127" i="25"/>
  <c r="EF127" i="25"/>
  <c r="EG127" i="25"/>
  <c r="EH127" i="25"/>
  <c r="EI127" i="25"/>
  <c r="EJ127" i="25"/>
  <c r="EK127" i="25"/>
  <c r="EL127" i="25"/>
  <c r="EM127" i="25"/>
  <c r="EN127" i="25"/>
  <c r="EO127" i="25"/>
  <c r="EP127" i="25"/>
  <c r="EQ127" i="25"/>
  <c r="ER127" i="25"/>
  <c r="ES127" i="25"/>
  <c r="ET127" i="25"/>
  <c r="EU127" i="25"/>
  <c r="EV127" i="25"/>
  <c r="EW127" i="25"/>
  <c r="EX127" i="25"/>
  <c r="EY127" i="25"/>
  <c r="EZ127" i="25"/>
  <c r="FA127" i="25"/>
  <c r="FB127" i="25"/>
  <c r="FC127" i="25"/>
  <c r="FD127" i="25"/>
  <c r="FE127" i="25"/>
  <c r="FF127" i="25"/>
  <c r="FG127" i="25"/>
  <c r="FH127" i="25"/>
  <c r="FI127" i="25"/>
  <c r="FJ127" i="25"/>
  <c r="FK127" i="25"/>
  <c r="FL127" i="25"/>
  <c r="FM127" i="25"/>
  <c r="FN127" i="25"/>
  <c r="FO127" i="25"/>
  <c r="FP127" i="25"/>
  <c r="FQ127" i="25"/>
  <c r="FR127" i="25"/>
  <c r="FS127" i="25"/>
  <c r="FT127" i="25"/>
  <c r="FU127" i="25"/>
  <c r="CT38" i="25"/>
  <c r="CU38" i="25"/>
  <c r="CV38" i="25"/>
  <c r="DO38" i="25"/>
  <c r="FW37" i="25"/>
  <c r="DL38" i="25"/>
  <c r="FC38" i="25"/>
  <c r="FX37" i="25"/>
  <c r="DM38" i="25"/>
  <c r="FD38" i="25"/>
  <c r="FY37" i="25"/>
  <c r="FE38" i="25"/>
  <c r="FZ37" i="25"/>
  <c r="CA38" i="25"/>
  <c r="CB38" i="25"/>
  <c r="CC38" i="25"/>
  <c r="CD38" i="25"/>
  <c r="CE38" i="25"/>
  <c r="CO38" i="25"/>
  <c r="CP38" i="25"/>
  <c r="CQ38" i="25"/>
  <c r="CR38" i="25"/>
  <c r="CS38" i="25"/>
  <c r="CW38" i="25"/>
  <c r="CX38" i="25"/>
  <c r="CY38" i="25"/>
  <c r="CZ38" i="25"/>
  <c r="DA38" i="25"/>
  <c r="DB38" i="25"/>
  <c r="DC38" i="25"/>
  <c r="DD38" i="25"/>
  <c r="DE38" i="25"/>
  <c r="DF38" i="25"/>
  <c r="DG38" i="25"/>
  <c r="DH38" i="25"/>
  <c r="DI38" i="25"/>
  <c r="DJ38" i="25"/>
  <c r="DK38" i="25"/>
  <c r="DN38" i="25"/>
  <c r="DP38" i="25"/>
  <c r="DQ38" i="25"/>
  <c r="DR38" i="25"/>
  <c r="DS38" i="25"/>
  <c r="DT38" i="25"/>
  <c r="DU38" i="25"/>
  <c r="DV38" i="25"/>
  <c r="DW38" i="25"/>
  <c r="DX38" i="25"/>
  <c r="DY38" i="25"/>
  <c r="DZ38" i="25"/>
  <c r="EA38" i="25"/>
  <c r="EB38" i="25"/>
  <c r="EC38" i="25"/>
  <c r="ED38" i="25"/>
  <c r="EE38" i="25"/>
  <c r="EF38" i="25"/>
  <c r="EG38" i="25"/>
  <c r="EH38" i="25"/>
  <c r="EI38" i="25"/>
  <c r="EJ38" i="25"/>
  <c r="EK38" i="25"/>
  <c r="EL38" i="25"/>
  <c r="EM38" i="25"/>
  <c r="EN38" i="25"/>
  <c r="EO38" i="25"/>
  <c r="EP38" i="25"/>
  <c r="EQ38" i="25"/>
  <c r="ER38" i="25"/>
  <c r="ES38" i="25"/>
  <c r="ET38" i="25"/>
  <c r="EU38" i="25"/>
  <c r="EV38" i="25"/>
  <c r="EW38" i="25"/>
  <c r="EX38" i="25"/>
  <c r="EY38" i="25"/>
  <c r="EZ38" i="25"/>
  <c r="FA38" i="25"/>
  <c r="FB38" i="25"/>
  <c r="FF38" i="25"/>
  <c r="FG38" i="25"/>
  <c r="FH38" i="25"/>
  <c r="FI38" i="25"/>
  <c r="FJ38" i="25"/>
  <c r="FK38" i="25"/>
  <c r="FL38" i="25"/>
  <c r="FM38" i="25"/>
  <c r="FN38" i="25"/>
  <c r="FO38" i="25"/>
  <c r="FP38" i="25"/>
  <c r="FQ38" i="25"/>
  <c r="FR38" i="25"/>
  <c r="FS38" i="25"/>
  <c r="FT38" i="25"/>
  <c r="FU38" i="25"/>
  <c r="CT39" i="25"/>
  <c r="CU39" i="25"/>
  <c r="CV39" i="25"/>
  <c r="DO39" i="25"/>
  <c r="FW38" i="25"/>
  <c r="DL39" i="25"/>
  <c r="FC39" i="25"/>
  <c r="FX38" i="25"/>
  <c r="DM39" i="25"/>
  <c r="FD39" i="25"/>
  <c r="FY38" i="25"/>
  <c r="FE39" i="25"/>
  <c r="FZ38" i="25"/>
  <c r="CA39" i="25"/>
  <c r="CB39" i="25"/>
  <c r="CC39" i="25"/>
  <c r="CD39" i="25"/>
  <c r="CE39" i="25"/>
  <c r="CO39" i="25"/>
  <c r="CP39" i="25"/>
  <c r="CQ39" i="25"/>
  <c r="CR39" i="25"/>
  <c r="CS39" i="25"/>
  <c r="CW39" i="25"/>
  <c r="CX39" i="25"/>
  <c r="CY39" i="25"/>
  <c r="CZ39" i="25"/>
  <c r="DA39" i="25"/>
  <c r="DB39" i="25"/>
  <c r="DC39" i="25"/>
  <c r="DD39" i="25"/>
  <c r="DE39" i="25"/>
  <c r="DF39" i="25"/>
  <c r="DG39" i="25"/>
  <c r="DH39" i="25"/>
  <c r="DI39" i="25"/>
  <c r="DJ39" i="25"/>
  <c r="DK39" i="25"/>
  <c r="DN39" i="25"/>
  <c r="DP39" i="25"/>
  <c r="DQ39" i="25"/>
  <c r="DR39" i="25"/>
  <c r="DS39" i="25"/>
  <c r="DT39" i="25"/>
  <c r="DU39" i="25"/>
  <c r="DV39" i="25"/>
  <c r="DW39" i="25"/>
  <c r="DX39" i="25"/>
  <c r="DY39" i="25"/>
  <c r="DZ39" i="25"/>
  <c r="EA39" i="25"/>
  <c r="EB39" i="25"/>
  <c r="EC39" i="25"/>
  <c r="ED39" i="25"/>
  <c r="EE39" i="25"/>
  <c r="EF39" i="25"/>
  <c r="EG39" i="25"/>
  <c r="EH39" i="25"/>
  <c r="EI39" i="25"/>
  <c r="EJ39" i="25"/>
  <c r="EK39" i="25"/>
  <c r="EL39" i="25"/>
  <c r="EM39" i="25"/>
  <c r="EN39" i="25"/>
  <c r="EO39" i="25"/>
  <c r="EP39" i="25"/>
  <c r="EQ39" i="25"/>
  <c r="ER39" i="25"/>
  <c r="ES39" i="25"/>
  <c r="ET39" i="25"/>
  <c r="EU39" i="25"/>
  <c r="EV39" i="25"/>
  <c r="EW39" i="25"/>
  <c r="EX39" i="25"/>
  <c r="EY39" i="25"/>
  <c r="EZ39" i="25"/>
  <c r="FA39" i="25"/>
  <c r="FB39" i="25"/>
  <c r="FF39" i="25"/>
  <c r="FG39" i="25"/>
  <c r="FH39" i="25"/>
  <c r="FI39" i="25"/>
  <c r="FJ39" i="25"/>
  <c r="FK39" i="25"/>
  <c r="FL39" i="25"/>
  <c r="FM39" i="25"/>
  <c r="FN39" i="25"/>
  <c r="FO39" i="25"/>
  <c r="FP39" i="25"/>
  <c r="FQ39" i="25"/>
  <c r="FR39" i="25"/>
  <c r="FS39" i="25"/>
  <c r="FT39" i="25"/>
  <c r="FU39" i="25"/>
  <c r="CT40" i="25"/>
  <c r="CU40" i="25"/>
  <c r="CV40" i="25"/>
  <c r="DO40" i="25"/>
  <c r="FW39" i="25"/>
  <c r="DL40" i="25"/>
  <c r="FC40" i="25"/>
  <c r="FX39" i="25"/>
  <c r="DM40" i="25"/>
  <c r="FD40" i="25"/>
  <c r="FY39" i="25"/>
  <c r="FE40" i="25"/>
  <c r="FZ39" i="25"/>
  <c r="CA40" i="25"/>
  <c r="CB40" i="25"/>
  <c r="CC40" i="25"/>
  <c r="CD40" i="25"/>
  <c r="CE40" i="25"/>
  <c r="CO40" i="25"/>
  <c r="CP40" i="25"/>
  <c r="CQ40" i="25"/>
  <c r="CR40" i="25"/>
  <c r="CS40" i="25"/>
  <c r="CW40" i="25"/>
  <c r="CX40" i="25"/>
  <c r="CY40" i="25"/>
  <c r="CZ40" i="25"/>
  <c r="DA40" i="25"/>
  <c r="DB40" i="25"/>
  <c r="DC40" i="25"/>
  <c r="DD40" i="25"/>
  <c r="DE40" i="25"/>
  <c r="DF40" i="25"/>
  <c r="DG40" i="25"/>
  <c r="DH40" i="25"/>
  <c r="DI40" i="25"/>
  <c r="DJ40" i="25"/>
  <c r="DK40" i="25"/>
  <c r="DN40" i="25"/>
  <c r="DP40" i="25"/>
  <c r="DQ40" i="25"/>
  <c r="DR40" i="25"/>
  <c r="DS40" i="25"/>
  <c r="DT40" i="25"/>
  <c r="DU40" i="25"/>
  <c r="DV40" i="25"/>
  <c r="DW40" i="25"/>
  <c r="DX40" i="25"/>
  <c r="DY40" i="25"/>
  <c r="DZ40" i="25"/>
  <c r="EA40" i="25"/>
  <c r="EB40" i="25"/>
  <c r="EC40" i="25"/>
  <c r="ED40" i="25"/>
  <c r="EE40" i="25"/>
  <c r="EF40" i="25"/>
  <c r="EG40" i="25"/>
  <c r="EH40" i="25"/>
  <c r="EI40" i="25"/>
  <c r="EJ40" i="25"/>
  <c r="EK40" i="25"/>
  <c r="EL40" i="25"/>
  <c r="EM40" i="25"/>
  <c r="EN40" i="25"/>
  <c r="EO40" i="25"/>
  <c r="EP40" i="25"/>
  <c r="EQ40" i="25"/>
  <c r="ER40" i="25"/>
  <c r="ES40" i="25"/>
  <c r="ET40" i="25"/>
  <c r="EU40" i="25"/>
  <c r="EV40" i="25"/>
  <c r="EW40" i="25"/>
  <c r="EX40" i="25"/>
  <c r="EY40" i="25"/>
  <c r="EZ40" i="25"/>
  <c r="FA40" i="25"/>
  <c r="FB40" i="25"/>
  <c r="FF40" i="25"/>
  <c r="FG40" i="25"/>
  <c r="FH40" i="25"/>
  <c r="FI40" i="25"/>
  <c r="FJ40" i="25"/>
  <c r="FK40" i="25"/>
  <c r="FL40" i="25"/>
  <c r="FM40" i="25"/>
  <c r="FN40" i="25"/>
  <c r="FO40" i="25"/>
  <c r="FP40" i="25"/>
  <c r="FQ40" i="25"/>
  <c r="FR40" i="25"/>
  <c r="FS40" i="25"/>
  <c r="FT40" i="25"/>
  <c r="FU40" i="25"/>
  <c r="CT41" i="25"/>
  <c r="CU41" i="25"/>
  <c r="CV41" i="25"/>
  <c r="DO41" i="25"/>
  <c r="FW40" i="25"/>
  <c r="DL41" i="25"/>
  <c r="FC41" i="25"/>
  <c r="FX40" i="25"/>
  <c r="DM41" i="25"/>
  <c r="FD41" i="25"/>
  <c r="FY40" i="25"/>
  <c r="FE41" i="25"/>
  <c r="FZ40" i="25"/>
  <c r="CA41" i="25"/>
  <c r="CB41" i="25"/>
  <c r="CC41" i="25"/>
  <c r="CD41" i="25"/>
  <c r="CE41" i="25"/>
  <c r="CO41" i="25"/>
  <c r="CP41" i="25"/>
  <c r="CQ41" i="25"/>
  <c r="CR41" i="25"/>
  <c r="CS41" i="25"/>
  <c r="CW41" i="25"/>
  <c r="CX41" i="25"/>
  <c r="CY41" i="25"/>
  <c r="CZ41" i="25"/>
  <c r="DA41" i="25"/>
  <c r="DB41" i="25"/>
  <c r="DC41" i="25"/>
  <c r="DD41" i="25"/>
  <c r="DE41" i="25"/>
  <c r="DF41" i="25"/>
  <c r="DG41" i="25"/>
  <c r="DH41" i="25"/>
  <c r="DI41" i="25"/>
  <c r="DJ41" i="25"/>
  <c r="DK41" i="25"/>
  <c r="DN41" i="25"/>
  <c r="DP41" i="25"/>
  <c r="DQ41" i="25"/>
  <c r="DR41" i="25"/>
  <c r="DS41" i="25"/>
  <c r="DT41" i="25"/>
  <c r="DU41" i="25"/>
  <c r="DV41" i="25"/>
  <c r="DW41" i="25"/>
  <c r="DX41" i="25"/>
  <c r="DY41" i="25"/>
  <c r="DZ41" i="25"/>
  <c r="EA41" i="25"/>
  <c r="EB41" i="25"/>
  <c r="EC41" i="25"/>
  <c r="ED41" i="25"/>
  <c r="EE41" i="25"/>
  <c r="EF41" i="25"/>
  <c r="EG41" i="25"/>
  <c r="EH41" i="25"/>
  <c r="EI41" i="25"/>
  <c r="EJ41" i="25"/>
  <c r="EK41" i="25"/>
  <c r="EL41" i="25"/>
  <c r="EM41" i="25"/>
  <c r="EN41" i="25"/>
  <c r="EO41" i="25"/>
  <c r="EP41" i="25"/>
  <c r="EQ41" i="25"/>
  <c r="ER41" i="25"/>
  <c r="ES41" i="25"/>
  <c r="ET41" i="25"/>
  <c r="EU41" i="25"/>
  <c r="EV41" i="25"/>
  <c r="EW41" i="25"/>
  <c r="EX41" i="25"/>
  <c r="EY41" i="25"/>
  <c r="EZ41" i="25"/>
  <c r="FA41" i="25"/>
  <c r="FB41" i="25"/>
  <c r="FF41" i="25"/>
  <c r="FG41" i="25"/>
  <c r="FH41" i="25"/>
  <c r="FI41" i="25"/>
  <c r="FJ41" i="25"/>
  <c r="FK41" i="25"/>
  <c r="FL41" i="25"/>
  <c r="FM41" i="25"/>
  <c r="FN41" i="25"/>
  <c r="FO41" i="25"/>
  <c r="FP41" i="25"/>
  <c r="FQ41" i="25"/>
  <c r="FR41" i="25"/>
  <c r="FS41" i="25"/>
  <c r="FT41" i="25"/>
  <c r="FU41" i="25"/>
  <c r="CT42" i="25"/>
  <c r="CU42" i="25"/>
  <c r="CV42" i="25"/>
  <c r="DO42" i="25"/>
  <c r="FW41" i="25"/>
  <c r="DL42" i="25"/>
  <c r="FC42" i="25"/>
  <c r="FX41" i="25"/>
  <c r="DM42" i="25"/>
  <c r="FD42" i="25"/>
  <c r="FY41" i="25"/>
  <c r="FE42" i="25"/>
  <c r="FZ41" i="25"/>
  <c r="CA42" i="25"/>
  <c r="CB42" i="25"/>
  <c r="CC42" i="25"/>
  <c r="CD42" i="25"/>
  <c r="CE42" i="25"/>
  <c r="CO42" i="25"/>
  <c r="CP42" i="25"/>
  <c r="CQ42" i="25"/>
  <c r="CR42" i="25"/>
  <c r="CS42" i="25"/>
  <c r="CW42" i="25"/>
  <c r="CX42" i="25"/>
  <c r="CY42" i="25"/>
  <c r="CZ42" i="25"/>
  <c r="DA42" i="25"/>
  <c r="DB42" i="25"/>
  <c r="DC42" i="25"/>
  <c r="DD42" i="25"/>
  <c r="DE42" i="25"/>
  <c r="DF42" i="25"/>
  <c r="DG42" i="25"/>
  <c r="DH42" i="25"/>
  <c r="DI42" i="25"/>
  <c r="DJ42" i="25"/>
  <c r="DK42" i="25"/>
  <c r="DN42" i="25"/>
  <c r="DP42" i="25"/>
  <c r="DQ42" i="25"/>
  <c r="DR42" i="25"/>
  <c r="DS42" i="25"/>
  <c r="DT42" i="25"/>
  <c r="DU42" i="25"/>
  <c r="DV42" i="25"/>
  <c r="DW42" i="25"/>
  <c r="DX42" i="25"/>
  <c r="DY42" i="25"/>
  <c r="DZ42" i="25"/>
  <c r="EA42" i="25"/>
  <c r="EB42" i="25"/>
  <c r="EC42" i="25"/>
  <c r="ED42" i="25"/>
  <c r="EE42" i="25"/>
  <c r="EF42" i="25"/>
  <c r="EG42" i="25"/>
  <c r="EH42" i="25"/>
  <c r="EI42" i="25"/>
  <c r="EJ42" i="25"/>
  <c r="EK42" i="25"/>
  <c r="EL42" i="25"/>
  <c r="EM42" i="25"/>
  <c r="EN42" i="25"/>
  <c r="EO42" i="25"/>
  <c r="EP42" i="25"/>
  <c r="EQ42" i="25"/>
  <c r="ER42" i="25"/>
  <c r="ES42" i="25"/>
  <c r="ET42" i="25"/>
  <c r="EU42" i="25"/>
  <c r="EV42" i="25"/>
  <c r="EW42" i="25"/>
  <c r="EX42" i="25"/>
  <c r="EY42" i="25"/>
  <c r="EZ42" i="25"/>
  <c r="FA42" i="25"/>
  <c r="FB42" i="25"/>
  <c r="FF42" i="25"/>
  <c r="FG42" i="25"/>
  <c r="FH42" i="25"/>
  <c r="FI42" i="25"/>
  <c r="FJ42" i="25"/>
  <c r="FK42" i="25"/>
  <c r="FL42" i="25"/>
  <c r="FM42" i="25"/>
  <c r="FN42" i="25"/>
  <c r="FO42" i="25"/>
  <c r="FP42" i="25"/>
  <c r="FQ42" i="25"/>
  <c r="FR42" i="25"/>
  <c r="FS42" i="25"/>
  <c r="FT42" i="25"/>
  <c r="FU42" i="25"/>
  <c r="CT43" i="25"/>
  <c r="CU43" i="25"/>
  <c r="CV43" i="25"/>
  <c r="DO43" i="25"/>
  <c r="FW42" i="25"/>
  <c r="DL43" i="25"/>
  <c r="FC43" i="25"/>
  <c r="FX42" i="25"/>
  <c r="DM43" i="25"/>
  <c r="FD43" i="25"/>
  <c r="FY42" i="25"/>
  <c r="FE43" i="25"/>
  <c r="FZ42" i="25"/>
  <c r="CA43" i="25"/>
  <c r="CB43" i="25"/>
  <c r="CC43" i="25"/>
  <c r="CD43" i="25"/>
  <c r="CE43" i="25"/>
  <c r="CO43" i="25"/>
  <c r="CP43" i="25"/>
  <c r="CQ43" i="25"/>
  <c r="CR43" i="25"/>
  <c r="CS43" i="25"/>
  <c r="CW43" i="25"/>
  <c r="CX43" i="25"/>
  <c r="CY43" i="25"/>
  <c r="CZ43" i="25"/>
  <c r="DA43" i="25"/>
  <c r="DB43" i="25"/>
  <c r="DC43" i="25"/>
  <c r="DD43" i="25"/>
  <c r="DE43" i="25"/>
  <c r="DF43" i="25"/>
  <c r="DG43" i="25"/>
  <c r="DH43" i="25"/>
  <c r="DI43" i="25"/>
  <c r="DJ43" i="25"/>
  <c r="DK43" i="25"/>
  <c r="DN43" i="25"/>
  <c r="DP43" i="25"/>
  <c r="DQ43" i="25"/>
  <c r="DR43" i="25"/>
  <c r="DS43" i="25"/>
  <c r="DT43" i="25"/>
  <c r="DU43" i="25"/>
  <c r="DV43" i="25"/>
  <c r="DW43" i="25"/>
  <c r="DX43" i="25"/>
  <c r="DY43" i="25"/>
  <c r="DZ43" i="25"/>
  <c r="EA43" i="25"/>
  <c r="EB43" i="25"/>
  <c r="EC43" i="25"/>
  <c r="ED43" i="25"/>
  <c r="EE43" i="25"/>
  <c r="EF43" i="25"/>
  <c r="EG43" i="25"/>
  <c r="EH43" i="25"/>
  <c r="EI43" i="25"/>
  <c r="EJ43" i="25"/>
  <c r="EK43" i="25"/>
  <c r="EL43" i="25"/>
  <c r="EM43" i="25"/>
  <c r="EN43" i="25"/>
  <c r="EO43" i="25"/>
  <c r="EP43" i="25"/>
  <c r="EQ43" i="25"/>
  <c r="ER43" i="25"/>
  <c r="ES43" i="25"/>
  <c r="ET43" i="25"/>
  <c r="EU43" i="25"/>
  <c r="EV43" i="25"/>
  <c r="EW43" i="25"/>
  <c r="EX43" i="25"/>
  <c r="EY43" i="25"/>
  <c r="EZ43" i="25"/>
  <c r="FA43" i="25"/>
  <c r="FB43" i="25"/>
  <c r="FF43" i="25"/>
  <c r="FG43" i="25"/>
  <c r="FH43" i="25"/>
  <c r="FI43" i="25"/>
  <c r="FJ43" i="25"/>
  <c r="FK43" i="25"/>
  <c r="FL43" i="25"/>
  <c r="FM43" i="25"/>
  <c r="FN43" i="25"/>
  <c r="FO43" i="25"/>
  <c r="FP43" i="25"/>
  <c r="FQ43" i="25"/>
  <c r="FR43" i="25"/>
  <c r="FS43" i="25"/>
  <c r="FT43" i="25"/>
  <c r="FU43" i="25"/>
  <c r="CT44" i="25"/>
  <c r="CU44" i="25"/>
  <c r="CV44" i="25"/>
  <c r="DO44" i="25"/>
  <c r="FW43" i="25"/>
  <c r="DL44" i="25"/>
  <c r="FC44" i="25"/>
  <c r="FX43" i="25"/>
  <c r="DM44" i="25"/>
  <c r="FD44" i="25"/>
  <c r="FY43" i="25"/>
  <c r="FE44" i="25"/>
  <c r="FZ43" i="25"/>
  <c r="CA44" i="25"/>
  <c r="CB44" i="25"/>
  <c r="CC44" i="25"/>
  <c r="CD44" i="25"/>
  <c r="CE44" i="25"/>
  <c r="CO44" i="25"/>
  <c r="CP44" i="25"/>
  <c r="CQ44" i="25"/>
  <c r="CR44" i="25"/>
  <c r="CS44" i="25"/>
  <c r="CW44" i="25"/>
  <c r="CX44" i="25"/>
  <c r="CY44" i="25"/>
  <c r="CZ44" i="25"/>
  <c r="DA44" i="25"/>
  <c r="DB44" i="25"/>
  <c r="DC44" i="25"/>
  <c r="DD44" i="25"/>
  <c r="DE44" i="25"/>
  <c r="DF44" i="25"/>
  <c r="DG44" i="25"/>
  <c r="DH44" i="25"/>
  <c r="DI44" i="25"/>
  <c r="DJ44" i="25"/>
  <c r="DK44" i="25"/>
  <c r="DN44" i="25"/>
  <c r="DP44" i="25"/>
  <c r="DQ44" i="25"/>
  <c r="DR44" i="25"/>
  <c r="DS44" i="25"/>
  <c r="DT44" i="25"/>
  <c r="DU44" i="25"/>
  <c r="DV44" i="25"/>
  <c r="DW44" i="25"/>
  <c r="DX44" i="25"/>
  <c r="DY44" i="25"/>
  <c r="DZ44" i="25"/>
  <c r="EA44" i="25"/>
  <c r="EB44" i="25"/>
  <c r="EC44" i="25"/>
  <c r="ED44" i="25"/>
  <c r="EE44" i="25"/>
  <c r="EF44" i="25"/>
  <c r="EG44" i="25"/>
  <c r="EH44" i="25"/>
  <c r="EI44" i="25"/>
  <c r="EJ44" i="25"/>
  <c r="EK44" i="25"/>
  <c r="EL44" i="25"/>
  <c r="EM44" i="25"/>
  <c r="EN44" i="25"/>
  <c r="EO44" i="25"/>
  <c r="EP44" i="25"/>
  <c r="EQ44" i="25"/>
  <c r="ER44" i="25"/>
  <c r="ES44" i="25"/>
  <c r="ET44" i="25"/>
  <c r="EU44" i="25"/>
  <c r="EV44" i="25"/>
  <c r="EW44" i="25"/>
  <c r="EX44" i="25"/>
  <c r="EY44" i="25"/>
  <c r="EZ44" i="25"/>
  <c r="FA44" i="25"/>
  <c r="FB44" i="25"/>
  <c r="FF44" i="25"/>
  <c r="FG44" i="25"/>
  <c r="FH44" i="25"/>
  <c r="FI44" i="25"/>
  <c r="FJ44" i="25"/>
  <c r="FK44" i="25"/>
  <c r="FL44" i="25"/>
  <c r="FM44" i="25"/>
  <c r="FN44" i="25"/>
  <c r="FO44" i="25"/>
  <c r="FP44" i="25"/>
  <c r="FQ44" i="25"/>
  <c r="FR44" i="25"/>
  <c r="FS44" i="25"/>
  <c r="FT44" i="25"/>
  <c r="FU44" i="25"/>
  <c r="CT45" i="25"/>
  <c r="CU45" i="25"/>
  <c r="CV45" i="25"/>
  <c r="DO45" i="25"/>
  <c r="FW44" i="25"/>
  <c r="DL45" i="25"/>
  <c r="FC45" i="25"/>
  <c r="FX44" i="25"/>
  <c r="DM45" i="25"/>
  <c r="FD45" i="25"/>
  <c r="FY44" i="25"/>
  <c r="FE45" i="25"/>
  <c r="FZ44" i="25"/>
  <c r="CA45" i="25"/>
  <c r="CB45" i="25"/>
  <c r="CC45" i="25"/>
  <c r="CD45" i="25"/>
  <c r="CE45" i="25"/>
  <c r="CO45" i="25"/>
  <c r="CP45" i="25"/>
  <c r="CQ45" i="25"/>
  <c r="CR45" i="25"/>
  <c r="CS45" i="25"/>
  <c r="CW45" i="25"/>
  <c r="CX45" i="25"/>
  <c r="CY45" i="25"/>
  <c r="CZ45" i="25"/>
  <c r="DA45" i="25"/>
  <c r="DB45" i="25"/>
  <c r="DC45" i="25"/>
  <c r="DD45" i="25"/>
  <c r="DE45" i="25"/>
  <c r="DF45" i="25"/>
  <c r="DG45" i="25"/>
  <c r="DH45" i="25"/>
  <c r="DI45" i="25"/>
  <c r="DJ45" i="25"/>
  <c r="DK45" i="25"/>
  <c r="DN45" i="25"/>
  <c r="DP45" i="25"/>
  <c r="DQ45" i="25"/>
  <c r="DR45" i="25"/>
  <c r="DS45" i="25"/>
  <c r="DT45" i="25"/>
  <c r="DU45" i="25"/>
  <c r="DV45" i="25"/>
  <c r="DW45" i="25"/>
  <c r="DX45" i="25"/>
  <c r="DY45" i="25"/>
  <c r="DZ45" i="25"/>
  <c r="EA45" i="25"/>
  <c r="EB45" i="25"/>
  <c r="EC45" i="25"/>
  <c r="ED45" i="25"/>
  <c r="EE45" i="25"/>
  <c r="EF45" i="25"/>
  <c r="EG45" i="25"/>
  <c r="EH45" i="25"/>
  <c r="EI45" i="25"/>
  <c r="EJ45" i="25"/>
  <c r="EK45" i="25"/>
  <c r="EL45" i="25"/>
  <c r="EM45" i="25"/>
  <c r="EN45" i="25"/>
  <c r="EO45" i="25"/>
  <c r="EP45" i="25"/>
  <c r="EQ45" i="25"/>
  <c r="ER45" i="25"/>
  <c r="ES45" i="25"/>
  <c r="ET45" i="25"/>
  <c r="EU45" i="25"/>
  <c r="EV45" i="25"/>
  <c r="EW45" i="25"/>
  <c r="EX45" i="25"/>
  <c r="EY45" i="25"/>
  <c r="EZ45" i="25"/>
  <c r="FA45" i="25"/>
  <c r="FB45" i="25"/>
  <c r="FF45" i="25"/>
  <c r="FG45" i="25"/>
  <c r="FH45" i="25"/>
  <c r="FI45" i="25"/>
  <c r="FJ45" i="25"/>
  <c r="FK45" i="25"/>
  <c r="FL45" i="25"/>
  <c r="FM45" i="25"/>
  <c r="FN45" i="25"/>
  <c r="FO45" i="25"/>
  <c r="FP45" i="25"/>
  <c r="FQ45" i="25"/>
  <c r="FR45" i="25"/>
  <c r="FS45" i="25"/>
  <c r="FT45" i="25"/>
  <c r="FU45" i="25"/>
  <c r="CT46" i="25"/>
  <c r="CU46" i="25"/>
  <c r="CV46" i="25"/>
  <c r="DO46" i="25"/>
  <c r="FW45" i="25"/>
  <c r="DL46" i="25"/>
  <c r="FC46" i="25"/>
  <c r="FX45" i="25"/>
  <c r="DM46" i="25"/>
  <c r="FD46" i="25"/>
  <c r="FY45" i="25"/>
  <c r="FE46" i="25"/>
  <c r="FZ45" i="25"/>
  <c r="CA46" i="25"/>
  <c r="CB46" i="25"/>
  <c r="CC46" i="25"/>
  <c r="CD46" i="25"/>
  <c r="CE46" i="25"/>
  <c r="CO46" i="25"/>
  <c r="CP46" i="25"/>
  <c r="CQ46" i="25"/>
  <c r="CR46" i="25"/>
  <c r="CS46" i="25"/>
  <c r="CW46" i="25"/>
  <c r="CX46" i="25"/>
  <c r="CY46" i="25"/>
  <c r="CZ46" i="25"/>
  <c r="DA46" i="25"/>
  <c r="DB46" i="25"/>
  <c r="DC46" i="25"/>
  <c r="DD46" i="25"/>
  <c r="DE46" i="25"/>
  <c r="DF46" i="25"/>
  <c r="DG46" i="25"/>
  <c r="DH46" i="25"/>
  <c r="DI46" i="25"/>
  <c r="DJ46" i="25"/>
  <c r="DK46" i="25"/>
  <c r="DN46" i="25"/>
  <c r="DP46" i="25"/>
  <c r="DQ46" i="25"/>
  <c r="DR46" i="25"/>
  <c r="DS46" i="25"/>
  <c r="DT46" i="25"/>
  <c r="DU46" i="25"/>
  <c r="DV46" i="25"/>
  <c r="DW46" i="25"/>
  <c r="DX46" i="25"/>
  <c r="DY46" i="25"/>
  <c r="DZ46" i="25"/>
  <c r="EA46" i="25"/>
  <c r="EB46" i="25"/>
  <c r="EC46" i="25"/>
  <c r="ED46" i="25"/>
  <c r="EE46" i="25"/>
  <c r="EF46" i="25"/>
  <c r="EG46" i="25"/>
  <c r="EH46" i="25"/>
  <c r="EI46" i="25"/>
  <c r="EJ46" i="25"/>
  <c r="EK46" i="25"/>
  <c r="EL46" i="25"/>
  <c r="EM46" i="25"/>
  <c r="EN46" i="25"/>
  <c r="EO46" i="25"/>
  <c r="EP46" i="25"/>
  <c r="EQ46" i="25"/>
  <c r="ER46" i="25"/>
  <c r="ES46" i="25"/>
  <c r="ET46" i="25"/>
  <c r="EU46" i="25"/>
  <c r="EV46" i="25"/>
  <c r="EW46" i="25"/>
  <c r="EX46" i="25"/>
  <c r="EY46" i="25"/>
  <c r="EZ46" i="25"/>
  <c r="FA46" i="25"/>
  <c r="FB46" i="25"/>
  <c r="FF46" i="25"/>
  <c r="FG46" i="25"/>
  <c r="FH46" i="25"/>
  <c r="FI46" i="25"/>
  <c r="FJ46" i="25"/>
  <c r="FK46" i="25"/>
  <c r="FL46" i="25"/>
  <c r="FM46" i="25"/>
  <c r="FN46" i="25"/>
  <c r="FO46" i="25"/>
  <c r="FP46" i="25"/>
  <c r="FQ46" i="25"/>
  <c r="FR46" i="25"/>
  <c r="FS46" i="25"/>
  <c r="FT46" i="25"/>
  <c r="FU46" i="25"/>
  <c r="CT47" i="25"/>
  <c r="CU47" i="25"/>
  <c r="CV47" i="25"/>
  <c r="DO47" i="25"/>
  <c r="FW46" i="25"/>
  <c r="DL47" i="25"/>
  <c r="FC47" i="25"/>
  <c r="FX46" i="25"/>
  <c r="DM47" i="25"/>
  <c r="FD47" i="25"/>
  <c r="FY46" i="25"/>
  <c r="FE47" i="25"/>
  <c r="FZ46" i="25"/>
  <c r="CA47" i="25"/>
  <c r="CB47" i="25"/>
  <c r="CC47" i="25"/>
  <c r="CD47" i="25"/>
  <c r="CE47" i="25"/>
  <c r="CO47" i="25"/>
  <c r="CP47" i="25"/>
  <c r="CQ47" i="25"/>
  <c r="CR47" i="25"/>
  <c r="CS47" i="25"/>
  <c r="CW47" i="25"/>
  <c r="CX47" i="25"/>
  <c r="CY47" i="25"/>
  <c r="CZ47" i="25"/>
  <c r="DA47" i="25"/>
  <c r="DB47" i="25"/>
  <c r="DC47" i="25"/>
  <c r="DD47" i="25"/>
  <c r="DE47" i="25"/>
  <c r="DF47" i="25"/>
  <c r="DG47" i="25"/>
  <c r="DH47" i="25"/>
  <c r="DI47" i="25"/>
  <c r="DJ47" i="25"/>
  <c r="DK47" i="25"/>
  <c r="DN47" i="25"/>
  <c r="DP47" i="25"/>
  <c r="DQ47" i="25"/>
  <c r="DR47" i="25"/>
  <c r="DS47" i="25"/>
  <c r="DT47" i="25"/>
  <c r="DU47" i="25"/>
  <c r="DV47" i="25"/>
  <c r="DW47" i="25"/>
  <c r="DX47" i="25"/>
  <c r="DY47" i="25"/>
  <c r="DZ47" i="25"/>
  <c r="EA47" i="25"/>
  <c r="EB47" i="25"/>
  <c r="EC47" i="25"/>
  <c r="ED47" i="25"/>
  <c r="EE47" i="25"/>
  <c r="EF47" i="25"/>
  <c r="EG47" i="25"/>
  <c r="EH47" i="25"/>
  <c r="EI47" i="25"/>
  <c r="EJ47" i="25"/>
  <c r="EK47" i="25"/>
  <c r="EL47" i="25"/>
  <c r="EM47" i="25"/>
  <c r="EN47" i="25"/>
  <c r="EO47" i="25"/>
  <c r="EP47" i="25"/>
  <c r="EQ47" i="25"/>
  <c r="ER47" i="25"/>
  <c r="ES47" i="25"/>
  <c r="ET47" i="25"/>
  <c r="EU47" i="25"/>
  <c r="EV47" i="25"/>
  <c r="EW47" i="25"/>
  <c r="EX47" i="25"/>
  <c r="EY47" i="25"/>
  <c r="EZ47" i="25"/>
  <c r="FA47" i="25"/>
  <c r="FB47" i="25"/>
  <c r="FF47" i="25"/>
  <c r="FG47" i="25"/>
  <c r="FH47" i="25"/>
  <c r="FI47" i="25"/>
  <c r="FJ47" i="25"/>
  <c r="FK47" i="25"/>
  <c r="FL47" i="25"/>
  <c r="FM47" i="25"/>
  <c r="FN47" i="25"/>
  <c r="FO47" i="25"/>
  <c r="FP47" i="25"/>
  <c r="FQ47" i="25"/>
  <c r="FR47" i="25"/>
  <c r="FS47" i="25"/>
  <c r="FT47" i="25"/>
  <c r="FU47" i="25"/>
  <c r="CT48" i="25"/>
  <c r="CU48" i="25"/>
  <c r="CV48" i="25"/>
  <c r="DO48" i="25"/>
  <c r="FW47" i="25"/>
  <c r="DL48" i="25"/>
  <c r="FC48" i="25"/>
  <c r="FX47" i="25"/>
  <c r="DM48" i="25"/>
  <c r="FD48" i="25"/>
  <c r="FY47" i="25"/>
  <c r="FE48" i="25"/>
  <c r="FZ47" i="25"/>
  <c r="CA48" i="25"/>
  <c r="CB48" i="25"/>
  <c r="CC48" i="25"/>
  <c r="CD48" i="25"/>
  <c r="CE48" i="25"/>
  <c r="CO48" i="25"/>
  <c r="CP48" i="25"/>
  <c r="CQ48" i="25"/>
  <c r="CR48" i="25"/>
  <c r="CS48" i="25"/>
  <c r="CW48" i="25"/>
  <c r="CX48" i="25"/>
  <c r="CY48" i="25"/>
  <c r="CZ48" i="25"/>
  <c r="DA48" i="25"/>
  <c r="DB48" i="25"/>
  <c r="DC48" i="25"/>
  <c r="DD48" i="25"/>
  <c r="DE48" i="25"/>
  <c r="DF48" i="25"/>
  <c r="DG48" i="25"/>
  <c r="DH48" i="25"/>
  <c r="DI48" i="25"/>
  <c r="DJ48" i="25"/>
  <c r="DK48" i="25"/>
  <c r="DN48" i="25"/>
  <c r="DP48" i="25"/>
  <c r="DQ48" i="25"/>
  <c r="DR48" i="25"/>
  <c r="DS48" i="25"/>
  <c r="DT48" i="25"/>
  <c r="DU48" i="25"/>
  <c r="DV48" i="25"/>
  <c r="DW48" i="25"/>
  <c r="DX48" i="25"/>
  <c r="DY48" i="25"/>
  <c r="DZ48" i="25"/>
  <c r="EA48" i="25"/>
  <c r="EB48" i="25"/>
  <c r="EC48" i="25"/>
  <c r="ED48" i="25"/>
  <c r="EE48" i="25"/>
  <c r="EF48" i="25"/>
  <c r="EG48" i="25"/>
  <c r="EH48" i="25"/>
  <c r="EI48" i="25"/>
  <c r="EJ48" i="25"/>
  <c r="EK48" i="25"/>
  <c r="EL48" i="25"/>
  <c r="EM48" i="25"/>
  <c r="EN48" i="25"/>
  <c r="EO48" i="25"/>
  <c r="EP48" i="25"/>
  <c r="EQ48" i="25"/>
  <c r="ER48" i="25"/>
  <c r="ES48" i="25"/>
  <c r="ET48" i="25"/>
  <c r="EU48" i="25"/>
  <c r="EV48" i="25"/>
  <c r="EW48" i="25"/>
  <c r="EX48" i="25"/>
  <c r="EY48" i="25"/>
  <c r="EZ48" i="25"/>
  <c r="FA48" i="25"/>
  <c r="FB48" i="25"/>
  <c r="FF48" i="25"/>
  <c r="FG48" i="25"/>
  <c r="FH48" i="25"/>
  <c r="FI48" i="25"/>
  <c r="FJ48" i="25"/>
  <c r="FK48" i="25"/>
  <c r="FL48" i="25"/>
  <c r="FM48" i="25"/>
  <c r="FN48" i="25"/>
  <c r="FO48" i="25"/>
  <c r="FP48" i="25"/>
  <c r="FQ48" i="25"/>
  <c r="FR48" i="25"/>
  <c r="FS48" i="25"/>
  <c r="FT48" i="25"/>
  <c r="FU48" i="25"/>
  <c r="CT49" i="25"/>
  <c r="CU49" i="25"/>
  <c r="CV49" i="25"/>
  <c r="DO49" i="25"/>
  <c r="FW48" i="25"/>
  <c r="DL49" i="25"/>
  <c r="FC49" i="25"/>
  <c r="FX48" i="25"/>
  <c r="DM49" i="25"/>
  <c r="FD49" i="25"/>
  <c r="FY48" i="25"/>
  <c r="FE49" i="25"/>
  <c r="FZ48" i="25"/>
  <c r="CA49" i="25"/>
  <c r="CB49" i="25"/>
  <c r="CC49" i="25"/>
  <c r="CD49" i="25"/>
  <c r="CE49" i="25"/>
  <c r="CO49" i="25"/>
  <c r="CP49" i="25"/>
  <c r="CQ49" i="25"/>
  <c r="CR49" i="25"/>
  <c r="CS49" i="25"/>
  <c r="CW49" i="25"/>
  <c r="CX49" i="25"/>
  <c r="CY49" i="25"/>
  <c r="CZ49" i="25"/>
  <c r="DA49" i="25"/>
  <c r="DB49" i="25"/>
  <c r="DC49" i="25"/>
  <c r="DD49" i="25"/>
  <c r="DE49" i="25"/>
  <c r="DF49" i="25"/>
  <c r="DG49" i="25"/>
  <c r="DH49" i="25"/>
  <c r="DI49" i="25"/>
  <c r="DJ49" i="25"/>
  <c r="DK49" i="25"/>
  <c r="DN49" i="25"/>
  <c r="DP49" i="25"/>
  <c r="DQ49" i="25"/>
  <c r="DR49" i="25"/>
  <c r="DS49" i="25"/>
  <c r="DT49" i="25"/>
  <c r="DU49" i="25"/>
  <c r="DV49" i="25"/>
  <c r="DW49" i="25"/>
  <c r="DX49" i="25"/>
  <c r="DY49" i="25"/>
  <c r="DZ49" i="25"/>
  <c r="EA49" i="25"/>
  <c r="EB49" i="25"/>
  <c r="EC49" i="25"/>
  <c r="ED49" i="25"/>
  <c r="EE49" i="25"/>
  <c r="EF49" i="25"/>
  <c r="EG49" i="25"/>
  <c r="EH49" i="25"/>
  <c r="EI49" i="25"/>
  <c r="EJ49" i="25"/>
  <c r="EK49" i="25"/>
  <c r="EL49" i="25"/>
  <c r="EM49" i="25"/>
  <c r="EN49" i="25"/>
  <c r="EO49" i="25"/>
  <c r="EP49" i="25"/>
  <c r="EQ49" i="25"/>
  <c r="ER49" i="25"/>
  <c r="ES49" i="25"/>
  <c r="ET49" i="25"/>
  <c r="EU49" i="25"/>
  <c r="EV49" i="25"/>
  <c r="EW49" i="25"/>
  <c r="EX49" i="25"/>
  <c r="EY49" i="25"/>
  <c r="EZ49" i="25"/>
  <c r="FA49" i="25"/>
  <c r="FB49" i="25"/>
  <c r="FF49" i="25"/>
  <c r="FG49" i="25"/>
  <c r="FH49" i="25"/>
  <c r="FI49" i="25"/>
  <c r="FJ49" i="25"/>
  <c r="FK49" i="25"/>
  <c r="FL49" i="25"/>
  <c r="FM49" i="25"/>
  <c r="FN49" i="25"/>
  <c r="FO49" i="25"/>
  <c r="FP49" i="25"/>
  <c r="FQ49" i="25"/>
  <c r="FR49" i="25"/>
  <c r="FS49" i="25"/>
  <c r="FT49" i="25"/>
  <c r="FU49" i="25"/>
  <c r="CT50" i="25"/>
  <c r="CU50" i="25"/>
  <c r="CV50" i="25"/>
  <c r="DO50" i="25"/>
  <c r="FW49" i="25"/>
  <c r="DL50" i="25"/>
  <c r="FC50" i="25"/>
  <c r="FX49" i="25"/>
  <c r="DM50" i="25"/>
  <c r="FD50" i="25"/>
  <c r="FY49" i="25"/>
  <c r="FE50" i="25"/>
  <c r="FZ49" i="25"/>
  <c r="CA50" i="25"/>
  <c r="CB50" i="25"/>
  <c r="CC50" i="25"/>
  <c r="CD50" i="25"/>
  <c r="CE50" i="25"/>
  <c r="CO50" i="25"/>
  <c r="CP50" i="25"/>
  <c r="CQ50" i="25"/>
  <c r="CR50" i="25"/>
  <c r="CS50" i="25"/>
  <c r="CW50" i="25"/>
  <c r="CX50" i="25"/>
  <c r="CY50" i="25"/>
  <c r="CZ50" i="25"/>
  <c r="DA50" i="25"/>
  <c r="DB50" i="25"/>
  <c r="DC50" i="25"/>
  <c r="DD50" i="25"/>
  <c r="DE50" i="25"/>
  <c r="DF50" i="25"/>
  <c r="DG50" i="25"/>
  <c r="DH50" i="25"/>
  <c r="DI50" i="25"/>
  <c r="DJ50" i="25"/>
  <c r="DK50" i="25"/>
  <c r="DN50" i="25"/>
  <c r="DP50" i="25"/>
  <c r="DQ50" i="25"/>
  <c r="DR50" i="25"/>
  <c r="DS50" i="25"/>
  <c r="DT50" i="25"/>
  <c r="DU50" i="25"/>
  <c r="DV50" i="25"/>
  <c r="DW50" i="25"/>
  <c r="DX50" i="25"/>
  <c r="DY50" i="25"/>
  <c r="DZ50" i="25"/>
  <c r="EA50" i="25"/>
  <c r="EB50" i="25"/>
  <c r="EC50" i="25"/>
  <c r="ED50" i="25"/>
  <c r="EE50" i="25"/>
  <c r="EF50" i="25"/>
  <c r="EG50" i="25"/>
  <c r="EH50" i="25"/>
  <c r="EI50" i="25"/>
  <c r="EJ50" i="25"/>
  <c r="EK50" i="25"/>
  <c r="EL50" i="25"/>
  <c r="EM50" i="25"/>
  <c r="EN50" i="25"/>
  <c r="EO50" i="25"/>
  <c r="EP50" i="25"/>
  <c r="EQ50" i="25"/>
  <c r="ER50" i="25"/>
  <c r="ES50" i="25"/>
  <c r="ET50" i="25"/>
  <c r="EU50" i="25"/>
  <c r="EV50" i="25"/>
  <c r="EW50" i="25"/>
  <c r="EX50" i="25"/>
  <c r="EY50" i="25"/>
  <c r="EZ50" i="25"/>
  <c r="FA50" i="25"/>
  <c r="FB50" i="25"/>
  <c r="FF50" i="25"/>
  <c r="FG50" i="25"/>
  <c r="FH50" i="25"/>
  <c r="FI50" i="25"/>
  <c r="FJ50" i="25"/>
  <c r="FK50" i="25"/>
  <c r="FL50" i="25"/>
  <c r="FM50" i="25"/>
  <c r="FN50" i="25"/>
  <c r="FO50" i="25"/>
  <c r="FP50" i="25"/>
  <c r="FQ50" i="25"/>
  <c r="FR50" i="25"/>
  <c r="FS50" i="25"/>
  <c r="FT50" i="25"/>
  <c r="FU50" i="25"/>
  <c r="CT51" i="25"/>
  <c r="CU51" i="25"/>
  <c r="CV51" i="25"/>
  <c r="DO51" i="25"/>
  <c r="FW50" i="25"/>
  <c r="DL51" i="25"/>
  <c r="FC51" i="25"/>
  <c r="FX50" i="25"/>
  <c r="DM51" i="25"/>
  <c r="FD51" i="25"/>
  <c r="FY50" i="25"/>
  <c r="FE51" i="25"/>
  <c r="FZ50" i="25"/>
  <c r="CA51" i="25"/>
  <c r="CB51" i="25"/>
  <c r="CC51" i="25"/>
  <c r="CD51" i="25"/>
  <c r="CE51" i="25"/>
  <c r="CO51" i="25"/>
  <c r="CP51" i="25"/>
  <c r="CQ51" i="25"/>
  <c r="CR51" i="25"/>
  <c r="CS51" i="25"/>
  <c r="CW51" i="25"/>
  <c r="CX51" i="25"/>
  <c r="CY51" i="25"/>
  <c r="CZ51" i="25"/>
  <c r="DA51" i="25"/>
  <c r="DB51" i="25"/>
  <c r="DC51" i="25"/>
  <c r="DD51" i="25"/>
  <c r="DE51" i="25"/>
  <c r="DF51" i="25"/>
  <c r="DG51" i="25"/>
  <c r="DH51" i="25"/>
  <c r="DI51" i="25"/>
  <c r="DJ51" i="25"/>
  <c r="DK51" i="25"/>
  <c r="DN51" i="25"/>
  <c r="DP51" i="25"/>
  <c r="DQ51" i="25"/>
  <c r="DR51" i="25"/>
  <c r="DS51" i="25"/>
  <c r="DT51" i="25"/>
  <c r="DU51" i="25"/>
  <c r="DV51" i="25"/>
  <c r="DW51" i="25"/>
  <c r="DX51" i="25"/>
  <c r="DY51" i="25"/>
  <c r="DZ51" i="25"/>
  <c r="EA51" i="25"/>
  <c r="EB51" i="25"/>
  <c r="EC51" i="25"/>
  <c r="ED51" i="25"/>
  <c r="EE51" i="25"/>
  <c r="EF51" i="25"/>
  <c r="EG51" i="25"/>
  <c r="EH51" i="25"/>
  <c r="EI51" i="25"/>
  <c r="EJ51" i="25"/>
  <c r="EK51" i="25"/>
  <c r="EL51" i="25"/>
  <c r="EM51" i="25"/>
  <c r="EN51" i="25"/>
  <c r="EO51" i="25"/>
  <c r="EP51" i="25"/>
  <c r="EQ51" i="25"/>
  <c r="ER51" i="25"/>
  <c r="ES51" i="25"/>
  <c r="ET51" i="25"/>
  <c r="EU51" i="25"/>
  <c r="EV51" i="25"/>
  <c r="EW51" i="25"/>
  <c r="EX51" i="25"/>
  <c r="EY51" i="25"/>
  <c r="EZ51" i="25"/>
  <c r="FA51" i="25"/>
  <c r="FB51" i="25"/>
  <c r="FF51" i="25"/>
  <c r="FG51" i="25"/>
  <c r="FH51" i="25"/>
  <c r="FI51" i="25"/>
  <c r="FJ51" i="25"/>
  <c r="FK51" i="25"/>
  <c r="FL51" i="25"/>
  <c r="FM51" i="25"/>
  <c r="FN51" i="25"/>
  <c r="FO51" i="25"/>
  <c r="FP51" i="25"/>
  <c r="FQ51" i="25"/>
  <c r="FR51" i="25"/>
  <c r="FS51" i="25"/>
  <c r="FT51" i="25"/>
  <c r="FU51" i="25"/>
  <c r="CT52" i="25"/>
  <c r="CU52" i="25"/>
  <c r="CV52" i="25"/>
  <c r="DO52" i="25"/>
  <c r="FW51" i="25"/>
  <c r="DL52" i="25"/>
  <c r="FC52" i="25"/>
  <c r="FX51" i="25"/>
  <c r="DM52" i="25"/>
  <c r="FD52" i="25"/>
  <c r="FY51" i="25"/>
  <c r="FE52" i="25"/>
  <c r="FZ51" i="25"/>
  <c r="CA52" i="25"/>
  <c r="CB52" i="25"/>
  <c r="CC52" i="25"/>
  <c r="CD52" i="25"/>
  <c r="CE52" i="25"/>
  <c r="CO52" i="25"/>
  <c r="CP52" i="25"/>
  <c r="CQ52" i="25"/>
  <c r="CR52" i="25"/>
  <c r="CS52" i="25"/>
  <c r="CW52" i="25"/>
  <c r="CX52" i="25"/>
  <c r="CY52" i="25"/>
  <c r="CZ52" i="25"/>
  <c r="DA52" i="25"/>
  <c r="DB52" i="25"/>
  <c r="DC52" i="25"/>
  <c r="DD52" i="25"/>
  <c r="DE52" i="25"/>
  <c r="DF52" i="25"/>
  <c r="DG52" i="25"/>
  <c r="DH52" i="25"/>
  <c r="DI52" i="25"/>
  <c r="DJ52" i="25"/>
  <c r="DK52" i="25"/>
  <c r="DN52" i="25"/>
  <c r="DP52" i="25"/>
  <c r="DQ52" i="25"/>
  <c r="DR52" i="25"/>
  <c r="DS52" i="25"/>
  <c r="DT52" i="25"/>
  <c r="DU52" i="25"/>
  <c r="DV52" i="25"/>
  <c r="DW52" i="25"/>
  <c r="DX52" i="25"/>
  <c r="DY52" i="25"/>
  <c r="DZ52" i="25"/>
  <c r="EA52" i="25"/>
  <c r="EB52" i="25"/>
  <c r="EC52" i="25"/>
  <c r="ED52" i="25"/>
  <c r="EE52" i="25"/>
  <c r="EF52" i="25"/>
  <c r="EG52" i="25"/>
  <c r="EH52" i="25"/>
  <c r="EI52" i="25"/>
  <c r="EJ52" i="25"/>
  <c r="EK52" i="25"/>
  <c r="EL52" i="25"/>
  <c r="EM52" i="25"/>
  <c r="EN52" i="25"/>
  <c r="EO52" i="25"/>
  <c r="EP52" i="25"/>
  <c r="EQ52" i="25"/>
  <c r="ER52" i="25"/>
  <c r="ES52" i="25"/>
  <c r="ET52" i="25"/>
  <c r="EU52" i="25"/>
  <c r="EV52" i="25"/>
  <c r="EW52" i="25"/>
  <c r="EX52" i="25"/>
  <c r="EY52" i="25"/>
  <c r="EZ52" i="25"/>
  <c r="FA52" i="25"/>
  <c r="FB52" i="25"/>
  <c r="FF52" i="25"/>
  <c r="FG52" i="25"/>
  <c r="FH52" i="25"/>
  <c r="FI52" i="25"/>
  <c r="FJ52" i="25"/>
  <c r="FK52" i="25"/>
  <c r="FL52" i="25"/>
  <c r="FM52" i="25"/>
  <c r="FN52" i="25"/>
  <c r="FO52" i="25"/>
  <c r="FP52" i="25"/>
  <c r="FQ52" i="25"/>
  <c r="FR52" i="25"/>
  <c r="FS52" i="25"/>
  <c r="FT52" i="25"/>
  <c r="FU52" i="25"/>
  <c r="CT53" i="25"/>
  <c r="CU53" i="25"/>
  <c r="CV53" i="25"/>
  <c r="DO53" i="25"/>
  <c r="FW52" i="25"/>
  <c r="DL53" i="25"/>
  <c r="FC53" i="25"/>
  <c r="FX52" i="25"/>
  <c r="DM53" i="25"/>
  <c r="FD53" i="25"/>
  <c r="FY52" i="25"/>
  <c r="FE53" i="25"/>
  <c r="FZ52" i="25"/>
  <c r="CA53" i="25"/>
  <c r="CB53" i="25"/>
  <c r="CC53" i="25"/>
  <c r="CD53" i="25"/>
  <c r="CE53" i="25"/>
  <c r="CO53" i="25"/>
  <c r="CP53" i="25"/>
  <c r="CQ53" i="25"/>
  <c r="CR53" i="25"/>
  <c r="CS53" i="25"/>
  <c r="CW53" i="25"/>
  <c r="CX53" i="25"/>
  <c r="CY53" i="25"/>
  <c r="CZ53" i="25"/>
  <c r="DA53" i="25"/>
  <c r="DB53" i="25"/>
  <c r="DC53" i="25"/>
  <c r="DD53" i="25"/>
  <c r="DE53" i="25"/>
  <c r="DF53" i="25"/>
  <c r="DG53" i="25"/>
  <c r="DH53" i="25"/>
  <c r="DI53" i="25"/>
  <c r="DJ53" i="25"/>
  <c r="DK53" i="25"/>
  <c r="DN53" i="25"/>
  <c r="DP53" i="25"/>
  <c r="DQ53" i="25"/>
  <c r="DR53" i="25"/>
  <c r="DS53" i="25"/>
  <c r="DT53" i="25"/>
  <c r="DU53" i="25"/>
  <c r="DV53" i="25"/>
  <c r="DW53" i="25"/>
  <c r="DX53" i="25"/>
  <c r="DY53" i="25"/>
  <c r="DZ53" i="25"/>
  <c r="EA53" i="25"/>
  <c r="EB53" i="25"/>
  <c r="EC53" i="25"/>
  <c r="ED53" i="25"/>
  <c r="EE53" i="25"/>
  <c r="EF53" i="25"/>
  <c r="EG53" i="25"/>
  <c r="EH53" i="25"/>
  <c r="EI53" i="25"/>
  <c r="EJ53" i="25"/>
  <c r="EK53" i="25"/>
  <c r="EL53" i="25"/>
  <c r="EM53" i="25"/>
  <c r="EN53" i="25"/>
  <c r="EO53" i="25"/>
  <c r="EP53" i="25"/>
  <c r="EQ53" i="25"/>
  <c r="ER53" i="25"/>
  <c r="ES53" i="25"/>
  <c r="ET53" i="25"/>
  <c r="EU53" i="25"/>
  <c r="EV53" i="25"/>
  <c r="EW53" i="25"/>
  <c r="EX53" i="25"/>
  <c r="EY53" i="25"/>
  <c r="EZ53" i="25"/>
  <c r="FA53" i="25"/>
  <c r="FB53" i="25"/>
  <c r="FF53" i="25"/>
  <c r="FG53" i="25"/>
  <c r="FH53" i="25"/>
  <c r="FI53" i="25"/>
  <c r="FJ53" i="25"/>
  <c r="FK53" i="25"/>
  <c r="FL53" i="25"/>
  <c r="FM53" i="25"/>
  <c r="FN53" i="25"/>
  <c r="FO53" i="25"/>
  <c r="FP53" i="25"/>
  <c r="FQ53" i="25"/>
  <c r="FR53" i="25"/>
  <c r="FS53" i="25"/>
  <c r="FT53" i="25"/>
  <c r="FU53" i="25"/>
  <c r="CT54" i="25"/>
  <c r="CU54" i="25"/>
  <c r="CV54" i="25"/>
  <c r="DO54" i="25"/>
  <c r="FW53" i="25"/>
  <c r="DL54" i="25"/>
  <c r="FC54" i="25"/>
  <c r="FX53" i="25"/>
  <c r="DM54" i="25"/>
  <c r="FD54" i="25"/>
  <c r="FY53" i="25"/>
  <c r="FE54" i="25"/>
  <c r="FZ53" i="25"/>
  <c r="CA54" i="25"/>
  <c r="CB54" i="25"/>
  <c r="CC54" i="25"/>
  <c r="CD54" i="25"/>
  <c r="CE54" i="25"/>
  <c r="CO54" i="25"/>
  <c r="CP54" i="25"/>
  <c r="CQ54" i="25"/>
  <c r="CR54" i="25"/>
  <c r="CS54" i="25"/>
  <c r="CW54" i="25"/>
  <c r="CX54" i="25"/>
  <c r="CY54" i="25"/>
  <c r="CZ54" i="25"/>
  <c r="DA54" i="25"/>
  <c r="DB54" i="25"/>
  <c r="DC54" i="25"/>
  <c r="DD54" i="25"/>
  <c r="DE54" i="25"/>
  <c r="DF54" i="25"/>
  <c r="DG54" i="25"/>
  <c r="DH54" i="25"/>
  <c r="DI54" i="25"/>
  <c r="DJ54" i="25"/>
  <c r="DK54" i="25"/>
  <c r="DN54" i="25"/>
  <c r="DP54" i="25"/>
  <c r="DQ54" i="25"/>
  <c r="DR54" i="25"/>
  <c r="DS54" i="25"/>
  <c r="DT54" i="25"/>
  <c r="DU54" i="25"/>
  <c r="DV54" i="25"/>
  <c r="DW54" i="25"/>
  <c r="DX54" i="25"/>
  <c r="DY54" i="25"/>
  <c r="DZ54" i="25"/>
  <c r="EA54" i="25"/>
  <c r="EB54" i="25"/>
  <c r="EC54" i="25"/>
  <c r="ED54" i="25"/>
  <c r="EE54" i="25"/>
  <c r="EF54" i="25"/>
  <c r="EG54" i="25"/>
  <c r="EH54" i="25"/>
  <c r="EI54" i="25"/>
  <c r="EJ54" i="25"/>
  <c r="EK54" i="25"/>
  <c r="EL54" i="25"/>
  <c r="EM54" i="25"/>
  <c r="EN54" i="25"/>
  <c r="EO54" i="25"/>
  <c r="EP54" i="25"/>
  <c r="EQ54" i="25"/>
  <c r="ER54" i="25"/>
  <c r="ES54" i="25"/>
  <c r="ET54" i="25"/>
  <c r="EU54" i="25"/>
  <c r="EV54" i="25"/>
  <c r="EW54" i="25"/>
  <c r="EX54" i="25"/>
  <c r="EY54" i="25"/>
  <c r="EZ54" i="25"/>
  <c r="FA54" i="25"/>
  <c r="FB54" i="25"/>
  <c r="FF54" i="25"/>
  <c r="FG54" i="25"/>
  <c r="FH54" i="25"/>
  <c r="FI54" i="25"/>
  <c r="FJ54" i="25"/>
  <c r="FK54" i="25"/>
  <c r="FL54" i="25"/>
  <c r="FM54" i="25"/>
  <c r="FN54" i="25"/>
  <c r="FO54" i="25"/>
  <c r="FP54" i="25"/>
  <c r="FQ54" i="25"/>
  <c r="FR54" i="25"/>
  <c r="FS54" i="25"/>
  <c r="FT54" i="25"/>
  <c r="FU54" i="25"/>
  <c r="CT55" i="25"/>
  <c r="CU55" i="25"/>
  <c r="CV55" i="25"/>
  <c r="DO55" i="25"/>
  <c r="FW54" i="25"/>
  <c r="DL55" i="25"/>
  <c r="FC55" i="25"/>
  <c r="FX54" i="25"/>
  <c r="DM55" i="25"/>
  <c r="FD55" i="25"/>
  <c r="FY54" i="25"/>
  <c r="FE55" i="25"/>
  <c r="FZ54" i="25"/>
  <c r="CA55" i="25"/>
  <c r="CB55" i="25"/>
  <c r="CC55" i="25"/>
  <c r="CD55" i="25"/>
  <c r="CE55" i="25"/>
  <c r="CO55" i="25"/>
  <c r="CP55" i="25"/>
  <c r="CQ55" i="25"/>
  <c r="CR55" i="25"/>
  <c r="CS55" i="25"/>
  <c r="CW55" i="25"/>
  <c r="CX55" i="25"/>
  <c r="CY55" i="25"/>
  <c r="CZ55" i="25"/>
  <c r="DA55" i="25"/>
  <c r="DB55" i="25"/>
  <c r="DC55" i="25"/>
  <c r="DD55" i="25"/>
  <c r="DE55" i="25"/>
  <c r="DF55" i="25"/>
  <c r="DG55" i="25"/>
  <c r="DH55" i="25"/>
  <c r="DI55" i="25"/>
  <c r="DJ55" i="25"/>
  <c r="DK55" i="25"/>
  <c r="DN55" i="25"/>
  <c r="DP55" i="25"/>
  <c r="DQ55" i="25"/>
  <c r="DR55" i="25"/>
  <c r="DS55" i="25"/>
  <c r="DT55" i="25"/>
  <c r="DU55" i="25"/>
  <c r="DV55" i="25"/>
  <c r="DW55" i="25"/>
  <c r="DX55" i="25"/>
  <c r="DY55" i="25"/>
  <c r="DZ55" i="25"/>
  <c r="EA55" i="25"/>
  <c r="EB55" i="25"/>
  <c r="EC55" i="25"/>
  <c r="ED55" i="25"/>
  <c r="EE55" i="25"/>
  <c r="EF55" i="25"/>
  <c r="EG55" i="25"/>
  <c r="EH55" i="25"/>
  <c r="EI55" i="25"/>
  <c r="EJ55" i="25"/>
  <c r="EK55" i="25"/>
  <c r="EL55" i="25"/>
  <c r="EM55" i="25"/>
  <c r="EN55" i="25"/>
  <c r="EO55" i="25"/>
  <c r="EP55" i="25"/>
  <c r="EQ55" i="25"/>
  <c r="ER55" i="25"/>
  <c r="ES55" i="25"/>
  <c r="ET55" i="25"/>
  <c r="EU55" i="25"/>
  <c r="EV55" i="25"/>
  <c r="EW55" i="25"/>
  <c r="EX55" i="25"/>
  <c r="EY55" i="25"/>
  <c r="EZ55" i="25"/>
  <c r="FA55" i="25"/>
  <c r="FB55" i="25"/>
  <c r="FF55" i="25"/>
  <c r="FG55" i="25"/>
  <c r="FH55" i="25"/>
  <c r="FI55" i="25"/>
  <c r="FJ55" i="25"/>
  <c r="FK55" i="25"/>
  <c r="FL55" i="25"/>
  <c r="FM55" i="25"/>
  <c r="FN55" i="25"/>
  <c r="FO55" i="25"/>
  <c r="FP55" i="25"/>
  <c r="FQ55" i="25"/>
  <c r="FR55" i="25"/>
  <c r="FS55" i="25"/>
  <c r="FT55" i="25"/>
  <c r="FU55" i="25"/>
  <c r="CT56" i="25"/>
  <c r="CU56" i="25"/>
  <c r="CV56" i="25"/>
  <c r="DO56" i="25"/>
  <c r="FW55" i="25"/>
  <c r="DL56" i="25"/>
  <c r="FC56" i="25"/>
  <c r="FX55" i="25"/>
  <c r="DM56" i="25"/>
  <c r="FD56" i="25"/>
  <c r="FY55" i="25"/>
  <c r="FE56" i="25"/>
  <c r="FZ55" i="25"/>
  <c r="CA146" i="25"/>
  <c r="CB146" i="25"/>
  <c r="CC146" i="25"/>
  <c r="CD146" i="25"/>
  <c r="CE146" i="25"/>
  <c r="CO146" i="25"/>
  <c r="CP146" i="25"/>
  <c r="CQ146" i="25"/>
  <c r="CR146" i="25"/>
  <c r="CS146" i="25"/>
  <c r="CT146" i="25"/>
  <c r="CU146" i="25"/>
  <c r="CV146" i="25"/>
  <c r="CW146" i="25"/>
  <c r="CX146" i="25"/>
  <c r="CY146" i="25"/>
  <c r="CZ146" i="25"/>
  <c r="DA146" i="25"/>
  <c r="DB146" i="25"/>
  <c r="DC146" i="25"/>
  <c r="DD146" i="25"/>
  <c r="DE146" i="25"/>
  <c r="DF146" i="25"/>
  <c r="DG146" i="25"/>
  <c r="DH146" i="25"/>
  <c r="DI146" i="25"/>
  <c r="DJ146" i="25"/>
  <c r="DK146" i="25"/>
  <c r="DL146" i="25"/>
  <c r="DM146" i="25"/>
  <c r="DN146" i="25"/>
  <c r="DO146" i="25"/>
  <c r="DP146" i="25"/>
  <c r="DQ146" i="25"/>
  <c r="DR146" i="25"/>
  <c r="DS146" i="25"/>
  <c r="DT146" i="25"/>
  <c r="DU146" i="25"/>
  <c r="DV146" i="25"/>
  <c r="DW146" i="25"/>
  <c r="DX146" i="25"/>
  <c r="DY146" i="25"/>
  <c r="DZ146" i="25"/>
  <c r="EA146" i="25"/>
  <c r="EB146" i="25"/>
  <c r="EC146" i="25"/>
  <c r="ED146" i="25"/>
  <c r="EE146" i="25"/>
  <c r="EF146" i="25"/>
  <c r="EG146" i="25"/>
  <c r="EH146" i="25"/>
  <c r="EI146" i="25"/>
  <c r="EJ146" i="25"/>
  <c r="EK146" i="25"/>
  <c r="EL146" i="25"/>
  <c r="EM146" i="25"/>
  <c r="EN146" i="25"/>
  <c r="EO146" i="25"/>
  <c r="EP146" i="25"/>
  <c r="EQ146" i="25"/>
  <c r="ER146" i="25"/>
  <c r="ES146" i="25"/>
  <c r="ET146" i="25"/>
  <c r="EU146" i="25"/>
  <c r="EV146" i="25"/>
  <c r="EW146" i="25"/>
  <c r="EX146" i="25"/>
  <c r="EY146" i="25"/>
  <c r="EZ146" i="25"/>
  <c r="FA146" i="25"/>
  <c r="FB146" i="25"/>
  <c r="FC146" i="25"/>
  <c r="FD146" i="25"/>
  <c r="FE146" i="25"/>
  <c r="FF146" i="25"/>
  <c r="FG146" i="25"/>
  <c r="FH146" i="25"/>
  <c r="FI146" i="25"/>
  <c r="FJ146" i="25"/>
  <c r="FK146" i="25"/>
  <c r="FL146" i="25"/>
  <c r="FM146" i="25"/>
  <c r="FN146" i="25"/>
  <c r="FO146" i="25"/>
  <c r="FP146" i="25"/>
  <c r="FQ146" i="25"/>
  <c r="FR146" i="25"/>
  <c r="FS146" i="25"/>
  <c r="FT146" i="25"/>
  <c r="FU146" i="25"/>
  <c r="CT57" i="25"/>
  <c r="CU57" i="25"/>
  <c r="CV57" i="25"/>
  <c r="DO57" i="25"/>
  <c r="FW56" i="25"/>
  <c r="DL57" i="25"/>
  <c r="FC57" i="25"/>
  <c r="FX56" i="25"/>
  <c r="DM57" i="25"/>
  <c r="FD57" i="25"/>
  <c r="FY56" i="25"/>
  <c r="FE57" i="25"/>
  <c r="FZ56" i="25"/>
  <c r="CA147" i="25"/>
  <c r="CB147" i="25"/>
  <c r="CC147" i="25"/>
  <c r="CD147" i="25"/>
  <c r="CE147" i="25"/>
  <c r="CO147" i="25"/>
  <c r="CP147" i="25"/>
  <c r="CQ147" i="25"/>
  <c r="CR147" i="25"/>
  <c r="CS147" i="25"/>
  <c r="CT147" i="25"/>
  <c r="CU147" i="25"/>
  <c r="CV147" i="25"/>
  <c r="CW147" i="25"/>
  <c r="CX147" i="25"/>
  <c r="CY147" i="25"/>
  <c r="CZ147" i="25"/>
  <c r="DA147" i="25"/>
  <c r="DB147" i="25"/>
  <c r="DC147" i="25"/>
  <c r="DD147" i="25"/>
  <c r="DE147" i="25"/>
  <c r="DF147" i="25"/>
  <c r="DG147" i="25"/>
  <c r="DH147" i="25"/>
  <c r="DI147" i="25"/>
  <c r="DJ147" i="25"/>
  <c r="DK147" i="25"/>
  <c r="DL147" i="25"/>
  <c r="DM147" i="25"/>
  <c r="DN147" i="25"/>
  <c r="DO147" i="25"/>
  <c r="DP147" i="25"/>
  <c r="DQ147" i="25"/>
  <c r="DR147" i="25"/>
  <c r="DS147" i="25"/>
  <c r="DT147" i="25"/>
  <c r="DU147" i="25"/>
  <c r="DV147" i="25"/>
  <c r="DW147" i="25"/>
  <c r="DX147" i="25"/>
  <c r="DY147" i="25"/>
  <c r="DZ147" i="25"/>
  <c r="EA147" i="25"/>
  <c r="EB147" i="25"/>
  <c r="EC147" i="25"/>
  <c r="ED147" i="25"/>
  <c r="EE147" i="25"/>
  <c r="EF147" i="25"/>
  <c r="EG147" i="25"/>
  <c r="EH147" i="25"/>
  <c r="EI147" i="25"/>
  <c r="EJ147" i="25"/>
  <c r="EK147" i="25"/>
  <c r="EL147" i="25"/>
  <c r="EM147" i="25"/>
  <c r="EN147" i="25"/>
  <c r="EO147" i="25"/>
  <c r="EP147" i="25"/>
  <c r="EQ147" i="25"/>
  <c r="ER147" i="25"/>
  <c r="ES147" i="25"/>
  <c r="ET147" i="25"/>
  <c r="EU147" i="25"/>
  <c r="EV147" i="25"/>
  <c r="EW147" i="25"/>
  <c r="EX147" i="25"/>
  <c r="EY147" i="25"/>
  <c r="EZ147" i="25"/>
  <c r="FA147" i="25"/>
  <c r="FB147" i="25"/>
  <c r="FC147" i="25"/>
  <c r="FD147" i="25"/>
  <c r="FE147" i="25"/>
  <c r="FF147" i="25"/>
  <c r="FG147" i="25"/>
  <c r="FH147" i="25"/>
  <c r="FI147" i="25"/>
  <c r="FJ147" i="25"/>
  <c r="FK147" i="25"/>
  <c r="FL147" i="25"/>
  <c r="FM147" i="25"/>
  <c r="FN147" i="25"/>
  <c r="FO147" i="25"/>
  <c r="FP147" i="25"/>
  <c r="FQ147" i="25"/>
  <c r="FR147" i="25"/>
  <c r="FS147" i="25"/>
  <c r="FT147" i="25"/>
  <c r="FU147" i="25"/>
  <c r="CT58" i="25"/>
  <c r="CU58" i="25"/>
  <c r="CV58" i="25"/>
  <c r="DO58" i="25"/>
  <c r="FW57" i="25"/>
  <c r="DL58" i="25"/>
  <c r="FC58" i="25"/>
  <c r="FX57" i="25"/>
  <c r="DM58" i="25"/>
  <c r="FD58" i="25"/>
  <c r="FY57" i="25"/>
  <c r="FE58" i="25"/>
  <c r="FZ57" i="25"/>
  <c r="CA148" i="25"/>
  <c r="CB148" i="25"/>
  <c r="CC148" i="25"/>
  <c r="CD148" i="25"/>
  <c r="CE148" i="25"/>
  <c r="CO148" i="25"/>
  <c r="CP148" i="25"/>
  <c r="CQ148" i="25"/>
  <c r="CR148" i="25"/>
  <c r="CS148" i="25"/>
  <c r="CT148" i="25"/>
  <c r="CU148" i="25"/>
  <c r="CV148" i="25"/>
  <c r="CW148" i="25"/>
  <c r="CX148" i="25"/>
  <c r="CY148" i="25"/>
  <c r="CZ148" i="25"/>
  <c r="DA148" i="25"/>
  <c r="DB148" i="25"/>
  <c r="DC148" i="25"/>
  <c r="DD148" i="25"/>
  <c r="DE148" i="25"/>
  <c r="DF148" i="25"/>
  <c r="DG148" i="25"/>
  <c r="DH148" i="25"/>
  <c r="DI148" i="25"/>
  <c r="DJ148" i="25"/>
  <c r="DK148" i="25"/>
  <c r="DL148" i="25"/>
  <c r="DM148" i="25"/>
  <c r="DN148" i="25"/>
  <c r="DO148" i="25"/>
  <c r="DP148" i="25"/>
  <c r="DQ148" i="25"/>
  <c r="DR148" i="25"/>
  <c r="DS148" i="25"/>
  <c r="DT148" i="25"/>
  <c r="DU148" i="25"/>
  <c r="DV148" i="25"/>
  <c r="DW148" i="25"/>
  <c r="DX148" i="25"/>
  <c r="DY148" i="25"/>
  <c r="DZ148" i="25"/>
  <c r="EA148" i="25"/>
  <c r="EB148" i="25"/>
  <c r="EC148" i="25"/>
  <c r="ED148" i="25"/>
  <c r="EE148" i="25"/>
  <c r="EF148" i="25"/>
  <c r="EG148" i="25"/>
  <c r="EH148" i="25"/>
  <c r="EI148" i="25"/>
  <c r="EJ148" i="25"/>
  <c r="EK148" i="25"/>
  <c r="EL148" i="25"/>
  <c r="EM148" i="25"/>
  <c r="EN148" i="25"/>
  <c r="EO148" i="25"/>
  <c r="EP148" i="25"/>
  <c r="EQ148" i="25"/>
  <c r="ER148" i="25"/>
  <c r="ES148" i="25"/>
  <c r="ET148" i="25"/>
  <c r="EU148" i="25"/>
  <c r="EV148" i="25"/>
  <c r="EW148" i="25"/>
  <c r="EX148" i="25"/>
  <c r="EY148" i="25"/>
  <c r="EZ148" i="25"/>
  <c r="FA148" i="25"/>
  <c r="FB148" i="25"/>
  <c r="FC148" i="25"/>
  <c r="FD148" i="25"/>
  <c r="FE148" i="25"/>
  <c r="FF148" i="25"/>
  <c r="FG148" i="25"/>
  <c r="FH148" i="25"/>
  <c r="FI148" i="25"/>
  <c r="FJ148" i="25"/>
  <c r="FK148" i="25"/>
  <c r="FL148" i="25"/>
  <c r="FM148" i="25"/>
  <c r="FN148" i="25"/>
  <c r="FO148" i="25"/>
  <c r="FP148" i="25"/>
  <c r="FQ148" i="25"/>
  <c r="FR148" i="25"/>
  <c r="FS148" i="25"/>
  <c r="FT148" i="25"/>
  <c r="FU148" i="25"/>
  <c r="CT59" i="25"/>
  <c r="CU59" i="25"/>
  <c r="CV59" i="25"/>
  <c r="DO59" i="25"/>
  <c r="FW58" i="25"/>
  <c r="DL59" i="25"/>
  <c r="FC59" i="25"/>
  <c r="FX58" i="25"/>
  <c r="DM59" i="25"/>
  <c r="FD59" i="25"/>
  <c r="FY58" i="25"/>
  <c r="FE59" i="25"/>
  <c r="FZ58" i="25"/>
  <c r="CA149" i="25"/>
  <c r="CB149" i="25"/>
  <c r="CC149" i="25"/>
  <c r="CD149" i="25"/>
  <c r="CE149" i="25"/>
  <c r="CO149" i="25"/>
  <c r="CP149" i="25"/>
  <c r="CQ149" i="25"/>
  <c r="CR149" i="25"/>
  <c r="CS149" i="25"/>
  <c r="CT149" i="25"/>
  <c r="CU149" i="25"/>
  <c r="CV149" i="25"/>
  <c r="CW149" i="25"/>
  <c r="CX149" i="25"/>
  <c r="CY149" i="25"/>
  <c r="CZ149" i="25"/>
  <c r="DA149" i="25"/>
  <c r="DB149" i="25"/>
  <c r="DC149" i="25"/>
  <c r="DD149" i="25"/>
  <c r="DE149" i="25"/>
  <c r="DF149" i="25"/>
  <c r="DG149" i="25"/>
  <c r="DH149" i="25"/>
  <c r="DI149" i="25"/>
  <c r="DJ149" i="25"/>
  <c r="DK149" i="25"/>
  <c r="DL149" i="25"/>
  <c r="DM149" i="25"/>
  <c r="DN149" i="25"/>
  <c r="DO149" i="25"/>
  <c r="DP149" i="25"/>
  <c r="DQ149" i="25"/>
  <c r="DR149" i="25"/>
  <c r="DS149" i="25"/>
  <c r="DT149" i="25"/>
  <c r="DU149" i="25"/>
  <c r="DV149" i="25"/>
  <c r="DW149" i="25"/>
  <c r="DX149" i="25"/>
  <c r="DY149" i="25"/>
  <c r="DZ149" i="25"/>
  <c r="EA149" i="25"/>
  <c r="EB149" i="25"/>
  <c r="EC149" i="25"/>
  <c r="ED149" i="25"/>
  <c r="EE149" i="25"/>
  <c r="EF149" i="25"/>
  <c r="EG149" i="25"/>
  <c r="EH149" i="25"/>
  <c r="EI149" i="25"/>
  <c r="EJ149" i="25"/>
  <c r="EK149" i="25"/>
  <c r="EL149" i="25"/>
  <c r="EM149" i="25"/>
  <c r="EN149" i="25"/>
  <c r="EO149" i="25"/>
  <c r="EP149" i="25"/>
  <c r="EQ149" i="25"/>
  <c r="ER149" i="25"/>
  <c r="ES149" i="25"/>
  <c r="ET149" i="25"/>
  <c r="EU149" i="25"/>
  <c r="EV149" i="25"/>
  <c r="EW149" i="25"/>
  <c r="EX149" i="25"/>
  <c r="EY149" i="25"/>
  <c r="EZ149" i="25"/>
  <c r="FA149" i="25"/>
  <c r="FB149" i="25"/>
  <c r="FC149" i="25"/>
  <c r="FD149" i="25"/>
  <c r="FE149" i="25"/>
  <c r="FF149" i="25"/>
  <c r="FG149" i="25"/>
  <c r="FH149" i="25"/>
  <c r="FI149" i="25"/>
  <c r="FJ149" i="25"/>
  <c r="FK149" i="25"/>
  <c r="FL149" i="25"/>
  <c r="FM149" i="25"/>
  <c r="FN149" i="25"/>
  <c r="FO149" i="25"/>
  <c r="FP149" i="25"/>
  <c r="FQ149" i="25"/>
  <c r="FR149" i="25"/>
  <c r="FS149" i="25"/>
  <c r="FT149" i="25"/>
  <c r="FU149" i="25"/>
  <c r="CT60" i="25"/>
  <c r="CU60" i="25"/>
  <c r="CV60" i="25"/>
  <c r="DO60" i="25"/>
  <c r="FW59" i="25"/>
  <c r="DL60" i="25"/>
  <c r="FC60" i="25"/>
  <c r="FX59" i="25"/>
  <c r="DM60" i="25"/>
  <c r="FD60" i="25"/>
  <c r="FY59" i="25"/>
  <c r="FE60" i="25"/>
  <c r="FZ59" i="25"/>
  <c r="CA150" i="25"/>
  <c r="CB150" i="25"/>
  <c r="CC150" i="25"/>
  <c r="CD150" i="25"/>
  <c r="CE150" i="25"/>
  <c r="CO150" i="25"/>
  <c r="CP150" i="25"/>
  <c r="CQ150" i="25"/>
  <c r="CR150" i="25"/>
  <c r="CS150" i="25"/>
  <c r="CT150" i="25"/>
  <c r="CU150" i="25"/>
  <c r="CV150" i="25"/>
  <c r="CW150" i="25"/>
  <c r="CX150" i="25"/>
  <c r="CY150" i="25"/>
  <c r="CZ150" i="25"/>
  <c r="DA150" i="25"/>
  <c r="DB150" i="25"/>
  <c r="DC150" i="25"/>
  <c r="DD150" i="25"/>
  <c r="DE150" i="25"/>
  <c r="DF150" i="25"/>
  <c r="DG150" i="25"/>
  <c r="DH150" i="25"/>
  <c r="DI150" i="25"/>
  <c r="DJ150" i="25"/>
  <c r="DK150" i="25"/>
  <c r="DL150" i="25"/>
  <c r="DM150" i="25"/>
  <c r="DN150" i="25"/>
  <c r="DO150" i="25"/>
  <c r="DP150" i="25"/>
  <c r="DQ150" i="25"/>
  <c r="DR150" i="25"/>
  <c r="DS150" i="25"/>
  <c r="DT150" i="25"/>
  <c r="DU150" i="25"/>
  <c r="DV150" i="25"/>
  <c r="DW150" i="25"/>
  <c r="DX150" i="25"/>
  <c r="DY150" i="25"/>
  <c r="DZ150" i="25"/>
  <c r="EA150" i="25"/>
  <c r="EB150" i="25"/>
  <c r="EC150" i="25"/>
  <c r="ED150" i="25"/>
  <c r="EE150" i="25"/>
  <c r="EF150" i="25"/>
  <c r="EG150" i="25"/>
  <c r="EH150" i="25"/>
  <c r="EI150" i="25"/>
  <c r="EJ150" i="25"/>
  <c r="EK150" i="25"/>
  <c r="EL150" i="25"/>
  <c r="EM150" i="25"/>
  <c r="EN150" i="25"/>
  <c r="EO150" i="25"/>
  <c r="EP150" i="25"/>
  <c r="EQ150" i="25"/>
  <c r="ER150" i="25"/>
  <c r="ES150" i="25"/>
  <c r="ET150" i="25"/>
  <c r="EU150" i="25"/>
  <c r="EV150" i="25"/>
  <c r="EW150" i="25"/>
  <c r="EX150" i="25"/>
  <c r="EY150" i="25"/>
  <c r="EZ150" i="25"/>
  <c r="FA150" i="25"/>
  <c r="FB150" i="25"/>
  <c r="FC150" i="25"/>
  <c r="FD150" i="25"/>
  <c r="FE150" i="25"/>
  <c r="FF150" i="25"/>
  <c r="FG150" i="25"/>
  <c r="FH150" i="25"/>
  <c r="FI150" i="25"/>
  <c r="FJ150" i="25"/>
  <c r="FK150" i="25"/>
  <c r="FL150" i="25"/>
  <c r="FM150" i="25"/>
  <c r="FN150" i="25"/>
  <c r="FO150" i="25"/>
  <c r="FP150" i="25"/>
  <c r="FQ150" i="25"/>
  <c r="FR150" i="25"/>
  <c r="FS150" i="25"/>
  <c r="FT150" i="25"/>
  <c r="FU150" i="25"/>
  <c r="CT61" i="25"/>
  <c r="CU61" i="25"/>
  <c r="CV61" i="25"/>
  <c r="DO61" i="25"/>
  <c r="FW60" i="25"/>
  <c r="DL61" i="25"/>
  <c r="FC61" i="25"/>
  <c r="FX60" i="25"/>
  <c r="DM61" i="25"/>
  <c r="FD61" i="25"/>
  <c r="FY60" i="25"/>
  <c r="FE61" i="25"/>
  <c r="FZ60" i="25"/>
  <c r="CA151" i="25"/>
  <c r="CB151" i="25"/>
  <c r="CC151" i="25"/>
  <c r="CD151" i="25"/>
  <c r="CE151" i="25"/>
  <c r="CO151" i="25"/>
  <c r="CP151" i="25"/>
  <c r="CQ151" i="25"/>
  <c r="CR151" i="25"/>
  <c r="CS151" i="25"/>
  <c r="CT151" i="25"/>
  <c r="CU151" i="25"/>
  <c r="CV151" i="25"/>
  <c r="CW151" i="25"/>
  <c r="CX151" i="25"/>
  <c r="CY151" i="25"/>
  <c r="CZ151" i="25"/>
  <c r="DA151" i="25"/>
  <c r="DB151" i="25"/>
  <c r="DC151" i="25"/>
  <c r="DD151" i="25"/>
  <c r="DE151" i="25"/>
  <c r="DF151" i="25"/>
  <c r="DG151" i="25"/>
  <c r="DH151" i="25"/>
  <c r="DI151" i="25"/>
  <c r="DJ151" i="25"/>
  <c r="DK151" i="25"/>
  <c r="DL151" i="25"/>
  <c r="DM151" i="25"/>
  <c r="DN151" i="25"/>
  <c r="DO151" i="25"/>
  <c r="DP151" i="25"/>
  <c r="DQ151" i="25"/>
  <c r="DR151" i="25"/>
  <c r="DS151" i="25"/>
  <c r="DT151" i="25"/>
  <c r="DU151" i="25"/>
  <c r="DV151" i="25"/>
  <c r="DW151" i="25"/>
  <c r="DX151" i="25"/>
  <c r="DY151" i="25"/>
  <c r="DZ151" i="25"/>
  <c r="EA151" i="25"/>
  <c r="EB151" i="25"/>
  <c r="EC151" i="25"/>
  <c r="ED151" i="25"/>
  <c r="EE151" i="25"/>
  <c r="EF151" i="25"/>
  <c r="EG151" i="25"/>
  <c r="EH151" i="25"/>
  <c r="EI151" i="25"/>
  <c r="EJ151" i="25"/>
  <c r="EK151" i="25"/>
  <c r="EL151" i="25"/>
  <c r="EM151" i="25"/>
  <c r="EN151" i="25"/>
  <c r="EO151" i="25"/>
  <c r="EP151" i="25"/>
  <c r="EQ151" i="25"/>
  <c r="ER151" i="25"/>
  <c r="ES151" i="25"/>
  <c r="ET151" i="25"/>
  <c r="EU151" i="25"/>
  <c r="EV151" i="25"/>
  <c r="EW151" i="25"/>
  <c r="EX151" i="25"/>
  <c r="EY151" i="25"/>
  <c r="EZ151" i="25"/>
  <c r="FA151" i="25"/>
  <c r="FB151" i="25"/>
  <c r="FC151" i="25"/>
  <c r="FD151" i="25"/>
  <c r="FE151" i="25"/>
  <c r="FF151" i="25"/>
  <c r="FG151" i="25"/>
  <c r="FH151" i="25"/>
  <c r="FI151" i="25"/>
  <c r="FJ151" i="25"/>
  <c r="FK151" i="25"/>
  <c r="FL151" i="25"/>
  <c r="FM151" i="25"/>
  <c r="FN151" i="25"/>
  <c r="FO151" i="25"/>
  <c r="FP151" i="25"/>
  <c r="FQ151" i="25"/>
  <c r="FR151" i="25"/>
  <c r="FS151" i="25"/>
  <c r="FT151" i="25"/>
  <c r="FU151" i="25"/>
  <c r="CT62" i="25"/>
  <c r="CU62" i="25"/>
  <c r="CV62" i="25"/>
  <c r="DO62" i="25"/>
  <c r="FW61" i="25"/>
  <c r="DL62" i="25"/>
  <c r="FC62" i="25"/>
  <c r="FX61" i="25"/>
  <c r="DM62" i="25"/>
  <c r="FD62" i="25"/>
  <c r="FY61" i="25"/>
  <c r="FE62" i="25"/>
  <c r="FZ61" i="25"/>
  <c r="CA152" i="25"/>
  <c r="CB152" i="25"/>
  <c r="CC152" i="25"/>
  <c r="CD152" i="25"/>
  <c r="CE152" i="25"/>
  <c r="CO152" i="25"/>
  <c r="CP152" i="25"/>
  <c r="CQ152" i="25"/>
  <c r="CR152" i="25"/>
  <c r="CS152" i="25"/>
  <c r="CT152" i="25"/>
  <c r="CU152" i="25"/>
  <c r="CV152" i="25"/>
  <c r="CW152" i="25"/>
  <c r="CX152" i="25"/>
  <c r="CY152" i="25"/>
  <c r="CZ152" i="25"/>
  <c r="DA152" i="25"/>
  <c r="DB152" i="25"/>
  <c r="DC152" i="25"/>
  <c r="DD152" i="25"/>
  <c r="DE152" i="25"/>
  <c r="DF152" i="25"/>
  <c r="DG152" i="25"/>
  <c r="DH152" i="25"/>
  <c r="DI152" i="25"/>
  <c r="DJ152" i="25"/>
  <c r="DK152" i="25"/>
  <c r="DL152" i="25"/>
  <c r="DM152" i="25"/>
  <c r="DN152" i="25"/>
  <c r="DO152" i="25"/>
  <c r="DP152" i="25"/>
  <c r="DQ152" i="25"/>
  <c r="DR152" i="25"/>
  <c r="DS152" i="25"/>
  <c r="DT152" i="25"/>
  <c r="DU152" i="25"/>
  <c r="DV152" i="25"/>
  <c r="DW152" i="25"/>
  <c r="DX152" i="25"/>
  <c r="DY152" i="25"/>
  <c r="DZ152" i="25"/>
  <c r="EA152" i="25"/>
  <c r="EB152" i="25"/>
  <c r="EC152" i="25"/>
  <c r="ED152" i="25"/>
  <c r="EE152" i="25"/>
  <c r="EF152" i="25"/>
  <c r="EG152" i="25"/>
  <c r="EH152" i="25"/>
  <c r="EI152" i="25"/>
  <c r="EJ152" i="25"/>
  <c r="EK152" i="25"/>
  <c r="EL152" i="25"/>
  <c r="EM152" i="25"/>
  <c r="EN152" i="25"/>
  <c r="EO152" i="25"/>
  <c r="EP152" i="25"/>
  <c r="EQ152" i="25"/>
  <c r="ER152" i="25"/>
  <c r="ES152" i="25"/>
  <c r="ET152" i="25"/>
  <c r="EU152" i="25"/>
  <c r="EV152" i="25"/>
  <c r="EW152" i="25"/>
  <c r="EX152" i="25"/>
  <c r="EY152" i="25"/>
  <c r="EZ152" i="25"/>
  <c r="FA152" i="25"/>
  <c r="FB152" i="25"/>
  <c r="FC152" i="25"/>
  <c r="FD152" i="25"/>
  <c r="FE152" i="25"/>
  <c r="FF152" i="25"/>
  <c r="FG152" i="25"/>
  <c r="FH152" i="25"/>
  <c r="FI152" i="25"/>
  <c r="FJ152" i="25"/>
  <c r="FK152" i="25"/>
  <c r="FL152" i="25"/>
  <c r="FM152" i="25"/>
  <c r="FN152" i="25"/>
  <c r="FO152" i="25"/>
  <c r="FP152" i="25"/>
  <c r="FQ152" i="25"/>
  <c r="FR152" i="25"/>
  <c r="FS152" i="25"/>
  <c r="FT152" i="25"/>
  <c r="FU152" i="25"/>
  <c r="CT63" i="25"/>
  <c r="CU63" i="25"/>
  <c r="CV63" i="25"/>
  <c r="DO63" i="25"/>
  <c r="FW62" i="25"/>
  <c r="DL63" i="25"/>
  <c r="FC63" i="25"/>
  <c r="FX62" i="25"/>
  <c r="DM63" i="25"/>
  <c r="FD63" i="25"/>
  <c r="FY62" i="25"/>
  <c r="FE63" i="25"/>
  <c r="FZ62" i="25"/>
  <c r="CA153" i="25"/>
  <c r="CB153" i="25"/>
  <c r="CC153" i="25"/>
  <c r="CD153" i="25"/>
  <c r="CE153" i="25"/>
  <c r="CO153" i="25"/>
  <c r="CP153" i="25"/>
  <c r="CQ153" i="25"/>
  <c r="CR153" i="25"/>
  <c r="CS153" i="25"/>
  <c r="CT153" i="25"/>
  <c r="CU153" i="25"/>
  <c r="CV153" i="25"/>
  <c r="CW153" i="25"/>
  <c r="CX153" i="25"/>
  <c r="CY153" i="25"/>
  <c r="CZ153" i="25"/>
  <c r="DA153" i="25"/>
  <c r="DB153" i="25"/>
  <c r="DC153" i="25"/>
  <c r="DD153" i="25"/>
  <c r="DE153" i="25"/>
  <c r="DF153" i="25"/>
  <c r="DG153" i="25"/>
  <c r="DH153" i="25"/>
  <c r="DI153" i="25"/>
  <c r="DJ153" i="25"/>
  <c r="DK153" i="25"/>
  <c r="DL153" i="25"/>
  <c r="DM153" i="25"/>
  <c r="DN153" i="25"/>
  <c r="DO153" i="25"/>
  <c r="DP153" i="25"/>
  <c r="DQ153" i="25"/>
  <c r="DR153" i="25"/>
  <c r="DS153" i="25"/>
  <c r="DT153" i="25"/>
  <c r="DU153" i="25"/>
  <c r="DV153" i="25"/>
  <c r="DW153" i="25"/>
  <c r="DX153" i="25"/>
  <c r="DY153" i="25"/>
  <c r="DZ153" i="25"/>
  <c r="EA153" i="25"/>
  <c r="EB153" i="25"/>
  <c r="EC153" i="25"/>
  <c r="ED153" i="25"/>
  <c r="EE153" i="25"/>
  <c r="EF153" i="25"/>
  <c r="EG153" i="25"/>
  <c r="EH153" i="25"/>
  <c r="EI153" i="25"/>
  <c r="EJ153" i="25"/>
  <c r="EK153" i="25"/>
  <c r="EL153" i="25"/>
  <c r="EM153" i="25"/>
  <c r="EN153" i="25"/>
  <c r="EO153" i="25"/>
  <c r="EP153" i="25"/>
  <c r="EQ153" i="25"/>
  <c r="ER153" i="25"/>
  <c r="ES153" i="25"/>
  <c r="ET153" i="25"/>
  <c r="EU153" i="25"/>
  <c r="EV153" i="25"/>
  <c r="EW153" i="25"/>
  <c r="EX153" i="25"/>
  <c r="EY153" i="25"/>
  <c r="EZ153" i="25"/>
  <c r="FA153" i="25"/>
  <c r="FB153" i="25"/>
  <c r="FC153" i="25"/>
  <c r="FD153" i="25"/>
  <c r="FE153" i="25"/>
  <c r="FF153" i="25"/>
  <c r="FG153" i="25"/>
  <c r="FH153" i="25"/>
  <c r="FI153" i="25"/>
  <c r="FJ153" i="25"/>
  <c r="FK153" i="25"/>
  <c r="FL153" i="25"/>
  <c r="FM153" i="25"/>
  <c r="FN153" i="25"/>
  <c r="FO153" i="25"/>
  <c r="FP153" i="25"/>
  <c r="FQ153" i="25"/>
  <c r="FR153" i="25"/>
  <c r="FS153" i="25"/>
  <c r="FT153" i="25"/>
  <c r="FU153" i="25"/>
  <c r="CT64" i="25"/>
  <c r="CU64" i="25"/>
  <c r="CV64" i="25"/>
  <c r="DO64" i="25"/>
  <c r="FW63" i="25"/>
  <c r="DL64" i="25"/>
  <c r="FC64" i="25"/>
  <c r="FX63" i="25"/>
  <c r="DM64" i="25"/>
  <c r="FD64" i="25"/>
  <c r="FY63" i="25"/>
  <c r="FE64" i="25"/>
  <c r="FZ63" i="25"/>
  <c r="CA154" i="25"/>
  <c r="CB154" i="25"/>
  <c r="CC154" i="25"/>
  <c r="CD154" i="25"/>
  <c r="CE154" i="25"/>
  <c r="CO154" i="25"/>
  <c r="CP154" i="25"/>
  <c r="CQ154" i="25"/>
  <c r="CR154" i="25"/>
  <c r="CS154" i="25"/>
  <c r="CT154" i="25"/>
  <c r="CU154" i="25"/>
  <c r="CV154" i="25"/>
  <c r="CW154" i="25"/>
  <c r="CX154" i="25"/>
  <c r="CY154" i="25"/>
  <c r="CZ154" i="25"/>
  <c r="DA154" i="25"/>
  <c r="DB154" i="25"/>
  <c r="DC154" i="25"/>
  <c r="DD154" i="25"/>
  <c r="DE154" i="25"/>
  <c r="DF154" i="25"/>
  <c r="DG154" i="25"/>
  <c r="DH154" i="25"/>
  <c r="DI154" i="25"/>
  <c r="DJ154" i="25"/>
  <c r="DK154" i="25"/>
  <c r="DL154" i="25"/>
  <c r="DM154" i="25"/>
  <c r="DN154" i="25"/>
  <c r="DO154" i="25"/>
  <c r="DP154" i="25"/>
  <c r="DQ154" i="25"/>
  <c r="DR154" i="25"/>
  <c r="DS154" i="25"/>
  <c r="DT154" i="25"/>
  <c r="DU154" i="25"/>
  <c r="DV154" i="25"/>
  <c r="DW154" i="25"/>
  <c r="DX154" i="25"/>
  <c r="DY154" i="25"/>
  <c r="DZ154" i="25"/>
  <c r="EA154" i="25"/>
  <c r="EB154" i="25"/>
  <c r="EC154" i="25"/>
  <c r="ED154" i="25"/>
  <c r="EE154" i="25"/>
  <c r="EF154" i="25"/>
  <c r="EG154" i="25"/>
  <c r="EH154" i="25"/>
  <c r="EI154" i="25"/>
  <c r="EJ154" i="25"/>
  <c r="EK154" i="25"/>
  <c r="EL154" i="25"/>
  <c r="EM154" i="25"/>
  <c r="EN154" i="25"/>
  <c r="EO154" i="25"/>
  <c r="EP154" i="25"/>
  <c r="EQ154" i="25"/>
  <c r="ER154" i="25"/>
  <c r="ES154" i="25"/>
  <c r="ET154" i="25"/>
  <c r="EU154" i="25"/>
  <c r="EV154" i="25"/>
  <c r="EW154" i="25"/>
  <c r="EX154" i="25"/>
  <c r="EY154" i="25"/>
  <c r="EZ154" i="25"/>
  <c r="FA154" i="25"/>
  <c r="FB154" i="25"/>
  <c r="FC154" i="25"/>
  <c r="FD154" i="25"/>
  <c r="FE154" i="25"/>
  <c r="FF154" i="25"/>
  <c r="FG154" i="25"/>
  <c r="FH154" i="25"/>
  <c r="FI154" i="25"/>
  <c r="FJ154" i="25"/>
  <c r="FK154" i="25"/>
  <c r="FL154" i="25"/>
  <c r="FM154" i="25"/>
  <c r="FN154" i="25"/>
  <c r="FO154" i="25"/>
  <c r="FP154" i="25"/>
  <c r="FQ154" i="25"/>
  <c r="FR154" i="25"/>
  <c r="FS154" i="25"/>
  <c r="FT154" i="25"/>
  <c r="FU154" i="25"/>
  <c r="CT65" i="25"/>
  <c r="CU65" i="25"/>
  <c r="CV65" i="25"/>
  <c r="DO65" i="25"/>
  <c r="FW64" i="25"/>
  <c r="DL65" i="25"/>
  <c r="FC65" i="25"/>
  <c r="FX64" i="25"/>
  <c r="DM65" i="25"/>
  <c r="FD65" i="25"/>
  <c r="FY64" i="25"/>
  <c r="FE65" i="25"/>
  <c r="FZ64" i="25"/>
  <c r="CA155" i="25"/>
  <c r="CB155" i="25"/>
  <c r="CC155" i="25"/>
  <c r="CD155" i="25"/>
  <c r="CE155" i="25"/>
  <c r="CO155" i="25"/>
  <c r="CP155" i="25"/>
  <c r="CQ155" i="25"/>
  <c r="CR155" i="25"/>
  <c r="CS155" i="25"/>
  <c r="CT155" i="25"/>
  <c r="CU155" i="25"/>
  <c r="CV155" i="25"/>
  <c r="CW155" i="25"/>
  <c r="CX155" i="25"/>
  <c r="CY155" i="25"/>
  <c r="CZ155" i="25"/>
  <c r="DA155" i="25"/>
  <c r="DB155" i="25"/>
  <c r="DC155" i="25"/>
  <c r="DD155" i="25"/>
  <c r="DE155" i="25"/>
  <c r="DF155" i="25"/>
  <c r="DG155" i="25"/>
  <c r="DH155" i="25"/>
  <c r="DI155" i="25"/>
  <c r="DJ155" i="25"/>
  <c r="DK155" i="25"/>
  <c r="DL155" i="25"/>
  <c r="DM155" i="25"/>
  <c r="DN155" i="25"/>
  <c r="DO155" i="25"/>
  <c r="DP155" i="25"/>
  <c r="DQ155" i="25"/>
  <c r="DR155" i="25"/>
  <c r="DS155" i="25"/>
  <c r="DT155" i="25"/>
  <c r="DU155" i="25"/>
  <c r="DV155" i="25"/>
  <c r="DW155" i="25"/>
  <c r="DX155" i="25"/>
  <c r="DY155" i="25"/>
  <c r="DZ155" i="25"/>
  <c r="EA155" i="25"/>
  <c r="EB155" i="25"/>
  <c r="EC155" i="25"/>
  <c r="ED155" i="25"/>
  <c r="EE155" i="25"/>
  <c r="EF155" i="25"/>
  <c r="EG155" i="25"/>
  <c r="EH155" i="25"/>
  <c r="EI155" i="25"/>
  <c r="EJ155" i="25"/>
  <c r="EK155" i="25"/>
  <c r="EL155" i="25"/>
  <c r="EM155" i="25"/>
  <c r="EN155" i="25"/>
  <c r="EO155" i="25"/>
  <c r="EP155" i="25"/>
  <c r="EQ155" i="25"/>
  <c r="ER155" i="25"/>
  <c r="ES155" i="25"/>
  <c r="ET155" i="25"/>
  <c r="EU155" i="25"/>
  <c r="EV155" i="25"/>
  <c r="EW155" i="25"/>
  <c r="EX155" i="25"/>
  <c r="EY155" i="25"/>
  <c r="EZ155" i="25"/>
  <c r="FA155" i="25"/>
  <c r="FB155" i="25"/>
  <c r="FC155" i="25"/>
  <c r="FD155" i="25"/>
  <c r="FE155" i="25"/>
  <c r="FF155" i="25"/>
  <c r="FG155" i="25"/>
  <c r="FH155" i="25"/>
  <c r="FI155" i="25"/>
  <c r="FJ155" i="25"/>
  <c r="FK155" i="25"/>
  <c r="FL155" i="25"/>
  <c r="FM155" i="25"/>
  <c r="FN155" i="25"/>
  <c r="FO155" i="25"/>
  <c r="FP155" i="25"/>
  <c r="FQ155" i="25"/>
  <c r="FR155" i="25"/>
  <c r="FS155" i="25"/>
  <c r="FT155" i="25"/>
  <c r="FU155" i="25"/>
  <c r="CT66" i="25"/>
  <c r="CU66" i="25"/>
  <c r="CV66" i="25"/>
  <c r="DO66" i="25"/>
  <c r="FW65" i="25"/>
  <c r="DL66" i="25"/>
  <c r="FC66" i="25"/>
  <c r="FX65" i="25"/>
  <c r="DM66" i="25"/>
  <c r="FD66" i="25"/>
  <c r="FY65" i="25"/>
  <c r="FE66" i="25"/>
  <c r="FZ65" i="25"/>
  <c r="CA156" i="25"/>
  <c r="CB156" i="25"/>
  <c r="CC156" i="25"/>
  <c r="CD156" i="25"/>
  <c r="CE156" i="25"/>
  <c r="CO156" i="25"/>
  <c r="CP156" i="25"/>
  <c r="CQ156" i="25"/>
  <c r="CR156" i="25"/>
  <c r="CS156" i="25"/>
  <c r="CT156" i="25"/>
  <c r="CU156" i="25"/>
  <c r="CV156" i="25"/>
  <c r="CW156" i="25"/>
  <c r="CX156" i="25"/>
  <c r="CY156" i="25"/>
  <c r="CZ156" i="25"/>
  <c r="DA156" i="25"/>
  <c r="DB156" i="25"/>
  <c r="DC156" i="25"/>
  <c r="DD156" i="25"/>
  <c r="DE156" i="25"/>
  <c r="DF156" i="25"/>
  <c r="DG156" i="25"/>
  <c r="DH156" i="25"/>
  <c r="DI156" i="25"/>
  <c r="DJ156" i="25"/>
  <c r="DK156" i="25"/>
  <c r="DL156" i="25"/>
  <c r="DM156" i="25"/>
  <c r="DN156" i="25"/>
  <c r="DO156" i="25"/>
  <c r="DP156" i="25"/>
  <c r="DQ156" i="25"/>
  <c r="DR156" i="25"/>
  <c r="DS156" i="25"/>
  <c r="DT156" i="25"/>
  <c r="DU156" i="25"/>
  <c r="DV156" i="25"/>
  <c r="DW156" i="25"/>
  <c r="DX156" i="25"/>
  <c r="DY156" i="25"/>
  <c r="DZ156" i="25"/>
  <c r="EA156" i="25"/>
  <c r="EB156" i="25"/>
  <c r="EC156" i="25"/>
  <c r="ED156" i="25"/>
  <c r="EE156" i="25"/>
  <c r="EF156" i="25"/>
  <c r="EG156" i="25"/>
  <c r="EH156" i="25"/>
  <c r="EI156" i="25"/>
  <c r="EJ156" i="25"/>
  <c r="EK156" i="25"/>
  <c r="EL156" i="25"/>
  <c r="EM156" i="25"/>
  <c r="EN156" i="25"/>
  <c r="EO156" i="25"/>
  <c r="EP156" i="25"/>
  <c r="EQ156" i="25"/>
  <c r="ER156" i="25"/>
  <c r="ES156" i="25"/>
  <c r="ET156" i="25"/>
  <c r="EU156" i="25"/>
  <c r="EV156" i="25"/>
  <c r="EW156" i="25"/>
  <c r="EX156" i="25"/>
  <c r="EY156" i="25"/>
  <c r="EZ156" i="25"/>
  <c r="FA156" i="25"/>
  <c r="FB156" i="25"/>
  <c r="FC156" i="25"/>
  <c r="FD156" i="25"/>
  <c r="FE156" i="25"/>
  <c r="FF156" i="25"/>
  <c r="FG156" i="25"/>
  <c r="FH156" i="25"/>
  <c r="FI156" i="25"/>
  <c r="FJ156" i="25"/>
  <c r="FK156" i="25"/>
  <c r="FL156" i="25"/>
  <c r="FM156" i="25"/>
  <c r="FN156" i="25"/>
  <c r="FO156" i="25"/>
  <c r="FP156" i="25"/>
  <c r="FQ156" i="25"/>
  <c r="FR156" i="25"/>
  <c r="FS156" i="25"/>
  <c r="FT156" i="25"/>
  <c r="FU156" i="25"/>
  <c r="CT67" i="25"/>
  <c r="CU67" i="25"/>
  <c r="CV67" i="25"/>
  <c r="DO67" i="25"/>
  <c r="FW66" i="25"/>
  <c r="DL67" i="25"/>
  <c r="FC67" i="25"/>
  <c r="FX66" i="25"/>
  <c r="DM67" i="25"/>
  <c r="FD67" i="25"/>
  <c r="FY66" i="25"/>
  <c r="FE67" i="25"/>
  <c r="FZ66" i="25"/>
  <c r="CA157" i="25"/>
  <c r="CB157" i="25"/>
  <c r="CC157" i="25"/>
  <c r="CD157" i="25"/>
  <c r="CE157" i="25"/>
  <c r="CO157" i="25"/>
  <c r="CP157" i="25"/>
  <c r="CQ157" i="25"/>
  <c r="CR157" i="25"/>
  <c r="CS157" i="25"/>
  <c r="CT157" i="25"/>
  <c r="CU157" i="25"/>
  <c r="CV157" i="25"/>
  <c r="CW157" i="25"/>
  <c r="CX157" i="25"/>
  <c r="CY157" i="25"/>
  <c r="CZ157" i="25"/>
  <c r="DA157" i="25"/>
  <c r="DB157" i="25"/>
  <c r="DC157" i="25"/>
  <c r="DD157" i="25"/>
  <c r="DE157" i="25"/>
  <c r="DF157" i="25"/>
  <c r="DG157" i="25"/>
  <c r="DH157" i="25"/>
  <c r="DI157" i="25"/>
  <c r="DJ157" i="25"/>
  <c r="DK157" i="25"/>
  <c r="DL157" i="25"/>
  <c r="DM157" i="25"/>
  <c r="DN157" i="25"/>
  <c r="DO157" i="25"/>
  <c r="DP157" i="25"/>
  <c r="DQ157" i="25"/>
  <c r="DR157" i="25"/>
  <c r="DS157" i="25"/>
  <c r="DT157" i="25"/>
  <c r="DU157" i="25"/>
  <c r="DV157" i="25"/>
  <c r="DW157" i="25"/>
  <c r="DX157" i="25"/>
  <c r="DY157" i="25"/>
  <c r="DZ157" i="25"/>
  <c r="EA157" i="25"/>
  <c r="EB157" i="25"/>
  <c r="EC157" i="25"/>
  <c r="ED157" i="25"/>
  <c r="EE157" i="25"/>
  <c r="EF157" i="25"/>
  <c r="EG157" i="25"/>
  <c r="EH157" i="25"/>
  <c r="EI157" i="25"/>
  <c r="EJ157" i="25"/>
  <c r="EK157" i="25"/>
  <c r="EL157" i="25"/>
  <c r="EM157" i="25"/>
  <c r="EN157" i="25"/>
  <c r="EO157" i="25"/>
  <c r="EP157" i="25"/>
  <c r="EQ157" i="25"/>
  <c r="ER157" i="25"/>
  <c r="ES157" i="25"/>
  <c r="ET157" i="25"/>
  <c r="EU157" i="25"/>
  <c r="EV157" i="25"/>
  <c r="EW157" i="25"/>
  <c r="EX157" i="25"/>
  <c r="EY157" i="25"/>
  <c r="EZ157" i="25"/>
  <c r="FA157" i="25"/>
  <c r="FB157" i="25"/>
  <c r="FC157" i="25"/>
  <c r="FD157" i="25"/>
  <c r="FE157" i="25"/>
  <c r="FF157" i="25"/>
  <c r="FG157" i="25"/>
  <c r="FH157" i="25"/>
  <c r="FI157" i="25"/>
  <c r="FJ157" i="25"/>
  <c r="FK157" i="25"/>
  <c r="FL157" i="25"/>
  <c r="FM157" i="25"/>
  <c r="FN157" i="25"/>
  <c r="FO157" i="25"/>
  <c r="FP157" i="25"/>
  <c r="FQ157" i="25"/>
  <c r="FR157" i="25"/>
  <c r="FS157" i="25"/>
  <c r="FT157" i="25"/>
  <c r="FU157" i="25"/>
  <c r="CT68" i="25"/>
  <c r="CU68" i="25"/>
  <c r="CV68" i="25"/>
  <c r="DO68" i="25"/>
  <c r="FW67" i="25"/>
  <c r="DL68" i="25"/>
  <c r="FC68" i="25"/>
  <c r="FX67" i="25"/>
  <c r="DM68" i="25"/>
  <c r="FD68" i="25"/>
  <c r="FY67" i="25"/>
  <c r="FE68" i="25"/>
  <c r="FZ67" i="25"/>
  <c r="CA158" i="25"/>
  <c r="CB158" i="25"/>
  <c r="CC158" i="25"/>
  <c r="CD158" i="25"/>
  <c r="CE158" i="25"/>
  <c r="CO158" i="25"/>
  <c r="CP158" i="25"/>
  <c r="CQ158" i="25"/>
  <c r="CR158" i="25"/>
  <c r="CS158" i="25"/>
  <c r="CT158" i="25"/>
  <c r="CU158" i="25"/>
  <c r="CV158" i="25"/>
  <c r="CW158" i="25"/>
  <c r="CX158" i="25"/>
  <c r="CY158" i="25"/>
  <c r="CZ158" i="25"/>
  <c r="DA158" i="25"/>
  <c r="DB158" i="25"/>
  <c r="DC158" i="25"/>
  <c r="DD158" i="25"/>
  <c r="DE158" i="25"/>
  <c r="DF158" i="25"/>
  <c r="DG158" i="25"/>
  <c r="DH158" i="25"/>
  <c r="DI158" i="25"/>
  <c r="DJ158" i="25"/>
  <c r="DK158" i="25"/>
  <c r="DL158" i="25"/>
  <c r="DM158" i="25"/>
  <c r="DN158" i="25"/>
  <c r="DO158" i="25"/>
  <c r="DP158" i="25"/>
  <c r="DQ158" i="25"/>
  <c r="DR158" i="25"/>
  <c r="DS158" i="25"/>
  <c r="DT158" i="25"/>
  <c r="DU158" i="25"/>
  <c r="DV158" i="25"/>
  <c r="DW158" i="25"/>
  <c r="DX158" i="25"/>
  <c r="DY158" i="25"/>
  <c r="DZ158" i="25"/>
  <c r="EA158" i="25"/>
  <c r="EB158" i="25"/>
  <c r="EC158" i="25"/>
  <c r="ED158" i="25"/>
  <c r="EE158" i="25"/>
  <c r="EF158" i="25"/>
  <c r="EG158" i="25"/>
  <c r="EH158" i="25"/>
  <c r="EI158" i="25"/>
  <c r="EJ158" i="25"/>
  <c r="EK158" i="25"/>
  <c r="EL158" i="25"/>
  <c r="EM158" i="25"/>
  <c r="EN158" i="25"/>
  <c r="EO158" i="25"/>
  <c r="EP158" i="25"/>
  <c r="EQ158" i="25"/>
  <c r="ER158" i="25"/>
  <c r="ES158" i="25"/>
  <c r="ET158" i="25"/>
  <c r="EU158" i="25"/>
  <c r="EV158" i="25"/>
  <c r="EW158" i="25"/>
  <c r="EX158" i="25"/>
  <c r="EY158" i="25"/>
  <c r="EZ158" i="25"/>
  <c r="FA158" i="25"/>
  <c r="FB158" i="25"/>
  <c r="FC158" i="25"/>
  <c r="FD158" i="25"/>
  <c r="FE158" i="25"/>
  <c r="FF158" i="25"/>
  <c r="FG158" i="25"/>
  <c r="FH158" i="25"/>
  <c r="FI158" i="25"/>
  <c r="FJ158" i="25"/>
  <c r="FK158" i="25"/>
  <c r="FL158" i="25"/>
  <c r="FM158" i="25"/>
  <c r="FN158" i="25"/>
  <c r="FO158" i="25"/>
  <c r="FP158" i="25"/>
  <c r="FQ158" i="25"/>
  <c r="FR158" i="25"/>
  <c r="FS158" i="25"/>
  <c r="FT158" i="25"/>
  <c r="FU158" i="25"/>
  <c r="CT69" i="25"/>
  <c r="CU69" i="25"/>
  <c r="CV69" i="25"/>
  <c r="DO69" i="25"/>
  <c r="FW68" i="25"/>
  <c r="DL69" i="25"/>
  <c r="FC69" i="25"/>
  <c r="FX68" i="25"/>
  <c r="DM69" i="25"/>
  <c r="FD69" i="25"/>
  <c r="FY68" i="25"/>
  <c r="FE69" i="25"/>
  <c r="FZ68" i="25"/>
  <c r="CA159" i="25"/>
  <c r="CB159" i="25"/>
  <c r="CC159" i="25"/>
  <c r="CD159" i="25"/>
  <c r="CE159" i="25"/>
  <c r="CO159" i="25"/>
  <c r="CP159" i="25"/>
  <c r="CQ159" i="25"/>
  <c r="CR159" i="25"/>
  <c r="CS159" i="25"/>
  <c r="CT159" i="25"/>
  <c r="CU159" i="25"/>
  <c r="CV159" i="25"/>
  <c r="CW159" i="25"/>
  <c r="CX159" i="25"/>
  <c r="CY159" i="25"/>
  <c r="CZ159" i="25"/>
  <c r="DA159" i="25"/>
  <c r="DB159" i="25"/>
  <c r="DC159" i="25"/>
  <c r="DD159" i="25"/>
  <c r="DE159" i="25"/>
  <c r="DF159" i="25"/>
  <c r="DG159" i="25"/>
  <c r="DH159" i="25"/>
  <c r="DI159" i="25"/>
  <c r="DJ159" i="25"/>
  <c r="DK159" i="25"/>
  <c r="DL159" i="25"/>
  <c r="DM159" i="25"/>
  <c r="DN159" i="25"/>
  <c r="DO159" i="25"/>
  <c r="DP159" i="25"/>
  <c r="DQ159" i="25"/>
  <c r="DR159" i="25"/>
  <c r="DS159" i="25"/>
  <c r="DT159" i="25"/>
  <c r="DU159" i="25"/>
  <c r="DV159" i="25"/>
  <c r="DW159" i="25"/>
  <c r="DX159" i="25"/>
  <c r="DY159" i="25"/>
  <c r="DZ159" i="25"/>
  <c r="EA159" i="25"/>
  <c r="EB159" i="25"/>
  <c r="EC159" i="25"/>
  <c r="ED159" i="25"/>
  <c r="EE159" i="25"/>
  <c r="EF159" i="25"/>
  <c r="EG159" i="25"/>
  <c r="EH159" i="25"/>
  <c r="EI159" i="25"/>
  <c r="EJ159" i="25"/>
  <c r="EK159" i="25"/>
  <c r="EL159" i="25"/>
  <c r="EM159" i="25"/>
  <c r="EN159" i="25"/>
  <c r="EO159" i="25"/>
  <c r="EP159" i="25"/>
  <c r="EQ159" i="25"/>
  <c r="ER159" i="25"/>
  <c r="ES159" i="25"/>
  <c r="ET159" i="25"/>
  <c r="EU159" i="25"/>
  <c r="EV159" i="25"/>
  <c r="EW159" i="25"/>
  <c r="EX159" i="25"/>
  <c r="EY159" i="25"/>
  <c r="EZ159" i="25"/>
  <c r="FA159" i="25"/>
  <c r="FB159" i="25"/>
  <c r="FC159" i="25"/>
  <c r="FD159" i="25"/>
  <c r="FE159" i="25"/>
  <c r="FF159" i="25"/>
  <c r="FG159" i="25"/>
  <c r="FH159" i="25"/>
  <c r="FI159" i="25"/>
  <c r="FJ159" i="25"/>
  <c r="FK159" i="25"/>
  <c r="FL159" i="25"/>
  <c r="FM159" i="25"/>
  <c r="FN159" i="25"/>
  <c r="FO159" i="25"/>
  <c r="FP159" i="25"/>
  <c r="FQ159" i="25"/>
  <c r="FR159" i="25"/>
  <c r="FS159" i="25"/>
  <c r="FT159" i="25"/>
  <c r="FU159" i="25"/>
  <c r="CT70" i="25"/>
  <c r="CU70" i="25"/>
  <c r="CV70" i="25"/>
  <c r="DO70" i="25"/>
  <c r="FW69" i="25"/>
  <c r="DL70" i="25"/>
  <c r="FC70" i="25"/>
  <c r="FX69" i="25"/>
  <c r="DM70" i="25"/>
  <c r="FD70" i="25"/>
  <c r="FY69" i="25"/>
  <c r="FE70" i="25"/>
  <c r="FZ69" i="25"/>
  <c r="CA160" i="25"/>
  <c r="CB160" i="25"/>
  <c r="CC160" i="25"/>
  <c r="CD160" i="25"/>
  <c r="CE160" i="25"/>
  <c r="CO160" i="25"/>
  <c r="CP160" i="25"/>
  <c r="CQ160" i="25"/>
  <c r="CR160" i="25"/>
  <c r="CS160" i="25"/>
  <c r="CT160" i="25"/>
  <c r="CU160" i="25"/>
  <c r="CV160" i="25"/>
  <c r="CW160" i="25"/>
  <c r="CX160" i="25"/>
  <c r="CY160" i="25"/>
  <c r="CZ160" i="25"/>
  <c r="DA160" i="25"/>
  <c r="DB160" i="25"/>
  <c r="DC160" i="25"/>
  <c r="DD160" i="25"/>
  <c r="DE160" i="25"/>
  <c r="DF160" i="25"/>
  <c r="DG160" i="25"/>
  <c r="DH160" i="25"/>
  <c r="DI160" i="25"/>
  <c r="DJ160" i="25"/>
  <c r="DK160" i="25"/>
  <c r="DL160" i="25"/>
  <c r="DM160" i="25"/>
  <c r="DN160" i="25"/>
  <c r="DO160" i="25"/>
  <c r="DP160" i="25"/>
  <c r="DQ160" i="25"/>
  <c r="DR160" i="25"/>
  <c r="DS160" i="25"/>
  <c r="DT160" i="25"/>
  <c r="DU160" i="25"/>
  <c r="DV160" i="25"/>
  <c r="DW160" i="25"/>
  <c r="DX160" i="25"/>
  <c r="DY160" i="25"/>
  <c r="DZ160" i="25"/>
  <c r="EA160" i="25"/>
  <c r="EB160" i="25"/>
  <c r="EC160" i="25"/>
  <c r="ED160" i="25"/>
  <c r="EE160" i="25"/>
  <c r="EF160" i="25"/>
  <c r="EG160" i="25"/>
  <c r="EH160" i="25"/>
  <c r="EI160" i="25"/>
  <c r="EJ160" i="25"/>
  <c r="EK160" i="25"/>
  <c r="EL160" i="25"/>
  <c r="EM160" i="25"/>
  <c r="EN160" i="25"/>
  <c r="EO160" i="25"/>
  <c r="EP160" i="25"/>
  <c r="EQ160" i="25"/>
  <c r="ER160" i="25"/>
  <c r="ES160" i="25"/>
  <c r="ET160" i="25"/>
  <c r="EU160" i="25"/>
  <c r="EV160" i="25"/>
  <c r="EW160" i="25"/>
  <c r="EX160" i="25"/>
  <c r="EY160" i="25"/>
  <c r="EZ160" i="25"/>
  <c r="FA160" i="25"/>
  <c r="FB160" i="25"/>
  <c r="FC160" i="25"/>
  <c r="FD160" i="25"/>
  <c r="FE160" i="25"/>
  <c r="FF160" i="25"/>
  <c r="FG160" i="25"/>
  <c r="FH160" i="25"/>
  <c r="FI160" i="25"/>
  <c r="FJ160" i="25"/>
  <c r="FK160" i="25"/>
  <c r="FL160" i="25"/>
  <c r="FM160" i="25"/>
  <c r="FN160" i="25"/>
  <c r="FO160" i="25"/>
  <c r="FP160" i="25"/>
  <c r="FQ160" i="25"/>
  <c r="FR160" i="25"/>
  <c r="FS160" i="25"/>
  <c r="FT160" i="25"/>
  <c r="FU160" i="25"/>
  <c r="CT71" i="25"/>
  <c r="CU71" i="25"/>
  <c r="CV71" i="25"/>
  <c r="DO71" i="25"/>
  <c r="FW70" i="25"/>
  <c r="DL71" i="25"/>
  <c r="FC71" i="25"/>
  <c r="FX70" i="25"/>
  <c r="DM71" i="25"/>
  <c r="FD71" i="25"/>
  <c r="FY70" i="25"/>
  <c r="FE71" i="25"/>
  <c r="FZ70" i="25"/>
  <c r="CA161" i="25"/>
  <c r="CB161" i="25"/>
  <c r="CC161" i="25"/>
  <c r="CD161" i="25"/>
  <c r="CE161" i="25"/>
  <c r="CO161" i="25"/>
  <c r="CP161" i="25"/>
  <c r="CQ161" i="25"/>
  <c r="CR161" i="25"/>
  <c r="CS161" i="25"/>
  <c r="CT161" i="25"/>
  <c r="CU161" i="25"/>
  <c r="CV161" i="25"/>
  <c r="CW161" i="25"/>
  <c r="CX161" i="25"/>
  <c r="CY161" i="25"/>
  <c r="CZ161" i="25"/>
  <c r="DA161" i="25"/>
  <c r="DB161" i="25"/>
  <c r="DC161" i="25"/>
  <c r="DD161" i="25"/>
  <c r="DE161" i="25"/>
  <c r="DF161" i="25"/>
  <c r="DG161" i="25"/>
  <c r="DH161" i="25"/>
  <c r="DI161" i="25"/>
  <c r="DJ161" i="25"/>
  <c r="DK161" i="25"/>
  <c r="DL161" i="25"/>
  <c r="DM161" i="25"/>
  <c r="DN161" i="25"/>
  <c r="DO161" i="25"/>
  <c r="DP161" i="25"/>
  <c r="DQ161" i="25"/>
  <c r="DR161" i="25"/>
  <c r="DS161" i="25"/>
  <c r="DT161" i="25"/>
  <c r="DU161" i="25"/>
  <c r="DV161" i="25"/>
  <c r="DW161" i="25"/>
  <c r="DX161" i="25"/>
  <c r="DY161" i="25"/>
  <c r="DZ161" i="25"/>
  <c r="EA161" i="25"/>
  <c r="EB161" i="25"/>
  <c r="EC161" i="25"/>
  <c r="ED161" i="25"/>
  <c r="EE161" i="25"/>
  <c r="EF161" i="25"/>
  <c r="EG161" i="25"/>
  <c r="EH161" i="25"/>
  <c r="EI161" i="25"/>
  <c r="EJ161" i="25"/>
  <c r="EK161" i="25"/>
  <c r="EL161" i="25"/>
  <c r="EM161" i="25"/>
  <c r="EN161" i="25"/>
  <c r="EO161" i="25"/>
  <c r="EP161" i="25"/>
  <c r="EQ161" i="25"/>
  <c r="ER161" i="25"/>
  <c r="ES161" i="25"/>
  <c r="ET161" i="25"/>
  <c r="EU161" i="25"/>
  <c r="EV161" i="25"/>
  <c r="EW161" i="25"/>
  <c r="EX161" i="25"/>
  <c r="EY161" i="25"/>
  <c r="EZ161" i="25"/>
  <c r="FA161" i="25"/>
  <c r="FB161" i="25"/>
  <c r="FC161" i="25"/>
  <c r="FD161" i="25"/>
  <c r="FE161" i="25"/>
  <c r="FF161" i="25"/>
  <c r="FG161" i="25"/>
  <c r="FH161" i="25"/>
  <c r="FI161" i="25"/>
  <c r="FJ161" i="25"/>
  <c r="FK161" i="25"/>
  <c r="FL161" i="25"/>
  <c r="FM161" i="25"/>
  <c r="FN161" i="25"/>
  <c r="FO161" i="25"/>
  <c r="FP161" i="25"/>
  <c r="FQ161" i="25"/>
  <c r="FR161" i="25"/>
  <c r="FS161" i="25"/>
  <c r="FT161" i="25"/>
  <c r="FU161" i="25"/>
  <c r="CT72" i="25"/>
  <c r="CU72" i="25"/>
  <c r="CV72" i="25"/>
  <c r="DO72" i="25"/>
  <c r="FW71" i="25"/>
  <c r="DL72" i="25"/>
  <c r="FC72" i="25"/>
  <c r="FX71" i="25"/>
  <c r="DM72" i="25"/>
  <c r="FD72" i="25"/>
  <c r="FY71" i="25"/>
  <c r="FE72" i="25"/>
  <c r="FZ71" i="25"/>
  <c r="CA162" i="25"/>
  <c r="CB162" i="25"/>
  <c r="CC162" i="25"/>
  <c r="CD162" i="25"/>
  <c r="CE162" i="25"/>
  <c r="CO162" i="25"/>
  <c r="CP162" i="25"/>
  <c r="CQ162" i="25"/>
  <c r="CR162" i="25"/>
  <c r="CS162" i="25"/>
  <c r="CT162" i="25"/>
  <c r="CU162" i="25"/>
  <c r="CV162" i="25"/>
  <c r="CW162" i="25"/>
  <c r="CX162" i="25"/>
  <c r="CY162" i="25"/>
  <c r="CZ162" i="25"/>
  <c r="DA162" i="25"/>
  <c r="DB162" i="25"/>
  <c r="DC162" i="25"/>
  <c r="DD162" i="25"/>
  <c r="DE162" i="25"/>
  <c r="DF162" i="25"/>
  <c r="DG162" i="25"/>
  <c r="DH162" i="25"/>
  <c r="DI162" i="25"/>
  <c r="DJ162" i="25"/>
  <c r="DK162" i="25"/>
  <c r="DL162" i="25"/>
  <c r="DM162" i="25"/>
  <c r="DN162" i="25"/>
  <c r="DO162" i="25"/>
  <c r="DP162" i="25"/>
  <c r="DQ162" i="25"/>
  <c r="DR162" i="25"/>
  <c r="DS162" i="25"/>
  <c r="DT162" i="25"/>
  <c r="DU162" i="25"/>
  <c r="DV162" i="25"/>
  <c r="DW162" i="25"/>
  <c r="DX162" i="25"/>
  <c r="DY162" i="25"/>
  <c r="DZ162" i="25"/>
  <c r="EA162" i="25"/>
  <c r="EB162" i="25"/>
  <c r="EC162" i="25"/>
  <c r="ED162" i="25"/>
  <c r="EE162" i="25"/>
  <c r="EF162" i="25"/>
  <c r="EG162" i="25"/>
  <c r="EH162" i="25"/>
  <c r="EI162" i="25"/>
  <c r="EJ162" i="25"/>
  <c r="EK162" i="25"/>
  <c r="EL162" i="25"/>
  <c r="EM162" i="25"/>
  <c r="EN162" i="25"/>
  <c r="EO162" i="25"/>
  <c r="EP162" i="25"/>
  <c r="EQ162" i="25"/>
  <c r="ER162" i="25"/>
  <c r="ES162" i="25"/>
  <c r="ET162" i="25"/>
  <c r="EU162" i="25"/>
  <c r="EV162" i="25"/>
  <c r="EW162" i="25"/>
  <c r="EX162" i="25"/>
  <c r="EY162" i="25"/>
  <c r="EZ162" i="25"/>
  <c r="FA162" i="25"/>
  <c r="FB162" i="25"/>
  <c r="FC162" i="25"/>
  <c r="FD162" i="25"/>
  <c r="FE162" i="25"/>
  <c r="FF162" i="25"/>
  <c r="FG162" i="25"/>
  <c r="FH162" i="25"/>
  <c r="FI162" i="25"/>
  <c r="FJ162" i="25"/>
  <c r="FK162" i="25"/>
  <c r="FL162" i="25"/>
  <c r="FM162" i="25"/>
  <c r="FN162" i="25"/>
  <c r="FO162" i="25"/>
  <c r="FP162" i="25"/>
  <c r="FQ162" i="25"/>
  <c r="FR162" i="25"/>
  <c r="FS162" i="25"/>
  <c r="FT162" i="25"/>
  <c r="FU162" i="25"/>
  <c r="CT73" i="25"/>
  <c r="CU73" i="25"/>
  <c r="CV73" i="25"/>
  <c r="DO73" i="25"/>
  <c r="FW72" i="25"/>
  <c r="DL73" i="25"/>
  <c r="FC73" i="25"/>
  <c r="FX72" i="25"/>
  <c r="DM73" i="25"/>
  <c r="FD73" i="25"/>
  <c r="FY72" i="25"/>
  <c r="FE73" i="25"/>
  <c r="FZ72" i="25"/>
  <c r="CA163" i="25"/>
  <c r="CB163" i="25"/>
  <c r="CC163" i="25"/>
  <c r="CD163" i="25"/>
  <c r="CE163" i="25"/>
  <c r="CO163" i="25"/>
  <c r="CP163" i="25"/>
  <c r="CQ163" i="25"/>
  <c r="CR163" i="25"/>
  <c r="CS163" i="25"/>
  <c r="CT163" i="25"/>
  <c r="CU163" i="25"/>
  <c r="CV163" i="25"/>
  <c r="CW163" i="25"/>
  <c r="CX163" i="25"/>
  <c r="CY163" i="25"/>
  <c r="CZ163" i="25"/>
  <c r="DA163" i="25"/>
  <c r="DB163" i="25"/>
  <c r="DC163" i="25"/>
  <c r="DD163" i="25"/>
  <c r="DE163" i="25"/>
  <c r="DF163" i="25"/>
  <c r="DG163" i="25"/>
  <c r="DH163" i="25"/>
  <c r="DI163" i="25"/>
  <c r="DJ163" i="25"/>
  <c r="DK163" i="25"/>
  <c r="DL163" i="25"/>
  <c r="DM163" i="25"/>
  <c r="DN163" i="25"/>
  <c r="DO163" i="25"/>
  <c r="DP163" i="25"/>
  <c r="DQ163" i="25"/>
  <c r="DR163" i="25"/>
  <c r="DS163" i="25"/>
  <c r="DT163" i="25"/>
  <c r="DU163" i="25"/>
  <c r="DV163" i="25"/>
  <c r="DW163" i="25"/>
  <c r="DX163" i="25"/>
  <c r="DY163" i="25"/>
  <c r="DZ163" i="25"/>
  <c r="EA163" i="25"/>
  <c r="EB163" i="25"/>
  <c r="EC163" i="25"/>
  <c r="ED163" i="25"/>
  <c r="EE163" i="25"/>
  <c r="EF163" i="25"/>
  <c r="EG163" i="25"/>
  <c r="EH163" i="25"/>
  <c r="EI163" i="25"/>
  <c r="EJ163" i="25"/>
  <c r="EK163" i="25"/>
  <c r="EL163" i="25"/>
  <c r="EM163" i="25"/>
  <c r="EN163" i="25"/>
  <c r="EO163" i="25"/>
  <c r="EP163" i="25"/>
  <c r="EQ163" i="25"/>
  <c r="ER163" i="25"/>
  <c r="ES163" i="25"/>
  <c r="ET163" i="25"/>
  <c r="EU163" i="25"/>
  <c r="EV163" i="25"/>
  <c r="EW163" i="25"/>
  <c r="EX163" i="25"/>
  <c r="EY163" i="25"/>
  <c r="EZ163" i="25"/>
  <c r="FA163" i="25"/>
  <c r="FB163" i="25"/>
  <c r="FC163" i="25"/>
  <c r="FD163" i="25"/>
  <c r="FE163" i="25"/>
  <c r="FF163" i="25"/>
  <c r="FG163" i="25"/>
  <c r="FH163" i="25"/>
  <c r="FI163" i="25"/>
  <c r="FJ163" i="25"/>
  <c r="FK163" i="25"/>
  <c r="FL163" i="25"/>
  <c r="FM163" i="25"/>
  <c r="FN163" i="25"/>
  <c r="FO163" i="25"/>
  <c r="FP163" i="25"/>
  <c r="FQ163" i="25"/>
  <c r="FR163" i="25"/>
  <c r="FS163" i="25"/>
  <c r="FT163" i="25"/>
  <c r="FU163" i="25"/>
  <c r="CT74" i="25"/>
  <c r="CU74" i="25"/>
  <c r="CV74" i="25"/>
  <c r="DO74" i="25"/>
  <c r="FW73" i="25"/>
  <c r="DL74" i="25"/>
  <c r="FC74" i="25"/>
  <c r="FX73" i="25"/>
  <c r="DM74" i="25"/>
  <c r="FD74" i="25"/>
  <c r="FY73" i="25"/>
  <c r="FE74" i="25"/>
  <c r="FZ73" i="25"/>
  <c r="CA74" i="25"/>
  <c r="CB74" i="25"/>
  <c r="CC74" i="25"/>
  <c r="CD74" i="25"/>
  <c r="CE74" i="25"/>
  <c r="CO74" i="25"/>
  <c r="CP74" i="25"/>
  <c r="CQ74" i="25"/>
  <c r="CR74" i="25"/>
  <c r="CS74" i="25"/>
  <c r="CW74" i="25"/>
  <c r="CX74" i="25"/>
  <c r="CY74" i="25"/>
  <c r="CZ74" i="25"/>
  <c r="DA74" i="25"/>
  <c r="DB74" i="25"/>
  <c r="DC74" i="25"/>
  <c r="DD74" i="25"/>
  <c r="DE74" i="25"/>
  <c r="DF74" i="25"/>
  <c r="DG74" i="25"/>
  <c r="DH74" i="25"/>
  <c r="DI74" i="25"/>
  <c r="DJ74" i="25"/>
  <c r="DK74" i="25"/>
  <c r="DN74" i="25"/>
  <c r="DP74" i="25"/>
  <c r="DQ74" i="25"/>
  <c r="DR74" i="25"/>
  <c r="DS74" i="25"/>
  <c r="DT74" i="25"/>
  <c r="DU74" i="25"/>
  <c r="DV74" i="25"/>
  <c r="DW74" i="25"/>
  <c r="DX74" i="25"/>
  <c r="DY74" i="25"/>
  <c r="DZ74" i="25"/>
  <c r="EA74" i="25"/>
  <c r="EB74" i="25"/>
  <c r="EC74" i="25"/>
  <c r="ED74" i="25"/>
  <c r="EE74" i="25"/>
  <c r="EF74" i="25"/>
  <c r="EG74" i="25"/>
  <c r="EH74" i="25"/>
  <c r="EI74" i="25"/>
  <c r="EJ74" i="25"/>
  <c r="EK74" i="25"/>
  <c r="EL74" i="25"/>
  <c r="EM74" i="25"/>
  <c r="EN74" i="25"/>
  <c r="EO74" i="25"/>
  <c r="EP74" i="25"/>
  <c r="EQ74" i="25"/>
  <c r="ER74" i="25"/>
  <c r="ES74" i="25"/>
  <c r="ET74" i="25"/>
  <c r="EU74" i="25"/>
  <c r="EV74" i="25"/>
  <c r="EW74" i="25"/>
  <c r="EX74" i="25"/>
  <c r="EY74" i="25"/>
  <c r="EZ74" i="25"/>
  <c r="FA74" i="25"/>
  <c r="FB74" i="25"/>
  <c r="FF74" i="25"/>
  <c r="FG74" i="25"/>
  <c r="FH74" i="25"/>
  <c r="FI74" i="25"/>
  <c r="FJ74" i="25"/>
  <c r="FK74" i="25"/>
  <c r="FL74" i="25"/>
  <c r="FM74" i="25"/>
  <c r="FN74" i="25"/>
  <c r="FO74" i="25"/>
  <c r="FP74" i="25"/>
  <c r="FQ74" i="25"/>
  <c r="FR74" i="25"/>
  <c r="FS74" i="25"/>
  <c r="FT74" i="25"/>
  <c r="FU74" i="25"/>
  <c r="CT75" i="25"/>
  <c r="CU75" i="25"/>
  <c r="CV75" i="25"/>
  <c r="DO75" i="25"/>
  <c r="FW74" i="25"/>
  <c r="DL75" i="25"/>
  <c r="FC75" i="25"/>
  <c r="FX74" i="25"/>
  <c r="DM75" i="25"/>
  <c r="FD75" i="25"/>
  <c r="FY74" i="25"/>
  <c r="FE75" i="25"/>
  <c r="FZ74" i="25"/>
  <c r="CA75" i="25"/>
  <c r="CB75" i="25"/>
  <c r="CC75" i="25"/>
  <c r="CD75" i="25"/>
  <c r="CE75" i="25"/>
  <c r="CO75" i="25"/>
  <c r="CP75" i="25"/>
  <c r="CQ75" i="25"/>
  <c r="CR75" i="25"/>
  <c r="CS75" i="25"/>
  <c r="CW75" i="25"/>
  <c r="CX75" i="25"/>
  <c r="CY75" i="25"/>
  <c r="CZ75" i="25"/>
  <c r="DA75" i="25"/>
  <c r="DB75" i="25"/>
  <c r="DC75" i="25"/>
  <c r="DD75" i="25"/>
  <c r="DE75" i="25"/>
  <c r="DF75" i="25"/>
  <c r="DG75" i="25"/>
  <c r="DH75" i="25"/>
  <c r="DI75" i="25"/>
  <c r="DJ75" i="25"/>
  <c r="DK75" i="25"/>
  <c r="DN75" i="25"/>
  <c r="DP75" i="25"/>
  <c r="DQ75" i="25"/>
  <c r="DR75" i="25"/>
  <c r="DS75" i="25"/>
  <c r="DT75" i="25"/>
  <c r="DU75" i="25"/>
  <c r="DV75" i="25"/>
  <c r="DW75" i="25"/>
  <c r="DX75" i="25"/>
  <c r="DY75" i="25"/>
  <c r="DZ75" i="25"/>
  <c r="EA75" i="25"/>
  <c r="EB75" i="25"/>
  <c r="EC75" i="25"/>
  <c r="ED75" i="25"/>
  <c r="EE75" i="25"/>
  <c r="EF75" i="25"/>
  <c r="EG75" i="25"/>
  <c r="EH75" i="25"/>
  <c r="EI75" i="25"/>
  <c r="EJ75" i="25"/>
  <c r="EK75" i="25"/>
  <c r="EL75" i="25"/>
  <c r="EM75" i="25"/>
  <c r="EN75" i="25"/>
  <c r="EO75" i="25"/>
  <c r="EP75" i="25"/>
  <c r="EQ75" i="25"/>
  <c r="ER75" i="25"/>
  <c r="ES75" i="25"/>
  <c r="ET75" i="25"/>
  <c r="EU75" i="25"/>
  <c r="EV75" i="25"/>
  <c r="EW75" i="25"/>
  <c r="EX75" i="25"/>
  <c r="EY75" i="25"/>
  <c r="EZ75" i="25"/>
  <c r="FA75" i="25"/>
  <c r="FB75" i="25"/>
  <c r="FF75" i="25"/>
  <c r="FG75" i="25"/>
  <c r="FH75" i="25"/>
  <c r="FI75" i="25"/>
  <c r="FJ75" i="25"/>
  <c r="FK75" i="25"/>
  <c r="FL75" i="25"/>
  <c r="FM75" i="25"/>
  <c r="FN75" i="25"/>
  <c r="FO75" i="25"/>
  <c r="FP75" i="25"/>
  <c r="FQ75" i="25"/>
  <c r="FR75" i="25"/>
  <c r="FS75" i="25"/>
  <c r="FT75" i="25"/>
  <c r="FU75" i="25"/>
  <c r="CT76" i="25"/>
  <c r="CU76" i="25"/>
  <c r="CV76" i="25"/>
  <c r="DO76" i="25"/>
  <c r="FW75" i="25"/>
  <c r="DL76" i="25"/>
  <c r="FC76" i="25"/>
  <c r="FX75" i="25"/>
  <c r="DM76" i="25"/>
  <c r="FD76" i="25"/>
  <c r="FY75" i="25"/>
  <c r="FE76" i="25"/>
  <c r="FZ75" i="25"/>
  <c r="CA76" i="25"/>
  <c r="CB76" i="25"/>
  <c r="CC76" i="25"/>
  <c r="CD76" i="25"/>
  <c r="CE76" i="25"/>
  <c r="CO76" i="25"/>
  <c r="CP76" i="25"/>
  <c r="CQ76" i="25"/>
  <c r="CR76" i="25"/>
  <c r="CS76" i="25"/>
  <c r="CW76" i="25"/>
  <c r="CX76" i="25"/>
  <c r="CY76" i="25"/>
  <c r="CZ76" i="25"/>
  <c r="DA76" i="25"/>
  <c r="DB76" i="25"/>
  <c r="DC76" i="25"/>
  <c r="DD76" i="25"/>
  <c r="DE76" i="25"/>
  <c r="DF76" i="25"/>
  <c r="DG76" i="25"/>
  <c r="DH76" i="25"/>
  <c r="DI76" i="25"/>
  <c r="DJ76" i="25"/>
  <c r="DK76" i="25"/>
  <c r="DN76" i="25"/>
  <c r="DP76" i="25"/>
  <c r="DQ76" i="25"/>
  <c r="DR76" i="25"/>
  <c r="DS76" i="25"/>
  <c r="DT76" i="25"/>
  <c r="DU76" i="25"/>
  <c r="DV76" i="25"/>
  <c r="DW76" i="25"/>
  <c r="DX76" i="25"/>
  <c r="DY76" i="25"/>
  <c r="DZ76" i="25"/>
  <c r="EA76" i="25"/>
  <c r="EB76" i="25"/>
  <c r="EC76" i="25"/>
  <c r="ED76" i="25"/>
  <c r="EE76" i="25"/>
  <c r="EF76" i="25"/>
  <c r="EG76" i="25"/>
  <c r="EH76" i="25"/>
  <c r="EI76" i="25"/>
  <c r="EJ76" i="25"/>
  <c r="EK76" i="25"/>
  <c r="EL76" i="25"/>
  <c r="EM76" i="25"/>
  <c r="EN76" i="25"/>
  <c r="EO76" i="25"/>
  <c r="EP76" i="25"/>
  <c r="EQ76" i="25"/>
  <c r="ER76" i="25"/>
  <c r="ES76" i="25"/>
  <c r="ET76" i="25"/>
  <c r="EU76" i="25"/>
  <c r="EV76" i="25"/>
  <c r="EW76" i="25"/>
  <c r="EX76" i="25"/>
  <c r="EY76" i="25"/>
  <c r="EZ76" i="25"/>
  <c r="FA76" i="25"/>
  <c r="FB76" i="25"/>
  <c r="FF76" i="25"/>
  <c r="FG76" i="25"/>
  <c r="FH76" i="25"/>
  <c r="FI76" i="25"/>
  <c r="FJ76" i="25"/>
  <c r="FK76" i="25"/>
  <c r="FL76" i="25"/>
  <c r="FM76" i="25"/>
  <c r="FN76" i="25"/>
  <c r="FO76" i="25"/>
  <c r="FP76" i="25"/>
  <c r="FQ76" i="25"/>
  <c r="FR76" i="25"/>
  <c r="FS76" i="25"/>
  <c r="FT76" i="25"/>
  <c r="FU76" i="25"/>
  <c r="CT77" i="25"/>
  <c r="CU77" i="25"/>
  <c r="CV77" i="25"/>
  <c r="DO77" i="25"/>
  <c r="FW76" i="25"/>
  <c r="DL77" i="25"/>
  <c r="FC77" i="25"/>
  <c r="FX76" i="25"/>
  <c r="DM77" i="25"/>
  <c r="FD77" i="25"/>
  <c r="FY76" i="25"/>
  <c r="FE77" i="25"/>
  <c r="FZ76" i="25"/>
  <c r="CA77" i="25"/>
  <c r="CB77" i="25"/>
  <c r="CC77" i="25"/>
  <c r="CD77" i="25"/>
  <c r="CE77" i="25"/>
  <c r="CO77" i="25"/>
  <c r="CP77" i="25"/>
  <c r="CQ77" i="25"/>
  <c r="CR77" i="25"/>
  <c r="CS77" i="25"/>
  <c r="CW77" i="25"/>
  <c r="CX77" i="25"/>
  <c r="CY77" i="25"/>
  <c r="CZ77" i="25"/>
  <c r="DA77" i="25"/>
  <c r="DB77" i="25"/>
  <c r="DC77" i="25"/>
  <c r="DD77" i="25"/>
  <c r="DE77" i="25"/>
  <c r="DF77" i="25"/>
  <c r="DG77" i="25"/>
  <c r="DH77" i="25"/>
  <c r="DI77" i="25"/>
  <c r="DJ77" i="25"/>
  <c r="DK77" i="25"/>
  <c r="DN77" i="25"/>
  <c r="DP77" i="25"/>
  <c r="DQ77" i="25"/>
  <c r="DR77" i="25"/>
  <c r="DS77" i="25"/>
  <c r="DT77" i="25"/>
  <c r="DU77" i="25"/>
  <c r="DV77" i="25"/>
  <c r="DW77" i="25"/>
  <c r="DX77" i="25"/>
  <c r="DY77" i="25"/>
  <c r="DZ77" i="25"/>
  <c r="EA77" i="25"/>
  <c r="EB77" i="25"/>
  <c r="EC77" i="25"/>
  <c r="ED77" i="25"/>
  <c r="EE77" i="25"/>
  <c r="EF77" i="25"/>
  <c r="EG77" i="25"/>
  <c r="EH77" i="25"/>
  <c r="EI77" i="25"/>
  <c r="EJ77" i="25"/>
  <c r="EK77" i="25"/>
  <c r="EL77" i="25"/>
  <c r="EM77" i="25"/>
  <c r="EN77" i="25"/>
  <c r="EO77" i="25"/>
  <c r="EP77" i="25"/>
  <c r="EQ77" i="25"/>
  <c r="ER77" i="25"/>
  <c r="ES77" i="25"/>
  <c r="ET77" i="25"/>
  <c r="EU77" i="25"/>
  <c r="EV77" i="25"/>
  <c r="EW77" i="25"/>
  <c r="EX77" i="25"/>
  <c r="EY77" i="25"/>
  <c r="EZ77" i="25"/>
  <c r="FA77" i="25"/>
  <c r="FB77" i="25"/>
  <c r="FF77" i="25"/>
  <c r="FG77" i="25"/>
  <c r="FH77" i="25"/>
  <c r="FI77" i="25"/>
  <c r="FJ77" i="25"/>
  <c r="FK77" i="25"/>
  <c r="FL77" i="25"/>
  <c r="FM77" i="25"/>
  <c r="FN77" i="25"/>
  <c r="FO77" i="25"/>
  <c r="FP77" i="25"/>
  <c r="FQ77" i="25"/>
  <c r="FR77" i="25"/>
  <c r="FS77" i="25"/>
  <c r="FT77" i="25"/>
  <c r="FU77" i="25"/>
  <c r="CT78" i="25"/>
  <c r="CU78" i="25"/>
  <c r="CV78" i="25"/>
  <c r="DO78" i="25"/>
  <c r="FW77" i="25"/>
  <c r="DL78" i="25"/>
  <c r="FC78" i="25"/>
  <c r="FX77" i="25"/>
  <c r="DM78" i="25"/>
  <c r="FD78" i="25"/>
  <c r="FY77" i="25"/>
  <c r="FE78" i="25"/>
  <c r="FZ77" i="25"/>
  <c r="CA78" i="25"/>
  <c r="CB78" i="25"/>
  <c r="CC78" i="25"/>
  <c r="CD78" i="25"/>
  <c r="CE78" i="25"/>
  <c r="CO78" i="25"/>
  <c r="CP78" i="25"/>
  <c r="CQ78" i="25"/>
  <c r="CR78" i="25"/>
  <c r="CS78" i="25"/>
  <c r="CW78" i="25"/>
  <c r="CX78" i="25"/>
  <c r="CY78" i="25"/>
  <c r="CZ78" i="25"/>
  <c r="DA78" i="25"/>
  <c r="DB78" i="25"/>
  <c r="DC78" i="25"/>
  <c r="DD78" i="25"/>
  <c r="DE78" i="25"/>
  <c r="DF78" i="25"/>
  <c r="DG78" i="25"/>
  <c r="DH78" i="25"/>
  <c r="DI78" i="25"/>
  <c r="DJ78" i="25"/>
  <c r="DK78" i="25"/>
  <c r="DN78" i="25"/>
  <c r="DP78" i="25"/>
  <c r="DQ78" i="25"/>
  <c r="DR78" i="25"/>
  <c r="DS78" i="25"/>
  <c r="DT78" i="25"/>
  <c r="DU78" i="25"/>
  <c r="DV78" i="25"/>
  <c r="DW78" i="25"/>
  <c r="DX78" i="25"/>
  <c r="DY78" i="25"/>
  <c r="DZ78" i="25"/>
  <c r="EA78" i="25"/>
  <c r="EB78" i="25"/>
  <c r="EC78" i="25"/>
  <c r="ED78" i="25"/>
  <c r="EE78" i="25"/>
  <c r="EF78" i="25"/>
  <c r="EG78" i="25"/>
  <c r="EH78" i="25"/>
  <c r="EI78" i="25"/>
  <c r="EJ78" i="25"/>
  <c r="EK78" i="25"/>
  <c r="EL78" i="25"/>
  <c r="EM78" i="25"/>
  <c r="EN78" i="25"/>
  <c r="EO78" i="25"/>
  <c r="EP78" i="25"/>
  <c r="EQ78" i="25"/>
  <c r="ER78" i="25"/>
  <c r="ES78" i="25"/>
  <c r="ET78" i="25"/>
  <c r="EU78" i="25"/>
  <c r="EV78" i="25"/>
  <c r="EW78" i="25"/>
  <c r="EX78" i="25"/>
  <c r="EY78" i="25"/>
  <c r="EZ78" i="25"/>
  <c r="FA78" i="25"/>
  <c r="FB78" i="25"/>
  <c r="FF78" i="25"/>
  <c r="FG78" i="25"/>
  <c r="FH78" i="25"/>
  <c r="FI78" i="25"/>
  <c r="FJ78" i="25"/>
  <c r="FK78" i="25"/>
  <c r="FL78" i="25"/>
  <c r="FM78" i="25"/>
  <c r="FN78" i="25"/>
  <c r="FO78" i="25"/>
  <c r="FP78" i="25"/>
  <c r="FQ78" i="25"/>
  <c r="FR78" i="25"/>
  <c r="FS78" i="25"/>
  <c r="FT78" i="25"/>
  <c r="FU78" i="25"/>
  <c r="CT79" i="25"/>
  <c r="CU79" i="25"/>
  <c r="CV79" i="25"/>
  <c r="DO79" i="25"/>
  <c r="FW78" i="25"/>
  <c r="DL79" i="25"/>
  <c r="FC79" i="25"/>
  <c r="FX78" i="25"/>
  <c r="DM79" i="25"/>
  <c r="FD79" i="25"/>
  <c r="FY78" i="25"/>
  <c r="FE79" i="25"/>
  <c r="FZ78" i="25"/>
  <c r="CA79" i="25"/>
  <c r="CB79" i="25"/>
  <c r="CC79" i="25"/>
  <c r="CD79" i="25"/>
  <c r="CE79" i="25"/>
  <c r="CO79" i="25"/>
  <c r="CP79" i="25"/>
  <c r="CQ79" i="25"/>
  <c r="CR79" i="25"/>
  <c r="CS79" i="25"/>
  <c r="CW79" i="25"/>
  <c r="CX79" i="25"/>
  <c r="CY79" i="25"/>
  <c r="CZ79" i="25"/>
  <c r="DA79" i="25"/>
  <c r="DB79" i="25"/>
  <c r="DC79" i="25"/>
  <c r="DD79" i="25"/>
  <c r="DE79" i="25"/>
  <c r="DF79" i="25"/>
  <c r="DG79" i="25"/>
  <c r="DH79" i="25"/>
  <c r="DI79" i="25"/>
  <c r="DJ79" i="25"/>
  <c r="DK79" i="25"/>
  <c r="DN79" i="25"/>
  <c r="DP79" i="25"/>
  <c r="DQ79" i="25"/>
  <c r="DR79" i="25"/>
  <c r="DS79" i="25"/>
  <c r="DT79" i="25"/>
  <c r="DU79" i="25"/>
  <c r="DV79" i="25"/>
  <c r="DW79" i="25"/>
  <c r="DX79" i="25"/>
  <c r="DY79" i="25"/>
  <c r="DZ79" i="25"/>
  <c r="EA79" i="25"/>
  <c r="EB79" i="25"/>
  <c r="EC79" i="25"/>
  <c r="ED79" i="25"/>
  <c r="EE79" i="25"/>
  <c r="EF79" i="25"/>
  <c r="EG79" i="25"/>
  <c r="EH79" i="25"/>
  <c r="EI79" i="25"/>
  <c r="EJ79" i="25"/>
  <c r="EK79" i="25"/>
  <c r="EL79" i="25"/>
  <c r="EM79" i="25"/>
  <c r="EN79" i="25"/>
  <c r="EO79" i="25"/>
  <c r="EP79" i="25"/>
  <c r="EQ79" i="25"/>
  <c r="ER79" i="25"/>
  <c r="ES79" i="25"/>
  <c r="ET79" i="25"/>
  <c r="EU79" i="25"/>
  <c r="EV79" i="25"/>
  <c r="EW79" i="25"/>
  <c r="EX79" i="25"/>
  <c r="EY79" i="25"/>
  <c r="EZ79" i="25"/>
  <c r="FA79" i="25"/>
  <c r="FB79" i="25"/>
  <c r="FF79" i="25"/>
  <c r="FG79" i="25"/>
  <c r="FH79" i="25"/>
  <c r="FI79" i="25"/>
  <c r="FJ79" i="25"/>
  <c r="FK79" i="25"/>
  <c r="FL79" i="25"/>
  <c r="FM79" i="25"/>
  <c r="FN79" i="25"/>
  <c r="FO79" i="25"/>
  <c r="FP79" i="25"/>
  <c r="FQ79" i="25"/>
  <c r="FR79" i="25"/>
  <c r="FS79" i="25"/>
  <c r="FT79" i="25"/>
  <c r="FU79" i="25"/>
  <c r="CT80" i="25"/>
  <c r="CU80" i="25"/>
  <c r="CV80" i="25"/>
  <c r="DO80" i="25"/>
  <c r="FW79" i="25"/>
  <c r="DL80" i="25"/>
  <c r="FC80" i="25"/>
  <c r="FX79" i="25"/>
  <c r="DM80" i="25"/>
  <c r="FD80" i="25"/>
  <c r="FY79" i="25"/>
  <c r="FE80" i="25"/>
  <c r="FZ79" i="25"/>
  <c r="CA80" i="25"/>
  <c r="CB80" i="25"/>
  <c r="CC80" i="25"/>
  <c r="CD80" i="25"/>
  <c r="CE80" i="25"/>
  <c r="CO80" i="25"/>
  <c r="CP80" i="25"/>
  <c r="CQ80" i="25"/>
  <c r="CR80" i="25"/>
  <c r="CS80" i="25"/>
  <c r="CW80" i="25"/>
  <c r="CX80" i="25"/>
  <c r="CY80" i="25"/>
  <c r="CZ80" i="25"/>
  <c r="DA80" i="25"/>
  <c r="DB80" i="25"/>
  <c r="DC80" i="25"/>
  <c r="DD80" i="25"/>
  <c r="DE80" i="25"/>
  <c r="DF80" i="25"/>
  <c r="DG80" i="25"/>
  <c r="DH80" i="25"/>
  <c r="DI80" i="25"/>
  <c r="DJ80" i="25"/>
  <c r="DK80" i="25"/>
  <c r="DN80" i="25"/>
  <c r="DP80" i="25"/>
  <c r="DQ80" i="25"/>
  <c r="DR80" i="25"/>
  <c r="DS80" i="25"/>
  <c r="DT80" i="25"/>
  <c r="DU80" i="25"/>
  <c r="DV80" i="25"/>
  <c r="DW80" i="25"/>
  <c r="DX80" i="25"/>
  <c r="DY80" i="25"/>
  <c r="DZ80" i="25"/>
  <c r="EA80" i="25"/>
  <c r="EB80" i="25"/>
  <c r="EC80" i="25"/>
  <c r="ED80" i="25"/>
  <c r="EE80" i="25"/>
  <c r="EF80" i="25"/>
  <c r="EG80" i="25"/>
  <c r="EH80" i="25"/>
  <c r="EI80" i="25"/>
  <c r="EJ80" i="25"/>
  <c r="EK80" i="25"/>
  <c r="EL80" i="25"/>
  <c r="EM80" i="25"/>
  <c r="EN80" i="25"/>
  <c r="EO80" i="25"/>
  <c r="EP80" i="25"/>
  <c r="EQ80" i="25"/>
  <c r="ER80" i="25"/>
  <c r="ES80" i="25"/>
  <c r="ET80" i="25"/>
  <c r="EU80" i="25"/>
  <c r="EV80" i="25"/>
  <c r="EW80" i="25"/>
  <c r="EX80" i="25"/>
  <c r="EY80" i="25"/>
  <c r="EZ80" i="25"/>
  <c r="FA80" i="25"/>
  <c r="FB80" i="25"/>
  <c r="FF80" i="25"/>
  <c r="FG80" i="25"/>
  <c r="FH80" i="25"/>
  <c r="FI80" i="25"/>
  <c r="FJ80" i="25"/>
  <c r="FK80" i="25"/>
  <c r="FL80" i="25"/>
  <c r="FM80" i="25"/>
  <c r="FN80" i="25"/>
  <c r="FO80" i="25"/>
  <c r="FP80" i="25"/>
  <c r="FQ80" i="25"/>
  <c r="FR80" i="25"/>
  <c r="FS80" i="25"/>
  <c r="FT80" i="25"/>
  <c r="FU80" i="25"/>
  <c r="CT81" i="25"/>
  <c r="CU81" i="25"/>
  <c r="CV81" i="25"/>
  <c r="DO81" i="25"/>
  <c r="FW80" i="25"/>
  <c r="DL81" i="25"/>
  <c r="FC81" i="25"/>
  <c r="FX80" i="25"/>
  <c r="DM81" i="25"/>
  <c r="FD81" i="25"/>
  <c r="FY80" i="25"/>
  <c r="FE81" i="25"/>
  <c r="FZ80" i="25"/>
  <c r="CA81" i="25"/>
  <c r="CB81" i="25"/>
  <c r="CC81" i="25"/>
  <c r="CD81" i="25"/>
  <c r="CE81" i="25"/>
  <c r="CO81" i="25"/>
  <c r="CP81" i="25"/>
  <c r="CQ81" i="25"/>
  <c r="CR81" i="25"/>
  <c r="CS81" i="25"/>
  <c r="CW81" i="25"/>
  <c r="CX81" i="25"/>
  <c r="CY81" i="25"/>
  <c r="CZ81" i="25"/>
  <c r="DA81" i="25"/>
  <c r="DB81" i="25"/>
  <c r="DC81" i="25"/>
  <c r="DD81" i="25"/>
  <c r="DE81" i="25"/>
  <c r="DF81" i="25"/>
  <c r="DG81" i="25"/>
  <c r="DH81" i="25"/>
  <c r="DI81" i="25"/>
  <c r="DJ81" i="25"/>
  <c r="DK81" i="25"/>
  <c r="DN81" i="25"/>
  <c r="DP81" i="25"/>
  <c r="DQ81" i="25"/>
  <c r="DR81" i="25"/>
  <c r="DS81" i="25"/>
  <c r="DT81" i="25"/>
  <c r="DU81" i="25"/>
  <c r="DV81" i="25"/>
  <c r="DW81" i="25"/>
  <c r="DX81" i="25"/>
  <c r="DY81" i="25"/>
  <c r="DZ81" i="25"/>
  <c r="EA81" i="25"/>
  <c r="EB81" i="25"/>
  <c r="EC81" i="25"/>
  <c r="ED81" i="25"/>
  <c r="EE81" i="25"/>
  <c r="EF81" i="25"/>
  <c r="EG81" i="25"/>
  <c r="EH81" i="25"/>
  <c r="EI81" i="25"/>
  <c r="EJ81" i="25"/>
  <c r="EK81" i="25"/>
  <c r="EL81" i="25"/>
  <c r="EM81" i="25"/>
  <c r="EN81" i="25"/>
  <c r="EO81" i="25"/>
  <c r="EP81" i="25"/>
  <c r="EQ81" i="25"/>
  <c r="ER81" i="25"/>
  <c r="ES81" i="25"/>
  <c r="ET81" i="25"/>
  <c r="EU81" i="25"/>
  <c r="EV81" i="25"/>
  <c r="EW81" i="25"/>
  <c r="EX81" i="25"/>
  <c r="EY81" i="25"/>
  <c r="EZ81" i="25"/>
  <c r="FA81" i="25"/>
  <c r="FB81" i="25"/>
  <c r="FF81" i="25"/>
  <c r="FG81" i="25"/>
  <c r="FH81" i="25"/>
  <c r="FI81" i="25"/>
  <c r="FJ81" i="25"/>
  <c r="FK81" i="25"/>
  <c r="FL81" i="25"/>
  <c r="FM81" i="25"/>
  <c r="FN81" i="25"/>
  <c r="FO81" i="25"/>
  <c r="FP81" i="25"/>
  <c r="FQ81" i="25"/>
  <c r="FR81" i="25"/>
  <c r="FS81" i="25"/>
  <c r="FT81" i="25"/>
  <c r="FU81" i="25"/>
  <c r="CT82" i="25"/>
  <c r="CU82" i="25"/>
  <c r="CV82" i="25"/>
  <c r="DO82" i="25"/>
  <c r="FW81" i="25"/>
  <c r="DL82" i="25"/>
  <c r="FC82" i="25"/>
  <c r="FX81" i="25"/>
  <c r="DM82" i="25"/>
  <c r="FD82" i="25"/>
  <c r="FY81" i="25"/>
  <c r="FE82" i="25"/>
  <c r="FZ81" i="25"/>
  <c r="CA82" i="25"/>
  <c r="CB82" i="25"/>
  <c r="CC82" i="25"/>
  <c r="CD82" i="25"/>
  <c r="CE82" i="25"/>
  <c r="CO82" i="25"/>
  <c r="CP82" i="25"/>
  <c r="CQ82" i="25"/>
  <c r="CR82" i="25"/>
  <c r="CS82" i="25"/>
  <c r="CW82" i="25"/>
  <c r="CX82" i="25"/>
  <c r="CY82" i="25"/>
  <c r="CZ82" i="25"/>
  <c r="DA82" i="25"/>
  <c r="DB82" i="25"/>
  <c r="DC82" i="25"/>
  <c r="DD82" i="25"/>
  <c r="DE82" i="25"/>
  <c r="DF82" i="25"/>
  <c r="DG82" i="25"/>
  <c r="DH82" i="25"/>
  <c r="DI82" i="25"/>
  <c r="DJ82" i="25"/>
  <c r="DK82" i="25"/>
  <c r="DN82" i="25"/>
  <c r="DP82" i="25"/>
  <c r="DQ82" i="25"/>
  <c r="DR82" i="25"/>
  <c r="DS82" i="25"/>
  <c r="DT82" i="25"/>
  <c r="DU82" i="25"/>
  <c r="DV82" i="25"/>
  <c r="DW82" i="25"/>
  <c r="DX82" i="25"/>
  <c r="DY82" i="25"/>
  <c r="DZ82" i="25"/>
  <c r="EA82" i="25"/>
  <c r="EB82" i="25"/>
  <c r="EC82" i="25"/>
  <c r="ED82" i="25"/>
  <c r="EE82" i="25"/>
  <c r="EF82" i="25"/>
  <c r="EG82" i="25"/>
  <c r="EH82" i="25"/>
  <c r="EI82" i="25"/>
  <c r="EJ82" i="25"/>
  <c r="EK82" i="25"/>
  <c r="EL82" i="25"/>
  <c r="EM82" i="25"/>
  <c r="EN82" i="25"/>
  <c r="EO82" i="25"/>
  <c r="EP82" i="25"/>
  <c r="EQ82" i="25"/>
  <c r="ER82" i="25"/>
  <c r="ES82" i="25"/>
  <c r="ET82" i="25"/>
  <c r="EU82" i="25"/>
  <c r="EV82" i="25"/>
  <c r="EW82" i="25"/>
  <c r="EX82" i="25"/>
  <c r="EY82" i="25"/>
  <c r="EZ82" i="25"/>
  <c r="FA82" i="25"/>
  <c r="FB82" i="25"/>
  <c r="FF82" i="25"/>
  <c r="FG82" i="25"/>
  <c r="FH82" i="25"/>
  <c r="FI82" i="25"/>
  <c r="FJ82" i="25"/>
  <c r="FK82" i="25"/>
  <c r="FL82" i="25"/>
  <c r="FM82" i="25"/>
  <c r="FN82" i="25"/>
  <c r="FO82" i="25"/>
  <c r="FP82" i="25"/>
  <c r="FQ82" i="25"/>
  <c r="FR82" i="25"/>
  <c r="FS82" i="25"/>
  <c r="FT82" i="25"/>
  <c r="FU82" i="25"/>
  <c r="CT83" i="25"/>
  <c r="CU83" i="25"/>
  <c r="CV83" i="25"/>
  <c r="DO83" i="25"/>
  <c r="FW82" i="25"/>
  <c r="DL83" i="25"/>
  <c r="FC83" i="25"/>
  <c r="FX82" i="25"/>
  <c r="DM83" i="25"/>
  <c r="FD83" i="25"/>
  <c r="FY82" i="25"/>
  <c r="FE83" i="25"/>
  <c r="FZ82" i="25"/>
  <c r="CA83" i="25"/>
  <c r="CB83" i="25"/>
  <c r="CC83" i="25"/>
  <c r="CD83" i="25"/>
  <c r="CE83" i="25"/>
  <c r="CO83" i="25"/>
  <c r="CP83" i="25"/>
  <c r="CQ83" i="25"/>
  <c r="CR83" i="25"/>
  <c r="CS83" i="25"/>
  <c r="CW83" i="25"/>
  <c r="CX83" i="25"/>
  <c r="CY83" i="25"/>
  <c r="CZ83" i="25"/>
  <c r="DA83" i="25"/>
  <c r="DB83" i="25"/>
  <c r="DC83" i="25"/>
  <c r="DD83" i="25"/>
  <c r="DE83" i="25"/>
  <c r="DF83" i="25"/>
  <c r="DG83" i="25"/>
  <c r="DH83" i="25"/>
  <c r="DI83" i="25"/>
  <c r="DJ83" i="25"/>
  <c r="DK83" i="25"/>
  <c r="DN83" i="25"/>
  <c r="DP83" i="25"/>
  <c r="DQ83" i="25"/>
  <c r="DR83" i="25"/>
  <c r="DS83" i="25"/>
  <c r="DT83" i="25"/>
  <c r="DU83" i="25"/>
  <c r="DV83" i="25"/>
  <c r="DW83" i="25"/>
  <c r="DX83" i="25"/>
  <c r="DY83" i="25"/>
  <c r="DZ83" i="25"/>
  <c r="EA83" i="25"/>
  <c r="EB83" i="25"/>
  <c r="EC83" i="25"/>
  <c r="ED83" i="25"/>
  <c r="EE83" i="25"/>
  <c r="EF83" i="25"/>
  <c r="EG83" i="25"/>
  <c r="EH83" i="25"/>
  <c r="EI83" i="25"/>
  <c r="EJ83" i="25"/>
  <c r="EK83" i="25"/>
  <c r="EL83" i="25"/>
  <c r="EM83" i="25"/>
  <c r="EN83" i="25"/>
  <c r="EO83" i="25"/>
  <c r="EP83" i="25"/>
  <c r="EQ83" i="25"/>
  <c r="ER83" i="25"/>
  <c r="ES83" i="25"/>
  <c r="ET83" i="25"/>
  <c r="EU83" i="25"/>
  <c r="EV83" i="25"/>
  <c r="EW83" i="25"/>
  <c r="EX83" i="25"/>
  <c r="EY83" i="25"/>
  <c r="EZ83" i="25"/>
  <c r="FA83" i="25"/>
  <c r="FB83" i="25"/>
  <c r="FF83" i="25"/>
  <c r="FG83" i="25"/>
  <c r="FH83" i="25"/>
  <c r="FI83" i="25"/>
  <c r="FJ83" i="25"/>
  <c r="FK83" i="25"/>
  <c r="FL83" i="25"/>
  <c r="FM83" i="25"/>
  <c r="FN83" i="25"/>
  <c r="FO83" i="25"/>
  <c r="FP83" i="25"/>
  <c r="FQ83" i="25"/>
  <c r="FR83" i="25"/>
  <c r="FS83" i="25"/>
  <c r="FT83" i="25"/>
  <c r="FU83" i="25"/>
  <c r="CT84" i="25"/>
  <c r="CU84" i="25"/>
  <c r="CV84" i="25"/>
  <c r="DO84" i="25"/>
  <c r="FW83" i="25"/>
  <c r="DL84" i="25"/>
  <c r="FC84" i="25"/>
  <c r="FX83" i="25"/>
  <c r="DM84" i="25"/>
  <c r="FD84" i="25"/>
  <c r="FY83" i="25"/>
  <c r="FE84" i="25"/>
  <c r="FZ83" i="25"/>
  <c r="CA84" i="25"/>
  <c r="CB84" i="25"/>
  <c r="CC84" i="25"/>
  <c r="CD84" i="25"/>
  <c r="CE84" i="25"/>
  <c r="CO84" i="25"/>
  <c r="CP84" i="25"/>
  <c r="CQ84" i="25"/>
  <c r="CR84" i="25"/>
  <c r="CS84" i="25"/>
  <c r="CW84" i="25"/>
  <c r="CX84" i="25"/>
  <c r="CY84" i="25"/>
  <c r="CZ84" i="25"/>
  <c r="DA84" i="25"/>
  <c r="DB84" i="25"/>
  <c r="DC84" i="25"/>
  <c r="DD84" i="25"/>
  <c r="DE84" i="25"/>
  <c r="DF84" i="25"/>
  <c r="DG84" i="25"/>
  <c r="DH84" i="25"/>
  <c r="DI84" i="25"/>
  <c r="DJ84" i="25"/>
  <c r="DK84" i="25"/>
  <c r="DN84" i="25"/>
  <c r="DP84" i="25"/>
  <c r="DQ84" i="25"/>
  <c r="DR84" i="25"/>
  <c r="DS84" i="25"/>
  <c r="DT84" i="25"/>
  <c r="DU84" i="25"/>
  <c r="DV84" i="25"/>
  <c r="DW84" i="25"/>
  <c r="DX84" i="25"/>
  <c r="DY84" i="25"/>
  <c r="DZ84" i="25"/>
  <c r="EA84" i="25"/>
  <c r="EB84" i="25"/>
  <c r="EC84" i="25"/>
  <c r="ED84" i="25"/>
  <c r="EE84" i="25"/>
  <c r="EF84" i="25"/>
  <c r="EG84" i="25"/>
  <c r="EH84" i="25"/>
  <c r="EI84" i="25"/>
  <c r="EJ84" i="25"/>
  <c r="EK84" i="25"/>
  <c r="EL84" i="25"/>
  <c r="EM84" i="25"/>
  <c r="EN84" i="25"/>
  <c r="EO84" i="25"/>
  <c r="EP84" i="25"/>
  <c r="EQ84" i="25"/>
  <c r="ER84" i="25"/>
  <c r="ES84" i="25"/>
  <c r="ET84" i="25"/>
  <c r="EU84" i="25"/>
  <c r="EV84" i="25"/>
  <c r="EW84" i="25"/>
  <c r="EX84" i="25"/>
  <c r="EY84" i="25"/>
  <c r="EZ84" i="25"/>
  <c r="FA84" i="25"/>
  <c r="FB84" i="25"/>
  <c r="FF84" i="25"/>
  <c r="FG84" i="25"/>
  <c r="FH84" i="25"/>
  <c r="FI84" i="25"/>
  <c r="FJ84" i="25"/>
  <c r="FK84" i="25"/>
  <c r="FL84" i="25"/>
  <c r="FM84" i="25"/>
  <c r="FN84" i="25"/>
  <c r="FO84" i="25"/>
  <c r="FP84" i="25"/>
  <c r="FQ84" i="25"/>
  <c r="FR84" i="25"/>
  <c r="FS84" i="25"/>
  <c r="FT84" i="25"/>
  <c r="FU84" i="25"/>
  <c r="CT85" i="25"/>
  <c r="CU85" i="25"/>
  <c r="CV85" i="25"/>
  <c r="DO85" i="25"/>
  <c r="FW84" i="25"/>
  <c r="DL85" i="25"/>
  <c r="FC85" i="25"/>
  <c r="FX84" i="25"/>
  <c r="DM85" i="25"/>
  <c r="FD85" i="25"/>
  <c r="FY84" i="25"/>
  <c r="FE85" i="25"/>
  <c r="FZ84" i="25"/>
  <c r="CA85" i="25"/>
  <c r="CB85" i="25"/>
  <c r="CC85" i="25"/>
  <c r="CD85" i="25"/>
  <c r="CE85" i="25"/>
  <c r="CO85" i="25"/>
  <c r="CP85" i="25"/>
  <c r="CQ85" i="25"/>
  <c r="CR85" i="25"/>
  <c r="CS85" i="25"/>
  <c r="CW85" i="25"/>
  <c r="CX85" i="25"/>
  <c r="CY85" i="25"/>
  <c r="CZ85" i="25"/>
  <c r="DA85" i="25"/>
  <c r="DB85" i="25"/>
  <c r="DC85" i="25"/>
  <c r="DD85" i="25"/>
  <c r="DE85" i="25"/>
  <c r="DF85" i="25"/>
  <c r="DG85" i="25"/>
  <c r="DH85" i="25"/>
  <c r="DI85" i="25"/>
  <c r="DJ85" i="25"/>
  <c r="DK85" i="25"/>
  <c r="DN85" i="25"/>
  <c r="DP85" i="25"/>
  <c r="DQ85" i="25"/>
  <c r="DR85" i="25"/>
  <c r="DS85" i="25"/>
  <c r="DT85" i="25"/>
  <c r="DU85" i="25"/>
  <c r="DV85" i="25"/>
  <c r="DW85" i="25"/>
  <c r="DX85" i="25"/>
  <c r="DY85" i="25"/>
  <c r="DZ85" i="25"/>
  <c r="EA85" i="25"/>
  <c r="EB85" i="25"/>
  <c r="EC85" i="25"/>
  <c r="ED85" i="25"/>
  <c r="EE85" i="25"/>
  <c r="EF85" i="25"/>
  <c r="EG85" i="25"/>
  <c r="EH85" i="25"/>
  <c r="EI85" i="25"/>
  <c r="EJ85" i="25"/>
  <c r="EK85" i="25"/>
  <c r="EL85" i="25"/>
  <c r="EM85" i="25"/>
  <c r="EN85" i="25"/>
  <c r="EO85" i="25"/>
  <c r="EP85" i="25"/>
  <c r="EQ85" i="25"/>
  <c r="ER85" i="25"/>
  <c r="ES85" i="25"/>
  <c r="ET85" i="25"/>
  <c r="EU85" i="25"/>
  <c r="EV85" i="25"/>
  <c r="EW85" i="25"/>
  <c r="EX85" i="25"/>
  <c r="EY85" i="25"/>
  <c r="EZ85" i="25"/>
  <c r="FA85" i="25"/>
  <c r="FB85" i="25"/>
  <c r="FF85" i="25"/>
  <c r="FG85" i="25"/>
  <c r="FH85" i="25"/>
  <c r="FI85" i="25"/>
  <c r="FJ85" i="25"/>
  <c r="FK85" i="25"/>
  <c r="FL85" i="25"/>
  <c r="FM85" i="25"/>
  <c r="FN85" i="25"/>
  <c r="FO85" i="25"/>
  <c r="FP85" i="25"/>
  <c r="FQ85" i="25"/>
  <c r="FR85" i="25"/>
  <c r="FS85" i="25"/>
  <c r="FT85" i="25"/>
  <c r="FU85" i="25"/>
  <c r="CT86" i="25"/>
  <c r="CU86" i="25"/>
  <c r="CV86" i="25"/>
  <c r="DO86" i="25"/>
  <c r="FW85" i="25"/>
  <c r="DL86" i="25"/>
  <c r="FC86" i="25"/>
  <c r="FX85" i="25"/>
  <c r="DM86" i="25"/>
  <c r="FD86" i="25"/>
  <c r="FY85" i="25"/>
  <c r="FE86" i="25"/>
  <c r="FZ85" i="25"/>
  <c r="CA86" i="25"/>
  <c r="CB86" i="25"/>
  <c r="CC86" i="25"/>
  <c r="CD86" i="25"/>
  <c r="CE86" i="25"/>
  <c r="CO86" i="25"/>
  <c r="CP86" i="25"/>
  <c r="CQ86" i="25"/>
  <c r="CR86" i="25"/>
  <c r="CS86" i="25"/>
  <c r="CW86" i="25"/>
  <c r="CX86" i="25"/>
  <c r="CY86" i="25"/>
  <c r="CZ86" i="25"/>
  <c r="DA86" i="25"/>
  <c r="DB86" i="25"/>
  <c r="DC86" i="25"/>
  <c r="DD86" i="25"/>
  <c r="DE86" i="25"/>
  <c r="DF86" i="25"/>
  <c r="DG86" i="25"/>
  <c r="DH86" i="25"/>
  <c r="DI86" i="25"/>
  <c r="DJ86" i="25"/>
  <c r="DK86" i="25"/>
  <c r="DN86" i="25"/>
  <c r="DP86" i="25"/>
  <c r="DQ86" i="25"/>
  <c r="DR86" i="25"/>
  <c r="DS86" i="25"/>
  <c r="DT86" i="25"/>
  <c r="DU86" i="25"/>
  <c r="DV86" i="25"/>
  <c r="DW86" i="25"/>
  <c r="DX86" i="25"/>
  <c r="DY86" i="25"/>
  <c r="DZ86" i="25"/>
  <c r="EA86" i="25"/>
  <c r="EB86" i="25"/>
  <c r="EC86" i="25"/>
  <c r="ED86" i="25"/>
  <c r="EE86" i="25"/>
  <c r="EF86" i="25"/>
  <c r="EG86" i="25"/>
  <c r="EH86" i="25"/>
  <c r="EI86" i="25"/>
  <c r="EJ86" i="25"/>
  <c r="EK86" i="25"/>
  <c r="EL86" i="25"/>
  <c r="EM86" i="25"/>
  <c r="EN86" i="25"/>
  <c r="EO86" i="25"/>
  <c r="EP86" i="25"/>
  <c r="EQ86" i="25"/>
  <c r="ER86" i="25"/>
  <c r="ES86" i="25"/>
  <c r="ET86" i="25"/>
  <c r="EU86" i="25"/>
  <c r="EV86" i="25"/>
  <c r="EW86" i="25"/>
  <c r="EX86" i="25"/>
  <c r="EY86" i="25"/>
  <c r="EZ86" i="25"/>
  <c r="FA86" i="25"/>
  <c r="FB86" i="25"/>
  <c r="FF86" i="25"/>
  <c r="FG86" i="25"/>
  <c r="FH86" i="25"/>
  <c r="FI86" i="25"/>
  <c r="FJ86" i="25"/>
  <c r="FK86" i="25"/>
  <c r="FL86" i="25"/>
  <c r="FM86" i="25"/>
  <c r="FN86" i="25"/>
  <c r="FO86" i="25"/>
  <c r="FP86" i="25"/>
  <c r="FQ86" i="25"/>
  <c r="FR86" i="25"/>
  <c r="FS86" i="25"/>
  <c r="FT86" i="25"/>
  <c r="FU86" i="25"/>
  <c r="CT87" i="25"/>
  <c r="CU87" i="25"/>
  <c r="CV87" i="25"/>
  <c r="DO87" i="25"/>
  <c r="FW86" i="25"/>
  <c r="DL87" i="25"/>
  <c r="FC87" i="25"/>
  <c r="FX86" i="25"/>
  <c r="DM87" i="25"/>
  <c r="FD87" i="25"/>
  <c r="FY86" i="25"/>
  <c r="FE87" i="25"/>
  <c r="FZ86" i="25"/>
  <c r="CA87" i="25"/>
  <c r="CB87" i="25"/>
  <c r="CC87" i="25"/>
  <c r="CD87" i="25"/>
  <c r="CE87" i="25"/>
  <c r="CO87" i="25"/>
  <c r="CP87" i="25"/>
  <c r="CQ87" i="25"/>
  <c r="CR87" i="25"/>
  <c r="CS87" i="25"/>
  <c r="CW87" i="25"/>
  <c r="CX87" i="25"/>
  <c r="CY87" i="25"/>
  <c r="CZ87" i="25"/>
  <c r="DA87" i="25"/>
  <c r="DB87" i="25"/>
  <c r="DC87" i="25"/>
  <c r="DD87" i="25"/>
  <c r="DE87" i="25"/>
  <c r="DF87" i="25"/>
  <c r="DG87" i="25"/>
  <c r="DH87" i="25"/>
  <c r="DI87" i="25"/>
  <c r="DJ87" i="25"/>
  <c r="DK87" i="25"/>
  <c r="DN87" i="25"/>
  <c r="DP87" i="25"/>
  <c r="DQ87" i="25"/>
  <c r="DR87" i="25"/>
  <c r="DS87" i="25"/>
  <c r="DT87" i="25"/>
  <c r="DU87" i="25"/>
  <c r="DV87" i="25"/>
  <c r="DW87" i="25"/>
  <c r="DX87" i="25"/>
  <c r="DY87" i="25"/>
  <c r="DZ87" i="25"/>
  <c r="EA87" i="25"/>
  <c r="EB87" i="25"/>
  <c r="EC87" i="25"/>
  <c r="ED87" i="25"/>
  <c r="EE87" i="25"/>
  <c r="EF87" i="25"/>
  <c r="EG87" i="25"/>
  <c r="EH87" i="25"/>
  <c r="EI87" i="25"/>
  <c r="EJ87" i="25"/>
  <c r="EK87" i="25"/>
  <c r="EL87" i="25"/>
  <c r="EM87" i="25"/>
  <c r="EN87" i="25"/>
  <c r="EO87" i="25"/>
  <c r="EP87" i="25"/>
  <c r="EQ87" i="25"/>
  <c r="ER87" i="25"/>
  <c r="ES87" i="25"/>
  <c r="ET87" i="25"/>
  <c r="EU87" i="25"/>
  <c r="EV87" i="25"/>
  <c r="EW87" i="25"/>
  <c r="EX87" i="25"/>
  <c r="EY87" i="25"/>
  <c r="EZ87" i="25"/>
  <c r="FA87" i="25"/>
  <c r="FB87" i="25"/>
  <c r="FF87" i="25"/>
  <c r="FG87" i="25"/>
  <c r="FH87" i="25"/>
  <c r="FI87" i="25"/>
  <c r="FJ87" i="25"/>
  <c r="FK87" i="25"/>
  <c r="FL87" i="25"/>
  <c r="FM87" i="25"/>
  <c r="FN87" i="25"/>
  <c r="FO87" i="25"/>
  <c r="FP87" i="25"/>
  <c r="FQ87" i="25"/>
  <c r="FR87" i="25"/>
  <c r="FS87" i="25"/>
  <c r="FT87" i="25"/>
  <c r="FU87" i="25"/>
  <c r="CT88" i="25"/>
  <c r="CU88" i="25"/>
  <c r="CV88" i="25"/>
  <c r="DO88" i="25"/>
  <c r="FW87" i="25"/>
  <c r="DL88" i="25"/>
  <c r="FC88" i="25"/>
  <c r="FX87" i="25"/>
  <c r="DM88" i="25"/>
  <c r="FD88" i="25"/>
  <c r="FY87" i="25"/>
  <c r="FE88" i="25"/>
  <c r="FZ87" i="25"/>
  <c r="CA88" i="25"/>
  <c r="CB88" i="25"/>
  <c r="CC88" i="25"/>
  <c r="CD88" i="25"/>
  <c r="CE88" i="25"/>
  <c r="CO88" i="25"/>
  <c r="CP88" i="25"/>
  <c r="CQ88" i="25"/>
  <c r="CR88" i="25"/>
  <c r="CS88" i="25"/>
  <c r="CW88" i="25"/>
  <c r="CX88" i="25"/>
  <c r="CY88" i="25"/>
  <c r="CZ88" i="25"/>
  <c r="DA88" i="25"/>
  <c r="DB88" i="25"/>
  <c r="DC88" i="25"/>
  <c r="DD88" i="25"/>
  <c r="DE88" i="25"/>
  <c r="DF88" i="25"/>
  <c r="DG88" i="25"/>
  <c r="DH88" i="25"/>
  <c r="DI88" i="25"/>
  <c r="DJ88" i="25"/>
  <c r="DK88" i="25"/>
  <c r="DN88" i="25"/>
  <c r="DP88" i="25"/>
  <c r="DQ88" i="25"/>
  <c r="DR88" i="25"/>
  <c r="DS88" i="25"/>
  <c r="DT88" i="25"/>
  <c r="DU88" i="25"/>
  <c r="DV88" i="25"/>
  <c r="DW88" i="25"/>
  <c r="DX88" i="25"/>
  <c r="DY88" i="25"/>
  <c r="DZ88" i="25"/>
  <c r="EA88" i="25"/>
  <c r="EB88" i="25"/>
  <c r="EC88" i="25"/>
  <c r="ED88" i="25"/>
  <c r="EE88" i="25"/>
  <c r="EF88" i="25"/>
  <c r="EG88" i="25"/>
  <c r="EH88" i="25"/>
  <c r="EI88" i="25"/>
  <c r="EJ88" i="25"/>
  <c r="EK88" i="25"/>
  <c r="EL88" i="25"/>
  <c r="EM88" i="25"/>
  <c r="EN88" i="25"/>
  <c r="EO88" i="25"/>
  <c r="EP88" i="25"/>
  <c r="EQ88" i="25"/>
  <c r="ER88" i="25"/>
  <c r="ES88" i="25"/>
  <c r="ET88" i="25"/>
  <c r="EU88" i="25"/>
  <c r="EV88" i="25"/>
  <c r="EW88" i="25"/>
  <c r="EX88" i="25"/>
  <c r="EY88" i="25"/>
  <c r="EZ88" i="25"/>
  <c r="FA88" i="25"/>
  <c r="FB88" i="25"/>
  <c r="FF88" i="25"/>
  <c r="FG88" i="25"/>
  <c r="FH88" i="25"/>
  <c r="FI88" i="25"/>
  <c r="FJ88" i="25"/>
  <c r="FK88" i="25"/>
  <c r="FL88" i="25"/>
  <c r="FM88" i="25"/>
  <c r="FN88" i="25"/>
  <c r="FO88" i="25"/>
  <c r="FP88" i="25"/>
  <c r="FQ88" i="25"/>
  <c r="FR88" i="25"/>
  <c r="FS88" i="25"/>
  <c r="FT88" i="25"/>
  <c r="FU88" i="25"/>
  <c r="CT89" i="25"/>
  <c r="CU89" i="25"/>
  <c r="CV89" i="25"/>
  <c r="DO89" i="25"/>
  <c r="FW88" i="25"/>
  <c r="DL89" i="25"/>
  <c r="FC89" i="25"/>
  <c r="FX88" i="25"/>
  <c r="DM89" i="25"/>
  <c r="FD89" i="25"/>
  <c r="FY88" i="25"/>
  <c r="FE89" i="25"/>
  <c r="FZ88" i="25"/>
  <c r="CA89" i="25"/>
  <c r="CB89" i="25"/>
  <c r="CC89" i="25"/>
  <c r="CD89" i="25"/>
  <c r="CE89" i="25"/>
  <c r="CO89" i="25"/>
  <c r="CP89" i="25"/>
  <c r="CQ89" i="25"/>
  <c r="CR89" i="25"/>
  <c r="CS89" i="25"/>
  <c r="CW89" i="25"/>
  <c r="CX89" i="25"/>
  <c r="CY89" i="25"/>
  <c r="CZ89" i="25"/>
  <c r="DA89" i="25"/>
  <c r="DB89" i="25"/>
  <c r="DC89" i="25"/>
  <c r="DD89" i="25"/>
  <c r="DE89" i="25"/>
  <c r="DF89" i="25"/>
  <c r="DG89" i="25"/>
  <c r="DH89" i="25"/>
  <c r="DI89" i="25"/>
  <c r="DJ89" i="25"/>
  <c r="DK89" i="25"/>
  <c r="DN89" i="25"/>
  <c r="DP89" i="25"/>
  <c r="DQ89" i="25"/>
  <c r="DR89" i="25"/>
  <c r="DS89" i="25"/>
  <c r="DT89" i="25"/>
  <c r="DU89" i="25"/>
  <c r="DV89" i="25"/>
  <c r="DW89" i="25"/>
  <c r="DX89" i="25"/>
  <c r="DY89" i="25"/>
  <c r="DZ89" i="25"/>
  <c r="EA89" i="25"/>
  <c r="EB89" i="25"/>
  <c r="EC89" i="25"/>
  <c r="ED89" i="25"/>
  <c r="EE89" i="25"/>
  <c r="EF89" i="25"/>
  <c r="EG89" i="25"/>
  <c r="EH89" i="25"/>
  <c r="EI89" i="25"/>
  <c r="EJ89" i="25"/>
  <c r="EK89" i="25"/>
  <c r="EL89" i="25"/>
  <c r="EM89" i="25"/>
  <c r="EN89" i="25"/>
  <c r="EO89" i="25"/>
  <c r="EP89" i="25"/>
  <c r="EQ89" i="25"/>
  <c r="ER89" i="25"/>
  <c r="ES89" i="25"/>
  <c r="ET89" i="25"/>
  <c r="EU89" i="25"/>
  <c r="EV89" i="25"/>
  <c r="EW89" i="25"/>
  <c r="EX89" i="25"/>
  <c r="EY89" i="25"/>
  <c r="EZ89" i="25"/>
  <c r="FA89" i="25"/>
  <c r="FB89" i="25"/>
  <c r="FF89" i="25"/>
  <c r="FG89" i="25"/>
  <c r="FH89" i="25"/>
  <c r="FI89" i="25"/>
  <c r="FJ89" i="25"/>
  <c r="FK89" i="25"/>
  <c r="FL89" i="25"/>
  <c r="FM89" i="25"/>
  <c r="FN89" i="25"/>
  <c r="FO89" i="25"/>
  <c r="FP89" i="25"/>
  <c r="FQ89" i="25"/>
  <c r="FR89" i="25"/>
  <c r="FS89" i="25"/>
  <c r="FT89" i="25"/>
  <c r="FU89" i="25"/>
  <c r="CT90" i="25"/>
  <c r="CU90" i="25"/>
  <c r="CV90" i="25"/>
  <c r="DO90" i="25"/>
  <c r="FW89" i="25"/>
  <c r="DL90" i="25"/>
  <c r="FC90" i="25"/>
  <c r="FX89" i="25"/>
  <c r="DM90" i="25"/>
  <c r="FD90" i="25"/>
  <c r="FY89" i="25"/>
  <c r="FE90" i="25"/>
  <c r="FZ89" i="25"/>
  <c r="CA90" i="25"/>
  <c r="CB90" i="25"/>
  <c r="CC90" i="25"/>
  <c r="CD90" i="25"/>
  <c r="CE90" i="25"/>
  <c r="CO90" i="25"/>
  <c r="CP90" i="25"/>
  <c r="CQ90" i="25"/>
  <c r="CR90" i="25"/>
  <c r="CS90" i="25"/>
  <c r="CW90" i="25"/>
  <c r="CX90" i="25"/>
  <c r="CY90" i="25"/>
  <c r="CZ90" i="25"/>
  <c r="DA90" i="25"/>
  <c r="DB90" i="25"/>
  <c r="DC90" i="25"/>
  <c r="DD90" i="25"/>
  <c r="DE90" i="25"/>
  <c r="DF90" i="25"/>
  <c r="DG90" i="25"/>
  <c r="DH90" i="25"/>
  <c r="DI90" i="25"/>
  <c r="DJ90" i="25"/>
  <c r="DK90" i="25"/>
  <c r="DN90" i="25"/>
  <c r="DP90" i="25"/>
  <c r="DQ90" i="25"/>
  <c r="DR90" i="25"/>
  <c r="DS90" i="25"/>
  <c r="DT90" i="25"/>
  <c r="DU90" i="25"/>
  <c r="DV90" i="25"/>
  <c r="DW90" i="25"/>
  <c r="DX90" i="25"/>
  <c r="DY90" i="25"/>
  <c r="DZ90" i="25"/>
  <c r="EA90" i="25"/>
  <c r="EB90" i="25"/>
  <c r="EC90" i="25"/>
  <c r="ED90" i="25"/>
  <c r="EE90" i="25"/>
  <c r="EF90" i="25"/>
  <c r="EG90" i="25"/>
  <c r="EH90" i="25"/>
  <c r="EI90" i="25"/>
  <c r="EJ90" i="25"/>
  <c r="EK90" i="25"/>
  <c r="EL90" i="25"/>
  <c r="EM90" i="25"/>
  <c r="EN90" i="25"/>
  <c r="EO90" i="25"/>
  <c r="EP90" i="25"/>
  <c r="EQ90" i="25"/>
  <c r="ER90" i="25"/>
  <c r="ES90" i="25"/>
  <c r="ET90" i="25"/>
  <c r="EU90" i="25"/>
  <c r="EV90" i="25"/>
  <c r="EW90" i="25"/>
  <c r="EX90" i="25"/>
  <c r="EY90" i="25"/>
  <c r="EZ90" i="25"/>
  <c r="FA90" i="25"/>
  <c r="FB90" i="25"/>
  <c r="FF90" i="25"/>
  <c r="FG90" i="25"/>
  <c r="FH90" i="25"/>
  <c r="FI90" i="25"/>
  <c r="FJ90" i="25"/>
  <c r="FK90" i="25"/>
  <c r="FL90" i="25"/>
  <c r="FM90" i="25"/>
  <c r="FN90" i="25"/>
  <c r="FO90" i="25"/>
  <c r="FP90" i="25"/>
  <c r="FQ90" i="25"/>
  <c r="FR90" i="25"/>
  <c r="FS90" i="25"/>
  <c r="FT90" i="25"/>
  <c r="FU90" i="25"/>
  <c r="CT91" i="25"/>
  <c r="CU91" i="25"/>
  <c r="CV91" i="25"/>
  <c r="DO91" i="25"/>
  <c r="FW90" i="25"/>
  <c r="DL91" i="25"/>
  <c r="FC91" i="25"/>
  <c r="FX90" i="25"/>
  <c r="DM91" i="25"/>
  <c r="FD91" i="25"/>
  <c r="FY90" i="25"/>
  <c r="FE91" i="25"/>
  <c r="FZ90" i="25"/>
  <c r="CA91" i="25"/>
  <c r="CB91" i="25"/>
  <c r="CC91" i="25"/>
  <c r="CD91" i="25"/>
  <c r="CE91" i="25"/>
  <c r="CO91" i="25"/>
  <c r="CP91" i="25"/>
  <c r="CQ91" i="25"/>
  <c r="CR91" i="25"/>
  <c r="CS91" i="25"/>
  <c r="CW91" i="25"/>
  <c r="CX91" i="25"/>
  <c r="CY91" i="25"/>
  <c r="CZ91" i="25"/>
  <c r="DA91" i="25"/>
  <c r="DB91" i="25"/>
  <c r="DC91" i="25"/>
  <c r="DD91" i="25"/>
  <c r="DE91" i="25"/>
  <c r="DF91" i="25"/>
  <c r="DG91" i="25"/>
  <c r="DH91" i="25"/>
  <c r="DI91" i="25"/>
  <c r="DJ91" i="25"/>
  <c r="DK91" i="25"/>
  <c r="DN91" i="25"/>
  <c r="DP91" i="25"/>
  <c r="DQ91" i="25"/>
  <c r="DR91" i="25"/>
  <c r="DS91" i="25"/>
  <c r="DT91" i="25"/>
  <c r="DU91" i="25"/>
  <c r="DV91" i="25"/>
  <c r="DW91" i="25"/>
  <c r="DX91" i="25"/>
  <c r="DY91" i="25"/>
  <c r="DZ91" i="25"/>
  <c r="EA91" i="25"/>
  <c r="EB91" i="25"/>
  <c r="EC91" i="25"/>
  <c r="ED91" i="25"/>
  <c r="EE91" i="25"/>
  <c r="EF91" i="25"/>
  <c r="EG91" i="25"/>
  <c r="EH91" i="25"/>
  <c r="EI91" i="25"/>
  <c r="EJ91" i="25"/>
  <c r="EK91" i="25"/>
  <c r="EL91" i="25"/>
  <c r="EM91" i="25"/>
  <c r="EN91" i="25"/>
  <c r="EO91" i="25"/>
  <c r="EP91" i="25"/>
  <c r="EQ91" i="25"/>
  <c r="ER91" i="25"/>
  <c r="ES91" i="25"/>
  <c r="ET91" i="25"/>
  <c r="EU91" i="25"/>
  <c r="EV91" i="25"/>
  <c r="EW91" i="25"/>
  <c r="EX91" i="25"/>
  <c r="EY91" i="25"/>
  <c r="EZ91" i="25"/>
  <c r="FA91" i="25"/>
  <c r="FB91" i="25"/>
  <c r="FF91" i="25"/>
  <c r="FG91" i="25"/>
  <c r="FH91" i="25"/>
  <c r="FI91" i="25"/>
  <c r="FJ91" i="25"/>
  <c r="FK91" i="25"/>
  <c r="FL91" i="25"/>
  <c r="FM91" i="25"/>
  <c r="FN91" i="25"/>
  <c r="FO91" i="25"/>
  <c r="FP91" i="25"/>
  <c r="FQ91" i="25"/>
  <c r="FR91" i="25"/>
  <c r="FS91" i="25"/>
  <c r="FT91" i="25"/>
  <c r="FU91" i="25"/>
  <c r="CT92" i="25"/>
  <c r="CU92" i="25"/>
  <c r="CV92" i="25"/>
  <c r="DO92" i="25"/>
  <c r="FW91" i="25"/>
  <c r="DL92" i="25"/>
  <c r="FC92" i="25"/>
  <c r="FX91" i="25"/>
  <c r="DM92" i="25"/>
  <c r="FD92" i="25"/>
  <c r="FY91" i="25"/>
  <c r="FE92" i="25"/>
  <c r="FZ91" i="25"/>
  <c r="CC2" i="25"/>
  <c r="CD2" i="25"/>
  <c r="CE2" i="25"/>
  <c r="CO2" i="25"/>
  <c r="CP2" i="25"/>
  <c r="CQ2" i="25"/>
  <c r="CR2" i="25"/>
  <c r="CS2" i="25"/>
  <c r="CW2" i="25"/>
  <c r="CX2" i="25"/>
  <c r="CY2" i="25"/>
  <c r="CZ2" i="25"/>
  <c r="DA2" i="25"/>
  <c r="DB2" i="25"/>
  <c r="DC2" i="25"/>
  <c r="DD2" i="25"/>
  <c r="DE2" i="25"/>
  <c r="DF2" i="25"/>
  <c r="DG2" i="25"/>
  <c r="DH2" i="25"/>
  <c r="DI2" i="25"/>
  <c r="DJ2" i="25"/>
  <c r="DK2" i="25"/>
  <c r="DN2" i="25"/>
  <c r="DP2" i="25"/>
  <c r="DQ2" i="25"/>
  <c r="DR2" i="25"/>
  <c r="DS2" i="25"/>
  <c r="DT2" i="25"/>
  <c r="DU2" i="25"/>
  <c r="DV2" i="25"/>
  <c r="DW2" i="25"/>
  <c r="DX2" i="25"/>
  <c r="DY2" i="25"/>
  <c r="DZ2" i="25"/>
  <c r="EA2" i="25"/>
  <c r="EB2" i="25"/>
  <c r="EC2" i="25"/>
  <c r="ED2" i="25"/>
  <c r="EE2" i="25"/>
  <c r="EF2" i="25"/>
  <c r="EG2" i="25"/>
  <c r="EH2" i="25"/>
  <c r="EI2" i="25"/>
  <c r="EJ2" i="25"/>
  <c r="EK2" i="25"/>
  <c r="EL2" i="25"/>
  <c r="EM2" i="25"/>
  <c r="EN2" i="25"/>
  <c r="EO2" i="25"/>
  <c r="EP2" i="25"/>
  <c r="EQ2" i="25"/>
  <c r="ER2" i="25"/>
  <c r="ES2" i="25"/>
  <c r="ET2" i="25"/>
  <c r="EU2" i="25"/>
  <c r="EV2" i="25"/>
  <c r="EW2" i="25"/>
  <c r="EX2" i="25"/>
  <c r="EY2" i="25"/>
  <c r="EZ2" i="25"/>
  <c r="FA2" i="25"/>
  <c r="FB2" i="25"/>
  <c r="FF2" i="25"/>
  <c r="FG2" i="25"/>
  <c r="FH2" i="25"/>
  <c r="FI2" i="25"/>
  <c r="FJ2" i="25"/>
  <c r="FK2" i="25"/>
  <c r="FL2" i="25"/>
  <c r="FM2" i="25"/>
  <c r="FN2" i="25"/>
  <c r="FO2" i="25"/>
  <c r="FP2" i="25"/>
  <c r="FQ2" i="25"/>
  <c r="FR2" i="25"/>
  <c r="FS2" i="25"/>
  <c r="FT2" i="25"/>
  <c r="FU2" i="25"/>
  <c r="CT93" i="25"/>
  <c r="CU93" i="25"/>
  <c r="CV93" i="25"/>
  <c r="DO93" i="25"/>
  <c r="FW92" i="25"/>
  <c r="DL93" i="25"/>
  <c r="FC93" i="25"/>
  <c r="FX92" i="25"/>
  <c r="DM93" i="25"/>
  <c r="FD93" i="25"/>
  <c r="FY92" i="25"/>
  <c r="FE93" i="25"/>
  <c r="FZ92" i="25"/>
  <c r="CA3" i="25"/>
  <c r="CB3" i="25"/>
  <c r="CC3" i="25"/>
  <c r="CD3" i="25"/>
  <c r="CE3" i="25"/>
  <c r="CO3" i="25"/>
  <c r="CP3" i="25"/>
  <c r="CQ3" i="25"/>
  <c r="CR3" i="25"/>
  <c r="CS3" i="25"/>
  <c r="CW3" i="25"/>
  <c r="CX3" i="25"/>
  <c r="CY3" i="25"/>
  <c r="CZ3" i="25"/>
  <c r="DA3" i="25"/>
  <c r="DB3" i="25"/>
  <c r="DC3" i="25"/>
  <c r="DD3" i="25"/>
  <c r="DE3" i="25"/>
  <c r="DF3" i="25"/>
  <c r="DG3" i="25"/>
  <c r="DH3" i="25"/>
  <c r="DI3" i="25"/>
  <c r="DJ3" i="25"/>
  <c r="DK3" i="25"/>
  <c r="DN3" i="25"/>
  <c r="DP3" i="25"/>
  <c r="DQ3" i="25"/>
  <c r="DR3" i="25"/>
  <c r="DS3" i="25"/>
  <c r="DT3" i="25"/>
  <c r="DU3" i="25"/>
  <c r="DV3" i="25"/>
  <c r="DW3" i="25"/>
  <c r="DX3" i="25"/>
  <c r="DY3" i="25"/>
  <c r="DZ3" i="25"/>
  <c r="EA3" i="25"/>
  <c r="EB3" i="25"/>
  <c r="EC3" i="25"/>
  <c r="ED3" i="25"/>
  <c r="EE3" i="25"/>
  <c r="EF3" i="25"/>
  <c r="EG3" i="25"/>
  <c r="EH3" i="25"/>
  <c r="EI3" i="25"/>
  <c r="EJ3" i="25"/>
  <c r="EK3" i="25"/>
  <c r="EL3" i="25"/>
  <c r="EM3" i="25"/>
  <c r="EN3" i="25"/>
  <c r="EO3" i="25"/>
  <c r="EP3" i="25"/>
  <c r="EQ3" i="25"/>
  <c r="ER3" i="25"/>
  <c r="ES3" i="25"/>
  <c r="ET3" i="25"/>
  <c r="EU3" i="25"/>
  <c r="EV3" i="25"/>
  <c r="EW3" i="25"/>
  <c r="EX3" i="25"/>
  <c r="EY3" i="25"/>
  <c r="EZ3" i="25"/>
  <c r="FA3" i="25"/>
  <c r="FB3" i="25"/>
  <c r="FF3" i="25"/>
  <c r="FG3" i="25"/>
  <c r="FH3" i="25"/>
  <c r="FI3" i="25"/>
  <c r="FJ3" i="25"/>
  <c r="FK3" i="25"/>
  <c r="FL3" i="25"/>
  <c r="FM3" i="25"/>
  <c r="FN3" i="25"/>
  <c r="FO3" i="25"/>
  <c r="FP3" i="25"/>
  <c r="FQ3" i="25"/>
  <c r="FR3" i="25"/>
  <c r="FS3" i="25"/>
  <c r="FT3" i="25"/>
  <c r="FU3" i="25"/>
  <c r="CT94" i="25"/>
  <c r="CU94" i="25"/>
  <c r="CV94" i="25"/>
  <c r="DO94" i="25"/>
  <c r="FW93" i="25"/>
  <c r="DL94" i="25"/>
  <c r="FC94" i="25"/>
  <c r="FX93" i="25"/>
  <c r="DM94" i="25"/>
  <c r="FD94" i="25"/>
  <c r="FY93" i="25"/>
  <c r="FE94" i="25"/>
  <c r="FZ93" i="25"/>
  <c r="CA4" i="25"/>
  <c r="CB4" i="25"/>
  <c r="CC4" i="25"/>
  <c r="CD4" i="25"/>
  <c r="CE4" i="25"/>
  <c r="CO4" i="25"/>
  <c r="CP4" i="25"/>
  <c r="CQ4" i="25"/>
  <c r="CR4" i="25"/>
  <c r="CS4" i="25"/>
  <c r="CW4" i="25"/>
  <c r="CX4" i="25"/>
  <c r="CY4" i="25"/>
  <c r="CZ4" i="25"/>
  <c r="DA4" i="25"/>
  <c r="DB4" i="25"/>
  <c r="DC4" i="25"/>
  <c r="DD4" i="25"/>
  <c r="DE4" i="25"/>
  <c r="DF4" i="25"/>
  <c r="DG4" i="25"/>
  <c r="DH4" i="25"/>
  <c r="DI4" i="25"/>
  <c r="DJ4" i="25"/>
  <c r="DK4" i="25"/>
  <c r="DN4" i="25"/>
  <c r="DP4" i="25"/>
  <c r="DQ4" i="25"/>
  <c r="DR4" i="25"/>
  <c r="DS4" i="25"/>
  <c r="DT4" i="25"/>
  <c r="DU4" i="25"/>
  <c r="DV4" i="25"/>
  <c r="DW4" i="25"/>
  <c r="DX4" i="25"/>
  <c r="DY4" i="25"/>
  <c r="DZ4" i="25"/>
  <c r="EA4" i="25"/>
  <c r="EB4" i="25"/>
  <c r="EC4" i="25"/>
  <c r="ED4" i="25"/>
  <c r="EE4" i="25"/>
  <c r="EF4" i="25"/>
  <c r="EG4" i="25"/>
  <c r="EH4" i="25"/>
  <c r="EI4" i="25"/>
  <c r="EJ4" i="25"/>
  <c r="EK4" i="25"/>
  <c r="EL4" i="25"/>
  <c r="EM4" i="25"/>
  <c r="EN4" i="25"/>
  <c r="EO4" i="25"/>
  <c r="EP4" i="25"/>
  <c r="EQ4" i="25"/>
  <c r="ER4" i="25"/>
  <c r="ES4" i="25"/>
  <c r="ET4" i="25"/>
  <c r="EU4" i="25"/>
  <c r="EV4" i="25"/>
  <c r="EW4" i="25"/>
  <c r="EX4" i="25"/>
  <c r="EY4" i="25"/>
  <c r="EZ4" i="25"/>
  <c r="FA4" i="25"/>
  <c r="FB4" i="25"/>
  <c r="FF4" i="25"/>
  <c r="FG4" i="25"/>
  <c r="FH4" i="25"/>
  <c r="FI4" i="25"/>
  <c r="FJ4" i="25"/>
  <c r="FK4" i="25"/>
  <c r="FL4" i="25"/>
  <c r="FM4" i="25"/>
  <c r="FN4" i="25"/>
  <c r="FO4" i="25"/>
  <c r="FP4" i="25"/>
  <c r="FQ4" i="25"/>
  <c r="FR4" i="25"/>
  <c r="FS4" i="25"/>
  <c r="FT4" i="25"/>
  <c r="FU4" i="25"/>
  <c r="CT95" i="25"/>
  <c r="CU95" i="25"/>
  <c r="CV95" i="25"/>
  <c r="DO95" i="25"/>
  <c r="FW94" i="25"/>
  <c r="DL95" i="25"/>
  <c r="FC95" i="25"/>
  <c r="FX94" i="25"/>
  <c r="DM95" i="25"/>
  <c r="FD95" i="25"/>
  <c r="FY94" i="25"/>
  <c r="FE95" i="25"/>
  <c r="FZ94" i="25"/>
  <c r="CA5" i="25"/>
  <c r="CB5" i="25"/>
  <c r="CC5" i="25"/>
  <c r="CD5" i="25"/>
  <c r="CE5" i="25"/>
  <c r="CO5" i="25"/>
  <c r="CP5" i="25"/>
  <c r="CQ5" i="25"/>
  <c r="CR5" i="25"/>
  <c r="CS5" i="25"/>
  <c r="CW5" i="25"/>
  <c r="CX5" i="25"/>
  <c r="CY5" i="25"/>
  <c r="CZ5" i="25"/>
  <c r="DA5" i="25"/>
  <c r="DB5" i="25"/>
  <c r="DC5" i="25"/>
  <c r="DD5" i="25"/>
  <c r="DE5" i="25"/>
  <c r="DF5" i="25"/>
  <c r="DG5" i="25"/>
  <c r="DH5" i="25"/>
  <c r="DI5" i="25"/>
  <c r="DJ5" i="25"/>
  <c r="DK5" i="25"/>
  <c r="DN5" i="25"/>
  <c r="DP5" i="25"/>
  <c r="DQ5" i="25"/>
  <c r="DR5" i="25"/>
  <c r="DS5" i="25"/>
  <c r="DT5" i="25"/>
  <c r="DU5" i="25"/>
  <c r="DV5" i="25"/>
  <c r="DW5" i="25"/>
  <c r="DX5" i="25"/>
  <c r="DY5" i="25"/>
  <c r="DZ5" i="25"/>
  <c r="EA5" i="25"/>
  <c r="EB5" i="25"/>
  <c r="EC5" i="25"/>
  <c r="ED5" i="25"/>
  <c r="EE5" i="25"/>
  <c r="EF5" i="25"/>
  <c r="EG5" i="25"/>
  <c r="EH5" i="25"/>
  <c r="EI5" i="25"/>
  <c r="EJ5" i="25"/>
  <c r="EK5" i="25"/>
  <c r="EL5" i="25"/>
  <c r="EM5" i="25"/>
  <c r="EN5" i="25"/>
  <c r="EO5" i="25"/>
  <c r="EP5" i="25"/>
  <c r="EQ5" i="25"/>
  <c r="ER5" i="25"/>
  <c r="ES5" i="25"/>
  <c r="ET5" i="25"/>
  <c r="EU5" i="25"/>
  <c r="EV5" i="25"/>
  <c r="EW5" i="25"/>
  <c r="EX5" i="25"/>
  <c r="EY5" i="25"/>
  <c r="EZ5" i="25"/>
  <c r="FA5" i="25"/>
  <c r="FB5" i="25"/>
  <c r="FF5" i="25"/>
  <c r="FG5" i="25"/>
  <c r="FH5" i="25"/>
  <c r="FI5" i="25"/>
  <c r="FJ5" i="25"/>
  <c r="FK5" i="25"/>
  <c r="FL5" i="25"/>
  <c r="FM5" i="25"/>
  <c r="FN5" i="25"/>
  <c r="FO5" i="25"/>
  <c r="FP5" i="25"/>
  <c r="FQ5" i="25"/>
  <c r="FR5" i="25"/>
  <c r="FS5" i="25"/>
  <c r="FT5" i="25"/>
  <c r="FU5" i="25"/>
  <c r="CT96" i="25"/>
  <c r="CU96" i="25"/>
  <c r="CV96" i="25"/>
  <c r="DO96" i="25"/>
  <c r="FW95" i="25"/>
  <c r="DL96" i="25"/>
  <c r="FC96" i="25"/>
  <c r="FX95" i="25"/>
  <c r="DM96" i="25"/>
  <c r="FD96" i="25"/>
  <c r="FY95" i="25"/>
  <c r="FE96" i="25"/>
  <c r="FZ95" i="25"/>
  <c r="CA6" i="25"/>
  <c r="CB6" i="25"/>
  <c r="CC6" i="25"/>
  <c r="CD6" i="25"/>
  <c r="CE6" i="25"/>
  <c r="CO6" i="25"/>
  <c r="CP6" i="25"/>
  <c r="CQ6" i="25"/>
  <c r="CR6" i="25"/>
  <c r="CS6" i="25"/>
  <c r="CW6" i="25"/>
  <c r="CX6" i="25"/>
  <c r="CY6" i="25"/>
  <c r="CZ6" i="25"/>
  <c r="DA6" i="25"/>
  <c r="DB6" i="25"/>
  <c r="DC6" i="25"/>
  <c r="DD6" i="25"/>
  <c r="DE6" i="25"/>
  <c r="DF6" i="25"/>
  <c r="DG6" i="25"/>
  <c r="DH6" i="25"/>
  <c r="DI6" i="25"/>
  <c r="DJ6" i="25"/>
  <c r="DK6" i="25"/>
  <c r="DN6" i="25"/>
  <c r="DP6" i="25"/>
  <c r="DQ6" i="25"/>
  <c r="DR6" i="25"/>
  <c r="DS6" i="25"/>
  <c r="DT6" i="25"/>
  <c r="DU6" i="25"/>
  <c r="DV6" i="25"/>
  <c r="DW6" i="25"/>
  <c r="DX6" i="25"/>
  <c r="DY6" i="25"/>
  <c r="DZ6" i="25"/>
  <c r="EA6" i="25"/>
  <c r="EB6" i="25"/>
  <c r="EC6" i="25"/>
  <c r="ED6" i="25"/>
  <c r="EE6" i="25"/>
  <c r="EF6" i="25"/>
  <c r="EG6" i="25"/>
  <c r="EH6" i="25"/>
  <c r="EI6" i="25"/>
  <c r="EJ6" i="25"/>
  <c r="EK6" i="25"/>
  <c r="EL6" i="25"/>
  <c r="EM6" i="25"/>
  <c r="EN6" i="25"/>
  <c r="EO6" i="25"/>
  <c r="EP6" i="25"/>
  <c r="EQ6" i="25"/>
  <c r="ER6" i="25"/>
  <c r="ES6" i="25"/>
  <c r="ET6" i="25"/>
  <c r="EU6" i="25"/>
  <c r="EV6" i="25"/>
  <c r="EW6" i="25"/>
  <c r="EX6" i="25"/>
  <c r="EY6" i="25"/>
  <c r="EZ6" i="25"/>
  <c r="FA6" i="25"/>
  <c r="FB6" i="25"/>
  <c r="FF6" i="25"/>
  <c r="FG6" i="25"/>
  <c r="FH6" i="25"/>
  <c r="FI6" i="25"/>
  <c r="FJ6" i="25"/>
  <c r="FK6" i="25"/>
  <c r="FL6" i="25"/>
  <c r="FM6" i="25"/>
  <c r="FN6" i="25"/>
  <c r="FO6" i="25"/>
  <c r="FP6" i="25"/>
  <c r="FQ6" i="25"/>
  <c r="FR6" i="25"/>
  <c r="FS6" i="25"/>
  <c r="FT6" i="25"/>
  <c r="FU6" i="25"/>
  <c r="CT97" i="25"/>
  <c r="CU97" i="25"/>
  <c r="CV97" i="25"/>
  <c r="DO97" i="25"/>
  <c r="FW96" i="25"/>
  <c r="DL97" i="25"/>
  <c r="FC97" i="25"/>
  <c r="FX96" i="25"/>
  <c r="DM97" i="25"/>
  <c r="FD97" i="25"/>
  <c r="FY96" i="25"/>
  <c r="FE97" i="25"/>
  <c r="FZ96" i="25"/>
  <c r="CA7" i="25"/>
  <c r="CB7" i="25"/>
  <c r="CC7" i="25"/>
  <c r="CD7" i="25"/>
  <c r="CE7" i="25"/>
  <c r="CO7" i="25"/>
  <c r="CP7" i="25"/>
  <c r="CQ7" i="25"/>
  <c r="CR7" i="25"/>
  <c r="CS7" i="25"/>
  <c r="CW7" i="25"/>
  <c r="CX7" i="25"/>
  <c r="CY7" i="25"/>
  <c r="CZ7" i="25"/>
  <c r="DA7" i="25"/>
  <c r="DB7" i="25"/>
  <c r="DC7" i="25"/>
  <c r="DD7" i="25"/>
  <c r="DE7" i="25"/>
  <c r="DF7" i="25"/>
  <c r="DG7" i="25"/>
  <c r="DH7" i="25"/>
  <c r="DI7" i="25"/>
  <c r="DJ7" i="25"/>
  <c r="DK7" i="25"/>
  <c r="DN7" i="25"/>
  <c r="DP7" i="25"/>
  <c r="DQ7" i="25"/>
  <c r="DR7" i="25"/>
  <c r="DS7" i="25"/>
  <c r="DT7" i="25"/>
  <c r="DU7" i="25"/>
  <c r="DV7" i="25"/>
  <c r="DW7" i="25"/>
  <c r="DX7" i="25"/>
  <c r="DY7" i="25"/>
  <c r="DZ7" i="25"/>
  <c r="EA7" i="25"/>
  <c r="EB7" i="25"/>
  <c r="EC7" i="25"/>
  <c r="ED7" i="25"/>
  <c r="EE7" i="25"/>
  <c r="EF7" i="25"/>
  <c r="EG7" i="25"/>
  <c r="EH7" i="25"/>
  <c r="EI7" i="25"/>
  <c r="EJ7" i="25"/>
  <c r="EK7" i="25"/>
  <c r="EL7" i="25"/>
  <c r="EM7" i="25"/>
  <c r="EN7" i="25"/>
  <c r="EO7" i="25"/>
  <c r="EP7" i="25"/>
  <c r="EQ7" i="25"/>
  <c r="ER7" i="25"/>
  <c r="ES7" i="25"/>
  <c r="ET7" i="25"/>
  <c r="EU7" i="25"/>
  <c r="EV7" i="25"/>
  <c r="EW7" i="25"/>
  <c r="EX7" i="25"/>
  <c r="EY7" i="25"/>
  <c r="EZ7" i="25"/>
  <c r="FA7" i="25"/>
  <c r="FB7" i="25"/>
  <c r="FF7" i="25"/>
  <c r="FG7" i="25"/>
  <c r="FH7" i="25"/>
  <c r="FI7" i="25"/>
  <c r="FJ7" i="25"/>
  <c r="FK7" i="25"/>
  <c r="FL7" i="25"/>
  <c r="FM7" i="25"/>
  <c r="FN7" i="25"/>
  <c r="FO7" i="25"/>
  <c r="FP7" i="25"/>
  <c r="FQ7" i="25"/>
  <c r="FR7" i="25"/>
  <c r="FS7" i="25"/>
  <c r="FT7" i="25"/>
  <c r="FU7" i="25"/>
  <c r="CT98" i="25"/>
  <c r="CU98" i="25"/>
  <c r="CV98" i="25"/>
  <c r="DO98" i="25"/>
  <c r="FW97" i="25"/>
  <c r="DL98" i="25"/>
  <c r="FC98" i="25"/>
  <c r="FX97" i="25"/>
  <c r="DM98" i="25"/>
  <c r="FD98" i="25"/>
  <c r="FY97" i="25"/>
  <c r="FE98" i="25"/>
  <c r="FZ97" i="25"/>
  <c r="CA8" i="25"/>
  <c r="CB8" i="25"/>
  <c r="CC8" i="25"/>
  <c r="CD8" i="25"/>
  <c r="CE8" i="25"/>
  <c r="CO8" i="25"/>
  <c r="CP8" i="25"/>
  <c r="CQ8" i="25"/>
  <c r="CR8" i="25"/>
  <c r="CS8" i="25"/>
  <c r="CW8" i="25"/>
  <c r="CX8" i="25"/>
  <c r="CY8" i="25"/>
  <c r="CZ8" i="25"/>
  <c r="DA8" i="25"/>
  <c r="DB8" i="25"/>
  <c r="DC8" i="25"/>
  <c r="DD8" i="25"/>
  <c r="DE8" i="25"/>
  <c r="DF8" i="25"/>
  <c r="DG8" i="25"/>
  <c r="DH8" i="25"/>
  <c r="DI8" i="25"/>
  <c r="DJ8" i="25"/>
  <c r="DK8" i="25"/>
  <c r="DN8" i="25"/>
  <c r="DP8" i="25"/>
  <c r="DQ8" i="25"/>
  <c r="DR8" i="25"/>
  <c r="DS8" i="25"/>
  <c r="DT8" i="25"/>
  <c r="DU8" i="25"/>
  <c r="DV8" i="25"/>
  <c r="DW8" i="25"/>
  <c r="DX8" i="25"/>
  <c r="DY8" i="25"/>
  <c r="DZ8" i="25"/>
  <c r="EA8" i="25"/>
  <c r="EB8" i="25"/>
  <c r="EC8" i="25"/>
  <c r="ED8" i="25"/>
  <c r="EE8" i="25"/>
  <c r="EF8" i="25"/>
  <c r="EG8" i="25"/>
  <c r="EH8" i="25"/>
  <c r="EI8" i="25"/>
  <c r="EJ8" i="25"/>
  <c r="EK8" i="25"/>
  <c r="EL8" i="25"/>
  <c r="EM8" i="25"/>
  <c r="EN8" i="25"/>
  <c r="EO8" i="25"/>
  <c r="EP8" i="25"/>
  <c r="EQ8" i="25"/>
  <c r="ER8" i="25"/>
  <c r="ES8" i="25"/>
  <c r="ET8" i="25"/>
  <c r="EU8" i="25"/>
  <c r="EV8" i="25"/>
  <c r="EW8" i="25"/>
  <c r="EX8" i="25"/>
  <c r="EY8" i="25"/>
  <c r="EZ8" i="25"/>
  <c r="FA8" i="25"/>
  <c r="FB8" i="25"/>
  <c r="FF8" i="25"/>
  <c r="FG8" i="25"/>
  <c r="FH8" i="25"/>
  <c r="FI8" i="25"/>
  <c r="FJ8" i="25"/>
  <c r="FK8" i="25"/>
  <c r="FL8" i="25"/>
  <c r="FM8" i="25"/>
  <c r="FN8" i="25"/>
  <c r="FO8" i="25"/>
  <c r="FP8" i="25"/>
  <c r="FQ8" i="25"/>
  <c r="FR8" i="25"/>
  <c r="FS8" i="25"/>
  <c r="FT8" i="25"/>
  <c r="FU8" i="25"/>
  <c r="CT99" i="25"/>
  <c r="CU99" i="25"/>
  <c r="CV99" i="25"/>
  <c r="DO99" i="25"/>
  <c r="FW98" i="25"/>
  <c r="DL99" i="25"/>
  <c r="FC99" i="25"/>
  <c r="FX98" i="25"/>
  <c r="DM99" i="25"/>
  <c r="FD99" i="25"/>
  <c r="FY98" i="25"/>
  <c r="FE99" i="25"/>
  <c r="FZ98" i="25"/>
  <c r="CA9" i="25"/>
  <c r="CB9" i="25"/>
  <c r="CC9" i="25"/>
  <c r="CD9" i="25"/>
  <c r="CE9" i="25"/>
  <c r="CO9" i="25"/>
  <c r="CP9" i="25"/>
  <c r="CQ9" i="25"/>
  <c r="CR9" i="25"/>
  <c r="CS9" i="25"/>
  <c r="CW9" i="25"/>
  <c r="CX9" i="25"/>
  <c r="CY9" i="25"/>
  <c r="CZ9" i="25"/>
  <c r="DA9" i="25"/>
  <c r="DB9" i="25"/>
  <c r="DC9" i="25"/>
  <c r="DD9" i="25"/>
  <c r="DE9" i="25"/>
  <c r="DF9" i="25"/>
  <c r="DG9" i="25"/>
  <c r="DH9" i="25"/>
  <c r="DI9" i="25"/>
  <c r="DJ9" i="25"/>
  <c r="DK9" i="25"/>
  <c r="DN9" i="25"/>
  <c r="DP9" i="25"/>
  <c r="DQ9" i="25"/>
  <c r="DR9" i="25"/>
  <c r="DS9" i="25"/>
  <c r="DT9" i="25"/>
  <c r="DU9" i="25"/>
  <c r="DV9" i="25"/>
  <c r="DW9" i="25"/>
  <c r="DX9" i="25"/>
  <c r="DY9" i="25"/>
  <c r="DZ9" i="25"/>
  <c r="EA9" i="25"/>
  <c r="EB9" i="25"/>
  <c r="EC9" i="25"/>
  <c r="ED9" i="25"/>
  <c r="EE9" i="25"/>
  <c r="EF9" i="25"/>
  <c r="EG9" i="25"/>
  <c r="EH9" i="25"/>
  <c r="EI9" i="25"/>
  <c r="EJ9" i="25"/>
  <c r="EK9" i="25"/>
  <c r="EL9" i="25"/>
  <c r="EM9" i="25"/>
  <c r="EN9" i="25"/>
  <c r="EO9" i="25"/>
  <c r="EP9" i="25"/>
  <c r="EQ9" i="25"/>
  <c r="ER9" i="25"/>
  <c r="ES9" i="25"/>
  <c r="ET9" i="25"/>
  <c r="EU9" i="25"/>
  <c r="EV9" i="25"/>
  <c r="EW9" i="25"/>
  <c r="EX9" i="25"/>
  <c r="EY9" i="25"/>
  <c r="EZ9" i="25"/>
  <c r="FA9" i="25"/>
  <c r="FB9" i="25"/>
  <c r="FF9" i="25"/>
  <c r="FG9" i="25"/>
  <c r="FH9" i="25"/>
  <c r="FI9" i="25"/>
  <c r="FJ9" i="25"/>
  <c r="FK9" i="25"/>
  <c r="FL9" i="25"/>
  <c r="FM9" i="25"/>
  <c r="FN9" i="25"/>
  <c r="FO9" i="25"/>
  <c r="FP9" i="25"/>
  <c r="FQ9" i="25"/>
  <c r="FR9" i="25"/>
  <c r="FS9" i="25"/>
  <c r="FT9" i="25"/>
  <c r="FU9" i="25"/>
  <c r="CT100" i="25"/>
  <c r="CU100" i="25"/>
  <c r="CV100" i="25"/>
  <c r="DO100" i="25"/>
  <c r="FW99" i="25"/>
  <c r="DL100" i="25"/>
  <c r="FC100" i="25"/>
  <c r="FX99" i="25"/>
  <c r="DM100" i="25"/>
  <c r="FD100" i="25"/>
  <c r="FY99" i="25"/>
  <c r="FE100" i="25"/>
  <c r="FZ99" i="25"/>
  <c r="CA10" i="25"/>
  <c r="CB10" i="25"/>
  <c r="CC10" i="25"/>
  <c r="CD10" i="25"/>
  <c r="CE10" i="25"/>
  <c r="CO10" i="25"/>
  <c r="CP10" i="25"/>
  <c r="CQ10" i="25"/>
  <c r="CR10" i="25"/>
  <c r="CS10" i="25"/>
  <c r="CW10" i="25"/>
  <c r="CX10" i="25"/>
  <c r="CY10" i="25"/>
  <c r="CZ10" i="25"/>
  <c r="DA10" i="25"/>
  <c r="DB10" i="25"/>
  <c r="DC10" i="25"/>
  <c r="DD10" i="25"/>
  <c r="DE10" i="25"/>
  <c r="DF10" i="25"/>
  <c r="DG10" i="25"/>
  <c r="DH10" i="25"/>
  <c r="DI10" i="25"/>
  <c r="DJ10" i="25"/>
  <c r="DK10" i="25"/>
  <c r="DN10" i="25"/>
  <c r="DP10" i="25"/>
  <c r="DQ10" i="25"/>
  <c r="DR10" i="25"/>
  <c r="DS10" i="25"/>
  <c r="DT10" i="25"/>
  <c r="DU10" i="25"/>
  <c r="DV10" i="25"/>
  <c r="DW10" i="25"/>
  <c r="DX10" i="25"/>
  <c r="DY10" i="25"/>
  <c r="DZ10" i="25"/>
  <c r="EA10" i="25"/>
  <c r="EB10" i="25"/>
  <c r="EC10" i="25"/>
  <c r="ED10" i="25"/>
  <c r="EE10" i="25"/>
  <c r="EF10" i="25"/>
  <c r="EG10" i="25"/>
  <c r="EH10" i="25"/>
  <c r="EI10" i="25"/>
  <c r="EJ10" i="25"/>
  <c r="EK10" i="25"/>
  <c r="EL10" i="25"/>
  <c r="EM10" i="25"/>
  <c r="EN10" i="25"/>
  <c r="EO10" i="25"/>
  <c r="EP10" i="25"/>
  <c r="EQ10" i="25"/>
  <c r="ER10" i="25"/>
  <c r="ES10" i="25"/>
  <c r="ET10" i="25"/>
  <c r="EU10" i="25"/>
  <c r="EV10" i="25"/>
  <c r="EW10" i="25"/>
  <c r="EX10" i="25"/>
  <c r="EY10" i="25"/>
  <c r="EZ10" i="25"/>
  <c r="FA10" i="25"/>
  <c r="FB10" i="25"/>
  <c r="FF10" i="25"/>
  <c r="FG10" i="25"/>
  <c r="FH10" i="25"/>
  <c r="FI10" i="25"/>
  <c r="FJ10" i="25"/>
  <c r="FK10" i="25"/>
  <c r="FL10" i="25"/>
  <c r="FM10" i="25"/>
  <c r="FN10" i="25"/>
  <c r="FO10" i="25"/>
  <c r="FP10" i="25"/>
  <c r="FQ10" i="25"/>
  <c r="FR10" i="25"/>
  <c r="FS10" i="25"/>
  <c r="FT10" i="25"/>
  <c r="FU10" i="25"/>
  <c r="CT101" i="25"/>
  <c r="CU101" i="25"/>
  <c r="CV101" i="25"/>
  <c r="DO101" i="25"/>
  <c r="FW100" i="25"/>
  <c r="DL101" i="25"/>
  <c r="FC101" i="25"/>
  <c r="FX100" i="25"/>
  <c r="DM101" i="25"/>
  <c r="FD101" i="25"/>
  <c r="FY100" i="25"/>
  <c r="FE101" i="25"/>
  <c r="FZ100" i="25"/>
  <c r="CA11" i="25"/>
  <c r="CB11" i="25"/>
  <c r="CC11" i="25"/>
  <c r="CD11" i="25"/>
  <c r="CE11" i="25"/>
  <c r="CO11" i="25"/>
  <c r="CP11" i="25"/>
  <c r="CQ11" i="25"/>
  <c r="CR11" i="25"/>
  <c r="CS11" i="25"/>
  <c r="CW11" i="25"/>
  <c r="CX11" i="25"/>
  <c r="CY11" i="25"/>
  <c r="CZ11" i="25"/>
  <c r="DA11" i="25"/>
  <c r="DB11" i="25"/>
  <c r="DC11" i="25"/>
  <c r="DD11" i="25"/>
  <c r="DE11" i="25"/>
  <c r="DF11" i="25"/>
  <c r="DG11" i="25"/>
  <c r="DH11" i="25"/>
  <c r="DI11" i="25"/>
  <c r="DJ11" i="25"/>
  <c r="DK11" i="25"/>
  <c r="DN11" i="25"/>
  <c r="DP11" i="25"/>
  <c r="DQ11" i="25"/>
  <c r="DR11" i="25"/>
  <c r="DS11" i="25"/>
  <c r="DT11" i="25"/>
  <c r="DU11" i="25"/>
  <c r="DV11" i="25"/>
  <c r="DW11" i="25"/>
  <c r="DX11" i="25"/>
  <c r="DY11" i="25"/>
  <c r="DZ11" i="25"/>
  <c r="EA11" i="25"/>
  <c r="EB11" i="25"/>
  <c r="EC11" i="25"/>
  <c r="ED11" i="25"/>
  <c r="EE11" i="25"/>
  <c r="EF11" i="25"/>
  <c r="EG11" i="25"/>
  <c r="EH11" i="25"/>
  <c r="EI11" i="25"/>
  <c r="EJ11" i="25"/>
  <c r="EK11" i="25"/>
  <c r="EL11" i="25"/>
  <c r="EM11" i="25"/>
  <c r="EN11" i="25"/>
  <c r="EO11" i="25"/>
  <c r="EP11" i="25"/>
  <c r="EQ11" i="25"/>
  <c r="ER11" i="25"/>
  <c r="ES11" i="25"/>
  <c r="ET11" i="25"/>
  <c r="EU11" i="25"/>
  <c r="EV11" i="25"/>
  <c r="EW11" i="25"/>
  <c r="EX11" i="25"/>
  <c r="EY11" i="25"/>
  <c r="EZ11" i="25"/>
  <c r="FA11" i="25"/>
  <c r="FB11" i="25"/>
  <c r="FF11" i="25"/>
  <c r="FG11" i="25"/>
  <c r="FH11" i="25"/>
  <c r="FI11" i="25"/>
  <c r="FJ11" i="25"/>
  <c r="FK11" i="25"/>
  <c r="FL11" i="25"/>
  <c r="FM11" i="25"/>
  <c r="FN11" i="25"/>
  <c r="FO11" i="25"/>
  <c r="FP11" i="25"/>
  <c r="FQ11" i="25"/>
  <c r="FR11" i="25"/>
  <c r="FS11" i="25"/>
  <c r="FT11" i="25"/>
  <c r="FU11" i="25"/>
  <c r="CT102" i="25"/>
  <c r="CU102" i="25"/>
  <c r="CV102" i="25"/>
  <c r="DO102" i="25"/>
  <c r="FW101" i="25"/>
  <c r="DL102" i="25"/>
  <c r="FC102" i="25"/>
  <c r="FX101" i="25"/>
  <c r="DM102" i="25"/>
  <c r="FD102" i="25"/>
  <c r="FY101" i="25"/>
  <c r="FE102" i="25"/>
  <c r="FZ101" i="25"/>
  <c r="CA12" i="25"/>
  <c r="CB12" i="25"/>
  <c r="CC12" i="25"/>
  <c r="CD12" i="25"/>
  <c r="CE12" i="25"/>
  <c r="CO12" i="25"/>
  <c r="CP12" i="25"/>
  <c r="CQ12" i="25"/>
  <c r="CR12" i="25"/>
  <c r="CS12" i="25"/>
  <c r="CW12" i="25"/>
  <c r="CX12" i="25"/>
  <c r="CY12" i="25"/>
  <c r="CZ12" i="25"/>
  <c r="DA12" i="25"/>
  <c r="DB12" i="25"/>
  <c r="DC12" i="25"/>
  <c r="DD12" i="25"/>
  <c r="DE12" i="25"/>
  <c r="DF12" i="25"/>
  <c r="DG12" i="25"/>
  <c r="DH12" i="25"/>
  <c r="DI12" i="25"/>
  <c r="DJ12" i="25"/>
  <c r="DK12" i="25"/>
  <c r="DN12" i="25"/>
  <c r="DP12" i="25"/>
  <c r="DQ12" i="25"/>
  <c r="DR12" i="25"/>
  <c r="DS12" i="25"/>
  <c r="DT12" i="25"/>
  <c r="DU12" i="25"/>
  <c r="DV12" i="25"/>
  <c r="DW12" i="25"/>
  <c r="DX12" i="25"/>
  <c r="DY12" i="25"/>
  <c r="DZ12" i="25"/>
  <c r="EA12" i="25"/>
  <c r="EB12" i="25"/>
  <c r="EC12" i="25"/>
  <c r="ED12" i="25"/>
  <c r="EE12" i="25"/>
  <c r="EF12" i="25"/>
  <c r="EG12" i="25"/>
  <c r="EH12" i="25"/>
  <c r="EI12" i="25"/>
  <c r="EJ12" i="25"/>
  <c r="EK12" i="25"/>
  <c r="EL12" i="25"/>
  <c r="EM12" i="25"/>
  <c r="EN12" i="25"/>
  <c r="EO12" i="25"/>
  <c r="EP12" i="25"/>
  <c r="EQ12" i="25"/>
  <c r="ER12" i="25"/>
  <c r="ES12" i="25"/>
  <c r="ET12" i="25"/>
  <c r="EU12" i="25"/>
  <c r="EV12" i="25"/>
  <c r="EW12" i="25"/>
  <c r="EX12" i="25"/>
  <c r="EY12" i="25"/>
  <c r="EZ12" i="25"/>
  <c r="FA12" i="25"/>
  <c r="FB12" i="25"/>
  <c r="FF12" i="25"/>
  <c r="FG12" i="25"/>
  <c r="FH12" i="25"/>
  <c r="FI12" i="25"/>
  <c r="FJ12" i="25"/>
  <c r="FK12" i="25"/>
  <c r="FL12" i="25"/>
  <c r="FM12" i="25"/>
  <c r="FN12" i="25"/>
  <c r="FO12" i="25"/>
  <c r="FP12" i="25"/>
  <c r="FQ12" i="25"/>
  <c r="FR12" i="25"/>
  <c r="FS12" i="25"/>
  <c r="FT12" i="25"/>
  <c r="FU12" i="25"/>
  <c r="CT103" i="25"/>
  <c r="CU103" i="25"/>
  <c r="CV103" i="25"/>
  <c r="DO103" i="25"/>
  <c r="FW102" i="25"/>
  <c r="DL103" i="25"/>
  <c r="FC103" i="25"/>
  <c r="FX102" i="25"/>
  <c r="DM103" i="25"/>
  <c r="FD103" i="25"/>
  <c r="FY102" i="25"/>
  <c r="FE103" i="25"/>
  <c r="FZ102" i="25"/>
  <c r="CA13" i="25"/>
  <c r="CB13" i="25"/>
  <c r="CC13" i="25"/>
  <c r="CD13" i="25"/>
  <c r="CE13" i="25"/>
  <c r="CO13" i="25"/>
  <c r="CP13" i="25"/>
  <c r="CQ13" i="25"/>
  <c r="CR13" i="25"/>
  <c r="CS13" i="25"/>
  <c r="CW13" i="25"/>
  <c r="CX13" i="25"/>
  <c r="CY13" i="25"/>
  <c r="CZ13" i="25"/>
  <c r="DA13" i="25"/>
  <c r="DB13" i="25"/>
  <c r="DC13" i="25"/>
  <c r="DD13" i="25"/>
  <c r="DE13" i="25"/>
  <c r="DF13" i="25"/>
  <c r="DG13" i="25"/>
  <c r="DH13" i="25"/>
  <c r="DI13" i="25"/>
  <c r="DJ13" i="25"/>
  <c r="DK13" i="25"/>
  <c r="DN13" i="25"/>
  <c r="DP13" i="25"/>
  <c r="DQ13" i="25"/>
  <c r="DR13" i="25"/>
  <c r="DS13" i="25"/>
  <c r="DT13" i="25"/>
  <c r="DU13" i="25"/>
  <c r="DV13" i="25"/>
  <c r="DW13" i="25"/>
  <c r="DX13" i="25"/>
  <c r="DY13" i="25"/>
  <c r="DZ13" i="25"/>
  <c r="EA13" i="25"/>
  <c r="EB13" i="25"/>
  <c r="EC13" i="25"/>
  <c r="ED13" i="25"/>
  <c r="EE13" i="25"/>
  <c r="EF13" i="25"/>
  <c r="EG13" i="25"/>
  <c r="EH13" i="25"/>
  <c r="EI13" i="25"/>
  <c r="EJ13" i="25"/>
  <c r="EK13" i="25"/>
  <c r="EL13" i="25"/>
  <c r="EM13" i="25"/>
  <c r="EN13" i="25"/>
  <c r="EO13" i="25"/>
  <c r="EP13" i="25"/>
  <c r="EQ13" i="25"/>
  <c r="ER13" i="25"/>
  <c r="ES13" i="25"/>
  <c r="ET13" i="25"/>
  <c r="EU13" i="25"/>
  <c r="EV13" i="25"/>
  <c r="EW13" i="25"/>
  <c r="EX13" i="25"/>
  <c r="EY13" i="25"/>
  <c r="EZ13" i="25"/>
  <c r="FA13" i="25"/>
  <c r="FB13" i="25"/>
  <c r="FF13" i="25"/>
  <c r="FG13" i="25"/>
  <c r="FH13" i="25"/>
  <c r="FI13" i="25"/>
  <c r="FJ13" i="25"/>
  <c r="FK13" i="25"/>
  <c r="FL13" i="25"/>
  <c r="FM13" i="25"/>
  <c r="FN13" i="25"/>
  <c r="FO13" i="25"/>
  <c r="FP13" i="25"/>
  <c r="FQ13" i="25"/>
  <c r="FR13" i="25"/>
  <c r="FS13" i="25"/>
  <c r="FT13" i="25"/>
  <c r="FU13" i="25"/>
  <c r="CT104" i="25"/>
  <c r="CU104" i="25"/>
  <c r="CV104" i="25"/>
  <c r="DO104" i="25"/>
  <c r="FW103" i="25"/>
  <c r="DL104" i="25"/>
  <c r="FC104" i="25"/>
  <c r="FX103" i="25"/>
  <c r="DM104" i="25"/>
  <c r="FD104" i="25"/>
  <c r="FY103" i="25"/>
  <c r="FE104" i="25"/>
  <c r="FZ103" i="25"/>
  <c r="CA14" i="25"/>
  <c r="CB14" i="25"/>
  <c r="CC14" i="25"/>
  <c r="CD14" i="25"/>
  <c r="CE14" i="25"/>
  <c r="CO14" i="25"/>
  <c r="CP14" i="25"/>
  <c r="CQ14" i="25"/>
  <c r="CR14" i="25"/>
  <c r="CS14" i="25"/>
  <c r="CW14" i="25"/>
  <c r="CX14" i="25"/>
  <c r="CY14" i="25"/>
  <c r="CZ14" i="25"/>
  <c r="DA14" i="25"/>
  <c r="DB14" i="25"/>
  <c r="DC14" i="25"/>
  <c r="DD14" i="25"/>
  <c r="DE14" i="25"/>
  <c r="DF14" i="25"/>
  <c r="DG14" i="25"/>
  <c r="DH14" i="25"/>
  <c r="DI14" i="25"/>
  <c r="DJ14" i="25"/>
  <c r="DK14" i="25"/>
  <c r="DN14" i="25"/>
  <c r="DP14" i="25"/>
  <c r="DQ14" i="25"/>
  <c r="DR14" i="25"/>
  <c r="DS14" i="25"/>
  <c r="DT14" i="25"/>
  <c r="DU14" i="25"/>
  <c r="DV14" i="25"/>
  <c r="DW14" i="25"/>
  <c r="DX14" i="25"/>
  <c r="DY14" i="25"/>
  <c r="DZ14" i="25"/>
  <c r="EA14" i="25"/>
  <c r="EB14" i="25"/>
  <c r="EC14" i="25"/>
  <c r="ED14" i="25"/>
  <c r="EE14" i="25"/>
  <c r="EF14" i="25"/>
  <c r="EG14" i="25"/>
  <c r="EH14" i="25"/>
  <c r="EI14" i="25"/>
  <c r="EJ14" i="25"/>
  <c r="EK14" i="25"/>
  <c r="EL14" i="25"/>
  <c r="EM14" i="25"/>
  <c r="EN14" i="25"/>
  <c r="EO14" i="25"/>
  <c r="EP14" i="25"/>
  <c r="EQ14" i="25"/>
  <c r="ER14" i="25"/>
  <c r="ES14" i="25"/>
  <c r="ET14" i="25"/>
  <c r="EU14" i="25"/>
  <c r="EV14" i="25"/>
  <c r="EW14" i="25"/>
  <c r="EX14" i="25"/>
  <c r="EY14" i="25"/>
  <c r="EZ14" i="25"/>
  <c r="FA14" i="25"/>
  <c r="FB14" i="25"/>
  <c r="FF14" i="25"/>
  <c r="FG14" i="25"/>
  <c r="FH14" i="25"/>
  <c r="FI14" i="25"/>
  <c r="FJ14" i="25"/>
  <c r="FK14" i="25"/>
  <c r="FL14" i="25"/>
  <c r="FM14" i="25"/>
  <c r="FN14" i="25"/>
  <c r="FO14" i="25"/>
  <c r="FP14" i="25"/>
  <c r="FQ14" i="25"/>
  <c r="FR14" i="25"/>
  <c r="FS14" i="25"/>
  <c r="FT14" i="25"/>
  <c r="FU14" i="25"/>
  <c r="CT105" i="25"/>
  <c r="CU105" i="25"/>
  <c r="CV105" i="25"/>
  <c r="DO105" i="25"/>
  <c r="FW104" i="25"/>
  <c r="DL105" i="25"/>
  <c r="FC105" i="25"/>
  <c r="FX104" i="25"/>
  <c r="DM105" i="25"/>
  <c r="FD105" i="25"/>
  <c r="FY104" i="25"/>
  <c r="FE105" i="25"/>
  <c r="FZ104" i="25"/>
  <c r="CA15" i="25"/>
  <c r="CB15" i="25"/>
  <c r="CC15" i="25"/>
  <c r="CD15" i="25"/>
  <c r="CE15" i="25"/>
  <c r="CO15" i="25"/>
  <c r="CP15" i="25"/>
  <c r="CQ15" i="25"/>
  <c r="CR15" i="25"/>
  <c r="CS15" i="25"/>
  <c r="CW15" i="25"/>
  <c r="CX15" i="25"/>
  <c r="CY15" i="25"/>
  <c r="CZ15" i="25"/>
  <c r="DA15" i="25"/>
  <c r="DB15" i="25"/>
  <c r="DC15" i="25"/>
  <c r="DD15" i="25"/>
  <c r="DE15" i="25"/>
  <c r="DF15" i="25"/>
  <c r="DG15" i="25"/>
  <c r="DH15" i="25"/>
  <c r="DI15" i="25"/>
  <c r="DJ15" i="25"/>
  <c r="DK15" i="25"/>
  <c r="DN15" i="25"/>
  <c r="DP15" i="25"/>
  <c r="DQ15" i="25"/>
  <c r="DR15" i="25"/>
  <c r="DS15" i="25"/>
  <c r="DT15" i="25"/>
  <c r="DU15" i="25"/>
  <c r="DV15" i="25"/>
  <c r="DW15" i="25"/>
  <c r="DX15" i="25"/>
  <c r="DY15" i="25"/>
  <c r="DZ15" i="25"/>
  <c r="EA15" i="25"/>
  <c r="EB15" i="25"/>
  <c r="EC15" i="25"/>
  <c r="ED15" i="25"/>
  <c r="EE15" i="25"/>
  <c r="EF15" i="25"/>
  <c r="EG15" i="25"/>
  <c r="EH15" i="25"/>
  <c r="EI15" i="25"/>
  <c r="EJ15" i="25"/>
  <c r="EK15" i="25"/>
  <c r="EL15" i="25"/>
  <c r="EM15" i="25"/>
  <c r="EN15" i="25"/>
  <c r="EO15" i="25"/>
  <c r="EP15" i="25"/>
  <c r="EQ15" i="25"/>
  <c r="ER15" i="25"/>
  <c r="ES15" i="25"/>
  <c r="ET15" i="25"/>
  <c r="EU15" i="25"/>
  <c r="EV15" i="25"/>
  <c r="EW15" i="25"/>
  <c r="EX15" i="25"/>
  <c r="EY15" i="25"/>
  <c r="EZ15" i="25"/>
  <c r="FA15" i="25"/>
  <c r="FB15" i="25"/>
  <c r="FF15" i="25"/>
  <c r="FG15" i="25"/>
  <c r="FH15" i="25"/>
  <c r="FI15" i="25"/>
  <c r="FJ15" i="25"/>
  <c r="FK15" i="25"/>
  <c r="FL15" i="25"/>
  <c r="FM15" i="25"/>
  <c r="FN15" i="25"/>
  <c r="FO15" i="25"/>
  <c r="FP15" i="25"/>
  <c r="FQ15" i="25"/>
  <c r="FR15" i="25"/>
  <c r="FS15" i="25"/>
  <c r="FT15" i="25"/>
  <c r="FU15" i="25"/>
  <c r="CT106" i="25"/>
  <c r="CU106" i="25"/>
  <c r="CV106" i="25"/>
  <c r="DO106" i="25"/>
  <c r="FW105" i="25"/>
  <c r="DL106" i="25"/>
  <c r="FC106" i="25"/>
  <c r="FX105" i="25"/>
  <c r="DM106" i="25"/>
  <c r="FD106" i="25"/>
  <c r="FY105" i="25"/>
  <c r="FE106" i="25"/>
  <c r="FZ105" i="25"/>
  <c r="CA16" i="25"/>
  <c r="CB16" i="25"/>
  <c r="CC16" i="25"/>
  <c r="CD16" i="25"/>
  <c r="CE16" i="25"/>
  <c r="CO16" i="25"/>
  <c r="CP16" i="25"/>
  <c r="CQ16" i="25"/>
  <c r="CR16" i="25"/>
  <c r="CS16" i="25"/>
  <c r="CW16" i="25"/>
  <c r="CX16" i="25"/>
  <c r="CY16" i="25"/>
  <c r="CZ16" i="25"/>
  <c r="DA16" i="25"/>
  <c r="DB16" i="25"/>
  <c r="DC16" i="25"/>
  <c r="DD16" i="25"/>
  <c r="DE16" i="25"/>
  <c r="DF16" i="25"/>
  <c r="DG16" i="25"/>
  <c r="DH16" i="25"/>
  <c r="DI16" i="25"/>
  <c r="DJ16" i="25"/>
  <c r="DK16" i="25"/>
  <c r="DN16" i="25"/>
  <c r="DP16" i="25"/>
  <c r="DQ16" i="25"/>
  <c r="DR16" i="25"/>
  <c r="DS16" i="25"/>
  <c r="DT16" i="25"/>
  <c r="DU16" i="25"/>
  <c r="DV16" i="25"/>
  <c r="DW16" i="25"/>
  <c r="DX16" i="25"/>
  <c r="DY16" i="25"/>
  <c r="DZ16" i="25"/>
  <c r="EA16" i="25"/>
  <c r="EB16" i="25"/>
  <c r="EC16" i="25"/>
  <c r="ED16" i="25"/>
  <c r="EE16" i="25"/>
  <c r="EF16" i="25"/>
  <c r="EG16" i="25"/>
  <c r="EH16" i="25"/>
  <c r="EI16" i="25"/>
  <c r="EJ16" i="25"/>
  <c r="EK16" i="25"/>
  <c r="EL16" i="25"/>
  <c r="EM16" i="25"/>
  <c r="EN16" i="25"/>
  <c r="EO16" i="25"/>
  <c r="EP16" i="25"/>
  <c r="EQ16" i="25"/>
  <c r="ER16" i="25"/>
  <c r="ES16" i="25"/>
  <c r="ET16" i="25"/>
  <c r="EU16" i="25"/>
  <c r="EV16" i="25"/>
  <c r="EW16" i="25"/>
  <c r="EX16" i="25"/>
  <c r="EY16" i="25"/>
  <c r="EZ16" i="25"/>
  <c r="FA16" i="25"/>
  <c r="FB16" i="25"/>
  <c r="FF16" i="25"/>
  <c r="FG16" i="25"/>
  <c r="FH16" i="25"/>
  <c r="FI16" i="25"/>
  <c r="FJ16" i="25"/>
  <c r="FK16" i="25"/>
  <c r="FL16" i="25"/>
  <c r="FM16" i="25"/>
  <c r="FN16" i="25"/>
  <c r="FO16" i="25"/>
  <c r="FP16" i="25"/>
  <c r="FQ16" i="25"/>
  <c r="FR16" i="25"/>
  <c r="FS16" i="25"/>
  <c r="FT16" i="25"/>
  <c r="FU16" i="25"/>
  <c r="CT107" i="25"/>
  <c r="CU107" i="25"/>
  <c r="CV107" i="25"/>
  <c r="DO107" i="25"/>
  <c r="FW106" i="25"/>
  <c r="DL107" i="25"/>
  <c r="FC107" i="25"/>
  <c r="FX106" i="25"/>
  <c r="DM107" i="25"/>
  <c r="FD107" i="25"/>
  <c r="FY106" i="25"/>
  <c r="FE107" i="25"/>
  <c r="FZ106" i="25"/>
  <c r="CA17" i="25"/>
  <c r="CB17" i="25"/>
  <c r="CC17" i="25"/>
  <c r="CD17" i="25"/>
  <c r="CE17" i="25"/>
  <c r="CO17" i="25"/>
  <c r="CP17" i="25"/>
  <c r="CQ17" i="25"/>
  <c r="CR17" i="25"/>
  <c r="CS17" i="25"/>
  <c r="CW17" i="25"/>
  <c r="CX17" i="25"/>
  <c r="CY17" i="25"/>
  <c r="CZ17" i="25"/>
  <c r="DA17" i="25"/>
  <c r="DB17" i="25"/>
  <c r="DC17" i="25"/>
  <c r="DD17" i="25"/>
  <c r="DE17" i="25"/>
  <c r="DF17" i="25"/>
  <c r="DG17" i="25"/>
  <c r="DH17" i="25"/>
  <c r="DI17" i="25"/>
  <c r="DJ17" i="25"/>
  <c r="DK17" i="25"/>
  <c r="DN17" i="25"/>
  <c r="DP17" i="25"/>
  <c r="DQ17" i="25"/>
  <c r="DR17" i="25"/>
  <c r="DS17" i="25"/>
  <c r="DT17" i="25"/>
  <c r="DU17" i="25"/>
  <c r="DV17" i="25"/>
  <c r="DW17" i="25"/>
  <c r="DX17" i="25"/>
  <c r="DY17" i="25"/>
  <c r="DZ17" i="25"/>
  <c r="EA17" i="25"/>
  <c r="EB17" i="25"/>
  <c r="EC17" i="25"/>
  <c r="ED17" i="25"/>
  <c r="EE17" i="25"/>
  <c r="EF17" i="25"/>
  <c r="EG17" i="25"/>
  <c r="EH17" i="25"/>
  <c r="EI17" i="25"/>
  <c r="EJ17" i="25"/>
  <c r="EK17" i="25"/>
  <c r="EL17" i="25"/>
  <c r="EM17" i="25"/>
  <c r="EN17" i="25"/>
  <c r="EO17" i="25"/>
  <c r="EP17" i="25"/>
  <c r="EQ17" i="25"/>
  <c r="ER17" i="25"/>
  <c r="ES17" i="25"/>
  <c r="ET17" i="25"/>
  <c r="EU17" i="25"/>
  <c r="EV17" i="25"/>
  <c r="EW17" i="25"/>
  <c r="EX17" i="25"/>
  <c r="EY17" i="25"/>
  <c r="EZ17" i="25"/>
  <c r="FA17" i="25"/>
  <c r="FB17" i="25"/>
  <c r="FF17" i="25"/>
  <c r="FG17" i="25"/>
  <c r="FH17" i="25"/>
  <c r="FI17" i="25"/>
  <c r="FJ17" i="25"/>
  <c r="FK17" i="25"/>
  <c r="FL17" i="25"/>
  <c r="FM17" i="25"/>
  <c r="FN17" i="25"/>
  <c r="FO17" i="25"/>
  <c r="FP17" i="25"/>
  <c r="FQ17" i="25"/>
  <c r="FR17" i="25"/>
  <c r="FS17" i="25"/>
  <c r="FT17" i="25"/>
  <c r="FU17" i="25"/>
  <c r="CT108" i="25"/>
  <c r="CU108" i="25"/>
  <c r="CV108" i="25"/>
  <c r="DO108" i="25"/>
  <c r="FW107" i="25"/>
  <c r="DL108" i="25"/>
  <c r="FC108" i="25"/>
  <c r="FX107" i="25"/>
  <c r="DM108" i="25"/>
  <c r="FD108" i="25"/>
  <c r="FY107" i="25"/>
  <c r="FE108" i="25"/>
  <c r="FZ107" i="25"/>
  <c r="CA18" i="25"/>
  <c r="CB18" i="25"/>
  <c r="CC18" i="25"/>
  <c r="CD18" i="25"/>
  <c r="CE18" i="25"/>
  <c r="CO18" i="25"/>
  <c r="CP18" i="25"/>
  <c r="CQ18" i="25"/>
  <c r="CR18" i="25"/>
  <c r="CS18" i="25"/>
  <c r="CW18" i="25"/>
  <c r="CX18" i="25"/>
  <c r="CY18" i="25"/>
  <c r="CZ18" i="25"/>
  <c r="DA18" i="25"/>
  <c r="DB18" i="25"/>
  <c r="DC18" i="25"/>
  <c r="DD18" i="25"/>
  <c r="DE18" i="25"/>
  <c r="DF18" i="25"/>
  <c r="DG18" i="25"/>
  <c r="DH18" i="25"/>
  <c r="DI18" i="25"/>
  <c r="DJ18" i="25"/>
  <c r="DK18" i="25"/>
  <c r="DN18" i="25"/>
  <c r="DP18" i="25"/>
  <c r="DQ18" i="25"/>
  <c r="DR18" i="25"/>
  <c r="DS18" i="25"/>
  <c r="DT18" i="25"/>
  <c r="DU18" i="25"/>
  <c r="DV18" i="25"/>
  <c r="DW18" i="25"/>
  <c r="DX18" i="25"/>
  <c r="DY18" i="25"/>
  <c r="DZ18" i="25"/>
  <c r="EA18" i="25"/>
  <c r="EB18" i="25"/>
  <c r="EC18" i="25"/>
  <c r="ED18" i="25"/>
  <c r="EE18" i="25"/>
  <c r="EF18" i="25"/>
  <c r="EG18" i="25"/>
  <c r="EH18" i="25"/>
  <c r="EI18" i="25"/>
  <c r="EJ18" i="25"/>
  <c r="EK18" i="25"/>
  <c r="EL18" i="25"/>
  <c r="EM18" i="25"/>
  <c r="EN18" i="25"/>
  <c r="EO18" i="25"/>
  <c r="EP18" i="25"/>
  <c r="EQ18" i="25"/>
  <c r="ER18" i="25"/>
  <c r="ES18" i="25"/>
  <c r="ET18" i="25"/>
  <c r="EU18" i="25"/>
  <c r="EV18" i="25"/>
  <c r="EW18" i="25"/>
  <c r="EX18" i="25"/>
  <c r="EY18" i="25"/>
  <c r="EZ18" i="25"/>
  <c r="FA18" i="25"/>
  <c r="FB18" i="25"/>
  <c r="FF18" i="25"/>
  <c r="FG18" i="25"/>
  <c r="FH18" i="25"/>
  <c r="FI18" i="25"/>
  <c r="FJ18" i="25"/>
  <c r="FK18" i="25"/>
  <c r="FL18" i="25"/>
  <c r="FM18" i="25"/>
  <c r="FN18" i="25"/>
  <c r="FO18" i="25"/>
  <c r="FP18" i="25"/>
  <c r="FQ18" i="25"/>
  <c r="FR18" i="25"/>
  <c r="FS18" i="25"/>
  <c r="FT18" i="25"/>
  <c r="FU18" i="25"/>
  <c r="CT109" i="25"/>
  <c r="CU109" i="25"/>
  <c r="CV109" i="25"/>
  <c r="DO109" i="25"/>
  <c r="FW108" i="25"/>
  <c r="DL109" i="25"/>
  <c r="FC109" i="25"/>
  <c r="FX108" i="25"/>
  <c r="DM109" i="25"/>
  <c r="FD109" i="25"/>
  <c r="FY108" i="25"/>
  <c r="FE109" i="25"/>
  <c r="FZ108" i="25"/>
  <c r="CA19" i="25"/>
  <c r="CB19" i="25"/>
  <c r="CC19" i="25"/>
  <c r="CD19" i="25"/>
  <c r="CE19" i="25"/>
  <c r="CO19" i="25"/>
  <c r="CP19" i="25"/>
  <c r="CQ19" i="25"/>
  <c r="CR19" i="25"/>
  <c r="CS19" i="25"/>
  <c r="CW19" i="25"/>
  <c r="CX19" i="25"/>
  <c r="CY19" i="25"/>
  <c r="CZ19" i="25"/>
  <c r="DA19" i="25"/>
  <c r="DB19" i="25"/>
  <c r="DC19" i="25"/>
  <c r="DD19" i="25"/>
  <c r="DE19" i="25"/>
  <c r="DF19" i="25"/>
  <c r="DG19" i="25"/>
  <c r="DH19" i="25"/>
  <c r="DI19" i="25"/>
  <c r="DJ19" i="25"/>
  <c r="DK19" i="25"/>
  <c r="DN19" i="25"/>
  <c r="DP19" i="25"/>
  <c r="DQ19" i="25"/>
  <c r="DR19" i="25"/>
  <c r="DS19" i="25"/>
  <c r="DT19" i="25"/>
  <c r="DU19" i="25"/>
  <c r="DV19" i="25"/>
  <c r="DW19" i="25"/>
  <c r="DX19" i="25"/>
  <c r="DY19" i="25"/>
  <c r="DZ19" i="25"/>
  <c r="EA19" i="25"/>
  <c r="EB19" i="25"/>
  <c r="EC19" i="25"/>
  <c r="ED19" i="25"/>
  <c r="EE19" i="25"/>
  <c r="EF19" i="25"/>
  <c r="EG19" i="25"/>
  <c r="EH19" i="25"/>
  <c r="EI19" i="25"/>
  <c r="EJ19" i="25"/>
  <c r="EK19" i="25"/>
  <c r="EL19" i="25"/>
  <c r="EM19" i="25"/>
  <c r="EN19" i="25"/>
  <c r="EO19" i="25"/>
  <c r="EP19" i="25"/>
  <c r="EQ19" i="25"/>
  <c r="ER19" i="25"/>
  <c r="ES19" i="25"/>
  <c r="ET19" i="25"/>
  <c r="EU19" i="25"/>
  <c r="EV19" i="25"/>
  <c r="EW19" i="25"/>
  <c r="EX19" i="25"/>
  <c r="EY19" i="25"/>
  <c r="EZ19" i="25"/>
  <c r="FA19" i="25"/>
  <c r="FB19" i="25"/>
  <c r="FF19" i="25"/>
  <c r="FG19" i="25"/>
  <c r="FH19" i="25"/>
  <c r="FI19" i="25"/>
  <c r="FJ19" i="25"/>
  <c r="FK19" i="25"/>
  <c r="FL19" i="25"/>
  <c r="FM19" i="25"/>
  <c r="FN19" i="25"/>
  <c r="FO19" i="25"/>
  <c r="FP19" i="25"/>
  <c r="FQ19" i="25"/>
  <c r="FR19" i="25"/>
  <c r="FS19" i="25"/>
  <c r="FT19" i="25"/>
  <c r="FU19" i="25"/>
  <c r="FW109" i="25"/>
  <c r="FX109" i="25"/>
  <c r="FY109" i="25"/>
  <c r="FZ109" i="25"/>
  <c r="CA200" i="25"/>
  <c r="CB200" i="25"/>
  <c r="CC200" i="25"/>
  <c r="CD200" i="25"/>
  <c r="CE200" i="25"/>
  <c r="CO200" i="25"/>
  <c r="CP200" i="25"/>
  <c r="CQ200" i="25"/>
  <c r="CR200" i="25"/>
  <c r="CS200" i="25"/>
  <c r="CT200" i="25"/>
  <c r="CU200" i="25"/>
  <c r="CV200" i="25"/>
  <c r="CW200" i="25"/>
  <c r="CX200" i="25"/>
  <c r="CY200" i="25"/>
  <c r="CZ200" i="25"/>
  <c r="DA200" i="25"/>
  <c r="DB200" i="25"/>
  <c r="DC200" i="25"/>
  <c r="DD200" i="25"/>
  <c r="DE200" i="25"/>
  <c r="DF200" i="25"/>
  <c r="DG200" i="25"/>
  <c r="DH200" i="25"/>
  <c r="DI200" i="25"/>
  <c r="DJ200" i="25"/>
  <c r="DK200" i="25"/>
  <c r="DL200" i="25"/>
  <c r="DM200" i="25"/>
  <c r="DN200" i="25"/>
  <c r="DO200" i="25"/>
  <c r="DP200" i="25"/>
  <c r="DQ200" i="25"/>
  <c r="DR200" i="25"/>
  <c r="DS200" i="25"/>
  <c r="DT200" i="25"/>
  <c r="DU200" i="25"/>
  <c r="DV200" i="25"/>
  <c r="DW200" i="25"/>
  <c r="DX200" i="25"/>
  <c r="DY200" i="25"/>
  <c r="DZ200" i="25"/>
  <c r="EA200" i="25"/>
  <c r="EB200" i="25"/>
  <c r="EC200" i="25"/>
  <c r="ED200" i="25"/>
  <c r="EE200" i="25"/>
  <c r="EF200" i="25"/>
  <c r="EG200" i="25"/>
  <c r="EH200" i="25"/>
  <c r="EI200" i="25"/>
  <c r="EJ200" i="25"/>
  <c r="EK200" i="25"/>
  <c r="EL200" i="25"/>
  <c r="EM200" i="25"/>
  <c r="EN200" i="25"/>
  <c r="EO200" i="25"/>
  <c r="EP200" i="25"/>
  <c r="EQ200" i="25"/>
  <c r="ER200" i="25"/>
  <c r="ES200" i="25"/>
  <c r="ET200" i="25"/>
  <c r="EU200" i="25"/>
  <c r="EV200" i="25"/>
  <c r="EW200" i="25"/>
  <c r="EX200" i="25"/>
  <c r="EY200" i="25"/>
  <c r="EZ200" i="25"/>
  <c r="FA200" i="25"/>
  <c r="FB200" i="25"/>
  <c r="FC200" i="25"/>
  <c r="FD200" i="25"/>
  <c r="FE200" i="25"/>
  <c r="FF200" i="25"/>
  <c r="FG200" i="25"/>
  <c r="FH200" i="25"/>
  <c r="FI200" i="25"/>
  <c r="FJ200" i="25"/>
  <c r="FK200" i="25"/>
  <c r="FL200" i="25"/>
  <c r="FM200" i="25"/>
  <c r="FN200" i="25"/>
  <c r="FO200" i="25"/>
  <c r="FP200" i="25"/>
  <c r="FQ200" i="25"/>
  <c r="FR200" i="25"/>
  <c r="FS200" i="25"/>
  <c r="FT200" i="25"/>
  <c r="FU200" i="25"/>
  <c r="FW110" i="25"/>
  <c r="FX110" i="25"/>
  <c r="FY110" i="25"/>
  <c r="FZ110" i="25"/>
  <c r="CA201" i="25"/>
  <c r="CB201" i="25"/>
  <c r="CC201" i="25"/>
  <c r="CD201" i="25"/>
  <c r="CE201" i="25"/>
  <c r="CO201" i="25"/>
  <c r="CP201" i="25"/>
  <c r="CQ201" i="25"/>
  <c r="CR201" i="25"/>
  <c r="CS201" i="25"/>
  <c r="CT201" i="25"/>
  <c r="CU201" i="25"/>
  <c r="CV201" i="25"/>
  <c r="CW201" i="25"/>
  <c r="CX201" i="25"/>
  <c r="CY201" i="25"/>
  <c r="CZ201" i="25"/>
  <c r="DA201" i="25"/>
  <c r="DB201" i="25"/>
  <c r="DC201" i="25"/>
  <c r="DD201" i="25"/>
  <c r="DE201" i="25"/>
  <c r="DF201" i="25"/>
  <c r="DG201" i="25"/>
  <c r="DH201" i="25"/>
  <c r="DI201" i="25"/>
  <c r="DJ201" i="25"/>
  <c r="DK201" i="25"/>
  <c r="DL201" i="25"/>
  <c r="DM201" i="25"/>
  <c r="DN201" i="25"/>
  <c r="DO201" i="25"/>
  <c r="DP201" i="25"/>
  <c r="DQ201" i="25"/>
  <c r="DR201" i="25"/>
  <c r="DS201" i="25"/>
  <c r="DT201" i="25"/>
  <c r="DU201" i="25"/>
  <c r="DV201" i="25"/>
  <c r="DW201" i="25"/>
  <c r="DX201" i="25"/>
  <c r="DY201" i="25"/>
  <c r="DZ201" i="25"/>
  <c r="EA201" i="25"/>
  <c r="EB201" i="25"/>
  <c r="EC201" i="25"/>
  <c r="ED201" i="25"/>
  <c r="EE201" i="25"/>
  <c r="EF201" i="25"/>
  <c r="EG201" i="25"/>
  <c r="EH201" i="25"/>
  <c r="EI201" i="25"/>
  <c r="EJ201" i="25"/>
  <c r="EK201" i="25"/>
  <c r="EL201" i="25"/>
  <c r="EM201" i="25"/>
  <c r="EN201" i="25"/>
  <c r="EO201" i="25"/>
  <c r="EP201" i="25"/>
  <c r="EQ201" i="25"/>
  <c r="ER201" i="25"/>
  <c r="ES201" i="25"/>
  <c r="ET201" i="25"/>
  <c r="EU201" i="25"/>
  <c r="EV201" i="25"/>
  <c r="EW201" i="25"/>
  <c r="EX201" i="25"/>
  <c r="EY201" i="25"/>
  <c r="EZ201" i="25"/>
  <c r="FA201" i="25"/>
  <c r="FB201" i="25"/>
  <c r="FC201" i="25"/>
  <c r="FD201" i="25"/>
  <c r="FE201" i="25"/>
  <c r="FF201" i="25"/>
  <c r="FG201" i="25"/>
  <c r="FH201" i="25"/>
  <c r="FI201" i="25"/>
  <c r="FJ201" i="25"/>
  <c r="FK201" i="25"/>
  <c r="FL201" i="25"/>
  <c r="FM201" i="25"/>
  <c r="FN201" i="25"/>
  <c r="FO201" i="25"/>
  <c r="FP201" i="25"/>
  <c r="FQ201" i="25"/>
  <c r="FR201" i="25"/>
  <c r="FS201" i="25"/>
  <c r="FT201" i="25"/>
  <c r="FU201" i="25"/>
  <c r="FW111" i="25"/>
  <c r="FX111" i="25"/>
  <c r="FY111" i="25"/>
  <c r="FZ111" i="25"/>
  <c r="CA202" i="25"/>
  <c r="CB202" i="25"/>
  <c r="CC202" i="25"/>
  <c r="CD202" i="25"/>
  <c r="CE202" i="25"/>
  <c r="CO202" i="25"/>
  <c r="CP202" i="25"/>
  <c r="CQ202" i="25"/>
  <c r="CR202" i="25"/>
  <c r="CS202" i="25"/>
  <c r="CT202" i="25"/>
  <c r="CU202" i="25"/>
  <c r="CV202" i="25"/>
  <c r="CW202" i="25"/>
  <c r="CX202" i="25"/>
  <c r="CY202" i="25"/>
  <c r="CZ202" i="25"/>
  <c r="DA202" i="25"/>
  <c r="DB202" i="25"/>
  <c r="DC202" i="25"/>
  <c r="DD202" i="25"/>
  <c r="DE202" i="25"/>
  <c r="DF202" i="25"/>
  <c r="DG202" i="25"/>
  <c r="DH202" i="25"/>
  <c r="DI202" i="25"/>
  <c r="DJ202" i="25"/>
  <c r="DK202" i="25"/>
  <c r="DL202" i="25"/>
  <c r="DM202" i="25"/>
  <c r="DN202" i="25"/>
  <c r="DO202" i="25"/>
  <c r="DP202" i="25"/>
  <c r="DQ202" i="25"/>
  <c r="DR202" i="25"/>
  <c r="DS202" i="25"/>
  <c r="DT202" i="25"/>
  <c r="DU202" i="25"/>
  <c r="DV202" i="25"/>
  <c r="DW202" i="25"/>
  <c r="DX202" i="25"/>
  <c r="DY202" i="25"/>
  <c r="DZ202" i="25"/>
  <c r="EA202" i="25"/>
  <c r="EB202" i="25"/>
  <c r="EC202" i="25"/>
  <c r="ED202" i="25"/>
  <c r="EE202" i="25"/>
  <c r="EF202" i="25"/>
  <c r="EG202" i="25"/>
  <c r="EH202" i="25"/>
  <c r="EI202" i="25"/>
  <c r="EJ202" i="25"/>
  <c r="EK202" i="25"/>
  <c r="EL202" i="25"/>
  <c r="EM202" i="25"/>
  <c r="EN202" i="25"/>
  <c r="EO202" i="25"/>
  <c r="EP202" i="25"/>
  <c r="EQ202" i="25"/>
  <c r="ER202" i="25"/>
  <c r="ES202" i="25"/>
  <c r="ET202" i="25"/>
  <c r="EU202" i="25"/>
  <c r="EV202" i="25"/>
  <c r="EW202" i="25"/>
  <c r="EX202" i="25"/>
  <c r="EY202" i="25"/>
  <c r="EZ202" i="25"/>
  <c r="FA202" i="25"/>
  <c r="FB202" i="25"/>
  <c r="FC202" i="25"/>
  <c r="FD202" i="25"/>
  <c r="FE202" i="25"/>
  <c r="FF202" i="25"/>
  <c r="FG202" i="25"/>
  <c r="FH202" i="25"/>
  <c r="FI202" i="25"/>
  <c r="FJ202" i="25"/>
  <c r="FK202" i="25"/>
  <c r="FL202" i="25"/>
  <c r="FM202" i="25"/>
  <c r="FN202" i="25"/>
  <c r="FO202" i="25"/>
  <c r="FP202" i="25"/>
  <c r="FQ202" i="25"/>
  <c r="FR202" i="25"/>
  <c r="FS202" i="25"/>
  <c r="FT202" i="25"/>
  <c r="FU202" i="25"/>
  <c r="FW112" i="25"/>
  <c r="FX112" i="25"/>
  <c r="FY112" i="25"/>
  <c r="FZ112" i="25"/>
  <c r="CA203" i="25"/>
  <c r="CB203" i="25"/>
  <c r="CC203" i="25"/>
  <c r="CD203" i="25"/>
  <c r="CE203" i="25"/>
  <c r="CO203" i="25"/>
  <c r="CP203" i="25"/>
  <c r="CQ203" i="25"/>
  <c r="CR203" i="25"/>
  <c r="CS203" i="25"/>
  <c r="CT203" i="25"/>
  <c r="CU203" i="25"/>
  <c r="CV203" i="25"/>
  <c r="CW203" i="25"/>
  <c r="CX203" i="25"/>
  <c r="CY203" i="25"/>
  <c r="CZ203" i="25"/>
  <c r="DA203" i="25"/>
  <c r="DB203" i="25"/>
  <c r="DC203" i="25"/>
  <c r="DD203" i="25"/>
  <c r="DE203" i="25"/>
  <c r="DF203" i="25"/>
  <c r="DG203" i="25"/>
  <c r="DH203" i="25"/>
  <c r="DI203" i="25"/>
  <c r="DJ203" i="25"/>
  <c r="DK203" i="25"/>
  <c r="DL203" i="25"/>
  <c r="DM203" i="25"/>
  <c r="DN203" i="25"/>
  <c r="DO203" i="25"/>
  <c r="DP203" i="25"/>
  <c r="DQ203" i="25"/>
  <c r="DR203" i="25"/>
  <c r="DS203" i="25"/>
  <c r="DT203" i="25"/>
  <c r="DU203" i="25"/>
  <c r="DV203" i="25"/>
  <c r="DW203" i="25"/>
  <c r="DX203" i="25"/>
  <c r="DY203" i="25"/>
  <c r="DZ203" i="25"/>
  <c r="EA203" i="25"/>
  <c r="EB203" i="25"/>
  <c r="EC203" i="25"/>
  <c r="ED203" i="25"/>
  <c r="EE203" i="25"/>
  <c r="EF203" i="25"/>
  <c r="EG203" i="25"/>
  <c r="EH203" i="25"/>
  <c r="EI203" i="25"/>
  <c r="EJ203" i="25"/>
  <c r="EK203" i="25"/>
  <c r="EL203" i="25"/>
  <c r="EM203" i="25"/>
  <c r="EN203" i="25"/>
  <c r="EO203" i="25"/>
  <c r="EP203" i="25"/>
  <c r="EQ203" i="25"/>
  <c r="ER203" i="25"/>
  <c r="ES203" i="25"/>
  <c r="ET203" i="25"/>
  <c r="EU203" i="25"/>
  <c r="EV203" i="25"/>
  <c r="EW203" i="25"/>
  <c r="EX203" i="25"/>
  <c r="EY203" i="25"/>
  <c r="EZ203" i="25"/>
  <c r="FA203" i="25"/>
  <c r="FB203" i="25"/>
  <c r="FC203" i="25"/>
  <c r="FD203" i="25"/>
  <c r="FE203" i="25"/>
  <c r="FF203" i="25"/>
  <c r="FG203" i="25"/>
  <c r="FH203" i="25"/>
  <c r="FI203" i="25"/>
  <c r="FJ203" i="25"/>
  <c r="FK203" i="25"/>
  <c r="FL203" i="25"/>
  <c r="FM203" i="25"/>
  <c r="FN203" i="25"/>
  <c r="FO203" i="25"/>
  <c r="FP203" i="25"/>
  <c r="FQ203" i="25"/>
  <c r="FR203" i="25"/>
  <c r="FS203" i="25"/>
  <c r="FT203" i="25"/>
  <c r="FU203" i="25"/>
  <c r="FW113" i="25"/>
  <c r="FX113" i="25"/>
  <c r="FY113" i="25"/>
  <c r="FZ113" i="25"/>
  <c r="CA204" i="25"/>
  <c r="CB204" i="25"/>
  <c r="CC204" i="25"/>
  <c r="CD204" i="25"/>
  <c r="CE204" i="25"/>
  <c r="CO204" i="25"/>
  <c r="CP204" i="25"/>
  <c r="CQ204" i="25"/>
  <c r="CR204" i="25"/>
  <c r="CS204" i="25"/>
  <c r="CT204" i="25"/>
  <c r="CU204" i="25"/>
  <c r="CV204" i="25"/>
  <c r="CW204" i="25"/>
  <c r="CX204" i="25"/>
  <c r="CY204" i="25"/>
  <c r="CZ204" i="25"/>
  <c r="DA204" i="25"/>
  <c r="DB204" i="25"/>
  <c r="DC204" i="25"/>
  <c r="DD204" i="25"/>
  <c r="DE204" i="25"/>
  <c r="DF204" i="25"/>
  <c r="DG204" i="25"/>
  <c r="DH204" i="25"/>
  <c r="DI204" i="25"/>
  <c r="DJ204" i="25"/>
  <c r="DK204" i="25"/>
  <c r="DL204" i="25"/>
  <c r="DM204" i="25"/>
  <c r="DN204" i="25"/>
  <c r="DO204" i="25"/>
  <c r="DP204" i="25"/>
  <c r="DQ204" i="25"/>
  <c r="DR204" i="25"/>
  <c r="DS204" i="25"/>
  <c r="DT204" i="25"/>
  <c r="DU204" i="25"/>
  <c r="DV204" i="25"/>
  <c r="DW204" i="25"/>
  <c r="DX204" i="25"/>
  <c r="DY204" i="25"/>
  <c r="DZ204" i="25"/>
  <c r="EA204" i="25"/>
  <c r="EB204" i="25"/>
  <c r="EC204" i="25"/>
  <c r="ED204" i="25"/>
  <c r="EE204" i="25"/>
  <c r="EF204" i="25"/>
  <c r="EG204" i="25"/>
  <c r="EH204" i="25"/>
  <c r="EI204" i="25"/>
  <c r="EJ204" i="25"/>
  <c r="EK204" i="25"/>
  <c r="EL204" i="25"/>
  <c r="EM204" i="25"/>
  <c r="EN204" i="25"/>
  <c r="EO204" i="25"/>
  <c r="EP204" i="25"/>
  <c r="EQ204" i="25"/>
  <c r="ER204" i="25"/>
  <c r="ES204" i="25"/>
  <c r="ET204" i="25"/>
  <c r="EU204" i="25"/>
  <c r="EV204" i="25"/>
  <c r="EW204" i="25"/>
  <c r="EX204" i="25"/>
  <c r="EY204" i="25"/>
  <c r="EZ204" i="25"/>
  <c r="FA204" i="25"/>
  <c r="FB204" i="25"/>
  <c r="FC204" i="25"/>
  <c r="FD204" i="25"/>
  <c r="FE204" i="25"/>
  <c r="FF204" i="25"/>
  <c r="FG204" i="25"/>
  <c r="FH204" i="25"/>
  <c r="FI204" i="25"/>
  <c r="FJ204" i="25"/>
  <c r="FK204" i="25"/>
  <c r="FL204" i="25"/>
  <c r="FM204" i="25"/>
  <c r="FN204" i="25"/>
  <c r="FO204" i="25"/>
  <c r="FP204" i="25"/>
  <c r="FQ204" i="25"/>
  <c r="FR204" i="25"/>
  <c r="FS204" i="25"/>
  <c r="FT204" i="25"/>
  <c r="FU204" i="25"/>
  <c r="FW114" i="25"/>
  <c r="FX114" i="25"/>
  <c r="FY114" i="25"/>
  <c r="FZ114" i="25"/>
  <c r="CA205" i="25"/>
  <c r="CB205" i="25"/>
  <c r="CC205" i="25"/>
  <c r="CD205" i="25"/>
  <c r="CE205" i="25"/>
  <c r="CO205" i="25"/>
  <c r="CP205" i="25"/>
  <c r="CQ205" i="25"/>
  <c r="CR205" i="25"/>
  <c r="CS205" i="25"/>
  <c r="CT205" i="25"/>
  <c r="CU205" i="25"/>
  <c r="CV205" i="25"/>
  <c r="CW205" i="25"/>
  <c r="CX205" i="25"/>
  <c r="CY205" i="25"/>
  <c r="CZ205" i="25"/>
  <c r="DA205" i="25"/>
  <c r="DB205" i="25"/>
  <c r="DC205" i="25"/>
  <c r="DD205" i="25"/>
  <c r="DE205" i="25"/>
  <c r="DF205" i="25"/>
  <c r="DG205" i="25"/>
  <c r="DH205" i="25"/>
  <c r="DI205" i="25"/>
  <c r="DJ205" i="25"/>
  <c r="DK205" i="25"/>
  <c r="DL205" i="25"/>
  <c r="DM205" i="25"/>
  <c r="DN205" i="25"/>
  <c r="DO205" i="25"/>
  <c r="DP205" i="25"/>
  <c r="DQ205" i="25"/>
  <c r="DR205" i="25"/>
  <c r="DS205" i="25"/>
  <c r="DT205" i="25"/>
  <c r="DU205" i="25"/>
  <c r="DV205" i="25"/>
  <c r="DW205" i="25"/>
  <c r="DX205" i="25"/>
  <c r="DY205" i="25"/>
  <c r="DZ205" i="25"/>
  <c r="EA205" i="25"/>
  <c r="EB205" i="25"/>
  <c r="EC205" i="25"/>
  <c r="ED205" i="25"/>
  <c r="EE205" i="25"/>
  <c r="EF205" i="25"/>
  <c r="EG205" i="25"/>
  <c r="EH205" i="25"/>
  <c r="EI205" i="25"/>
  <c r="EJ205" i="25"/>
  <c r="EK205" i="25"/>
  <c r="EL205" i="25"/>
  <c r="EM205" i="25"/>
  <c r="EN205" i="25"/>
  <c r="EO205" i="25"/>
  <c r="EP205" i="25"/>
  <c r="EQ205" i="25"/>
  <c r="ER205" i="25"/>
  <c r="ES205" i="25"/>
  <c r="ET205" i="25"/>
  <c r="EU205" i="25"/>
  <c r="EV205" i="25"/>
  <c r="EW205" i="25"/>
  <c r="EX205" i="25"/>
  <c r="EY205" i="25"/>
  <c r="EZ205" i="25"/>
  <c r="FA205" i="25"/>
  <c r="FB205" i="25"/>
  <c r="FC205" i="25"/>
  <c r="FD205" i="25"/>
  <c r="FE205" i="25"/>
  <c r="FF205" i="25"/>
  <c r="FG205" i="25"/>
  <c r="FH205" i="25"/>
  <c r="FI205" i="25"/>
  <c r="FJ205" i="25"/>
  <c r="FK205" i="25"/>
  <c r="FL205" i="25"/>
  <c r="FM205" i="25"/>
  <c r="FN205" i="25"/>
  <c r="FO205" i="25"/>
  <c r="FP205" i="25"/>
  <c r="FQ205" i="25"/>
  <c r="FR205" i="25"/>
  <c r="FS205" i="25"/>
  <c r="FT205" i="25"/>
  <c r="FU205" i="25"/>
  <c r="FW115" i="25"/>
  <c r="FX115" i="25"/>
  <c r="FY115" i="25"/>
  <c r="FZ115" i="25"/>
  <c r="CA206" i="25"/>
  <c r="CB206" i="25"/>
  <c r="CC206" i="25"/>
  <c r="CD206" i="25"/>
  <c r="CE206" i="25"/>
  <c r="CO206" i="25"/>
  <c r="CP206" i="25"/>
  <c r="CQ206" i="25"/>
  <c r="CR206" i="25"/>
  <c r="CS206" i="25"/>
  <c r="CT206" i="25"/>
  <c r="CU206" i="25"/>
  <c r="CV206" i="25"/>
  <c r="CW206" i="25"/>
  <c r="CX206" i="25"/>
  <c r="CY206" i="25"/>
  <c r="CZ206" i="25"/>
  <c r="DA206" i="25"/>
  <c r="DB206" i="25"/>
  <c r="DC206" i="25"/>
  <c r="DD206" i="25"/>
  <c r="DE206" i="25"/>
  <c r="DF206" i="25"/>
  <c r="DG206" i="25"/>
  <c r="DH206" i="25"/>
  <c r="DI206" i="25"/>
  <c r="DJ206" i="25"/>
  <c r="DK206" i="25"/>
  <c r="DL206" i="25"/>
  <c r="DM206" i="25"/>
  <c r="DN206" i="25"/>
  <c r="DO206" i="25"/>
  <c r="DP206" i="25"/>
  <c r="DQ206" i="25"/>
  <c r="DR206" i="25"/>
  <c r="DS206" i="25"/>
  <c r="DT206" i="25"/>
  <c r="DU206" i="25"/>
  <c r="DV206" i="25"/>
  <c r="DW206" i="25"/>
  <c r="DX206" i="25"/>
  <c r="DY206" i="25"/>
  <c r="DZ206" i="25"/>
  <c r="EA206" i="25"/>
  <c r="EB206" i="25"/>
  <c r="EC206" i="25"/>
  <c r="ED206" i="25"/>
  <c r="EE206" i="25"/>
  <c r="EF206" i="25"/>
  <c r="EG206" i="25"/>
  <c r="EH206" i="25"/>
  <c r="EI206" i="25"/>
  <c r="EJ206" i="25"/>
  <c r="EK206" i="25"/>
  <c r="EL206" i="25"/>
  <c r="EM206" i="25"/>
  <c r="EN206" i="25"/>
  <c r="EO206" i="25"/>
  <c r="EP206" i="25"/>
  <c r="EQ206" i="25"/>
  <c r="ER206" i="25"/>
  <c r="ES206" i="25"/>
  <c r="ET206" i="25"/>
  <c r="EU206" i="25"/>
  <c r="EV206" i="25"/>
  <c r="EW206" i="25"/>
  <c r="EX206" i="25"/>
  <c r="EY206" i="25"/>
  <c r="EZ206" i="25"/>
  <c r="FA206" i="25"/>
  <c r="FB206" i="25"/>
  <c r="FC206" i="25"/>
  <c r="FD206" i="25"/>
  <c r="FE206" i="25"/>
  <c r="FF206" i="25"/>
  <c r="FG206" i="25"/>
  <c r="FH206" i="25"/>
  <c r="FI206" i="25"/>
  <c r="FJ206" i="25"/>
  <c r="FK206" i="25"/>
  <c r="FL206" i="25"/>
  <c r="FM206" i="25"/>
  <c r="FN206" i="25"/>
  <c r="FO206" i="25"/>
  <c r="FP206" i="25"/>
  <c r="FQ206" i="25"/>
  <c r="FR206" i="25"/>
  <c r="FS206" i="25"/>
  <c r="FT206" i="25"/>
  <c r="FU206" i="25"/>
  <c r="FW116" i="25"/>
  <c r="FX116" i="25"/>
  <c r="FY116" i="25"/>
  <c r="FZ116" i="25"/>
  <c r="CA207" i="25"/>
  <c r="CB207" i="25"/>
  <c r="CC207" i="25"/>
  <c r="CD207" i="25"/>
  <c r="CE207" i="25"/>
  <c r="CO207" i="25"/>
  <c r="CP207" i="25"/>
  <c r="CQ207" i="25"/>
  <c r="CR207" i="25"/>
  <c r="CS207" i="25"/>
  <c r="CT207" i="25"/>
  <c r="CU207" i="25"/>
  <c r="CV207" i="25"/>
  <c r="CW207" i="25"/>
  <c r="CX207" i="25"/>
  <c r="CY207" i="25"/>
  <c r="CZ207" i="25"/>
  <c r="DA207" i="25"/>
  <c r="DB207" i="25"/>
  <c r="DC207" i="25"/>
  <c r="DD207" i="25"/>
  <c r="DE207" i="25"/>
  <c r="DF207" i="25"/>
  <c r="DG207" i="25"/>
  <c r="DH207" i="25"/>
  <c r="DI207" i="25"/>
  <c r="DJ207" i="25"/>
  <c r="DK207" i="25"/>
  <c r="DL207" i="25"/>
  <c r="DM207" i="25"/>
  <c r="DN207" i="25"/>
  <c r="DO207" i="25"/>
  <c r="DP207" i="25"/>
  <c r="DQ207" i="25"/>
  <c r="DR207" i="25"/>
  <c r="DS207" i="25"/>
  <c r="DT207" i="25"/>
  <c r="DU207" i="25"/>
  <c r="DV207" i="25"/>
  <c r="DW207" i="25"/>
  <c r="DX207" i="25"/>
  <c r="DY207" i="25"/>
  <c r="DZ207" i="25"/>
  <c r="EA207" i="25"/>
  <c r="EB207" i="25"/>
  <c r="EC207" i="25"/>
  <c r="ED207" i="25"/>
  <c r="EE207" i="25"/>
  <c r="EF207" i="25"/>
  <c r="EG207" i="25"/>
  <c r="EH207" i="25"/>
  <c r="EI207" i="25"/>
  <c r="EJ207" i="25"/>
  <c r="EK207" i="25"/>
  <c r="EL207" i="25"/>
  <c r="EM207" i="25"/>
  <c r="EN207" i="25"/>
  <c r="EO207" i="25"/>
  <c r="EP207" i="25"/>
  <c r="EQ207" i="25"/>
  <c r="ER207" i="25"/>
  <c r="ES207" i="25"/>
  <c r="ET207" i="25"/>
  <c r="EU207" i="25"/>
  <c r="EV207" i="25"/>
  <c r="EW207" i="25"/>
  <c r="EX207" i="25"/>
  <c r="EY207" i="25"/>
  <c r="EZ207" i="25"/>
  <c r="FA207" i="25"/>
  <c r="FB207" i="25"/>
  <c r="FC207" i="25"/>
  <c r="FD207" i="25"/>
  <c r="FE207" i="25"/>
  <c r="FF207" i="25"/>
  <c r="FG207" i="25"/>
  <c r="FH207" i="25"/>
  <c r="FI207" i="25"/>
  <c r="FJ207" i="25"/>
  <c r="FK207" i="25"/>
  <c r="FL207" i="25"/>
  <c r="FM207" i="25"/>
  <c r="FN207" i="25"/>
  <c r="FO207" i="25"/>
  <c r="FP207" i="25"/>
  <c r="FQ207" i="25"/>
  <c r="FR207" i="25"/>
  <c r="FS207" i="25"/>
  <c r="FT207" i="25"/>
  <c r="FU207" i="25"/>
  <c r="FW117" i="25"/>
  <c r="FX117" i="25"/>
  <c r="FY117" i="25"/>
  <c r="FZ117" i="25"/>
  <c r="CA208" i="25"/>
  <c r="CB208" i="25"/>
  <c r="CC208" i="25"/>
  <c r="CD208" i="25"/>
  <c r="CE208" i="25"/>
  <c r="CO208" i="25"/>
  <c r="CP208" i="25"/>
  <c r="CQ208" i="25"/>
  <c r="CR208" i="25"/>
  <c r="CS208" i="25"/>
  <c r="CT208" i="25"/>
  <c r="CU208" i="25"/>
  <c r="CV208" i="25"/>
  <c r="CW208" i="25"/>
  <c r="CX208" i="25"/>
  <c r="CY208" i="25"/>
  <c r="CZ208" i="25"/>
  <c r="DA208" i="25"/>
  <c r="DB208" i="25"/>
  <c r="DC208" i="25"/>
  <c r="DD208" i="25"/>
  <c r="DE208" i="25"/>
  <c r="DF208" i="25"/>
  <c r="DG208" i="25"/>
  <c r="DH208" i="25"/>
  <c r="DI208" i="25"/>
  <c r="DJ208" i="25"/>
  <c r="DK208" i="25"/>
  <c r="DL208" i="25"/>
  <c r="DM208" i="25"/>
  <c r="DN208" i="25"/>
  <c r="DO208" i="25"/>
  <c r="DP208" i="25"/>
  <c r="DQ208" i="25"/>
  <c r="DR208" i="25"/>
  <c r="DS208" i="25"/>
  <c r="DT208" i="25"/>
  <c r="DU208" i="25"/>
  <c r="DV208" i="25"/>
  <c r="DW208" i="25"/>
  <c r="DX208" i="25"/>
  <c r="DY208" i="25"/>
  <c r="DZ208" i="25"/>
  <c r="EA208" i="25"/>
  <c r="EB208" i="25"/>
  <c r="EC208" i="25"/>
  <c r="ED208" i="25"/>
  <c r="EE208" i="25"/>
  <c r="EF208" i="25"/>
  <c r="EG208" i="25"/>
  <c r="EH208" i="25"/>
  <c r="EI208" i="25"/>
  <c r="EJ208" i="25"/>
  <c r="EK208" i="25"/>
  <c r="EL208" i="25"/>
  <c r="EM208" i="25"/>
  <c r="EN208" i="25"/>
  <c r="EO208" i="25"/>
  <c r="EP208" i="25"/>
  <c r="EQ208" i="25"/>
  <c r="ER208" i="25"/>
  <c r="ES208" i="25"/>
  <c r="ET208" i="25"/>
  <c r="EU208" i="25"/>
  <c r="EV208" i="25"/>
  <c r="EW208" i="25"/>
  <c r="EX208" i="25"/>
  <c r="EY208" i="25"/>
  <c r="EZ208" i="25"/>
  <c r="FA208" i="25"/>
  <c r="FB208" i="25"/>
  <c r="FC208" i="25"/>
  <c r="FD208" i="25"/>
  <c r="FE208" i="25"/>
  <c r="FF208" i="25"/>
  <c r="FG208" i="25"/>
  <c r="FH208" i="25"/>
  <c r="FI208" i="25"/>
  <c r="FJ208" i="25"/>
  <c r="FK208" i="25"/>
  <c r="FL208" i="25"/>
  <c r="FM208" i="25"/>
  <c r="FN208" i="25"/>
  <c r="FO208" i="25"/>
  <c r="FP208" i="25"/>
  <c r="FQ208" i="25"/>
  <c r="FR208" i="25"/>
  <c r="FS208" i="25"/>
  <c r="FT208" i="25"/>
  <c r="FU208" i="25"/>
  <c r="FW118" i="25"/>
  <c r="FX118" i="25"/>
  <c r="FY118" i="25"/>
  <c r="FZ118" i="25"/>
  <c r="CA209" i="25"/>
  <c r="CB209" i="25"/>
  <c r="CC209" i="25"/>
  <c r="CD209" i="25"/>
  <c r="CE209" i="25"/>
  <c r="CO209" i="25"/>
  <c r="CP209" i="25"/>
  <c r="CQ209" i="25"/>
  <c r="CR209" i="25"/>
  <c r="CS209" i="25"/>
  <c r="CT209" i="25"/>
  <c r="CU209" i="25"/>
  <c r="CV209" i="25"/>
  <c r="CW209" i="25"/>
  <c r="CX209" i="25"/>
  <c r="CY209" i="25"/>
  <c r="CZ209" i="25"/>
  <c r="DA209" i="25"/>
  <c r="DB209" i="25"/>
  <c r="DC209" i="25"/>
  <c r="DD209" i="25"/>
  <c r="DE209" i="25"/>
  <c r="DF209" i="25"/>
  <c r="DG209" i="25"/>
  <c r="DH209" i="25"/>
  <c r="DI209" i="25"/>
  <c r="DJ209" i="25"/>
  <c r="DK209" i="25"/>
  <c r="DL209" i="25"/>
  <c r="DM209" i="25"/>
  <c r="DN209" i="25"/>
  <c r="DO209" i="25"/>
  <c r="DP209" i="25"/>
  <c r="DQ209" i="25"/>
  <c r="DR209" i="25"/>
  <c r="DS209" i="25"/>
  <c r="DT209" i="25"/>
  <c r="DU209" i="25"/>
  <c r="DV209" i="25"/>
  <c r="DW209" i="25"/>
  <c r="DX209" i="25"/>
  <c r="DY209" i="25"/>
  <c r="DZ209" i="25"/>
  <c r="EA209" i="25"/>
  <c r="EB209" i="25"/>
  <c r="EC209" i="25"/>
  <c r="ED209" i="25"/>
  <c r="EE209" i="25"/>
  <c r="EF209" i="25"/>
  <c r="EG209" i="25"/>
  <c r="EH209" i="25"/>
  <c r="EI209" i="25"/>
  <c r="EJ209" i="25"/>
  <c r="EK209" i="25"/>
  <c r="EL209" i="25"/>
  <c r="EM209" i="25"/>
  <c r="EN209" i="25"/>
  <c r="EO209" i="25"/>
  <c r="EP209" i="25"/>
  <c r="EQ209" i="25"/>
  <c r="ER209" i="25"/>
  <c r="ES209" i="25"/>
  <c r="ET209" i="25"/>
  <c r="EU209" i="25"/>
  <c r="EV209" i="25"/>
  <c r="EW209" i="25"/>
  <c r="EX209" i="25"/>
  <c r="EY209" i="25"/>
  <c r="EZ209" i="25"/>
  <c r="FA209" i="25"/>
  <c r="FB209" i="25"/>
  <c r="FC209" i="25"/>
  <c r="FD209" i="25"/>
  <c r="FE209" i="25"/>
  <c r="FF209" i="25"/>
  <c r="FG209" i="25"/>
  <c r="FH209" i="25"/>
  <c r="FI209" i="25"/>
  <c r="FJ209" i="25"/>
  <c r="FK209" i="25"/>
  <c r="FL209" i="25"/>
  <c r="FM209" i="25"/>
  <c r="FN209" i="25"/>
  <c r="FO209" i="25"/>
  <c r="FP209" i="25"/>
  <c r="FQ209" i="25"/>
  <c r="FR209" i="25"/>
  <c r="FS209" i="25"/>
  <c r="FT209" i="25"/>
  <c r="FU209" i="25"/>
  <c r="FW119" i="25"/>
  <c r="FX119" i="25"/>
  <c r="FY119" i="25"/>
  <c r="FZ119" i="25"/>
  <c r="CA210" i="25"/>
  <c r="CB210" i="25"/>
  <c r="CC210" i="25"/>
  <c r="CD210" i="25"/>
  <c r="CE210" i="25"/>
  <c r="CO210" i="25"/>
  <c r="CP210" i="25"/>
  <c r="CQ210" i="25"/>
  <c r="CR210" i="25"/>
  <c r="CS210" i="25"/>
  <c r="CT210" i="25"/>
  <c r="CU210" i="25"/>
  <c r="CV210" i="25"/>
  <c r="CW210" i="25"/>
  <c r="CX210" i="25"/>
  <c r="CY210" i="25"/>
  <c r="CZ210" i="25"/>
  <c r="DA210" i="25"/>
  <c r="DB210" i="25"/>
  <c r="DC210" i="25"/>
  <c r="DD210" i="25"/>
  <c r="DE210" i="25"/>
  <c r="DF210" i="25"/>
  <c r="DG210" i="25"/>
  <c r="DH210" i="25"/>
  <c r="DI210" i="25"/>
  <c r="DJ210" i="25"/>
  <c r="DK210" i="25"/>
  <c r="DL210" i="25"/>
  <c r="DM210" i="25"/>
  <c r="DN210" i="25"/>
  <c r="DO210" i="25"/>
  <c r="DP210" i="25"/>
  <c r="DQ210" i="25"/>
  <c r="DR210" i="25"/>
  <c r="DS210" i="25"/>
  <c r="DT210" i="25"/>
  <c r="DU210" i="25"/>
  <c r="DV210" i="25"/>
  <c r="DW210" i="25"/>
  <c r="DX210" i="25"/>
  <c r="DY210" i="25"/>
  <c r="DZ210" i="25"/>
  <c r="EA210" i="25"/>
  <c r="EB210" i="25"/>
  <c r="EC210" i="25"/>
  <c r="ED210" i="25"/>
  <c r="EE210" i="25"/>
  <c r="EF210" i="25"/>
  <c r="EG210" i="25"/>
  <c r="EH210" i="25"/>
  <c r="EI210" i="25"/>
  <c r="EJ210" i="25"/>
  <c r="EK210" i="25"/>
  <c r="EL210" i="25"/>
  <c r="EM210" i="25"/>
  <c r="EN210" i="25"/>
  <c r="EO210" i="25"/>
  <c r="EP210" i="25"/>
  <c r="EQ210" i="25"/>
  <c r="ER210" i="25"/>
  <c r="ES210" i="25"/>
  <c r="ET210" i="25"/>
  <c r="EU210" i="25"/>
  <c r="EV210" i="25"/>
  <c r="EW210" i="25"/>
  <c r="EX210" i="25"/>
  <c r="EY210" i="25"/>
  <c r="EZ210" i="25"/>
  <c r="FA210" i="25"/>
  <c r="FB210" i="25"/>
  <c r="FC210" i="25"/>
  <c r="FD210" i="25"/>
  <c r="FE210" i="25"/>
  <c r="FF210" i="25"/>
  <c r="FG210" i="25"/>
  <c r="FH210" i="25"/>
  <c r="FI210" i="25"/>
  <c r="FJ210" i="25"/>
  <c r="FK210" i="25"/>
  <c r="FL210" i="25"/>
  <c r="FM210" i="25"/>
  <c r="FN210" i="25"/>
  <c r="FO210" i="25"/>
  <c r="FP210" i="25"/>
  <c r="FQ210" i="25"/>
  <c r="FR210" i="25"/>
  <c r="FS210" i="25"/>
  <c r="FT210" i="25"/>
  <c r="FU210" i="25"/>
  <c r="FW120" i="25"/>
  <c r="FX120" i="25"/>
  <c r="FY120" i="25"/>
  <c r="FZ120" i="25"/>
  <c r="CA211" i="25"/>
  <c r="CB211" i="25"/>
  <c r="CC211" i="25"/>
  <c r="CD211" i="25"/>
  <c r="CE211" i="25"/>
  <c r="CO211" i="25"/>
  <c r="CP211" i="25"/>
  <c r="CQ211" i="25"/>
  <c r="CR211" i="25"/>
  <c r="CS211" i="25"/>
  <c r="CT211" i="25"/>
  <c r="CU211" i="25"/>
  <c r="CV211" i="25"/>
  <c r="CW211" i="25"/>
  <c r="CX211" i="25"/>
  <c r="CY211" i="25"/>
  <c r="CZ211" i="25"/>
  <c r="DA211" i="25"/>
  <c r="DB211" i="25"/>
  <c r="DC211" i="25"/>
  <c r="DD211" i="25"/>
  <c r="DE211" i="25"/>
  <c r="DF211" i="25"/>
  <c r="DG211" i="25"/>
  <c r="DH211" i="25"/>
  <c r="DI211" i="25"/>
  <c r="DJ211" i="25"/>
  <c r="DK211" i="25"/>
  <c r="DL211" i="25"/>
  <c r="DM211" i="25"/>
  <c r="DN211" i="25"/>
  <c r="DO211" i="25"/>
  <c r="DP211" i="25"/>
  <c r="DQ211" i="25"/>
  <c r="DR211" i="25"/>
  <c r="DS211" i="25"/>
  <c r="DT211" i="25"/>
  <c r="DU211" i="25"/>
  <c r="DV211" i="25"/>
  <c r="DW211" i="25"/>
  <c r="DX211" i="25"/>
  <c r="DY211" i="25"/>
  <c r="DZ211" i="25"/>
  <c r="EA211" i="25"/>
  <c r="EB211" i="25"/>
  <c r="EC211" i="25"/>
  <c r="ED211" i="25"/>
  <c r="EE211" i="25"/>
  <c r="EF211" i="25"/>
  <c r="EG211" i="25"/>
  <c r="EH211" i="25"/>
  <c r="EI211" i="25"/>
  <c r="EJ211" i="25"/>
  <c r="EK211" i="25"/>
  <c r="EL211" i="25"/>
  <c r="EM211" i="25"/>
  <c r="EN211" i="25"/>
  <c r="EO211" i="25"/>
  <c r="EP211" i="25"/>
  <c r="EQ211" i="25"/>
  <c r="ER211" i="25"/>
  <c r="ES211" i="25"/>
  <c r="ET211" i="25"/>
  <c r="EU211" i="25"/>
  <c r="EV211" i="25"/>
  <c r="EW211" i="25"/>
  <c r="EX211" i="25"/>
  <c r="EY211" i="25"/>
  <c r="EZ211" i="25"/>
  <c r="FA211" i="25"/>
  <c r="FB211" i="25"/>
  <c r="FC211" i="25"/>
  <c r="FD211" i="25"/>
  <c r="FE211" i="25"/>
  <c r="FF211" i="25"/>
  <c r="FG211" i="25"/>
  <c r="FH211" i="25"/>
  <c r="FI211" i="25"/>
  <c r="FJ211" i="25"/>
  <c r="FK211" i="25"/>
  <c r="FL211" i="25"/>
  <c r="FM211" i="25"/>
  <c r="FN211" i="25"/>
  <c r="FO211" i="25"/>
  <c r="FP211" i="25"/>
  <c r="FQ211" i="25"/>
  <c r="FR211" i="25"/>
  <c r="FS211" i="25"/>
  <c r="FT211" i="25"/>
  <c r="FU211" i="25"/>
  <c r="FW121" i="25"/>
  <c r="FX121" i="25"/>
  <c r="FY121" i="25"/>
  <c r="FZ121" i="25"/>
  <c r="CA212" i="25"/>
  <c r="CB212" i="25"/>
  <c r="CC212" i="25"/>
  <c r="CD212" i="25"/>
  <c r="CE212" i="25"/>
  <c r="CO212" i="25"/>
  <c r="CP212" i="25"/>
  <c r="CQ212" i="25"/>
  <c r="CR212" i="25"/>
  <c r="CS212" i="25"/>
  <c r="CT212" i="25"/>
  <c r="CU212" i="25"/>
  <c r="CV212" i="25"/>
  <c r="CW212" i="25"/>
  <c r="CX212" i="25"/>
  <c r="CY212" i="25"/>
  <c r="CZ212" i="25"/>
  <c r="DA212" i="25"/>
  <c r="DB212" i="25"/>
  <c r="DC212" i="25"/>
  <c r="DD212" i="25"/>
  <c r="DE212" i="25"/>
  <c r="DF212" i="25"/>
  <c r="DG212" i="25"/>
  <c r="DH212" i="25"/>
  <c r="DI212" i="25"/>
  <c r="DJ212" i="25"/>
  <c r="DK212" i="25"/>
  <c r="DL212" i="25"/>
  <c r="DM212" i="25"/>
  <c r="DN212" i="25"/>
  <c r="DO212" i="25"/>
  <c r="DP212" i="25"/>
  <c r="DQ212" i="25"/>
  <c r="DR212" i="25"/>
  <c r="DS212" i="25"/>
  <c r="DT212" i="25"/>
  <c r="DU212" i="25"/>
  <c r="DV212" i="25"/>
  <c r="DW212" i="25"/>
  <c r="DX212" i="25"/>
  <c r="DY212" i="25"/>
  <c r="DZ212" i="25"/>
  <c r="EA212" i="25"/>
  <c r="EB212" i="25"/>
  <c r="EC212" i="25"/>
  <c r="ED212" i="25"/>
  <c r="EE212" i="25"/>
  <c r="EF212" i="25"/>
  <c r="EG212" i="25"/>
  <c r="EH212" i="25"/>
  <c r="EI212" i="25"/>
  <c r="EJ212" i="25"/>
  <c r="EK212" i="25"/>
  <c r="EL212" i="25"/>
  <c r="EM212" i="25"/>
  <c r="EN212" i="25"/>
  <c r="EO212" i="25"/>
  <c r="EP212" i="25"/>
  <c r="EQ212" i="25"/>
  <c r="ER212" i="25"/>
  <c r="ES212" i="25"/>
  <c r="ET212" i="25"/>
  <c r="EU212" i="25"/>
  <c r="EV212" i="25"/>
  <c r="EW212" i="25"/>
  <c r="EX212" i="25"/>
  <c r="EY212" i="25"/>
  <c r="EZ212" i="25"/>
  <c r="FA212" i="25"/>
  <c r="FB212" i="25"/>
  <c r="FC212" i="25"/>
  <c r="FD212" i="25"/>
  <c r="FE212" i="25"/>
  <c r="FF212" i="25"/>
  <c r="FG212" i="25"/>
  <c r="FH212" i="25"/>
  <c r="FI212" i="25"/>
  <c r="FJ212" i="25"/>
  <c r="FK212" i="25"/>
  <c r="FL212" i="25"/>
  <c r="FM212" i="25"/>
  <c r="FN212" i="25"/>
  <c r="FO212" i="25"/>
  <c r="FP212" i="25"/>
  <c r="FQ212" i="25"/>
  <c r="FR212" i="25"/>
  <c r="FS212" i="25"/>
  <c r="FT212" i="25"/>
  <c r="FU212" i="25"/>
  <c r="FW122" i="25"/>
  <c r="FX122" i="25"/>
  <c r="FY122" i="25"/>
  <c r="FZ122" i="25"/>
  <c r="CA213" i="25"/>
  <c r="CB213" i="25"/>
  <c r="CC213" i="25"/>
  <c r="CD213" i="25"/>
  <c r="CE213" i="25"/>
  <c r="CO213" i="25"/>
  <c r="CP213" i="25"/>
  <c r="CQ213" i="25"/>
  <c r="CR213" i="25"/>
  <c r="CS213" i="25"/>
  <c r="CT213" i="25"/>
  <c r="CU213" i="25"/>
  <c r="CV213" i="25"/>
  <c r="CW213" i="25"/>
  <c r="CX213" i="25"/>
  <c r="CY213" i="25"/>
  <c r="CZ213" i="25"/>
  <c r="DA213" i="25"/>
  <c r="DB213" i="25"/>
  <c r="DC213" i="25"/>
  <c r="DD213" i="25"/>
  <c r="DE213" i="25"/>
  <c r="DF213" i="25"/>
  <c r="DG213" i="25"/>
  <c r="DH213" i="25"/>
  <c r="DI213" i="25"/>
  <c r="DJ213" i="25"/>
  <c r="DK213" i="25"/>
  <c r="DL213" i="25"/>
  <c r="DM213" i="25"/>
  <c r="DN213" i="25"/>
  <c r="DO213" i="25"/>
  <c r="DP213" i="25"/>
  <c r="DQ213" i="25"/>
  <c r="DR213" i="25"/>
  <c r="DS213" i="25"/>
  <c r="DT213" i="25"/>
  <c r="DU213" i="25"/>
  <c r="DV213" i="25"/>
  <c r="DW213" i="25"/>
  <c r="DX213" i="25"/>
  <c r="DY213" i="25"/>
  <c r="DZ213" i="25"/>
  <c r="EA213" i="25"/>
  <c r="EB213" i="25"/>
  <c r="EC213" i="25"/>
  <c r="ED213" i="25"/>
  <c r="EE213" i="25"/>
  <c r="EF213" i="25"/>
  <c r="EG213" i="25"/>
  <c r="EH213" i="25"/>
  <c r="EI213" i="25"/>
  <c r="EJ213" i="25"/>
  <c r="EK213" i="25"/>
  <c r="EL213" i="25"/>
  <c r="EM213" i="25"/>
  <c r="EN213" i="25"/>
  <c r="EO213" i="25"/>
  <c r="EP213" i="25"/>
  <c r="EQ213" i="25"/>
  <c r="ER213" i="25"/>
  <c r="ES213" i="25"/>
  <c r="ET213" i="25"/>
  <c r="EU213" i="25"/>
  <c r="EV213" i="25"/>
  <c r="EW213" i="25"/>
  <c r="EX213" i="25"/>
  <c r="EY213" i="25"/>
  <c r="EZ213" i="25"/>
  <c r="FA213" i="25"/>
  <c r="FB213" i="25"/>
  <c r="FC213" i="25"/>
  <c r="FD213" i="25"/>
  <c r="FE213" i="25"/>
  <c r="FF213" i="25"/>
  <c r="FG213" i="25"/>
  <c r="FH213" i="25"/>
  <c r="FI213" i="25"/>
  <c r="FJ213" i="25"/>
  <c r="FK213" i="25"/>
  <c r="FL213" i="25"/>
  <c r="FM213" i="25"/>
  <c r="FN213" i="25"/>
  <c r="FO213" i="25"/>
  <c r="FP213" i="25"/>
  <c r="FQ213" i="25"/>
  <c r="FR213" i="25"/>
  <c r="FS213" i="25"/>
  <c r="FT213" i="25"/>
  <c r="FU213" i="25"/>
  <c r="FW123" i="25"/>
  <c r="FX123" i="25"/>
  <c r="FY123" i="25"/>
  <c r="FZ123" i="25"/>
  <c r="CA214" i="25"/>
  <c r="CB214" i="25"/>
  <c r="CC214" i="25"/>
  <c r="CD214" i="25"/>
  <c r="CE214" i="25"/>
  <c r="CO214" i="25"/>
  <c r="CP214" i="25"/>
  <c r="CQ214" i="25"/>
  <c r="CR214" i="25"/>
  <c r="CS214" i="25"/>
  <c r="CT214" i="25"/>
  <c r="CU214" i="25"/>
  <c r="CV214" i="25"/>
  <c r="CW214" i="25"/>
  <c r="CX214" i="25"/>
  <c r="CY214" i="25"/>
  <c r="CZ214" i="25"/>
  <c r="DA214" i="25"/>
  <c r="DB214" i="25"/>
  <c r="DC214" i="25"/>
  <c r="DD214" i="25"/>
  <c r="DE214" i="25"/>
  <c r="DF214" i="25"/>
  <c r="DG214" i="25"/>
  <c r="DH214" i="25"/>
  <c r="DI214" i="25"/>
  <c r="DJ214" i="25"/>
  <c r="DK214" i="25"/>
  <c r="DL214" i="25"/>
  <c r="DM214" i="25"/>
  <c r="DN214" i="25"/>
  <c r="DO214" i="25"/>
  <c r="DP214" i="25"/>
  <c r="DQ214" i="25"/>
  <c r="DR214" i="25"/>
  <c r="DS214" i="25"/>
  <c r="DT214" i="25"/>
  <c r="DU214" i="25"/>
  <c r="DV214" i="25"/>
  <c r="DW214" i="25"/>
  <c r="DX214" i="25"/>
  <c r="DY214" i="25"/>
  <c r="DZ214" i="25"/>
  <c r="EA214" i="25"/>
  <c r="EB214" i="25"/>
  <c r="EC214" i="25"/>
  <c r="ED214" i="25"/>
  <c r="EE214" i="25"/>
  <c r="EF214" i="25"/>
  <c r="EG214" i="25"/>
  <c r="EH214" i="25"/>
  <c r="EI214" i="25"/>
  <c r="EJ214" i="25"/>
  <c r="EK214" i="25"/>
  <c r="EL214" i="25"/>
  <c r="EM214" i="25"/>
  <c r="EN214" i="25"/>
  <c r="EO214" i="25"/>
  <c r="EP214" i="25"/>
  <c r="EQ214" i="25"/>
  <c r="ER214" i="25"/>
  <c r="ES214" i="25"/>
  <c r="ET214" i="25"/>
  <c r="EU214" i="25"/>
  <c r="EV214" i="25"/>
  <c r="EW214" i="25"/>
  <c r="EX214" i="25"/>
  <c r="EY214" i="25"/>
  <c r="EZ214" i="25"/>
  <c r="FA214" i="25"/>
  <c r="FB214" i="25"/>
  <c r="FC214" i="25"/>
  <c r="FD214" i="25"/>
  <c r="FE214" i="25"/>
  <c r="FF214" i="25"/>
  <c r="FG214" i="25"/>
  <c r="FH214" i="25"/>
  <c r="FI214" i="25"/>
  <c r="FJ214" i="25"/>
  <c r="FK214" i="25"/>
  <c r="FL214" i="25"/>
  <c r="FM214" i="25"/>
  <c r="FN214" i="25"/>
  <c r="FO214" i="25"/>
  <c r="FP214" i="25"/>
  <c r="FQ214" i="25"/>
  <c r="FR214" i="25"/>
  <c r="FS214" i="25"/>
  <c r="FT214" i="25"/>
  <c r="FU214" i="25"/>
  <c r="FW124" i="25"/>
  <c r="FX124" i="25"/>
  <c r="FY124" i="25"/>
  <c r="FZ124" i="25"/>
  <c r="CA215" i="25"/>
  <c r="CB215" i="25"/>
  <c r="CC215" i="25"/>
  <c r="CD215" i="25"/>
  <c r="CE215" i="25"/>
  <c r="CO215" i="25"/>
  <c r="CP215" i="25"/>
  <c r="CQ215" i="25"/>
  <c r="CR215" i="25"/>
  <c r="CS215" i="25"/>
  <c r="CT215" i="25"/>
  <c r="CU215" i="25"/>
  <c r="CV215" i="25"/>
  <c r="CW215" i="25"/>
  <c r="CX215" i="25"/>
  <c r="CY215" i="25"/>
  <c r="CZ215" i="25"/>
  <c r="DA215" i="25"/>
  <c r="DB215" i="25"/>
  <c r="DC215" i="25"/>
  <c r="DD215" i="25"/>
  <c r="DE215" i="25"/>
  <c r="DF215" i="25"/>
  <c r="DG215" i="25"/>
  <c r="DH215" i="25"/>
  <c r="DI215" i="25"/>
  <c r="DJ215" i="25"/>
  <c r="DK215" i="25"/>
  <c r="DL215" i="25"/>
  <c r="DM215" i="25"/>
  <c r="DN215" i="25"/>
  <c r="DO215" i="25"/>
  <c r="DP215" i="25"/>
  <c r="DQ215" i="25"/>
  <c r="DR215" i="25"/>
  <c r="DS215" i="25"/>
  <c r="DT215" i="25"/>
  <c r="DU215" i="25"/>
  <c r="DV215" i="25"/>
  <c r="DW215" i="25"/>
  <c r="DX215" i="25"/>
  <c r="DY215" i="25"/>
  <c r="DZ215" i="25"/>
  <c r="EA215" i="25"/>
  <c r="EB215" i="25"/>
  <c r="EC215" i="25"/>
  <c r="ED215" i="25"/>
  <c r="EE215" i="25"/>
  <c r="EF215" i="25"/>
  <c r="EG215" i="25"/>
  <c r="EH215" i="25"/>
  <c r="EI215" i="25"/>
  <c r="EJ215" i="25"/>
  <c r="EK215" i="25"/>
  <c r="EL215" i="25"/>
  <c r="EM215" i="25"/>
  <c r="EN215" i="25"/>
  <c r="EO215" i="25"/>
  <c r="EP215" i="25"/>
  <c r="EQ215" i="25"/>
  <c r="ER215" i="25"/>
  <c r="ES215" i="25"/>
  <c r="ET215" i="25"/>
  <c r="EU215" i="25"/>
  <c r="EV215" i="25"/>
  <c r="EW215" i="25"/>
  <c r="EX215" i="25"/>
  <c r="EY215" i="25"/>
  <c r="EZ215" i="25"/>
  <c r="FA215" i="25"/>
  <c r="FB215" i="25"/>
  <c r="FC215" i="25"/>
  <c r="FD215" i="25"/>
  <c r="FE215" i="25"/>
  <c r="FF215" i="25"/>
  <c r="FG215" i="25"/>
  <c r="FH215" i="25"/>
  <c r="FI215" i="25"/>
  <c r="FJ215" i="25"/>
  <c r="FK215" i="25"/>
  <c r="FL215" i="25"/>
  <c r="FM215" i="25"/>
  <c r="FN215" i="25"/>
  <c r="FO215" i="25"/>
  <c r="FP215" i="25"/>
  <c r="FQ215" i="25"/>
  <c r="FR215" i="25"/>
  <c r="FS215" i="25"/>
  <c r="FT215" i="25"/>
  <c r="FU215" i="25"/>
  <c r="FW125" i="25"/>
  <c r="FX125" i="25"/>
  <c r="FY125" i="25"/>
  <c r="FZ125" i="25"/>
  <c r="CA216" i="25"/>
  <c r="CB216" i="25"/>
  <c r="CC216" i="25"/>
  <c r="CD216" i="25"/>
  <c r="CE216" i="25"/>
  <c r="CO216" i="25"/>
  <c r="CP216" i="25"/>
  <c r="CQ216" i="25"/>
  <c r="CR216" i="25"/>
  <c r="CS216" i="25"/>
  <c r="CT216" i="25"/>
  <c r="CU216" i="25"/>
  <c r="CV216" i="25"/>
  <c r="CW216" i="25"/>
  <c r="CX216" i="25"/>
  <c r="CY216" i="25"/>
  <c r="CZ216" i="25"/>
  <c r="DA216" i="25"/>
  <c r="DB216" i="25"/>
  <c r="DC216" i="25"/>
  <c r="DD216" i="25"/>
  <c r="DE216" i="25"/>
  <c r="DF216" i="25"/>
  <c r="DG216" i="25"/>
  <c r="DH216" i="25"/>
  <c r="DI216" i="25"/>
  <c r="DJ216" i="25"/>
  <c r="DK216" i="25"/>
  <c r="DL216" i="25"/>
  <c r="DM216" i="25"/>
  <c r="DN216" i="25"/>
  <c r="DO216" i="25"/>
  <c r="DP216" i="25"/>
  <c r="DQ216" i="25"/>
  <c r="DR216" i="25"/>
  <c r="DS216" i="25"/>
  <c r="DT216" i="25"/>
  <c r="DU216" i="25"/>
  <c r="DV216" i="25"/>
  <c r="DW216" i="25"/>
  <c r="DX216" i="25"/>
  <c r="DY216" i="25"/>
  <c r="DZ216" i="25"/>
  <c r="EA216" i="25"/>
  <c r="EB216" i="25"/>
  <c r="EC216" i="25"/>
  <c r="ED216" i="25"/>
  <c r="EE216" i="25"/>
  <c r="EF216" i="25"/>
  <c r="EG216" i="25"/>
  <c r="EH216" i="25"/>
  <c r="EI216" i="25"/>
  <c r="EJ216" i="25"/>
  <c r="EK216" i="25"/>
  <c r="EL216" i="25"/>
  <c r="EM216" i="25"/>
  <c r="EN216" i="25"/>
  <c r="EO216" i="25"/>
  <c r="EP216" i="25"/>
  <c r="EQ216" i="25"/>
  <c r="ER216" i="25"/>
  <c r="ES216" i="25"/>
  <c r="ET216" i="25"/>
  <c r="EU216" i="25"/>
  <c r="EV216" i="25"/>
  <c r="EW216" i="25"/>
  <c r="EX216" i="25"/>
  <c r="EY216" i="25"/>
  <c r="EZ216" i="25"/>
  <c r="FA216" i="25"/>
  <c r="FB216" i="25"/>
  <c r="FC216" i="25"/>
  <c r="FD216" i="25"/>
  <c r="FE216" i="25"/>
  <c r="FF216" i="25"/>
  <c r="FG216" i="25"/>
  <c r="FH216" i="25"/>
  <c r="FI216" i="25"/>
  <c r="FJ216" i="25"/>
  <c r="FK216" i="25"/>
  <c r="FL216" i="25"/>
  <c r="FM216" i="25"/>
  <c r="FN216" i="25"/>
  <c r="FO216" i="25"/>
  <c r="FP216" i="25"/>
  <c r="FQ216" i="25"/>
  <c r="FR216" i="25"/>
  <c r="FS216" i="25"/>
  <c r="FT216" i="25"/>
  <c r="FU216" i="25"/>
  <c r="FW126" i="25"/>
  <c r="FX126" i="25"/>
  <c r="FY126" i="25"/>
  <c r="FZ126" i="25"/>
  <c r="CA217" i="25"/>
  <c r="CB217" i="25"/>
  <c r="CC217" i="25"/>
  <c r="CD217" i="25"/>
  <c r="CE217" i="25"/>
  <c r="CO217" i="25"/>
  <c r="CP217" i="25"/>
  <c r="CQ217" i="25"/>
  <c r="CR217" i="25"/>
  <c r="CS217" i="25"/>
  <c r="CT217" i="25"/>
  <c r="CU217" i="25"/>
  <c r="CV217" i="25"/>
  <c r="CW217" i="25"/>
  <c r="CX217" i="25"/>
  <c r="CY217" i="25"/>
  <c r="CZ217" i="25"/>
  <c r="DA217" i="25"/>
  <c r="DB217" i="25"/>
  <c r="DC217" i="25"/>
  <c r="DD217" i="25"/>
  <c r="DE217" i="25"/>
  <c r="DF217" i="25"/>
  <c r="DG217" i="25"/>
  <c r="DH217" i="25"/>
  <c r="DI217" i="25"/>
  <c r="DJ217" i="25"/>
  <c r="DK217" i="25"/>
  <c r="DL217" i="25"/>
  <c r="DM217" i="25"/>
  <c r="DN217" i="25"/>
  <c r="DO217" i="25"/>
  <c r="DP217" i="25"/>
  <c r="DQ217" i="25"/>
  <c r="DR217" i="25"/>
  <c r="DS217" i="25"/>
  <c r="DT217" i="25"/>
  <c r="DU217" i="25"/>
  <c r="DV217" i="25"/>
  <c r="DW217" i="25"/>
  <c r="DX217" i="25"/>
  <c r="DY217" i="25"/>
  <c r="DZ217" i="25"/>
  <c r="EA217" i="25"/>
  <c r="EB217" i="25"/>
  <c r="EC217" i="25"/>
  <c r="ED217" i="25"/>
  <c r="EE217" i="25"/>
  <c r="EF217" i="25"/>
  <c r="EG217" i="25"/>
  <c r="EH217" i="25"/>
  <c r="EI217" i="25"/>
  <c r="EJ217" i="25"/>
  <c r="EK217" i="25"/>
  <c r="EL217" i="25"/>
  <c r="EM217" i="25"/>
  <c r="EN217" i="25"/>
  <c r="EO217" i="25"/>
  <c r="EP217" i="25"/>
  <c r="EQ217" i="25"/>
  <c r="ER217" i="25"/>
  <c r="ES217" i="25"/>
  <c r="ET217" i="25"/>
  <c r="EU217" i="25"/>
  <c r="EV217" i="25"/>
  <c r="EW217" i="25"/>
  <c r="EX217" i="25"/>
  <c r="EY217" i="25"/>
  <c r="EZ217" i="25"/>
  <c r="FA217" i="25"/>
  <c r="FB217" i="25"/>
  <c r="FC217" i="25"/>
  <c r="FD217" i="25"/>
  <c r="FE217" i="25"/>
  <c r="FF217" i="25"/>
  <c r="FG217" i="25"/>
  <c r="FH217" i="25"/>
  <c r="FI217" i="25"/>
  <c r="FJ217" i="25"/>
  <c r="FK217" i="25"/>
  <c r="FL217" i="25"/>
  <c r="FM217" i="25"/>
  <c r="FN217" i="25"/>
  <c r="FO217" i="25"/>
  <c r="FP217" i="25"/>
  <c r="FQ217" i="25"/>
  <c r="FR217" i="25"/>
  <c r="FS217" i="25"/>
  <c r="FT217" i="25"/>
  <c r="FU217" i="25"/>
  <c r="CT128" i="25"/>
  <c r="CU128" i="25"/>
  <c r="CV128" i="25"/>
  <c r="DO128" i="25"/>
  <c r="FW127" i="25"/>
  <c r="DL128" i="25"/>
  <c r="FC128" i="25"/>
  <c r="FX127" i="25"/>
  <c r="DM128" i="25"/>
  <c r="FD128" i="25"/>
  <c r="FY127" i="25"/>
  <c r="FE128" i="25"/>
  <c r="FZ127" i="25"/>
  <c r="CA128" i="25"/>
  <c r="CB128" i="25"/>
  <c r="CC128" i="25"/>
  <c r="CD128" i="25"/>
  <c r="CE128" i="25"/>
  <c r="CO128" i="25"/>
  <c r="CP128" i="25"/>
  <c r="CQ128" i="25"/>
  <c r="CR128" i="25"/>
  <c r="CS128" i="25"/>
  <c r="CW128" i="25"/>
  <c r="CX128" i="25"/>
  <c r="CY128" i="25"/>
  <c r="CZ128" i="25"/>
  <c r="DA128" i="25"/>
  <c r="DB128" i="25"/>
  <c r="DC128" i="25"/>
  <c r="DD128" i="25"/>
  <c r="DE128" i="25"/>
  <c r="DF128" i="25"/>
  <c r="DG128" i="25"/>
  <c r="DH128" i="25"/>
  <c r="DI128" i="25"/>
  <c r="DJ128" i="25"/>
  <c r="DK128" i="25"/>
  <c r="DN128" i="25"/>
  <c r="DP128" i="25"/>
  <c r="DQ128" i="25"/>
  <c r="DR128" i="25"/>
  <c r="DS128" i="25"/>
  <c r="DT128" i="25"/>
  <c r="DU128" i="25"/>
  <c r="DV128" i="25"/>
  <c r="DW128" i="25"/>
  <c r="DX128" i="25"/>
  <c r="DY128" i="25"/>
  <c r="DZ128" i="25"/>
  <c r="EA128" i="25"/>
  <c r="EB128" i="25"/>
  <c r="EC128" i="25"/>
  <c r="ED128" i="25"/>
  <c r="EE128" i="25"/>
  <c r="EF128" i="25"/>
  <c r="EG128" i="25"/>
  <c r="EH128" i="25"/>
  <c r="EI128" i="25"/>
  <c r="EJ128" i="25"/>
  <c r="EK128" i="25"/>
  <c r="EL128" i="25"/>
  <c r="EM128" i="25"/>
  <c r="EN128" i="25"/>
  <c r="EO128" i="25"/>
  <c r="EP128" i="25"/>
  <c r="EQ128" i="25"/>
  <c r="ER128" i="25"/>
  <c r="ES128" i="25"/>
  <c r="ET128" i="25"/>
  <c r="EU128" i="25"/>
  <c r="EV128" i="25"/>
  <c r="EW128" i="25"/>
  <c r="EX128" i="25"/>
  <c r="EY128" i="25"/>
  <c r="EZ128" i="25"/>
  <c r="FA128" i="25"/>
  <c r="FB128" i="25"/>
  <c r="FF128" i="25"/>
  <c r="FG128" i="25"/>
  <c r="FH128" i="25"/>
  <c r="FI128" i="25"/>
  <c r="FJ128" i="25"/>
  <c r="FK128" i="25"/>
  <c r="FL128" i="25"/>
  <c r="FM128" i="25"/>
  <c r="FN128" i="25"/>
  <c r="FO128" i="25"/>
  <c r="FP128" i="25"/>
  <c r="FQ128" i="25"/>
  <c r="FR128" i="25"/>
  <c r="FS128" i="25"/>
  <c r="FT128" i="25"/>
  <c r="FU128" i="25"/>
  <c r="CT129" i="25"/>
  <c r="CU129" i="25"/>
  <c r="CV129" i="25"/>
  <c r="DO129" i="25"/>
  <c r="FW128" i="25"/>
  <c r="DL129" i="25"/>
  <c r="FC129" i="25"/>
  <c r="FX128" i="25"/>
  <c r="DM129" i="25"/>
  <c r="FD129" i="25"/>
  <c r="FY128" i="25"/>
  <c r="FE129" i="25"/>
  <c r="FZ128" i="25"/>
  <c r="CA129" i="25"/>
  <c r="CB129" i="25"/>
  <c r="CC129" i="25"/>
  <c r="CD129" i="25"/>
  <c r="CE129" i="25"/>
  <c r="CO129" i="25"/>
  <c r="CP129" i="25"/>
  <c r="CQ129" i="25"/>
  <c r="CR129" i="25"/>
  <c r="CS129" i="25"/>
  <c r="CW129" i="25"/>
  <c r="CX129" i="25"/>
  <c r="CY129" i="25"/>
  <c r="CZ129" i="25"/>
  <c r="DA129" i="25"/>
  <c r="DB129" i="25"/>
  <c r="DC129" i="25"/>
  <c r="DD129" i="25"/>
  <c r="DE129" i="25"/>
  <c r="DF129" i="25"/>
  <c r="DG129" i="25"/>
  <c r="DH129" i="25"/>
  <c r="DI129" i="25"/>
  <c r="DJ129" i="25"/>
  <c r="DK129" i="25"/>
  <c r="DN129" i="25"/>
  <c r="DP129" i="25"/>
  <c r="DQ129" i="25"/>
  <c r="DR129" i="25"/>
  <c r="DS129" i="25"/>
  <c r="DT129" i="25"/>
  <c r="DU129" i="25"/>
  <c r="DV129" i="25"/>
  <c r="DW129" i="25"/>
  <c r="DX129" i="25"/>
  <c r="DY129" i="25"/>
  <c r="DZ129" i="25"/>
  <c r="EA129" i="25"/>
  <c r="EB129" i="25"/>
  <c r="EC129" i="25"/>
  <c r="ED129" i="25"/>
  <c r="EE129" i="25"/>
  <c r="EF129" i="25"/>
  <c r="EG129" i="25"/>
  <c r="EH129" i="25"/>
  <c r="EI129" i="25"/>
  <c r="EJ129" i="25"/>
  <c r="EK129" i="25"/>
  <c r="EL129" i="25"/>
  <c r="EM129" i="25"/>
  <c r="EN129" i="25"/>
  <c r="EO129" i="25"/>
  <c r="EP129" i="25"/>
  <c r="EQ129" i="25"/>
  <c r="ER129" i="25"/>
  <c r="ES129" i="25"/>
  <c r="ET129" i="25"/>
  <c r="EU129" i="25"/>
  <c r="EV129" i="25"/>
  <c r="EW129" i="25"/>
  <c r="EX129" i="25"/>
  <c r="EY129" i="25"/>
  <c r="EZ129" i="25"/>
  <c r="FA129" i="25"/>
  <c r="FB129" i="25"/>
  <c r="FF129" i="25"/>
  <c r="FG129" i="25"/>
  <c r="FH129" i="25"/>
  <c r="FI129" i="25"/>
  <c r="FJ129" i="25"/>
  <c r="FK129" i="25"/>
  <c r="FL129" i="25"/>
  <c r="FM129" i="25"/>
  <c r="FN129" i="25"/>
  <c r="FO129" i="25"/>
  <c r="FP129" i="25"/>
  <c r="FQ129" i="25"/>
  <c r="FR129" i="25"/>
  <c r="FS129" i="25"/>
  <c r="FT129" i="25"/>
  <c r="FU129" i="25"/>
  <c r="CT130" i="25"/>
  <c r="CU130" i="25"/>
  <c r="CV130" i="25"/>
  <c r="DO130" i="25"/>
  <c r="FW129" i="25"/>
  <c r="DL130" i="25"/>
  <c r="FC130" i="25"/>
  <c r="FX129" i="25"/>
  <c r="DM130" i="25"/>
  <c r="FD130" i="25"/>
  <c r="FY129" i="25"/>
  <c r="FE130" i="25"/>
  <c r="FZ129" i="25"/>
  <c r="CA130" i="25"/>
  <c r="CB130" i="25"/>
  <c r="CC130" i="25"/>
  <c r="CD130" i="25"/>
  <c r="CE130" i="25"/>
  <c r="CO130" i="25"/>
  <c r="CP130" i="25"/>
  <c r="CQ130" i="25"/>
  <c r="CR130" i="25"/>
  <c r="CS130" i="25"/>
  <c r="CW130" i="25"/>
  <c r="CX130" i="25"/>
  <c r="CY130" i="25"/>
  <c r="CZ130" i="25"/>
  <c r="DA130" i="25"/>
  <c r="DB130" i="25"/>
  <c r="DC130" i="25"/>
  <c r="DD130" i="25"/>
  <c r="DE130" i="25"/>
  <c r="DF130" i="25"/>
  <c r="DG130" i="25"/>
  <c r="DH130" i="25"/>
  <c r="DI130" i="25"/>
  <c r="DJ130" i="25"/>
  <c r="DK130" i="25"/>
  <c r="DN130" i="25"/>
  <c r="DP130" i="25"/>
  <c r="DQ130" i="25"/>
  <c r="DR130" i="25"/>
  <c r="DS130" i="25"/>
  <c r="DT130" i="25"/>
  <c r="DU130" i="25"/>
  <c r="DV130" i="25"/>
  <c r="DW130" i="25"/>
  <c r="DX130" i="25"/>
  <c r="DY130" i="25"/>
  <c r="DZ130" i="25"/>
  <c r="EA130" i="25"/>
  <c r="EB130" i="25"/>
  <c r="EC130" i="25"/>
  <c r="ED130" i="25"/>
  <c r="EE130" i="25"/>
  <c r="EF130" i="25"/>
  <c r="EG130" i="25"/>
  <c r="EH130" i="25"/>
  <c r="EI130" i="25"/>
  <c r="EJ130" i="25"/>
  <c r="EK130" i="25"/>
  <c r="EL130" i="25"/>
  <c r="EM130" i="25"/>
  <c r="EN130" i="25"/>
  <c r="EO130" i="25"/>
  <c r="EP130" i="25"/>
  <c r="EQ130" i="25"/>
  <c r="ER130" i="25"/>
  <c r="ES130" i="25"/>
  <c r="ET130" i="25"/>
  <c r="EU130" i="25"/>
  <c r="EV130" i="25"/>
  <c r="EW130" i="25"/>
  <c r="EX130" i="25"/>
  <c r="EY130" i="25"/>
  <c r="EZ130" i="25"/>
  <c r="FA130" i="25"/>
  <c r="FB130" i="25"/>
  <c r="FF130" i="25"/>
  <c r="FG130" i="25"/>
  <c r="FH130" i="25"/>
  <c r="FI130" i="25"/>
  <c r="FJ130" i="25"/>
  <c r="FK130" i="25"/>
  <c r="FL130" i="25"/>
  <c r="FM130" i="25"/>
  <c r="FN130" i="25"/>
  <c r="FO130" i="25"/>
  <c r="FP130" i="25"/>
  <c r="FQ130" i="25"/>
  <c r="FR130" i="25"/>
  <c r="FS130" i="25"/>
  <c r="FT130" i="25"/>
  <c r="FU130" i="25"/>
  <c r="CT131" i="25"/>
  <c r="CU131" i="25"/>
  <c r="CV131" i="25"/>
  <c r="DO131" i="25"/>
  <c r="FW130" i="25"/>
  <c r="DL131" i="25"/>
  <c r="FC131" i="25"/>
  <c r="FX130" i="25"/>
  <c r="DM131" i="25"/>
  <c r="FD131" i="25"/>
  <c r="FY130" i="25"/>
  <c r="FE131" i="25"/>
  <c r="FZ130" i="25"/>
  <c r="CA131" i="25"/>
  <c r="CB131" i="25"/>
  <c r="CC131" i="25"/>
  <c r="CD131" i="25"/>
  <c r="CE131" i="25"/>
  <c r="CO131" i="25"/>
  <c r="CP131" i="25"/>
  <c r="CQ131" i="25"/>
  <c r="CR131" i="25"/>
  <c r="CS131" i="25"/>
  <c r="CW131" i="25"/>
  <c r="CX131" i="25"/>
  <c r="CY131" i="25"/>
  <c r="CZ131" i="25"/>
  <c r="DA131" i="25"/>
  <c r="DB131" i="25"/>
  <c r="DC131" i="25"/>
  <c r="DD131" i="25"/>
  <c r="DE131" i="25"/>
  <c r="DF131" i="25"/>
  <c r="DG131" i="25"/>
  <c r="DH131" i="25"/>
  <c r="DI131" i="25"/>
  <c r="DJ131" i="25"/>
  <c r="DK131" i="25"/>
  <c r="DN131" i="25"/>
  <c r="DP131" i="25"/>
  <c r="DQ131" i="25"/>
  <c r="DR131" i="25"/>
  <c r="DS131" i="25"/>
  <c r="DT131" i="25"/>
  <c r="DU131" i="25"/>
  <c r="DV131" i="25"/>
  <c r="DW131" i="25"/>
  <c r="DX131" i="25"/>
  <c r="DY131" i="25"/>
  <c r="DZ131" i="25"/>
  <c r="EA131" i="25"/>
  <c r="EB131" i="25"/>
  <c r="EC131" i="25"/>
  <c r="ED131" i="25"/>
  <c r="EE131" i="25"/>
  <c r="EF131" i="25"/>
  <c r="EG131" i="25"/>
  <c r="EH131" i="25"/>
  <c r="EI131" i="25"/>
  <c r="EJ131" i="25"/>
  <c r="EK131" i="25"/>
  <c r="EL131" i="25"/>
  <c r="EM131" i="25"/>
  <c r="EN131" i="25"/>
  <c r="EO131" i="25"/>
  <c r="EP131" i="25"/>
  <c r="EQ131" i="25"/>
  <c r="ER131" i="25"/>
  <c r="ES131" i="25"/>
  <c r="ET131" i="25"/>
  <c r="EU131" i="25"/>
  <c r="EV131" i="25"/>
  <c r="EW131" i="25"/>
  <c r="EX131" i="25"/>
  <c r="EY131" i="25"/>
  <c r="EZ131" i="25"/>
  <c r="FA131" i="25"/>
  <c r="FB131" i="25"/>
  <c r="FF131" i="25"/>
  <c r="FG131" i="25"/>
  <c r="FH131" i="25"/>
  <c r="FI131" i="25"/>
  <c r="FJ131" i="25"/>
  <c r="FK131" i="25"/>
  <c r="FL131" i="25"/>
  <c r="FM131" i="25"/>
  <c r="FN131" i="25"/>
  <c r="FO131" i="25"/>
  <c r="FP131" i="25"/>
  <c r="FQ131" i="25"/>
  <c r="FR131" i="25"/>
  <c r="FS131" i="25"/>
  <c r="FT131" i="25"/>
  <c r="FU131" i="25"/>
  <c r="CT132" i="25"/>
  <c r="CU132" i="25"/>
  <c r="CV132" i="25"/>
  <c r="DO132" i="25"/>
  <c r="FW131" i="25"/>
  <c r="DL132" i="25"/>
  <c r="FC132" i="25"/>
  <c r="FX131" i="25"/>
  <c r="DM132" i="25"/>
  <c r="FD132" i="25"/>
  <c r="FY131" i="25"/>
  <c r="FE132" i="25"/>
  <c r="FZ131" i="25"/>
  <c r="CA132" i="25"/>
  <c r="CB132" i="25"/>
  <c r="CC132" i="25"/>
  <c r="CD132" i="25"/>
  <c r="CE132" i="25"/>
  <c r="CO132" i="25"/>
  <c r="CP132" i="25"/>
  <c r="CQ132" i="25"/>
  <c r="CR132" i="25"/>
  <c r="CS132" i="25"/>
  <c r="CW132" i="25"/>
  <c r="CX132" i="25"/>
  <c r="CY132" i="25"/>
  <c r="CZ132" i="25"/>
  <c r="DA132" i="25"/>
  <c r="DB132" i="25"/>
  <c r="DC132" i="25"/>
  <c r="DD132" i="25"/>
  <c r="DE132" i="25"/>
  <c r="DF132" i="25"/>
  <c r="DG132" i="25"/>
  <c r="DH132" i="25"/>
  <c r="DI132" i="25"/>
  <c r="DJ132" i="25"/>
  <c r="DK132" i="25"/>
  <c r="DN132" i="25"/>
  <c r="DP132" i="25"/>
  <c r="DQ132" i="25"/>
  <c r="DR132" i="25"/>
  <c r="DS132" i="25"/>
  <c r="DT132" i="25"/>
  <c r="DU132" i="25"/>
  <c r="DV132" i="25"/>
  <c r="DW132" i="25"/>
  <c r="DX132" i="25"/>
  <c r="DY132" i="25"/>
  <c r="DZ132" i="25"/>
  <c r="EA132" i="25"/>
  <c r="EB132" i="25"/>
  <c r="EC132" i="25"/>
  <c r="ED132" i="25"/>
  <c r="EE132" i="25"/>
  <c r="EF132" i="25"/>
  <c r="EG132" i="25"/>
  <c r="EH132" i="25"/>
  <c r="EI132" i="25"/>
  <c r="EJ132" i="25"/>
  <c r="EK132" i="25"/>
  <c r="EL132" i="25"/>
  <c r="EM132" i="25"/>
  <c r="EN132" i="25"/>
  <c r="EO132" i="25"/>
  <c r="EP132" i="25"/>
  <c r="EQ132" i="25"/>
  <c r="ER132" i="25"/>
  <c r="ES132" i="25"/>
  <c r="ET132" i="25"/>
  <c r="EU132" i="25"/>
  <c r="EV132" i="25"/>
  <c r="EW132" i="25"/>
  <c r="EX132" i="25"/>
  <c r="EY132" i="25"/>
  <c r="EZ132" i="25"/>
  <c r="FA132" i="25"/>
  <c r="FB132" i="25"/>
  <c r="FF132" i="25"/>
  <c r="FG132" i="25"/>
  <c r="FH132" i="25"/>
  <c r="FI132" i="25"/>
  <c r="FJ132" i="25"/>
  <c r="FK132" i="25"/>
  <c r="FL132" i="25"/>
  <c r="FM132" i="25"/>
  <c r="FN132" i="25"/>
  <c r="FO132" i="25"/>
  <c r="FP132" i="25"/>
  <c r="FQ132" i="25"/>
  <c r="FR132" i="25"/>
  <c r="FS132" i="25"/>
  <c r="FT132" i="25"/>
  <c r="FU132" i="25"/>
  <c r="CT133" i="25"/>
  <c r="CU133" i="25"/>
  <c r="CV133" i="25"/>
  <c r="DO133" i="25"/>
  <c r="FW132" i="25"/>
  <c r="DL133" i="25"/>
  <c r="FC133" i="25"/>
  <c r="FX132" i="25"/>
  <c r="DM133" i="25"/>
  <c r="FD133" i="25"/>
  <c r="FY132" i="25"/>
  <c r="FE133" i="25"/>
  <c r="FZ132" i="25"/>
  <c r="CA133" i="25"/>
  <c r="CB133" i="25"/>
  <c r="CC133" i="25"/>
  <c r="CD133" i="25"/>
  <c r="CE133" i="25"/>
  <c r="CO133" i="25"/>
  <c r="CP133" i="25"/>
  <c r="CQ133" i="25"/>
  <c r="CR133" i="25"/>
  <c r="CS133" i="25"/>
  <c r="CW133" i="25"/>
  <c r="CX133" i="25"/>
  <c r="CY133" i="25"/>
  <c r="CZ133" i="25"/>
  <c r="DA133" i="25"/>
  <c r="DB133" i="25"/>
  <c r="DC133" i="25"/>
  <c r="DD133" i="25"/>
  <c r="DE133" i="25"/>
  <c r="DF133" i="25"/>
  <c r="DG133" i="25"/>
  <c r="DH133" i="25"/>
  <c r="DI133" i="25"/>
  <c r="DJ133" i="25"/>
  <c r="DK133" i="25"/>
  <c r="DN133" i="25"/>
  <c r="DP133" i="25"/>
  <c r="DQ133" i="25"/>
  <c r="DR133" i="25"/>
  <c r="DS133" i="25"/>
  <c r="DT133" i="25"/>
  <c r="DU133" i="25"/>
  <c r="DV133" i="25"/>
  <c r="DW133" i="25"/>
  <c r="DX133" i="25"/>
  <c r="DY133" i="25"/>
  <c r="DZ133" i="25"/>
  <c r="EA133" i="25"/>
  <c r="EB133" i="25"/>
  <c r="EC133" i="25"/>
  <c r="ED133" i="25"/>
  <c r="EE133" i="25"/>
  <c r="EF133" i="25"/>
  <c r="EG133" i="25"/>
  <c r="EH133" i="25"/>
  <c r="EI133" i="25"/>
  <c r="EJ133" i="25"/>
  <c r="EK133" i="25"/>
  <c r="EL133" i="25"/>
  <c r="EM133" i="25"/>
  <c r="EN133" i="25"/>
  <c r="EO133" i="25"/>
  <c r="EP133" i="25"/>
  <c r="EQ133" i="25"/>
  <c r="ER133" i="25"/>
  <c r="ES133" i="25"/>
  <c r="ET133" i="25"/>
  <c r="EU133" i="25"/>
  <c r="EV133" i="25"/>
  <c r="EW133" i="25"/>
  <c r="EX133" i="25"/>
  <c r="EY133" i="25"/>
  <c r="EZ133" i="25"/>
  <c r="FA133" i="25"/>
  <c r="FB133" i="25"/>
  <c r="FF133" i="25"/>
  <c r="FG133" i="25"/>
  <c r="FH133" i="25"/>
  <c r="FI133" i="25"/>
  <c r="FJ133" i="25"/>
  <c r="FK133" i="25"/>
  <c r="FL133" i="25"/>
  <c r="FM133" i="25"/>
  <c r="FN133" i="25"/>
  <c r="FO133" i="25"/>
  <c r="FP133" i="25"/>
  <c r="FQ133" i="25"/>
  <c r="FR133" i="25"/>
  <c r="FS133" i="25"/>
  <c r="FT133" i="25"/>
  <c r="FU133" i="25"/>
  <c r="CT134" i="25"/>
  <c r="CU134" i="25"/>
  <c r="CV134" i="25"/>
  <c r="DO134" i="25"/>
  <c r="FW133" i="25"/>
  <c r="DL134" i="25"/>
  <c r="FC134" i="25"/>
  <c r="FX133" i="25"/>
  <c r="DM134" i="25"/>
  <c r="FD134" i="25"/>
  <c r="FY133" i="25"/>
  <c r="FE134" i="25"/>
  <c r="FZ133" i="25"/>
  <c r="CA134" i="25"/>
  <c r="CB134" i="25"/>
  <c r="CC134" i="25"/>
  <c r="CD134" i="25"/>
  <c r="CE134" i="25"/>
  <c r="CO134" i="25"/>
  <c r="CP134" i="25"/>
  <c r="CQ134" i="25"/>
  <c r="CR134" i="25"/>
  <c r="CS134" i="25"/>
  <c r="CW134" i="25"/>
  <c r="CX134" i="25"/>
  <c r="CY134" i="25"/>
  <c r="CZ134" i="25"/>
  <c r="DA134" i="25"/>
  <c r="DB134" i="25"/>
  <c r="DC134" i="25"/>
  <c r="DD134" i="25"/>
  <c r="DE134" i="25"/>
  <c r="DF134" i="25"/>
  <c r="DG134" i="25"/>
  <c r="DH134" i="25"/>
  <c r="DI134" i="25"/>
  <c r="DJ134" i="25"/>
  <c r="DK134" i="25"/>
  <c r="DN134" i="25"/>
  <c r="DP134" i="25"/>
  <c r="DQ134" i="25"/>
  <c r="DR134" i="25"/>
  <c r="DS134" i="25"/>
  <c r="DT134" i="25"/>
  <c r="DU134" i="25"/>
  <c r="DV134" i="25"/>
  <c r="DW134" i="25"/>
  <c r="DX134" i="25"/>
  <c r="DY134" i="25"/>
  <c r="DZ134" i="25"/>
  <c r="EA134" i="25"/>
  <c r="EB134" i="25"/>
  <c r="EC134" i="25"/>
  <c r="ED134" i="25"/>
  <c r="EE134" i="25"/>
  <c r="EF134" i="25"/>
  <c r="EG134" i="25"/>
  <c r="EH134" i="25"/>
  <c r="EI134" i="25"/>
  <c r="EJ134" i="25"/>
  <c r="EK134" i="25"/>
  <c r="EL134" i="25"/>
  <c r="EM134" i="25"/>
  <c r="EN134" i="25"/>
  <c r="EO134" i="25"/>
  <c r="EP134" i="25"/>
  <c r="EQ134" i="25"/>
  <c r="ER134" i="25"/>
  <c r="ES134" i="25"/>
  <c r="ET134" i="25"/>
  <c r="EU134" i="25"/>
  <c r="EV134" i="25"/>
  <c r="EW134" i="25"/>
  <c r="EX134" i="25"/>
  <c r="EY134" i="25"/>
  <c r="EZ134" i="25"/>
  <c r="FA134" i="25"/>
  <c r="FB134" i="25"/>
  <c r="FF134" i="25"/>
  <c r="FG134" i="25"/>
  <c r="FH134" i="25"/>
  <c r="FI134" i="25"/>
  <c r="FJ134" i="25"/>
  <c r="FK134" i="25"/>
  <c r="FL134" i="25"/>
  <c r="FM134" i="25"/>
  <c r="FN134" i="25"/>
  <c r="FO134" i="25"/>
  <c r="FP134" i="25"/>
  <c r="FQ134" i="25"/>
  <c r="FR134" i="25"/>
  <c r="FS134" i="25"/>
  <c r="FT134" i="25"/>
  <c r="FU134" i="25"/>
  <c r="CT135" i="25"/>
  <c r="CU135" i="25"/>
  <c r="CV135" i="25"/>
  <c r="DO135" i="25"/>
  <c r="FW134" i="25"/>
  <c r="DL135" i="25"/>
  <c r="FC135" i="25"/>
  <c r="FX134" i="25"/>
  <c r="DM135" i="25"/>
  <c r="FD135" i="25"/>
  <c r="FY134" i="25"/>
  <c r="FE135" i="25"/>
  <c r="FZ134" i="25"/>
  <c r="CA135" i="25"/>
  <c r="CB135" i="25"/>
  <c r="CC135" i="25"/>
  <c r="CD135" i="25"/>
  <c r="CE135" i="25"/>
  <c r="CO135" i="25"/>
  <c r="CP135" i="25"/>
  <c r="CQ135" i="25"/>
  <c r="CR135" i="25"/>
  <c r="CS135" i="25"/>
  <c r="CW135" i="25"/>
  <c r="CX135" i="25"/>
  <c r="CY135" i="25"/>
  <c r="CZ135" i="25"/>
  <c r="DA135" i="25"/>
  <c r="DB135" i="25"/>
  <c r="DC135" i="25"/>
  <c r="DD135" i="25"/>
  <c r="DE135" i="25"/>
  <c r="DF135" i="25"/>
  <c r="DG135" i="25"/>
  <c r="DH135" i="25"/>
  <c r="DI135" i="25"/>
  <c r="DJ135" i="25"/>
  <c r="DK135" i="25"/>
  <c r="DN135" i="25"/>
  <c r="DP135" i="25"/>
  <c r="DQ135" i="25"/>
  <c r="DR135" i="25"/>
  <c r="DS135" i="25"/>
  <c r="DT135" i="25"/>
  <c r="DU135" i="25"/>
  <c r="DV135" i="25"/>
  <c r="DW135" i="25"/>
  <c r="DX135" i="25"/>
  <c r="DY135" i="25"/>
  <c r="DZ135" i="25"/>
  <c r="EA135" i="25"/>
  <c r="EB135" i="25"/>
  <c r="EC135" i="25"/>
  <c r="ED135" i="25"/>
  <c r="EE135" i="25"/>
  <c r="EF135" i="25"/>
  <c r="EG135" i="25"/>
  <c r="EH135" i="25"/>
  <c r="EI135" i="25"/>
  <c r="EJ135" i="25"/>
  <c r="EK135" i="25"/>
  <c r="EL135" i="25"/>
  <c r="EM135" i="25"/>
  <c r="EN135" i="25"/>
  <c r="EO135" i="25"/>
  <c r="EP135" i="25"/>
  <c r="EQ135" i="25"/>
  <c r="ER135" i="25"/>
  <c r="ES135" i="25"/>
  <c r="ET135" i="25"/>
  <c r="EU135" i="25"/>
  <c r="EV135" i="25"/>
  <c r="EW135" i="25"/>
  <c r="EX135" i="25"/>
  <c r="EY135" i="25"/>
  <c r="EZ135" i="25"/>
  <c r="FA135" i="25"/>
  <c r="FB135" i="25"/>
  <c r="FF135" i="25"/>
  <c r="FG135" i="25"/>
  <c r="FH135" i="25"/>
  <c r="FI135" i="25"/>
  <c r="FJ135" i="25"/>
  <c r="FK135" i="25"/>
  <c r="FL135" i="25"/>
  <c r="FM135" i="25"/>
  <c r="FN135" i="25"/>
  <c r="FO135" i="25"/>
  <c r="FP135" i="25"/>
  <c r="FQ135" i="25"/>
  <c r="FR135" i="25"/>
  <c r="FS135" i="25"/>
  <c r="FT135" i="25"/>
  <c r="FU135" i="25"/>
  <c r="CT136" i="25"/>
  <c r="CU136" i="25"/>
  <c r="CV136" i="25"/>
  <c r="DO136" i="25"/>
  <c r="FW135" i="25"/>
  <c r="DL136" i="25"/>
  <c r="FC136" i="25"/>
  <c r="FX135" i="25"/>
  <c r="DM136" i="25"/>
  <c r="FD136" i="25"/>
  <c r="FY135" i="25"/>
  <c r="FE136" i="25"/>
  <c r="FZ135" i="25"/>
  <c r="CA136" i="25"/>
  <c r="CB136" i="25"/>
  <c r="CC136" i="25"/>
  <c r="CD136" i="25"/>
  <c r="CE136" i="25"/>
  <c r="CO136" i="25"/>
  <c r="CP136" i="25"/>
  <c r="CQ136" i="25"/>
  <c r="CR136" i="25"/>
  <c r="CS136" i="25"/>
  <c r="CW136" i="25"/>
  <c r="CX136" i="25"/>
  <c r="CY136" i="25"/>
  <c r="CZ136" i="25"/>
  <c r="DA136" i="25"/>
  <c r="DB136" i="25"/>
  <c r="DC136" i="25"/>
  <c r="DD136" i="25"/>
  <c r="DE136" i="25"/>
  <c r="DF136" i="25"/>
  <c r="DG136" i="25"/>
  <c r="DH136" i="25"/>
  <c r="DI136" i="25"/>
  <c r="DJ136" i="25"/>
  <c r="DK136" i="25"/>
  <c r="DN136" i="25"/>
  <c r="DP136" i="25"/>
  <c r="DQ136" i="25"/>
  <c r="DR136" i="25"/>
  <c r="DS136" i="25"/>
  <c r="DT136" i="25"/>
  <c r="DU136" i="25"/>
  <c r="DV136" i="25"/>
  <c r="DW136" i="25"/>
  <c r="DX136" i="25"/>
  <c r="DY136" i="25"/>
  <c r="DZ136" i="25"/>
  <c r="EA136" i="25"/>
  <c r="EB136" i="25"/>
  <c r="EC136" i="25"/>
  <c r="ED136" i="25"/>
  <c r="EE136" i="25"/>
  <c r="EF136" i="25"/>
  <c r="EG136" i="25"/>
  <c r="EH136" i="25"/>
  <c r="EI136" i="25"/>
  <c r="EJ136" i="25"/>
  <c r="EK136" i="25"/>
  <c r="EL136" i="25"/>
  <c r="EM136" i="25"/>
  <c r="EN136" i="25"/>
  <c r="EO136" i="25"/>
  <c r="EP136" i="25"/>
  <c r="EQ136" i="25"/>
  <c r="ER136" i="25"/>
  <c r="ES136" i="25"/>
  <c r="ET136" i="25"/>
  <c r="EU136" i="25"/>
  <c r="EV136" i="25"/>
  <c r="EW136" i="25"/>
  <c r="EX136" i="25"/>
  <c r="EY136" i="25"/>
  <c r="EZ136" i="25"/>
  <c r="FA136" i="25"/>
  <c r="FB136" i="25"/>
  <c r="FF136" i="25"/>
  <c r="FG136" i="25"/>
  <c r="FH136" i="25"/>
  <c r="FI136" i="25"/>
  <c r="FJ136" i="25"/>
  <c r="FK136" i="25"/>
  <c r="FL136" i="25"/>
  <c r="FM136" i="25"/>
  <c r="FN136" i="25"/>
  <c r="FO136" i="25"/>
  <c r="FP136" i="25"/>
  <c r="FQ136" i="25"/>
  <c r="FR136" i="25"/>
  <c r="FS136" i="25"/>
  <c r="FT136" i="25"/>
  <c r="FU136" i="25"/>
  <c r="CT137" i="25"/>
  <c r="CU137" i="25"/>
  <c r="CV137" i="25"/>
  <c r="DO137" i="25"/>
  <c r="FW136" i="25"/>
  <c r="DL137" i="25"/>
  <c r="FC137" i="25"/>
  <c r="FX136" i="25"/>
  <c r="DM137" i="25"/>
  <c r="FD137" i="25"/>
  <c r="FY136" i="25"/>
  <c r="FE137" i="25"/>
  <c r="FZ136" i="25"/>
  <c r="CA137" i="25"/>
  <c r="CB137" i="25"/>
  <c r="CC137" i="25"/>
  <c r="CD137" i="25"/>
  <c r="CE137" i="25"/>
  <c r="CO137" i="25"/>
  <c r="CP137" i="25"/>
  <c r="CQ137" i="25"/>
  <c r="CR137" i="25"/>
  <c r="CS137" i="25"/>
  <c r="CW137" i="25"/>
  <c r="CX137" i="25"/>
  <c r="CY137" i="25"/>
  <c r="CZ137" i="25"/>
  <c r="DA137" i="25"/>
  <c r="DB137" i="25"/>
  <c r="DC137" i="25"/>
  <c r="DD137" i="25"/>
  <c r="DE137" i="25"/>
  <c r="DF137" i="25"/>
  <c r="DG137" i="25"/>
  <c r="DH137" i="25"/>
  <c r="DI137" i="25"/>
  <c r="DJ137" i="25"/>
  <c r="DK137" i="25"/>
  <c r="DN137" i="25"/>
  <c r="DP137" i="25"/>
  <c r="DQ137" i="25"/>
  <c r="DR137" i="25"/>
  <c r="DS137" i="25"/>
  <c r="DT137" i="25"/>
  <c r="DU137" i="25"/>
  <c r="DV137" i="25"/>
  <c r="DW137" i="25"/>
  <c r="DX137" i="25"/>
  <c r="DY137" i="25"/>
  <c r="DZ137" i="25"/>
  <c r="EA137" i="25"/>
  <c r="EB137" i="25"/>
  <c r="EC137" i="25"/>
  <c r="ED137" i="25"/>
  <c r="EE137" i="25"/>
  <c r="EF137" i="25"/>
  <c r="EG137" i="25"/>
  <c r="EH137" i="25"/>
  <c r="EI137" i="25"/>
  <c r="EJ137" i="25"/>
  <c r="EK137" i="25"/>
  <c r="EL137" i="25"/>
  <c r="EM137" i="25"/>
  <c r="EN137" i="25"/>
  <c r="EO137" i="25"/>
  <c r="EP137" i="25"/>
  <c r="EQ137" i="25"/>
  <c r="ER137" i="25"/>
  <c r="ES137" i="25"/>
  <c r="ET137" i="25"/>
  <c r="EU137" i="25"/>
  <c r="EV137" i="25"/>
  <c r="EW137" i="25"/>
  <c r="EX137" i="25"/>
  <c r="EY137" i="25"/>
  <c r="EZ137" i="25"/>
  <c r="FA137" i="25"/>
  <c r="FB137" i="25"/>
  <c r="FF137" i="25"/>
  <c r="FG137" i="25"/>
  <c r="FH137" i="25"/>
  <c r="FI137" i="25"/>
  <c r="FJ137" i="25"/>
  <c r="FK137" i="25"/>
  <c r="FL137" i="25"/>
  <c r="FM137" i="25"/>
  <c r="FN137" i="25"/>
  <c r="FO137" i="25"/>
  <c r="FP137" i="25"/>
  <c r="FQ137" i="25"/>
  <c r="FR137" i="25"/>
  <c r="FS137" i="25"/>
  <c r="FT137" i="25"/>
  <c r="FU137" i="25"/>
  <c r="CT138" i="25"/>
  <c r="CU138" i="25"/>
  <c r="CV138" i="25"/>
  <c r="DO138" i="25"/>
  <c r="FW137" i="25"/>
  <c r="DL138" i="25"/>
  <c r="FC138" i="25"/>
  <c r="FX137" i="25"/>
  <c r="DM138" i="25"/>
  <c r="FD138" i="25"/>
  <c r="FY137" i="25"/>
  <c r="FE138" i="25"/>
  <c r="FZ137" i="25"/>
  <c r="CA138" i="25"/>
  <c r="CB138" i="25"/>
  <c r="CC138" i="25"/>
  <c r="CD138" i="25"/>
  <c r="CE138" i="25"/>
  <c r="CO138" i="25"/>
  <c r="CP138" i="25"/>
  <c r="CQ138" i="25"/>
  <c r="CR138" i="25"/>
  <c r="CS138" i="25"/>
  <c r="CW138" i="25"/>
  <c r="CX138" i="25"/>
  <c r="CY138" i="25"/>
  <c r="CZ138" i="25"/>
  <c r="DA138" i="25"/>
  <c r="DB138" i="25"/>
  <c r="DC138" i="25"/>
  <c r="DD138" i="25"/>
  <c r="DE138" i="25"/>
  <c r="DF138" i="25"/>
  <c r="DG138" i="25"/>
  <c r="DH138" i="25"/>
  <c r="DI138" i="25"/>
  <c r="DJ138" i="25"/>
  <c r="DK138" i="25"/>
  <c r="DN138" i="25"/>
  <c r="DP138" i="25"/>
  <c r="DQ138" i="25"/>
  <c r="DR138" i="25"/>
  <c r="DS138" i="25"/>
  <c r="DT138" i="25"/>
  <c r="DU138" i="25"/>
  <c r="DV138" i="25"/>
  <c r="DW138" i="25"/>
  <c r="DX138" i="25"/>
  <c r="DY138" i="25"/>
  <c r="DZ138" i="25"/>
  <c r="EA138" i="25"/>
  <c r="EB138" i="25"/>
  <c r="EC138" i="25"/>
  <c r="ED138" i="25"/>
  <c r="EE138" i="25"/>
  <c r="EF138" i="25"/>
  <c r="EG138" i="25"/>
  <c r="EH138" i="25"/>
  <c r="EI138" i="25"/>
  <c r="EJ138" i="25"/>
  <c r="EK138" i="25"/>
  <c r="EL138" i="25"/>
  <c r="EM138" i="25"/>
  <c r="EN138" i="25"/>
  <c r="EO138" i="25"/>
  <c r="EP138" i="25"/>
  <c r="EQ138" i="25"/>
  <c r="ER138" i="25"/>
  <c r="ES138" i="25"/>
  <c r="ET138" i="25"/>
  <c r="EU138" i="25"/>
  <c r="EV138" i="25"/>
  <c r="EW138" i="25"/>
  <c r="EX138" i="25"/>
  <c r="EY138" i="25"/>
  <c r="EZ138" i="25"/>
  <c r="FA138" i="25"/>
  <c r="FB138" i="25"/>
  <c r="FF138" i="25"/>
  <c r="FG138" i="25"/>
  <c r="FH138" i="25"/>
  <c r="FI138" i="25"/>
  <c r="FJ138" i="25"/>
  <c r="FK138" i="25"/>
  <c r="FL138" i="25"/>
  <c r="FM138" i="25"/>
  <c r="FN138" i="25"/>
  <c r="FO138" i="25"/>
  <c r="FP138" i="25"/>
  <c r="FQ138" i="25"/>
  <c r="FR138" i="25"/>
  <c r="FS138" i="25"/>
  <c r="FT138" i="25"/>
  <c r="FU138" i="25"/>
  <c r="CT139" i="25"/>
  <c r="CU139" i="25"/>
  <c r="CV139" i="25"/>
  <c r="DO139" i="25"/>
  <c r="FW138" i="25"/>
  <c r="DL139" i="25"/>
  <c r="FC139" i="25"/>
  <c r="FX138" i="25"/>
  <c r="DM139" i="25"/>
  <c r="FD139" i="25"/>
  <c r="FY138" i="25"/>
  <c r="FE139" i="25"/>
  <c r="FZ138" i="25"/>
  <c r="CA139" i="25"/>
  <c r="CB139" i="25"/>
  <c r="CC139" i="25"/>
  <c r="CD139" i="25"/>
  <c r="CE139" i="25"/>
  <c r="CO139" i="25"/>
  <c r="CP139" i="25"/>
  <c r="CQ139" i="25"/>
  <c r="CR139" i="25"/>
  <c r="CS139" i="25"/>
  <c r="CW139" i="25"/>
  <c r="CX139" i="25"/>
  <c r="CY139" i="25"/>
  <c r="CZ139" i="25"/>
  <c r="DA139" i="25"/>
  <c r="DB139" i="25"/>
  <c r="DC139" i="25"/>
  <c r="DD139" i="25"/>
  <c r="DE139" i="25"/>
  <c r="DF139" i="25"/>
  <c r="DG139" i="25"/>
  <c r="DH139" i="25"/>
  <c r="DI139" i="25"/>
  <c r="DJ139" i="25"/>
  <c r="DK139" i="25"/>
  <c r="DN139" i="25"/>
  <c r="DP139" i="25"/>
  <c r="DQ139" i="25"/>
  <c r="DR139" i="25"/>
  <c r="DS139" i="25"/>
  <c r="DT139" i="25"/>
  <c r="DU139" i="25"/>
  <c r="DV139" i="25"/>
  <c r="DW139" i="25"/>
  <c r="DX139" i="25"/>
  <c r="DY139" i="25"/>
  <c r="DZ139" i="25"/>
  <c r="EA139" i="25"/>
  <c r="EB139" i="25"/>
  <c r="EC139" i="25"/>
  <c r="ED139" i="25"/>
  <c r="EE139" i="25"/>
  <c r="EF139" i="25"/>
  <c r="EG139" i="25"/>
  <c r="EH139" i="25"/>
  <c r="EI139" i="25"/>
  <c r="EJ139" i="25"/>
  <c r="EK139" i="25"/>
  <c r="EL139" i="25"/>
  <c r="EM139" i="25"/>
  <c r="EN139" i="25"/>
  <c r="EO139" i="25"/>
  <c r="EP139" i="25"/>
  <c r="EQ139" i="25"/>
  <c r="ER139" i="25"/>
  <c r="ES139" i="25"/>
  <c r="ET139" i="25"/>
  <c r="EU139" i="25"/>
  <c r="EV139" i="25"/>
  <c r="EW139" i="25"/>
  <c r="EX139" i="25"/>
  <c r="EY139" i="25"/>
  <c r="EZ139" i="25"/>
  <c r="FA139" i="25"/>
  <c r="FB139" i="25"/>
  <c r="FF139" i="25"/>
  <c r="FG139" i="25"/>
  <c r="FH139" i="25"/>
  <c r="FI139" i="25"/>
  <c r="FJ139" i="25"/>
  <c r="FK139" i="25"/>
  <c r="FL139" i="25"/>
  <c r="FM139" i="25"/>
  <c r="FN139" i="25"/>
  <c r="FO139" i="25"/>
  <c r="FP139" i="25"/>
  <c r="FQ139" i="25"/>
  <c r="FR139" i="25"/>
  <c r="FS139" i="25"/>
  <c r="FT139" i="25"/>
  <c r="FU139" i="25"/>
  <c r="CT140" i="25"/>
  <c r="CU140" i="25"/>
  <c r="CV140" i="25"/>
  <c r="DO140" i="25"/>
  <c r="FW139" i="25"/>
  <c r="DL140" i="25"/>
  <c r="FC140" i="25"/>
  <c r="FX139" i="25"/>
  <c r="DM140" i="25"/>
  <c r="FD140" i="25"/>
  <c r="FY139" i="25"/>
  <c r="FE140" i="25"/>
  <c r="FZ139" i="25"/>
  <c r="CA140" i="25"/>
  <c r="CB140" i="25"/>
  <c r="CC140" i="25"/>
  <c r="CD140" i="25"/>
  <c r="CE140" i="25"/>
  <c r="CO140" i="25"/>
  <c r="CP140" i="25"/>
  <c r="CQ140" i="25"/>
  <c r="CR140" i="25"/>
  <c r="CS140" i="25"/>
  <c r="CW140" i="25"/>
  <c r="CX140" i="25"/>
  <c r="CY140" i="25"/>
  <c r="CZ140" i="25"/>
  <c r="DA140" i="25"/>
  <c r="DB140" i="25"/>
  <c r="DC140" i="25"/>
  <c r="DD140" i="25"/>
  <c r="DE140" i="25"/>
  <c r="DF140" i="25"/>
  <c r="DG140" i="25"/>
  <c r="DH140" i="25"/>
  <c r="DI140" i="25"/>
  <c r="DJ140" i="25"/>
  <c r="DK140" i="25"/>
  <c r="DN140" i="25"/>
  <c r="DP140" i="25"/>
  <c r="DQ140" i="25"/>
  <c r="DR140" i="25"/>
  <c r="DS140" i="25"/>
  <c r="DT140" i="25"/>
  <c r="DU140" i="25"/>
  <c r="DV140" i="25"/>
  <c r="DW140" i="25"/>
  <c r="DX140" i="25"/>
  <c r="DY140" i="25"/>
  <c r="DZ140" i="25"/>
  <c r="EA140" i="25"/>
  <c r="EB140" i="25"/>
  <c r="EC140" i="25"/>
  <c r="ED140" i="25"/>
  <c r="EE140" i="25"/>
  <c r="EF140" i="25"/>
  <c r="EG140" i="25"/>
  <c r="EH140" i="25"/>
  <c r="EI140" i="25"/>
  <c r="EJ140" i="25"/>
  <c r="EK140" i="25"/>
  <c r="EL140" i="25"/>
  <c r="EM140" i="25"/>
  <c r="EN140" i="25"/>
  <c r="EO140" i="25"/>
  <c r="EP140" i="25"/>
  <c r="EQ140" i="25"/>
  <c r="ER140" i="25"/>
  <c r="ES140" i="25"/>
  <c r="ET140" i="25"/>
  <c r="EU140" i="25"/>
  <c r="EV140" i="25"/>
  <c r="EW140" i="25"/>
  <c r="EX140" i="25"/>
  <c r="EY140" i="25"/>
  <c r="EZ140" i="25"/>
  <c r="FA140" i="25"/>
  <c r="FB140" i="25"/>
  <c r="FF140" i="25"/>
  <c r="FG140" i="25"/>
  <c r="FH140" i="25"/>
  <c r="FI140" i="25"/>
  <c r="FJ140" i="25"/>
  <c r="FK140" i="25"/>
  <c r="FL140" i="25"/>
  <c r="FM140" i="25"/>
  <c r="FN140" i="25"/>
  <c r="FO140" i="25"/>
  <c r="FP140" i="25"/>
  <c r="FQ140" i="25"/>
  <c r="FR140" i="25"/>
  <c r="FS140" i="25"/>
  <c r="FT140" i="25"/>
  <c r="FU140" i="25"/>
  <c r="CT141" i="25"/>
  <c r="CU141" i="25"/>
  <c r="CV141" i="25"/>
  <c r="DO141" i="25"/>
  <c r="FW140" i="25"/>
  <c r="DL141" i="25"/>
  <c r="FC141" i="25"/>
  <c r="FX140" i="25"/>
  <c r="DM141" i="25"/>
  <c r="FD141" i="25"/>
  <c r="FY140" i="25"/>
  <c r="FE141" i="25"/>
  <c r="FZ140" i="25"/>
  <c r="CA141" i="25"/>
  <c r="CB141" i="25"/>
  <c r="CC141" i="25"/>
  <c r="CD141" i="25"/>
  <c r="CE141" i="25"/>
  <c r="CO141" i="25"/>
  <c r="CP141" i="25"/>
  <c r="CQ141" i="25"/>
  <c r="CR141" i="25"/>
  <c r="CS141" i="25"/>
  <c r="CW141" i="25"/>
  <c r="CX141" i="25"/>
  <c r="CY141" i="25"/>
  <c r="CZ141" i="25"/>
  <c r="DA141" i="25"/>
  <c r="DB141" i="25"/>
  <c r="DC141" i="25"/>
  <c r="DD141" i="25"/>
  <c r="DE141" i="25"/>
  <c r="DF141" i="25"/>
  <c r="DG141" i="25"/>
  <c r="DH141" i="25"/>
  <c r="DI141" i="25"/>
  <c r="DJ141" i="25"/>
  <c r="DK141" i="25"/>
  <c r="DN141" i="25"/>
  <c r="DP141" i="25"/>
  <c r="DQ141" i="25"/>
  <c r="DR141" i="25"/>
  <c r="DS141" i="25"/>
  <c r="DT141" i="25"/>
  <c r="DU141" i="25"/>
  <c r="DV141" i="25"/>
  <c r="DW141" i="25"/>
  <c r="DX141" i="25"/>
  <c r="DY141" i="25"/>
  <c r="DZ141" i="25"/>
  <c r="EA141" i="25"/>
  <c r="EB141" i="25"/>
  <c r="EC141" i="25"/>
  <c r="ED141" i="25"/>
  <c r="EE141" i="25"/>
  <c r="EF141" i="25"/>
  <c r="EG141" i="25"/>
  <c r="EH141" i="25"/>
  <c r="EI141" i="25"/>
  <c r="EJ141" i="25"/>
  <c r="EK141" i="25"/>
  <c r="EL141" i="25"/>
  <c r="EM141" i="25"/>
  <c r="EN141" i="25"/>
  <c r="EO141" i="25"/>
  <c r="EP141" i="25"/>
  <c r="EQ141" i="25"/>
  <c r="ER141" i="25"/>
  <c r="ES141" i="25"/>
  <c r="ET141" i="25"/>
  <c r="EU141" i="25"/>
  <c r="EV141" i="25"/>
  <c r="EW141" i="25"/>
  <c r="EX141" i="25"/>
  <c r="EY141" i="25"/>
  <c r="EZ141" i="25"/>
  <c r="FA141" i="25"/>
  <c r="FB141" i="25"/>
  <c r="FF141" i="25"/>
  <c r="FG141" i="25"/>
  <c r="FH141" i="25"/>
  <c r="FI141" i="25"/>
  <c r="FJ141" i="25"/>
  <c r="FK141" i="25"/>
  <c r="FL141" i="25"/>
  <c r="FM141" i="25"/>
  <c r="FN141" i="25"/>
  <c r="FO141" i="25"/>
  <c r="FP141" i="25"/>
  <c r="FQ141" i="25"/>
  <c r="FR141" i="25"/>
  <c r="FS141" i="25"/>
  <c r="FT141" i="25"/>
  <c r="FU141" i="25"/>
  <c r="CT142" i="25"/>
  <c r="CU142" i="25"/>
  <c r="CV142" i="25"/>
  <c r="DO142" i="25"/>
  <c r="FW141" i="25"/>
  <c r="DL142" i="25"/>
  <c r="FC142" i="25"/>
  <c r="FX141" i="25"/>
  <c r="DM142" i="25"/>
  <c r="FD142" i="25"/>
  <c r="FY141" i="25"/>
  <c r="FE142" i="25"/>
  <c r="FZ141" i="25"/>
  <c r="CA142" i="25"/>
  <c r="CB142" i="25"/>
  <c r="CC142" i="25"/>
  <c r="CD142" i="25"/>
  <c r="CE142" i="25"/>
  <c r="CO142" i="25"/>
  <c r="CP142" i="25"/>
  <c r="CQ142" i="25"/>
  <c r="CR142" i="25"/>
  <c r="CS142" i="25"/>
  <c r="CW142" i="25"/>
  <c r="CX142" i="25"/>
  <c r="CY142" i="25"/>
  <c r="CZ142" i="25"/>
  <c r="DA142" i="25"/>
  <c r="DB142" i="25"/>
  <c r="DC142" i="25"/>
  <c r="DD142" i="25"/>
  <c r="DE142" i="25"/>
  <c r="DF142" i="25"/>
  <c r="DG142" i="25"/>
  <c r="DH142" i="25"/>
  <c r="DI142" i="25"/>
  <c r="DJ142" i="25"/>
  <c r="DK142" i="25"/>
  <c r="DN142" i="25"/>
  <c r="DP142" i="25"/>
  <c r="DQ142" i="25"/>
  <c r="DR142" i="25"/>
  <c r="DS142" i="25"/>
  <c r="DT142" i="25"/>
  <c r="DU142" i="25"/>
  <c r="DV142" i="25"/>
  <c r="DW142" i="25"/>
  <c r="DX142" i="25"/>
  <c r="DY142" i="25"/>
  <c r="DZ142" i="25"/>
  <c r="EA142" i="25"/>
  <c r="EB142" i="25"/>
  <c r="EC142" i="25"/>
  <c r="ED142" i="25"/>
  <c r="EE142" i="25"/>
  <c r="EF142" i="25"/>
  <c r="EG142" i="25"/>
  <c r="EH142" i="25"/>
  <c r="EI142" i="25"/>
  <c r="EJ142" i="25"/>
  <c r="EK142" i="25"/>
  <c r="EL142" i="25"/>
  <c r="EM142" i="25"/>
  <c r="EN142" i="25"/>
  <c r="EO142" i="25"/>
  <c r="EP142" i="25"/>
  <c r="EQ142" i="25"/>
  <c r="ER142" i="25"/>
  <c r="ES142" i="25"/>
  <c r="ET142" i="25"/>
  <c r="EU142" i="25"/>
  <c r="EV142" i="25"/>
  <c r="EW142" i="25"/>
  <c r="EX142" i="25"/>
  <c r="EY142" i="25"/>
  <c r="EZ142" i="25"/>
  <c r="FA142" i="25"/>
  <c r="FB142" i="25"/>
  <c r="FF142" i="25"/>
  <c r="FG142" i="25"/>
  <c r="FH142" i="25"/>
  <c r="FI142" i="25"/>
  <c r="FJ142" i="25"/>
  <c r="FK142" i="25"/>
  <c r="FL142" i="25"/>
  <c r="FM142" i="25"/>
  <c r="FN142" i="25"/>
  <c r="FO142" i="25"/>
  <c r="FP142" i="25"/>
  <c r="FQ142" i="25"/>
  <c r="FR142" i="25"/>
  <c r="FS142" i="25"/>
  <c r="FT142" i="25"/>
  <c r="FU142" i="25"/>
  <c r="CT143" i="25"/>
  <c r="CU143" i="25"/>
  <c r="CV143" i="25"/>
  <c r="DO143" i="25"/>
  <c r="FW142" i="25"/>
  <c r="DL143" i="25"/>
  <c r="FC143" i="25"/>
  <c r="FX142" i="25"/>
  <c r="DM143" i="25"/>
  <c r="FD143" i="25"/>
  <c r="FY142" i="25"/>
  <c r="FE143" i="25"/>
  <c r="FZ142" i="25"/>
  <c r="CA143" i="25"/>
  <c r="CB143" i="25"/>
  <c r="CC143" i="25"/>
  <c r="CD143" i="25"/>
  <c r="CE143" i="25"/>
  <c r="CO143" i="25"/>
  <c r="CP143" i="25"/>
  <c r="CQ143" i="25"/>
  <c r="CR143" i="25"/>
  <c r="CS143" i="25"/>
  <c r="CW143" i="25"/>
  <c r="CX143" i="25"/>
  <c r="CY143" i="25"/>
  <c r="CZ143" i="25"/>
  <c r="DA143" i="25"/>
  <c r="DB143" i="25"/>
  <c r="DC143" i="25"/>
  <c r="DD143" i="25"/>
  <c r="DE143" i="25"/>
  <c r="DF143" i="25"/>
  <c r="DG143" i="25"/>
  <c r="DH143" i="25"/>
  <c r="DI143" i="25"/>
  <c r="DJ143" i="25"/>
  <c r="DK143" i="25"/>
  <c r="DN143" i="25"/>
  <c r="DP143" i="25"/>
  <c r="DQ143" i="25"/>
  <c r="DR143" i="25"/>
  <c r="DS143" i="25"/>
  <c r="DT143" i="25"/>
  <c r="DU143" i="25"/>
  <c r="DV143" i="25"/>
  <c r="DW143" i="25"/>
  <c r="DX143" i="25"/>
  <c r="DY143" i="25"/>
  <c r="DZ143" i="25"/>
  <c r="EA143" i="25"/>
  <c r="EB143" i="25"/>
  <c r="EC143" i="25"/>
  <c r="ED143" i="25"/>
  <c r="EE143" i="25"/>
  <c r="EF143" i="25"/>
  <c r="EG143" i="25"/>
  <c r="EH143" i="25"/>
  <c r="EI143" i="25"/>
  <c r="EJ143" i="25"/>
  <c r="EK143" i="25"/>
  <c r="EL143" i="25"/>
  <c r="EM143" i="25"/>
  <c r="EN143" i="25"/>
  <c r="EO143" i="25"/>
  <c r="EP143" i="25"/>
  <c r="EQ143" i="25"/>
  <c r="ER143" i="25"/>
  <c r="ES143" i="25"/>
  <c r="ET143" i="25"/>
  <c r="EU143" i="25"/>
  <c r="EV143" i="25"/>
  <c r="EW143" i="25"/>
  <c r="EX143" i="25"/>
  <c r="EY143" i="25"/>
  <c r="EZ143" i="25"/>
  <c r="FA143" i="25"/>
  <c r="FB143" i="25"/>
  <c r="FF143" i="25"/>
  <c r="FG143" i="25"/>
  <c r="FH143" i="25"/>
  <c r="FI143" i="25"/>
  <c r="FJ143" i="25"/>
  <c r="FK143" i="25"/>
  <c r="FL143" i="25"/>
  <c r="FM143" i="25"/>
  <c r="FN143" i="25"/>
  <c r="FO143" i="25"/>
  <c r="FP143" i="25"/>
  <c r="FQ143" i="25"/>
  <c r="FR143" i="25"/>
  <c r="FS143" i="25"/>
  <c r="FT143" i="25"/>
  <c r="FU143" i="25"/>
  <c r="CT144" i="25"/>
  <c r="CU144" i="25"/>
  <c r="CV144" i="25"/>
  <c r="DO144" i="25"/>
  <c r="FW143" i="25"/>
  <c r="DL144" i="25"/>
  <c r="FC144" i="25"/>
  <c r="FX143" i="25"/>
  <c r="DM144" i="25"/>
  <c r="FD144" i="25"/>
  <c r="FY143" i="25"/>
  <c r="FE144" i="25"/>
  <c r="FZ143" i="25"/>
  <c r="CA144" i="25"/>
  <c r="CB144" i="25"/>
  <c r="CC144" i="25"/>
  <c r="CD144" i="25"/>
  <c r="CE144" i="25"/>
  <c r="CO144" i="25"/>
  <c r="CP144" i="25"/>
  <c r="CQ144" i="25"/>
  <c r="CR144" i="25"/>
  <c r="CS144" i="25"/>
  <c r="CW144" i="25"/>
  <c r="CX144" i="25"/>
  <c r="CY144" i="25"/>
  <c r="CZ144" i="25"/>
  <c r="DA144" i="25"/>
  <c r="DB144" i="25"/>
  <c r="DC144" i="25"/>
  <c r="DD144" i="25"/>
  <c r="DE144" i="25"/>
  <c r="DF144" i="25"/>
  <c r="DG144" i="25"/>
  <c r="DH144" i="25"/>
  <c r="DI144" i="25"/>
  <c r="DJ144" i="25"/>
  <c r="DK144" i="25"/>
  <c r="DN144" i="25"/>
  <c r="DP144" i="25"/>
  <c r="DQ144" i="25"/>
  <c r="DR144" i="25"/>
  <c r="DS144" i="25"/>
  <c r="DT144" i="25"/>
  <c r="DU144" i="25"/>
  <c r="DV144" i="25"/>
  <c r="DW144" i="25"/>
  <c r="DX144" i="25"/>
  <c r="DY144" i="25"/>
  <c r="DZ144" i="25"/>
  <c r="EA144" i="25"/>
  <c r="EB144" i="25"/>
  <c r="EC144" i="25"/>
  <c r="ED144" i="25"/>
  <c r="EE144" i="25"/>
  <c r="EF144" i="25"/>
  <c r="EG144" i="25"/>
  <c r="EH144" i="25"/>
  <c r="EI144" i="25"/>
  <c r="EJ144" i="25"/>
  <c r="EK144" i="25"/>
  <c r="EL144" i="25"/>
  <c r="EM144" i="25"/>
  <c r="EN144" i="25"/>
  <c r="EO144" i="25"/>
  <c r="EP144" i="25"/>
  <c r="EQ144" i="25"/>
  <c r="ER144" i="25"/>
  <c r="ES144" i="25"/>
  <c r="ET144" i="25"/>
  <c r="EU144" i="25"/>
  <c r="EV144" i="25"/>
  <c r="EW144" i="25"/>
  <c r="EX144" i="25"/>
  <c r="EY144" i="25"/>
  <c r="EZ144" i="25"/>
  <c r="FA144" i="25"/>
  <c r="FB144" i="25"/>
  <c r="FF144" i="25"/>
  <c r="FG144" i="25"/>
  <c r="FH144" i="25"/>
  <c r="FI144" i="25"/>
  <c r="FJ144" i="25"/>
  <c r="FK144" i="25"/>
  <c r="FL144" i="25"/>
  <c r="FM144" i="25"/>
  <c r="FN144" i="25"/>
  <c r="FO144" i="25"/>
  <c r="FP144" i="25"/>
  <c r="FQ144" i="25"/>
  <c r="FR144" i="25"/>
  <c r="FS144" i="25"/>
  <c r="FT144" i="25"/>
  <c r="FU144" i="25"/>
  <c r="CT145" i="25"/>
  <c r="CU145" i="25"/>
  <c r="CV145" i="25"/>
  <c r="DO145" i="25"/>
  <c r="FW144" i="25"/>
  <c r="DL145" i="25"/>
  <c r="FC145" i="25"/>
  <c r="FX144" i="25"/>
  <c r="DM145" i="25"/>
  <c r="FD145" i="25"/>
  <c r="FY144" i="25"/>
  <c r="FE145" i="25"/>
  <c r="FZ144" i="25"/>
  <c r="CA145" i="25"/>
  <c r="CB145" i="25"/>
  <c r="CC145" i="25"/>
  <c r="CD145" i="25"/>
  <c r="CE145" i="25"/>
  <c r="CO145" i="25"/>
  <c r="CP145" i="25"/>
  <c r="CQ145" i="25"/>
  <c r="CR145" i="25"/>
  <c r="CS145" i="25"/>
  <c r="CW145" i="25"/>
  <c r="CX145" i="25"/>
  <c r="CY145" i="25"/>
  <c r="CZ145" i="25"/>
  <c r="DA145" i="25"/>
  <c r="DB145" i="25"/>
  <c r="DC145" i="25"/>
  <c r="DD145" i="25"/>
  <c r="DE145" i="25"/>
  <c r="DF145" i="25"/>
  <c r="DG145" i="25"/>
  <c r="DH145" i="25"/>
  <c r="DI145" i="25"/>
  <c r="DJ145" i="25"/>
  <c r="DK145" i="25"/>
  <c r="DN145" i="25"/>
  <c r="DP145" i="25"/>
  <c r="DQ145" i="25"/>
  <c r="DR145" i="25"/>
  <c r="DS145" i="25"/>
  <c r="DT145" i="25"/>
  <c r="DU145" i="25"/>
  <c r="DV145" i="25"/>
  <c r="DW145" i="25"/>
  <c r="DX145" i="25"/>
  <c r="DY145" i="25"/>
  <c r="DZ145" i="25"/>
  <c r="EA145" i="25"/>
  <c r="EB145" i="25"/>
  <c r="EC145" i="25"/>
  <c r="ED145" i="25"/>
  <c r="EE145" i="25"/>
  <c r="EF145" i="25"/>
  <c r="EG145" i="25"/>
  <c r="EH145" i="25"/>
  <c r="EI145" i="25"/>
  <c r="EJ145" i="25"/>
  <c r="EK145" i="25"/>
  <c r="EL145" i="25"/>
  <c r="EM145" i="25"/>
  <c r="EN145" i="25"/>
  <c r="EO145" i="25"/>
  <c r="EP145" i="25"/>
  <c r="EQ145" i="25"/>
  <c r="ER145" i="25"/>
  <c r="ES145" i="25"/>
  <c r="ET145" i="25"/>
  <c r="EU145" i="25"/>
  <c r="EV145" i="25"/>
  <c r="EW145" i="25"/>
  <c r="EX145" i="25"/>
  <c r="EY145" i="25"/>
  <c r="EZ145" i="25"/>
  <c r="FA145" i="25"/>
  <c r="FB145" i="25"/>
  <c r="FF145" i="25"/>
  <c r="FG145" i="25"/>
  <c r="FH145" i="25"/>
  <c r="FI145" i="25"/>
  <c r="FJ145" i="25"/>
  <c r="FK145" i="25"/>
  <c r="FL145" i="25"/>
  <c r="FM145" i="25"/>
  <c r="FN145" i="25"/>
  <c r="FO145" i="25"/>
  <c r="FP145" i="25"/>
  <c r="FQ145" i="25"/>
  <c r="FR145" i="25"/>
  <c r="FS145" i="25"/>
  <c r="FT145" i="25"/>
  <c r="FU145" i="25"/>
  <c r="FW145" i="25"/>
  <c r="FX145" i="25"/>
  <c r="FY145" i="25"/>
  <c r="FZ145" i="25"/>
  <c r="CA56" i="25"/>
  <c r="CB56" i="25"/>
  <c r="CC56" i="25"/>
  <c r="CD56" i="25"/>
  <c r="CE56" i="25"/>
  <c r="CO56" i="25"/>
  <c r="CP56" i="25"/>
  <c r="CQ56" i="25"/>
  <c r="CR56" i="25"/>
  <c r="CS56" i="25"/>
  <c r="CW56" i="25"/>
  <c r="CX56" i="25"/>
  <c r="CY56" i="25"/>
  <c r="CZ56" i="25"/>
  <c r="DA56" i="25"/>
  <c r="DB56" i="25"/>
  <c r="DC56" i="25"/>
  <c r="DD56" i="25"/>
  <c r="DE56" i="25"/>
  <c r="DF56" i="25"/>
  <c r="DG56" i="25"/>
  <c r="DH56" i="25"/>
  <c r="DI56" i="25"/>
  <c r="DJ56" i="25"/>
  <c r="DK56" i="25"/>
  <c r="DN56" i="25"/>
  <c r="DP56" i="25"/>
  <c r="DQ56" i="25"/>
  <c r="DR56" i="25"/>
  <c r="DS56" i="25"/>
  <c r="DT56" i="25"/>
  <c r="DU56" i="25"/>
  <c r="DV56" i="25"/>
  <c r="DW56" i="25"/>
  <c r="DX56" i="25"/>
  <c r="DY56" i="25"/>
  <c r="DZ56" i="25"/>
  <c r="EA56" i="25"/>
  <c r="EB56" i="25"/>
  <c r="EC56" i="25"/>
  <c r="ED56" i="25"/>
  <c r="EE56" i="25"/>
  <c r="EF56" i="25"/>
  <c r="EG56" i="25"/>
  <c r="EH56" i="25"/>
  <c r="EI56" i="25"/>
  <c r="EJ56" i="25"/>
  <c r="EK56" i="25"/>
  <c r="EL56" i="25"/>
  <c r="EM56" i="25"/>
  <c r="EN56" i="25"/>
  <c r="EO56" i="25"/>
  <c r="EP56" i="25"/>
  <c r="EQ56" i="25"/>
  <c r="ER56" i="25"/>
  <c r="ES56" i="25"/>
  <c r="ET56" i="25"/>
  <c r="EU56" i="25"/>
  <c r="EV56" i="25"/>
  <c r="EW56" i="25"/>
  <c r="EX56" i="25"/>
  <c r="EY56" i="25"/>
  <c r="EZ56" i="25"/>
  <c r="FA56" i="25"/>
  <c r="FB56" i="25"/>
  <c r="FF56" i="25"/>
  <c r="FG56" i="25"/>
  <c r="FH56" i="25"/>
  <c r="FI56" i="25"/>
  <c r="FJ56" i="25"/>
  <c r="FK56" i="25"/>
  <c r="FL56" i="25"/>
  <c r="FM56" i="25"/>
  <c r="FN56" i="25"/>
  <c r="FO56" i="25"/>
  <c r="FP56" i="25"/>
  <c r="FQ56" i="25"/>
  <c r="FR56" i="25"/>
  <c r="FS56" i="25"/>
  <c r="FT56" i="25"/>
  <c r="FU56" i="25"/>
  <c r="FW146" i="25"/>
  <c r="FX146" i="25"/>
  <c r="FY146" i="25"/>
  <c r="FZ146" i="25"/>
  <c r="CA57" i="25"/>
  <c r="CB57" i="25"/>
  <c r="CC57" i="25"/>
  <c r="CD57" i="25"/>
  <c r="CE57" i="25"/>
  <c r="CO57" i="25"/>
  <c r="CP57" i="25"/>
  <c r="CQ57" i="25"/>
  <c r="CR57" i="25"/>
  <c r="CS57" i="25"/>
  <c r="CW57" i="25"/>
  <c r="CX57" i="25"/>
  <c r="CY57" i="25"/>
  <c r="CZ57" i="25"/>
  <c r="DA57" i="25"/>
  <c r="DB57" i="25"/>
  <c r="DC57" i="25"/>
  <c r="DD57" i="25"/>
  <c r="DE57" i="25"/>
  <c r="DF57" i="25"/>
  <c r="DG57" i="25"/>
  <c r="DH57" i="25"/>
  <c r="DI57" i="25"/>
  <c r="DJ57" i="25"/>
  <c r="DK57" i="25"/>
  <c r="DN57" i="25"/>
  <c r="DP57" i="25"/>
  <c r="DQ57" i="25"/>
  <c r="DR57" i="25"/>
  <c r="DS57" i="25"/>
  <c r="DT57" i="25"/>
  <c r="DU57" i="25"/>
  <c r="DV57" i="25"/>
  <c r="DW57" i="25"/>
  <c r="DX57" i="25"/>
  <c r="DY57" i="25"/>
  <c r="DZ57" i="25"/>
  <c r="EA57" i="25"/>
  <c r="EB57" i="25"/>
  <c r="EC57" i="25"/>
  <c r="ED57" i="25"/>
  <c r="EE57" i="25"/>
  <c r="EF57" i="25"/>
  <c r="EG57" i="25"/>
  <c r="EH57" i="25"/>
  <c r="EI57" i="25"/>
  <c r="EJ57" i="25"/>
  <c r="EK57" i="25"/>
  <c r="EL57" i="25"/>
  <c r="EM57" i="25"/>
  <c r="EN57" i="25"/>
  <c r="EO57" i="25"/>
  <c r="EP57" i="25"/>
  <c r="EQ57" i="25"/>
  <c r="ER57" i="25"/>
  <c r="ES57" i="25"/>
  <c r="ET57" i="25"/>
  <c r="EU57" i="25"/>
  <c r="EV57" i="25"/>
  <c r="EW57" i="25"/>
  <c r="EX57" i="25"/>
  <c r="EY57" i="25"/>
  <c r="EZ57" i="25"/>
  <c r="FA57" i="25"/>
  <c r="FB57" i="25"/>
  <c r="FF57" i="25"/>
  <c r="FG57" i="25"/>
  <c r="FH57" i="25"/>
  <c r="FI57" i="25"/>
  <c r="FJ57" i="25"/>
  <c r="FK57" i="25"/>
  <c r="FL57" i="25"/>
  <c r="FM57" i="25"/>
  <c r="FN57" i="25"/>
  <c r="FO57" i="25"/>
  <c r="FP57" i="25"/>
  <c r="FQ57" i="25"/>
  <c r="FR57" i="25"/>
  <c r="FS57" i="25"/>
  <c r="FT57" i="25"/>
  <c r="FU57" i="25"/>
  <c r="FW147" i="25"/>
  <c r="FX147" i="25"/>
  <c r="FY147" i="25"/>
  <c r="FZ147" i="25"/>
  <c r="CA58" i="25"/>
  <c r="CB58" i="25"/>
  <c r="CC58" i="25"/>
  <c r="CD58" i="25"/>
  <c r="CE58" i="25"/>
  <c r="CO58" i="25"/>
  <c r="CP58" i="25"/>
  <c r="CQ58" i="25"/>
  <c r="CR58" i="25"/>
  <c r="CS58" i="25"/>
  <c r="CW58" i="25"/>
  <c r="CX58" i="25"/>
  <c r="CY58" i="25"/>
  <c r="CZ58" i="25"/>
  <c r="DA58" i="25"/>
  <c r="DB58" i="25"/>
  <c r="DC58" i="25"/>
  <c r="DD58" i="25"/>
  <c r="DE58" i="25"/>
  <c r="DF58" i="25"/>
  <c r="DG58" i="25"/>
  <c r="DH58" i="25"/>
  <c r="DI58" i="25"/>
  <c r="DJ58" i="25"/>
  <c r="DK58" i="25"/>
  <c r="DN58" i="25"/>
  <c r="DP58" i="25"/>
  <c r="DQ58" i="25"/>
  <c r="DR58" i="25"/>
  <c r="DS58" i="25"/>
  <c r="DT58" i="25"/>
  <c r="DU58" i="25"/>
  <c r="DV58" i="25"/>
  <c r="DW58" i="25"/>
  <c r="DX58" i="25"/>
  <c r="DY58" i="25"/>
  <c r="DZ58" i="25"/>
  <c r="EA58" i="25"/>
  <c r="EB58" i="25"/>
  <c r="EC58" i="25"/>
  <c r="ED58" i="25"/>
  <c r="EE58" i="25"/>
  <c r="EF58" i="25"/>
  <c r="EG58" i="25"/>
  <c r="EH58" i="25"/>
  <c r="EI58" i="25"/>
  <c r="EJ58" i="25"/>
  <c r="EK58" i="25"/>
  <c r="EL58" i="25"/>
  <c r="EM58" i="25"/>
  <c r="EN58" i="25"/>
  <c r="EO58" i="25"/>
  <c r="EP58" i="25"/>
  <c r="EQ58" i="25"/>
  <c r="ER58" i="25"/>
  <c r="ES58" i="25"/>
  <c r="ET58" i="25"/>
  <c r="EU58" i="25"/>
  <c r="EV58" i="25"/>
  <c r="EW58" i="25"/>
  <c r="EX58" i="25"/>
  <c r="EY58" i="25"/>
  <c r="EZ58" i="25"/>
  <c r="FA58" i="25"/>
  <c r="FB58" i="25"/>
  <c r="FF58" i="25"/>
  <c r="FG58" i="25"/>
  <c r="FH58" i="25"/>
  <c r="FI58" i="25"/>
  <c r="FJ58" i="25"/>
  <c r="FK58" i="25"/>
  <c r="FL58" i="25"/>
  <c r="FM58" i="25"/>
  <c r="FN58" i="25"/>
  <c r="FO58" i="25"/>
  <c r="FP58" i="25"/>
  <c r="FQ58" i="25"/>
  <c r="FR58" i="25"/>
  <c r="FS58" i="25"/>
  <c r="FT58" i="25"/>
  <c r="FU58" i="25"/>
  <c r="FW148" i="25"/>
  <c r="FX148" i="25"/>
  <c r="FY148" i="25"/>
  <c r="FZ148" i="25"/>
  <c r="CA59" i="25"/>
  <c r="CB59" i="25"/>
  <c r="CC59" i="25"/>
  <c r="CD59" i="25"/>
  <c r="CE59" i="25"/>
  <c r="CO59" i="25"/>
  <c r="CP59" i="25"/>
  <c r="CQ59" i="25"/>
  <c r="CR59" i="25"/>
  <c r="CS59" i="25"/>
  <c r="CW59" i="25"/>
  <c r="CX59" i="25"/>
  <c r="CY59" i="25"/>
  <c r="CZ59" i="25"/>
  <c r="DA59" i="25"/>
  <c r="DB59" i="25"/>
  <c r="DC59" i="25"/>
  <c r="DD59" i="25"/>
  <c r="DE59" i="25"/>
  <c r="DF59" i="25"/>
  <c r="DG59" i="25"/>
  <c r="DH59" i="25"/>
  <c r="DI59" i="25"/>
  <c r="DJ59" i="25"/>
  <c r="DK59" i="25"/>
  <c r="DN59" i="25"/>
  <c r="DP59" i="25"/>
  <c r="DQ59" i="25"/>
  <c r="DR59" i="25"/>
  <c r="DS59" i="25"/>
  <c r="DT59" i="25"/>
  <c r="DU59" i="25"/>
  <c r="DV59" i="25"/>
  <c r="DW59" i="25"/>
  <c r="DX59" i="25"/>
  <c r="DY59" i="25"/>
  <c r="DZ59" i="25"/>
  <c r="EA59" i="25"/>
  <c r="EB59" i="25"/>
  <c r="EC59" i="25"/>
  <c r="ED59" i="25"/>
  <c r="EE59" i="25"/>
  <c r="EF59" i="25"/>
  <c r="EG59" i="25"/>
  <c r="EH59" i="25"/>
  <c r="EI59" i="25"/>
  <c r="EJ59" i="25"/>
  <c r="EK59" i="25"/>
  <c r="EL59" i="25"/>
  <c r="EM59" i="25"/>
  <c r="EN59" i="25"/>
  <c r="EO59" i="25"/>
  <c r="EP59" i="25"/>
  <c r="EQ59" i="25"/>
  <c r="ER59" i="25"/>
  <c r="ES59" i="25"/>
  <c r="ET59" i="25"/>
  <c r="EU59" i="25"/>
  <c r="EV59" i="25"/>
  <c r="EW59" i="25"/>
  <c r="EX59" i="25"/>
  <c r="EY59" i="25"/>
  <c r="EZ59" i="25"/>
  <c r="FA59" i="25"/>
  <c r="FB59" i="25"/>
  <c r="FF59" i="25"/>
  <c r="FG59" i="25"/>
  <c r="FH59" i="25"/>
  <c r="FI59" i="25"/>
  <c r="FJ59" i="25"/>
  <c r="FK59" i="25"/>
  <c r="FL59" i="25"/>
  <c r="FM59" i="25"/>
  <c r="FN59" i="25"/>
  <c r="FO59" i="25"/>
  <c r="FP59" i="25"/>
  <c r="FQ59" i="25"/>
  <c r="FR59" i="25"/>
  <c r="FS59" i="25"/>
  <c r="FT59" i="25"/>
  <c r="FU59" i="25"/>
  <c r="FW149" i="25"/>
  <c r="FX149" i="25"/>
  <c r="FY149" i="25"/>
  <c r="FZ149" i="25"/>
  <c r="CA60" i="25"/>
  <c r="CB60" i="25"/>
  <c r="CC60" i="25"/>
  <c r="CD60" i="25"/>
  <c r="CE60" i="25"/>
  <c r="CO60" i="25"/>
  <c r="CP60" i="25"/>
  <c r="CQ60" i="25"/>
  <c r="CR60" i="25"/>
  <c r="CS60" i="25"/>
  <c r="CW60" i="25"/>
  <c r="CX60" i="25"/>
  <c r="CY60" i="25"/>
  <c r="CZ60" i="25"/>
  <c r="DA60" i="25"/>
  <c r="DB60" i="25"/>
  <c r="DC60" i="25"/>
  <c r="DD60" i="25"/>
  <c r="DE60" i="25"/>
  <c r="DF60" i="25"/>
  <c r="DG60" i="25"/>
  <c r="DH60" i="25"/>
  <c r="DI60" i="25"/>
  <c r="DJ60" i="25"/>
  <c r="DK60" i="25"/>
  <c r="DN60" i="25"/>
  <c r="DP60" i="25"/>
  <c r="DQ60" i="25"/>
  <c r="DR60" i="25"/>
  <c r="DS60" i="25"/>
  <c r="DT60" i="25"/>
  <c r="DU60" i="25"/>
  <c r="DV60" i="25"/>
  <c r="DW60" i="25"/>
  <c r="DX60" i="25"/>
  <c r="DY60" i="25"/>
  <c r="DZ60" i="25"/>
  <c r="EA60" i="25"/>
  <c r="EB60" i="25"/>
  <c r="EC60" i="25"/>
  <c r="ED60" i="25"/>
  <c r="EE60" i="25"/>
  <c r="EF60" i="25"/>
  <c r="EG60" i="25"/>
  <c r="EH60" i="25"/>
  <c r="EI60" i="25"/>
  <c r="EJ60" i="25"/>
  <c r="EK60" i="25"/>
  <c r="EL60" i="25"/>
  <c r="EM60" i="25"/>
  <c r="EN60" i="25"/>
  <c r="EO60" i="25"/>
  <c r="EP60" i="25"/>
  <c r="EQ60" i="25"/>
  <c r="ER60" i="25"/>
  <c r="ES60" i="25"/>
  <c r="ET60" i="25"/>
  <c r="EU60" i="25"/>
  <c r="EV60" i="25"/>
  <c r="EW60" i="25"/>
  <c r="EX60" i="25"/>
  <c r="EY60" i="25"/>
  <c r="EZ60" i="25"/>
  <c r="FA60" i="25"/>
  <c r="FB60" i="25"/>
  <c r="FF60" i="25"/>
  <c r="FG60" i="25"/>
  <c r="FH60" i="25"/>
  <c r="FI60" i="25"/>
  <c r="FJ60" i="25"/>
  <c r="FK60" i="25"/>
  <c r="FL60" i="25"/>
  <c r="FM60" i="25"/>
  <c r="FN60" i="25"/>
  <c r="FO60" i="25"/>
  <c r="FP60" i="25"/>
  <c r="FQ60" i="25"/>
  <c r="FR60" i="25"/>
  <c r="FS60" i="25"/>
  <c r="FT60" i="25"/>
  <c r="FU60" i="25"/>
  <c r="FW150" i="25"/>
  <c r="FX150" i="25"/>
  <c r="FY150" i="25"/>
  <c r="FZ150" i="25"/>
  <c r="CA61" i="25"/>
  <c r="CB61" i="25"/>
  <c r="CC61" i="25"/>
  <c r="CD61" i="25"/>
  <c r="CE61" i="25"/>
  <c r="CO61" i="25"/>
  <c r="CP61" i="25"/>
  <c r="CQ61" i="25"/>
  <c r="CR61" i="25"/>
  <c r="CS61" i="25"/>
  <c r="CW61" i="25"/>
  <c r="CX61" i="25"/>
  <c r="CY61" i="25"/>
  <c r="CZ61" i="25"/>
  <c r="DA61" i="25"/>
  <c r="DB61" i="25"/>
  <c r="DC61" i="25"/>
  <c r="DD61" i="25"/>
  <c r="DE61" i="25"/>
  <c r="DF61" i="25"/>
  <c r="DG61" i="25"/>
  <c r="DH61" i="25"/>
  <c r="DI61" i="25"/>
  <c r="DJ61" i="25"/>
  <c r="DK61" i="25"/>
  <c r="DN61" i="25"/>
  <c r="DP61" i="25"/>
  <c r="DQ61" i="25"/>
  <c r="DR61" i="25"/>
  <c r="DS61" i="25"/>
  <c r="DT61" i="25"/>
  <c r="DU61" i="25"/>
  <c r="DV61" i="25"/>
  <c r="DW61" i="25"/>
  <c r="DX61" i="25"/>
  <c r="DY61" i="25"/>
  <c r="DZ61" i="25"/>
  <c r="EA61" i="25"/>
  <c r="EB61" i="25"/>
  <c r="EC61" i="25"/>
  <c r="ED61" i="25"/>
  <c r="EE61" i="25"/>
  <c r="EF61" i="25"/>
  <c r="EG61" i="25"/>
  <c r="EH61" i="25"/>
  <c r="EI61" i="25"/>
  <c r="EJ61" i="25"/>
  <c r="EK61" i="25"/>
  <c r="EL61" i="25"/>
  <c r="EM61" i="25"/>
  <c r="EN61" i="25"/>
  <c r="EO61" i="25"/>
  <c r="EP61" i="25"/>
  <c r="EQ61" i="25"/>
  <c r="ER61" i="25"/>
  <c r="ES61" i="25"/>
  <c r="ET61" i="25"/>
  <c r="EU61" i="25"/>
  <c r="EV61" i="25"/>
  <c r="EW61" i="25"/>
  <c r="EX61" i="25"/>
  <c r="EY61" i="25"/>
  <c r="EZ61" i="25"/>
  <c r="FA61" i="25"/>
  <c r="FB61" i="25"/>
  <c r="FF61" i="25"/>
  <c r="FG61" i="25"/>
  <c r="FH61" i="25"/>
  <c r="FI61" i="25"/>
  <c r="FJ61" i="25"/>
  <c r="FK61" i="25"/>
  <c r="FL61" i="25"/>
  <c r="FM61" i="25"/>
  <c r="FN61" i="25"/>
  <c r="FO61" i="25"/>
  <c r="FP61" i="25"/>
  <c r="FQ61" i="25"/>
  <c r="FR61" i="25"/>
  <c r="FS61" i="25"/>
  <c r="FT61" i="25"/>
  <c r="FU61" i="25"/>
  <c r="FW151" i="25"/>
  <c r="FX151" i="25"/>
  <c r="FY151" i="25"/>
  <c r="FZ151" i="25"/>
  <c r="CA62" i="25"/>
  <c r="CB62" i="25"/>
  <c r="CC62" i="25"/>
  <c r="CD62" i="25"/>
  <c r="CE62" i="25"/>
  <c r="CO62" i="25"/>
  <c r="CP62" i="25"/>
  <c r="CQ62" i="25"/>
  <c r="CR62" i="25"/>
  <c r="CS62" i="25"/>
  <c r="CW62" i="25"/>
  <c r="CX62" i="25"/>
  <c r="CY62" i="25"/>
  <c r="CZ62" i="25"/>
  <c r="DA62" i="25"/>
  <c r="DB62" i="25"/>
  <c r="DC62" i="25"/>
  <c r="DD62" i="25"/>
  <c r="DE62" i="25"/>
  <c r="DF62" i="25"/>
  <c r="DG62" i="25"/>
  <c r="DH62" i="25"/>
  <c r="DI62" i="25"/>
  <c r="DJ62" i="25"/>
  <c r="DK62" i="25"/>
  <c r="DN62" i="25"/>
  <c r="DP62" i="25"/>
  <c r="DQ62" i="25"/>
  <c r="DR62" i="25"/>
  <c r="DS62" i="25"/>
  <c r="DT62" i="25"/>
  <c r="DU62" i="25"/>
  <c r="DV62" i="25"/>
  <c r="DW62" i="25"/>
  <c r="DX62" i="25"/>
  <c r="DY62" i="25"/>
  <c r="DZ62" i="25"/>
  <c r="EA62" i="25"/>
  <c r="EB62" i="25"/>
  <c r="EC62" i="25"/>
  <c r="ED62" i="25"/>
  <c r="EE62" i="25"/>
  <c r="EF62" i="25"/>
  <c r="EG62" i="25"/>
  <c r="EH62" i="25"/>
  <c r="EI62" i="25"/>
  <c r="EJ62" i="25"/>
  <c r="EK62" i="25"/>
  <c r="EL62" i="25"/>
  <c r="EM62" i="25"/>
  <c r="EN62" i="25"/>
  <c r="EO62" i="25"/>
  <c r="EP62" i="25"/>
  <c r="EQ62" i="25"/>
  <c r="ER62" i="25"/>
  <c r="ES62" i="25"/>
  <c r="ET62" i="25"/>
  <c r="EU62" i="25"/>
  <c r="EV62" i="25"/>
  <c r="EW62" i="25"/>
  <c r="EX62" i="25"/>
  <c r="EY62" i="25"/>
  <c r="EZ62" i="25"/>
  <c r="FA62" i="25"/>
  <c r="FB62" i="25"/>
  <c r="FF62" i="25"/>
  <c r="FG62" i="25"/>
  <c r="FH62" i="25"/>
  <c r="FI62" i="25"/>
  <c r="FJ62" i="25"/>
  <c r="FK62" i="25"/>
  <c r="FL62" i="25"/>
  <c r="FM62" i="25"/>
  <c r="FN62" i="25"/>
  <c r="FO62" i="25"/>
  <c r="FP62" i="25"/>
  <c r="FQ62" i="25"/>
  <c r="FR62" i="25"/>
  <c r="FS62" i="25"/>
  <c r="FT62" i="25"/>
  <c r="FU62" i="25"/>
  <c r="FW152" i="25"/>
  <c r="FX152" i="25"/>
  <c r="FY152" i="25"/>
  <c r="FZ152" i="25"/>
  <c r="CA63" i="25"/>
  <c r="CB63" i="25"/>
  <c r="CC63" i="25"/>
  <c r="CD63" i="25"/>
  <c r="CE63" i="25"/>
  <c r="CO63" i="25"/>
  <c r="CP63" i="25"/>
  <c r="CQ63" i="25"/>
  <c r="CR63" i="25"/>
  <c r="CS63" i="25"/>
  <c r="CW63" i="25"/>
  <c r="CX63" i="25"/>
  <c r="CY63" i="25"/>
  <c r="CZ63" i="25"/>
  <c r="DA63" i="25"/>
  <c r="DB63" i="25"/>
  <c r="DC63" i="25"/>
  <c r="DD63" i="25"/>
  <c r="DE63" i="25"/>
  <c r="DF63" i="25"/>
  <c r="DG63" i="25"/>
  <c r="DH63" i="25"/>
  <c r="DI63" i="25"/>
  <c r="DJ63" i="25"/>
  <c r="DK63" i="25"/>
  <c r="DN63" i="25"/>
  <c r="DP63" i="25"/>
  <c r="DQ63" i="25"/>
  <c r="DR63" i="25"/>
  <c r="DS63" i="25"/>
  <c r="DT63" i="25"/>
  <c r="DU63" i="25"/>
  <c r="DV63" i="25"/>
  <c r="DW63" i="25"/>
  <c r="DX63" i="25"/>
  <c r="DY63" i="25"/>
  <c r="DZ63" i="25"/>
  <c r="EA63" i="25"/>
  <c r="EB63" i="25"/>
  <c r="EC63" i="25"/>
  <c r="ED63" i="25"/>
  <c r="EE63" i="25"/>
  <c r="EF63" i="25"/>
  <c r="EG63" i="25"/>
  <c r="EH63" i="25"/>
  <c r="EI63" i="25"/>
  <c r="EJ63" i="25"/>
  <c r="EK63" i="25"/>
  <c r="EL63" i="25"/>
  <c r="EM63" i="25"/>
  <c r="EN63" i="25"/>
  <c r="EO63" i="25"/>
  <c r="EP63" i="25"/>
  <c r="EQ63" i="25"/>
  <c r="ER63" i="25"/>
  <c r="ES63" i="25"/>
  <c r="ET63" i="25"/>
  <c r="EU63" i="25"/>
  <c r="EV63" i="25"/>
  <c r="EW63" i="25"/>
  <c r="EX63" i="25"/>
  <c r="EY63" i="25"/>
  <c r="EZ63" i="25"/>
  <c r="FA63" i="25"/>
  <c r="FB63" i="25"/>
  <c r="FF63" i="25"/>
  <c r="FG63" i="25"/>
  <c r="FH63" i="25"/>
  <c r="FI63" i="25"/>
  <c r="FJ63" i="25"/>
  <c r="FK63" i="25"/>
  <c r="FL63" i="25"/>
  <c r="FM63" i="25"/>
  <c r="FN63" i="25"/>
  <c r="FO63" i="25"/>
  <c r="FP63" i="25"/>
  <c r="FQ63" i="25"/>
  <c r="FR63" i="25"/>
  <c r="FS63" i="25"/>
  <c r="FT63" i="25"/>
  <c r="FU63" i="25"/>
  <c r="FW153" i="25"/>
  <c r="FX153" i="25"/>
  <c r="FY153" i="25"/>
  <c r="FZ153" i="25"/>
  <c r="CA64" i="25"/>
  <c r="CB64" i="25"/>
  <c r="CC64" i="25"/>
  <c r="CD64" i="25"/>
  <c r="CE64" i="25"/>
  <c r="CO64" i="25"/>
  <c r="CP64" i="25"/>
  <c r="CQ64" i="25"/>
  <c r="CR64" i="25"/>
  <c r="CS64" i="25"/>
  <c r="CW64" i="25"/>
  <c r="CX64" i="25"/>
  <c r="CY64" i="25"/>
  <c r="CZ64" i="25"/>
  <c r="DA64" i="25"/>
  <c r="DB64" i="25"/>
  <c r="DC64" i="25"/>
  <c r="DD64" i="25"/>
  <c r="DE64" i="25"/>
  <c r="DF64" i="25"/>
  <c r="DG64" i="25"/>
  <c r="DH64" i="25"/>
  <c r="DI64" i="25"/>
  <c r="DJ64" i="25"/>
  <c r="DK64" i="25"/>
  <c r="DN64" i="25"/>
  <c r="DP64" i="25"/>
  <c r="DQ64" i="25"/>
  <c r="DR64" i="25"/>
  <c r="DS64" i="25"/>
  <c r="DT64" i="25"/>
  <c r="DU64" i="25"/>
  <c r="DV64" i="25"/>
  <c r="DW64" i="25"/>
  <c r="DX64" i="25"/>
  <c r="DY64" i="25"/>
  <c r="DZ64" i="25"/>
  <c r="EA64" i="25"/>
  <c r="EB64" i="25"/>
  <c r="EC64" i="25"/>
  <c r="ED64" i="25"/>
  <c r="EE64" i="25"/>
  <c r="EF64" i="25"/>
  <c r="EG64" i="25"/>
  <c r="EH64" i="25"/>
  <c r="EI64" i="25"/>
  <c r="EJ64" i="25"/>
  <c r="EK64" i="25"/>
  <c r="EL64" i="25"/>
  <c r="EM64" i="25"/>
  <c r="EN64" i="25"/>
  <c r="EO64" i="25"/>
  <c r="EP64" i="25"/>
  <c r="EQ64" i="25"/>
  <c r="ER64" i="25"/>
  <c r="ES64" i="25"/>
  <c r="ET64" i="25"/>
  <c r="EU64" i="25"/>
  <c r="EV64" i="25"/>
  <c r="EW64" i="25"/>
  <c r="EX64" i="25"/>
  <c r="EY64" i="25"/>
  <c r="EZ64" i="25"/>
  <c r="FA64" i="25"/>
  <c r="FB64" i="25"/>
  <c r="FF64" i="25"/>
  <c r="FG64" i="25"/>
  <c r="FH64" i="25"/>
  <c r="FI64" i="25"/>
  <c r="FJ64" i="25"/>
  <c r="FK64" i="25"/>
  <c r="FL64" i="25"/>
  <c r="FM64" i="25"/>
  <c r="FN64" i="25"/>
  <c r="FO64" i="25"/>
  <c r="FP64" i="25"/>
  <c r="FQ64" i="25"/>
  <c r="FR64" i="25"/>
  <c r="FS64" i="25"/>
  <c r="FT64" i="25"/>
  <c r="FU64" i="25"/>
  <c r="FW154" i="25"/>
  <c r="FX154" i="25"/>
  <c r="FY154" i="25"/>
  <c r="FZ154" i="25"/>
  <c r="CA65" i="25"/>
  <c r="CB65" i="25"/>
  <c r="CC65" i="25"/>
  <c r="CD65" i="25"/>
  <c r="CE65" i="25"/>
  <c r="CO65" i="25"/>
  <c r="CP65" i="25"/>
  <c r="CQ65" i="25"/>
  <c r="CR65" i="25"/>
  <c r="CS65" i="25"/>
  <c r="CW65" i="25"/>
  <c r="CX65" i="25"/>
  <c r="CY65" i="25"/>
  <c r="CZ65" i="25"/>
  <c r="DA65" i="25"/>
  <c r="DB65" i="25"/>
  <c r="DC65" i="25"/>
  <c r="DD65" i="25"/>
  <c r="DE65" i="25"/>
  <c r="DF65" i="25"/>
  <c r="DG65" i="25"/>
  <c r="DH65" i="25"/>
  <c r="DI65" i="25"/>
  <c r="DJ65" i="25"/>
  <c r="DK65" i="25"/>
  <c r="DN65" i="25"/>
  <c r="DP65" i="25"/>
  <c r="DQ65" i="25"/>
  <c r="DR65" i="25"/>
  <c r="DS65" i="25"/>
  <c r="DT65" i="25"/>
  <c r="DU65" i="25"/>
  <c r="DV65" i="25"/>
  <c r="DW65" i="25"/>
  <c r="DX65" i="25"/>
  <c r="DY65" i="25"/>
  <c r="DZ65" i="25"/>
  <c r="EA65" i="25"/>
  <c r="EB65" i="25"/>
  <c r="EC65" i="25"/>
  <c r="ED65" i="25"/>
  <c r="EE65" i="25"/>
  <c r="EF65" i="25"/>
  <c r="EG65" i="25"/>
  <c r="EH65" i="25"/>
  <c r="EI65" i="25"/>
  <c r="EJ65" i="25"/>
  <c r="EK65" i="25"/>
  <c r="EL65" i="25"/>
  <c r="EM65" i="25"/>
  <c r="EN65" i="25"/>
  <c r="EO65" i="25"/>
  <c r="EP65" i="25"/>
  <c r="EQ65" i="25"/>
  <c r="ER65" i="25"/>
  <c r="ES65" i="25"/>
  <c r="ET65" i="25"/>
  <c r="EU65" i="25"/>
  <c r="EV65" i="25"/>
  <c r="EW65" i="25"/>
  <c r="EX65" i="25"/>
  <c r="EY65" i="25"/>
  <c r="EZ65" i="25"/>
  <c r="FA65" i="25"/>
  <c r="FB65" i="25"/>
  <c r="FF65" i="25"/>
  <c r="FG65" i="25"/>
  <c r="FH65" i="25"/>
  <c r="FI65" i="25"/>
  <c r="FJ65" i="25"/>
  <c r="FK65" i="25"/>
  <c r="FL65" i="25"/>
  <c r="FM65" i="25"/>
  <c r="FN65" i="25"/>
  <c r="FO65" i="25"/>
  <c r="FP65" i="25"/>
  <c r="FQ65" i="25"/>
  <c r="FR65" i="25"/>
  <c r="FS65" i="25"/>
  <c r="FT65" i="25"/>
  <c r="FU65" i="25"/>
  <c r="FW155" i="25"/>
  <c r="FX155" i="25"/>
  <c r="FY155" i="25"/>
  <c r="FZ155" i="25"/>
  <c r="CA66" i="25"/>
  <c r="CB66" i="25"/>
  <c r="CC66" i="25"/>
  <c r="CD66" i="25"/>
  <c r="CE66" i="25"/>
  <c r="CO66" i="25"/>
  <c r="CP66" i="25"/>
  <c r="CQ66" i="25"/>
  <c r="CR66" i="25"/>
  <c r="CS66" i="25"/>
  <c r="CW66" i="25"/>
  <c r="CX66" i="25"/>
  <c r="CY66" i="25"/>
  <c r="CZ66" i="25"/>
  <c r="DA66" i="25"/>
  <c r="DB66" i="25"/>
  <c r="DC66" i="25"/>
  <c r="DD66" i="25"/>
  <c r="DE66" i="25"/>
  <c r="DF66" i="25"/>
  <c r="DG66" i="25"/>
  <c r="DH66" i="25"/>
  <c r="DI66" i="25"/>
  <c r="DJ66" i="25"/>
  <c r="DK66" i="25"/>
  <c r="DN66" i="25"/>
  <c r="DP66" i="25"/>
  <c r="DQ66" i="25"/>
  <c r="DR66" i="25"/>
  <c r="DS66" i="25"/>
  <c r="DT66" i="25"/>
  <c r="DU66" i="25"/>
  <c r="DV66" i="25"/>
  <c r="DW66" i="25"/>
  <c r="DX66" i="25"/>
  <c r="DY66" i="25"/>
  <c r="DZ66" i="25"/>
  <c r="EA66" i="25"/>
  <c r="EB66" i="25"/>
  <c r="EC66" i="25"/>
  <c r="ED66" i="25"/>
  <c r="EE66" i="25"/>
  <c r="EF66" i="25"/>
  <c r="EG66" i="25"/>
  <c r="EH66" i="25"/>
  <c r="EI66" i="25"/>
  <c r="EJ66" i="25"/>
  <c r="EK66" i="25"/>
  <c r="EL66" i="25"/>
  <c r="EM66" i="25"/>
  <c r="EN66" i="25"/>
  <c r="EO66" i="25"/>
  <c r="EP66" i="25"/>
  <c r="EQ66" i="25"/>
  <c r="ER66" i="25"/>
  <c r="ES66" i="25"/>
  <c r="ET66" i="25"/>
  <c r="EU66" i="25"/>
  <c r="EV66" i="25"/>
  <c r="EW66" i="25"/>
  <c r="EX66" i="25"/>
  <c r="EY66" i="25"/>
  <c r="EZ66" i="25"/>
  <c r="FA66" i="25"/>
  <c r="FB66" i="25"/>
  <c r="FF66" i="25"/>
  <c r="FG66" i="25"/>
  <c r="FH66" i="25"/>
  <c r="FI66" i="25"/>
  <c r="FJ66" i="25"/>
  <c r="FK66" i="25"/>
  <c r="FL66" i="25"/>
  <c r="FM66" i="25"/>
  <c r="FN66" i="25"/>
  <c r="FO66" i="25"/>
  <c r="FP66" i="25"/>
  <c r="FQ66" i="25"/>
  <c r="FR66" i="25"/>
  <c r="FS66" i="25"/>
  <c r="FT66" i="25"/>
  <c r="FU66" i="25"/>
  <c r="FW156" i="25"/>
  <c r="FX156" i="25"/>
  <c r="FY156" i="25"/>
  <c r="FZ156" i="25"/>
  <c r="CA67" i="25"/>
  <c r="CB67" i="25"/>
  <c r="CC67" i="25"/>
  <c r="CD67" i="25"/>
  <c r="CE67" i="25"/>
  <c r="CO67" i="25"/>
  <c r="CP67" i="25"/>
  <c r="CQ67" i="25"/>
  <c r="CR67" i="25"/>
  <c r="CS67" i="25"/>
  <c r="CW67" i="25"/>
  <c r="CX67" i="25"/>
  <c r="CY67" i="25"/>
  <c r="CZ67" i="25"/>
  <c r="DA67" i="25"/>
  <c r="DB67" i="25"/>
  <c r="DC67" i="25"/>
  <c r="DD67" i="25"/>
  <c r="DE67" i="25"/>
  <c r="DF67" i="25"/>
  <c r="DG67" i="25"/>
  <c r="DH67" i="25"/>
  <c r="DI67" i="25"/>
  <c r="DJ67" i="25"/>
  <c r="DK67" i="25"/>
  <c r="DN67" i="25"/>
  <c r="DP67" i="25"/>
  <c r="DQ67" i="25"/>
  <c r="DR67" i="25"/>
  <c r="DS67" i="25"/>
  <c r="DT67" i="25"/>
  <c r="DU67" i="25"/>
  <c r="DV67" i="25"/>
  <c r="DW67" i="25"/>
  <c r="DX67" i="25"/>
  <c r="DY67" i="25"/>
  <c r="DZ67" i="25"/>
  <c r="EA67" i="25"/>
  <c r="EB67" i="25"/>
  <c r="EC67" i="25"/>
  <c r="ED67" i="25"/>
  <c r="EE67" i="25"/>
  <c r="EF67" i="25"/>
  <c r="EG67" i="25"/>
  <c r="EH67" i="25"/>
  <c r="EI67" i="25"/>
  <c r="EJ67" i="25"/>
  <c r="EK67" i="25"/>
  <c r="EL67" i="25"/>
  <c r="EM67" i="25"/>
  <c r="EN67" i="25"/>
  <c r="EO67" i="25"/>
  <c r="EP67" i="25"/>
  <c r="EQ67" i="25"/>
  <c r="ER67" i="25"/>
  <c r="ES67" i="25"/>
  <c r="ET67" i="25"/>
  <c r="EU67" i="25"/>
  <c r="EV67" i="25"/>
  <c r="EW67" i="25"/>
  <c r="EX67" i="25"/>
  <c r="EY67" i="25"/>
  <c r="EZ67" i="25"/>
  <c r="FA67" i="25"/>
  <c r="FB67" i="25"/>
  <c r="FF67" i="25"/>
  <c r="FG67" i="25"/>
  <c r="FH67" i="25"/>
  <c r="FI67" i="25"/>
  <c r="FJ67" i="25"/>
  <c r="FK67" i="25"/>
  <c r="FL67" i="25"/>
  <c r="FM67" i="25"/>
  <c r="FN67" i="25"/>
  <c r="FO67" i="25"/>
  <c r="FP67" i="25"/>
  <c r="FQ67" i="25"/>
  <c r="FR67" i="25"/>
  <c r="FS67" i="25"/>
  <c r="FT67" i="25"/>
  <c r="FU67" i="25"/>
  <c r="FW157" i="25"/>
  <c r="FX157" i="25"/>
  <c r="FY157" i="25"/>
  <c r="FZ157" i="25"/>
  <c r="CA68" i="25"/>
  <c r="CB68" i="25"/>
  <c r="CC68" i="25"/>
  <c r="CD68" i="25"/>
  <c r="CE68" i="25"/>
  <c r="CO68" i="25"/>
  <c r="CP68" i="25"/>
  <c r="CQ68" i="25"/>
  <c r="CR68" i="25"/>
  <c r="CS68" i="25"/>
  <c r="CW68" i="25"/>
  <c r="CX68" i="25"/>
  <c r="CY68" i="25"/>
  <c r="CZ68" i="25"/>
  <c r="DA68" i="25"/>
  <c r="DB68" i="25"/>
  <c r="DC68" i="25"/>
  <c r="DD68" i="25"/>
  <c r="DE68" i="25"/>
  <c r="DF68" i="25"/>
  <c r="DG68" i="25"/>
  <c r="DH68" i="25"/>
  <c r="DI68" i="25"/>
  <c r="DJ68" i="25"/>
  <c r="DK68" i="25"/>
  <c r="DN68" i="25"/>
  <c r="DP68" i="25"/>
  <c r="DQ68" i="25"/>
  <c r="DR68" i="25"/>
  <c r="DS68" i="25"/>
  <c r="DT68" i="25"/>
  <c r="DU68" i="25"/>
  <c r="DV68" i="25"/>
  <c r="DW68" i="25"/>
  <c r="DX68" i="25"/>
  <c r="DY68" i="25"/>
  <c r="DZ68" i="25"/>
  <c r="EA68" i="25"/>
  <c r="EB68" i="25"/>
  <c r="EC68" i="25"/>
  <c r="ED68" i="25"/>
  <c r="EE68" i="25"/>
  <c r="EF68" i="25"/>
  <c r="EG68" i="25"/>
  <c r="EH68" i="25"/>
  <c r="EI68" i="25"/>
  <c r="EJ68" i="25"/>
  <c r="EK68" i="25"/>
  <c r="EL68" i="25"/>
  <c r="EM68" i="25"/>
  <c r="EN68" i="25"/>
  <c r="EO68" i="25"/>
  <c r="EP68" i="25"/>
  <c r="EQ68" i="25"/>
  <c r="ER68" i="25"/>
  <c r="ES68" i="25"/>
  <c r="ET68" i="25"/>
  <c r="EU68" i="25"/>
  <c r="EV68" i="25"/>
  <c r="EW68" i="25"/>
  <c r="EX68" i="25"/>
  <c r="EY68" i="25"/>
  <c r="EZ68" i="25"/>
  <c r="FA68" i="25"/>
  <c r="FB68" i="25"/>
  <c r="FF68" i="25"/>
  <c r="FG68" i="25"/>
  <c r="FH68" i="25"/>
  <c r="FI68" i="25"/>
  <c r="FJ68" i="25"/>
  <c r="FK68" i="25"/>
  <c r="FL68" i="25"/>
  <c r="FM68" i="25"/>
  <c r="FN68" i="25"/>
  <c r="FO68" i="25"/>
  <c r="FP68" i="25"/>
  <c r="FQ68" i="25"/>
  <c r="FR68" i="25"/>
  <c r="FS68" i="25"/>
  <c r="FT68" i="25"/>
  <c r="FU68" i="25"/>
  <c r="FW158" i="25"/>
  <c r="FX158" i="25"/>
  <c r="FY158" i="25"/>
  <c r="FZ158" i="25"/>
  <c r="CA69" i="25"/>
  <c r="CB69" i="25"/>
  <c r="CC69" i="25"/>
  <c r="CD69" i="25"/>
  <c r="CE69" i="25"/>
  <c r="CO69" i="25"/>
  <c r="CP69" i="25"/>
  <c r="CQ69" i="25"/>
  <c r="CR69" i="25"/>
  <c r="CS69" i="25"/>
  <c r="CW69" i="25"/>
  <c r="CX69" i="25"/>
  <c r="CY69" i="25"/>
  <c r="CZ69" i="25"/>
  <c r="DA69" i="25"/>
  <c r="DB69" i="25"/>
  <c r="DC69" i="25"/>
  <c r="DD69" i="25"/>
  <c r="DE69" i="25"/>
  <c r="DF69" i="25"/>
  <c r="DG69" i="25"/>
  <c r="DH69" i="25"/>
  <c r="DI69" i="25"/>
  <c r="DJ69" i="25"/>
  <c r="DK69" i="25"/>
  <c r="DN69" i="25"/>
  <c r="DP69" i="25"/>
  <c r="DQ69" i="25"/>
  <c r="DR69" i="25"/>
  <c r="DS69" i="25"/>
  <c r="DT69" i="25"/>
  <c r="DU69" i="25"/>
  <c r="DV69" i="25"/>
  <c r="DW69" i="25"/>
  <c r="DX69" i="25"/>
  <c r="DY69" i="25"/>
  <c r="DZ69" i="25"/>
  <c r="EA69" i="25"/>
  <c r="EB69" i="25"/>
  <c r="EC69" i="25"/>
  <c r="ED69" i="25"/>
  <c r="EE69" i="25"/>
  <c r="EF69" i="25"/>
  <c r="EG69" i="25"/>
  <c r="EH69" i="25"/>
  <c r="EI69" i="25"/>
  <c r="EJ69" i="25"/>
  <c r="EK69" i="25"/>
  <c r="EL69" i="25"/>
  <c r="EM69" i="25"/>
  <c r="EN69" i="25"/>
  <c r="EO69" i="25"/>
  <c r="EP69" i="25"/>
  <c r="EQ69" i="25"/>
  <c r="ER69" i="25"/>
  <c r="ES69" i="25"/>
  <c r="ET69" i="25"/>
  <c r="EU69" i="25"/>
  <c r="EV69" i="25"/>
  <c r="EW69" i="25"/>
  <c r="EX69" i="25"/>
  <c r="EY69" i="25"/>
  <c r="EZ69" i="25"/>
  <c r="FA69" i="25"/>
  <c r="FB69" i="25"/>
  <c r="FF69" i="25"/>
  <c r="FG69" i="25"/>
  <c r="FH69" i="25"/>
  <c r="FI69" i="25"/>
  <c r="FJ69" i="25"/>
  <c r="FK69" i="25"/>
  <c r="FL69" i="25"/>
  <c r="FM69" i="25"/>
  <c r="FN69" i="25"/>
  <c r="FO69" i="25"/>
  <c r="FP69" i="25"/>
  <c r="FQ69" i="25"/>
  <c r="FR69" i="25"/>
  <c r="FS69" i="25"/>
  <c r="FT69" i="25"/>
  <c r="FU69" i="25"/>
  <c r="FW159" i="25"/>
  <c r="FX159" i="25"/>
  <c r="FY159" i="25"/>
  <c r="FZ159" i="25"/>
  <c r="CA70" i="25"/>
  <c r="CB70" i="25"/>
  <c r="CC70" i="25"/>
  <c r="CD70" i="25"/>
  <c r="CE70" i="25"/>
  <c r="CO70" i="25"/>
  <c r="CP70" i="25"/>
  <c r="CQ70" i="25"/>
  <c r="CR70" i="25"/>
  <c r="CS70" i="25"/>
  <c r="CW70" i="25"/>
  <c r="CX70" i="25"/>
  <c r="CY70" i="25"/>
  <c r="CZ70" i="25"/>
  <c r="DA70" i="25"/>
  <c r="DB70" i="25"/>
  <c r="DC70" i="25"/>
  <c r="DD70" i="25"/>
  <c r="DE70" i="25"/>
  <c r="DF70" i="25"/>
  <c r="DG70" i="25"/>
  <c r="DH70" i="25"/>
  <c r="DI70" i="25"/>
  <c r="DJ70" i="25"/>
  <c r="DK70" i="25"/>
  <c r="DN70" i="25"/>
  <c r="DP70" i="25"/>
  <c r="DQ70" i="25"/>
  <c r="DR70" i="25"/>
  <c r="DS70" i="25"/>
  <c r="DT70" i="25"/>
  <c r="DU70" i="25"/>
  <c r="DV70" i="25"/>
  <c r="DW70" i="25"/>
  <c r="DX70" i="25"/>
  <c r="DY70" i="25"/>
  <c r="DZ70" i="25"/>
  <c r="EA70" i="25"/>
  <c r="EB70" i="25"/>
  <c r="EC70" i="25"/>
  <c r="ED70" i="25"/>
  <c r="EE70" i="25"/>
  <c r="EF70" i="25"/>
  <c r="EG70" i="25"/>
  <c r="EH70" i="25"/>
  <c r="EI70" i="25"/>
  <c r="EJ70" i="25"/>
  <c r="EK70" i="25"/>
  <c r="EL70" i="25"/>
  <c r="EM70" i="25"/>
  <c r="EN70" i="25"/>
  <c r="EO70" i="25"/>
  <c r="EP70" i="25"/>
  <c r="EQ70" i="25"/>
  <c r="ER70" i="25"/>
  <c r="ES70" i="25"/>
  <c r="ET70" i="25"/>
  <c r="EU70" i="25"/>
  <c r="EV70" i="25"/>
  <c r="EW70" i="25"/>
  <c r="EX70" i="25"/>
  <c r="EY70" i="25"/>
  <c r="EZ70" i="25"/>
  <c r="FA70" i="25"/>
  <c r="FB70" i="25"/>
  <c r="FF70" i="25"/>
  <c r="FG70" i="25"/>
  <c r="FH70" i="25"/>
  <c r="FI70" i="25"/>
  <c r="FJ70" i="25"/>
  <c r="FK70" i="25"/>
  <c r="FL70" i="25"/>
  <c r="FM70" i="25"/>
  <c r="FN70" i="25"/>
  <c r="FO70" i="25"/>
  <c r="FP70" i="25"/>
  <c r="FQ70" i="25"/>
  <c r="FR70" i="25"/>
  <c r="FS70" i="25"/>
  <c r="FT70" i="25"/>
  <c r="FU70" i="25"/>
  <c r="FW160" i="25"/>
  <c r="FX160" i="25"/>
  <c r="FY160" i="25"/>
  <c r="FZ160" i="25"/>
  <c r="CA71" i="25"/>
  <c r="CB71" i="25"/>
  <c r="CC71" i="25"/>
  <c r="CD71" i="25"/>
  <c r="CE71" i="25"/>
  <c r="CO71" i="25"/>
  <c r="CP71" i="25"/>
  <c r="CQ71" i="25"/>
  <c r="CR71" i="25"/>
  <c r="CS71" i="25"/>
  <c r="CW71" i="25"/>
  <c r="CX71" i="25"/>
  <c r="CY71" i="25"/>
  <c r="CZ71" i="25"/>
  <c r="DA71" i="25"/>
  <c r="DB71" i="25"/>
  <c r="DC71" i="25"/>
  <c r="DD71" i="25"/>
  <c r="DE71" i="25"/>
  <c r="DF71" i="25"/>
  <c r="DG71" i="25"/>
  <c r="DH71" i="25"/>
  <c r="DI71" i="25"/>
  <c r="DJ71" i="25"/>
  <c r="DK71" i="25"/>
  <c r="DN71" i="25"/>
  <c r="DP71" i="25"/>
  <c r="DQ71" i="25"/>
  <c r="DR71" i="25"/>
  <c r="DS71" i="25"/>
  <c r="DT71" i="25"/>
  <c r="DU71" i="25"/>
  <c r="DV71" i="25"/>
  <c r="DW71" i="25"/>
  <c r="DX71" i="25"/>
  <c r="DY71" i="25"/>
  <c r="DZ71" i="25"/>
  <c r="EA71" i="25"/>
  <c r="EB71" i="25"/>
  <c r="EC71" i="25"/>
  <c r="ED71" i="25"/>
  <c r="EE71" i="25"/>
  <c r="EF71" i="25"/>
  <c r="EG71" i="25"/>
  <c r="EH71" i="25"/>
  <c r="EI71" i="25"/>
  <c r="EJ71" i="25"/>
  <c r="EK71" i="25"/>
  <c r="EL71" i="25"/>
  <c r="EM71" i="25"/>
  <c r="EN71" i="25"/>
  <c r="EO71" i="25"/>
  <c r="EP71" i="25"/>
  <c r="EQ71" i="25"/>
  <c r="ER71" i="25"/>
  <c r="ES71" i="25"/>
  <c r="ET71" i="25"/>
  <c r="EU71" i="25"/>
  <c r="EV71" i="25"/>
  <c r="EW71" i="25"/>
  <c r="EX71" i="25"/>
  <c r="EY71" i="25"/>
  <c r="EZ71" i="25"/>
  <c r="FA71" i="25"/>
  <c r="FB71" i="25"/>
  <c r="FF71" i="25"/>
  <c r="FG71" i="25"/>
  <c r="FH71" i="25"/>
  <c r="FI71" i="25"/>
  <c r="FJ71" i="25"/>
  <c r="FK71" i="25"/>
  <c r="FL71" i="25"/>
  <c r="FM71" i="25"/>
  <c r="FN71" i="25"/>
  <c r="FO71" i="25"/>
  <c r="FP71" i="25"/>
  <c r="FQ71" i="25"/>
  <c r="FR71" i="25"/>
  <c r="FS71" i="25"/>
  <c r="FT71" i="25"/>
  <c r="FU71" i="25"/>
  <c r="FW161" i="25"/>
  <c r="FX161" i="25"/>
  <c r="FY161" i="25"/>
  <c r="FZ161" i="25"/>
  <c r="CA72" i="25"/>
  <c r="CB72" i="25"/>
  <c r="CC72" i="25"/>
  <c r="CD72" i="25"/>
  <c r="CE72" i="25"/>
  <c r="CO72" i="25"/>
  <c r="CP72" i="25"/>
  <c r="CQ72" i="25"/>
  <c r="CR72" i="25"/>
  <c r="CS72" i="25"/>
  <c r="CW72" i="25"/>
  <c r="CX72" i="25"/>
  <c r="CY72" i="25"/>
  <c r="CZ72" i="25"/>
  <c r="DA72" i="25"/>
  <c r="DB72" i="25"/>
  <c r="DC72" i="25"/>
  <c r="DD72" i="25"/>
  <c r="DE72" i="25"/>
  <c r="DF72" i="25"/>
  <c r="DG72" i="25"/>
  <c r="DH72" i="25"/>
  <c r="DI72" i="25"/>
  <c r="DJ72" i="25"/>
  <c r="DK72" i="25"/>
  <c r="DN72" i="25"/>
  <c r="DP72" i="25"/>
  <c r="DQ72" i="25"/>
  <c r="DR72" i="25"/>
  <c r="DS72" i="25"/>
  <c r="DT72" i="25"/>
  <c r="DU72" i="25"/>
  <c r="DV72" i="25"/>
  <c r="DW72" i="25"/>
  <c r="DX72" i="25"/>
  <c r="DY72" i="25"/>
  <c r="DZ72" i="25"/>
  <c r="EA72" i="25"/>
  <c r="EB72" i="25"/>
  <c r="EC72" i="25"/>
  <c r="ED72" i="25"/>
  <c r="EE72" i="25"/>
  <c r="EF72" i="25"/>
  <c r="EG72" i="25"/>
  <c r="EH72" i="25"/>
  <c r="EI72" i="25"/>
  <c r="EJ72" i="25"/>
  <c r="EK72" i="25"/>
  <c r="EL72" i="25"/>
  <c r="EM72" i="25"/>
  <c r="EN72" i="25"/>
  <c r="EO72" i="25"/>
  <c r="EP72" i="25"/>
  <c r="EQ72" i="25"/>
  <c r="ER72" i="25"/>
  <c r="ES72" i="25"/>
  <c r="ET72" i="25"/>
  <c r="EU72" i="25"/>
  <c r="EV72" i="25"/>
  <c r="EW72" i="25"/>
  <c r="EX72" i="25"/>
  <c r="EY72" i="25"/>
  <c r="EZ72" i="25"/>
  <c r="FA72" i="25"/>
  <c r="FB72" i="25"/>
  <c r="FF72" i="25"/>
  <c r="FG72" i="25"/>
  <c r="FH72" i="25"/>
  <c r="FI72" i="25"/>
  <c r="FJ72" i="25"/>
  <c r="FK72" i="25"/>
  <c r="FL72" i="25"/>
  <c r="FM72" i="25"/>
  <c r="FN72" i="25"/>
  <c r="FO72" i="25"/>
  <c r="FP72" i="25"/>
  <c r="FQ72" i="25"/>
  <c r="FR72" i="25"/>
  <c r="FS72" i="25"/>
  <c r="FT72" i="25"/>
  <c r="FU72" i="25"/>
  <c r="FW162" i="25"/>
  <c r="FX162" i="25"/>
  <c r="FY162" i="25"/>
  <c r="FZ162" i="25"/>
  <c r="CA73" i="25"/>
  <c r="CB73" i="25"/>
  <c r="CC73" i="25"/>
  <c r="CD73" i="25"/>
  <c r="CE73" i="25"/>
  <c r="CO73" i="25"/>
  <c r="CP73" i="25"/>
  <c r="CQ73" i="25"/>
  <c r="CR73" i="25"/>
  <c r="CS73" i="25"/>
  <c r="CW73" i="25"/>
  <c r="CX73" i="25"/>
  <c r="CY73" i="25"/>
  <c r="CZ73" i="25"/>
  <c r="DA73" i="25"/>
  <c r="DB73" i="25"/>
  <c r="DC73" i="25"/>
  <c r="DD73" i="25"/>
  <c r="DE73" i="25"/>
  <c r="DF73" i="25"/>
  <c r="DG73" i="25"/>
  <c r="DH73" i="25"/>
  <c r="DI73" i="25"/>
  <c r="DJ73" i="25"/>
  <c r="DK73" i="25"/>
  <c r="DN73" i="25"/>
  <c r="DP73" i="25"/>
  <c r="DQ73" i="25"/>
  <c r="DR73" i="25"/>
  <c r="DS73" i="25"/>
  <c r="DT73" i="25"/>
  <c r="DU73" i="25"/>
  <c r="DV73" i="25"/>
  <c r="DW73" i="25"/>
  <c r="DX73" i="25"/>
  <c r="DY73" i="25"/>
  <c r="DZ73" i="25"/>
  <c r="EA73" i="25"/>
  <c r="EB73" i="25"/>
  <c r="EC73" i="25"/>
  <c r="ED73" i="25"/>
  <c r="EE73" i="25"/>
  <c r="EF73" i="25"/>
  <c r="EG73" i="25"/>
  <c r="EH73" i="25"/>
  <c r="EI73" i="25"/>
  <c r="EJ73" i="25"/>
  <c r="EK73" i="25"/>
  <c r="EL73" i="25"/>
  <c r="EM73" i="25"/>
  <c r="EN73" i="25"/>
  <c r="EO73" i="25"/>
  <c r="EP73" i="25"/>
  <c r="EQ73" i="25"/>
  <c r="ER73" i="25"/>
  <c r="ES73" i="25"/>
  <c r="ET73" i="25"/>
  <c r="EU73" i="25"/>
  <c r="EV73" i="25"/>
  <c r="EW73" i="25"/>
  <c r="EX73" i="25"/>
  <c r="EY73" i="25"/>
  <c r="EZ73" i="25"/>
  <c r="FA73" i="25"/>
  <c r="FB73" i="25"/>
  <c r="FF73" i="25"/>
  <c r="FG73" i="25"/>
  <c r="FH73" i="25"/>
  <c r="FI73" i="25"/>
  <c r="FJ73" i="25"/>
  <c r="FK73" i="25"/>
  <c r="FL73" i="25"/>
  <c r="FM73" i="25"/>
  <c r="FN73" i="25"/>
  <c r="FO73" i="25"/>
  <c r="FP73" i="25"/>
  <c r="FQ73" i="25"/>
  <c r="FR73" i="25"/>
  <c r="FS73" i="25"/>
  <c r="FT73" i="25"/>
  <c r="FU73" i="25"/>
  <c r="CT164" i="25"/>
  <c r="CU164" i="25"/>
  <c r="CV164" i="25"/>
  <c r="DO164" i="25"/>
  <c r="FW163" i="25"/>
  <c r="DL164" i="25"/>
  <c r="FC164" i="25"/>
  <c r="FX163" i="25"/>
  <c r="DM164" i="25"/>
  <c r="FD164" i="25"/>
  <c r="FY163" i="25"/>
  <c r="FE164" i="25"/>
  <c r="FZ163" i="25"/>
  <c r="CA164" i="25"/>
  <c r="CB164" i="25"/>
  <c r="CC164" i="25"/>
  <c r="CD164" i="25"/>
  <c r="CE164" i="25"/>
  <c r="CO164" i="25"/>
  <c r="CP164" i="25"/>
  <c r="CQ164" i="25"/>
  <c r="CR164" i="25"/>
  <c r="CS164" i="25"/>
  <c r="CW164" i="25"/>
  <c r="CX164" i="25"/>
  <c r="CY164" i="25"/>
  <c r="CZ164" i="25"/>
  <c r="DA164" i="25"/>
  <c r="DB164" i="25"/>
  <c r="DC164" i="25"/>
  <c r="DD164" i="25"/>
  <c r="DE164" i="25"/>
  <c r="DF164" i="25"/>
  <c r="DG164" i="25"/>
  <c r="DH164" i="25"/>
  <c r="DI164" i="25"/>
  <c r="DJ164" i="25"/>
  <c r="DK164" i="25"/>
  <c r="DN164" i="25"/>
  <c r="DP164" i="25"/>
  <c r="DQ164" i="25"/>
  <c r="DR164" i="25"/>
  <c r="DS164" i="25"/>
  <c r="DT164" i="25"/>
  <c r="DU164" i="25"/>
  <c r="DV164" i="25"/>
  <c r="DW164" i="25"/>
  <c r="DX164" i="25"/>
  <c r="DY164" i="25"/>
  <c r="DZ164" i="25"/>
  <c r="EA164" i="25"/>
  <c r="EB164" i="25"/>
  <c r="EC164" i="25"/>
  <c r="ED164" i="25"/>
  <c r="EE164" i="25"/>
  <c r="EF164" i="25"/>
  <c r="EG164" i="25"/>
  <c r="EH164" i="25"/>
  <c r="EI164" i="25"/>
  <c r="EJ164" i="25"/>
  <c r="EK164" i="25"/>
  <c r="EL164" i="25"/>
  <c r="EM164" i="25"/>
  <c r="EN164" i="25"/>
  <c r="EO164" i="25"/>
  <c r="EP164" i="25"/>
  <c r="EQ164" i="25"/>
  <c r="ER164" i="25"/>
  <c r="ES164" i="25"/>
  <c r="ET164" i="25"/>
  <c r="EU164" i="25"/>
  <c r="EV164" i="25"/>
  <c r="EW164" i="25"/>
  <c r="EX164" i="25"/>
  <c r="EY164" i="25"/>
  <c r="EZ164" i="25"/>
  <c r="FA164" i="25"/>
  <c r="FB164" i="25"/>
  <c r="FF164" i="25"/>
  <c r="FG164" i="25"/>
  <c r="FH164" i="25"/>
  <c r="FI164" i="25"/>
  <c r="FJ164" i="25"/>
  <c r="FK164" i="25"/>
  <c r="FL164" i="25"/>
  <c r="FM164" i="25"/>
  <c r="FN164" i="25"/>
  <c r="FO164" i="25"/>
  <c r="FP164" i="25"/>
  <c r="FQ164" i="25"/>
  <c r="FR164" i="25"/>
  <c r="FS164" i="25"/>
  <c r="FT164" i="25"/>
  <c r="FU164" i="25"/>
  <c r="CT165" i="25"/>
  <c r="CU165" i="25"/>
  <c r="CV165" i="25"/>
  <c r="DO165" i="25"/>
  <c r="FW164" i="25"/>
  <c r="DL165" i="25"/>
  <c r="FC165" i="25"/>
  <c r="FX164" i="25"/>
  <c r="DM165" i="25"/>
  <c r="FD165" i="25"/>
  <c r="FY164" i="25"/>
  <c r="FE165" i="25"/>
  <c r="FZ164" i="25"/>
  <c r="CA165" i="25"/>
  <c r="CB165" i="25"/>
  <c r="CC165" i="25"/>
  <c r="CD165" i="25"/>
  <c r="CE165" i="25"/>
  <c r="CO165" i="25"/>
  <c r="CP165" i="25"/>
  <c r="CQ165" i="25"/>
  <c r="CR165" i="25"/>
  <c r="CS165" i="25"/>
  <c r="CW165" i="25"/>
  <c r="CX165" i="25"/>
  <c r="CY165" i="25"/>
  <c r="CZ165" i="25"/>
  <c r="DA165" i="25"/>
  <c r="DB165" i="25"/>
  <c r="DC165" i="25"/>
  <c r="DD165" i="25"/>
  <c r="DE165" i="25"/>
  <c r="DF165" i="25"/>
  <c r="DG165" i="25"/>
  <c r="DH165" i="25"/>
  <c r="DI165" i="25"/>
  <c r="DJ165" i="25"/>
  <c r="DK165" i="25"/>
  <c r="DN165" i="25"/>
  <c r="DP165" i="25"/>
  <c r="DQ165" i="25"/>
  <c r="DR165" i="25"/>
  <c r="DS165" i="25"/>
  <c r="DT165" i="25"/>
  <c r="DU165" i="25"/>
  <c r="DV165" i="25"/>
  <c r="DW165" i="25"/>
  <c r="DX165" i="25"/>
  <c r="DY165" i="25"/>
  <c r="DZ165" i="25"/>
  <c r="EA165" i="25"/>
  <c r="EB165" i="25"/>
  <c r="EC165" i="25"/>
  <c r="ED165" i="25"/>
  <c r="EE165" i="25"/>
  <c r="EF165" i="25"/>
  <c r="EG165" i="25"/>
  <c r="EH165" i="25"/>
  <c r="EI165" i="25"/>
  <c r="EJ165" i="25"/>
  <c r="EK165" i="25"/>
  <c r="EL165" i="25"/>
  <c r="EM165" i="25"/>
  <c r="EN165" i="25"/>
  <c r="EO165" i="25"/>
  <c r="EP165" i="25"/>
  <c r="EQ165" i="25"/>
  <c r="ER165" i="25"/>
  <c r="ES165" i="25"/>
  <c r="ET165" i="25"/>
  <c r="EU165" i="25"/>
  <c r="EV165" i="25"/>
  <c r="EW165" i="25"/>
  <c r="EX165" i="25"/>
  <c r="EY165" i="25"/>
  <c r="EZ165" i="25"/>
  <c r="FA165" i="25"/>
  <c r="FB165" i="25"/>
  <c r="FF165" i="25"/>
  <c r="FG165" i="25"/>
  <c r="FH165" i="25"/>
  <c r="FI165" i="25"/>
  <c r="FJ165" i="25"/>
  <c r="FK165" i="25"/>
  <c r="FL165" i="25"/>
  <c r="FM165" i="25"/>
  <c r="FN165" i="25"/>
  <c r="FO165" i="25"/>
  <c r="FP165" i="25"/>
  <c r="FQ165" i="25"/>
  <c r="FR165" i="25"/>
  <c r="FS165" i="25"/>
  <c r="FT165" i="25"/>
  <c r="FU165" i="25"/>
  <c r="CT166" i="25"/>
  <c r="CU166" i="25"/>
  <c r="CV166" i="25"/>
  <c r="DO166" i="25"/>
  <c r="FW165" i="25"/>
  <c r="DL166" i="25"/>
  <c r="FC166" i="25"/>
  <c r="FX165" i="25"/>
  <c r="DM166" i="25"/>
  <c r="FD166" i="25"/>
  <c r="FY165" i="25"/>
  <c r="FE166" i="25"/>
  <c r="FZ165" i="25"/>
  <c r="CA166" i="25"/>
  <c r="CB166" i="25"/>
  <c r="CC166" i="25"/>
  <c r="CD166" i="25"/>
  <c r="CE166" i="25"/>
  <c r="CO166" i="25"/>
  <c r="CP166" i="25"/>
  <c r="CQ166" i="25"/>
  <c r="CR166" i="25"/>
  <c r="CS166" i="25"/>
  <c r="CW166" i="25"/>
  <c r="CX166" i="25"/>
  <c r="CY166" i="25"/>
  <c r="CZ166" i="25"/>
  <c r="DA166" i="25"/>
  <c r="DB166" i="25"/>
  <c r="DC166" i="25"/>
  <c r="DD166" i="25"/>
  <c r="DE166" i="25"/>
  <c r="DF166" i="25"/>
  <c r="DG166" i="25"/>
  <c r="DH166" i="25"/>
  <c r="DI166" i="25"/>
  <c r="DJ166" i="25"/>
  <c r="DK166" i="25"/>
  <c r="DN166" i="25"/>
  <c r="DP166" i="25"/>
  <c r="DQ166" i="25"/>
  <c r="DR166" i="25"/>
  <c r="DS166" i="25"/>
  <c r="DT166" i="25"/>
  <c r="DU166" i="25"/>
  <c r="DV166" i="25"/>
  <c r="DW166" i="25"/>
  <c r="DX166" i="25"/>
  <c r="DY166" i="25"/>
  <c r="DZ166" i="25"/>
  <c r="EA166" i="25"/>
  <c r="EB166" i="25"/>
  <c r="EC166" i="25"/>
  <c r="ED166" i="25"/>
  <c r="EE166" i="25"/>
  <c r="EF166" i="25"/>
  <c r="EG166" i="25"/>
  <c r="EH166" i="25"/>
  <c r="EI166" i="25"/>
  <c r="EJ166" i="25"/>
  <c r="EK166" i="25"/>
  <c r="EL166" i="25"/>
  <c r="EM166" i="25"/>
  <c r="EN166" i="25"/>
  <c r="EO166" i="25"/>
  <c r="EP166" i="25"/>
  <c r="EQ166" i="25"/>
  <c r="ER166" i="25"/>
  <c r="ES166" i="25"/>
  <c r="ET166" i="25"/>
  <c r="EU166" i="25"/>
  <c r="EV166" i="25"/>
  <c r="EW166" i="25"/>
  <c r="EX166" i="25"/>
  <c r="EY166" i="25"/>
  <c r="EZ166" i="25"/>
  <c r="FA166" i="25"/>
  <c r="FB166" i="25"/>
  <c r="FF166" i="25"/>
  <c r="FG166" i="25"/>
  <c r="FH166" i="25"/>
  <c r="FI166" i="25"/>
  <c r="FJ166" i="25"/>
  <c r="FK166" i="25"/>
  <c r="FL166" i="25"/>
  <c r="FM166" i="25"/>
  <c r="FN166" i="25"/>
  <c r="FO166" i="25"/>
  <c r="FP166" i="25"/>
  <c r="FQ166" i="25"/>
  <c r="FR166" i="25"/>
  <c r="FS166" i="25"/>
  <c r="FT166" i="25"/>
  <c r="FU166" i="25"/>
  <c r="CT167" i="25"/>
  <c r="CU167" i="25"/>
  <c r="CV167" i="25"/>
  <c r="DO167" i="25"/>
  <c r="FW166" i="25"/>
  <c r="DL167" i="25"/>
  <c r="FC167" i="25"/>
  <c r="FX166" i="25"/>
  <c r="DM167" i="25"/>
  <c r="FD167" i="25"/>
  <c r="FY166" i="25"/>
  <c r="FE167" i="25"/>
  <c r="FZ166" i="25"/>
  <c r="CA167" i="25"/>
  <c r="CB167" i="25"/>
  <c r="CC167" i="25"/>
  <c r="CD167" i="25"/>
  <c r="CE167" i="25"/>
  <c r="CO167" i="25"/>
  <c r="CP167" i="25"/>
  <c r="CQ167" i="25"/>
  <c r="CR167" i="25"/>
  <c r="CS167" i="25"/>
  <c r="CW167" i="25"/>
  <c r="CX167" i="25"/>
  <c r="CY167" i="25"/>
  <c r="CZ167" i="25"/>
  <c r="DA167" i="25"/>
  <c r="DB167" i="25"/>
  <c r="DC167" i="25"/>
  <c r="DD167" i="25"/>
  <c r="DE167" i="25"/>
  <c r="DF167" i="25"/>
  <c r="DG167" i="25"/>
  <c r="DH167" i="25"/>
  <c r="DI167" i="25"/>
  <c r="DJ167" i="25"/>
  <c r="DK167" i="25"/>
  <c r="DN167" i="25"/>
  <c r="DP167" i="25"/>
  <c r="DQ167" i="25"/>
  <c r="DR167" i="25"/>
  <c r="DS167" i="25"/>
  <c r="DT167" i="25"/>
  <c r="DU167" i="25"/>
  <c r="DV167" i="25"/>
  <c r="DW167" i="25"/>
  <c r="DX167" i="25"/>
  <c r="DY167" i="25"/>
  <c r="DZ167" i="25"/>
  <c r="EA167" i="25"/>
  <c r="EB167" i="25"/>
  <c r="EC167" i="25"/>
  <c r="ED167" i="25"/>
  <c r="EE167" i="25"/>
  <c r="EF167" i="25"/>
  <c r="EG167" i="25"/>
  <c r="EH167" i="25"/>
  <c r="EI167" i="25"/>
  <c r="EJ167" i="25"/>
  <c r="EK167" i="25"/>
  <c r="EL167" i="25"/>
  <c r="EM167" i="25"/>
  <c r="EN167" i="25"/>
  <c r="EO167" i="25"/>
  <c r="EP167" i="25"/>
  <c r="EQ167" i="25"/>
  <c r="ER167" i="25"/>
  <c r="ES167" i="25"/>
  <c r="ET167" i="25"/>
  <c r="EU167" i="25"/>
  <c r="EV167" i="25"/>
  <c r="EW167" i="25"/>
  <c r="EX167" i="25"/>
  <c r="EY167" i="25"/>
  <c r="EZ167" i="25"/>
  <c r="FA167" i="25"/>
  <c r="FB167" i="25"/>
  <c r="FF167" i="25"/>
  <c r="FG167" i="25"/>
  <c r="FH167" i="25"/>
  <c r="FI167" i="25"/>
  <c r="FJ167" i="25"/>
  <c r="FK167" i="25"/>
  <c r="FL167" i="25"/>
  <c r="FM167" i="25"/>
  <c r="FN167" i="25"/>
  <c r="FO167" i="25"/>
  <c r="FP167" i="25"/>
  <c r="FQ167" i="25"/>
  <c r="FR167" i="25"/>
  <c r="FS167" i="25"/>
  <c r="FT167" i="25"/>
  <c r="FU167" i="25"/>
  <c r="CT168" i="25"/>
  <c r="CU168" i="25"/>
  <c r="CV168" i="25"/>
  <c r="DO168" i="25"/>
  <c r="FW167" i="25"/>
  <c r="DL168" i="25"/>
  <c r="FC168" i="25"/>
  <c r="FX167" i="25"/>
  <c r="DM168" i="25"/>
  <c r="FD168" i="25"/>
  <c r="FY167" i="25"/>
  <c r="FE168" i="25"/>
  <c r="FZ167" i="25"/>
  <c r="CA168" i="25"/>
  <c r="CB168" i="25"/>
  <c r="CC168" i="25"/>
  <c r="CD168" i="25"/>
  <c r="CE168" i="25"/>
  <c r="CO168" i="25"/>
  <c r="CP168" i="25"/>
  <c r="CQ168" i="25"/>
  <c r="CR168" i="25"/>
  <c r="CS168" i="25"/>
  <c r="CW168" i="25"/>
  <c r="CX168" i="25"/>
  <c r="CY168" i="25"/>
  <c r="CZ168" i="25"/>
  <c r="DA168" i="25"/>
  <c r="DB168" i="25"/>
  <c r="DC168" i="25"/>
  <c r="DD168" i="25"/>
  <c r="DE168" i="25"/>
  <c r="DF168" i="25"/>
  <c r="DG168" i="25"/>
  <c r="DH168" i="25"/>
  <c r="DI168" i="25"/>
  <c r="DJ168" i="25"/>
  <c r="DK168" i="25"/>
  <c r="DN168" i="25"/>
  <c r="DP168" i="25"/>
  <c r="DQ168" i="25"/>
  <c r="DR168" i="25"/>
  <c r="DS168" i="25"/>
  <c r="DT168" i="25"/>
  <c r="DU168" i="25"/>
  <c r="DV168" i="25"/>
  <c r="DW168" i="25"/>
  <c r="DX168" i="25"/>
  <c r="DY168" i="25"/>
  <c r="DZ168" i="25"/>
  <c r="EA168" i="25"/>
  <c r="EB168" i="25"/>
  <c r="EC168" i="25"/>
  <c r="ED168" i="25"/>
  <c r="EE168" i="25"/>
  <c r="EF168" i="25"/>
  <c r="EG168" i="25"/>
  <c r="EH168" i="25"/>
  <c r="EI168" i="25"/>
  <c r="EJ168" i="25"/>
  <c r="EK168" i="25"/>
  <c r="EL168" i="25"/>
  <c r="EM168" i="25"/>
  <c r="EN168" i="25"/>
  <c r="EO168" i="25"/>
  <c r="EP168" i="25"/>
  <c r="EQ168" i="25"/>
  <c r="ER168" i="25"/>
  <c r="ES168" i="25"/>
  <c r="ET168" i="25"/>
  <c r="EU168" i="25"/>
  <c r="EV168" i="25"/>
  <c r="EW168" i="25"/>
  <c r="EX168" i="25"/>
  <c r="EY168" i="25"/>
  <c r="EZ168" i="25"/>
  <c r="FA168" i="25"/>
  <c r="FB168" i="25"/>
  <c r="FF168" i="25"/>
  <c r="FG168" i="25"/>
  <c r="FH168" i="25"/>
  <c r="FI168" i="25"/>
  <c r="FJ168" i="25"/>
  <c r="FK168" i="25"/>
  <c r="FL168" i="25"/>
  <c r="FM168" i="25"/>
  <c r="FN168" i="25"/>
  <c r="FO168" i="25"/>
  <c r="FP168" i="25"/>
  <c r="FQ168" i="25"/>
  <c r="FR168" i="25"/>
  <c r="FS168" i="25"/>
  <c r="FT168" i="25"/>
  <c r="FU168" i="25"/>
  <c r="CT169" i="25"/>
  <c r="CU169" i="25"/>
  <c r="CV169" i="25"/>
  <c r="DO169" i="25"/>
  <c r="FW168" i="25"/>
  <c r="DL169" i="25"/>
  <c r="FC169" i="25"/>
  <c r="FX168" i="25"/>
  <c r="DM169" i="25"/>
  <c r="FD169" i="25"/>
  <c r="FY168" i="25"/>
  <c r="FE169" i="25"/>
  <c r="FZ168" i="25"/>
  <c r="CA169" i="25"/>
  <c r="CB169" i="25"/>
  <c r="CC169" i="25"/>
  <c r="CD169" i="25"/>
  <c r="CE169" i="25"/>
  <c r="CO169" i="25"/>
  <c r="CP169" i="25"/>
  <c r="CQ169" i="25"/>
  <c r="CR169" i="25"/>
  <c r="CS169" i="25"/>
  <c r="CW169" i="25"/>
  <c r="CX169" i="25"/>
  <c r="CY169" i="25"/>
  <c r="CZ169" i="25"/>
  <c r="DA169" i="25"/>
  <c r="DB169" i="25"/>
  <c r="DC169" i="25"/>
  <c r="DD169" i="25"/>
  <c r="DE169" i="25"/>
  <c r="DF169" i="25"/>
  <c r="DG169" i="25"/>
  <c r="DH169" i="25"/>
  <c r="DI169" i="25"/>
  <c r="DJ169" i="25"/>
  <c r="DK169" i="25"/>
  <c r="DN169" i="25"/>
  <c r="DP169" i="25"/>
  <c r="DQ169" i="25"/>
  <c r="DR169" i="25"/>
  <c r="DS169" i="25"/>
  <c r="DT169" i="25"/>
  <c r="DU169" i="25"/>
  <c r="DV169" i="25"/>
  <c r="DW169" i="25"/>
  <c r="DX169" i="25"/>
  <c r="DY169" i="25"/>
  <c r="DZ169" i="25"/>
  <c r="EA169" i="25"/>
  <c r="EB169" i="25"/>
  <c r="EC169" i="25"/>
  <c r="ED169" i="25"/>
  <c r="EE169" i="25"/>
  <c r="EF169" i="25"/>
  <c r="EG169" i="25"/>
  <c r="EH169" i="25"/>
  <c r="EI169" i="25"/>
  <c r="EJ169" i="25"/>
  <c r="EK169" i="25"/>
  <c r="EL169" i="25"/>
  <c r="EM169" i="25"/>
  <c r="EN169" i="25"/>
  <c r="EO169" i="25"/>
  <c r="EP169" i="25"/>
  <c r="EQ169" i="25"/>
  <c r="ER169" i="25"/>
  <c r="ES169" i="25"/>
  <c r="ET169" i="25"/>
  <c r="EU169" i="25"/>
  <c r="EV169" i="25"/>
  <c r="EW169" i="25"/>
  <c r="EX169" i="25"/>
  <c r="EY169" i="25"/>
  <c r="EZ169" i="25"/>
  <c r="FA169" i="25"/>
  <c r="FB169" i="25"/>
  <c r="FF169" i="25"/>
  <c r="FG169" i="25"/>
  <c r="FH169" i="25"/>
  <c r="FI169" i="25"/>
  <c r="FJ169" i="25"/>
  <c r="FK169" i="25"/>
  <c r="FL169" i="25"/>
  <c r="FM169" i="25"/>
  <c r="FN169" i="25"/>
  <c r="FO169" i="25"/>
  <c r="FP169" i="25"/>
  <c r="FQ169" i="25"/>
  <c r="FR169" i="25"/>
  <c r="FS169" i="25"/>
  <c r="FT169" i="25"/>
  <c r="FU169" i="25"/>
  <c r="CT170" i="25"/>
  <c r="CU170" i="25"/>
  <c r="CV170" i="25"/>
  <c r="DO170" i="25"/>
  <c r="FW169" i="25"/>
  <c r="DL170" i="25"/>
  <c r="FC170" i="25"/>
  <c r="FX169" i="25"/>
  <c r="DM170" i="25"/>
  <c r="FD170" i="25"/>
  <c r="FY169" i="25"/>
  <c r="FE170" i="25"/>
  <c r="FZ169" i="25"/>
  <c r="CA170" i="25"/>
  <c r="CB170" i="25"/>
  <c r="CC170" i="25"/>
  <c r="CD170" i="25"/>
  <c r="CE170" i="25"/>
  <c r="CO170" i="25"/>
  <c r="CP170" i="25"/>
  <c r="CQ170" i="25"/>
  <c r="CR170" i="25"/>
  <c r="CS170" i="25"/>
  <c r="CW170" i="25"/>
  <c r="CX170" i="25"/>
  <c r="CY170" i="25"/>
  <c r="CZ170" i="25"/>
  <c r="DA170" i="25"/>
  <c r="DB170" i="25"/>
  <c r="DC170" i="25"/>
  <c r="DD170" i="25"/>
  <c r="DE170" i="25"/>
  <c r="DF170" i="25"/>
  <c r="DG170" i="25"/>
  <c r="DH170" i="25"/>
  <c r="DI170" i="25"/>
  <c r="DJ170" i="25"/>
  <c r="DK170" i="25"/>
  <c r="DN170" i="25"/>
  <c r="DP170" i="25"/>
  <c r="DQ170" i="25"/>
  <c r="DR170" i="25"/>
  <c r="DS170" i="25"/>
  <c r="DT170" i="25"/>
  <c r="DU170" i="25"/>
  <c r="DV170" i="25"/>
  <c r="DW170" i="25"/>
  <c r="DX170" i="25"/>
  <c r="DY170" i="25"/>
  <c r="DZ170" i="25"/>
  <c r="EA170" i="25"/>
  <c r="EB170" i="25"/>
  <c r="EC170" i="25"/>
  <c r="ED170" i="25"/>
  <c r="EE170" i="25"/>
  <c r="EF170" i="25"/>
  <c r="EG170" i="25"/>
  <c r="EH170" i="25"/>
  <c r="EI170" i="25"/>
  <c r="EJ170" i="25"/>
  <c r="EK170" i="25"/>
  <c r="EL170" i="25"/>
  <c r="EM170" i="25"/>
  <c r="EN170" i="25"/>
  <c r="EO170" i="25"/>
  <c r="EP170" i="25"/>
  <c r="EQ170" i="25"/>
  <c r="ER170" i="25"/>
  <c r="ES170" i="25"/>
  <c r="ET170" i="25"/>
  <c r="EU170" i="25"/>
  <c r="EV170" i="25"/>
  <c r="EW170" i="25"/>
  <c r="EX170" i="25"/>
  <c r="EY170" i="25"/>
  <c r="EZ170" i="25"/>
  <c r="FA170" i="25"/>
  <c r="FB170" i="25"/>
  <c r="FF170" i="25"/>
  <c r="FG170" i="25"/>
  <c r="FH170" i="25"/>
  <c r="FI170" i="25"/>
  <c r="FJ170" i="25"/>
  <c r="FK170" i="25"/>
  <c r="FL170" i="25"/>
  <c r="FM170" i="25"/>
  <c r="FN170" i="25"/>
  <c r="FO170" i="25"/>
  <c r="FP170" i="25"/>
  <c r="FQ170" i="25"/>
  <c r="FR170" i="25"/>
  <c r="FS170" i="25"/>
  <c r="FT170" i="25"/>
  <c r="FU170" i="25"/>
  <c r="CT171" i="25"/>
  <c r="CU171" i="25"/>
  <c r="CV171" i="25"/>
  <c r="DO171" i="25"/>
  <c r="FW170" i="25"/>
  <c r="DL171" i="25"/>
  <c r="FC171" i="25"/>
  <c r="FX170" i="25"/>
  <c r="DM171" i="25"/>
  <c r="FD171" i="25"/>
  <c r="FY170" i="25"/>
  <c r="FE171" i="25"/>
  <c r="FZ170" i="25"/>
  <c r="CA171" i="25"/>
  <c r="CB171" i="25"/>
  <c r="CC171" i="25"/>
  <c r="CD171" i="25"/>
  <c r="CE171" i="25"/>
  <c r="CO171" i="25"/>
  <c r="CP171" i="25"/>
  <c r="CQ171" i="25"/>
  <c r="CR171" i="25"/>
  <c r="CS171" i="25"/>
  <c r="CW171" i="25"/>
  <c r="CX171" i="25"/>
  <c r="CY171" i="25"/>
  <c r="CZ171" i="25"/>
  <c r="DA171" i="25"/>
  <c r="DB171" i="25"/>
  <c r="DC171" i="25"/>
  <c r="DD171" i="25"/>
  <c r="DE171" i="25"/>
  <c r="DF171" i="25"/>
  <c r="DG171" i="25"/>
  <c r="DH171" i="25"/>
  <c r="DI171" i="25"/>
  <c r="DJ171" i="25"/>
  <c r="DK171" i="25"/>
  <c r="DN171" i="25"/>
  <c r="DP171" i="25"/>
  <c r="DQ171" i="25"/>
  <c r="DR171" i="25"/>
  <c r="DS171" i="25"/>
  <c r="DT171" i="25"/>
  <c r="DU171" i="25"/>
  <c r="DV171" i="25"/>
  <c r="DW171" i="25"/>
  <c r="DX171" i="25"/>
  <c r="DY171" i="25"/>
  <c r="DZ171" i="25"/>
  <c r="EA171" i="25"/>
  <c r="EB171" i="25"/>
  <c r="EC171" i="25"/>
  <c r="ED171" i="25"/>
  <c r="EE171" i="25"/>
  <c r="EF171" i="25"/>
  <c r="EG171" i="25"/>
  <c r="EH171" i="25"/>
  <c r="EI171" i="25"/>
  <c r="EJ171" i="25"/>
  <c r="EK171" i="25"/>
  <c r="EL171" i="25"/>
  <c r="EM171" i="25"/>
  <c r="EN171" i="25"/>
  <c r="EO171" i="25"/>
  <c r="EP171" i="25"/>
  <c r="EQ171" i="25"/>
  <c r="ER171" i="25"/>
  <c r="ES171" i="25"/>
  <c r="ET171" i="25"/>
  <c r="EU171" i="25"/>
  <c r="EV171" i="25"/>
  <c r="EW171" i="25"/>
  <c r="EX171" i="25"/>
  <c r="EY171" i="25"/>
  <c r="EZ171" i="25"/>
  <c r="FA171" i="25"/>
  <c r="FB171" i="25"/>
  <c r="FF171" i="25"/>
  <c r="FG171" i="25"/>
  <c r="FH171" i="25"/>
  <c r="FI171" i="25"/>
  <c r="FJ171" i="25"/>
  <c r="FK171" i="25"/>
  <c r="FL171" i="25"/>
  <c r="FM171" i="25"/>
  <c r="FN171" i="25"/>
  <c r="FO171" i="25"/>
  <c r="FP171" i="25"/>
  <c r="FQ171" i="25"/>
  <c r="FR171" i="25"/>
  <c r="FS171" i="25"/>
  <c r="FT171" i="25"/>
  <c r="FU171" i="25"/>
  <c r="CT172" i="25"/>
  <c r="CU172" i="25"/>
  <c r="CV172" i="25"/>
  <c r="DO172" i="25"/>
  <c r="FW171" i="25"/>
  <c r="DL172" i="25"/>
  <c r="FC172" i="25"/>
  <c r="FX171" i="25"/>
  <c r="DM172" i="25"/>
  <c r="FD172" i="25"/>
  <c r="FY171" i="25"/>
  <c r="FE172" i="25"/>
  <c r="FZ171" i="25"/>
  <c r="CA172" i="25"/>
  <c r="CB172" i="25"/>
  <c r="CC172" i="25"/>
  <c r="CD172" i="25"/>
  <c r="CE172" i="25"/>
  <c r="CO172" i="25"/>
  <c r="CP172" i="25"/>
  <c r="CQ172" i="25"/>
  <c r="CR172" i="25"/>
  <c r="CS172" i="25"/>
  <c r="CW172" i="25"/>
  <c r="CX172" i="25"/>
  <c r="CY172" i="25"/>
  <c r="CZ172" i="25"/>
  <c r="DA172" i="25"/>
  <c r="DB172" i="25"/>
  <c r="DC172" i="25"/>
  <c r="DD172" i="25"/>
  <c r="DE172" i="25"/>
  <c r="DF172" i="25"/>
  <c r="DG172" i="25"/>
  <c r="DH172" i="25"/>
  <c r="DI172" i="25"/>
  <c r="DJ172" i="25"/>
  <c r="DK172" i="25"/>
  <c r="DN172" i="25"/>
  <c r="DP172" i="25"/>
  <c r="DQ172" i="25"/>
  <c r="DR172" i="25"/>
  <c r="DS172" i="25"/>
  <c r="DT172" i="25"/>
  <c r="DU172" i="25"/>
  <c r="DV172" i="25"/>
  <c r="DW172" i="25"/>
  <c r="DX172" i="25"/>
  <c r="DY172" i="25"/>
  <c r="DZ172" i="25"/>
  <c r="EA172" i="25"/>
  <c r="EB172" i="25"/>
  <c r="EC172" i="25"/>
  <c r="ED172" i="25"/>
  <c r="EE172" i="25"/>
  <c r="EF172" i="25"/>
  <c r="EG172" i="25"/>
  <c r="EH172" i="25"/>
  <c r="EI172" i="25"/>
  <c r="EJ172" i="25"/>
  <c r="EK172" i="25"/>
  <c r="EL172" i="25"/>
  <c r="EM172" i="25"/>
  <c r="EN172" i="25"/>
  <c r="EO172" i="25"/>
  <c r="EP172" i="25"/>
  <c r="EQ172" i="25"/>
  <c r="ER172" i="25"/>
  <c r="ES172" i="25"/>
  <c r="ET172" i="25"/>
  <c r="EU172" i="25"/>
  <c r="EV172" i="25"/>
  <c r="EW172" i="25"/>
  <c r="EX172" i="25"/>
  <c r="EY172" i="25"/>
  <c r="EZ172" i="25"/>
  <c r="FA172" i="25"/>
  <c r="FB172" i="25"/>
  <c r="FF172" i="25"/>
  <c r="FG172" i="25"/>
  <c r="FH172" i="25"/>
  <c r="FI172" i="25"/>
  <c r="FJ172" i="25"/>
  <c r="FK172" i="25"/>
  <c r="FL172" i="25"/>
  <c r="FM172" i="25"/>
  <c r="FN172" i="25"/>
  <c r="FO172" i="25"/>
  <c r="FP172" i="25"/>
  <c r="FQ172" i="25"/>
  <c r="FR172" i="25"/>
  <c r="FS172" i="25"/>
  <c r="FT172" i="25"/>
  <c r="FU172" i="25"/>
  <c r="CT173" i="25"/>
  <c r="CU173" i="25"/>
  <c r="CV173" i="25"/>
  <c r="DO173" i="25"/>
  <c r="FW172" i="25"/>
  <c r="DL173" i="25"/>
  <c r="FC173" i="25"/>
  <c r="FX172" i="25"/>
  <c r="DM173" i="25"/>
  <c r="FD173" i="25"/>
  <c r="FY172" i="25"/>
  <c r="FE173" i="25"/>
  <c r="FZ172" i="25"/>
  <c r="CA173" i="25"/>
  <c r="CB173" i="25"/>
  <c r="CC173" i="25"/>
  <c r="CD173" i="25"/>
  <c r="CE173" i="25"/>
  <c r="CO173" i="25"/>
  <c r="CP173" i="25"/>
  <c r="CQ173" i="25"/>
  <c r="CR173" i="25"/>
  <c r="CS173" i="25"/>
  <c r="CW173" i="25"/>
  <c r="CX173" i="25"/>
  <c r="CY173" i="25"/>
  <c r="CZ173" i="25"/>
  <c r="DA173" i="25"/>
  <c r="DB173" i="25"/>
  <c r="DC173" i="25"/>
  <c r="DD173" i="25"/>
  <c r="DE173" i="25"/>
  <c r="DF173" i="25"/>
  <c r="DG173" i="25"/>
  <c r="DH173" i="25"/>
  <c r="DI173" i="25"/>
  <c r="DJ173" i="25"/>
  <c r="DK173" i="25"/>
  <c r="DN173" i="25"/>
  <c r="DP173" i="25"/>
  <c r="DQ173" i="25"/>
  <c r="DR173" i="25"/>
  <c r="DS173" i="25"/>
  <c r="DT173" i="25"/>
  <c r="DU173" i="25"/>
  <c r="DV173" i="25"/>
  <c r="DW173" i="25"/>
  <c r="DX173" i="25"/>
  <c r="DY173" i="25"/>
  <c r="DZ173" i="25"/>
  <c r="EA173" i="25"/>
  <c r="EB173" i="25"/>
  <c r="EC173" i="25"/>
  <c r="ED173" i="25"/>
  <c r="EE173" i="25"/>
  <c r="EF173" i="25"/>
  <c r="EG173" i="25"/>
  <c r="EH173" i="25"/>
  <c r="EI173" i="25"/>
  <c r="EJ173" i="25"/>
  <c r="EK173" i="25"/>
  <c r="EL173" i="25"/>
  <c r="EM173" i="25"/>
  <c r="EN173" i="25"/>
  <c r="EO173" i="25"/>
  <c r="EP173" i="25"/>
  <c r="EQ173" i="25"/>
  <c r="ER173" i="25"/>
  <c r="ES173" i="25"/>
  <c r="ET173" i="25"/>
  <c r="EU173" i="25"/>
  <c r="EV173" i="25"/>
  <c r="EW173" i="25"/>
  <c r="EX173" i="25"/>
  <c r="EY173" i="25"/>
  <c r="EZ173" i="25"/>
  <c r="FA173" i="25"/>
  <c r="FB173" i="25"/>
  <c r="FF173" i="25"/>
  <c r="FG173" i="25"/>
  <c r="FH173" i="25"/>
  <c r="FI173" i="25"/>
  <c r="FJ173" i="25"/>
  <c r="FK173" i="25"/>
  <c r="FL173" i="25"/>
  <c r="FM173" i="25"/>
  <c r="FN173" i="25"/>
  <c r="FO173" i="25"/>
  <c r="FP173" i="25"/>
  <c r="FQ173" i="25"/>
  <c r="FR173" i="25"/>
  <c r="FS173" i="25"/>
  <c r="FT173" i="25"/>
  <c r="FU173" i="25"/>
  <c r="CT174" i="25"/>
  <c r="CU174" i="25"/>
  <c r="CV174" i="25"/>
  <c r="DO174" i="25"/>
  <c r="FW173" i="25"/>
  <c r="DL174" i="25"/>
  <c r="FC174" i="25"/>
  <c r="FX173" i="25"/>
  <c r="DM174" i="25"/>
  <c r="FD174" i="25"/>
  <c r="FY173" i="25"/>
  <c r="FE174" i="25"/>
  <c r="FZ173" i="25"/>
  <c r="CA174" i="25"/>
  <c r="CB174" i="25"/>
  <c r="CC174" i="25"/>
  <c r="CD174" i="25"/>
  <c r="CE174" i="25"/>
  <c r="CO174" i="25"/>
  <c r="CP174" i="25"/>
  <c r="CQ174" i="25"/>
  <c r="CR174" i="25"/>
  <c r="CS174" i="25"/>
  <c r="CW174" i="25"/>
  <c r="CX174" i="25"/>
  <c r="CY174" i="25"/>
  <c r="CZ174" i="25"/>
  <c r="DA174" i="25"/>
  <c r="DB174" i="25"/>
  <c r="DC174" i="25"/>
  <c r="DD174" i="25"/>
  <c r="DE174" i="25"/>
  <c r="DF174" i="25"/>
  <c r="DG174" i="25"/>
  <c r="DH174" i="25"/>
  <c r="DI174" i="25"/>
  <c r="DJ174" i="25"/>
  <c r="DK174" i="25"/>
  <c r="DN174" i="25"/>
  <c r="DP174" i="25"/>
  <c r="DQ174" i="25"/>
  <c r="DR174" i="25"/>
  <c r="DS174" i="25"/>
  <c r="DT174" i="25"/>
  <c r="DU174" i="25"/>
  <c r="DV174" i="25"/>
  <c r="DW174" i="25"/>
  <c r="DX174" i="25"/>
  <c r="DY174" i="25"/>
  <c r="DZ174" i="25"/>
  <c r="EA174" i="25"/>
  <c r="EB174" i="25"/>
  <c r="EC174" i="25"/>
  <c r="ED174" i="25"/>
  <c r="EE174" i="25"/>
  <c r="EF174" i="25"/>
  <c r="EG174" i="25"/>
  <c r="EH174" i="25"/>
  <c r="EI174" i="25"/>
  <c r="EJ174" i="25"/>
  <c r="EK174" i="25"/>
  <c r="EL174" i="25"/>
  <c r="EM174" i="25"/>
  <c r="EN174" i="25"/>
  <c r="EO174" i="25"/>
  <c r="EP174" i="25"/>
  <c r="EQ174" i="25"/>
  <c r="ER174" i="25"/>
  <c r="ES174" i="25"/>
  <c r="ET174" i="25"/>
  <c r="EU174" i="25"/>
  <c r="EV174" i="25"/>
  <c r="EW174" i="25"/>
  <c r="EX174" i="25"/>
  <c r="EY174" i="25"/>
  <c r="EZ174" i="25"/>
  <c r="FA174" i="25"/>
  <c r="FB174" i="25"/>
  <c r="FF174" i="25"/>
  <c r="FG174" i="25"/>
  <c r="FH174" i="25"/>
  <c r="FI174" i="25"/>
  <c r="FJ174" i="25"/>
  <c r="FK174" i="25"/>
  <c r="FL174" i="25"/>
  <c r="FM174" i="25"/>
  <c r="FN174" i="25"/>
  <c r="FO174" i="25"/>
  <c r="FP174" i="25"/>
  <c r="FQ174" i="25"/>
  <c r="FR174" i="25"/>
  <c r="FS174" i="25"/>
  <c r="FT174" i="25"/>
  <c r="FU174" i="25"/>
  <c r="CT175" i="25"/>
  <c r="CU175" i="25"/>
  <c r="CV175" i="25"/>
  <c r="DO175" i="25"/>
  <c r="FW174" i="25"/>
  <c r="DL175" i="25"/>
  <c r="FC175" i="25"/>
  <c r="FX174" i="25"/>
  <c r="DM175" i="25"/>
  <c r="FD175" i="25"/>
  <c r="FY174" i="25"/>
  <c r="FE175" i="25"/>
  <c r="FZ174" i="25"/>
  <c r="CA175" i="25"/>
  <c r="CB175" i="25"/>
  <c r="CC175" i="25"/>
  <c r="CD175" i="25"/>
  <c r="CE175" i="25"/>
  <c r="CO175" i="25"/>
  <c r="CP175" i="25"/>
  <c r="CQ175" i="25"/>
  <c r="CR175" i="25"/>
  <c r="CS175" i="25"/>
  <c r="CW175" i="25"/>
  <c r="CX175" i="25"/>
  <c r="CY175" i="25"/>
  <c r="CZ175" i="25"/>
  <c r="DA175" i="25"/>
  <c r="DB175" i="25"/>
  <c r="DC175" i="25"/>
  <c r="DD175" i="25"/>
  <c r="DE175" i="25"/>
  <c r="DF175" i="25"/>
  <c r="DG175" i="25"/>
  <c r="DH175" i="25"/>
  <c r="DI175" i="25"/>
  <c r="DJ175" i="25"/>
  <c r="DK175" i="25"/>
  <c r="DN175" i="25"/>
  <c r="DP175" i="25"/>
  <c r="DQ175" i="25"/>
  <c r="DR175" i="25"/>
  <c r="DS175" i="25"/>
  <c r="DT175" i="25"/>
  <c r="DU175" i="25"/>
  <c r="DV175" i="25"/>
  <c r="DW175" i="25"/>
  <c r="DX175" i="25"/>
  <c r="DY175" i="25"/>
  <c r="DZ175" i="25"/>
  <c r="EA175" i="25"/>
  <c r="EB175" i="25"/>
  <c r="EC175" i="25"/>
  <c r="ED175" i="25"/>
  <c r="EE175" i="25"/>
  <c r="EF175" i="25"/>
  <c r="EG175" i="25"/>
  <c r="EH175" i="25"/>
  <c r="EI175" i="25"/>
  <c r="EJ175" i="25"/>
  <c r="EK175" i="25"/>
  <c r="EL175" i="25"/>
  <c r="EM175" i="25"/>
  <c r="EN175" i="25"/>
  <c r="EO175" i="25"/>
  <c r="EP175" i="25"/>
  <c r="EQ175" i="25"/>
  <c r="ER175" i="25"/>
  <c r="ES175" i="25"/>
  <c r="ET175" i="25"/>
  <c r="EU175" i="25"/>
  <c r="EV175" i="25"/>
  <c r="EW175" i="25"/>
  <c r="EX175" i="25"/>
  <c r="EY175" i="25"/>
  <c r="EZ175" i="25"/>
  <c r="FA175" i="25"/>
  <c r="FB175" i="25"/>
  <c r="FF175" i="25"/>
  <c r="FG175" i="25"/>
  <c r="FH175" i="25"/>
  <c r="FI175" i="25"/>
  <c r="FJ175" i="25"/>
  <c r="FK175" i="25"/>
  <c r="FL175" i="25"/>
  <c r="FM175" i="25"/>
  <c r="FN175" i="25"/>
  <c r="FO175" i="25"/>
  <c r="FP175" i="25"/>
  <c r="FQ175" i="25"/>
  <c r="FR175" i="25"/>
  <c r="FS175" i="25"/>
  <c r="FT175" i="25"/>
  <c r="FU175" i="25"/>
  <c r="CT176" i="25"/>
  <c r="CU176" i="25"/>
  <c r="CV176" i="25"/>
  <c r="DO176" i="25"/>
  <c r="FW175" i="25"/>
  <c r="DL176" i="25"/>
  <c r="FC176" i="25"/>
  <c r="FX175" i="25"/>
  <c r="DM176" i="25"/>
  <c r="FD176" i="25"/>
  <c r="FY175" i="25"/>
  <c r="FE176" i="25"/>
  <c r="FZ175" i="25"/>
  <c r="CA176" i="25"/>
  <c r="CB176" i="25"/>
  <c r="CC176" i="25"/>
  <c r="CD176" i="25"/>
  <c r="CE176" i="25"/>
  <c r="CO176" i="25"/>
  <c r="CP176" i="25"/>
  <c r="CQ176" i="25"/>
  <c r="CR176" i="25"/>
  <c r="CS176" i="25"/>
  <c r="CW176" i="25"/>
  <c r="CX176" i="25"/>
  <c r="CY176" i="25"/>
  <c r="CZ176" i="25"/>
  <c r="DA176" i="25"/>
  <c r="DB176" i="25"/>
  <c r="DC176" i="25"/>
  <c r="DD176" i="25"/>
  <c r="DE176" i="25"/>
  <c r="DF176" i="25"/>
  <c r="DG176" i="25"/>
  <c r="DH176" i="25"/>
  <c r="DI176" i="25"/>
  <c r="DJ176" i="25"/>
  <c r="DK176" i="25"/>
  <c r="DN176" i="25"/>
  <c r="DP176" i="25"/>
  <c r="DQ176" i="25"/>
  <c r="DR176" i="25"/>
  <c r="DS176" i="25"/>
  <c r="DT176" i="25"/>
  <c r="DU176" i="25"/>
  <c r="DV176" i="25"/>
  <c r="DW176" i="25"/>
  <c r="DX176" i="25"/>
  <c r="DY176" i="25"/>
  <c r="DZ176" i="25"/>
  <c r="EA176" i="25"/>
  <c r="EB176" i="25"/>
  <c r="EC176" i="25"/>
  <c r="ED176" i="25"/>
  <c r="EE176" i="25"/>
  <c r="EF176" i="25"/>
  <c r="EG176" i="25"/>
  <c r="EH176" i="25"/>
  <c r="EI176" i="25"/>
  <c r="EJ176" i="25"/>
  <c r="EK176" i="25"/>
  <c r="EL176" i="25"/>
  <c r="EM176" i="25"/>
  <c r="EN176" i="25"/>
  <c r="EO176" i="25"/>
  <c r="EP176" i="25"/>
  <c r="EQ176" i="25"/>
  <c r="ER176" i="25"/>
  <c r="ES176" i="25"/>
  <c r="ET176" i="25"/>
  <c r="EU176" i="25"/>
  <c r="EV176" i="25"/>
  <c r="EW176" i="25"/>
  <c r="EX176" i="25"/>
  <c r="EY176" i="25"/>
  <c r="EZ176" i="25"/>
  <c r="FA176" i="25"/>
  <c r="FB176" i="25"/>
  <c r="FF176" i="25"/>
  <c r="FG176" i="25"/>
  <c r="FH176" i="25"/>
  <c r="FI176" i="25"/>
  <c r="FJ176" i="25"/>
  <c r="FK176" i="25"/>
  <c r="FL176" i="25"/>
  <c r="FM176" i="25"/>
  <c r="FN176" i="25"/>
  <c r="FO176" i="25"/>
  <c r="FP176" i="25"/>
  <c r="FQ176" i="25"/>
  <c r="FR176" i="25"/>
  <c r="FS176" i="25"/>
  <c r="FT176" i="25"/>
  <c r="FU176" i="25"/>
  <c r="CT177" i="25"/>
  <c r="CU177" i="25"/>
  <c r="CV177" i="25"/>
  <c r="DO177" i="25"/>
  <c r="FW176" i="25"/>
  <c r="DL177" i="25"/>
  <c r="FC177" i="25"/>
  <c r="FX176" i="25"/>
  <c r="DM177" i="25"/>
  <c r="FD177" i="25"/>
  <c r="FY176" i="25"/>
  <c r="FE177" i="25"/>
  <c r="FZ176" i="25"/>
  <c r="CA177" i="25"/>
  <c r="CB177" i="25"/>
  <c r="CC177" i="25"/>
  <c r="CD177" i="25"/>
  <c r="CE177" i="25"/>
  <c r="CO177" i="25"/>
  <c r="CP177" i="25"/>
  <c r="CQ177" i="25"/>
  <c r="CR177" i="25"/>
  <c r="CS177" i="25"/>
  <c r="CW177" i="25"/>
  <c r="CX177" i="25"/>
  <c r="CY177" i="25"/>
  <c r="CZ177" i="25"/>
  <c r="DA177" i="25"/>
  <c r="DB177" i="25"/>
  <c r="DC177" i="25"/>
  <c r="DD177" i="25"/>
  <c r="DE177" i="25"/>
  <c r="DF177" i="25"/>
  <c r="DG177" i="25"/>
  <c r="DH177" i="25"/>
  <c r="DI177" i="25"/>
  <c r="DJ177" i="25"/>
  <c r="DK177" i="25"/>
  <c r="DN177" i="25"/>
  <c r="DP177" i="25"/>
  <c r="DQ177" i="25"/>
  <c r="DR177" i="25"/>
  <c r="DS177" i="25"/>
  <c r="DT177" i="25"/>
  <c r="DU177" i="25"/>
  <c r="DV177" i="25"/>
  <c r="DW177" i="25"/>
  <c r="DX177" i="25"/>
  <c r="DY177" i="25"/>
  <c r="DZ177" i="25"/>
  <c r="EA177" i="25"/>
  <c r="EB177" i="25"/>
  <c r="EC177" i="25"/>
  <c r="ED177" i="25"/>
  <c r="EE177" i="25"/>
  <c r="EF177" i="25"/>
  <c r="EG177" i="25"/>
  <c r="EH177" i="25"/>
  <c r="EI177" i="25"/>
  <c r="EJ177" i="25"/>
  <c r="EK177" i="25"/>
  <c r="EL177" i="25"/>
  <c r="EM177" i="25"/>
  <c r="EN177" i="25"/>
  <c r="EO177" i="25"/>
  <c r="EP177" i="25"/>
  <c r="EQ177" i="25"/>
  <c r="ER177" i="25"/>
  <c r="ES177" i="25"/>
  <c r="ET177" i="25"/>
  <c r="EU177" i="25"/>
  <c r="EV177" i="25"/>
  <c r="EW177" i="25"/>
  <c r="EX177" i="25"/>
  <c r="EY177" i="25"/>
  <c r="EZ177" i="25"/>
  <c r="FA177" i="25"/>
  <c r="FB177" i="25"/>
  <c r="FF177" i="25"/>
  <c r="FG177" i="25"/>
  <c r="FH177" i="25"/>
  <c r="FI177" i="25"/>
  <c r="FJ177" i="25"/>
  <c r="FK177" i="25"/>
  <c r="FL177" i="25"/>
  <c r="FM177" i="25"/>
  <c r="FN177" i="25"/>
  <c r="FO177" i="25"/>
  <c r="FP177" i="25"/>
  <c r="FQ177" i="25"/>
  <c r="FR177" i="25"/>
  <c r="FS177" i="25"/>
  <c r="FT177" i="25"/>
  <c r="FU177" i="25"/>
  <c r="CT178" i="25"/>
  <c r="CU178" i="25"/>
  <c r="CV178" i="25"/>
  <c r="DO178" i="25"/>
  <c r="FW177" i="25"/>
  <c r="DL178" i="25"/>
  <c r="FC178" i="25"/>
  <c r="FX177" i="25"/>
  <c r="DM178" i="25"/>
  <c r="FD178" i="25"/>
  <c r="FY177" i="25"/>
  <c r="FE178" i="25"/>
  <c r="FZ177" i="25"/>
  <c r="CA178" i="25"/>
  <c r="CB178" i="25"/>
  <c r="CC178" i="25"/>
  <c r="CD178" i="25"/>
  <c r="CE178" i="25"/>
  <c r="CO178" i="25"/>
  <c r="CP178" i="25"/>
  <c r="CQ178" i="25"/>
  <c r="CR178" i="25"/>
  <c r="CS178" i="25"/>
  <c r="CW178" i="25"/>
  <c r="CX178" i="25"/>
  <c r="CY178" i="25"/>
  <c r="CZ178" i="25"/>
  <c r="DA178" i="25"/>
  <c r="DB178" i="25"/>
  <c r="DC178" i="25"/>
  <c r="DD178" i="25"/>
  <c r="DE178" i="25"/>
  <c r="DF178" i="25"/>
  <c r="DG178" i="25"/>
  <c r="DH178" i="25"/>
  <c r="DI178" i="25"/>
  <c r="DJ178" i="25"/>
  <c r="DK178" i="25"/>
  <c r="DN178" i="25"/>
  <c r="DP178" i="25"/>
  <c r="DQ178" i="25"/>
  <c r="DR178" i="25"/>
  <c r="DS178" i="25"/>
  <c r="DT178" i="25"/>
  <c r="DU178" i="25"/>
  <c r="DV178" i="25"/>
  <c r="DW178" i="25"/>
  <c r="DX178" i="25"/>
  <c r="DY178" i="25"/>
  <c r="DZ178" i="25"/>
  <c r="EA178" i="25"/>
  <c r="EB178" i="25"/>
  <c r="EC178" i="25"/>
  <c r="ED178" i="25"/>
  <c r="EE178" i="25"/>
  <c r="EF178" i="25"/>
  <c r="EG178" i="25"/>
  <c r="EH178" i="25"/>
  <c r="EI178" i="25"/>
  <c r="EJ178" i="25"/>
  <c r="EK178" i="25"/>
  <c r="EL178" i="25"/>
  <c r="EM178" i="25"/>
  <c r="EN178" i="25"/>
  <c r="EO178" i="25"/>
  <c r="EP178" i="25"/>
  <c r="EQ178" i="25"/>
  <c r="ER178" i="25"/>
  <c r="ES178" i="25"/>
  <c r="ET178" i="25"/>
  <c r="EU178" i="25"/>
  <c r="EV178" i="25"/>
  <c r="EW178" i="25"/>
  <c r="EX178" i="25"/>
  <c r="EY178" i="25"/>
  <c r="EZ178" i="25"/>
  <c r="FA178" i="25"/>
  <c r="FB178" i="25"/>
  <c r="FF178" i="25"/>
  <c r="FG178" i="25"/>
  <c r="FH178" i="25"/>
  <c r="FI178" i="25"/>
  <c r="FJ178" i="25"/>
  <c r="FK178" i="25"/>
  <c r="FL178" i="25"/>
  <c r="FM178" i="25"/>
  <c r="FN178" i="25"/>
  <c r="FO178" i="25"/>
  <c r="FP178" i="25"/>
  <c r="FQ178" i="25"/>
  <c r="FR178" i="25"/>
  <c r="FS178" i="25"/>
  <c r="FT178" i="25"/>
  <c r="FU178" i="25"/>
  <c r="CT179" i="25"/>
  <c r="CU179" i="25"/>
  <c r="CV179" i="25"/>
  <c r="DO179" i="25"/>
  <c r="FW178" i="25"/>
  <c r="DL179" i="25"/>
  <c r="FC179" i="25"/>
  <c r="FX178" i="25"/>
  <c r="DM179" i="25"/>
  <c r="FD179" i="25"/>
  <c r="FY178" i="25"/>
  <c r="FE179" i="25"/>
  <c r="FZ178" i="25"/>
  <c r="CA179" i="25"/>
  <c r="CB179" i="25"/>
  <c r="CC179" i="25"/>
  <c r="CD179" i="25"/>
  <c r="CE179" i="25"/>
  <c r="CO179" i="25"/>
  <c r="CP179" i="25"/>
  <c r="CQ179" i="25"/>
  <c r="CR179" i="25"/>
  <c r="CS179" i="25"/>
  <c r="CW179" i="25"/>
  <c r="CX179" i="25"/>
  <c r="CY179" i="25"/>
  <c r="CZ179" i="25"/>
  <c r="DA179" i="25"/>
  <c r="DB179" i="25"/>
  <c r="DC179" i="25"/>
  <c r="DD179" i="25"/>
  <c r="DE179" i="25"/>
  <c r="DF179" i="25"/>
  <c r="DG179" i="25"/>
  <c r="DH179" i="25"/>
  <c r="DI179" i="25"/>
  <c r="DJ179" i="25"/>
  <c r="DK179" i="25"/>
  <c r="DN179" i="25"/>
  <c r="DP179" i="25"/>
  <c r="DQ179" i="25"/>
  <c r="DR179" i="25"/>
  <c r="DS179" i="25"/>
  <c r="DT179" i="25"/>
  <c r="DU179" i="25"/>
  <c r="DV179" i="25"/>
  <c r="DW179" i="25"/>
  <c r="DX179" i="25"/>
  <c r="DY179" i="25"/>
  <c r="DZ179" i="25"/>
  <c r="EA179" i="25"/>
  <c r="EB179" i="25"/>
  <c r="EC179" i="25"/>
  <c r="ED179" i="25"/>
  <c r="EE179" i="25"/>
  <c r="EF179" i="25"/>
  <c r="EG179" i="25"/>
  <c r="EH179" i="25"/>
  <c r="EI179" i="25"/>
  <c r="EJ179" i="25"/>
  <c r="EK179" i="25"/>
  <c r="EL179" i="25"/>
  <c r="EM179" i="25"/>
  <c r="EN179" i="25"/>
  <c r="EO179" i="25"/>
  <c r="EP179" i="25"/>
  <c r="EQ179" i="25"/>
  <c r="ER179" i="25"/>
  <c r="ES179" i="25"/>
  <c r="ET179" i="25"/>
  <c r="EU179" i="25"/>
  <c r="EV179" i="25"/>
  <c r="EW179" i="25"/>
  <c r="EX179" i="25"/>
  <c r="EY179" i="25"/>
  <c r="EZ179" i="25"/>
  <c r="FA179" i="25"/>
  <c r="FB179" i="25"/>
  <c r="FF179" i="25"/>
  <c r="FG179" i="25"/>
  <c r="FH179" i="25"/>
  <c r="FI179" i="25"/>
  <c r="FJ179" i="25"/>
  <c r="FK179" i="25"/>
  <c r="FL179" i="25"/>
  <c r="FM179" i="25"/>
  <c r="FN179" i="25"/>
  <c r="FO179" i="25"/>
  <c r="FP179" i="25"/>
  <c r="FQ179" i="25"/>
  <c r="FR179" i="25"/>
  <c r="FS179" i="25"/>
  <c r="FT179" i="25"/>
  <c r="FU179" i="25"/>
  <c r="CT180" i="25"/>
  <c r="CU180" i="25"/>
  <c r="CV180" i="25"/>
  <c r="DO180" i="25"/>
  <c r="FW179" i="25"/>
  <c r="DL180" i="25"/>
  <c r="FC180" i="25"/>
  <c r="FX179" i="25"/>
  <c r="DM180" i="25"/>
  <c r="FD180" i="25"/>
  <c r="FY179" i="25"/>
  <c r="FE180" i="25"/>
  <c r="FZ179" i="25"/>
  <c r="CA180" i="25"/>
  <c r="CB180" i="25"/>
  <c r="CC180" i="25"/>
  <c r="CD180" i="25"/>
  <c r="CE180" i="25"/>
  <c r="CO180" i="25"/>
  <c r="CP180" i="25"/>
  <c r="CQ180" i="25"/>
  <c r="CR180" i="25"/>
  <c r="CS180" i="25"/>
  <c r="CW180" i="25"/>
  <c r="CX180" i="25"/>
  <c r="CY180" i="25"/>
  <c r="CZ180" i="25"/>
  <c r="DA180" i="25"/>
  <c r="DB180" i="25"/>
  <c r="DC180" i="25"/>
  <c r="DD180" i="25"/>
  <c r="DE180" i="25"/>
  <c r="DF180" i="25"/>
  <c r="DG180" i="25"/>
  <c r="DH180" i="25"/>
  <c r="DI180" i="25"/>
  <c r="DJ180" i="25"/>
  <c r="DK180" i="25"/>
  <c r="DN180" i="25"/>
  <c r="DP180" i="25"/>
  <c r="DQ180" i="25"/>
  <c r="DR180" i="25"/>
  <c r="DS180" i="25"/>
  <c r="DT180" i="25"/>
  <c r="DU180" i="25"/>
  <c r="DV180" i="25"/>
  <c r="DW180" i="25"/>
  <c r="DX180" i="25"/>
  <c r="DY180" i="25"/>
  <c r="DZ180" i="25"/>
  <c r="EA180" i="25"/>
  <c r="EB180" i="25"/>
  <c r="EC180" i="25"/>
  <c r="ED180" i="25"/>
  <c r="EE180" i="25"/>
  <c r="EF180" i="25"/>
  <c r="EG180" i="25"/>
  <c r="EH180" i="25"/>
  <c r="EI180" i="25"/>
  <c r="EJ180" i="25"/>
  <c r="EK180" i="25"/>
  <c r="EL180" i="25"/>
  <c r="EM180" i="25"/>
  <c r="EN180" i="25"/>
  <c r="EO180" i="25"/>
  <c r="EP180" i="25"/>
  <c r="EQ180" i="25"/>
  <c r="ER180" i="25"/>
  <c r="ES180" i="25"/>
  <c r="ET180" i="25"/>
  <c r="EU180" i="25"/>
  <c r="EV180" i="25"/>
  <c r="EW180" i="25"/>
  <c r="EX180" i="25"/>
  <c r="EY180" i="25"/>
  <c r="EZ180" i="25"/>
  <c r="FA180" i="25"/>
  <c r="FB180" i="25"/>
  <c r="FF180" i="25"/>
  <c r="FG180" i="25"/>
  <c r="FH180" i="25"/>
  <c r="FI180" i="25"/>
  <c r="FJ180" i="25"/>
  <c r="FK180" i="25"/>
  <c r="FL180" i="25"/>
  <c r="FM180" i="25"/>
  <c r="FN180" i="25"/>
  <c r="FO180" i="25"/>
  <c r="FP180" i="25"/>
  <c r="FQ180" i="25"/>
  <c r="FR180" i="25"/>
  <c r="FS180" i="25"/>
  <c r="FT180" i="25"/>
  <c r="FU180" i="25"/>
  <c r="CT181" i="25"/>
  <c r="CU181" i="25"/>
  <c r="CV181" i="25"/>
  <c r="DO181" i="25"/>
  <c r="FW180" i="25"/>
  <c r="DL181" i="25"/>
  <c r="FC181" i="25"/>
  <c r="FX180" i="25"/>
  <c r="DM181" i="25"/>
  <c r="FD181" i="25"/>
  <c r="FY180" i="25"/>
  <c r="FE181" i="25"/>
  <c r="FZ180" i="25"/>
  <c r="CA181" i="25"/>
  <c r="CB181" i="25"/>
  <c r="CC181" i="25"/>
  <c r="CD181" i="25"/>
  <c r="CE181" i="25"/>
  <c r="CO181" i="25"/>
  <c r="CP181" i="25"/>
  <c r="CQ181" i="25"/>
  <c r="CR181" i="25"/>
  <c r="CS181" i="25"/>
  <c r="CW181" i="25"/>
  <c r="CX181" i="25"/>
  <c r="CY181" i="25"/>
  <c r="CZ181" i="25"/>
  <c r="DA181" i="25"/>
  <c r="DB181" i="25"/>
  <c r="DC181" i="25"/>
  <c r="DD181" i="25"/>
  <c r="DE181" i="25"/>
  <c r="DF181" i="25"/>
  <c r="DG181" i="25"/>
  <c r="DH181" i="25"/>
  <c r="DI181" i="25"/>
  <c r="DJ181" i="25"/>
  <c r="DK181" i="25"/>
  <c r="DN181" i="25"/>
  <c r="DP181" i="25"/>
  <c r="DQ181" i="25"/>
  <c r="DR181" i="25"/>
  <c r="DS181" i="25"/>
  <c r="DT181" i="25"/>
  <c r="DU181" i="25"/>
  <c r="DV181" i="25"/>
  <c r="DW181" i="25"/>
  <c r="DX181" i="25"/>
  <c r="DY181" i="25"/>
  <c r="DZ181" i="25"/>
  <c r="EA181" i="25"/>
  <c r="EB181" i="25"/>
  <c r="EC181" i="25"/>
  <c r="ED181" i="25"/>
  <c r="EE181" i="25"/>
  <c r="EF181" i="25"/>
  <c r="EG181" i="25"/>
  <c r="EH181" i="25"/>
  <c r="EI181" i="25"/>
  <c r="EJ181" i="25"/>
  <c r="EK181" i="25"/>
  <c r="EL181" i="25"/>
  <c r="EM181" i="25"/>
  <c r="EN181" i="25"/>
  <c r="EO181" i="25"/>
  <c r="EP181" i="25"/>
  <c r="EQ181" i="25"/>
  <c r="ER181" i="25"/>
  <c r="ES181" i="25"/>
  <c r="ET181" i="25"/>
  <c r="EU181" i="25"/>
  <c r="EV181" i="25"/>
  <c r="EW181" i="25"/>
  <c r="EX181" i="25"/>
  <c r="EY181" i="25"/>
  <c r="EZ181" i="25"/>
  <c r="FA181" i="25"/>
  <c r="FB181" i="25"/>
  <c r="FF181" i="25"/>
  <c r="FG181" i="25"/>
  <c r="FH181" i="25"/>
  <c r="FI181" i="25"/>
  <c r="FJ181" i="25"/>
  <c r="FK181" i="25"/>
  <c r="FL181" i="25"/>
  <c r="FM181" i="25"/>
  <c r="FN181" i="25"/>
  <c r="FO181" i="25"/>
  <c r="FP181" i="25"/>
  <c r="FQ181" i="25"/>
  <c r="FR181" i="25"/>
  <c r="FS181" i="25"/>
  <c r="FT181" i="25"/>
  <c r="FU181" i="25"/>
  <c r="FW181" i="25"/>
  <c r="FX181" i="25"/>
  <c r="FY181" i="25"/>
  <c r="FZ181" i="25"/>
  <c r="CA92" i="25"/>
  <c r="CB92" i="25"/>
  <c r="CC92" i="25"/>
  <c r="CD92" i="25"/>
  <c r="CE92" i="25"/>
  <c r="CO92" i="25"/>
  <c r="CP92" i="25"/>
  <c r="CQ92" i="25"/>
  <c r="CR92" i="25"/>
  <c r="CS92" i="25"/>
  <c r="CW92" i="25"/>
  <c r="CX92" i="25"/>
  <c r="CY92" i="25"/>
  <c r="CZ92" i="25"/>
  <c r="DA92" i="25"/>
  <c r="DB92" i="25"/>
  <c r="DC92" i="25"/>
  <c r="DD92" i="25"/>
  <c r="DE92" i="25"/>
  <c r="DF92" i="25"/>
  <c r="DG92" i="25"/>
  <c r="DH92" i="25"/>
  <c r="DI92" i="25"/>
  <c r="DJ92" i="25"/>
  <c r="DK92" i="25"/>
  <c r="DN92" i="25"/>
  <c r="DP92" i="25"/>
  <c r="DQ92" i="25"/>
  <c r="DR92" i="25"/>
  <c r="DS92" i="25"/>
  <c r="DT92" i="25"/>
  <c r="DU92" i="25"/>
  <c r="DV92" i="25"/>
  <c r="DW92" i="25"/>
  <c r="DX92" i="25"/>
  <c r="DY92" i="25"/>
  <c r="DZ92" i="25"/>
  <c r="EA92" i="25"/>
  <c r="EB92" i="25"/>
  <c r="EC92" i="25"/>
  <c r="ED92" i="25"/>
  <c r="EE92" i="25"/>
  <c r="EF92" i="25"/>
  <c r="EG92" i="25"/>
  <c r="EH92" i="25"/>
  <c r="EI92" i="25"/>
  <c r="EJ92" i="25"/>
  <c r="EK92" i="25"/>
  <c r="EL92" i="25"/>
  <c r="EM92" i="25"/>
  <c r="EN92" i="25"/>
  <c r="EO92" i="25"/>
  <c r="EP92" i="25"/>
  <c r="EQ92" i="25"/>
  <c r="ER92" i="25"/>
  <c r="ES92" i="25"/>
  <c r="ET92" i="25"/>
  <c r="EU92" i="25"/>
  <c r="EV92" i="25"/>
  <c r="EW92" i="25"/>
  <c r="EX92" i="25"/>
  <c r="EY92" i="25"/>
  <c r="EZ92" i="25"/>
  <c r="FA92" i="25"/>
  <c r="FB92" i="25"/>
  <c r="FF92" i="25"/>
  <c r="FG92" i="25"/>
  <c r="FH92" i="25"/>
  <c r="FI92" i="25"/>
  <c r="FJ92" i="25"/>
  <c r="FK92" i="25"/>
  <c r="FL92" i="25"/>
  <c r="FM92" i="25"/>
  <c r="FN92" i="25"/>
  <c r="FO92" i="25"/>
  <c r="FP92" i="25"/>
  <c r="FQ92" i="25"/>
  <c r="FR92" i="25"/>
  <c r="FS92" i="25"/>
  <c r="FT92" i="25"/>
  <c r="FU92" i="25"/>
  <c r="FW182" i="25"/>
  <c r="FX182" i="25"/>
  <c r="FY182" i="25"/>
  <c r="FZ182" i="25"/>
  <c r="CA93" i="25"/>
  <c r="CB93" i="25"/>
  <c r="CC93" i="25"/>
  <c r="CD93" i="25"/>
  <c r="CE93" i="25"/>
  <c r="CO93" i="25"/>
  <c r="CP93" i="25"/>
  <c r="CQ93" i="25"/>
  <c r="CR93" i="25"/>
  <c r="CS93" i="25"/>
  <c r="CW93" i="25"/>
  <c r="CX93" i="25"/>
  <c r="CY93" i="25"/>
  <c r="CZ93" i="25"/>
  <c r="DA93" i="25"/>
  <c r="DB93" i="25"/>
  <c r="DC93" i="25"/>
  <c r="DD93" i="25"/>
  <c r="DE93" i="25"/>
  <c r="DF93" i="25"/>
  <c r="DG93" i="25"/>
  <c r="DH93" i="25"/>
  <c r="DI93" i="25"/>
  <c r="DJ93" i="25"/>
  <c r="DK93" i="25"/>
  <c r="DN93" i="25"/>
  <c r="DP93" i="25"/>
  <c r="DQ93" i="25"/>
  <c r="DR93" i="25"/>
  <c r="DS93" i="25"/>
  <c r="DT93" i="25"/>
  <c r="DU93" i="25"/>
  <c r="DV93" i="25"/>
  <c r="DW93" i="25"/>
  <c r="DX93" i="25"/>
  <c r="DY93" i="25"/>
  <c r="DZ93" i="25"/>
  <c r="EA93" i="25"/>
  <c r="EB93" i="25"/>
  <c r="EC93" i="25"/>
  <c r="ED93" i="25"/>
  <c r="EE93" i="25"/>
  <c r="EF93" i="25"/>
  <c r="EG93" i="25"/>
  <c r="EH93" i="25"/>
  <c r="EI93" i="25"/>
  <c r="EJ93" i="25"/>
  <c r="EK93" i="25"/>
  <c r="EL93" i="25"/>
  <c r="EM93" i="25"/>
  <c r="EN93" i="25"/>
  <c r="EO93" i="25"/>
  <c r="EP93" i="25"/>
  <c r="EQ93" i="25"/>
  <c r="ER93" i="25"/>
  <c r="ES93" i="25"/>
  <c r="ET93" i="25"/>
  <c r="EU93" i="25"/>
  <c r="EV93" i="25"/>
  <c r="EW93" i="25"/>
  <c r="EX93" i="25"/>
  <c r="EY93" i="25"/>
  <c r="EZ93" i="25"/>
  <c r="FA93" i="25"/>
  <c r="FB93" i="25"/>
  <c r="FF93" i="25"/>
  <c r="FG93" i="25"/>
  <c r="FH93" i="25"/>
  <c r="FI93" i="25"/>
  <c r="FJ93" i="25"/>
  <c r="FK93" i="25"/>
  <c r="FL93" i="25"/>
  <c r="FM93" i="25"/>
  <c r="FN93" i="25"/>
  <c r="FO93" i="25"/>
  <c r="FP93" i="25"/>
  <c r="FQ93" i="25"/>
  <c r="FR93" i="25"/>
  <c r="FS93" i="25"/>
  <c r="FT93" i="25"/>
  <c r="FU93" i="25"/>
  <c r="FW183" i="25"/>
  <c r="FX183" i="25"/>
  <c r="FY183" i="25"/>
  <c r="FZ183" i="25"/>
  <c r="CA94" i="25"/>
  <c r="CB94" i="25"/>
  <c r="CC94" i="25"/>
  <c r="CD94" i="25"/>
  <c r="CE94" i="25"/>
  <c r="CO94" i="25"/>
  <c r="CP94" i="25"/>
  <c r="CQ94" i="25"/>
  <c r="CR94" i="25"/>
  <c r="CS94" i="25"/>
  <c r="CW94" i="25"/>
  <c r="CX94" i="25"/>
  <c r="CY94" i="25"/>
  <c r="CZ94" i="25"/>
  <c r="DA94" i="25"/>
  <c r="DB94" i="25"/>
  <c r="DC94" i="25"/>
  <c r="DD94" i="25"/>
  <c r="DE94" i="25"/>
  <c r="DF94" i="25"/>
  <c r="DG94" i="25"/>
  <c r="DH94" i="25"/>
  <c r="DI94" i="25"/>
  <c r="DJ94" i="25"/>
  <c r="DK94" i="25"/>
  <c r="DN94" i="25"/>
  <c r="DP94" i="25"/>
  <c r="DQ94" i="25"/>
  <c r="DR94" i="25"/>
  <c r="DS94" i="25"/>
  <c r="DT94" i="25"/>
  <c r="DU94" i="25"/>
  <c r="DV94" i="25"/>
  <c r="DW94" i="25"/>
  <c r="DX94" i="25"/>
  <c r="DY94" i="25"/>
  <c r="DZ94" i="25"/>
  <c r="EA94" i="25"/>
  <c r="EB94" i="25"/>
  <c r="EC94" i="25"/>
  <c r="ED94" i="25"/>
  <c r="EE94" i="25"/>
  <c r="EF94" i="25"/>
  <c r="EG94" i="25"/>
  <c r="EH94" i="25"/>
  <c r="EI94" i="25"/>
  <c r="EJ94" i="25"/>
  <c r="EK94" i="25"/>
  <c r="EL94" i="25"/>
  <c r="EM94" i="25"/>
  <c r="EN94" i="25"/>
  <c r="EO94" i="25"/>
  <c r="EP94" i="25"/>
  <c r="EQ94" i="25"/>
  <c r="ER94" i="25"/>
  <c r="ES94" i="25"/>
  <c r="ET94" i="25"/>
  <c r="EU94" i="25"/>
  <c r="EV94" i="25"/>
  <c r="EW94" i="25"/>
  <c r="EX94" i="25"/>
  <c r="EY94" i="25"/>
  <c r="EZ94" i="25"/>
  <c r="FA94" i="25"/>
  <c r="FB94" i="25"/>
  <c r="FF94" i="25"/>
  <c r="FG94" i="25"/>
  <c r="FH94" i="25"/>
  <c r="FI94" i="25"/>
  <c r="FJ94" i="25"/>
  <c r="FK94" i="25"/>
  <c r="FL94" i="25"/>
  <c r="FM94" i="25"/>
  <c r="FN94" i="25"/>
  <c r="FO94" i="25"/>
  <c r="FP94" i="25"/>
  <c r="FQ94" i="25"/>
  <c r="FR94" i="25"/>
  <c r="FS94" i="25"/>
  <c r="FT94" i="25"/>
  <c r="FU94" i="25"/>
  <c r="FW184" i="25"/>
  <c r="FX184" i="25"/>
  <c r="FY184" i="25"/>
  <c r="FZ184" i="25"/>
  <c r="CA95" i="25"/>
  <c r="CB95" i="25"/>
  <c r="CC95" i="25"/>
  <c r="CD95" i="25"/>
  <c r="CE95" i="25"/>
  <c r="CO95" i="25"/>
  <c r="CP95" i="25"/>
  <c r="CQ95" i="25"/>
  <c r="CR95" i="25"/>
  <c r="CS95" i="25"/>
  <c r="CW95" i="25"/>
  <c r="CX95" i="25"/>
  <c r="CY95" i="25"/>
  <c r="CZ95" i="25"/>
  <c r="DA95" i="25"/>
  <c r="DB95" i="25"/>
  <c r="DC95" i="25"/>
  <c r="DD95" i="25"/>
  <c r="DE95" i="25"/>
  <c r="DF95" i="25"/>
  <c r="DG95" i="25"/>
  <c r="DH95" i="25"/>
  <c r="DI95" i="25"/>
  <c r="DJ95" i="25"/>
  <c r="DK95" i="25"/>
  <c r="DN95" i="25"/>
  <c r="DP95" i="25"/>
  <c r="DQ95" i="25"/>
  <c r="DR95" i="25"/>
  <c r="DS95" i="25"/>
  <c r="DT95" i="25"/>
  <c r="DU95" i="25"/>
  <c r="DV95" i="25"/>
  <c r="DW95" i="25"/>
  <c r="DX95" i="25"/>
  <c r="DY95" i="25"/>
  <c r="DZ95" i="25"/>
  <c r="EA95" i="25"/>
  <c r="EB95" i="25"/>
  <c r="EC95" i="25"/>
  <c r="ED95" i="25"/>
  <c r="EE95" i="25"/>
  <c r="EF95" i="25"/>
  <c r="EG95" i="25"/>
  <c r="EH95" i="25"/>
  <c r="EI95" i="25"/>
  <c r="EJ95" i="25"/>
  <c r="EK95" i="25"/>
  <c r="EL95" i="25"/>
  <c r="EM95" i="25"/>
  <c r="EN95" i="25"/>
  <c r="EO95" i="25"/>
  <c r="EP95" i="25"/>
  <c r="EQ95" i="25"/>
  <c r="ER95" i="25"/>
  <c r="ES95" i="25"/>
  <c r="ET95" i="25"/>
  <c r="EU95" i="25"/>
  <c r="EV95" i="25"/>
  <c r="EW95" i="25"/>
  <c r="EX95" i="25"/>
  <c r="EY95" i="25"/>
  <c r="EZ95" i="25"/>
  <c r="FA95" i="25"/>
  <c r="FB95" i="25"/>
  <c r="FF95" i="25"/>
  <c r="FG95" i="25"/>
  <c r="FH95" i="25"/>
  <c r="FI95" i="25"/>
  <c r="FJ95" i="25"/>
  <c r="FK95" i="25"/>
  <c r="FL95" i="25"/>
  <c r="FM95" i="25"/>
  <c r="FN95" i="25"/>
  <c r="FO95" i="25"/>
  <c r="FP95" i="25"/>
  <c r="FQ95" i="25"/>
  <c r="FR95" i="25"/>
  <c r="FS95" i="25"/>
  <c r="FT95" i="25"/>
  <c r="FU95" i="25"/>
  <c r="FW185" i="25"/>
  <c r="FX185" i="25"/>
  <c r="FY185" i="25"/>
  <c r="FZ185" i="25"/>
  <c r="CA96" i="25"/>
  <c r="CB96" i="25"/>
  <c r="CC96" i="25"/>
  <c r="CD96" i="25"/>
  <c r="CE96" i="25"/>
  <c r="CO96" i="25"/>
  <c r="CP96" i="25"/>
  <c r="CQ96" i="25"/>
  <c r="CR96" i="25"/>
  <c r="CS96" i="25"/>
  <c r="CW96" i="25"/>
  <c r="CX96" i="25"/>
  <c r="CY96" i="25"/>
  <c r="CZ96" i="25"/>
  <c r="DA96" i="25"/>
  <c r="DB96" i="25"/>
  <c r="DC96" i="25"/>
  <c r="DD96" i="25"/>
  <c r="DE96" i="25"/>
  <c r="DF96" i="25"/>
  <c r="DG96" i="25"/>
  <c r="DH96" i="25"/>
  <c r="DI96" i="25"/>
  <c r="DJ96" i="25"/>
  <c r="DK96" i="25"/>
  <c r="DN96" i="25"/>
  <c r="DP96" i="25"/>
  <c r="DQ96" i="25"/>
  <c r="DR96" i="25"/>
  <c r="DS96" i="25"/>
  <c r="DT96" i="25"/>
  <c r="DU96" i="25"/>
  <c r="DV96" i="25"/>
  <c r="DW96" i="25"/>
  <c r="DX96" i="25"/>
  <c r="DY96" i="25"/>
  <c r="DZ96" i="25"/>
  <c r="EA96" i="25"/>
  <c r="EB96" i="25"/>
  <c r="EC96" i="25"/>
  <c r="ED96" i="25"/>
  <c r="EE96" i="25"/>
  <c r="EF96" i="25"/>
  <c r="EG96" i="25"/>
  <c r="EH96" i="25"/>
  <c r="EI96" i="25"/>
  <c r="EJ96" i="25"/>
  <c r="EK96" i="25"/>
  <c r="EL96" i="25"/>
  <c r="EM96" i="25"/>
  <c r="EN96" i="25"/>
  <c r="EO96" i="25"/>
  <c r="EP96" i="25"/>
  <c r="EQ96" i="25"/>
  <c r="ER96" i="25"/>
  <c r="ES96" i="25"/>
  <c r="ET96" i="25"/>
  <c r="EU96" i="25"/>
  <c r="EV96" i="25"/>
  <c r="EW96" i="25"/>
  <c r="EX96" i="25"/>
  <c r="EY96" i="25"/>
  <c r="EZ96" i="25"/>
  <c r="FA96" i="25"/>
  <c r="FB96" i="25"/>
  <c r="FF96" i="25"/>
  <c r="FG96" i="25"/>
  <c r="FH96" i="25"/>
  <c r="FI96" i="25"/>
  <c r="FJ96" i="25"/>
  <c r="FK96" i="25"/>
  <c r="FL96" i="25"/>
  <c r="FM96" i="25"/>
  <c r="FN96" i="25"/>
  <c r="FO96" i="25"/>
  <c r="FP96" i="25"/>
  <c r="FQ96" i="25"/>
  <c r="FR96" i="25"/>
  <c r="FS96" i="25"/>
  <c r="FT96" i="25"/>
  <c r="FU96" i="25"/>
  <c r="FW186" i="25"/>
  <c r="FX186" i="25"/>
  <c r="FY186" i="25"/>
  <c r="FZ186" i="25"/>
  <c r="CA97" i="25"/>
  <c r="CB97" i="25"/>
  <c r="CC97" i="25"/>
  <c r="CD97" i="25"/>
  <c r="CE97" i="25"/>
  <c r="CO97" i="25"/>
  <c r="CP97" i="25"/>
  <c r="CQ97" i="25"/>
  <c r="CR97" i="25"/>
  <c r="CS97" i="25"/>
  <c r="CW97" i="25"/>
  <c r="CX97" i="25"/>
  <c r="CY97" i="25"/>
  <c r="CZ97" i="25"/>
  <c r="DA97" i="25"/>
  <c r="DB97" i="25"/>
  <c r="DC97" i="25"/>
  <c r="DD97" i="25"/>
  <c r="DE97" i="25"/>
  <c r="DF97" i="25"/>
  <c r="DG97" i="25"/>
  <c r="DH97" i="25"/>
  <c r="DI97" i="25"/>
  <c r="DJ97" i="25"/>
  <c r="DK97" i="25"/>
  <c r="DN97" i="25"/>
  <c r="DP97" i="25"/>
  <c r="DQ97" i="25"/>
  <c r="DR97" i="25"/>
  <c r="DS97" i="25"/>
  <c r="DT97" i="25"/>
  <c r="DU97" i="25"/>
  <c r="DV97" i="25"/>
  <c r="DW97" i="25"/>
  <c r="DX97" i="25"/>
  <c r="DY97" i="25"/>
  <c r="DZ97" i="25"/>
  <c r="EA97" i="25"/>
  <c r="EB97" i="25"/>
  <c r="EC97" i="25"/>
  <c r="ED97" i="25"/>
  <c r="EE97" i="25"/>
  <c r="EF97" i="25"/>
  <c r="EG97" i="25"/>
  <c r="EH97" i="25"/>
  <c r="EI97" i="25"/>
  <c r="EJ97" i="25"/>
  <c r="EK97" i="25"/>
  <c r="EL97" i="25"/>
  <c r="EM97" i="25"/>
  <c r="EN97" i="25"/>
  <c r="EO97" i="25"/>
  <c r="EP97" i="25"/>
  <c r="EQ97" i="25"/>
  <c r="ER97" i="25"/>
  <c r="ES97" i="25"/>
  <c r="ET97" i="25"/>
  <c r="EU97" i="25"/>
  <c r="EV97" i="25"/>
  <c r="EW97" i="25"/>
  <c r="EX97" i="25"/>
  <c r="EY97" i="25"/>
  <c r="EZ97" i="25"/>
  <c r="FA97" i="25"/>
  <c r="FB97" i="25"/>
  <c r="FF97" i="25"/>
  <c r="FG97" i="25"/>
  <c r="FH97" i="25"/>
  <c r="FI97" i="25"/>
  <c r="FJ97" i="25"/>
  <c r="FK97" i="25"/>
  <c r="FL97" i="25"/>
  <c r="FM97" i="25"/>
  <c r="FN97" i="25"/>
  <c r="FO97" i="25"/>
  <c r="FP97" i="25"/>
  <c r="FQ97" i="25"/>
  <c r="FR97" i="25"/>
  <c r="FS97" i="25"/>
  <c r="FT97" i="25"/>
  <c r="FU97" i="25"/>
  <c r="FW187" i="25"/>
  <c r="FX187" i="25"/>
  <c r="FY187" i="25"/>
  <c r="FZ187" i="25"/>
  <c r="CA98" i="25"/>
  <c r="CB98" i="25"/>
  <c r="CC98" i="25"/>
  <c r="CD98" i="25"/>
  <c r="CE98" i="25"/>
  <c r="CO98" i="25"/>
  <c r="CP98" i="25"/>
  <c r="CQ98" i="25"/>
  <c r="CR98" i="25"/>
  <c r="CS98" i="25"/>
  <c r="CW98" i="25"/>
  <c r="CX98" i="25"/>
  <c r="CY98" i="25"/>
  <c r="CZ98" i="25"/>
  <c r="DA98" i="25"/>
  <c r="DB98" i="25"/>
  <c r="DC98" i="25"/>
  <c r="DD98" i="25"/>
  <c r="DE98" i="25"/>
  <c r="DF98" i="25"/>
  <c r="DG98" i="25"/>
  <c r="DH98" i="25"/>
  <c r="DI98" i="25"/>
  <c r="DJ98" i="25"/>
  <c r="DK98" i="25"/>
  <c r="DN98" i="25"/>
  <c r="DP98" i="25"/>
  <c r="DQ98" i="25"/>
  <c r="DR98" i="25"/>
  <c r="DS98" i="25"/>
  <c r="DT98" i="25"/>
  <c r="DU98" i="25"/>
  <c r="DV98" i="25"/>
  <c r="DW98" i="25"/>
  <c r="DX98" i="25"/>
  <c r="DY98" i="25"/>
  <c r="DZ98" i="25"/>
  <c r="EA98" i="25"/>
  <c r="EB98" i="25"/>
  <c r="EC98" i="25"/>
  <c r="ED98" i="25"/>
  <c r="EE98" i="25"/>
  <c r="EF98" i="25"/>
  <c r="EG98" i="25"/>
  <c r="EH98" i="25"/>
  <c r="EI98" i="25"/>
  <c r="EJ98" i="25"/>
  <c r="EK98" i="25"/>
  <c r="EL98" i="25"/>
  <c r="EM98" i="25"/>
  <c r="EN98" i="25"/>
  <c r="EO98" i="25"/>
  <c r="EP98" i="25"/>
  <c r="EQ98" i="25"/>
  <c r="ER98" i="25"/>
  <c r="ES98" i="25"/>
  <c r="ET98" i="25"/>
  <c r="EU98" i="25"/>
  <c r="EV98" i="25"/>
  <c r="EW98" i="25"/>
  <c r="EX98" i="25"/>
  <c r="EY98" i="25"/>
  <c r="EZ98" i="25"/>
  <c r="FA98" i="25"/>
  <c r="FB98" i="25"/>
  <c r="FF98" i="25"/>
  <c r="FG98" i="25"/>
  <c r="FH98" i="25"/>
  <c r="FI98" i="25"/>
  <c r="FJ98" i="25"/>
  <c r="FK98" i="25"/>
  <c r="FL98" i="25"/>
  <c r="FM98" i="25"/>
  <c r="FN98" i="25"/>
  <c r="FO98" i="25"/>
  <c r="FP98" i="25"/>
  <c r="FQ98" i="25"/>
  <c r="FR98" i="25"/>
  <c r="FS98" i="25"/>
  <c r="FT98" i="25"/>
  <c r="FU98" i="25"/>
  <c r="FW188" i="25"/>
  <c r="FX188" i="25"/>
  <c r="FY188" i="25"/>
  <c r="FZ188" i="25"/>
  <c r="CA99" i="25"/>
  <c r="CB99" i="25"/>
  <c r="CC99" i="25"/>
  <c r="CD99" i="25"/>
  <c r="CE99" i="25"/>
  <c r="CO99" i="25"/>
  <c r="CP99" i="25"/>
  <c r="CQ99" i="25"/>
  <c r="CR99" i="25"/>
  <c r="CS99" i="25"/>
  <c r="CW99" i="25"/>
  <c r="CX99" i="25"/>
  <c r="CY99" i="25"/>
  <c r="CZ99" i="25"/>
  <c r="DA99" i="25"/>
  <c r="DB99" i="25"/>
  <c r="DC99" i="25"/>
  <c r="DD99" i="25"/>
  <c r="DE99" i="25"/>
  <c r="DF99" i="25"/>
  <c r="DG99" i="25"/>
  <c r="DH99" i="25"/>
  <c r="DI99" i="25"/>
  <c r="DJ99" i="25"/>
  <c r="DK99" i="25"/>
  <c r="DN99" i="25"/>
  <c r="DP99" i="25"/>
  <c r="DQ99" i="25"/>
  <c r="DR99" i="25"/>
  <c r="DS99" i="25"/>
  <c r="DT99" i="25"/>
  <c r="DU99" i="25"/>
  <c r="DV99" i="25"/>
  <c r="DW99" i="25"/>
  <c r="DX99" i="25"/>
  <c r="DY99" i="25"/>
  <c r="DZ99" i="25"/>
  <c r="EA99" i="25"/>
  <c r="EB99" i="25"/>
  <c r="EC99" i="25"/>
  <c r="ED99" i="25"/>
  <c r="EE99" i="25"/>
  <c r="EF99" i="25"/>
  <c r="EG99" i="25"/>
  <c r="EH99" i="25"/>
  <c r="EI99" i="25"/>
  <c r="EJ99" i="25"/>
  <c r="EK99" i="25"/>
  <c r="EL99" i="25"/>
  <c r="EM99" i="25"/>
  <c r="EN99" i="25"/>
  <c r="EO99" i="25"/>
  <c r="EP99" i="25"/>
  <c r="EQ99" i="25"/>
  <c r="ER99" i="25"/>
  <c r="ES99" i="25"/>
  <c r="ET99" i="25"/>
  <c r="EU99" i="25"/>
  <c r="EV99" i="25"/>
  <c r="EW99" i="25"/>
  <c r="EX99" i="25"/>
  <c r="EY99" i="25"/>
  <c r="EZ99" i="25"/>
  <c r="FA99" i="25"/>
  <c r="FB99" i="25"/>
  <c r="FF99" i="25"/>
  <c r="FG99" i="25"/>
  <c r="FH99" i="25"/>
  <c r="FI99" i="25"/>
  <c r="FJ99" i="25"/>
  <c r="FK99" i="25"/>
  <c r="FL99" i="25"/>
  <c r="FM99" i="25"/>
  <c r="FN99" i="25"/>
  <c r="FO99" i="25"/>
  <c r="FP99" i="25"/>
  <c r="FQ99" i="25"/>
  <c r="FR99" i="25"/>
  <c r="FS99" i="25"/>
  <c r="FT99" i="25"/>
  <c r="FU99" i="25"/>
  <c r="FW189" i="25"/>
  <c r="FX189" i="25"/>
  <c r="FY189" i="25"/>
  <c r="FZ189" i="25"/>
  <c r="CA100" i="25"/>
  <c r="CB100" i="25"/>
  <c r="CC100" i="25"/>
  <c r="CD100" i="25"/>
  <c r="CE100" i="25"/>
  <c r="CO100" i="25"/>
  <c r="CP100" i="25"/>
  <c r="CQ100" i="25"/>
  <c r="CR100" i="25"/>
  <c r="CS100" i="25"/>
  <c r="CW100" i="25"/>
  <c r="CX100" i="25"/>
  <c r="CY100" i="25"/>
  <c r="CZ100" i="25"/>
  <c r="DA100" i="25"/>
  <c r="DB100" i="25"/>
  <c r="DC100" i="25"/>
  <c r="DD100" i="25"/>
  <c r="DE100" i="25"/>
  <c r="DF100" i="25"/>
  <c r="DG100" i="25"/>
  <c r="DH100" i="25"/>
  <c r="DI100" i="25"/>
  <c r="DJ100" i="25"/>
  <c r="DK100" i="25"/>
  <c r="DN100" i="25"/>
  <c r="DP100" i="25"/>
  <c r="DQ100" i="25"/>
  <c r="DR100" i="25"/>
  <c r="DS100" i="25"/>
  <c r="DT100" i="25"/>
  <c r="DU100" i="25"/>
  <c r="DV100" i="25"/>
  <c r="DW100" i="25"/>
  <c r="DX100" i="25"/>
  <c r="DY100" i="25"/>
  <c r="DZ100" i="25"/>
  <c r="EA100" i="25"/>
  <c r="EB100" i="25"/>
  <c r="EC100" i="25"/>
  <c r="ED100" i="25"/>
  <c r="EE100" i="25"/>
  <c r="EF100" i="25"/>
  <c r="EG100" i="25"/>
  <c r="EH100" i="25"/>
  <c r="EI100" i="25"/>
  <c r="EJ100" i="25"/>
  <c r="EK100" i="25"/>
  <c r="EL100" i="25"/>
  <c r="EM100" i="25"/>
  <c r="EN100" i="25"/>
  <c r="EO100" i="25"/>
  <c r="EP100" i="25"/>
  <c r="EQ100" i="25"/>
  <c r="ER100" i="25"/>
  <c r="ES100" i="25"/>
  <c r="ET100" i="25"/>
  <c r="EU100" i="25"/>
  <c r="EV100" i="25"/>
  <c r="EW100" i="25"/>
  <c r="EX100" i="25"/>
  <c r="EY100" i="25"/>
  <c r="EZ100" i="25"/>
  <c r="FA100" i="25"/>
  <c r="FB100" i="25"/>
  <c r="FF100" i="25"/>
  <c r="FG100" i="25"/>
  <c r="FH100" i="25"/>
  <c r="FI100" i="25"/>
  <c r="FJ100" i="25"/>
  <c r="FK100" i="25"/>
  <c r="FL100" i="25"/>
  <c r="FM100" i="25"/>
  <c r="FN100" i="25"/>
  <c r="FO100" i="25"/>
  <c r="FP100" i="25"/>
  <c r="FQ100" i="25"/>
  <c r="FR100" i="25"/>
  <c r="FS100" i="25"/>
  <c r="FT100" i="25"/>
  <c r="FU100" i="25"/>
  <c r="FW190" i="25"/>
  <c r="FX190" i="25"/>
  <c r="FY190" i="25"/>
  <c r="FZ190" i="25"/>
  <c r="CA101" i="25"/>
  <c r="CB101" i="25"/>
  <c r="CC101" i="25"/>
  <c r="CD101" i="25"/>
  <c r="CE101" i="25"/>
  <c r="CO101" i="25"/>
  <c r="CP101" i="25"/>
  <c r="CQ101" i="25"/>
  <c r="CR101" i="25"/>
  <c r="CS101" i="25"/>
  <c r="CW101" i="25"/>
  <c r="CX101" i="25"/>
  <c r="CY101" i="25"/>
  <c r="CZ101" i="25"/>
  <c r="DA101" i="25"/>
  <c r="DB101" i="25"/>
  <c r="DC101" i="25"/>
  <c r="DD101" i="25"/>
  <c r="DE101" i="25"/>
  <c r="DF101" i="25"/>
  <c r="DG101" i="25"/>
  <c r="DH101" i="25"/>
  <c r="DI101" i="25"/>
  <c r="DJ101" i="25"/>
  <c r="DK101" i="25"/>
  <c r="DN101" i="25"/>
  <c r="DP101" i="25"/>
  <c r="DQ101" i="25"/>
  <c r="DR101" i="25"/>
  <c r="DS101" i="25"/>
  <c r="DT101" i="25"/>
  <c r="DU101" i="25"/>
  <c r="DV101" i="25"/>
  <c r="DW101" i="25"/>
  <c r="DX101" i="25"/>
  <c r="DY101" i="25"/>
  <c r="DZ101" i="25"/>
  <c r="EA101" i="25"/>
  <c r="EB101" i="25"/>
  <c r="EC101" i="25"/>
  <c r="ED101" i="25"/>
  <c r="EE101" i="25"/>
  <c r="EF101" i="25"/>
  <c r="EG101" i="25"/>
  <c r="EH101" i="25"/>
  <c r="EI101" i="25"/>
  <c r="EJ101" i="25"/>
  <c r="EK101" i="25"/>
  <c r="EL101" i="25"/>
  <c r="EM101" i="25"/>
  <c r="EN101" i="25"/>
  <c r="EO101" i="25"/>
  <c r="EP101" i="25"/>
  <c r="EQ101" i="25"/>
  <c r="ER101" i="25"/>
  <c r="ES101" i="25"/>
  <c r="ET101" i="25"/>
  <c r="EU101" i="25"/>
  <c r="EV101" i="25"/>
  <c r="EW101" i="25"/>
  <c r="EX101" i="25"/>
  <c r="EY101" i="25"/>
  <c r="EZ101" i="25"/>
  <c r="FA101" i="25"/>
  <c r="FB101" i="25"/>
  <c r="FF101" i="25"/>
  <c r="FG101" i="25"/>
  <c r="FH101" i="25"/>
  <c r="FI101" i="25"/>
  <c r="FJ101" i="25"/>
  <c r="FK101" i="25"/>
  <c r="FL101" i="25"/>
  <c r="FM101" i="25"/>
  <c r="FN101" i="25"/>
  <c r="FO101" i="25"/>
  <c r="FP101" i="25"/>
  <c r="FQ101" i="25"/>
  <c r="FR101" i="25"/>
  <c r="FS101" i="25"/>
  <c r="FT101" i="25"/>
  <c r="FU101" i="25"/>
  <c r="FW191" i="25"/>
  <c r="FX191" i="25"/>
  <c r="FY191" i="25"/>
  <c r="FZ191" i="25"/>
  <c r="CA102" i="25"/>
  <c r="CB102" i="25"/>
  <c r="CC102" i="25"/>
  <c r="CD102" i="25"/>
  <c r="CE102" i="25"/>
  <c r="CO102" i="25"/>
  <c r="CP102" i="25"/>
  <c r="CQ102" i="25"/>
  <c r="CR102" i="25"/>
  <c r="CS102" i="25"/>
  <c r="CW102" i="25"/>
  <c r="CX102" i="25"/>
  <c r="CY102" i="25"/>
  <c r="CZ102" i="25"/>
  <c r="DA102" i="25"/>
  <c r="DB102" i="25"/>
  <c r="DC102" i="25"/>
  <c r="DD102" i="25"/>
  <c r="DE102" i="25"/>
  <c r="DF102" i="25"/>
  <c r="DG102" i="25"/>
  <c r="DH102" i="25"/>
  <c r="DI102" i="25"/>
  <c r="DJ102" i="25"/>
  <c r="DK102" i="25"/>
  <c r="DN102" i="25"/>
  <c r="DP102" i="25"/>
  <c r="DQ102" i="25"/>
  <c r="DR102" i="25"/>
  <c r="DS102" i="25"/>
  <c r="DT102" i="25"/>
  <c r="DU102" i="25"/>
  <c r="DV102" i="25"/>
  <c r="DW102" i="25"/>
  <c r="DX102" i="25"/>
  <c r="DY102" i="25"/>
  <c r="DZ102" i="25"/>
  <c r="EA102" i="25"/>
  <c r="EB102" i="25"/>
  <c r="EC102" i="25"/>
  <c r="ED102" i="25"/>
  <c r="EE102" i="25"/>
  <c r="EF102" i="25"/>
  <c r="EG102" i="25"/>
  <c r="EH102" i="25"/>
  <c r="EI102" i="25"/>
  <c r="EJ102" i="25"/>
  <c r="EK102" i="25"/>
  <c r="EL102" i="25"/>
  <c r="EM102" i="25"/>
  <c r="EN102" i="25"/>
  <c r="EO102" i="25"/>
  <c r="EP102" i="25"/>
  <c r="EQ102" i="25"/>
  <c r="ER102" i="25"/>
  <c r="ES102" i="25"/>
  <c r="ET102" i="25"/>
  <c r="EU102" i="25"/>
  <c r="EV102" i="25"/>
  <c r="EW102" i="25"/>
  <c r="EX102" i="25"/>
  <c r="EY102" i="25"/>
  <c r="EZ102" i="25"/>
  <c r="FA102" i="25"/>
  <c r="FB102" i="25"/>
  <c r="FF102" i="25"/>
  <c r="FG102" i="25"/>
  <c r="FH102" i="25"/>
  <c r="FI102" i="25"/>
  <c r="FJ102" i="25"/>
  <c r="FK102" i="25"/>
  <c r="FL102" i="25"/>
  <c r="FM102" i="25"/>
  <c r="FN102" i="25"/>
  <c r="FO102" i="25"/>
  <c r="FP102" i="25"/>
  <c r="FQ102" i="25"/>
  <c r="FR102" i="25"/>
  <c r="FS102" i="25"/>
  <c r="FT102" i="25"/>
  <c r="FU102" i="25"/>
  <c r="FW192" i="25"/>
  <c r="FX192" i="25"/>
  <c r="FY192" i="25"/>
  <c r="FZ192" i="25"/>
  <c r="CA103" i="25"/>
  <c r="CB103" i="25"/>
  <c r="CC103" i="25"/>
  <c r="CD103" i="25"/>
  <c r="CE103" i="25"/>
  <c r="CO103" i="25"/>
  <c r="CP103" i="25"/>
  <c r="CQ103" i="25"/>
  <c r="CR103" i="25"/>
  <c r="CS103" i="25"/>
  <c r="CW103" i="25"/>
  <c r="CX103" i="25"/>
  <c r="CY103" i="25"/>
  <c r="CZ103" i="25"/>
  <c r="DA103" i="25"/>
  <c r="DB103" i="25"/>
  <c r="DC103" i="25"/>
  <c r="DD103" i="25"/>
  <c r="DE103" i="25"/>
  <c r="DF103" i="25"/>
  <c r="DG103" i="25"/>
  <c r="DH103" i="25"/>
  <c r="DI103" i="25"/>
  <c r="DJ103" i="25"/>
  <c r="DK103" i="25"/>
  <c r="DN103" i="25"/>
  <c r="DP103" i="25"/>
  <c r="DQ103" i="25"/>
  <c r="DR103" i="25"/>
  <c r="DS103" i="25"/>
  <c r="DT103" i="25"/>
  <c r="DU103" i="25"/>
  <c r="DV103" i="25"/>
  <c r="DW103" i="25"/>
  <c r="DX103" i="25"/>
  <c r="DY103" i="25"/>
  <c r="DZ103" i="25"/>
  <c r="EA103" i="25"/>
  <c r="EB103" i="25"/>
  <c r="EC103" i="25"/>
  <c r="ED103" i="25"/>
  <c r="EE103" i="25"/>
  <c r="EF103" i="25"/>
  <c r="EG103" i="25"/>
  <c r="EH103" i="25"/>
  <c r="EI103" i="25"/>
  <c r="EJ103" i="25"/>
  <c r="EK103" i="25"/>
  <c r="EL103" i="25"/>
  <c r="EM103" i="25"/>
  <c r="EN103" i="25"/>
  <c r="EO103" i="25"/>
  <c r="EP103" i="25"/>
  <c r="EQ103" i="25"/>
  <c r="ER103" i="25"/>
  <c r="ES103" i="25"/>
  <c r="ET103" i="25"/>
  <c r="EU103" i="25"/>
  <c r="EV103" i="25"/>
  <c r="EW103" i="25"/>
  <c r="EX103" i="25"/>
  <c r="EY103" i="25"/>
  <c r="EZ103" i="25"/>
  <c r="FA103" i="25"/>
  <c r="FB103" i="25"/>
  <c r="FF103" i="25"/>
  <c r="FG103" i="25"/>
  <c r="FH103" i="25"/>
  <c r="FI103" i="25"/>
  <c r="FJ103" i="25"/>
  <c r="FK103" i="25"/>
  <c r="FL103" i="25"/>
  <c r="FM103" i="25"/>
  <c r="FN103" i="25"/>
  <c r="FO103" i="25"/>
  <c r="FP103" i="25"/>
  <c r="FQ103" i="25"/>
  <c r="FR103" i="25"/>
  <c r="FS103" i="25"/>
  <c r="FT103" i="25"/>
  <c r="FU103" i="25"/>
  <c r="FW193" i="25"/>
  <c r="FX193" i="25"/>
  <c r="FY193" i="25"/>
  <c r="FZ193" i="25"/>
  <c r="CA104" i="25"/>
  <c r="CB104" i="25"/>
  <c r="CC104" i="25"/>
  <c r="CD104" i="25"/>
  <c r="CE104" i="25"/>
  <c r="CO104" i="25"/>
  <c r="CP104" i="25"/>
  <c r="CQ104" i="25"/>
  <c r="CR104" i="25"/>
  <c r="CS104" i="25"/>
  <c r="CW104" i="25"/>
  <c r="CX104" i="25"/>
  <c r="CY104" i="25"/>
  <c r="CZ104" i="25"/>
  <c r="DA104" i="25"/>
  <c r="DB104" i="25"/>
  <c r="DC104" i="25"/>
  <c r="DD104" i="25"/>
  <c r="DE104" i="25"/>
  <c r="DF104" i="25"/>
  <c r="DG104" i="25"/>
  <c r="DH104" i="25"/>
  <c r="DI104" i="25"/>
  <c r="DJ104" i="25"/>
  <c r="DK104" i="25"/>
  <c r="DN104" i="25"/>
  <c r="DP104" i="25"/>
  <c r="DQ104" i="25"/>
  <c r="DR104" i="25"/>
  <c r="DS104" i="25"/>
  <c r="DT104" i="25"/>
  <c r="DU104" i="25"/>
  <c r="DV104" i="25"/>
  <c r="DW104" i="25"/>
  <c r="DX104" i="25"/>
  <c r="DY104" i="25"/>
  <c r="DZ104" i="25"/>
  <c r="EA104" i="25"/>
  <c r="EB104" i="25"/>
  <c r="EC104" i="25"/>
  <c r="ED104" i="25"/>
  <c r="EE104" i="25"/>
  <c r="EF104" i="25"/>
  <c r="EG104" i="25"/>
  <c r="EH104" i="25"/>
  <c r="EI104" i="25"/>
  <c r="EJ104" i="25"/>
  <c r="EK104" i="25"/>
  <c r="EL104" i="25"/>
  <c r="EM104" i="25"/>
  <c r="EN104" i="25"/>
  <c r="EO104" i="25"/>
  <c r="EP104" i="25"/>
  <c r="EQ104" i="25"/>
  <c r="ER104" i="25"/>
  <c r="ES104" i="25"/>
  <c r="ET104" i="25"/>
  <c r="EU104" i="25"/>
  <c r="EV104" i="25"/>
  <c r="EW104" i="25"/>
  <c r="EX104" i="25"/>
  <c r="EY104" i="25"/>
  <c r="EZ104" i="25"/>
  <c r="FA104" i="25"/>
  <c r="FB104" i="25"/>
  <c r="FF104" i="25"/>
  <c r="FG104" i="25"/>
  <c r="FH104" i="25"/>
  <c r="FI104" i="25"/>
  <c r="FJ104" i="25"/>
  <c r="FK104" i="25"/>
  <c r="FL104" i="25"/>
  <c r="FM104" i="25"/>
  <c r="FN104" i="25"/>
  <c r="FO104" i="25"/>
  <c r="FP104" i="25"/>
  <c r="FQ104" i="25"/>
  <c r="FR104" i="25"/>
  <c r="FS104" i="25"/>
  <c r="FT104" i="25"/>
  <c r="FU104" i="25"/>
  <c r="FW194" i="25"/>
  <c r="FX194" i="25"/>
  <c r="FY194" i="25"/>
  <c r="FZ194" i="25"/>
  <c r="CA105" i="25"/>
  <c r="CB105" i="25"/>
  <c r="CC105" i="25"/>
  <c r="CD105" i="25"/>
  <c r="CE105" i="25"/>
  <c r="CO105" i="25"/>
  <c r="CP105" i="25"/>
  <c r="CQ105" i="25"/>
  <c r="CR105" i="25"/>
  <c r="CS105" i="25"/>
  <c r="CW105" i="25"/>
  <c r="CX105" i="25"/>
  <c r="CY105" i="25"/>
  <c r="CZ105" i="25"/>
  <c r="DA105" i="25"/>
  <c r="DB105" i="25"/>
  <c r="DC105" i="25"/>
  <c r="DD105" i="25"/>
  <c r="DE105" i="25"/>
  <c r="DF105" i="25"/>
  <c r="DG105" i="25"/>
  <c r="DH105" i="25"/>
  <c r="DI105" i="25"/>
  <c r="DJ105" i="25"/>
  <c r="DK105" i="25"/>
  <c r="DN105" i="25"/>
  <c r="DP105" i="25"/>
  <c r="DQ105" i="25"/>
  <c r="DR105" i="25"/>
  <c r="DS105" i="25"/>
  <c r="DT105" i="25"/>
  <c r="DU105" i="25"/>
  <c r="DV105" i="25"/>
  <c r="DW105" i="25"/>
  <c r="DX105" i="25"/>
  <c r="DY105" i="25"/>
  <c r="DZ105" i="25"/>
  <c r="EA105" i="25"/>
  <c r="EB105" i="25"/>
  <c r="EC105" i="25"/>
  <c r="ED105" i="25"/>
  <c r="EE105" i="25"/>
  <c r="EF105" i="25"/>
  <c r="EG105" i="25"/>
  <c r="EH105" i="25"/>
  <c r="EI105" i="25"/>
  <c r="EJ105" i="25"/>
  <c r="EK105" i="25"/>
  <c r="EL105" i="25"/>
  <c r="EM105" i="25"/>
  <c r="EN105" i="25"/>
  <c r="EO105" i="25"/>
  <c r="EP105" i="25"/>
  <c r="EQ105" i="25"/>
  <c r="ER105" i="25"/>
  <c r="ES105" i="25"/>
  <c r="ET105" i="25"/>
  <c r="EU105" i="25"/>
  <c r="EV105" i="25"/>
  <c r="EW105" i="25"/>
  <c r="EX105" i="25"/>
  <c r="EY105" i="25"/>
  <c r="EZ105" i="25"/>
  <c r="FA105" i="25"/>
  <c r="FB105" i="25"/>
  <c r="FF105" i="25"/>
  <c r="FG105" i="25"/>
  <c r="FH105" i="25"/>
  <c r="FI105" i="25"/>
  <c r="FJ105" i="25"/>
  <c r="FK105" i="25"/>
  <c r="FL105" i="25"/>
  <c r="FM105" i="25"/>
  <c r="FN105" i="25"/>
  <c r="FO105" i="25"/>
  <c r="FP105" i="25"/>
  <c r="FQ105" i="25"/>
  <c r="FR105" i="25"/>
  <c r="FS105" i="25"/>
  <c r="FT105" i="25"/>
  <c r="FU105" i="25"/>
  <c r="FW195" i="25"/>
  <c r="FX195" i="25"/>
  <c r="FY195" i="25"/>
  <c r="FZ195" i="25"/>
  <c r="CA106" i="25"/>
  <c r="CB106" i="25"/>
  <c r="CC106" i="25"/>
  <c r="CD106" i="25"/>
  <c r="CE106" i="25"/>
  <c r="CO106" i="25"/>
  <c r="CP106" i="25"/>
  <c r="CQ106" i="25"/>
  <c r="CR106" i="25"/>
  <c r="CS106" i="25"/>
  <c r="CW106" i="25"/>
  <c r="CX106" i="25"/>
  <c r="CY106" i="25"/>
  <c r="CZ106" i="25"/>
  <c r="DA106" i="25"/>
  <c r="DB106" i="25"/>
  <c r="DC106" i="25"/>
  <c r="DD106" i="25"/>
  <c r="DE106" i="25"/>
  <c r="DF106" i="25"/>
  <c r="DG106" i="25"/>
  <c r="DH106" i="25"/>
  <c r="DI106" i="25"/>
  <c r="DJ106" i="25"/>
  <c r="DK106" i="25"/>
  <c r="DN106" i="25"/>
  <c r="DP106" i="25"/>
  <c r="DQ106" i="25"/>
  <c r="DR106" i="25"/>
  <c r="DS106" i="25"/>
  <c r="DT106" i="25"/>
  <c r="DU106" i="25"/>
  <c r="DV106" i="25"/>
  <c r="DW106" i="25"/>
  <c r="DX106" i="25"/>
  <c r="DY106" i="25"/>
  <c r="DZ106" i="25"/>
  <c r="EA106" i="25"/>
  <c r="EB106" i="25"/>
  <c r="EC106" i="25"/>
  <c r="ED106" i="25"/>
  <c r="EE106" i="25"/>
  <c r="EF106" i="25"/>
  <c r="EG106" i="25"/>
  <c r="EH106" i="25"/>
  <c r="EI106" i="25"/>
  <c r="EJ106" i="25"/>
  <c r="EK106" i="25"/>
  <c r="EL106" i="25"/>
  <c r="EM106" i="25"/>
  <c r="EN106" i="25"/>
  <c r="EO106" i="25"/>
  <c r="EP106" i="25"/>
  <c r="EQ106" i="25"/>
  <c r="ER106" i="25"/>
  <c r="ES106" i="25"/>
  <c r="ET106" i="25"/>
  <c r="EU106" i="25"/>
  <c r="EV106" i="25"/>
  <c r="EW106" i="25"/>
  <c r="EX106" i="25"/>
  <c r="EY106" i="25"/>
  <c r="EZ106" i="25"/>
  <c r="FA106" i="25"/>
  <c r="FB106" i="25"/>
  <c r="FF106" i="25"/>
  <c r="FG106" i="25"/>
  <c r="FH106" i="25"/>
  <c r="FI106" i="25"/>
  <c r="FJ106" i="25"/>
  <c r="FK106" i="25"/>
  <c r="FL106" i="25"/>
  <c r="FM106" i="25"/>
  <c r="FN106" i="25"/>
  <c r="FO106" i="25"/>
  <c r="FP106" i="25"/>
  <c r="FQ106" i="25"/>
  <c r="FR106" i="25"/>
  <c r="FS106" i="25"/>
  <c r="FT106" i="25"/>
  <c r="FU106" i="25"/>
  <c r="FW196" i="25"/>
  <c r="FX196" i="25"/>
  <c r="FY196" i="25"/>
  <c r="FZ196" i="25"/>
  <c r="CA107" i="25"/>
  <c r="CB107" i="25"/>
  <c r="CC107" i="25"/>
  <c r="CD107" i="25"/>
  <c r="CE107" i="25"/>
  <c r="CO107" i="25"/>
  <c r="CP107" i="25"/>
  <c r="CQ107" i="25"/>
  <c r="CR107" i="25"/>
  <c r="CS107" i="25"/>
  <c r="CW107" i="25"/>
  <c r="CX107" i="25"/>
  <c r="CY107" i="25"/>
  <c r="CZ107" i="25"/>
  <c r="DA107" i="25"/>
  <c r="DB107" i="25"/>
  <c r="DC107" i="25"/>
  <c r="DD107" i="25"/>
  <c r="DE107" i="25"/>
  <c r="DF107" i="25"/>
  <c r="DG107" i="25"/>
  <c r="DH107" i="25"/>
  <c r="DI107" i="25"/>
  <c r="DJ107" i="25"/>
  <c r="DK107" i="25"/>
  <c r="DN107" i="25"/>
  <c r="DP107" i="25"/>
  <c r="DQ107" i="25"/>
  <c r="DR107" i="25"/>
  <c r="DS107" i="25"/>
  <c r="DT107" i="25"/>
  <c r="DU107" i="25"/>
  <c r="DV107" i="25"/>
  <c r="DW107" i="25"/>
  <c r="DX107" i="25"/>
  <c r="DY107" i="25"/>
  <c r="DZ107" i="25"/>
  <c r="EA107" i="25"/>
  <c r="EB107" i="25"/>
  <c r="EC107" i="25"/>
  <c r="ED107" i="25"/>
  <c r="EE107" i="25"/>
  <c r="EF107" i="25"/>
  <c r="EG107" i="25"/>
  <c r="EH107" i="25"/>
  <c r="EI107" i="25"/>
  <c r="EJ107" i="25"/>
  <c r="EK107" i="25"/>
  <c r="EL107" i="25"/>
  <c r="EM107" i="25"/>
  <c r="EN107" i="25"/>
  <c r="EO107" i="25"/>
  <c r="EP107" i="25"/>
  <c r="EQ107" i="25"/>
  <c r="ER107" i="25"/>
  <c r="ES107" i="25"/>
  <c r="ET107" i="25"/>
  <c r="EU107" i="25"/>
  <c r="EV107" i="25"/>
  <c r="EW107" i="25"/>
  <c r="EX107" i="25"/>
  <c r="EY107" i="25"/>
  <c r="EZ107" i="25"/>
  <c r="FA107" i="25"/>
  <c r="FB107" i="25"/>
  <c r="FF107" i="25"/>
  <c r="FG107" i="25"/>
  <c r="FH107" i="25"/>
  <c r="FI107" i="25"/>
  <c r="FJ107" i="25"/>
  <c r="FK107" i="25"/>
  <c r="FL107" i="25"/>
  <c r="FM107" i="25"/>
  <c r="FN107" i="25"/>
  <c r="FO107" i="25"/>
  <c r="FP107" i="25"/>
  <c r="FQ107" i="25"/>
  <c r="FR107" i="25"/>
  <c r="FS107" i="25"/>
  <c r="FT107" i="25"/>
  <c r="FU107" i="25"/>
  <c r="FW197" i="25"/>
  <c r="FX197" i="25"/>
  <c r="FY197" i="25"/>
  <c r="FZ197" i="25"/>
  <c r="CA108" i="25"/>
  <c r="CB108" i="25"/>
  <c r="CC108" i="25"/>
  <c r="CD108" i="25"/>
  <c r="CE108" i="25"/>
  <c r="CO108" i="25"/>
  <c r="CP108" i="25"/>
  <c r="CQ108" i="25"/>
  <c r="CR108" i="25"/>
  <c r="CS108" i="25"/>
  <c r="CW108" i="25"/>
  <c r="CX108" i="25"/>
  <c r="CY108" i="25"/>
  <c r="CZ108" i="25"/>
  <c r="DA108" i="25"/>
  <c r="DB108" i="25"/>
  <c r="DC108" i="25"/>
  <c r="DD108" i="25"/>
  <c r="DE108" i="25"/>
  <c r="DF108" i="25"/>
  <c r="DG108" i="25"/>
  <c r="DH108" i="25"/>
  <c r="DI108" i="25"/>
  <c r="DJ108" i="25"/>
  <c r="DK108" i="25"/>
  <c r="DN108" i="25"/>
  <c r="DP108" i="25"/>
  <c r="DQ108" i="25"/>
  <c r="DR108" i="25"/>
  <c r="DS108" i="25"/>
  <c r="DT108" i="25"/>
  <c r="DU108" i="25"/>
  <c r="DV108" i="25"/>
  <c r="DW108" i="25"/>
  <c r="DX108" i="25"/>
  <c r="DY108" i="25"/>
  <c r="DZ108" i="25"/>
  <c r="EA108" i="25"/>
  <c r="EB108" i="25"/>
  <c r="EC108" i="25"/>
  <c r="ED108" i="25"/>
  <c r="EE108" i="25"/>
  <c r="EF108" i="25"/>
  <c r="EG108" i="25"/>
  <c r="EH108" i="25"/>
  <c r="EI108" i="25"/>
  <c r="EJ108" i="25"/>
  <c r="EK108" i="25"/>
  <c r="EL108" i="25"/>
  <c r="EM108" i="25"/>
  <c r="EN108" i="25"/>
  <c r="EO108" i="25"/>
  <c r="EP108" i="25"/>
  <c r="EQ108" i="25"/>
  <c r="ER108" i="25"/>
  <c r="ES108" i="25"/>
  <c r="ET108" i="25"/>
  <c r="EU108" i="25"/>
  <c r="EV108" i="25"/>
  <c r="EW108" i="25"/>
  <c r="EX108" i="25"/>
  <c r="EY108" i="25"/>
  <c r="EZ108" i="25"/>
  <c r="FA108" i="25"/>
  <c r="FB108" i="25"/>
  <c r="FF108" i="25"/>
  <c r="FG108" i="25"/>
  <c r="FH108" i="25"/>
  <c r="FI108" i="25"/>
  <c r="FJ108" i="25"/>
  <c r="FK108" i="25"/>
  <c r="FL108" i="25"/>
  <c r="FM108" i="25"/>
  <c r="FN108" i="25"/>
  <c r="FO108" i="25"/>
  <c r="FP108" i="25"/>
  <c r="FQ108" i="25"/>
  <c r="FR108" i="25"/>
  <c r="FS108" i="25"/>
  <c r="FT108" i="25"/>
  <c r="FU108" i="25"/>
  <c r="FW198" i="25"/>
  <c r="FX198" i="25"/>
  <c r="FY198" i="25"/>
  <c r="FZ198" i="25"/>
  <c r="CA109" i="25"/>
  <c r="CB109" i="25"/>
  <c r="CC109" i="25"/>
  <c r="CD109" i="25"/>
  <c r="CE109" i="25"/>
  <c r="CO109" i="25"/>
  <c r="CP109" i="25"/>
  <c r="CQ109" i="25"/>
  <c r="CR109" i="25"/>
  <c r="CS109" i="25"/>
  <c r="CW109" i="25"/>
  <c r="CX109" i="25"/>
  <c r="CY109" i="25"/>
  <c r="CZ109" i="25"/>
  <c r="DA109" i="25"/>
  <c r="DB109" i="25"/>
  <c r="DC109" i="25"/>
  <c r="DD109" i="25"/>
  <c r="DE109" i="25"/>
  <c r="DF109" i="25"/>
  <c r="DG109" i="25"/>
  <c r="DH109" i="25"/>
  <c r="DI109" i="25"/>
  <c r="DJ109" i="25"/>
  <c r="DK109" i="25"/>
  <c r="DN109" i="25"/>
  <c r="DP109" i="25"/>
  <c r="DQ109" i="25"/>
  <c r="DR109" i="25"/>
  <c r="DS109" i="25"/>
  <c r="DT109" i="25"/>
  <c r="DU109" i="25"/>
  <c r="DV109" i="25"/>
  <c r="DW109" i="25"/>
  <c r="DX109" i="25"/>
  <c r="DY109" i="25"/>
  <c r="DZ109" i="25"/>
  <c r="EA109" i="25"/>
  <c r="EB109" i="25"/>
  <c r="EC109" i="25"/>
  <c r="ED109" i="25"/>
  <c r="EE109" i="25"/>
  <c r="EF109" i="25"/>
  <c r="EG109" i="25"/>
  <c r="EH109" i="25"/>
  <c r="EI109" i="25"/>
  <c r="EJ109" i="25"/>
  <c r="EK109" i="25"/>
  <c r="EL109" i="25"/>
  <c r="EM109" i="25"/>
  <c r="EN109" i="25"/>
  <c r="EO109" i="25"/>
  <c r="EP109" i="25"/>
  <c r="EQ109" i="25"/>
  <c r="ER109" i="25"/>
  <c r="ES109" i="25"/>
  <c r="ET109" i="25"/>
  <c r="EU109" i="25"/>
  <c r="EV109" i="25"/>
  <c r="EW109" i="25"/>
  <c r="EX109" i="25"/>
  <c r="EY109" i="25"/>
  <c r="EZ109" i="25"/>
  <c r="FA109" i="25"/>
  <c r="FB109" i="25"/>
  <c r="FF109" i="25"/>
  <c r="FG109" i="25"/>
  <c r="FH109" i="25"/>
  <c r="FI109" i="25"/>
  <c r="FJ109" i="25"/>
  <c r="FK109" i="25"/>
  <c r="FL109" i="25"/>
  <c r="FM109" i="25"/>
  <c r="FN109" i="25"/>
  <c r="FO109" i="25"/>
  <c r="FP109" i="25"/>
  <c r="FQ109" i="25"/>
  <c r="FR109" i="25"/>
  <c r="FS109" i="25"/>
  <c r="FT109" i="25"/>
  <c r="FU109" i="25"/>
  <c r="FW199" i="25"/>
  <c r="FX199" i="25"/>
  <c r="FY199" i="25"/>
  <c r="FZ199" i="25"/>
  <c r="CA20" i="25"/>
  <c r="CB20" i="25"/>
  <c r="CC20" i="25"/>
  <c r="CD20" i="25"/>
  <c r="CE20" i="25"/>
  <c r="CO20" i="25"/>
  <c r="CP20" i="25"/>
  <c r="CQ20" i="25"/>
  <c r="CR20" i="25"/>
  <c r="CS20" i="25"/>
  <c r="CW20" i="25"/>
  <c r="CX20" i="25"/>
  <c r="CY20" i="25"/>
  <c r="CZ20" i="25"/>
  <c r="DA20" i="25"/>
  <c r="DB20" i="25"/>
  <c r="DC20" i="25"/>
  <c r="DD20" i="25"/>
  <c r="DE20" i="25"/>
  <c r="DF20" i="25"/>
  <c r="DG20" i="25"/>
  <c r="DH20" i="25"/>
  <c r="DI20" i="25"/>
  <c r="DJ20" i="25"/>
  <c r="DK20" i="25"/>
  <c r="DN20" i="25"/>
  <c r="DP20" i="25"/>
  <c r="DQ20" i="25"/>
  <c r="DR20" i="25"/>
  <c r="DS20" i="25"/>
  <c r="DT20" i="25"/>
  <c r="DU20" i="25"/>
  <c r="DV20" i="25"/>
  <c r="DW20" i="25"/>
  <c r="DX20" i="25"/>
  <c r="DY20" i="25"/>
  <c r="DZ20" i="25"/>
  <c r="EA20" i="25"/>
  <c r="EB20" i="25"/>
  <c r="EC20" i="25"/>
  <c r="ED20" i="25"/>
  <c r="EE20" i="25"/>
  <c r="EF20" i="25"/>
  <c r="EG20" i="25"/>
  <c r="EH20" i="25"/>
  <c r="EI20" i="25"/>
  <c r="EJ20" i="25"/>
  <c r="EK20" i="25"/>
  <c r="EL20" i="25"/>
  <c r="EM20" i="25"/>
  <c r="EN20" i="25"/>
  <c r="EO20" i="25"/>
  <c r="EP20" i="25"/>
  <c r="EQ20" i="25"/>
  <c r="ER20" i="25"/>
  <c r="ES20" i="25"/>
  <c r="ET20" i="25"/>
  <c r="EU20" i="25"/>
  <c r="EV20" i="25"/>
  <c r="EW20" i="25"/>
  <c r="EX20" i="25"/>
  <c r="EY20" i="25"/>
  <c r="EZ20" i="25"/>
  <c r="FA20" i="25"/>
  <c r="FB20" i="25"/>
  <c r="FF20" i="25"/>
  <c r="FG20" i="25"/>
  <c r="FH20" i="25"/>
  <c r="FI20" i="25"/>
  <c r="FJ20" i="25"/>
  <c r="FK20" i="25"/>
  <c r="FL20" i="25"/>
  <c r="FM20" i="25"/>
  <c r="FN20" i="25"/>
  <c r="FO20" i="25"/>
  <c r="FP20" i="25"/>
  <c r="FQ20" i="25"/>
  <c r="FR20" i="25"/>
  <c r="FS20" i="25"/>
  <c r="FT20" i="25"/>
  <c r="FU20" i="25"/>
  <c r="FW200" i="25"/>
  <c r="FX200" i="25"/>
  <c r="FY200" i="25"/>
  <c r="FZ200" i="25"/>
  <c r="CA21" i="25"/>
  <c r="CB21" i="25"/>
  <c r="CC21" i="25"/>
  <c r="CD21" i="25"/>
  <c r="CE21" i="25"/>
  <c r="CO21" i="25"/>
  <c r="CP21" i="25"/>
  <c r="CQ21" i="25"/>
  <c r="CR21" i="25"/>
  <c r="CS21" i="25"/>
  <c r="CW21" i="25"/>
  <c r="CX21" i="25"/>
  <c r="CY21" i="25"/>
  <c r="CZ21" i="25"/>
  <c r="DA21" i="25"/>
  <c r="DB21" i="25"/>
  <c r="DC21" i="25"/>
  <c r="DD21" i="25"/>
  <c r="DE21" i="25"/>
  <c r="DF21" i="25"/>
  <c r="DG21" i="25"/>
  <c r="DH21" i="25"/>
  <c r="DI21" i="25"/>
  <c r="DJ21" i="25"/>
  <c r="DK21" i="25"/>
  <c r="DN21" i="25"/>
  <c r="DP21" i="25"/>
  <c r="DQ21" i="25"/>
  <c r="DR21" i="25"/>
  <c r="DS21" i="25"/>
  <c r="DT21" i="25"/>
  <c r="DU21" i="25"/>
  <c r="DV21" i="25"/>
  <c r="DW21" i="25"/>
  <c r="DX21" i="25"/>
  <c r="DY21" i="25"/>
  <c r="DZ21" i="25"/>
  <c r="EA21" i="25"/>
  <c r="EB21" i="25"/>
  <c r="EC21" i="25"/>
  <c r="ED21" i="25"/>
  <c r="EE21" i="25"/>
  <c r="EF21" i="25"/>
  <c r="EG21" i="25"/>
  <c r="EH21" i="25"/>
  <c r="EI21" i="25"/>
  <c r="EJ21" i="25"/>
  <c r="EK21" i="25"/>
  <c r="EL21" i="25"/>
  <c r="EM21" i="25"/>
  <c r="EN21" i="25"/>
  <c r="EO21" i="25"/>
  <c r="EP21" i="25"/>
  <c r="EQ21" i="25"/>
  <c r="ER21" i="25"/>
  <c r="ES21" i="25"/>
  <c r="ET21" i="25"/>
  <c r="EU21" i="25"/>
  <c r="EV21" i="25"/>
  <c r="EW21" i="25"/>
  <c r="EX21" i="25"/>
  <c r="EY21" i="25"/>
  <c r="EZ21" i="25"/>
  <c r="FA21" i="25"/>
  <c r="FB21" i="25"/>
  <c r="FF21" i="25"/>
  <c r="FG21" i="25"/>
  <c r="FH21" i="25"/>
  <c r="FI21" i="25"/>
  <c r="FJ21" i="25"/>
  <c r="FK21" i="25"/>
  <c r="FL21" i="25"/>
  <c r="FM21" i="25"/>
  <c r="FN21" i="25"/>
  <c r="FO21" i="25"/>
  <c r="FP21" i="25"/>
  <c r="FQ21" i="25"/>
  <c r="FR21" i="25"/>
  <c r="FS21" i="25"/>
  <c r="FT21" i="25"/>
  <c r="FU21" i="25"/>
  <c r="FW201" i="25"/>
  <c r="FX201" i="25"/>
  <c r="FY201" i="25"/>
  <c r="FZ201" i="25"/>
  <c r="CA22" i="25"/>
  <c r="CB22" i="25"/>
  <c r="CC22" i="25"/>
  <c r="CD22" i="25"/>
  <c r="CE22" i="25"/>
  <c r="CO22" i="25"/>
  <c r="CP22" i="25"/>
  <c r="CQ22" i="25"/>
  <c r="CR22" i="25"/>
  <c r="CS22" i="25"/>
  <c r="CW22" i="25"/>
  <c r="CX22" i="25"/>
  <c r="CY22" i="25"/>
  <c r="CZ22" i="25"/>
  <c r="DA22" i="25"/>
  <c r="DB22" i="25"/>
  <c r="DC22" i="25"/>
  <c r="DD22" i="25"/>
  <c r="DE22" i="25"/>
  <c r="DF22" i="25"/>
  <c r="DG22" i="25"/>
  <c r="DH22" i="25"/>
  <c r="DI22" i="25"/>
  <c r="DJ22" i="25"/>
  <c r="DK22" i="25"/>
  <c r="DN22" i="25"/>
  <c r="DP22" i="25"/>
  <c r="DQ22" i="25"/>
  <c r="DR22" i="25"/>
  <c r="DS22" i="25"/>
  <c r="DT22" i="25"/>
  <c r="DU22" i="25"/>
  <c r="DV22" i="25"/>
  <c r="DW22" i="25"/>
  <c r="DX22" i="25"/>
  <c r="DY22" i="25"/>
  <c r="DZ22" i="25"/>
  <c r="EA22" i="25"/>
  <c r="EB22" i="25"/>
  <c r="EC22" i="25"/>
  <c r="ED22" i="25"/>
  <c r="EE22" i="25"/>
  <c r="EF22" i="25"/>
  <c r="EG22" i="25"/>
  <c r="EH22" i="25"/>
  <c r="EI22" i="25"/>
  <c r="EJ22" i="25"/>
  <c r="EK22" i="25"/>
  <c r="EL22" i="25"/>
  <c r="EM22" i="25"/>
  <c r="EN22" i="25"/>
  <c r="EO22" i="25"/>
  <c r="EP22" i="25"/>
  <c r="EQ22" i="25"/>
  <c r="ER22" i="25"/>
  <c r="ES22" i="25"/>
  <c r="ET22" i="25"/>
  <c r="EU22" i="25"/>
  <c r="EV22" i="25"/>
  <c r="EW22" i="25"/>
  <c r="EX22" i="25"/>
  <c r="EY22" i="25"/>
  <c r="EZ22" i="25"/>
  <c r="FA22" i="25"/>
  <c r="FB22" i="25"/>
  <c r="FF22" i="25"/>
  <c r="FG22" i="25"/>
  <c r="FH22" i="25"/>
  <c r="FI22" i="25"/>
  <c r="FJ22" i="25"/>
  <c r="FK22" i="25"/>
  <c r="FL22" i="25"/>
  <c r="FM22" i="25"/>
  <c r="FN22" i="25"/>
  <c r="FO22" i="25"/>
  <c r="FP22" i="25"/>
  <c r="FQ22" i="25"/>
  <c r="FR22" i="25"/>
  <c r="FS22" i="25"/>
  <c r="FT22" i="25"/>
  <c r="FU22" i="25"/>
  <c r="FW202" i="25"/>
  <c r="FX202" i="25"/>
  <c r="FY202" i="25"/>
  <c r="FZ202" i="25"/>
  <c r="CA23" i="25"/>
  <c r="CB23" i="25"/>
  <c r="CC23" i="25"/>
  <c r="CD23" i="25"/>
  <c r="CE23" i="25"/>
  <c r="CO23" i="25"/>
  <c r="CP23" i="25"/>
  <c r="CQ23" i="25"/>
  <c r="CR23" i="25"/>
  <c r="CS23" i="25"/>
  <c r="CW23" i="25"/>
  <c r="CX23" i="25"/>
  <c r="CY23" i="25"/>
  <c r="CZ23" i="25"/>
  <c r="DA23" i="25"/>
  <c r="DB23" i="25"/>
  <c r="DC23" i="25"/>
  <c r="DD23" i="25"/>
  <c r="DE23" i="25"/>
  <c r="DF23" i="25"/>
  <c r="DG23" i="25"/>
  <c r="DH23" i="25"/>
  <c r="DI23" i="25"/>
  <c r="DJ23" i="25"/>
  <c r="DK23" i="25"/>
  <c r="DN23" i="25"/>
  <c r="DP23" i="25"/>
  <c r="DQ23" i="25"/>
  <c r="DR23" i="25"/>
  <c r="DS23" i="25"/>
  <c r="DT23" i="25"/>
  <c r="DU23" i="25"/>
  <c r="DV23" i="25"/>
  <c r="DW23" i="25"/>
  <c r="DX23" i="25"/>
  <c r="DY23" i="25"/>
  <c r="DZ23" i="25"/>
  <c r="EA23" i="25"/>
  <c r="EB23" i="25"/>
  <c r="EC23" i="25"/>
  <c r="ED23" i="25"/>
  <c r="EE23" i="25"/>
  <c r="EF23" i="25"/>
  <c r="EG23" i="25"/>
  <c r="EH23" i="25"/>
  <c r="EI23" i="25"/>
  <c r="EJ23" i="25"/>
  <c r="EK23" i="25"/>
  <c r="EL23" i="25"/>
  <c r="EM23" i="25"/>
  <c r="EN23" i="25"/>
  <c r="EO23" i="25"/>
  <c r="EP23" i="25"/>
  <c r="EQ23" i="25"/>
  <c r="ER23" i="25"/>
  <c r="ES23" i="25"/>
  <c r="ET23" i="25"/>
  <c r="EU23" i="25"/>
  <c r="EV23" i="25"/>
  <c r="EW23" i="25"/>
  <c r="EX23" i="25"/>
  <c r="EY23" i="25"/>
  <c r="EZ23" i="25"/>
  <c r="FA23" i="25"/>
  <c r="FB23" i="25"/>
  <c r="FF23" i="25"/>
  <c r="FG23" i="25"/>
  <c r="FH23" i="25"/>
  <c r="FI23" i="25"/>
  <c r="FJ23" i="25"/>
  <c r="FK23" i="25"/>
  <c r="FL23" i="25"/>
  <c r="FM23" i="25"/>
  <c r="FN23" i="25"/>
  <c r="FO23" i="25"/>
  <c r="FP23" i="25"/>
  <c r="FQ23" i="25"/>
  <c r="FR23" i="25"/>
  <c r="FS23" i="25"/>
  <c r="FT23" i="25"/>
  <c r="FU23" i="25"/>
  <c r="FW203" i="25"/>
  <c r="FX203" i="25"/>
  <c r="FY203" i="25"/>
  <c r="FZ203" i="25"/>
  <c r="CA24" i="25"/>
  <c r="CB24" i="25"/>
  <c r="CC24" i="25"/>
  <c r="CD24" i="25"/>
  <c r="CE24" i="25"/>
  <c r="CO24" i="25"/>
  <c r="CP24" i="25"/>
  <c r="CQ24" i="25"/>
  <c r="CR24" i="25"/>
  <c r="CS24" i="25"/>
  <c r="CW24" i="25"/>
  <c r="CX24" i="25"/>
  <c r="CY24" i="25"/>
  <c r="CZ24" i="25"/>
  <c r="DA24" i="25"/>
  <c r="DB24" i="25"/>
  <c r="DC24" i="25"/>
  <c r="DD24" i="25"/>
  <c r="DE24" i="25"/>
  <c r="DF24" i="25"/>
  <c r="DG24" i="25"/>
  <c r="DH24" i="25"/>
  <c r="DI24" i="25"/>
  <c r="DJ24" i="25"/>
  <c r="DK24" i="25"/>
  <c r="DN24" i="25"/>
  <c r="DP24" i="25"/>
  <c r="DQ24" i="25"/>
  <c r="DR24" i="25"/>
  <c r="DS24" i="25"/>
  <c r="DT24" i="25"/>
  <c r="DU24" i="25"/>
  <c r="DV24" i="25"/>
  <c r="DW24" i="25"/>
  <c r="DX24" i="25"/>
  <c r="DY24" i="25"/>
  <c r="DZ24" i="25"/>
  <c r="EA24" i="25"/>
  <c r="EB24" i="25"/>
  <c r="EC24" i="25"/>
  <c r="ED24" i="25"/>
  <c r="EE24" i="25"/>
  <c r="EF24" i="25"/>
  <c r="EG24" i="25"/>
  <c r="EH24" i="25"/>
  <c r="EI24" i="25"/>
  <c r="EJ24" i="25"/>
  <c r="EK24" i="25"/>
  <c r="EL24" i="25"/>
  <c r="EM24" i="25"/>
  <c r="EN24" i="25"/>
  <c r="EO24" i="25"/>
  <c r="EP24" i="25"/>
  <c r="EQ24" i="25"/>
  <c r="ER24" i="25"/>
  <c r="ES24" i="25"/>
  <c r="ET24" i="25"/>
  <c r="EU24" i="25"/>
  <c r="EV24" i="25"/>
  <c r="EW24" i="25"/>
  <c r="EX24" i="25"/>
  <c r="EY24" i="25"/>
  <c r="EZ24" i="25"/>
  <c r="FA24" i="25"/>
  <c r="FB24" i="25"/>
  <c r="FF24" i="25"/>
  <c r="FG24" i="25"/>
  <c r="FH24" i="25"/>
  <c r="FI24" i="25"/>
  <c r="FJ24" i="25"/>
  <c r="FK24" i="25"/>
  <c r="FL24" i="25"/>
  <c r="FM24" i="25"/>
  <c r="FN24" i="25"/>
  <c r="FO24" i="25"/>
  <c r="FP24" i="25"/>
  <c r="FQ24" i="25"/>
  <c r="FR24" i="25"/>
  <c r="FS24" i="25"/>
  <c r="FT24" i="25"/>
  <c r="FU24" i="25"/>
  <c r="FW204" i="25"/>
  <c r="FX204" i="25"/>
  <c r="FY204" i="25"/>
  <c r="FZ204" i="25"/>
  <c r="CA25" i="25"/>
  <c r="CB25" i="25"/>
  <c r="CC25" i="25"/>
  <c r="CD25" i="25"/>
  <c r="CE25" i="25"/>
  <c r="CO25" i="25"/>
  <c r="CP25" i="25"/>
  <c r="CQ25" i="25"/>
  <c r="CR25" i="25"/>
  <c r="CS25" i="25"/>
  <c r="CW25" i="25"/>
  <c r="CX25" i="25"/>
  <c r="CY25" i="25"/>
  <c r="CZ25" i="25"/>
  <c r="DA25" i="25"/>
  <c r="DB25" i="25"/>
  <c r="DC25" i="25"/>
  <c r="DD25" i="25"/>
  <c r="DE25" i="25"/>
  <c r="DF25" i="25"/>
  <c r="DG25" i="25"/>
  <c r="DH25" i="25"/>
  <c r="DI25" i="25"/>
  <c r="DJ25" i="25"/>
  <c r="DK25" i="25"/>
  <c r="DN25" i="25"/>
  <c r="DP25" i="25"/>
  <c r="DQ25" i="25"/>
  <c r="DR25" i="25"/>
  <c r="DS25" i="25"/>
  <c r="DT25" i="25"/>
  <c r="DU25" i="25"/>
  <c r="DV25" i="25"/>
  <c r="DW25" i="25"/>
  <c r="DX25" i="25"/>
  <c r="DY25" i="25"/>
  <c r="DZ25" i="25"/>
  <c r="EA25" i="25"/>
  <c r="EB25" i="25"/>
  <c r="EC25" i="25"/>
  <c r="ED25" i="25"/>
  <c r="EE25" i="25"/>
  <c r="EF25" i="25"/>
  <c r="EG25" i="25"/>
  <c r="EH25" i="25"/>
  <c r="EI25" i="25"/>
  <c r="EJ25" i="25"/>
  <c r="EK25" i="25"/>
  <c r="EL25" i="25"/>
  <c r="EM25" i="25"/>
  <c r="EN25" i="25"/>
  <c r="EO25" i="25"/>
  <c r="EP25" i="25"/>
  <c r="EQ25" i="25"/>
  <c r="ER25" i="25"/>
  <c r="ES25" i="25"/>
  <c r="ET25" i="25"/>
  <c r="EU25" i="25"/>
  <c r="EV25" i="25"/>
  <c r="EW25" i="25"/>
  <c r="EX25" i="25"/>
  <c r="EY25" i="25"/>
  <c r="EZ25" i="25"/>
  <c r="FA25" i="25"/>
  <c r="FB25" i="25"/>
  <c r="FF25" i="25"/>
  <c r="FG25" i="25"/>
  <c r="FH25" i="25"/>
  <c r="FI25" i="25"/>
  <c r="FJ25" i="25"/>
  <c r="FK25" i="25"/>
  <c r="FL25" i="25"/>
  <c r="FM25" i="25"/>
  <c r="FN25" i="25"/>
  <c r="FO25" i="25"/>
  <c r="FP25" i="25"/>
  <c r="FQ25" i="25"/>
  <c r="FR25" i="25"/>
  <c r="FS25" i="25"/>
  <c r="FT25" i="25"/>
  <c r="FU25" i="25"/>
  <c r="FW205" i="25"/>
  <c r="FX205" i="25"/>
  <c r="FY205" i="25"/>
  <c r="FZ205" i="25"/>
  <c r="CA26" i="25"/>
  <c r="CB26" i="25"/>
  <c r="CC26" i="25"/>
  <c r="CD26" i="25"/>
  <c r="CE26" i="25"/>
  <c r="CO26" i="25"/>
  <c r="CP26" i="25"/>
  <c r="CQ26" i="25"/>
  <c r="CR26" i="25"/>
  <c r="CS26" i="25"/>
  <c r="CW26" i="25"/>
  <c r="CX26" i="25"/>
  <c r="CY26" i="25"/>
  <c r="CZ26" i="25"/>
  <c r="DA26" i="25"/>
  <c r="DB26" i="25"/>
  <c r="DC26" i="25"/>
  <c r="DD26" i="25"/>
  <c r="DE26" i="25"/>
  <c r="DF26" i="25"/>
  <c r="DG26" i="25"/>
  <c r="DH26" i="25"/>
  <c r="DI26" i="25"/>
  <c r="DJ26" i="25"/>
  <c r="DK26" i="25"/>
  <c r="DN26" i="25"/>
  <c r="DP26" i="25"/>
  <c r="DQ26" i="25"/>
  <c r="DR26" i="25"/>
  <c r="DS26" i="25"/>
  <c r="DT26" i="25"/>
  <c r="DU26" i="25"/>
  <c r="DV26" i="25"/>
  <c r="DW26" i="25"/>
  <c r="DX26" i="25"/>
  <c r="DY26" i="25"/>
  <c r="DZ26" i="25"/>
  <c r="EA26" i="25"/>
  <c r="EB26" i="25"/>
  <c r="EC26" i="25"/>
  <c r="ED26" i="25"/>
  <c r="EE26" i="25"/>
  <c r="EF26" i="25"/>
  <c r="EG26" i="25"/>
  <c r="EH26" i="25"/>
  <c r="EI26" i="25"/>
  <c r="EJ26" i="25"/>
  <c r="EK26" i="25"/>
  <c r="EL26" i="25"/>
  <c r="EM26" i="25"/>
  <c r="EN26" i="25"/>
  <c r="EO26" i="25"/>
  <c r="EP26" i="25"/>
  <c r="EQ26" i="25"/>
  <c r="ER26" i="25"/>
  <c r="ES26" i="25"/>
  <c r="ET26" i="25"/>
  <c r="EU26" i="25"/>
  <c r="EV26" i="25"/>
  <c r="EW26" i="25"/>
  <c r="EX26" i="25"/>
  <c r="EY26" i="25"/>
  <c r="EZ26" i="25"/>
  <c r="FA26" i="25"/>
  <c r="FB26" i="25"/>
  <c r="FF26" i="25"/>
  <c r="FG26" i="25"/>
  <c r="FH26" i="25"/>
  <c r="FI26" i="25"/>
  <c r="FJ26" i="25"/>
  <c r="FK26" i="25"/>
  <c r="FL26" i="25"/>
  <c r="FM26" i="25"/>
  <c r="FN26" i="25"/>
  <c r="FO26" i="25"/>
  <c r="FP26" i="25"/>
  <c r="FQ26" i="25"/>
  <c r="FR26" i="25"/>
  <c r="FS26" i="25"/>
  <c r="FT26" i="25"/>
  <c r="FU26" i="25"/>
  <c r="FW206" i="25"/>
  <c r="FX206" i="25"/>
  <c r="FY206" i="25"/>
  <c r="FZ206" i="25"/>
  <c r="CA27" i="25"/>
  <c r="CB27" i="25"/>
  <c r="CC27" i="25"/>
  <c r="CD27" i="25"/>
  <c r="CE27" i="25"/>
  <c r="CO27" i="25"/>
  <c r="CP27" i="25"/>
  <c r="CQ27" i="25"/>
  <c r="CR27" i="25"/>
  <c r="CS27" i="25"/>
  <c r="CW27" i="25"/>
  <c r="CX27" i="25"/>
  <c r="CY27" i="25"/>
  <c r="CZ27" i="25"/>
  <c r="DA27" i="25"/>
  <c r="DB27" i="25"/>
  <c r="DC27" i="25"/>
  <c r="DD27" i="25"/>
  <c r="DE27" i="25"/>
  <c r="DF27" i="25"/>
  <c r="DG27" i="25"/>
  <c r="DH27" i="25"/>
  <c r="DI27" i="25"/>
  <c r="DJ27" i="25"/>
  <c r="DK27" i="25"/>
  <c r="DN27" i="25"/>
  <c r="DP27" i="25"/>
  <c r="DQ27" i="25"/>
  <c r="DR27" i="25"/>
  <c r="DS27" i="25"/>
  <c r="DT27" i="25"/>
  <c r="DU27" i="25"/>
  <c r="DV27" i="25"/>
  <c r="DW27" i="25"/>
  <c r="DX27" i="25"/>
  <c r="DY27" i="25"/>
  <c r="DZ27" i="25"/>
  <c r="EA27" i="25"/>
  <c r="EB27" i="25"/>
  <c r="EC27" i="25"/>
  <c r="ED27" i="25"/>
  <c r="EE27" i="25"/>
  <c r="EF27" i="25"/>
  <c r="EG27" i="25"/>
  <c r="EH27" i="25"/>
  <c r="EI27" i="25"/>
  <c r="EJ27" i="25"/>
  <c r="EK27" i="25"/>
  <c r="EL27" i="25"/>
  <c r="EM27" i="25"/>
  <c r="EN27" i="25"/>
  <c r="EO27" i="25"/>
  <c r="EP27" i="25"/>
  <c r="EQ27" i="25"/>
  <c r="ER27" i="25"/>
  <c r="ES27" i="25"/>
  <c r="ET27" i="25"/>
  <c r="EU27" i="25"/>
  <c r="EV27" i="25"/>
  <c r="EW27" i="25"/>
  <c r="EX27" i="25"/>
  <c r="EY27" i="25"/>
  <c r="EZ27" i="25"/>
  <c r="FA27" i="25"/>
  <c r="FB27" i="25"/>
  <c r="FF27" i="25"/>
  <c r="FG27" i="25"/>
  <c r="FH27" i="25"/>
  <c r="FI27" i="25"/>
  <c r="FJ27" i="25"/>
  <c r="FK27" i="25"/>
  <c r="FL27" i="25"/>
  <c r="FM27" i="25"/>
  <c r="FN27" i="25"/>
  <c r="FO27" i="25"/>
  <c r="FP27" i="25"/>
  <c r="FQ27" i="25"/>
  <c r="FR27" i="25"/>
  <c r="FS27" i="25"/>
  <c r="FT27" i="25"/>
  <c r="FU27" i="25"/>
  <c r="FW207" i="25"/>
  <c r="FX207" i="25"/>
  <c r="FY207" i="25"/>
  <c r="FZ207" i="25"/>
  <c r="CA28" i="25"/>
  <c r="CB28" i="25"/>
  <c r="CC28" i="25"/>
  <c r="CD28" i="25"/>
  <c r="CE28" i="25"/>
  <c r="CO28" i="25"/>
  <c r="CP28" i="25"/>
  <c r="CQ28" i="25"/>
  <c r="CR28" i="25"/>
  <c r="CS28" i="25"/>
  <c r="CW28" i="25"/>
  <c r="CX28" i="25"/>
  <c r="CY28" i="25"/>
  <c r="CZ28" i="25"/>
  <c r="DA28" i="25"/>
  <c r="DB28" i="25"/>
  <c r="DC28" i="25"/>
  <c r="DD28" i="25"/>
  <c r="DE28" i="25"/>
  <c r="DF28" i="25"/>
  <c r="DG28" i="25"/>
  <c r="DH28" i="25"/>
  <c r="DI28" i="25"/>
  <c r="DJ28" i="25"/>
  <c r="DK28" i="25"/>
  <c r="DN28" i="25"/>
  <c r="DP28" i="25"/>
  <c r="DQ28" i="25"/>
  <c r="DR28" i="25"/>
  <c r="DS28" i="25"/>
  <c r="DT28" i="25"/>
  <c r="DU28" i="25"/>
  <c r="DV28" i="25"/>
  <c r="DW28" i="25"/>
  <c r="DX28" i="25"/>
  <c r="DY28" i="25"/>
  <c r="DZ28" i="25"/>
  <c r="EA28" i="25"/>
  <c r="EB28" i="25"/>
  <c r="EC28" i="25"/>
  <c r="ED28" i="25"/>
  <c r="EE28" i="25"/>
  <c r="EF28" i="25"/>
  <c r="EG28" i="25"/>
  <c r="EH28" i="25"/>
  <c r="EI28" i="25"/>
  <c r="EJ28" i="25"/>
  <c r="EK28" i="25"/>
  <c r="EL28" i="25"/>
  <c r="EM28" i="25"/>
  <c r="EN28" i="25"/>
  <c r="EO28" i="25"/>
  <c r="EP28" i="25"/>
  <c r="EQ28" i="25"/>
  <c r="ER28" i="25"/>
  <c r="ES28" i="25"/>
  <c r="ET28" i="25"/>
  <c r="EU28" i="25"/>
  <c r="EV28" i="25"/>
  <c r="EW28" i="25"/>
  <c r="EX28" i="25"/>
  <c r="EY28" i="25"/>
  <c r="EZ28" i="25"/>
  <c r="FA28" i="25"/>
  <c r="FB28" i="25"/>
  <c r="FF28" i="25"/>
  <c r="FG28" i="25"/>
  <c r="FH28" i="25"/>
  <c r="FI28" i="25"/>
  <c r="FJ28" i="25"/>
  <c r="FK28" i="25"/>
  <c r="FL28" i="25"/>
  <c r="FM28" i="25"/>
  <c r="FN28" i="25"/>
  <c r="FO28" i="25"/>
  <c r="FP28" i="25"/>
  <c r="FQ28" i="25"/>
  <c r="FR28" i="25"/>
  <c r="FS28" i="25"/>
  <c r="FT28" i="25"/>
  <c r="FU28" i="25"/>
  <c r="FW208" i="25"/>
  <c r="FX208" i="25"/>
  <c r="FY208" i="25"/>
  <c r="FZ208" i="25"/>
  <c r="CA29" i="25"/>
  <c r="CB29" i="25"/>
  <c r="CC29" i="25"/>
  <c r="CD29" i="25"/>
  <c r="CE29" i="25"/>
  <c r="CO29" i="25"/>
  <c r="CP29" i="25"/>
  <c r="CQ29" i="25"/>
  <c r="CR29" i="25"/>
  <c r="CS29" i="25"/>
  <c r="CW29" i="25"/>
  <c r="CX29" i="25"/>
  <c r="CY29" i="25"/>
  <c r="CZ29" i="25"/>
  <c r="DA29" i="25"/>
  <c r="DB29" i="25"/>
  <c r="DC29" i="25"/>
  <c r="DD29" i="25"/>
  <c r="DE29" i="25"/>
  <c r="DF29" i="25"/>
  <c r="DG29" i="25"/>
  <c r="DH29" i="25"/>
  <c r="DI29" i="25"/>
  <c r="DJ29" i="25"/>
  <c r="DK29" i="25"/>
  <c r="DN29" i="25"/>
  <c r="DP29" i="25"/>
  <c r="DQ29" i="25"/>
  <c r="DR29" i="25"/>
  <c r="DS29" i="25"/>
  <c r="DT29" i="25"/>
  <c r="DU29" i="25"/>
  <c r="DV29" i="25"/>
  <c r="DW29" i="25"/>
  <c r="DX29" i="25"/>
  <c r="DY29" i="25"/>
  <c r="DZ29" i="25"/>
  <c r="EA29" i="25"/>
  <c r="EB29" i="25"/>
  <c r="EC29" i="25"/>
  <c r="ED29" i="25"/>
  <c r="EE29" i="25"/>
  <c r="EF29" i="25"/>
  <c r="EG29" i="25"/>
  <c r="EH29" i="25"/>
  <c r="EI29" i="25"/>
  <c r="EJ29" i="25"/>
  <c r="EK29" i="25"/>
  <c r="EL29" i="25"/>
  <c r="EM29" i="25"/>
  <c r="EN29" i="25"/>
  <c r="EO29" i="25"/>
  <c r="EP29" i="25"/>
  <c r="EQ29" i="25"/>
  <c r="ER29" i="25"/>
  <c r="ES29" i="25"/>
  <c r="ET29" i="25"/>
  <c r="EU29" i="25"/>
  <c r="EV29" i="25"/>
  <c r="EW29" i="25"/>
  <c r="EX29" i="25"/>
  <c r="EY29" i="25"/>
  <c r="EZ29" i="25"/>
  <c r="FA29" i="25"/>
  <c r="FB29" i="25"/>
  <c r="FF29" i="25"/>
  <c r="FG29" i="25"/>
  <c r="FH29" i="25"/>
  <c r="FI29" i="25"/>
  <c r="FJ29" i="25"/>
  <c r="FK29" i="25"/>
  <c r="FL29" i="25"/>
  <c r="FM29" i="25"/>
  <c r="FN29" i="25"/>
  <c r="FO29" i="25"/>
  <c r="FP29" i="25"/>
  <c r="FQ29" i="25"/>
  <c r="FR29" i="25"/>
  <c r="FS29" i="25"/>
  <c r="FT29" i="25"/>
  <c r="FU29" i="25"/>
  <c r="FW209" i="25"/>
  <c r="FX209" i="25"/>
  <c r="FY209" i="25"/>
  <c r="FZ209" i="25"/>
  <c r="CA30" i="25"/>
  <c r="CB30" i="25"/>
  <c r="CC30" i="25"/>
  <c r="CD30" i="25"/>
  <c r="CE30" i="25"/>
  <c r="CO30" i="25"/>
  <c r="CP30" i="25"/>
  <c r="CQ30" i="25"/>
  <c r="CR30" i="25"/>
  <c r="CS30" i="25"/>
  <c r="CW30" i="25"/>
  <c r="CX30" i="25"/>
  <c r="CY30" i="25"/>
  <c r="CZ30" i="25"/>
  <c r="DA30" i="25"/>
  <c r="DB30" i="25"/>
  <c r="DC30" i="25"/>
  <c r="DD30" i="25"/>
  <c r="DE30" i="25"/>
  <c r="DF30" i="25"/>
  <c r="DG30" i="25"/>
  <c r="DH30" i="25"/>
  <c r="DI30" i="25"/>
  <c r="DJ30" i="25"/>
  <c r="DK30" i="25"/>
  <c r="DN30" i="25"/>
  <c r="DP30" i="25"/>
  <c r="DQ30" i="25"/>
  <c r="DR30" i="25"/>
  <c r="DS30" i="25"/>
  <c r="DT30" i="25"/>
  <c r="DU30" i="25"/>
  <c r="DV30" i="25"/>
  <c r="DW30" i="25"/>
  <c r="DX30" i="25"/>
  <c r="DY30" i="25"/>
  <c r="DZ30" i="25"/>
  <c r="EA30" i="25"/>
  <c r="EB30" i="25"/>
  <c r="EC30" i="25"/>
  <c r="ED30" i="25"/>
  <c r="EE30" i="25"/>
  <c r="EF30" i="25"/>
  <c r="EG30" i="25"/>
  <c r="EH30" i="25"/>
  <c r="EI30" i="25"/>
  <c r="EJ30" i="25"/>
  <c r="EK30" i="25"/>
  <c r="EL30" i="25"/>
  <c r="EM30" i="25"/>
  <c r="EN30" i="25"/>
  <c r="EO30" i="25"/>
  <c r="EP30" i="25"/>
  <c r="EQ30" i="25"/>
  <c r="ER30" i="25"/>
  <c r="ES30" i="25"/>
  <c r="ET30" i="25"/>
  <c r="EU30" i="25"/>
  <c r="EV30" i="25"/>
  <c r="EW30" i="25"/>
  <c r="EX30" i="25"/>
  <c r="EY30" i="25"/>
  <c r="EZ30" i="25"/>
  <c r="FA30" i="25"/>
  <c r="FB30" i="25"/>
  <c r="FF30" i="25"/>
  <c r="FG30" i="25"/>
  <c r="FH30" i="25"/>
  <c r="FI30" i="25"/>
  <c r="FJ30" i="25"/>
  <c r="FK30" i="25"/>
  <c r="FL30" i="25"/>
  <c r="FM30" i="25"/>
  <c r="FN30" i="25"/>
  <c r="FO30" i="25"/>
  <c r="FP30" i="25"/>
  <c r="FQ30" i="25"/>
  <c r="FR30" i="25"/>
  <c r="FS30" i="25"/>
  <c r="FT30" i="25"/>
  <c r="FU30" i="25"/>
  <c r="FW210" i="25"/>
  <c r="FX210" i="25"/>
  <c r="FY210" i="25"/>
  <c r="FZ210" i="25"/>
  <c r="CA31" i="25"/>
  <c r="CB31" i="25"/>
  <c r="CC31" i="25"/>
  <c r="CD31" i="25"/>
  <c r="CE31" i="25"/>
  <c r="CO31" i="25"/>
  <c r="CP31" i="25"/>
  <c r="CQ31" i="25"/>
  <c r="CR31" i="25"/>
  <c r="CS31" i="25"/>
  <c r="CW31" i="25"/>
  <c r="CX31" i="25"/>
  <c r="CY31" i="25"/>
  <c r="CZ31" i="25"/>
  <c r="DA31" i="25"/>
  <c r="DB31" i="25"/>
  <c r="DC31" i="25"/>
  <c r="DD31" i="25"/>
  <c r="DE31" i="25"/>
  <c r="DF31" i="25"/>
  <c r="DG31" i="25"/>
  <c r="DH31" i="25"/>
  <c r="DI31" i="25"/>
  <c r="DJ31" i="25"/>
  <c r="DK31" i="25"/>
  <c r="DN31" i="25"/>
  <c r="DP31" i="25"/>
  <c r="DQ31" i="25"/>
  <c r="DR31" i="25"/>
  <c r="DS31" i="25"/>
  <c r="DT31" i="25"/>
  <c r="DU31" i="25"/>
  <c r="DV31" i="25"/>
  <c r="DW31" i="25"/>
  <c r="DX31" i="25"/>
  <c r="DY31" i="25"/>
  <c r="DZ31" i="25"/>
  <c r="EA31" i="25"/>
  <c r="EB31" i="25"/>
  <c r="EC31" i="25"/>
  <c r="ED31" i="25"/>
  <c r="EE31" i="25"/>
  <c r="EF31" i="25"/>
  <c r="EG31" i="25"/>
  <c r="EH31" i="25"/>
  <c r="EI31" i="25"/>
  <c r="EJ31" i="25"/>
  <c r="EK31" i="25"/>
  <c r="EL31" i="25"/>
  <c r="EM31" i="25"/>
  <c r="EN31" i="25"/>
  <c r="EO31" i="25"/>
  <c r="EP31" i="25"/>
  <c r="EQ31" i="25"/>
  <c r="ER31" i="25"/>
  <c r="ES31" i="25"/>
  <c r="ET31" i="25"/>
  <c r="EU31" i="25"/>
  <c r="EV31" i="25"/>
  <c r="EW31" i="25"/>
  <c r="EX31" i="25"/>
  <c r="EY31" i="25"/>
  <c r="EZ31" i="25"/>
  <c r="FA31" i="25"/>
  <c r="FB31" i="25"/>
  <c r="FF31" i="25"/>
  <c r="FG31" i="25"/>
  <c r="FH31" i="25"/>
  <c r="FI31" i="25"/>
  <c r="FJ31" i="25"/>
  <c r="FK31" i="25"/>
  <c r="FL31" i="25"/>
  <c r="FM31" i="25"/>
  <c r="FN31" i="25"/>
  <c r="FO31" i="25"/>
  <c r="FP31" i="25"/>
  <c r="FQ31" i="25"/>
  <c r="FR31" i="25"/>
  <c r="FS31" i="25"/>
  <c r="FT31" i="25"/>
  <c r="FU31" i="25"/>
  <c r="FW211" i="25"/>
  <c r="FX211" i="25"/>
  <c r="FY211" i="25"/>
  <c r="FZ211" i="25"/>
  <c r="CA32" i="25"/>
  <c r="CB32" i="25"/>
  <c r="CC32" i="25"/>
  <c r="CD32" i="25"/>
  <c r="CE32" i="25"/>
  <c r="CO32" i="25"/>
  <c r="CP32" i="25"/>
  <c r="CQ32" i="25"/>
  <c r="CR32" i="25"/>
  <c r="CS32" i="25"/>
  <c r="CW32" i="25"/>
  <c r="CX32" i="25"/>
  <c r="CY32" i="25"/>
  <c r="CZ32" i="25"/>
  <c r="DA32" i="25"/>
  <c r="DB32" i="25"/>
  <c r="DC32" i="25"/>
  <c r="DD32" i="25"/>
  <c r="DE32" i="25"/>
  <c r="DF32" i="25"/>
  <c r="DG32" i="25"/>
  <c r="DH32" i="25"/>
  <c r="DI32" i="25"/>
  <c r="DJ32" i="25"/>
  <c r="DK32" i="25"/>
  <c r="DN32" i="25"/>
  <c r="DP32" i="25"/>
  <c r="DQ32" i="25"/>
  <c r="DR32" i="25"/>
  <c r="DS32" i="25"/>
  <c r="DT32" i="25"/>
  <c r="DU32" i="25"/>
  <c r="DV32" i="25"/>
  <c r="DW32" i="25"/>
  <c r="DX32" i="25"/>
  <c r="DY32" i="25"/>
  <c r="DZ32" i="25"/>
  <c r="EA32" i="25"/>
  <c r="EB32" i="25"/>
  <c r="EC32" i="25"/>
  <c r="ED32" i="25"/>
  <c r="EE32" i="25"/>
  <c r="EF32" i="25"/>
  <c r="EG32" i="25"/>
  <c r="EH32" i="25"/>
  <c r="EI32" i="25"/>
  <c r="EJ32" i="25"/>
  <c r="EK32" i="25"/>
  <c r="EL32" i="25"/>
  <c r="EM32" i="25"/>
  <c r="EN32" i="25"/>
  <c r="EO32" i="25"/>
  <c r="EP32" i="25"/>
  <c r="EQ32" i="25"/>
  <c r="ER32" i="25"/>
  <c r="ES32" i="25"/>
  <c r="ET32" i="25"/>
  <c r="EU32" i="25"/>
  <c r="EV32" i="25"/>
  <c r="EW32" i="25"/>
  <c r="EX32" i="25"/>
  <c r="EY32" i="25"/>
  <c r="EZ32" i="25"/>
  <c r="FA32" i="25"/>
  <c r="FB32" i="25"/>
  <c r="FF32" i="25"/>
  <c r="FG32" i="25"/>
  <c r="FH32" i="25"/>
  <c r="FI32" i="25"/>
  <c r="FJ32" i="25"/>
  <c r="FK32" i="25"/>
  <c r="FL32" i="25"/>
  <c r="FM32" i="25"/>
  <c r="FN32" i="25"/>
  <c r="FO32" i="25"/>
  <c r="FP32" i="25"/>
  <c r="FQ32" i="25"/>
  <c r="FR32" i="25"/>
  <c r="FS32" i="25"/>
  <c r="FT32" i="25"/>
  <c r="FU32" i="25"/>
  <c r="FW212" i="25"/>
  <c r="FX212" i="25"/>
  <c r="FY212" i="25"/>
  <c r="FZ212" i="25"/>
  <c r="CA33" i="25"/>
  <c r="CB33" i="25"/>
  <c r="CC33" i="25"/>
  <c r="CD33" i="25"/>
  <c r="CE33" i="25"/>
  <c r="CO33" i="25"/>
  <c r="CP33" i="25"/>
  <c r="CQ33" i="25"/>
  <c r="CR33" i="25"/>
  <c r="CS33" i="25"/>
  <c r="CW33" i="25"/>
  <c r="CX33" i="25"/>
  <c r="CY33" i="25"/>
  <c r="CZ33" i="25"/>
  <c r="DA33" i="25"/>
  <c r="DB33" i="25"/>
  <c r="DC33" i="25"/>
  <c r="DD33" i="25"/>
  <c r="DE33" i="25"/>
  <c r="DF33" i="25"/>
  <c r="DG33" i="25"/>
  <c r="DH33" i="25"/>
  <c r="DI33" i="25"/>
  <c r="DJ33" i="25"/>
  <c r="DK33" i="25"/>
  <c r="DN33" i="25"/>
  <c r="DP33" i="25"/>
  <c r="DQ33" i="25"/>
  <c r="DR33" i="25"/>
  <c r="DS33" i="25"/>
  <c r="DT33" i="25"/>
  <c r="DU33" i="25"/>
  <c r="DV33" i="25"/>
  <c r="DW33" i="25"/>
  <c r="DX33" i="25"/>
  <c r="DY33" i="25"/>
  <c r="DZ33" i="25"/>
  <c r="EA33" i="25"/>
  <c r="EB33" i="25"/>
  <c r="EC33" i="25"/>
  <c r="ED33" i="25"/>
  <c r="EE33" i="25"/>
  <c r="EF33" i="25"/>
  <c r="EG33" i="25"/>
  <c r="EH33" i="25"/>
  <c r="EI33" i="25"/>
  <c r="EJ33" i="25"/>
  <c r="EK33" i="25"/>
  <c r="EL33" i="25"/>
  <c r="EM33" i="25"/>
  <c r="EN33" i="25"/>
  <c r="EO33" i="25"/>
  <c r="EP33" i="25"/>
  <c r="EQ33" i="25"/>
  <c r="ER33" i="25"/>
  <c r="ES33" i="25"/>
  <c r="ET33" i="25"/>
  <c r="EU33" i="25"/>
  <c r="EV33" i="25"/>
  <c r="EW33" i="25"/>
  <c r="EX33" i="25"/>
  <c r="EY33" i="25"/>
  <c r="EZ33" i="25"/>
  <c r="FA33" i="25"/>
  <c r="FB33" i="25"/>
  <c r="FF33" i="25"/>
  <c r="FG33" i="25"/>
  <c r="FH33" i="25"/>
  <c r="FI33" i="25"/>
  <c r="FJ33" i="25"/>
  <c r="FK33" i="25"/>
  <c r="FL33" i="25"/>
  <c r="FM33" i="25"/>
  <c r="FN33" i="25"/>
  <c r="FO33" i="25"/>
  <c r="FP33" i="25"/>
  <c r="FQ33" i="25"/>
  <c r="FR33" i="25"/>
  <c r="FS33" i="25"/>
  <c r="FT33" i="25"/>
  <c r="FU33" i="25"/>
  <c r="FW213" i="25"/>
  <c r="FX213" i="25"/>
  <c r="FY213" i="25"/>
  <c r="FZ213" i="25"/>
  <c r="CA34" i="25"/>
  <c r="CB34" i="25"/>
  <c r="CC34" i="25"/>
  <c r="CD34" i="25"/>
  <c r="CE34" i="25"/>
  <c r="CO34" i="25"/>
  <c r="CP34" i="25"/>
  <c r="CQ34" i="25"/>
  <c r="CR34" i="25"/>
  <c r="CS34" i="25"/>
  <c r="CW34" i="25"/>
  <c r="CX34" i="25"/>
  <c r="CY34" i="25"/>
  <c r="CZ34" i="25"/>
  <c r="DA34" i="25"/>
  <c r="DB34" i="25"/>
  <c r="DC34" i="25"/>
  <c r="DD34" i="25"/>
  <c r="DE34" i="25"/>
  <c r="DF34" i="25"/>
  <c r="DG34" i="25"/>
  <c r="DH34" i="25"/>
  <c r="DI34" i="25"/>
  <c r="DJ34" i="25"/>
  <c r="DK34" i="25"/>
  <c r="DN34" i="25"/>
  <c r="DP34" i="25"/>
  <c r="DQ34" i="25"/>
  <c r="DR34" i="25"/>
  <c r="DS34" i="25"/>
  <c r="DT34" i="25"/>
  <c r="DU34" i="25"/>
  <c r="DV34" i="25"/>
  <c r="DW34" i="25"/>
  <c r="DX34" i="25"/>
  <c r="DY34" i="25"/>
  <c r="DZ34" i="25"/>
  <c r="EA34" i="25"/>
  <c r="EB34" i="25"/>
  <c r="EC34" i="25"/>
  <c r="ED34" i="25"/>
  <c r="EE34" i="25"/>
  <c r="EF34" i="25"/>
  <c r="EG34" i="25"/>
  <c r="EH34" i="25"/>
  <c r="EI34" i="25"/>
  <c r="EJ34" i="25"/>
  <c r="EK34" i="25"/>
  <c r="EL34" i="25"/>
  <c r="EM34" i="25"/>
  <c r="EN34" i="25"/>
  <c r="EO34" i="25"/>
  <c r="EP34" i="25"/>
  <c r="EQ34" i="25"/>
  <c r="ER34" i="25"/>
  <c r="ES34" i="25"/>
  <c r="ET34" i="25"/>
  <c r="EU34" i="25"/>
  <c r="EV34" i="25"/>
  <c r="EW34" i="25"/>
  <c r="EX34" i="25"/>
  <c r="EY34" i="25"/>
  <c r="EZ34" i="25"/>
  <c r="FA34" i="25"/>
  <c r="FB34" i="25"/>
  <c r="FF34" i="25"/>
  <c r="FG34" i="25"/>
  <c r="FH34" i="25"/>
  <c r="FI34" i="25"/>
  <c r="FJ34" i="25"/>
  <c r="FK34" i="25"/>
  <c r="FL34" i="25"/>
  <c r="FM34" i="25"/>
  <c r="FN34" i="25"/>
  <c r="FO34" i="25"/>
  <c r="FP34" i="25"/>
  <c r="FQ34" i="25"/>
  <c r="FR34" i="25"/>
  <c r="FS34" i="25"/>
  <c r="FT34" i="25"/>
  <c r="FU34" i="25"/>
  <c r="FW214" i="25"/>
  <c r="FX214" i="25"/>
  <c r="FY214" i="25"/>
  <c r="FZ214" i="25"/>
  <c r="CA35" i="25"/>
  <c r="CB35" i="25"/>
  <c r="CC35" i="25"/>
  <c r="CD35" i="25"/>
  <c r="CE35" i="25"/>
  <c r="CO35" i="25"/>
  <c r="CP35" i="25"/>
  <c r="CQ35" i="25"/>
  <c r="CR35" i="25"/>
  <c r="CS35" i="25"/>
  <c r="CW35" i="25"/>
  <c r="CX35" i="25"/>
  <c r="CY35" i="25"/>
  <c r="CZ35" i="25"/>
  <c r="DA35" i="25"/>
  <c r="DB35" i="25"/>
  <c r="DC35" i="25"/>
  <c r="DD35" i="25"/>
  <c r="DE35" i="25"/>
  <c r="DF35" i="25"/>
  <c r="DG35" i="25"/>
  <c r="DH35" i="25"/>
  <c r="DI35" i="25"/>
  <c r="DJ35" i="25"/>
  <c r="DK35" i="25"/>
  <c r="DN35" i="25"/>
  <c r="DP35" i="25"/>
  <c r="DQ35" i="25"/>
  <c r="DR35" i="25"/>
  <c r="DS35" i="25"/>
  <c r="DT35" i="25"/>
  <c r="DU35" i="25"/>
  <c r="DV35" i="25"/>
  <c r="DW35" i="25"/>
  <c r="DX35" i="25"/>
  <c r="DY35" i="25"/>
  <c r="DZ35" i="25"/>
  <c r="EA35" i="25"/>
  <c r="EB35" i="25"/>
  <c r="EC35" i="25"/>
  <c r="ED35" i="25"/>
  <c r="EE35" i="25"/>
  <c r="EF35" i="25"/>
  <c r="EG35" i="25"/>
  <c r="EH35" i="25"/>
  <c r="EI35" i="25"/>
  <c r="EJ35" i="25"/>
  <c r="EK35" i="25"/>
  <c r="EL35" i="25"/>
  <c r="EM35" i="25"/>
  <c r="EN35" i="25"/>
  <c r="EO35" i="25"/>
  <c r="EP35" i="25"/>
  <c r="EQ35" i="25"/>
  <c r="ER35" i="25"/>
  <c r="ES35" i="25"/>
  <c r="ET35" i="25"/>
  <c r="EU35" i="25"/>
  <c r="EV35" i="25"/>
  <c r="EW35" i="25"/>
  <c r="EX35" i="25"/>
  <c r="EY35" i="25"/>
  <c r="EZ35" i="25"/>
  <c r="FA35" i="25"/>
  <c r="FB35" i="25"/>
  <c r="FF35" i="25"/>
  <c r="FG35" i="25"/>
  <c r="FH35" i="25"/>
  <c r="FI35" i="25"/>
  <c r="FJ35" i="25"/>
  <c r="FK35" i="25"/>
  <c r="FL35" i="25"/>
  <c r="FM35" i="25"/>
  <c r="FN35" i="25"/>
  <c r="FO35" i="25"/>
  <c r="FP35" i="25"/>
  <c r="FQ35" i="25"/>
  <c r="FR35" i="25"/>
  <c r="FS35" i="25"/>
  <c r="FT35" i="25"/>
  <c r="FU35" i="25"/>
  <c r="FW215" i="25"/>
  <c r="FX215" i="25"/>
  <c r="FY215" i="25"/>
  <c r="FZ215" i="25"/>
  <c r="CA36" i="25"/>
  <c r="CB36" i="25"/>
  <c r="CC36" i="25"/>
  <c r="CD36" i="25"/>
  <c r="CE36" i="25"/>
  <c r="CO36" i="25"/>
  <c r="CP36" i="25"/>
  <c r="CQ36" i="25"/>
  <c r="CR36" i="25"/>
  <c r="CS36" i="25"/>
  <c r="CW36" i="25"/>
  <c r="CX36" i="25"/>
  <c r="CY36" i="25"/>
  <c r="CZ36" i="25"/>
  <c r="DA36" i="25"/>
  <c r="DB36" i="25"/>
  <c r="DC36" i="25"/>
  <c r="DD36" i="25"/>
  <c r="DE36" i="25"/>
  <c r="DF36" i="25"/>
  <c r="DG36" i="25"/>
  <c r="DH36" i="25"/>
  <c r="DI36" i="25"/>
  <c r="DJ36" i="25"/>
  <c r="DK36" i="25"/>
  <c r="DN36" i="25"/>
  <c r="DP36" i="25"/>
  <c r="DQ36" i="25"/>
  <c r="DR36" i="25"/>
  <c r="DS36" i="25"/>
  <c r="DT36" i="25"/>
  <c r="DU36" i="25"/>
  <c r="DV36" i="25"/>
  <c r="DW36" i="25"/>
  <c r="DX36" i="25"/>
  <c r="DY36" i="25"/>
  <c r="DZ36" i="25"/>
  <c r="EA36" i="25"/>
  <c r="EB36" i="25"/>
  <c r="EC36" i="25"/>
  <c r="ED36" i="25"/>
  <c r="EE36" i="25"/>
  <c r="EF36" i="25"/>
  <c r="EG36" i="25"/>
  <c r="EH36" i="25"/>
  <c r="EI36" i="25"/>
  <c r="EJ36" i="25"/>
  <c r="EK36" i="25"/>
  <c r="EL36" i="25"/>
  <c r="EM36" i="25"/>
  <c r="EN36" i="25"/>
  <c r="EO36" i="25"/>
  <c r="EP36" i="25"/>
  <c r="EQ36" i="25"/>
  <c r="ER36" i="25"/>
  <c r="ES36" i="25"/>
  <c r="ET36" i="25"/>
  <c r="EU36" i="25"/>
  <c r="EV36" i="25"/>
  <c r="EW36" i="25"/>
  <c r="EX36" i="25"/>
  <c r="EY36" i="25"/>
  <c r="EZ36" i="25"/>
  <c r="FA36" i="25"/>
  <c r="FB36" i="25"/>
  <c r="FF36" i="25"/>
  <c r="FG36" i="25"/>
  <c r="FH36" i="25"/>
  <c r="FI36" i="25"/>
  <c r="FJ36" i="25"/>
  <c r="FK36" i="25"/>
  <c r="FL36" i="25"/>
  <c r="FM36" i="25"/>
  <c r="FN36" i="25"/>
  <c r="FO36" i="25"/>
  <c r="FP36" i="25"/>
  <c r="FQ36" i="25"/>
  <c r="FR36" i="25"/>
  <c r="FS36" i="25"/>
  <c r="FT36" i="25"/>
  <c r="FU36" i="25"/>
  <c r="FW216" i="25"/>
  <c r="FX216" i="25"/>
  <c r="FY216" i="25"/>
  <c r="FZ216" i="25"/>
  <c r="CA37" i="25"/>
  <c r="CB37" i="25"/>
  <c r="CC37" i="25"/>
  <c r="CD37" i="25"/>
  <c r="CE37" i="25"/>
  <c r="CO37" i="25"/>
  <c r="CP37" i="25"/>
  <c r="CQ37" i="25"/>
  <c r="CR37" i="25"/>
  <c r="CS37" i="25"/>
  <c r="CW37" i="25"/>
  <c r="CX37" i="25"/>
  <c r="CY37" i="25"/>
  <c r="CZ37" i="25"/>
  <c r="DA37" i="25"/>
  <c r="DB37" i="25"/>
  <c r="DC37" i="25"/>
  <c r="DD37" i="25"/>
  <c r="DE37" i="25"/>
  <c r="DF37" i="25"/>
  <c r="DG37" i="25"/>
  <c r="DH37" i="25"/>
  <c r="DI37" i="25"/>
  <c r="DJ37" i="25"/>
  <c r="DK37" i="25"/>
  <c r="DN37" i="25"/>
  <c r="DP37" i="25"/>
  <c r="DQ37" i="25"/>
  <c r="DR37" i="25"/>
  <c r="DS37" i="25"/>
  <c r="DT37" i="25"/>
  <c r="DU37" i="25"/>
  <c r="DV37" i="25"/>
  <c r="DW37" i="25"/>
  <c r="DX37" i="25"/>
  <c r="DY37" i="25"/>
  <c r="DZ37" i="25"/>
  <c r="EA37" i="25"/>
  <c r="EB37" i="25"/>
  <c r="EC37" i="25"/>
  <c r="ED37" i="25"/>
  <c r="EE37" i="25"/>
  <c r="EF37" i="25"/>
  <c r="EG37" i="25"/>
  <c r="EH37" i="25"/>
  <c r="EI37" i="25"/>
  <c r="EJ37" i="25"/>
  <c r="EK37" i="25"/>
  <c r="EL37" i="25"/>
  <c r="EM37" i="25"/>
  <c r="EN37" i="25"/>
  <c r="EO37" i="25"/>
  <c r="EP37" i="25"/>
  <c r="EQ37" i="25"/>
  <c r="ER37" i="25"/>
  <c r="ES37" i="25"/>
  <c r="ET37" i="25"/>
  <c r="EU37" i="25"/>
  <c r="EV37" i="25"/>
  <c r="EW37" i="25"/>
  <c r="EX37" i="25"/>
  <c r="EY37" i="25"/>
  <c r="EZ37" i="25"/>
  <c r="FA37" i="25"/>
  <c r="FB37" i="25"/>
  <c r="FF37" i="25"/>
  <c r="FG37" i="25"/>
  <c r="FH37" i="25"/>
  <c r="FI37" i="25"/>
  <c r="FJ37" i="25"/>
  <c r="FK37" i="25"/>
  <c r="FL37" i="25"/>
  <c r="FM37" i="25"/>
  <c r="FN37" i="25"/>
  <c r="FO37" i="25"/>
  <c r="FP37" i="25"/>
  <c r="FQ37" i="25"/>
  <c r="FR37" i="25"/>
  <c r="FS37" i="25"/>
  <c r="FT37" i="25"/>
  <c r="FU37" i="25"/>
  <c r="FW217" i="25"/>
  <c r="FX217" i="25"/>
  <c r="FY217" i="25"/>
  <c r="FZ217" i="25"/>
  <c r="S164" i="24"/>
  <c r="T164" i="24"/>
  <c r="U164" i="24"/>
  <c r="V164" i="24"/>
  <c r="W164" i="24"/>
  <c r="S165" i="24"/>
  <c r="T165" i="24"/>
  <c r="U165" i="24"/>
  <c r="V165" i="24"/>
  <c r="W165" i="24"/>
  <c r="S166" i="24"/>
  <c r="T166" i="24"/>
  <c r="U166" i="24"/>
  <c r="V166" i="24"/>
  <c r="W166" i="24"/>
  <c r="S167" i="24"/>
  <c r="T167" i="24"/>
  <c r="U167" i="24"/>
  <c r="V167" i="24"/>
  <c r="W167" i="24"/>
  <c r="S168" i="24"/>
  <c r="T168" i="24"/>
  <c r="U168" i="24"/>
  <c r="V168" i="24"/>
  <c r="W168" i="24"/>
  <c r="S169" i="24"/>
  <c r="T169" i="24"/>
  <c r="U169" i="24"/>
  <c r="V169" i="24"/>
  <c r="W169" i="24"/>
  <c r="S170" i="24"/>
  <c r="T170" i="24"/>
  <c r="U170" i="24"/>
  <c r="V170" i="24"/>
  <c r="W170" i="24"/>
  <c r="S171" i="24"/>
  <c r="T171" i="24"/>
  <c r="U171" i="24"/>
  <c r="V171" i="24"/>
  <c r="W171" i="24"/>
  <c r="S172" i="24"/>
  <c r="T172" i="24"/>
  <c r="U172" i="24"/>
  <c r="V172" i="24"/>
  <c r="W172" i="24"/>
  <c r="S173" i="24"/>
  <c r="T173" i="24"/>
  <c r="U173" i="24"/>
  <c r="V173" i="24"/>
  <c r="W173" i="24"/>
  <c r="S174" i="24"/>
  <c r="T174" i="24"/>
  <c r="U174" i="24"/>
  <c r="V174" i="24"/>
  <c r="W174" i="24"/>
  <c r="S175" i="24"/>
  <c r="T175" i="24"/>
  <c r="U175" i="24"/>
  <c r="V175" i="24"/>
  <c r="W175" i="24"/>
  <c r="S176" i="24"/>
  <c r="T176" i="24"/>
  <c r="U176" i="24"/>
  <c r="V176" i="24"/>
  <c r="W176" i="24"/>
  <c r="S177" i="24"/>
  <c r="T177" i="24"/>
  <c r="U177" i="24"/>
  <c r="V177" i="24"/>
  <c r="W177" i="24"/>
  <c r="S178" i="24"/>
  <c r="T178" i="24"/>
  <c r="U178" i="24"/>
  <c r="V178" i="24"/>
  <c r="W178" i="24"/>
  <c r="S179" i="24"/>
  <c r="T179" i="24"/>
  <c r="U179" i="24"/>
  <c r="V179" i="24"/>
  <c r="W179" i="24"/>
  <c r="S180" i="24"/>
  <c r="T180" i="24"/>
  <c r="U180" i="24"/>
  <c r="V180" i="24"/>
  <c r="W180" i="24"/>
  <c r="S181" i="24"/>
  <c r="T181" i="24"/>
  <c r="U181" i="24"/>
  <c r="V181" i="24"/>
  <c r="W181" i="24"/>
  <c r="S92" i="24"/>
  <c r="T92" i="24"/>
  <c r="U92" i="24"/>
  <c r="V92" i="24"/>
  <c r="W92" i="24"/>
  <c r="S93" i="24"/>
  <c r="T93" i="24"/>
  <c r="U93" i="24"/>
  <c r="V93" i="24"/>
  <c r="W93" i="24"/>
  <c r="S94" i="24"/>
  <c r="T94" i="24"/>
  <c r="U94" i="24"/>
  <c r="V94" i="24"/>
  <c r="W94" i="24"/>
  <c r="S95" i="24"/>
  <c r="T95" i="24"/>
  <c r="U95" i="24"/>
  <c r="V95" i="24"/>
  <c r="W95" i="24"/>
  <c r="S96" i="24"/>
  <c r="T96" i="24"/>
  <c r="U96" i="24"/>
  <c r="V96" i="24"/>
  <c r="W96" i="24"/>
  <c r="S97" i="24"/>
  <c r="T97" i="24"/>
  <c r="U97" i="24"/>
  <c r="V97" i="24"/>
  <c r="W97" i="24"/>
  <c r="S98" i="24"/>
  <c r="T98" i="24"/>
  <c r="U98" i="24"/>
  <c r="V98" i="24"/>
  <c r="W98" i="24"/>
  <c r="S99" i="24"/>
  <c r="T99" i="24"/>
  <c r="U99" i="24"/>
  <c r="V99" i="24"/>
  <c r="W99" i="24"/>
  <c r="S100" i="24"/>
  <c r="T100" i="24"/>
  <c r="U100" i="24"/>
  <c r="V100" i="24"/>
  <c r="W100" i="24"/>
  <c r="S101" i="24"/>
  <c r="T101" i="24"/>
  <c r="U101" i="24"/>
  <c r="V101" i="24"/>
  <c r="W101" i="24"/>
  <c r="S102" i="24"/>
  <c r="T102" i="24"/>
  <c r="U102" i="24"/>
  <c r="V102" i="24"/>
  <c r="W102" i="24"/>
  <c r="S103" i="24"/>
  <c r="T103" i="24"/>
  <c r="U103" i="24"/>
  <c r="V103" i="24"/>
  <c r="W103" i="24"/>
  <c r="S104" i="24"/>
  <c r="T104" i="24"/>
  <c r="U104" i="24"/>
  <c r="V104" i="24"/>
  <c r="W104" i="24"/>
  <c r="S105" i="24"/>
  <c r="T105" i="24"/>
  <c r="U105" i="24"/>
  <c r="V105" i="24"/>
  <c r="W105" i="24"/>
  <c r="S106" i="24"/>
  <c r="T106" i="24"/>
  <c r="U106" i="24"/>
  <c r="V106" i="24"/>
  <c r="W106" i="24"/>
  <c r="S107" i="24"/>
  <c r="T107" i="24"/>
  <c r="U107" i="24"/>
  <c r="V107" i="24"/>
  <c r="W107" i="24"/>
  <c r="S108" i="24"/>
  <c r="T108" i="24"/>
  <c r="U108" i="24"/>
  <c r="V108" i="24"/>
  <c r="W108" i="24"/>
  <c r="S109" i="24"/>
  <c r="T109" i="24"/>
  <c r="U109" i="24"/>
  <c r="V109" i="24"/>
  <c r="W109" i="24"/>
  <c r="S20" i="24"/>
  <c r="T20" i="24"/>
  <c r="U20" i="24"/>
  <c r="V20" i="24"/>
  <c r="W20" i="24"/>
  <c r="S21" i="24"/>
  <c r="T21" i="24"/>
  <c r="U21" i="24"/>
  <c r="V21" i="24"/>
  <c r="W21" i="24"/>
  <c r="S22" i="24"/>
  <c r="T22" i="24"/>
  <c r="U22" i="24"/>
  <c r="V22" i="24"/>
  <c r="W22" i="24"/>
  <c r="S23" i="24"/>
  <c r="T23" i="24"/>
  <c r="U23" i="24"/>
  <c r="V23" i="24"/>
  <c r="W23" i="24"/>
  <c r="S24" i="24"/>
  <c r="T24" i="24"/>
  <c r="U24" i="24"/>
  <c r="V24" i="24"/>
  <c r="W24" i="24"/>
  <c r="S25" i="24"/>
  <c r="T25" i="24"/>
  <c r="U25" i="24"/>
  <c r="V25" i="24"/>
  <c r="W25" i="24"/>
  <c r="S26" i="24"/>
  <c r="T26" i="24"/>
  <c r="U26" i="24"/>
  <c r="V26" i="24"/>
  <c r="W26" i="24"/>
  <c r="S27" i="24"/>
  <c r="T27" i="24"/>
  <c r="U27" i="24"/>
  <c r="V27" i="24"/>
  <c r="W27" i="24"/>
  <c r="S28" i="24"/>
  <c r="T28" i="24"/>
  <c r="U28" i="24"/>
  <c r="V28" i="24"/>
  <c r="W28" i="24"/>
  <c r="S29" i="24"/>
  <c r="T29" i="24"/>
  <c r="U29" i="24"/>
  <c r="V29" i="24"/>
  <c r="W29" i="24"/>
  <c r="S30" i="24"/>
  <c r="T30" i="24"/>
  <c r="U30" i="24"/>
  <c r="V30" i="24"/>
  <c r="W30" i="24"/>
  <c r="S31" i="24"/>
  <c r="T31" i="24"/>
  <c r="U31" i="24"/>
  <c r="V31" i="24"/>
  <c r="W31" i="24"/>
  <c r="S32" i="24"/>
  <c r="T32" i="24"/>
  <c r="U32" i="24"/>
  <c r="V32" i="24"/>
  <c r="W32" i="24"/>
  <c r="S33" i="24"/>
  <c r="T33" i="24"/>
  <c r="U33" i="24"/>
  <c r="V33" i="24"/>
  <c r="W33" i="24"/>
  <c r="S34" i="24"/>
  <c r="T34" i="24"/>
  <c r="U34" i="24"/>
  <c r="V34" i="24"/>
  <c r="W34" i="24"/>
  <c r="S35" i="24"/>
  <c r="T35" i="24"/>
  <c r="U35" i="24"/>
  <c r="V35" i="24"/>
  <c r="W35" i="24"/>
  <c r="S36" i="24"/>
  <c r="T36" i="24"/>
  <c r="U36" i="24"/>
  <c r="V36" i="24"/>
  <c r="W36" i="24"/>
  <c r="S37" i="24"/>
  <c r="T37" i="24"/>
  <c r="U37" i="24"/>
  <c r="V37" i="24"/>
  <c r="W37" i="24"/>
  <c r="S200" i="24"/>
  <c r="T200" i="24"/>
  <c r="U200" i="24"/>
  <c r="V200" i="24"/>
  <c r="W200" i="24"/>
  <c r="S201" i="24"/>
  <c r="T201" i="24"/>
  <c r="U201" i="24"/>
  <c r="V201" i="24"/>
  <c r="W201" i="24"/>
  <c r="S202" i="24"/>
  <c r="T202" i="24"/>
  <c r="U202" i="24"/>
  <c r="V202" i="24"/>
  <c r="W202" i="24"/>
  <c r="S203" i="24"/>
  <c r="T203" i="24"/>
  <c r="U203" i="24"/>
  <c r="V203" i="24"/>
  <c r="W203" i="24"/>
  <c r="S204" i="24"/>
  <c r="T204" i="24"/>
  <c r="U204" i="24"/>
  <c r="V204" i="24"/>
  <c r="W204" i="24"/>
  <c r="S205" i="24"/>
  <c r="T205" i="24"/>
  <c r="U205" i="24"/>
  <c r="V205" i="24"/>
  <c r="W205" i="24"/>
  <c r="S206" i="24"/>
  <c r="T206" i="24"/>
  <c r="U206" i="24"/>
  <c r="V206" i="24"/>
  <c r="W206" i="24"/>
  <c r="S207" i="24"/>
  <c r="T207" i="24"/>
  <c r="U207" i="24"/>
  <c r="V207" i="24"/>
  <c r="W207" i="24"/>
  <c r="S208" i="24"/>
  <c r="T208" i="24"/>
  <c r="U208" i="24"/>
  <c r="V208" i="24"/>
  <c r="W208" i="24"/>
  <c r="S209" i="24"/>
  <c r="T209" i="24"/>
  <c r="U209" i="24"/>
  <c r="V209" i="24"/>
  <c r="W209" i="24"/>
  <c r="S210" i="24"/>
  <c r="T210" i="24"/>
  <c r="U210" i="24"/>
  <c r="V210" i="24"/>
  <c r="W210" i="24"/>
  <c r="S211" i="24"/>
  <c r="T211" i="24"/>
  <c r="U211" i="24"/>
  <c r="V211" i="24"/>
  <c r="W211" i="24"/>
  <c r="S212" i="24"/>
  <c r="T212" i="24"/>
  <c r="U212" i="24"/>
  <c r="V212" i="24"/>
  <c r="W212" i="24"/>
  <c r="S213" i="24"/>
  <c r="T213" i="24"/>
  <c r="U213" i="24"/>
  <c r="V213" i="24"/>
  <c r="W213" i="24"/>
  <c r="S214" i="24"/>
  <c r="T214" i="24"/>
  <c r="U214" i="24"/>
  <c r="V214" i="24"/>
  <c r="W214" i="24"/>
  <c r="S215" i="24"/>
  <c r="T215" i="24"/>
  <c r="U215" i="24"/>
  <c r="V215" i="24"/>
  <c r="W215" i="24"/>
  <c r="S216" i="24"/>
  <c r="T216" i="24"/>
  <c r="U216" i="24"/>
  <c r="V216" i="24"/>
  <c r="W216" i="24"/>
  <c r="S217" i="24"/>
  <c r="T217" i="24"/>
  <c r="U217" i="24"/>
  <c r="V217" i="24"/>
  <c r="W217" i="24"/>
  <c r="S128" i="24"/>
  <c r="T128" i="24"/>
  <c r="U128" i="24"/>
  <c r="V128" i="24"/>
  <c r="W128" i="24"/>
  <c r="S129" i="24"/>
  <c r="T129" i="24"/>
  <c r="U129" i="24"/>
  <c r="V129" i="24"/>
  <c r="W129" i="24"/>
  <c r="S130" i="24"/>
  <c r="T130" i="24"/>
  <c r="U130" i="24"/>
  <c r="V130" i="24"/>
  <c r="W130" i="24"/>
  <c r="S131" i="24"/>
  <c r="T131" i="24"/>
  <c r="U131" i="24"/>
  <c r="V131" i="24"/>
  <c r="W131" i="24"/>
  <c r="S132" i="24"/>
  <c r="T132" i="24"/>
  <c r="U132" i="24"/>
  <c r="V132" i="24"/>
  <c r="W132" i="24"/>
  <c r="S133" i="24"/>
  <c r="T133" i="24"/>
  <c r="U133" i="24"/>
  <c r="V133" i="24"/>
  <c r="W133" i="24"/>
  <c r="S134" i="24"/>
  <c r="T134" i="24"/>
  <c r="U134" i="24"/>
  <c r="V134" i="24"/>
  <c r="W134" i="24"/>
  <c r="S135" i="24"/>
  <c r="T135" i="24"/>
  <c r="U135" i="24"/>
  <c r="V135" i="24"/>
  <c r="W135" i="24"/>
  <c r="S136" i="24"/>
  <c r="T136" i="24"/>
  <c r="U136" i="24"/>
  <c r="V136" i="24"/>
  <c r="W136" i="24"/>
  <c r="S137" i="24"/>
  <c r="T137" i="24"/>
  <c r="U137" i="24"/>
  <c r="V137" i="24"/>
  <c r="W137" i="24"/>
  <c r="S138" i="24"/>
  <c r="T138" i="24"/>
  <c r="U138" i="24"/>
  <c r="V138" i="24"/>
  <c r="W138" i="24"/>
  <c r="S139" i="24"/>
  <c r="T139" i="24"/>
  <c r="U139" i="24"/>
  <c r="V139" i="24"/>
  <c r="W139" i="24"/>
  <c r="S140" i="24"/>
  <c r="T140" i="24"/>
  <c r="U140" i="24"/>
  <c r="V140" i="24"/>
  <c r="W140" i="24"/>
  <c r="S141" i="24"/>
  <c r="T141" i="24"/>
  <c r="U141" i="24"/>
  <c r="V141" i="24"/>
  <c r="W141" i="24"/>
  <c r="S142" i="24"/>
  <c r="T142" i="24"/>
  <c r="U142" i="24"/>
  <c r="V142" i="24"/>
  <c r="W142" i="24"/>
  <c r="S143" i="24"/>
  <c r="T143" i="24"/>
  <c r="U143" i="24"/>
  <c r="V143" i="24"/>
  <c r="W143" i="24"/>
  <c r="S144" i="24"/>
  <c r="T144" i="24"/>
  <c r="U144" i="24"/>
  <c r="V144" i="24"/>
  <c r="W144" i="24"/>
  <c r="S145" i="24"/>
  <c r="T145" i="24"/>
  <c r="U145" i="24"/>
  <c r="V145" i="24"/>
  <c r="W145" i="24"/>
  <c r="S56" i="24"/>
  <c r="T56" i="24"/>
  <c r="U56" i="24"/>
  <c r="V56" i="24"/>
  <c r="W56" i="24"/>
  <c r="S57" i="24"/>
  <c r="T57" i="24"/>
  <c r="U57" i="24"/>
  <c r="V57" i="24"/>
  <c r="W57" i="24"/>
  <c r="S58" i="24"/>
  <c r="T58" i="24"/>
  <c r="U58" i="24"/>
  <c r="V58" i="24"/>
  <c r="W58" i="24"/>
  <c r="S59" i="24"/>
  <c r="T59" i="24"/>
  <c r="U59" i="24"/>
  <c r="V59" i="24"/>
  <c r="W59" i="24"/>
  <c r="S60" i="24"/>
  <c r="T60" i="24"/>
  <c r="U60" i="24"/>
  <c r="V60" i="24"/>
  <c r="W60" i="24"/>
  <c r="S61" i="24"/>
  <c r="T61" i="24"/>
  <c r="U61" i="24"/>
  <c r="V61" i="24"/>
  <c r="W61" i="24"/>
  <c r="S62" i="24"/>
  <c r="T62" i="24"/>
  <c r="U62" i="24"/>
  <c r="V62" i="24"/>
  <c r="W62" i="24"/>
  <c r="S63" i="24"/>
  <c r="T63" i="24"/>
  <c r="U63" i="24"/>
  <c r="V63" i="24"/>
  <c r="W63" i="24"/>
  <c r="S64" i="24"/>
  <c r="T64" i="24"/>
  <c r="U64" i="24"/>
  <c r="V64" i="24"/>
  <c r="W64" i="24"/>
  <c r="S65" i="24"/>
  <c r="T65" i="24"/>
  <c r="U65" i="24"/>
  <c r="V65" i="24"/>
  <c r="W65" i="24"/>
  <c r="S66" i="24"/>
  <c r="T66" i="24"/>
  <c r="U66" i="24"/>
  <c r="V66" i="24"/>
  <c r="W66" i="24"/>
  <c r="S67" i="24"/>
  <c r="T67" i="24"/>
  <c r="U67" i="24"/>
  <c r="V67" i="24"/>
  <c r="W67" i="24"/>
  <c r="S68" i="24"/>
  <c r="T68" i="24"/>
  <c r="U68" i="24"/>
  <c r="V68" i="24"/>
  <c r="W68" i="24"/>
  <c r="S69" i="24"/>
  <c r="T69" i="24"/>
  <c r="U69" i="24"/>
  <c r="V69" i="24"/>
  <c r="W69" i="24"/>
  <c r="S70" i="24"/>
  <c r="T70" i="24"/>
  <c r="U70" i="24"/>
  <c r="V70" i="24"/>
  <c r="W70" i="24"/>
  <c r="S71" i="24"/>
  <c r="T71" i="24"/>
  <c r="U71" i="24"/>
  <c r="V71" i="24"/>
  <c r="W71" i="24"/>
  <c r="S72" i="24"/>
  <c r="T72" i="24"/>
  <c r="U72" i="24"/>
  <c r="V72" i="24"/>
  <c r="W72" i="24"/>
  <c r="S73" i="24"/>
  <c r="T73" i="24"/>
  <c r="U73" i="24"/>
  <c r="V73" i="24"/>
  <c r="W73" i="24"/>
  <c r="S146" i="24"/>
  <c r="T146" i="24"/>
  <c r="U146" i="24"/>
  <c r="V146" i="24"/>
  <c r="W146" i="24"/>
  <c r="S147" i="24"/>
  <c r="T147" i="24"/>
  <c r="U147" i="24"/>
  <c r="V147" i="24"/>
  <c r="W147" i="24"/>
  <c r="S148" i="24"/>
  <c r="T148" i="24"/>
  <c r="U148" i="24"/>
  <c r="V148" i="24"/>
  <c r="W148" i="24"/>
  <c r="S149" i="24"/>
  <c r="T149" i="24"/>
  <c r="U149" i="24"/>
  <c r="V149" i="24"/>
  <c r="W149" i="24"/>
  <c r="S150" i="24"/>
  <c r="T150" i="24"/>
  <c r="U150" i="24"/>
  <c r="V150" i="24"/>
  <c r="W150" i="24"/>
  <c r="S151" i="24"/>
  <c r="T151" i="24"/>
  <c r="U151" i="24"/>
  <c r="V151" i="24"/>
  <c r="W151" i="24"/>
  <c r="S152" i="24"/>
  <c r="T152" i="24"/>
  <c r="U152" i="24"/>
  <c r="V152" i="24"/>
  <c r="W152" i="24"/>
  <c r="S153" i="24"/>
  <c r="T153" i="24"/>
  <c r="U153" i="24"/>
  <c r="V153" i="24"/>
  <c r="W153" i="24"/>
  <c r="S154" i="24"/>
  <c r="T154" i="24"/>
  <c r="U154" i="24"/>
  <c r="V154" i="24"/>
  <c r="W154" i="24"/>
  <c r="S155" i="24"/>
  <c r="T155" i="24"/>
  <c r="U155" i="24"/>
  <c r="V155" i="24"/>
  <c r="W155" i="24"/>
  <c r="S156" i="24"/>
  <c r="T156" i="24"/>
  <c r="U156" i="24"/>
  <c r="V156" i="24"/>
  <c r="W156" i="24"/>
  <c r="S157" i="24"/>
  <c r="T157" i="24"/>
  <c r="U157" i="24"/>
  <c r="V157" i="24"/>
  <c r="W157" i="24"/>
  <c r="S158" i="24"/>
  <c r="T158" i="24"/>
  <c r="U158" i="24"/>
  <c r="V158" i="24"/>
  <c r="W158" i="24"/>
  <c r="S159" i="24"/>
  <c r="T159" i="24"/>
  <c r="U159" i="24"/>
  <c r="V159" i="24"/>
  <c r="W159" i="24"/>
  <c r="S160" i="24"/>
  <c r="T160" i="24"/>
  <c r="U160" i="24"/>
  <c r="V160" i="24"/>
  <c r="W160" i="24"/>
  <c r="S161" i="24"/>
  <c r="T161" i="24"/>
  <c r="U161" i="24"/>
  <c r="V161" i="24"/>
  <c r="W161" i="24"/>
  <c r="S162" i="24"/>
  <c r="T162" i="24"/>
  <c r="U162" i="24"/>
  <c r="V162" i="24"/>
  <c r="W162" i="24"/>
  <c r="S163" i="24"/>
  <c r="T163" i="24"/>
  <c r="U163" i="24"/>
  <c r="V163" i="24"/>
  <c r="W163" i="24"/>
  <c r="S74" i="24"/>
  <c r="T74" i="24"/>
  <c r="U74" i="24"/>
  <c r="V74" i="24"/>
  <c r="W74" i="24"/>
  <c r="S75" i="24"/>
  <c r="T75" i="24"/>
  <c r="U75" i="24"/>
  <c r="V75" i="24"/>
  <c r="W75" i="24"/>
  <c r="S76" i="24"/>
  <c r="T76" i="24"/>
  <c r="U76" i="24"/>
  <c r="V76" i="24"/>
  <c r="W76" i="24"/>
  <c r="S77" i="24"/>
  <c r="T77" i="24"/>
  <c r="U77" i="24"/>
  <c r="V77" i="24"/>
  <c r="W77" i="24"/>
  <c r="S78" i="24"/>
  <c r="T78" i="24"/>
  <c r="U78" i="24"/>
  <c r="V78" i="24"/>
  <c r="W78" i="24"/>
  <c r="S79" i="24"/>
  <c r="T79" i="24"/>
  <c r="U79" i="24"/>
  <c r="V79" i="24"/>
  <c r="W79" i="24"/>
  <c r="S80" i="24"/>
  <c r="T80" i="24"/>
  <c r="U80" i="24"/>
  <c r="V80" i="24"/>
  <c r="W80" i="24"/>
  <c r="S81" i="24"/>
  <c r="T81" i="24"/>
  <c r="U81" i="24"/>
  <c r="V81" i="24"/>
  <c r="W81" i="24"/>
  <c r="S82" i="24"/>
  <c r="T82" i="24"/>
  <c r="U82" i="24"/>
  <c r="V82" i="24"/>
  <c r="W82" i="24"/>
  <c r="S83" i="24"/>
  <c r="T83" i="24"/>
  <c r="U83" i="24"/>
  <c r="V83" i="24"/>
  <c r="W83" i="24"/>
  <c r="S84" i="24"/>
  <c r="T84" i="24"/>
  <c r="U84" i="24"/>
  <c r="V84" i="24"/>
  <c r="W84" i="24"/>
  <c r="S85" i="24"/>
  <c r="T85" i="24"/>
  <c r="U85" i="24"/>
  <c r="V85" i="24"/>
  <c r="W85" i="24"/>
  <c r="S86" i="24"/>
  <c r="T86" i="24"/>
  <c r="U86" i="24"/>
  <c r="V86" i="24"/>
  <c r="W86" i="24"/>
  <c r="S87" i="24"/>
  <c r="T87" i="24"/>
  <c r="U87" i="24"/>
  <c r="V87" i="24"/>
  <c r="W87" i="24"/>
  <c r="S88" i="24"/>
  <c r="T88" i="24"/>
  <c r="U88" i="24"/>
  <c r="V88" i="24"/>
  <c r="W88" i="24"/>
  <c r="S89" i="24"/>
  <c r="T89" i="24"/>
  <c r="U89" i="24"/>
  <c r="V89" i="24"/>
  <c r="W89" i="24"/>
  <c r="S90" i="24"/>
  <c r="T90" i="24"/>
  <c r="U90" i="24"/>
  <c r="V90" i="24"/>
  <c r="W90" i="24"/>
  <c r="S91" i="24"/>
  <c r="T91" i="24"/>
  <c r="U91" i="24"/>
  <c r="V91" i="24"/>
  <c r="W91" i="24"/>
  <c r="S2" i="24"/>
  <c r="T2" i="24"/>
  <c r="U2" i="24"/>
  <c r="V2" i="24"/>
  <c r="W2" i="24"/>
  <c r="S3" i="24"/>
  <c r="T3" i="24"/>
  <c r="U3" i="24"/>
  <c r="V3" i="24"/>
  <c r="W3" i="24"/>
  <c r="S4" i="24"/>
  <c r="T4" i="24"/>
  <c r="U4" i="24"/>
  <c r="V4" i="24"/>
  <c r="W4" i="24"/>
  <c r="S5" i="24"/>
  <c r="T5" i="24"/>
  <c r="U5" i="24"/>
  <c r="V5" i="24"/>
  <c r="W5" i="24"/>
  <c r="S6" i="24"/>
  <c r="T6" i="24"/>
  <c r="U6" i="24"/>
  <c r="V6" i="24"/>
  <c r="W6" i="24"/>
  <c r="S7" i="24"/>
  <c r="T7" i="24"/>
  <c r="U7" i="24"/>
  <c r="V7" i="24"/>
  <c r="W7" i="24"/>
  <c r="S8" i="24"/>
  <c r="T8" i="24"/>
  <c r="U8" i="24"/>
  <c r="V8" i="24"/>
  <c r="W8" i="24"/>
  <c r="S9" i="24"/>
  <c r="T9" i="24"/>
  <c r="U9" i="24"/>
  <c r="V9" i="24"/>
  <c r="W9" i="24"/>
  <c r="S10" i="24"/>
  <c r="T10" i="24"/>
  <c r="U10" i="24"/>
  <c r="V10" i="24"/>
  <c r="W10" i="24"/>
  <c r="S11" i="24"/>
  <c r="T11" i="24"/>
  <c r="U11" i="24"/>
  <c r="V11" i="24"/>
  <c r="W11" i="24"/>
  <c r="S12" i="24"/>
  <c r="T12" i="24"/>
  <c r="U12" i="24"/>
  <c r="V12" i="24"/>
  <c r="W12" i="24"/>
  <c r="S13" i="24"/>
  <c r="T13" i="24"/>
  <c r="U13" i="24"/>
  <c r="V13" i="24"/>
  <c r="W13" i="24"/>
  <c r="S14" i="24"/>
  <c r="T14" i="24"/>
  <c r="U14" i="24"/>
  <c r="V14" i="24"/>
  <c r="W14" i="24"/>
  <c r="S15" i="24"/>
  <c r="T15" i="24"/>
  <c r="U15" i="24"/>
  <c r="V15" i="24"/>
  <c r="W15" i="24"/>
  <c r="S16" i="24"/>
  <c r="T16" i="24"/>
  <c r="U16" i="24"/>
  <c r="V16" i="24"/>
  <c r="W16" i="24"/>
  <c r="S17" i="24"/>
  <c r="T17" i="24"/>
  <c r="U17" i="24"/>
  <c r="V17" i="24"/>
  <c r="W17" i="24"/>
  <c r="S18" i="24"/>
  <c r="T18" i="24"/>
  <c r="U18" i="24"/>
  <c r="V18" i="24"/>
  <c r="W18" i="24"/>
  <c r="S19" i="24"/>
  <c r="T19" i="24"/>
  <c r="U19" i="24"/>
  <c r="V19" i="24"/>
  <c r="W19" i="24"/>
  <c r="S182" i="24"/>
  <c r="T182" i="24"/>
  <c r="U182" i="24"/>
  <c r="V182" i="24"/>
  <c r="W182" i="24"/>
  <c r="S183" i="24"/>
  <c r="T183" i="24"/>
  <c r="U183" i="24"/>
  <c r="V183" i="24"/>
  <c r="W183" i="24"/>
  <c r="S184" i="24"/>
  <c r="T184" i="24"/>
  <c r="U184" i="24"/>
  <c r="V184" i="24"/>
  <c r="W184" i="24"/>
  <c r="S185" i="24"/>
  <c r="T185" i="24"/>
  <c r="U185" i="24"/>
  <c r="V185" i="24"/>
  <c r="W185" i="24"/>
  <c r="S186" i="24"/>
  <c r="T186" i="24"/>
  <c r="U186" i="24"/>
  <c r="V186" i="24"/>
  <c r="W186" i="24"/>
  <c r="S187" i="24"/>
  <c r="T187" i="24"/>
  <c r="U187" i="24"/>
  <c r="V187" i="24"/>
  <c r="W187" i="24"/>
  <c r="S188" i="24"/>
  <c r="T188" i="24"/>
  <c r="U188" i="24"/>
  <c r="V188" i="24"/>
  <c r="W188" i="24"/>
  <c r="S189" i="24"/>
  <c r="T189" i="24"/>
  <c r="U189" i="24"/>
  <c r="V189" i="24"/>
  <c r="W189" i="24"/>
  <c r="S190" i="24"/>
  <c r="T190" i="24"/>
  <c r="U190" i="24"/>
  <c r="V190" i="24"/>
  <c r="W190" i="24"/>
  <c r="S191" i="24"/>
  <c r="T191" i="24"/>
  <c r="U191" i="24"/>
  <c r="V191" i="24"/>
  <c r="W191" i="24"/>
  <c r="S192" i="24"/>
  <c r="T192" i="24"/>
  <c r="U192" i="24"/>
  <c r="V192" i="24"/>
  <c r="W192" i="24"/>
  <c r="S193" i="24"/>
  <c r="T193" i="24"/>
  <c r="U193" i="24"/>
  <c r="V193" i="24"/>
  <c r="W193" i="24"/>
  <c r="S194" i="24"/>
  <c r="T194" i="24"/>
  <c r="U194" i="24"/>
  <c r="V194" i="24"/>
  <c r="W194" i="24"/>
  <c r="S195" i="24"/>
  <c r="T195" i="24"/>
  <c r="U195" i="24"/>
  <c r="V195" i="24"/>
  <c r="W195" i="24"/>
  <c r="S196" i="24"/>
  <c r="T196" i="24"/>
  <c r="U196" i="24"/>
  <c r="V196" i="24"/>
  <c r="W196" i="24"/>
  <c r="S197" i="24"/>
  <c r="T197" i="24"/>
  <c r="U197" i="24"/>
  <c r="V197" i="24"/>
  <c r="W197" i="24"/>
  <c r="S198" i="24"/>
  <c r="T198" i="24"/>
  <c r="U198" i="24"/>
  <c r="V198" i="24"/>
  <c r="W198" i="24"/>
  <c r="S199" i="24"/>
  <c r="T199" i="24"/>
  <c r="U199" i="24"/>
  <c r="V199" i="24"/>
  <c r="W199" i="24"/>
  <c r="S110" i="24"/>
  <c r="T110" i="24"/>
  <c r="U110" i="24"/>
  <c r="V110" i="24"/>
  <c r="W110" i="24"/>
  <c r="S111" i="24"/>
  <c r="T111" i="24"/>
  <c r="U111" i="24"/>
  <c r="V111" i="24"/>
  <c r="W111" i="24"/>
  <c r="S112" i="24"/>
  <c r="T112" i="24"/>
  <c r="U112" i="24"/>
  <c r="V112" i="24"/>
  <c r="W112" i="24"/>
  <c r="S113" i="24"/>
  <c r="T113" i="24"/>
  <c r="U113" i="24"/>
  <c r="V113" i="24"/>
  <c r="W113" i="24"/>
  <c r="S114" i="24"/>
  <c r="T114" i="24"/>
  <c r="U114" i="24"/>
  <c r="V114" i="24"/>
  <c r="W114" i="24"/>
  <c r="S115" i="24"/>
  <c r="T115" i="24"/>
  <c r="U115" i="24"/>
  <c r="V115" i="24"/>
  <c r="W115" i="24"/>
  <c r="S116" i="24"/>
  <c r="T116" i="24"/>
  <c r="U116" i="24"/>
  <c r="V116" i="24"/>
  <c r="W116" i="24"/>
  <c r="S117" i="24"/>
  <c r="T117" i="24"/>
  <c r="U117" i="24"/>
  <c r="V117" i="24"/>
  <c r="W117" i="24"/>
  <c r="S118" i="24"/>
  <c r="T118" i="24"/>
  <c r="U118" i="24"/>
  <c r="V118" i="24"/>
  <c r="W118" i="24"/>
  <c r="S119" i="24"/>
  <c r="T119" i="24"/>
  <c r="U119" i="24"/>
  <c r="V119" i="24"/>
  <c r="W119" i="24"/>
  <c r="S120" i="24"/>
  <c r="T120" i="24"/>
  <c r="U120" i="24"/>
  <c r="V120" i="24"/>
  <c r="W120" i="24"/>
  <c r="S121" i="24"/>
  <c r="T121" i="24"/>
  <c r="U121" i="24"/>
  <c r="V121" i="24"/>
  <c r="W121" i="24"/>
  <c r="S122" i="24"/>
  <c r="T122" i="24"/>
  <c r="U122" i="24"/>
  <c r="V122" i="24"/>
  <c r="W122" i="24"/>
  <c r="S123" i="24"/>
  <c r="T123" i="24"/>
  <c r="U123" i="24"/>
  <c r="V123" i="24"/>
  <c r="W123" i="24"/>
  <c r="S124" i="24"/>
  <c r="T124" i="24"/>
  <c r="U124" i="24"/>
  <c r="V124" i="24"/>
  <c r="W124" i="24"/>
  <c r="S125" i="24"/>
  <c r="T125" i="24"/>
  <c r="U125" i="24"/>
  <c r="V125" i="24"/>
  <c r="W125" i="24"/>
  <c r="S126" i="24"/>
  <c r="T126" i="24"/>
  <c r="U126" i="24"/>
  <c r="V126" i="24"/>
  <c r="W126" i="24"/>
  <c r="S127" i="24"/>
  <c r="T127" i="24"/>
  <c r="U127" i="24"/>
  <c r="V127" i="24"/>
  <c r="W127" i="24"/>
  <c r="S38" i="24"/>
  <c r="T38" i="24"/>
  <c r="U38" i="24"/>
  <c r="V38" i="24"/>
  <c r="W38" i="24"/>
  <c r="S39" i="24"/>
  <c r="T39" i="24"/>
  <c r="U39" i="24"/>
  <c r="V39" i="24"/>
  <c r="W39" i="24"/>
  <c r="S40" i="24"/>
  <c r="T40" i="24"/>
  <c r="U40" i="24"/>
  <c r="V40" i="24"/>
  <c r="W40" i="24"/>
  <c r="S41" i="24"/>
  <c r="T41" i="24"/>
  <c r="U41" i="24"/>
  <c r="V41" i="24"/>
  <c r="W41" i="24"/>
  <c r="S42" i="24"/>
  <c r="T42" i="24"/>
  <c r="U42" i="24"/>
  <c r="V42" i="24"/>
  <c r="W42" i="24"/>
  <c r="S43" i="24"/>
  <c r="T43" i="24"/>
  <c r="U43" i="24"/>
  <c r="V43" i="24"/>
  <c r="W43" i="24"/>
  <c r="S44" i="24"/>
  <c r="T44" i="24"/>
  <c r="U44" i="24"/>
  <c r="V44" i="24"/>
  <c r="W44" i="24"/>
  <c r="S45" i="24"/>
  <c r="T45" i="24"/>
  <c r="U45" i="24"/>
  <c r="V45" i="24"/>
  <c r="W45" i="24"/>
  <c r="S46" i="24"/>
  <c r="T46" i="24"/>
  <c r="U46" i="24"/>
  <c r="V46" i="24"/>
  <c r="W46" i="24"/>
  <c r="S47" i="24"/>
  <c r="T47" i="24"/>
  <c r="U47" i="24"/>
  <c r="V47" i="24"/>
  <c r="W47" i="24"/>
  <c r="S48" i="24"/>
  <c r="T48" i="24"/>
  <c r="U48" i="24"/>
  <c r="V48" i="24"/>
  <c r="W48" i="24"/>
  <c r="S49" i="24"/>
  <c r="T49" i="24"/>
  <c r="U49" i="24"/>
  <c r="V49" i="24"/>
  <c r="W49" i="24"/>
  <c r="S50" i="24"/>
  <c r="T50" i="24"/>
  <c r="U50" i="24"/>
  <c r="V50" i="24"/>
  <c r="W50" i="24"/>
  <c r="S51" i="24"/>
  <c r="T51" i="24"/>
  <c r="U51" i="24"/>
  <c r="V51" i="24"/>
  <c r="W51" i="24"/>
  <c r="S52" i="24"/>
  <c r="T52" i="24"/>
  <c r="U52" i="24"/>
  <c r="V52" i="24"/>
  <c r="W52" i="24"/>
  <c r="S53" i="24"/>
  <c r="T53" i="24"/>
  <c r="U53" i="24"/>
  <c r="V53" i="24"/>
  <c r="W53" i="24"/>
  <c r="S54" i="24"/>
  <c r="T54" i="24"/>
  <c r="U54" i="24"/>
  <c r="V54" i="24"/>
  <c r="W54" i="24"/>
  <c r="S55" i="24"/>
  <c r="T55" i="24"/>
  <c r="U55" i="24"/>
  <c r="V55" i="24"/>
  <c r="W55" i="24"/>
  <c r="CF182" i="22"/>
  <c r="CG182" i="22"/>
  <c r="CH182" i="22"/>
  <c r="CJ182" i="22"/>
  <c r="CK182" i="22"/>
  <c r="CL182" i="22"/>
  <c r="CM182" i="22"/>
  <c r="DC182" i="22"/>
  <c r="CF183" i="22"/>
  <c r="CG183" i="22"/>
  <c r="CH183" i="22"/>
  <c r="CI183" i="22"/>
  <c r="CJ183" i="22"/>
  <c r="CK183" i="22"/>
  <c r="CL183" i="22"/>
  <c r="CM183" i="22"/>
  <c r="DC183" i="22"/>
  <c r="CF184" i="22"/>
  <c r="CG184" i="22"/>
  <c r="CH184" i="22"/>
  <c r="CI184" i="22"/>
  <c r="CJ184" i="22"/>
  <c r="CK184" i="22"/>
  <c r="CL184" i="22"/>
  <c r="CM184" i="22"/>
  <c r="DC184" i="22"/>
  <c r="CF185" i="22"/>
  <c r="CG185" i="22"/>
  <c r="CH185" i="22"/>
  <c r="CI185" i="22"/>
  <c r="CJ185" i="22"/>
  <c r="CK185" i="22"/>
  <c r="CL185" i="22"/>
  <c r="CM185" i="22"/>
  <c r="DC185" i="22"/>
  <c r="CF186" i="22"/>
  <c r="CG186" i="22"/>
  <c r="CH186" i="22"/>
  <c r="CI186" i="22"/>
  <c r="CJ186" i="22"/>
  <c r="CK186" i="22"/>
  <c r="CL186" i="22"/>
  <c r="CM186" i="22"/>
  <c r="DC186" i="22"/>
  <c r="CF187" i="22"/>
  <c r="CG187" i="22"/>
  <c r="CH187" i="22"/>
  <c r="CI187" i="22"/>
  <c r="CJ187" i="22"/>
  <c r="CK187" i="22"/>
  <c r="CL187" i="22"/>
  <c r="CM187" i="22"/>
  <c r="DC187" i="22"/>
  <c r="CF188" i="22"/>
  <c r="CG188" i="22"/>
  <c r="CH188" i="22"/>
  <c r="CI188" i="22"/>
  <c r="CJ188" i="22"/>
  <c r="CK188" i="22"/>
  <c r="CL188" i="22"/>
  <c r="CM188" i="22"/>
  <c r="DC188" i="22"/>
  <c r="CF189" i="22"/>
  <c r="CG189" i="22"/>
  <c r="CH189" i="22"/>
  <c r="CI189" i="22"/>
  <c r="CJ189" i="22"/>
  <c r="CK189" i="22"/>
  <c r="CL189" i="22"/>
  <c r="CM189" i="22"/>
  <c r="DC189" i="22"/>
  <c r="CF190" i="22"/>
  <c r="CG190" i="22"/>
  <c r="CH190" i="22"/>
  <c r="CI190" i="22"/>
  <c r="CJ190" i="22"/>
  <c r="CK190" i="22"/>
  <c r="CL190" i="22"/>
  <c r="CM190" i="22"/>
  <c r="DC190" i="22"/>
  <c r="CF191" i="22"/>
  <c r="CG191" i="22"/>
  <c r="CH191" i="22"/>
  <c r="CI191" i="22"/>
  <c r="CJ191" i="22"/>
  <c r="CK191" i="22"/>
  <c r="CL191" i="22"/>
  <c r="CM191" i="22"/>
  <c r="DC191" i="22"/>
  <c r="CF192" i="22"/>
  <c r="CG192" i="22"/>
  <c r="CH192" i="22"/>
  <c r="CI192" i="22"/>
  <c r="CJ192" i="22"/>
  <c r="CK192" i="22"/>
  <c r="CL192" i="22"/>
  <c r="CM192" i="22"/>
  <c r="DC192" i="22"/>
  <c r="CF193" i="22"/>
  <c r="CG193" i="22"/>
  <c r="CH193" i="22"/>
  <c r="CI193" i="22"/>
  <c r="CJ193" i="22"/>
  <c r="CK193" i="22"/>
  <c r="CL193" i="22"/>
  <c r="CM193" i="22"/>
  <c r="DC193" i="22"/>
  <c r="CF194" i="22"/>
  <c r="CG194" i="22"/>
  <c r="CH194" i="22"/>
  <c r="CI194" i="22"/>
  <c r="CJ194" i="22"/>
  <c r="CK194" i="22"/>
  <c r="CL194" i="22"/>
  <c r="CM194" i="22"/>
  <c r="DC194" i="22"/>
  <c r="CF195" i="22"/>
  <c r="CG195" i="22"/>
  <c r="CH195" i="22"/>
  <c r="CI195" i="22"/>
  <c r="CJ195" i="22"/>
  <c r="CK195" i="22"/>
  <c r="CL195" i="22"/>
  <c r="CM195" i="22"/>
  <c r="DC195" i="22"/>
  <c r="CF196" i="22"/>
  <c r="CG196" i="22"/>
  <c r="CH196" i="22"/>
  <c r="CI196" i="22"/>
  <c r="CJ196" i="22"/>
  <c r="CK196" i="22"/>
  <c r="CL196" i="22"/>
  <c r="CM196" i="22"/>
  <c r="DC196" i="22"/>
  <c r="CF197" i="22"/>
  <c r="CG197" i="22"/>
  <c r="CH197" i="22"/>
  <c r="CI197" i="22"/>
  <c r="CJ197" i="22"/>
  <c r="CK197" i="22"/>
  <c r="CL197" i="22"/>
  <c r="CM197" i="22"/>
  <c r="DC197" i="22"/>
  <c r="CF198" i="22"/>
  <c r="CG198" i="22"/>
  <c r="CH198" i="22"/>
  <c r="CI198" i="22"/>
  <c r="CJ198" i="22"/>
  <c r="CK198" i="22"/>
  <c r="CL198" i="22"/>
  <c r="CM198" i="22"/>
  <c r="DC198" i="22"/>
  <c r="CF199" i="22"/>
  <c r="CG199" i="22"/>
  <c r="CH199" i="22"/>
  <c r="CI199" i="22"/>
  <c r="CJ199" i="22"/>
  <c r="CK199" i="22"/>
  <c r="CL199" i="22"/>
  <c r="CM199" i="22"/>
  <c r="DC199" i="22"/>
  <c r="CF110" i="22"/>
  <c r="CG110" i="22"/>
  <c r="CH110" i="22"/>
  <c r="CI110" i="22"/>
  <c r="CJ110" i="22"/>
  <c r="CK110" i="22"/>
  <c r="CL110" i="22"/>
  <c r="CM110" i="22"/>
  <c r="DC110" i="22"/>
  <c r="CF111" i="22"/>
  <c r="CG111" i="22"/>
  <c r="CH111" i="22"/>
  <c r="CI111" i="22"/>
  <c r="CJ111" i="22"/>
  <c r="CK111" i="22"/>
  <c r="CL111" i="22"/>
  <c r="CM111" i="22"/>
  <c r="DC111" i="22"/>
  <c r="CF112" i="22"/>
  <c r="CG112" i="22"/>
  <c r="CH112" i="22"/>
  <c r="CI112" i="22"/>
  <c r="CJ112" i="22"/>
  <c r="CK112" i="22"/>
  <c r="CL112" i="22"/>
  <c r="CM112" i="22"/>
  <c r="DC112" i="22"/>
  <c r="CF113" i="22"/>
  <c r="CG113" i="22"/>
  <c r="CH113" i="22"/>
  <c r="CI113" i="22"/>
  <c r="CJ113" i="22"/>
  <c r="CK113" i="22"/>
  <c r="CL113" i="22"/>
  <c r="CM113" i="22"/>
  <c r="DC113" i="22"/>
  <c r="CF114" i="22"/>
  <c r="CG114" i="22"/>
  <c r="CH114" i="22"/>
  <c r="CI114" i="22"/>
  <c r="CJ114" i="22"/>
  <c r="CK114" i="22"/>
  <c r="CL114" i="22"/>
  <c r="CM114" i="22"/>
  <c r="DC114" i="22"/>
  <c r="CF115" i="22"/>
  <c r="CG115" i="22"/>
  <c r="CH115" i="22"/>
  <c r="CI115" i="22"/>
  <c r="CJ115" i="22"/>
  <c r="CK115" i="22"/>
  <c r="CL115" i="22"/>
  <c r="CM115" i="22"/>
  <c r="DC115" i="22"/>
  <c r="CF116" i="22"/>
  <c r="CG116" i="22"/>
  <c r="CH116" i="22"/>
  <c r="CI116" i="22"/>
  <c r="CJ116" i="22"/>
  <c r="CK116" i="22"/>
  <c r="CL116" i="22"/>
  <c r="CM116" i="22"/>
  <c r="DC116" i="22"/>
  <c r="CF117" i="22"/>
  <c r="CG117" i="22"/>
  <c r="CH117" i="22"/>
  <c r="CI117" i="22"/>
  <c r="CJ117" i="22"/>
  <c r="CK117" i="22"/>
  <c r="CL117" i="22"/>
  <c r="CM117" i="22"/>
  <c r="DC117" i="22"/>
  <c r="CF118" i="22"/>
  <c r="CG118" i="22"/>
  <c r="CH118" i="22"/>
  <c r="CI118" i="22"/>
  <c r="CJ118" i="22"/>
  <c r="CK118" i="22"/>
  <c r="CL118" i="22"/>
  <c r="CM118" i="22"/>
  <c r="DC118" i="22"/>
  <c r="CF119" i="22"/>
  <c r="CG119" i="22"/>
  <c r="CH119" i="22"/>
  <c r="CI119" i="22"/>
  <c r="CJ119" i="22"/>
  <c r="CK119" i="22"/>
  <c r="CL119" i="22"/>
  <c r="CM119" i="22"/>
  <c r="DC119" i="22"/>
  <c r="CF120" i="22"/>
  <c r="CG120" i="22"/>
  <c r="CH120" i="22"/>
  <c r="CI120" i="22"/>
  <c r="CJ120" i="22"/>
  <c r="CK120" i="22"/>
  <c r="CL120" i="22"/>
  <c r="CM120" i="22"/>
  <c r="DC120" i="22"/>
  <c r="CF121" i="22"/>
  <c r="CG121" i="22"/>
  <c r="CH121" i="22"/>
  <c r="CI121" i="22"/>
  <c r="CJ121" i="22"/>
  <c r="CK121" i="22"/>
  <c r="CL121" i="22"/>
  <c r="CM121" i="22"/>
  <c r="DC121" i="22"/>
  <c r="CF122" i="22"/>
  <c r="CG122" i="22"/>
  <c r="CH122" i="22"/>
  <c r="CI122" i="22"/>
  <c r="CJ122" i="22"/>
  <c r="CK122" i="22"/>
  <c r="CL122" i="22"/>
  <c r="CM122" i="22"/>
  <c r="DC122" i="22"/>
  <c r="CF123" i="22"/>
  <c r="CG123" i="22"/>
  <c r="CH123" i="22"/>
  <c r="CI123" i="22"/>
  <c r="CJ123" i="22"/>
  <c r="CK123" i="22"/>
  <c r="CL123" i="22"/>
  <c r="CM123" i="22"/>
  <c r="DC123" i="22"/>
  <c r="CF124" i="22"/>
  <c r="CG124" i="22"/>
  <c r="CH124" i="22"/>
  <c r="CI124" i="22"/>
  <c r="CJ124" i="22"/>
  <c r="CK124" i="22"/>
  <c r="CL124" i="22"/>
  <c r="CM124" i="22"/>
  <c r="DC124" i="22"/>
  <c r="CF125" i="22"/>
  <c r="CG125" i="22"/>
  <c r="CH125" i="22"/>
  <c r="CI125" i="22"/>
  <c r="CJ125" i="22"/>
  <c r="CK125" i="22"/>
  <c r="CL125" i="22"/>
  <c r="CM125" i="22"/>
  <c r="DC125" i="22"/>
  <c r="CF126" i="22"/>
  <c r="CG126" i="22"/>
  <c r="CH126" i="22"/>
  <c r="CI126" i="22"/>
  <c r="CJ126" i="22"/>
  <c r="CK126" i="22"/>
  <c r="CL126" i="22"/>
  <c r="CM126" i="22"/>
  <c r="DC126" i="22"/>
  <c r="CF127" i="22"/>
  <c r="CG127" i="22"/>
  <c r="CH127" i="22"/>
  <c r="CI127" i="22"/>
  <c r="CJ127" i="22"/>
  <c r="CK127" i="22"/>
  <c r="CL127" i="22"/>
  <c r="CM127" i="22"/>
  <c r="DC127" i="22"/>
  <c r="CF38" i="22"/>
  <c r="CG38" i="22"/>
  <c r="CH38" i="22"/>
  <c r="CI38" i="22"/>
  <c r="CJ38" i="22"/>
  <c r="CK38" i="22"/>
  <c r="CL38" i="22"/>
  <c r="CM38" i="22"/>
  <c r="DC38" i="22"/>
  <c r="CF39" i="22"/>
  <c r="CG39" i="22"/>
  <c r="CH39" i="22"/>
  <c r="CI39" i="22"/>
  <c r="CJ39" i="22"/>
  <c r="CK39" i="22"/>
  <c r="CL39" i="22"/>
  <c r="CM39" i="22"/>
  <c r="DC39" i="22"/>
  <c r="CF40" i="22"/>
  <c r="CG40" i="22"/>
  <c r="CH40" i="22"/>
  <c r="CI40" i="22"/>
  <c r="CJ40" i="22"/>
  <c r="CK40" i="22"/>
  <c r="CL40" i="22"/>
  <c r="CM40" i="22"/>
  <c r="DC40" i="22"/>
  <c r="CF41" i="22"/>
  <c r="CG41" i="22"/>
  <c r="CH41" i="22"/>
  <c r="CI41" i="22"/>
  <c r="CJ41" i="22"/>
  <c r="CK41" i="22"/>
  <c r="CL41" i="22"/>
  <c r="CM41" i="22"/>
  <c r="DC41" i="22"/>
  <c r="CF42" i="22"/>
  <c r="CG42" i="22"/>
  <c r="CH42" i="22"/>
  <c r="CI42" i="22"/>
  <c r="CJ42" i="22"/>
  <c r="CK42" i="22"/>
  <c r="CL42" i="22"/>
  <c r="CM42" i="22"/>
  <c r="DC42" i="22"/>
  <c r="CF43" i="22"/>
  <c r="CG43" i="22"/>
  <c r="CH43" i="22"/>
  <c r="CI43" i="22"/>
  <c r="CJ43" i="22"/>
  <c r="CK43" i="22"/>
  <c r="CL43" i="22"/>
  <c r="CM43" i="22"/>
  <c r="DC43" i="22"/>
  <c r="CF44" i="22"/>
  <c r="CG44" i="22"/>
  <c r="CH44" i="22"/>
  <c r="CI44" i="22"/>
  <c r="CJ44" i="22"/>
  <c r="CK44" i="22"/>
  <c r="CL44" i="22"/>
  <c r="CM44" i="22"/>
  <c r="DC44" i="22"/>
  <c r="CF45" i="22"/>
  <c r="CG45" i="22"/>
  <c r="CH45" i="22"/>
  <c r="CI45" i="22"/>
  <c r="CJ45" i="22"/>
  <c r="CK45" i="22"/>
  <c r="CL45" i="22"/>
  <c r="CM45" i="22"/>
  <c r="DC45" i="22"/>
  <c r="CF46" i="22"/>
  <c r="CG46" i="22"/>
  <c r="CH46" i="22"/>
  <c r="CI46" i="22"/>
  <c r="CJ46" i="22"/>
  <c r="CK46" i="22"/>
  <c r="CL46" i="22"/>
  <c r="CM46" i="22"/>
  <c r="DC46" i="22"/>
  <c r="CF47" i="22"/>
  <c r="CG47" i="22"/>
  <c r="CH47" i="22"/>
  <c r="CI47" i="22"/>
  <c r="CJ47" i="22"/>
  <c r="CK47" i="22"/>
  <c r="CL47" i="22"/>
  <c r="CM47" i="22"/>
  <c r="DC47" i="22"/>
  <c r="CF48" i="22"/>
  <c r="CG48" i="22"/>
  <c r="CH48" i="22"/>
  <c r="CI48" i="22"/>
  <c r="CJ48" i="22"/>
  <c r="CK48" i="22"/>
  <c r="CL48" i="22"/>
  <c r="CM48" i="22"/>
  <c r="DC48" i="22"/>
  <c r="CF49" i="22"/>
  <c r="CG49" i="22"/>
  <c r="CH49" i="22"/>
  <c r="CI49" i="22"/>
  <c r="CJ49" i="22"/>
  <c r="CK49" i="22"/>
  <c r="CL49" i="22"/>
  <c r="CM49" i="22"/>
  <c r="DC49" i="22"/>
  <c r="CF50" i="22"/>
  <c r="CG50" i="22"/>
  <c r="CH50" i="22"/>
  <c r="CI50" i="22"/>
  <c r="CJ50" i="22"/>
  <c r="CK50" i="22"/>
  <c r="CL50" i="22"/>
  <c r="CM50" i="22"/>
  <c r="DC50" i="22"/>
  <c r="CF51" i="22"/>
  <c r="CG51" i="22"/>
  <c r="CH51" i="22"/>
  <c r="CI51" i="22"/>
  <c r="CJ51" i="22"/>
  <c r="CK51" i="22"/>
  <c r="CL51" i="22"/>
  <c r="CM51" i="22"/>
  <c r="DC51" i="22"/>
  <c r="CF52" i="22"/>
  <c r="CG52" i="22"/>
  <c r="CH52" i="22"/>
  <c r="CI52" i="22"/>
  <c r="CJ52" i="22"/>
  <c r="CK52" i="22"/>
  <c r="CL52" i="22"/>
  <c r="CM52" i="22"/>
  <c r="DC52" i="22"/>
  <c r="CF53" i="22"/>
  <c r="CG53" i="22"/>
  <c r="CH53" i="22"/>
  <c r="CI53" i="22"/>
  <c r="CJ53" i="22"/>
  <c r="CK53" i="22"/>
  <c r="CL53" i="22"/>
  <c r="CM53" i="22"/>
  <c r="DC53" i="22"/>
  <c r="CF54" i="22"/>
  <c r="CG54" i="22"/>
  <c r="CH54" i="22"/>
  <c r="CI54" i="22"/>
  <c r="CJ54" i="22"/>
  <c r="CK54" i="22"/>
  <c r="CL54" i="22"/>
  <c r="CM54" i="22"/>
  <c r="DC54" i="22"/>
  <c r="CF55" i="22"/>
  <c r="CG55" i="22"/>
  <c r="CH55" i="22"/>
  <c r="CI55" i="22"/>
  <c r="CJ55" i="22"/>
  <c r="CK55" i="22"/>
  <c r="CL55" i="22"/>
  <c r="CM55" i="22"/>
  <c r="DC55" i="22"/>
  <c r="CF146" i="22"/>
  <c r="CG146" i="22"/>
  <c r="CH146" i="22"/>
  <c r="CI146" i="22"/>
  <c r="CJ146" i="22"/>
  <c r="CK146" i="22"/>
  <c r="CL146" i="22"/>
  <c r="CM146" i="22"/>
  <c r="DC146" i="22"/>
  <c r="CF147" i="22"/>
  <c r="CG147" i="22"/>
  <c r="CH147" i="22"/>
  <c r="CI147" i="22"/>
  <c r="CJ147" i="22"/>
  <c r="CK147" i="22"/>
  <c r="CL147" i="22"/>
  <c r="CM147" i="22"/>
  <c r="DC147" i="22"/>
  <c r="CF148" i="22"/>
  <c r="CG148" i="22"/>
  <c r="CH148" i="22"/>
  <c r="CI148" i="22"/>
  <c r="CJ148" i="22"/>
  <c r="CK148" i="22"/>
  <c r="CL148" i="22"/>
  <c r="CM148" i="22"/>
  <c r="DC148" i="22"/>
  <c r="CF149" i="22"/>
  <c r="CG149" i="22"/>
  <c r="CH149" i="22"/>
  <c r="CI149" i="22"/>
  <c r="CJ149" i="22"/>
  <c r="CK149" i="22"/>
  <c r="CL149" i="22"/>
  <c r="CM149" i="22"/>
  <c r="DC149" i="22"/>
  <c r="CF150" i="22"/>
  <c r="CG150" i="22"/>
  <c r="CH150" i="22"/>
  <c r="CI150" i="22"/>
  <c r="CJ150" i="22"/>
  <c r="CK150" i="22"/>
  <c r="CL150" i="22"/>
  <c r="CM150" i="22"/>
  <c r="DC150" i="22"/>
  <c r="CF151" i="22"/>
  <c r="CG151" i="22"/>
  <c r="CH151" i="22"/>
  <c r="CI151" i="22"/>
  <c r="CJ151" i="22"/>
  <c r="CK151" i="22"/>
  <c r="CL151" i="22"/>
  <c r="CM151" i="22"/>
  <c r="DC151" i="22"/>
  <c r="CF152" i="22"/>
  <c r="CG152" i="22"/>
  <c r="CH152" i="22"/>
  <c r="CI152" i="22"/>
  <c r="CJ152" i="22"/>
  <c r="CK152" i="22"/>
  <c r="CL152" i="22"/>
  <c r="CM152" i="22"/>
  <c r="DC152" i="22"/>
  <c r="CF153" i="22"/>
  <c r="CG153" i="22"/>
  <c r="CH153" i="22"/>
  <c r="CI153" i="22"/>
  <c r="CJ153" i="22"/>
  <c r="CK153" i="22"/>
  <c r="CL153" i="22"/>
  <c r="CM153" i="22"/>
  <c r="DC153" i="22"/>
  <c r="CF154" i="22"/>
  <c r="CG154" i="22"/>
  <c r="CH154" i="22"/>
  <c r="CI154" i="22"/>
  <c r="CJ154" i="22"/>
  <c r="CK154" i="22"/>
  <c r="CL154" i="22"/>
  <c r="CM154" i="22"/>
  <c r="DC154" i="22"/>
  <c r="CF155" i="22"/>
  <c r="CG155" i="22"/>
  <c r="CH155" i="22"/>
  <c r="CI155" i="22"/>
  <c r="CJ155" i="22"/>
  <c r="CK155" i="22"/>
  <c r="CL155" i="22"/>
  <c r="CM155" i="22"/>
  <c r="DC155" i="22"/>
  <c r="CF156" i="22"/>
  <c r="CG156" i="22"/>
  <c r="CH156" i="22"/>
  <c r="CI156" i="22"/>
  <c r="CJ156" i="22"/>
  <c r="CK156" i="22"/>
  <c r="CL156" i="22"/>
  <c r="CM156" i="22"/>
  <c r="DC156" i="22"/>
  <c r="CF157" i="22"/>
  <c r="CG157" i="22"/>
  <c r="CH157" i="22"/>
  <c r="CI157" i="22"/>
  <c r="CJ157" i="22"/>
  <c r="CK157" i="22"/>
  <c r="CL157" i="22"/>
  <c r="CM157" i="22"/>
  <c r="DC157" i="22"/>
  <c r="CF158" i="22"/>
  <c r="CG158" i="22"/>
  <c r="CH158" i="22"/>
  <c r="CI158" i="22"/>
  <c r="CJ158" i="22"/>
  <c r="CK158" i="22"/>
  <c r="CL158" i="22"/>
  <c r="CM158" i="22"/>
  <c r="DC158" i="22"/>
  <c r="CF159" i="22"/>
  <c r="CG159" i="22"/>
  <c r="CH159" i="22"/>
  <c r="CI159" i="22"/>
  <c r="CJ159" i="22"/>
  <c r="CK159" i="22"/>
  <c r="CL159" i="22"/>
  <c r="CM159" i="22"/>
  <c r="DC159" i="22"/>
  <c r="CF160" i="22"/>
  <c r="CG160" i="22"/>
  <c r="CH160" i="22"/>
  <c r="CI160" i="22"/>
  <c r="CJ160" i="22"/>
  <c r="CK160" i="22"/>
  <c r="CL160" i="22"/>
  <c r="CM160" i="22"/>
  <c r="DC160" i="22"/>
  <c r="CF161" i="22"/>
  <c r="CG161" i="22"/>
  <c r="CH161" i="22"/>
  <c r="CI161" i="22"/>
  <c r="CJ161" i="22"/>
  <c r="CK161" i="22"/>
  <c r="CL161" i="22"/>
  <c r="CM161" i="22"/>
  <c r="DC161" i="22"/>
  <c r="CF162" i="22"/>
  <c r="CG162" i="22"/>
  <c r="CH162" i="22"/>
  <c r="CI162" i="22"/>
  <c r="CJ162" i="22"/>
  <c r="CK162" i="22"/>
  <c r="CL162" i="22"/>
  <c r="CM162" i="22"/>
  <c r="DC162" i="22"/>
  <c r="CF163" i="22"/>
  <c r="CG163" i="22"/>
  <c r="CH163" i="22"/>
  <c r="CI163" i="22"/>
  <c r="CJ163" i="22"/>
  <c r="CK163" i="22"/>
  <c r="CM163" i="22"/>
  <c r="DC163" i="22"/>
  <c r="CF74" i="22"/>
  <c r="CG74" i="22"/>
  <c r="CH74" i="22"/>
  <c r="CI74" i="22"/>
  <c r="CJ74" i="22"/>
  <c r="CK74" i="22"/>
  <c r="CL74" i="22"/>
  <c r="CM74" i="22"/>
  <c r="DC74" i="22"/>
  <c r="CF75" i="22"/>
  <c r="CG75" i="22"/>
  <c r="CH75" i="22"/>
  <c r="CI75" i="22"/>
  <c r="CJ75" i="22"/>
  <c r="CK75" i="22"/>
  <c r="CL75" i="22"/>
  <c r="CM75" i="22"/>
  <c r="DC75" i="22"/>
  <c r="CF76" i="22"/>
  <c r="CG76" i="22"/>
  <c r="CH76" i="22"/>
  <c r="CI76" i="22"/>
  <c r="CJ76" i="22"/>
  <c r="CK76" i="22"/>
  <c r="CL76" i="22"/>
  <c r="CM76" i="22"/>
  <c r="DC76" i="22"/>
  <c r="CF77" i="22"/>
  <c r="CG77" i="22"/>
  <c r="CH77" i="22"/>
  <c r="CI77" i="22"/>
  <c r="CJ77" i="22"/>
  <c r="CK77" i="22"/>
  <c r="CL77" i="22"/>
  <c r="CM77" i="22"/>
  <c r="DC77" i="22"/>
  <c r="CF78" i="22"/>
  <c r="CG78" i="22"/>
  <c r="CH78" i="22"/>
  <c r="CI78" i="22"/>
  <c r="CJ78" i="22"/>
  <c r="CK78" i="22"/>
  <c r="CL78" i="22"/>
  <c r="CM78" i="22"/>
  <c r="DC78" i="22"/>
  <c r="CF79" i="22"/>
  <c r="CG79" i="22"/>
  <c r="CH79" i="22"/>
  <c r="CI79" i="22"/>
  <c r="CJ79" i="22"/>
  <c r="CK79" i="22"/>
  <c r="CL79" i="22"/>
  <c r="CM79" i="22"/>
  <c r="DC79" i="22"/>
  <c r="CF80" i="22"/>
  <c r="CG80" i="22"/>
  <c r="CH80" i="22"/>
  <c r="CI80" i="22"/>
  <c r="CJ80" i="22"/>
  <c r="CK80" i="22"/>
  <c r="CL80" i="22"/>
  <c r="CM80" i="22"/>
  <c r="DC80" i="22"/>
  <c r="CF81" i="22"/>
  <c r="CG81" i="22"/>
  <c r="CH81" i="22"/>
  <c r="CI81" i="22"/>
  <c r="CJ81" i="22"/>
  <c r="CK81" i="22"/>
  <c r="CL81" i="22"/>
  <c r="CM81" i="22"/>
  <c r="DC81" i="22"/>
  <c r="CF82" i="22"/>
  <c r="CG82" i="22"/>
  <c r="CH82" i="22"/>
  <c r="CI82" i="22"/>
  <c r="CJ82" i="22"/>
  <c r="CK82" i="22"/>
  <c r="CL82" i="22"/>
  <c r="CM82" i="22"/>
  <c r="DC82" i="22"/>
  <c r="CF83" i="22"/>
  <c r="CG83" i="22"/>
  <c r="CH83" i="22"/>
  <c r="CI83" i="22"/>
  <c r="CJ83" i="22"/>
  <c r="CK83" i="22"/>
  <c r="CL83" i="22"/>
  <c r="CM83" i="22"/>
  <c r="DC83" i="22"/>
  <c r="CF84" i="22"/>
  <c r="CG84" i="22"/>
  <c r="CH84" i="22"/>
  <c r="CI84" i="22"/>
  <c r="CJ84" i="22"/>
  <c r="CK84" i="22"/>
  <c r="CL84" i="22"/>
  <c r="CM84" i="22"/>
  <c r="DC84" i="22"/>
  <c r="CF85" i="22"/>
  <c r="CG85" i="22"/>
  <c r="CH85" i="22"/>
  <c r="CI85" i="22"/>
  <c r="CJ85" i="22"/>
  <c r="CK85" i="22"/>
  <c r="CL85" i="22"/>
  <c r="CM85" i="22"/>
  <c r="DC85" i="22"/>
  <c r="CF86" i="22"/>
  <c r="CG86" i="22"/>
  <c r="CH86" i="22"/>
  <c r="CI86" i="22"/>
  <c r="CJ86" i="22"/>
  <c r="CK86" i="22"/>
  <c r="CL86" i="22"/>
  <c r="CM86" i="22"/>
  <c r="DC86" i="22"/>
  <c r="CF87" i="22"/>
  <c r="CG87" i="22"/>
  <c r="CH87" i="22"/>
  <c r="CI87" i="22"/>
  <c r="CJ87" i="22"/>
  <c r="CK87" i="22"/>
  <c r="CL87" i="22"/>
  <c r="CM87" i="22"/>
  <c r="DC87" i="22"/>
  <c r="CF88" i="22"/>
  <c r="CG88" i="22"/>
  <c r="CH88" i="22"/>
  <c r="CI88" i="22"/>
  <c r="CJ88" i="22"/>
  <c r="CK88" i="22"/>
  <c r="CL88" i="22"/>
  <c r="CM88" i="22"/>
  <c r="DC88" i="22"/>
  <c r="CF89" i="22"/>
  <c r="CG89" i="22"/>
  <c r="CH89" i="22"/>
  <c r="CI89" i="22"/>
  <c r="CJ89" i="22"/>
  <c r="CK89" i="22"/>
  <c r="CL89" i="22"/>
  <c r="CM89" i="22"/>
  <c r="DC89" i="22"/>
  <c r="CF90" i="22"/>
  <c r="CG90" i="22"/>
  <c r="CH90" i="22"/>
  <c r="CI90" i="22"/>
  <c r="CJ90" i="22"/>
  <c r="CK90" i="22"/>
  <c r="CL90" i="22"/>
  <c r="CM90" i="22"/>
  <c r="DC90" i="22"/>
  <c r="CF91" i="22"/>
  <c r="CG91" i="22"/>
  <c r="CH91" i="22"/>
  <c r="CI91" i="22"/>
  <c r="CJ91" i="22"/>
  <c r="CK91" i="22"/>
  <c r="CL91" i="22"/>
  <c r="CM91" i="22"/>
  <c r="DC91" i="22"/>
  <c r="CH2" i="22"/>
  <c r="CI2" i="22"/>
  <c r="CJ2" i="22"/>
  <c r="CL2" i="22"/>
  <c r="CM2" i="22"/>
  <c r="DC2" i="22"/>
  <c r="CF3" i="22"/>
  <c r="CG3" i="22"/>
  <c r="CH3" i="22"/>
  <c r="CI3" i="22"/>
  <c r="CJ3" i="22"/>
  <c r="CL3" i="22"/>
  <c r="CM3" i="22"/>
  <c r="DC3" i="22"/>
  <c r="CF4" i="22"/>
  <c r="CG4" i="22"/>
  <c r="CH4" i="22"/>
  <c r="CI4" i="22"/>
  <c r="CJ4" i="22"/>
  <c r="CK4" i="22"/>
  <c r="CL4" i="22"/>
  <c r="CM4" i="22"/>
  <c r="DC4" i="22"/>
  <c r="CF5" i="22"/>
  <c r="CG5" i="22"/>
  <c r="CH5" i="22"/>
  <c r="CI5" i="22"/>
  <c r="CJ5" i="22"/>
  <c r="CK5" i="22"/>
  <c r="CL5" i="22"/>
  <c r="CM5" i="22"/>
  <c r="DC5" i="22"/>
  <c r="CF6" i="22"/>
  <c r="CG6" i="22"/>
  <c r="CH6" i="22"/>
  <c r="CI6" i="22"/>
  <c r="CJ6" i="22"/>
  <c r="CK6" i="22"/>
  <c r="CL6" i="22"/>
  <c r="CM6" i="22"/>
  <c r="DC6" i="22"/>
  <c r="CF7" i="22"/>
  <c r="CG7" i="22"/>
  <c r="CH7" i="22"/>
  <c r="CI7" i="22"/>
  <c r="CJ7" i="22"/>
  <c r="CK7" i="22"/>
  <c r="CL7" i="22"/>
  <c r="CM7" i="22"/>
  <c r="DC7" i="22"/>
  <c r="CF8" i="22"/>
  <c r="CG8" i="22"/>
  <c r="CH8" i="22"/>
  <c r="CI8" i="22"/>
  <c r="CJ8" i="22"/>
  <c r="CK8" i="22"/>
  <c r="CL8" i="22"/>
  <c r="CM8" i="22"/>
  <c r="DC8" i="22"/>
  <c r="CF9" i="22"/>
  <c r="CG9" i="22"/>
  <c r="CH9" i="22"/>
  <c r="CI9" i="22"/>
  <c r="CJ9" i="22"/>
  <c r="CK9" i="22"/>
  <c r="CL9" i="22"/>
  <c r="CM9" i="22"/>
  <c r="DC9" i="22"/>
  <c r="CF10" i="22"/>
  <c r="CG10" i="22"/>
  <c r="CH10" i="22"/>
  <c r="CI10" i="22"/>
  <c r="CJ10" i="22"/>
  <c r="CK10" i="22"/>
  <c r="CL10" i="22"/>
  <c r="CM10" i="22"/>
  <c r="DC10" i="22"/>
  <c r="CF11" i="22"/>
  <c r="CG11" i="22"/>
  <c r="CH11" i="22"/>
  <c r="CI11" i="22"/>
  <c r="CJ11" i="22"/>
  <c r="CK11" i="22"/>
  <c r="CL11" i="22"/>
  <c r="CM11" i="22"/>
  <c r="DC11" i="22"/>
  <c r="CF12" i="22"/>
  <c r="CG12" i="22"/>
  <c r="CH12" i="22"/>
  <c r="CI12" i="22"/>
  <c r="CJ12" i="22"/>
  <c r="CK12" i="22"/>
  <c r="CL12" i="22"/>
  <c r="CM12" i="22"/>
  <c r="DC12" i="22"/>
  <c r="CF13" i="22"/>
  <c r="CG13" i="22"/>
  <c r="CH13" i="22"/>
  <c r="CI13" i="22"/>
  <c r="CJ13" i="22"/>
  <c r="CK13" i="22"/>
  <c r="CL13" i="22"/>
  <c r="CM13" i="22"/>
  <c r="DC13" i="22"/>
  <c r="CF14" i="22"/>
  <c r="CG14" i="22"/>
  <c r="CH14" i="22"/>
  <c r="CI14" i="22"/>
  <c r="CJ14" i="22"/>
  <c r="CK14" i="22"/>
  <c r="CL14" i="22"/>
  <c r="CM14" i="22"/>
  <c r="DC14" i="22"/>
  <c r="CF15" i="22"/>
  <c r="CG15" i="22"/>
  <c r="CH15" i="22"/>
  <c r="CI15" i="22"/>
  <c r="CJ15" i="22"/>
  <c r="CK15" i="22"/>
  <c r="CL15" i="22"/>
  <c r="CM15" i="22"/>
  <c r="DC15" i="22"/>
  <c r="CF16" i="22"/>
  <c r="CG16" i="22"/>
  <c r="CH16" i="22"/>
  <c r="CI16" i="22"/>
  <c r="CJ16" i="22"/>
  <c r="CK16" i="22"/>
  <c r="CL16" i="22"/>
  <c r="CM16" i="22"/>
  <c r="DC16" i="22"/>
  <c r="CF17" i="22"/>
  <c r="CG17" i="22"/>
  <c r="CH17" i="22"/>
  <c r="CI17" i="22"/>
  <c r="CJ17" i="22"/>
  <c r="CK17" i="22"/>
  <c r="CL17" i="22"/>
  <c r="CM17" i="22"/>
  <c r="DC17" i="22"/>
  <c r="CF18" i="22"/>
  <c r="CG18" i="22"/>
  <c r="CH18" i="22"/>
  <c r="CI18" i="22"/>
  <c r="CJ18" i="22"/>
  <c r="CK18" i="22"/>
  <c r="CL18" i="22"/>
  <c r="CM18" i="22"/>
  <c r="DC18" i="22"/>
  <c r="CF19" i="22"/>
  <c r="CG19" i="22"/>
  <c r="CH19" i="22"/>
  <c r="CI19" i="22"/>
  <c r="CJ19" i="22"/>
  <c r="CK19" i="22"/>
  <c r="CL19" i="22"/>
  <c r="CM19" i="22"/>
  <c r="DC19" i="22"/>
  <c r="CF200" i="22"/>
  <c r="CG200" i="22"/>
  <c r="CH200" i="22"/>
  <c r="CI200" i="22"/>
  <c r="CJ200" i="22"/>
  <c r="CK200" i="22"/>
  <c r="CL200" i="22"/>
  <c r="CM200" i="22"/>
  <c r="DC200" i="22"/>
  <c r="CF201" i="22"/>
  <c r="CG201" i="22"/>
  <c r="CH201" i="22"/>
  <c r="CI201" i="22"/>
  <c r="CJ201" i="22"/>
  <c r="CK201" i="22"/>
  <c r="CL201" i="22"/>
  <c r="CM201" i="22"/>
  <c r="DC201" i="22"/>
  <c r="CF202" i="22"/>
  <c r="CG202" i="22"/>
  <c r="CH202" i="22"/>
  <c r="CI202" i="22"/>
  <c r="CJ202" i="22"/>
  <c r="CK202" i="22"/>
  <c r="CL202" i="22"/>
  <c r="CM202" i="22"/>
  <c r="DC202" i="22"/>
  <c r="CF203" i="22"/>
  <c r="CG203" i="22"/>
  <c r="CH203" i="22"/>
  <c r="CI203" i="22"/>
  <c r="CJ203" i="22"/>
  <c r="CK203" i="22"/>
  <c r="CL203" i="22"/>
  <c r="CM203" i="22"/>
  <c r="DC203" i="22"/>
  <c r="CF204" i="22"/>
  <c r="CG204" i="22"/>
  <c r="CH204" i="22"/>
  <c r="CI204" i="22"/>
  <c r="CJ204" i="22"/>
  <c r="CK204" i="22"/>
  <c r="CL204" i="22"/>
  <c r="CM204" i="22"/>
  <c r="DC204" i="22"/>
  <c r="CF205" i="22"/>
  <c r="CG205" i="22"/>
  <c r="CH205" i="22"/>
  <c r="CI205" i="22"/>
  <c r="CJ205" i="22"/>
  <c r="CK205" i="22"/>
  <c r="CL205" i="22"/>
  <c r="CM205" i="22"/>
  <c r="DC205" i="22"/>
  <c r="CF206" i="22"/>
  <c r="CG206" i="22"/>
  <c r="CH206" i="22"/>
  <c r="CI206" i="22"/>
  <c r="CJ206" i="22"/>
  <c r="CK206" i="22"/>
  <c r="CL206" i="22"/>
  <c r="CM206" i="22"/>
  <c r="DC206" i="22"/>
  <c r="CF207" i="22"/>
  <c r="CG207" i="22"/>
  <c r="CH207" i="22"/>
  <c r="CI207" i="22"/>
  <c r="CJ207" i="22"/>
  <c r="CK207" i="22"/>
  <c r="CL207" i="22"/>
  <c r="CM207" i="22"/>
  <c r="DC207" i="22"/>
  <c r="CF208" i="22"/>
  <c r="CG208" i="22"/>
  <c r="CH208" i="22"/>
  <c r="CI208" i="22"/>
  <c r="CJ208" i="22"/>
  <c r="CK208" i="22"/>
  <c r="CL208" i="22"/>
  <c r="CM208" i="22"/>
  <c r="DC208" i="22"/>
  <c r="CF209" i="22"/>
  <c r="CG209" i="22"/>
  <c r="CH209" i="22"/>
  <c r="CI209" i="22"/>
  <c r="CJ209" i="22"/>
  <c r="CK209" i="22"/>
  <c r="CL209" i="22"/>
  <c r="CM209" i="22"/>
  <c r="DC209" i="22"/>
  <c r="CF210" i="22"/>
  <c r="CG210" i="22"/>
  <c r="CH210" i="22"/>
  <c r="CI210" i="22"/>
  <c r="CJ210" i="22"/>
  <c r="CK210" i="22"/>
  <c r="CL210" i="22"/>
  <c r="CM210" i="22"/>
  <c r="DC210" i="22"/>
  <c r="CF211" i="22"/>
  <c r="CG211" i="22"/>
  <c r="CH211" i="22"/>
  <c r="CI211" i="22"/>
  <c r="CJ211" i="22"/>
  <c r="CK211" i="22"/>
  <c r="CL211" i="22"/>
  <c r="CM211" i="22"/>
  <c r="DC211" i="22"/>
  <c r="CF212" i="22"/>
  <c r="CG212" i="22"/>
  <c r="CH212" i="22"/>
  <c r="CI212" i="22"/>
  <c r="CJ212" i="22"/>
  <c r="CK212" i="22"/>
  <c r="CL212" i="22"/>
  <c r="CM212" i="22"/>
  <c r="DC212" i="22"/>
  <c r="CF213" i="22"/>
  <c r="CG213" i="22"/>
  <c r="CH213" i="22"/>
  <c r="CI213" i="22"/>
  <c r="CJ213" i="22"/>
  <c r="CK213" i="22"/>
  <c r="CL213" i="22"/>
  <c r="CM213" i="22"/>
  <c r="DC213" i="22"/>
  <c r="CF214" i="22"/>
  <c r="CG214" i="22"/>
  <c r="CH214" i="22"/>
  <c r="CI214" i="22"/>
  <c r="CJ214" i="22"/>
  <c r="CK214" i="22"/>
  <c r="CL214" i="22"/>
  <c r="CM214" i="22"/>
  <c r="DC214" i="22"/>
  <c r="CF215" i="22"/>
  <c r="CG215" i="22"/>
  <c r="CH215" i="22"/>
  <c r="CI215" i="22"/>
  <c r="CJ215" i="22"/>
  <c r="CK215" i="22"/>
  <c r="CL215" i="22"/>
  <c r="CM215" i="22"/>
  <c r="DC215" i="22"/>
  <c r="CF216" i="22"/>
  <c r="CG216" i="22"/>
  <c r="CH216" i="22"/>
  <c r="CI216" i="22"/>
  <c r="CJ216" i="22"/>
  <c r="CK216" i="22"/>
  <c r="CL216" i="22"/>
  <c r="CM216" i="22"/>
  <c r="DC216" i="22"/>
  <c r="CF217" i="22"/>
  <c r="CG217" i="22"/>
  <c r="CH217" i="22"/>
  <c r="CI217" i="22"/>
  <c r="CJ217" i="22"/>
  <c r="CK217" i="22"/>
  <c r="CL217" i="22"/>
  <c r="CM217" i="22"/>
  <c r="DC217" i="22"/>
  <c r="CF128" i="22"/>
  <c r="CG128" i="22"/>
  <c r="CH128" i="22"/>
  <c r="CI128" i="22"/>
  <c r="CJ128" i="22"/>
  <c r="CK128" i="22"/>
  <c r="CL128" i="22"/>
  <c r="CM128" i="22"/>
  <c r="DC128" i="22"/>
  <c r="CF129" i="22"/>
  <c r="CG129" i="22"/>
  <c r="CH129" i="22"/>
  <c r="CI129" i="22"/>
  <c r="CJ129" i="22"/>
  <c r="CK129" i="22"/>
  <c r="CL129" i="22"/>
  <c r="CM129" i="22"/>
  <c r="DC129" i="22"/>
  <c r="CF130" i="22"/>
  <c r="CG130" i="22"/>
  <c r="CH130" i="22"/>
  <c r="CI130" i="22"/>
  <c r="CJ130" i="22"/>
  <c r="CK130" i="22"/>
  <c r="CL130" i="22"/>
  <c r="CM130" i="22"/>
  <c r="DC130" i="22"/>
  <c r="CF131" i="22"/>
  <c r="CG131" i="22"/>
  <c r="CH131" i="22"/>
  <c r="CI131" i="22"/>
  <c r="CJ131" i="22"/>
  <c r="CK131" i="22"/>
  <c r="CL131" i="22"/>
  <c r="CM131" i="22"/>
  <c r="DC131" i="22"/>
  <c r="CF132" i="22"/>
  <c r="CG132" i="22"/>
  <c r="CH132" i="22"/>
  <c r="CI132" i="22"/>
  <c r="CJ132" i="22"/>
  <c r="CK132" i="22"/>
  <c r="CL132" i="22"/>
  <c r="CM132" i="22"/>
  <c r="DC132" i="22"/>
  <c r="CF133" i="22"/>
  <c r="CG133" i="22"/>
  <c r="CH133" i="22"/>
  <c r="CI133" i="22"/>
  <c r="CJ133" i="22"/>
  <c r="CK133" i="22"/>
  <c r="CL133" i="22"/>
  <c r="CM133" i="22"/>
  <c r="DC133" i="22"/>
  <c r="CF134" i="22"/>
  <c r="CG134" i="22"/>
  <c r="CH134" i="22"/>
  <c r="CI134" i="22"/>
  <c r="CJ134" i="22"/>
  <c r="CK134" i="22"/>
  <c r="CL134" i="22"/>
  <c r="CM134" i="22"/>
  <c r="DC134" i="22"/>
  <c r="CF135" i="22"/>
  <c r="CG135" i="22"/>
  <c r="CH135" i="22"/>
  <c r="CI135" i="22"/>
  <c r="CJ135" i="22"/>
  <c r="CK135" i="22"/>
  <c r="CL135" i="22"/>
  <c r="CM135" i="22"/>
  <c r="DC135" i="22"/>
  <c r="CF136" i="22"/>
  <c r="CG136" i="22"/>
  <c r="CH136" i="22"/>
  <c r="CI136" i="22"/>
  <c r="CJ136" i="22"/>
  <c r="CK136" i="22"/>
  <c r="CL136" i="22"/>
  <c r="CM136" i="22"/>
  <c r="DC136" i="22"/>
  <c r="CF137" i="22"/>
  <c r="CG137" i="22"/>
  <c r="CH137" i="22"/>
  <c r="CI137" i="22"/>
  <c r="CJ137" i="22"/>
  <c r="CK137" i="22"/>
  <c r="CL137" i="22"/>
  <c r="CM137" i="22"/>
  <c r="DC137" i="22"/>
  <c r="CF138" i="22"/>
  <c r="CG138" i="22"/>
  <c r="CH138" i="22"/>
  <c r="CI138" i="22"/>
  <c r="CJ138" i="22"/>
  <c r="CK138" i="22"/>
  <c r="CL138" i="22"/>
  <c r="CM138" i="22"/>
  <c r="DC138" i="22"/>
  <c r="CF139" i="22"/>
  <c r="CG139" i="22"/>
  <c r="CH139" i="22"/>
  <c r="CI139" i="22"/>
  <c r="CJ139" i="22"/>
  <c r="CK139" i="22"/>
  <c r="CL139" i="22"/>
  <c r="CM139" i="22"/>
  <c r="DC139" i="22"/>
  <c r="CF140" i="22"/>
  <c r="CG140" i="22"/>
  <c r="CH140" i="22"/>
  <c r="CI140" i="22"/>
  <c r="CJ140" i="22"/>
  <c r="CK140" i="22"/>
  <c r="CL140" i="22"/>
  <c r="CM140" i="22"/>
  <c r="DC140" i="22"/>
  <c r="CF141" i="22"/>
  <c r="CG141" i="22"/>
  <c r="CH141" i="22"/>
  <c r="CI141" i="22"/>
  <c r="CJ141" i="22"/>
  <c r="CK141" i="22"/>
  <c r="CL141" i="22"/>
  <c r="CM141" i="22"/>
  <c r="DC141" i="22"/>
  <c r="CF142" i="22"/>
  <c r="CG142" i="22"/>
  <c r="CH142" i="22"/>
  <c r="CI142" i="22"/>
  <c r="CJ142" i="22"/>
  <c r="CK142" i="22"/>
  <c r="CL142" i="22"/>
  <c r="CM142" i="22"/>
  <c r="DC142" i="22"/>
  <c r="CF143" i="22"/>
  <c r="CG143" i="22"/>
  <c r="CH143" i="22"/>
  <c r="CI143" i="22"/>
  <c r="CJ143" i="22"/>
  <c r="CK143" i="22"/>
  <c r="CL143" i="22"/>
  <c r="CM143" i="22"/>
  <c r="DC143" i="22"/>
  <c r="CF144" i="22"/>
  <c r="CG144" i="22"/>
  <c r="CH144" i="22"/>
  <c r="CI144" i="22"/>
  <c r="CJ144" i="22"/>
  <c r="CK144" i="22"/>
  <c r="CL144" i="22"/>
  <c r="CM144" i="22"/>
  <c r="DC144" i="22"/>
  <c r="CF145" i="22"/>
  <c r="CG145" i="22"/>
  <c r="CH145" i="22"/>
  <c r="CI145" i="22"/>
  <c r="CJ145" i="22"/>
  <c r="CK145" i="22"/>
  <c r="CL145" i="22"/>
  <c r="CM145" i="22"/>
  <c r="DC145" i="22"/>
  <c r="CF56" i="22"/>
  <c r="CG56" i="22"/>
  <c r="CH56" i="22"/>
  <c r="CI56" i="22"/>
  <c r="CJ56" i="22"/>
  <c r="CK56" i="22"/>
  <c r="CL56" i="22"/>
  <c r="CM56" i="22"/>
  <c r="DC56" i="22"/>
  <c r="CF57" i="22"/>
  <c r="CG57" i="22"/>
  <c r="CH57" i="22"/>
  <c r="CI57" i="22"/>
  <c r="CJ57" i="22"/>
  <c r="CK57" i="22"/>
  <c r="CL57" i="22"/>
  <c r="CM57" i="22"/>
  <c r="DC57" i="22"/>
  <c r="CF58" i="22"/>
  <c r="CG58" i="22"/>
  <c r="CH58" i="22"/>
  <c r="CI58" i="22"/>
  <c r="CJ58" i="22"/>
  <c r="CK58" i="22"/>
  <c r="CL58" i="22"/>
  <c r="CM58" i="22"/>
  <c r="DC58" i="22"/>
  <c r="CF59" i="22"/>
  <c r="CG59" i="22"/>
  <c r="CH59" i="22"/>
  <c r="CI59" i="22"/>
  <c r="CJ59" i="22"/>
  <c r="CK59" i="22"/>
  <c r="CL59" i="22"/>
  <c r="CM59" i="22"/>
  <c r="DC59" i="22"/>
  <c r="CF60" i="22"/>
  <c r="CG60" i="22"/>
  <c r="CH60" i="22"/>
  <c r="CI60" i="22"/>
  <c r="CJ60" i="22"/>
  <c r="CK60" i="22"/>
  <c r="CL60" i="22"/>
  <c r="CM60" i="22"/>
  <c r="DC60" i="22"/>
  <c r="CF61" i="22"/>
  <c r="CG61" i="22"/>
  <c r="CH61" i="22"/>
  <c r="CI61" i="22"/>
  <c r="CJ61" i="22"/>
  <c r="CK61" i="22"/>
  <c r="CL61" i="22"/>
  <c r="CM61" i="22"/>
  <c r="DC61" i="22"/>
  <c r="CF62" i="22"/>
  <c r="CG62" i="22"/>
  <c r="CH62" i="22"/>
  <c r="CI62" i="22"/>
  <c r="CJ62" i="22"/>
  <c r="CK62" i="22"/>
  <c r="CL62" i="22"/>
  <c r="CM62" i="22"/>
  <c r="DC62" i="22"/>
  <c r="CF63" i="22"/>
  <c r="CG63" i="22"/>
  <c r="CH63" i="22"/>
  <c r="CI63" i="22"/>
  <c r="CJ63" i="22"/>
  <c r="CK63" i="22"/>
  <c r="CL63" i="22"/>
  <c r="CM63" i="22"/>
  <c r="DC63" i="22"/>
  <c r="CF64" i="22"/>
  <c r="CG64" i="22"/>
  <c r="CH64" i="22"/>
  <c r="CI64" i="22"/>
  <c r="CJ64" i="22"/>
  <c r="CK64" i="22"/>
  <c r="CL64" i="22"/>
  <c r="CM64" i="22"/>
  <c r="DC64" i="22"/>
  <c r="CF65" i="22"/>
  <c r="CG65" i="22"/>
  <c r="CH65" i="22"/>
  <c r="CI65" i="22"/>
  <c r="CJ65" i="22"/>
  <c r="CK65" i="22"/>
  <c r="CL65" i="22"/>
  <c r="CM65" i="22"/>
  <c r="DC65" i="22"/>
  <c r="CF66" i="22"/>
  <c r="CG66" i="22"/>
  <c r="CH66" i="22"/>
  <c r="CI66" i="22"/>
  <c r="CJ66" i="22"/>
  <c r="CK66" i="22"/>
  <c r="CL66" i="22"/>
  <c r="CM66" i="22"/>
  <c r="DC66" i="22"/>
  <c r="CF67" i="22"/>
  <c r="CG67" i="22"/>
  <c r="CH67" i="22"/>
  <c r="CI67" i="22"/>
  <c r="CJ67" i="22"/>
  <c r="CK67" i="22"/>
  <c r="CL67" i="22"/>
  <c r="CM67" i="22"/>
  <c r="DC67" i="22"/>
  <c r="CF68" i="22"/>
  <c r="CG68" i="22"/>
  <c r="CH68" i="22"/>
  <c r="CI68" i="22"/>
  <c r="CJ68" i="22"/>
  <c r="CK68" i="22"/>
  <c r="CL68" i="22"/>
  <c r="CM68" i="22"/>
  <c r="DC68" i="22"/>
  <c r="CF69" i="22"/>
  <c r="CG69" i="22"/>
  <c r="CH69" i="22"/>
  <c r="CI69" i="22"/>
  <c r="CJ69" i="22"/>
  <c r="CK69" i="22"/>
  <c r="CL69" i="22"/>
  <c r="CM69" i="22"/>
  <c r="DC69" i="22"/>
  <c r="CF70" i="22"/>
  <c r="CG70" i="22"/>
  <c r="CH70" i="22"/>
  <c r="CI70" i="22"/>
  <c r="CJ70" i="22"/>
  <c r="CK70" i="22"/>
  <c r="CL70" i="22"/>
  <c r="CM70" i="22"/>
  <c r="DC70" i="22"/>
  <c r="CF71" i="22"/>
  <c r="CG71" i="22"/>
  <c r="CH71" i="22"/>
  <c r="CI71" i="22"/>
  <c r="CJ71" i="22"/>
  <c r="CK71" i="22"/>
  <c r="CL71" i="22"/>
  <c r="CM71" i="22"/>
  <c r="DC71" i="22"/>
  <c r="CF72" i="22"/>
  <c r="CG72" i="22"/>
  <c r="CH72" i="22"/>
  <c r="CI72" i="22"/>
  <c r="CJ72" i="22"/>
  <c r="CK72" i="22"/>
  <c r="CL72" i="22"/>
  <c r="CM72" i="22"/>
  <c r="DC72" i="22"/>
  <c r="CF73" i="22"/>
  <c r="CG73" i="22"/>
  <c r="CH73" i="22"/>
  <c r="CI73" i="22"/>
  <c r="CJ73" i="22"/>
  <c r="CK73" i="22"/>
  <c r="CL73" i="22"/>
  <c r="CM73" i="22"/>
  <c r="DC73" i="22"/>
  <c r="CF164" i="22"/>
  <c r="CG164" i="22"/>
  <c r="CH164" i="22"/>
  <c r="CI164" i="22"/>
  <c r="CJ164" i="22"/>
  <c r="CK164" i="22"/>
  <c r="CL164" i="22"/>
  <c r="CM164" i="22"/>
  <c r="DC164" i="22"/>
  <c r="CF165" i="22"/>
  <c r="CG165" i="22"/>
  <c r="CH165" i="22"/>
  <c r="CI165" i="22"/>
  <c r="CJ165" i="22"/>
  <c r="CK165" i="22"/>
  <c r="CL165" i="22"/>
  <c r="CM165" i="22"/>
  <c r="DC165" i="22"/>
  <c r="CF166" i="22"/>
  <c r="CG166" i="22"/>
  <c r="CH166" i="22"/>
  <c r="CI166" i="22"/>
  <c r="CJ166" i="22"/>
  <c r="CK166" i="22"/>
  <c r="CL166" i="22"/>
  <c r="CM166" i="22"/>
  <c r="DC166" i="22"/>
  <c r="CF167" i="22"/>
  <c r="CG167" i="22"/>
  <c r="CH167" i="22"/>
  <c r="CI167" i="22"/>
  <c r="CJ167" i="22"/>
  <c r="CK167" i="22"/>
  <c r="CL167" i="22"/>
  <c r="CM167" i="22"/>
  <c r="DC167" i="22"/>
  <c r="CF168" i="22"/>
  <c r="CG168" i="22"/>
  <c r="CH168" i="22"/>
  <c r="CI168" i="22"/>
  <c r="CJ168" i="22"/>
  <c r="CK168" i="22"/>
  <c r="CL168" i="22"/>
  <c r="CM168" i="22"/>
  <c r="DC168" i="22"/>
  <c r="CF169" i="22"/>
  <c r="CG169" i="22"/>
  <c r="CH169" i="22"/>
  <c r="CI169" i="22"/>
  <c r="CJ169" i="22"/>
  <c r="CK169" i="22"/>
  <c r="CL169" i="22"/>
  <c r="CM169" i="22"/>
  <c r="DC169" i="22"/>
  <c r="CF170" i="22"/>
  <c r="CG170" i="22"/>
  <c r="CH170" i="22"/>
  <c r="CI170" i="22"/>
  <c r="CJ170" i="22"/>
  <c r="CK170" i="22"/>
  <c r="CL170" i="22"/>
  <c r="CM170" i="22"/>
  <c r="DC170" i="22"/>
  <c r="CF171" i="22"/>
  <c r="CG171" i="22"/>
  <c r="CH171" i="22"/>
  <c r="CI171" i="22"/>
  <c r="CJ171" i="22"/>
  <c r="CK171" i="22"/>
  <c r="CL171" i="22"/>
  <c r="CM171" i="22"/>
  <c r="DC171" i="22"/>
  <c r="CF172" i="22"/>
  <c r="CG172" i="22"/>
  <c r="CH172" i="22"/>
  <c r="CI172" i="22"/>
  <c r="CJ172" i="22"/>
  <c r="CK172" i="22"/>
  <c r="CL172" i="22"/>
  <c r="CM172" i="22"/>
  <c r="DC172" i="22"/>
  <c r="CF173" i="22"/>
  <c r="CG173" i="22"/>
  <c r="CH173" i="22"/>
  <c r="CI173" i="22"/>
  <c r="CJ173" i="22"/>
  <c r="CK173" i="22"/>
  <c r="CL173" i="22"/>
  <c r="CM173" i="22"/>
  <c r="DC173" i="22"/>
  <c r="CF174" i="22"/>
  <c r="CG174" i="22"/>
  <c r="CH174" i="22"/>
  <c r="CI174" i="22"/>
  <c r="CJ174" i="22"/>
  <c r="CK174" i="22"/>
  <c r="CL174" i="22"/>
  <c r="CM174" i="22"/>
  <c r="DC174" i="22"/>
  <c r="CF175" i="22"/>
  <c r="CG175" i="22"/>
  <c r="CH175" i="22"/>
  <c r="CI175" i="22"/>
  <c r="CJ175" i="22"/>
  <c r="CK175" i="22"/>
  <c r="CL175" i="22"/>
  <c r="CM175" i="22"/>
  <c r="DC175" i="22"/>
  <c r="CF176" i="22"/>
  <c r="CG176" i="22"/>
  <c r="CH176" i="22"/>
  <c r="CI176" i="22"/>
  <c r="CJ176" i="22"/>
  <c r="CK176" i="22"/>
  <c r="CL176" i="22"/>
  <c r="CM176" i="22"/>
  <c r="DC176" i="22"/>
  <c r="CF177" i="22"/>
  <c r="CG177" i="22"/>
  <c r="CH177" i="22"/>
  <c r="CI177" i="22"/>
  <c r="CJ177" i="22"/>
  <c r="CK177" i="22"/>
  <c r="CL177" i="22"/>
  <c r="CM177" i="22"/>
  <c r="DC177" i="22"/>
  <c r="CF178" i="22"/>
  <c r="CG178" i="22"/>
  <c r="CH178" i="22"/>
  <c r="CI178" i="22"/>
  <c r="CJ178" i="22"/>
  <c r="CK178" i="22"/>
  <c r="CL178" i="22"/>
  <c r="CM178" i="22"/>
  <c r="DC178" i="22"/>
  <c r="CF179" i="22"/>
  <c r="CG179" i="22"/>
  <c r="CH179" i="22"/>
  <c r="CI179" i="22"/>
  <c r="CJ179" i="22"/>
  <c r="CK179" i="22"/>
  <c r="CL179" i="22"/>
  <c r="CM179" i="22"/>
  <c r="DC179" i="22"/>
  <c r="CF180" i="22"/>
  <c r="CG180" i="22"/>
  <c r="CH180" i="22"/>
  <c r="CI180" i="22"/>
  <c r="CJ180" i="22"/>
  <c r="CK180" i="22"/>
  <c r="CL180" i="22"/>
  <c r="CM180" i="22"/>
  <c r="DC180" i="22"/>
  <c r="CF181" i="22"/>
  <c r="CG181" i="22"/>
  <c r="CH181" i="22"/>
  <c r="CI181" i="22"/>
  <c r="CJ181" i="22"/>
  <c r="CK181" i="22"/>
  <c r="CL181" i="22"/>
  <c r="CM181" i="22"/>
  <c r="DC181" i="22"/>
  <c r="CF92" i="22"/>
  <c r="CG92" i="22"/>
  <c r="CH92" i="22"/>
  <c r="CI92" i="22"/>
  <c r="CJ92" i="22"/>
  <c r="CK92" i="22"/>
  <c r="CL92" i="22"/>
  <c r="CM92" i="22"/>
  <c r="DC92" i="22"/>
  <c r="CF93" i="22"/>
  <c r="CG93" i="22"/>
  <c r="CH93" i="22"/>
  <c r="CI93" i="22"/>
  <c r="CJ93" i="22"/>
  <c r="CK93" i="22"/>
  <c r="CL93" i="22"/>
  <c r="CM93" i="22"/>
  <c r="DC93" i="22"/>
  <c r="CF94" i="22"/>
  <c r="CG94" i="22"/>
  <c r="CH94" i="22"/>
  <c r="CI94" i="22"/>
  <c r="CJ94" i="22"/>
  <c r="CK94" i="22"/>
  <c r="CL94" i="22"/>
  <c r="CM94" i="22"/>
  <c r="DC94" i="22"/>
  <c r="CF95" i="22"/>
  <c r="CG95" i="22"/>
  <c r="CH95" i="22"/>
  <c r="CI95" i="22"/>
  <c r="CJ95" i="22"/>
  <c r="CK95" i="22"/>
  <c r="CL95" i="22"/>
  <c r="CM95" i="22"/>
  <c r="DC95" i="22"/>
  <c r="CF96" i="22"/>
  <c r="CG96" i="22"/>
  <c r="CH96" i="22"/>
  <c r="CI96" i="22"/>
  <c r="CJ96" i="22"/>
  <c r="CK96" i="22"/>
  <c r="CL96" i="22"/>
  <c r="CM96" i="22"/>
  <c r="DC96" i="22"/>
  <c r="CF97" i="22"/>
  <c r="CG97" i="22"/>
  <c r="CH97" i="22"/>
  <c r="CI97" i="22"/>
  <c r="CJ97" i="22"/>
  <c r="CK97" i="22"/>
  <c r="CL97" i="22"/>
  <c r="CM97" i="22"/>
  <c r="DC97" i="22"/>
  <c r="CF98" i="22"/>
  <c r="CG98" i="22"/>
  <c r="CH98" i="22"/>
  <c r="CI98" i="22"/>
  <c r="CJ98" i="22"/>
  <c r="CK98" i="22"/>
  <c r="CL98" i="22"/>
  <c r="CM98" i="22"/>
  <c r="DC98" i="22"/>
  <c r="CF99" i="22"/>
  <c r="CG99" i="22"/>
  <c r="CH99" i="22"/>
  <c r="CI99" i="22"/>
  <c r="CJ99" i="22"/>
  <c r="CK99" i="22"/>
  <c r="CL99" i="22"/>
  <c r="CM99" i="22"/>
  <c r="DC99" i="22"/>
  <c r="CF100" i="22"/>
  <c r="CG100" i="22"/>
  <c r="CH100" i="22"/>
  <c r="CI100" i="22"/>
  <c r="CJ100" i="22"/>
  <c r="CK100" i="22"/>
  <c r="CL100" i="22"/>
  <c r="CM100" i="22"/>
  <c r="DC100" i="22"/>
  <c r="CF101" i="22"/>
  <c r="CG101" i="22"/>
  <c r="CH101" i="22"/>
  <c r="CI101" i="22"/>
  <c r="CJ101" i="22"/>
  <c r="CK101" i="22"/>
  <c r="CL101" i="22"/>
  <c r="CM101" i="22"/>
  <c r="DC101" i="22"/>
  <c r="CF102" i="22"/>
  <c r="CG102" i="22"/>
  <c r="CH102" i="22"/>
  <c r="CI102" i="22"/>
  <c r="CJ102" i="22"/>
  <c r="CK102" i="22"/>
  <c r="CL102" i="22"/>
  <c r="CM102" i="22"/>
  <c r="DC102" i="22"/>
  <c r="CF103" i="22"/>
  <c r="CG103" i="22"/>
  <c r="CH103" i="22"/>
  <c r="CI103" i="22"/>
  <c r="CJ103" i="22"/>
  <c r="CK103" i="22"/>
  <c r="CL103" i="22"/>
  <c r="CM103" i="22"/>
  <c r="DC103" i="22"/>
  <c r="CF104" i="22"/>
  <c r="CG104" i="22"/>
  <c r="CH104" i="22"/>
  <c r="CI104" i="22"/>
  <c r="CJ104" i="22"/>
  <c r="CK104" i="22"/>
  <c r="CL104" i="22"/>
  <c r="CM104" i="22"/>
  <c r="DC104" i="22"/>
  <c r="CF105" i="22"/>
  <c r="CG105" i="22"/>
  <c r="CH105" i="22"/>
  <c r="CI105" i="22"/>
  <c r="CJ105" i="22"/>
  <c r="CK105" i="22"/>
  <c r="CL105" i="22"/>
  <c r="CM105" i="22"/>
  <c r="DC105" i="22"/>
  <c r="CF106" i="22"/>
  <c r="CG106" i="22"/>
  <c r="CH106" i="22"/>
  <c r="CI106" i="22"/>
  <c r="CJ106" i="22"/>
  <c r="CK106" i="22"/>
  <c r="CL106" i="22"/>
  <c r="CM106" i="22"/>
  <c r="DC106" i="22"/>
  <c r="CF107" i="22"/>
  <c r="CG107" i="22"/>
  <c r="CH107" i="22"/>
  <c r="CI107" i="22"/>
  <c r="CJ107" i="22"/>
  <c r="CK107" i="22"/>
  <c r="CL107" i="22"/>
  <c r="CM107" i="22"/>
  <c r="DC107" i="22"/>
  <c r="CF108" i="22"/>
  <c r="CG108" i="22"/>
  <c r="CH108" i="22"/>
  <c r="CI108" i="22"/>
  <c r="CJ108" i="22"/>
  <c r="CK108" i="22"/>
  <c r="CL108" i="22"/>
  <c r="CM108" i="22"/>
  <c r="DC108" i="22"/>
  <c r="CF109" i="22"/>
  <c r="CG109" i="22"/>
  <c r="CH109" i="22"/>
  <c r="CI109" i="22"/>
  <c r="CJ109" i="22"/>
  <c r="CK109" i="22"/>
  <c r="CL109" i="22"/>
  <c r="CM109" i="22"/>
  <c r="DC109" i="22"/>
  <c r="CF20" i="22"/>
  <c r="CG20" i="22"/>
  <c r="CH20" i="22"/>
  <c r="CI20" i="22"/>
  <c r="CJ20" i="22"/>
  <c r="CK20" i="22"/>
  <c r="CL20" i="22"/>
  <c r="CM20" i="22"/>
  <c r="DC20" i="22"/>
  <c r="CF21" i="22"/>
  <c r="CG21" i="22"/>
  <c r="CH21" i="22"/>
  <c r="CI21" i="22"/>
  <c r="CJ21" i="22"/>
  <c r="CK21" i="22"/>
  <c r="CL21" i="22"/>
  <c r="CM21" i="22"/>
  <c r="DC21" i="22"/>
  <c r="CF22" i="22"/>
  <c r="CG22" i="22"/>
  <c r="CH22" i="22"/>
  <c r="CI22" i="22"/>
  <c r="CJ22" i="22"/>
  <c r="CK22" i="22"/>
  <c r="CL22" i="22"/>
  <c r="CM22" i="22"/>
  <c r="DC22" i="22"/>
  <c r="CF23" i="22"/>
  <c r="CG23" i="22"/>
  <c r="CH23" i="22"/>
  <c r="CI23" i="22"/>
  <c r="CJ23" i="22"/>
  <c r="CK23" i="22"/>
  <c r="CL23" i="22"/>
  <c r="CM23" i="22"/>
  <c r="DC23" i="22"/>
  <c r="CF24" i="22"/>
  <c r="CG24" i="22"/>
  <c r="CH24" i="22"/>
  <c r="CI24" i="22"/>
  <c r="CJ24" i="22"/>
  <c r="CK24" i="22"/>
  <c r="CL24" i="22"/>
  <c r="CM24" i="22"/>
  <c r="DC24" i="22"/>
  <c r="CF25" i="22"/>
  <c r="CG25" i="22"/>
  <c r="CH25" i="22"/>
  <c r="CI25" i="22"/>
  <c r="CJ25" i="22"/>
  <c r="CK25" i="22"/>
  <c r="CL25" i="22"/>
  <c r="CM25" i="22"/>
  <c r="DC25" i="22"/>
  <c r="CF26" i="22"/>
  <c r="CG26" i="22"/>
  <c r="CH26" i="22"/>
  <c r="CI26" i="22"/>
  <c r="CJ26" i="22"/>
  <c r="CK26" i="22"/>
  <c r="CL26" i="22"/>
  <c r="CM26" i="22"/>
  <c r="DC26" i="22"/>
  <c r="CF27" i="22"/>
  <c r="CG27" i="22"/>
  <c r="CH27" i="22"/>
  <c r="CI27" i="22"/>
  <c r="CJ27" i="22"/>
  <c r="CK27" i="22"/>
  <c r="CL27" i="22"/>
  <c r="CM27" i="22"/>
  <c r="DC27" i="22"/>
  <c r="CF28" i="22"/>
  <c r="CG28" i="22"/>
  <c r="CH28" i="22"/>
  <c r="CI28" i="22"/>
  <c r="CJ28" i="22"/>
  <c r="CK28" i="22"/>
  <c r="CL28" i="22"/>
  <c r="CM28" i="22"/>
  <c r="DC28" i="22"/>
  <c r="CF29" i="22"/>
  <c r="CG29" i="22"/>
  <c r="CH29" i="22"/>
  <c r="CI29" i="22"/>
  <c r="CJ29" i="22"/>
  <c r="CK29" i="22"/>
  <c r="CL29" i="22"/>
  <c r="CM29" i="22"/>
  <c r="DC29" i="22"/>
  <c r="CF30" i="22"/>
  <c r="CG30" i="22"/>
  <c r="CH30" i="22"/>
  <c r="CI30" i="22"/>
  <c r="CJ30" i="22"/>
  <c r="CK30" i="22"/>
  <c r="CL30" i="22"/>
  <c r="CM30" i="22"/>
  <c r="DC30" i="22"/>
  <c r="CF31" i="22"/>
  <c r="CG31" i="22"/>
  <c r="CH31" i="22"/>
  <c r="CI31" i="22"/>
  <c r="CJ31" i="22"/>
  <c r="CK31" i="22"/>
  <c r="CL31" i="22"/>
  <c r="CM31" i="22"/>
  <c r="DC31" i="22"/>
  <c r="CF32" i="22"/>
  <c r="CG32" i="22"/>
  <c r="CH32" i="22"/>
  <c r="CI32" i="22"/>
  <c r="CJ32" i="22"/>
  <c r="CK32" i="22"/>
  <c r="CL32" i="22"/>
  <c r="CM32" i="22"/>
  <c r="DC32" i="22"/>
  <c r="CF33" i="22"/>
  <c r="CG33" i="22"/>
  <c r="CH33" i="22"/>
  <c r="CI33" i="22"/>
  <c r="CJ33" i="22"/>
  <c r="CK33" i="22"/>
  <c r="CL33" i="22"/>
  <c r="CM33" i="22"/>
  <c r="DC33" i="22"/>
  <c r="CF34" i="22"/>
  <c r="CG34" i="22"/>
  <c r="CH34" i="22"/>
  <c r="CI34" i="22"/>
  <c r="CJ34" i="22"/>
  <c r="CK34" i="22"/>
  <c r="CL34" i="22"/>
  <c r="CM34" i="22"/>
  <c r="DC34" i="22"/>
  <c r="CF35" i="22"/>
  <c r="CG35" i="22"/>
  <c r="CH35" i="22"/>
  <c r="CI35" i="22"/>
  <c r="CJ35" i="22"/>
  <c r="CK35" i="22"/>
  <c r="CL35" i="22"/>
  <c r="CM35" i="22"/>
  <c r="DC35" i="22"/>
  <c r="CF36" i="22"/>
  <c r="CG36" i="22"/>
  <c r="CH36" i="22"/>
  <c r="CI36" i="22"/>
  <c r="CJ36" i="22"/>
  <c r="CK36" i="22"/>
  <c r="CL36" i="22"/>
  <c r="CM36" i="22"/>
  <c r="DC36" i="22"/>
  <c r="CF37" i="22"/>
  <c r="CG37" i="22"/>
  <c r="CH37" i="22"/>
  <c r="CI37" i="22"/>
  <c r="CJ37" i="22"/>
  <c r="CK37" i="22"/>
  <c r="CL37" i="22"/>
  <c r="CM37" i="22"/>
  <c r="DC37" i="22"/>
  <c r="BZ2" i="21"/>
  <c r="CA2" i="21"/>
  <c r="CB2" i="21"/>
  <c r="CC2" i="21"/>
  <c r="CD2" i="21"/>
  <c r="CN2" i="21"/>
  <c r="CO2" i="21"/>
  <c r="CP2" i="21"/>
  <c r="CQ2" i="21"/>
  <c r="CR2" i="21"/>
  <c r="CS2" i="21"/>
  <c r="CT2" i="21"/>
  <c r="CU2" i="21"/>
  <c r="CV2" i="21"/>
  <c r="CW2" i="21"/>
  <c r="CX2" i="21"/>
  <c r="CY2" i="21"/>
  <c r="CZ2" i="21"/>
  <c r="DA2" i="21"/>
  <c r="DB2" i="21"/>
  <c r="DC2" i="21"/>
  <c r="DD2" i="21"/>
  <c r="DE2" i="21"/>
  <c r="DF2" i="21"/>
  <c r="DG2" i="21"/>
  <c r="DH2" i="21"/>
  <c r="DI2" i="21"/>
  <c r="DJ2" i="21"/>
  <c r="DK2" i="21"/>
  <c r="DL2" i="21"/>
  <c r="DM2" i="21"/>
  <c r="DN2" i="21"/>
  <c r="DO2" i="21"/>
  <c r="DP2" i="21"/>
  <c r="DQ2" i="21"/>
  <c r="DR2" i="21"/>
  <c r="DS2" i="21"/>
  <c r="DT2" i="21"/>
  <c r="DU2" i="21"/>
  <c r="DV2" i="21"/>
  <c r="DW2" i="21"/>
  <c r="DX2" i="21"/>
  <c r="DY2" i="21"/>
  <c r="DZ2" i="21"/>
  <c r="EA2" i="21"/>
  <c r="EB2" i="21"/>
  <c r="EC2" i="21"/>
  <c r="ED2" i="21"/>
  <c r="EE2" i="21"/>
  <c r="EF2" i="21"/>
  <c r="EG2" i="21"/>
  <c r="EH2" i="21"/>
  <c r="EI2" i="21"/>
  <c r="EJ2" i="21"/>
  <c r="EK2" i="21"/>
  <c r="EL2" i="21"/>
  <c r="EM2" i="21"/>
  <c r="EN2" i="21"/>
  <c r="EO2" i="21"/>
  <c r="EP2" i="21"/>
  <c r="EQ2" i="21"/>
  <c r="ER2" i="21"/>
  <c r="ES2" i="21"/>
  <c r="ET2" i="21"/>
  <c r="EU2" i="21"/>
  <c r="EV2" i="21"/>
  <c r="EW2" i="21"/>
  <c r="EX2" i="21"/>
  <c r="EY2" i="21"/>
  <c r="EZ2" i="21"/>
  <c r="FA2" i="21"/>
  <c r="FB2" i="21"/>
  <c r="FC2" i="21"/>
  <c r="FD2" i="21"/>
  <c r="FE2" i="21"/>
  <c r="FF2" i="21"/>
  <c r="FG2" i="21"/>
  <c r="FH2" i="21"/>
  <c r="FI2" i="21"/>
  <c r="FJ2" i="21"/>
  <c r="FK2" i="21"/>
  <c r="FL2" i="21"/>
  <c r="FM2" i="21"/>
  <c r="FN2" i="21"/>
  <c r="FO2" i="21"/>
  <c r="FP2" i="21"/>
  <c r="FQ2" i="21"/>
  <c r="FR2" i="21"/>
  <c r="FS2" i="21"/>
  <c r="FT2" i="21"/>
  <c r="BZ3" i="21"/>
  <c r="CA3" i="21"/>
  <c r="CB3" i="21"/>
  <c r="CC3" i="21"/>
  <c r="CD3" i="21"/>
  <c r="CN3" i="21"/>
  <c r="CO3" i="21"/>
  <c r="CP3" i="21"/>
  <c r="CQ3" i="21"/>
  <c r="CR3" i="21"/>
  <c r="CS3" i="21"/>
  <c r="CT3" i="21"/>
  <c r="CU3" i="21"/>
  <c r="CV3" i="21"/>
  <c r="CW3" i="21"/>
  <c r="CX3" i="21"/>
  <c r="CY3" i="21"/>
  <c r="CZ3" i="21"/>
  <c r="DA3" i="21"/>
  <c r="DB3" i="21"/>
  <c r="DC3" i="21"/>
  <c r="DD3" i="21"/>
  <c r="DE3" i="21"/>
  <c r="DF3" i="21"/>
  <c r="DG3" i="21"/>
  <c r="DH3" i="21"/>
  <c r="DI3" i="21"/>
  <c r="DJ3" i="21"/>
  <c r="DK3" i="21"/>
  <c r="DL3" i="21"/>
  <c r="DM3" i="21"/>
  <c r="DN3" i="21"/>
  <c r="DO3" i="21"/>
  <c r="DP3" i="21"/>
  <c r="DQ3" i="21"/>
  <c r="DR3" i="21"/>
  <c r="DS3" i="21"/>
  <c r="DT3" i="21"/>
  <c r="DU3" i="21"/>
  <c r="DV3" i="21"/>
  <c r="DW3" i="21"/>
  <c r="DX3" i="21"/>
  <c r="DY3" i="21"/>
  <c r="DZ3" i="21"/>
  <c r="EA3" i="21"/>
  <c r="EB3" i="21"/>
  <c r="EC3" i="21"/>
  <c r="ED3" i="21"/>
  <c r="EE3" i="21"/>
  <c r="EF3" i="21"/>
  <c r="EG3" i="21"/>
  <c r="EH3" i="21"/>
  <c r="EI3" i="21"/>
  <c r="EJ3" i="21"/>
  <c r="EK3" i="21"/>
  <c r="EL3" i="21"/>
  <c r="EM3" i="21"/>
  <c r="EN3" i="21"/>
  <c r="EO3" i="21"/>
  <c r="EP3" i="21"/>
  <c r="EQ3" i="21"/>
  <c r="ER3" i="21"/>
  <c r="ES3" i="21"/>
  <c r="ET3" i="21"/>
  <c r="EU3" i="21"/>
  <c r="EV3" i="21"/>
  <c r="EW3" i="21"/>
  <c r="EX3" i="21"/>
  <c r="EY3" i="21"/>
  <c r="EZ3" i="21"/>
  <c r="FA3" i="21"/>
  <c r="FB3" i="21"/>
  <c r="FC3" i="21"/>
  <c r="FD3" i="21"/>
  <c r="FE3" i="21"/>
  <c r="FF3" i="21"/>
  <c r="FG3" i="21"/>
  <c r="FH3" i="21"/>
  <c r="FI3" i="21"/>
  <c r="FJ3" i="21"/>
  <c r="FK3" i="21"/>
  <c r="FL3" i="21"/>
  <c r="FM3" i="21"/>
  <c r="FN3" i="21"/>
  <c r="FO3" i="21"/>
  <c r="FP3" i="21"/>
  <c r="FQ3" i="21"/>
  <c r="FR3" i="21"/>
  <c r="FS3" i="21"/>
  <c r="FT3" i="21"/>
  <c r="BZ4" i="21"/>
  <c r="CA4" i="21"/>
  <c r="CB4" i="21"/>
  <c r="CC4" i="21"/>
  <c r="CD4" i="21"/>
  <c r="CN4" i="21"/>
  <c r="CO4" i="21"/>
  <c r="CP4" i="21"/>
  <c r="CQ4" i="21"/>
  <c r="CR4" i="21"/>
  <c r="CS4" i="21"/>
  <c r="CT4" i="21"/>
  <c r="CU4" i="21"/>
  <c r="CV4" i="21"/>
  <c r="CW4" i="21"/>
  <c r="CX4" i="21"/>
  <c r="CY4" i="21"/>
  <c r="CZ4" i="21"/>
  <c r="DA4" i="21"/>
  <c r="DB4" i="21"/>
  <c r="DC4" i="21"/>
  <c r="DD4" i="21"/>
  <c r="DE4" i="21"/>
  <c r="DF4" i="21"/>
  <c r="DG4" i="21"/>
  <c r="DH4" i="21"/>
  <c r="DI4" i="21"/>
  <c r="DJ4" i="21"/>
  <c r="DK4" i="21"/>
  <c r="DL4" i="21"/>
  <c r="DM4" i="21"/>
  <c r="DN4" i="21"/>
  <c r="DO4" i="21"/>
  <c r="DP4" i="21"/>
  <c r="DQ4" i="21"/>
  <c r="DR4" i="21"/>
  <c r="DS4" i="21"/>
  <c r="DT4" i="21"/>
  <c r="DU4" i="21"/>
  <c r="DV4" i="21"/>
  <c r="DW4" i="21"/>
  <c r="DX4" i="21"/>
  <c r="DY4" i="21"/>
  <c r="DZ4" i="21"/>
  <c r="EA4" i="21"/>
  <c r="EB4" i="21"/>
  <c r="EC4" i="21"/>
  <c r="ED4" i="21"/>
  <c r="EE4" i="21"/>
  <c r="EF4" i="21"/>
  <c r="EG4" i="21"/>
  <c r="EH4" i="21"/>
  <c r="EI4" i="21"/>
  <c r="EJ4" i="21"/>
  <c r="EK4" i="21"/>
  <c r="EL4" i="21"/>
  <c r="EM4" i="21"/>
  <c r="EN4" i="21"/>
  <c r="EO4" i="21"/>
  <c r="EP4" i="21"/>
  <c r="EQ4" i="21"/>
  <c r="ER4" i="21"/>
  <c r="ES4" i="21"/>
  <c r="ET4" i="21"/>
  <c r="EU4" i="21"/>
  <c r="EV4" i="21"/>
  <c r="EW4" i="21"/>
  <c r="EX4" i="21"/>
  <c r="EY4" i="21"/>
  <c r="EZ4" i="21"/>
  <c r="FA4" i="21"/>
  <c r="FB4" i="21"/>
  <c r="FC4" i="21"/>
  <c r="FD4" i="21"/>
  <c r="FE4" i="21"/>
  <c r="FF4" i="21"/>
  <c r="FG4" i="21"/>
  <c r="FH4" i="21"/>
  <c r="FI4" i="21"/>
  <c r="FJ4" i="21"/>
  <c r="FK4" i="21"/>
  <c r="FL4" i="21"/>
  <c r="FM4" i="21"/>
  <c r="FN4" i="21"/>
  <c r="FO4" i="21"/>
  <c r="FP4" i="21"/>
  <c r="FQ4" i="21"/>
  <c r="FR4" i="21"/>
  <c r="FS4" i="21"/>
  <c r="FT4" i="21"/>
  <c r="BZ5" i="21"/>
  <c r="CA5" i="21"/>
  <c r="CB5" i="21"/>
  <c r="CC5" i="21"/>
  <c r="CD5" i="21"/>
  <c r="CN5" i="21"/>
  <c r="CO5" i="21"/>
  <c r="CP5" i="21"/>
  <c r="CQ5" i="21"/>
  <c r="CR5" i="21"/>
  <c r="CS5" i="21"/>
  <c r="CT5" i="21"/>
  <c r="CU5" i="21"/>
  <c r="CV5" i="21"/>
  <c r="CW5" i="21"/>
  <c r="CX5" i="21"/>
  <c r="CY5" i="21"/>
  <c r="CZ5" i="21"/>
  <c r="DA5" i="21"/>
  <c r="DB5" i="21"/>
  <c r="DC5" i="21"/>
  <c r="DD5" i="21"/>
  <c r="DE5" i="21"/>
  <c r="DF5" i="21"/>
  <c r="DG5" i="21"/>
  <c r="DH5" i="21"/>
  <c r="DI5" i="21"/>
  <c r="DJ5" i="21"/>
  <c r="DK5" i="21"/>
  <c r="DL5" i="21"/>
  <c r="DM5" i="21"/>
  <c r="DN5" i="21"/>
  <c r="DO5" i="21"/>
  <c r="DP5" i="21"/>
  <c r="DQ5" i="21"/>
  <c r="DR5" i="21"/>
  <c r="DS5" i="21"/>
  <c r="DT5" i="21"/>
  <c r="DU5" i="21"/>
  <c r="DV5" i="21"/>
  <c r="DW5" i="21"/>
  <c r="DX5" i="21"/>
  <c r="DY5" i="21"/>
  <c r="DZ5" i="21"/>
  <c r="EA5" i="21"/>
  <c r="EB5" i="21"/>
  <c r="EC5" i="21"/>
  <c r="ED5" i="21"/>
  <c r="EE5" i="21"/>
  <c r="EF5" i="21"/>
  <c r="EG5" i="21"/>
  <c r="EH5" i="21"/>
  <c r="EI5" i="21"/>
  <c r="EJ5" i="21"/>
  <c r="EK5" i="21"/>
  <c r="EL5" i="21"/>
  <c r="EM5" i="21"/>
  <c r="EN5" i="21"/>
  <c r="EO5" i="21"/>
  <c r="EP5" i="21"/>
  <c r="EQ5" i="21"/>
  <c r="ER5" i="21"/>
  <c r="ES5" i="21"/>
  <c r="ET5" i="21"/>
  <c r="EU5" i="21"/>
  <c r="EV5" i="21"/>
  <c r="EW5" i="21"/>
  <c r="EX5" i="21"/>
  <c r="EY5" i="21"/>
  <c r="EZ5" i="21"/>
  <c r="FA5" i="21"/>
  <c r="FB5" i="21"/>
  <c r="FC5" i="21"/>
  <c r="FD5" i="21"/>
  <c r="FE5" i="21"/>
  <c r="FF5" i="21"/>
  <c r="FG5" i="21"/>
  <c r="FH5" i="21"/>
  <c r="FI5" i="21"/>
  <c r="FJ5" i="21"/>
  <c r="FK5" i="21"/>
  <c r="FL5" i="21"/>
  <c r="FM5" i="21"/>
  <c r="FN5" i="21"/>
  <c r="FO5" i="21"/>
  <c r="FP5" i="21"/>
  <c r="FQ5" i="21"/>
  <c r="FR5" i="21"/>
  <c r="FS5" i="21"/>
  <c r="FT5" i="21"/>
  <c r="BZ6" i="21"/>
  <c r="CA6" i="21"/>
  <c r="CB6" i="21"/>
  <c r="CC6" i="21"/>
  <c r="CD6" i="21"/>
  <c r="CN6" i="21"/>
  <c r="CO6" i="21"/>
  <c r="CP6" i="21"/>
  <c r="CQ6" i="21"/>
  <c r="CR6" i="21"/>
  <c r="CS6" i="21"/>
  <c r="CT6" i="21"/>
  <c r="CU6" i="21"/>
  <c r="CV6" i="21"/>
  <c r="CW6" i="21"/>
  <c r="CX6" i="21"/>
  <c r="CY6" i="21"/>
  <c r="CZ6" i="21"/>
  <c r="DA6" i="21"/>
  <c r="DB6" i="21"/>
  <c r="DC6" i="21"/>
  <c r="DD6" i="21"/>
  <c r="DE6" i="21"/>
  <c r="DF6" i="21"/>
  <c r="DG6" i="21"/>
  <c r="DH6" i="21"/>
  <c r="DI6" i="21"/>
  <c r="DJ6" i="21"/>
  <c r="DK6" i="21"/>
  <c r="DL6" i="21"/>
  <c r="DM6" i="21"/>
  <c r="DN6" i="21"/>
  <c r="DO6" i="21"/>
  <c r="DP6" i="21"/>
  <c r="DQ6" i="21"/>
  <c r="DR6" i="21"/>
  <c r="DS6" i="21"/>
  <c r="DT6" i="21"/>
  <c r="DU6" i="21"/>
  <c r="DV6" i="21"/>
  <c r="DW6" i="21"/>
  <c r="DX6" i="21"/>
  <c r="DY6" i="21"/>
  <c r="DZ6" i="21"/>
  <c r="EA6" i="21"/>
  <c r="EB6" i="21"/>
  <c r="EC6" i="21"/>
  <c r="ED6" i="21"/>
  <c r="EE6" i="21"/>
  <c r="EF6" i="21"/>
  <c r="EG6" i="21"/>
  <c r="EH6" i="21"/>
  <c r="EI6" i="21"/>
  <c r="EJ6" i="21"/>
  <c r="EK6" i="21"/>
  <c r="EL6" i="21"/>
  <c r="EM6" i="21"/>
  <c r="EN6" i="21"/>
  <c r="EO6" i="21"/>
  <c r="EP6" i="21"/>
  <c r="EQ6" i="21"/>
  <c r="ER6" i="21"/>
  <c r="ES6" i="21"/>
  <c r="ET6" i="21"/>
  <c r="EU6" i="21"/>
  <c r="EV6" i="21"/>
  <c r="EW6" i="21"/>
  <c r="EX6" i="21"/>
  <c r="EY6" i="21"/>
  <c r="EZ6" i="21"/>
  <c r="FA6" i="21"/>
  <c r="FB6" i="21"/>
  <c r="FC6" i="21"/>
  <c r="FD6" i="21"/>
  <c r="FE6" i="21"/>
  <c r="FF6" i="21"/>
  <c r="FG6" i="21"/>
  <c r="FH6" i="21"/>
  <c r="FI6" i="21"/>
  <c r="FJ6" i="21"/>
  <c r="FK6" i="21"/>
  <c r="FL6" i="21"/>
  <c r="FM6" i="21"/>
  <c r="FN6" i="21"/>
  <c r="FO6" i="21"/>
  <c r="FP6" i="21"/>
  <c r="FQ6" i="21"/>
  <c r="FR6" i="21"/>
  <c r="FS6" i="21"/>
  <c r="FT6" i="21"/>
  <c r="BZ7" i="21"/>
  <c r="CA7" i="21"/>
  <c r="CB7" i="21"/>
  <c r="CC7" i="21"/>
  <c r="CD7" i="21"/>
  <c r="CN7" i="21"/>
  <c r="CO7" i="21"/>
  <c r="CP7" i="21"/>
  <c r="CQ7" i="21"/>
  <c r="CR7" i="21"/>
  <c r="CS7" i="21"/>
  <c r="CT7" i="21"/>
  <c r="CU7" i="21"/>
  <c r="CV7" i="21"/>
  <c r="CW7" i="21"/>
  <c r="CX7" i="21"/>
  <c r="CY7" i="21"/>
  <c r="CZ7" i="21"/>
  <c r="DA7" i="21"/>
  <c r="DB7" i="21"/>
  <c r="DC7" i="21"/>
  <c r="DD7" i="21"/>
  <c r="DE7" i="21"/>
  <c r="DF7" i="21"/>
  <c r="DG7" i="21"/>
  <c r="DH7" i="21"/>
  <c r="DI7" i="21"/>
  <c r="DJ7" i="21"/>
  <c r="DK7" i="21"/>
  <c r="DL7" i="21"/>
  <c r="DM7" i="21"/>
  <c r="DN7" i="21"/>
  <c r="DO7" i="21"/>
  <c r="DP7" i="21"/>
  <c r="DQ7" i="21"/>
  <c r="DR7" i="21"/>
  <c r="DS7" i="21"/>
  <c r="DT7" i="21"/>
  <c r="DU7" i="21"/>
  <c r="DV7" i="21"/>
  <c r="DW7" i="21"/>
  <c r="DX7" i="21"/>
  <c r="DY7" i="21"/>
  <c r="DZ7" i="21"/>
  <c r="EA7" i="21"/>
  <c r="EB7" i="21"/>
  <c r="EC7" i="21"/>
  <c r="ED7" i="21"/>
  <c r="EE7" i="21"/>
  <c r="EF7" i="21"/>
  <c r="EG7" i="21"/>
  <c r="EH7" i="21"/>
  <c r="EI7" i="21"/>
  <c r="EJ7" i="21"/>
  <c r="EK7" i="21"/>
  <c r="EL7" i="21"/>
  <c r="EM7" i="21"/>
  <c r="EN7" i="21"/>
  <c r="EO7" i="21"/>
  <c r="EP7" i="21"/>
  <c r="EQ7" i="21"/>
  <c r="ER7" i="21"/>
  <c r="ES7" i="21"/>
  <c r="ET7" i="21"/>
  <c r="EU7" i="21"/>
  <c r="EV7" i="21"/>
  <c r="EW7" i="21"/>
  <c r="EX7" i="21"/>
  <c r="EY7" i="21"/>
  <c r="EZ7" i="21"/>
  <c r="FA7" i="21"/>
  <c r="FB7" i="21"/>
  <c r="FC7" i="21"/>
  <c r="FD7" i="21"/>
  <c r="FE7" i="21"/>
  <c r="FF7" i="21"/>
  <c r="FG7" i="21"/>
  <c r="FH7" i="21"/>
  <c r="FI7" i="21"/>
  <c r="FJ7" i="21"/>
  <c r="FK7" i="21"/>
  <c r="FL7" i="21"/>
  <c r="FM7" i="21"/>
  <c r="FN7" i="21"/>
  <c r="FO7" i="21"/>
  <c r="FP7" i="21"/>
  <c r="FQ7" i="21"/>
  <c r="FR7" i="21"/>
  <c r="FS7" i="21"/>
  <c r="FT7" i="21"/>
  <c r="BZ8" i="21"/>
  <c r="CA8" i="21"/>
  <c r="CB8" i="21"/>
  <c r="CC8" i="21"/>
  <c r="CD8" i="21"/>
  <c r="CN8" i="21"/>
  <c r="CO8" i="21"/>
  <c r="CP8" i="21"/>
  <c r="CQ8" i="21"/>
  <c r="CR8" i="21"/>
  <c r="CS8" i="21"/>
  <c r="CT8" i="21"/>
  <c r="CU8" i="21"/>
  <c r="CV8" i="21"/>
  <c r="CW8" i="21"/>
  <c r="CX8" i="21"/>
  <c r="CY8" i="21"/>
  <c r="CZ8" i="21"/>
  <c r="DA8" i="21"/>
  <c r="DB8" i="21"/>
  <c r="DC8" i="21"/>
  <c r="DD8" i="21"/>
  <c r="DE8" i="21"/>
  <c r="DF8" i="21"/>
  <c r="DG8" i="21"/>
  <c r="DH8" i="21"/>
  <c r="DI8" i="21"/>
  <c r="DJ8" i="21"/>
  <c r="DK8" i="21"/>
  <c r="DL8" i="21"/>
  <c r="DM8" i="21"/>
  <c r="DN8" i="21"/>
  <c r="DO8" i="21"/>
  <c r="DP8" i="21"/>
  <c r="DQ8" i="21"/>
  <c r="DR8" i="21"/>
  <c r="DS8" i="21"/>
  <c r="DT8" i="21"/>
  <c r="DU8" i="21"/>
  <c r="DV8" i="21"/>
  <c r="DW8" i="21"/>
  <c r="DX8" i="21"/>
  <c r="DY8" i="21"/>
  <c r="DZ8" i="21"/>
  <c r="EA8" i="21"/>
  <c r="EB8" i="21"/>
  <c r="EC8" i="21"/>
  <c r="ED8" i="21"/>
  <c r="EE8" i="21"/>
  <c r="EF8" i="21"/>
  <c r="EG8" i="21"/>
  <c r="EH8" i="21"/>
  <c r="EI8" i="21"/>
  <c r="EJ8" i="21"/>
  <c r="EK8" i="21"/>
  <c r="EL8" i="21"/>
  <c r="EM8" i="21"/>
  <c r="EN8" i="21"/>
  <c r="EO8" i="21"/>
  <c r="EP8" i="21"/>
  <c r="EQ8" i="21"/>
  <c r="ER8" i="21"/>
  <c r="ES8" i="21"/>
  <c r="ET8" i="21"/>
  <c r="EU8" i="21"/>
  <c r="EV8" i="21"/>
  <c r="EW8" i="21"/>
  <c r="EX8" i="21"/>
  <c r="EY8" i="21"/>
  <c r="EZ8" i="21"/>
  <c r="FA8" i="21"/>
  <c r="FB8" i="21"/>
  <c r="FC8" i="21"/>
  <c r="FD8" i="21"/>
  <c r="FE8" i="21"/>
  <c r="FF8" i="21"/>
  <c r="FG8" i="21"/>
  <c r="FH8" i="21"/>
  <c r="FI8" i="21"/>
  <c r="FJ8" i="21"/>
  <c r="FK8" i="21"/>
  <c r="FL8" i="21"/>
  <c r="FM8" i="21"/>
  <c r="FN8" i="21"/>
  <c r="FO8" i="21"/>
  <c r="FP8" i="21"/>
  <c r="FQ8" i="21"/>
  <c r="FR8" i="21"/>
  <c r="FS8" i="21"/>
  <c r="FT8" i="21"/>
  <c r="BZ9" i="21"/>
  <c r="CA9" i="21"/>
  <c r="CB9" i="21"/>
  <c r="CC9" i="21"/>
  <c r="CD9" i="21"/>
  <c r="CN9" i="21"/>
  <c r="CO9" i="21"/>
  <c r="CP9" i="21"/>
  <c r="CQ9" i="21"/>
  <c r="CR9" i="21"/>
  <c r="CS9" i="21"/>
  <c r="CT9" i="21"/>
  <c r="CU9" i="21"/>
  <c r="CV9" i="21"/>
  <c r="CW9" i="21"/>
  <c r="CX9" i="21"/>
  <c r="CY9" i="21"/>
  <c r="CZ9" i="21"/>
  <c r="DA9" i="21"/>
  <c r="DB9" i="21"/>
  <c r="DC9" i="21"/>
  <c r="DD9" i="21"/>
  <c r="DE9" i="21"/>
  <c r="DF9" i="21"/>
  <c r="DG9" i="21"/>
  <c r="DH9" i="21"/>
  <c r="DI9" i="21"/>
  <c r="DJ9" i="21"/>
  <c r="DK9" i="21"/>
  <c r="DL9" i="21"/>
  <c r="DM9" i="21"/>
  <c r="DN9" i="21"/>
  <c r="DO9" i="21"/>
  <c r="DP9" i="21"/>
  <c r="DQ9" i="21"/>
  <c r="DR9" i="21"/>
  <c r="DS9" i="21"/>
  <c r="DT9" i="21"/>
  <c r="DU9" i="21"/>
  <c r="DV9" i="21"/>
  <c r="DW9" i="21"/>
  <c r="DX9" i="21"/>
  <c r="DY9" i="21"/>
  <c r="DZ9" i="21"/>
  <c r="EA9" i="21"/>
  <c r="EB9" i="21"/>
  <c r="EC9" i="21"/>
  <c r="ED9" i="21"/>
  <c r="EE9" i="21"/>
  <c r="EF9" i="21"/>
  <c r="EG9" i="21"/>
  <c r="EH9" i="21"/>
  <c r="EI9" i="21"/>
  <c r="EJ9" i="21"/>
  <c r="EK9" i="21"/>
  <c r="EL9" i="21"/>
  <c r="EM9" i="21"/>
  <c r="EN9" i="21"/>
  <c r="EO9" i="21"/>
  <c r="EP9" i="21"/>
  <c r="EQ9" i="21"/>
  <c r="ER9" i="21"/>
  <c r="ES9" i="21"/>
  <c r="ET9" i="21"/>
  <c r="EU9" i="21"/>
  <c r="EV9" i="21"/>
  <c r="EW9" i="21"/>
  <c r="EX9" i="21"/>
  <c r="EY9" i="21"/>
  <c r="EZ9" i="21"/>
  <c r="FA9" i="21"/>
  <c r="FB9" i="21"/>
  <c r="FC9" i="21"/>
  <c r="FD9" i="21"/>
  <c r="FE9" i="21"/>
  <c r="FF9" i="21"/>
  <c r="FG9" i="21"/>
  <c r="FH9" i="21"/>
  <c r="FI9" i="21"/>
  <c r="FJ9" i="21"/>
  <c r="FK9" i="21"/>
  <c r="FL9" i="21"/>
  <c r="FM9" i="21"/>
  <c r="FN9" i="21"/>
  <c r="FO9" i="21"/>
  <c r="FP9" i="21"/>
  <c r="FQ9" i="21"/>
  <c r="FR9" i="21"/>
  <c r="FS9" i="21"/>
  <c r="FT9" i="21"/>
  <c r="BZ10" i="21"/>
  <c r="CA10" i="21"/>
  <c r="CB10" i="21"/>
  <c r="CC10" i="21"/>
  <c r="CD10" i="21"/>
  <c r="CN10" i="21"/>
  <c r="CO10" i="21"/>
  <c r="CP10" i="21"/>
  <c r="CQ10" i="21"/>
  <c r="CR10" i="21"/>
  <c r="CS10" i="21"/>
  <c r="CT10" i="21"/>
  <c r="CU10" i="21"/>
  <c r="CV10" i="21"/>
  <c r="CW10" i="21"/>
  <c r="CX10" i="21"/>
  <c r="CY10" i="21"/>
  <c r="CZ10" i="21"/>
  <c r="DA10" i="21"/>
  <c r="DB10" i="21"/>
  <c r="DC10" i="21"/>
  <c r="DD10" i="21"/>
  <c r="DE10" i="21"/>
  <c r="DF10" i="21"/>
  <c r="DG10" i="21"/>
  <c r="DH10" i="21"/>
  <c r="DI10" i="21"/>
  <c r="DJ10" i="21"/>
  <c r="DK10" i="21"/>
  <c r="DL10" i="21"/>
  <c r="DM10" i="21"/>
  <c r="DN10" i="21"/>
  <c r="DO10" i="21"/>
  <c r="DP10" i="21"/>
  <c r="DQ10" i="21"/>
  <c r="DR10" i="21"/>
  <c r="DS10" i="21"/>
  <c r="DT10" i="21"/>
  <c r="DU10" i="21"/>
  <c r="DV10" i="21"/>
  <c r="DW10" i="21"/>
  <c r="DX10" i="21"/>
  <c r="DY10" i="21"/>
  <c r="DZ10" i="21"/>
  <c r="EA10" i="21"/>
  <c r="EB10" i="21"/>
  <c r="EC10" i="21"/>
  <c r="ED10" i="21"/>
  <c r="EE10" i="21"/>
  <c r="EF10" i="21"/>
  <c r="EG10" i="21"/>
  <c r="EH10" i="21"/>
  <c r="EI10" i="21"/>
  <c r="EJ10" i="21"/>
  <c r="EK10" i="21"/>
  <c r="EL10" i="21"/>
  <c r="EM10" i="21"/>
  <c r="EN10" i="21"/>
  <c r="EO10" i="21"/>
  <c r="EP10" i="21"/>
  <c r="EQ10" i="21"/>
  <c r="ER10" i="21"/>
  <c r="ES10" i="21"/>
  <c r="ET10" i="21"/>
  <c r="EU10" i="21"/>
  <c r="EV10" i="21"/>
  <c r="EW10" i="21"/>
  <c r="EX10" i="21"/>
  <c r="EY10" i="21"/>
  <c r="EZ10" i="21"/>
  <c r="FA10" i="21"/>
  <c r="FB10" i="21"/>
  <c r="FC10" i="21"/>
  <c r="FD10" i="21"/>
  <c r="FE10" i="21"/>
  <c r="FF10" i="21"/>
  <c r="FG10" i="21"/>
  <c r="FH10" i="21"/>
  <c r="FI10" i="21"/>
  <c r="FJ10" i="21"/>
  <c r="FK10" i="21"/>
  <c r="FL10" i="21"/>
  <c r="FM10" i="21"/>
  <c r="FN10" i="21"/>
  <c r="FO10" i="21"/>
  <c r="FP10" i="21"/>
  <c r="FQ10" i="21"/>
  <c r="FR10" i="21"/>
  <c r="FS10" i="21"/>
  <c r="FT10" i="21"/>
  <c r="BZ11" i="21"/>
  <c r="CA11" i="21"/>
  <c r="CB11" i="21"/>
  <c r="CC11" i="21"/>
  <c r="CD11" i="21"/>
  <c r="CN11" i="21"/>
  <c r="CO11" i="21"/>
  <c r="CP11" i="21"/>
  <c r="CQ11" i="21"/>
  <c r="CR11" i="21"/>
  <c r="CS11" i="21"/>
  <c r="CT11" i="21"/>
  <c r="CU11" i="21"/>
  <c r="CV11" i="21"/>
  <c r="CW11" i="21"/>
  <c r="CX11" i="21"/>
  <c r="CY11" i="21"/>
  <c r="CZ11" i="21"/>
  <c r="DA11" i="21"/>
  <c r="DB11" i="21"/>
  <c r="DC11" i="21"/>
  <c r="DD11" i="21"/>
  <c r="DE11" i="21"/>
  <c r="DF11" i="21"/>
  <c r="DG11" i="21"/>
  <c r="DH11" i="21"/>
  <c r="DI11" i="21"/>
  <c r="DJ11" i="21"/>
  <c r="DK11" i="21"/>
  <c r="DL11" i="21"/>
  <c r="DM11" i="21"/>
  <c r="DN11" i="21"/>
  <c r="DO11" i="21"/>
  <c r="DP11" i="21"/>
  <c r="DQ11" i="21"/>
  <c r="DR11" i="21"/>
  <c r="DS11" i="21"/>
  <c r="DT11" i="21"/>
  <c r="DU11" i="21"/>
  <c r="DV11" i="21"/>
  <c r="DW11" i="21"/>
  <c r="DX11" i="21"/>
  <c r="DY11" i="21"/>
  <c r="DZ11" i="21"/>
  <c r="EA11" i="21"/>
  <c r="EB11" i="21"/>
  <c r="EC11" i="21"/>
  <c r="ED11" i="21"/>
  <c r="EE11" i="21"/>
  <c r="EF11" i="21"/>
  <c r="EG11" i="21"/>
  <c r="EH11" i="21"/>
  <c r="EI11" i="21"/>
  <c r="EJ11" i="21"/>
  <c r="EK11" i="21"/>
  <c r="EL11" i="21"/>
  <c r="EM11" i="21"/>
  <c r="EN11" i="21"/>
  <c r="EO11" i="21"/>
  <c r="EP11" i="21"/>
  <c r="EQ11" i="21"/>
  <c r="ER11" i="21"/>
  <c r="ES11" i="21"/>
  <c r="ET11" i="21"/>
  <c r="EU11" i="21"/>
  <c r="EV11" i="21"/>
  <c r="EW11" i="21"/>
  <c r="EX11" i="21"/>
  <c r="EY11" i="21"/>
  <c r="EZ11" i="21"/>
  <c r="FA11" i="21"/>
  <c r="FB11" i="21"/>
  <c r="FC11" i="21"/>
  <c r="FD11" i="21"/>
  <c r="FE11" i="21"/>
  <c r="FF11" i="21"/>
  <c r="FG11" i="21"/>
  <c r="FH11" i="21"/>
  <c r="FI11" i="21"/>
  <c r="FJ11" i="21"/>
  <c r="FK11" i="21"/>
  <c r="FL11" i="21"/>
  <c r="FM11" i="21"/>
  <c r="FN11" i="21"/>
  <c r="FO11" i="21"/>
  <c r="FP11" i="21"/>
  <c r="FQ11" i="21"/>
  <c r="FR11" i="21"/>
  <c r="FS11" i="21"/>
  <c r="FT11" i="21"/>
  <c r="BZ12" i="21"/>
  <c r="CA12" i="21"/>
  <c r="CB12" i="21"/>
  <c r="CC12" i="21"/>
  <c r="CD12" i="21"/>
  <c r="CN12" i="21"/>
  <c r="CO12" i="21"/>
  <c r="CP12" i="21"/>
  <c r="CQ12" i="21"/>
  <c r="CR12" i="21"/>
  <c r="CS12" i="21"/>
  <c r="CT12" i="21"/>
  <c r="CU12" i="21"/>
  <c r="CV12" i="21"/>
  <c r="CW12" i="21"/>
  <c r="CX12" i="21"/>
  <c r="CY12" i="21"/>
  <c r="CZ12" i="21"/>
  <c r="DA12" i="21"/>
  <c r="DB12" i="21"/>
  <c r="DC12" i="21"/>
  <c r="DD12" i="21"/>
  <c r="DE12" i="21"/>
  <c r="DF12" i="21"/>
  <c r="DG12" i="21"/>
  <c r="DH12" i="21"/>
  <c r="DI12" i="21"/>
  <c r="DJ12" i="21"/>
  <c r="DK12" i="21"/>
  <c r="DL12" i="21"/>
  <c r="DM12" i="21"/>
  <c r="DN12" i="21"/>
  <c r="DO12" i="21"/>
  <c r="DP12" i="21"/>
  <c r="DQ12" i="21"/>
  <c r="DR12" i="21"/>
  <c r="DS12" i="21"/>
  <c r="DT12" i="21"/>
  <c r="DU12" i="21"/>
  <c r="DV12" i="21"/>
  <c r="DW12" i="21"/>
  <c r="DX12" i="21"/>
  <c r="DY12" i="21"/>
  <c r="DZ12" i="21"/>
  <c r="EA12" i="21"/>
  <c r="EB12" i="21"/>
  <c r="EC12" i="21"/>
  <c r="ED12" i="21"/>
  <c r="EE12" i="21"/>
  <c r="EF12" i="21"/>
  <c r="EG12" i="21"/>
  <c r="EH12" i="21"/>
  <c r="EI12" i="21"/>
  <c r="EJ12" i="21"/>
  <c r="EK12" i="21"/>
  <c r="EL12" i="21"/>
  <c r="EM12" i="21"/>
  <c r="EN12" i="21"/>
  <c r="EO12" i="21"/>
  <c r="EP12" i="21"/>
  <c r="EQ12" i="21"/>
  <c r="ER12" i="21"/>
  <c r="ES12" i="21"/>
  <c r="ET12" i="21"/>
  <c r="EU12" i="21"/>
  <c r="EV12" i="21"/>
  <c r="EW12" i="21"/>
  <c r="EX12" i="21"/>
  <c r="EY12" i="21"/>
  <c r="EZ12" i="21"/>
  <c r="FA12" i="21"/>
  <c r="FB12" i="21"/>
  <c r="FC12" i="21"/>
  <c r="FD12" i="21"/>
  <c r="FE12" i="21"/>
  <c r="FF12" i="21"/>
  <c r="FG12" i="21"/>
  <c r="FH12" i="21"/>
  <c r="FI12" i="21"/>
  <c r="FJ12" i="21"/>
  <c r="FK12" i="21"/>
  <c r="FL12" i="21"/>
  <c r="FM12" i="21"/>
  <c r="FN12" i="21"/>
  <c r="FO12" i="21"/>
  <c r="FP12" i="21"/>
  <c r="FQ12" i="21"/>
  <c r="FR12" i="21"/>
  <c r="FS12" i="21"/>
  <c r="FT12" i="21"/>
  <c r="BZ13" i="21"/>
  <c r="CA13" i="21"/>
  <c r="CB13" i="21"/>
  <c r="CC13" i="21"/>
  <c r="CD13" i="21"/>
  <c r="CN13" i="21"/>
  <c r="CO13" i="21"/>
  <c r="CP13" i="21"/>
  <c r="CQ13" i="21"/>
  <c r="CR13" i="21"/>
  <c r="CS13" i="21"/>
  <c r="CT13" i="21"/>
  <c r="CU13" i="21"/>
  <c r="CV13" i="21"/>
  <c r="CW13" i="21"/>
  <c r="CX13" i="21"/>
  <c r="CY13" i="21"/>
  <c r="CZ13" i="21"/>
  <c r="DA13" i="21"/>
  <c r="DB13" i="21"/>
  <c r="DC13" i="21"/>
  <c r="DD13" i="21"/>
  <c r="DE13" i="21"/>
  <c r="DF13" i="21"/>
  <c r="DG13" i="21"/>
  <c r="DH13" i="21"/>
  <c r="DI13" i="21"/>
  <c r="DJ13" i="21"/>
  <c r="DK13" i="21"/>
  <c r="DL13" i="21"/>
  <c r="DM13" i="21"/>
  <c r="DN13" i="21"/>
  <c r="DO13" i="21"/>
  <c r="DP13" i="21"/>
  <c r="DQ13" i="21"/>
  <c r="DR13" i="21"/>
  <c r="DS13" i="21"/>
  <c r="DT13" i="21"/>
  <c r="DU13" i="21"/>
  <c r="DV13" i="21"/>
  <c r="DW13" i="21"/>
  <c r="DX13" i="21"/>
  <c r="DY13" i="21"/>
  <c r="DZ13" i="21"/>
  <c r="EA13" i="21"/>
  <c r="EB13" i="21"/>
  <c r="EC13" i="21"/>
  <c r="ED13" i="21"/>
  <c r="EE13" i="21"/>
  <c r="EF13" i="21"/>
  <c r="EG13" i="21"/>
  <c r="EH13" i="21"/>
  <c r="EI13" i="21"/>
  <c r="EJ13" i="21"/>
  <c r="EK13" i="21"/>
  <c r="EL13" i="21"/>
  <c r="EM13" i="21"/>
  <c r="EN13" i="21"/>
  <c r="EO13" i="21"/>
  <c r="EP13" i="21"/>
  <c r="EQ13" i="21"/>
  <c r="ER13" i="21"/>
  <c r="ES13" i="21"/>
  <c r="ET13" i="21"/>
  <c r="EU13" i="21"/>
  <c r="EV13" i="21"/>
  <c r="EW13" i="21"/>
  <c r="EX13" i="21"/>
  <c r="EY13" i="21"/>
  <c r="EZ13" i="21"/>
  <c r="FA13" i="21"/>
  <c r="FB13" i="21"/>
  <c r="FC13" i="21"/>
  <c r="FD13" i="21"/>
  <c r="FE13" i="21"/>
  <c r="FF13" i="21"/>
  <c r="FG13" i="21"/>
  <c r="FH13" i="21"/>
  <c r="FI13" i="21"/>
  <c r="FJ13" i="21"/>
  <c r="FK13" i="21"/>
  <c r="FL13" i="21"/>
  <c r="FM13" i="21"/>
  <c r="FN13" i="21"/>
  <c r="FO13" i="21"/>
  <c r="FP13" i="21"/>
  <c r="FQ13" i="21"/>
  <c r="FR13" i="21"/>
  <c r="FS13" i="21"/>
  <c r="FT13" i="21"/>
  <c r="BZ14" i="21"/>
  <c r="CA14" i="21"/>
  <c r="CB14" i="21"/>
  <c r="CC14" i="21"/>
  <c r="CD14" i="21"/>
  <c r="CN14" i="21"/>
  <c r="CO14" i="21"/>
  <c r="CP14" i="21"/>
  <c r="CQ14" i="21"/>
  <c r="CR14" i="21"/>
  <c r="CS14" i="21"/>
  <c r="CT14" i="21"/>
  <c r="CU14" i="21"/>
  <c r="CV14" i="21"/>
  <c r="CW14" i="21"/>
  <c r="CX14" i="21"/>
  <c r="CY14" i="21"/>
  <c r="CZ14" i="21"/>
  <c r="DA14" i="21"/>
  <c r="DB14" i="21"/>
  <c r="DC14" i="21"/>
  <c r="DD14" i="21"/>
  <c r="DE14" i="21"/>
  <c r="DF14" i="21"/>
  <c r="DG14" i="21"/>
  <c r="DH14" i="21"/>
  <c r="DI14" i="21"/>
  <c r="DJ14" i="21"/>
  <c r="DK14" i="21"/>
  <c r="DL14" i="21"/>
  <c r="DM14" i="21"/>
  <c r="DN14" i="21"/>
  <c r="DO14" i="21"/>
  <c r="DP14" i="21"/>
  <c r="DQ14" i="21"/>
  <c r="DR14" i="21"/>
  <c r="DS14" i="21"/>
  <c r="DT14" i="21"/>
  <c r="DU14" i="21"/>
  <c r="DV14" i="21"/>
  <c r="DW14" i="21"/>
  <c r="DX14" i="21"/>
  <c r="DY14" i="21"/>
  <c r="DZ14" i="21"/>
  <c r="EA14" i="21"/>
  <c r="EB14" i="21"/>
  <c r="EC14" i="21"/>
  <c r="ED14" i="21"/>
  <c r="EE14" i="21"/>
  <c r="EF14" i="21"/>
  <c r="EG14" i="21"/>
  <c r="EH14" i="21"/>
  <c r="EI14" i="21"/>
  <c r="EJ14" i="21"/>
  <c r="EK14" i="21"/>
  <c r="EL14" i="21"/>
  <c r="EM14" i="21"/>
  <c r="EN14" i="21"/>
  <c r="EO14" i="21"/>
  <c r="EP14" i="21"/>
  <c r="EQ14" i="21"/>
  <c r="ER14" i="21"/>
  <c r="ES14" i="21"/>
  <c r="ET14" i="21"/>
  <c r="EU14" i="21"/>
  <c r="EV14" i="21"/>
  <c r="EW14" i="21"/>
  <c r="EX14" i="21"/>
  <c r="EY14" i="21"/>
  <c r="EZ14" i="21"/>
  <c r="FA14" i="21"/>
  <c r="FB14" i="21"/>
  <c r="FC14" i="21"/>
  <c r="FD14" i="21"/>
  <c r="FE14" i="21"/>
  <c r="FF14" i="21"/>
  <c r="FG14" i="21"/>
  <c r="FH14" i="21"/>
  <c r="FI14" i="21"/>
  <c r="FJ14" i="21"/>
  <c r="FK14" i="21"/>
  <c r="FL14" i="21"/>
  <c r="FM14" i="21"/>
  <c r="FN14" i="21"/>
  <c r="FO14" i="21"/>
  <c r="FP14" i="21"/>
  <c r="FQ14" i="21"/>
  <c r="FR14" i="21"/>
  <c r="FS14" i="21"/>
  <c r="FT14" i="21"/>
  <c r="BZ15" i="21"/>
  <c r="CA15" i="21"/>
  <c r="CB15" i="21"/>
  <c r="CC15" i="21"/>
  <c r="CD15" i="21"/>
  <c r="CN15" i="21"/>
  <c r="CO15" i="21"/>
  <c r="CP15" i="21"/>
  <c r="CQ15" i="21"/>
  <c r="CR15" i="21"/>
  <c r="CS15" i="21"/>
  <c r="CT15" i="21"/>
  <c r="CU15" i="21"/>
  <c r="CV15" i="21"/>
  <c r="CW15" i="21"/>
  <c r="CX15" i="21"/>
  <c r="CY15" i="21"/>
  <c r="CZ15" i="21"/>
  <c r="DA15" i="21"/>
  <c r="DB15" i="21"/>
  <c r="DC15" i="21"/>
  <c r="DD15" i="21"/>
  <c r="DE15" i="21"/>
  <c r="DF15" i="21"/>
  <c r="DG15" i="21"/>
  <c r="DH15" i="21"/>
  <c r="DI15" i="21"/>
  <c r="DJ15" i="21"/>
  <c r="DK15" i="21"/>
  <c r="DL15" i="21"/>
  <c r="DM15" i="21"/>
  <c r="DN15" i="21"/>
  <c r="DO15" i="21"/>
  <c r="DP15" i="21"/>
  <c r="DQ15" i="21"/>
  <c r="DR15" i="21"/>
  <c r="DS15" i="21"/>
  <c r="DT15" i="21"/>
  <c r="DU15" i="21"/>
  <c r="DV15" i="21"/>
  <c r="DW15" i="21"/>
  <c r="DX15" i="21"/>
  <c r="DY15" i="21"/>
  <c r="DZ15" i="21"/>
  <c r="EA15" i="21"/>
  <c r="EB15" i="21"/>
  <c r="EC15" i="21"/>
  <c r="ED15" i="21"/>
  <c r="EE15" i="21"/>
  <c r="EF15" i="21"/>
  <c r="EG15" i="21"/>
  <c r="EH15" i="21"/>
  <c r="EI15" i="21"/>
  <c r="EJ15" i="21"/>
  <c r="EK15" i="21"/>
  <c r="EL15" i="21"/>
  <c r="EM15" i="21"/>
  <c r="EN15" i="21"/>
  <c r="EO15" i="21"/>
  <c r="EP15" i="21"/>
  <c r="EQ15" i="21"/>
  <c r="ER15" i="21"/>
  <c r="ES15" i="21"/>
  <c r="ET15" i="21"/>
  <c r="EU15" i="21"/>
  <c r="EV15" i="21"/>
  <c r="EW15" i="21"/>
  <c r="EX15" i="21"/>
  <c r="EY15" i="21"/>
  <c r="EZ15" i="21"/>
  <c r="FA15" i="21"/>
  <c r="FB15" i="21"/>
  <c r="FC15" i="21"/>
  <c r="FD15" i="21"/>
  <c r="FE15" i="21"/>
  <c r="FF15" i="21"/>
  <c r="FG15" i="21"/>
  <c r="FH15" i="21"/>
  <c r="FI15" i="21"/>
  <c r="FJ15" i="21"/>
  <c r="FK15" i="21"/>
  <c r="FL15" i="21"/>
  <c r="FM15" i="21"/>
  <c r="FN15" i="21"/>
  <c r="FO15" i="21"/>
  <c r="FP15" i="21"/>
  <c r="FQ15" i="21"/>
  <c r="FR15" i="21"/>
  <c r="FS15" i="21"/>
  <c r="FT15" i="21"/>
  <c r="BZ16" i="21"/>
  <c r="CA16" i="21"/>
  <c r="CB16" i="21"/>
  <c r="CC16" i="21"/>
  <c r="CD16" i="21"/>
  <c r="CN16" i="21"/>
  <c r="CO16" i="21"/>
  <c r="CP16" i="21"/>
  <c r="CQ16" i="21"/>
  <c r="CR16" i="21"/>
  <c r="CS16" i="21"/>
  <c r="CT16" i="21"/>
  <c r="CU16" i="21"/>
  <c r="CV16" i="21"/>
  <c r="CW16" i="21"/>
  <c r="CX16" i="21"/>
  <c r="CY16" i="21"/>
  <c r="CZ16" i="21"/>
  <c r="DA16" i="21"/>
  <c r="DB16" i="21"/>
  <c r="DC16" i="21"/>
  <c r="DD16" i="21"/>
  <c r="DE16" i="21"/>
  <c r="DF16" i="21"/>
  <c r="DG16" i="21"/>
  <c r="DH16" i="21"/>
  <c r="DI16" i="21"/>
  <c r="DJ16" i="21"/>
  <c r="DK16" i="21"/>
  <c r="DL16" i="21"/>
  <c r="DM16" i="21"/>
  <c r="DN16" i="21"/>
  <c r="DO16" i="21"/>
  <c r="DP16" i="21"/>
  <c r="DQ16" i="21"/>
  <c r="DR16" i="21"/>
  <c r="DS16" i="21"/>
  <c r="DT16" i="21"/>
  <c r="DU16" i="21"/>
  <c r="DV16" i="21"/>
  <c r="DW16" i="21"/>
  <c r="DX16" i="21"/>
  <c r="DY16" i="21"/>
  <c r="DZ16" i="21"/>
  <c r="EA16" i="21"/>
  <c r="EB16" i="21"/>
  <c r="EC16" i="21"/>
  <c r="ED16" i="21"/>
  <c r="EE16" i="21"/>
  <c r="EF16" i="21"/>
  <c r="EG16" i="21"/>
  <c r="EH16" i="21"/>
  <c r="EI16" i="21"/>
  <c r="EJ16" i="21"/>
  <c r="EK16" i="21"/>
  <c r="EL16" i="21"/>
  <c r="EM16" i="21"/>
  <c r="EN16" i="21"/>
  <c r="EO16" i="21"/>
  <c r="EP16" i="21"/>
  <c r="EQ16" i="21"/>
  <c r="ER16" i="21"/>
  <c r="ES16" i="21"/>
  <c r="ET16" i="21"/>
  <c r="EU16" i="21"/>
  <c r="EV16" i="21"/>
  <c r="EW16" i="21"/>
  <c r="EX16" i="21"/>
  <c r="EY16" i="21"/>
  <c r="EZ16" i="21"/>
  <c r="FA16" i="21"/>
  <c r="FB16" i="21"/>
  <c r="FC16" i="21"/>
  <c r="FD16" i="21"/>
  <c r="FE16" i="21"/>
  <c r="FF16" i="21"/>
  <c r="FG16" i="21"/>
  <c r="FH16" i="21"/>
  <c r="FI16" i="21"/>
  <c r="FJ16" i="21"/>
  <c r="FK16" i="21"/>
  <c r="FL16" i="21"/>
  <c r="FM16" i="21"/>
  <c r="FN16" i="21"/>
  <c r="FO16" i="21"/>
  <c r="FP16" i="21"/>
  <c r="FQ16" i="21"/>
  <c r="FR16" i="21"/>
  <c r="FS16" i="21"/>
  <c r="FT16" i="21"/>
  <c r="BZ17" i="21"/>
  <c r="CA17" i="21"/>
  <c r="CB17" i="21"/>
  <c r="CC17" i="21"/>
  <c r="CD17" i="21"/>
  <c r="CN17" i="21"/>
  <c r="CO17" i="21"/>
  <c r="CP17" i="21"/>
  <c r="CQ17" i="21"/>
  <c r="CR17" i="21"/>
  <c r="CS17" i="21"/>
  <c r="CT17" i="21"/>
  <c r="CU17" i="21"/>
  <c r="CV17" i="21"/>
  <c r="CW17" i="21"/>
  <c r="CX17" i="21"/>
  <c r="CY17" i="21"/>
  <c r="CZ17" i="21"/>
  <c r="DA17" i="21"/>
  <c r="DB17" i="21"/>
  <c r="DC17" i="21"/>
  <c r="DD17" i="21"/>
  <c r="DE17" i="21"/>
  <c r="DF17" i="21"/>
  <c r="DG17" i="21"/>
  <c r="DH17" i="21"/>
  <c r="DI17" i="21"/>
  <c r="DJ17" i="21"/>
  <c r="DK17" i="21"/>
  <c r="DL17" i="21"/>
  <c r="DM17" i="21"/>
  <c r="DN17" i="21"/>
  <c r="DO17" i="21"/>
  <c r="DP17" i="21"/>
  <c r="DQ17" i="21"/>
  <c r="DR17" i="21"/>
  <c r="DS17" i="21"/>
  <c r="DT17" i="21"/>
  <c r="DU17" i="21"/>
  <c r="DV17" i="21"/>
  <c r="DW17" i="21"/>
  <c r="DX17" i="21"/>
  <c r="DY17" i="21"/>
  <c r="DZ17" i="21"/>
  <c r="EA17" i="21"/>
  <c r="EB17" i="21"/>
  <c r="EC17" i="21"/>
  <c r="ED17" i="21"/>
  <c r="EE17" i="21"/>
  <c r="EF17" i="21"/>
  <c r="EG17" i="21"/>
  <c r="EH17" i="21"/>
  <c r="EI17" i="21"/>
  <c r="EJ17" i="21"/>
  <c r="EK17" i="21"/>
  <c r="EL17" i="21"/>
  <c r="EM17" i="21"/>
  <c r="EN17" i="21"/>
  <c r="EO17" i="21"/>
  <c r="EP17" i="21"/>
  <c r="EQ17" i="21"/>
  <c r="ER17" i="21"/>
  <c r="ES17" i="21"/>
  <c r="ET17" i="21"/>
  <c r="EU17" i="21"/>
  <c r="EV17" i="21"/>
  <c r="EW17" i="21"/>
  <c r="EX17" i="21"/>
  <c r="EY17" i="21"/>
  <c r="EZ17" i="21"/>
  <c r="FA17" i="21"/>
  <c r="FB17" i="21"/>
  <c r="FC17" i="21"/>
  <c r="FD17" i="21"/>
  <c r="FE17" i="21"/>
  <c r="FF17" i="21"/>
  <c r="FG17" i="21"/>
  <c r="FH17" i="21"/>
  <c r="FI17" i="21"/>
  <c r="FJ17" i="21"/>
  <c r="FK17" i="21"/>
  <c r="FL17" i="21"/>
  <c r="FM17" i="21"/>
  <c r="FN17" i="21"/>
  <c r="FO17" i="21"/>
  <c r="FP17" i="21"/>
  <c r="FQ17" i="21"/>
  <c r="FR17" i="21"/>
  <c r="FS17" i="21"/>
  <c r="FT17" i="21"/>
  <c r="BZ18" i="21"/>
  <c r="CA18" i="21"/>
  <c r="CB18" i="21"/>
  <c r="CC18" i="21"/>
  <c r="CD18" i="21"/>
  <c r="CN18" i="21"/>
  <c r="CO18" i="21"/>
  <c r="CP18" i="21"/>
  <c r="CQ18" i="21"/>
  <c r="CR18" i="21"/>
  <c r="CS18" i="21"/>
  <c r="CT18" i="21"/>
  <c r="CU18" i="21"/>
  <c r="CV18" i="21"/>
  <c r="CW18" i="21"/>
  <c r="CX18" i="21"/>
  <c r="CY18" i="21"/>
  <c r="CZ18" i="21"/>
  <c r="DA18" i="21"/>
  <c r="DB18" i="21"/>
  <c r="DC18" i="21"/>
  <c r="DD18" i="21"/>
  <c r="DE18" i="21"/>
  <c r="DF18" i="21"/>
  <c r="DG18" i="21"/>
  <c r="DH18" i="21"/>
  <c r="DI18" i="21"/>
  <c r="DJ18" i="21"/>
  <c r="DK18" i="21"/>
  <c r="DL18" i="21"/>
  <c r="DM18" i="21"/>
  <c r="DN18" i="21"/>
  <c r="DO18" i="21"/>
  <c r="DP18" i="21"/>
  <c r="DQ18" i="21"/>
  <c r="DR18" i="21"/>
  <c r="DS18" i="21"/>
  <c r="DT18" i="21"/>
  <c r="DU18" i="21"/>
  <c r="DV18" i="21"/>
  <c r="DW18" i="21"/>
  <c r="DX18" i="21"/>
  <c r="DY18" i="21"/>
  <c r="DZ18" i="21"/>
  <c r="EA18" i="21"/>
  <c r="EB18" i="21"/>
  <c r="EC18" i="21"/>
  <c r="ED18" i="21"/>
  <c r="EE18" i="21"/>
  <c r="EF18" i="21"/>
  <c r="EG18" i="21"/>
  <c r="EH18" i="21"/>
  <c r="EI18" i="21"/>
  <c r="EJ18" i="21"/>
  <c r="EK18" i="21"/>
  <c r="EL18" i="21"/>
  <c r="EM18" i="21"/>
  <c r="EN18" i="21"/>
  <c r="EO18" i="21"/>
  <c r="EP18" i="21"/>
  <c r="EQ18" i="21"/>
  <c r="ER18" i="21"/>
  <c r="ES18" i="21"/>
  <c r="ET18" i="21"/>
  <c r="EU18" i="21"/>
  <c r="EV18" i="21"/>
  <c r="EW18" i="21"/>
  <c r="EX18" i="21"/>
  <c r="EY18" i="21"/>
  <c r="EZ18" i="21"/>
  <c r="FA18" i="21"/>
  <c r="FB18" i="21"/>
  <c r="FC18" i="21"/>
  <c r="FD18" i="21"/>
  <c r="FE18" i="21"/>
  <c r="FF18" i="21"/>
  <c r="FG18" i="21"/>
  <c r="FH18" i="21"/>
  <c r="FI18" i="21"/>
  <c r="FJ18" i="21"/>
  <c r="FK18" i="21"/>
  <c r="FL18" i="21"/>
  <c r="FM18" i="21"/>
  <c r="FN18" i="21"/>
  <c r="FO18" i="21"/>
  <c r="FP18" i="21"/>
  <c r="FQ18" i="21"/>
  <c r="FR18" i="21"/>
  <c r="FS18" i="21"/>
  <c r="FT18" i="21"/>
  <c r="BZ19" i="21"/>
  <c r="CA19" i="21"/>
  <c r="CB19" i="21"/>
  <c r="CC19" i="21"/>
  <c r="CD19" i="21"/>
  <c r="CN19" i="21"/>
  <c r="CO19" i="21"/>
  <c r="CP19" i="21"/>
  <c r="CQ19" i="21"/>
  <c r="CR19" i="21"/>
  <c r="CS19" i="21"/>
  <c r="CT19" i="21"/>
  <c r="CU19" i="21"/>
  <c r="CV19" i="21"/>
  <c r="CW19" i="21"/>
  <c r="CX19" i="21"/>
  <c r="CY19" i="21"/>
  <c r="CZ19" i="21"/>
  <c r="DA19" i="21"/>
  <c r="DB19" i="21"/>
  <c r="DC19" i="21"/>
  <c r="DD19" i="21"/>
  <c r="DE19" i="21"/>
  <c r="DF19" i="21"/>
  <c r="DG19" i="21"/>
  <c r="DH19" i="21"/>
  <c r="DI19" i="21"/>
  <c r="DJ19" i="21"/>
  <c r="DK19" i="21"/>
  <c r="DL19" i="21"/>
  <c r="DM19" i="21"/>
  <c r="DN19" i="21"/>
  <c r="DO19" i="21"/>
  <c r="DP19" i="21"/>
  <c r="DQ19" i="21"/>
  <c r="DR19" i="21"/>
  <c r="DS19" i="21"/>
  <c r="DT19" i="21"/>
  <c r="DU19" i="21"/>
  <c r="DV19" i="21"/>
  <c r="DW19" i="21"/>
  <c r="DX19" i="21"/>
  <c r="DY19" i="21"/>
  <c r="DZ19" i="21"/>
  <c r="EA19" i="21"/>
  <c r="EB19" i="21"/>
  <c r="EC19" i="21"/>
  <c r="ED19" i="21"/>
  <c r="EE19" i="21"/>
  <c r="EF19" i="21"/>
  <c r="EG19" i="21"/>
  <c r="EH19" i="21"/>
  <c r="EI19" i="21"/>
  <c r="EJ19" i="21"/>
  <c r="EK19" i="21"/>
  <c r="EL19" i="21"/>
  <c r="EM19" i="21"/>
  <c r="EN19" i="21"/>
  <c r="EO19" i="21"/>
  <c r="EP19" i="21"/>
  <c r="EQ19" i="21"/>
  <c r="ER19" i="21"/>
  <c r="ES19" i="21"/>
  <c r="ET19" i="21"/>
  <c r="EU19" i="21"/>
  <c r="EV19" i="21"/>
  <c r="EW19" i="21"/>
  <c r="EX19" i="21"/>
  <c r="EY19" i="21"/>
  <c r="EZ19" i="21"/>
  <c r="FA19" i="21"/>
  <c r="FB19" i="21"/>
  <c r="FC19" i="21"/>
  <c r="FD19" i="21"/>
  <c r="FE19" i="21"/>
  <c r="FF19" i="21"/>
  <c r="FG19" i="21"/>
  <c r="FH19" i="21"/>
  <c r="FI19" i="21"/>
  <c r="FJ19" i="21"/>
  <c r="FK19" i="21"/>
  <c r="FL19" i="21"/>
  <c r="FM19" i="21"/>
  <c r="FN19" i="21"/>
  <c r="FO19" i="21"/>
  <c r="FP19" i="21"/>
  <c r="FQ19" i="21"/>
  <c r="FR19" i="21"/>
  <c r="FS19" i="21"/>
  <c r="FT19" i="21"/>
  <c r="BZ20" i="21"/>
  <c r="CA20" i="21"/>
  <c r="CB20" i="21"/>
  <c r="CC20" i="21"/>
  <c r="CD20" i="21"/>
  <c r="CN20" i="21"/>
  <c r="CO20" i="21"/>
  <c r="CP20" i="21"/>
  <c r="CQ20" i="21"/>
  <c r="CR20" i="21"/>
  <c r="CS20" i="21"/>
  <c r="CT20" i="21"/>
  <c r="CU20" i="21"/>
  <c r="CV20" i="21"/>
  <c r="CW20" i="21"/>
  <c r="CX20" i="21"/>
  <c r="CY20" i="21"/>
  <c r="CZ20" i="21"/>
  <c r="DA20" i="21"/>
  <c r="DB20" i="21"/>
  <c r="DC20" i="21"/>
  <c r="DD20" i="21"/>
  <c r="DE20" i="21"/>
  <c r="DF20" i="21"/>
  <c r="DG20" i="21"/>
  <c r="DH20" i="21"/>
  <c r="DI20" i="21"/>
  <c r="DJ20" i="21"/>
  <c r="DK20" i="21"/>
  <c r="DL20" i="21"/>
  <c r="DM20" i="21"/>
  <c r="DN20" i="21"/>
  <c r="DO20" i="21"/>
  <c r="DP20" i="21"/>
  <c r="DQ20" i="21"/>
  <c r="DR20" i="21"/>
  <c r="DS20" i="21"/>
  <c r="DT20" i="21"/>
  <c r="DU20" i="21"/>
  <c r="DV20" i="21"/>
  <c r="DW20" i="21"/>
  <c r="DX20" i="21"/>
  <c r="DY20" i="21"/>
  <c r="DZ20" i="21"/>
  <c r="EA20" i="21"/>
  <c r="EB20" i="21"/>
  <c r="EC20" i="21"/>
  <c r="ED20" i="21"/>
  <c r="EE20" i="21"/>
  <c r="EF20" i="21"/>
  <c r="EG20" i="21"/>
  <c r="EH20" i="21"/>
  <c r="EI20" i="21"/>
  <c r="EJ20" i="21"/>
  <c r="EK20" i="21"/>
  <c r="EL20" i="21"/>
  <c r="EM20" i="21"/>
  <c r="EN20" i="21"/>
  <c r="EO20" i="21"/>
  <c r="EP20" i="21"/>
  <c r="EQ20" i="21"/>
  <c r="ER20" i="21"/>
  <c r="ES20" i="21"/>
  <c r="ET20" i="21"/>
  <c r="EU20" i="21"/>
  <c r="EV20" i="21"/>
  <c r="EW20" i="21"/>
  <c r="EX20" i="21"/>
  <c r="EY20" i="21"/>
  <c r="EZ20" i="21"/>
  <c r="FA20" i="21"/>
  <c r="FB20" i="21"/>
  <c r="FC20" i="21"/>
  <c r="FD20" i="21"/>
  <c r="FE20" i="21"/>
  <c r="FF20" i="21"/>
  <c r="FG20" i="21"/>
  <c r="FH20" i="21"/>
  <c r="FI20" i="21"/>
  <c r="FJ20" i="21"/>
  <c r="FK20" i="21"/>
  <c r="FL20" i="21"/>
  <c r="FM20" i="21"/>
  <c r="FN20" i="21"/>
  <c r="FO20" i="21"/>
  <c r="FP20" i="21"/>
  <c r="FQ20" i="21"/>
  <c r="FR20" i="21"/>
  <c r="FS20" i="21"/>
  <c r="FT20" i="21"/>
  <c r="BZ21" i="21"/>
  <c r="CA21" i="21"/>
  <c r="CB21" i="21"/>
  <c r="CC21" i="21"/>
  <c r="CD21" i="21"/>
  <c r="CN21" i="21"/>
  <c r="CO21" i="21"/>
  <c r="CP21" i="21"/>
  <c r="CQ21" i="21"/>
  <c r="CR21" i="21"/>
  <c r="CS21" i="21"/>
  <c r="CT21" i="21"/>
  <c r="CU21" i="21"/>
  <c r="CV21" i="21"/>
  <c r="CW21" i="21"/>
  <c r="CX21" i="21"/>
  <c r="CY21" i="21"/>
  <c r="CZ21" i="21"/>
  <c r="DA21" i="21"/>
  <c r="DB21" i="21"/>
  <c r="DC21" i="21"/>
  <c r="DD21" i="21"/>
  <c r="DE21" i="21"/>
  <c r="DF21" i="21"/>
  <c r="DG21" i="21"/>
  <c r="DH21" i="21"/>
  <c r="DI21" i="21"/>
  <c r="DJ21" i="21"/>
  <c r="DK21" i="21"/>
  <c r="DL21" i="21"/>
  <c r="DM21" i="21"/>
  <c r="DN21" i="21"/>
  <c r="DO21" i="21"/>
  <c r="DP21" i="21"/>
  <c r="DQ21" i="21"/>
  <c r="DR21" i="21"/>
  <c r="DS21" i="21"/>
  <c r="DT21" i="21"/>
  <c r="DU21" i="21"/>
  <c r="DV21" i="21"/>
  <c r="DW21" i="21"/>
  <c r="DX21" i="21"/>
  <c r="DY21" i="21"/>
  <c r="DZ21" i="21"/>
  <c r="EA21" i="21"/>
  <c r="EB21" i="21"/>
  <c r="EC21" i="21"/>
  <c r="ED21" i="21"/>
  <c r="EE21" i="21"/>
  <c r="EF21" i="21"/>
  <c r="EG21" i="21"/>
  <c r="EH21" i="21"/>
  <c r="EI21" i="21"/>
  <c r="EJ21" i="21"/>
  <c r="EK21" i="21"/>
  <c r="EL21" i="21"/>
  <c r="EM21" i="21"/>
  <c r="EN21" i="21"/>
  <c r="EO21" i="21"/>
  <c r="EP21" i="21"/>
  <c r="EQ21" i="21"/>
  <c r="ER21" i="21"/>
  <c r="ES21" i="21"/>
  <c r="ET21" i="21"/>
  <c r="EU21" i="21"/>
  <c r="EV21" i="21"/>
  <c r="EW21" i="21"/>
  <c r="EX21" i="21"/>
  <c r="EY21" i="21"/>
  <c r="EZ21" i="21"/>
  <c r="FA21" i="21"/>
  <c r="FB21" i="21"/>
  <c r="FC21" i="21"/>
  <c r="FD21" i="21"/>
  <c r="FE21" i="21"/>
  <c r="FF21" i="21"/>
  <c r="FG21" i="21"/>
  <c r="FH21" i="21"/>
  <c r="FI21" i="21"/>
  <c r="FJ21" i="21"/>
  <c r="FK21" i="21"/>
  <c r="FL21" i="21"/>
  <c r="FM21" i="21"/>
  <c r="FN21" i="21"/>
  <c r="FO21" i="21"/>
  <c r="FP21" i="21"/>
  <c r="FQ21" i="21"/>
  <c r="FR21" i="21"/>
  <c r="FS21" i="21"/>
  <c r="FT21" i="21"/>
  <c r="BZ22" i="21"/>
  <c r="CA22" i="21"/>
  <c r="CB22" i="21"/>
  <c r="CC22" i="21"/>
  <c r="CD22" i="21"/>
  <c r="CN22" i="21"/>
  <c r="CO22" i="21"/>
  <c r="CP22" i="21"/>
  <c r="CQ22" i="21"/>
  <c r="CR22" i="21"/>
  <c r="CS22" i="21"/>
  <c r="CT22" i="21"/>
  <c r="CU22" i="21"/>
  <c r="CV22" i="21"/>
  <c r="CW22" i="21"/>
  <c r="CX22" i="21"/>
  <c r="CY22" i="21"/>
  <c r="CZ22" i="21"/>
  <c r="DA22" i="21"/>
  <c r="DB22" i="21"/>
  <c r="DC22" i="21"/>
  <c r="DD22" i="21"/>
  <c r="DE22" i="21"/>
  <c r="DF22" i="21"/>
  <c r="DG22" i="21"/>
  <c r="DH22" i="21"/>
  <c r="DI22" i="21"/>
  <c r="DJ22" i="21"/>
  <c r="DK22" i="21"/>
  <c r="DL22" i="21"/>
  <c r="DM22" i="21"/>
  <c r="DN22" i="21"/>
  <c r="DO22" i="21"/>
  <c r="DP22" i="21"/>
  <c r="DQ22" i="21"/>
  <c r="DR22" i="21"/>
  <c r="DS22" i="21"/>
  <c r="DT22" i="21"/>
  <c r="DU22" i="21"/>
  <c r="DV22" i="21"/>
  <c r="DW22" i="21"/>
  <c r="DX22" i="21"/>
  <c r="DY22" i="21"/>
  <c r="DZ22" i="21"/>
  <c r="EA22" i="21"/>
  <c r="EB22" i="21"/>
  <c r="EC22" i="21"/>
  <c r="ED22" i="21"/>
  <c r="EE22" i="21"/>
  <c r="EF22" i="21"/>
  <c r="EG22" i="21"/>
  <c r="EH22" i="21"/>
  <c r="EI22" i="21"/>
  <c r="EJ22" i="21"/>
  <c r="EK22" i="21"/>
  <c r="EL22" i="21"/>
  <c r="EM22" i="21"/>
  <c r="EN22" i="21"/>
  <c r="EO22" i="21"/>
  <c r="EP22" i="21"/>
  <c r="EQ22" i="21"/>
  <c r="ER22" i="21"/>
  <c r="ES22" i="21"/>
  <c r="ET22" i="21"/>
  <c r="EU22" i="21"/>
  <c r="EV22" i="21"/>
  <c r="EW22" i="21"/>
  <c r="EX22" i="21"/>
  <c r="EY22" i="21"/>
  <c r="EZ22" i="21"/>
  <c r="FA22" i="21"/>
  <c r="FB22" i="21"/>
  <c r="FC22" i="21"/>
  <c r="FD22" i="21"/>
  <c r="FE22" i="21"/>
  <c r="FF22" i="21"/>
  <c r="FG22" i="21"/>
  <c r="FH22" i="21"/>
  <c r="FI22" i="21"/>
  <c r="FJ22" i="21"/>
  <c r="FK22" i="21"/>
  <c r="FL22" i="21"/>
  <c r="FM22" i="21"/>
  <c r="FN22" i="21"/>
  <c r="FO22" i="21"/>
  <c r="FP22" i="21"/>
  <c r="FQ22" i="21"/>
  <c r="FR22" i="21"/>
  <c r="FS22" i="21"/>
  <c r="FT22" i="21"/>
  <c r="BZ23" i="21"/>
  <c r="CA23" i="21"/>
  <c r="CB23" i="21"/>
  <c r="CC23" i="21"/>
  <c r="CD23" i="21"/>
  <c r="CN23" i="21"/>
  <c r="CO23" i="21"/>
  <c r="CP23" i="21"/>
  <c r="CQ23" i="21"/>
  <c r="CR23" i="21"/>
  <c r="CS23" i="21"/>
  <c r="CT23" i="21"/>
  <c r="CU23" i="21"/>
  <c r="CV23" i="21"/>
  <c r="CW23" i="21"/>
  <c r="CX23" i="21"/>
  <c r="CY23" i="21"/>
  <c r="CZ23" i="21"/>
  <c r="DA23" i="21"/>
  <c r="DB23" i="21"/>
  <c r="DC23" i="21"/>
  <c r="DD23" i="21"/>
  <c r="DE23" i="21"/>
  <c r="DF23" i="21"/>
  <c r="DG23" i="21"/>
  <c r="DH23" i="21"/>
  <c r="DI23" i="21"/>
  <c r="DJ23" i="21"/>
  <c r="DK23" i="21"/>
  <c r="DL23" i="21"/>
  <c r="DM23" i="21"/>
  <c r="DN23" i="21"/>
  <c r="DO23" i="21"/>
  <c r="DP23" i="21"/>
  <c r="DQ23" i="21"/>
  <c r="DR23" i="21"/>
  <c r="DS23" i="21"/>
  <c r="DT23" i="21"/>
  <c r="DU23" i="21"/>
  <c r="DV23" i="21"/>
  <c r="DW23" i="21"/>
  <c r="DX23" i="21"/>
  <c r="DY23" i="21"/>
  <c r="DZ23" i="21"/>
  <c r="EA23" i="21"/>
  <c r="EB23" i="21"/>
  <c r="EC23" i="21"/>
  <c r="ED23" i="21"/>
  <c r="EE23" i="21"/>
  <c r="EF23" i="21"/>
  <c r="EG23" i="21"/>
  <c r="EH23" i="21"/>
  <c r="EI23" i="21"/>
  <c r="EJ23" i="21"/>
  <c r="EK23" i="21"/>
  <c r="EL23" i="21"/>
  <c r="EM23" i="21"/>
  <c r="EN23" i="21"/>
  <c r="EO23" i="21"/>
  <c r="EP23" i="21"/>
  <c r="EQ23" i="21"/>
  <c r="ER23" i="21"/>
  <c r="ES23" i="21"/>
  <c r="ET23" i="21"/>
  <c r="EU23" i="21"/>
  <c r="EV23" i="21"/>
  <c r="EW23" i="21"/>
  <c r="EX23" i="21"/>
  <c r="EY23" i="21"/>
  <c r="EZ23" i="21"/>
  <c r="FA23" i="21"/>
  <c r="FB23" i="21"/>
  <c r="FC23" i="21"/>
  <c r="FD23" i="21"/>
  <c r="FE23" i="21"/>
  <c r="FF23" i="21"/>
  <c r="FG23" i="21"/>
  <c r="FH23" i="21"/>
  <c r="FI23" i="21"/>
  <c r="FJ23" i="21"/>
  <c r="FK23" i="21"/>
  <c r="FL23" i="21"/>
  <c r="FM23" i="21"/>
  <c r="FN23" i="21"/>
  <c r="FO23" i="21"/>
  <c r="FP23" i="21"/>
  <c r="FQ23" i="21"/>
  <c r="FR23" i="21"/>
  <c r="FS23" i="21"/>
  <c r="FT23" i="21"/>
  <c r="BZ24" i="21"/>
  <c r="CA24" i="21"/>
  <c r="CB24" i="21"/>
  <c r="CC24" i="21"/>
  <c r="CD24" i="21"/>
  <c r="CN24" i="21"/>
  <c r="CO24" i="21"/>
  <c r="CP24" i="21"/>
  <c r="CQ24" i="21"/>
  <c r="CR24" i="21"/>
  <c r="CS24" i="21"/>
  <c r="CT24" i="21"/>
  <c r="CU24" i="21"/>
  <c r="CV24" i="21"/>
  <c r="CW24" i="21"/>
  <c r="CX24" i="21"/>
  <c r="CY24" i="21"/>
  <c r="CZ24" i="21"/>
  <c r="DA24" i="21"/>
  <c r="DB24" i="21"/>
  <c r="DC24" i="21"/>
  <c r="DD24" i="21"/>
  <c r="DE24" i="21"/>
  <c r="DF24" i="21"/>
  <c r="DG24" i="21"/>
  <c r="DH24" i="21"/>
  <c r="DI24" i="21"/>
  <c r="DJ24" i="21"/>
  <c r="DK24" i="21"/>
  <c r="DL24" i="21"/>
  <c r="DM24" i="21"/>
  <c r="DN24" i="21"/>
  <c r="DO24" i="21"/>
  <c r="DP24" i="21"/>
  <c r="DQ24" i="21"/>
  <c r="DR24" i="21"/>
  <c r="DS24" i="21"/>
  <c r="DT24" i="21"/>
  <c r="DU24" i="21"/>
  <c r="DV24" i="21"/>
  <c r="DW24" i="21"/>
  <c r="DX24" i="21"/>
  <c r="DY24" i="21"/>
  <c r="DZ24" i="21"/>
  <c r="EA24" i="21"/>
  <c r="EB24" i="21"/>
  <c r="EC24" i="21"/>
  <c r="ED24" i="21"/>
  <c r="EE24" i="21"/>
  <c r="EF24" i="21"/>
  <c r="EG24" i="21"/>
  <c r="EH24" i="21"/>
  <c r="EI24" i="21"/>
  <c r="EJ24" i="21"/>
  <c r="EK24" i="21"/>
  <c r="EL24" i="21"/>
  <c r="EM24" i="21"/>
  <c r="EN24" i="21"/>
  <c r="EO24" i="21"/>
  <c r="EP24" i="21"/>
  <c r="EQ24" i="21"/>
  <c r="ER24" i="21"/>
  <c r="ES24" i="21"/>
  <c r="ET24" i="21"/>
  <c r="EU24" i="21"/>
  <c r="EV24" i="21"/>
  <c r="EW24" i="21"/>
  <c r="EX24" i="21"/>
  <c r="EY24" i="21"/>
  <c r="EZ24" i="21"/>
  <c r="FA24" i="21"/>
  <c r="FB24" i="21"/>
  <c r="FC24" i="21"/>
  <c r="FD24" i="21"/>
  <c r="FE24" i="21"/>
  <c r="FF24" i="21"/>
  <c r="FG24" i="21"/>
  <c r="FH24" i="21"/>
  <c r="FI24" i="21"/>
  <c r="FJ24" i="21"/>
  <c r="FK24" i="21"/>
  <c r="FL24" i="21"/>
  <c r="FM24" i="21"/>
  <c r="FN24" i="21"/>
  <c r="FO24" i="21"/>
  <c r="FP24" i="21"/>
  <c r="FQ24" i="21"/>
  <c r="FR24" i="21"/>
  <c r="FS24" i="21"/>
  <c r="FT24" i="21"/>
  <c r="BZ25" i="21"/>
  <c r="CA25" i="21"/>
  <c r="CB25" i="21"/>
  <c r="CC25" i="21"/>
  <c r="CD25" i="21"/>
  <c r="CN25" i="21"/>
  <c r="CO25" i="21"/>
  <c r="CP25" i="21"/>
  <c r="CQ25" i="21"/>
  <c r="CR25" i="21"/>
  <c r="CS25" i="21"/>
  <c r="CT25" i="21"/>
  <c r="CU25" i="21"/>
  <c r="CV25" i="21"/>
  <c r="CW25" i="21"/>
  <c r="CX25" i="21"/>
  <c r="CY25" i="21"/>
  <c r="CZ25" i="21"/>
  <c r="DA25" i="21"/>
  <c r="DB25" i="21"/>
  <c r="DC25" i="21"/>
  <c r="DD25" i="21"/>
  <c r="DE25" i="21"/>
  <c r="DF25" i="21"/>
  <c r="DG25" i="21"/>
  <c r="DH25" i="21"/>
  <c r="DI25" i="21"/>
  <c r="DJ25" i="21"/>
  <c r="DK25" i="21"/>
  <c r="DL25" i="21"/>
  <c r="DM25" i="21"/>
  <c r="DN25" i="21"/>
  <c r="DO25" i="21"/>
  <c r="DP25" i="21"/>
  <c r="DQ25" i="21"/>
  <c r="DR25" i="21"/>
  <c r="DS25" i="21"/>
  <c r="DT25" i="21"/>
  <c r="DU25" i="21"/>
  <c r="DV25" i="21"/>
  <c r="DW25" i="21"/>
  <c r="DX25" i="21"/>
  <c r="DY25" i="21"/>
  <c r="DZ25" i="21"/>
  <c r="EA25" i="21"/>
  <c r="EB25" i="21"/>
  <c r="EC25" i="21"/>
  <c r="ED25" i="21"/>
  <c r="EE25" i="21"/>
  <c r="EF25" i="21"/>
  <c r="EG25" i="21"/>
  <c r="EH25" i="21"/>
  <c r="EI25" i="21"/>
  <c r="EJ25" i="21"/>
  <c r="EK25" i="21"/>
  <c r="EL25" i="21"/>
  <c r="EM25" i="21"/>
  <c r="EN25" i="21"/>
  <c r="EO25" i="21"/>
  <c r="EP25" i="21"/>
  <c r="EQ25" i="21"/>
  <c r="ER25" i="21"/>
  <c r="ES25" i="21"/>
  <c r="ET25" i="21"/>
  <c r="EU25" i="21"/>
  <c r="EV25" i="21"/>
  <c r="EW25" i="21"/>
  <c r="EX25" i="21"/>
  <c r="EY25" i="21"/>
  <c r="EZ25" i="21"/>
  <c r="FA25" i="21"/>
  <c r="FB25" i="21"/>
  <c r="FC25" i="21"/>
  <c r="FD25" i="21"/>
  <c r="FE25" i="21"/>
  <c r="FF25" i="21"/>
  <c r="FG25" i="21"/>
  <c r="FH25" i="21"/>
  <c r="FI25" i="21"/>
  <c r="FJ25" i="21"/>
  <c r="FK25" i="21"/>
  <c r="FL25" i="21"/>
  <c r="FM25" i="21"/>
  <c r="FN25" i="21"/>
  <c r="FO25" i="21"/>
  <c r="FP25" i="21"/>
  <c r="FQ25" i="21"/>
  <c r="FR25" i="21"/>
  <c r="FS25" i="21"/>
  <c r="FT25" i="21"/>
  <c r="BZ26" i="21"/>
  <c r="CA26" i="21"/>
  <c r="CB26" i="21"/>
  <c r="CC26" i="21"/>
  <c r="CD26" i="21"/>
  <c r="CN26" i="21"/>
  <c r="CO26" i="21"/>
  <c r="CP26" i="21"/>
  <c r="CQ26" i="21"/>
  <c r="CR26" i="21"/>
  <c r="CS26" i="21"/>
  <c r="CT26" i="21"/>
  <c r="CU26" i="21"/>
  <c r="CV26" i="21"/>
  <c r="CW26" i="21"/>
  <c r="CX26" i="21"/>
  <c r="CY26" i="21"/>
  <c r="CZ26" i="21"/>
  <c r="DA26" i="21"/>
  <c r="DB26" i="21"/>
  <c r="DC26" i="21"/>
  <c r="DD26" i="21"/>
  <c r="DE26" i="21"/>
  <c r="DF26" i="21"/>
  <c r="DG26" i="21"/>
  <c r="DH26" i="21"/>
  <c r="DI26" i="21"/>
  <c r="DJ26" i="21"/>
  <c r="DK26" i="21"/>
  <c r="DL26" i="21"/>
  <c r="DM26" i="21"/>
  <c r="DN26" i="21"/>
  <c r="DO26" i="21"/>
  <c r="DP26" i="21"/>
  <c r="DQ26" i="21"/>
  <c r="DR26" i="21"/>
  <c r="DS26" i="21"/>
  <c r="DT26" i="21"/>
  <c r="DU26" i="21"/>
  <c r="DV26" i="21"/>
  <c r="DW26" i="21"/>
  <c r="DX26" i="21"/>
  <c r="DY26" i="21"/>
  <c r="DZ26" i="21"/>
  <c r="EA26" i="21"/>
  <c r="EB26" i="21"/>
  <c r="EC26" i="21"/>
  <c r="ED26" i="21"/>
  <c r="EE26" i="21"/>
  <c r="EF26" i="21"/>
  <c r="EG26" i="21"/>
  <c r="EH26" i="21"/>
  <c r="EI26" i="21"/>
  <c r="EJ26" i="21"/>
  <c r="EK26" i="21"/>
  <c r="EL26" i="21"/>
  <c r="EM26" i="21"/>
  <c r="EN26" i="21"/>
  <c r="EO26" i="21"/>
  <c r="EP26" i="21"/>
  <c r="EQ26" i="21"/>
  <c r="ER26" i="21"/>
  <c r="ES26" i="21"/>
  <c r="ET26" i="21"/>
  <c r="EU26" i="21"/>
  <c r="EV26" i="21"/>
  <c r="EW26" i="21"/>
  <c r="EX26" i="21"/>
  <c r="EY26" i="21"/>
  <c r="EZ26" i="21"/>
  <c r="FA26" i="21"/>
  <c r="FB26" i="21"/>
  <c r="FC26" i="21"/>
  <c r="FD26" i="21"/>
  <c r="FE26" i="21"/>
  <c r="FF26" i="21"/>
  <c r="FG26" i="21"/>
  <c r="FH26" i="21"/>
  <c r="FI26" i="21"/>
  <c r="FJ26" i="21"/>
  <c r="FK26" i="21"/>
  <c r="FL26" i="21"/>
  <c r="FM26" i="21"/>
  <c r="FN26" i="21"/>
  <c r="FO26" i="21"/>
  <c r="FP26" i="21"/>
  <c r="FQ26" i="21"/>
  <c r="FR26" i="21"/>
  <c r="FS26" i="21"/>
  <c r="FT26" i="21"/>
  <c r="BZ27" i="21"/>
  <c r="CA27" i="21"/>
  <c r="CB27" i="21"/>
  <c r="CC27" i="21"/>
  <c r="CD27" i="21"/>
  <c r="CN27" i="21"/>
  <c r="CO27" i="21"/>
  <c r="CP27" i="21"/>
  <c r="CQ27" i="21"/>
  <c r="CR27" i="21"/>
  <c r="CS27" i="21"/>
  <c r="CT27" i="21"/>
  <c r="CU27" i="21"/>
  <c r="CV27" i="21"/>
  <c r="CW27" i="21"/>
  <c r="CX27" i="21"/>
  <c r="CY27" i="21"/>
  <c r="CZ27" i="21"/>
  <c r="DA27" i="21"/>
  <c r="DB27" i="21"/>
  <c r="DC27" i="21"/>
  <c r="DD27" i="21"/>
  <c r="DE27" i="21"/>
  <c r="DF27" i="21"/>
  <c r="DG27" i="21"/>
  <c r="DH27" i="21"/>
  <c r="DI27" i="21"/>
  <c r="DJ27" i="21"/>
  <c r="DK27" i="21"/>
  <c r="DL27" i="21"/>
  <c r="DM27" i="21"/>
  <c r="DN27" i="21"/>
  <c r="DO27" i="21"/>
  <c r="DP27" i="21"/>
  <c r="DQ27" i="21"/>
  <c r="DR27" i="21"/>
  <c r="DS27" i="21"/>
  <c r="DT27" i="21"/>
  <c r="DU27" i="21"/>
  <c r="DV27" i="21"/>
  <c r="DW27" i="21"/>
  <c r="DX27" i="21"/>
  <c r="DY27" i="21"/>
  <c r="DZ27" i="21"/>
  <c r="EA27" i="21"/>
  <c r="EB27" i="21"/>
  <c r="EC27" i="21"/>
  <c r="ED27" i="21"/>
  <c r="EE27" i="21"/>
  <c r="EF27" i="21"/>
  <c r="EG27" i="21"/>
  <c r="EH27" i="21"/>
  <c r="EI27" i="21"/>
  <c r="EJ27" i="21"/>
  <c r="EK27" i="21"/>
  <c r="EL27" i="21"/>
  <c r="EM27" i="21"/>
  <c r="EN27" i="21"/>
  <c r="EO27" i="21"/>
  <c r="EP27" i="21"/>
  <c r="EQ27" i="21"/>
  <c r="ER27" i="21"/>
  <c r="ES27" i="21"/>
  <c r="ET27" i="21"/>
  <c r="EU27" i="21"/>
  <c r="EV27" i="21"/>
  <c r="EW27" i="21"/>
  <c r="EX27" i="21"/>
  <c r="EY27" i="21"/>
  <c r="EZ27" i="21"/>
  <c r="FA27" i="21"/>
  <c r="FB27" i="21"/>
  <c r="FC27" i="21"/>
  <c r="FD27" i="21"/>
  <c r="FE27" i="21"/>
  <c r="FF27" i="21"/>
  <c r="FG27" i="21"/>
  <c r="FH27" i="21"/>
  <c r="FI27" i="21"/>
  <c r="FJ27" i="21"/>
  <c r="FK27" i="21"/>
  <c r="FL27" i="21"/>
  <c r="FM27" i="21"/>
  <c r="FN27" i="21"/>
  <c r="FO27" i="21"/>
  <c r="FP27" i="21"/>
  <c r="FQ27" i="21"/>
  <c r="FR27" i="21"/>
  <c r="FS27" i="21"/>
  <c r="FT27" i="21"/>
  <c r="BZ28" i="21"/>
  <c r="CA28" i="21"/>
  <c r="CB28" i="21"/>
  <c r="CC28" i="21"/>
  <c r="CD28" i="21"/>
  <c r="CN28" i="21"/>
  <c r="CO28" i="21"/>
  <c r="CP28" i="21"/>
  <c r="CQ28" i="21"/>
  <c r="CR28" i="21"/>
  <c r="CS28" i="21"/>
  <c r="CT28" i="21"/>
  <c r="CU28" i="21"/>
  <c r="CV28" i="21"/>
  <c r="CW28" i="21"/>
  <c r="CX28" i="21"/>
  <c r="CY28" i="21"/>
  <c r="CZ28" i="21"/>
  <c r="DA28" i="21"/>
  <c r="DB28" i="21"/>
  <c r="DC28" i="21"/>
  <c r="DD28" i="21"/>
  <c r="DE28" i="21"/>
  <c r="DF28" i="21"/>
  <c r="DG28" i="21"/>
  <c r="DH28" i="21"/>
  <c r="DI28" i="21"/>
  <c r="DJ28" i="21"/>
  <c r="DK28" i="21"/>
  <c r="DL28" i="21"/>
  <c r="DM28" i="21"/>
  <c r="DN28" i="21"/>
  <c r="DO28" i="21"/>
  <c r="DP28" i="21"/>
  <c r="DQ28" i="21"/>
  <c r="DR28" i="21"/>
  <c r="DS28" i="21"/>
  <c r="DT28" i="21"/>
  <c r="DU28" i="21"/>
  <c r="DV28" i="21"/>
  <c r="DW28" i="21"/>
  <c r="DX28" i="21"/>
  <c r="DY28" i="21"/>
  <c r="DZ28" i="21"/>
  <c r="EA28" i="21"/>
  <c r="EB28" i="21"/>
  <c r="EC28" i="21"/>
  <c r="ED28" i="21"/>
  <c r="EE28" i="21"/>
  <c r="EF28" i="21"/>
  <c r="EG28" i="21"/>
  <c r="EH28" i="21"/>
  <c r="EI28" i="21"/>
  <c r="EJ28" i="21"/>
  <c r="EK28" i="21"/>
  <c r="EL28" i="21"/>
  <c r="EM28" i="21"/>
  <c r="EN28" i="21"/>
  <c r="EO28" i="21"/>
  <c r="EP28" i="21"/>
  <c r="EQ28" i="21"/>
  <c r="ER28" i="21"/>
  <c r="ES28" i="21"/>
  <c r="ET28" i="21"/>
  <c r="EU28" i="21"/>
  <c r="EV28" i="21"/>
  <c r="EW28" i="21"/>
  <c r="EX28" i="21"/>
  <c r="EY28" i="21"/>
  <c r="EZ28" i="21"/>
  <c r="FA28" i="21"/>
  <c r="FB28" i="21"/>
  <c r="FC28" i="21"/>
  <c r="FD28" i="21"/>
  <c r="FE28" i="21"/>
  <c r="FF28" i="21"/>
  <c r="FG28" i="21"/>
  <c r="FH28" i="21"/>
  <c r="FI28" i="21"/>
  <c r="FJ28" i="21"/>
  <c r="FK28" i="21"/>
  <c r="FL28" i="21"/>
  <c r="FM28" i="21"/>
  <c r="FN28" i="21"/>
  <c r="FO28" i="21"/>
  <c r="FP28" i="21"/>
  <c r="FQ28" i="21"/>
  <c r="FR28" i="21"/>
  <c r="FS28" i="21"/>
  <c r="FT28" i="21"/>
  <c r="BZ29" i="21"/>
  <c r="CA29" i="21"/>
  <c r="CB29" i="21"/>
  <c r="CC29" i="21"/>
  <c r="CD29" i="21"/>
  <c r="CN29" i="21"/>
  <c r="CO29" i="21"/>
  <c r="CP29" i="21"/>
  <c r="CQ29" i="21"/>
  <c r="CR29" i="21"/>
  <c r="CS29" i="21"/>
  <c r="CT29" i="21"/>
  <c r="CU29" i="21"/>
  <c r="CV29" i="21"/>
  <c r="CW29" i="21"/>
  <c r="CX29" i="21"/>
  <c r="CY29" i="21"/>
  <c r="CZ29" i="21"/>
  <c r="DA29" i="21"/>
  <c r="DB29" i="21"/>
  <c r="DC29" i="21"/>
  <c r="DD29" i="21"/>
  <c r="DE29" i="21"/>
  <c r="DF29" i="21"/>
  <c r="DG29" i="21"/>
  <c r="DH29" i="21"/>
  <c r="DI29" i="21"/>
  <c r="DJ29" i="21"/>
  <c r="DK29" i="21"/>
  <c r="DL29" i="21"/>
  <c r="DM29" i="21"/>
  <c r="DN29" i="21"/>
  <c r="DO29" i="21"/>
  <c r="DP29" i="21"/>
  <c r="DQ29" i="21"/>
  <c r="DR29" i="21"/>
  <c r="DS29" i="21"/>
  <c r="DT29" i="21"/>
  <c r="DU29" i="21"/>
  <c r="DV29" i="21"/>
  <c r="DW29" i="21"/>
  <c r="DX29" i="21"/>
  <c r="DY29" i="21"/>
  <c r="DZ29" i="21"/>
  <c r="EA29" i="21"/>
  <c r="EB29" i="21"/>
  <c r="EC29" i="21"/>
  <c r="ED29" i="21"/>
  <c r="EE29" i="21"/>
  <c r="EF29" i="21"/>
  <c r="EG29" i="21"/>
  <c r="EH29" i="21"/>
  <c r="EI29" i="21"/>
  <c r="EJ29" i="21"/>
  <c r="EK29" i="21"/>
  <c r="EL29" i="21"/>
  <c r="EM29" i="21"/>
  <c r="EN29" i="21"/>
  <c r="EO29" i="21"/>
  <c r="EP29" i="21"/>
  <c r="EQ29" i="21"/>
  <c r="ER29" i="21"/>
  <c r="ES29" i="21"/>
  <c r="ET29" i="21"/>
  <c r="EU29" i="21"/>
  <c r="EV29" i="21"/>
  <c r="EW29" i="21"/>
  <c r="EX29" i="21"/>
  <c r="EY29" i="21"/>
  <c r="EZ29" i="21"/>
  <c r="FA29" i="21"/>
  <c r="FB29" i="21"/>
  <c r="FC29" i="21"/>
  <c r="FD29" i="21"/>
  <c r="FE29" i="21"/>
  <c r="FF29" i="21"/>
  <c r="FG29" i="21"/>
  <c r="FH29" i="21"/>
  <c r="FI29" i="21"/>
  <c r="FJ29" i="21"/>
  <c r="FK29" i="21"/>
  <c r="FL29" i="21"/>
  <c r="FM29" i="21"/>
  <c r="FN29" i="21"/>
  <c r="FO29" i="21"/>
  <c r="FP29" i="21"/>
  <c r="FQ29" i="21"/>
  <c r="FR29" i="21"/>
  <c r="FS29" i="21"/>
  <c r="FT29" i="21"/>
  <c r="BZ30" i="21"/>
  <c r="CA30" i="21"/>
  <c r="CB30" i="21"/>
  <c r="CC30" i="21"/>
  <c r="CD30" i="21"/>
  <c r="CN30" i="21"/>
  <c r="CO30" i="21"/>
  <c r="CP30" i="21"/>
  <c r="CQ30" i="21"/>
  <c r="CR30" i="21"/>
  <c r="CS30" i="21"/>
  <c r="CT30" i="21"/>
  <c r="CU30" i="21"/>
  <c r="CV30" i="21"/>
  <c r="CW30" i="21"/>
  <c r="CX30" i="21"/>
  <c r="CY30" i="21"/>
  <c r="CZ30" i="21"/>
  <c r="DA30" i="21"/>
  <c r="DB30" i="21"/>
  <c r="DC30" i="21"/>
  <c r="DD30" i="21"/>
  <c r="DE30" i="21"/>
  <c r="DF30" i="21"/>
  <c r="DG30" i="21"/>
  <c r="DH30" i="21"/>
  <c r="DI30" i="21"/>
  <c r="DJ30" i="21"/>
  <c r="DK30" i="21"/>
  <c r="DL30" i="21"/>
  <c r="DM30" i="21"/>
  <c r="DN30" i="21"/>
  <c r="DO30" i="21"/>
  <c r="DP30" i="21"/>
  <c r="DQ30" i="21"/>
  <c r="DR30" i="21"/>
  <c r="DS30" i="21"/>
  <c r="DT30" i="21"/>
  <c r="DU30" i="21"/>
  <c r="DV30" i="21"/>
  <c r="DW30" i="21"/>
  <c r="DX30" i="21"/>
  <c r="DY30" i="21"/>
  <c r="DZ30" i="21"/>
  <c r="EA30" i="21"/>
  <c r="EB30" i="21"/>
  <c r="EC30" i="21"/>
  <c r="ED30" i="21"/>
  <c r="EE30" i="21"/>
  <c r="EF30" i="21"/>
  <c r="EG30" i="21"/>
  <c r="EH30" i="21"/>
  <c r="EI30" i="21"/>
  <c r="EJ30" i="21"/>
  <c r="EK30" i="21"/>
  <c r="EL30" i="21"/>
  <c r="EM30" i="21"/>
  <c r="EN30" i="21"/>
  <c r="EO30" i="21"/>
  <c r="EP30" i="21"/>
  <c r="EQ30" i="21"/>
  <c r="ER30" i="21"/>
  <c r="ES30" i="21"/>
  <c r="ET30" i="21"/>
  <c r="EU30" i="21"/>
  <c r="EV30" i="21"/>
  <c r="EW30" i="21"/>
  <c r="EX30" i="21"/>
  <c r="EY30" i="21"/>
  <c r="EZ30" i="21"/>
  <c r="FA30" i="21"/>
  <c r="FB30" i="21"/>
  <c r="FC30" i="21"/>
  <c r="FD30" i="21"/>
  <c r="FE30" i="21"/>
  <c r="FF30" i="21"/>
  <c r="FG30" i="21"/>
  <c r="FH30" i="21"/>
  <c r="FI30" i="21"/>
  <c r="FJ30" i="21"/>
  <c r="FK30" i="21"/>
  <c r="FL30" i="21"/>
  <c r="FM30" i="21"/>
  <c r="FN30" i="21"/>
  <c r="FO30" i="21"/>
  <c r="FP30" i="21"/>
  <c r="FQ30" i="21"/>
  <c r="FR30" i="21"/>
  <c r="FS30" i="21"/>
  <c r="FT30" i="21"/>
  <c r="BZ31" i="21"/>
  <c r="CA31" i="21"/>
  <c r="CB31" i="21"/>
  <c r="CC31" i="21"/>
  <c r="CD31" i="21"/>
  <c r="CN31" i="21"/>
  <c r="CO31" i="21"/>
  <c r="CP31" i="21"/>
  <c r="CQ31" i="21"/>
  <c r="CR31" i="21"/>
  <c r="CS31" i="21"/>
  <c r="CT31" i="21"/>
  <c r="CU31" i="21"/>
  <c r="CV31" i="21"/>
  <c r="CW31" i="21"/>
  <c r="CX31" i="21"/>
  <c r="CY31" i="21"/>
  <c r="CZ31" i="21"/>
  <c r="DA31" i="21"/>
  <c r="DB31" i="21"/>
  <c r="DC31" i="21"/>
  <c r="DD31" i="21"/>
  <c r="DE31" i="21"/>
  <c r="DF31" i="21"/>
  <c r="DG31" i="21"/>
  <c r="DH31" i="21"/>
  <c r="DI31" i="21"/>
  <c r="DJ31" i="21"/>
  <c r="DK31" i="21"/>
  <c r="DL31" i="21"/>
  <c r="DM31" i="21"/>
  <c r="DN31" i="21"/>
  <c r="DO31" i="21"/>
  <c r="DP31" i="21"/>
  <c r="DQ31" i="21"/>
  <c r="DR31" i="21"/>
  <c r="DS31" i="21"/>
  <c r="DT31" i="21"/>
  <c r="DU31" i="21"/>
  <c r="DV31" i="21"/>
  <c r="DW31" i="21"/>
  <c r="DX31" i="21"/>
  <c r="DY31" i="21"/>
  <c r="DZ31" i="21"/>
  <c r="EA31" i="21"/>
  <c r="EB31" i="21"/>
  <c r="EC31" i="21"/>
  <c r="ED31" i="21"/>
  <c r="EE31" i="21"/>
  <c r="EF31" i="21"/>
  <c r="EG31" i="21"/>
  <c r="EH31" i="21"/>
  <c r="EI31" i="21"/>
  <c r="EJ31" i="21"/>
  <c r="EK31" i="21"/>
  <c r="EL31" i="21"/>
  <c r="EM31" i="21"/>
  <c r="EN31" i="21"/>
  <c r="EO31" i="21"/>
  <c r="EP31" i="21"/>
  <c r="EQ31" i="21"/>
  <c r="ER31" i="21"/>
  <c r="ES31" i="21"/>
  <c r="ET31" i="21"/>
  <c r="EU31" i="21"/>
  <c r="EV31" i="21"/>
  <c r="EW31" i="21"/>
  <c r="EX31" i="21"/>
  <c r="EY31" i="21"/>
  <c r="EZ31" i="21"/>
  <c r="FA31" i="21"/>
  <c r="FB31" i="21"/>
  <c r="FC31" i="21"/>
  <c r="FD31" i="21"/>
  <c r="FE31" i="21"/>
  <c r="FF31" i="21"/>
  <c r="FG31" i="21"/>
  <c r="FH31" i="21"/>
  <c r="FI31" i="21"/>
  <c r="FJ31" i="21"/>
  <c r="FK31" i="21"/>
  <c r="FL31" i="21"/>
  <c r="FM31" i="21"/>
  <c r="FN31" i="21"/>
  <c r="FO31" i="21"/>
  <c r="FP31" i="21"/>
  <c r="FQ31" i="21"/>
  <c r="FR31" i="21"/>
  <c r="FS31" i="21"/>
  <c r="FT31" i="21"/>
  <c r="BZ32" i="21"/>
  <c r="CA32" i="21"/>
  <c r="CB32" i="21"/>
  <c r="CC32" i="21"/>
  <c r="CD32" i="21"/>
  <c r="CN32" i="21"/>
  <c r="CO32" i="21"/>
  <c r="CP32" i="21"/>
  <c r="CQ32" i="21"/>
  <c r="CR32" i="21"/>
  <c r="CS32" i="21"/>
  <c r="CT32" i="21"/>
  <c r="CU32" i="21"/>
  <c r="CV32" i="21"/>
  <c r="CW32" i="21"/>
  <c r="CX32" i="21"/>
  <c r="CY32" i="21"/>
  <c r="CZ32" i="21"/>
  <c r="DA32" i="21"/>
  <c r="DB32" i="21"/>
  <c r="DC32" i="21"/>
  <c r="DD32" i="21"/>
  <c r="DE32" i="21"/>
  <c r="DF32" i="21"/>
  <c r="DG32" i="21"/>
  <c r="DH32" i="21"/>
  <c r="DI32" i="21"/>
  <c r="DJ32" i="21"/>
  <c r="DK32" i="21"/>
  <c r="DL32" i="21"/>
  <c r="DM32" i="21"/>
  <c r="DN32" i="21"/>
  <c r="DO32" i="21"/>
  <c r="DP32" i="21"/>
  <c r="DQ32" i="21"/>
  <c r="DR32" i="21"/>
  <c r="DS32" i="21"/>
  <c r="DT32" i="21"/>
  <c r="DU32" i="21"/>
  <c r="DV32" i="21"/>
  <c r="DW32" i="21"/>
  <c r="DX32" i="21"/>
  <c r="DY32" i="21"/>
  <c r="DZ32" i="21"/>
  <c r="EA32" i="21"/>
  <c r="EB32" i="21"/>
  <c r="EC32" i="21"/>
  <c r="ED32" i="21"/>
  <c r="EE32" i="21"/>
  <c r="EF32" i="21"/>
  <c r="EG32" i="21"/>
  <c r="EH32" i="21"/>
  <c r="EI32" i="21"/>
  <c r="EJ32" i="21"/>
  <c r="EK32" i="21"/>
  <c r="EL32" i="21"/>
  <c r="EM32" i="21"/>
  <c r="EN32" i="21"/>
  <c r="EO32" i="21"/>
  <c r="EP32" i="21"/>
  <c r="EQ32" i="21"/>
  <c r="ER32" i="21"/>
  <c r="ES32" i="21"/>
  <c r="ET32" i="21"/>
  <c r="EU32" i="21"/>
  <c r="EV32" i="21"/>
  <c r="EW32" i="21"/>
  <c r="EX32" i="21"/>
  <c r="EY32" i="21"/>
  <c r="EZ32" i="21"/>
  <c r="FA32" i="21"/>
  <c r="FB32" i="21"/>
  <c r="FC32" i="21"/>
  <c r="FD32" i="21"/>
  <c r="FE32" i="21"/>
  <c r="FF32" i="21"/>
  <c r="FG32" i="21"/>
  <c r="FH32" i="21"/>
  <c r="FI32" i="21"/>
  <c r="FJ32" i="21"/>
  <c r="FK32" i="21"/>
  <c r="FL32" i="21"/>
  <c r="FM32" i="21"/>
  <c r="FN32" i="21"/>
  <c r="FO32" i="21"/>
  <c r="FP32" i="21"/>
  <c r="FQ32" i="21"/>
  <c r="FR32" i="21"/>
  <c r="FS32" i="21"/>
  <c r="FT32" i="21"/>
  <c r="BZ33" i="21"/>
  <c r="CA33" i="21"/>
  <c r="CB33" i="21"/>
  <c r="CC33" i="21"/>
  <c r="CD33" i="21"/>
  <c r="CN33" i="21"/>
  <c r="CO33" i="21"/>
  <c r="CP33" i="21"/>
  <c r="CQ33" i="21"/>
  <c r="CR33" i="21"/>
  <c r="CS33" i="21"/>
  <c r="CT33" i="21"/>
  <c r="CU33" i="21"/>
  <c r="CV33" i="21"/>
  <c r="CW33" i="21"/>
  <c r="CX33" i="21"/>
  <c r="CY33" i="21"/>
  <c r="CZ33" i="21"/>
  <c r="DA33" i="21"/>
  <c r="DB33" i="21"/>
  <c r="DC33" i="21"/>
  <c r="DD33" i="21"/>
  <c r="DE33" i="21"/>
  <c r="DF33" i="21"/>
  <c r="DG33" i="21"/>
  <c r="DH33" i="21"/>
  <c r="DI33" i="21"/>
  <c r="DJ33" i="21"/>
  <c r="DK33" i="21"/>
  <c r="DL33" i="21"/>
  <c r="DM33" i="21"/>
  <c r="DN33" i="21"/>
  <c r="DO33" i="21"/>
  <c r="DP33" i="21"/>
  <c r="DQ33" i="21"/>
  <c r="DR33" i="21"/>
  <c r="DS33" i="21"/>
  <c r="DT33" i="21"/>
  <c r="DU33" i="21"/>
  <c r="DV33" i="21"/>
  <c r="DW33" i="21"/>
  <c r="DX33" i="21"/>
  <c r="DY33" i="21"/>
  <c r="DZ33" i="21"/>
  <c r="EA33" i="21"/>
  <c r="EB33" i="21"/>
  <c r="EC33" i="21"/>
  <c r="ED33" i="21"/>
  <c r="EE33" i="21"/>
  <c r="EF33" i="21"/>
  <c r="EG33" i="21"/>
  <c r="EH33" i="21"/>
  <c r="EI33" i="21"/>
  <c r="EJ33" i="21"/>
  <c r="EK33" i="21"/>
  <c r="EL33" i="21"/>
  <c r="EM33" i="21"/>
  <c r="EN33" i="21"/>
  <c r="EO33" i="21"/>
  <c r="EP33" i="21"/>
  <c r="EQ33" i="21"/>
  <c r="ER33" i="21"/>
  <c r="ES33" i="21"/>
  <c r="ET33" i="21"/>
  <c r="EU33" i="21"/>
  <c r="EV33" i="21"/>
  <c r="EW33" i="21"/>
  <c r="EX33" i="21"/>
  <c r="EY33" i="21"/>
  <c r="EZ33" i="21"/>
  <c r="FA33" i="21"/>
  <c r="FB33" i="21"/>
  <c r="FC33" i="21"/>
  <c r="FD33" i="21"/>
  <c r="FE33" i="21"/>
  <c r="FF33" i="21"/>
  <c r="FG33" i="21"/>
  <c r="FH33" i="21"/>
  <c r="FI33" i="21"/>
  <c r="FJ33" i="21"/>
  <c r="FK33" i="21"/>
  <c r="FL33" i="21"/>
  <c r="FM33" i="21"/>
  <c r="FN33" i="21"/>
  <c r="FO33" i="21"/>
  <c r="FP33" i="21"/>
  <c r="FQ33" i="21"/>
  <c r="FR33" i="21"/>
  <c r="FS33" i="21"/>
  <c r="FT33" i="21"/>
  <c r="BZ34" i="21"/>
  <c r="CA34" i="21"/>
  <c r="CB34" i="21"/>
  <c r="CC34" i="21"/>
  <c r="CD34" i="21"/>
  <c r="CN34" i="21"/>
  <c r="CO34" i="21"/>
  <c r="CP34" i="21"/>
  <c r="CQ34" i="21"/>
  <c r="CR34" i="21"/>
  <c r="CS34" i="21"/>
  <c r="CT34" i="21"/>
  <c r="CU34" i="21"/>
  <c r="CV34" i="21"/>
  <c r="CW34" i="21"/>
  <c r="CX34" i="21"/>
  <c r="CY34" i="21"/>
  <c r="CZ34" i="21"/>
  <c r="DA34" i="21"/>
  <c r="DB34" i="21"/>
  <c r="DC34" i="21"/>
  <c r="DD34" i="21"/>
  <c r="DE34" i="21"/>
  <c r="DF34" i="21"/>
  <c r="DG34" i="21"/>
  <c r="DH34" i="21"/>
  <c r="DI34" i="21"/>
  <c r="DJ34" i="21"/>
  <c r="DK34" i="21"/>
  <c r="DL34" i="21"/>
  <c r="DM34" i="21"/>
  <c r="DN34" i="21"/>
  <c r="DO34" i="21"/>
  <c r="DP34" i="21"/>
  <c r="DQ34" i="21"/>
  <c r="DR34" i="21"/>
  <c r="DS34" i="21"/>
  <c r="DT34" i="21"/>
  <c r="DU34" i="21"/>
  <c r="DV34" i="21"/>
  <c r="DW34" i="21"/>
  <c r="DX34" i="21"/>
  <c r="DY34" i="21"/>
  <c r="DZ34" i="21"/>
  <c r="EA34" i="21"/>
  <c r="EB34" i="21"/>
  <c r="EC34" i="21"/>
  <c r="ED34" i="21"/>
  <c r="EE34" i="21"/>
  <c r="EF34" i="21"/>
  <c r="EG34" i="21"/>
  <c r="EH34" i="21"/>
  <c r="EI34" i="21"/>
  <c r="EJ34" i="21"/>
  <c r="EK34" i="21"/>
  <c r="EL34" i="21"/>
  <c r="EM34" i="21"/>
  <c r="EN34" i="21"/>
  <c r="EO34" i="21"/>
  <c r="EP34" i="21"/>
  <c r="EQ34" i="21"/>
  <c r="ER34" i="21"/>
  <c r="ES34" i="21"/>
  <c r="ET34" i="21"/>
  <c r="EU34" i="21"/>
  <c r="EV34" i="21"/>
  <c r="EW34" i="21"/>
  <c r="EX34" i="21"/>
  <c r="EY34" i="21"/>
  <c r="EZ34" i="21"/>
  <c r="FA34" i="21"/>
  <c r="FB34" i="21"/>
  <c r="FC34" i="21"/>
  <c r="FD34" i="21"/>
  <c r="FE34" i="21"/>
  <c r="FF34" i="21"/>
  <c r="FG34" i="21"/>
  <c r="FH34" i="21"/>
  <c r="FI34" i="21"/>
  <c r="FJ34" i="21"/>
  <c r="FK34" i="21"/>
  <c r="FL34" i="21"/>
  <c r="FM34" i="21"/>
  <c r="FN34" i="21"/>
  <c r="FO34" i="21"/>
  <c r="FP34" i="21"/>
  <c r="FQ34" i="21"/>
  <c r="FR34" i="21"/>
  <c r="FS34" i="21"/>
  <c r="FT34" i="21"/>
  <c r="BZ35" i="21"/>
  <c r="CA35" i="21"/>
  <c r="CB35" i="21"/>
  <c r="CC35" i="21"/>
  <c r="CD35" i="21"/>
  <c r="CN35" i="21"/>
  <c r="CO35" i="21"/>
  <c r="CP35" i="21"/>
  <c r="CQ35" i="21"/>
  <c r="CR35" i="21"/>
  <c r="CS35" i="21"/>
  <c r="CT35" i="21"/>
  <c r="CU35" i="21"/>
  <c r="CV35" i="21"/>
  <c r="CW35" i="21"/>
  <c r="CX35" i="21"/>
  <c r="CY35" i="21"/>
  <c r="CZ35" i="21"/>
  <c r="DA35" i="21"/>
  <c r="DB35" i="21"/>
  <c r="DC35" i="21"/>
  <c r="DD35" i="21"/>
  <c r="DE35" i="21"/>
  <c r="DF35" i="21"/>
  <c r="DG35" i="21"/>
  <c r="DH35" i="21"/>
  <c r="DI35" i="21"/>
  <c r="DJ35" i="21"/>
  <c r="DK35" i="21"/>
  <c r="DL35" i="21"/>
  <c r="DM35" i="21"/>
  <c r="DN35" i="21"/>
  <c r="DO35" i="21"/>
  <c r="DP35" i="21"/>
  <c r="DQ35" i="21"/>
  <c r="DR35" i="21"/>
  <c r="DS35" i="21"/>
  <c r="DT35" i="21"/>
  <c r="DU35" i="21"/>
  <c r="DV35" i="21"/>
  <c r="DW35" i="21"/>
  <c r="DX35" i="21"/>
  <c r="DY35" i="21"/>
  <c r="DZ35" i="21"/>
  <c r="EA35" i="21"/>
  <c r="EB35" i="21"/>
  <c r="EC35" i="21"/>
  <c r="ED35" i="21"/>
  <c r="EE35" i="21"/>
  <c r="EF35" i="21"/>
  <c r="EG35" i="21"/>
  <c r="EH35" i="21"/>
  <c r="EI35" i="21"/>
  <c r="EJ35" i="21"/>
  <c r="EK35" i="21"/>
  <c r="EL35" i="21"/>
  <c r="EM35" i="21"/>
  <c r="EN35" i="21"/>
  <c r="EO35" i="21"/>
  <c r="EP35" i="21"/>
  <c r="EQ35" i="21"/>
  <c r="ER35" i="21"/>
  <c r="ES35" i="21"/>
  <c r="ET35" i="21"/>
  <c r="EU35" i="21"/>
  <c r="EV35" i="21"/>
  <c r="EW35" i="21"/>
  <c r="EX35" i="21"/>
  <c r="EY35" i="21"/>
  <c r="EZ35" i="21"/>
  <c r="FA35" i="21"/>
  <c r="FB35" i="21"/>
  <c r="FC35" i="21"/>
  <c r="FD35" i="21"/>
  <c r="FE35" i="21"/>
  <c r="FF35" i="21"/>
  <c r="FG35" i="21"/>
  <c r="FH35" i="21"/>
  <c r="FI35" i="21"/>
  <c r="FJ35" i="21"/>
  <c r="FK35" i="21"/>
  <c r="FL35" i="21"/>
  <c r="FM35" i="21"/>
  <c r="FN35" i="21"/>
  <c r="FO35" i="21"/>
  <c r="FP35" i="21"/>
  <c r="FQ35" i="21"/>
  <c r="FR35" i="21"/>
  <c r="FS35" i="21"/>
  <c r="FT35" i="21"/>
  <c r="BZ36" i="21"/>
  <c r="CA36" i="21"/>
  <c r="CB36" i="21"/>
  <c r="CC36" i="21"/>
  <c r="CD36" i="21"/>
  <c r="CN36" i="21"/>
  <c r="CO36" i="21"/>
  <c r="CP36" i="21"/>
  <c r="CQ36" i="21"/>
  <c r="CR36" i="21"/>
  <c r="CS36" i="21"/>
  <c r="CT36" i="21"/>
  <c r="CU36" i="21"/>
  <c r="CV36" i="21"/>
  <c r="CW36" i="21"/>
  <c r="CX36" i="21"/>
  <c r="CY36" i="21"/>
  <c r="CZ36" i="21"/>
  <c r="DA36" i="21"/>
  <c r="DB36" i="21"/>
  <c r="DC36" i="21"/>
  <c r="DD36" i="21"/>
  <c r="DE36" i="21"/>
  <c r="DF36" i="21"/>
  <c r="DG36" i="21"/>
  <c r="DH36" i="21"/>
  <c r="DI36" i="21"/>
  <c r="DJ36" i="21"/>
  <c r="DK36" i="21"/>
  <c r="DL36" i="21"/>
  <c r="DM36" i="21"/>
  <c r="DN36" i="21"/>
  <c r="DO36" i="21"/>
  <c r="DP36" i="21"/>
  <c r="DQ36" i="21"/>
  <c r="DR36" i="21"/>
  <c r="DS36" i="21"/>
  <c r="DT36" i="21"/>
  <c r="DU36" i="21"/>
  <c r="DV36" i="21"/>
  <c r="DW36" i="21"/>
  <c r="DX36" i="21"/>
  <c r="DY36" i="21"/>
  <c r="DZ36" i="21"/>
  <c r="EA36" i="21"/>
  <c r="EB36" i="21"/>
  <c r="EC36" i="21"/>
  <c r="ED36" i="21"/>
  <c r="EE36" i="21"/>
  <c r="EF36" i="21"/>
  <c r="EG36" i="21"/>
  <c r="EH36" i="21"/>
  <c r="EI36" i="21"/>
  <c r="EJ36" i="21"/>
  <c r="EK36" i="21"/>
  <c r="EL36" i="21"/>
  <c r="EM36" i="21"/>
  <c r="EN36" i="21"/>
  <c r="EO36" i="21"/>
  <c r="EP36" i="21"/>
  <c r="EQ36" i="21"/>
  <c r="ER36" i="21"/>
  <c r="ES36" i="21"/>
  <c r="ET36" i="21"/>
  <c r="EU36" i="21"/>
  <c r="EV36" i="21"/>
  <c r="EW36" i="21"/>
  <c r="EX36" i="21"/>
  <c r="EY36" i="21"/>
  <c r="EZ36" i="21"/>
  <c r="FA36" i="21"/>
  <c r="FB36" i="21"/>
  <c r="FC36" i="21"/>
  <c r="FD36" i="21"/>
  <c r="FE36" i="21"/>
  <c r="FF36" i="21"/>
  <c r="FG36" i="21"/>
  <c r="FH36" i="21"/>
  <c r="FI36" i="21"/>
  <c r="FJ36" i="21"/>
  <c r="FK36" i="21"/>
  <c r="FL36" i="21"/>
  <c r="FM36" i="21"/>
  <c r="FN36" i="21"/>
  <c r="FO36" i="21"/>
  <c r="FP36" i="21"/>
  <c r="FQ36" i="21"/>
  <c r="FR36" i="21"/>
  <c r="FS36" i="21"/>
  <c r="FT36" i="21"/>
  <c r="BZ37" i="21"/>
  <c r="CA37" i="21"/>
  <c r="CB37" i="21"/>
  <c r="CC37" i="21"/>
  <c r="CD37" i="21"/>
  <c r="CN37" i="21"/>
  <c r="CO37" i="21"/>
  <c r="CP37" i="21"/>
  <c r="CQ37" i="21"/>
  <c r="CR37" i="21"/>
  <c r="CS37" i="21"/>
  <c r="CT37" i="21"/>
  <c r="CU37" i="21"/>
  <c r="CV37" i="21"/>
  <c r="CW37" i="21"/>
  <c r="CX37" i="21"/>
  <c r="CY37" i="21"/>
  <c r="CZ37" i="21"/>
  <c r="DA37" i="21"/>
  <c r="DB37" i="21"/>
  <c r="DC37" i="21"/>
  <c r="DD37" i="21"/>
  <c r="DE37" i="21"/>
  <c r="DF37" i="21"/>
  <c r="DG37" i="21"/>
  <c r="DH37" i="21"/>
  <c r="DI37" i="21"/>
  <c r="DJ37" i="21"/>
  <c r="DK37" i="21"/>
  <c r="DL37" i="21"/>
  <c r="DM37" i="21"/>
  <c r="DN37" i="21"/>
  <c r="DO37" i="21"/>
  <c r="DP37" i="21"/>
  <c r="DQ37" i="21"/>
  <c r="DR37" i="21"/>
  <c r="DS37" i="21"/>
  <c r="DT37" i="21"/>
  <c r="DU37" i="21"/>
  <c r="DV37" i="21"/>
  <c r="DW37" i="21"/>
  <c r="DX37" i="21"/>
  <c r="DY37" i="21"/>
  <c r="DZ37" i="21"/>
  <c r="EA37" i="21"/>
  <c r="EB37" i="21"/>
  <c r="EC37" i="21"/>
  <c r="ED37" i="21"/>
  <c r="EE37" i="21"/>
  <c r="EF37" i="21"/>
  <c r="EG37" i="21"/>
  <c r="EH37" i="21"/>
  <c r="EI37" i="21"/>
  <c r="EJ37" i="21"/>
  <c r="EK37" i="21"/>
  <c r="EL37" i="21"/>
  <c r="EM37" i="21"/>
  <c r="EN37" i="21"/>
  <c r="EO37" i="21"/>
  <c r="EP37" i="21"/>
  <c r="EQ37" i="21"/>
  <c r="ER37" i="21"/>
  <c r="ES37" i="21"/>
  <c r="ET37" i="21"/>
  <c r="EU37" i="21"/>
  <c r="EV37" i="21"/>
  <c r="EW37" i="21"/>
  <c r="EX37" i="21"/>
  <c r="EY37" i="21"/>
  <c r="EZ37" i="21"/>
  <c r="FA37" i="21"/>
  <c r="FB37" i="21"/>
  <c r="FC37" i="21"/>
  <c r="FD37" i="21"/>
  <c r="FE37" i="21"/>
  <c r="FF37" i="21"/>
  <c r="FG37" i="21"/>
  <c r="FH37" i="21"/>
  <c r="FI37" i="21"/>
  <c r="FJ37" i="21"/>
  <c r="FK37" i="21"/>
  <c r="FL37" i="21"/>
  <c r="FM37" i="21"/>
  <c r="FN37" i="21"/>
  <c r="FO37" i="21"/>
  <c r="FP37" i="21"/>
  <c r="FQ37" i="21"/>
  <c r="FR37" i="21"/>
  <c r="FS37" i="21"/>
  <c r="FT37" i="21"/>
  <c r="BZ38" i="21"/>
  <c r="CA38" i="21"/>
  <c r="CB38" i="21"/>
  <c r="CC38" i="21"/>
  <c r="CD38" i="21"/>
  <c r="CN38" i="21"/>
  <c r="CO38" i="21"/>
  <c r="CP38" i="21"/>
  <c r="CQ38" i="21"/>
  <c r="CR38" i="21"/>
  <c r="CS38" i="21"/>
  <c r="CT38" i="21"/>
  <c r="CU38" i="21"/>
  <c r="CV38" i="21"/>
  <c r="CW38" i="21"/>
  <c r="CX38" i="21"/>
  <c r="CY38" i="21"/>
  <c r="CZ38" i="21"/>
  <c r="DA38" i="21"/>
  <c r="DB38" i="21"/>
  <c r="DC38" i="21"/>
  <c r="DD38" i="21"/>
  <c r="DE38" i="21"/>
  <c r="DF38" i="21"/>
  <c r="DG38" i="21"/>
  <c r="DH38" i="21"/>
  <c r="DI38" i="21"/>
  <c r="DJ38" i="21"/>
  <c r="DK38" i="21"/>
  <c r="DL38" i="21"/>
  <c r="DM38" i="21"/>
  <c r="DN38" i="21"/>
  <c r="DO38" i="21"/>
  <c r="DP38" i="21"/>
  <c r="DQ38" i="21"/>
  <c r="DR38" i="21"/>
  <c r="DS38" i="21"/>
  <c r="DT38" i="21"/>
  <c r="DU38" i="21"/>
  <c r="DV38" i="21"/>
  <c r="DW38" i="21"/>
  <c r="DX38" i="21"/>
  <c r="DY38" i="21"/>
  <c r="DZ38" i="21"/>
  <c r="EA38" i="21"/>
  <c r="EB38" i="21"/>
  <c r="EC38" i="21"/>
  <c r="ED38" i="21"/>
  <c r="EE38" i="21"/>
  <c r="EF38" i="21"/>
  <c r="EG38" i="21"/>
  <c r="EH38" i="21"/>
  <c r="EI38" i="21"/>
  <c r="EJ38" i="21"/>
  <c r="EK38" i="21"/>
  <c r="EL38" i="21"/>
  <c r="EM38" i="21"/>
  <c r="EN38" i="21"/>
  <c r="EO38" i="21"/>
  <c r="EP38" i="21"/>
  <c r="EQ38" i="21"/>
  <c r="ER38" i="21"/>
  <c r="ES38" i="21"/>
  <c r="ET38" i="21"/>
  <c r="EU38" i="21"/>
  <c r="EV38" i="21"/>
  <c r="EW38" i="21"/>
  <c r="EX38" i="21"/>
  <c r="EY38" i="21"/>
  <c r="EZ38" i="21"/>
  <c r="FA38" i="21"/>
  <c r="FB38" i="21"/>
  <c r="FC38" i="21"/>
  <c r="FD38" i="21"/>
  <c r="FE38" i="21"/>
  <c r="FF38" i="21"/>
  <c r="FG38" i="21"/>
  <c r="FH38" i="21"/>
  <c r="FI38" i="21"/>
  <c r="FJ38" i="21"/>
  <c r="FK38" i="21"/>
  <c r="FL38" i="21"/>
  <c r="FM38" i="21"/>
  <c r="FN38" i="21"/>
  <c r="FO38" i="21"/>
  <c r="FP38" i="21"/>
  <c r="FQ38" i="21"/>
  <c r="FR38" i="21"/>
  <c r="FS38" i="21"/>
  <c r="FT38" i="21"/>
  <c r="BZ39" i="21"/>
  <c r="CA39" i="21"/>
  <c r="CB39" i="21"/>
  <c r="CC39" i="21"/>
  <c r="CD39" i="21"/>
  <c r="CN39" i="21"/>
  <c r="CO39" i="21"/>
  <c r="CP39" i="21"/>
  <c r="CQ39" i="21"/>
  <c r="CR39" i="21"/>
  <c r="CS39" i="21"/>
  <c r="CT39" i="21"/>
  <c r="CU39" i="21"/>
  <c r="CV39" i="21"/>
  <c r="CW39" i="21"/>
  <c r="CX39" i="21"/>
  <c r="CY39" i="21"/>
  <c r="CZ39" i="21"/>
  <c r="DA39" i="21"/>
  <c r="DB39" i="21"/>
  <c r="DC39" i="21"/>
  <c r="DD39" i="21"/>
  <c r="DE39" i="21"/>
  <c r="DF39" i="21"/>
  <c r="DG39" i="21"/>
  <c r="DH39" i="21"/>
  <c r="DI39" i="21"/>
  <c r="DJ39" i="21"/>
  <c r="DK39" i="21"/>
  <c r="DL39" i="21"/>
  <c r="DM39" i="21"/>
  <c r="DN39" i="21"/>
  <c r="DO39" i="21"/>
  <c r="DP39" i="21"/>
  <c r="DQ39" i="21"/>
  <c r="DR39" i="21"/>
  <c r="DS39" i="21"/>
  <c r="DT39" i="21"/>
  <c r="DU39" i="21"/>
  <c r="DV39" i="21"/>
  <c r="DW39" i="21"/>
  <c r="DX39" i="21"/>
  <c r="DY39" i="21"/>
  <c r="DZ39" i="21"/>
  <c r="EA39" i="21"/>
  <c r="EB39" i="21"/>
  <c r="EC39" i="21"/>
  <c r="ED39" i="21"/>
  <c r="EE39" i="21"/>
  <c r="EF39" i="21"/>
  <c r="EG39" i="21"/>
  <c r="EH39" i="21"/>
  <c r="EI39" i="21"/>
  <c r="EJ39" i="21"/>
  <c r="EK39" i="21"/>
  <c r="EL39" i="21"/>
  <c r="EM39" i="21"/>
  <c r="EN39" i="21"/>
  <c r="EO39" i="21"/>
  <c r="EP39" i="21"/>
  <c r="EQ39" i="21"/>
  <c r="ER39" i="21"/>
  <c r="ES39" i="21"/>
  <c r="ET39" i="21"/>
  <c r="EU39" i="21"/>
  <c r="EV39" i="21"/>
  <c r="EW39" i="21"/>
  <c r="EX39" i="21"/>
  <c r="EY39" i="21"/>
  <c r="EZ39" i="21"/>
  <c r="FA39" i="21"/>
  <c r="FB39" i="21"/>
  <c r="FC39" i="21"/>
  <c r="FD39" i="21"/>
  <c r="FE39" i="21"/>
  <c r="FF39" i="21"/>
  <c r="FG39" i="21"/>
  <c r="FH39" i="21"/>
  <c r="FI39" i="21"/>
  <c r="FJ39" i="21"/>
  <c r="FK39" i="21"/>
  <c r="FL39" i="21"/>
  <c r="FM39" i="21"/>
  <c r="FN39" i="21"/>
  <c r="FO39" i="21"/>
  <c r="FP39" i="21"/>
  <c r="FQ39" i="21"/>
  <c r="FR39" i="21"/>
  <c r="FS39" i="21"/>
  <c r="FT39" i="21"/>
  <c r="BZ40" i="21"/>
  <c r="CA40" i="21"/>
  <c r="CB40" i="21"/>
  <c r="CC40" i="21"/>
  <c r="CD40" i="21"/>
  <c r="CN40" i="21"/>
  <c r="CO40" i="21"/>
  <c r="CP40" i="21"/>
  <c r="CQ40" i="21"/>
  <c r="CR40" i="21"/>
  <c r="CS40" i="21"/>
  <c r="CT40" i="21"/>
  <c r="CU40" i="21"/>
  <c r="CV40" i="21"/>
  <c r="CW40" i="21"/>
  <c r="CX40" i="21"/>
  <c r="CY40" i="21"/>
  <c r="CZ40" i="21"/>
  <c r="DA40" i="21"/>
  <c r="DB40" i="21"/>
  <c r="DC40" i="21"/>
  <c r="DD40" i="21"/>
  <c r="DE40" i="21"/>
  <c r="DF40" i="21"/>
  <c r="DG40" i="21"/>
  <c r="DH40" i="21"/>
  <c r="DI40" i="21"/>
  <c r="DJ40" i="21"/>
  <c r="DK40" i="21"/>
  <c r="DL40" i="21"/>
  <c r="DM40" i="21"/>
  <c r="DN40" i="21"/>
  <c r="DO40" i="21"/>
  <c r="DP40" i="21"/>
  <c r="DQ40" i="21"/>
  <c r="DR40" i="21"/>
  <c r="DS40" i="21"/>
  <c r="DT40" i="21"/>
  <c r="DU40" i="21"/>
  <c r="DV40" i="21"/>
  <c r="DW40" i="21"/>
  <c r="DX40" i="21"/>
  <c r="DY40" i="21"/>
  <c r="DZ40" i="21"/>
  <c r="EA40" i="21"/>
  <c r="EB40" i="21"/>
  <c r="EC40" i="21"/>
  <c r="ED40" i="21"/>
  <c r="EE40" i="21"/>
  <c r="EF40" i="21"/>
  <c r="EG40" i="21"/>
  <c r="EH40" i="21"/>
  <c r="EI40" i="21"/>
  <c r="EJ40" i="21"/>
  <c r="EK40" i="21"/>
  <c r="EL40" i="21"/>
  <c r="EM40" i="21"/>
  <c r="EN40" i="21"/>
  <c r="EO40" i="21"/>
  <c r="EP40" i="21"/>
  <c r="EQ40" i="21"/>
  <c r="ER40" i="21"/>
  <c r="ES40" i="21"/>
  <c r="ET40" i="21"/>
  <c r="EU40" i="21"/>
  <c r="EV40" i="21"/>
  <c r="EW40" i="21"/>
  <c r="EX40" i="21"/>
  <c r="EY40" i="21"/>
  <c r="EZ40" i="21"/>
  <c r="FA40" i="21"/>
  <c r="FB40" i="21"/>
  <c r="FC40" i="21"/>
  <c r="FD40" i="21"/>
  <c r="FE40" i="21"/>
  <c r="FF40" i="21"/>
  <c r="FG40" i="21"/>
  <c r="FH40" i="21"/>
  <c r="FI40" i="21"/>
  <c r="FJ40" i="21"/>
  <c r="FK40" i="21"/>
  <c r="FL40" i="21"/>
  <c r="FM40" i="21"/>
  <c r="FN40" i="21"/>
  <c r="FO40" i="21"/>
  <c r="FP40" i="21"/>
  <c r="FQ40" i="21"/>
  <c r="FR40" i="21"/>
  <c r="FS40" i="21"/>
  <c r="FT40" i="21"/>
  <c r="BZ41" i="21"/>
  <c r="CA41" i="21"/>
  <c r="CB41" i="21"/>
  <c r="CC41" i="21"/>
  <c r="CD41" i="21"/>
  <c r="CN41" i="21"/>
  <c r="CO41" i="21"/>
  <c r="CP41" i="21"/>
  <c r="CQ41" i="21"/>
  <c r="CR41" i="21"/>
  <c r="CS41" i="21"/>
  <c r="CT41" i="21"/>
  <c r="CU41" i="21"/>
  <c r="CV41" i="21"/>
  <c r="CW41" i="21"/>
  <c r="CX41" i="21"/>
  <c r="CY41" i="21"/>
  <c r="CZ41" i="21"/>
  <c r="DA41" i="21"/>
  <c r="DB41" i="21"/>
  <c r="DC41" i="21"/>
  <c r="DD41" i="21"/>
  <c r="DE41" i="21"/>
  <c r="DF41" i="21"/>
  <c r="DG41" i="21"/>
  <c r="DH41" i="21"/>
  <c r="DI41" i="21"/>
  <c r="DJ41" i="21"/>
  <c r="DK41" i="21"/>
  <c r="DL41" i="21"/>
  <c r="DM41" i="21"/>
  <c r="DN41" i="21"/>
  <c r="DO41" i="21"/>
  <c r="DP41" i="21"/>
  <c r="DQ41" i="21"/>
  <c r="DR41" i="21"/>
  <c r="DS41" i="21"/>
  <c r="DT41" i="21"/>
  <c r="DU41" i="21"/>
  <c r="DV41" i="21"/>
  <c r="DW41" i="21"/>
  <c r="DX41" i="21"/>
  <c r="DY41" i="21"/>
  <c r="DZ41" i="21"/>
  <c r="EA41" i="21"/>
  <c r="EB41" i="21"/>
  <c r="EC41" i="21"/>
  <c r="ED41" i="21"/>
  <c r="EE41" i="21"/>
  <c r="EF41" i="21"/>
  <c r="EG41" i="21"/>
  <c r="EH41" i="21"/>
  <c r="EI41" i="21"/>
  <c r="EJ41" i="21"/>
  <c r="EK41" i="21"/>
  <c r="EL41" i="21"/>
  <c r="EM41" i="21"/>
  <c r="EN41" i="21"/>
  <c r="EO41" i="21"/>
  <c r="EP41" i="21"/>
  <c r="EQ41" i="21"/>
  <c r="ER41" i="21"/>
  <c r="ES41" i="21"/>
  <c r="ET41" i="21"/>
  <c r="EU41" i="21"/>
  <c r="EV41" i="21"/>
  <c r="EW41" i="21"/>
  <c r="EX41" i="21"/>
  <c r="EY41" i="21"/>
  <c r="EZ41" i="21"/>
  <c r="FA41" i="21"/>
  <c r="FB41" i="21"/>
  <c r="FC41" i="21"/>
  <c r="FD41" i="21"/>
  <c r="FE41" i="21"/>
  <c r="FF41" i="21"/>
  <c r="FG41" i="21"/>
  <c r="FH41" i="21"/>
  <c r="FI41" i="21"/>
  <c r="FJ41" i="21"/>
  <c r="FK41" i="21"/>
  <c r="FL41" i="21"/>
  <c r="FM41" i="21"/>
  <c r="FN41" i="21"/>
  <c r="FO41" i="21"/>
  <c r="FP41" i="21"/>
  <c r="FQ41" i="21"/>
  <c r="FR41" i="21"/>
  <c r="FS41" i="21"/>
  <c r="FT41" i="21"/>
  <c r="BZ42" i="21"/>
  <c r="CA42" i="21"/>
  <c r="CB42" i="21"/>
  <c r="CC42" i="21"/>
  <c r="CD42" i="21"/>
  <c r="CN42" i="21"/>
  <c r="CO42" i="21"/>
  <c r="CP42" i="21"/>
  <c r="CQ42" i="21"/>
  <c r="CR42" i="21"/>
  <c r="CS42" i="21"/>
  <c r="CT42" i="21"/>
  <c r="CU42" i="21"/>
  <c r="CV42" i="21"/>
  <c r="CW42" i="21"/>
  <c r="CX42" i="21"/>
  <c r="CY42" i="21"/>
  <c r="CZ42" i="21"/>
  <c r="DA42" i="21"/>
  <c r="DB42" i="21"/>
  <c r="DC42" i="21"/>
  <c r="DD42" i="21"/>
  <c r="DE42" i="21"/>
  <c r="DF42" i="21"/>
  <c r="DG42" i="21"/>
  <c r="DH42" i="21"/>
  <c r="DI42" i="21"/>
  <c r="DJ42" i="21"/>
  <c r="DK42" i="21"/>
  <c r="DL42" i="21"/>
  <c r="DM42" i="21"/>
  <c r="DN42" i="21"/>
  <c r="DO42" i="21"/>
  <c r="DP42" i="21"/>
  <c r="DQ42" i="21"/>
  <c r="DR42" i="21"/>
  <c r="DS42" i="21"/>
  <c r="DT42" i="21"/>
  <c r="DU42" i="21"/>
  <c r="DV42" i="21"/>
  <c r="DW42" i="21"/>
  <c r="DX42" i="21"/>
  <c r="DY42" i="21"/>
  <c r="DZ42" i="21"/>
  <c r="EA42" i="21"/>
  <c r="EB42" i="21"/>
  <c r="EC42" i="21"/>
  <c r="ED42" i="21"/>
  <c r="EE42" i="21"/>
  <c r="EF42" i="21"/>
  <c r="EG42" i="21"/>
  <c r="EH42" i="21"/>
  <c r="EI42" i="21"/>
  <c r="EJ42" i="21"/>
  <c r="EK42" i="21"/>
  <c r="EL42" i="21"/>
  <c r="EM42" i="21"/>
  <c r="EN42" i="21"/>
  <c r="EO42" i="21"/>
  <c r="EP42" i="21"/>
  <c r="EQ42" i="21"/>
  <c r="ER42" i="21"/>
  <c r="ES42" i="21"/>
  <c r="ET42" i="21"/>
  <c r="EU42" i="21"/>
  <c r="EV42" i="21"/>
  <c r="EW42" i="21"/>
  <c r="EX42" i="21"/>
  <c r="EY42" i="21"/>
  <c r="EZ42" i="21"/>
  <c r="FA42" i="21"/>
  <c r="FB42" i="21"/>
  <c r="FC42" i="21"/>
  <c r="FD42" i="21"/>
  <c r="FE42" i="21"/>
  <c r="FF42" i="21"/>
  <c r="FG42" i="21"/>
  <c r="FH42" i="21"/>
  <c r="FI42" i="21"/>
  <c r="FJ42" i="21"/>
  <c r="FK42" i="21"/>
  <c r="FL42" i="21"/>
  <c r="FM42" i="21"/>
  <c r="FN42" i="21"/>
  <c r="FO42" i="21"/>
  <c r="FP42" i="21"/>
  <c r="FQ42" i="21"/>
  <c r="FR42" i="21"/>
  <c r="FS42" i="21"/>
  <c r="FT42" i="21"/>
  <c r="BZ43" i="21"/>
  <c r="CA43" i="21"/>
  <c r="CB43" i="21"/>
  <c r="CC43" i="21"/>
  <c r="CD43" i="21"/>
  <c r="CN43" i="21"/>
  <c r="CO43" i="21"/>
  <c r="CP43" i="21"/>
  <c r="CQ43" i="21"/>
  <c r="CR43" i="21"/>
  <c r="CS43" i="21"/>
  <c r="CT43" i="21"/>
  <c r="CU43" i="21"/>
  <c r="CV43" i="21"/>
  <c r="CW43" i="21"/>
  <c r="CX43" i="21"/>
  <c r="CY43" i="21"/>
  <c r="CZ43" i="21"/>
  <c r="DA43" i="21"/>
  <c r="DB43" i="21"/>
  <c r="DC43" i="21"/>
  <c r="DD43" i="21"/>
  <c r="DE43" i="21"/>
  <c r="DF43" i="21"/>
  <c r="DG43" i="21"/>
  <c r="DH43" i="21"/>
  <c r="DI43" i="21"/>
  <c r="DJ43" i="21"/>
  <c r="DK43" i="21"/>
  <c r="DL43" i="21"/>
  <c r="DM43" i="21"/>
  <c r="DN43" i="21"/>
  <c r="DO43" i="21"/>
  <c r="DP43" i="21"/>
  <c r="DQ43" i="21"/>
  <c r="DR43" i="21"/>
  <c r="DS43" i="21"/>
  <c r="DT43" i="21"/>
  <c r="DU43" i="21"/>
  <c r="DV43" i="21"/>
  <c r="DW43" i="21"/>
  <c r="DX43" i="21"/>
  <c r="DY43" i="21"/>
  <c r="DZ43" i="21"/>
  <c r="EA43" i="21"/>
  <c r="EB43" i="21"/>
  <c r="EC43" i="21"/>
  <c r="ED43" i="21"/>
  <c r="EE43" i="21"/>
  <c r="EF43" i="21"/>
  <c r="EG43" i="21"/>
  <c r="EH43" i="21"/>
  <c r="EI43" i="21"/>
  <c r="EJ43" i="21"/>
  <c r="EK43" i="21"/>
  <c r="EL43" i="21"/>
  <c r="EM43" i="21"/>
  <c r="EN43" i="21"/>
  <c r="EO43" i="21"/>
  <c r="EP43" i="21"/>
  <c r="EQ43" i="21"/>
  <c r="ER43" i="21"/>
  <c r="ES43" i="21"/>
  <c r="ET43" i="21"/>
  <c r="EU43" i="21"/>
  <c r="EV43" i="21"/>
  <c r="EW43" i="21"/>
  <c r="EX43" i="21"/>
  <c r="EY43" i="21"/>
  <c r="EZ43" i="21"/>
  <c r="FA43" i="21"/>
  <c r="FB43" i="21"/>
  <c r="FC43" i="21"/>
  <c r="FD43" i="21"/>
  <c r="FE43" i="21"/>
  <c r="FF43" i="21"/>
  <c r="FG43" i="21"/>
  <c r="FH43" i="21"/>
  <c r="FI43" i="21"/>
  <c r="FJ43" i="21"/>
  <c r="FK43" i="21"/>
  <c r="FL43" i="21"/>
  <c r="FM43" i="21"/>
  <c r="FN43" i="21"/>
  <c r="FO43" i="21"/>
  <c r="FP43" i="21"/>
  <c r="FQ43" i="21"/>
  <c r="FR43" i="21"/>
  <c r="FS43" i="21"/>
  <c r="FT43" i="21"/>
  <c r="BZ44" i="21"/>
  <c r="CA44" i="21"/>
  <c r="CB44" i="21"/>
  <c r="CC44" i="21"/>
  <c r="CD44" i="21"/>
  <c r="CN44" i="21"/>
  <c r="CO44" i="21"/>
  <c r="CP44" i="21"/>
  <c r="CQ44" i="21"/>
  <c r="CR44" i="21"/>
  <c r="CS44" i="21"/>
  <c r="CT44" i="21"/>
  <c r="CU44" i="21"/>
  <c r="CV44" i="21"/>
  <c r="CW44" i="21"/>
  <c r="CX44" i="21"/>
  <c r="CY44" i="21"/>
  <c r="CZ44" i="21"/>
  <c r="DA44" i="21"/>
  <c r="DB44" i="21"/>
  <c r="DC44" i="21"/>
  <c r="DD44" i="21"/>
  <c r="DE44" i="21"/>
  <c r="DF44" i="21"/>
  <c r="DG44" i="21"/>
  <c r="DH44" i="21"/>
  <c r="DI44" i="21"/>
  <c r="DJ44" i="21"/>
  <c r="DK44" i="21"/>
  <c r="DL44" i="21"/>
  <c r="DM44" i="21"/>
  <c r="DN44" i="21"/>
  <c r="DO44" i="21"/>
  <c r="DP44" i="21"/>
  <c r="DQ44" i="21"/>
  <c r="DR44" i="21"/>
  <c r="DS44" i="21"/>
  <c r="DT44" i="21"/>
  <c r="DU44" i="21"/>
  <c r="DV44" i="21"/>
  <c r="DW44" i="21"/>
  <c r="DX44" i="21"/>
  <c r="DY44" i="21"/>
  <c r="DZ44" i="21"/>
  <c r="EA44" i="21"/>
  <c r="EB44" i="21"/>
  <c r="EC44" i="21"/>
  <c r="ED44" i="21"/>
  <c r="EE44" i="21"/>
  <c r="EF44" i="21"/>
  <c r="EG44" i="21"/>
  <c r="EH44" i="21"/>
  <c r="EI44" i="21"/>
  <c r="EJ44" i="21"/>
  <c r="EK44" i="21"/>
  <c r="EL44" i="21"/>
  <c r="EM44" i="21"/>
  <c r="EN44" i="21"/>
  <c r="EO44" i="21"/>
  <c r="EP44" i="21"/>
  <c r="EQ44" i="21"/>
  <c r="ER44" i="21"/>
  <c r="ES44" i="21"/>
  <c r="ET44" i="21"/>
  <c r="EU44" i="21"/>
  <c r="EV44" i="21"/>
  <c r="EW44" i="21"/>
  <c r="EX44" i="21"/>
  <c r="EY44" i="21"/>
  <c r="EZ44" i="21"/>
  <c r="FA44" i="21"/>
  <c r="FB44" i="21"/>
  <c r="FC44" i="21"/>
  <c r="FD44" i="21"/>
  <c r="FE44" i="21"/>
  <c r="FF44" i="21"/>
  <c r="FG44" i="21"/>
  <c r="FH44" i="21"/>
  <c r="FI44" i="21"/>
  <c r="FJ44" i="21"/>
  <c r="FK44" i="21"/>
  <c r="FL44" i="21"/>
  <c r="FM44" i="21"/>
  <c r="FN44" i="21"/>
  <c r="FO44" i="21"/>
  <c r="FP44" i="21"/>
  <c r="FQ44" i="21"/>
  <c r="FR44" i="21"/>
  <c r="FS44" i="21"/>
  <c r="FT44" i="21"/>
  <c r="BZ45" i="21"/>
  <c r="CA45" i="21"/>
  <c r="CB45" i="21"/>
  <c r="CC45" i="21"/>
  <c r="CD45" i="21"/>
  <c r="CN45" i="21"/>
  <c r="CO45" i="21"/>
  <c r="CP45" i="21"/>
  <c r="CQ45" i="21"/>
  <c r="CR45" i="21"/>
  <c r="CS45" i="21"/>
  <c r="CT45" i="21"/>
  <c r="CU45" i="21"/>
  <c r="CV45" i="21"/>
  <c r="CW45" i="21"/>
  <c r="CX45" i="21"/>
  <c r="CY45" i="21"/>
  <c r="CZ45" i="21"/>
  <c r="DA45" i="21"/>
  <c r="DB45" i="21"/>
  <c r="DC45" i="21"/>
  <c r="DD45" i="21"/>
  <c r="DE45" i="21"/>
  <c r="DF45" i="21"/>
  <c r="DG45" i="21"/>
  <c r="DH45" i="21"/>
  <c r="DI45" i="21"/>
  <c r="DJ45" i="21"/>
  <c r="DK45" i="21"/>
  <c r="DL45" i="21"/>
  <c r="DM45" i="21"/>
  <c r="DN45" i="21"/>
  <c r="DO45" i="21"/>
  <c r="DP45" i="21"/>
  <c r="DQ45" i="21"/>
  <c r="DR45" i="21"/>
  <c r="DS45" i="21"/>
  <c r="DT45" i="21"/>
  <c r="DU45" i="21"/>
  <c r="DV45" i="21"/>
  <c r="DW45" i="21"/>
  <c r="DX45" i="21"/>
  <c r="DY45" i="21"/>
  <c r="DZ45" i="21"/>
  <c r="EA45" i="21"/>
  <c r="EB45" i="21"/>
  <c r="EC45" i="21"/>
  <c r="ED45" i="21"/>
  <c r="EE45" i="21"/>
  <c r="EF45" i="21"/>
  <c r="EG45" i="21"/>
  <c r="EH45" i="21"/>
  <c r="EI45" i="21"/>
  <c r="EJ45" i="21"/>
  <c r="EK45" i="21"/>
  <c r="EL45" i="21"/>
  <c r="EM45" i="21"/>
  <c r="EN45" i="21"/>
  <c r="EO45" i="21"/>
  <c r="EP45" i="21"/>
  <c r="EQ45" i="21"/>
  <c r="ER45" i="21"/>
  <c r="ES45" i="21"/>
  <c r="ET45" i="21"/>
  <c r="EU45" i="21"/>
  <c r="EV45" i="21"/>
  <c r="EW45" i="21"/>
  <c r="EX45" i="21"/>
  <c r="EY45" i="21"/>
  <c r="EZ45" i="21"/>
  <c r="FA45" i="21"/>
  <c r="FB45" i="21"/>
  <c r="FC45" i="21"/>
  <c r="FD45" i="21"/>
  <c r="FE45" i="21"/>
  <c r="FF45" i="21"/>
  <c r="FG45" i="21"/>
  <c r="FH45" i="21"/>
  <c r="FI45" i="21"/>
  <c r="FJ45" i="21"/>
  <c r="FK45" i="21"/>
  <c r="FL45" i="21"/>
  <c r="FM45" i="21"/>
  <c r="FN45" i="21"/>
  <c r="FO45" i="21"/>
  <c r="FP45" i="21"/>
  <c r="FQ45" i="21"/>
  <c r="FR45" i="21"/>
  <c r="FS45" i="21"/>
  <c r="FT45" i="21"/>
  <c r="BZ46" i="21"/>
  <c r="CA46" i="21"/>
  <c r="CB46" i="21"/>
  <c r="CC46" i="21"/>
  <c r="CD46" i="21"/>
  <c r="CN46" i="21"/>
  <c r="CO46" i="21"/>
  <c r="CP46" i="21"/>
  <c r="CQ46" i="21"/>
  <c r="CR46" i="21"/>
  <c r="CS46" i="21"/>
  <c r="CT46" i="21"/>
  <c r="CU46" i="21"/>
  <c r="CV46" i="21"/>
  <c r="CW46" i="21"/>
  <c r="CX46" i="21"/>
  <c r="CY46" i="21"/>
  <c r="CZ46" i="21"/>
  <c r="DA46" i="21"/>
  <c r="DB46" i="21"/>
  <c r="DC46" i="21"/>
  <c r="DD46" i="21"/>
  <c r="DE46" i="21"/>
  <c r="DF46" i="21"/>
  <c r="DG46" i="21"/>
  <c r="DH46" i="21"/>
  <c r="DI46" i="21"/>
  <c r="DJ46" i="21"/>
  <c r="DK46" i="21"/>
  <c r="DL46" i="21"/>
  <c r="DM46" i="21"/>
  <c r="DN46" i="21"/>
  <c r="DO46" i="21"/>
  <c r="DP46" i="21"/>
  <c r="DQ46" i="21"/>
  <c r="DR46" i="21"/>
  <c r="DS46" i="21"/>
  <c r="DT46" i="21"/>
  <c r="DU46" i="21"/>
  <c r="DV46" i="21"/>
  <c r="DW46" i="21"/>
  <c r="DX46" i="21"/>
  <c r="DY46" i="21"/>
  <c r="DZ46" i="21"/>
  <c r="EA46" i="21"/>
  <c r="EB46" i="21"/>
  <c r="EC46" i="21"/>
  <c r="ED46" i="21"/>
  <c r="EE46" i="21"/>
  <c r="EF46" i="21"/>
  <c r="EG46" i="21"/>
  <c r="EH46" i="21"/>
  <c r="EI46" i="21"/>
  <c r="EJ46" i="21"/>
  <c r="EK46" i="21"/>
  <c r="EL46" i="21"/>
  <c r="EM46" i="21"/>
  <c r="EN46" i="21"/>
  <c r="EO46" i="21"/>
  <c r="EP46" i="21"/>
  <c r="EQ46" i="21"/>
  <c r="ER46" i="21"/>
  <c r="ES46" i="21"/>
  <c r="ET46" i="21"/>
  <c r="EU46" i="21"/>
  <c r="EV46" i="21"/>
  <c r="EW46" i="21"/>
  <c r="EX46" i="21"/>
  <c r="EY46" i="21"/>
  <c r="EZ46" i="21"/>
  <c r="FA46" i="21"/>
  <c r="FB46" i="21"/>
  <c r="FC46" i="21"/>
  <c r="FD46" i="21"/>
  <c r="FE46" i="21"/>
  <c r="FF46" i="21"/>
  <c r="FG46" i="21"/>
  <c r="FH46" i="21"/>
  <c r="FI46" i="21"/>
  <c r="FJ46" i="21"/>
  <c r="FK46" i="21"/>
  <c r="FL46" i="21"/>
  <c r="FM46" i="21"/>
  <c r="FN46" i="21"/>
  <c r="FO46" i="21"/>
  <c r="FP46" i="21"/>
  <c r="FQ46" i="21"/>
  <c r="FR46" i="21"/>
  <c r="FS46" i="21"/>
  <c r="FT46" i="21"/>
  <c r="BZ47" i="21"/>
  <c r="CA47" i="21"/>
  <c r="CB47" i="21"/>
  <c r="CC47" i="21"/>
  <c r="CD47" i="21"/>
  <c r="CN47" i="21"/>
  <c r="CO47" i="21"/>
  <c r="CP47" i="21"/>
  <c r="CQ47" i="21"/>
  <c r="CR47" i="21"/>
  <c r="CS47" i="21"/>
  <c r="CT47" i="21"/>
  <c r="CU47" i="21"/>
  <c r="CV47" i="21"/>
  <c r="CW47" i="21"/>
  <c r="CX47" i="21"/>
  <c r="CY47" i="21"/>
  <c r="CZ47" i="21"/>
  <c r="DA47" i="21"/>
  <c r="DB47" i="21"/>
  <c r="DC47" i="21"/>
  <c r="DD47" i="21"/>
  <c r="DE47" i="21"/>
  <c r="DF47" i="21"/>
  <c r="DG47" i="21"/>
  <c r="DH47" i="21"/>
  <c r="DI47" i="21"/>
  <c r="DJ47" i="21"/>
  <c r="DK47" i="21"/>
  <c r="DL47" i="21"/>
  <c r="DM47" i="21"/>
  <c r="DN47" i="21"/>
  <c r="DO47" i="21"/>
  <c r="DP47" i="21"/>
  <c r="DQ47" i="21"/>
  <c r="DR47" i="21"/>
  <c r="DS47" i="21"/>
  <c r="DT47" i="21"/>
  <c r="DU47" i="21"/>
  <c r="DV47" i="21"/>
  <c r="DW47" i="21"/>
  <c r="DX47" i="21"/>
  <c r="DY47" i="21"/>
  <c r="DZ47" i="21"/>
  <c r="EA47" i="21"/>
  <c r="EB47" i="21"/>
  <c r="EC47" i="21"/>
  <c r="ED47" i="21"/>
  <c r="EE47" i="21"/>
  <c r="EF47" i="21"/>
  <c r="EG47" i="21"/>
  <c r="EH47" i="21"/>
  <c r="EI47" i="21"/>
  <c r="EJ47" i="21"/>
  <c r="EK47" i="21"/>
  <c r="EL47" i="21"/>
  <c r="EM47" i="21"/>
  <c r="EN47" i="21"/>
  <c r="EO47" i="21"/>
  <c r="EP47" i="21"/>
  <c r="EQ47" i="21"/>
  <c r="ER47" i="21"/>
  <c r="ES47" i="21"/>
  <c r="ET47" i="21"/>
  <c r="EU47" i="21"/>
  <c r="EV47" i="21"/>
  <c r="EW47" i="21"/>
  <c r="EX47" i="21"/>
  <c r="EY47" i="21"/>
  <c r="EZ47" i="21"/>
  <c r="FA47" i="21"/>
  <c r="FB47" i="21"/>
  <c r="FC47" i="21"/>
  <c r="FD47" i="21"/>
  <c r="FE47" i="21"/>
  <c r="FF47" i="21"/>
  <c r="FG47" i="21"/>
  <c r="FH47" i="21"/>
  <c r="FI47" i="21"/>
  <c r="FJ47" i="21"/>
  <c r="FK47" i="21"/>
  <c r="FL47" i="21"/>
  <c r="FM47" i="21"/>
  <c r="FN47" i="21"/>
  <c r="FO47" i="21"/>
  <c r="FP47" i="21"/>
  <c r="FQ47" i="21"/>
  <c r="FR47" i="21"/>
  <c r="FS47" i="21"/>
  <c r="FT47" i="21"/>
  <c r="BZ48" i="21"/>
  <c r="CA48" i="21"/>
  <c r="CB48" i="21"/>
  <c r="CC48" i="21"/>
  <c r="CD48" i="21"/>
  <c r="CN48" i="21"/>
  <c r="CO48" i="21"/>
  <c r="CP48" i="21"/>
  <c r="CQ48" i="21"/>
  <c r="CR48" i="21"/>
  <c r="CS48" i="21"/>
  <c r="CT48" i="21"/>
  <c r="CU48" i="21"/>
  <c r="CV48" i="21"/>
  <c r="CW48" i="21"/>
  <c r="CX48" i="21"/>
  <c r="CY48" i="21"/>
  <c r="CZ48" i="21"/>
  <c r="DA48" i="21"/>
  <c r="DB48" i="21"/>
  <c r="DC48" i="21"/>
  <c r="DD48" i="21"/>
  <c r="DE48" i="21"/>
  <c r="DF48" i="21"/>
  <c r="DG48" i="21"/>
  <c r="DH48" i="21"/>
  <c r="DI48" i="21"/>
  <c r="DJ48" i="21"/>
  <c r="DK48" i="21"/>
  <c r="DL48" i="21"/>
  <c r="DM48" i="21"/>
  <c r="DN48" i="21"/>
  <c r="DO48" i="21"/>
  <c r="DP48" i="21"/>
  <c r="DQ48" i="21"/>
  <c r="DR48" i="21"/>
  <c r="DS48" i="21"/>
  <c r="DT48" i="21"/>
  <c r="DU48" i="21"/>
  <c r="DV48" i="21"/>
  <c r="DW48" i="21"/>
  <c r="DX48" i="21"/>
  <c r="DY48" i="21"/>
  <c r="DZ48" i="21"/>
  <c r="EA48" i="21"/>
  <c r="EB48" i="21"/>
  <c r="EC48" i="21"/>
  <c r="ED48" i="21"/>
  <c r="EE48" i="21"/>
  <c r="EF48" i="21"/>
  <c r="EG48" i="21"/>
  <c r="EH48" i="21"/>
  <c r="EI48" i="21"/>
  <c r="EJ48" i="21"/>
  <c r="EK48" i="21"/>
  <c r="EL48" i="21"/>
  <c r="EM48" i="21"/>
  <c r="EN48" i="21"/>
  <c r="EO48" i="21"/>
  <c r="EP48" i="21"/>
  <c r="EQ48" i="21"/>
  <c r="ER48" i="21"/>
  <c r="ES48" i="21"/>
  <c r="ET48" i="21"/>
  <c r="EU48" i="21"/>
  <c r="EV48" i="21"/>
  <c r="EW48" i="21"/>
  <c r="EX48" i="21"/>
  <c r="EY48" i="21"/>
  <c r="EZ48" i="21"/>
  <c r="FA48" i="21"/>
  <c r="FB48" i="21"/>
  <c r="FC48" i="21"/>
  <c r="FD48" i="21"/>
  <c r="FE48" i="21"/>
  <c r="FF48" i="21"/>
  <c r="FG48" i="21"/>
  <c r="FH48" i="21"/>
  <c r="FI48" i="21"/>
  <c r="FJ48" i="21"/>
  <c r="FK48" i="21"/>
  <c r="FL48" i="21"/>
  <c r="FM48" i="21"/>
  <c r="FN48" i="21"/>
  <c r="FO48" i="21"/>
  <c r="FP48" i="21"/>
  <c r="FQ48" i="21"/>
  <c r="FR48" i="21"/>
  <c r="FS48" i="21"/>
  <c r="FT48" i="21"/>
  <c r="BZ49" i="21"/>
  <c r="CA49" i="21"/>
  <c r="CB49" i="21"/>
  <c r="CC49" i="21"/>
  <c r="CD49" i="21"/>
  <c r="CN49" i="21"/>
  <c r="CO49" i="21"/>
  <c r="CP49" i="21"/>
  <c r="CQ49" i="21"/>
  <c r="CR49" i="21"/>
  <c r="CS49" i="21"/>
  <c r="CT49" i="21"/>
  <c r="CU49" i="21"/>
  <c r="CV49" i="21"/>
  <c r="CW49" i="21"/>
  <c r="CX49" i="21"/>
  <c r="CY49" i="21"/>
  <c r="CZ49" i="21"/>
  <c r="DA49" i="21"/>
  <c r="DB49" i="21"/>
  <c r="DC49" i="21"/>
  <c r="DD49" i="21"/>
  <c r="DE49" i="21"/>
  <c r="DF49" i="21"/>
  <c r="DG49" i="21"/>
  <c r="DH49" i="21"/>
  <c r="DI49" i="21"/>
  <c r="DJ49" i="21"/>
  <c r="DK49" i="21"/>
  <c r="DL49" i="21"/>
  <c r="DM49" i="21"/>
  <c r="DN49" i="21"/>
  <c r="DO49" i="21"/>
  <c r="DP49" i="21"/>
  <c r="DQ49" i="21"/>
  <c r="DR49" i="21"/>
  <c r="DS49" i="21"/>
  <c r="DT49" i="21"/>
  <c r="DU49" i="21"/>
  <c r="DV49" i="21"/>
  <c r="DW49" i="21"/>
  <c r="DX49" i="21"/>
  <c r="DY49" i="21"/>
  <c r="DZ49" i="21"/>
  <c r="EA49" i="21"/>
  <c r="EB49" i="21"/>
  <c r="EC49" i="21"/>
  <c r="ED49" i="21"/>
  <c r="EE49" i="21"/>
  <c r="EF49" i="21"/>
  <c r="EG49" i="21"/>
  <c r="EH49" i="21"/>
  <c r="EI49" i="21"/>
  <c r="EJ49" i="21"/>
  <c r="EK49" i="21"/>
  <c r="EL49" i="21"/>
  <c r="EM49" i="21"/>
  <c r="EN49" i="21"/>
  <c r="EO49" i="21"/>
  <c r="EP49" i="21"/>
  <c r="EQ49" i="21"/>
  <c r="ER49" i="21"/>
  <c r="ES49" i="21"/>
  <c r="ET49" i="21"/>
  <c r="EU49" i="21"/>
  <c r="EV49" i="21"/>
  <c r="EW49" i="21"/>
  <c r="EX49" i="21"/>
  <c r="EY49" i="21"/>
  <c r="EZ49" i="21"/>
  <c r="FA49" i="21"/>
  <c r="FB49" i="21"/>
  <c r="FC49" i="21"/>
  <c r="FD49" i="21"/>
  <c r="FE49" i="21"/>
  <c r="FF49" i="21"/>
  <c r="FG49" i="21"/>
  <c r="FH49" i="21"/>
  <c r="FI49" i="21"/>
  <c r="FJ49" i="21"/>
  <c r="FK49" i="21"/>
  <c r="FL49" i="21"/>
  <c r="FM49" i="21"/>
  <c r="FN49" i="21"/>
  <c r="FO49" i="21"/>
  <c r="FP49" i="21"/>
  <c r="FQ49" i="21"/>
  <c r="FR49" i="21"/>
  <c r="FS49" i="21"/>
  <c r="FT49" i="21"/>
  <c r="BZ50" i="21"/>
  <c r="CA50" i="21"/>
  <c r="CB50" i="21"/>
  <c r="CC50" i="21"/>
  <c r="CD50" i="21"/>
  <c r="CN50" i="21"/>
  <c r="CO50" i="21"/>
  <c r="CP50" i="21"/>
  <c r="CQ50" i="21"/>
  <c r="CR50" i="21"/>
  <c r="CS50" i="21"/>
  <c r="CT50" i="21"/>
  <c r="CU50" i="21"/>
  <c r="CV50" i="21"/>
  <c r="CW50" i="21"/>
  <c r="CX50" i="21"/>
  <c r="CY50" i="21"/>
  <c r="CZ50" i="21"/>
  <c r="DA50" i="21"/>
  <c r="DB50" i="21"/>
  <c r="DC50" i="21"/>
  <c r="DD50" i="21"/>
  <c r="DE50" i="21"/>
  <c r="DF50" i="21"/>
  <c r="DG50" i="21"/>
  <c r="DH50" i="21"/>
  <c r="DI50" i="21"/>
  <c r="DJ50" i="21"/>
  <c r="DK50" i="21"/>
  <c r="DL50" i="21"/>
  <c r="DM50" i="21"/>
  <c r="DN50" i="21"/>
  <c r="DO50" i="21"/>
  <c r="DP50" i="21"/>
  <c r="DQ50" i="21"/>
  <c r="DR50" i="21"/>
  <c r="DS50" i="21"/>
  <c r="DT50" i="21"/>
  <c r="DU50" i="21"/>
  <c r="DV50" i="21"/>
  <c r="DW50" i="21"/>
  <c r="DX50" i="21"/>
  <c r="DY50" i="21"/>
  <c r="DZ50" i="21"/>
  <c r="EA50" i="21"/>
  <c r="EB50" i="21"/>
  <c r="EC50" i="21"/>
  <c r="ED50" i="21"/>
  <c r="EE50" i="21"/>
  <c r="EF50" i="21"/>
  <c r="EG50" i="21"/>
  <c r="EH50" i="21"/>
  <c r="EI50" i="21"/>
  <c r="EJ50" i="21"/>
  <c r="EK50" i="21"/>
  <c r="EL50" i="21"/>
  <c r="EM50" i="21"/>
  <c r="EN50" i="21"/>
  <c r="EO50" i="21"/>
  <c r="EP50" i="21"/>
  <c r="EQ50" i="21"/>
  <c r="ER50" i="21"/>
  <c r="ES50" i="21"/>
  <c r="ET50" i="21"/>
  <c r="EU50" i="21"/>
  <c r="EV50" i="21"/>
  <c r="EW50" i="21"/>
  <c r="EX50" i="21"/>
  <c r="EY50" i="21"/>
  <c r="EZ50" i="21"/>
  <c r="FA50" i="21"/>
  <c r="FB50" i="21"/>
  <c r="FC50" i="21"/>
  <c r="FD50" i="21"/>
  <c r="FE50" i="21"/>
  <c r="FF50" i="21"/>
  <c r="FG50" i="21"/>
  <c r="FH50" i="21"/>
  <c r="FI50" i="21"/>
  <c r="FJ50" i="21"/>
  <c r="FK50" i="21"/>
  <c r="FL50" i="21"/>
  <c r="FM50" i="21"/>
  <c r="FN50" i="21"/>
  <c r="FO50" i="21"/>
  <c r="FP50" i="21"/>
  <c r="FQ50" i="21"/>
  <c r="FR50" i="21"/>
  <c r="FS50" i="21"/>
  <c r="FT50" i="21"/>
  <c r="BZ51" i="21"/>
  <c r="CA51" i="21"/>
  <c r="CB51" i="21"/>
  <c r="CC51" i="21"/>
  <c r="CD51" i="21"/>
  <c r="CN51" i="21"/>
  <c r="CO51" i="21"/>
  <c r="CP51" i="21"/>
  <c r="CQ51" i="21"/>
  <c r="CR51" i="21"/>
  <c r="CS51" i="21"/>
  <c r="CT51" i="21"/>
  <c r="CU51" i="21"/>
  <c r="CV51" i="21"/>
  <c r="CW51" i="21"/>
  <c r="CX51" i="21"/>
  <c r="CY51" i="21"/>
  <c r="CZ51" i="21"/>
  <c r="DA51" i="21"/>
  <c r="DB51" i="21"/>
  <c r="DC51" i="21"/>
  <c r="DD51" i="21"/>
  <c r="DE51" i="21"/>
  <c r="DF51" i="21"/>
  <c r="DG51" i="21"/>
  <c r="DH51" i="21"/>
  <c r="DI51" i="21"/>
  <c r="DJ51" i="21"/>
  <c r="DK51" i="21"/>
  <c r="DL51" i="21"/>
  <c r="DM51" i="21"/>
  <c r="DN51" i="21"/>
  <c r="DO51" i="21"/>
  <c r="DP51" i="21"/>
  <c r="DQ51" i="21"/>
  <c r="DR51" i="21"/>
  <c r="DS51" i="21"/>
  <c r="DT51" i="21"/>
  <c r="DU51" i="21"/>
  <c r="DV51" i="21"/>
  <c r="DW51" i="21"/>
  <c r="DX51" i="21"/>
  <c r="DY51" i="21"/>
  <c r="DZ51" i="21"/>
  <c r="EA51" i="21"/>
  <c r="EB51" i="21"/>
  <c r="EC51" i="21"/>
  <c r="ED51" i="21"/>
  <c r="EE51" i="21"/>
  <c r="EF51" i="21"/>
  <c r="EG51" i="21"/>
  <c r="EH51" i="21"/>
  <c r="EI51" i="21"/>
  <c r="EJ51" i="21"/>
  <c r="EK51" i="21"/>
  <c r="EL51" i="21"/>
  <c r="EM51" i="21"/>
  <c r="EN51" i="21"/>
  <c r="EO51" i="21"/>
  <c r="EP51" i="21"/>
  <c r="EQ51" i="21"/>
  <c r="ER51" i="21"/>
  <c r="ES51" i="21"/>
  <c r="ET51" i="21"/>
  <c r="EU51" i="21"/>
  <c r="EV51" i="21"/>
  <c r="EW51" i="21"/>
  <c r="EX51" i="21"/>
  <c r="EY51" i="21"/>
  <c r="EZ51" i="21"/>
  <c r="FA51" i="21"/>
  <c r="FB51" i="21"/>
  <c r="FC51" i="21"/>
  <c r="FD51" i="21"/>
  <c r="FE51" i="21"/>
  <c r="FF51" i="21"/>
  <c r="FG51" i="21"/>
  <c r="FH51" i="21"/>
  <c r="FI51" i="21"/>
  <c r="FJ51" i="21"/>
  <c r="FK51" i="21"/>
  <c r="FL51" i="21"/>
  <c r="FM51" i="21"/>
  <c r="FN51" i="21"/>
  <c r="FO51" i="21"/>
  <c r="FP51" i="21"/>
  <c r="FQ51" i="21"/>
  <c r="FR51" i="21"/>
  <c r="FS51" i="21"/>
  <c r="FT51" i="21"/>
  <c r="BZ52" i="21"/>
  <c r="CA52" i="21"/>
  <c r="CB52" i="21"/>
  <c r="CC52" i="21"/>
  <c r="CD52" i="21"/>
  <c r="CN52" i="21"/>
  <c r="CO52" i="21"/>
  <c r="CP52" i="21"/>
  <c r="CQ52" i="21"/>
  <c r="CR52" i="21"/>
  <c r="CS52" i="21"/>
  <c r="CT52" i="21"/>
  <c r="CU52" i="21"/>
  <c r="CV52" i="21"/>
  <c r="CW52" i="21"/>
  <c r="CX52" i="21"/>
  <c r="CY52" i="21"/>
  <c r="CZ52" i="21"/>
  <c r="DA52" i="21"/>
  <c r="DB52" i="21"/>
  <c r="DC52" i="21"/>
  <c r="DD52" i="21"/>
  <c r="DE52" i="21"/>
  <c r="DF52" i="21"/>
  <c r="DG52" i="21"/>
  <c r="DH52" i="21"/>
  <c r="DI52" i="21"/>
  <c r="DJ52" i="21"/>
  <c r="DK52" i="21"/>
  <c r="DL52" i="21"/>
  <c r="DM52" i="21"/>
  <c r="DN52" i="21"/>
  <c r="DO52" i="21"/>
  <c r="DP52" i="21"/>
  <c r="DQ52" i="21"/>
  <c r="DR52" i="21"/>
  <c r="DS52" i="21"/>
  <c r="DT52" i="21"/>
  <c r="DU52" i="21"/>
  <c r="DV52" i="21"/>
  <c r="DW52" i="21"/>
  <c r="DX52" i="21"/>
  <c r="DY52" i="21"/>
  <c r="DZ52" i="21"/>
  <c r="EA52" i="21"/>
  <c r="EB52" i="21"/>
  <c r="EC52" i="21"/>
  <c r="ED52" i="21"/>
  <c r="EE52" i="21"/>
  <c r="EF52" i="21"/>
  <c r="EG52" i="21"/>
  <c r="EH52" i="21"/>
  <c r="EI52" i="21"/>
  <c r="EJ52" i="21"/>
  <c r="EK52" i="21"/>
  <c r="EL52" i="21"/>
  <c r="EM52" i="21"/>
  <c r="EN52" i="21"/>
  <c r="EO52" i="21"/>
  <c r="EP52" i="21"/>
  <c r="EQ52" i="21"/>
  <c r="ER52" i="21"/>
  <c r="ES52" i="21"/>
  <c r="ET52" i="21"/>
  <c r="EU52" i="21"/>
  <c r="EV52" i="21"/>
  <c r="EW52" i="21"/>
  <c r="EX52" i="21"/>
  <c r="EY52" i="21"/>
  <c r="EZ52" i="21"/>
  <c r="FA52" i="21"/>
  <c r="FB52" i="21"/>
  <c r="FC52" i="21"/>
  <c r="FD52" i="21"/>
  <c r="FE52" i="21"/>
  <c r="FF52" i="21"/>
  <c r="FG52" i="21"/>
  <c r="FH52" i="21"/>
  <c r="FI52" i="21"/>
  <c r="FJ52" i="21"/>
  <c r="FK52" i="21"/>
  <c r="FL52" i="21"/>
  <c r="FM52" i="21"/>
  <c r="FN52" i="21"/>
  <c r="FO52" i="21"/>
  <c r="FP52" i="21"/>
  <c r="FQ52" i="21"/>
  <c r="FR52" i="21"/>
  <c r="FS52" i="21"/>
  <c r="FT52" i="21"/>
  <c r="BZ53" i="21"/>
  <c r="CA53" i="21"/>
  <c r="CB53" i="21"/>
  <c r="CC53" i="21"/>
  <c r="CD53" i="21"/>
  <c r="CN53" i="21"/>
  <c r="CO53" i="21"/>
  <c r="CP53" i="21"/>
  <c r="CQ53" i="21"/>
  <c r="CR53" i="21"/>
  <c r="CS53" i="21"/>
  <c r="CT53" i="21"/>
  <c r="CU53" i="21"/>
  <c r="CV53" i="21"/>
  <c r="CW53" i="21"/>
  <c r="CX53" i="21"/>
  <c r="CY53" i="21"/>
  <c r="CZ53" i="21"/>
  <c r="DA53" i="21"/>
  <c r="DB53" i="21"/>
  <c r="DC53" i="21"/>
  <c r="DD53" i="21"/>
  <c r="DE53" i="21"/>
  <c r="DF53" i="21"/>
  <c r="DG53" i="21"/>
  <c r="DH53" i="21"/>
  <c r="DI53" i="21"/>
  <c r="DJ53" i="21"/>
  <c r="DK53" i="21"/>
  <c r="DL53" i="21"/>
  <c r="DM53" i="21"/>
  <c r="DN53" i="21"/>
  <c r="DO53" i="21"/>
  <c r="DP53" i="21"/>
  <c r="DQ53" i="21"/>
  <c r="DR53" i="21"/>
  <c r="DS53" i="21"/>
  <c r="DT53" i="21"/>
  <c r="DU53" i="21"/>
  <c r="DV53" i="21"/>
  <c r="DW53" i="21"/>
  <c r="DX53" i="21"/>
  <c r="DY53" i="21"/>
  <c r="DZ53" i="21"/>
  <c r="EA53" i="21"/>
  <c r="EB53" i="21"/>
  <c r="EC53" i="21"/>
  <c r="ED53" i="21"/>
  <c r="EE53" i="21"/>
  <c r="EF53" i="21"/>
  <c r="EG53" i="21"/>
  <c r="EH53" i="21"/>
  <c r="EI53" i="21"/>
  <c r="EJ53" i="21"/>
  <c r="EK53" i="21"/>
  <c r="EL53" i="21"/>
  <c r="EM53" i="21"/>
  <c r="EN53" i="21"/>
  <c r="EO53" i="21"/>
  <c r="EP53" i="21"/>
  <c r="EQ53" i="21"/>
  <c r="ER53" i="21"/>
  <c r="ES53" i="21"/>
  <c r="ET53" i="21"/>
  <c r="EU53" i="21"/>
  <c r="EV53" i="21"/>
  <c r="EW53" i="21"/>
  <c r="EX53" i="21"/>
  <c r="EY53" i="21"/>
  <c r="EZ53" i="21"/>
  <c r="FA53" i="21"/>
  <c r="FB53" i="21"/>
  <c r="FC53" i="21"/>
  <c r="FD53" i="21"/>
  <c r="FE53" i="21"/>
  <c r="FF53" i="21"/>
  <c r="FG53" i="21"/>
  <c r="FH53" i="21"/>
  <c r="FI53" i="21"/>
  <c r="FJ53" i="21"/>
  <c r="FK53" i="21"/>
  <c r="FL53" i="21"/>
  <c r="FM53" i="21"/>
  <c r="FN53" i="21"/>
  <c r="FO53" i="21"/>
  <c r="FP53" i="21"/>
  <c r="FQ53" i="21"/>
  <c r="FR53" i="21"/>
  <c r="FS53" i="21"/>
  <c r="FT53" i="21"/>
  <c r="BZ54" i="21"/>
  <c r="CA54" i="21"/>
  <c r="CB54" i="21"/>
  <c r="CC54" i="21"/>
  <c r="CD54" i="21"/>
  <c r="CN54" i="21"/>
  <c r="CO54" i="21"/>
  <c r="CP54" i="21"/>
  <c r="CQ54" i="21"/>
  <c r="CR54" i="21"/>
  <c r="CS54" i="21"/>
  <c r="CT54" i="21"/>
  <c r="CU54" i="21"/>
  <c r="CV54" i="21"/>
  <c r="CW54" i="21"/>
  <c r="CX54" i="21"/>
  <c r="CY54" i="21"/>
  <c r="CZ54" i="21"/>
  <c r="DA54" i="21"/>
  <c r="DB54" i="21"/>
  <c r="DC54" i="21"/>
  <c r="DD54" i="21"/>
  <c r="DE54" i="21"/>
  <c r="DF54" i="21"/>
  <c r="DG54" i="21"/>
  <c r="DH54" i="21"/>
  <c r="DI54" i="21"/>
  <c r="DJ54" i="21"/>
  <c r="DK54" i="21"/>
  <c r="DL54" i="21"/>
  <c r="DM54" i="21"/>
  <c r="DN54" i="21"/>
  <c r="DO54" i="21"/>
  <c r="DP54" i="21"/>
  <c r="DQ54" i="21"/>
  <c r="DR54" i="21"/>
  <c r="DS54" i="21"/>
  <c r="DT54" i="21"/>
  <c r="DU54" i="21"/>
  <c r="DV54" i="21"/>
  <c r="DW54" i="21"/>
  <c r="DX54" i="21"/>
  <c r="DY54" i="21"/>
  <c r="DZ54" i="21"/>
  <c r="EA54" i="21"/>
  <c r="EB54" i="21"/>
  <c r="EC54" i="21"/>
  <c r="ED54" i="21"/>
  <c r="EE54" i="21"/>
  <c r="EF54" i="21"/>
  <c r="EG54" i="21"/>
  <c r="EH54" i="21"/>
  <c r="EI54" i="21"/>
  <c r="EJ54" i="21"/>
  <c r="EK54" i="21"/>
  <c r="EL54" i="21"/>
  <c r="EM54" i="21"/>
  <c r="EN54" i="21"/>
  <c r="EO54" i="21"/>
  <c r="EP54" i="21"/>
  <c r="EQ54" i="21"/>
  <c r="ER54" i="21"/>
  <c r="ES54" i="21"/>
  <c r="ET54" i="21"/>
  <c r="EU54" i="21"/>
  <c r="EV54" i="21"/>
  <c r="EW54" i="21"/>
  <c r="EX54" i="21"/>
  <c r="EY54" i="21"/>
  <c r="EZ54" i="21"/>
  <c r="FA54" i="21"/>
  <c r="FB54" i="21"/>
  <c r="FC54" i="21"/>
  <c r="FD54" i="21"/>
  <c r="FE54" i="21"/>
  <c r="FF54" i="21"/>
  <c r="FG54" i="21"/>
  <c r="FH54" i="21"/>
  <c r="FI54" i="21"/>
  <c r="FJ54" i="21"/>
  <c r="FK54" i="21"/>
  <c r="FL54" i="21"/>
  <c r="FM54" i="21"/>
  <c r="FN54" i="21"/>
  <c r="FO54" i="21"/>
  <c r="FP54" i="21"/>
  <c r="FQ54" i="21"/>
  <c r="FR54" i="21"/>
  <c r="FS54" i="21"/>
  <c r="FT54" i="21"/>
  <c r="BZ55" i="21"/>
  <c r="CA55" i="21"/>
  <c r="CB55" i="21"/>
  <c r="CC55" i="21"/>
  <c r="CD55" i="21"/>
  <c r="CN55" i="21"/>
  <c r="CO55" i="21"/>
  <c r="CP55" i="21"/>
  <c r="CQ55" i="21"/>
  <c r="CR55" i="21"/>
  <c r="CS55" i="21"/>
  <c r="CT55" i="21"/>
  <c r="CU55" i="21"/>
  <c r="CV55" i="21"/>
  <c r="CW55" i="21"/>
  <c r="CX55" i="21"/>
  <c r="CY55" i="21"/>
  <c r="CZ55" i="21"/>
  <c r="DA55" i="21"/>
  <c r="DB55" i="21"/>
  <c r="DC55" i="21"/>
  <c r="DD55" i="21"/>
  <c r="DE55" i="21"/>
  <c r="DF55" i="21"/>
  <c r="DG55" i="21"/>
  <c r="DH55" i="21"/>
  <c r="DI55" i="21"/>
  <c r="DJ55" i="21"/>
  <c r="DK55" i="21"/>
  <c r="DL55" i="21"/>
  <c r="DM55" i="21"/>
  <c r="DN55" i="21"/>
  <c r="DO55" i="21"/>
  <c r="DP55" i="21"/>
  <c r="DQ55" i="21"/>
  <c r="DR55" i="21"/>
  <c r="DS55" i="21"/>
  <c r="DT55" i="21"/>
  <c r="DU55" i="21"/>
  <c r="DV55" i="21"/>
  <c r="DW55" i="21"/>
  <c r="DX55" i="21"/>
  <c r="DY55" i="21"/>
  <c r="DZ55" i="21"/>
  <c r="EA55" i="21"/>
  <c r="EB55" i="21"/>
  <c r="EC55" i="21"/>
  <c r="ED55" i="21"/>
  <c r="EE55" i="21"/>
  <c r="EF55" i="21"/>
  <c r="EG55" i="21"/>
  <c r="EH55" i="21"/>
  <c r="EI55" i="21"/>
  <c r="EJ55" i="21"/>
  <c r="EK55" i="21"/>
  <c r="EL55" i="21"/>
  <c r="EM55" i="21"/>
  <c r="EN55" i="21"/>
  <c r="EO55" i="21"/>
  <c r="EP55" i="21"/>
  <c r="EQ55" i="21"/>
  <c r="ER55" i="21"/>
  <c r="ES55" i="21"/>
  <c r="ET55" i="21"/>
  <c r="EU55" i="21"/>
  <c r="EV55" i="21"/>
  <c r="EW55" i="21"/>
  <c r="EX55" i="21"/>
  <c r="EY55" i="21"/>
  <c r="EZ55" i="21"/>
  <c r="FA55" i="21"/>
  <c r="FB55" i="21"/>
  <c r="FC55" i="21"/>
  <c r="FD55" i="21"/>
  <c r="FE55" i="21"/>
  <c r="FF55" i="21"/>
  <c r="FG55" i="21"/>
  <c r="FH55" i="21"/>
  <c r="FI55" i="21"/>
  <c r="FJ55" i="21"/>
  <c r="FK55" i="21"/>
  <c r="FL55" i="21"/>
  <c r="FM55" i="21"/>
  <c r="FN55" i="21"/>
  <c r="FO55" i="21"/>
  <c r="FP55" i="21"/>
  <c r="FQ55" i="21"/>
  <c r="FR55" i="21"/>
  <c r="FS55" i="21"/>
  <c r="FT55" i="21"/>
  <c r="BZ56" i="21"/>
  <c r="CA56" i="21"/>
  <c r="CB56" i="21"/>
  <c r="CC56" i="21"/>
  <c r="CD56" i="21"/>
  <c r="CN56" i="21"/>
  <c r="CO56" i="21"/>
  <c r="CP56" i="21"/>
  <c r="CQ56" i="21"/>
  <c r="CR56" i="21"/>
  <c r="CS56" i="21"/>
  <c r="CT56" i="21"/>
  <c r="CU56" i="21"/>
  <c r="CV56" i="21"/>
  <c r="CW56" i="21"/>
  <c r="CX56" i="21"/>
  <c r="CY56" i="21"/>
  <c r="CZ56" i="21"/>
  <c r="DA56" i="21"/>
  <c r="DB56" i="21"/>
  <c r="DC56" i="21"/>
  <c r="DD56" i="21"/>
  <c r="DE56" i="21"/>
  <c r="DF56" i="21"/>
  <c r="DG56" i="21"/>
  <c r="DH56" i="21"/>
  <c r="DI56" i="21"/>
  <c r="DJ56" i="21"/>
  <c r="DK56" i="21"/>
  <c r="DL56" i="21"/>
  <c r="DM56" i="21"/>
  <c r="DN56" i="21"/>
  <c r="DO56" i="21"/>
  <c r="DP56" i="21"/>
  <c r="DQ56" i="21"/>
  <c r="DR56" i="21"/>
  <c r="DS56" i="21"/>
  <c r="DT56" i="21"/>
  <c r="DU56" i="21"/>
  <c r="DV56" i="21"/>
  <c r="DW56" i="21"/>
  <c r="DX56" i="21"/>
  <c r="DY56" i="21"/>
  <c r="DZ56" i="21"/>
  <c r="EA56" i="21"/>
  <c r="EB56" i="21"/>
  <c r="EC56" i="21"/>
  <c r="ED56" i="21"/>
  <c r="EE56" i="21"/>
  <c r="EF56" i="21"/>
  <c r="EG56" i="21"/>
  <c r="EH56" i="21"/>
  <c r="EI56" i="21"/>
  <c r="EJ56" i="21"/>
  <c r="EK56" i="21"/>
  <c r="EL56" i="21"/>
  <c r="EM56" i="21"/>
  <c r="EN56" i="21"/>
  <c r="EO56" i="21"/>
  <c r="EP56" i="21"/>
  <c r="EQ56" i="21"/>
  <c r="ER56" i="21"/>
  <c r="ES56" i="21"/>
  <c r="ET56" i="21"/>
  <c r="EU56" i="21"/>
  <c r="EV56" i="21"/>
  <c r="EW56" i="21"/>
  <c r="EX56" i="21"/>
  <c r="EY56" i="21"/>
  <c r="EZ56" i="21"/>
  <c r="FA56" i="21"/>
  <c r="FB56" i="21"/>
  <c r="FC56" i="21"/>
  <c r="FD56" i="21"/>
  <c r="FE56" i="21"/>
  <c r="FF56" i="21"/>
  <c r="FG56" i="21"/>
  <c r="FH56" i="21"/>
  <c r="FI56" i="21"/>
  <c r="FJ56" i="21"/>
  <c r="FK56" i="21"/>
  <c r="FL56" i="21"/>
  <c r="FM56" i="21"/>
  <c r="FN56" i="21"/>
  <c r="FO56" i="21"/>
  <c r="FP56" i="21"/>
  <c r="FQ56" i="21"/>
  <c r="FR56" i="21"/>
  <c r="FS56" i="21"/>
  <c r="FT56" i="21"/>
  <c r="BZ57" i="21"/>
  <c r="CA57" i="21"/>
  <c r="CB57" i="21"/>
  <c r="CC57" i="21"/>
  <c r="CD57" i="21"/>
  <c r="CN57" i="21"/>
  <c r="CO57" i="21"/>
  <c r="CP57" i="21"/>
  <c r="CQ57" i="21"/>
  <c r="CR57" i="21"/>
  <c r="CS57" i="21"/>
  <c r="CT57" i="21"/>
  <c r="CU57" i="21"/>
  <c r="CV57" i="21"/>
  <c r="CW57" i="21"/>
  <c r="CX57" i="21"/>
  <c r="CY57" i="21"/>
  <c r="CZ57" i="21"/>
  <c r="DA57" i="21"/>
  <c r="DB57" i="21"/>
  <c r="DC57" i="21"/>
  <c r="DD57" i="21"/>
  <c r="DE57" i="21"/>
  <c r="DF57" i="21"/>
  <c r="DG57" i="21"/>
  <c r="DH57" i="21"/>
  <c r="DI57" i="21"/>
  <c r="DJ57" i="21"/>
  <c r="DK57" i="21"/>
  <c r="DL57" i="21"/>
  <c r="DM57" i="21"/>
  <c r="DN57" i="21"/>
  <c r="DO57" i="21"/>
  <c r="DP57" i="21"/>
  <c r="DQ57" i="21"/>
  <c r="DR57" i="21"/>
  <c r="DS57" i="21"/>
  <c r="DT57" i="21"/>
  <c r="DU57" i="21"/>
  <c r="DV57" i="21"/>
  <c r="DW57" i="21"/>
  <c r="DX57" i="21"/>
  <c r="DY57" i="21"/>
  <c r="DZ57" i="21"/>
  <c r="EA57" i="21"/>
  <c r="EB57" i="21"/>
  <c r="EC57" i="21"/>
  <c r="ED57" i="21"/>
  <c r="EE57" i="21"/>
  <c r="EF57" i="21"/>
  <c r="EG57" i="21"/>
  <c r="EH57" i="21"/>
  <c r="EI57" i="21"/>
  <c r="EJ57" i="21"/>
  <c r="EK57" i="21"/>
  <c r="EL57" i="21"/>
  <c r="EM57" i="21"/>
  <c r="EN57" i="21"/>
  <c r="EO57" i="21"/>
  <c r="EP57" i="21"/>
  <c r="EQ57" i="21"/>
  <c r="ER57" i="21"/>
  <c r="ES57" i="21"/>
  <c r="ET57" i="21"/>
  <c r="EU57" i="21"/>
  <c r="EV57" i="21"/>
  <c r="EW57" i="21"/>
  <c r="EX57" i="21"/>
  <c r="EY57" i="21"/>
  <c r="EZ57" i="21"/>
  <c r="FA57" i="21"/>
  <c r="FB57" i="21"/>
  <c r="FC57" i="21"/>
  <c r="FD57" i="21"/>
  <c r="FE57" i="21"/>
  <c r="FF57" i="21"/>
  <c r="FG57" i="21"/>
  <c r="FH57" i="21"/>
  <c r="FI57" i="21"/>
  <c r="FJ57" i="21"/>
  <c r="FK57" i="21"/>
  <c r="FL57" i="21"/>
  <c r="FM57" i="21"/>
  <c r="FN57" i="21"/>
  <c r="FO57" i="21"/>
  <c r="FP57" i="21"/>
  <c r="FQ57" i="21"/>
  <c r="FR57" i="21"/>
  <c r="FS57" i="21"/>
  <c r="FT57" i="21"/>
  <c r="BZ58" i="21"/>
  <c r="CA58" i="21"/>
  <c r="CB58" i="21"/>
  <c r="CC58" i="21"/>
  <c r="CD58" i="21"/>
  <c r="CN58" i="21"/>
  <c r="CO58" i="21"/>
  <c r="CP58" i="21"/>
  <c r="CQ58" i="21"/>
  <c r="CR58" i="21"/>
  <c r="CS58" i="21"/>
  <c r="CT58" i="21"/>
  <c r="CU58" i="21"/>
  <c r="CV58" i="21"/>
  <c r="CW58" i="21"/>
  <c r="CX58" i="21"/>
  <c r="CY58" i="21"/>
  <c r="CZ58" i="21"/>
  <c r="DA58" i="21"/>
  <c r="DB58" i="21"/>
  <c r="DC58" i="21"/>
  <c r="DD58" i="21"/>
  <c r="DE58" i="21"/>
  <c r="DF58" i="21"/>
  <c r="DG58" i="21"/>
  <c r="DH58" i="21"/>
  <c r="DI58" i="21"/>
  <c r="DJ58" i="21"/>
  <c r="DK58" i="21"/>
  <c r="DL58" i="21"/>
  <c r="DM58" i="21"/>
  <c r="DN58" i="21"/>
  <c r="DO58" i="21"/>
  <c r="DP58" i="21"/>
  <c r="DQ58" i="21"/>
  <c r="DR58" i="21"/>
  <c r="DS58" i="21"/>
  <c r="DT58" i="21"/>
  <c r="DU58" i="21"/>
  <c r="DV58" i="21"/>
  <c r="DW58" i="21"/>
  <c r="DX58" i="21"/>
  <c r="DY58" i="21"/>
  <c r="DZ58" i="21"/>
  <c r="EA58" i="21"/>
  <c r="EB58" i="21"/>
  <c r="EC58" i="21"/>
  <c r="ED58" i="21"/>
  <c r="EE58" i="21"/>
  <c r="EF58" i="21"/>
  <c r="EG58" i="21"/>
  <c r="EH58" i="21"/>
  <c r="EI58" i="21"/>
  <c r="EJ58" i="21"/>
  <c r="EK58" i="21"/>
  <c r="EL58" i="21"/>
  <c r="EM58" i="21"/>
  <c r="EN58" i="21"/>
  <c r="EO58" i="21"/>
  <c r="EP58" i="21"/>
  <c r="EQ58" i="21"/>
  <c r="ER58" i="21"/>
  <c r="ES58" i="21"/>
  <c r="ET58" i="21"/>
  <c r="EU58" i="21"/>
  <c r="EV58" i="21"/>
  <c r="EW58" i="21"/>
  <c r="EX58" i="21"/>
  <c r="EY58" i="21"/>
  <c r="EZ58" i="21"/>
  <c r="FA58" i="21"/>
  <c r="FB58" i="21"/>
  <c r="FC58" i="21"/>
  <c r="FD58" i="21"/>
  <c r="FE58" i="21"/>
  <c r="FF58" i="21"/>
  <c r="FG58" i="21"/>
  <c r="FH58" i="21"/>
  <c r="FI58" i="21"/>
  <c r="FJ58" i="21"/>
  <c r="FK58" i="21"/>
  <c r="FL58" i="21"/>
  <c r="FM58" i="21"/>
  <c r="FN58" i="21"/>
  <c r="FO58" i="21"/>
  <c r="FP58" i="21"/>
  <c r="FQ58" i="21"/>
  <c r="FR58" i="21"/>
  <c r="FS58" i="21"/>
  <c r="FT58" i="21"/>
  <c r="BZ59" i="21"/>
  <c r="CA59" i="21"/>
  <c r="CB59" i="21"/>
  <c r="CC59" i="21"/>
  <c r="CD59" i="21"/>
  <c r="CN59" i="21"/>
  <c r="CO59" i="21"/>
  <c r="CP59" i="21"/>
  <c r="CQ59" i="21"/>
  <c r="CR59" i="21"/>
  <c r="CS59" i="21"/>
  <c r="CT59" i="21"/>
  <c r="CU59" i="21"/>
  <c r="CV59" i="21"/>
  <c r="CW59" i="21"/>
  <c r="CX59" i="21"/>
  <c r="CY59" i="21"/>
  <c r="CZ59" i="21"/>
  <c r="DA59" i="21"/>
  <c r="DB59" i="21"/>
  <c r="DC59" i="21"/>
  <c r="DD59" i="21"/>
  <c r="DE59" i="21"/>
  <c r="DF59" i="21"/>
  <c r="DG59" i="21"/>
  <c r="DH59" i="21"/>
  <c r="DI59" i="21"/>
  <c r="DJ59" i="21"/>
  <c r="DK59" i="21"/>
  <c r="DL59" i="21"/>
  <c r="DM59" i="21"/>
  <c r="DN59" i="21"/>
  <c r="DO59" i="21"/>
  <c r="DP59" i="21"/>
  <c r="DQ59" i="21"/>
  <c r="DR59" i="21"/>
  <c r="DS59" i="21"/>
  <c r="DT59" i="21"/>
  <c r="DU59" i="21"/>
  <c r="DV59" i="21"/>
  <c r="DW59" i="21"/>
  <c r="DX59" i="21"/>
  <c r="DY59" i="21"/>
  <c r="DZ59" i="21"/>
  <c r="EA59" i="21"/>
  <c r="EB59" i="21"/>
  <c r="EC59" i="21"/>
  <c r="ED59" i="21"/>
  <c r="EE59" i="21"/>
  <c r="EF59" i="21"/>
  <c r="EG59" i="21"/>
  <c r="EH59" i="21"/>
  <c r="EI59" i="21"/>
  <c r="EJ59" i="21"/>
  <c r="EK59" i="21"/>
  <c r="EL59" i="21"/>
  <c r="EM59" i="21"/>
  <c r="EN59" i="21"/>
  <c r="EO59" i="21"/>
  <c r="EP59" i="21"/>
  <c r="EQ59" i="21"/>
  <c r="ER59" i="21"/>
  <c r="ES59" i="21"/>
  <c r="ET59" i="21"/>
  <c r="EU59" i="21"/>
  <c r="EV59" i="21"/>
  <c r="EW59" i="21"/>
  <c r="EX59" i="21"/>
  <c r="EY59" i="21"/>
  <c r="EZ59" i="21"/>
  <c r="FA59" i="21"/>
  <c r="FB59" i="21"/>
  <c r="FC59" i="21"/>
  <c r="FD59" i="21"/>
  <c r="FE59" i="21"/>
  <c r="FF59" i="21"/>
  <c r="FG59" i="21"/>
  <c r="FH59" i="21"/>
  <c r="FI59" i="21"/>
  <c r="FJ59" i="21"/>
  <c r="FK59" i="21"/>
  <c r="FL59" i="21"/>
  <c r="FM59" i="21"/>
  <c r="FN59" i="21"/>
  <c r="FO59" i="21"/>
  <c r="FP59" i="21"/>
  <c r="FQ59" i="21"/>
  <c r="FR59" i="21"/>
  <c r="FS59" i="21"/>
  <c r="FT59" i="21"/>
  <c r="BZ60" i="21"/>
  <c r="CA60" i="21"/>
  <c r="CB60" i="21"/>
  <c r="CC60" i="21"/>
  <c r="CD60" i="21"/>
  <c r="CN60" i="21"/>
  <c r="CO60" i="21"/>
  <c r="CP60" i="21"/>
  <c r="CQ60" i="21"/>
  <c r="CR60" i="21"/>
  <c r="CS60" i="21"/>
  <c r="CT60" i="21"/>
  <c r="CU60" i="21"/>
  <c r="CV60" i="21"/>
  <c r="CW60" i="21"/>
  <c r="CX60" i="21"/>
  <c r="CY60" i="21"/>
  <c r="CZ60" i="21"/>
  <c r="DA60" i="21"/>
  <c r="DB60" i="21"/>
  <c r="DC60" i="21"/>
  <c r="DD60" i="21"/>
  <c r="DE60" i="21"/>
  <c r="DF60" i="21"/>
  <c r="DG60" i="21"/>
  <c r="DH60" i="21"/>
  <c r="DI60" i="21"/>
  <c r="DJ60" i="21"/>
  <c r="DK60" i="21"/>
  <c r="DL60" i="21"/>
  <c r="DM60" i="21"/>
  <c r="DN60" i="21"/>
  <c r="DO60" i="21"/>
  <c r="DP60" i="21"/>
  <c r="DQ60" i="21"/>
  <c r="DR60" i="21"/>
  <c r="DS60" i="21"/>
  <c r="DT60" i="21"/>
  <c r="DU60" i="21"/>
  <c r="DV60" i="21"/>
  <c r="DW60" i="21"/>
  <c r="DX60" i="21"/>
  <c r="DY60" i="21"/>
  <c r="DZ60" i="21"/>
  <c r="EA60" i="21"/>
  <c r="EB60" i="21"/>
  <c r="EC60" i="21"/>
  <c r="ED60" i="21"/>
  <c r="EE60" i="21"/>
  <c r="EF60" i="21"/>
  <c r="EG60" i="21"/>
  <c r="EH60" i="21"/>
  <c r="EI60" i="21"/>
  <c r="EJ60" i="21"/>
  <c r="EK60" i="21"/>
  <c r="EL60" i="21"/>
  <c r="EM60" i="21"/>
  <c r="EN60" i="21"/>
  <c r="EO60" i="21"/>
  <c r="EP60" i="21"/>
  <c r="EQ60" i="21"/>
  <c r="ER60" i="21"/>
  <c r="ES60" i="21"/>
  <c r="ET60" i="21"/>
  <c r="EU60" i="21"/>
  <c r="EV60" i="21"/>
  <c r="EW60" i="21"/>
  <c r="EX60" i="21"/>
  <c r="EY60" i="21"/>
  <c r="EZ60" i="21"/>
  <c r="FA60" i="21"/>
  <c r="FB60" i="21"/>
  <c r="FC60" i="21"/>
  <c r="FD60" i="21"/>
  <c r="FE60" i="21"/>
  <c r="FF60" i="21"/>
  <c r="FG60" i="21"/>
  <c r="FH60" i="21"/>
  <c r="FI60" i="21"/>
  <c r="FJ60" i="21"/>
  <c r="FK60" i="21"/>
  <c r="FL60" i="21"/>
  <c r="FM60" i="21"/>
  <c r="FN60" i="21"/>
  <c r="FO60" i="21"/>
  <c r="FP60" i="21"/>
  <c r="FQ60" i="21"/>
  <c r="FR60" i="21"/>
  <c r="FS60" i="21"/>
  <c r="FT60" i="21"/>
  <c r="BZ61" i="21"/>
  <c r="CA61" i="21"/>
  <c r="CB61" i="21"/>
  <c r="CC61" i="21"/>
  <c r="CD61" i="21"/>
  <c r="CN61" i="21"/>
  <c r="CO61" i="21"/>
  <c r="CP61" i="21"/>
  <c r="CQ61" i="21"/>
  <c r="CR61" i="21"/>
  <c r="CS61" i="21"/>
  <c r="CT61" i="21"/>
  <c r="CU61" i="21"/>
  <c r="CV61" i="21"/>
  <c r="CW61" i="21"/>
  <c r="CX61" i="21"/>
  <c r="CY61" i="21"/>
  <c r="CZ61" i="21"/>
  <c r="DA61" i="21"/>
  <c r="DB61" i="21"/>
  <c r="DC61" i="21"/>
  <c r="DD61" i="21"/>
  <c r="DE61" i="21"/>
  <c r="DF61" i="21"/>
  <c r="DG61" i="21"/>
  <c r="DH61" i="21"/>
  <c r="DI61" i="21"/>
  <c r="DJ61" i="21"/>
  <c r="DK61" i="21"/>
  <c r="DL61" i="21"/>
  <c r="DM61" i="21"/>
  <c r="DN61" i="21"/>
  <c r="DO61" i="21"/>
  <c r="DP61" i="21"/>
  <c r="DQ61" i="21"/>
  <c r="DR61" i="21"/>
  <c r="DS61" i="21"/>
  <c r="DT61" i="21"/>
  <c r="DU61" i="21"/>
  <c r="DV61" i="21"/>
  <c r="DW61" i="21"/>
  <c r="DX61" i="21"/>
  <c r="DY61" i="21"/>
  <c r="DZ61" i="21"/>
  <c r="EA61" i="21"/>
  <c r="EB61" i="21"/>
  <c r="EC61" i="21"/>
  <c r="ED61" i="21"/>
  <c r="EE61" i="21"/>
  <c r="EF61" i="21"/>
  <c r="EG61" i="21"/>
  <c r="EH61" i="21"/>
  <c r="EI61" i="21"/>
  <c r="EJ61" i="21"/>
  <c r="EK61" i="21"/>
  <c r="EL61" i="21"/>
  <c r="EM61" i="21"/>
  <c r="EN61" i="21"/>
  <c r="EO61" i="21"/>
  <c r="EP61" i="21"/>
  <c r="EQ61" i="21"/>
  <c r="ER61" i="21"/>
  <c r="ES61" i="21"/>
  <c r="ET61" i="21"/>
  <c r="EU61" i="21"/>
  <c r="EV61" i="21"/>
  <c r="EW61" i="21"/>
  <c r="EX61" i="21"/>
  <c r="EY61" i="21"/>
  <c r="EZ61" i="21"/>
  <c r="FA61" i="21"/>
  <c r="FB61" i="21"/>
  <c r="FC61" i="21"/>
  <c r="FD61" i="21"/>
  <c r="FE61" i="21"/>
  <c r="FF61" i="21"/>
  <c r="FG61" i="21"/>
  <c r="FH61" i="21"/>
  <c r="FI61" i="21"/>
  <c r="FJ61" i="21"/>
  <c r="FK61" i="21"/>
  <c r="FL61" i="21"/>
  <c r="FM61" i="21"/>
  <c r="FN61" i="21"/>
  <c r="FO61" i="21"/>
  <c r="FP61" i="21"/>
  <c r="FQ61" i="21"/>
  <c r="FR61" i="21"/>
  <c r="FS61" i="21"/>
  <c r="FT61" i="21"/>
  <c r="BZ62" i="21"/>
  <c r="CA62" i="21"/>
  <c r="CB62" i="21"/>
  <c r="CC62" i="21"/>
  <c r="CD62" i="21"/>
  <c r="CN62" i="21"/>
  <c r="CO62" i="21"/>
  <c r="CP62" i="21"/>
  <c r="CQ62" i="21"/>
  <c r="CR62" i="21"/>
  <c r="CS62" i="21"/>
  <c r="CT62" i="21"/>
  <c r="CU62" i="21"/>
  <c r="CV62" i="21"/>
  <c r="CW62" i="21"/>
  <c r="CX62" i="21"/>
  <c r="CY62" i="21"/>
  <c r="CZ62" i="21"/>
  <c r="DA62" i="21"/>
  <c r="DB62" i="21"/>
  <c r="DC62" i="21"/>
  <c r="DD62" i="21"/>
  <c r="DE62" i="21"/>
  <c r="DF62" i="21"/>
  <c r="DG62" i="21"/>
  <c r="DH62" i="21"/>
  <c r="DI62" i="21"/>
  <c r="DJ62" i="21"/>
  <c r="DK62" i="21"/>
  <c r="DL62" i="21"/>
  <c r="DM62" i="21"/>
  <c r="DN62" i="21"/>
  <c r="DO62" i="21"/>
  <c r="DP62" i="21"/>
  <c r="DQ62" i="21"/>
  <c r="DR62" i="21"/>
  <c r="DS62" i="21"/>
  <c r="DT62" i="21"/>
  <c r="DU62" i="21"/>
  <c r="DV62" i="21"/>
  <c r="DW62" i="21"/>
  <c r="DX62" i="21"/>
  <c r="DY62" i="21"/>
  <c r="DZ62" i="21"/>
  <c r="EA62" i="21"/>
  <c r="EB62" i="21"/>
  <c r="EC62" i="21"/>
  <c r="ED62" i="21"/>
  <c r="EE62" i="21"/>
  <c r="EF62" i="21"/>
  <c r="EG62" i="21"/>
  <c r="EH62" i="21"/>
  <c r="EI62" i="21"/>
  <c r="EJ62" i="21"/>
  <c r="EK62" i="21"/>
  <c r="EL62" i="21"/>
  <c r="EM62" i="21"/>
  <c r="EN62" i="21"/>
  <c r="EO62" i="21"/>
  <c r="EP62" i="21"/>
  <c r="EQ62" i="21"/>
  <c r="ER62" i="21"/>
  <c r="ES62" i="21"/>
  <c r="ET62" i="21"/>
  <c r="EU62" i="21"/>
  <c r="EV62" i="21"/>
  <c r="EW62" i="21"/>
  <c r="EX62" i="21"/>
  <c r="EY62" i="21"/>
  <c r="EZ62" i="21"/>
  <c r="FA62" i="21"/>
  <c r="FB62" i="21"/>
  <c r="FC62" i="21"/>
  <c r="FD62" i="21"/>
  <c r="FE62" i="21"/>
  <c r="FF62" i="21"/>
  <c r="FG62" i="21"/>
  <c r="FH62" i="21"/>
  <c r="FI62" i="21"/>
  <c r="FJ62" i="21"/>
  <c r="FK62" i="21"/>
  <c r="FL62" i="21"/>
  <c r="FM62" i="21"/>
  <c r="FN62" i="21"/>
  <c r="FO62" i="21"/>
  <c r="FP62" i="21"/>
  <c r="FQ62" i="21"/>
  <c r="FR62" i="21"/>
  <c r="FS62" i="21"/>
  <c r="FT62" i="21"/>
  <c r="BZ63" i="21"/>
  <c r="CA63" i="21"/>
  <c r="CB63" i="21"/>
  <c r="CC63" i="21"/>
  <c r="CD63" i="21"/>
  <c r="CN63" i="21"/>
  <c r="CO63" i="21"/>
  <c r="CP63" i="21"/>
  <c r="CQ63" i="21"/>
  <c r="CR63" i="21"/>
  <c r="CS63" i="21"/>
  <c r="CT63" i="21"/>
  <c r="CU63" i="21"/>
  <c r="CV63" i="21"/>
  <c r="CW63" i="21"/>
  <c r="CX63" i="21"/>
  <c r="CY63" i="21"/>
  <c r="CZ63" i="21"/>
  <c r="DA63" i="21"/>
  <c r="DB63" i="21"/>
  <c r="DC63" i="21"/>
  <c r="DD63" i="21"/>
  <c r="DE63" i="21"/>
  <c r="DF63" i="21"/>
  <c r="DG63" i="21"/>
  <c r="DH63" i="21"/>
  <c r="DI63" i="21"/>
  <c r="DJ63" i="21"/>
  <c r="DK63" i="21"/>
  <c r="DL63" i="21"/>
  <c r="DM63" i="21"/>
  <c r="DN63" i="21"/>
  <c r="DO63" i="21"/>
  <c r="DP63" i="21"/>
  <c r="DQ63" i="21"/>
  <c r="DR63" i="21"/>
  <c r="DS63" i="21"/>
  <c r="DT63" i="21"/>
  <c r="DU63" i="21"/>
  <c r="DV63" i="21"/>
  <c r="DW63" i="21"/>
  <c r="DX63" i="21"/>
  <c r="DY63" i="21"/>
  <c r="DZ63" i="21"/>
  <c r="EA63" i="21"/>
  <c r="EB63" i="21"/>
  <c r="EC63" i="21"/>
  <c r="ED63" i="21"/>
  <c r="EE63" i="21"/>
  <c r="EF63" i="21"/>
  <c r="EG63" i="21"/>
  <c r="EH63" i="21"/>
  <c r="EI63" i="21"/>
  <c r="EJ63" i="21"/>
  <c r="EK63" i="21"/>
  <c r="EL63" i="21"/>
  <c r="EM63" i="21"/>
  <c r="EN63" i="21"/>
  <c r="EO63" i="21"/>
  <c r="EP63" i="21"/>
  <c r="EQ63" i="21"/>
  <c r="ER63" i="21"/>
  <c r="ES63" i="21"/>
  <c r="ET63" i="21"/>
  <c r="EU63" i="21"/>
  <c r="EV63" i="21"/>
  <c r="EW63" i="21"/>
  <c r="EX63" i="21"/>
  <c r="EY63" i="21"/>
  <c r="EZ63" i="21"/>
  <c r="FA63" i="21"/>
  <c r="FB63" i="21"/>
  <c r="FC63" i="21"/>
  <c r="FD63" i="21"/>
  <c r="FE63" i="21"/>
  <c r="FF63" i="21"/>
  <c r="FG63" i="21"/>
  <c r="FH63" i="21"/>
  <c r="FI63" i="21"/>
  <c r="FJ63" i="21"/>
  <c r="FK63" i="21"/>
  <c r="FL63" i="21"/>
  <c r="FM63" i="21"/>
  <c r="FN63" i="21"/>
  <c r="FO63" i="21"/>
  <c r="FP63" i="21"/>
  <c r="FQ63" i="21"/>
  <c r="FR63" i="21"/>
  <c r="FS63" i="21"/>
  <c r="FT63" i="21"/>
  <c r="BZ64" i="21"/>
  <c r="CA64" i="21"/>
  <c r="CB64" i="21"/>
  <c r="CC64" i="21"/>
  <c r="CD64" i="21"/>
  <c r="CN64" i="21"/>
  <c r="CO64" i="21"/>
  <c r="CP64" i="21"/>
  <c r="CQ64" i="21"/>
  <c r="CR64" i="21"/>
  <c r="CS64" i="21"/>
  <c r="CT64" i="21"/>
  <c r="CU64" i="21"/>
  <c r="CV64" i="21"/>
  <c r="CW64" i="21"/>
  <c r="CX64" i="21"/>
  <c r="CY64" i="21"/>
  <c r="CZ64" i="21"/>
  <c r="DA64" i="21"/>
  <c r="DB64" i="21"/>
  <c r="DC64" i="21"/>
  <c r="DD64" i="21"/>
  <c r="DE64" i="21"/>
  <c r="DF64" i="21"/>
  <c r="DG64" i="21"/>
  <c r="DH64" i="21"/>
  <c r="DI64" i="21"/>
  <c r="DJ64" i="21"/>
  <c r="DK64" i="21"/>
  <c r="DL64" i="21"/>
  <c r="DM64" i="21"/>
  <c r="DN64" i="21"/>
  <c r="DO64" i="21"/>
  <c r="DP64" i="21"/>
  <c r="DQ64" i="21"/>
  <c r="DR64" i="21"/>
  <c r="DS64" i="21"/>
  <c r="DT64" i="21"/>
  <c r="DU64" i="21"/>
  <c r="DV64" i="21"/>
  <c r="DW64" i="21"/>
  <c r="DX64" i="21"/>
  <c r="DY64" i="21"/>
  <c r="DZ64" i="21"/>
  <c r="EA64" i="21"/>
  <c r="EB64" i="21"/>
  <c r="EC64" i="21"/>
  <c r="ED64" i="21"/>
  <c r="EE64" i="21"/>
  <c r="EF64" i="21"/>
  <c r="EG64" i="21"/>
  <c r="EH64" i="21"/>
  <c r="EI64" i="21"/>
  <c r="EJ64" i="21"/>
  <c r="EK64" i="21"/>
  <c r="EL64" i="21"/>
  <c r="EM64" i="21"/>
  <c r="EN64" i="21"/>
  <c r="EO64" i="21"/>
  <c r="EP64" i="21"/>
  <c r="EQ64" i="21"/>
  <c r="ER64" i="21"/>
  <c r="ES64" i="21"/>
  <c r="ET64" i="21"/>
  <c r="EU64" i="21"/>
  <c r="EV64" i="21"/>
  <c r="EW64" i="21"/>
  <c r="EX64" i="21"/>
  <c r="EY64" i="21"/>
  <c r="EZ64" i="21"/>
  <c r="FA64" i="21"/>
  <c r="FB64" i="21"/>
  <c r="FC64" i="21"/>
  <c r="FD64" i="21"/>
  <c r="FE64" i="21"/>
  <c r="FF64" i="21"/>
  <c r="FG64" i="21"/>
  <c r="FH64" i="21"/>
  <c r="FI64" i="21"/>
  <c r="FJ64" i="21"/>
  <c r="FK64" i="21"/>
  <c r="FL64" i="21"/>
  <c r="FM64" i="21"/>
  <c r="FN64" i="21"/>
  <c r="FO64" i="21"/>
  <c r="FP64" i="21"/>
  <c r="FQ64" i="21"/>
  <c r="FR64" i="21"/>
  <c r="FS64" i="21"/>
  <c r="FT64" i="21"/>
  <c r="BZ65" i="21"/>
  <c r="CA65" i="21"/>
  <c r="CB65" i="21"/>
  <c r="CC65" i="21"/>
  <c r="CD65" i="21"/>
  <c r="CN65" i="21"/>
  <c r="CO65" i="21"/>
  <c r="CP65" i="21"/>
  <c r="CQ65" i="21"/>
  <c r="CR65" i="21"/>
  <c r="CS65" i="21"/>
  <c r="CT65" i="21"/>
  <c r="CU65" i="21"/>
  <c r="CV65" i="21"/>
  <c r="CW65" i="21"/>
  <c r="CX65" i="21"/>
  <c r="CY65" i="21"/>
  <c r="CZ65" i="21"/>
  <c r="DA65" i="21"/>
  <c r="DB65" i="21"/>
  <c r="DC65" i="21"/>
  <c r="DD65" i="21"/>
  <c r="DE65" i="21"/>
  <c r="DF65" i="21"/>
  <c r="DG65" i="21"/>
  <c r="DH65" i="21"/>
  <c r="DI65" i="21"/>
  <c r="DJ65" i="21"/>
  <c r="DK65" i="21"/>
  <c r="DL65" i="21"/>
  <c r="DM65" i="21"/>
  <c r="DN65" i="21"/>
  <c r="DO65" i="21"/>
  <c r="DP65" i="21"/>
  <c r="DQ65" i="21"/>
  <c r="DR65" i="21"/>
  <c r="DS65" i="21"/>
  <c r="DT65" i="21"/>
  <c r="DU65" i="21"/>
  <c r="DV65" i="21"/>
  <c r="DW65" i="21"/>
  <c r="DX65" i="21"/>
  <c r="DY65" i="21"/>
  <c r="DZ65" i="21"/>
  <c r="EA65" i="21"/>
  <c r="EB65" i="21"/>
  <c r="EC65" i="21"/>
  <c r="ED65" i="21"/>
  <c r="EE65" i="21"/>
  <c r="EF65" i="21"/>
  <c r="EG65" i="21"/>
  <c r="EH65" i="21"/>
  <c r="EI65" i="21"/>
  <c r="EJ65" i="21"/>
  <c r="EK65" i="21"/>
  <c r="EL65" i="21"/>
  <c r="EM65" i="21"/>
  <c r="EN65" i="21"/>
  <c r="EO65" i="21"/>
  <c r="EP65" i="21"/>
  <c r="EQ65" i="21"/>
  <c r="ER65" i="21"/>
  <c r="ES65" i="21"/>
  <c r="ET65" i="21"/>
  <c r="EU65" i="21"/>
  <c r="EV65" i="21"/>
  <c r="EW65" i="21"/>
  <c r="EX65" i="21"/>
  <c r="EY65" i="21"/>
  <c r="EZ65" i="21"/>
  <c r="FA65" i="21"/>
  <c r="FB65" i="21"/>
  <c r="FC65" i="21"/>
  <c r="FD65" i="21"/>
  <c r="FE65" i="21"/>
  <c r="FF65" i="21"/>
  <c r="FG65" i="21"/>
  <c r="FH65" i="21"/>
  <c r="FI65" i="21"/>
  <c r="FJ65" i="21"/>
  <c r="FK65" i="21"/>
  <c r="FL65" i="21"/>
  <c r="FM65" i="21"/>
  <c r="FN65" i="21"/>
  <c r="FO65" i="21"/>
  <c r="FP65" i="21"/>
  <c r="FQ65" i="21"/>
  <c r="FR65" i="21"/>
  <c r="FS65" i="21"/>
  <c r="FT65" i="21"/>
  <c r="BZ66" i="21"/>
  <c r="CA66" i="21"/>
  <c r="CB66" i="21"/>
  <c r="CC66" i="21"/>
  <c r="CD66" i="21"/>
  <c r="CN66" i="21"/>
  <c r="CO66" i="21"/>
  <c r="CP66" i="21"/>
  <c r="CQ66" i="21"/>
  <c r="CR66" i="21"/>
  <c r="CS66" i="21"/>
  <c r="CT66" i="21"/>
  <c r="CU66" i="21"/>
  <c r="CV66" i="21"/>
  <c r="CW66" i="21"/>
  <c r="CX66" i="21"/>
  <c r="CY66" i="21"/>
  <c r="CZ66" i="21"/>
  <c r="DA66" i="21"/>
  <c r="DB66" i="21"/>
  <c r="DC66" i="21"/>
  <c r="DD66" i="21"/>
  <c r="DE66" i="21"/>
  <c r="DF66" i="21"/>
  <c r="DG66" i="21"/>
  <c r="DH66" i="21"/>
  <c r="DI66" i="21"/>
  <c r="DJ66" i="21"/>
  <c r="DK66" i="21"/>
  <c r="DL66" i="21"/>
  <c r="DM66" i="21"/>
  <c r="DN66" i="21"/>
  <c r="DO66" i="21"/>
  <c r="DP66" i="21"/>
  <c r="DQ66" i="21"/>
  <c r="DR66" i="21"/>
  <c r="DS66" i="21"/>
  <c r="DT66" i="21"/>
  <c r="DU66" i="21"/>
  <c r="DV66" i="21"/>
  <c r="DW66" i="21"/>
  <c r="DX66" i="21"/>
  <c r="DY66" i="21"/>
  <c r="DZ66" i="21"/>
  <c r="EA66" i="21"/>
  <c r="EB66" i="21"/>
  <c r="EC66" i="21"/>
  <c r="ED66" i="21"/>
  <c r="EE66" i="21"/>
  <c r="EF66" i="21"/>
  <c r="EG66" i="21"/>
  <c r="EH66" i="21"/>
  <c r="EI66" i="21"/>
  <c r="EJ66" i="21"/>
  <c r="EK66" i="21"/>
  <c r="EL66" i="21"/>
  <c r="EM66" i="21"/>
  <c r="EN66" i="21"/>
  <c r="EO66" i="21"/>
  <c r="EP66" i="21"/>
  <c r="EQ66" i="21"/>
  <c r="ER66" i="21"/>
  <c r="ES66" i="21"/>
  <c r="ET66" i="21"/>
  <c r="EU66" i="21"/>
  <c r="EV66" i="21"/>
  <c r="EW66" i="21"/>
  <c r="EX66" i="21"/>
  <c r="EY66" i="21"/>
  <c r="EZ66" i="21"/>
  <c r="FA66" i="21"/>
  <c r="FB66" i="21"/>
  <c r="FC66" i="21"/>
  <c r="FD66" i="21"/>
  <c r="FE66" i="21"/>
  <c r="FF66" i="21"/>
  <c r="FG66" i="21"/>
  <c r="FH66" i="21"/>
  <c r="FI66" i="21"/>
  <c r="FJ66" i="21"/>
  <c r="FK66" i="21"/>
  <c r="FL66" i="21"/>
  <c r="FM66" i="21"/>
  <c r="FN66" i="21"/>
  <c r="FO66" i="21"/>
  <c r="FP66" i="21"/>
  <c r="FQ66" i="21"/>
  <c r="FR66" i="21"/>
  <c r="FS66" i="21"/>
  <c r="FT66" i="21"/>
  <c r="BZ67" i="21"/>
  <c r="CA67" i="21"/>
  <c r="CB67" i="21"/>
  <c r="CC67" i="21"/>
  <c r="CD67" i="21"/>
  <c r="CN67" i="21"/>
  <c r="CO67" i="21"/>
  <c r="CP67" i="21"/>
  <c r="CQ67" i="21"/>
  <c r="CR67" i="21"/>
  <c r="CS67" i="21"/>
  <c r="CT67" i="21"/>
  <c r="CU67" i="21"/>
  <c r="CV67" i="21"/>
  <c r="CW67" i="21"/>
  <c r="CX67" i="21"/>
  <c r="CY67" i="21"/>
  <c r="CZ67" i="21"/>
  <c r="DA67" i="21"/>
  <c r="DB67" i="21"/>
  <c r="DC67" i="21"/>
  <c r="DD67" i="21"/>
  <c r="DE67" i="21"/>
  <c r="DF67" i="21"/>
  <c r="DG67" i="21"/>
  <c r="DH67" i="21"/>
  <c r="DI67" i="21"/>
  <c r="DJ67" i="21"/>
  <c r="DK67" i="21"/>
  <c r="DL67" i="21"/>
  <c r="DM67" i="21"/>
  <c r="DN67" i="21"/>
  <c r="DO67" i="21"/>
  <c r="DP67" i="21"/>
  <c r="DQ67" i="21"/>
  <c r="DR67" i="21"/>
  <c r="DS67" i="21"/>
  <c r="DT67" i="21"/>
  <c r="DU67" i="21"/>
  <c r="DV67" i="21"/>
  <c r="DW67" i="21"/>
  <c r="DX67" i="21"/>
  <c r="DY67" i="21"/>
  <c r="DZ67" i="21"/>
  <c r="EA67" i="21"/>
  <c r="EB67" i="21"/>
  <c r="EC67" i="21"/>
  <c r="ED67" i="21"/>
  <c r="EE67" i="21"/>
  <c r="EF67" i="21"/>
  <c r="EG67" i="21"/>
  <c r="EH67" i="21"/>
  <c r="EI67" i="21"/>
  <c r="EJ67" i="21"/>
  <c r="EK67" i="21"/>
  <c r="EL67" i="21"/>
  <c r="EM67" i="21"/>
  <c r="EN67" i="21"/>
  <c r="EO67" i="21"/>
  <c r="EP67" i="21"/>
  <c r="EQ67" i="21"/>
  <c r="ER67" i="21"/>
  <c r="ES67" i="21"/>
  <c r="ET67" i="21"/>
  <c r="EU67" i="21"/>
  <c r="EV67" i="21"/>
  <c r="EW67" i="21"/>
  <c r="EX67" i="21"/>
  <c r="EY67" i="21"/>
  <c r="EZ67" i="21"/>
  <c r="FA67" i="21"/>
  <c r="FB67" i="21"/>
  <c r="FC67" i="21"/>
  <c r="FD67" i="21"/>
  <c r="FE67" i="21"/>
  <c r="FF67" i="21"/>
  <c r="FG67" i="21"/>
  <c r="FH67" i="21"/>
  <c r="FI67" i="21"/>
  <c r="FJ67" i="21"/>
  <c r="FK67" i="21"/>
  <c r="FL67" i="21"/>
  <c r="FM67" i="21"/>
  <c r="FN67" i="21"/>
  <c r="FO67" i="21"/>
  <c r="FP67" i="21"/>
  <c r="FQ67" i="21"/>
  <c r="FR67" i="21"/>
  <c r="FS67" i="21"/>
  <c r="FT67" i="21"/>
  <c r="BZ68" i="21"/>
  <c r="CA68" i="21"/>
  <c r="CB68" i="21"/>
  <c r="CC68" i="21"/>
  <c r="CD68" i="21"/>
  <c r="CN68" i="21"/>
  <c r="CO68" i="21"/>
  <c r="CP68" i="21"/>
  <c r="CQ68" i="21"/>
  <c r="CR68" i="21"/>
  <c r="CS68" i="21"/>
  <c r="CT68" i="21"/>
  <c r="CU68" i="21"/>
  <c r="CV68" i="21"/>
  <c r="CW68" i="21"/>
  <c r="CX68" i="21"/>
  <c r="CY68" i="21"/>
  <c r="CZ68" i="21"/>
  <c r="DA68" i="21"/>
  <c r="DB68" i="21"/>
  <c r="DC68" i="21"/>
  <c r="DD68" i="21"/>
  <c r="DE68" i="21"/>
  <c r="DF68" i="21"/>
  <c r="DG68" i="21"/>
  <c r="DH68" i="21"/>
  <c r="DI68" i="21"/>
  <c r="DJ68" i="21"/>
  <c r="DK68" i="21"/>
  <c r="DL68" i="21"/>
  <c r="DM68" i="21"/>
  <c r="DN68" i="21"/>
  <c r="DO68" i="21"/>
  <c r="DP68" i="21"/>
  <c r="DQ68" i="21"/>
  <c r="DR68" i="21"/>
  <c r="DS68" i="21"/>
  <c r="DT68" i="21"/>
  <c r="DU68" i="21"/>
  <c r="DV68" i="21"/>
  <c r="DW68" i="21"/>
  <c r="DX68" i="21"/>
  <c r="DY68" i="21"/>
  <c r="DZ68" i="21"/>
  <c r="EA68" i="21"/>
  <c r="EB68" i="21"/>
  <c r="EC68" i="21"/>
  <c r="ED68" i="21"/>
  <c r="EE68" i="21"/>
  <c r="EF68" i="21"/>
  <c r="EG68" i="21"/>
  <c r="EH68" i="21"/>
  <c r="EI68" i="21"/>
  <c r="EJ68" i="21"/>
  <c r="EK68" i="21"/>
  <c r="EL68" i="21"/>
  <c r="EM68" i="21"/>
  <c r="EN68" i="21"/>
  <c r="EO68" i="21"/>
  <c r="EP68" i="21"/>
  <c r="EQ68" i="21"/>
  <c r="ER68" i="21"/>
  <c r="ES68" i="21"/>
  <c r="ET68" i="21"/>
  <c r="EU68" i="21"/>
  <c r="EV68" i="21"/>
  <c r="EW68" i="21"/>
  <c r="EX68" i="21"/>
  <c r="EY68" i="21"/>
  <c r="EZ68" i="21"/>
  <c r="FA68" i="21"/>
  <c r="FB68" i="21"/>
  <c r="FC68" i="21"/>
  <c r="FD68" i="21"/>
  <c r="FE68" i="21"/>
  <c r="FF68" i="21"/>
  <c r="FG68" i="21"/>
  <c r="FH68" i="21"/>
  <c r="FI68" i="21"/>
  <c r="FJ68" i="21"/>
  <c r="FK68" i="21"/>
  <c r="FL68" i="21"/>
  <c r="FM68" i="21"/>
  <c r="FN68" i="21"/>
  <c r="FO68" i="21"/>
  <c r="FP68" i="21"/>
  <c r="FQ68" i="21"/>
  <c r="FR68" i="21"/>
  <c r="FS68" i="21"/>
  <c r="FT68" i="21"/>
  <c r="BZ69" i="21"/>
  <c r="CA69" i="21"/>
  <c r="CB69" i="21"/>
  <c r="CC69" i="21"/>
  <c r="CD69" i="21"/>
  <c r="CN69" i="21"/>
  <c r="CO69" i="21"/>
  <c r="CP69" i="21"/>
  <c r="CQ69" i="21"/>
  <c r="CR69" i="21"/>
  <c r="CS69" i="21"/>
  <c r="CT69" i="21"/>
  <c r="CU69" i="21"/>
  <c r="CV69" i="21"/>
  <c r="CW69" i="21"/>
  <c r="CX69" i="21"/>
  <c r="CY69" i="21"/>
  <c r="CZ69" i="21"/>
  <c r="DA69" i="21"/>
  <c r="DB69" i="21"/>
  <c r="DC69" i="21"/>
  <c r="DD69" i="21"/>
  <c r="DE69" i="21"/>
  <c r="DF69" i="21"/>
  <c r="DG69" i="21"/>
  <c r="DH69" i="21"/>
  <c r="DI69" i="21"/>
  <c r="DJ69" i="21"/>
  <c r="DK69" i="21"/>
  <c r="DL69" i="21"/>
  <c r="DM69" i="21"/>
  <c r="DN69" i="21"/>
  <c r="DO69" i="21"/>
  <c r="DP69" i="21"/>
  <c r="DQ69" i="21"/>
  <c r="DR69" i="21"/>
  <c r="DS69" i="21"/>
  <c r="DT69" i="21"/>
  <c r="DU69" i="21"/>
  <c r="DV69" i="21"/>
  <c r="DW69" i="21"/>
  <c r="DX69" i="21"/>
  <c r="DY69" i="21"/>
  <c r="DZ69" i="21"/>
  <c r="EA69" i="21"/>
  <c r="EB69" i="21"/>
  <c r="EC69" i="21"/>
  <c r="ED69" i="21"/>
  <c r="EE69" i="21"/>
  <c r="EF69" i="21"/>
  <c r="EG69" i="21"/>
  <c r="EH69" i="21"/>
  <c r="EI69" i="21"/>
  <c r="EJ69" i="21"/>
  <c r="EK69" i="21"/>
  <c r="EL69" i="21"/>
  <c r="EM69" i="21"/>
  <c r="EN69" i="21"/>
  <c r="EO69" i="21"/>
  <c r="EP69" i="21"/>
  <c r="EQ69" i="21"/>
  <c r="ER69" i="21"/>
  <c r="ES69" i="21"/>
  <c r="ET69" i="21"/>
  <c r="EU69" i="21"/>
  <c r="EV69" i="21"/>
  <c r="EW69" i="21"/>
  <c r="EX69" i="21"/>
  <c r="EY69" i="21"/>
  <c r="EZ69" i="21"/>
  <c r="FA69" i="21"/>
  <c r="FB69" i="21"/>
  <c r="FC69" i="21"/>
  <c r="FD69" i="21"/>
  <c r="FE69" i="21"/>
  <c r="FF69" i="21"/>
  <c r="FG69" i="21"/>
  <c r="FH69" i="21"/>
  <c r="FI69" i="21"/>
  <c r="FJ69" i="21"/>
  <c r="FK69" i="21"/>
  <c r="FL69" i="21"/>
  <c r="FM69" i="21"/>
  <c r="FN69" i="21"/>
  <c r="FO69" i="21"/>
  <c r="FP69" i="21"/>
  <c r="FQ69" i="21"/>
  <c r="FR69" i="21"/>
  <c r="FS69" i="21"/>
  <c r="FT69" i="21"/>
  <c r="BZ70" i="21"/>
  <c r="CA70" i="21"/>
  <c r="CB70" i="21"/>
  <c r="CC70" i="21"/>
  <c r="CD70" i="21"/>
  <c r="CN70" i="21"/>
  <c r="CO70" i="21"/>
  <c r="CP70" i="21"/>
  <c r="CQ70" i="21"/>
  <c r="CR70" i="21"/>
  <c r="CS70" i="21"/>
  <c r="CT70" i="21"/>
  <c r="CU70" i="21"/>
  <c r="CV70" i="21"/>
  <c r="CW70" i="21"/>
  <c r="CX70" i="21"/>
  <c r="CY70" i="21"/>
  <c r="CZ70" i="21"/>
  <c r="DA70" i="21"/>
  <c r="DB70" i="21"/>
  <c r="DC70" i="21"/>
  <c r="DD70" i="21"/>
  <c r="DE70" i="21"/>
  <c r="DF70" i="21"/>
  <c r="DG70" i="21"/>
  <c r="DH70" i="21"/>
  <c r="DI70" i="21"/>
  <c r="DJ70" i="21"/>
  <c r="DK70" i="21"/>
  <c r="DL70" i="21"/>
  <c r="DM70" i="21"/>
  <c r="DN70" i="21"/>
  <c r="DO70" i="21"/>
  <c r="DP70" i="21"/>
  <c r="DQ70" i="21"/>
  <c r="DR70" i="21"/>
  <c r="DS70" i="21"/>
  <c r="DT70" i="21"/>
  <c r="DU70" i="21"/>
  <c r="DV70" i="21"/>
  <c r="DW70" i="21"/>
  <c r="DX70" i="21"/>
  <c r="DY70" i="21"/>
  <c r="DZ70" i="21"/>
  <c r="EA70" i="21"/>
  <c r="EB70" i="21"/>
  <c r="EC70" i="21"/>
  <c r="ED70" i="21"/>
  <c r="EE70" i="21"/>
  <c r="EF70" i="21"/>
  <c r="EG70" i="21"/>
  <c r="EH70" i="21"/>
  <c r="EI70" i="21"/>
  <c r="EJ70" i="21"/>
  <c r="EK70" i="21"/>
  <c r="EL70" i="21"/>
  <c r="EM70" i="21"/>
  <c r="EN70" i="21"/>
  <c r="EO70" i="21"/>
  <c r="EP70" i="21"/>
  <c r="EQ70" i="21"/>
  <c r="ER70" i="21"/>
  <c r="ES70" i="21"/>
  <c r="ET70" i="21"/>
  <c r="EU70" i="21"/>
  <c r="EV70" i="21"/>
  <c r="EW70" i="21"/>
  <c r="EX70" i="21"/>
  <c r="EY70" i="21"/>
  <c r="EZ70" i="21"/>
  <c r="FA70" i="21"/>
  <c r="FB70" i="21"/>
  <c r="FC70" i="21"/>
  <c r="FD70" i="21"/>
  <c r="FE70" i="21"/>
  <c r="FF70" i="21"/>
  <c r="FG70" i="21"/>
  <c r="FH70" i="21"/>
  <c r="FI70" i="21"/>
  <c r="FJ70" i="21"/>
  <c r="FK70" i="21"/>
  <c r="FL70" i="21"/>
  <c r="FM70" i="21"/>
  <c r="FN70" i="21"/>
  <c r="FO70" i="21"/>
  <c r="FP70" i="21"/>
  <c r="FQ70" i="21"/>
  <c r="FR70" i="21"/>
  <c r="FS70" i="21"/>
  <c r="FT70" i="21"/>
  <c r="BZ71" i="21"/>
  <c r="CA71" i="21"/>
  <c r="CB71" i="21"/>
  <c r="CC71" i="21"/>
  <c r="CD71" i="21"/>
  <c r="CN71" i="21"/>
  <c r="CO71" i="21"/>
  <c r="CP71" i="21"/>
  <c r="CQ71" i="21"/>
  <c r="CR71" i="21"/>
  <c r="CS71" i="21"/>
  <c r="CT71" i="21"/>
  <c r="CU71" i="21"/>
  <c r="CV71" i="21"/>
  <c r="CW71" i="21"/>
  <c r="CX71" i="21"/>
  <c r="CY71" i="21"/>
  <c r="CZ71" i="21"/>
  <c r="DA71" i="21"/>
  <c r="DB71" i="21"/>
  <c r="DC71" i="21"/>
  <c r="DD71" i="21"/>
  <c r="DE71" i="21"/>
  <c r="DF71" i="21"/>
  <c r="DG71" i="21"/>
  <c r="DH71" i="21"/>
  <c r="DI71" i="21"/>
  <c r="DJ71" i="21"/>
  <c r="DK71" i="21"/>
  <c r="DL71" i="21"/>
  <c r="DM71" i="21"/>
  <c r="DN71" i="21"/>
  <c r="DO71" i="21"/>
  <c r="DP71" i="21"/>
  <c r="DQ71" i="21"/>
  <c r="DR71" i="21"/>
  <c r="DS71" i="21"/>
  <c r="DT71" i="21"/>
  <c r="DU71" i="21"/>
  <c r="DV71" i="21"/>
  <c r="DW71" i="21"/>
  <c r="DX71" i="21"/>
  <c r="DY71" i="21"/>
  <c r="DZ71" i="21"/>
  <c r="EA71" i="21"/>
  <c r="EB71" i="21"/>
  <c r="EC71" i="21"/>
  <c r="ED71" i="21"/>
  <c r="EE71" i="21"/>
  <c r="EF71" i="21"/>
  <c r="EG71" i="21"/>
  <c r="EH71" i="21"/>
  <c r="EI71" i="21"/>
  <c r="EJ71" i="21"/>
  <c r="EK71" i="21"/>
  <c r="EL71" i="21"/>
  <c r="EM71" i="21"/>
  <c r="EN71" i="21"/>
  <c r="EO71" i="21"/>
  <c r="EP71" i="21"/>
  <c r="EQ71" i="21"/>
  <c r="ER71" i="21"/>
  <c r="ES71" i="21"/>
  <c r="ET71" i="21"/>
  <c r="EU71" i="21"/>
  <c r="EV71" i="21"/>
  <c r="EW71" i="21"/>
  <c r="EX71" i="21"/>
  <c r="EY71" i="21"/>
  <c r="EZ71" i="21"/>
  <c r="FA71" i="21"/>
  <c r="FB71" i="21"/>
  <c r="FC71" i="21"/>
  <c r="FD71" i="21"/>
  <c r="FE71" i="21"/>
  <c r="FF71" i="21"/>
  <c r="FG71" i="21"/>
  <c r="FH71" i="21"/>
  <c r="FI71" i="21"/>
  <c r="FJ71" i="21"/>
  <c r="FK71" i="21"/>
  <c r="FL71" i="21"/>
  <c r="FM71" i="21"/>
  <c r="FN71" i="21"/>
  <c r="FO71" i="21"/>
  <c r="FP71" i="21"/>
  <c r="FQ71" i="21"/>
  <c r="FR71" i="21"/>
  <c r="FS71" i="21"/>
  <c r="FT71" i="21"/>
  <c r="BZ72" i="21"/>
  <c r="CA72" i="21"/>
  <c r="CB72" i="21"/>
  <c r="CC72" i="21"/>
  <c r="CD72" i="21"/>
  <c r="CN72" i="21"/>
  <c r="CO72" i="21"/>
  <c r="CP72" i="21"/>
  <c r="CQ72" i="21"/>
  <c r="CR72" i="21"/>
  <c r="CS72" i="21"/>
  <c r="CT72" i="21"/>
  <c r="CU72" i="21"/>
  <c r="CV72" i="21"/>
  <c r="CW72" i="21"/>
  <c r="CX72" i="21"/>
  <c r="CY72" i="21"/>
  <c r="CZ72" i="21"/>
  <c r="DA72" i="21"/>
  <c r="DB72" i="21"/>
  <c r="DC72" i="21"/>
  <c r="DD72" i="21"/>
  <c r="DE72" i="21"/>
  <c r="DF72" i="21"/>
  <c r="DG72" i="21"/>
  <c r="DH72" i="21"/>
  <c r="DI72" i="21"/>
  <c r="DJ72" i="21"/>
  <c r="DK72" i="21"/>
  <c r="DL72" i="21"/>
  <c r="DM72" i="21"/>
  <c r="DN72" i="21"/>
  <c r="DO72" i="21"/>
  <c r="DP72" i="21"/>
  <c r="DQ72" i="21"/>
  <c r="DR72" i="21"/>
  <c r="DS72" i="21"/>
  <c r="DT72" i="21"/>
  <c r="DU72" i="21"/>
  <c r="DV72" i="21"/>
  <c r="DW72" i="21"/>
  <c r="DX72" i="21"/>
  <c r="DY72" i="21"/>
  <c r="DZ72" i="21"/>
  <c r="EA72" i="21"/>
  <c r="EB72" i="21"/>
  <c r="EC72" i="21"/>
  <c r="ED72" i="21"/>
  <c r="EE72" i="21"/>
  <c r="EF72" i="21"/>
  <c r="EG72" i="21"/>
  <c r="EH72" i="21"/>
  <c r="EI72" i="21"/>
  <c r="EJ72" i="21"/>
  <c r="EK72" i="21"/>
  <c r="EL72" i="21"/>
  <c r="EM72" i="21"/>
  <c r="EN72" i="21"/>
  <c r="EO72" i="21"/>
  <c r="EP72" i="21"/>
  <c r="EQ72" i="21"/>
  <c r="ER72" i="21"/>
  <c r="ES72" i="21"/>
  <c r="ET72" i="21"/>
  <c r="EU72" i="21"/>
  <c r="EV72" i="21"/>
  <c r="EW72" i="21"/>
  <c r="EX72" i="21"/>
  <c r="EY72" i="21"/>
  <c r="EZ72" i="21"/>
  <c r="FA72" i="21"/>
  <c r="FB72" i="21"/>
  <c r="FC72" i="21"/>
  <c r="FD72" i="21"/>
  <c r="FE72" i="21"/>
  <c r="FF72" i="21"/>
  <c r="FG72" i="21"/>
  <c r="FH72" i="21"/>
  <c r="FI72" i="21"/>
  <c r="FJ72" i="21"/>
  <c r="FK72" i="21"/>
  <c r="FL72" i="21"/>
  <c r="FM72" i="21"/>
  <c r="FN72" i="21"/>
  <c r="FO72" i="21"/>
  <c r="FP72" i="21"/>
  <c r="FQ72" i="21"/>
  <c r="FR72" i="21"/>
  <c r="FS72" i="21"/>
  <c r="FT72" i="21"/>
  <c r="BZ73" i="21"/>
  <c r="CA73" i="21"/>
  <c r="CB73" i="21"/>
  <c r="CC73" i="21"/>
  <c r="CD73" i="21"/>
  <c r="CN73" i="21"/>
  <c r="CO73" i="21"/>
  <c r="CP73" i="21"/>
  <c r="CQ73" i="21"/>
  <c r="CR73" i="21"/>
  <c r="CS73" i="21"/>
  <c r="CT73" i="21"/>
  <c r="CU73" i="21"/>
  <c r="CV73" i="21"/>
  <c r="CW73" i="21"/>
  <c r="CX73" i="21"/>
  <c r="CY73" i="21"/>
  <c r="CZ73" i="21"/>
  <c r="DA73" i="21"/>
  <c r="DB73" i="21"/>
  <c r="DC73" i="21"/>
  <c r="DD73" i="21"/>
  <c r="DE73" i="21"/>
  <c r="DF73" i="21"/>
  <c r="DG73" i="21"/>
  <c r="DH73" i="21"/>
  <c r="DI73" i="21"/>
  <c r="DJ73" i="21"/>
  <c r="DK73" i="21"/>
  <c r="DL73" i="21"/>
  <c r="DM73" i="21"/>
  <c r="DN73" i="21"/>
  <c r="DO73" i="21"/>
  <c r="DP73" i="21"/>
  <c r="DQ73" i="21"/>
  <c r="DR73" i="21"/>
  <c r="DS73" i="21"/>
  <c r="DT73" i="21"/>
  <c r="DU73" i="21"/>
  <c r="DV73" i="21"/>
  <c r="DW73" i="21"/>
  <c r="DX73" i="21"/>
  <c r="DY73" i="21"/>
  <c r="DZ73" i="21"/>
  <c r="EA73" i="21"/>
  <c r="EB73" i="21"/>
  <c r="EC73" i="21"/>
  <c r="ED73" i="21"/>
  <c r="EE73" i="21"/>
  <c r="EF73" i="21"/>
  <c r="EG73" i="21"/>
  <c r="EH73" i="21"/>
  <c r="EI73" i="21"/>
  <c r="EJ73" i="21"/>
  <c r="EK73" i="21"/>
  <c r="EL73" i="21"/>
  <c r="EM73" i="21"/>
  <c r="EN73" i="21"/>
  <c r="EO73" i="21"/>
  <c r="EP73" i="21"/>
  <c r="EQ73" i="21"/>
  <c r="ER73" i="21"/>
  <c r="ES73" i="21"/>
  <c r="ET73" i="21"/>
  <c r="EU73" i="21"/>
  <c r="EV73" i="21"/>
  <c r="EW73" i="21"/>
  <c r="EX73" i="21"/>
  <c r="EY73" i="21"/>
  <c r="EZ73" i="21"/>
  <c r="FA73" i="21"/>
  <c r="FB73" i="21"/>
  <c r="FC73" i="21"/>
  <c r="FD73" i="21"/>
  <c r="FE73" i="21"/>
  <c r="FF73" i="21"/>
  <c r="FG73" i="21"/>
  <c r="FH73" i="21"/>
  <c r="FI73" i="21"/>
  <c r="FJ73" i="21"/>
  <c r="FK73" i="21"/>
  <c r="FL73" i="21"/>
  <c r="FM73" i="21"/>
  <c r="FN73" i="21"/>
  <c r="FO73" i="21"/>
  <c r="FP73" i="21"/>
  <c r="FQ73" i="21"/>
  <c r="FR73" i="21"/>
  <c r="FS73" i="21"/>
  <c r="FT73" i="21"/>
  <c r="BZ74" i="21"/>
  <c r="CA74" i="21"/>
  <c r="CB74" i="21"/>
  <c r="CC74" i="21"/>
  <c r="CD74" i="21"/>
  <c r="CN74" i="21"/>
  <c r="CO74" i="21"/>
  <c r="CP74" i="21"/>
  <c r="CQ74" i="21"/>
  <c r="CR74" i="21"/>
  <c r="CS74" i="21"/>
  <c r="CT74" i="21"/>
  <c r="CU74" i="21"/>
  <c r="CV74" i="21"/>
  <c r="CW74" i="21"/>
  <c r="CX74" i="21"/>
  <c r="CY74" i="21"/>
  <c r="CZ74" i="21"/>
  <c r="DA74" i="21"/>
  <c r="DB74" i="21"/>
  <c r="DC74" i="21"/>
  <c r="DD74" i="21"/>
  <c r="DE74" i="21"/>
  <c r="DF74" i="21"/>
  <c r="DG74" i="21"/>
  <c r="DH74" i="21"/>
  <c r="DI74" i="21"/>
  <c r="DJ74" i="21"/>
  <c r="DK74" i="21"/>
  <c r="DL74" i="21"/>
  <c r="DM74" i="21"/>
  <c r="DN74" i="21"/>
  <c r="DO74" i="21"/>
  <c r="DP74" i="21"/>
  <c r="DQ74" i="21"/>
  <c r="DR74" i="21"/>
  <c r="DS74" i="21"/>
  <c r="DT74" i="21"/>
  <c r="DU74" i="21"/>
  <c r="DV74" i="21"/>
  <c r="DW74" i="21"/>
  <c r="DX74" i="21"/>
  <c r="DY74" i="21"/>
  <c r="DZ74" i="21"/>
  <c r="EA74" i="21"/>
  <c r="EB74" i="21"/>
  <c r="EC74" i="21"/>
  <c r="ED74" i="21"/>
  <c r="EE74" i="21"/>
  <c r="EF74" i="21"/>
  <c r="EG74" i="21"/>
  <c r="EH74" i="21"/>
  <c r="EI74" i="21"/>
  <c r="EJ74" i="21"/>
  <c r="EK74" i="21"/>
  <c r="EL74" i="21"/>
  <c r="EM74" i="21"/>
  <c r="EN74" i="21"/>
  <c r="EO74" i="21"/>
  <c r="EP74" i="21"/>
  <c r="EQ74" i="21"/>
  <c r="ER74" i="21"/>
  <c r="ES74" i="21"/>
  <c r="ET74" i="21"/>
  <c r="EU74" i="21"/>
  <c r="EV74" i="21"/>
  <c r="EW74" i="21"/>
  <c r="EX74" i="21"/>
  <c r="EY74" i="21"/>
  <c r="EZ74" i="21"/>
  <c r="FA74" i="21"/>
  <c r="FB74" i="21"/>
  <c r="FC74" i="21"/>
  <c r="FD74" i="21"/>
  <c r="FE74" i="21"/>
  <c r="FF74" i="21"/>
  <c r="FG74" i="21"/>
  <c r="FH74" i="21"/>
  <c r="FI74" i="21"/>
  <c r="FJ74" i="21"/>
  <c r="FK74" i="21"/>
  <c r="FL74" i="21"/>
  <c r="FM74" i="21"/>
  <c r="FN74" i="21"/>
  <c r="FO74" i="21"/>
  <c r="FP74" i="21"/>
  <c r="FQ74" i="21"/>
  <c r="FR74" i="21"/>
  <c r="FS74" i="21"/>
  <c r="FT74" i="21"/>
  <c r="BZ75" i="21"/>
  <c r="CA75" i="21"/>
  <c r="CB75" i="21"/>
  <c r="CC75" i="21"/>
  <c r="CD75" i="21"/>
  <c r="CN75" i="21"/>
  <c r="CO75" i="21"/>
  <c r="CP75" i="21"/>
  <c r="CQ75" i="21"/>
  <c r="CR75" i="21"/>
  <c r="CS75" i="21"/>
  <c r="CT75" i="21"/>
  <c r="CU75" i="21"/>
  <c r="CV75" i="21"/>
  <c r="CW75" i="21"/>
  <c r="CX75" i="21"/>
  <c r="CY75" i="21"/>
  <c r="CZ75" i="21"/>
  <c r="DA75" i="21"/>
  <c r="DB75" i="21"/>
  <c r="DC75" i="21"/>
  <c r="DD75" i="21"/>
  <c r="DE75" i="21"/>
  <c r="DF75" i="21"/>
  <c r="DG75" i="21"/>
  <c r="DH75" i="21"/>
  <c r="DI75" i="21"/>
  <c r="DJ75" i="21"/>
  <c r="DK75" i="21"/>
  <c r="DL75" i="21"/>
  <c r="DM75" i="21"/>
  <c r="DN75" i="21"/>
  <c r="DO75" i="21"/>
  <c r="DP75" i="21"/>
  <c r="DQ75" i="21"/>
  <c r="DR75" i="21"/>
  <c r="DS75" i="21"/>
  <c r="DT75" i="21"/>
  <c r="DU75" i="21"/>
  <c r="DV75" i="21"/>
  <c r="DW75" i="21"/>
  <c r="DX75" i="21"/>
  <c r="DY75" i="21"/>
  <c r="DZ75" i="21"/>
  <c r="EA75" i="21"/>
  <c r="EB75" i="21"/>
  <c r="EC75" i="21"/>
  <c r="ED75" i="21"/>
  <c r="EE75" i="21"/>
  <c r="EF75" i="21"/>
  <c r="EG75" i="21"/>
  <c r="EH75" i="21"/>
  <c r="EI75" i="21"/>
  <c r="EJ75" i="21"/>
  <c r="EK75" i="21"/>
  <c r="EL75" i="21"/>
  <c r="EM75" i="21"/>
  <c r="EN75" i="21"/>
  <c r="EO75" i="21"/>
  <c r="EP75" i="21"/>
  <c r="EQ75" i="21"/>
  <c r="ER75" i="21"/>
  <c r="ES75" i="21"/>
  <c r="ET75" i="21"/>
  <c r="EU75" i="21"/>
  <c r="EV75" i="21"/>
  <c r="EW75" i="21"/>
  <c r="EX75" i="21"/>
  <c r="EY75" i="21"/>
  <c r="EZ75" i="21"/>
  <c r="FA75" i="21"/>
  <c r="FB75" i="21"/>
  <c r="FC75" i="21"/>
  <c r="FD75" i="21"/>
  <c r="FE75" i="21"/>
  <c r="FF75" i="21"/>
  <c r="FG75" i="21"/>
  <c r="FH75" i="21"/>
  <c r="FI75" i="21"/>
  <c r="FJ75" i="21"/>
  <c r="FK75" i="21"/>
  <c r="FL75" i="21"/>
  <c r="FM75" i="21"/>
  <c r="FN75" i="21"/>
  <c r="FO75" i="21"/>
  <c r="FP75" i="21"/>
  <c r="FQ75" i="21"/>
  <c r="FR75" i="21"/>
  <c r="FS75" i="21"/>
  <c r="FT75" i="21"/>
  <c r="BZ76" i="21"/>
  <c r="CA76" i="21"/>
  <c r="CB76" i="21"/>
  <c r="CC76" i="21"/>
  <c r="CD76" i="21"/>
  <c r="CN76" i="21"/>
  <c r="CO76" i="21"/>
  <c r="CP76" i="21"/>
  <c r="CQ76" i="21"/>
  <c r="CR76" i="21"/>
  <c r="CS76" i="21"/>
  <c r="CT76" i="21"/>
  <c r="CU76" i="21"/>
  <c r="CV76" i="21"/>
  <c r="CW76" i="21"/>
  <c r="CX76" i="21"/>
  <c r="CY76" i="21"/>
  <c r="CZ76" i="21"/>
  <c r="DA76" i="21"/>
  <c r="DB76" i="21"/>
  <c r="DC76" i="21"/>
  <c r="DD76" i="21"/>
  <c r="DE76" i="21"/>
  <c r="DF76" i="21"/>
  <c r="DG76" i="21"/>
  <c r="DH76" i="21"/>
  <c r="DI76" i="21"/>
  <c r="DJ76" i="21"/>
  <c r="DK76" i="21"/>
  <c r="DL76" i="21"/>
  <c r="DM76" i="21"/>
  <c r="DN76" i="21"/>
  <c r="DO76" i="21"/>
  <c r="DP76" i="21"/>
  <c r="DQ76" i="21"/>
  <c r="DR76" i="21"/>
  <c r="DS76" i="21"/>
  <c r="DT76" i="21"/>
  <c r="DU76" i="21"/>
  <c r="DV76" i="21"/>
  <c r="DW76" i="21"/>
  <c r="DX76" i="21"/>
  <c r="DY76" i="21"/>
  <c r="DZ76" i="21"/>
  <c r="EA76" i="21"/>
  <c r="EB76" i="21"/>
  <c r="EC76" i="21"/>
  <c r="ED76" i="21"/>
  <c r="EE76" i="21"/>
  <c r="EF76" i="21"/>
  <c r="EG76" i="21"/>
  <c r="EH76" i="21"/>
  <c r="EI76" i="21"/>
  <c r="EJ76" i="21"/>
  <c r="EK76" i="21"/>
  <c r="EL76" i="21"/>
  <c r="EM76" i="21"/>
  <c r="EN76" i="21"/>
  <c r="EO76" i="21"/>
  <c r="EP76" i="21"/>
  <c r="EQ76" i="21"/>
  <c r="ER76" i="21"/>
  <c r="ES76" i="21"/>
  <c r="ET76" i="21"/>
  <c r="EU76" i="21"/>
  <c r="EV76" i="21"/>
  <c r="EW76" i="21"/>
  <c r="EX76" i="21"/>
  <c r="EY76" i="21"/>
  <c r="EZ76" i="21"/>
  <c r="FA76" i="21"/>
  <c r="FB76" i="21"/>
  <c r="FC76" i="21"/>
  <c r="FD76" i="21"/>
  <c r="FE76" i="21"/>
  <c r="FF76" i="21"/>
  <c r="FG76" i="21"/>
  <c r="FH76" i="21"/>
  <c r="FI76" i="21"/>
  <c r="FJ76" i="21"/>
  <c r="FK76" i="21"/>
  <c r="FL76" i="21"/>
  <c r="FM76" i="21"/>
  <c r="FN76" i="21"/>
  <c r="FO76" i="21"/>
  <c r="FP76" i="21"/>
  <c r="FQ76" i="21"/>
  <c r="FR76" i="21"/>
  <c r="FS76" i="21"/>
  <c r="FT76" i="21"/>
  <c r="BZ77" i="21"/>
  <c r="CA77" i="21"/>
  <c r="CB77" i="21"/>
  <c r="CC77" i="21"/>
  <c r="CD77" i="21"/>
  <c r="CN77" i="21"/>
  <c r="CO77" i="21"/>
  <c r="CP77" i="21"/>
  <c r="CQ77" i="21"/>
  <c r="CR77" i="21"/>
  <c r="CS77" i="21"/>
  <c r="CT77" i="21"/>
  <c r="CU77" i="21"/>
  <c r="CV77" i="21"/>
  <c r="CW77" i="21"/>
  <c r="CX77" i="21"/>
  <c r="CY77" i="21"/>
  <c r="CZ77" i="21"/>
  <c r="DA77" i="21"/>
  <c r="DB77" i="21"/>
  <c r="DC77" i="21"/>
  <c r="DD77" i="21"/>
  <c r="DE77" i="21"/>
  <c r="DF77" i="21"/>
  <c r="DG77" i="21"/>
  <c r="DH77" i="21"/>
  <c r="DI77" i="21"/>
  <c r="DJ77" i="21"/>
  <c r="DK77" i="21"/>
  <c r="DL77" i="21"/>
  <c r="DM77" i="21"/>
  <c r="DN77" i="21"/>
  <c r="DO77" i="21"/>
  <c r="DP77" i="21"/>
  <c r="DQ77" i="21"/>
  <c r="DR77" i="21"/>
  <c r="DS77" i="21"/>
  <c r="DT77" i="21"/>
  <c r="DU77" i="21"/>
  <c r="DV77" i="21"/>
  <c r="DW77" i="21"/>
  <c r="DX77" i="21"/>
  <c r="DY77" i="21"/>
  <c r="DZ77" i="21"/>
  <c r="EA77" i="21"/>
  <c r="EB77" i="21"/>
  <c r="EC77" i="21"/>
  <c r="ED77" i="21"/>
  <c r="EE77" i="21"/>
  <c r="EF77" i="21"/>
  <c r="EG77" i="21"/>
  <c r="EH77" i="21"/>
  <c r="EI77" i="21"/>
  <c r="EJ77" i="21"/>
  <c r="EK77" i="21"/>
  <c r="EL77" i="21"/>
  <c r="EM77" i="21"/>
  <c r="EN77" i="21"/>
  <c r="EO77" i="21"/>
  <c r="EP77" i="21"/>
  <c r="EQ77" i="21"/>
  <c r="ER77" i="21"/>
  <c r="ES77" i="21"/>
  <c r="ET77" i="21"/>
  <c r="EU77" i="21"/>
  <c r="EV77" i="21"/>
  <c r="EW77" i="21"/>
  <c r="EX77" i="21"/>
  <c r="EY77" i="21"/>
  <c r="EZ77" i="21"/>
  <c r="FA77" i="21"/>
  <c r="FB77" i="21"/>
  <c r="FC77" i="21"/>
  <c r="FD77" i="21"/>
  <c r="FE77" i="21"/>
  <c r="FF77" i="21"/>
  <c r="FG77" i="21"/>
  <c r="FH77" i="21"/>
  <c r="FI77" i="21"/>
  <c r="FJ77" i="21"/>
  <c r="FK77" i="21"/>
  <c r="FL77" i="21"/>
  <c r="FM77" i="21"/>
  <c r="FN77" i="21"/>
  <c r="FO77" i="21"/>
  <c r="FP77" i="21"/>
  <c r="FQ77" i="21"/>
  <c r="FR77" i="21"/>
  <c r="FS77" i="21"/>
  <c r="FT77" i="21"/>
  <c r="BZ78" i="21"/>
  <c r="CA78" i="21"/>
  <c r="CB78" i="21"/>
  <c r="CC78" i="21"/>
  <c r="CD78" i="21"/>
  <c r="CN78" i="21"/>
  <c r="CO78" i="21"/>
  <c r="CP78" i="21"/>
  <c r="CQ78" i="21"/>
  <c r="CR78" i="21"/>
  <c r="CS78" i="21"/>
  <c r="CT78" i="21"/>
  <c r="CU78" i="21"/>
  <c r="CV78" i="21"/>
  <c r="CW78" i="21"/>
  <c r="CX78" i="21"/>
  <c r="CY78" i="21"/>
  <c r="CZ78" i="21"/>
  <c r="DA78" i="21"/>
  <c r="DB78" i="21"/>
  <c r="DC78" i="21"/>
  <c r="DD78" i="21"/>
  <c r="DE78" i="21"/>
  <c r="DF78" i="21"/>
  <c r="DG78" i="21"/>
  <c r="DH78" i="21"/>
  <c r="DI78" i="21"/>
  <c r="DJ78" i="21"/>
  <c r="DK78" i="21"/>
  <c r="DL78" i="21"/>
  <c r="DM78" i="21"/>
  <c r="DN78" i="21"/>
  <c r="DO78" i="21"/>
  <c r="DP78" i="21"/>
  <c r="DQ78" i="21"/>
  <c r="DR78" i="21"/>
  <c r="DS78" i="21"/>
  <c r="DT78" i="21"/>
  <c r="DU78" i="21"/>
  <c r="DV78" i="21"/>
  <c r="DW78" i="21"/>
  <c r="DX78" i="21"/>
  <c r="DY78" i="21"/>
  <c r="DZ78" i="21"/>
  <c r="EA78" i="21"/>
  <c r="EB78" i="21"/>
  <c r="EC78" i="21"/>
  <c r="ED78" i="21"/>
  <c r="EE78" i="21"/>
  <c r="EF78" i="21"/>
  <c r="EG78" i="21"/>
  <c r="EH78" i="21"/>
  <c r="EI78" i="21"/>
  <c r="EJ78" i="21"/>
  <c r="EK78" i="21"/>
  <c r="EL78" i="21"/>
  <c r="EM78" i="21"/>
  <c r="EN78" i="21"/>
  <c r="EO78" i="21"/>
  <c r="EP78" i="21"/>
  <c r="EQ78" i="21"/>
  <c r="ER78" i="21"/>
  <c r="ES78" i="21"/>
  <c r="ET78" i="21"/>
  <c r="EU78" i="21"/>
  <c r="EV78" i="21"/>
  <c r="EW78" i="21"/>
  <c r="EX78" i="21"/>
  <c r="EY78" i="21"/>
  <c r="EZ78" i="21"/>
  <c r="FA78" i="21"/>
  <c r="FB78" i="21"/>
  <c r="FC78" i="21"/>
  <c r="FD78" i="21"/>
  <c r="FE78" i="21"/>
  <c r="FF78" i="21"/>
  <c r="FG78" i="21"/>
  <c r="FH78" i="21"/>
  <c r="FI78" i="21"/>
  <c r="FJ78" i="21"/>
  <c r="FK78" i="21"/>
  <c r="FL78" i="21"/>
  <c r="FM78" i="21"/>
  <c r="FN78" i="21"/>
  <c r="FO78" i="21"/>
  <c r="FP78" i="21"/>
  <c r="FQ78" i="21"/>
  <c r="FR78" i="21"/>
  <c r="FS78" i="21"/>
  <c r="FT78" i="21"/>
  <c r="BZ79" i="21"/>
  <c r="CA79" i="21"/>
  <c r="CB79" i="21"/>
  <c r="CC79" i="21"/>
  <c r="CD79" i="21"/>
  <c r="CN79" i="21"/>
  <c r="CO79" i="21"/>
  <c r="CP79" i="21"/>
  <c r="CQ79" i="21"/>
  <c r="CR79" i="21"/>
  <c r="CS79" i="21"/>
  <c r="CT79" i="21"/>
  <c r="CU79" i="21"/>
  <c r="CV79" i="21"/>
  <c r="CW79" i="21"/>
  <c r="CX79" i="21"/>
  <c r="CY79" i="21"/>
  <c r="CZ79" i="21"/>
  <c r="DA79" i="21"/>
  <c r="DB79" i="21"/>
  <c r="DC79" i="21"/>
  <c r="DD79" i="21"/>
  <c r="DE79" i="21"/>
  <c r="DF79" i="21"/>
  <c r="DG79" i="21"/>
  <c r="DH79" i="21"/>
  <c r="DI79" i="21"/>
  <c r="DJ79" i="21"/>
  <c r="DK79" i="21"/>
  <c r="DL79" i="21"/>
  <c r="DM79" i="21"/>
  <c r="DN79" i="21"/>
  <c r="DO79" i="21"/>
  <c r="DP79" i="21"/>
  <c r="DQ79" i="21"/>
  <c r="DR79" i="21"/>
  <c r="DS79" i="21"/>
  <c r="DT79" i="21"/>
  <c r="DU79" i="21"/>
  <c r="DV79" i="21"/>
  <c r="DW79" i="21"/>
  <c r="DX79" i="21"/>
  <c r="DY79" i="21"/>
  <c r="DZ79" i="21"/>
  <c r="EA79" i="21"/>
  <c r="EB79" i="21"/>
  <c r="EC79" i="21"/>
  <c r="ED79" i="21"/>
  <c r="EE79" i="21"/>
  <c r="EF79" i="21"/>
  <c r="EG79" i="21"/>
  <c r="EH79" i="21"/>
  <c r="EI79" i="21"/>
  <c r="EJ79" i="21"/>
  <c r="EK79" i="21"/>
  <c r="EL79" i="21"/>
  <c r="EM79" i="21"/>
  <c r="EN79" i="21"/>
  <c r="EO79" i="21"/>
  <c r="EP79" i="21"/>
  <c r="EQ79" i="21"/>
  <c r="ER79" i="21"/>
  <c r="ES79" i="21"/>
  <c r="ET79" i="21"/>
  <c r="EU79" i="21"/>
  <c r="EV79" i="21"/>
  <c r="EW79" i="21"/>
  <c r="EX79" i="21"/>
  <c r="EY79" i="21"/>
  <c r="EZ79" i="21"/>
  <c r="FA79" i="21"/>
  <c r="FB79" i="21"/>
  <c r="FC79" i="21"/>
  <c r="FD79" i="21"/>
  <c r="FE79" i="21"/>
  <c r="FF79" i="21"/>
  <c r="FG79" i="21"/>
  <c r="FH79" i="21"/>
  <c r="FI79" i="21"/>
  <c r="FJ79" i="21"/>
  <c r="FK79" i="21"/>
  <c r="FL79" i="21"/>
  <c r="FM79" i="21"/>
  <c r="FN79" i="21"/>
  <c r="FO79" i="21"/>
  <c r="FP79" i="21"/>
  <c r="FQ79" i="21"/>
  <c r="FR79" i="21"/>
  <c r="FS79" i="21"/>
  <c r="FT79" i="21"/>
  <c r="BZ80" i="21"/>
  <c r="CA80" i="21"/>
  <c r="CB80" i="21"/>
  <c r="CC80" i="21"/>
  <c r="CD80" i="21"/>
  <c r="CN80" i="21"/>
  <c r="CO80" i="21"/>
  <c r="CP80" i="21"/>
  <c r="CQ80" i="21"/>
  <c r="CR80" i="21"/>
  <c r="CS80" i="21"/>
  <c r="CT80" i="21"/>
  <c r="CU80" i="21"/>
  <c r="CV80" i="21"/>
  <c r="CW80" i="21"/>
  <c r="CX80" i="21"/>
  <c r="CY80" i="21"/>
  <c r="CZ80" i="21"/>
  <c r="DA80" i="21"/>
  <c r="DB80" i="21"/>
  <c r="DC80" i="21"/>
  <c r="DD80" i="21"/>
  <c r="DE80" i="21"/>
  <c r="DF80" i="21"/>
  <c r="DG80" i="21"/>
  <c r="DH80" i="21"/>
  <c r="DI80" i="21"/>
  <c r="DJ80" i="21"/>
  <c r="DK80" i="21"/>
  <c r="DL80" i="21"/>
  <c r="DM80" i="21"/>
  <c r="DN80" i="21"/>
  <c r="DO80" i="21"/>
  <c r="DP80" i="21"/>
  <c r="DQ80" i="21"/>
  <c r="DR80" i="21"/>
  <c r="DS80" i="21"/>
  <c r="DT80" i="21"/>
  <c r="DU80" i="21"/>
  <c r="DV80" i="21"/>
  <c r="DW80" i="21"/>
  <c r="DX80" i="21"/>
  <c r="DY80" i="21"/>
  <c r="DZ80" i="21"/>
  <c r="EA80" i="21"/>
  <c r="EB80" i="21"/>
  <c r="EC80" i="21"/>
  <c r="ED80" i="21"/>
  <c r="EE80" i="21"/>
  <c r="EF80" i="21"/>
  <c r="EG80" i="21"/>
  <c r="EH80" i="21"/>
  <c r="EI80" i="21"/>
  <c r="EJ80" i="21"/>
  <c r="EK80" i="21"/>
  <c r="EL80" i="21"/>
  <c r="EM80" i="21"/>
  <c r="EN80" i="21"/>
  <c r="EO80" i="21"/>
  <c r="EP80" i="21"/>
  <c r="EQ80" i="21"/>
  <c r="ER80" i="21"/>
  <c r="ES80" i="21"/>
  <c r="ET80" i="21"/>
  <c r="EU80" i="21"/>
  <c r="EV80" i="21"/>
  <c r="EW80" i="21"/>
  <c r="EX80" i="21"/>
  <c r="EY80" i="21"/>
  <c r="EZ80" i="21"/>
  <c r="FA80" i="21"/>
  <c r="FB80" i="21"/>
  <c r="FC80" i="21"/>
  <c r="FD80" i="21"/>
  <c r="FE80" i="21"/>
  <c r="FF80" i="21"/>
  <c r="FG80" i="21"/>
  <c r="FH80" i="21"/>
  <c r="FI80" i="21"/>
  <c r="FJ80" i="21"/>
  <c r="FK80" i="21"/>
  <c r="FL80" i="21"/>
  <c r="FM80" i="21"/>
  <c r="FN80" i="21"/>
  <c r="FO80" i="21"/>
  <c r="FP80" i="21"/>
  <c r="FQ80" i="21"/>
  <c r="FR80" i="21"/>
  <c r="FS80" i="21"/>
  <c r="FT80" i="21"/>
  <c r="BZ81" i="21"/>
  <c r="CA81" i="21"/>
  <c r="CB81" i="21"/>
  <c r="CC81" i="21"/>
  <c r="CD81" i="21"/>
  <c r="CN81" i="21"/>
  <c r="CO81" i="21"/>
  <c r="CP81" i="21"/>
  <c r="CQ81" i="21"/>
  <c r="CR81" i="21"/>
  <c r="CS81" i="21"/>
  <c r="CT81" i="21"/>
  <c r="CU81" i="21"/>
  <c r="CV81" i="21"/>
  <c r="CW81" i="21"/>
  <c r="CX81" i="21"/>
  <c r="CY81" i="21"/>
  <c r="CZ81" i="21"/>
  <c r="DA81" i="21"/>
  <c r="DB81" i="21"/>
  <c r="DC81" i="21"/>
  <c r="DD81" i="21"/>
  <c r="DE81" i="21"/>
  <c r="DF81" i="21"/>
  <c r="DG81" i="21"/>
  <c r="DH81" i="21"/>
  <c r="DI81" i="21"/>
  <c r="DJ81" i="21"/>
  <c r="DK81" i="21"/>
  <c r="DL81" i="21"/>
  <c r="DM81" i="21"/>
  <c r="DN81" i="21"/>
  <c r="DO81" i="21"/>
  <c r="DP81" i="21"/>
  <c r="DQ81" i="21"/>
  <c r="DR81" i="21"/>
  <c r="DS81" i="21"/>
  <c r="DT81" i="21"/>
  <c r="DU81" i="21"/>
  <c r="DV81" i="21"/>
  <c r="DW81" i="21"/>
  <c r="DX81" i="21"/>
  <c r="DY81" i="21"/>
  <c r="DZ81" i="21"/>
  <c r="EA81" i="21"/>
  <c r="EB81" i="21"/>
  <c r="EC81" i="21"/>
  <c r="ED81" i="21"/>
  <c r="EE81" i="21"/>
  <c r="EF81" i="21"/>
  <c r="EG81" i="21"/>
  <c r="EH81" i="21"/>
  <c r="EI81" i="21"/>
  <c r="EJ81" i="21"/>
  <c r="EK81" i="21"/>
  <c r="EL81" i="21"/>
  <c r="EM81" i="21"/>
  <c r="EN81" i="21"/>
  <c r="EO81" i="21"/>
  <c r="EP81" i="21"/>
  <c r="EQ81" i="21"/>
  <c r="ER81" i="21"/>
  <c r="ES81" i="21"/>
  <c r="ET81" i="21"/>
  <c r="EU81" i="21"/>
  <c r="EV81" i="21"/>
  <c r="EW81" i="21"/>
  <c r="EX81" i="21"/>
  <c r="EY81" i="21"/>
  <c r="EZ81" i="21"/>
  <c r="FA81" i="21"/>
  <c r="FB81" i="21"/>
  <c r="FC81" i="21"/>
  <c r="FD81" i="21"/>
  <c r="FE81" i="21"/>
  <c r="FF81" i="21"/>
  <c r="FG81" i="21"/>
  <c r="FH81" i="21"/>
  <c r="FI81" i="21"/>
  <c r="FJ81" i="21"/>
  <c r="FK81" i="21"/>
  <c r="FL81" i="21"/>
  <c r="FM81" i="21"/>
  <c r="FN81" i="21"/>
  <c r="FO81" i="21"/>
  <c r="FP81" i="21"/>
  <c r="FQ81" i="21"/>
  <c r="FR81" i="21"/>
  <c r="FS81" i="21"/>
  <c r="FT81" i="21"/>
  <c r="BZ82" i="21"/>
  <c r="CA82" i="21"/>
  <c r="CB82" i="21"/>
  <c r="CC82" i="21"/>
  <c r="CD82" i="21"/>
  <c r="CN82" i="21"/>
  <c r="CO82" i="21"/>
  <c r="CP82" i="21"/>
  <c r="CQ82" i="21"/>
  <c r="CR82" i="21"/>
  <c r="CS82" i="21"/>
  <c r="CT82" i="21"/>
  <c r="CU82" i="21"/>
  <c r="CV82" i="21"/>
  <c r="CW82" i="21"/>
  <c r="CX82" i="21"/>
  <c r="CY82" i="21"/>
  <c r="CZ82" i="21"/>
  <c r="DA82" i="21"/>
  <c r="DB82" i="21"/>
  <c r="DC82" i="21"/>
  <c r="DD82" i="21"/>
  <c r="DE82" i="21"/>
  <c r="DF82" i="21"/>
  <c r="DG82" i="21"/>
  <c r="DH82" i="21"/>
  <c r="DI82" i="21"/>
  <c r="DJ82" i="21"/>
  <c r="DK82" i="21"/>
  <c r="DL82" i="21"/>
  <c r="DM82" i="21"/>
  <c r="DN82" i="21"/>
  <c r="DO82" i="21"/>
  <c r="DP82" i="21"/>
  <c r="DQ82" i="21"/>
  <c r="DR82" i="21"/>
  <c r="DS82" i="21"/>
  <c r="DT82" i="21"/>
  <c r="DU82" i="21"/>
  <c r="DV82" i="21"/>
  <c r="DW82" i="21"/>
  <c r="DX82" i="21"/>
  <c r="DY82" i="21"/>
  <c r="DZ82" i="21"/>
  <c r="EA82" i="21"/>
  <c r="EB82" i="21"/>
  <c r="EC82" i="21"/>
  <c r="ED82" i="21"/>
  <c r="EE82" i="21"/>
  <c r="EF82" i="21"/>
  <c r="EG82" i="21"/>
  <c r="EH82" i="21"/>
  <c r="EI82" i="21"/>
  <c r="EJ82" i="21"/>
  <c r="EK82" i="21"/>
  <c r="EL82" i="21"/>
  <c r="EM82" i="21"/>
  <c r="EN82" i="21"/>
  <c r="EO82" i="21"/>
  <c r="EP82" i="21"/>
  <c r="EQ82" i="21"/>
  <c r="ER82" i="21"/>
  <c r="ES82" i="21"/>
  <c r="ET82" i="21"/>
  <c r="EU82" i="21"/>
  <c r="EV82" i="21"/>
  <c r="EW82" i="21"/>
  <c r="EX82" i="21"/>
  <c r="EY82" i="21"/>
  <c r="EZ82" i="21"/>
  <c r="FA82" i="21"/>
  <c r="FB82" i="21"/>
  <c r="FC82" i="21"/>
  <c r="FD82" i="21"/>
  <c r="FE82" i="21"/>
  <c r="FF82" i="21"/>
  <c r="FG82" i="21"/>
  <c r="FH82" i="21"/>
  <c r="FI82" i="21"/>
  <c r="FJ82" i="21"/>
  <c r="FK82" i="21"/>
  <c r="FL82" i="21"/>
  <c r="FM82" i="21"/>
  <c r="FN82" i="21"/>
  <c r="FO82" i="21"/>
  <c r="FP82" i="21"/>
  <c r="FQ82" i="21"/>
  <c r="FR82" i="21"/>
  <c r="FS82" i="21"/>
  <c r="FT82" i="21"/>
  <c r="BZ83" i="21"/>
  <c r="CA83" i="21"/>
  <c r="CB83" i="21"/>
  <c r="CC83" i="21"/>
  <c r="CD83" i="21"/>
  <c r="CN83" i="21"/>
  <c r="CO83" i="21"/>
  <c r="CP83" i="21"/>
  <c r="CQ83" i="21"/>
  <c r="CR83" i="21"/>
  <c r="CS83" i="21"/>
  <c r="CT83" i="21"/>
  <c r="CU83" i="21"/>
  <c r="CV83" i="21"/>
  <c r="CW83" i="21"/>
  <c r="CX83" i="21"/>
  <c r="CY83" i="21"/>
  <c r="CZ83" i="21"/>
  <c r="DA83" i="21"/>
  <c r="DB83" i="21"/>
  <c r="DC83" i="21"/>
  <c r="DD83" i="21"/>
  <c r="DE83" i="21"/>
  <c r="DF83" i="21"/>
  <c r="DG83" i="21"/>
  <c r="DH83" i="21"/>
  <c r="DI83" i="21"/>
  <c r="DJ83" i="21"/>
  <c r="DK83" i="21"/>
  <c r="DL83" i="21"/>
  <c r="DM83" i="21"/>
  <c r="DN83" i="21"/>
  <c r="DO83" i="21"/>
  <c r="DP83" i="21"/>
  <c r="DQ83" i="21"/>
  <c r="DR83" i="21"/>
  <c r="DS83" i="21"/>
  <c r="DT83" i="21"/>
  <c r="DU83" i="21"/>
  <c r="DV83" i="21"/>
  <c r="DW83" i="21"/>
  <c r="DX83" i="21"/>
  <c r="DY83" i="21"/>
  <c r="DZ83" i="21"/>
  <c r="EA83" i="21"/>
  <c r="EB83" i="21"/>
  <c r="EC83" i="21"/>
  <c r="ED83" i="21"/>
  <c r="EE83" i="21"/>
  <c r="EF83" i="21"/>
  <c r="EG83" i="21"/>
  <c r="EH83" i="21"/>
  <c r="EI83" i="21"/>
  <c r="EJ83" i="21"/>
  <c r="EK83" i="21"/>
  <c r="EL83" i="21"/>
  <c r="EM83" i="21"/>
  <c r="EN83" i="21"/>
  <c r="EO83" i="21"/>
  <c r="EP83" i="21"/>
  <c r="EQ83" i="21"/>
  <c r="ER83" i="21"/>
  <c r="ES83" i="21"/>
  <c r="ET83" i="21"/>
  <c r="EU83" i="21"/>
  <c r="EV83" i="21"/>
  <c r="EW83" i="21"/>
  <c r="EX83" i="21"/>
  <c r="EY83" i="21"/>
  <c r="EZ83" i="21"/>
  <c r="FA83" i="21"/>
  <c r="FB83" i="21"/>
  <c r="FC83" i="21"/>
  <c r="FD83" i="21"/>
  <c r="FE83" i="21"/>
  <c r="FF83" i="21"/>
  <c r="FG83" i="21"/>
  <c r="FH83" i="21"/>
  <c r="FI83" i="21"/>
  <c r="FJ83" i="21"/>
  <c r="FK83" i="21"/>
  <c r="FL83" i="21"/>
  <c r="FM83" i="21"/>
  <c r="FN83" i="21"/>
  <c r="FO83" i="21"/>
  <c r="FP83" i="21"/>
  <c r="FQ83" i="21"/>
  <c r="FR83" i="21"/>
  <c r="FS83" i="21"/>
  <c r="FT83" i="21"/>
  <c r="BZ84" i="21"/>
  <c r="CA84" i="21"/>
  <c r="CB84" i="21"/>
  <c r="CC84" i="21"/>
  <c r="CD84" i="21"/>
  <c r="CN84" i="21"/>
  <c r="CO84" i="21"/>
  <c r="CP84" i="21"/>
  <c r="CQ84" i="21"/>
  <c r="CR84" i="21"/>
  <c r="CS84" i="21"/>
  <c r="CT84" i="21"/>
  <c r="CU84" i="21"/>
  <c r="CV84" i="21"/>
  <c r="CW84" i="21"/>
  <c r="CX84" i="21"/>
  <c r="CY84" i="21"/>
  <c r="CZ84" i="21"/>
  <c r="DA84" i="21"/>
  <c r="DB84" i="21"/>
  <c r="DC84" i="21"/>
  <c r="DD84" i="21"/>
  <c r="DE84" i="21"/>
  <c r="DF84" i="21"/>
  <c r="DG84" i="21"/>
  <c r="DH84" i="21"/>
  <c r="DI84" i="21"/>
  <c r="DJ84" i="21"/>
  <c r="DK84" i="21"/>
  <c r="DL84" i="21"/>
  <c r="DM84" i="21"/>
  <c r="DN84" i="21"/>
  <c r="DO84" i="21"/>
  <c r="DP84" i="21"/>
  <c r="DQ84" i="21"/>
  <c r="DR84" i="21"/>
  <c r="DS84" i="21"/>
  <c r="DT84" i="21"/>
  <c r="DU84" i="21"/>
  <c r="DV84" i="21"/>
  <c r="DW84" i="21"/>
  <c r="DX84" i="21"/>
  <c r="DY84" i="21"/>
  <c r="DZ84" i="21"/>
  <c r="EA84" i="21"/>
  <c r="EB84" i="21"/>
  <c r="EC84" i="21"/>
  <c r="ED84" i="21"/>
  <c r="EE84" i="21"/>
  <c r="EF84" i="21"/>
  <c r="EG84" i="21"/>
  <c r="EH84" i="21"/>
  <c r="EI84" i="21"/>
  <c r="EJ84" i="21"/>
  <c r="EK84" i="21"/>
  <c r="EL84" i="21"/>
  <c r="EM84" i="21"/>
  <c r="EN84" i="21"/>
  <c r="EO84" i="21"/>
  <c r="EP84" i="21"/>
  <c r="EQ84" i="21"/>
  <c r="ER84" i="21"/>
  <c r="ES84" i="21"/>
  <c r="ET84" i="21"/>
  <c r="EU84" i="21"/>
  <c r="EV84" i="21"/>
  <c r="EW84" i="21"/>
  <c r="EX84" i="21"/>
  <c r="EY84" i="21"/>
  <c r="EZ84" i="21"/>
  <c r="FA84" i="21"/>
  <c r="FB84" i="21"/>
  <c r="FC84" i="21"/>
  <c r="FD84" i="21"/>
  <c r="FE84" i="21"/>
  <c r="FF84" i="21"/>
  <c r="FG84" i="21"/>
  <c r="FH84" i="21"/>
  <c r="FI84" i="21"/>
  <c r="FJ84" i="21"/>
  <c r="FK84" i="21"/>
  <c r="FL84" i="21"/>
  <c r="FM84" i="21"/>
  <c r="FN84" i="21"/>
  <c r="FO84" i="21"/>
  <c r="FP84" i="21"/>
  <c r="FQ84" i="21"/>
  <c r="FR84" i="21"/>
  <c r="FS84" i="21"/>
  <c r="FT84" i="21"/>
  <c r="BZ85" i="21"/>
  <c r="CA85" i="21"/>
  <c r="CB85" i="21"/>
  <c r="CC85" i="21"/>
  <c r="CD85" i="21"/>
  <c r="CN85" i="21"/>
  <c r="CO85" i="21"/>
  <c r="CP85" i="21"/>
  <c r="CQ85" i="21"/>
  <c r="CR85" i="21"/>
  <c r="CS85" i="21"/>
  <c r="CT85" i="21"/>
  <c r="CU85" i="21"/>
  <c r="CV85" i="21"/>
  <c r="CW85" i="21"/>
  <c r="CX85" i="21"/>
  <c r="CY85" i="21"/>
  <c r="CZ85" i="21"/>
  <c r="DA85" i="21"/>
  <c r="DB85" i="21"/>
  <c r="DC85" i="21"/>
  <c r="DD85" i="21"/>
  <c r="DE85" i="21"/>
  <c r="DF85" i="21"/>
  <c r="DG85" i="21"/>
  <c r="DH85" i="21"/>
  <c r="DI85" i="21"/>
  <c r="DJ85" i="21"/>
  <c r="DK85" i="21"/>
  <c r="DL85" i="21"/>
  <c r="DM85" i="21"/>
  <c r="DN85" i="21"/>
  <c r="DO85" i="21"/>
  <c r="DP85" i="21"/>
  <c r="DQ85" i="21"/>
  <c r="DR85" i="21"/>
  <c r="DS85" i="21"/>
  <c r="DT85" i="21"/>
  <c r="DU85" i="21"/>
  <c r="DV85" i="21"/>
  <c r="DW85" i="21"/>
  <c r="DX85" i="21"/>
  <c r="DY85" i="21"/>
  <c r="DZ85" i="21"/>
  <c r="EA85" i="21"/>
  <c r="EB85" i="21"/>
  <c r="EC85" i="21"/>
  <c r="ED85" i="21"/>
  <c r="EE85" i="21"/>
  <c r="EF85" i="21"/>
  <c r="EG85" i="21"/>
  <c r="EH85" i="21"/>
  <c r="EI85" i="21"/>
  <c r="EJ85" i="21"/>
  <c r="EK85" i="21"/>
  <c r="EL85" i="21"/>
  <c r="EM85" i="21"/>
  <c r="EN85" i="21"/>
  <c r="EO85" i="21"/>
  <c r="EP85" i="21"/>
  <c r="EQ85" i="21"/>
  <c r="ER85" i="21"/>
  <c r="ES85" i="21"/>
  <c r="ET85" i="21"/>
  <c r="EU85" i="21"/>
  <c r="EV85" i="21"/>
  <c r="EW85" i="21"/>
  <c r="EX85" i="21"/>
  <c r="EY85" i="21"/>
  <c r="EZ85" i="21"/>
  <c r="FA85" i="21"/>
  <c r="FB85" i="21"/>
  <c r="FC85" i="21"/>
  <c r="FD85" i="21"/>
  <c r="FE85" i="21"/>
  <c r="FF85" i="21"/>
  <c r="FG85" i="21"/>
  <c r="FH85" i="21"/>
  <c r="FI85" i="21"/>
  <c r="FJ85" i="21"/>
  <c r="FK85" i="21"/>
  <c r="FL85" i="21"/>
  <c r="FM85" i="21"/>
  <c r="FN85" i="21"/>
  <c r="FO85" i="21"/>
  <c r="FP85" i="21"/>
  <c r="FQ85" i="21"/>
  <c r="FR85" i="21"/>
  <c r="FS85" i="21"/>
  <c r="FT85" i="21"/>
  <c r="BZ86" i="21"/>
  <c r="CA86" i="21"/>
  <c r="CB86" i="21"/>
  <c r="CC86" i="21"/>
  <c r="CD86" i="21"/>
  <c r="CN86" i="21"/>
  <c r="CO86" i="21"/>
  <c r="CP86" i="21"/>
  <c r="CQ86" i="21"/>
  <c r="CR86" i="21"/>
  <c r="CS86" i="21"/>
  <c r="CT86" i="21"/>
  <c r="CU86" i="21"/>
  <c r="CV86" i="21"/>
  <c r="CW86" i="21"/>
  <c r="CX86" i="21"/>
  <c r="CY86" i="21"/>
  <c r="CZ86" i="21"/>
  <c r="DA86" i="21"/>
  <c r="DB86" i="21"/>
  <c r="DC86" i="21"/>
  <c r="DD86" i="21"/>
  <c r="DE86" i="21"/>
  <c r="DF86" i="21"/>
  <c r="DG86" i="21"/>
  <c r="DH86" i="21"/>
  <c r="DI86" i="21"/>
  <c r="DJ86" i="21"/>
  <c r="DK86" i="21"/>
  <c r="DL86" i="21"/>
  <c r="DM86" i="21"/>
  <c r="DN86" i="21"/>
  <c r="DO86" i="21"/>
  <c r="DP86" i="21"/>
  <c r="DQ86" i="21"/>
  <c r="DR86" i="21"/>
  <c r="DS86" i="21"/>
  <c r="DT86" i="21"/>
  <c r="DU86" i="21"/>
  <c r="DV86" i="21"/>
  <c r="DW86" i="21"/>
  <c r="DX86" i="21"/>
  <c r="DY86" i="21"/>
  <c r="DZ86" i="21"/>
  <c r="EA86" i="21"/>
  <c r="EB86" i="21"/>
  <c r="EC86" i="21"/>
  <c r="ED86" i="21"/>
  <c r="EE86" i="21"/>
  <c r="EF86" i="21"/>
  <c r="EG86" i="21"/>
  <c r="EH86" i="21"/>
  <c r="EI86" i="21"/>
  <c r="EJ86" i="21"/>
  <c r="EK86" i="21"/>
  <c r="EL86" i="21"/>
  <c r="EM86" i="21"/>
  <c r="EN86" i="21"/>
  <c r="EO86" i="21"/>
  <c r="EP86" i="21"/>
  <c r="EQ86" i="21"/>
  <c r="ER86" i="21"/>
  <c r="ES86" i="21"/>
  <c r="ET86" i="21"/>
  <c r="EU86" i="21"/>
  <c r="EV86" i="21"/>
  <c r="EW86" i="21"/>
  <c r="EX86" i="21"/>
  <c r="EY86" i="21"/>
  <c r="EZ86" i="21"/>
  <c r="FA86" i="21"/>
  <c r="FB86" i="21"/>
  <c r="FC86" i="21"/>
  <c r="FD86" i="21"/>
  <c r="FE86" i="21"/>
  <c r="FF86" i="21"/>
  <c r="FG86" i="21"/>
  <c r="FH86" i="21"/>
  <c r="FI86" i="21"/>
  <c r="FJ86" i="21"/>
  <c r="FK86" i="21"/>
  <c r="FL86" i="21"/>
  <c r="FM86" i="21"/>
  <c r="FN86" i="21"/>
  <c r="FO86" i="21"/>
  <c r="FP86" i="21"/>
  <c r="FQ86" i="21"/>
  <c r="FR86" i="21"/>
  <c r="FS86" i="21"/>
  <c r="FT86" i="21"/>
  <c r="BZ87" i="21"/>
  <c r="CA87" i="21"/>
  <c r="CB87" i="21"/>
  <c r="CC87" i="21"/>
  <c r="CD87" i="21"/>
  <c r="CN87" i="21"/>
  <c r="CO87" i="21"/>
  <c r="CP87" i="21"/>
  <c r="CQ87" i="21"/>
  <c r="CR87" i="21"/>
  <c r="CS87" i="21"/>
  <c r="CT87" i="21"/>
  <c r="CU87" i="21"/>
  <c r="CV87" i="21"/>
  <c r="CW87" i="21"/>
  <c r="CX87" i="21"/>
  <c r="CY87" i="21"/>
  <c r="CZ87" i="21"/>
  <c r="DA87" i="21"/>
  <c r="DB87" i="21"/>
  <c r="DC87" i="21"/>
  <c r="DD87" i="21"/>
  <c r="DE87" i="21"/>
  <c r="DF87" i="21"/>
  <c r="DG87" i="21"/>
  <c r="DH87" i="21"/>
  <c r="DI87" i="21"/>
  <c r="DJ87" i="21"/>
  <c r="DK87" i="21"/>
  <c r="DL87" i="21"/>
  <c r="DM87" i="21"/>
  <c r="DN87" i="21"/>
  <c r="DO87" i="21"/>
  <c r="DP87" i="21"/>
  <c r="DQ87" i="21"/>
  <c r="DR87" i="21"/>
  <c r="DS87" i="21"/>
  <c r="DT87" i="21"/>
  <c r="DU87" i="21"/>
  <c r="DV87" i="21"/>
  <c r="DW87" i="21"/>
  <c r="DX87" i="21"/>
  <c r="DY87" i="21"/>
  <c r="DZ87" i="21"/>
  <c r="EA87" i="21"/>
  <c r="EB87" i="21"/>
  <c r="EC87" i="21"/>
  <c r="ED87" i="21"/>
  <c r="EE87" i="21"/>
  <c r="EF87" i="21"/>
  <c r="EG87" i="21"/>
  <c r="EH87" i="21"/>
  <c r="EI87" i="21"/>
  <c r="EJ87" i="21"/>
  <c r="EK87" i="21"/>
  <c r="EL87" i="21"/>
  <c r="EM87" i="21"/>
  <c r="EN87" i="21"/>
  <c r="EO87" i="21"/>
  <c r="EP87" i="21"/>
  <c r="EQ87" i="21"/>
  <c r="ER87" i="21"/>
  <c r="ES87" i="21"/>
  <c r="ET87" i="21"/>
  <c r="EU87" i="21"/>
  <c r="EV87" i="21"/>
  <c r="EW87" i="21"/>
  <c r="EX87" i="21"/>
  <c r="EY87" i="21"/>
  <c r="EZ87" i="21"/>
  <c r="FA87" i="21"/>
  <c r="FB87" i="21"/>
  <c r="FC87" i="21"/>
  <c r="FD87" i="21"/>
  <c r="FE87" i="21"/>
  <c r="FF87" i="21"/>
  <c r="FG87" i="21"/>
  <c r="FH87" i="21"/>
  <c r="FI87" i="21"/>
  <c r="FJ87" i="21"/>
  <c r="FK87" i="21"/>
  <c r="FL87" i="21"/>
  <c r="FM87" i="21"/>
  <c r="FN87" i="21"/>
  <c r="FO87" i="21"/>
  <c r="FP87" i="21"/>
  <c r="FQ87" i="21"/>
  <c r="FR87" i="21"/>
  <c r="FS87" i="21"/>
  <c r="FT87" i="21"/>
  <c r="BZ88" i="21"/>
  <c r="CA88" i="21"/>
  <c r="CB88" i="21"/>
  <c r="CC88" i="21"/>
  <c r="CD88" i="21"/>
  <c r="CN88" i="21"/>
  <c r="CO88" i="21"/>
  <c r="CP88" i="21"/>
  <c r="CQ88" i="21"/>
  <c r="CR88" i="21"/>
  <c r="CS88" i="21"/>
  <c r="CT88" i="21"/>
  <c r="CU88" i="21"/>
  <c r="CV88" i="21"/>
  <c r="CW88" i="21"/>
  <c r="CX88" i="21"/>
  <c r="CY88" i="21"/>
  <c r="CZ88" i="21"/>
  <c r="DA88" i="21"/>
  <c r="DB88" i="21"/>
  <c r="DC88" i="21"/>
  <c r="DD88" i="21"/>
  <c r="DE88" i="21"/>
  <c r="DF88" i="21"/>
  <c r="DG88" i="21"/>
  <c r="DH88" i="21"/>
  <c r="DI88" i="21"/>
  <c r="DJ88" i="21"/>
  <c r="DK88" i="21"/>
  <c r="DL88" i="21"/>
  <c r="DM88" i="21"/>
  <c r="DN88" i="21"/>
  <c r="DO88" i="21"/>
  <c r="DP88" i="21"/>
  <c r="DQ88" i="21"/>
  <c r="DR88" i="21"/>
  <c r="DS88" i="21"/>
  <c r="DT88" i="21"/>
  <c r="DU88" i="21"/>
  <c r="DV88" i="21"/>
  <c r="DW88" i="21"/>
  <c r="DX88" i="21"/>
  <c r="DY88" i="21"/>
  <c r="DZ88" i="21"/>
  <c r="EA88" i="21"/>
  <c r="EB88" i="21"/>
  <c r="EC88" i="21"/>
  <c r="ED88" i="21"/>
  <c r="EE88" i="21"/>
  <c r="EF88" i="21"/>
  <c r="EG88" i="21"/>
  <c r="EH88" i="21"/>
  <c r="EI88" i="21"/>
  <c r="EJ88" i="21"/>
  <c r="EK88" i="21"/>
  <c r="EL88" i="21"/>
  <c r="EM88" i="21"/>
  <c r="EN88" i="21"/>
  <c r="EO88" i="21"/>
  <c r="EP88" i="21"/>
  <c r="EQ88" i="21"/>
  <c r="ER88" i="21"/>
  <c r="ES88" i="21"/>
  <c r="ET88" i="21"/>
  <c r="EU88" i="21"/>
  <c r="EV88" i="21"/>
  <c r="EW88" i="21"/>
  <c r="EX88" i="21"/>
  <c r="EY88" i="21"/>
  <c r="EZ88" i="21"/>
  <c r="FA88" i="21"/>
  <c r="FB88" i="21"/>
  <c r="FC88" i="21"/>
  <c r="FD88" i="21"/>
  <c r="FE88" i="21"/>
  <c r="FF88" i="21"/>
  <c r="FG88" i="21"/>
  <c r="FH88" i="21"/>
  <c r="FI88" i="21"/>
  <c r="FJ88" i="21"/>
  <c r="FK88" i="21"/>
  <c r="FL88" i="21"/>
  <c r="FM88" i="21"/>
  <c r="FN88" i="21"/>
  <c r="FO88" i="21"/>
  <c r="FP88" i="21"/>
  <c r="FQ88" i="21"/>
  <c r="FR88" i="21"/>
  <c r="FS88" i="21"/>
  <c r="FT88" i="21"/>
  <c r="BZ89" i="21"/>
  <c r="CA89" i="21"/>
  <c r="CB89" i="21"/>
  <c r="CC89" i="21"/>
  <c r="CD89" i="21"/>
  <c r="CN89" i="21"/>
  <c r="CO89" i="21"/>
  <c r="CP89" i="21"/>
  <c r="CQ89" i="21"/>
  <c r="CR89" i="21"/>
  <c r="CS89" i="21"/>
  <c r="CT89" i="21"/>
  <c r="CU89" i="21"/>
  <c r="CV89" i="21"/>
  <c r="CW89" i="21"/>
  <c r="CX89" i="21"/>
  <c r="CY89" i="21"/>
  <c r="CZ89" i="21"/>
  <c r="DA89" i="21"/>
  <c r="DB89" i="21"/>
  <c r="DC89" i="21"/>
  <c r="DD89" i="21"/>
  <c r="DE89" i="21"/>
  <c r="DF89" i="21"/>
  <c r="DG89" i="21"/>
  <c r="DH89" i="21"/>
  <c r="DI89" i="21"/>
  <c r="DJ89" i="21"/>
  <c r="DK89" i="21"/>
  <c r="DL89" i="21"/>
  <c r="DM89" i="21"/>
  <c r="DN89" i="21"/>
  <c r="DO89" i="21"/>
  <c r="DP89" i="21"/>
  <c r="DQ89" i="21"/>
  <c r="DR89" i="21"/>
  <c r="DS89" i="21"/>
  <c r="DT89" i="21"/>
  <c r="DU89" i="21"/>
  <c r="DV89" i="21"/>
  <c r="DW89" i="21"/>
  <c r="DX89" i="21"/>
  <c r="DY89" i="21"/>
  <c r="DZ89" i="21"/>
  <c r="EA89" i="21"/>
  <c r="EB89" i="21"/>
  <c r="EC89" i="21"/>
  <c r="ED89" i="21"/>
  <c r="EE89" i="21"/>
  <c r="EF89" i="21"/>
  <c r="EG89" i="21"/>
  <c r="EH89" i="21"/>
  <c r="EI89" i="21"/>
  <c r="EJ89" i="21"/>
  <c r="EK89" i="21"/>
  <c r="EL89" i="21"/>
  <c r="EM89" i="21"/>
  <c r="EN89" i="21"/>
  <c r="EO89" i="21"/>
  <c r="EP89" i="21"/>
  <c r="EQ89" i="21"/>
  <c r="ER89" i="21"/>
  <c r="ES89" i="21"/>
  <c r="ET89" i="21"/>
  <c r="EU89" i="21"/>
  <c r="EV89" i="21"/>
  <c r="EW89" i="21"/>
  <c r="EX89" i="21"/>
  <c r="EY89" i="21"/>
  <c r="EZ89" i="21"/>
  <c r="FA89" i="21"/>
  <c r="FB89" i="21"/>
  <c r="FC89" i="21"/>
  <c r="FD89" i="21"/>
  <c r="FE89" i="21"/>
  <c r="FF89" i="21"/>
  <c r="FG89" i="21"/>
  <c r="FH89" i="21"/>
  <c r="FI89" i="21"/>
  <c r="FJ89" i="21"/>
  <c r="FK89" i="21"/>
  <c r="FL89" i="21"/>
  <c r="FM89" i="21"/>
  <c r="FN89" i="21"/>
  <c r="FO89" i="21"/>
  <c r="FP89" i="21"/>
  <c r="FQ89" i="21"/>
  <c r="FR89" i="21"/>
  <c r="FS89" i="21"/>
  <c r="FT89" i="21"/>
  <c r="BZ90" i="21"/>
  <c r="CA90" i="21"/>
  <c r="CB90" i="21"/>
  <c r="CC90" i="21"/>
  <c r="CD90" i="21"/>
  <c r="CN90" i="21"/>
  <c r="CO90" i="21"/>
  <c r="CP90" i="21"/>
  <c r="CQ90" i="21"/>
  <c r="CR90" i="21"/>
  <c r="CS90" i="21"/>
  <c r="CT90" i="21"/>
  <c r="CU90" i="21"/>
  <c r="CV90" i="21"/>
  <c r="CW90" i="21"/>
  <c r="CX90" i="21"/>
  <c r="CY90" i="21"/>
  <c r="CZ90" i="21"/>
  <c r="DA90" i="21"/>
  <c r="DB90" i="21"/>
  <c r="DC90" i="21"/>
  <c r="DD90" i="21"/>
  <c r="DE90" i="21"/>
  <c r="DF90" i="21"/>
  <c r="DG90" i="21"/>
  <c r="DH90" i="21"/>
  <c r="DI90" i="21"/>
  <c r="DJ90" i="21"/>
  <c r="DK90" i="21"/>
  <c r="DL90" i="21"/>
  <c r="DM90" i="21"/>
  <c r="DN90" i="21"/>
  <c r="DO90" i="21"/>
  <c r="DP90" i="21"/>
  <c r="DQ90" i="21"/>
  <c r="DR90" i="21"/>
  <c r="DS90" i="21"/>
  <c r="DT90" i="21"/>
  <c r="DU90" i="21"/>
  <c r="DV90" i="21"/>
  <c r="DW90" i="21"/>
  <c r="DX90" i="21"/>
  <c r="DY90" i="21"/>
  <c r="DZ90" i="21"/>
  <c r="EA90" i="21"/>
  <c r="EB90" i="21"/>
  <c r="EC90" i="21"/>
  <c r="ED90" i="21"/>
  <c r="EE90" i="21"/>
  <c r="EF90" i="21"/>
  <c r="EG90" i="21"/>
  <c r="EH90" i="21"/>
  <c r="EI90" i="21"/>
  <c r="EJ90" i="21"/>
  <c r="EK90" i="21"/>
  <c r="EL90" i="21"/>
  <c r="EM90" i="21"/>
  <c r="EN90" i="21"/>
  <c r="EO90" i="21"/>
  <c r="EP90" i="21"/>
  <c r="EQ90" i="21"/>
  <c r="ER90" i="21"/>
  <c r="ES90" i="21"/>
  <c r="ET90" i="21"/>
  <c r="EU90" i="21"/>
  <c r="EV90" i="21"/>
  <c r="EW90" i="21"/>
  <c r="EX90" i="21"/>
  <c r="EY90" i="21"/>
  <c r="EZ90" i="21"/>
  <c r="FA90" i="21"/>
  <c r="FB90" i="21"/>
  <c r="FC90" i="21"/>
  <c r="FD90" i="21"/>
  <c r="FE90" i="21"/>
  <c r="FF90" i="21"/>
  <c r="FG90" i="21"/>
  <c r="FH90" i="21"/>
  <c r="FI90" i="21"/>
  <c r="FJ90" i="21"/>
  <c r="FK90" i="21"/>
  <c r="FL90" i="21"/>
  <c r="FM90" i="21"/>
  <c r="FN90" i="21"/>
  <c r="FO90" i="21"/>
  <c r="FP90" i="21"/>
  <c r="FQ90" i="21"/>
  <c r="FR90" i="21"/>
  <c r="FS90" i="21"/>
  <c r="FT90" i="21"/>
  <c r="BZ91" i="21"/>
  <c r="CA91" i="21"/>
  <c r="CB91" i="21"/>
  <c r="CC91" i="21"/>
  <c r="CD91" i="21"/>
  <c r="CN91" i="21"/>
  <c r="CO91" i="21"/>
  <c r="CP91" i="21"/>
  <c r="CQ91" i="21"/>
  <c r="CR91" i="21"/>
  <c r="CS91" i="21"/>
  <c r="CT91" i="21"/>
  <c r="CU91" i="21"/>
  <c r="CV91" i="21"/>
  <c r="CW91" i="21"/>
  <c r="CX91" i="21"/>
  <c r="CY91" i="21"/>
  <c r="CZ91" i="21"/>
  <c r="DA91" i="21"/>
  <c r="DB91" i="21"/>
  <c r="DC91" i="21"/>
  <c r="DD91" i="21"/>
  <c r="DE91" i="21"/>
  <c r="DF91" i="21"/>
  <c r="DG91" i="21"/>
  <c r="DH91" i="21"/>
  <c r="DI91" i="21"/>
  <c r="DJ91" i="21"/>
  <c r="DK91" i="21"/>
  <c r="DL91" i="21"/>
  <c r="DM91" i="21"/>
  <c r="DN91" i="21"/>
  <c r="DO91" i="21"/>
  <c r="DP91" i="21"/>
  <c r="DQ91" i="21"/>
  <c r="DR91" i="21"/>
  <c r="DS91" i="21"/>
  <c r="DT91" i="21"/>
  <c r="DU91" i="21"/>
  <c r="DV91" i="21"/>
  <c r="DW91" i="21"/>
  <c r="DX91" i="21"/>
  <c r="DY91" i="21"/>
  <c r="DZ91" i="21"/>
  <c r="EA91" i="21"/>
  <c r="EB91" i="21"/>
  <c r="EC91" i="21"/>
  <c r="ED91" i="21"/>
  <c r="EE91" i="21"/>
  <c r="EF91" i="21"/>
  <c r="EG91" i="21"/>
  <c r="EH91" i="21"/>
  <c r="EI91" i="21"/>
  <c r="EJ91" i="21"/>
  <c r="EK91" i="21"/>
  <c r="EL91" i="21"/>
  <c r="EM91" i="21"/>
  <c r="EN91" i="21"/>
  <c r="EO91" i="21"/>
  <c r="EP91" i="21"/>
  <c r="EQ91" i="21"/>
  <c r="ER91" i="21"/>
  <c r="ES91" i="21"/>
  <c r="ET91" i="21"/>
  <c r="EU91" i="21"/>
  <c r="EV91" i="21"/>
  <c r="EW91" i="21"/>
  <c r="EX91" i="21"/>
  <c r="EY91" i="21"/>
  <c r="EZ91" i="21"/>
  <c r="FA91" i="21"/>
  <c r="FB91" i="21"/>
  <c r="FC91" i="21"/>
  <c r="FD91" i="21"/>
  <c r="FE91" i="21"/>
  <c r="FF91" i="21"/>
  <c r="FG91" i="21"/>
  <c r="FH91" i="21"/>
  <c r="FI91" i="21"/>
  <c r="FJ91" i="21"/>
  <c r="FK91" i="21"/>
  <c r="FL91" i="21"/>
  <c r="FM91" i="21"/>
  <c r="FN91" i="21"/>
  <c r="FO91" i="21"/>
  <c r="FP91" i="21"/>
  <c r="FQ91" i="21"/>
  <c r="FR91" i="21"/>
  <c r="FS91" i="21"/>
  <c r="FT91" i="21"/>
  <c r="BZ92" i="21"/>
  <c r="CA92" i="21"/>
  <c r="CB92" i="21"/>
  <c r="CC92" i="21"/>
  <c r="CD92" i="21"/>
  <c r="CN92" i="21"/>
  <c r="CO92" i="21"/>
  <c r="CP92" i="21"/>
  <c r="CQ92" i="21"/>
  <c r="CR92" i="21"/>
  <c r="CS92" i="21"/>
  <c r="CT92" i="21"/>
  <c r="CU92" i="21"/>
  <c r="CV92" i="21"/>
  <c r="CW92" i="21"/>
  <c r="CX92" i="21"/>
  <c r="CY92" i="21"/>
  <c r="CZ92" i="21"/>
  <c r="DA92" i="21"/>
  <c r="DB92" i="21"/>
  <c r="DC92" i="21"/>
  <c r="DD92" i="21"/>
  <c r="DE92" i="21"/>
  <c r="DF92" i="21"/>
  <c r="DG92" i="21"/>
  <c r="DH92" i="21"/>
  <c r="DI92" i="21"/>
  <c r="DJ92" i="21"/>
  <c r="DK92" i="21"/>
  <c r="DL92" i="21"/>
  <c r="DM92" i="21"/>
  <c r="DN92" i="21"/>
  <c r="DO92" i="21"/>
  <c r="DP92" i="21"/>
  <c r="DQ92" i="21"/>
  <c r="DR92" i="21"/>
  <c r="DS92" i="21"/>
  <c r="DT92" i="21"/>
  <c r="DU92" i="21"/>
  <c r="DV92" i="21"/>
  <c r="DW92" i="21"/>
  <c r="DX92" i="21"/>
  <c r="DY92" i="21"/>
  <c r="DZ92" i="21"/>
  <c r="EA92" i="21"/>
  <c r="EB92" i="21"/>
  <c r="EC92" i="21"/>
  <c r="ED92" i="21"/>
  <c r="EE92" i="21"/>
  <c r="EF92" i="21"/>
  <c r="EG92" i="21"/>
  <c r="EH92" i="21"/>
  <c r="EI92" i="21"/>
  <c r="EJ92" i="21"/>
  <c r="EK92" i="21"/>
  <c r="EL92" i="21"/>
  <c r="EM92" i="21"/>
  <c r="EN92" i="21"/>
  <c r="EO92" i="21"/>
  <c r="EP92" i="21"/>
  <c r="EQ92" i="21"/>
  <c r="ER92" i="21"/>
  <c r="ES92" i="21"/>
  <c r="ET92" i="21"/>
  <c r="EU92" i="21"/>
  <c r="EV92" i="21"/>
  <c r="EW92" i="21"/>
  <c r="EX92" i="21"/>
  <c r="EY92" i="21"/>
  <c r="EZ92" i="21"/>
  <c r="FA92" i="21"/>
  <c r="FB92" i="21"/>
  <c r="FC92" i="21"/>
  <c r="FD92" i="21"/>
  <c r="FE92" i="21"/>
  <c r="FF92" i="21"/>
  <c r="FG92" i="21"/>
  <c r="FH92" i="21"/>
  <c r="FI92" i="21"/>
  <c r="FJ92" i="21"/>
  <c r="FK92" i="21"/>
  <c r="FL92" i="21"/>
  <c r="FM92" i="21"/>
  <c r="FN92" i="21"/>
  <c r="FO92" i="21"/>
  <c r="FP92" i="21"/>
  <c r="FQ92" i="21"/>
  <c r="FR92" i="21"/>
  <c r="FS92" i="21"/>
  <c r="FT92" i="21"/>
  <c r="BZ93" i="21"/>
  <c r="CA93" i="21"/>
  <c r="CB93" i="21"/>
  <c r="CC93" i="21"/>
  <c r="CD93" i="21"/>
  <c r="CN93" i="21"/>
  <c r="CO93" i="21"/>
  <c r="CP93" i="21"/>
  <c r="CQ93" i="21"/>
  <c r="CR93" i="21"/>
  <c r="CS93" i="21"/>
  <c r="CT93" i="21"/>
  <c r="CU93" i="21"/>
  <c r="CV93" i="21"/>
  <c r="CW93" i="21"/>
  <c r="CX93" i="21"/>
  <c r="CY93" i="21"/>
  <c r="CZ93" i="21"/>
  <c r="DA93" i="21"/>
  <c r="DB93" i="21"/>
  <c r="DC93" i="21"/>
  <c r="DD93" i="21"/>
  <c r="DE93" i="21"/>
  <c r="DF93" i="21"/>
  <c r="DG93" i="21"/>
  <c r="DH93" i="21"/>
  <c r="DI93" i="21"/>
  <c r="DJ93" i="21"/>
  <c r="DK93" i="21"/>
  <c r="DL93" i="21"/>
  <c r="DM93" i="21"/>
  <c r="DN93" i="21"/>
  <c r="DO93" i="21"/>
  <c r="DP93" i="21"/>
  <c r="DQ93" i="21"/>
  <c r="DR93" i="21"/>
  <c r="DS93" i="21"/>
  <c r="DT93" i="21"/>
  <c r="DU93" i="21"/>
  <c r="DV93" i="21"/>
  <c r="DW93" i="21"/>
  <c r="DX93" i="21"/>
  <c r="DY93" i="21"/>
  <c r="DZ93" i="21"/>
  <c r="EA93" i="21"/>
  <c r="EB93" i="21"/>
  <c r="EC93" i="21"/>
  <c r="ED93" i="21"/>
  <c r="EE93" i="21"/>
  <c r="EF93" i="21"/>
  <c r="EG93" i="21"/>
  <c r="EH93" i="21"/>
  <c r="EI93" i="21"/>
  <c r="EJ93" i="21"/>
  <c r="EK93" i="21"/>
  <c r="EL93" i="21"/>
  <c r="EM93" i="21"/>
  <c r="EN93" i="21"/>
  <c r="EO93" i="21"/>
  <c r="EP93" i="21"/>
  <c r="EQ93" i="21"/>
  <c r="ER93" i="21"/>
  <c r="ES93" i="21"/>
  <c r="ET93" i="21"/>
  <c r="EU93" i="21"/>
  <c r="EV93" i="21"/>
  <c r="EW93" i="21"/>
  <c r="EX93" i="21"/>
  <c r="EY93" i="21"/>
  <c r="EZ93" i="21"/>
  <c r="FA93" i="21"/>
  <c r="FB93" i="21"/>
  <c r="FC93" i="21"/>
  <c r="FD93" i="21"/>
  <c r="FE93" i="21"/>
  <c r="FF93" i="21"/>
  <c r="FG93" i="21"/>
  <c r="FH93" i="21"/>
  <c r="FI93" i="21"/>
  <c r="FJ93" i="21"/>
  <c r="FK93" i="21"/>
  <c r="FL93" i="21"/>
  <c r="FM93" i="21"/>
  <c r="FN93" i="21"/>
  <c r="FO93" i="21"/>
  <c r="FP93" i="21"/>
  <c r="FQ93" i="21"/>
  <c r="FR93" i="21"/>
  <c r="FS93" i="21"/>
  <c r="FT93" i="21"/>
  <c r="BZ94" i="21"/>
  <c r="CA94" i="21"/>
  <c r="CB94" i="21"/>
  <c r="CC94" i="21"/>
  <c r="CD94" i="21"/>
  <c r="CN94" i="21"/>
  <c r="CO94" i="21"/>
  <c r="CP94" i="21"/>
  <c r="CQ94" i="21"/>
  <c r="CR94" i="21"/>
  <c r="CS94" i="21"/>
  <c r="CT94" i="21"/>
  <c r="CU94" i="21"/>
  <c r="CV94" i="21"/>
  <c r="CW94" i="21"/>
  <c r="CX94" i="21"/>
  <c r="CY94" i="21"/>
  <c r="CZ94" i="21"/>
  <c r="DA94" i="21"/>
  <c r="DB94" i="21"/>
  <c r="DC94" i="21"/>
  <c r="DD94" i="21"/>
  <c r="DE94" i="21"/>
  <c r="DF94" i="21"/>
  <c r="DG94" i="21"/>
  <c r="DH94" i="21"/>
  <c r="DI94" i="21"/>
  <c r="DJ94" i="21"/>
  <c r="DK94" i="21"/>
  <c r="DL94" i="21"/>
  <c r="DM94" i="21"/>
  <c r="DN94" i="21"/>
  <c r="DO94" i="21"/>
  <c r="DP94" i="21"/>
  <c r="DQ94" i="21"/>
  <c r="DR94" i="21"/>
  <c r="DS94" i="21"/>
  <c r="DT94" i="21"/>
  <c r="DU94" i="21"/>
  <c r="DV94" i="21"/>
  <c r="DW94" i="21"/>
  <c r="DX94" i="21"/>
  <c r="DY94" i="21"/>
  <c r="DZ94" i="21"/>
  <c r="EA94" i="21"/>
  <c r="EB94" i="21"/>
  <c r="EC94" i="21"/>
  <c r="ED94" i="21"/>
  <c r="EE94" i="21"/>
  <c r="EF94" i="21"/>
  <c r="EG94" i="21"/>
  <c r="EH94" i="21"/>
  <c r="EI94" i="21"/>
  <c r="EJ94" i="21"/>
  <c r="EK94" i="21"/>
  <c r="EL94" i="21"/>
  <c r="EM94" i="21"/>
  <c r="EN94" i="21"/>
  <c r="EO94" i="21"/>
  <c r="EP94" i="21"/>
  <c r="EQ94" i="21"/>
  <c r="ER94" i="21"/>
  <c r="ES94" i="21"/>
  <c r="ET94" i="21"/>
  <c r="EU94" i="21"/>
  <c r="EV94" i="21"/>
  <c r="EW94" i="21"/>
  <c r="EX94" i="21"/>
  <c r="EY94" i="21"/>
  <c r="EZ94" i="21"/>
  <c r="FA94" i="21"/>
  <c r="FB94" i="21"/>
  <c r="FC94" i="21"/>
  <c r="FD94" i="21"/>
  <c r="FE94" i="21"/>
  <c r="FF94" i="21"/>
  <c r="FG94" i="21"/>
  <c r="FH94" i="21"/>
  <c r="FI94" i="21"/>
  <c r="FJ94" i="21"/>
  <c r="FK94" i="21"/>
  <c r="FL94" i="21"/>
  <c r="FM94" i="21"/>
  <c r="FN94" i="21"/>
  <c r="FO94" i="21"/>
  <c r="FP94" i="21"/>
  <c r="FQ94" i="21"/>
  <c r="FR94" i="21"/>
  <c r="FS94" i="21"/>
  <c r="FT94" i="21"/>
  <c r="BZ95" i="21"/>
  <c r="CA95" i="21"/>
  <c r="CB95" i="21"/>
  <c r="CC95" i="21"/>
  <c r="CD95" i="21"/>
  <c r="CN95" i="21"/>
  <c r="CO95" i="21"/>
  <c r="CP95" i="21"/>
  <c r="CQ95" i="21"/>
  <c r="CR95" i="21"/>
  <c r="CS95" i="21"/>
  <c r="CT95" i="21"/>
  <c r="CU95" i="21"/>
  <c r="CV95" i="21"/>
  <c r="CW95" i="21"/>
  <c r="CX95" i="21"/>
  <c r="CY95" i="21"/>
  <c r="CZ95" i="21"/>
  <c r="DA95" i="21"/>
  <c r="DB95" i="21"/>
  <c r="DC95" i="21"/>
  <c r="DD95" i="21"/>
  <c r="DE95" i="21"/>
  <c r="DF95" i="21"/>
  <c r="DG95" i="21"/>
  <c r="DH95" i="21"/>
  <c r="DI95" i="21"/>
  <c r="DJ95" i="21"/>
  <c r="DK95" i="21"/>
  <c r="DL95" i="21"/>
  <c r="DM95" i="21"/>
  <c r="DN95" i="21"/>
  <c r="DO95" i="21"/>
  <c r="DP95" i="21"/>
  <c r="DQ95" i="21"/>
  <c r="DR95" i="21"/>
  <c r="DS95" i="21"/>
  <c r="DT95" i="21"/>
  <c r="DU95" i="21"/>
  <c r="DV95" i="21"/>
  <c r="DW95" i="21"/>
  <c r="DX95" i="21"/>
  <c r="DY95" i="21"/>
  <c r="DZ95" i="21"/>
  <c r="EA95" i="21"/>
  <c r="EB95" i="21"/>
  <c r="EC95" i="21"/>
  <c r="ED95" i="21"/>
  <c r="EE95" i="21"/>
  <c r="EF95" i="21"/>
  <c r="EG95" i="21"/>
  <c r="EH95" i="21"/>
  <c r="EI95" i="21"/>
  <c r="EJ95" i="21"/>
  <c r="EK95" i="21"/>
  <c r="EL95" i="21"/>
  <c r="EM95" i="21"/>
  <c r="EN95" i="21"/>
  <c r="EO95" i="21"/>
  <c r="EP95" i="21"/>
  <c r="EQ95" i="21"/>
  <c r="ER95" i="21"/>
  <c r="ES95" i="21"/>
  <c r="ET95" i="21"/>
  <c r="EU95" i="21"/>
  <c r="EV95" i="21"/>
  <c r="EW95" i="21"/>
  <c r="EX95" i="21"/>
  <c r="EY95" i="21"/>
  <c r="EZ95" i="21"/>
  <c r="FA95" i="21"/>
  <c r="FB95" i="21"/>
  <c r="FC95" i="21"/>
  <c r="FD95" i="21"/>
  <c r="FE95" i="21"/>
  <c r="FF95" i="21"/>
  <c r="FG95" i="21"/>
  <c r="FH95" i="21"/>
  <c r="FI95" i="21"/>
  <c r="FJ95" i="21"/>
  <c r="FK95" i="21"/>
  <c r="FL95" i="21"/>
  <c r="FM95" i="21"/>
  <c r="FN95" i="21"/>
  <c r="FO95" i="21"/>
  <c r="FP95" i="21"/>
  <c r="FQ95" i="21"/>
  <c r="FR95" i="21"/>
  <c r="FS95" i="21"/>
  <c r="FT95" i="21"/>
  <c r="BZ96" i="21"/>
  <c r="CA96" i="21"/>
  <c r="CB96" i="21"/>
  <c r="CC96" i="21"/>
  <c r="CD96" i="21"/>
  <c r="CN96" i="21"/>
  <c r="CO96" i="21"/>
  <c r="CP96" i="21"/>
  <c r="CQ96" i="21"/>
  <c r="CR96" i="21"/>
  <c r="CS96" i="21"/>
  <c r="CT96" i="21"/>
  <c r="CU96" i="21"/>
  <c r="CV96" i="21"/>
  <c r="CW96" i="21"/>
  <c r="CX96" i="21"/>
  <c r="CY96" i="21"/>
  <c r="CZ96" i="21"/>
  <c r="DA96" i="21"/>
  <c r="DB96" i="21"/>
  <c r="DC96" i="21"/>
  <c r="DD96" i="21"/>
  <c r="DE96" i="21"/>
  <c r="DF96" i="21"/>
  <c r="DG96" i="21"/>
  <c r="DH96" i="21"/>
  <c r="DI96" i="21"/>
  <c r="DJ96" i="21"/>
  <c r="DK96" i="21"/>
  <c r="DL96" i="21"/>
  <c r="DM96" i="21"/>
  <c r="DN96" i="21"/>
  <c r="DO96" i="21"/>
  <c r="DP96" i="21"/>
  <c r="DQ96" i="21"/>
  <c r="DR96" i="21"/>
  <c r="DS96" i="21"/>
  <c r="DT96" i="21"/>
  <c r="DU96" i="21"/>
  <c r="DV96" i="21"/>
  <c r="DW96" i="21"/>
  <c r="DX96" i="21"/>
  <c r="DY96" i="21"/>
  <c r="DZ96" i="21"/>
  <c r="EA96" i="21"/>
  <c r="EB96" i="21"/>
  <c r="EC96" i="21"/>
  <c r="ED96" i="21"/>
  <c r="EE96" i="21"/>
  <c r="EF96" i="21"/>
  <c r="EG96" i="21"/>
  <c r="EH96" i="21"/>
  <c r="EI96" i="21"/>
  <c r="EJ96" i="21"/>
  <c r="EK96" i="21"/>
  <c r="EL96" i="21"/>
  <c r="EM96" i="21"/>
  <c r="EN96" i="21"/>
  <c r="EO96" i="21"/>
  <c r="EP96" i="21"/>
  <c r="EQ96" i="21"/>
  <c r="ER96" i="21"/>
  <c r="ES96" i="21"/>
  <c r="ET96" i="21"/>
  <c r="EU96" i="21"/>
  <c r="EV96" i="21"/>
  <c r="EW96" i="21"/>
  <c r="EX96" i="21"/>
  <c r="EY96" i="21"/>
  <c r="EZ96" i="21"/>
  <c r="FA96" i="21"/>
  <c r="FB96" i="21"/>
  <c r="FC96" i="21"/>
  <c r="FD96" i="21"/>
  <c r="FE96" i="21"/>
  <c r="FF96" i="21"/>
  <c r="FG96" i="21"/>
  <c r="FH96" i="21"/>
  <c r="FI96" i="21"/>
  <c r="FJ96" i="21"/>
  <c r="FK96" i="21"/>
  <c r="FL96" i="21"/>
  <c r="FM96" i="21"/>
  <c r="FN96" i="21"/>
  <c r="FO96" i="21"/>
  <c r="FP96" i="21"/>
  <c r="FQ96" i="21"/>
  <c r="FR96" i="21"/>
  <c r="FS96" i="21"/>
  <c r="FT96" i="21"/>
  <c r="BZ97" i="21"/>
  <c r="CA97" i="21"/>
  <c r="CB97" i="21"/>
  <c r="CC97" i="21"/>
  <c r="CD97" i="21"/>
  <c r="CN97" i="21"/>
  <c r="CO97" i="21"/>
  <c r="CP97" i="21"/>
  <c r="CQ97" i="21"/>
  <c r="CR97" i="21"/>
  <c r="CS97" i="21"/>
  <c r="CT97" i="21"/>
  <c r="CU97" i="21"/>
  <c r="CV97" i="21"/>
  <c r="CW97" i="21"/>
  <c r="CX97" i="21"/>
  <c r="CY97" i="21"/>
  <c r="CZ97" i="21"/>
  <c r="DA97" i="21"/>
  <c r="DB97" i="21"/>
  <c r="DC97" i="21"/>
  <c r="DD97" i="21"/>
  <c r="DE97" i="21"/>
  <c r="DF97" i="21"/>
  <c r="DG97" i="21"/>
  <c r="DH97" i="21"/>
  <c r="DI97" i="21"/>
  <c r="DJ97" i="21"/>
  <c r="DK97" i="21"/>
  <c r="DL97" i="21"/>
  <c r="DM97" i="21"/>
  <c r="DN97" i="21"/>
  <c r="DO97" i="21"/>
  <c r="DP97" i="21"/>
  <c r="DQ97" i="21"/>
  <c r="DR97" i="21"/>
  <c r="DS97" i="21"/>
  <c r="DT97" i="21"/>
  <c r="DU97" i="21"/>
  <c r="DV97" i="21"/>
  <c r="DW97" i="21"/>
  <c r="DX97" i="21"/>
  <c r="DY97" i="21"/>
  <c r="DZ97" i="21"/>
  <c r="EA97" i="21"/>
  <c r="EB97" i="21"/>
  <c r="EC97" i="21"/>
  <c r="ED97" i="21"/>
  <c r="EE97" i="21"/>
  <c r="EF97" i="21"/>
  <c r="EG97" i="21"/>
  <c r="EH97" i="21"/>
  <c r="EI97" i="21"/>
  <c r="EJ97" i="21"/>
  <c r="EK97" i="21"/>
  <c r="EL97" i="21"/>
  <c r="EM97" i="21"/>
  <c r="EN97" i="21"/>
  <c r="EO97" i="21"/>
  <c r="EP97" i="21"/>
  <c r="EQ97" i="21"/>
  <c r="ER97" i="21"/>
  <c r="ES97" i="21"/>
  <c r="ET97" i="21"/>
  <c r="EU97" i="21"/>
  <c r="EV97" i="21"/>
  <c r="EW97" i="21"/>
  <c r="EX97" i="21"/>
  <c r="EY97" i="21"/>
  <c r="EZ97" i="21"/>
  <c r="FA97" i="21"/>
  <c r="FB97" i="21"/>
  <c r="FC97" i="21"/>
  <c r="FD97" i="21"/>
  <c r="FE97" i="21"/>
  <c r="FF97" i="21"/>
  <c r="FG97" i="21"/>
  <c r="FH97" i="21"/>
  <c r="FI97" i="21"/>
  <c r="FJ97" i="21"/>
  <c r="FK97" i="21"/>
  <c r="FL97" i="21"/>
  <c r="FM97" i="21"/>
  <c r="FN97" i="21"/>
  <c r="FO97" i="21"/>
  <c r="FP97" i="21"/>
  <c r="FQ97" i="21"/>
  <c r="FR97" i="21"/>
  <c r="FS97" i="21"/>
  <c r="FT97" i="21"/>
  <c r="BZ98" i="21"/>
  <c r="CA98" i="21"/>
  <c r="CB98" i="21"/>
  <c r="CC98" i="21"/>
  <c r="CD98" i="21"/>
  <c r="CN98" i="21"/>
  <c r="CO98" i="21"/>
  <c r="CP98" i="21"/>
  <c r="CQ98" i="21"/>
  <c r="CR98" i="21"/>
  <c r="CS98" i="21"/>
  <c r="CT98" i="21"/>
  <c r="CU98" i="21"/>
  <c r="CV98" i="21"/>
  <c r="CW98" i="21"/>
  <c r="CX98" i="21"/>
  <c r="CY98" i="21"/>
  <c r="CZ98" i="21"/>
  <c r="DA98" i="21"/>
  <c r="DB98" i="21"/>
  <c r="DC98" i="21"/>
  <c r="DD98" i="21"/>
  <c r="DE98" i="21"/>
  <c r="DF98" i="21"/>
  <c r="DG98" i="21"/>
  <c r="DH98" i="21"/>
  <c r="DI98" i="21"/>
  <c r="DJ98" i="21"/>
  <c r="DK98" i="21"/>
  <c r="DL98" i="21"/>
  <c r="DM98" i="21"/>
  <c r="DN98" i="21"/>
  <c r="DO98" i="21"/>
  <c r="DP98" i="21"/>
  <c r="DQ98" i="21"/>
  <c r="DR98" i="21"/>
  <c r="DS98" i="21"/>
  <c r="DT98" i="21"/>
  <c r="DU98" i="21"/>
  <c r="DV98" i="21"/>
  <c r="DW98" i="21"/>
  <c r="DX98" i="21"/>
  <c r="DY98" i="21"/>
  <c r="DZ98" i="21"/>
  <c r="EA98" i="21"/>
  <c r="EB98" i="21"/>
  <c r="EC98" i="21"/>
  <c r="ED98" i="21"/>
  <c r="EE98" i="21"/>
  <c r="EF98" i="21"/>
  <c r="EG98" i="21"/>
  <c r="EH98" i="21"/>
  <c r="EI98" i="21"/>
  <c r="EJ98" i="21"/>
  <c r="EK98" i="21"/>
  <c r="EL98" i="21"/>
  <c r="EM98" i="21"/>
  <c r="EN98" i="21"/>
  <c r="EO98" i="21"/>
  <c r="EP98" i="21"/>
  <c r="EQ98" i="21"/>
  <c r="ER98" i="21"/>
  <c r="ES98" i="21"/>
  <c r="ET98" i="21"/>
  <c r="EU98" i="21"/>
  <c r="EV98" i="21"/>
  <c r="EW98" i="21"/>
  <c r="EX98" i="21"/>
  <c r="EY98" i="21"/>
  <c r="EZ98" i="21"/>
  <c r="FA98" i="21"/>
  <c r="FB98" i="21"/>
  <c r="FC98" i="21"/>
  <c r="FD98" i="21"/>
  <c r="FE98" i="21"/>
  <c r="FF98" i="21"/>
  <c r="FG98" i="21"/>
  <c r="FH98" i="21"/>
  <c r="FI98" i="21"/>
  <c r="FJ98" i="21"/>
  <c r="FK98" i="21"/>
  <c r="FL98" i="21"/>
  <c r="FM98" i="21"/>
  <c r="FN98" i="21"/>
  <c r="FO98" i="21"/>
  <c r="FP98" i="21"/>
  <c r="FQ98" i="21"/>
  <c r="FR98" i="21"/>
  <c r="FS98" i="21"/>
  <c r="FT98" i="21"/>
  <c r="BZ99" i="21"/>
  <c r="CA99" i="21"/>
  <c r="CB99" i="21"/>
  <c r="CC99" i="21"/>
  <c r="CD99" i="21"/>
  <c r="CN99" i="21"/>
  <c r="CO99" i="21"/>
  <c r="CP99" i="21"/>
  <c r="CQ99" i="21"/>
  <c r="CR99" i="21"/>
  <c r="CS99" i="21"/>
  <c r="CT99" i="21"/>
  <c r="CU99" i="21"/>
  <c r="CV99" i="21"/>
  <c r="CW99" i="21"/>
  <c r="CX99" i="21"/>
  <c r="CY99" i="21"/>
  <c r="CZ99" i="21"/>
  <c r="DA99" i="21"/>
  <c r="DB99" i="21"/>
  <c r="DC99" i="21"/>
  <c r="DD99" i="21"/>
  <c r="DE99" i="21"/>
  <c r="DF99" i="21"/>
  <c r="DG99" i="21"/>
  <c r="DH99" i="21"/>
  <c r="DI99" i="21"/>
  <c r="DJ99" i="21"/>
  <c r="DK99" i="21"/>
  <c r="DL99" i="21"/>
  <c r="DM99" i="21"/>
  <c r="DN99" i="21"/>
  <c r="DO99" i="21"/>
  <c r="DP99" i="21"/>
  <c r="DQ99" i="21"/>
  <c r="DR99" i="21"/>
  <c r="DS99" i="21"/>
  <c r="DT99" i="21"/>
  <c r="DU99" i="21"/>
  <c r="DV99" i="21"/>
  <c r="DW99" i="21"/>
  <c r="DX99" i="21"/>
  <c r="DY99" i="21"/>
  <c r="DZ99" i="21"/>
  <c r="EA99" i="21"/>
  <c r="EB99" i="21"/>
  <c r="EC99" i="21"/>
  <c r="ED99" i="21"/>
  <c r="EE99" i="21"/>
  <c r="EF99" i="21"/>
  <c r="EG99" i="21"/>
  <c r="EH99" i="21"/>
  <c r="EI99" i="21"/>
  <c r="EJ99" i="21"/>
  <c r="EK99" i="21"/>
  <c r="EL99" i="21"/>
  <c r="EM99" i="21"/>
  <c r="EN99" i="21"/>
  <c r="EO99" i="21"/>
  <c r="EP99" i="21"/>
  <c r="EQ99" i="21"/>
  <c r="ER99" i="21"/>
  <c r="ES99" i="21"/>
  <c r="ET99" i="21"/>
  <c r="EU99" i="21"/>
  <c r="EV99" i="21"/>
  <c r="EW99" i="21"/>
  <c r="EX99" i="21"/>
  <c r="EY99" i="21"/>
  <c r="EZ99" i="21"/>
  <c r="FA99" i="21"/>
  <c r="FB99" i="21"/>
  <c r="FC99" i="21"/>
  <c r="FD99" i="21"/>
  <c r="FE99" i="21"/>
  <c r="FF99" i="21"/>
  <c r="FG99" i="21"/>
  <c r="FH99" i="21"/>
  <c r="FI99" i="21"/>
  <c r="FJ99" i="21"/>
  <c r="FK99" i="21"/>
  <c r="FL99" i="21"/>
  <c r="FM99" i="21"/>
  <c r="FN99" i="21"/>
  <c r="FO99" i="21"/>
  <c r="FP99" i="21"/>
  <c r="FQ99" i="21"/>
  <c r="FR99" i="21"/>
  <c r="FS99" i="21"/>
  <c r="FT99" i="21"/>
  <c r="BZ100" i="21"/>
  <c r="CA100" i="21"/>
  <c r="CB100" i="21"/>
  <c r="CC100" i="21"/>
  <c r="CD100" i="21"/>
  <c r="CN100" i="21"/>
  <c r="CO100" i="21"/>
  <c r="CP100" i="21"/>
  <c r="CQ100" i="21"/>
  <c r="CR100" i="21"/>
  <c r="CS100" i="21"/>
  <c r="CT100" i="21"/>
  <c r="CU100" i="21"/>
  <c r="CV100" i="21"/>
  <c r="CW100" i="21"/>
  <c r="CX100" i="21"/>
  <c r="CY100" i="21"/>
  <c r="CZ100" i="21"/>
  <c r="DA100" i="21"/>
  <c r="DB100" i="21"/>
  <c r="DC100" i="21"/>
  <c r="DD100" i="21"/>
  <c r="DE100" i="21"/>
  <c r="DF100" i="21"/>
  <c r="DG100" i="21"/>
  <c r="DH100" i="21"/>
  <c r="DI100" i="21"/>
  <c r="DJ100" i="21"/>
  <c r="DK100" i="21"/>
  <c r="DL100" i="21"/>
  <c r="DM100" i="21"/>
  <c r="DN100" i="21"/>
  <c r="DO100" i="21"/>
  <c r="DP100" i="21"/>
  <c r="DQ100" i="21"/>
  <c r="DR100" i="21"/>
  <c r="DS100" i="21"/>
  <c r="DT100" i="21"/>
  <c r="DU100" i="21"/>
  <c r="DV100" i="21"/>
  <c r="DW100" i="21"/>
  <c r="DX100" i="21"/>
  <c r="DY100" i="21"/>
  <c r="DZ100" i="21"/>
  <c r="EA100" i="21"/>
  <c r="EB100" i="21"/>
  <c r="EC100" i="21"/>
  <c r="ED100" i="21"/>
  <c r="EE100" i="21"/>
  <c r="EF100" i="21"/>
  <c r="EG100" i="21"/>
  <c r="EH100" i="21"/>
  <c r="EI100" i="21"/>
  <c r="EJ100" i="21"/>
  <c r="EK100" i="21"/>
  <c r="EL100" i="21"/>
  <c r="EM100" i="21"/>
  <c r="EN100" i="21"/>
  <c r="EO100" i="21"/>
  <c r="EP100" i="21"/>
  <c r="EQ100" i="21"/>
  <c r="ER100" i="21"/>
  <c r="ES100" i="21"/>
  <c r="ET100" i="21"/>
  <c r="EU100" i="21"/>
  <c r="EV100" i="21"/>
  <c r="EW100" i="21"/>
  <c r="EX100" i="21"/>
  <c r="EY100" i="21"/>
  <c r="EZ100" i="21"/>
  <c r="FA100" i="21"/>
  <c r="FB100" i="21"/>
  <c r="FC100" i="21"/>
  <c r="FD100" i="21"/>
  <c r="FE100" i="21"/>
  <c r="FF100" i="21"/>
  <c r="FG100" i="21"/>
  <c r="FH100" i="21"/>
  <c r="FI100" i="21"/>
  <c r="FJ100" i="21"/>
  <c r="FK100" i="21"/>
  <c r="FL100" i="21"/>
  <c r="FM100" i="21"/>
  <c r="FN100" i="21"/>
  <c r="FO100" i="21"/>
  <c r="FP100" i="21"/>
  <c r="FQ100" i="21"/>
  <c r="FR100" i="21"/>
  <c r="FS100" i="21"/>
  <c r="FT100" i="21"/>
  <c r="BZ101" i="21"/>
  <c r="CA101" i="21"/>
  <c r="CB101" i="21"/>
  <c r="CC101" i="21"/>
  <c r="CD101" i="21"/>
  <c r="CN101" i="21"/>
  <c r="CO101" i="21"/>
  <c r="CP101" i="21"/>
  <c r="CQ101" i="21"/>
  <c r="CR101" i="21"/>
  <c r="CS101" i="21"/>
  <c r="CT101" i="21"/>
  <c r="CU101" i="21"/>
  <c r="CV101" i="21"/>
  <c r="CW101" i="21"/>
  <c r="CX101" i="21"/>
  <c r="CY101" i="21"/>
  <c r="CZ101" i="21"/>
  <c r="DA101" i="21"/>
  <c r="DB101" i="21"/>
  <c r="DC101" i="21"/>
  <c r="DD101" i="21"/>
  <c r="DE101" i="21"/>
  <c r="DF101" i="21"/>
  <c r="DG101" i="21"/>
  <c r="DH101" i="21"/>
  <c r="DI101" i="21"/>
  <c r="DJ101" i="21"/>
  <c r="DK101" i="21"/>
  <c r="DL101" i="21"/>
  <c r="DM101" i="21"/>
  <c r="DN101" i="21"/>
  <c r="DO101" i="21"/>
  <c r="DP101" i="21"/>
  <c r="DQ101" i="21"/>
  <c r="DR101" i="21"/>
  <c r="DS101" i="21"/>
  <c r="DT101" i="21"/>
  <c r="DU101" i="21"/>
  <c r="DV101" i="21"/>
  <c r="DW101" i="21"/>
  <c r="DX101" i="21"/>
  <c r="DY101" i="21"/>
  <c r="DZ101" i="21"/>
  <c r="EA101" i="21"/>
  <c r="EB101" i="21"/>
  <c r="EC101" i="21"/>
  <c r="ED101" i="21"/>
  <c r="EE101" i="21"/>
  <c r="EF101" i="21"/>
  <c r="EG101" i="21"/>
  <c r="EH101" i="21"/>
  <c r="EI101" i="21"/>
  <c r="EJ101" i="21"/>
  <c r="EK101" i="21"/>
  <c r="EL101" i="21"/>
  <c r="EM101" i="21"/>
  <c r="EN101" i="21"/>
  <c r="EO101" i="21"/>
  <c r="EP101" i="21"/>
  <c r="EQ101" i="21"/>
  <c r="ER101" i="21"/>
  <c r="ES101" i="21"/>
  <c r="ET101" i="21"/>
  <c r="EU101" i="21"/>
  <c r="EV101" i="21"/>
  <c r="EW101" i="21"/>
  <c r="EX101" i="21"/>
  <c r="EY101" i="21"/>
  <c r="EZ101" i="21"/>
  <c r="FA101" i="21"/>
  <c r="FB101" i="21"/>
  <c r="FC101" i="21"/>
  <c r="FD101" i="21"/>
  <c r="FE101" i="21"/>
  <c r="FF101" i="21"/>
  <c r="FG101" i="21"/>
  <c r="FH101" i="21"/>
  <c r="FI101" i="21"/>
  <c r="FJ101" i="21"/>
  <c r="FK101" i="21"/>
  <c r="FL101" i="21"/>
  <c r="FM101" i="21"/>
  <c r="FN101" i="21"/>
  <c r="FO101" i="21"/>
  <c r="FP101" i="21"/>
  <c r="FQ101" i="21"/>
  <c r="FR101" i="21"/>
  <c r="FS101" i="21"/>
  <c r="FT101" i="21"/>
  <c r="BZ102" i="21"/>
  <c r="CA102" i="21"/>
  <c r="CB102" i="21"/>
  <c r="CC102" i="21"/>
  <c r="CD102" i="21"/>
  <c r="CN102" i="21"/>
  <c r="CO102" i="21"/>
  <c r="CP102" i="21"/>
  <c r="CQ102" i="21"/>
  <c r="CR102" i="21"/>
  <c r="CS102" i="21"/>
  <c r="CT102" i="21"/>
  <c r="CU102" i="21"/>
  <c r="CV102" i="21"/>
  <c r="CW102" i="21"/>
  <c r="CX102" i="21"/>
  <c r="CY102" i="21"/>
  <c r="CZ102" i="21"/>
  <c r="DA102" i="21"/>
  <c r="DB102" i="21"/>
  <c r="DC102" i="21"/>
  <c r="DD102" i="21"/>
  <c r="DE102" i="21"/>
  <c r="DF102" i="21"/>
  <c r="DG102" i="21"/>
  <c r="DH102" i="21"/>
  <c r="DI102" i="21"/>
  <c r="DJ102" i="21"/>
  <c r="DK102" i="21"/>
  <c r="DL102" i="21"/>
  <c r="DM102" i="21"/>
  <c r="DN102" i="21"/>
  <c r="DO102" i="21"/>
  <c r="DP102" i="21"/>
  <c r="DQ102" i="21"/>
  <c r="DR102" i="21"/>
  <c r="DS102" i="21"/>
  <c r="DT102" i="21"/>
  <c r="DU102" i="21"/>
  <c r="DV102" i="21"/>
  <c r="DW102" i="21"/>
  <c r="DX102" i="21"/>
  <c r="DY102" i="21"/>
  <c r="DZ102" i="21"/>
  <c r="EA102" i="21"/>
  <c r="EB102" i="21"/>
  <c r="EC102" i="21"/>
  <c r="ED102" i="21"/>
  <c r="EE102" i="21"/>
  <c r="EF102" i="21"/>
  <c r="EG102" i="21"/>
  <c r="EH102" i="21"/>
  <c r="EI102" i="21"/>
  <c r="EJ102" i="21"/>
  <c r="EK102" i="21"/>
  <c r="EL102" i="21"/>
  <c r="EM102" i="21"/>
  <c r="EN102" i="21"/>
  <c r="EO102" i="21"/>
  <c r="EP102" i="21"/>
  <c r="EQ102" i="21"/>
  <c r="ER102" i="21"/>
  <c r="ES102" i="21"/>
  <c r="ET102" i="21"/>
  <c r="EU102" i="21"/>
  <c r="EV102" i="21"/>
  <c r="EW102" i="21"/>
  <c r="EX102" i="21"/>
  <c r="EY102" i="21"/>
  <c r="EZ102" i="21"/>
  <c r="FA102" i="21"/>
  <c r="FB102" i="21"/>
  <c r="FC102" i="21"/>
  <c r="FD102" i="21"/>
  <c r="FE102" i="21"/>
  <c r="FF102" i="21"/>
  <c r="FG102" i="21"/>
  <c r="FH102" i="21"/>
  <c r="FI102" i="21"/>
  <c r="FJ102" i="21"/>
  <c r="FK102" i="21"/>
  <c r="FL102" i="21"/>
  <c r="FM102" i="21"/>
  <c r="FN102" i="21"/>
  <c r="FO102" i="21"/>
  <c r="FP102" i="21"/>
  <c r="FQ102" i="21"/>
  <c r="FR102" i="21"/>
  <c r="FS102" i="21"/>
  <c r="FT102" i="21"/>
  <c r="BZ103" i="21"/>
  <c r="CA103" i="21"/>
  <c r="CB103" i="21"/>
  <c r="CC103" i="21"/>
  <c r="CD103" i="21"/>
  <c r="CN103" i="21"/>
  <c r="CO103" i="21"/>
  <c r="CP103" i="21"/>
  <c r="CQ103" i="21"/>
  <c r="CR103" i="21"/>
  <c r="CS103" i="21"/>
  <c r="CT103" i="21"/>
  <c r="CU103" i="21"/>
  <c r="CV103" i="21"/>
  <c r="CW103" i="21"/>
  <c r="CX103" i="21"/>
  <c r="CY103" i="21"/>
  <c r="CZ103" i="21"/>
  <c r="DA103" i="21"/>
  <c r="DB103" i="21"/>
  <c r="DC103" i="21"/>
  <c r="DD103" i="21"/>
  <c r="DE103" i="21"/>
  <c r="DF103" i="21"/>
  <c r="DG103" i="21"/>
  <c r="DH103" i="21"/>
  <c r="DI103" i="21"/>
  <c r="DJ103" i="21"/>
  <c r="DK103" i="21"/>
  <c r="DL103" i="21"/>
  <c r="DM103" i="21"/>
  <c r="DN103" i="21"/>
  <c r="DO103" i="21"/>
  <c r="DP103" i="21"/>
  <c r="DQ103" i="21"/>
  <c r="DR103" i="21"/>
  <c r="DS103" i="21"/>
  <c r="DT103" i="21"/>
  <c r="DU103" i="21"/>
  <c r="DV103" i="21"/>
  <c r="DW103" i="21"/>
  <c r="DX103" i="21"/>
  <c r="DY103" i="21"/>
  <c r="DZ103" i="21"/>
  <c r="EA103" i="21"/>
  <c r="EB103" i="21"/>
  <c r="EC103" i="21"/>
  <c r="ED103" i="21"/>
  <c r="EE103" i="21"/>
  <c r="EF103" i="21"/>
  <c r="EG103" i="21"/>
  <c r="EH103" i="21"/>
  <c r="EI103" i="21"/>
  <c r="EJ103" i="21"/>
  <c r="EK103" i="21"/>
  <c r="EL103" i="21"/>
  <c r="EM103" i="21"/>
  <c r="EN103" i="21"/>
  <c r="EO103" i="21"/>
  <c r="EP103" i="21"/>
  <c r="EQ103" i="21"/>
  <c r="ER103" i="21"/>
  <c r="ES103" i="21"/>
  <c r="ET103" i="21"/>
  <c r="EU103" i="21"/>
  <c r="EV103" i="21"/>
  <c r="EW103" i="21"/>
  <c r="EX103" i="21"/>
  <c r="EY103" i="21"/>
  <c r="EZ103" i="21"/>
  <c r="FA103" i="21"/>
  <c r="FB103" i="21"/>
  <c r="FC103" i="21"/>
  <c r="FD103" i="21"/>
  <c r="FE103" i="21"/>
  <c r="FF103" i="21"/>
  <c r="FG103" i="21"/>
  <c r="FH103" i="21"/>
  <c r="FI103" i="21"/>
  <c r="FJ103" i="21"/>
  <c r="FK103" i="21"/>
  <c r="FL103" i="21"/>
  <c r="FM103" i="21"/>
  <c r="FN103" i="21"/>
  <c r="FO103" i="21"/>
  <c r="FP103" i="21"/>
  <c r="FQ103" i="21"/>
  <c r="FR103" i="21"/>
  <c r="FS103" i="21"/>
  <c r="FT103" i="21"/>
  <c r="BZ104" i="21"/>
  <c r="CA104" i="21"/>
  <c r="CB104" i="21"/>
  <c r="CC104" i="21"/>
  <c r="CD104" i="21"/>
  <c r="CN104" i="21"/>
  <c r="CO104" i="21"/>
  <c r="CP104" i="21"/>
  <c r="CQ104" i="21"/>
  <c r="CR104" i="21"/>
  <c r="CS104" i="21"/>
  <c r="CT104" i="21"/>
  <c r="CU104" i="21"/>
  <c r="CV104" i="21"/>
  <c r="CW104" i="21"/>
  <c r="CX104" i="21"/>
  <c r="CY104" i="21"/>
  <c r="CZ104" i="21"/>
  <c r="DA104" i="21"/>
  <c r="DB104" i="21"/>
  <c r="DC104" i="21"/>
  <c r="DD104" i="21"/>
  <c r="DE104" i="21"/>
  <c r="DF104" i="21"/>
  <c r="DG104" i="21"/>
  <c r="DH104" i="21"/>
  <c r="DI104" i="21"/>
  <c r="DJ104" i="21"/>
  <c r="DK104" i="21"/>
  <c r="DL104" i="21"/>
  <c r="DM104" i="21"/>
  <c r="DN104" i="21"/>
  <c r="DO104" i="21"/>
  <c r="DP104" i="21"/>
  <c r="DQ104" i="21"/>
  <c r="DR104" i="21"/>
  <c r="DS104" i="21"/>
  <c r="DT104" i="21"/>
  <c r="DU104" i="21"/>
  <c r="DV104" i="21"/>
  <c r="DW104" i="21"/>
  <c r="DX104" i="21"/>
  <c r="DY104" i="21"/>
  <c r="DZ104" i="21"/>
  <c r="EA104" i="21"/>
  <c r="EB104" i="21"/>
  <c r="EC104" i="21"/>
  <c r="ED104" i="21"/>
  <c r="EE104" i="21"/>
  <c r="EF104" i="21"/>
  <c r="EG104" i="21"/>
  <c r="EH104" i="21"/>
  <c r="EI104" i="21"/>
  <c r="EJ104" i="21"/>
  <c r="EK104" i="21"/>
  <c r="EL104" i="21"/>
  <c r="EM104" i="21"/>
  <c r="EN104" i="21"/>
  <c r="EO104" i="21"/>
  <c r="EP104" i="21"/>
  <c r="EQ104" i="21"/>
  <c r="ER104" i="21"/>
  <c r="ES104" i="21"/>
  <c r="ET104" i="21"/>
  <c r="EU104" i="21"/>
  <c r="EV104" i="21"/>
  <c r="EW104" i="21"/>
  <c r="EX104" i="21"/>
  <c r="EY104" i="21"/>
  <c r="EZ104" i="21"/>
  <c r="FA104" i="21"/>
  <c r="FB104" i="21"/>
  <c r="FC104" i="21"/>
  <c r="FD104" i="21"/>
  <c r="FE104" i="21"/>
  <c r="FF104" i="21"/>
  <c r="FG104" i="21"/>
  <c r="FH104" i="21"/>
  <c r="FI104" i="21"/>
  <c r="FJ104" i="21"/>
  <c r="FK104" i="21"/>
  <c r="FL104" i="21"/>
  <c r="FM104" i="21"/>
  <c r="FN104" i="21"/>
  <c r="FO104" i="21"/>
  <c r="FP104" i="21"/>
  <c r="FQ104" i="21"/>
  <c r="FR104" i="21"/>
  <c r="FS104" i="21"/>
  <c r="FT104" i="21"/>
  <c r="BZ105" i="21"/>
  <c r="CA105" i="21"/>
  <c r="CB105" i="21"/>
  <c r="CC105" i="21"/>
  <c r="CD105" i="21"/>
  <c r="CN105" i="21"/>
  <c r="CO105" i="21"/>
  <c r="CP105" i="21"/>
  <c r="CQ105" i="21"/>
  <c r="CR105" i="21"/>
  <c r="CS105" i="21"/>
  <c r="CT105" i="21"/>
  <c r="CU105" i="21"/>
  <c r="CV105" i="21"/>
  <c r="CW105" i="21"/>
  <c r="CX105" i="21"/>
  <c r="CY105" i="21"/>
  <c r="CZ105" i="21"/>
  <c r="DA105" i="21"/>
  <c r="DB105" i="21"/>
  <c r="DC105" i="21"/>
  <c r="DD105" i="21"/>
  <c r="DE105" i="21"/>
  <c r="DF105" i="21"/>
  <c r="DG105" i="21"/>
  <c r="DH105" i="21"/>
  <c r="DI105" i="21"/>
  <c r="DJ105" i="21"/>
  <c r="DK105" i="21"/>
  <c r="DL105" i="21"/>
  <c r="DM105" i="21"/>
  <c r="DN105" i="21"/>
  <c r="DO105" i="21"/>
  <c r="DP105" i="21"/>
  <c r="DQ105" i="21"/>
  <c r="DR105" i="21"/>
  <c r="DS105" i="21"/>
  <c r="DT105" i="21"/>
  <c r="DU105" i="21"/>
  <c r="DV105" i="21"/>
  <c r="DW105" i="21"/>
  <c r="DX105" i="21"/>
  <c r="DY105" i="21"/>
  <c r="DZ105" i="21"/>
  <c r="EA105" i="21"/>
  <c r="EB105" i="21"/>
  <c r="EC105" i="21"/>
  <c r="ED105" i="21"/>
  <c r="EE105" i="21"/>
  <c r="EF105" i="21"/>
  <c r="EG105" i="21"/>
  <c r="EH105" i="21"/>
  <c r="EI105" i="21"/>
  <c r="EJ105" i="21"/>
  <c r="EK105" i="21"/>
  <c r="EL105" i="21"/>
  <c r="EM105" i="21"/>
  <c r="EN105" i="21"/>
  <c r="EO105" i="21"/>
  <c r="EP105" i="21"/>
  <c r="EQ105" i="21"/>
  <c r="ER105" i="21"/>
  <c r="ES105" i="21"/>
  <c r="ET105" i="21"/>
  <c r="EU105" i="21"/>
  <c r="EV105" i="21"/>
  <c r="EW105" i="21"/>
  <c r="EX105" i="21"/>
  <c r="EY105" i="21"/>
  <c r="EZ105" i="21"/>
  <c r="FA105" i="21"/>
  <c r="FB105" i="21"/>
  <c r="FC105" i="21"/>
  <c r="FD105" i="21"/>
  <c r="FE105" i="21"/>
  <c r="FF105" i="21"/>
  <c r="FG105" i="21"/>
  <c r="FH105" i="21"/>
  <c r="FI105" i="21"/>
  <c r="FJ105" i="21"/>
  <c r="FK105" i="21"/>
  <c r="FL105" i="21"/>
  <c r="FM105" i="21"/>
  <c r="FN105" i="21"/>
  <c r="FO105" i="21"/>
  <c r="FP105" i="21"/>
  <c r="FQ105" i="21"/>
  <c r="FR105" i="21"/>
  <c r="FS105" i="21"/>
  <c r="FT105" i="21"/>
  <c r="BZ106" i="21"/>
  <c r="CA106" i="21"/>
  <c r="CB106" i="21"/>
  <c r="CC106" i="21"/>
  <c r="CD106" i="21"/>
  <c r="CN106" i="21"/>
  <c r="CO106" i="21"/>
  <c r="CP106" i="21"/>
  <c r="CQ106" i="21"/>
  <c r="CR106" i="21"/>
  <c r="CS106" i="21"/>
  <c r="CT106" i="21"/>
  <c r="CU106" i="21"/>
  <c r="CV106" i="21"/>
  <c r="CW106" i="21"/>
  <c r="CX106" i="21"/>
  <c r="CY106" i="21"/>
  <c r="CZ106" i="21"/>
  <c r="DA106" i="21"/>
  <c r="DB106" i="21"/>
  <c r="DC106" i="21"/>
  <c r="DD106" i="21"/>
  <c r="DE106" i="21"/>
  <c r="DF106" i="21"/>
  <c r="DG106" i="21"/>
  <c r="DH106" i="21"/>
  <c r="DI106" i="21"/>
  <c r="DJ106" i="21"/>
  <c r="DK106" i="21"/>
  <c r="DL106" i="21"/>
  <c r="DM106" i="21"/>
  <c r="DN106" i="21"/>
  <c r="DO106" i="21"/>
  <c r="DP106" i="21"/>
  <c r="DQ106" i="21"/>
  <c r="DR106" i="21"/>
  <c r="DS106" i="21"/>
  <c r="DT106" i="21"/>
  <c r="DU106" i="21"/>
  <c r="DV106" i="21"/>
  <c r="DW106" i="21"/>
  <c r="DX106" i="21"/>
  <c r="DY106" i="21"/>
  <c r="DZ106" i="21"/>
  <c r="EA106" i="21"/>
  <c r="EB106" i="21"/>
  <c r="EC106" i="21"/>
  <c r="ED106" i="21"/>
  <c r="EE106" i="21"/>
  <c r="EF106" i="21"/>
  <c r="EG106" i="21"/>
  <c r="EH106" i="21"/>
  <c r="EI106" i="21"/>
  <c r="EJ106" i="21"/>
  <c r="EK106" i="21"/>
  <c r="EL106" i="21"/>
  <c r="EM106" i="21"/>
  <c r="EN106" i="21"/>
  <c r="EO106" i="21"/>
  <c r="EP106" i="21"/>
  <c r="EQ106" i="21"/>
  <c r="ER106" i="21"/>
  <c r="ES106" i="21"/>
  <c r="ET106" i="21"/>
  <c r="EU106" i="21"/>
  <c r="EV106" i="21"/>
  <c r="EW106" i="21"/>
  <c r="EX106" i="21"/>
  <c r="EY106" i="21"/>
  <c r="EZ106" i="21"/>
  <c r="FA106" i="21"/>
  <c r="FB106" i="21"/>
  <c r="FC106" i="21"/>
  <c r="FD106" i="21"/>
  <c r="FE106" i="21"/>
  <c r="FF106" i="21"/>
  <c r="FG106" i="21"/>
  <c r="FH106" i="21"/>
  <c r="FI106" i="21"/>
  <c r="FJ106" i="21"/>
  <c r="FK106" i="21"/>
  <c r="FL106" i="21"/>
  <c r="FM106" i="21"/>
  <c r="FN106" i="21"/>
  <c r="FO106" i="21"/>
  <c r="FP106" i="21"/>
  <c r="FQ106" i="21"/>
  <c r="FR106" i="21"/>
  <c r="FS106" i="21"/>
  <c r="FT106" i="21"/>
  <c r="BZ107" i="21"/>
  <c r="CA107" i="21"/>
  <c r="CB107" i="21"/>
  <c r="CC107" i="21"/>
  <c r="CD107" i="21"/>
  <c r="CN107" i="21"/>
  <c r="CO107" i="21"/>
  <c r="CP107" i="21"/>
  <c r="CQ107" i="21"/>
  <c r="CR107" i="21"/>
  <c r="CS107" i="21"/>
  <c r="CT107" i="21"/>
  <c r="CU107" i="21"/>
  <c r="CV107" i="21"/>
  <c r="CW107" i="21"/>
  <c r="CX107" i="21"/>
  <c r="CY107" i="21"/>
  <c r="CZ107" i="21"/>
  <c r="DA107" i="21"/>
  <c r="DB107" i="21"/>
  <c r="DC107" i="21"/>
  <c r="DD107" i="21"/>
  <c r="DE107" i="21"/>
  <c r="DF107" i="21"/>
  <c r="DG107" i="21"/>
  <c r="DH107" i="21"/>
  <c r="DI107" i="21"/>
  <c r="DJ107" i="21"/>
  <c r="DK107" i="21"/>
  <c r="DL107" i="21"/>
  <c r="DM107" i="21"/>
  <c r="DN107" i="21"/>
  <c r="DO107" i="21"/>
  <c r="DP107" i="21"/>
  <c r="DQ107" i="21"/>
  <c r="DR107" i="21"/>
  <c r="DS107" i="21"/>
  <c r="DT107" i="21"/>
  <c r="DU107" i="21"/>
  <c r="DV107" i="21"/>
  <c r="DW107" i="21"/>
  <c r="DX107" i="21"/>
  <c r="DY107" i="21"/>
  <c r="DZ107" i="21"/>
  <c r="EA107" i="21"/>
  <c r="EB107" i="21"/>
  <c r="EC107" i="21"/>
  <c r="ED107" i="21"/>
  <c r="EE107" i="21"/>
  <c r="EF107" i="21"/>
  <c r="EG107" i="21"/>
  <c r="EH107" i="21"/>
  <c r="EI107" i="21"/>
  <c r="EJ107" i="21"/>
  <c r="EK107" i="21"/>
  <c r="EL107" i="21"/>
  <c r="EM107" i="21"/>
  <c r="EN107" i="21"/>
  <c r="EO107" i="21"/>
  <c r="EP107" i="21"/>
  <c r="EQ107" i="21"/>
  <c r="ER107" i="21"/>
  <c r="ES107" i="21"/>
  <c r="ET107" i="21"/>
  <c r="EU107" i="21"/>
  <c r="EV107" i="21"/>
  <c r="EW107" i="21"/>
  <c r="EX107" i="21"/>
  <c r="EY107" i="21"/>
  <c r="EZ107" i="21"/>
  <c r="FA107" i="21"/>
  <c r="FB107" i="21"/>
  <c r="FC107" i="21"/>
  <c r="FD107" i="21"/>
  <c r="FE107" i="21"/>
  <c r="FF107" i="21"/>
  <c r="FG107" i="21"/>
  <c r="FH107" i="21"/>
  <c r="FI107" i="21"/>
  <c r="FJ107" i="21"/>
  <c r="FK107" i="21"/>
  <c r="FL107" i="21"/>
  <c r="FM107" i="21"/>
  <c r="FN107" i="21"/>
  <c r="FO107" i="21"/>
  <c r="FP107" i="21"/>
  <c r="FQ107" i="21"/>
  <c r="FR107" i="21"/>
  <c r="FS107" i="21"/>
  <c r="FT107" i="21"/>
  <c r="BZ108" i="21"/>
  <c r="CA108" i="21"/>
  <c r="CB108" i="21"/>
  <c r="CC108" i="21"/>
  <c r="CD108" i="21"/>
  <c r="CN108" i="21"/>
  <c r="CO108" i="21"/>
  <c r="CP108" i="21"/>
  <c r="CQ108" i="21"/>
  <c r="CR108" i="21"/>
  <c r="CS108" i="21"/>
  <c r="CT108" i="21"/>
  <c r="CU108" i="21"/>
  <c r="CV108" i="21"/>
  <c r="CW108" i="21"/>
  <c r="CX108" i="21"/>
  <c r="CY108" i="21"/>
  <c r="CZ108" i="21"/>
  <c r="DA108" i="21"/>
  <c r="DB108" i="21"/>
  <c r="DC108" i="21"/>
  <c r="DD108" i="21"/>
  <c r="DE108" i="21"/>
  <c r="DF108" i="21"/>
  <c r="DG108" i="21"/>
  <c r="DH108" i="21"/>
  <c r="DI108" i="21"/>
  <c r="DJ108" i="21"/>
  <c r="DK108" i="21"/>
  <c r="DL108" i="21"/>
  <c r="DM108" i="21"/>
  <c r="DN108" i="21"/>
  <c r="DO108" i="21"/>
  <c r="DP108" i="21"/>
  <c r="DQ108" i="21"/>
  <c r="DR108" i="21"/>
  <c r="DS108" i="21"/>
  <c r="DT108" i="21"/>
  <c r="DU108" i="21"/>
  <c r="DV108" i="21"/>
  <c r="DW108" i="21"/>
  <c r="DX108" i="21"/>
  <c r="DY108" i="21"/>
  <c r="DZ108" i="21"/>
  <c r="EA108" i="21"/>
  <c r="EB108" i="21"/>
  <c r="EC108" i="21"/>
  <c r="ED108" i="21"/>
  <c r="EE108" i="21"/>
  <c r="EF108" i="21"/>
  <c r="EG108" i="21"/>
  <c r="EH108" i="21"/>
  <c r="EI108" i="21"/>
  <c r="EJ108" i="21"/>
  <c r="EK108" i="21"/>
  <c r="EL108" i="21"/>
  <c r="EM108" i="21"/>
  <c r="EN108" i="21"/>
  <c r="EO108" i="21"/>
  <c r="EP108" i="21"/>
  <c r="EQ108" i="21"/>
  <c r="ER108" i="21"/>
  <c r="ES108" i="21"/>
  <c r="ET108" i="21"/>
  <c r="EU108" i="21"/>
  <c r="EV108" i="21"/>
  <c r="EW108" i="21"/>
  <c r="EX108" i="21"/>
  <c r="EY108" i="21"/>
  <c r="EZ108" i="21"/>
  <c r="FA108" i="21"/>
  <c r="FB108" i="21"/>
  <c r="FC108" i="21"/>
  <c r="FD108" i="21"/>
  <c r="FE108" i="21"/>
  <c r="FF108" i="21"/>
  <c r="FG108" i="21"/>
  <c r="FH108" i="21"/>
  <c r="FI108" i="21"/>
  <c r="FJ108" i="21"/>
  <c r="FK108" i="21"/>
  <c r="FL108" i="21"/>
  <c r="FM108" i="21"/>
  <c r="FN108" i="21"/>
  <c r="FO108" i="21"/>
  <c r="FP108" i="21"/>
  <c r="FQ108" i="21"/>
  <c r="FR108" i="21"/>
  <c r="FS108" i="21"/>
  <c r="FT108" i="21"/>
  <c r="BZ109" i="21"/>
  <c r="CA109" i="21"/>
  <c r="CB109" i="21"/>
  <c r="CC109" i="21"/>
  <c r="CD109" i="21"/>
  <c r="CN109" i="21"/>
  <c r="CO109" i="21"/>
  <c r="CP109" i="21"/>
  <c r="CQ109" i="21"/>
  <c r="CR109" i="21"/>
  <c r="CS109" i="21"/>
  <c r="CT109" i="21"/>
  <c r="CU109" i="21"/>
  <c r="CV109" i="21"/>
  <c r="CW109" i="21"/>
  <c r="CX109" i="21"/>
  <c r="CY109" i="21"/>
  <c r="CZ109" i="21"/>
  <c r="DA109" i="21"/>
  <c r="DB109" i="21"/>
  <c r="DC109" i="21"/>
  <c r="DD109" i="21"/>
  <c r="DE109" i="21"/>
  <c r="DF109" i="21"/>
  <c r="DG109" i="21"/>
  <c r="DH109" i="21"/>
  <c r="DI109" i="21"/>
  <c r="DJ109" i="21"/>
  <c r="DK109" i="21"/>
  <c r="DL109" i="21"/>
  <c r="DM109" i="21"/>
  <c r="DN109" i="21"/>
  <c r="DO109" i="21"/>
  <c r="DP109" i="21"/>
  <c r="DQ109" i="21"/>
  <c r="DR109" i="21"/>
  <c r="DS109" i="21"/>
  <c r="DT109" i="21"/>
  <c r="DU109" i="21"/>
  <c r="DV109" i="21"/>
  <c r="DW109" i="21"/>
  <c r="DX109" i="21"/>
  <c r="DY109" i="21"/>
  <c r="DZ109" i="21"/>
  <c r="EA109" i="21"/>
  <c r="EB109" i="21"/>
  <c r="EC109" i="21"/>
  <c r="ED109" i="21"/>
  <c r="EE109" i="21"/>
  <c r="EF109" i="21"/>
  <c r="EG109" i="21"/>
  <c r="EH109" i="21"/>
  <c r="EI109" i="21"/>
  <c r="EJ109" i="21"/>
  <c r="EK109" i="21"/>
  <c r="EL109" i="21"/>
  <c r="EM109" i="21"/>
  <c r="EN109" i="21"/>
  <c r="EO109" i="21"/>
  <c r="EP109" i="21"/>
  <c r="EQ109" i="21"/>
  <c r="ER109" i="21"/>
  <c r="ES109" i="21"/>
  <c r="ET109" i="21"/>
  <c r="EU109" i="21"/>
  <c r="EV109" i="21"/>
  <c r="EW109" i="21"/>
  <c r="EX109" i="21"/>
  <c r="EY109" i="21"/>
  <c r="EZ109" i="21"/>
  <c r="FA109" i="21"/>
  <c r="FB109" i="21"/>
  <c r="FC109" i="21"/>
  <c r="FD109" i="21"/>
  <c r="FE109" i="21"/>
  <c r="FF109" i="21"/>
  <c r="FG109" i="21"/>
  <c r="FH109" i="21"/>
  <c r="FI109" i="21"/>
  <c r="FJ109" i="21"/>
  <c r="FK109" i="21"/>
  <c r="FL109" i="21"/>
  <c r="FM109" i="21"/>
  <c r="FN109" i="21"/>
  <c r="FO109" i="21"/>
  <c r="FP109" i="21"/>
  <c r="FQ109" i="21"/>
  <c r="FR109" i="21"/>
  <c r="FS109" i="21"/>
  <c r="FT109" i="21"/>
  <c r="BZ110" i="21"/>
  <c r="CA110" i="21"/>
  <c r="CB110" i="21"/>
  <c r="CC110" i="21"/>
  <c r="CD110" i="21"/>
  <c r="CN110" i="21"/>
  <c r="CO110" i="21"/>
  <c r="CP110" i="21"/>
  <c r="CQ110" i="21"/>
  <c r="CR110" i="21"/>
  <c r="CS110" i="21"/>
  <c r="CT110" i="21"/>
  <c r="CU110" i="21"/>
  <c r="CV110" i="21"/>
  <c r="CW110" i="21"/>
  <c r="CX110" i="21"/>
  <c r="CY110" i="21"/>
  <c r="CZ110" i="21"/>
  <c r="DA110" i="21"/>
  <c r="DB110" i="21"/>
  <c r="DC110" i="21"/>
  <c r="DD110" i="21"/>
  <c r="DE110" i="21"/>
  <c r="DF110" i="21"/>
  <c r="DG110" i="21"/>
  <c r="DH110" i="21"/>
  <c r="DI110" i="21"/>
  <c r="DJ110" i="21"/>
  <c r="DK110" i="21"/>
  <c r="DL110" i="21"/>
  <c r="DM110" i="21"/>
  <c r="DN110" i="21"/>
  <c r="DO110" i="21"/>
  <c r="DP110" i="21"/>
  <c r="DQ110" i="21"/>
  <c r="DR110" i="21"/>
  <c r="DS110" i="21"/>
  <c r="DT110" i="21"/>
  <c r="DU110" i="21"/>
  <c r="DV110" i="21"/>
  <c r="DW110" i="21"/>
  <c r="DX110" i="21"/>
  <c r="DY110" i="21"/>
  <c r="DZ110" i="21"/>
  <c r="EA110" i="21"/>
  <c r="EB110" i="21"/>
  <c r="EC110" i="21"/>
  <c r="ED110" i="21"/>
  <c r="EE110" i="21"/>
  <c r="EF110" i="21"/>
  <c r="EG110" i="21"/>
  <c r="EH110" i="21"/>
  <c r="EI110" i="21"/>
  <c r="EJ110" i="21"/>
  <c r="EK110" i="21"/>
  <c r="EL110" i="21"/>
  <c r="EM110" i="21"/>
  <c r="EN110" i="21"/>
  <c r="EO110" i="21"/>
  <c r="EP110" i="21"/>
  <c r="EQ110" i="21"/>
  <c r="ER110" i="21"/>
  <c r="ES110" i="21"/>
  <c r="ET110" i="21"/>
  <c r="EU110" i="21"/>
  <c r="EV110" i="21"/>
  <c r="EW110" i="21"/>
  <c r="EX110" i="21"/>
  <c r="EY110" i="21"/>
  <c r="EZ110" i="21"/>
  <c r="FA110" i="21"/>
  <c r="FB110" i="21"/>
  <c r="FC110" i="21"/>
  <c r="FD110" i="21"/>
  <c r="FE110" i="21"/>
  <c r="FF110" i="21"/>
  <c r="FG110" i="21"/>
  <c r="FH110" i="21"/>
  <c r="FI110" i="21"/>
  <c r="FJ110" i="21"/>
  <c r="FK110" i="21"/>
  <c r="FL110" i="21"/>
  <c r="FM110" i="21"/>
  <c r="FN110" i="21"/>
  <c r="FO110" i="21"/>
  <c r="FP110" i="21"/>
  <c r="FQ110" i="21"/>
  <c r="FR110" i="21"/>
  <c r="FS110" i="21"/>
  <c r="FT110" i="21"/>
  <c r="BZ111" i="21"/>
  <c r="CA111" i="21"/>
  <c r="CB111" i="21"/>
  <c r="CC111" i="21"/>
  <c r="CD111" i="21"/>
  <c r="CN111" i="21"/>
  <c r="CO111" i="21"/>
  <c r="CP111" i="21"/>
  <c r="CQ111" i="21"/>
  <c r="CR111" i="21"/>
  <c r="CS111" i="21"/>
  <c r="CT111" i="21"/>
  <c r="CU111" i="21"/>
  <c r="CV111" i="21"/>
  <c r="CW111" i="21"/>
  <c r="CX111" i="21"/>
  <c r="CY111" i="21"/>
  <c r="CZ111" i="21"/>
  <c r="DA111" i="21"/>
  <c r="DB111" i="21"/>
  <c r="DC111" i="21"/>
  <c r="DD111" i="21"/>
  <c r="DE111" i="21"/>
  <c r="DF111" i="21"/>
  <c r="DG111" i="21"/>
  <c r="DH111" i="21"/>
  <c r="DI111" i="21"/>
  <c r="DJ111" i="21"/>
  <c r="DK111" i="21"/>
  <c r="DL111" i="21"/>
  <c r="DM111" i="21"/>
  <c r="DN111" i="21"/>
  <c r="DO111" i="21"/>
  <c r="DP111" i="21"/>
  <c r="DQ111" i="21"/>
  <c r="DR111" i="21"/>
  <c r="DS111" i="21"/>
  <c r="DT111" i="21"/>
  <c r="DU111" i="21"/>
  <c r="DV111" i="21"/>
  <c r="DW111" i="21"/>
  <c r="DX111" i="21"/>
  <c r="DY111" i="21"/>
  <c r="DZ111" i="21"/>
  <c r="EA111" i="21"/>
  <c r="EB111" i="21"/>
  <c r="EC111" i="21"/>
  <c r="ED111" i="21"/>
  <c r="EE111" i="21"/>
  <c r="EF111" i="21"/>
  <c r="EG111" i="21"/>
  <c r="EH111" i="21"/>
  <c r="EI111" i="21"/>
  <c r="EJ111" i="21"/>
  <c r="EK111" i="21"/>
  <c r="EL111" i="21"/>
  <c r="EM111" i="21"/>
  <c r="EN111" i="21"/>
  <c r="EO111" i="21"/>
  <c r="EP111" i="21"/>
  <c r="EQ111" i="21"/>
  <c r="ER111" i="21"/>
  <c r="ES111" i="21"/>
  <c r="ET111" i="21"/>
  <c r="EU111" i="21"/>
  <c r="EV111" i="21"/>
  <c r="EW111" i="21"/>
  <c r="EX111" i="21"/>
  <c r="EY111" i="21"/>
  <c r="EZ111" i="21"/>
  <c r="FA111" i="21"/>
  <c r="FB111" i="21"/>
  <c r="FC111" i="21"/>
  <c r="FD111" i="21"/>
  <c r="FE111" i="21"/>
  <c r="FF111" i="21"/>
  <c r="FG111" i="21"/>
  <c r="FH111" i="21"/>
  <c r="FI111" i="21"/>
  <c r="FJ111" i="21"/>
  <c r="FK111" i="21"/>
  <c r="FL111" i="21"/>
  <c r="FM111" i="21"/>
  <c r="FN111" i="21"/>
  <c r="FO111" i="21"/>
  <c r="FP111" i="21"/>
  <c r="FQ111" i="21"/>
  <c r="FR111" i="21"/>
  <c r="FS111" i="21"/>
  <c r="FT111" i="21"/>
  <c r="BZ112" i="21"/>
  <c r="CA112" i="21"/>
  <c r="CB112" i="21"/>
  <c r="CC112" i="21"/>
  <c r="CD112" i="21"/>
  <c r="CN112" i="21"/>
  <c r="CO112" i="21"/>
  <c r="CP112" i="21"/>
  <c r="CQ112" i="21"/>
  <c r="CR112" i="21"/>
  <c r="CS112" i="21"/>
  <c r="CT112" i="21"/>
  <c r="CU112" i="21"/>
  <c r="CV112" i="21"/>
  <c r="CW112" i="21"/>
  <c r="CX112" i="21"/>
  <c r="CY112" i="21"/>
  <c r="CZ112" i="21"/>
  <c r="DA112" i="21"/>
  <c r="DB112" i="21"/>
  <c r="DC112" i="21"/>
  <c r="DD112" i="21"/>
  <c r="DE112" i="21"/>
  <c r="DF112" i="21"/>
  <c r="DG112" i="21"/>
  <c r="DH112" i="21"/>
  <c r="DI112" i="21"/>
  <c r="DJ112" i="21"/>
  <c r="DK112" i="21"/>
  <c r="DL112" i="21"/>
  <c r="DM112" i="21"/>
  <c r="DN112" i="21"/>
  <c r="DO112" i="21"/>
  <c r="DP112" i="21"/>
  <c r="DQ112" i="21"/>
  <c r="DR112" i="21"/>
  <c r="DS112" i="21"/>
  <c r="DT112" i="21"/>
  <c r="DU112" i="21"/>
  <c r="DV112" i="21"/>
  <c r="DW112" i="21"/>
  <c r="DX112" i="21"/>
  <c r="DY112" i="21"/>
  <c r="DZ112" i="21"/>
  <c r="EA112" i="21"/>
  <c r="EB112" i="21"/>
  <c r="EC112" i="21"/>
  <c r="ED112" i="21"/>
  <c r="EE112" i="21"/>
  <c r="EF112" i="21"/>
  <c r="EG112" i="21"/>
  <c r="EH112" i="21"/>
  <c r="EI112" i="21"/>
  <c r="EJ112" i="21"/>
  <c r="EK112" i="21"/>
  <c r="EL112" i="21"/>
  <c r="EM112" i="21"/>
  <c r="EN112" i="21"/>
  <c r="EO112" i="21"/>
  <c r="EP112" i="21"/>
  <c r="EQ112" i="21"/>
  <c r="ER112" i="21"/>
  <c r="ES112" i="21"/>
  <c r="ET112" i="21"/>
  <c r="EU112" i="21"/>
  <c r="EV112" i="21"/>
  <c r="EW112" i="21"/>
  <c r="EX112" i="21"/>
  <c r="EY112" i="21"/>
  <c r="EZ112" i="21"/>
  <c r="FA112" i="21"/>
  <c r="FB112" i="21"/>
  <c r="FC112" i="21"/>
  <c r="FD112" i="21"/>
  <c r="FE112" i="21"/>
  <c r="FF112" i="21"/>
  <c r="FG112" i="21"/>
  <c r="FH112" i="21"/>
  <c r="FI112" i="21"/>
  <c r="FJ112" i="21"/>
  <c r="FK112" i="21"/>
  <c r="FL112" i="21"/>
  <c r="FM112" i="21"/>
  <c r="FN112" i="21"/>
  <c r="FO112" i="21"/>
  <c r="FP112" i="21"/>
  <c r="FQ112" i="21"/>
  <c r="FR112" i="21"/>
  <c r="FS112" i="21"/>
  <c r="FT112" i="21"/>
  <c r="BZ113" i="21"/>
  <c r="CA113" i="21"/>
  <c r="CB113" i="21"/>
  <c r="CC113" i="21"/>
  <c r="CD113" i="21"/>
  <c r="CN113" i="21"/>
  <c r="CO113" i="21"/>
  <c r="CP113" i="21"/>
  <c r="CQ113" i="21"/>
  <c r="CR113" i="21"/>
  <c r="CS113" i="21"/>
  <c r="CT113" i="21"/>
  <c r="CU113" i="21"/>
  <c r="CV113" i="21"/>
  <c r="CW113" i="21"/>
  <c r="CX113" i="21"/>
  <c r="CY113" i="21"/>
  <c r="CZ113" i="21"/>
  <c r="DA113" i="21"/>
  <c r="DB113" i="21"/>
  <c r="DC113" i="21"/>
  <c r="DD113" i="21"/>
  <c r="DE113" i="21"/>
  <c r="DF113" i="21"/>
  <c r="DG113" i="21"/>
  <c r="DH113" i="21"/>
  <c r="DI113" i="21"/>
  <c r="DJ113" i="21"/>
  <c r="DK113" i="21"/>
  <c r="DL113" i="21"/>
  <c r="DM113" i="21"/>
  <c r="DN113" i="21"/>
  <c r="DO113" i="21"/>
  <c r="DP113" i="21"/>
  <c r="DQ113" i="21"/>
  <c r="DR113" i="21"/>
  <c r="DS113" i="21"/>
  <c r="DT113" i="21"/>
  <c r="DU113" i="21"/>
  <c r="DV113" i="21"/>
  <c r="DW113" i="21"/>
  <c r="DX113" i="21"/>
  <c r="DY113" i="21"/>
  <c r="DZ113" i="21"/>
  <c r="EA113" i="21"/>
  <c r="EB113" i="21"/>
  <c r="EC113" i="21"/>
  <c r="ED113" i="21"/>
  <c r="EE113" i="21"/>
  <c r="EF113" i="21"/>
  <c r="EG113" i="21"/>
  <c r="EH113" i="21"/>
  <c r="EI113" i="21"/>
  <c r="EJ113" i="21"/>
  <c r="EK113" i="21"/>
  <c r="EL113" i="21"/>
  <c r="EM113" i="21"/>
  <c r="EN113" i="21"/>
  <c r="EO113" i="21"/>
  <c r="EP113" i="21"/>
  <c r="EQ113" i="21"/>
  <c r="ER113" i="21"/>
  <c r="ES113" i="21"/>
  <c r="ET113" i="21"/>
  <c r="EU113" i="21"/>
  <c r="EV113" i="21"/>
  <c r="EW113" i="21"/>
  <c r="EX113" i="21"/>
  <c r="EY113" i="21"/>
  <c r="EZ113" i="21"/>
  <c r="FA113" i="21"/>
  <c r="FB113" i="21"/>
  <c r="FC113" i="21"/>
  <c r="FD113" i="21"/>
  <c r="FE113" i="21"/>
  <c r="FF113" i="21"/>
  <c r="FG113" i="21"/>
  <c r="FH113" i="21"/>
  <c r="FI113" i="21"/>
  <c r="FJ113" i="21"/>
  <c r="FK113" i="21"/>
  <c r="FL113" i="21"/>
  <c r="FM113" i="21"/>
  <c r="FN113" i="21"/>
  <c r="FO113" i="21"/>
  <c r="FP113" i="21"/>
  <c r="FQ113" i="21"/>
  <c r="FR113" i="21"/>
  <c r="FS113" i="21"/>
  <c r="FT113" i="21"/>
  <c r="BZ114" i="21"/>
  <c r="CA114" i="21"/>
  <c r="CB114" i="21"/>
  <c r="CC114" i="21"/>
  <c r="CD114" i="21"/>
  <c r="CN114" i="21"/>
  <c r="CO114" i="21"/>
  <c r="CP114" i="21"/>
  <c r="CQ114" i="21"/>
  <c r="CR114" i="21"/>
  <c r="CS114" i="21"/>
  <c r="CT114" i="21"/>
  <c r="CU114" i="21"/>
  <c r="CV114" i="21"/>
  <c r="CW114" i="21"/>
  <c r="CX114" i="21"/>
  <c r="CY114" i="21"/>
  <c r="CZ114" i="21"/>
  <c r="DA114" i="21"/>
  <c r="DB114" i="21"/>
  <c r="DC114" i="21"/>
  <c r="DD114" i="21"/>
  <c r="DE114" i="21"/>
  <c r="DF114" i="21"/>
  <c r="DG114" i="21"/>
  <c r="DH114" i="21"/>
  <c r="DI114" i="21"/>
  <c r="DJ114" i="21"/>
  <c r="DK114" i="21"/>
  <c r="DL114" i="21"/>
  <c r="DM114" i="21"/>
  <c r="DN114" i="21"/>
  <c r="DO114" i="21"/>
  <c r="DP114" i="21"/>
  <c r="DQ114" i="21"/>
  <c r="DR114" i="21"/>
  <c r="DS114" i="21"/>
  <c r="DT114" i="21"/>
  <c r="DU114" i="21"/>
  <c r="DV114" i="21"/>
  <c r="DW114" i="21"/>
  <c r="DX114" i="21"/>
  <c r="DY114" i="21"/>
  <c r="DZ114" i="21"/>
  <c r="EA114" i="21"/>
  <c r="EB114" i="21"/>
  <c r="EC114" i="21"/>
  <c r="ED114" i="21"/>
  <c r="EE114" i="21"/>
  <c r="EF114" i="21"/>
  <c r="EG114" i="21"/>
  <c r="EH114" i="21"/>
  <c r="EI114" i="21"/>
  <c r="EJ114" i="21"/>
  <c r="EK114" i="21"/>
  <c r="EL114" i="21"/>
  <c r="EM114" i="21"/>
  <c r="EN114" i="21"/>
  <c r="EO114" i="21"/>
  <c r="EP114" i="21"/>
  <c r="EQ114" i="21"/>
  <c r="ER114" i="21"/>
  <c r="ES114" i="21"/>
  <c r="ET114" i="21"/>
  <c r="EU114" i="21"/>
  <c r="EV114" i="21"/>
  <c r="EW114" i="21"/>
  <c r="EX114" i="21"/>
  <c r="EY114" i="21"/>
  <c r="EZ114" i="21"/>
  <c r="FA114" i="21"/>
  <c r="FB114" i="21"/>
  <c r="FC114" i="21"/>
  <c r="FD114" i="21"/>
  <c r="FE114" i="21"/>
  <c r="FF114" i="21"/>
  <c r="FG114" i="21"/>
  <c r="FH114" i="21"/>
  <c r="FI114" i="21"/>
  <c r="FJ114" i="21"/>
  <c r="FK114" i="21"/>
  <c r="FL114" i="21"/>
  <c r="FM114" i="21"/>
  <c r="FN114" i="21"/>
  <c r="FO114" i="21"/>
  <c r="FP114" i="21"/>
  <c r="FQ114" i="21"/>
  <c r="FR114" i="21"/>
  <c r="FS114" i="21"/>
  <c r="FT114" i="21"/>
  <c r="BZ115" i="21"/>
  <c r="CA115" i="21"/>
  <c r="CB115" i="21"/>
  <c r="CC115" i="21"/>
  <c r="CD115" i="21"/>
  <c r="CN115" i="21"/>
  <c r="CO115" i="21"/>
  <c r="CP115" i="21"/>
  <c r="CQ115" i="21"/>
  <c r="CR115" i="21"/>
  <c r="CS115" i="21"/>
  <c r="CT115" i="21"/>
  <c r="CU115" i="21"/>
  <c r="CV115" i="21"/>
  <c r="CW115" i="21"/>
  <c r="CX115" i="21"/>
  <c r="CY115" i="21"/>
  <c r="CZ115" i="21"/>
  <c r="DA115" i="21"/>
  <c r="DB115" i="21"/>
  <c r="DC115" i="21"/>
  <c r="DD115" i="21"/>
  <c r="DE115" i="21"/>
  <c r="DF115" i="21"/>
  <c r="DG115" i="21"/>
  <c r="DH115" i="21"/>
  <c r="DI115" i="21"/>
  <c r="DJ115" i="21"/>
  <c r="DK115" i="21"/>
  <c r="DL115" i="21"/>
  <c r="DM115" i="21"/>
  <c r="DN115" i="21"/>
  <c r="DO115" i="21"/>
  <c r="DP115" i="21"/>
  <c r="DQ115" i="21"/>
  <c r="DR115" i="21"/>
  <c r="DS115" i="21"/>
  <c r="DT115" i="21"/>
  <c r="DU115" i="21"/>
  <c r="DV115" i="21"/>
  <c r="DW115" i="21"/>
  <c r="DX115" i="21"/>
  <c r="DY115" i="21"/>
  <c r="DZ115" i="21"/>
  <c r="EA115" i="21"/>
  <c r="EB115" i="21"/>
  <c r="EC115" i="21"/>
  <c r="ED115" i="21"/>
  <c r="EE115" i="21"/>
  <c r="EF115" i="21"/>
  <c r="EG115" i="21"/>
  <c r="EH115" i="21"/>
  <c r="EI115" i="21"/>
  <c r="EJ115" i="21"/>
  <c r="EK115" i="21"/>
  <c r="EL115" i="21"/>
  <c r="EM115" i="21"/>
  <c r="EN115" i="21"/>
  <c r="EO115" i="21"/>
  <c r="EP115" i="21"/>
  <c r="EQ115" i="21"/>
  <c r="ER115" i="21"/>
  <c r="ES115" i="21"/>
  <c r="ET115" i="21"/>
  <c r="EU115" i="21"/>
  <c r="EV115" i="21"/>
  <c r="EW115" i="21"/>
  <c r="EX115" i="21"/>
  <c r="EY115" i="21"/>
  <c r="EZ115" i="21"/>
  <c r="FA115" i="21"/>
  <c r="FB115" i="21"/>
  <c r="FC115" i="21"/>
  <c r="FD115" i="21"/>
  <c r="FE115" i="21"/>
  <c r="FF115" i="21"/>
  <c r="FG115" i="21"/>
  <c r="FH115" i="21"/>
  <c r="FI115" i="21"/>
  <c r="FJ115" i="21"/>
  <c r="FK115" i="21"/>
  <c r="FL115" i="21"/>
  <c r="FM115" i="21"/>
  <c r="FN115" i="21"/>
  <c r="FO115" i="21"/>
  <c r="FP115" i="21"/>
  <c r="FQ115" i="21"/>
  <c r="FR115" i="21"/>
  <c r="FS115" i="21"/>
  <c r="FT115" i="21"/>
  <c r="BZ116" i="21"/>
  <c r="CA116" i="21"/>
  <c r="CB116" i="21"/>
  <c r="CC116" i="21"/>
  <c r="CD116" i="21"/>
  <c r="CN116" i="21"/>
  <c r="CO116" i="21"/>
  <c r="CP116" i="21"/>
  <c r="CQ116" i="21"/>
  <c r="CR116" i="21"/>
  <c r="CS116" i="21"/>
  <c r="CT116" i="21"/>
  <c r="CU116" i="21"/>
  <c r="CV116" i="21"/>
  <c r="CW116" i="21"/>
  <c r="CX116" i="21"/>
  <c r="CY116" i="21"/>
  <c r="CZ116" i="21"/>
  <c r="DA116" i="21"/>
  <c r="DB116" i="21"/>
  <c r="DC116" i="21"/>
  <c r="DD116" i="21"/>
  <c r="DE116" i="21"/>
  <c r="DF116" i="21"/>
  <c r="DG116" i="21"/>
  <c r="DH116" i="21"/>
  <c r="DI116" i="21"/>
  <c r="DJ116" i="21"/>
  <c r="DK116" i="21"/>
  <c r="DL116" i="21"/>
  <c r="DM116" i="21"/>
  <c r="DN116" i="21"/>
  <c r="DO116" i="21"/>
  <c r="DP116" i="21"/>
  <c r="DQ116" i="21"/>
  <c r="DR116" i="21"/>
  <c r="DS116" i="21"/>
  <c r="DT116" i="21"/>
  <c r="DU116" i="21"/>
  <c r="DV116" i="21"/>
  <c r="DW116" i="21"/>
  <c r="DX116" i="21"/>
  <c r="DY116" i="21"/>
  <c r="DZ116" i="21"/>
  <c r="EA116" i="21"/>
  <c r="EB116" i="21"/>
  <c r="EC116" i="21"/>
  <c r="ED116" i="21"/>
  <c r="EE116" i="21"/>
  <c r="EF116" i="21"/>
  <c r="EG116" i="21"/>
  <c r="EH116" i="21"/>
  <c r="EI116" i="21"/>
  <c r="EJ116" i="21"/>
  <c r="EK116" i="21"/>
  <c r="EL116" i="21"/>
  <c r="EM116" i="21"/>
  <c r="EN116" i="21"/>
  <c r="EO116" i="21"/>
  <c r="EP116" i="21"/>
  <c r="EQ116" i="21"/>
  <c r="ER116" i="21"/>
  <c r="ES116" i="21"/>
  <c r="ET116" i="21"/>
  <c r="EU116" i="21"/>
  <c r="EV116" i="21"/>
  <c r="EW116" i="21"/>
  <c r="EX116" i="21"/>
  <c r="EY116" i="21"/>
  <c r="EZ116" i="21"/>
  <c r="FA116" i="21"/>
  <c r="FB116" i="21"/>
  <c r="FC116" i="21"/>
  <c r="FD116" i="21"/>
  <c r="FE116" i="21"/>
  <c r="FF116" i="21"/>
  <c r="FG116" i="21"/>
  <c r="FH116" i="21"/>
  <c r="FI116" i="21"/>
  <c r="FJ116" i="21"/>
  <c r="FK116" i="21"/>
  <c r="FL116" i="21"/>
  <c r="FM116" i="21"/>
  <c r="FN116" i="21"/>
  <c r="FO116" i="21"/>
  <c r="FP116" i="21"/>
  <c r="FQ116" i="21"/>
  <c r="FR116" i="21"/>
  <c r="FS116" i="21"/>
  <c r="FT116" i="21"/>
  <c r="BZ117" i="21"/>
  <c r="CA117" i="21"/>
  <c r="CB117" i="21"/>
  <c r="CC117" i="21"/>
  <c r="CD117" i="21"/>
  <c r="CN117" i="21"/>
  <c r="CO117" i="21"/>
  <c r="CP117" i="21"/>
  <c r="CQ117" i="21"/>
  <c r="CR117" i="21"/>
  <c r="CS117" i="21"/>
  <c r="CT117" i="21"/>
  <c r="CU117" i="21"/>
  <c r="CV117" i="21"/>
  <c r="CW117" i="21"/>
  <c r="CX117" i="21"/>
  <c r="CY117" i="21"/>
  <c r="CZ117" i="21"/>
  <c r="DA117" i="21"/>
  <c r="DB117" i="21"/>
  <c r="DC117" i="21"/>
  <c r="DD117" i="21"/>
  <c r="DE117" i="21"/>
  <c r="DF117" i="21"/>
  <c r="DG117" i="21"/>
  <c r="DH117" i="21"/>
  <c r="DI117" i="21"/>
  <c r="DJ117" i="21"/>
  <c r="DK117" i="21"/>
  <c r="DL117" i="21"/>
  <c r="DM117" i="21"/>
  <c r="DN117" i="21"/>
  <c r="DO117" i="21"/>
  <c r="DP117" i="21"/>
  <c r="DQ117" i="21"/>
  <c r="DR117" i="21"/>
  <c r="DS117" i="21"/>
  <c r="DT117" i="21"/>
  <c r="DU117" i="21"/>
  <c r="DV117" i="21"/>
  <c r="DW117" i="21"/>
  <c r="DX117" i="21"/>
  <c r="DY117" i="21"/>
  <c r="DZ117" i="21"/>
  <c r="EA117" i="21"/>
  <c r="EB117" i="21"/>
  <c r="EC117" i="21"/>
  <c r="ED117" i="21"/>
  <c r="EE117" i="21"/>
  <c r="EF117" i="21"/>
  <c r="EG117" i="21"/>
  <c r="EH117" i="21"/>
  <c r="EI117" i="21"/>
  <c r="EJ117" i="21"/>
  <c r="EK117" i="21"/>
  <c r="EL117" i="21"/>
  <c r="EM117" i="21"/>
  <c r="EN117" i="21"/>
  <c r="EO117" i="21"/>
  <c r="EP117" i="21"/>
  <c r="EQ117" i="21"/>
  <c r="ER117" i="21"/>
  <c r="ES117" i="21"/>
  <c r="ET117" i="21"/>
  <c r="EU117" i="21"/>
  <c r="EV117" i="21"/>
  <c r="EW117" i="21"/>
  <c r="EX117" i="21"/>
  <c r="EY117" i="21"/>
  <c r="EZ117" i="21"/>
  <c r="FA117" i="21"/>
  <c r="FB117" i="21"/>
  <c r="FC117" i="21"/>
  <c r="FD117" i="21"/>
  <c r="FE117" i="21"/>
  <c r="FF117" i="21"/>
  <c r="FG117" i="21"/>
  <c r="FH117" i="21"/>
  <c r="FI117" i="21"/>
  <c r="FJ117" i="21"/>
  <c r="FK117" i="21"/>
  <c r="FL117" i="21"/>
  <c r="FM117" i="21"/>
  <c r="FN117" i="21"/>
  <c r="FO117" i="21"/>
  <c r="FP117" i="21"/>
  <c r="FQ117" i="21"/>
  <c r="FR117" i="21"/>
  <c r="FS117" i="21"/>
  <c r="FT117" i="21"/>
  <c r="BZ118" i="21"/>
  <c r="CA118" i="21"/>
  <c r="CB118" i="21"/>
  <c r="CC118" i="21"/>
  <c r="CD118" i="21"/>
  <c r="CN118" i="21"/>
  <c r="CO118" i="21"/>
  <c r="CP118" i="21"/>
  <c r="CQ118" i="21"/>
  <c r="CR118" i="21"/>
  <c r="CS118" i="21"/>
  <c r="CT118" i="21"/>
  <c r="CU118" i="21"/>
  <c r="CV118" i="21"/>
  <c r="CW118" i="21"/>
  <c r="CX118" i="21"/>
  <c r="CY118" i="21"/>
  <c r="CZ118" i="21"/>
  <c r="DA118" i="21"/>
  <c r="DB118" i="21"/>
  <c r="DC118" i="21"/>
  <c r="DD118" i="21"/>
  <c r="DE118" i="21"/>
  <c r="DF118" i="21"/>
  <c r="DG118" i="21"/>
  <c r="DH118" i="21"/>
  <c r="DI118" i="21"/>
  <c r="DJ118" i="21"/>
  <c r="DK118" i="21"/>
  <c r="DL118" i="21"/>
  <c r="DM118" i="21"/>
  <c r="DN118" i="21"/>
  <c r="DO118" i="21"/>
  <c r="DP118" i="21"/>
  <c r="DQ118" i="21"/>
  <c r="DR118" i="21"/>
  <c r="DS118" i="21"/>
  <c r="DT118" i="21"/>
  <c r="DU118" i="21"/>
  <c r="DV118" i="21"/>
  <c r="DW118" i="21"/>
  <c r="DX118" i="21"/>
  <c r="DY118" i="21"/>
  <c r="DZ118" i="21"/>
  <c r="EA118" i="21"/>
  <c r="EB118" i="21"/>
  <c r="EC118" i="21"/>
  <c r="ED118" i="21"/>
  <c r="EE118" i="21"/>
  <c r="EF118" i="21"/>
  <c r="EG118" i="21"/>
  <c r="EH118" i="21"/>
  <c r="EI118" i="21"/>
  <c r="EJ118" i="21"/>
  <c r="EK118" i="21"/>
  <c r="EL118" i="21"/>
  <c r="EM118" i="21"/>
  <c r="EN118" i="21"/>
  <c r="EO118" i="21"/>
  <c r="EP118" i="21"/>
  <c r="EQ118" i="21"/>
  <c r="ER118" i="21"/>
  <c r="ES118" i="21"/>
  <c r="ET118" i="21"/>
  <c r="EU118" i="21"/>
  <c r="EV118" i="21"/>
  <c r="EW118" i="21"/>
  <c r="EX118" i="21"/>
  <c r="EY118" i="21"/>
  <c r="EZ118" i="21"/>
  <c r="FA118" i="21"/>
  <c r="FB118" i="21"/>
  <c r="FC118" i="21"/>
  <c r="FD118" i="21"/>
  <c r="FE118" i="21"/>
  <c r="FF118" i="21"/>
  <c r="FG118" i="21"/>
  <c r="FH118" i="21"/>
  <c r="FI118" i="21"/>
  <c r="FJ118" i="21"/>
  <c r="FK118" i="21"/>
  <c r="FL118" i="21"/>
  <c r="FM118" i="21"/>
  <c r="FN118" i="21"/>
  <c r="FO118" i="21"/>
  <c r="FP118" i="21"/>
  <c r="FQ118" i="21"/>
  <c r="FR118" i="21"/>
  <c r="FS118" i="21"/>
  <c r="FT118" i="21"/>
  <c r="BZ119" i="21"/>
  <c r="CA119" i="21"/>
  <c r="CB119" i="21"/>
  <c r="CC119" i="21"/>
  <c r="CD119" i="21"/>
  <c r="CN119" i="21"/>
  <c r="CO119" i="21"/>
  <c r="CP119" i="21"/>
  <c r="CQ119" i="21"/>
  <c r="CR119" i="21"/>
  <c r="CS119" i="21"/>
  <c r="CT119" i="21"/>
  <c r="CU119" i="21"/>
  <c r="CV119" i="21"/>
  <c r="CW119" i="21"/>
  <c r="CX119" i="21"/>
  <c r="CY119" i="21"/>
  <c r="CZ119" i="21"/>
  <c r="DA119" i="21"/>
  <c r="DB119" i="21"/>
  <c r="DC119" i="21"/>
  <c r="DD119" i="21"/>
  <c r="DE119" i="21"/>
  <c r="DF119" i="21"/>
  <c r="DG119" i="21"/>
  <c r="DH119" i="21"/>
  <c r="DI119" i="21"/>
  <c r="DJ119" i="21"/>
  <c r="DK119" i="21"/>
  <c r="DL119" i="21"/>
  <c r="DM119" i="21"/>
  <c r="DN119" i="21"/>
  <c r="DO119" i="21"/>
  <c r="DP119" i="21"/>
  <c r="DQ119" i="21"/>
  <c r="DR119" i="21"/>
  <c r="DS119" i="21"/>
  <c r="DT119" i="21"/>
  <c r="DU119" i="21"/>
  <c r="DV119" i="21"/>
  <c r="DW119" i="21"/>
  <c r="DX119" i="21"/>
  <c r="DY119" i="21"/>
  <c r="DZ119" i="21"/>
  <c r="EA119" i="21"/>
  <c r="EB119" i="21"/>
  <c r="EC119" i="21"/>
  <c r="ED119" i="21"/>
  <c r="EE119" i="21"/>
  <c r="EF119" i="21"/>
  <c r="EG119" i="21"/>
  <c r="EH119" i="21"/>
  <c r="EI119" i="21"/>
  <c r="EJ119" i="21"/>
  <c r="EK119" i="21"/>
  <c r="EL119" i="21"/>
  <c r="EM119" i="21"/>
  <c r="EN119" i="21"/>
  <c r="EO119" i="21"/>
  <c r="EP119" i="21"/>
  <c r="EQ119" i="21"/>
  <c r="ER119" i="21"/>
  <c r="ES119" i="21"/>
  <c r="ET119" i="21"/>
  <c r="EU119" i="21"/>
  <c r="EV119" i="21"/>
  <c r="EW119" i="21"/>
  <c r="EX119" i="21"/>
  <c r="EY119" i="21"/>
  <c r="EZ119" i="21"/>
  <c r="FA119" i="21"/>
  <c r="FB119" i="21"/>
  <c r="FC119" i="21"/>
  <c r="FD119" i="21"/>
  <c r="FE119" i="21"/>
  <c r="FF119" i="21"/>
  <c r="FG119" i="21"/>
  <c r="FH119" i="21"/>
  <c r="FI119" i="21"/>
  <c r="FJ119" i="21"/>
  <c r="FK119" i="21"/>
  <c r="FL119" i="21"/>
  <c r="FM119" i="21"/>
  <c r="FN119" i="21"/>
  <c r="FO119" i="21"/>
  <c r="FP119" i="21"/>
  <c r="FQ119" i="21"/>
  <c r="FR119" i="21"/>
  <c r="FS119" i="21"/>
  <c r="FT119" i="21"/>
  <c r="BZ120" i="21"/>
  <c r="CA120" i="21"/>
  <c r="CB120" i="21"/>
  <c r="CC120" i="21"/>
  <c r="CD120" i="21"/>
  <c r="CN120" i="21"/>
  <c r="CO120" i="21"/>
  <c r="CP120" i="21"/>
  <c r="CQ120" i="21"/>
  <c r="CR120" i="21"/>
  <c r="CS120" i="21"/>
  <c r="CT120" i="21"/>
  <c r="CU120" i="21"/>
  <c r="CV120" i="21"/>
  <c r="CW120" i="21"/>
  <c r="CX120" i="21"/>
  <c r="CY120" i="21"/>
  <c r="CZ120" i="21"/>
  <c r="DA120" i="21"/>
  <c r="DB120" i="21"/>
  <c r="DC120" i="21"/>
  <c r="DD120" i="21"/>
  <c r="DE120" i="21"/>
  <c r="DF120" i="21"/>
  <c r="DG120" i="21"/>
  <c r="DH120" i="21"/>
  <c r="DI120" i="21"/>
  <c r="DJ120" i="21"/>
  <c r="DK120" i="21"/>
  <c r="DL120" i="21"/>
  <c r="DM120" i="21"/>
  <c r="DN120" i="21"/>
  <c r="DO120" i="21"/>
  <c r="DP120" i="21"/>
  <c r="DQ120" i="21"/>
  <c r="DR120" i="21"/>
  <c r="DS120" i="21"/>
  <c r="DT120" i="21"/>
  <c r="DU120" i="21"/>
  <c r="DV120" i="21"/>
  <c r="DW120" i="21"/>
  <c r="DX120" i="21"/>
  <c r="DY120" i="21"/>
  <c r="DZ120" i="21"/>
  <c r="EA120" i="21"/>
  <c r="EB120" i="21"/>
  <c r="EC120" i="21"/>
  <c r="ED120" i="21"/>
  <c r="EE120" i="21"/>
  <c r="EF120" i="21"/>
  <c r="EG120" i="21"/>
  <c r="EH120" i="21"/>
  <c r="EI120" i="21"/>
  <c r="EJ120" i="21"/>
  <c r="EK120" i="21"/>
  <c r="EL120" i="21"/>
  <c r="EM120" i="21"/>
  <c r="EN120" i="21"/>
  <c r="EO120" i="21"/>
  <c r="EP120" i="21"/>
  <c r="EQ120" i="21"/>
  <c r="ER120" i="21"/>
  <c r="ES120" i="21"/>
  <c r="ET120" i="21"/>
  <c r="EU120" i="21"/>
  <c r="EV120" i="21"/>
  <c r="EW120" i="21"/>
  <c r="EX120" i="21"/>
  <c r="EY120" i="21"/>
  <c r="EZ120" i="21"/>
  <c r="FA120" i="21"/>
  <c r="FB120" i="21"/>
  <c r="FC120" i="21"/>
  <c r="FD120" i="21"/>
  <c r="FE120" i="21"/>
  <c r="FF120" i="21"/>
  <c r="FG120" i="21"/>
  <c r="FH120" i="21"/>
  <c r="FI120" i="21"/>
  <c r="FJ120" i="21"/>
  <c r="FK120" i="21"/>
  <c r="FL120" i="21"/>
  <c r="FM120" i="21"/>
  <c r="FN120" i="21"/>
  <c r="FO120" i="21"/>
  <c r="FP120" i="21"/>
  <c r="FQ120" i="21"/>
  <c r="FR120" i="21"/>
  <c r="FS120" i="21"/>
  <c r="FT120" i="21"/>
  <c r="BZ121" i="21"/>
  <c r="CA121" i="21"/>
  <c r="CB121" i="21"/>
  <c r="CC121" i="21"/>
  <c r="CD121" i="21"/>
  <c r="CN121" i="21"/>
  <c r="CO121" i="21"/>
  <c r="CP121" i="21"/>
  <c r="CQ121" i="21"/>
  <c r="CR121" i="21"/>
  <c r="CS121" i="21"/>
  <c r="CT121" i="21"/>
  <c r="CU121" i="21"/>
  <c r="CV121" i="21"/>
  <c r="CW121" i="21"/>
  <c r="CX121" i="21"/>
  <c r="CY121" i="21"/>
  <c r="CZ121" i="21"/>
  <c r="DA121" i="21"/>
  <c r="DB121" i="21"/>
  <c r="DC121" i="21"/>
  <c r="DD121" i="21"/>
  <c r="DE121" i="21"/>
  <c r="DF121" i="21"/>
  <c r="DG121" i="21"/>
  <c r="DH121" i="21"/>
  <c r="DI121" i="21"/>
  <c r="DJ121" i="21"/>
  <c r="DK121" i="21"/>
  <c r="DL121" i="21"/>
  <c r="DM121" i="21"/>
  <c r="DN121" i="21"/>
  <c r="DO121" i="21"/>
  <c r="DP121" i="21"/>
  <c r="DQ121" i="21"/>
  <c r="DR121" i="21"/>
  <c r="DS121" i="21"/>
  <c r="DT121" i="21"/>
  <c r="DU121" i="21"/>
  <c r="DV121" i="21"/>
  <c r="DW121" i="21"/>
  <c r="DX121" i="21"/>
  <c r="DY121" i="21"/>
  <c r="DZ121" i="21"/>
  <c r="EA121" i="21"/>
  <c r="EB121" i="21"/>
  <c r="EC121" i="21"/>
  <c r="ED121" i="21"/>
  <c r="EE121" i="21"/>
  <c r="EF121" i="21"/>
  <c r="EG121" i="21"/>
  <c r="EH121" i="21"/>
  <c r="EI121" i="21"/>
  <c r="EJ121" i="21"/>
  <c r="EK121" i="21"/>
  <c r="EL121" i="21"/>
  <c r="EM121" i="21"/>
  <c r="EN121" i="21"/>
  <c r="EO121" i="21"/>
  <c r="EP121" i="21"/>
  <c r="EQ121" i="21"/>
  <c r="ER121" i="21"/>
  <c r="ES121" i="21"/>
  <c r="ET121" i="21"/>
  <c r="EU121" i="21"/>
  <c r="EV121" i="21"/>
  <c r="EW121" i="21"/>
  <c r="EX121" i="21"/>
  <c r="EY121" i="21"/>
  <c r="EZ121" i="21"/>
  <c r="FA121" i="21"/>
  <c r="FB121" i="21"/>
  <c r="FC121" i="21"/>
  <c r="FD121" i="21"/>
  <c r="FE121" i="21"/>
  <c r="FF121" i="21"/>
  <c r="FG121" i="21"/>
  <c r="FH121" i="21"/>
  <c r="FI121" i="21"/>
  <c r="FJ121" i="21"/>
  <c r="FK121" i="21"/>
  <c r="FL121" i="21"/>
  <c r="FM121" i="21"/>
  <c r="FN121" i="21"/>
  <c r="FO121" i="21"/>
  <c r="FP121" i="21"/>
  <c r="FQ121" i="21"/>
  <c r="FR121" i="21"/>
  <c r="FS121" i="21"/>
  <c r="FT121" i="21"/>
  <c r="BZ122" i="21"/>
  <c r="CA122" i="21"/>
  <c r="CB122" i="21"/>
  <c r="CC122" i="21"/>
  <c r="CD122" i="21"/>
  <c r="CN122" i="21"/>
  <c r="CO122" i="21"/>
  <c r="CP122" i="21"/>
  <c r="CQ122" i="21"/>
  <c r="CR122" i="21"/>
  <c r="CS122" i="21"/>
  <c r="CT122" i="21"/>
  <c r="CU122" i="21"/>
  <c r="CV122" i="21"/>
  <c r="CW122" i="21"/>
  <c r="CX122" i="21"/>
  <c r="CY122" i="21"/>
  <c r="CZ122" i="21"/>
  <c r="DA122" i="21"/>
  <c r="DB122" i="21"/>
  <c r="DC122" i="21"/>
  <c r="DD122" i="21"/>
  <c r="DE122" i="21"/>
  <c r="DF122" i="21"/>
  <c r="DG122" i="21"/>
  <c r="DH122" i="21"/>
  <c r="DI122" i="21"/>
  <c r="DJ122" i="21"/>
  <c r="DK122" i="21"/>
  <c r="DL122" i="21"/>
  <c r="DM122" i="21"/>
  <c r="DN122" i="21"/>
  <c r="DO122" i="21"/>
  <c r="DP122" i="21"/>
  <c r="DQ122" i="21"/>
  <c r="DR122" i="21"/>
  <c r="DS122" i="21"/>
  <c r="DT122" i="21"/>
  <c r="DU122" i="21"/>
  <c r="DV122" i="21"/>
  <c r="DW122" i="21"/>
  <c r="DX122" i="21"/>
  <c r="DY122" i="21"/>
  <c r="DZ122" i="21"/>
  <c r="EA122" i="21"/>
  <c r="EB122" i="21"/>
  <c r="EC122" i="21"/>
  <c r="ED122" i="21"/>
  <c r="EE122" i="21"/>
  <c r="EF122" i="21"/>
  <c r="EG122" i="21"/>
  <c r="EH122" i="21"/>
  <c r="EI122" i="21"/>
  <c r="EJ122" i="21"/>
  <c r="EK122" i="21"/>
  <c r="EL122" i="21"/>
  <c r="EM122" i="21"/>
  <c r="EN122" i="21"/>
  <c r="EO122" i="21"/>
  <c r="EP122" i="21"/>
  <c r="EQ122" i="21"/>
  <c r="ER122" i="21"/>
  <c r="ES122" i="21"/>
  <c r="ET122" i="21"/>
  <c r="EU122" i="21"/>
  <c r="EV122" i="21"/>
  <c r="EW122" i="21"/>
  <c r="EX122" i="21"/>
  <c r="EY122" i="21"/>
  <c r="EZ122" i="21"/>
  <c r="FA122" i="21"/>
  <c r="FB122" i="21"/>
  <c r="FC122" i="21"/>
  <c r="FD122" i="21"/>
  <c r="FE122" i="21"/>
  <c r="FF122" i="21"/>
  <c r="FG122" i="21"/>
  <c r="FH122" i="21"/>
  <c r="FI122" i="21"/>
  <c r="FJ122" i="21"/>
  <c r="FK122" i="21"/>
  <c r="FL122" i="21"/>
  <c r="FM122" i="21"/>
  <c r="FN122" i="21"/>
  <c r="FO122" i="21"/>
  <c r="FP122" i="21"/>
  <c r="FQ122" i="21"/>
  <c r="FR122" i="21"/>
  <c r="FS122" i="21"/>
  <c r="FT122" i="21"/>
  <c r="BZ123" i="21"/>
  <c r="CA123" i="21"/>
  <c r="CB123" i="21"/>
  <c r="CC123" i="21"/>
  <c r="CD123" i="21"/>
  <c r="CN123" i="21"/>
  <c r="CO123" i="21"/>
  <c r="CP123" i="21"/>
  <c r="CQ123" i="21"/>
  <c r="CR123" i="21"/>
  <c r="CS123" i="21"/>
  <c r="CT123" i="21"/>
  <c r="CU123" i="21"/>
  <c r="CV123" i="21"/>
  <c r="CW123" i="21"/>
  <c r="CX123" i="21"/>
  <c r="CY123" i="21"/>
  <c r="CZ123" i="21"/>
  <c r="DA123" i="21"/>
  <c r="DB123" i="21"/>
  <c r="DC123" i="21"/>
  <c r="DD123" i="21"/>
  <c r="DE123" i="21"/>
  <c r="DF123" i="21"/>
  <c r="DG123" i="21"/>
  <c r="DH123" i="21"/>
  <c r="DI123" i="21"/>
  <c r="DJ123" i="21"/>
  <c r="DK123" i="21"/>
  <c r="DL123" i="21"/>
  <c r="DM123" i="21"/>
  <c r="DN123" i="21"/>
  <c r="DO123" i="21"/>
  <c r="DP123" i="21"/>
  <c r="DQ123" i="21"/>
  <c r="DR123" i="21"/>
  <c r="DS123" i="21"/>
  <c r="DT123" i="21"/>
  <c r="DU123" i="21"/>
  <c r="DV123" i="21"/>
  <c r="DW123" i="21"/>
  <c r="DX123" i="21"/>
  <c r="DY123" i="21"/>
  <c r="DZ123" i="21"/>
  <c r="EA123" i="21"/>
  <c r="EB123" i="21"/>
  <c r="EC123" i="21"/>
  <c r="ED123" i="21"/>
  <c r="EE123" i="21"/>
  <c r="EF123" i="21"/>
  <c r="EG123" i="21"/>
  <c r="EH123" i="21"/>
  <c r="EI123" i="21"/>
  <c r="EJ123" i="21"/>
  <c r="EK123" i="21"/>
  <c r="EL123" i="21"/>
  <c r="EM123" i="21"/>
  <c r="EN123" i="21"/>
  <c r="EO123" i="21"/>
  <c r="EP123" i="21"/>
  <c r="EQ123" i="21"/>
  <c r="ER123" i="21"/>
  <c r="ES123" i="21"/>
  <c r="ET123" i="21"/>
  <c r="EU123" i="21"/>
  <c r="EV123" i="21"/>
  <c r="EW123" i="21"/>
  <c r="EX123" i="21"/>
  <c r="EY123" i="21"/>
  <c r="EZ123" i="21"/>
  <c r="FA123" i="21"/>
  <c r="FB123" i="21"/>
  <c r="FC123" i="21"/>
  <c r="FD123" i="21"/>
  <c r="FE123" i="21"/>
  <c r="FF123" i="21"/>
  <c r="FG123" i="21"/>
  <c r="FH123" i="21"/>
  <c r="FI123" i="21"/>
  <c r="FJ123" i="21"/>
  <c r="FK123" i="21"/>
  <c r="FL123" i="21"/>
  <c r="FM123" i="21"/>
  <c r="FN123" i="21"/>
  <c r="FO123" i="21"/>
  <c r="FP123" i="21"/>
  <c r="FQ123" i="21"/>
  <c r="FR123" i="21"/>
  <c r="FS123" i="21"/>
  <c r="FT123" i="21"/>
  <c r="BZ124" i="21"/>
  <c r="CA124" i="21"/>
  <c r="CB124" i="21"/>
  <c r="CC124" i="21"/>
  <c r="CD124" i="21"/>
  <c r="CN124" i="21"/>
  <c r="CO124" i="21"/>
  <c r="CP124" i="21"/>
  <c r="CQ124" i="21"/>
  <c r="CR124" i="21"/>
  <c r="CS124" i="21"/>
  <c r="CT124" i="21"/>
  <c r="CU124" i="21"/>
  <c r="CV124" i="21"/>
  <c r="CW124" i="21"/>
  <c r="CX124" i="21"/>
  <c r="CY124" i="21"/>
  <c r="CZ124" i="21"/>
  <c r="DA124" i="21"/>
  <c r="DB124" i="21"/>
  <c r="DC124" i="21"/>
  <c r="DD124" i="21"/>
  <c r="DE124" i="21"/>
  <c r="DF124" i="21"/>
  <c r="DG124" i="21"/>
  <c r="DH124" i="21"/>
  <c r="DI124" i="21"/>
  <c r="DJ124" i="21"/>
  <c r="DK124" i="21"/>
  <c r="DL124" i="21"/>
  <c r="DM124" i="21"/>
  <c r="DN124" i="21"/>
  <c r="DO124" i="21"/>
  <c r="DP124" i="21"/>
  <c r="DQ124" i="21"/>
  <c r="DR124" i="21"/>
  <c r="DS124" i="21"/>
  <c r="DT124" i="21"/>
  <c r="DU124" i="21"/>
  <c r="DV124" i="21"/>
  <c r="DW124" i="21"/>
  <c r="DX124" i="21"/>
  <c r="DY124" i="21"/>
  <c r="DZ124" i="21"/>
  <c r="EA124" i="21"/>
  <c r="EB124" i="21"/>
  <c r="EC124" i="21"/>
  <c r="ED124" i="21"/>
  <c r="EE124" i="21"/>
  <c r="EF124" i="21"/>
  <c r="EG124" i="21"/>
  <c r="EH124" i="21"/>
  <c r="EI124" i="21"/>
  <c r="EJ124" i="21"/>
  <c r="EK124" i="21"/>
  <c r="EL124" i="21"/>
  <c r="EM124" i="21"/>
  <c r="EN124" i="21"/>
  <c r="EO124" i="21"/>
  <c r="EP124" i="21"/>
  <c r="EQ124" i="21"/>
  <c r="ER124" i="21"/>
  <c r="ES124" i="21"/>
  <c r="ET124" i="21"/>
  <c r="EU124" i="21"/>
  <c r="EV124" i="21"/>
  <c r="EW124" i="21"/>
  <c r="EX124" i="21"/>
  <c r="EY124" i="21"/>
  <c r="EZ124" i="21"/>
  <c r="FA124" i="21"/>
  <c r="FB124" i="21"/>
  <c r="FC124" i="21"/>
  <c r="FD124" i="21"/>
  <c r="FE124" i="21"/>
  <c r="FF124" i="21"/>
  <c r="FG124" i="21"/>
  <c r="FH124" i="21"/>
  <c r="FI124" i="21"/>
  <c r="FJ124" i="21"/>
  <c r="FK124" i="21"/>
  <c r="FL124" i="21"/>
  <c r="FM124" i="21"/>
  <c r="FN124" i="21"/>
  <c r="FO124" i="21"/>
  <c r="FP124" i="21"/>
  <c r="FQ124" i="21"/>
  <c r="FR124" i="21"/>
  <c r="FS124" i="21"/>
  <c r="FT124" i="21"/>
  <c r="BZ125" i="21"/>
  <c r="CA125" i="21"/>
  <c r="CB125" i="21"/>
  <c r="CC125" i="21"/>
  <c r="CD125" i="21"/>
  <c r="CN125" i="21"/>
  <c r="CO125" i="21"/>
  <c r="CP125" i="21"/>
  <c r="CQ125" i="21"/>
  <c r="CR125" i="21"/>
  <c r="CS125" i="21"/>
  <c r="CT125" i="21"/>
  <c r="CU125" i="21"/>
  <c r="CV125" i="21"/>
  <c r="CW125" i="21"/>
  <c r="CX125" i="21"/>
  <c r="CY125" i="21"/>
  <c r="CZ125" i="21"/>
  <c r="DA125" i="21"/>
  <c r="DB125" i="21"/>
  <c r="DC125" i="21"/>
  <c r="DD125" i="21"/>
  <c r="DE125" i="21"/>
  <c r="DF125" i="21"/>
  <c r="DG125" i="21"/>
  <c r="DH125" i="21"/>
  <c r="DI125" i="21"/>
  <c r="DJ125" i="21"/>
  <c r="DK125" i="21"/>
  <c r="DL125" i="21"/>
  <c r="DM125" i="21"/>
  <c r="DN125" i="21"/>
  <c r="DO125" i="21"/>
  <c r="DP125" i="21"/>
  <c r="DQ125" i="21"/>
  <c r="DR125" i="21"/>
  <c r="DS125" i="21"/>
  <c r="DT125" i="21"/>
  <c r="DU125" i="21"/>
  <c r="DV125" i="21"/>
  <c r="DW125" i="21"/>
  <c r="DX125" i="21"/>
  <c r="DY125" i="21"/>
  <c r="DZ125" i="21"/>
  <c r="EA125" i="21"/>
  <c r="EB125" i="21"/>
  <c r="EC125" i="21"/>
  <c r="ED125" i="21"/>
  <c r="EE125" i="21"/>
  <c r="EF125" i="21"/>
  <c r="EG125" i="21"/>
  <c r="EH125" i="21"/>
  <c r="EI125" i="21"/>
  <c r="EJ125" i="21"/>
  <c r="EK125" i="21"/>
  <c r="EL125" i="21"/>
  <c r="EM125" i="21"/>
  <c r="EN125" i="21"/>
  <c r="EO125" i="21"/>
  <c r="EP125" i="21"/>
  <c r="EQ125" i="21"/>
  <c r="ER125" i="21"/>
  <c r="ES125" i="21"/>
  <c r="ET125" i="21"/>
  <c r="EU125" i="21"/>
  <c r="EV125" i="21"/>
  <c r="EW125" i="21"/>
  <c r="EX125" i="21"/>
  <c r="EY125" i="21"/>
  <c r="EZ125" i="21"/>
  <c r="FA125" i="21"/>
  <c r="FB125" i="21"/>
  <c r="FC125" i="21"/>
  <c r="FD125" i="21"/>
  <c r="FE125" i="21"/>
  <c r="FF125" i="21"/>
  <c r="FG125" i="21"/>
  <c r="FH125" i="21"/>
  <c r="FI125" i="21"/>
  <c r="FJ125" i="21"/>
  <c r="FK125" i="21"/>
  <c r="FL125" i="21"/>
  <c r="FM125" i="21"/>
  <c r="FN125" i="21"/>
  <c r="FO125" i="21"/>
  <c r="FP125" i="21"/>
  <c r="FQ125" i="21"/>
  <c r="FR125" i="21"/>
  <c r="FS125" i="21"/>
  <c r="FT125" i="21"/>
  <c r="BZ126" i="21"/>
  <c r="CA126" i="21"/>
  <c r="CB126" i="21"/>
  <c r="CC126" i="21"/>
  <c r="CD126" i="21"/>
  <c r="CN126" i="21"/>
  <c r="CO126" i="21"/>
  <c r="CP126" i="21"/>
  <c r="CQ126" i="21"/>
  <c r="CR126" i="21"/>
  <c r="CS126" i="21"/>
  <c r="CT126" i="21"/>
  <c r="CU126" i="21"/>
  <c r="CV126" i="21"/>
  <c r="CW126" i="21"/>
  <c r="CX126" i="21"/>
  <c r="CY126" i="21"/>
  <c r="CZ126" i="21"/>
  <c r="DA126" i="21"/>
  <c r="DB126" i="21"/>
  <c r="DC126" i="21"/>
  <c r="DD126" i="21"/>
  <c r="DE126" i="21"/>
  <c r="DF126" i="21"/>
  <c r="DG126" i="21"/>
  <c r="DH126" i="21"/>
  <c r="DI126" i="21"/>
  <c r="DJ126" i="21"/>
  <c r="DK126" i="21"/>
  <c r="DL126" i="21"/>
  <c r="DM126" i="21"/>
  <c r="DN126" i="21"/>
  <c r="DO126" i="21"/>
  <c r="DP126" i="21"/>
  <c r="DQ126" i="21"/>
  <c r="DR126" i="21"/>
  <c r="DS126" i="21"/>
  <c r="DT126" i="21"/>
  <c r="DU126" i="21"/>
  <c r="DV126" i="21"/>
  <c r="DW126" i="21"/>
  <c r="DX126" i="21"/>
  <c r="DY126" i="21"/>
  <c r="DZ126" i="21"/>
  <c r="EA126" i="21"/>
  <c r="EB126" i="21"/>
  <c r="EC126" i="21"/>
  <c r="ED126" i="21"/>
  <c r="EE126" i="21"/>
  <c r="EF126" i="21"/>
  <c r="EG126" i="21"/>
  <c r="EH126" i="21"/>
  <c r="EI126" i="21"/>
  <c r="EJ126" i="21"/>
  <c r="EK126" i="21"/>
  <c r="EL126" i="21"/>
  <c r="EM126" i="21"/>
  <c r="EN126" i="21"/>
  <c r="EO126" i="21"/>
  <c r="EP126" i="21"/>
  <c r="EQ126" i="21"/>
  <c r="ER126" i="21"/>
  <c r="ES126" i="21"/>
  <c r="ET126" i="21"/>
  <c r="EU126" i="21"/>
  <c r="EV126" i="21"/>
  <c r="EW126" i="21"/>
  <c r="EX126" i="21"/>
  <c r="EY126" i="21"/>
  <c r="EZ126" i="21"/>
  <c r="FA126" i="21"/>
  <c r="FB126" i="21"/>
  <c r="FC126" i="21"/>
  <c r="FD126" i="21"/>
  <c r="FE126" i="21"/>
  <c r="FF126" i="21"/>
  <c r="FG126" i="21"/>
  <c r="FH126" i="21"/>
  <c r="FI126" i="21"/>
  <c r="FJ126" i="21"/>
  <c r="FK126" i="21"/>
  <c r="FL126" i="21"/>
  <c r="FM126" i="21"/>
  <c r="FN126" i="21"/>
  <c r="FO126" i="21"/>
  <c r="FP126" i="21"/>
  <c r="FQ126" i="21"/>
  <c r="FR126" i="21"/>
  <c r="FS126" i="21"/>
  <c r="FT126" i="21"/>
  <c r="BZ127" i="21"/>
  <c r="CA127" i="21"/>
  <c r="CB127" i="21"/>
  <c r="CC127" i="21"/>
  <c r="CD127" i="21"/>
  <c r="CN127" i="21"/>
  <c r="CO127" i="21"/>
  <c r="CP127" i="21"/>
  <c r="CQ127" i="21"/>
  <c r="CR127" i="21"/>
  <c r="CS127" i="21"/>
  <c r="CT127" i="21"/>
  <c r="CU127" i="21"/>
  <c r="CV127" i="21"/>
  <c r="CW127" i="21"/>
  <c r="CX127" i="21"/>
  <c r="CY127" i="21"/>
  <c r="CZ127" i="21"/>
  <c r="DA127" i="21"/>
  <c r="DB127" i="21"/>
  <c r="DC127" i="21"/>
  <c r="DD127" i="21"/>
  <c r="DE127" i="21"/>
  <c r="DF127" i="21"/>
  <c r="DG127" i="21"/>
  <c r="DH127" i="21"/>
  <c r="DI127" i="21"/>
  <c r="DJ127" i="21"/>
  <c r="DK127" i="21"/>
  <c r="DL127" i="21"/>
  <c r="DM127" i="21"/>
  <c r="DN127" i="21"/>
  <c r="DO127" i="21"/>
  <c r="DP127" i="21"/>
  <c r="DQ127" i="21"/>
  <c r="DR127" i="21"/>
  <c r="DS127" i="21"/>
  <c r="DT127" i="21"/>
  <c r="DU127" i="21"/>
  <c r="DV127" i="21"/>
  <c r="DW127" i="21"/>
  <c r="DX127" i="21"/>
  <c r="DY127" i="21"/>
  <c r="DZ127" i="21"/>
  <c r="EA127" i="21"/>
  <c r="EB127" i="21"/>
  <c r="EC127" i="21"/>
  <c r="ED127" i="21"/>
  <c r="EE127" i="21"/>
  <c r="EF127" i="21"/>
  <c r="EG127" i="21"/>
  <c r="EH127" i="21"/>
  <c r="EI127" i="21"/>
  <c r="EJ127" i="21"/>
  <c r="EK127" i="21"/>
  <c r="EL127" i="21"/>
  <c r="EM127" i="21"/>
  <c r="EN127" i="21"/>
  <c r="EO127" i="21"/>
  <c r="EP127" i="21"/>
  <c r="EQ127" i="21"/>
  <c r="ER127" i="21"/>
  <c r="ES127" i="21"/>
  <c r="ET127" i="21"/>
  <c r="EU127" i="21"/>
  <c r="EV127" i="21"/>
  <c r="EW127" i="21"/>
  <c r="EX127" i="21"/>
  <c r="EY127" i="21"/>
  <c r="EZ127" i="21"/>
  <c r="FA127" i="21"/>
  <c r="FB127" i="21"/>
  <c r="FC127" i="21"/>
  <c r="FD127" i="21"/>
  <c r="FE127" i="21"/>
  <c r="FF127" i="21"/>
  <c r="FG127" i="21"/>
  <c r="FH127" i="21"/>
  <c r="FI127" i="21"/>
  <c r="FJ127" i="21"/>
  <c r="FK127" i="21"/>
  <c r="FL127" i="21"/>
  <c r="FM127" i="21"/>
  <c r="FN127" i="21"/>
  <c r="FO127" i="21"/>
  <c r="FP127" i="21"/>
  <c r="FQ127" i="21"/>
  <c r="FR127" i="21"/>
  <c r="FS127" i="21"/>
  <c r="FT127" i="21"/>
  <c r="BZ128" i="21"/>
  <c r="CA128" i="21"/>
  <c r="CB128" i="21"/>
  <c r="CC128" i="21"/>
  <c r="CD128" i="21"/>
  <c r="CN128" i="21"/>
  <c r="CO128" i="21"/>
  <c r="CP128" i="21"/>
  <c r="CQ128" i="21"/>
  <c r="CR128" i="21"/>
  <c r="CS128" i="21"/>
  <c r="CT128" i="21"/>
  <c r="CU128" i="21"/>
  <c r="CV128" i="21"/>
  <c r="CW128" i="21"/>
  <c r="CX128" i="21"/>
  <c r="CY128" i="21"/>
  <c r="CZ128" i="21"/>
  <c r="DA128" i="21"/>
  <c r="DB128" i="21"/>
  <c r="DC128" i="21"/>
  <c r="DD128" i="21"/>
  <c r="DE128" i="21"/>
  <c r="DF128" i="21"/>
  <c r="DG128" i="21"/>
  <c r="DH128" i="21"/>
  <c r="DI128" i="21"/>
  <c r="DJ128" i="21"/>
  <c r="DK128" i="21"/>
  <c r="DL128" i="21"/>
  <c r="DM128" i="21"/>
  <c r="DN128" i="21"/>
  <c r="DO128" i="21"/>
  <c r="DP128" i="21"/>
  <c r="DQ128" i="21"/>
  <c r="DR128" i="21"/>
  <c r="DS128" i="21"/>
  <c r="DT128" i="21"/>
  <c r="DU128" i="21"/>
  <c r="DV128" i="21"/>
  <c r="DW128" i="21"/>
  <c r="DX128" i="21"/>
  <c r="DY128" i="21"/>
  <c r="DZ128" i="21"/>
  <c r="EA128" i="21"/>
  <c r="EB128" i="21"/>
  <c r="EC128" i="21"/>
  <c r="ED128" i="21"/>
  <c r="EE128" i="21"/>
  <c r="EF128" i="21"/>
  <c r="EG128" i="21"/>
  <c r="EH128" i="21"/>
  <c r="EI128" i="21"/>
  <c r="EJ128" i="21"/>
  <c r="EK128" i="21"/>
  <c r="EL128" i="21"/>
  <c r="EM128" i="21"/>
  <c r="EN128" i="21"/>
  <c r="EO128" i="21"/>
  <c r="EP128" i="21"/>
  <c r="EQ128" i="21"/>
  <c r="ER128" i="21"/>
  <c r="ES128" i="21"/>
  <c r="ET128" i="21"/>
  <c r="EU128" i="21"/>
  <c r="EV128" i="21"/>
  <c r="EW128" i="21"/>
  <c r="EX128" i="21"/>
  <c r="EY128" i="21"/>
  <c r="EZ128" i="21"/>
  <c r="FA128" i="21"/>
  <c r="FB128" i="21"/>
  <c r="FC128" i="21"/>
  <c r="FD128" i="21"/>
  <c r="FE128" i="21"/>
  <c r="FF128" i="21"/>
  <c r="FG128" i="21"/>
  <c r="FH128" i="21"/>
  <c r="FI128" i="21"/>
  <c r="FJ128" i="21"/>
  <c r="FK128" i="21"/>
  <c r="FL128" i="21"/>
  <c r="FM128" i="21"/>
  <c r="FN128" i="21"/>
  <c r="FO128" i="21"/>
  <c r="FP128" i="21"/>
  <c r="FQ128" i="21"/>
  <c r="FR128" i="21"/>
  <c r="FS128" i="21"/>
  <c r="FT128" i="21"/>
  <c r="BZ129" i="21"/>
  <c r="CA129" i="21"/>
  <c r="CB129" i="21"/>
  <c r="CC129" i="21"/>
  <c r="CD129" i="21"/>
  <c r="CN129" i="21"/>
  <c r="CO129" i="21"/>
  <c r="CP129" i="21"/>
  <c r="CQ129" i="21"/>
  <c r="CR129" i="21"/>
  <c r="CS129" i="21"/>
  <c r="CT129" i="21"/>
  <c r="CU129" i="21"/>
  <c r="CV129" i="21"/>
  <c r="CW129" i="21"/>
  <c r="CX129" i="21"/>
  <c r="CY129" i="21"/>
  <c r="CZ129" i="21"/>
  <c r="DA129" i="21"/>
  <c r="DB129" i="21"/>
  <c r="DC129" i="21"/>
  <c r="DD129" i="21"/>
  <c r="DE129" i="21"/>
  <c r="DF129" i="21"/>
  <c r="DG129" i="21"/>
  <c r="DH129" i="21"/>
  <c r="DI129" i="21"/>
  <c r="DJ129" i="21"/>
  <c r="DK129" i="21"/>
  <c r="DL129" i="21"/>
  <c r="DM129" i="21"/>
  <c r="DN129" i="21"/>
  <c r="DO129" i="21"/>
  <c r="DP129" i="21"/>
  <c r="DQ129" i="21"/>
  <c r="DR129" i="21"/>
  <c r="DS129" i="21"/>
  <c r="DT129" i="21"/>
  <c r="DU129" i="21"/>
  <c r="DV129" i="21"/>
  <c r="DW129" i="21"/>
  <c r="DX129" i="21"/>
  <c r="DY129" i="21"/>
  <c r="DZ129" i="21"/>
  <c r="EA129" i="21"/>
  <c r="EB129" i="21"/>
  <c r="EC129" i="21"/>
  <c r="ED129" i="21"/>
  <c r="EE129" i="21"/>
  <c r="EF129" i="21"/>
  <c r="EG129" i="21"/>
  <c r="EH129" i="21"/>
  <c r="EI129" i="21"/>
  <c r="EJ129" i="21"/>
  <c r="EK129" i="21"/>
  <c r="EL129" i="21"/>
  <c r="EM129" i="21"/>
  <c r="EN129" i="21"/>
  <c r="EO129" i="21"/>
  <c r="EP129" i="21"/>
  <c r="EQ129" i="21"/>
  <c r="ER129" i="21"/>
  <c r="ES129" i="21"/>
  <c r="ET129" i="21"/>
  <c r="EU129" i="21"/>
  <c r="EV129" i="21"/>
  <c r="EW129" i="21"/>
  <c r="EX129" i="21"/>
  <c r="EY129" i="21"/>
  <c r="EZ129" i="21"/>
  <c r="FA129" i="21"/>
  <c r="FB129" i="21"/>
  <c r="FC129" i="21"/>
  <c r="FD129" i="21"/>
  <c r="FE129" i="21"/>
  <c r="FF129" i="21"/>
  <c r="FG129" i="21"/>
  <c r="FH129" i="21"/>
  <c r="FI129" i="21"/>
  <c r="FJ129" i="21"/>
  <c r="FK129" i="21"/>
  <c r="FL129" i="21"/>
  <c r="FM129" i="21"/>
  <c r="FN129" i="21"/>
  <c r="FO129" i="21"/>
  <c r="FP129" i="21"/>
  <c r="FQ129" i="21"/>
  <c r="FR129" i="21"/>
  <c r="FS129" i="21"/>
  <c r="FT129" i="21"/>
  <c r="BZ130" i="21"/>
  <c r="CA130" i="21"/>
  <c r="CB130" i="21"/>
  <c r="CC130" i="21"/>
  <c r="CD130" i="21"/>
  <c r="CN130" i="21"/>
  <c r="CO130" i="21"/>
  <c r="CP130" i="21"/>
  <c r="CQ130" i="21"/>
  <c r="CR130" i="21"/>
  <c r="CS130" i="21"/>
  <c r="CT130" i="21"/>
  <c r="CU130" i="21"/>
  <c r="CV130" i="21"/>
  <c r="CW130" i="21"/>
  <c r="CX130" i="21"/>
  <c r="CY130" i="21"/>
  <c r="CZ130" i="21"/>
  <c r="DA130" i="21"/>
  <c r="DB130" i="21"/>
  <c r="DC130" i="21"/>
  <c r="DD130" i="21"/>
  <c r="DE130" i="21"/>
  <c r="DF130" i="21"/>
  <c r="DG130" i="21"/>
  <c r="DH130" i="21"/>
  <c r="DI130" i="21"/>
  <c r="DJ130" i="21"/>
  <c r="DK130" i="21"/>
  <c r="DL130" i="21"/>
  <c r="DM130" i="21"/>
  <c r="DN130" i="21"/>
  <c r="DO130" i="21"/>
  <c r="DP130" i="21"/>
  <c r="DQ130" i="21"/>
  <c r="DR130" i="21"/>
  <c r="DS130" i="21"/>
  <c r="DT130" i="21"/>
  <c r="DU130" i="21"/>
  <c r="DV130" i="21"/>
  <c r="DW130" i="21"/>
  <c r="DX130" i="21"/>
  <c r="DY130" i="21"/>
  <c r="DZ130" i="21"/>
  <c r="EA130" i="21"/>
  <c r="EB130" i="21"/>
  <c r="EC130" i="21"/>
  <c r="ED130" i="21"/>
  <c r="EE130" i="21"/>
  <c r="EF130" i="21"/>
  <c r="EG130" i="21"/>
  <c r="EH130" i="21"/>
  <c r="EI130" i="21"/>
  <c r="EJ130" i="21"/>
  <c r="EK130" i="21"/>
  <c r="EL130" i="21"/>
  <c r="EM130" i="21"/>
  <c r="EN130" i="21"/>
  <c r="EO130" i="21"/>
  <c r="EP130" i="21"/>
  <c r="EQ130" i="21"/>
  <c r="ER130" i="21"/>
  <c r="ES130" i="21"/>
  <c r="ET130" i="21"/>
  <c r="EU130" i="21"/>
  <c r="EV130" i="21"/>
  <c r="EW130" i="21"/>
  <c r="EX130" i="21"/>
  <c r="EY130" i="21"/>
  <c r="EZ130" i="21"/>
  <c r="FA130" i="21"/>
  <c r="FB130" i="21"/>
  <c r="FC130" i="21"/>
  <c r="FD130" i="21"/>
  <c r="FE130" i="21"/>
  <c r="FF130" i="21"/>
  <c r="FG130" i="21"/>
  <c r="FH130" i="21"/>
  <c r="FI130" i="21"/>
  <c r="FJ130" i="21"/>
  <c r="FK130" i="21"/>
  <c r="FL130" i="21"/>
  <c r="FM130" i="21"/>
  <c r="FN130" i="21"/>
  <c r="FO130" i="21"/>
  <c r="FP130" i="21"/>
  <c r="FQ130" i="21"/>
  <c r="FR130" i="21"/>
  <c r="FS130" i="21"/>
  <c r="FT130" i="21"/>
  <c r="BZ131" i="21"/>
  <c r="CA131" i="21"/>
  <c r="CB131" i="21"/>
  <c r="CC131" i="21"/>
  <c r="CD131" i="21"/>
  <c r="CN131" i="21"/>
  <c r="CO131" i="21"/>
  <c r="CP131" i="21"/>
  <c r="CQ131" i="21"/>
  <c r="CR131" i="21"/>
  <c r="CS131" i="21"/>
  <c r="CT131" i="21"/>
  <c r="CU131" i="21"/>
  <c r="CV131" i="21"/>
  <c r="CW131" i="21"/>
  <c r="CX131" i="21"/>
  <c r="CY131" i="21"/>
  <c r="CZ131" i="21"/>
  <c r="DA131" i="21"/>
  <c r="DB131" i="21"/>
  <c r="DC131" i="21"/>
  <c r="DD131" i="21"/>
  <c r="DE131" i="21"/>
  <c r="DF131" i="21"/>
  <c r="DG131" i="21"/>
  <c r="DH131" i="21"/>
  <c r="DI131" i="21"/>
  <c r="DJ131" i="21"/>
  <c r="DK131" i="21"/>
  <c r="DL131" i="21"/>
  <c r="DM131" i="21"/>
  <c r="DN131" i="21"/>
  <c r="DO131" i="21"/>
  <c r="DP131" i="21"/>
  <c r="DQ131" i="21"/>
  <c r="DR131" i="21"/>
  <c r="DS131" i="21"/>
  <c r="DT131" i="21"/>
  <c r="DU131" i="21"/>
  <c r="DV131" i="21"/>
  <c r="DW131" i="21"/>
  <c r="DX131" i="21"/>
  <c r="DY131" i="21"/>
  <c r="DZ131" i="21"/>
  <c r="EA131" i="21"/>
  <c r="EB131" i="21"/>
  <c r="EC131" i="21"/>
  <c r="ED131" i="21"/>
  <c r="EE131" i="21"/>
  <c r="EF131" i="21"/>
  <c r="EG131" i="21"/>
  <c r="EH131" i="21"/>
  <c r="EI131" i="21"/>
  <c r="EJ131" i="21"/>
  <c r="EK131" i="21"/>
  <c r="EL131" i="21"/>
  <c r="EM131" i="21"/>
  <c r="EN131" i="21"/>
  <c r="EO131" i="21"/>
  <c r="EP131" i="21"/>
  <c r="EQ131" i="21"/>
  <c r="ER131" i="21"/>
  <c r="ES131" i="21"/>
  <c r="ET131" i="21"/>
  <c r="EU131" i="21"/>
  <c r="EV131" i="21"/>
  <c r="EW131" i="21"/>
  <c r="EX131" i="21"/>
  <c r="EY131" i="21"/>
  <c r="EZ131" i="21"/>
  <c r="FA131" i="21"/>
  <c r="FB131" i="21"/>
  <c r="FC131" i="21"/>
  <c r="FD131" i="21"/>
  <c r="FE131" i="21"/>
  <c r="FF131" i="21"/>
  <c r="FG131" i="21"/>
  <c r="FH131" i="21"/>
  <c r="FI131" i="21"/>
  <c r="FJ131" i="21"/>
  <c r="FK131" i="21"/>
  <c r="FL131" i="21"/>
  <c r="FM131" i="21"/>
  <c r="FN131" i="21"/>
  <c r="FO131" i="21"/>
  <c r="FP131" i="21"/>
  <c r="FQ131" i="21"/>
  <c r="FR131" i="21"/>
  <c r="FS131" i="21"/>
  <c r="FT131" i="21"/>
  <c r="BZ132" i="21"/>
  <c r="CA132" i="21"/>
  <c r="CB132" i="21"/>
  <c r="CC132" i="21"/>
  <c r="CD132" i="21"/>
  <c r="CN132" i="21"/>
  <c r="CO132" i="21"/>
  <c r="CP132" i="21"/>
  <c r="CQ132" i="21"/>
  <c r="CR132" i="21"/>
  <c r="CS132" i="21"/>
  <c r="CT132" i="21"/>
  <c r="CU132" i="21"/>
  <c r="CV132" i="21"/>
  <c r="CW132" i="21"/>
  <c r="CX132" i="21"/>
  <c r="CY132" i="21"/>
  <c r="CZ132" i="21"/>
  <c r="DA132" i="21"/>
  <c r="DB132" i="21"/>
  <c r="DC132" i="21"/>
  <c r="DD132" i="21"/>
  <c r="DE132" i="21"/>
  <c r="DF132" i="21"/>
  <c r="DG132" i="21"/>
  <c r="DH132" i="21"/>
  <c r="DI132" i="21"/>
  <c r="DJ132" i="21"/>
  <c r="DK132" i="21"/>
  <c r="DL132" i="21"/>
  <c r="DM132" i="21"/>
  <c r="DN132" i="21"/>
  <c r="DO132" i="21"/>
  <c r="DP132" i="21"/>
  <c r="DQ132" i="21"/>
  <c r="DR132" i="21"/>
  <c r="DS132" i="21"/>
  <c r="DT132" i="21"/>
  <c r="DU132" i="21"/>
  <c r="DV132" i="21"/>
  <c r="DW132" i="21"/>
  <c r="DX132" i="21"/>
  <c r="DY132" i="21"/>
  <c r="DZ132" i="21"/>
  <c r="EA132" i="21"/>
  <c r="EB132" i="21"/>
  <c r="EC132" i="21"/>
  <c r="ED132" i="21"/>
  <c r="EE132" i="21"/>
  <c r="EF132" i="21"/>
  <c r="EG132" i="21"/>
  <c r="EH132" i="21"/>
  <c r="EI132" i="21"/>
  <c r="EJ132" i="21"/>
  <c r="EK132" i="21"/>
  <c r="EL132" i="21"/>
  <c r="EM132" i="21"/>
  <c r="EN132" i="21"/>
  <c r="EO132" i="21"/>
  <c r="EP132" i="21"/>
  <c r="EQ132" i="21"/>
  <c r="ER132" i="21"/>
  <c r="ES132" i="21"/>
  <c r="ET132" i="21"/>
  <c r="EU132" i="21"/>
  <c r="EV132" i="21"/>
  <c r="EW132" i="21"/>
  <c r="EX132" i="21"/>
  <c r="EY132" i="21"/>
  <c r="EZ132" i="21"/>
  <c r="FA132" i="21"/>
  <c r="FB132" i="21"/>
  <c r="FC132" i="21"/>
  <c r="FD132" i="21"/>
  <c r="FE132" i="21"/>
  <c r="FF132" i="21"/>
  <c r="FG132" i="21"/>
  <c r="FH132" i="21"/>
  <c r="FI132" i="21"/>
  <c r="FJ132" i="21"/>
  <c r="FK132" i="21"/>
  <c r="FL132" i="21"/>
  <c r="FM132" i="21"/>
  <c r="FN132" i="21"/>
  <c r="FO132" i="21"/>
  <c r="FP132" i="21"/>
  <c r="FQ132" i="21"/>
  <c r="FR132" i="21"/>
  <c r="FS132" i="21"/>
  <c r="FT132" i="21"/>
  <c r="BZ133" i="21"/>
  <c r="CA133" i="21"/>
  <c r="CB133" i="21"/>
  <c r="CC133" i="21"/>
  <c r="CD133" i="21"/>
  <c r="CN133" i="21"/>
  <c r="CO133" i="21"/>
  <c r="CP133" i="21"/>
  <c r="CQ133" i="21"/>
  <c r="CR133" i="21"/>
  <c r="CS133" i="21"/>
  <c r="CT133" i="21"/>
  <c r="CU133" i="21"/>
  <c r="CV133" i="21"/>
  <c r="CW133" i="21"/>
  <c r="CX133" i="21"/>
  <c r="CY133" i="21"/>
  <c r="CZ133" i="21"/>
  <c r="DA133" i="21"/>
  <c r="DB133" i="21"/>
  <c r="DC133" i="21"/>
  <c r="DD133" i="21"/>
  <c r="DE133" i="21"/>
  <c r="DF133" i="21"/>
  <c r="DG133" i="21"/>
  <c r="DH133" i="21"/>
  <c r="DI133" i="21"/>
  <c r="DJ133" i="21"/>
  <c r="DK133" i="21"/>
  <c r="DL133" i="21"/>
  <c r="DM133" i="21"/>
  <c r="DN133" i="21"/>
  <c r="DO133" i="21"/>
  <c r="DP133" i="21"/>
  <c r="DQ133" i="21"/>
  <c r="DR133" i="21"/>
  <c r="DS133" i="21"/>
  <c r="DT133" i="21"/>
  <c r="DU133" i="21"/>
  <c r="DV133" i="21"/>
  <c r="DW133" i="21"/>
  <c r="DX133" i="21"/>
  <c r="DY133" i="21"/>
  <c r="DZ133" i="21"/>
  <c r="EA133" i="21"/>
  <c r="EB133" i="21"/>
  <c r="EC133" i="21"/>
  <c r="ED133" i="21"/>
  <c r="EE133" i="21"/>
  <c r="EF133" i="21"/>
  <c r="EG133" i="21"/>
  <c r="EH133" i="21"/>
  <c r="EI133" i="21"/>
  <c r="EJ133" i="21"/>
  <c r="EK133" i="21"/>
  <c r="EL133" i="21"/>
  <c r="EM133" i="21"/>
  <c r="EN133" i="21"/>
  <c r="EO133" i="21"/>
  <c r="EP133" i="21"/>
  <c r="EQ133" i="21"/>
  <c r="ER133" i="21"/>
  <c r="ES133" i="21"/>
  <c r="ET133" i="21"/>
  <c r="EU133" i="21"/>
  <c r="EV133" i="21"/>
  <c r="EW133" i="21"/>
  <c r="EX133" i="21"/>
  <c r="EY133" i="21"/>
  <c r="EZ133" i="21"/>
  <c r="FA133" i="21"/>
  <c r="FB133" i="21"/>
  <c r="FC133" i="21"/>
  <c r="FD133" i="21"/>
  <c r="FE133" i="21"/>
  <c r="FF133" i="21"/>
  <c r="FG133" i="21"/>
  <c r="FH133" i="21"/>
  <c r="FI133" i="21"/>
  <c r="FJ133" i="21"/>
  <c r="FK133" i="21"/>
  <c r="FL133" i="21"/>
  <c r="FM133" i="21"/>
  <c r="FN133" i="21"/>
  <c r="FO133" i="21"/>
  <c r="FP133" i="21"/>
  <c r="FQ133" i="21"/>
  <c r="FR133" i="21"/>
  <c r="FS133" i="21"/>
  <c r="FT133" i="21"/>
  <c r="BZ134" i="21"/>
  <c r="CA134" i="21"/>
  <c r="CB134" i="21"/>
  <c r="CC134" i="21"/>
  <c r="CD134" i="21"/>
  <c r="CN134" i="21"/>
  <c r="CO134" i="21"/>
  <c r="CP134" i="21"/>
  <c r="CQ134" i="21"/>
  <c r="CR134" i="21"/>
  <c r="CS134" i="21"/>
  <c r="CT134" i="21"/>
  <c r="CU134" i="21"/>
  <c r="CV134" i="21"/>
  <c r="CW134" i="21"/>
  <c r="CX134" i="21"/>
  <c r="CY134" i="21"/>
  <c r="CZ134" i="21"/>
  <c r="DA134" i="21"/>
  <c r="DB134" i="21"/>
  <c r="DC134" i="21"/>
  <c r="DD134" i="21"/>
  <c r="DE134" i="21"/>
  <c r="DF134" i="21"/>
  <c r="DG134" i="21"/>
  <c r="DH134" i="21"/>
  <c r="DI134" i="21"/>
  <c r="DJ134" i="21"/>
  <c r="DK134" i="21"/>
  <c r="DL134" i="21"/>
  <c r="DM134" i="21"/>
  <c r="DN134" i="21"/>
  <c r="DO134" i="21"/>
  <c r="DP134" i="21"/>
  <c r="DQ134" i="21"/>
  <c r="DR134" i="21"/>
  <c r="DS134" i="21"/>
  <c r="DT134" i="21"/>
  <c r="DU134" i="21"/>
  <c r="DV134" i="21"/>
  <c r="DW134" i="21"/>
  <c r="DX134" i="21"/>
  <c r="DY134" i="21"/>
  <c r="DZ134" i="21"/>
  <c r="EA134" i="21"/>
  <c r="EB134" i="21"/>
  <c r="EC134" i="21"/>
  <c r="ED134" i="21"/>
  <c r="EE134" i="21"/>
  <c r="EF134" i="21"/>
  <c r="EG134" i="21"/>
  <c r="EH134" i="21"/>
  <c r="EI134" i="21"/>
  <c r="EJ134" i="21"/>
  <c r="EK134" i="21"/>
  <c r="EL134" i="21"/>
  <c r="EM134" i="21"/>
  <c r="EN134" i="21"/>
  <c r="EO134" i="21"/>
  <c r="EP134" i="21"/>
  <c r="EQ134" i="21"/>
  <c r="ER134" i="21"/>
  <c r="ES134" i="21"/>
  <c r="ET134" i="21"/>
  <c r="EU134" i="21"/>
  <c r="EV134" i="21"/>
  <c r="EW134" i="21"/>
  <c r="EX134" i="21"/>
  <c r="EY134" i="21"/>
  <c r="EZ134" i="21"/>
  <c r="FA134" i="21"/>
  <c r="FB134" i="21"/>
  <c r="FC134" i="21"/>
  <c r="FD134" i="21"/>
  <c r="FE134" i="21"/>
  <c r="FF134" i="21"/>
  <c r="FG134" i="21"/>
  <c r="FH134" i="21"/>
  <c r="FI134" i="21"/>
  <c r="FJ134" i="21"/>
  <c r="FK134" i="21"/>
  <c r="FL134" i="21"/>
  <c r="FM134" i="21"/>
  <c r="FN134" i="21"/>
  <c r="FO134" i="21"/>
  <c r="FP134" i="21"/>
  <c r="FQ134" i="21"/>
  <c r="FR134" i="21"/>
  <c r="FS134" i="21"/>
  <c r="FT134" i="21"/>
  <c r="BZ135" i="21"/>
  <c r="CA135" i="21"/>
  <c r="CB135" i="21"/>
  <c r="CC135" i="21"/>
  <c r="CD135" i="21"/>
  <c r="CN135" i="21"/>
  <c r="CO135" i="21"/>
  <c r="CP135" i="21"/>
  <c r="CQ135" i="21"/>
  <c r="CR135" i="21"/>
  <c r="CS135" i="21"/>
  <c r="CT135" i="21"/>
  <c r="CU135" i="21"/>
  <c r="CV135" i="21"/>
  <c r="CW135" i="21"/>
  <c r="CX135" i="21"/>
  <c r="CY135" i="21"/>
  <c r="CZ135" i="21"/>
  <c r="DA135" i="21"/>
  <c r="DB135" i="21"/>
  <c r="DC135" i="21"/>
  <c r="DD135" i="21"/>
  <c r="DE135" i="21"/>
  <c r="DF135" i="21"/>
  <c r="DG135" i="21"/>
  <c r="DH135" i="21"/>
  <c r="DI135" i="21"/>
  <c r="DJ135" i="21"/>
  <c r="DK135" i="21"/>
  <c r="DL135" i="21"/>
  <c r="DM135" i="21"/>
  <c r="DN135" i="21"/>
  <c r="DO135" i="21"/>
  <c r="DP135" i="21"/>
  <c r="DQ135" i="21"/>
  <c r="DR135" i="21"/>
  <c r="DS135" i="21"/>
  <c r="DT135" i="21"/>
  <c r="DU135" i="21"/>
  <c r="DV135" i="21"/>
  <c r="DW135" i="21"/>
  <c r="DX135" i="21"/>
  <c r="DY135" i="21"/>
  <c r="DZ135" i="21"/>
  <c r="EA135" i="21"/>
  <c r="EB135" i="21"/>
  <c r="EC135" i="21"/>
  <c r="ED135" i="21"/>
  <c r="EE135" i="21"/>
  <c r="EF135" i="21"/>
  <c r="EG135" i="21"/>
  <c r="EH135" i="21"/>
  <c r="EI135" i="21"/>
  <c r="EJ135" i="21"/>
  <c r="EK135" i="21"/>
  <c r="EL135" i="21"/>
  <c r="EM135" i="21"/>
  <c r="EN135" i="21"/>
  <c r="EO135" i="21"/>
  <c r="EP135" i="21"/>
  <c r="EQ135" i="21"/>
  <c r="ER135" i="21"/>
  <c r="ES135" i="21"/>
  <c r="ET135" i="21"/>
  <c r="EU135" i="21"/>
  <c r="EV135" i="21"/>
  <c r="EW135" i="21"/>
  <c r="EX135" i="21"/>
  <c r="EY135" i="21"/>
  <c r="EZ135" i="21"/>
  <c r="FA135" i="21"/>
  <c r="FB135" i="21"/>
  <c r="FC135" i="21"/>
  <c r="FD135" i="21"/>
  <c r="FE135" i="21"/>
  <c r="FF135" i="21"/>
  <c r="FG135" i="21"/>
  <c r="FH135" i="21"/>
  <c r="FI135" i="21"/>
  <c r="FJ135" i="21"/>
  <c r="FK135" i="21"/>
  <c r="FL135" i="21"/>
  <c r="FM135" i="21"/>
  <c r="FN135" i="21"/>
  <c r="FO135" i="21"/>
  <c r="FP135" i="21"/>
  <c r="FQ135" i="21"/>
  <c r="FR135" i="21"/>
  <c r="FS135" i="21"/>
  <c r="FT135" i="21"/>
  <c r="BZ136" i="21"/>
  <c r="CA136" i="21"/>
  <c r="CB136" i="21"/>
  <c r="CC136" i="21"/>
  <c r="CD136" i="21"/>
  <c r="CN136" i="21"/>
  <c r="CO136" i="21"/>
  <c r="CP136" i="21"/>
  <c r="CQ136" i="21"/>
  <c r="CR136" i="21"/>
  <c r="CS136" i="21"/>
  <c r="CT136" i="21"/>
  <c r="CU136" i="21"/>
  <c r="CV136" i="21"/>
  <c r="CW136" i="21"/>
  <c r="CX136" i="21"/>
  <c r="CY136" i="21"/>
  <c r="CZ136" i="21"/>
  <c r="DA136" i="21"/>
  <c r="DB136" i="21"/>
  <c r="DC136" i="21"/>
  <c r="DD136" i="21"/>
  <c r="DE136" i="21"/>
  <c r="DF136" i="21"/>
  <c r="DG136" i="21"/>
  <c r="DH136" i="21"/>
  <c r="DI136" i="21"/>
  <c r="DJ136" i="21"/>
  <c r="DK136" i="21"/>
  <c r="DL136" i="21"/>
  <c r="DM136" i="21"/>
  <c r="DN136" i="21"/>
  <c r="DO136" i="21"/>
  <c r="DP136" i="21"/>
  <c r="DQ136" i="21"/>
  <c r="DR136" i="21"/>
  <c r="DS136" i="21"/>
  <c r="DT136" i="21"/>
  <c r="DU136" i="21"/>
  <c r="DV136" i="21"/>
  <c r="DW136" i="21"/>
  <c r="DX136" i="21"/>
  <c r="DY136" i="21"/>
  <c r="DZ136" i="21"/>
  <c r="EA136" i="21"/>
  <c r="EB136" i="21"/>
  <c r="EC136" i="21"/>
  <c r="ED136" i="21"/>
  <c r="EE136" i="21"/>
  <c r="EF136" i="21"/>
  <c r="EG136" i="21"/>
  <c r="EH136" i="21"/>
  <c r="EI136" i="21"/>
  <c r="EJ136" i="21"/>
  <c r="EK136" i="21"/>
  <c r="EL136" i="21"/>
  <c r="EM136" i="21"/>
  <c r="EN136" i="21"/>
  <c r="EO136" i="21"/>
  <c r="EP136" i="21"/>
  <c r="EQ136" i="21"/>
  <c r="ER136" i="21"/>
  <c r="ES136" i="21"/>
  <c r="ET136" i="21"/>
  <c r="EU136" i="21"/>
  <c r="EV136" i="21"/>
  <c r="EW136" i="21"/>
  <c r="EX136" i="21"/>
  <c r="EY136" i="21"/>
  <c r="EZ136" i="21"/>
  <c r="FA136" i="21"/>
  <c r="FB136" i="21"/>
  <c r="FC136" i="21"/>
  <c r="FD136" i="21"/>
  <c r="FE136" i="21"/>
  <c r="FF136" i="21"/>
  <c r="FG136" i="21"/>
  <c r="FH136" i="21"/>
  <c r="FI136" i="21"/>
  <c r="FJ136" i="21"/>
  <c r="FK136" i="21"/>
  <c r="FL136" i="21"/>
  <c r="FM136" i="21"/>
  <c r="FN136" i="21"/>
  <c r="FO136" i="21"/>
  <c r="FP136" i="21"/>
  <c r="FQ136" i="21"/>
  <c r="FR136" i="21"/>
  <c r="FS136" i="21"/>
  <c r="FT136" i="21"/>
  <c r="BZ137" i="21"/>
  <c r="CA137" i="21"/>
  <c r="CB137" i="21"/>
  <c r="CC137" i="21"/>
  <c r="CD137" i="21"/>
  <c r="CN137" i="21"/>
  <c r="CO137" i="21"/>
  <c r="CP137" i="21"/>
  <c r="CQ137" i="21"/>
  <c r="CR137" i="21"/>
  <c r="CS137" i="21"/>
  <c r="CT137" i="21"/>
  <c r="CU137" i="21"/>
  <c r="CV137" i="21"/>
  <c r="CW137" i="21"/>
  <c r="CX137" i="21"/>
  <c r="CY137" i="21"/>
  <c r="CZ137" i="21"/>
  <c r="DA137" i="21"/>
  <c r="DB137" i="21"/>
  <c r="DC137" i="21"/>
  <c r="DD137" i="21"/>
  <c r="DE137" i="21"/>
  <c r="DF137" i="21"/>
  <c r="DG137" i="21"/>
  <c r="DH137" i="21"/>
  <c r="DI137" i="21"/>
  <c r="DJ137" i="21"/>
  <c r="DK137" i="21"/>
  <c r="DL137" i="21"/>
  <c r="DM137" i="21"/>
  <c r="DN137" i="21"/>
  <c r="DO137" i="21"/>
  <c r="DP137" i="21"/>
  <c r="DQ137" i="21"/>
  <c r="DR137" i="21"/>
  <c r="DS137" i="21"/>
  <c r="DT137" i="21"/>
  <c r="DU137" i="21"/>
  <c r="DV137" i="21"/>
  <c r="DW137" i="21"/>
  <c r="DX137" i="21"/>
  <c r="DY137" i="21"/>
  <c r="DZ137" i="21"/>
  <c r="EA137" i="21"/>
  <c r="EB137" i="21"/>
  <c r="EC137" i="21"/>
  <c r="ED137" i="21"/>
  <c r="EE137" i="21"/>
  <c r="EF137" i="21"/>
  <c r="EG137" i="21"/>
  <c r="EH137" i="21"/>
  <c r="EI137" i="21"/>
  <c r="EJ137" i="21"/>
  <c r="EK137" i="21"/>
  <c r="EL137" i="21"/>
  <c r="EM137" i="21"/>
  <c r="EN137" i="21"/>
  <c r="EO137" i="21"/>
  <c r="EP137" i="21"/>
  <c r="EQ137" i="21"/>
  <c r="ER137" i="21"/>
  <c r="ES137" i="21"/>
  <c r="ET137" i="21"/>
  <c r="EU137" i="21"/>
  <c r="EV137" i="21"/>
  <c r="EW137" i="21"/>
  <c r="EX137" i="21"/>
  <c r="EY137" i="21"/>
  <c r="EZ137" i="21"/>
  <c r="FA137" i="21"/>
  <c r="FB137" i="21"/>
  <c r="FC137" i="21"/>
  <c r="FD137" i="21"/>
  <c r="FE137" i="21"/>
  <c r="FF137" i="21"/>
  <c r="FG137" i="21"/>
  <c r="FH137" i="21"/>
  <c r="FI137" i="21"/>
  <c r="FJ137" i="21"/>
  <c r="FK137" i="21"/>
  <c r="FL137" i="21"/>
  <c r="FM137" i="21"/>
  <c r="FN137" i="21"/>
  <c r="FO137" i="21"/>
  <c r="FP137" i="21"/>
  <c r="FQ137" i="21"/>
  <c r="FR137" i="21"/>
  <c r="FS137" i="21"/>
  <c r="FT137" i="21"/>
  <c r="BZ138" i="21"/>
  <c r="CA138" i="21"/>
  <c r="CB138" i="21"/>
  <c r="CC138" i="21"/>
  <c r="CD138" i="21"/>
  <c r="CN138" i="21"/>
  <c r="CO138" i="21"/>
  <c r="CP138" i="21"/>
  <c r="CQ138" i="21"/>
  <c r="CR138" i="21"/>
  <c r="CS138" i="21"/>
  <c r="CT138" i="21"/>
  <c r="CU138" i="21"/>
  <c r="CV138" i="21"/>
  <c r="CW138" i="21"/>
  <c r="CX138" i="21"/>
  <c r="CY138" i="21"/>
  <c r="CZ138" i="21"/>
  <c r="DA138" i="21"/>
  <c r="DB138" i="21"/>
  <c r="DC138" i="21"/>
  <c r="DD138" i="21"/>
  <c r="DE138" i="21"/>
  <c r="DF138" i="21"/>
  <c r="DG138" i="21"/>
  <c r="DH138" i="21"/>
  <c r="DI138" i="21"/>
  <c r="DJ138" i="21"/>
  <c r="DK138" i="21"/>
  <c r="DL138" i="21"/>
  <c r="DM138" i="21"/>
  <c r="DN138" i="21"/>
  <c r="DO138" i="21"/>
  <c r="DP138" i="21"/>
  <c r="DQ138" i="21"/>
  <c r="DR138" i="21"/>
  <c r="DS138" i="21"/>
  <c r="DT138" i="21"/>
  <c r="DU138" i="21"/>
  <c r="DV138" i="21"/>
  <c r="DW138" i="21"/>
  <c r="DX138" i="21"/>
  <c r="DY138" i="21"/>
  <c r="DZ138" i="21"/>
  <c r="EA138" i="21"/>
  <c r="EB138" i="21"/>
  <c r="EC138" i="21"/>
  <c r="ED138" i="21"/>
  <c r="EE138" i="21"/>
  <c r="EF138" i="21"/>
  <c r="EG138" i="21"/>
  <c r="EH138" i="21"/>
  <c r="EI138" i="21"/>
  <c r="EJ138" i="21"/>
  <c r="EK138" i="21"/>
  <c r="EL138" i="21"/>
  <c r="EM138" i="21"/>
  <c r="EN138" i="21"/>
  <c r="EO138" i="21"/>
  <c r="EP138" i="21"/>
  <c r="EQ138" i="21"/>
  <c r="ER138" i="21"/>
  <c r="ES138" i="21"/>
  <c r="ET138" i="21"/>
  <c r="EU138" i="21"/>
  <c r="EV138" i="21"/>
  <c r="EW138" i="21"/>
  <c r="EX138" i="21"/>
  <c r="EY138" i="21"/>
  <c r="EZ138" i="21"/>
  <c r="FA138" i="21"/>
  <c r="FB138" i="21"/>
  <c r="FC138" i="21"/>
  <c r="FD138" i="21"/>
  <c r="FE138" i="21"/>
  <c r="FF138" i="21"/>
  <c r="FG138" i="21"/>
  <c r="FH138" i="21"/>
  <c r="FI138" i="21"/>
  <c r="FJ138" i="21"/>
  <c r="FK138" i="21"/>
  <c r="FL138" i="21"/>
  <c r="FM138" i="21"/>
  <c r="FN138" i="21"/>
  <c r="FO138" i="21"/>
  <c r="FP138" i="21"/>
  <c r="FQ138" i="21"/>
  <c r="FR138" i="21"/>
  <c r="FS138" i="21"/>
  <c r="FT138" i="21"/>
  <c r="BZ139" i="21"/>
  <c r="CA139" i="21"/>
  <c r="CB139" i="21"/>
  <c r="CC139" i="21"/>
  <c r="CD139" i="21"/>
  <c r="CN139" i="21"/>
  <c r="CO139" i="21"/>
  <c r="CP139" i="21"/>
  <c r="CQ139" i="21"/>
  <c r="CR139" i="21"/>
  <c r="CS139" i="21"/>
  <c r="CT139" i="21"/>
  <c r="CU139" i="21"/>
  <c r="CV139" i="21"/>
  <c r="CW139" i="21"/>
  <c r="CX139" i="21"/>
  <c r="CY139" i="21"/>
  <c r="CZ139" i="21"/>
  <c r="DA139" i="21"/>
  <c r="DB139" i="21"/>
  <c r="DC139" i="21"/>
  <c r="DD139" i="21"/>
  <c r="DE139" i="21"/>
  <c r="DF139" i="21"/>
  <c r="DG139" i="21"/>
  <c r="DH139" i="21"/>
  <c r="DI139" i="21"/>
  <c r="DJ139" i="21"/>
  <c r="DK139" i="21"/>
  <c r="DL139" i="21"/>
  <c r="DM139" i="21"/>
  <c r="DN139" i="21"/>
  <c r="DO139" i="21"/>
  <c r="DP139" i="21"/>
  <c r="DQ139" i="21"/>
  <c r="DR139" i="21"/>
  <c r="DS139" i="21"/>
  <c r="DT139" i="21"/>
  <c r="DU139" i="21"/>
  <c r="DV139" i="21"/>
  <c r="DW139" i="21"/>
  <c r="DX139" i="21"/>
  <c r="DY139" i="21"/>
  <c r="DZ139" i="21"/>
  <c r="EA139" i="21"/>
  <c r="EB139" i="21"/>
  <c r="EC139" i="21"/>
  <c r="ED139" i="21"/>
  <c r="EE139" i="21"/>
  <c r="EF139" i="21"/>
  <c r="EG139" i="21"/>
  <c r="EH139" i="21"/>
  <c r="EI139" i="21"/>
  <c r="EJ139" i="21"/>
  <c r="EK139" i="21"/>
  <c r="EL139" i="21"/>
  <c r="EM139" i="21"/>
  <c r="EN139" i="21"/>
  <c r="EO139" i="21"/>
  <c r="EP139" i="21"/>
  <c r="EQ139" i="21"/>
  <c r="ER139" i="21"/>
  <c r="ES139" i="21"/>
  <c r="ET139" i="21"/>
  <c r="EU139" i="21"/>
  <c r="EV139" i="21"/>
  <c r="EW139" i="21"/>
  <c r="EX139" i="21"/>
  <c r="EY139" i="21"/>
  <c r="EZ139" i="21"/>
  <c r="FA139" i="21"/>
  <c r="FB139" i="21"/>
  <c r="FC139" i="21"/>
  <c r="FD139" i="21"/>
  <c r="FE139" i="21"/>
  <c r="FF139" i="21"/>
  <c r="FG139" i="21"/>
  <c r="FH139" i="21"/>
  <c r="FI139" i="21"/>
  <c r="FJ139" i="21"/>
  <c r="FK139" i="21"/>
  <c r="FL139" i="21"/>
  <c r="FM139" i="21"/>
  <c r="FN139" i="21"/>
  <c r="FO139" i="21"/>
  <c r="FP139" i="21"/>
  <c r="FQ139" i="21"/>
  <c r="FR139" i="21"/>
  <c r="FS139" i="21"/>
  <c r="FT139" i="21"/>
  <c r="BZ140" i="21"/>
  <c r="CA140" i="21"/>
  <c r="CB140" i="21"/>
  <c r="CC140" i="21"/>
  <c r="CD140" i="21"/>
  <c r="CN140" i="21"/>
  <c r="CO140" i="21"/>
  <c r="CP140" i="21"/>
  <c r="CQ140" i="21"/>
  <c r="CR140" i="21"/>
  <c r="CS140" i="21"/>
  <c r="CT140" i="21"/>
  <c r="CU140" i="21"/>
  <c r="CV140" i="21"/>
  <c r="CW140" i="21"/>
  <c r="CX140" i="21"/>
  <c r="CY140" i="21"/>
  <c r="CZ140" i="21"/>
  <c r="DA140" i="21"/>
  <c r="DB140" i="21"/>
  <c r="DC140" i="21"/>
  <c r="DD140" i="21"/>
  <c r="DE140" i="21"/>
  <c r="DF140" i="21"/>
  <c r="DG140" i="21"/>
  <c r="DH140" i="21"/>
  <c r="DI140" i="21"/>
  <c r="DJ140" i="21"/>
  <c r="DK140" i="21"/>
  <c r="DL140" i="21"/>
  <c r="DM140" i="21"/>
  <c r="DN140" i="21"/>
  <c r="DO140" i="21"/>
  <c r="DP140" i="21"/>
  <c r="DQ140" i="21"/>
  <c r="DR140" i="21"/>
  <c r="DS140" i="21"/>
  <c r="DT140" i="21"/>
  <c r="DU140" i="21"/>
  <c r="DV140" i="21"/>
  <c r="DW140" i="21"/>
  <c r="DX140" i="21"/>
  <c r="DY140" i="21"/>
  <c r="DZ140" i="21"/>
  <c r="EA140" i="21"/>
  <c r="EB140" i="21"/>
  <c r="EC140" i="21"/>
  <c r="ED140" i="21"/>
  <c r="EE140" i="21"/>
  <c r="EF140" i="21"/>
  <c r="EG140" i="21"/>
  <c r="EH140" i="21"/>
  <c r="EI140" i="21"/>
  <c r="EJ140" i="21"/>
  <c r="EK140" i="21"/>
  <c r="EL140" i="21"/>
  <c r="EM140" i="21"/>
  <c r="EN140" i="21"/>
  <c r="EO140" i="21"/>
  <c r="EP140" i="21"/>
  <c r="EQ140" i="21"/>
  <c r="ER140" i="21"/>
  <c r="ES140" i="21"/>
  <c r="ET140" i="21"/>
  <c r="EU140" i="21"/>
  <c r="EV140" i="21"/>
  <c r="EW140" i="21"/>
  <c r="EX140" i="21"/>
  <c r="EY140" i="21"/>
  <c r="EZ140" i="21"/>
  <c r="FA140" i="21"/>
  <c r="FB140" i="21"/>
  <c r="FC140" i="21"/>
  <c r="FD140" i="21"/>
  <c r="FE140" i="21"/>
  <c r="FF140" i="21"/>
  <c r="FG140" i="21"/>
  <c r="FH140" i="21"/>
  <c r="FI140" i="21"/>
  <c r="FJ140" i="21"/>
  <c r="FK140" i="21"/>
  <c r="FL140" i="21"/>
  <c r="FM140" i="21"/>
  <c r="FN140" i="21"/>
  <c r="FO140" i="21"/>
  <c r="FP140" i="21"/>
  <c r="FQ140" i="21"/>
  <c r="FR140" i="21"/>
  <c r="FS140" i="21"/>
  <c r="FT140" i="21"/>
  <c r="BZ141" i="21"/>
  <c r="CA141" i="21"/>
  <c r="CB141" i="21"/>
  <c r="CC141" i="21"/>
  <c r="CD141" i="21"/>
  <c r="CN141" i="21"/>
  <c r="CO141" i="21"/>
  <c r="CP141" i="21"/>
  <c r="CQ141" i="21"/>
  <c r="CR141" i="21"/>
  <c r="CS141" i="21"/>
  <c r="CT141" i="21"/>
  <c r="CU141" i="21"/>
  <c r="CV141" i="21"/>
  <c r="CW141" i="21"/>
  <c r="CX141" i="21"/>
  <c r="CY141" i="21"/>
  <c r="CZ141" i="21"/>
  <c r="DA141" i="21"/>
  <c r="DB141" i="21"/>
  <c r="DC141" i="21"/>
  <c r="DD141" i="21"/>
  <c r="DE141" i="21"/>
  <c r="DF141" i="21"/>
  <c r="DG141" i="21"/>
  <c r="DH141" i="21"/>
  <c r="DI141" i="21"/>
  <c r="DJ141" i="21"/>
  <c r="DK141" i="21"/>
  <c r="DL141" i="21"/>
  <c r="DM141" i="21"/>
  <c r="DN141" i="21"/>
  <c r="DO141" i="21"/>
  <c r="DP141" i="21"/>
  <c r="DQ141" i="21"/>
  <c r="DR141" i="21"/>
  <c r="DS141" i="21"/>
  <c r="DT141" i="21"/>
  <c r="DU141" i="21"/>
  <c r="DV141" i="21"/>
  <c r="DW141" i="21"/>
  <c r="DX141" i="21"/>
  <c r="DY141" i="21"/>
  <c r="DZ141" i="21"/>
  <c r="EA141" i="21"/>
  <c r="EB141" i="21"/>
  <c r="EC141" i="21"/>
  <c r="ED141" i="21"/>
  <c r="EE141" i="21"/>
  <c r="EF141" i="21"/>
  <c r="EG141" i="21"/>
  <c r="EH141" i="21"/>
  <c r="EI141" i="21"/>
  <c r="EJ141" i="21"/>
  <c r="EK141" i="21"/>
  <c r="EL141" i="21"/>
  <c r="EM141" i="21"/>
  <c r="EN141" i="21"/>
  <c r="EO141" i="21"/>
  <c r="EP141" i="21"/>
  <c r="EQ141" i="21"/>
  <c r="ER141" i="21"/>
  <c r="ES141" i="21"/>
  <c r="ET141" i="21"/>
  <c r="EU141" i="21"/>
  <c r="EV141" i="21"/>
  <c r="EW141" i="21"/>
  <c r="EX141" i="21"/>
  <c r="EY141" i="21"/>
  <c r="EZ141" i="21"/>
  <c r="FA141" i="21"/>
  <c r="FB141" i="21"/>
  <c r="FC141" i="21"/>
  <c r="FD141" i="21"/>
  <c r="FE141" i="21"/>
  <c r="FF141" i="21"/>
  <c r="FG141" i="21"/>
  <c r="FH141" i="21"/>
  <c r="FI141" i="21"/>
  <c r="FJ141" i="21"/>
  <c r="FK141" i="21"/>
  <c r="FL141" i="21"/>
  <c r="FM141" i="21"/>
  <c r="FN141" i="21"/>
  <c r="FO141" i="21"/>
  <c r="FP141" i="21"/>
  <c r="FQ141" i="21"/>
  <c r="FR141" i="21"/>
  <c r="FS141" i="21"/>
  <c r="FT141" i="21"/>
  <c r="BZ142" i="21"/>
  <c r="CA142" i="21"/>
  <c r="CB142" i="21"/>
  <c r="CC142" i="21"/>
  <c r="CD142" i="21"/>
  <c r="CN142" i="21"/>
  <c r="CO142" i="21"/>
  <c r="CP142" i="21"/>
  <c r="CQ142" i="21"/>
  <c r="CR142" i="21"/>
  <c r="CS142" i="21"/>
  <c r="CT142" i="21"/>
  <c r="CU142" i="21"/>
  <c r="CV142" i="21"/>
  <c r="CW142" i="21"/>
  <c r="CX142" i="21"/>
  <c r="CY142" i="21"/>
  <c r="CZ142" i="21"/>
  <c r="DA142" i="21"/>
  <c r="DB142" i="21"/>
  <c r="DC142" i="21"/>
  <c r="DD142" i="21"/>
  <c r="DE142" i="21"/>
  <c r="DF142" i="21"/>
  <c r="DG142" i="21"/>
  <c r="DH142" i="21"/>
  <c r="DI142" i="21"/>
  <c r="DJ142" i="21"/>
  <c r="DK142" i="21"/>
  <c r="DL142" i="21"/>
  <c r="DM142" i="21"/>
  <c r="DN142" i="21"/>
  <c r="DO142" i="21"/>
  <c r="DP142" i="21"/>
  <c r="DQ142" i="21"/>
  <c r="DR142" i="21"/>
  <c r="DS142" i="21"/>
  <c r="DT142" i="21"/>
  <c r="DU142" i="21"/>
  <c r="DV142" i="21"/>
  <c r="DW142" i="21"/>
  <c r="DX142" i="21"/>
  <c r="DY142" i="21"/>
  <c r="DZ142" i="21"/>
  <c r="EA142" i="21"/>
  <c r="EB142" i="21"/>
  <c r="EC142" i="21"/>
  <c r="ED142" i="21"/>
  <c r="EE142" i="21"/>
  <c r="EF142" i="21"/>
  <c r="EG142" i="21"/>
  <c r="EH142" i="21"/>
  <c r="EI142" i="21"/>
  <c r="EJ142" i="21"/>
  <c r="EK142" i="21"/>
  <c r="EL142" i="21"/>
  <c r="EM142" i="21"/>
  <c r="EN142" i="21"/>
  <c r="EO142" i="21"/>
  <c r="EP142" i="21"/>
  <c r="EQ142" i="21"/>
  <c r="ER142" i="21"/>
  <c r="ES142" i="21"/>
  <c r="ET142" i="21"/>
  <c r="EU142" i="21"/>
  <c r="EV142" i="21"/>
  <c r="EW142" i="21"/>
  <c r="EX142" i="21"/>
  <c r="EY142" i="21"/>
  <c r="EZ142" i="21"/>
  <c r="FA142" i="21"/>
  <c r="FB142" i="21"/>
  <c r="FC142" i="21"/>
  <c r="FD142" i="21"/>
  <c r="FE142" i="21"/>
  <c r="FF142" i="21"/>
  <c r="FG142" i="21"/>
  <c r="FH142" i="21"/>
  <c r="FI142" i="21"/>
  <c r="FJ142" i="21"/>
  <c r="FK142" i="21"/>
  <c r="FL142" i="21"/>
  <c r="FM142" i="21"/>
  <c r="FN142" i="21"/>
  <c r="FO142" i="21"/>
  <c r="FP142" i="21"/>
  <c r="FQ142" i="21"/>
  <c r="FR142" i="21"/>
  <c r="FS142" i="21"/>
  <c r="FT142" i="21"/>
  <c r="BZ143" i="21"/>
  <c r="CA143" i="21"/>
  <c r="CB143" i="21"/>
  <c r="CC143" i="21"/>
  <c r="CD143" i="21"/>
  <c r="CN143" i="21"/>
  <c r="CO143" i="21"/>
  <c r="CP143" i="21"/>
  <c r="CQ143" i="21"/>
  <c r="CR143" i="21"/>
  <c r="CS143" i="21"/>
  <c r="CT143" i="21"/>
  <c r="CU143" i="21"/>
  <c r="CV143" i="21"/>
  <c r="CW143" i="21"/>
  <c r="CX143" i="21"/>
  <c r="CY143" i="21"/>
  <c r="CZ143" i="21"/>
  <c r="DA143" i="21"/>
  <c r="DB143" i="21"/>
  <c r="DC143" i="21"/>
  <c r="DD143" i="21"/>
  <c r="DE143" i="21"/>
  <c r="DF143" i="21"/>
  <c r="DG143" i="21"/>
  <c r="DH143" i="21"/>
  <c r="DI143" i="21"/>
  <c r="DJ143" i="21"/>
  <c r="DK143" i="21"/>
  <c r="DL143" i="21"/>
  <c r="DM143" i="21"/>
  <c r="DN143" i="21"/>
  <c r="DO143" i="21"/>
  <c r="DP143" i="21"/>
  <c r="DQ143" i="21"/>
  <c r="DR143" i="21"/>
  <c r="DS143" i="21"/>
  <c r="DT143" i="21"/>
  <c r="DU143" i="21"/>
  <c r="DV143" i="21"/>
  <c r="DW143" i="21"/>
  <c r="DX143" i="21"/>
  <c r="DY143" i="21"/>
  <c r="DZ143" i="21"/>
  <c r="EA143" i="21"/>
  <c r="EB143" i="21"/>
  <c r="EC143" i="21"/>
  <c r="ED143" i="21"/>
  <c r="EE143" i="21"/>
  <c r="EF143" i="21"/>
  <c r="EG143" i="21"/>
  <c r="EH143" i="21"/>
  <c r="EI143" i="21"/>
  <c r="EJ143" i="21"/>
  <c r="EK143" i="21"/>
  <c r="EL143" i="21"/>
  <c r="EM143" i="21"/>
  <c r="EN143" i="21"/>
  <c r="EO143" i="21"/>
  <c r="EP143" i="21"/>
  <c r="EQ143" i="21"/>
  <c r="ER143" i="21"/>
  <c r="ES143" i="21"/>
  <c r="ET143" i="21"/>
  <c r="EU143" i="21"/>
  <c r="EV143" i="21"/>
  <c r="EW143" i="21"/>
  <c r="EX143" i="21"/>
  <c r="EY143" i="21"/>
  <c r="EZ143" i="21"/>
  <c r="FA143" i="21"/>
  <c r="FB143" i="21"/>
  <c r="FC143" i="21"/>
  <c r="FD143" i="21"/>
  <c r="FE143" i="21"/>
  <c r="FF143" i="21"/>
  <c r="FG143" i="21"/>
  <c r="FH143" i="21"/>
  <c r="FI143" i="21"/>
  <c r="FJ143" i="21"/>
  <c r="FK143" i="21"/>
  <c r="FL143" i="21"/>
  <c r="FM143" i="21"/>
  <c r="FN143" i="21"/>
  <c r="FO143" i="21"/>
  <c r="FP143" i="21"/>
  <c r="FQ143" i="21"/>
  <c r="FR143" i="21"/>
  <c r="FS143" i="21"/>
  <c r="FT143" i="21"/>
  <c r="BZ144" i="21"/>
  <c r="CA144" i="21"/>
  <c r="CB144" i="21"/>
  <c r="CC144" i="21"/>
  <c r="CD144" i="21"/>
  <c r="CN144" i="21"/>
  <c r="CO144" i="21"/>
  <c r="CP144" i="21"/>
  <c r="CQ144" i="21"/>
  <c r="CR144" i="21"/>
  <c r="CS144" i="21"/>
  <c r="CT144" i="21"/>
  <c r="CU144" i="21"/>
  <c r="CV144" i="21"/>
  <c r="CW144" i="21"/>
  <c r="CX144" i="21"/>
  <c r="CY144" i="21"/>
  <c r="CZ144" i="21"/>
  <c r="DA144" i="21"/>
  <c r="DB144" i="21"/>
  <c r="DC144" i="21"/>
  <c r="DD144" i="21"/>
  <c r="DE144" i="21"/>
  <c r="DF144" i="21"/>
  <c r="DG144" i="21"/>
  <c r="DH144" i="21"/>
  <c r="DI144" i="21"/>
  <c r="DJ144" i="21"/>
  <c r="DK144" i="21"/>
  <c r="DL144" i="21"/>
  <c r="DM144" i="21"/>
  <c r="DN144" i="21"/>
  <c r="DO144" i="21"/>
  <c r="DP144" i="21"/>
  <c r="DQ144" i="21"/>
  <c r="DR144" i="21"/>
  <c r="DS144" i="21"/>
  <c r="DT144" i="21"/>
  <c r="DU144" i="21"/>
  <c r="DV144" i="21"/>
  <c r="DW144" i="21"/>
  <c r="DX144" i="21"/>
  <c r="DY144" i="21"/>
  <c r="DZ144" i="21"/>
  <c r="EA144" i="21"/>
  <c r="EB144" i="21"/>
  <c r="EC144" i="21"/>
  <c r="ED144" i="21"/>
  <c r="EE144" i="21"/>
  <c r="EF144" i="21"/>
  <c r="EG144" i="21"/>
  <c r="EH144" i="21"/>
  <c r="EI144" i="21"/>
  <c r="EJ144" i="21"/>
  <c r="EK144" i="21"/>
  <c r="EL144" i="21"/>
  <c r="EM144" i="21"/>
  <c r="EN144" i="21"/>
  <c r="EO144" i="21"/>
  <c r="EP144" i="21"/>
  <c r="EQ144" i="21"/>
  <c r="ER144" i="21"/>
  <c r="ES144" i="21"/>
  <c r="ET144" i="21"/>
  <c r="EU144" i="21"/>
  <c r="EV144" i="21"/>
  <c r="EW144" i="21"/>
  <c r="EX144" i="21"/>
  <c r="EY144" i="21"/>
  <c r="EZ144" i="21"/>
  <c r="FA144" i="21"/>
  <c r="FB144" i="21"/>
  <c r="FC144" i="21"/>
  <c r="FD144" i="21"/>
  <c r="FE144" i="21"/>
  <c r="FF144" i="21"/>
  <c r="FG144" i="21"/>
  <c r="FH144" i="21"/>
  <c r="FI144" i="21"/>
  <c r="FJ144" i="21"/>
  <c r="FK144" i="21"/>
  <c r="FL144" i="21"/>
  <c r="FM144" i="21"/>
  <c r="FN144" i="21"/>
  <c r="FO144" i="21"/>
  <c r="FP144" i="21"/>
  <c r="FQ144" i="21"/>
  <c r="FR144" i="21"/>
  <c r="FS144" i="21"/>
  <c r="FT144" i="21"/>
  <c r="BZ145" i="21"/>
  <c r="CA145" i="21"/>
  <c r="CB145" i="21"/>
  <c r="CC145" i="21"/>
  <c r="CD145" i="21"/>
  <c r="CN145" i="21"/>
  <c r="CO145" i="21"/>
  <c r="CP145" i="21"/>
  <c r="CQ145" i="21"/>
  <c r="CR145" i="21"/>
  <c r="CS145" i="21"/>
  <c r="CT145" i="21"/>
  <c r="CU145" i="21"/>
  <c r="CV145" i="21"/>
  <c r="CW145" i="21"/>
  <c r="CX145" i="21"/>
  <c r="CY145" i="21"/>
  <c r="CZ145" i="21"/>
  <c r="DA145" i="21"/>
  <c r="DB145" i="21"/>
  <c r="DC145" i="21"/>
  <c r="DD145" i="21"/>
  <c r="DE145" i="21"/>
  <c r="DF145" i="21"/>
  <c r="DG145" i="21"/>
  <c r="DH145" i="21"/>
  <c r="DI145" i="21"/>
  <c r="DJ145" i="21"/>
  <c r="DK145" i="21"/>
  <c r="DL145" i="21"/>
  <c r="DM145" i="21"/>
  <c r="DN145" i="21"/>
  <c r="DO145" i="21"/>
  <c r="DP145" i="21"/>
  <c r="DQ145" i="21"/>
  <c r="DR145" i="21"/>
  <c r="DS145" i="21"/>
  <c r="DT145" i="21"/>
  <c r="DU145" i="21"/>
  <c r="DV145" i="21"/>
  <c r="DW145" i="21"/>
  <c r="DX145" i="21"/>
  <c r="DY145" i="21"/>
  <c r="DZ145" i="21"/>
  <c r="EA145" i="21"/>
  <c r="EB145" i="21"/>
  <c r="EC145" i="21"/>
  <c r="ED145" i="21"/>
  <c r="EE145" i="21"/>
  <c r="EF145" i="21"/>
  <c r="EG145" i="21"/>
  <c r="EH145" i="21"/>
  <c r="EI145" i="21"/>
  <c r="EJ145" i="21"/>
  <c r="EK145" i="21"/>
  <c r="EL145" i="21"/>
  <c r="EM145" i="21"/>
  <c r="EN145" i="21"/>
  <c r="EO145" i="21"/>
  <c r="EP145" i="21"/>
  <c r="EQ145" i="21"/>
  <c r="ER145" i="21"/>
  <c r="ES145" i="21"/>
  <c r="ET145" i="21"/>
  <c r="EU145" i="21"/>
  <c r="EV145" i="21"/>
  <c r="EW145" i="21"/>
  <c r="EX145" i="21"/>
  <c r="EY145" i="21"/>
  <c r="EZ145" i="21"/>
  <c r="FA145" i="21"/>
  <c r="FB145" i="21"/>
  <c r="FC145" i="21"/>
  <c r="FD145" i="21"/>
  <c r="FE145" i="21"/>
  <c r="FF145" i="21"/>
  <c r="FG145" i="21"/>
  <c r="FH145" i="21"/>
  <c r="FI145" i="21"/>
  <c r="FJ145" i="21"/>
  <c r="FK145" i="21"/>
  <c r="FL145" i="21"/>
  <c r="FM145" i="21"/>
  <c r="FN145" i="21"/>
  <c r="FO145" i="21"/>
  <c r="FP145" i="21"/>
  <c r="FQ145" i="21"/>
  <c r="FR145" i="21"/>
  <c r="FS145" i="21"/>
  <c r="FT145" i="21"/>
  <c r="BZ146" i="21"/>
  <c r="CA146" i="21"/>
  <c r="CB146" i="21"/>
  <c r="CC146" i="21"/>
  <c r="CD146" i="21"/>
  <c r="CN146" i="21"/>
  <c r="CO146" i="21"/>
  <c r="CP146" i="21"/>
  <c r="CQ146" i="21"/>
  <c r="CR146" i="21"/>
  <c r="CS146" i="21"/>
  <c r="CT146" i="21"/>
  <c r="CU146" i="21"/>
  <c r="CV146" i="21"/>
  <c r="CW146" i="21"/>
  <c r="CX146" i="21"/>
  <c r="CY146" i="21"/>
  <c r="CZ146" i="21"/>
  <c r="DA146" i="21"/>
  <c r="DB146" i="21"/>
  <c r="DC146" i="21"/>
  <c r="DD146" i="21"/>
  <c r="DE146" i="21"/>
  <c r="DF146" i="21"/>
  <c r="DG146" i="21"/>
  <c r="DH146" i="21"/>
  <c r="DI146" i="21"/>
  <c r="DJ146" i="21"/>
  <c r="DK146" i="21"/>
  <c r="DL146" i="21"/>
  <c r="DM146" i="21"/>
  <c r="DN146" i="21"/>
  <c r="DO146" i="21"/>
  <c r="DP146" i="21"/>
  <c r="DQ146" i="21"/>
  <c r="DR146" i="21"/>
  <c r="DS146" i="21"/>
  <c r="DT146" i="21"/>
  <c r="DU146" i="21"/>
  <c r="DV146" i="21"/>
  <c r="DW146" i="21"/>
  <c r="DX146" i="21"/>
  <c r="DY146" i="21"/>
  <c r="DZ146" i="21"/>
  <c r="EA146" i="21"/>
  <c r="EB146" i="21"/>
  <c r="EC146" i="21"/>
  <c r="ED146" i="21"/>
  <c r="EE146" i="21"/>
  <c r="EF146" i="21"/>
  <c r="EG146" i="21"/>
  <c r="EH146" i="21"/>
  <c r="EI146" i="21"/>
  <c r="EJ146" i="21"/>
  <c r="EK146" i="21"/>
  <c r="EL146" i="21"/>
  <c r="EM146" i="21"/>
  <c r="EN146" i="21"/>
  <c r="EO146" i="21"/>
  <c r="EP146" i="21"/>
  <c r="EQ146" i="21"/>
  <c r="ER146" i="21"/>
  <c r="ES146" i="21"/>
  <c r="ET146" i="21"/>
  <c r="EU146" i="21"/>
  <c r="EV146" i="21"/>
  <c r="EW146" i="21"/>
  <c r="EX146" i="21"/>
  <c r="EY146" i="21"/>
  <c r="EZ146" i="21"/>
  <c r="FA146" i="21"/>
  <c r="FB146" i="21"/>
  <c r="FC146" i="21"/>
  <c r="FD146" i="21"/>
  <c r="FE146" i="21"/>
  <c r="FF146" i="21"/>
  <c r="FG146" i="21"/>
  <c r="FH146" i="21"/>
  <c r="FI146" i="21"/>
  <c r="FJ146" i="21"/>
  <c r="FK146" i="21"/>
  <c r="FL146" i="21"/>
  <c r="FM146" i="21"/>
  <c r="FN146" i="21"/>
  <c r="FO146" i="21"/>
  <c r="FP146" i="21"/>
  <c r="FQ146" i="21"/>
  <c r="FR146" i="21"/>
  <c r="FS146" i="21"/>
  <c r="FT146" i="21"/>
  <c r="BZ147" i="21"/>
  <c r="CA147" i="21"/>
  <c r="CB147" i="21"/>
  <c r="CC147" i="21"/>
  <c r="CD147" i="21"/>
  <c r="CN147" i="21"/>
  <c r="CO147" i="21"/>
  <c r="CP147" i="21"/>
  <c r="CQ147" i="21"/>
  <c r="CR147" i="21"/>
  <c r="CS147" i="21"/>
  <c r="CT147" i="21"/>
  <c r="CU147" i="21"/>
  <c r="CV147" i="21"/>
  <c r="CW147" i="21"/>
  <c r="CX147" i="21"/>
  <c r="CY147" i="21"/>
  <c r="CZ147" i="21"/>
  <c r="DA147" i="21"/>
  <c r="DB147" i="21"/>
  <c r="DC147" i="21"/>
  <c r="DD147" i="21"/>
  <c r="DE147" i="21"/>
  <c r="DF147" i="21"/>
  <c r="DG147" i="21"/>
  <c r="DH147" i="21"/>
  <c r="DI147" i="21"/>
  <c r="DJ147" i="21"/>
  <c r="DK147" i="21"/>
  <c r="DL147" i="21"/>
  <c r="DM147" i="21"/>
  <c r="DN147" i="21"/>
  <c r="DO147" i="21"/>
  <c r="DP147" i="21"/>
  <c r="DQ147" i="21"/>
  <c r="DR147" i="21"/>
  <c r="DS147" i="21"/>
  <c r="DT147" i="21"/>
  <c r="DU147" i="21"/>
  <c r="DV147" i="21"/>
  <c r="DW147" i="21"/>
  <c r="DX147" i="21"/>
  <c r="DY147" i="21"/>
  <c r="DZ147" i="21"/>
  <c r="EA147" i="21"/>
  <c r="EB147" i="21"/>
  <c r="EC147" i="21"/>
  <c r="ED147" i="21"/>
  <c r="EE147" i="21"/>
  <c r="EF147" i="21"/>
  <c r="EG147" i="21"/>
  <c r="EH147" i="21"/>
  <c r="EI147" i="21"/>
  <c r="EJ147" i="21"/>
  <c r="EK147" i="21"/>
  <c r="EL147" i="21"/>
  <c r="EM147" i="21"/>
  <c r="EN147" i="21"/>
  <c r="EO147" i="21"/>
  <c r="EP147" i="21"/>
  <c r="EQ147" i="21"/>
  <c r="ER147" i="21"/>
  <c r="ES147" i="21"/>
  <c r="ET147" i="21"/>
  <c r="EU147" i="21"/>
  <c r="EV147" i="21"/>
  <c r="EW147" i="21"/>
  <c r="EX147" i="21"/>
  <c r="EY147" i="21"/>
  <c r="EZ147" i="21"/>
  <c r="FA147" i="21"/>
  <c r="FB147" i="21"/>
  <c r="FC147" i="21"/>
  <c r="FD147" i="21"/>
  <c r="FE147" i="21"/>
  <c r="FF147" i="21"/>
  <c r="FG147" i="21"/>
  <c r="FH147" i="21"/>
  <c r="FI147" i="21"/>
  <c r="FJ147" i="21"/>
  <c r="FK147" i="21"/>
  <c r="FL147" i="21"/>
  <c r="FM147" i="21"/>
  <c r="FN147" i="21"/>
  <c r="FO147" i="21"/>
  <c r="FP147" i="21"/>
  <c r="FQ147" i="21"/>
  <c r="FR147" i="21"/>
  <c r="FS147" i="21"/>
  <c r="FT147" i="21"/>
  <c r="BZ148" i="21"/>
  <c r="CA148" i="21"/>
  <c r="CB148" i="21"/>
  <c r="CC148" i="21"/>
  <c r="CD148" i="21"/>
  <c r="CN148" i="21"/>
  <c r="CO148" i="21"/>
  <c r="CP148" i="21"/>
  <c r="CQ148" i="21"/>
  <c r="CR148" i="21"/>
  <c r="CS148" i="21"/>
  <c r="CT148" i="21"/>
  <c r="CU148" i="21"/>
  <c r="CV148" i="21"/>
  <c r="CW148" i="21"/>
  <c r="CX148" i="21"/>
  <c r="CY148" i="21"/>
  <c r="CZ148" i="21"/>
  <c r="DA148" i="21"/>
  <c r="DB148" i="21"/>
  <c r="DC148" i="21"/>
  <c r="DD148" i="21"/>
  <c r="DE148" i="21"/>
  <c r="DF148" i="21"/>
  <c r="DG148" i="21"/>
  <c r="DH148" i="21"/>
  <c r="DI148" i="21"/>
  <c r="DJ148" i="21"/>
  <c r="DK148" i="21"/>
  <c r="DL148" i="21"/>
  <c r="DM148" i="21"/>
  <c r="DN148" i="21"/>
  <c r="DO148" i="21"/>
  <c r="DP148" i="21"/>
  <c r="DQ148" i="21"/>
  <c r="DR148" i="21"/>
  <c r="DS148" i="21"/>
  <c r="DT148" i="21"/>
  <c r="DU148" i="21"/>
  <c r="DV148" i="21"/>
  <c r="DW148" i="21"/>
  <c r="DX148" i="21"/>
  <c r="DY148" i="21"/>
  <c r="DZ148" i="21"/>
  <c r="EA148" i="21"/>
  <c r="EB148" i="21"/>
  <c r="EC148" i="21"/>
  <c r="ED148" i="21"/>
  <c r="EE148" i="21"/>
  <c r="EF148" i="21"/>
  <c r="EG148" i="21"/>
  <c r="EH148" i="21"/>
  <c r="EI148" i="21"/>
  <c r="EJ148" i="21"/>
  <c r="EK148" i="21"/>
  <c r="EL148" i="21"/>
  <c r="EM148" i="21"/>
  <c r="EN148" i="21"/>
  <c r="EO148" i="21"/>
  <c r="EP148" i="21"/>
  <c r="EQ148" i="21"/>
  <c r="ER148" i="21"/>
  <c r="ES148" i="21"/>
  <c r="ET148" i="21"/>
  <c r="EU148" i="21"/>
  <c r="EV148" i="21"/>
  <c r="EW148" i="21"/>
  <c r="EX148" i="21"/>
  <c r="EY148" i="21"/>
  <c r="EZ148" i="21"/>
  <c r="FA148" i="21"/>
  <c r="FB148" i="21"/>
  <c r="FC148" i="21"/>
  <c r="FD148" i="21"/>
  <c r="FE148" i="21"/>
  <c r="FF148" i="21"/>
  <c r="FG148" i="21"/>
  <c r="FH148" i="21"/>
  <c r="FI148" i="21"/>
  <c r="FJ148" i="21"/>
  <c r="FK148" i="21"/>
  <c r="FL148" i="21"/>
  <c r="FM148" i="21"/>
  <c r="FN148" i="21"/>
  <c r="FO148" i="21"/>
  <c r="FP148" i="21"/>
  <c r="FQ148" i="21"/>
  <c r="FR148" i="21"/>
  <c r="FS148" i="21"/>
  <c r="FT148" i="21"/>
  <c r="BZ149" i="21"/>
  <c r="CA149" i="21"/>
  <c r="CB149" i="21"/>
  <c r="CC149" i="21"/>
  <c r="CD149" i="21"/>
  <c r="CN149" i="21"/>
  <c r="CO149" i="21"/>
  <c r="CP149" i="21"/>
  <c r="CQ149" i="21"/>
  <c r="CR149" i="21"/>
  <c r="CS149" i="21"/>
  <c r="CT149" i="21"/>
  <c r="CU149" i="21"/>
  <c r="CV149" i="21"/>
  <c r="CW149" i="21"/>
  <c r="CX149" i="21"/>
  <c r="CY149" i="21"/>
  <c r="CZ149" i="21"/>
  <c r="DA149" i="21"/>
  <c r="DB149" i="21"/>
  <c r="DC149" i="21"/>
  <c r="DD149" i="21"/>
  <c r="DE149" i="21"/>
  <c r="DF149" i="21"/>
  <c r="DG149" i="21"/>
  <c r="DH149" i="21"/>
  <c r="DI149" i="21"/>
  <c r="DJ149" i="21"/>
  <c r="DK149" i="21"/>
  <c r="DL149" i="21"/>
  <c r="DM149" i="21"/>
  <c r="DN149" i="21"/>
  <c r="DO149" i="21"/>
  <c r="DP149" i="21"/>
  <c r="DQ149" i="21"/>
  <c r="DR149" i="21"/>
  <c r="DS149" i="21"/>
  <c r="DT149" i="21"/>
  <c r="DU149" i="21"/>
  <c r="DV149" i="21"/>
  <c r="DW149" i="21"/>
  <c r="DX149" i="21"/>
  <c r="DY149" i="21"/>
  <c r="DZ149" i="21"/>
  <c r="EA149" i="21"/>
  <c r="EB149" i="21"/>
  <c r="EC149" i="21"/>
  <c r="ED149" i="21"/>
  <c r="EE149" i="21"/>
  <c r="EF149" i="21"/>
  <c r="EG149" i="21"/>
  <c r="EH149" i="21"/>
  <c r="EI149" i="21"/>
  <c r="EJ149" i="21"/>
  <c r="EK149" i="21"/>
  <c r="EL149" i="21"/>
  <c r="EM149" i="21"/>
  <c r="EN149" i="21"/>
  <c r="EO149" i="21"/>
  <c r="EP149" i="21"/>
  <c r="EQ149" i="21"/>
  <c r="ER149" i="21"/>
  <c r="ES149" i="21"/>
  <c r="ET149" i="21"/>
  <c r="EU149" i="21"/>
  <c r="EV149" i="21"/>
  <c r="EW149" i="21"/>
  <c r="EX149" i="21"/>
  <c r="EY149" i="21"/>
  <c r="EZ149" i="21"/>
  <c r="FA149" i="21"/>
  <c r="FB149" i="21"/>
  <c r="FC149" i="21"/>
  <c r="FD149" i="21"/>
  <c r="FE149" i="21"/>
  <c r="FF149" i="21"/>
  <c r="FG149" i="21"/>
  <c r="FH149" i="21"/>
  <c r="FI149" i="21"/>
  <c r="FJ149" i="21"/>
  <c r="FK149" i="21"/>
  <c r="FL149" i="21"/>
  <c r="FM149" i="21"/>
  <c r="FN149" i="21"/>
  <c r="FO149" i="21"/>
  <c r="FP149" i="21"/>
  <c r="FQ149" i="21"/>
  <c r="FR149" i="21"/>
  <c r="FS149" i="21"/>
  <c r="FT149" i="21"/>
  <c r="BZ150" i="21"/>
  <c r="CA150" i="21"/>
  <c r="CB150" i="21"/>
  <c r="CC150" i="21"/>
  <c r="CD150" i="21"/>
  <c r="CN150" i="21"/>
  <c r="CO150" i="21"/>
  <c r="CP150" i="21"/>
  <c r="CQ150" i="21"/>
  <c r="CR150" i="21"/>
  <c r="CS150" i="21"/>
  <c r="CT150" i="21"/>
  <c r="CU150" i="21"/>
  <c r="CV150" i="21"/>
  <c r="CW150" i="21"/>
  <c r="CX150" i="21"/>
  <c r="CY150" i="21"/>
  <c r="CZ150" i="21"/>
  <c r="DA150" i="21"/>
  <c r="DB150" i="21"/>
  <c r="DC150" i="21"/>
  <c r="DD150" i="21"/>
  <c r="DE150" i="21"/>
  <c r="DF150" i="21"/>
  <c r="DG150" i="21"/>
  <c r="DH150" i="21"/>
  <c r="DI150" i="21"/>
  <c r="DJ150" i="21"/>
  <c r="DK150" i="21"/>
  <c r="DL150" i="21"/>
  <c r="DM150" i="21"/>
  <c r="DN150" i="21"/>
  <c r="DO150" i="21"/>
  <c r="DP150" i="21"/>
  <c r="DQ150" i="21"/>
  <c r="DR150" i="21"/>
  <c r="DS150" i="21"/>
  <c r="DT150" i="21"/>
  <c r="DU150" i="21"/>
  <c r="DV150" i="21"/>
  <c r="DW150" i="21"/>
  <c r="DX150" i="21"/>
  <c r="DY150" i="21"/>
  <c r="DZ150" i="21"/>
  <c r="EA150" i="21"/>
  <c r="EB150" i="21"/>
  <c r="EC150" i="21"/>
  <c r="ED150" i="21"/>
  <c r="EE150" i="21"/>
  <c r="EF150" i="21"/>
  <c r="EG150" i="21"/>
  <c r="EH150" i="21"/>
  <c r="EI150" i="21"/>
  <c r="EJ150" i="21"/>
  <c r="EK150" i="21"/>
  <c r="EL150" i="21"/>
  <c r="EM150" i="21"/>
  <c r="EN150" i="21"/>
  <c r="EO150" i="21"/>
  <c r="EP150" i="21"/>
  <c r="EQ150" i="21"/>
  <c r="ER150" i="21"/>
  <c r="ES150" i="21"/>
  <c r="ET150" i="21"/>
  <c r="EU150" i="21"/>
  <c r="EV150" i="21"/>
  <c r="EW150" i="21"/>
  <c r="EX150" i="21"/>
  <c r="EY150" i="21"/>
  <c r="EZ150" i="21"/>
  <c r="FA150" i="21"/>
  <c r="FB150" i="21"/>
  <c r="FC150" i="21"/>
  <c r="FD150" i="21"/>
  <c r="FE150" i="21"/>
  <c r="FF150" i="21"/>
  <c r="FG150" i="21"/>
  <c r="FH150" i="21"/>
  <c r="FI150" i="21"/>
  <c r="FJ150" i="21"/>
  <c r="FK150" i="21"/>
  <c r="FL150" i="21"/>
  <c r="FM150" i="21"/>
  <c r="FN150" i="21"/>
  <c r="FO150" i="21"/>
  <c r="FP150" i="21"/>
  <c r="FQ150" i="21"/>
  <c r="FR150" i="21"/>
  <c r="FS150" i="21"/>
  <c r="FT150" i="21"/>
  <c r="BZ151" i="21"/>
  <c r="CA151" i="21"/>
  <c r="CB151" i="21"/>
  <c r="CC151" i="21"/>
  <c r="CD151" i="21"/>
  <c r="CN151" i="21"/>
  <c r="CO151" i="21"/>
  <c r="CP151" i="21"/>
  <c r="CQ151" i="21"/>
  <c r="CR151" i="21"/>
  <c r="CS151" i="21"/>
  <c r="CT151" i="21"/>
  <c r="CU151" i="21"/>
  <c r="CV151" i="21"/>
  <c r="CW151" i="21"/>
  <c r="CX151" i="21"/>
  <c r="CY151" i="21"/>
  <c r="CZ151" i="21"/>
  <c r="DA151" i="21"/>
  <c r="DB151" i="21"/>
  <c r="DC151" i="21"/>
  <c r="DD151" i="21"/>
  <c r="DE151" i="21"/>
  <c r="DF151" i="21"/>
  <c r="DG151" i="21"/>
  <c r="DH151" i="21"/>
  <c r="DI151" i="21"/>
  <c r="DJ151" i="21"/>
  <c r="DK151" i="21"/>
  <c r="DL151" i="21"/>
  <c r="DM151" i="21"/>
  <c r="DN151" i="21"/>
  <c r="DO151" i="21"/>
  <c r="DP151" i="21"/>
  <c r="DQ151" i="21"/>
  <c r="DR151" i="21"/>
  <c r="DS151" i="21"/>
  <c r="DT151" i="21"/>
  <c r="DU151" i="21"/>
  <c r="DV151" i="21"/>
  <c r="DW151" i="21"/>
  <c r="DX151" i="21"/>
  <c r="DY151" i="21"/>
  <c r="DZ151" i="21"/>
  <c r="EA151" i="21"/>
  <c r="EB151" i="21"/>
  <c r="EC151" i="21"/>
  <c r="ED151" i="21"/>
  <c r="EE151" i="21"/>
  <c r="EF151" i="21"/>
  <c r="EG151" i="21"/>
  <c r="EH151" i="21"/>
  <c r="EI151" i="21"/>
  <c r="EJ151" i="21"/>
  <c r="EK151" i="21"/>
  <c r="EL151" i="21"/>
  <c r="EM151" i="21"/>
  <c r="EN151" i="21"/>
  <c r="EO151" i="21"/>
  <c r="EP151" i="21"/>
  <c r="EQ151" i="21"/>
  <c r="ER151" i="21"/>
  <c r="ES151" i="21"/>
  <c r="ET151" i="21"/>
  <c r="EU151" i="21"/>
  <c r="EV151" i="21"/>
  <c r="EW151" i="21"/>
  <c r="EX151" i="21"/>
  <c r="EY151" i="21"/>
  <c r="EZ151" i="21"/>
  <c r="FA151" i="21"/>
  <c r="FB151" i="21"/>
  <c r="FC151" i="21"/>
  <c r="FD151" i="21"/>
  <c r="FE151" i="21"/>
  <c r="FF151" i="21"/>
  <c r="FG151" i="21"/>
  <c r="FH151" i="21"/>
  <c r="FI151" i="21"/>
  <c r="FJ151" i="21"/>
  <c r="FK151" i="21"/>
  <c r="FL151" i="21"/>
  <c r="FM151" i="21"/>
  <c r="FN151" i="21"/>
  <c r="FO151" i="21"/>
  <c r="FP151" i="21"/>
  <c r="FQ151" i="21"/>
  <c r="FR151" i="21"/>
  <c r="FS151" i="21"/>
  <c r="FT151" i="21"/>
  <c r="BZ152" i="21"/>
  <c r="CA152" i="21"/>
  <c r="CB152" i="21"/>
  <c r="CC152" i="21"/>
  <c r="CD152" i="21"/>
  <c r="CN152" i="21"/>
  <c r="CO152" i="21"/>
  <c r="CP152" i="21"/>
  <c r="CQ152" i="21"/>
  <c r="CR152" i="21"/>
  <c r="CS152" i="21"/>
  <c r="CT152" i="21"/>
  <c r="CU152" i="21"/>
  <c r="CV152" i="21"/>
  <c r="CW152" i="21"/>
  <c r="CX152" i="21"/>
  <c r="CY152" i="21"/>
  <c r="CZ152" i="21"/>
  <c r="DA152" i="21"/>
  <c r="DB152" i="21"/>
  <c r="DC152" i="21"/>
  <c r="DD152" i="21"/>
  <c r="DE152" i="21"/>
  <c r="DF152" i="21"/>
  <c r="DG152" i="21"/>
  <c r="DH152" i="21"/>
  <c r="DI152" i="21"/>
  <c r="DJ152" i="21"/>
  <c r="DK152" i="21"/>
  <c r="DL152" i="21"/>
  <c r="DM152" i="21"/>
  <c r="DN152" i="21"/>
  <c r="DO152" i="21"/>
  <c r="DP152" i="21"/>
  <c r="DQ152" i="21"/>
  <c r="DR152" i="21"/>
  <c r="DS152" i="21"/>
  <c r="DT152" i="21"/>
  <c r="DU152" i="21"/>
  <c r="DV152" i="21"/>
  <c r="DW152" i="21"/>
  <c r="DX152" i="21"/>
  <c r="DY152" i="21"/>
  <c r="DZ152" i="21"/>
  <c r="EA152" i="21"/>
  <c r="EB152" i="21"/>
  <c r="EC152" i="21"/>
  <c r="ED152" i="21"/>
  <c r="EE152" i="21"/>
  <c r="EF152" i="21"/>
  <c r="EG152" i="21"/>
  <c r="EH152" i="21"/>
  <c r="EI152" i="21"/>
  <c r="EJ152" i="21"/>
  <c r="EK152" i="21"/>
  <c r="EL152" i="21"/>
  <c r="EM152" i="21"/>
  <c r="EN152" i="21"/>
  <c r="EO152" i="21"/>
  <c r="EP152" i="21"/>
  <c r="EQ152" i="21"/>
  <c r="ER152" i="21"/>
  <c r="ES152" i="21"/>
  <c r="ET152" i="21"/>
  <c r="EU152" i="21"/>
  <c r="EV152" i="21"/>
  <c r="EW152" i="21"/>
  <c r="EX152" i="21"/>
  <c r="EY152" i="21"/>
  <c r="EZ152" i="21"/>
  <c r="FA152" i="21"/>
  <c r="FB152" i="21"/>
  <c r="FC152" i="21"/>
  <c r="FD152" i="21"/>
  <c r="FE152" i="21"/>
  <c r="FF152" i="21"/>
  <c r="FG152" i="21"/>
  <c r="FH152" i="21"/>
  <c r="FI152" i="21"/>
  <c r="FJ152" i="21"/>
  <c r="FK152" i="21"/>
  <c r="FL152" i="21"/>
  <c r="FM152" i="21"/>
  <c r="FN152" i="21"/>
  <c r="FO152" i="21"/>
  <c r="FP152" i="21"/>
  <c r="FQ152" i="21"/>
  <c r="FR152" i="21"/>
  <c r="FS152" i="21"/>
  <c r="FT152" i="21"/>
  <c r="BZ153" i="21"/>
  <c r="CA153" i="21"/>
  <c r="CB153" i="21"/>
  <c r="CC153" i="21"/>
  <c r="CD153" i="21"/>
  <c r="CN153" i="21"/>
  <c r="CO153" i="21"/>
  <c r="CP153" i="21"/>
  <c r="CQ153" i="21"/>
  <c r="CR153" i="21"/>
  <c r="CS153" i="21"/>
  <c r="CT153" i="21"/>
  <c r="CU153" i="21"/>
  <c r="CV153" i="21"/>
  <c r="CW153" i="21"/>
  <c r="CX153" i="21"/>
  <c r="CY153" i="21"/>
  <c r="CZ153" i="21"/>
  <c r="DA153" i="21"/>
  <c r="DB153" i="21"/>
  <c r="DC153" i="21"/>
  <c r="DD153" i="21"/>
  <c r="DE153" i="21"/>
  <c r="DF153" i="21"/>
  <c r="DG153" i="21"/>
  <c r="DH153" i="21"/>
  <c r="DI153" i="21"/>
  <c r="DJ153" i="21"/>
  <c r="DK153" i="21"/>
  <c r="DL153" i="21"/>
  <c r="DM153" i="21"/>
  <c r="DN153" i="21"/>
  <c r="DO153" i="21"/>
  <c r="DP153" i="21"/>
  <c r="DQ153" i="21"/>
  <c r="DR153" i="21"/>
  <c r="DS153" i="21"/>
  <c r="DT153" i="21"/>
  <c r="DU153" i="21"/>
  <c r="DV153" i="21"/>
  <c r="DW153" i="21"/>
  <c r="DX153" i="21"/>
  <c r="DY153" i="21"/>
  <c r="DZ153" i="21"/>
  <c r="EA153" i="21"/>
  <c r="EB153" i="21"/>
  <c r="EC153" i="21"/>
  <c r="ED153" i="21"/>
  <c r="EE153" i="21"/>
  <c r="EF153" i="21"/>
  <c r="EG153" i="21"/>
  <c r="EH153" i="21"/>
  <c r="EI153" i="21"/>
  <c r="EJ153" i="21"/>
  <c r="EK153" i="21"/>
  <c r="EL153" i="21"/>
  <c r="EM153" i="21"/>
  <c r="EN153" i="21"/>
  <c r="EO153" i="21"/>
  <c r="EP153" i="21"/>
  <c r="EQ153" i="21"/>
  <c r="ER153" i="21"/>
  <c r="ES153" i="21"/>
  <c r="ET153" i="21"/>
  <c r="EU153" i="21"/>
  <c r="EV153" i="21"/>
  <c r="EW153" i="21"/>
  <c r="EX153" i="21"/>
  <c r="EY153" i="21"/>
  <c r="EZ153" i="21"/>
  <c r="FA153" i="21"/>
  <c r="FB153" i="21"/>
  <c r="FC153" i="21"/>
  <c r="FD153" i="21"/>
  <c r="FE153" i="21"/>
  <c r="FF153" i="21"/>
  <c r="FG153" i="21"/>
  <c r="FH153" i="21"/>
  <c r="FI153" i="21"/>
  <c r="FJ153" i="21"/>
  <c r="FK153" i="21"/>
  <c r="FL153" i="21"/>
  <c r="FM153" i="21"/>
  <c r="FN153" i="21"/>
  <c r="FO153" i="21"/>
  <c r="FP153" i="21"/>
  <c r="FQ153" i="21"/>
  <c r="FR153" i="21"/>
  <c r="FS153" i="21"/>
  <c r="FT153" i="21"/>
  <c r="BZ154" i="21"/>
  <c r="CA154" i="21"/>
  <c r="CB154" i="21"/>
  <c r="CC154" i="21"/>
  <c r="CD154" i="21"/>
  <c r="CN154" i="21"/>
  <c r="CO154" i="21"/>
  <c r="CP154" i="21"/>
  <c r="CQ154" i="21"/>
  <c r="CR154" i="21"/>
  <c r="CS154" i="21"/>
  <c r="CT154" i="21"/>
  <c r="CU154" i="21"/>
  <c r="CV154" i="21"/>
  <c r="CW154" i="21"/>
  <c r="CX154" i="21"/>
  <c r="CY154" i="21"/>
  <c r="CZ154" i="21"/>
  <c r="DA154" i="21"/>
  <c r="DB154" i="21"/>
  <c r="DC154" i="21"/>
  <c r="DD154" i="21"/>
  <c r="DE154" i="21"/>
  <c r="DF154" i="21"/>
  <c r="DG154" i="21"/>
  <c r="DH154" i="21"/>
  <c r="DI154" i="21"/>
  <c r="DJ154" i="21"/>
  <c r="DK154" i="21"/>
  <c r="DL154" i="21"/>
  <c r="DM154" i="21"/>
  <c r="DN154" i="21"/>
  <c r="DO154" i="21"/>
  <c r="DP154" i="21"/>
  <c r="DQ154" i="21"/>
  <c r="DR154" i="21"/>
  <c r="DS154" i="21"/>
  <c r="DT154" i="21"/>
  <c r="DU154" i="21"/>
  <c r="DV154" i="21"/>
  <c r="DW154" i="21"/>
  <c r="DX154" i="21"/>
  <c r="DY154" i="21"/>
  <c r="DZ154" i="21"/>
  <c r="EA154" i="21"/>
  <c r="EB154" i="21"/>
  <c r="EC154" i="21"/>
  <c r="ED154" i="21"/>
  <c r="EE154" i="21"/>
  <c r="EF154" i="21"/>
  <c r="EG154" i="21"/>
  <c r="EH154" i="21"/>
  <c r="EI154" i="21"/>
  <c r="EJ154" i="21"/>
  <c r="EK154" i="21"/>
  <c r="EL154" i="21"/>
  <c r="EM154" i="21"/>
  <c r="EN154" i="21"/>
  <c r="EO154" i="21"/>
  <c r="EP154" i="21"/>
  <c r="EQ154" i="21"/>
  <c r="ER154" i="21"/>
  <c r="ES154" i="21"/>
  <c r="ET154" i="21"/>
  <c r="EU154" i="21"/>
  <c r="EV154" i="21"/>
  <c r="EW154" i="21"/>
  <c r="EX154" i="21"/>
  <c r="EY154" i="21"/>
  <c r="EZ154" i="21"/>
  <c r="FA154" i="21"/>
  <c r="FB154" i="21"/>
  <c r="FC154" i="21"/>
  <c r="FD154" i="21"/>
  <c r="FE154" i="21"/>
  <c r="FF154" i="21"/>
  <c r="FG154" i="21"/>
  <c r="FH154" i="21"/>
  <c r="FI154" i="21"/>
  <c r="FJ154" i="21"/>
  <c r="FK154" i="21"/>
  <c r="FL154" i="21"/>
  <c r="FM154" i="21"/>
  <c r="FN154" i="21"/>
  <c r="FO154" i="21"/>
  <c r="FP154" i="21"/>
  <c r="FQ154" i="21"/>
  <c r="FR154" i="21"/>
  <c r="FS154" i="21"/>
  <c r="FT154" i="21"/>
  <c r="BZ155" i="21"/>
  <c r="CA155" i="21"/>
  <c r="CB155" i="21"/>
  <c r="CC155" i="21"/>
  <c r="CD155" i="21"/>
  <c r="CN155" i="21"/>
  <c r="CO155" i="21"/>
  <c r="CP155" i="21"/>
  <c r="CQ155" i="21"/>
  <c r="CR155" i="21"/>
  <c r="CS155" i="21"/>
  <c r="CT155" i="21"/>
  <c r="CU155" i="21"/>
  <c r="CV155" i="21"/>
  <c r="CW155" i="21"/>
  <c r="CX155" i="21"/>
  <c r="CY155" i="21"/>
  <c r="CZ155" i="21"/>
  <c r="DA155" i="21"/>
  <c r="DB155" i="21"/>
  <c r="DC155" i="21"/>
  <c r="DD155" i="21"/>
  <c r="DE155" i="21"/>
  <c r="DF155" i="21"/>
  <c r="DG155" i="21"/>
  <c r="DH155" i="21"/>
  <c r="DI155" i="21"/>
  <c r="DJ155" i="21"/>
  <c r="DK155" i="21"/>
  <c r="DL155" i="21"/>
  <c r="DM155" i="21"/>
  <c r="DN155" i="21"/>
  <c r="DO155" i="21"/>
  <c r="DP155" i="21"/>
  <c r="DQ155" i="21"/>
  <c r="DR155" i="21"/>
  <c r="DS155" i="21"/>
  <c r="DT155" i="21"/>
  <c r="DU155" i="21"/>
  <c r="DV155" i="21"/>
  <c r="DW155" i="21"/>
  <c r="DX155" i="21"/>
  <c r="DY155" i="21"/>
  <c r="DZ155" i="21"/>
  <c r="EA155" i="21"/>
  <c r="EB155" i="21"/>
  <c r="EC155" i="21"/>
  <c r="ED155" i="21"/>
  <c r="EE155" i="21"/>
  <c r="EF155" i="21"/>
  <c r="EG155" i="21"/>
  <c r="EH155" i="21"/>
  <c r="EI155" i="21"/>
  <c r="EJ155" i="21"/>
  <c r="EK155" i="21"/>
  <c r="EL155" i="21"/>
  <c r="EM155" i="21"/>
  <c r="EN155" i="21"/>
  <c r="EO155" i="21"/>
  <c r="EP155" i="21"/>
  <c r="EQ155" i="21"/>
  <c r="ER155" i="21"/>
  <c r="ES155" i="21"/>
  <c r="ET155" i="21"/>
  <c r="EU155" i="21"/>
  <c r="EV155" i="21"/>
  <c r="EW155" i="21"/>
  <c r="EX155" i="21"/>
  <c r="EY155" i="21"/>
  <c r="EZ155" i="21"/>
  <c r="FA155" i="21"/>
  <c r="FB155" i="21"/>
  <c r="FC155" i="21"/>
  <c r="FD155" i="21"/>
  <c r="FE155" i="21"/>
  <c r="FF155" i="21"/>
  <c r="FG155" i="21"/>
  <c r="FH155" i="21"/>
  <c r="FI155" i="21"/>
  <c r="FJ155" i="21"/>
  <c r="FK155" i="21"/>
  <c r="FL155" i="21"/>
  <c r="FM155" i="21"/>
  <c r="FN155" i="21"/>
  <c r="FO155" i="21"/>
  <c r="FP155" i="21"/>
  <c r="FQ155" i="21"/>
  <c r="FR155" i="21"/>
  <c r="FS155" i="21"/>
  <c r="FT155" i="21"/>
  <c r="BZ156" i="21"/>
  <c r="CA156" i="21"/>
  <c r="CB156" i="21"/>
  <c r="CC156" i="21"/>
  <c r="CD156" i="21"/>
  <c r="CN156" i="21"/>
  <c r="CO156" i="21"/>
  <c r="CP156" i="21"/>
  <c r="CQ156" i="21"/>
  <c r="CR156" i="21"/>
  <c r="CS156" i="21"/>
  <c r="CT156" i="21"/>
  <c r="CU156" i="21"/>
  <c r="CV156" i="21"/>
  <c r="CW156" i="21"/>
  <c r="CX156" i="21"/>
  <c r="CY156" i="21"/>
  <c r="CZ156" i="21"/>
  <c r="DA156" i="21"/>
  <c r="DB156" i="21"/>
  <c r="DC156" i="21"/>
  <c r="DD156" i="21"/>
  <c r="DE156" i="21"/>
  <c r="DF156" i="21"/>
  <c r="DG156" i="21"/>
  <c r="DH156" i="21"/>
  <c r="DI156" i="21"/>
  <c r="DJ156" i="21"/>
  <c r="DK156" i="21"/>
  <c r="DL156" i="21"/>
  <c r="DM156" i="21"/>
  <c r="DN156" i="21"/>
  <c r="DO156" i="21"/>
  <c r="DP156" i="21"/>
  <c r="DQ156" i="21"/>
  <c r="DR156" i="21"/>
  <c r="DS156" i="21"/>
  <c r="DT156" i="21"/>
  <c r="DU156" i="21"/>
  <c r="DV156" i="21"/>
  <c r="DW156" i="21"/>
  <c r="DX156" i="21"/>
  <c r="DY156" i="21"/>
  <c r="DZ156" i="21"/>
  <c r="EA156" i="21"/>
  <c r="EB156" i="21"/>
  <c r="EC156" i="21"/>
  <c r="ED156" i="21"/>
  <c r="EE156" i="21"/>
  <c r="EF156" i="21"/>
  <c r="EG156" i="21"/>
  <c r="EH156" i="21"/>
  <c r="EI156" i="21"/>
  <c r="EJ156" i="21"/>
  <c r="EK156" i="21"/>
  <c r="EL156" i="21"/>
  <c r="EM156" i="21"/>
  <c r="EN156" i="21"/>
  <c r="EO156" i="21"/>
  <c r="EP156" i="21"/>
  <c r="EQ156" i="21"/>
  <c r="ER156" i="21"/>
  <c r="ES156" i="21"/>
  <c r="ET156" i="21"/>
  <c r="EU156" i="21"/>
  <c r="EV156" i="21"/>
  <c r="EW156" i="21"/>
  <c r="EX156" i="21"/>
  <c r="EY156" i="21"/>
  <c r="EZ156" i="21"/>
  <c r="FA156" i="21"/>
  <c r="FB156" i="21"/>
  <c r="FC156" i="21"/>
  <c r="FD156" i="21"/>
  <c r="FE156" i="21"/>
  <c r="FF156" i="21"/>
  <c r="FG156" i="21"/>
  <c r="FH156" i="21"/>
  <c r="FI156" i="21"/>
  <c r="FJ156" i="21"/>
  <c r="FK156" i="21"/>
  <c r="FL156" i="21"/>
  <c r="FM156" i="21"/>
  <c r="FN156" i="21"/>
  <c r="FO156" i="21"/>
  <c r="FP156" i="21"/>
  <c r="FQ156" i="21"/>
  <c r="FR156" i="21"/>
  <c r="FS156" i="21"/>
  <c r="FT156" i="21"/>
  <c r="BZ157" i="21"/>
  <c r="CA157" i="21"/>
  <c r="CB157" i="21"/>
  <c r="CC157" i="21"/>
  <c r="CD157" i="21"/>
  <c r="CN157" i="21"/>
  <c r="CO157" i="21"/>
  <c r="CP157" i="21"/>
  <c r="CQ157" i="21"/>
  <c r="CR157" i="21"/>
  <c r="CS157" i="21"/>
  <c r="CT157" i="21"/>
  <c r="CU157" i="21"/>
  <c r="CV157" i="21"/>
  <c r="CW157" i="21"/>
  <c r="CX157" i="21"/>
  <c r="CY157" i="21"/>
  <c r="CZ157" i="21"/>
  <c r="DA157" i="21"/>
  <c r="DB157" i="21"/>
  <c r="DC157" i="21"/>
  <c r="DD157" i="21"/>
  <c r="DE157" i="21"/>
  <c r="DF157" i="21"/>
  <c r="DG157" i="21"/>
  <c r="DH157" i="21"/>
  <c r="DI157" i="21"/>
  <c r="DJ157" i="21"/>
  <c r="DK157" i="21"/>
  <c r="DL157" i="21"/>
  <c r="DM157" i="21"/>
  <c r="DN157" i="21"/>
  <c r="DO157" i="21"/>
  <c r="DP157" i="21"/>
  <c r="DQ157" i="21"/>
  <c r="DR157" i="21"/>
  <c r="DS157" i="21"/>
  <c r="DT157" i="21"/>
  <c r="DU157" i="21"/>
  <c r="DV157" i="21"/>
  <c r="DW157" i="21"/>
  <c r="DX157" i="21"/>
  <c r="DY157" i="21"/>
  <c r="DZ157" i="21"/>
  <c r="EA157" i="21"/>
  <c r="EB157" i="21"/>
  <c r="EC157" i="21"/>
  <c r="ED157" i="21"/>
  <c r="EE157" i="21"/>
  <c r="EF157" i="21"/>
  <c r="EG157" i="21"/>
  <c r="EH157" i="21"/>
  <c r="EI157" i="21"/>
  <c r="EJ157" i="21"/>
  <c r="EK157" i="21"/>
  <c r="EL157" i="21"/>
  <c r="EM157" i="21"/>
  <c r="EN157" i="21"/>
  <c r="EO157" i="21"/>
  <c r="EP157" i="21"/>
  <c r="EQ157" i="21"/>
  <c r="ER157" i="21"/>
  <c r="ES157" i="21"/>
  <c r="ET157" i="21"/>
  <c r="EU157" i="21"/>
  <c r="EV157" i="21"/>
  <c r="EW157" i="21"/>
  <c r="EX157" i="21"/>
  <c r="EY157" i="21"/>
  <c r="EZ157" i="21"/>
  <c r="FA157" i="21"/>
  <c r="FB157" i="21"/>
  <c r="FC157" i="21"/>
  <c r="FD157" i="21"/>
  <c r="FE157" i="21"/>
  <c r="FF157" i="21"/>
  <c r="FG157" i="21"/>
  <c r="FH157" i="21"/>
  <c r="FI157" i="21"/>
  <c r="FJ157" i="21"/>
  <c r="FK157" i="21"/>
  <c r="FL157" i="21"/>
  <c r="FM157" i="21"/>
  <c r="FN157" i="21"/>
  <c r="FO157" i="21"/>
  <c r="FP157" i="21"/>
  <c r="FQ157" i="21"/>
  <c r="FR157" i="21"/>
  <c r="FS157" i="21"/>
  <c r="FT157" i="21"/>
  <c r="BZ158" i="21"/>
  <c r="CA158" i="21"/>
  <c r="CB158" i="21"/>
  <c r="CC158" i="21"/>
  <c r="CD158" i="21"/>
  <c r="CN158" i="21"/>
  <c r="CO158" i="21"/>
  <c r="CP158" i="21"/>
  <c r="CQ158" i="21"/>
  <c r="CR158" i="21"/>
  <c r="CS158" i="21"/>
  <c r="CT158" i="21"/>
  <c r="CU158" i="21"/>
  <c r="CV158" i="21"/>
  <c r="CW158" i="21"/>
  <c r="CX158" i="21"/>
  <c r="CY158" i="21"/>
  <c r="CZ158" i="21"/>
  <c r="DA158" i="21"/>
  <c r="DB158" i="21"/>
  <c r="DC158" i="21"/>
  <c r="DD158" i="21"/>
  <c r="DE158" i="21"/>
  <c r="DF158" i="21"/>
  <c r="DG158" i="21"/>
  <c r="DH158" i="21"/>
  <c r="DI158" i="21"/>
  <c r="DJ158" i="21"/>
  <c r="DK158" i="21"/>
  <c r="DL158" i="21"/>
  <c r="DM158" i="21"/>
  <c r="DN158" i="21"/>
  <c r="DO158" i="21"/>
  <c r="DP158" i="21"/>
  <c r="DQ158" i="21"/>
  <c r="DR158" i="21"/>
  <c r="DS158" i="21"/>
  <c r="DT158" i="21"/>
  <c r="DU158" i="21"/>
  <c r="DV158" i="21"/>
  <c r="DW158" i="21"/>
  <c r="DX158" i="21"/>
  <c r="DY158" i="21"/>
  <c r="DZ158" i="21"/>
  <c r="EA158" i="21"/>
  <c r="EB158" i="21"/>
  <c r="EC158" i="21"/>
  <c r="ED158" i="21"/>
  <c r="EE158" i="21"/>
  <c r="EF158" i="21"/>
  <c r="EG158" i="21"/>
  <c r="EH158" i="21"/>
  <c r="EI158" i="21"/>
  <c r="EJ158" i="21"/>
  <c r="EK158" i="21"/>
  <c r="EL158" i="21"/>
  <c r="EM158" i="21"/>
  <c r="EN158" i="21"/>
  <c r="EO158" i="21"/>
  <c r="EP158" i="21"/>
  <c r="EQ158" i="21"/>
  <c r="ER158" i="21"/>
  <c r="ES158" i="21"/>
  <c r="ET158" i="21"/>
  <c r="EU158" i="21"/>
  <c r="EV158" i="21"/>
  <c r="EW158" i="21"/>
  <c r="EX158" i="21"/>
  <c r="EY158" i="21"/>
  <c r="EZ158" i="21"/>
  <c r="FA158" i="21"/>
  <c r="FB158" i="21"/>
  <c r="FC158" i="21"/>
  <c r="FD158" i="21"/>
  <c r="FE158" i="21"/>
  <c r="FF158" i="21"/>
  <c r="FG158" i="21"/>
  <c r="FH158" i="21"/>
  <c r="FI158" i="21"/>
  <c r="FJ158" i="21"/>
  <c r="FK158" i="21"/>
  <c r="FL158" i="21"/>
  <c r="FM158" i="21"/>
  <c r="FN158" i="21"/>
  <c r="FO158" i="21"/>
  <c r="FP158" i="21"/>
  <c r="FQ158" i="21"/>
  <c r="FR158" i="21"/>
  <c r="FS158" i="21"/>
  <c r="FT158" i="21"/>
  <c r="BZ159" i="21"/>
  <c r="CA159" i="21"/>
  <c r="CB159" i="21"/>
  <c r="CC159" i="21"/>
  <c r="CD159" i="21"/>
  <c r="CN159" i="21"/>
  <c r="CO159" i="21"/>
  <c r="CP159" i="21"/>
  <c r="CQ159" i="21"/>
  <c r="CR159" i="21"/>
  <c r="CS159" i="21"/>
  <c r="CT159" i="21"/>
  <c r="CU159" i="21"/>
  <c r="CV159" i="21"/>
  <c r="CW159" i="21"/>
  <c r="CX159" i="21"/>
  <c r="CY159" i="21"/>
  <c r="CZ159" i="21"/>
  <c r="DA159" i="21"/>
  <c r="DB159" i="21"/>
  <c r="DC159" i="21"/>
  <c r="DD159" i="21"/>
  <c r="DE159" i="21"/>
  <c r="DF159" i="21"/>
  <c r="DG159" i="21"/>
  <c r="DH159" i="21"/>
  <c r="DI159" i="21"/>
  <c r="DJ159" i="21"/>
  <c r="DK159" i="21"/>
  <c r="DL159" i="21"/>
  <c r="DM159" i="21"/>
  <c r="DN159" i="21"/>
  <c r="DO159" i="21"/>
  <c r="DP159" i="21"/>
  <c r="DQ159" i="21"/>
  <c r="DR159" i="21"/>
  <c r="DS159" i="21"/>
  <c r="DT159" i="21"/>
  <c r="DU159" i="21"/>
  <c r="DV159" i="21"/>
  <c r="DW159" i="21"/>
  <c r="DX159" i="21"/>
  <c r="DY159" i="21"/>
  <c r="DZ159" i="21"/>
  <c r="EA159" i="21"/>
  <c r="EB159" i="21"/>
  <c r="EC159" i="21"/>
  <c r="ED159" i="21"/>
  <c r="EE159" i="21"/>
  <c r="EF159" i="21"/>
  <c r="EG159" i="21"/>
  <c r="EH159" i="21"/>
  <c r="EI159" i="21"/>
  <c r="EJ159" i="21"/>
  <c r="EK159" i="21"/>
  <c r="EL159" i="21"/>
  <c r="EM159" i="21"/>
  <c r="EN159" i="21"/>
  <c r="EO159" i="21"/>
  <c r="EP159" i="21"/>
  <c r="EQ159" i="21"/>
  <c r="ER159" i="21"/>
  <c r="ES159" i="21"/>
  <c r="ET159" i="21"/>
  <c r="EU159" i="21"/>
  <c r="EV159" i="21"/>
  <c r="EW159" i="21"/>
  <c r="EX159" i="21"/>
  <c r="EY159" i="21"/>
  <c r="EZ159" i="21"/>
  <c r="FA159" i="21"/>
  <c r="FB159" i="21"/>
  <c r="FC159" i="21"/>
  <c r="FD159" i="21"/>
  <c r="FE159" i="21"/>
  <c r="FF159" i="21"/>
  <c r="FG159" i="21"/>
  <c r="FH159" i="21"/>
  <c r="FI159" i="21"/>
  <c r="FJ159" i="21"/>
  <c r="FK159" i="21"/>
  <c r="FL159" i="21"/>
  <c r="FM159" i="21"/>
  <c r="FN159" i="21"/>
  <c r="FO159" i="21"/>
  <c r="FP159" i="21"/>
  <c r="FQ159" i="21"/>
  <c r="FR159" i="21"/>
  <c r="FS159" i="21"/>
  <c r="FT159" i="21"/>
  <c r="BZ160" i="21"/>
  <c r="CA160" i="21"/>
  <c r="CB160" i="21"/>
  <c r="CC160" i="21"/>
  <c r="CD160" i="21"/>
  <c r="CN160" i="21"/>
  <c r="CO160" i="21"/>
  <c r="CP160" i="21"/>
  <c r="CQ160" i="21"/>
  <c r="CR160" i="21"/>
  <c r="CS160" i="21"/>
  <c r="CT160" i="21"/>
  <c r="CU160" i="21"/>
  <c r="CV160" i="21"/>
  <c r="CW160" i="21"/>
  <c r="CX160" i="21"/>
  <c r="CY160" i="21"/>
  <c r="CZ160" i="21"/>
  <c r="DA160" i="21"/>
  <c r="DB160" i="21"/>
  <c r="DC160" i="21"/>
  <c r="DD160" i="21"/>
  <c r="DE160" i="21"/>
  <c r="DF160" i="21"/>
  <c r="DG160" i="21"/>
  <c r="DH160" i="21"/>
  <c r="DI160" i="21"/>
  <c r="DJ160" i="21"/>
  <c r="DK160" i="21"/>
  <c r="DL160" i="21"/>
  <c r="DM160" i="21"/>
  <c r="DN160" i="21"/>
  <c r="DO160" i="21"/>
  <c r="DP160" i="21"/>
  <c r="DQ160" i="21"/>
  <c r="DR160" i="21"/>
  <c r="DS160" i="21"/>
  <c r="DT160" i="21"/>
  <c r="DU160" i="21"/>
  <c r="DV160" i="21"/>
  <c r="DW160" i="21"/>
  <c r="DX160" i="21"/>
  <c r="DY160" i="21"/>
  <c r="DZ160" i="21"/>
  <c r="EA160" i="21"/>
  <c r="EB160" i="21"/>
  <c r="EC160" i="21"/>
  <c r="ED160" i="21"/>
  <c r="EE160" i="21"/>
  <c r="EF160" i="21"/>
  <c r="EG160" i="21"/>
  <c r="EH160" i="21"/>
  <c r="EI160" i="21"/>
  <c r="EJ160" i="21"/>
  <c r="EK160" i="21"/>
  <c r="EL160" i="21"/>
  <c r="EM160" i="21"/>
  <c r="EN160" i="21"/>
  <c r="EO160" i="21"/>
  <c r="EP160" i="21"/>
  <c r="EQ160" i="21"/>
  <c r="ER160" i="21"/>
  <c r="ES160" i="21"/>
  <c r="ET160" i="21"/>
  <c r="EU160" i="21"/>
  <c r="EV160" i="21"/>
  <c r="EW160" i="21"/>
  <c r="EX160" i="21"/>
  <c r="EY160" i="21"/>
  <c r="EZ160" i="21"/>
  <c r="FA160" i="21"/>
  <c r="FB160" i="21"/>
  <c r="FC160" i="21"/>
  <c r="FD160" i="21"/>
  <c r="FE160" i="21"/>
  <c r="FF160" i="21"/>
  <c r="FG160" i="21"/>
  <c r="FH160" i="21"/>
  <c r="FI160" i="21"/>
  <c r="FJ160" i="21"/>
  <c r="FK160" i="21"/>
  <c r="FL160" i="21"/>
  <c r="FM160" i="21"/>
  <c r="FN160" i="21"/>
  <c r="FO160" i="21"/>
  <c r="FP160" i="21"/>
  <c r="FQ160" i="21"/>
  <c r="FR160" i="21"/>
  <c r="FS160" i="21"/>
  <c r="FT160" i="21"/>
  <c r="BZ161" i="21"/>
  <c r="CA161" i="21"/>
  <c r="CB161" i="21"/>
  <c r="CC161" i="21"/>
  <c r="CD161" i="21"/>
  <c r="CN161" i="21"/>
  <c r="CO161" i="21"/>
  <c r="CP161" i="21"/>
  <c r="CQ161" i="21"/>
  <c r="CR161" i="21"/>
  <c r="CS161" i="21"/>
  <c r="CT161" i="21"/>
  <c r="CU161" i="21"/>
  <c r="CV161" i="21"/>
  <c r="CW161" i="21"/>
  <c r="CX161" i="21"/>
  <c r="CY161" i="21"/>
  <c r="CZ161" i="21"/>
  <c r="DA161" i="21"/>
  <c r="DB161" i="21"/>
  <c r="DC161" i="21"/>
  <c r="DD161" i="21"/>
  <c r="DE161" i="21"/>
  <c r="DF161" i="21"/>
  <c r="DG161" i="21"/>
  <c r="DH161" i="21"/>
  <c r="DI161" i="21"/>
  <c r="DJ161" i="21"/>
  <c r="DK161" i="21"/>
  <c r="DL161" i="21"/>
  <c r="DM161" i="21"/>
  <c r="DN161" i="21"/>
  <c r="DO161" i="21"/>
  <c r="DP161" i="21"/>
  <c r="DQ161" i="21"/>
  <c r="DR161" i="21"/>
  <c r="DS161" i="21"/>
  <c r="DT161" i="21"/>
  <c r="DU161" i="21"/>
  <c r="DV161" i="21"/>
  <c r="DW161" i="21"/>
  <c r="DX161" i="21"/>
  <c r="DY161" i="21"/>
  <c r="DZ161" i="21"/>
  <c r="EA161" i="21"/>
  <c r="EB161" i="21"/>
  <c r="EC161" i="21"/>
  <c r="ED161" i="21"/>
  <c r="EE161" i="21"/>
  <c r="EF161" i="21"/>
  <c r="EG161" i="21"/>
  <c r="EH161" i="21"/>
  <c r="EI161" i="21"/>
  <c r="EJ161" i="21"/>
  <c r="EK161" i="21"/>
  <c r="EL161" i="21"/>
  <c r="EM161" i="21"/>
  <c r="EN161" i="21"/>
  <c r="EO161" i="21"/>
  <c r="EP161" i="21"/>
  <c r="EQ161" i="21"/>
  <c r="ER161" i="21"/>
  <c r="ES161" i="21"/>
  <c r="ET161" i="21"/>
  <c r="EU161" i="21"/>
  <c r="EV161" i="21"/>
  <c r="EW161" i="21"/>
  <c r="EX161" i="21"/>
  <c r="EY161" i="21"/>
  <c r="EZ161" i="21"/>
  <c r="FA161" i="21"/>
  <c r="FB161" i="21"/>
  <c r="FC161" i="21"/>
  <c r="FD161" i="21"/>
  <c r="FE161" i="21"/>
  <c r="FF161" i="21"/>
  <c r="FG161" i="21"/>
  <c r="FH161" i="21"/>
  <c r="FI161" i="21"/>
  <c r="FJ161" i="21"/>
  <c r="FK161" i="21"/>
  <c r="FL161" i="21"/>
  <c r="FM161" i="21"/>
  <c r="FN161" i="21"/>
  <c r="FO161" i="21"/>
  <c r="FP161" i="21"/>
  <c r="FQ161" i="21"/>
  <c r="FR161" i="21"/>
  <c r="FS161" i="21"/>
  <c r="FT161" i="21"/>
  <c r="BZ162" i="21"/>
  <c r="CA162" i="21"/>
  <c r="CB162" i="21"/>
  <c r="CC162" i="21"/>
  <c r="CD162" i="21"/>
  <c r="CN162" i="21"/>
  <c r="CO162" i="21"/>
  <c r="CP162" i="21"/>
  <c r="CQ162" i="21"/>
  <c r="CR162" i="21"/>
  <c r="CS162" i="21"/>
  <c r="CT162" i="21"/>
  <c r="CU162" i="21"/>
  <c r="CV162" i="21"/>
  <c r="CW162" i="21"/>
  <c r="CX162" i="21"/>
  <c r="CY162" i="21"/>
  <c r="CZ162" i="21"/>
  <c r="DA162" i="21"/>
  <c r="DB162" i="21"/>
  <c r="DC162" i="21"/>
  <c r="DD162" i="21"/>
  <c r="DE162" i="21"/>
  <c r="DF162" i="21"/>
  <c r="DG162" i="21"/>
  <c r="DH162" i="21"/>
  <c r="DI162" i="21"/>
  <c r="DJ162" i="21"/>
  <c r="DK162" i="21"/>
  <c r="DL162" i="21"/>
  <c r="DM162" i="21"/>
  <c r="DN162" i="21"/>
  <c r="DO162" i="21"/>
  <c r="DP162" i="21"/>
  <c r="DQ162" i="21"/>
  <c r="DR162" i="21"/>
  <c r="DS162" i="21"/>
  <c r="DT162" i="21"/>
  <c r="DU162" i="21"/>
  <c r="DV162" i="21"/>
  <c r="DW162" i="21"/>
  <c r="DX162" i="21"/>
  <c r="DY162" i="21"/>
  <c r="DZ162" i="21"/>
  <c r="EA162" i="21"/>
  <c r="EB162" i="21"/>
  <c r="EC162" i="21"/>
  <c r="ED162" i="21"/>
  <c r="EE162" i="21"/>
  <c r="EF162" i="21"/>
  <c r="EG162" i="21"/>
  <c r="EH162" i="21"/>
  <c r="EI162" i="21"/>
  <c r="EJ162" i="21"/>
  <c r="EK162" i="21"/>
  <c r="EL162" i="21"/>
  <c r="EM162" i="21"/>
  <c r="EN162" i="21"/>
  <c r="EO162" i="21"/>
  <c r="EP162" i="21"/>
  <c r="EQ162" i="21"/>
  <c r="ER162" i="21"/>
  <c r="ES162" i="21"/>
  <c r="ET162" i="21"/>
  <c r="EU162" i="21"/>
  <c r="EV162" i="21"/>
  <c r="EW162" i="21"/>
  <c r="EX162" i="21"/>
  <c r="EY162" i="21"/>
  <c r="EZ162" i="21"/>
  <c r="FA162" i="21"/>
  <c r="FB162" i="21"/>
  <c r="FC162" i="21"/>
  <c r="FD162" i="21"/>
  <c r="FE162" i="21"/>
  <c r="FF162" i="21"/>
  <c r="FG162" i="21"/>
  <c r="FH162" i="21"/>
  <c r="FI162" i="21"/>
  <c r="FJ162" i="21"/>
  <c r="FK162" i="21"/>
  <c r="FL162" i="21"/>
  <c r="FM162" i="21"/>
  <c r="FN162" i="21"/>
  <c r="FO162" i="21"/>
  <c r="FP162" i="21"/>
  <c r="FQ162" i="21"/>
  <c r="FR162" i="21"/>
  <c r="FS162" i="21"/>
  <c r="FT162" i="21"/>
  <c r="BZ163" i="21"/>
  <c r="CA163" i="21"/>
  <c r="CB163" i="21"/>
  <c r="CC163" i="21"/>
  <c r="CD163" i="21"/>
  <c r="CN163" i="21"/>
  <c r="CO163" i="21"/>
  <c r="CP163" i="21"/>
  <c r="CQ163" i="21"/>
  <c r="CR163" i="21"/>
  <c r="CS163" i="21"/>
  <c r="CT163" i="21"/>
  <c r="CU163" i="21"/>
  <c r="CV163" i="21"/>
  <c r="CW163" i="21"/>
  <c r="CX163" i="21"/>
  <c r="CY163" i="21"/>
  <c r="CZ163" i="21"/>
  <c r="DA163" i="21"/>
  <c r="DB163" i="21"/>
  <c r="DC163" i="21"/>
  <c r="DD163" i="21"/>
  <c r="DE163" i="21"/>
  <c r="DF163" i="21"/>
  <c r="DG163" i="21"/>
  <c r="DH163" i="21"/>
  <c r="DI163" i="21"/>
  <c r="DJ163" i="21"/>
  <c r="DK163" i="21"/>
  <c r="DL163" i="21"/>
  <c r="DM163" i="21"/>
  <c r="DN163" i="21"/>
  <c r="DO163" i="21"/>
  <c r="DP163" i="21"/>
  <c r="DQ163" i="21"/>
  <c r="DR163" i="21"/>
  <c r="DS163" i="21"/>
  <c r="DT163" i="21"/>
  <c r="DU163" i="21"/>
  <c r="DV163" i="21"/>
  <c r="DW163" i="21"/>
  <c r="DX163" i="21"/>
  <c r="DY163" i="21"/>
  <c r="DZ163" i="21"/>
  <c r="EA163" i="21"/>
  <c r="EB163" i="21"/>
  <c r="EC163" i="21"/>
  <c r="ED163" i="21"/>
  <c r="EE163" i="21"/>
  <c r="EF163" i="21"/>
  <c r="EG163" i="21"/>
  <c r="EH163" i="21"/>
  <c r="EI163" i="21"/>
  <c r="EJ163" i="21"/>
  <c r="EK163" i="21"/>
  <c r="EL163" i="21"/>
  <c r="EM163" i="21"/>
  <c r="EN163" i="21"/>
  <c r="EO163" i="21"/>
  <c r="EP163" i="21"/>
  <c r="EQ163" i="21"/>
  <c r="ER163" i="21"/>
  <c r="ES163" i="21"/>
  <c r="ET163" i="21"/>
  <c r="EU163" i="21"/>
  <c r="EV163" i="21"/>
  <c r="EW163" i="21"/>
  <c r="EX163" i="21"/>
  <c r="EY163" i="21"/>
  <c r="EZ163" i="21"/>
  <c r="FA163" i="21"/>
  <c r="FB163" i="21"/>
  <c r="FC163" i="21"/>
  <c r="FD163" i="21"/>
  <c r="FE163" i="21"/>
  <c r="FF163" i="21"/>
  <c r="FG163" i="21"/>
  <c r="FH163" i="21"/>
  <c r="FI163" i="21"/>
  <c r="FJ163" i="21"/>
  <c r="FK163" i="21"/>
  <c r="FL163" i="21"/>
  <c r="FM163" i="21"/>
  <c r="FN163" i="21"/>
  <c r="FO163" i="21"/>
  <c r="FP163" i="21"/>
  <c r="FQ163" i="21"/>
  <c r="FR163" i="21"/>
  <c r="FS163" i="21"/>
  <c r="FT163" i="21"/>
  <c r="BZ164" i="21"/>
  <c r="CA164" i="21"/>
  <c r="CB164" i="21"/>
  <c r="CC164" i="21"/>
  <c r="CD164" i="21"/>
  <c r="CN164" i="21"/>
  <c r="CO164" i="21"/>
  <c r="CP164" i="21"/>
  <c r="CQ164" i="21"/>
  <c r="CR164" i="21"/>
  <c r="CS164" i="21"/>
  <c r="CT164" i="21"/>
  <c r="CU164" i="21"/>
  <c r="CV164" i="21"/>
  <c r="CW164" i="21"/>
  <c r="CX164" i="21"/>
  <c r="CY164" i="21"/>
  <c r="CZ164" i="21"/>
  <c r="DA164" i="21"/>
  <c r="DB164" i="21"/>
  <c r="DC164" i="21"/>
  <c r="DD164" i="21"/>
  <c r="DE164" i="21"/>
  <c r="DF164" i="21"/>
  <c r="DG164" i="21"/>
  <c r="DH164" i="21"/>
  <c r="DI164" i="21"/>
  <c r="DJ164" i="21"/>
  <c r="DK164" i="21"/>
  <c r="DL164" i="21"/>
  <c r="DM164" i="21"/>
  <c r="DN164" i="21"/>
  <c r="DO164" i="21"/>
  <c r="DP164" i="21"/>
  <c r="DQ164" i="21"/>
  <c r="DR164" i="21"/>
  <c r="DS164" i="21"/>
  <c r="DT164" i="21"/>
  <c r="DU164" i="21"/>
  <c r="DV164" i="21"/>
  <c r="DW164" i="21"/>
  <c r="DX164" i="21"/>
  <c r="DY164" i="21"/>
  <c r="DZ164" i="21"/>
  <c r="EA164" i="21"/>
  <c r="EB164" i="21"/>
  <c r="EC164" i="21"/>
  <c r="ED164" i="21"/>
  <c r="EE164" i="21"/>
  <c r="EF164" i="21"/>
  <c r="EG164" i="21"/>
  <c r="EH164" i="21"/>
  <c r="EI164" i="21"/>
  <c r="EJ164" i="21"/>
  <c r="EK164" i="21"/>
  <c r="EL164" i="21"/>
  <c r="EM164" i="21"/>
  <c r="EN164" i="21"/>
  <c r="EO164" i="21"/>
  <c r="EP164" i="21"/>
  <c r="EQ164" i="21"/>
  <c r="ER164" i="21"/>
  <c r="ES164" i="21"/>
  <c r="ET164" i="21"/>
  <c r="EU164" i="21"/>
  <c r="EV164" i="21"/>
  <c r="EW164" i="21"/>
  <c r="EX164" i="21"/>
  <c r="EY164" i="21"/>
  <c r="EZ164" i="21"/>
  <c r="FA164" i="21"/>
  <c r="FB164" i="21"/>
  <c r="FC164" i="21"/>
  <c r="FD164" i="21"/>
  <c r="FE164" i="21"/>
  <c r="FF164" i="21"/>
  <c r="FG164" i="21"/>
  <c r="FH164" i="21"/>
  <c r="FI164" i="21"/>
  <c r="FJ164" i="21"/>
  <c r="FK164" i="21"/>
  <c r="FL164" i="21"/>
  <c r="FM164" i="21"/>
  <c r="FN164" i="21"/>
  <c r="FO164" i="21"/>
  <c r="FP164" i="21"/>
  <c r="FQ164" i="21"/>
  <c r="FR164" i="21"/>
  <c r="FS164" i="21"/>
  <c r="FT164" i="21"/>
  <c r="BZ165" i="21"/>
  <c r="CA165" i="21"/>
  <c r="CB165" i="21"/>
  <c r="CC165" i="21"/>
  <c r="CD165" i="21"/>
  <c r="CN165" i="21"/>
  <c r="CO165" i="21"/>
  <c r="CP165" i="21"/>
  <c r="CQ165" i="21"/>
  <c r="CR165" i="21"/>
  <c r="CS165" i="21"/>
  <c r="CT165" i="21"/>
  <c r="CU165" i="21"/>
  <c r="CV165" i="21"/>
  <c r="CW165" i="21"/>
  <c r="CX165" i="21"/>
  <c r="CY165" i="21"/>
  <c r="CZ165" i="21"/>
  <c r="DA165" i="21"/>
  <c r="DB165" i="21"/>
  <c r="DC165" i="21"/>
  <c r="DD165" i="21"/>
  <c r="DE165" i="21"/>
  <c r="DF165" i="21"/>
  <c r="DG165" i="21"/>
  <c r="DH165" i="21"/>
  <c r="DI165" i="21"/>
  <c r="DJ165" i="21"/>
  <c r="DK165" i="21"/>
  <c r="DL165" i="21"/>
  <c r="DM165" i="21"/>
  <c r="DN165" i="21"/>
  <c r="DO165" i="21"/>
  <c r="DP165" i="21"/>
  <c r="DQ165" i="21"/>
  <c r="DR165" i="21"/>
  <c r="DS165" i="21"/>
  <c r="DT165" i="21"/>
  <c r="DU165" i="21"/>
  <c r="DV165" i="21"/>
  <c r="DW165" i="21"/>
  <c r="DX165" i="21"/>
  <c r="DY165" i="21"/>
  <c r="DZ165" i="21"/>
  <c r="EA165" i="21"/>
  <c r="EB165" i="21"/>
  <c r="EC165" i="21"/>
  <c r="ED165" i="21"/>
  <c r="EE165" i="21"/>
  <c r="EF165" i="21"/>
  <c r="EG165" i="21"/>
  <c r="EH165" i="21"/>
  <c r="EI165" i="21"/>
  <c r="EJ165" i="21"/>
  <c r="EK165" i="21"/>
  <c r="EL165" i="21"/>
  <c r="EM165" i="21"/>
  <c r="EN165" i="21"/>
  <c r="EO165" i="21"/>
  <c r="EP165" i="21"/>
  <c r="EQ165" i="21"/>
  <c r="ER165" i="21"/>
  <c r="ES165" i="21"/>
  <c r="ET165" i="21"/>
  <c r="EU165" i="21"/>
  <c r="EV165" i="21"/>
  <c r="EW165" i="21"/>
  <c r="EX165" i="21"/>
  <c r="EY165" i="21"/>
  <c r="EZ165" i="21"/>
  <c r="FA165" i="21"/>
  <c r="FB165" i="21"/>
  <c r="FC165" i="21"/>
  <c r="FD165" i="21"/>
  <c r="FE165" i="21"/>
  <c r="FF165" i="21"/>
  <c r="FG165" i="21"/>
  <c r="FH165" i="21"/>
  <c r="FI165" i="21"/>
  <c r="FJ165" i="21"/>
  <c r="FK165" i="21"/>
  <c r="FL165" i="21"/>
  <c r="FM165" i="21"/>
  <c r="FN165" i="21"/>
  <c r="FO165" i="21"/>
  <c r="FP165" i="21"/>
  <c r="FQ165" i="21"/>
  <c r="FR165" i="21"/>
  <c r="FS165" i="21"/>
  <c r="FT165" i="21"/>
  <c r="BZ166" i="21"/>
  <c r="CA166" i="21"/>
  <c r="CB166" i="21"/>
  <c r="CC166" i="21"/>
  <c r="CD166" i="21"/>
  <c r="CN166" i="21"/>
  <c r="CO166" i="21"/>
  <c r="CP166" i="21"/>
  <c r="CQ166" i="21"/>
  <c r="CR166" i="21"/>
  <c r="CS166" i="21"/>
  <c r="CT166" i="21"/>
  <c r="CU166" i="21"/>
  <c r="CV166" i="21"/>
  <c r="CW166" i="21"/>
  <c r="CX166" i="21"/>
  <c r="CY166" i="21"/>
  <c r="CZ166" i="21"/>
  <c r="DA166" i="21"/>
  <c r="DB166" i="21"/>
  <c r="DC166" i="21"/>
  <c r="DD166" i="21"/>
  <c r="DE166" i="21"/>
  <c r="DF166" i="21"/>
  <c r="DG166" i="21"/>
  <c r="DH166" i="21"/>
  <c r="DI166" i="21"/>
  <c r="DJ166" i="21"/>
  <c r="DK166" i="21"/>
  <c r="DL166" i="21"/>
  <c r="DM166" i="21"/>
  <c r="DN166" i="21"/>
  <c r="DO166" i="21"/>
  <c r="DP166" i="21"/>
  <c r="DQ166" i="21"/>
  <c r="DR166" i="21"/>
  <c r="DS166" i="21"/>
  <c r="DT166" i="21"/>
  <c r="DU166" i="21"/>
  <c r="DV166" i="21"/>
  <c r="DW166" i="21"/>
  <c r="DX166" i="21"/>
  <c r="DY166" i="21"/>
  <c r="DZ166" i="21"/>
  <c r="EA166" i="21"/>
  <c r="EB166" i="21"/>
  <c r="EC166" i="21"/>
  <c r="ED166" i="21"/>
  <c r="EE166" i="21"/>
  <c r="EF166" i="21"/>
  <c r="EG166" i="21"/>
  <c r="EH166" i="21"/>
  <c r="EI166" i="21"/>
  <c r="EJ166" i="21"/>
  <c r="EK166" i="21"/>
  <c r="EL166" i="21"/>
  <c r="EM166" i="21"/>
  <c r="EN166" i="21"/>
  <c r="EO166" i="21"/>
  <c r="EP166" i="21"/>
  <c r="EQ166" i="21"/>
  <c r="ER166" i="21"/>
  <c r="ES166" i="21"/>
  <c r="ET166" i="21"/>
  <c r="EU166" i="21"/>
  <c r="EV166" i="21"/>
  <c r="EW166" i="21"/>
  <c r="EX166" i="21"/>
  <c r="EY166" i="21"/>
  <c r="EZ166" i="21"/>
  <c r="FA166" i="21"/>
  <c r="FB166" i="21"/>
  <c r="FC166" i="21"/>
  <c r="FD166" i="21"/>
  <c r="FE166" i="21"/>
  <c r="FF166" i="21"/>
  <c r="FG166" i="21"/>
  <c r="FH166" i="21"/>
  <c r="FI166" i="21"/>
  <c r="FJ166" i="21"/>
  <c r="FK166" i="21"/>
  <c r="FL166" i="21"/>
  <c r="FM166" i="21"/>
  <c r="FN166" i="21"/>
  <c r="FO166" i="21"/>
  <c r="FP166" i="21"/>
  <c r="FQ166" i="21"/>
  <c r="FR166" i="21"/>
  <c r="FS166" i="21"/>
  <c r="FT166" i="21"/>
  <c r="BZ167" i="21"/>
  <c r="CA167" i="21"/>
  <c r="CB167" i="21"/>
  <c r="CC167" i="21"/>
  <c r="CD167" i="21"/>
  <c r="CN167" i="21"/>
  <c r="CO167" i="21"/>
  <c r="CP167" i="21"/>
  <c r="CQ167" i="21"/>
  <c r="CR167" i="21"/>
  <c r="CS167" i="21"/>
  <c r="CT167" i="21"/>
  <c r="CU167" i="21"/>
  <c r="CV167" i="21"/>
  <c r="CW167" i="21"/>
  <c r="CX167" i="21"/>
  <c r="CY167" i="21"/>
  <c r="CZ167" i="21"/>
  <c r="DA167" i="21"/>
  <c r="DB167" i="21"/>
  <c r="DC167" i="21"/>
  <c r="DD167" i="21"/>
  <c r="DE167" i="21"/>
  <c r="DF167" i="21"/>
  <c r="DG167" i="21"/>
  <c r="DH167" i="21"/>
  <c r="DI167" i="21"/>
  <c r="DJ167" i="21"/>
  <c r="DK167" i="21"/>
  <c r="DL167" i="21"/>
  <c r="DM167" i="21"/>
  <c r="DN167" i="21"/>
  <c r="DO167" i="21"/>
  <c r="DP167" i="21"/>
  <c r="DQ167" i="21"/>
  <c r="DR167" i="21"/>
  <c r="DS167" i="21"/>
  <c r="DT167" i="21"/>
  <c r="DU167" i="21"/>
  <c r="DV167" i="21"/>
  <c r="DW167" i="21"/>
  <c r="DX167" i="21"/>
  <c r="DY167" i="21"/>
  <c r="DZ167" i="21"/>
  <c r="EA167" i="21"/>
  <c r="EB167" i="21"/>
  <c r="EC167" i="21"/>
  <c r="ED167" i="21"/>
  <c r="EE167" i="21"/>
  <c r="EF167" i="21"/>
  <c r="EG167" i="21"/>
  <c r="EH167" i="21"/>
  <c r="EI167" i="21"/>
  <c r="EJ167" i="21"/>
  <c r="EK167" i="21"/>
  <c r="EL167" i="21"/>
  <c r="EM167" i="21"/>
  <c r="EN167" i="21"/>
  <c r="EO167" i="21"/>
  <c r="EP167" i="21"/>
  <c r="EQ167" i="21"/>
  <c r="ER167" i="21"/>
  <c r="ES167" i="21"/>
  <c r="ET167" i="21"/>
  <c r="EU167" i="21"/>
  <c r="EV167" i="21"/>
  <c r="EW167" i="21"/>
  <c r="EX167" i="21"/>
  <c r="EY167" i="21"/>
  <c r="EZ167" i="21"/>
  <c r="FA167" i="21"/>
  <c r="FB167" i="21"/>
  <c r="FC167" i="21"/>
  <c r="FD167" i="21"/>
  <c r="FE167" i="21"/>
  <c r="FF167" i="21"/>
  <c r="FG167" i="21"/>
  <c r="FH167" i="21"/>
  <c r="FI167" i="21"/>
  <c r="FJ167" i="21"/>
  <c r="FK167" i="21"/>
  <c r="FL167" i="21"/>
  <c r="FM167" i="21"/>
  <c r="FN167" i="21"/>
  <c r="FO167" i="21"/>
  <c r="FP167" i="21"/>
  <c r="FQ167" i="21"/>
  <c r="FR167" i="21"/>
  <c r="FS167" i="21"/>
  <c r="FT167" i="21"/>
  <c r="BZ168" i="21"/>
  <c r="CA168" i="21"/>
  <c r="CB168" i="21"/>
  <c r="CC168" i="21"/>
  <c r="CD168" i="21"/>
  <c r="CN168" i="21"/>
  <c r="CO168" i="21"/>
  <c r="CP168" i="21"/>
  <c r="CQ168" i="21"/>
  <c r="CR168" i="21"/>
  <c r="CS168" i="21"/>
  <c r="CT168" i="21"/>
  <c r="CU168" i="21"/>
  <c r="CV168" i="21"/>
  <c r="CW168" i="21"/>
  <c r="CX168" i="21"/>
  <c r="CY168" i="21"/>
  <c r="CZ168" i="21"/>
  <c r="DA168" i="21"/>
  <c r="DB168" i="21"/>
  <c r="DC168" i="21"/>
  <c r="DD168" i="21"/>
  <c r="DE168" i="21"/>
  <c r="DF168" i="21"/>
  <c r="DG168" i="21"/>
  <c r="DH168" i="21"/>
  <c r="DI168" i="21"/>
  <c r="DJ168" i="21"/>
  <c r="DK168" i="21"/>
  <c r="DL168" i="21"/>
  <c r="DM168" i="21"/>
  <c r="DN168" i="21"/>
  <c r="DO168" i="21"/>
  <c r="DP168" i="21"/>
  <c r="DQ168" i="21"/>
  <c r="DR168" i="21"/>
  <c r="DS168" i="21"/>
  <c r="DT168" i="21"/>
  <c r="DU168" i="21"/>
  <c r="DV168" i="21"/>
  <c r="DW168" i="21"/>
  <c r="DX168" i="21"/>
  <c r="DY168" i="21"/>
  <c r="DZ168" i="21"/>
  <c r="EA168" i="21"/>
  <c r="EB168" i="21"/>
  <c r="EC168" i="21"/>
  <c r="ED168" i="21"/>
  <c r="EE168" i="21"/>
  <c r="EF168" i="21"/>
  <c r="EG168" i="21"/>
  <c r="EH168" i="21"/>
  <c r="EI168" i="21"/>
  <c r="EJ168" i="21"/>
  <c r="EK168" i="21"/>
  <c r="EL168" i="21"/>
  <c r="EM168" i="21"/>
  <c r="EN168" i="21"/>
  <c r="EO168" i="21"/>
  <c r="EP168" i="21"/>
  <c r="EQ168" i="21"/>
  <c r="ER168" i="21"/>
  <c r="ES168" i="21"/>
  <c r="ET168" i="21"/>
  <c r="EU168" i="21"/>
  <c r="EV168" i="21"/>
  <c r="EW168" i="21"/>
  <c r="EX168" i="21"/>
  <c r="EY168" i="21"/>
  <c r="EZ168" i="21"/>
  <c r="FA168" i="21"/>
  <c r="FB168" i="21"/>
  <c r="FC168" i="21"/>
  <c r="FD168" i="21"/>
  <c r="FE168" i="21"/>
  <c r="FF168" i="21"/>
  <c r="FG168" i="21"/>
  <c r="FH168" i="21"/>
  <c r="FI168" i="21"/>
  <c r="FJ168" i="21"/>
  <c r="FK168" i="21"/>
  <c r="FL168" i="21"/>
  <c r="FM168" i="21"/>
  <c r="FN168" i="21"/>
  <c r="FO168" i="21"/>
  <c r="FP168" i="21"/>
  <c r="FQ168" i="21"/>
  <c r="FR168" i="21"/>
  <c r="FS168" i="21"/>
  <c r="FT168" i="21"/>
  <c r="BZ169" i="21"/>
  <c r="CA169" i="21"/>
  <c r="CB169" i="21"/>
  <c r="CC169" i="21"/>
  <c r="CD169" i="21"/>
  <c r="CN169" i="21"/>
  <c r="CO169" i="21"/>
  <c r="CP169" i="21"/>
  <c r="CQ169" i="21"/>
  <c r="CR169" i="21"/>
  <c r="CS169" i="21"/>
  <c r="CT169" i="21"/>
  <c r="CU169" i="21"/>
  <c r="CV169" i="21"/>
  <c r="CW169" i="21"/>
  <c r="CX169" i="21"/>
  <c r="CY169" i="21"/>
  <c r="CZ169" i="21"/>
  <c r="DA169" i="21"/>
  <c r="DB169" i="21"/>
  <c r="DC169" i="21"/>
  <c r="DD169" i="21"/>
  <c r="DE169" i="21"/>
  <c r="DF169" i="21"/>
  <c r="DG169" i="21"/>
  <c r="DH169" i="21"/>
  <c r="DI169" i="21"/>
  <c r="DJ169" i="21"/>
  <c r="DK169" i="21"/>
  <c r="DL169" i="21"/>
  <c r="DM169" i="21"/>
  <c r="DN169" i="21"/>
  <c r="DO169" i="21"/>
  <c r="DP169" i="21"/>
  <c r="DQ169" i="21"/>
  <c r="DR169" i="21"/>
  <c r="DS169" i="21"/>
  <c r="DT169" i="21"/>
  <c r="DU169" i="21"/>
  <c r="DV169" i="21"/>
  <c r="DW169" i="21"/>
  <c r="DX169" i="21"/>
  <c r="DY169" i="21"/>
  <c r="DZ169" i="21"/>
  <c r="EA169" i="21"/>
  <c r="EB169" i="21"/>
  <c r="EC169" i="21"/>
  <c r="ED169" i="21"/>
  <c r="EE169" i="21"/>
  <c r="EF169" i="21"/>
  <c r="EG169" i="21"/>
  <c r="EH169" i="21"/>
  <c r="EI169" i="21"/>
  <c r="EJ169" i="21"/>
  <c r="EK169" i="21"/>
  <c r="EL169" i="21"/>
  <c r="EM169" i="21"/>
  <c r="EN169" i="21"/>
  <c r="EO169" i="21"/>
  <c r="EP169" i="21"/>
  <c r="EQ169" i="21"/>
  <c r="ER169" i="21"/>
  <c r="ES169" i="21"/>
  <c r="ET169" i="21"/>
  <c r="EU169" i="21"/>
  <c r="EV169" i="21"/>
  <c r="EW169" i="21"/>
  <c r="EX169" i="21"/>
  <c r="EY169" i="21"/>
  <c r="EZ169" i="21"/>
  <c r="FA169" i="21"/>
  <c r="FB169" i="21"/>
  <c r="FC169" i="21"/>
  <c r="FD169" i="21"/>
  <c r="FE169" i="21"/>
  <c r="FF169" i="21"/>
  <c r="FG169" i="21"/>
  <c r="FH169" i="21"/>
  <c r="FI169" i="21"/>
  <c r="FJ169" i="21"/>
  <c r="FK169" i="21"/>
  <c r="FL169" i="21"/>
  <c r="FM169" i="21"/>
  <c r="FN169" i="21"/>
  <c r="FO169" i="21"/>
  <c r="FP169" i="21"/>
  <c r="FQ169" i="21"/>
  <c r="FR169" i="21"/>
  <c r="FS169" i="21"/>
  <c r="FT169" i="21"/>
  <c r="BZ170" i="21"/>
  <c r="CA170" i="21"/>
  <c r="CB170" i="21"/>
  <c r="CC170" i="21"/>
  <c r="CD170" i="21"/>
  <c r="CN170" i="21"/>
  <c r="CO170" i="21"/>
  <c r="CP170" i="21"/>
  <c r="CQ170" i="21"/>
  <c r="CR170" i="21"/>
  <c r="CS170" i="21"/>
  <c r="CT170" i="21"/>
  <c r="CU170" i="21"/>
  <c r="CV170" i="21"/>
  <c r="CW170" i="21"/>
  <c r="CX170" i="21"/>
  <c r="CY170" i="21"/>
  <c r="CZ170" i="21"/>
  <c r="DA170" i="21"/>
  <c r="DB170" i="21"/>
  <c r="DC170" i="21"/>
  <c r="DD170" i="21"/>
  <c r="DE170" i="21"/>
  <c r="DF170" i="21"/>
  <c r="DG170" i="21"/>
  <c r="DH170" i="21"/>
  <c r="DI170" i="21"/>
  <c r="DJ170" i="21"/>
  <c r="DK170" i="21"/>
  <c r="DL170" i="21"/>
  <c r="DM170" i="21"/>
  <c r="DN170" i="21"/>
  <c r="DO170" i="21"/>
  <c r="DP170" i="21"/>
  <c r="DQ170" i="21"/>
  <c r="DR170" i="21"/>
  <c r="DS170" i="21"/>
  <c r="DT170" i="21"/>
  <c r="DU170" i="21"/>
  <c r="DV170" i="21"/>
  <c r="DW170" i="21"/>
  <c r="DX170" i="21"/>
  <c r="DY170" i="21"/>
  <c r="DZ170" i="21"/>
  <c r="EA170" i="21"/>
  <c r="EB170" i="21"/>
  <c r="EC170" i="21"/>
  <c r="ED170" i="21"/>
  <c r="EE170" i="21"/>
  <c r="EF170" i="21"/>
  <c r="EG170" i="21"/>
  <c r="EH170" i="21"/>
  <c r="EI170" i="21"/>
  <c r="EJ170" i="21"/>
  <c r="EK170" i="21"/>
  <c r="EL170" i="21"/>
  <c r="EM170" i="21"/>
  <c r="EN170" i="21"/>
  <c r="EO170" i="21"/>
  <c r="EP170" i="21"/>
  <c r="EQ170" i="21"/>
  <c r="ER170" i="21"/>
  <c r="ES170" i="21"/>
  <c r="ET170" i="21"/>
  <c r="EU170" i="21"/>
  <c r="EV170" i="21"/>
  <c r="EW170" i="21"/>
  <c r="EX170" i="21"/>
  <c r="EY170" i="21"/>
  <c r="EZ170" i="21"/>
  <c r="FA170" i="21"/>
  <c r="FB170" i="21"/>
  <c r="FC170" i="21"/>
  <c r="FD170" i="21"/>
  <c r="FE170" i="21"/>
  <c r="FF170" i="21"/>
  <c r="FG170" i="21"/>
  <c r="FH170" i="21"/>
  <c r="FI170" i="21"/>
  <c r="FJ170" i="21"/>
  <c r="FK170" i="21"/>
  <c r="FL170" i="21"/>
  <c r="FM170" i="21"/>
  <c r="FN170" i="21"/>
  <c r="FO170" i="21"/>
  <c r="FP170" i="21"/>
  <c r="FQ170" i="21"/>
  <c r="FR170" i="21"/>
  <c r="FS170" i="21"/>
  <c r="FT170" i="21"/>
  <c r="BZ171" i="21"/>
  <c r="CA171" i="21"/>
  <c r="CB171" i="21"/>
  <c r="CC171" i="21"/>
  <c r="CD171" i="21"/>
  <c r="CN171" i="21"/>
  <c r="CO171" i="21"/>
  <c r="CP171" i="21"/>
  <c r="CQ171" i="21"/>
  <c r="CR171" i="21"/>
  <c r="CS171" i="21"/>
  <c r="CT171" i="21"/>
  <c r="CU171" i="21"/>
  <c r="CV171" i="21"/>
  <c r="CW171" i="21"/>
  <c r="CX171" i="21"/>
  <c r="CY171" i="21"/>
  <c r="CZ171" i="21"/>
  <c r="DA171" i="21"/>
  <c r="DB171" i="21"/>
  <c r="DC171" i="21"/>
  <c r="DD171" i="21"/>
  <c r="DE171" i="21"/>
  <c r="DF171" i="21"/>
  <c r="DG171" i="21"/>
  <c r="DH171" i="21"/>
  <c r="DI171" i="21"/>
  <c r="DJ171" i="21"/>
  <c r="DK171" i="21"/>
  <c r="DL171" i="21"/>
  <c r="DM171" i="21"/>
  <c r="DN171" i="21"/>
  <c r="DO171" i="21"/>
  <c r="DP171" i="21"/>
  <c r="DQ171" i="21"/>
  <c r="DR171" i="21"/>
  <c r="DS171" i="21"/>
  <c r="DT171" i="21"/>
  <c r="DU171" i="21"/>
  <c r="DV171" i="21"/>
  <c r="DW171" i="21"/>
  <c r="DX171" i="21"/>
  <c r="DY171" i="21"/>
  <c r="DZ171" i="21"/>
  <c r="EA171" i="21"/>
  <c r="EB171" i="21"/>
  <c r="EC171" i="21"/>
  <c r="ED171" i="21"/>
  <c r="EE171" i="21"/>
  <c r="EF171" i="21"/>
  <c r="EG171" i="21"/>
  <c r="EH171" i="21"/>
  <c r="EI171" i="21"/>
  <c r="EJ171" i="21"/>
  <c r="EK171" i="21"/>
  <c r="EL171" i="21"/>
  <c r="EM171" i="21"/>
  <c r="EN171" i="21"/>
  <c r="EO171" i="21"/>
  <c r="EP171" i="21"/>
  <c r="EQ171" i="21"/>
  <c r="ER171" i="21"/>
  <c r="ES171" i="21"/>
  <c r="ET171" i="21"/>
  <c r="EU171" i="21"/>
  <c r="EV171" i="21"/>
  <c r="EW171" i="21"/>
  <c r="EX171" i="21"/>
  <c r="EY171" i="21"/>
  <c r="EZ171" i="21"/>
  <c r="FA171" i="21"/>
  <c r="FB171" i="21"/>
  <c r="FC171" i="21"/>
  <c r="FD171" i="21"/>
  <c r="FE171" i="21"/>
  <c r="FF171" i="21"/>
  <c r="FG171" i="21"/>
  <c r="FH171" i="21"/>
  <c r="FI171" i="21"/>
  <c r="FJ171" i="21"/>
  <c r="FK171" i="21"/>
  <c r="FL171" i="21"/>
  <c r="FM171" i="21"/>
  <c r="FN171" i="21"/>
  <c r="FO171" i="21"/>
  <c r="FP171" i="21"/>
  <c r="FQ171" i="21"/>
  <c r="FR171" i="21"/>
  <c r="FS171" i="21"/>
  <c r="FT171" i="21"/>
  <c r="BZ172" i="21"/>
  <c r="CA172" i="21"/>
  <c r="CB172" i="21"/>
  <c r="CC172" i="21"/>
  <c r="CD172" i="21"/>
  <c r="CN172" i="21"/>
  <c r="CO172" i="21"/>
  <c r="CP172" i="21"/>
  <c r="CQ172" i="21"/>
  <c r="CR172" i="21"/>
  <c r="CS172" i="21"/>
  <c r="CT172" i="21"/>
  <c r="CU172" i="21"/>
  <c r="CV172" i="21"/>
  <c r="CW172" i="21"/>
  <c r="CX172" i="21"/>
  <c r="CY172" i="21"/>
  <c r="CZ172" i="21"/>
  <c r="DA172" i="21"/>
  <c r="DB172" i="21"/>
  <c r="DC172" i="21"/>
  <c r="DD172" i="21"/>
  <c r="DE172" i="21"/>
  <c r="DF172" i="21"/>
  <c r="DG172" i="21"/>
  <c r="DH172" i="21"/>
  <c r="DI172" i="21"/>
  <c r="DJ172" i="21"/>
  <c r="DK172" i="21"/>
  <c r="DL172" i="21"/>
  <c r="DM172" i="21"/>
  <c r="DN172" i="21"/>
  <c r="DO172" i="21"/>
  <c r="DP172" i="21"/>
  <c r="DQ172" i="21"/>
  <c r="DR172" i="21"/>
  <c r="DS172" i="21"/>
  <c r="DT172" i="21"/>
  <c r="DU172" i="21"/>
  <c r="DV172" i="21"/>
  <c r="DW172" i="21"/>
  <c r="DX172" i="21"/>
  <c r="DY172" i="21"/>
  <c r="DZ172" i="21"/>
  <c r="EA172" i="21"/>
  <c r="EB172" i="21"/>
  <c r="EC172" i="21"/>
  <c r="ED172" i="21"/>
  <c r="EE172" i="21"/>
  <c r="EF172" i="21"/>
  <c r="EG172" i="21"/>
  <c r="EH172" i="21"/>
  <c r="EI172" i="21"/>
  <c r="EJ172" i="21"/>
  <c r="EK172" i="21"/>
  <c r="EL172" i="21"/>
  <c r="EM172" i="21"/>
  <c r="EN172" i="21"/>
  <c r="EO172" i="21"/>
  <c r="EP172" i="21"/>
  <c r="EQ172" i="21"/>
  <c r="ER172" i="21"/>
  <c r="ES172" i="21"/>
  <c r="ET172" i="21"/>
  <c r="EU172" i="21"/>
  <c r="EV172" i="21"/>
  <c r="EW172" i="21"/>
  <c r="EX172" i="21"/>
  <c r="EY172" i="21"/>
  <c r="EZ172" i="21"/>
  <c r="FA172" i="21"/>
  <c r="FB172" i="21"/>
  <c r="FC172" i="21"/>
  <c r="FD172" i="21"/>
  <c r="FE172" i="21"/>
  <c r="FF172" i="21"/>
  <c r="FG172" i="21"/>
  <c r="FH172" i="21"/>
  <c r="FI172" i="21"/>
  <c r="FJ172" i="21"/>
  <c r="FK172" i="21"/>
  <c r="FL172" i="21"/>
  <c r="FM172" i="21"/>
  <c r="FN172" i="21"/>
  <c r="FO172" i="21"/>
  <c r="FP172" i="21"/>
  <c r="FQ172" i="21"/>
  <c r="FR172" i="21"/>
  <c r="FS172" i="21"/>
  <c r="FT172" i="21"/>
  <c r="BZ173" i="21"/>
  <c r="CA173" i="21"/>
  <c r="CB173" i="21"/>
  <c r="CC173" i="21"/>
  <c r="CD173" i="21"/>
  <c r="CN173" i="21"/>
  <c r="CO173" i="21"/>
  <c r="CP173" i="21"/>
  <c r="CQ173" i="21"/>
  <c r="CR173" i="21"/>
  <c r="CS173" i="21"/>
  <c r="CT173" i="21"/>
  <c r="CU173" i="21"/>
  <c r="CV173" i="21"/>
  <c r="CW173" i="21"/>
  <c r="CX173" i="21"/>
  <c r="CY173" i="21"/>
  <c r="CZ173" i="21"/>
  <c r="DA173" i="21"/>
  <c r="DB173" i="21"/>
  <c r="DC173" i="21"/>
  <c r="DD173" i="21"/>
  <c r="DE173" i="21"/>
  <c r="DF173" i="21"/>
  <c r="DG173" i="21"/>
  <c r="DH173" i="21"/>
  <c r="DI173" i="21"/>
  <c r="DJ173" i="21"/>
  <c r="DK173" i="21"/>
  <c r="DL173" i="21"/>
  <c r="DM173" i="21"/>
  <c r="DN173" i="21"/>
  <c r="DO173" i="21"/>
  <c r="DP173" i="21"/>
  <c r="DQ173" i="21"/>
  <c r="DR173" i="21"/>
  <c r="DS173" i="21"/>
  <c r="DT173" i="21"/>
  <c r="DU173" i="21"/>
  <c r="DV173" i="21"/>
  <c r="DW173" i="21"/>
  <c r="DX173" i="21"/>
  <c r="DY173" i="21"/>
  <c r="DZ173" i="21"/>
  <c r="EA173" i="21"/>
  <c r="EB173" i="21"/>
  <c r="EC173" i="21"/>
  <c r="ED173" i="21"/>
  <c r="EE173" i="21"/>
  <c r="EF173" i="21"/>
  <c r="EG173" i="21"/>
  <c r="EH173" i="21"/>
  <c r="EI173" i="21"/>
  <c r="EJ173" i="21"/>
  <c r="EK173" i="21"/>
  <c r="EL173" i="21"/>
  <c r="EM173" i="21"/>
  <c r="EN173" i="21"/>
  <c r="EO173" i="21"/>
  <c r="EP173" i="21"/>
  <c r="EQ173" i="21"/>
  <c r="ER173" i="21"/>
  <c r="ES173" i="21"/>
  <c r="ET173" i="21"/>
  <c r="EU173" i="21"/>
  <c r="EV173" i="21"/>
  <c r="EW173" i="21"/>
  <c r="EX173" i="21"/>
  <c r="EY173" i="21"/>
  <c r="EZ173" i="21"/>
  <c r="FA173" i="21"/>
  <c r="FB173" i="21"/>
  <c r="FC173" i="21"/>
  <c r="FD173" i="21"/>
  <c r="FE173" i="21"/>
  <c r="FF173" i="21"/>
  <c r="FG173" i="21"/>
  <c r="FH173" i="21"/>
  <c r="FI173" i="21"/>
  <c r="FJ173" i="21"/>
  <c r="FK173" i="21"/>
  <c r="FL173" i="21"/>
  <c r="FM173" i="21"/>
  <c r="FN173" i="21"/>
  <c r="FO173" i="21"/>
  <c r="FP173" i="21"/>
  <c r="FQ173" i="21"/>
  <c r="FR173" i="21"/>
  <c r="FS173" i="21"/>
  <c r="FT173" i="21"/>
  <c r="BZ174" i="21"/>
  <c r="CA174" i="21"/>
  <c r="CB174" i="21"/>
  <c r="CC174" i="21"/>
  <c r="CD174" i="21"/>
  <c r="CN174" i="21"/>
  <c r="CO174" i="21"/>
  <c r="CP174" i="21"/>
  <c r="CQ174" i="21"/>
  <c r="CR174" i="21"/>
  <c r="CS174" i="21"/>
  <c r="CT174" i="21"/>
  <c r="CU174" i="21"/>
  <c r="CV174" i="21"/>
  <c r="CW174" i="21"/>
  <c r="CX174" i="21"/>
  <c r="CY174" i="21"/>
  <c r="CZ174" i="21"/>
  <c r="DA174" i="21"/>
  <c r="DB174" i="21"/>
  <c r="DC174" i="21"/>
  <c r="DD174" i="21"/>
  <c r="DE174" i="21"/>
  <c r="DF174" i="21"/>
  <c r="DG174" i="21"/>
  <c r="DH174" i="21"/>
  <c r="DI174" i="21"/>
  <c r="DJ174" i="21"/>
  <c r="DK174" i="21"/>
  <c r="DL174" i="21"/>
  <c r="DM174" i="21"/>
  <c r="DN174" i="21"/>
  <c r="DO174" i="21"/>
  <c r="DP174" i="21"/>
  <c r="DQ174" i="21"/>
  <c r="DR174" i="21"/>
  <c r="DS174" i="21"/>
  <c r="DT174" i="21"/>
  <c r="DU174" i="21"/>
  <c r="DV174" i="21"/>
  <c r="DW174" i="21"/>
  <c r="DX174" i="21"/>
  <c r="DY174" i="21"/>
  <c r="DZ174" i="21"/>
  <c r="EA174" i="21"/>
  <c r="EB174" i="21"/>
  <c r="EC174" i="21"/>
  <c r="ED174" i="21"/>
  <c r="EE174" i="21"/>
  <c r="EF174" i="21"/>
  <c r="EG174" i="21"/>
  <c r="EH174" i="21"/>
  <c r="EI174" i="21"/>
  <c r="EJ174" i="21"/>
  <c r="EK174" i="21"/>
  <c r="EL174" i="21"/>
  <c r="EM174" i="21"/>
  <c r="EN174" i="21"/>
  <c r="EO174" i="21"/>
  <c r="EP174" i="21"/>
  <c r="EQ174" i="21"/>
  <c r="ER174" i="21"/>
  <c r="ES174" i="21"/>
  <c r="ET174" i="21"/>
  <c r="EU174" i="21"/>
  <c r="EV174" i="21"/>
  <c r="EW174" i="21"/>
  <c r="EX174" i="21"/>
  <c r="EY174" i="21"/>
  <c r="EZ174" i="21"/>
  <c r="FA174" i="21"/>
  <c r="FB174" i="21"/>
  <c r="FC174" i="21"/>
  <c r="FD174" i="21"/>
  <c r="FE174" i="21"/>
  <c r="FF174" i="21"/>
  <c r="FG174" i="21"/>
  <c r="FH174" i="21"/>
  <c r="FI174" i="21"/>
  <c r="FJ174" i="21"/>
  <c r="FK174" i="21"/>
  <c r="FL174" i="21"/>
  <c r="FM174" i="21"/>
  <c r="FN174" i="21"/>
  <c r="FO174" i="21"/>
  <c r="FP174" i="21"/>
  <c r="FQ174" i="21"/>
  <c r="FR174" i="21"/>
  <c r="FS174" i="21"/>
  <c r="FT174" i="21"/>
  <c r="BZ175" i="21"/>
  <c r="CA175" i="21"/>
  <c r="CB175" i="21"/>
  <c r="CC175" i="21"/>
  <c r="CD175" i="21"/>
  <c r="CN175" i="21"/>
  <c r="CO175" i="21"/>
  <c r="CP175" i="21"/>
  <c r="CQ175" i="21"/>
  <c r="CR175" i="21"/>
  <c r="CS175" i="21"/>
  <c r="CT175" i="21"/>
  <c r="CU175" i="21"/>
  <c r="CV175" i="21"/>
  <c r="CW175" i="21"/>
  <c r="CX175" i="21"/>
  <c r="CY175" i="21"/>
  <c r="CZ175" i="21"/>
  <c r="DA175" i="21"/>
  <c r="DB175" i="21"/>
  <c r="DC175" i="21"/>
  <c r="DD175" i="21"/>
  <c r="DE175" i="21"/>
  <c r="DF175" i="21"/>
  <c r="DG175" i="21"/>
  <c r="DH175" i="21"/>
  <c r="DI175" i="21"/>
  <c r="DJ175" i="21"/>
  <c r="DK175" i="21"/>
  <c r="DL175" i="21"/>
  <c r="DM175" i="21"/>
  <c r="DN175" i="21"/>
  <c r="DO175" i="21"/>
  <c r="DP175" i="21"/>
  <c r="DQ175" i="21"/>
  <c r="DR175" i="21"/>
  <c r="DS175" i="21"/>
  <c r="DT175" i="21"/>
  <c r="DU175" i="21"/>
  <c r="DV175" i="21"/>
  <c r="DW175" i="21"/>
  <c r="DX175" i="21"/>
  <c r="DY175" i="21"/>
  <c r="DZ175" i="21"/>
  <c r="EA175" i="21"/>
  <c r="EB175" i="21"/>
  <c r="EC175" i="21"/>
  <c r="ED175" i="21"/>
  <c r="EE175" i="21"/>
  <c r="EF175" i="21"/>
  <c r="EG175" i="21"/>
  <c r="EH175" i="21"/>
  <c r="EI175" i="21"/>
  <c r="EJ175" i="21"/>
  <c r="EK175" i="21"/>
  <c r="EL175" i="21"/>
  <c r="EM175" i="21"/>
  <c r="EN175" i="21"/>
  <c r="EO175" i="21"/>
  <c r="EP175" i="21"/>
  <c r="EQ175" i="21"/>
  <c r="ER175" i="21"/>
  <c r="ES175" i="21"/>
  <c r="ET175" i="21"/>
  <c r="EU175" i="21"/>
  <c r="EV175" i="21"/>
  <c r="EW175" i="21"/>
  <c r="EX175" i="21"/>
  <c r="EY175" i="21"/>
  <c r="EZ175" i="21"/>
  <c r="FA175" i="21"/>
  <c r="FB175" i="21"/>
  <c r="FC175" i="21"/>
  <c r="FD175" i="21"/>
  <c r="FE175" i="21"/>
  <c r="FF175" i="21"/>
  <c r="FG175" i="21"/>
  <c r="FH175" i="21"/>
  <c r="FI175" i="21"/>
  <c r="FJ175" i="21"/>
  <c r="FK175" i="21"/>
  <c r="FL175" i="21"/>
  <c r="FM175" i="21"/>
  <c r="FN175" i="21"/>
  <c r="FO175" i="21"/>
  <c r="FP175" i="21"/>
  <c r="FQ175" i="21"/>
  <c r="FR175" i="21"/>
  <c r="FS175" i="21"/>
  <c r="FT175" i="21"/>
  <c r="BZ176" i="21"/>
  <c r="CA176" i="21"/>
  <c r="CB176" i="21"/>
  <c r="CC176" i="21"/>
  <c r="CD176" i="21"/>
  <c r="CN176" i="21"/>
  <c r="CO176" i="21"/>
  <c r="CP176" i="21"/>
  <c r="CQ176" i="21"/>
  <c r="CR176" i="21"/>
  <c r="CS176" i="21"/>
  <c r="CT176" i="21"/>
  <c r="CU176" i="21"/>
  <c r="CV176" i="21"/>
  <c r="CW176" i="21"/>
  <c r="CX176" i="21"/>
  <c r="CY176" i="21"/>
  <c r="CZ176" i="21"/>
  <c r="DA176" i="21"/>
  <c r="DB176" i="21"/>
  <c r="DC176" i="21"/>
  <c r="DD176" i="21"/>
  <c r="DE176" i="21"/>
  <c r="DF176" i="21"/>
  <c r="DG176" i="21"/>
  <c r="DH176" i="21"/>
  <c r="DI176" i="21"/>
  <c r="DJ176" i="21"/>
  <c r="DK176" i="21"/>
  <c r="DL176" i="21"/>
  <c r="DM176" i="21"/>
  <c r="DN176" i="21"/>
  <c r="DO176" i="21"/>
  <c r="DP176" i="21"/>
  <c r="DQ176" i="21"/>
  <c r="DR176" i="21"/>
  <c r="DS176" i="21"/>
  <c r="DT176" i="21"/>
  <c r="DU176" i="21"/>
  <c r="DV176" i="21"/>
  <c r="DW176" i="21"/>
  <c r="DX176" i="21"/>
  <c r="DY176" i="21"/>
  <c r="DZ176" i="21"/>
  <c r="EA176" i="21"/>
  <c r="EB176" i="21"/>
  <c r="EC176" i="21"/>
  <c r="ED176" i="21"/>
  <c r="EE176" i="21"/>
  <c r="EF176" i="21"/>
  <c r="EG176" i="21"/>
  <c r="EH176" i="21"/>
  <c r="EI176" i="21"/>
  <c r="EJ176" i="21"/>
  <c r="EK176" i="21"/>
  <c r="EL176" i="21"/>
  <c r="EM176" i="21"/>
  <c r="EN176" i="21"/>
  <c r="EO176" i="21"/>
  <c r="EP176" i="21"/>
  <c r="EQ176" i="21"/>
  <c r="ER176" i="21"/>
  <c r="ES176" i="21"/>
  <c r="ET176" i="21"/>
  <c r="EU176" i="21"/>
  <c r="EV176" i="21"/>
  <c r="EW176" i="21"/>
  <c r="EX176" i="21"/>
  <c r="EY176" i="21"/>
  <c r="EZ176" i="21"/>
  <c r="FA176" i="21"/>
  <c r="FB176" i="21"/>
  <c r="FC176" i="21"/>
  <c r="FD176" i="21"/>
  <c r="FE176" i="21"/>
  <c r="FF176" i="21"/>
  <c r="FG176" i="21"/>
  <c r="FH176" i="21"/>
  <c r="FI176" i="21"/>
  <c r="FJ176" i="21"/>
  <c r="FK176" i="21"/>
  <c r="FL176" i="21"/>
  <c r="FM176" i="21"/>
  <c r="FN176" i="21"/>
  <c r="FO176" i="21"/>
  <c r="FP176" i="21"/>
  <c r="FQ176" i="21"/>
  <c r="FR176" i="21"/>
  <c r="FS176" i="21"/>
  <c r="FT176" i="21"/>
  <c r="BZ177" i="21"/>
  <c r="CA177" i="21"/>
  <c r="CB177" i="21"/>
  <c r="CC177" i="21"/>
  <c r="CD177" i="21"/>
  <c r="CN177" i="21"/>
  <c r="CO177" i="21"/>
  <c r="CP177" i="21"/>
  <c r="CQ177" i="21"/>
  <c r="CR177" i="21"/>
  <c r="CS177" i="21"/>
  <c r="CT177" i="21"/>
  <c r="CU177" i="21"/>
  <c r="CV177" i="21"/>
  <c r="CW177" i="21"/>
  <c r="CX177" i="21"/>
  <c r="CY177" i="21"/>
  <c r="CZ177" i="21"/>
  <c r="DA177" i="21"/>
  <c r="DB177" i="21"/>
  <c r="DC177" i="21"/>
  <c r="DD177" i="21"/>
  <c r="DE177" i="21"/>
  <c r="DF177" i="21"/>
  <c r="DG177" i="21"/>
  <c r="DH177" i="21"/>
  <c r="DI177" i="21"/>
  <c r="DJ177" i="21"/>
  <c r="DK177" i="21"/>
  <c r="DL177" i="21"/>
  <c r="DM177" i="21"/>
  <c r="DN177" i="21"/>
  <c r="DO177" i="21"/>
  <c r="DP177" i="21"/>
  <c r="DQ177" i="21"/>
  <c r="DR177" i="21"/>
  <c r="DS177" i="21"/>
  <c r="DT177" i="21"/>
  <c r="DU177" i="21"/>
  <c r="DV177" i="21"/>
  <c r="DW177" i="21"/>
  <c r="DX177" i="21"/>
  <c r="DY177" i="21"/>
  <c r="DZ177" i="21"/>
  <c r="EA177" i="21"/>
  <c r="EB177" i="21"/>
  <c r="EC177" i="21"/>
  <c r="ED177" i="21"/>
  <c r="EE177" i="21"/>
  <c r="EF177" i="21"/>
  <c r="EG177" i="21"/>
  <c r="EH177" i="21"/>
  <c r="EI177" i="21"/>
  <c r="EJ177" i="21"/>
  <c r="EK177" i="21"/>
  <c r="EL177" i="21"/>
  <c r="EM177" i="21"/>
  <c r="EN177" i="21"/>
  <c r="EO177" i="21"/>
  <c r="EP177" i="21"/>
  <c r="EQ177" i="21"/>
  <c r="ER177" i="21"/>
  <c r="ES177" i="21"/>
  <c r="ET177" i="21"/>
  <c r="EU177" i="21"/>
  <c r="EV177" i="21"/>
  <c r="EW177" i="21"/>
  <c r="EX177" i="21"/>
  <c r="EY177" i="21"/>
  <c r="EZ177" i="21"/>
  <c r="FA177" i="21"/>
  <c r="FB177" i="21"/>
  <c r="FC177" i="21"/>
  <c r="FD177" i="21"/>
  <c r="FE177" i="21"/>
  <c r="FF177" i="21"/>
  <c r="FG177" i="21"/>
  <c r="FH177" i="21"/>
  <c r="FI177" i="21"/>
  <c r="FJ177" i="21"/>
  <c r="FK177" i="21"/>
  <c r="FL177" i="21"/>
  <c r="FM177" i="21"/>
  <c r="FN177" i="21"/>
  <c r="FO177" i="21"/>
  <c r="FP177" i="21"/>
  <c r="FQ177" i="21"/>
  <c r="FR177" i="21"/>
  <c r="FS177" i="21"/>
  <c r="FT177" i="21"/>
  <c r="BZ178" i="21"/>
  <c r="CA178" i="21"/>
  <c r="CB178" i="21"/>
  <c r="CC178" i="21"/>
  <c r="CD178" i="21"/>
  <c r="CN178" i="21"/>
  <c r="CO178" i="21"/>
  <c r="CP178" i="21"/>
  <c r="CQ178" i="21"/>
  <c r="CR178" i="21"/>
  <c r="CS178" i="21"/>
  <c r="CT178" i="21"/>
  <c r="CU178" i="21"/>
  <c r="CV178" i="21"/>
  <c r="CW178" i="21"/>
  <c r="CX178" i="21"/>
  <c r="CY178" i="21"/>
  <c r="CZ178" i="21"/>
  <c r="DA178" i="21"/>
  <c r="DB178" i="21"/>
  <c r="DC178" i="21"/>
  <c r="DD178" i="21"/>
  <c r="DE178" i="21"/>
  <c r="DF178" i="21"/>
  <c r="DG178" i="21"/>
  <c r="DH178" i="21"/>
  <c r="DI178" i="21"/>
  <c r="DJ178" i="21"/>
  <c r="DK178" i="21"/>
  <c r="DL178" i="21"/>
  <c r="DM178" i="21"/>
  <c r="DN178" i="21"/>
  <c r="DO178" i="21"/>
  <c r="DP178" i="21"/>
  <c r="DQ178" i="21"/>
  <c r="DR178" i="21"/>
  <c r="DS178" i="21"/>
  <c r="DT178" i="21"/>
  <c r="DU178" i="21"/>
  <c r="DV178" i="21"/>
  <c r="DW178" i="21"/>
  <c r="DX178" i="21"/>
  <c r="DY178" i="21"/>
  <c r="DZ178" i="21"/>
  <c r="EA178" i="21"/>
  <c r="EB178" i="21"/>
  <c r="EC178" i="21"/>
  <c r="ED178" i="21"/>
  <c r="EE178" i="21"/>
  <c r="EF178" i="21"/>
  <c r="EG178" i="21"/>
  <c r="EH178" i="21"/>
  <c r="EI178" i="21"/>
  <c r="EJ178" i="21"/>
  <c r="EK178" i="21"/>
  <c r="EL178" i="21"/>
  <c r="EM178" i="21"/>
  <c r="EN178" i="21"/>
  <c r="EO178" i="21"/>
  <c r="EP178" i="21"/>
  <c r="EQ178" i="21"/>
  <c r="ER178" i="21"/>
  <c r="ES178" i="21"/>
  <c r="ET178" i="21"/>
  <c r="EU178" i="21"/>
  <c r="EV178" i="21"/>
  <c r="EW178" i="21"/>
  <c r="EX178" i="21"/>
  <c r="EY178" i="21"/>
  <c r="EZ178" i="21"/>
  <c r="FA178" i="21"/>
  <c r="FB178" i="21"/>
  <c r="FC178" i="21"/>
  <c r="FD178" i="21"/>
  <c r="FE178" i="21"/>
  <c r="FF178" i="21"/>
  <c r="FG178" i="21"/>
  <c r="FH178" i="21"/>
  <c r="FI178" i="21"/>
  <c r="FJ178" i="21"/>
  <c r="FK178" i="21"/>
  <c r="FL178" i="21"/>
  <c r="FM178" i="21"/>
  <c r="FN178" i="21"/>
  <c r="FO178" i="21"/>
  <c r="FP178" i="21"/>
  <c r="FQ178" i="21"/>
  <c r="FR178" i="21"/>
  <c r="FS178" i="21"/>
  <c r="FT178" i="21"/>
  <c r="BZ179" i="21"/>
  <c r="CA179" i="21"/>
  <c r="CB179" i="21"/>
  <c r="CC179" i="21"/>
  <c r="CD179" i="21"/>
  <c r="CN179" i="21"/>
  <c r="CO179" i="21"/>
  <c r="CP179" i="21"/>
  <c r="CQ179" i="21"/>
  <c r="CR179" i="21"/>
  <c r="CS179" i="21"/>
  <c r="CT179" i="21"/>
  <c r="CU179" i="21"/>
  <c r="CV179" i="21"/>
  <c r="CW179" i="21"/>
  <c r="CX179" i="21"/>
  <c r="CY179" i="21"/>
  <c r="CZ179" i="21"/>
  <c r="DA179" i="21"/>
  <c r="DB179" i="21"/>
  <c r="DC179" i="21"/>
  <c r="DD179" i="21"/>
  <c r="DE179" i="21"/>
  <c r="DF179" i="21"/>
  <c r="DG179" i="21"/>
  <c r="DH179" i="21"/>
  <c r="DI179" i="21"/>
  <c r="DJ179" i="21"/>
  <c r="DK179" i="21"/>
  <c r="DL179" i="21"/>
  <c r="DM179" i="21"/>
  <c r="DN179" i="21"/>
  <c r="DO179" i="21"/>
  <c r="DP179" i="21"/>
  <c r="DQ179" i="21"/>
  <c r="DR179" i="21"/>
  <c r="DS179" i="21"/>
  <c r="DT179" i="21"/>
  <c r="DU179" i="21"/>
  <c r="DV179" i="21"/>
  <c r="DW179" i="21"/>
  <c r="DX179" i="21"/>
  <c r="DY179" i="21"/>
  <c r="DZ179" i="21"/>
  <c r="EA179" i="21"/>
  <c r="EB179" i="21"/>
  <c r="EC179" i="21"/>
  <c r="ED179" i="21"/>
  <c r="EE179" i="21"/>
  <c r="EF179" i="21"/>
  <c r="EG179" i="21"/>
  <c r="EH179" i="21"/>
  <c r="EI179" i="21"/>
  <c r="EJ179" i="21"/>
  <c r="EK179" i="21"/>
  <c r="EL179" i="21"/>
  <c r="EM179" i="21"/>
  <c r="EN179" i="21"/>
  <c r="EO179" i="21"/>
  <c r="EP179" i="21"/>
  <c r="EQ179" i="21"/>
  <c r="ER179" i="21"/>
  <c r="ES179" i="21"/>
  <c r="ET179" i="21"/>
  <c r="EU179" i="21"/>
  <c r="EV179" i="21"/>
  <c r="EW179" i="21"/>
  <c r="EX179" i="21"/>
  <c r="EY179" i="21"/>
  <c r="EZ179" i="21"/>
  <c r="FA179" i="21"/>
  <c r="FB179" i="21"/>
  <c r="FC179" i="21"/>
  <c r="FD179" i="21"/>
  <c r="FE179" i="21"/>
  <c r="FF179" i="21"/>
  <c r="FG179" i="21"/>
  <c r="FH179" i="21"/>
  <c r="FI179" i="21"/>
  <c r="FJ179" i="21"/>
  <c r="FK179" i="21"/>
  <c r="FL179" i="21"/>
  <c r="FM179" i="21"/>
  <c r="FN179" i="21"/>
  <c r="FO179" i="21"/>
  <c r="FP179" i="21"/>
  <c r="FQ179" i="21"/>
  <c r="FR179" i="21"/>
  <c r="FS179" i="21"/>
  <c r="FT179" i="21"/>
  <c r="BZ180" i="21"/>
  <c r="CA180" i="21"/>
  <c r="CB180" i="21"/>
  <c r="CC180" i="21"/>
  <c r="CD180" i="21"/>
  <c r="CN180" i="21"/>
  <c r="CO180" i="21"/>
  <c r="CP180" i="21"/>
  <c r="CQ180" i="21"/>
  <c r="CR180" i="21"/>
  <c r="CS180" i="21"/>
  <c r="CT180" i="21"/>
  <c r="CU180" i="21"/>
  <c r="CV180" i="21"/>
  <c r="CW180" i="21"/>
  <c r="CX180" i="21"/>
  <c r="CY180" i="21"/>
  <c r="CZ180" i="21"/>
  <c r="DA180" i="21"/>
  <c r="DB180" i="21"/>
  <c r="DC180" i="21"/>
  <c r="DD180" i="21"/>
  <c r="DE180" i="21"/>
  <c r="DF180" i="21"/>
  <c r="DG180" i="21"/>
  <c r="DH180" i="21"/>
  <c r="DI180" i="21"/>
  <c r="DJ180" i="21"/>
  <c r="DK180" i="21"/>
  <c r="DL180" i="21"/>
  <c r="DM180" i="21"/>
  <c r="DN180" i="21"/>
  <c r="DO180" i="21"/>
  <c r="DP180" i="21"/>
  <c r="DQ180" i="21"/>
  <c r="DR180" i="21"/>
  <c r="DS180" i="21"/>
  <c r="DT180" i="21"/>
  <c r="DU180" i="21"/>
  <c r="DV180" i="21"/>
  <c r="DW180" i="21"/>
  <c r="DX180" i="21"/>
  <c r="DY180" i="21"/>
  <c r="DZ180" i="21"/>
  <c r="EA180" i="21"/>
  <c r="EB180" i="21"/>
  <c r="EC180" i="21"/>
  <c r="ED180" i="21"/>
  <c r="EE180" i="21"/>
  <c r="EF180" i="21"/>
  <c r="EG180" i="21"/>
  <c r="EH180" i="21"/>
  <c r="EI180" i="21"/>
  <c r="EJ180" i="21"/>
  <c r="EK180" i="21"/>
  <c r="EL180" i="21"/>
  <c r="EM180" i="21"/>
  <c r="EN180" i="21"/>
  <c r="EO180" i="21"/>
  <c r="EP180" i="21"/>
  <c r="EQ180" i="21"/>
  <c r="ER180" i="21"/>
  <c r="ES180" i="21"/>
  <c r="ET180" i="21"/>
  <c r="EU180" i="21"/>
  <c r="EV180" i="21"/>
  <c r="EW180" i="21"/>
  <c r="EX180" i="21"/>
  <c r="EY180" i="21"/>
  <c r="EZ180" i="21"/>
  <c r="FA180" i="21"/>
  <c r="FB180" i="21"/>
  <c r="FC180" i="21"/>
  <c r="FD180" i="21"/>
  <c r="FE180" i="21"/>
  <c r="FF180" i="21"/>
  <c r="FG180" i="21"/>
  <c r="FH180" i="21"/>
  <c r="FI180" i="21"/>
  <c r="FJ180" i="21"/>
  <c r="FK180" i="21"/>
  <c r="FL180" i="21"/>
  <c r="FM180" i="21"/>
  <c r="FN180" i="21"/>
  <c r="FO180" i="21"/>
  <c r="FP180" i="21"/>
  <c r="FQ180" i="21"/>
  <c r="FR180" i="21"/>
  <c r="FS180" i="21"/>
  <c r="FT180" i="21"/>
  <c r="BZ181" i="21"/>
  <c r="CA181" i="21"/>
  <c r="CB181" i="21"/>
  <c r="CC181" i="21"/>
  <c r="CD181" i="21"/>
  <c r="CN181" i="21"/>
  <c r="CO181" i="21"/>
  <c r="CP181" i="21"/>
  <c r="CQ181" i="21"/>
  <c r="CR181" i="21"/>
  <c r="CS181" i="21"/>
  <c r="CT181" i="21"/>
  <c r="CU181" i="21"/>
  <c r="CV181" i="21"/>
  <c r="CW181" i="21"/>
  <c r="CX181" i="21"/>
  <c r="CY181" i="21"/>
  <c r="CZ181" i="21"/>
  <c r="DA181" i="21"/>
  <c r="DB181" i="21"/>
  <c r="DC181" i="21"/>
  <c r="DD181" i="21"/>
  <c r="DE181" i="21"/>
  <c r="DF181" i="21"/>
  <c r="DG181" i="21"/>
  <c r="DH181" i="21"/>
  <c r="DI181" i="21"/>
  <c r="DJ181" i="21"/>
  <c r="DK181" i="21"/>
  <c r="DL181" i="21"/>
  <c r="DM181" i="21"/>
  <c r="DN181" i="21"/>
  <c r="DO181" i="21"/>
  <c r="DP181" i="21"/>
  <c r="DQ181" i="21"/>
  <c r="DR181" i="21"/>
  <c r="DS181" i="21"/>
  <c r="DT181" i="21"/>
  <c r="DU181" i="21"/>
  <c r="DV181" i="21"/>
  <c r="DW181" i="21"/>
  <c r="DX181" i="21"/>
  <c r="DY181" i="21"/>
  <c r="DZ181" i="21"/>
  <c r="EA181" i="21"/>
  <c r="EB181" i="21"/>
  <c r="EC181" i="21"/>
  <c r="ED181" i="21"/>
  <c r="EE181" i="21"/>
  <c r="EF181" i="21"/>
  <c r="EG181" i="21"/>
  <c r="EH181" i="21"/>
  <c r="EI181" i="21"/>
  <c r="EJ181" i="21"/>
  <c r="EK181" i="21"/>
  <c r="EL181" i="21"/>
  <c r="EM181" i="21"/>
  <c r="EN181" i="21"/>
  <c r="EO181" i="21"/>
  <c r="EP181" i="21"/>
  <c r="EQ181" i="21"/>
  <c r="ER181" i="21"/>
  <c r="ES181" i="21"/>
  <c r="ET181" i="21"/>
  <c r="EU181" i="21"/>
  <c r="EV181" i="21"/>
  <c r="EW181" i="21"/>
  <c r="EX181" i="21"/>
  <c r="EY181" i="21"/>
  <c r="EZ181" i="21"/>
  <c r="FA181" i="21"/>
  <c r="FB181" i="21"/>
  <c r="FC181" i="21"/>
  <c r="FD181" i="21"/>
  <c r="FE181" i="21"/>
  <c r="FF181" i="21"/>
  <c r="FG181" i="21"/>
  <c r="FH181" i="21"/>
  <c r="FI181" i="21"/>
  <c r="FJ181" i="21"/>
  <c r="FK181" i="21"/>
  <c r="FL181" i="21"/>
  <c r="FM181" i="21"/>
  <c r="FN181" i="21"/>
  <c r="FO181" i="21"/>
  <c r="FP181" i="21"/>
  <c r="FQ181" i="21"/>
  <c r="FR181" i="21"/>
  <c r="FS181" i="21"/>
  <c r="FT181" i="21"/>
  <c r="BZ182" i="21"/>
  <c r="CA182" i="21"/>
  <c r="CB182" i="21"/>
  <c r="CC182" i="21"/>
  <c r="CD182" i="21"/>
  <c r="CN182" i="21"/>
  <c r="CO182" i="21"/>
  <c r="CP182" i="21"/>
  <c r="CQ182" i="21"/>
  <c r="CR182" i="21"/>
  <c r="CS182" i="21"/>
  <c r="CT182" i="21"/>
  <c r="CU182" i="21"/>
  <c r="CV182" i="21"/>
  <c r="CW182" i="21"/>
  <c r="CX182" i="21"/>
  <c r="CY182" i="21"/>
  <c r="CZ182" i="21"/>
  <c r="DA182" i="21"/>
  <c r="DB182" i="21"/>
  <c r="DC182" i="21"/>
  <c r="DD182" i="21"/>
  <c r="DE182" i="21"/>
  <c r="DF182" i="21"/>
  <c r="DG182" i="21"/>
  <c r="DH182" i="21"/>
  <c r="DI182" i="21"/>
  <c r="DJ182" i="21"/>
  <c r="DK182" i="21"/>
  <c r="DL182" i="21"/>
  <c r="DM182" i="21"/>
  <c r="DN182" i="21"/>
  <c r="DO182" i="21"/>
  <c r="DP182" i="21"/>
  <c r="DQ182" i="21"/>
  <c r="DR182" i="21"/>
  <c r="DS182" i="21"/>
  <c r="DT182" i="21"/>
  <c r="DU182" i="21"/>
  <c r="DV182" i="21"/>
  <c r="DW182" i="21"/>
  <c r="DX182" i="21"/>
  <c r="DY182" i="21"/>
  <c r="DZ182" i="21"/>
  <c r="EA182" i="21"/>
  <c r="EB182" i="21"/>
  <c r="EC182" i="21"/>
  <c r="ED182" i="21"/>
  <c r="EE182" i="21"/>
  <c r="EF182" i="21"/>
  <c r="EG182" i="21"/>
  <c r="EH182" i="21"/>
  <c r="EI182" i="21"/>
  <c r="EJ182" i="21"/>
  <c r="EK182" i="21"/>
  <c r="EL182" i="21"/>
  <c r="EM182" i="21"/>
  <c r="EN182" i="21"/>
  <c r="EO182" i="21"/>
  <c r="EP182" i="21"/>
  <c r="EQ182" i="21"/>
  <c r="ER182" i="21"/>
  <c r="ES182" i="21"/>
  <c r="ET182" i="21"/>
  <c r="EU182" i="21"/>
  <c r="EV182" i="21"/>
  <c r="EW182" i="21"/>
  <c r="EX182" i="21"/>
  <c r="EY182" i="21"/>
  <c r="EZ182" i="21"/>
  <c r="FA182" i="21"/>
  <c r="FB182" i="21"/>
  <c r="FC182" i="21"/>
  <c r="FD182" i="21"/>
  <c r="FE182" i="21"/>
  <c r="FF182" i="21"/>
  <c r="FG182" i="21"/>
  <c r="FH182" i="21"/>
  <c r="FI182" i="21"/>
  <c r="FJ182" i="21"/>
  <c r="FK182" i="21"/>
  <c r="FL182" i="21"/>
  <c r="FM182" i="21"/>
  <c r="FN182" i="21"/>
  <c r="FO182" i="21"/>
  <c r="FP182" i="21"/>
  <c r="FQ182" i="21"/>
  <c r="FR182" i="21"/>
  <c r="FS182" i="21"/>
  <c r="FT182" i="21"/>
  <c r="BZ183" i="21"/>
  <c r="CA183" i="21"/>
  <c r="CB183" i="21"/>
  <c r="CC183" i="21"/>
  <c r="CD183" i="21"/>
  <c r="CN183" i="21"/>
  <c r="CO183" i="21"/>
  <c r="CP183" i="21"/>
  <c r="CQ183" i="21"/>
  <c r="CR183" i="21"/>
  <c r="CS183" i="21"/>
  <c r="CT183" i="21"/>
  <c r="CU183" i="21"/>
  <c r="CV183" i="21"/>
  <c r="CW183" i="21"/>
  <c r="CX183" i="21"/>
  <c r="CY183" i="21"/>
  <c r="CZ183" i="21"/>
  <c r="DA183" i="21"/>
  <c r="DB183" i="21"/>
  <c r="DC183" i="21"/>
  <c r="DD183" i="21"/>
  <c r="DE183" i="21"/>
  <c r="DF183" i="21"/>
  <c r="DG183" i="21"/>
  <c r="DH183" i="21"/>
  <c r="DI183" i="21"/>
  <c r="DJ183" i="21"/>
  <c r="DK183" i="21"/>
  <c r="DL183" i="21"/>
  <c r="DM183" i="21"/>
  <c r="DN183" i="21"/>
  <c r="DO183" i="21"/>
  <c r="DP183" i="21"/>
  <c r="DQ183" i="21"/>
  <c r="DR183" i="21"/>
  <c r="DS183" i="21"/>
  <c r="DT183" i="21"/>
  <c r="DU183" i="21"/>
  <c r="DV183" i="21"/>
  <c r="DW183" i="21"/>
  <c r="DX183" i="21"/>
  <c r="DY183" i="21"/>
  <c r="DZ183" i="21"/>
  <c r="EA183" i="21"/>
  <c r="EB183" i="21"/>
  <c r="EC183" i="21"/>
  <c r="ED183" i="21"/>
  <c r="EE183" i="21"/>
  <c r="EF183" i="21"/>
  <c r="EG183" i="21"/>
  <c r="EH183" i="21"/>
  <c r="EI183" i="21"/>
  <c r="EJ183" i="21"/>
  <c r="EK183" i="21"/>
  <c r="EL183" i="21"/>
  <c r="EM183" i="21"/>
  <c r="EN183" i="21"/>
  <c r="EO183" i="21"/>
  <c r="EP183" i="21"/>
  <c r="EQ183" i="21"/>
  <c r="ER183" i="21"/>
  <c r="ES183" i="21"/>
  <c r="ET183" i="21"/>
  <c r="EU183" i="21"/>
  <c r="EV183" i="21"/>
  <c r="EW183" i="21"/>
  <c r="EX183" i="21"/>
  <c r="EY183" i="21"/>
  <c r="EZ183" i="21"/>
  <c r="FA183" i="21"/>
  <c r="FB183" i="21"/>
  <c r="FC183" i="21"/>
  <c r="FD183" i="21"/>
  <c r="FE183" i="21"/>
  <c r="FF183" i="21"/>
  <c r="FG183" i="21"/>
  <c r="FH183" i="21"/>
  <c r="FI183" i="21"/>
  <c r="FJ183" i="21"/>
  <c r="FK183" i="21"/>
  <c r="FL183" i="21"/>
  <c r="FM183" i="21"/>
  <c r="FN183" i="21"/>
  <c r="FO183" i="21"/>
  <c r="FP183" i="21"/>
  <c r="FQ183" i="21"/>
  <c r="FR183" i="21"/>
  <c r="FS183" i="21"/>
  <c r="FT183" i="21"/>
  <c r="BZ184" i="21"/>
  <c r="CA184" i="21"/>
  <c r="CB184" i="21"/>
  <c r="CC184" i="21"/>
  <c r="CD184" i="21"/>
  <c r="CN184" i="21"/>
  <c r="CO184" i="21"/>
  <c r="CP184" i="21"/>
  <c r="CQ184" i="21"/>
  <c r="CR184" i="21"/>
  <c r="CS184" i="21"/>
  <c r="CT184" i="21"/>
  <c r="CU184" i="21"/>
  <c r="CV184" i="21"/>
  <c r="CW184" i="21"/>
  <c r="CX184" i="21"/>
  <c r="CY184" i="21"/>
  <c r="CZ184" i="21"/>
  <c r="DA184" i="21"/>
  <c r="DB184" i="21"/>
  <c r="DC184" i="21"/>
  <c r="DD184" i="21"/>
  <c r="DE184" i="21"/>
  <c r="DF184" i="21"/>
  <c r="DG184" i="21"/>
  <c r="DH184" i="21"/>
  <c r="DI184" i="21"/>
  <c r="DJ184" i="21"/>
  <c r="DK184" i="21"/>
  <c r="DL184" i="21"/>
  <c r="DM184" i="21"/>
  <c r="DN184" i="21"/>
  <c r="DO184" i="21"/>
  <c r="DP184" i="21"/>
  <c r="DQ184" i="21"/>
  <c r="DR184" i="21"/>
  <c r="DS184" i="21"/>
  <c r="DT184" i="21"/>
  <c r="DU184" i="21"/>
  <c r="DV184" i="21"/>
  <c r="DW184" i="21"/>
  <c r="DX184" i="21"/>
  <c r="DY184" i="21"/>
  <c r="DZ184" i="21"/>
  <c r="EA184" i="21"/>
  <c r="EB184" i="21"/>
  <c r="EC184" i="21"/>
  <c r="ED184" i="21"/>
  <c r="EE184" i="21"/>
  <c r="EF184" i="21"/>
  <c r="EG184" i="21"/>
  <c r="EH184" i="21"/>
  <c r="EI184" i="21"/>
  <c r="EJ184" i="21"/>
  <c r="EK184" i="21"/>
  <c r="EL184" i="21"/>
  <c r="EM184" i="21"/>
  <c r="EN184" i="21"/>
  <c r="EO184" i="21"/>
  <c r="EP184" i="21"/>
  <c r="EQ184" i="21"/>
  <c r="ER184" i="21"/>
  <c r="ES184" i="21"/>
  <c r="ET184" i="21"/>
  <c r="EU184" i="21"/>
  <c r="EV184" i="21"/>
  <c r="EW184" i="21"/>
  <c r="EX184" i="21"/>
  <c r="EY184" i="21"/>
  <c r="EZ184" i="21"/>
  <c r="FA184" i="21"/>
  <c r="FB184" i="21"/>
  <c r="FC184" i="21"/>
  <c r="FD184" i="21"/>
  <c r="FE184" i="21"/>
  <c r="FF184" i="21"/>
  <c r="FG184" i="21"/>
  <c r="FH184" i="21"/>
  <c r="FI184" i="21"/>
  <c r="FJ184" i="21"/>
  <c r="FK184" i="21"/>
  <c r="FL184" i="21"/>
  <c r="FM184" i="21"/>
  <c r="FN184" i="21"/>
  <c r="FO184" i="21"/>
  <c r="FP184" i="21"/>
  <c r="FQ184" i="21"/>
  <c r="FR184" i="21"/>
  <c r="FS184" i="21"/>
  <c r="FT184" i="21"/>
  <c r="BZ185" i="21"/>
  <c r="CA185" i="21"/>
  <c r="CB185" i="21"/>
  <c r="CC185" i="21"/>
  <c r="CD185" i="21"/>
  <c r="CN185" i="21"/>
  <c r="CO185" i="21"/>
  <c r="CP185" i="21"/>
  <c r="CQ185" i="21"/>
  <c r="CR185" i="21"/>
  <c r="CS185" i="21"/>
  <c r="CT185" i="21"/>
  <c r="CU185" i="21"/>
  <c r="CV185" i="21"/>
  <c r="CW185" i="21"/>
  <c r="CX185" i="21"/>
  <c r="CY185" i="21"/>
  <c r="CZ185" i="21"/>
  <c r="DA185" i="21"/>
  <c r="DB185" i="21"/>
  <c r="DC185" i="21"/>
  <c r="DD185" i="21"/>
  <c r="DE185" i="21"/>
  <c r="DF185" i="21"/>
  <c r="DG185" i="21"/>
  <c r="DH185" i="21"/>
  <c r="DI185" i="21"/>
  <c r="DJ185" i="21"/>
  <c r="DK185" i="21"/>
  <c r="DL185" i="21"/>
  <c r="DM185" i="21"/>
  <c r="DN185" i="21"/>
  <c r="DO185" i="21"/>
  <c r="DP185" i="21"/>
  <c r="DQ185" i="21"/>
  <c r="DR185" i="21"/>
  <c r="DS185" i="21"/>
  <c r="DT185" i="21"/>
  <c r="DU185" i="21"/>
  <c r="DV185" i="21"/>
  <c r="DW185" i="21"/>
  <c r="DX185" i="21"/>
  <c r="DY185" i="21"/>
  <c r="DZ185" i="21"/>
  <c r="EA185" i="21"/>
  <c r="EB185" i="21"/>
  <c r="EC185" i="21"/>
  <c r="ED185" i="21"/>
  <c r="EE185" i="21"/>
  <c r="EF185" i="21"/>
  <c r="EG185" i="21"/>
  <c r="EH185" i="21"/>
  <c r="EI185" i="21"/>
  <c r="EJ185" i="21"/>
  <c r="EK185" i="21"/>
  <c r="EL185" i="21"/>
  <c r="EM185" i="21"/>
  <c r="EN185" i="21"/>
  <c r="EO185" i="21"/>
  <c r="EP185" i="21"/>
  <c r="EQ185" i="21"/>
  <c r="ER185" i="21"/>
  <c r="ES185" i="21"/>
  <c r="ET185" i="21"/>
  <c r="EU185" i="21"/>
  <c r="EV185" i="21"/>
  <c r="EW185" i="21"/>
  <c r="EX185" i="21"/>
  <c r="EY185" i="21"/>
  <c r="EZ185" i="21"/>
  <c r="FA185" i="21"/>
  <c r="FB185" i="21"/>
  <c r="FC185" i="21"/>
  <c r="FD185" i="21"/>
  <c r="FE185" i="21"/>
  <c r="FF185" i="21"/>
  <c r="FG185" i="21"/>
  <c r="FH185" i="21"/>
  <c r="FI185" i="21"/>
  <c r="FJ185" i="21"/>
  <c r="FK185" i="21"/>
  <c r="FL185" i="21"/>
  <c r="FM185" i="21"/>
  <c r="FN185" i="21"/>
  <c r="FO185" i="21"/>
  <c r="FP185" i="21"/>
  <c r="FQ185" i="21"/>
  <c r="FR185" i="21"/>
  <c r="FS185" i="21"/>
  <c r="FT185" i="21"/>
  <c r="BZ186" i="21"/>
  <c r="CA186" i="21"/>
  <c r="CB186" i="21"/>
  <c r="CC186" i="21"/>
  <c r="CD186" i="21"/>
  <c r="CN186" i="21"/>
  <c r="CO186" i="21"/>
  <c r="CP186" i="21"/>
  <c r="CQ186" i="21"/>
  <c r="CR186" i="21"/>
  <c r="CS186" i="21"/>
  <c r="CT186" i="21"/>
  <c r="CU186" i="21"/>
  <c r="CV186" i="21"/>
  <c r="CW186" i="21"/>
  <c r="CX186" i="21"/>
  <c r="CY186" i="21"/>
  <c r="CZ186" i="21"/>
  <c r="DA186" i="21"/>
  <c r="DB186" i="21"/>
  <c r="DC186" i="21"/>
  <c r="DD186" i="21"/>
  <c r="DE186" i="21"/>
  <c r="DF186" i="21"/>
  <c r="DG186" i="21"/>
  <c r="DH186" i="21"/>
  <c r="DI186" i="21"/>
  <c r="DJ186" i="21"/>
  <c r="DK186" i="21"/>
  <c r="DL186" i="21"/>
  <c r="DM186" i="21"/>
  <c r="DN186" i="21"/>
  <c r="DO186" i="21"/>
  <c r="DP186" i="21"/>
  <c r="DQ186" i="21"/>
  <c r="DR186" i="21"/>
  <c r="DS186" i="21"/>
  <c r="DT186" i="21"/>
  <c r="DU186" i="21"/>
  <c r="DV186" i="21"/>
  <c r="DW186" i="21"/>
  <c r="DX186" i="21"/>
  <c r="DY186" i="21"/>
  <c r="DZ186" i="21"/>
  <c r="EA186" i="21"/>
  <c r="EB186" i="21"/>
  <c r="EC186" i="21"/>
  <c r="ED186" i="21"/>
  <c r="EE186" i="21"/>
  <c r="EF186" i="21"/>
  <c r="EG186" i="21"/>
  <c r="EH186" i="21"/>
  <c r="EI186" i="21"/>
  <c r="EJ186" i="21"/>
  <c r="EK186" i="21"/>
  <c r="EL186" i="21"/>
  <c r="EM186" i="21"/>
  <c r="EN186" i="21"/>
  <c r="EO186" i="21"/>
  <c r="EP186" i="21"/>
  <c r="EQ186" i="21"/>
  <c r="ER186" i="21"/>
  <c r="ES186" i="21"/>
  <c r="ET186" i="21"/>
  <c r="EU186" i="21"/>
  <c r="EV186" i="21"/>
  <c r="EW186" i="21"/>
  <c r="EX186" i="21"/>
  <c r="EY186" i="21"/>
  <c r="EZ186" i="21"/>
  <c r="FA186" i="21"/>
  <c r="FB186" i="21"/>
  <c r="FC186" i="21"/>
  <c r="FD186" i="21"/>
  <c r="FE186" i="21"/>
  <c r="FF186" i="21"/>
  <c r="FG186" i="21"/>
  <c r="FH186" i="21"/>
  <c r="FI186" i="21"/>
  <c r="FJ186" i="21"/>
  <c r="FK186" i="21"/>
  <c r="FL186" i="21"/>
  <c r="FM186" i="21"/>
  <c r="FN186" i="21"/>
  <c r="FO186" i="21"/>
  <c r="FP186" i="21"/>
  <c r="FQ186" i="21"/>
  <c r="FR186" i="21"/>
  <c r="FS186" i="21"/>
  <c r="FT186" i="21"/>
  <c r="BZ187" i="21"/>
  <c r="CA187" i="21"/>
  <c r="CB187" i="21"/>
  <c r="CC187" i="21"/>
  <c r="CD187" i="21"/>
  <c r="CN187" i="21"/>
  <c r="CO187" i="21"/>
  <c r="CP187" i="21"/>
  <c r="CQ187" i="21"/>
  <c r="CR187" i="21"/>
  <c r="CS187" i="21"/>
  <c r="CT187" i="21"/>
  <c r="CU187" i="21"/>
  <c r="CV187" i="21"/>
  <c r="CW187" i="21"/>
  <c r="CX187" i="21"/>
  <c r="CY187" i="21"/>
  <c r="CZ187" i="21"/>
  <c r="DA187" i="21"/>
  <c r="DB187" i="21"/>
  <c r="DC187" i="21"/>
  <c r="DD187" i="21"/>
  <c r="DE187" i="21"/>
  <c r="DF187" i="21"/>
  <c r="DG187" i="21"/>
  <c r="DH187" i="21"/>
  <c r="DI187" i="21"/>
  <c r="DJ187" i="21"/>
  <c r="DK187" i="21"/>
  <c r="DL187" i="21"/>
  <c r="DM187" i="21"/>
  <c r="DN187" i="21"/>
  <c r="DO187" i="21"/>
  <c r="DP187" i="21"/>
  <c r="DQ187" i="21"/>
  <c r="DR187" i="21"/>
  <c r="DS187" i="21"/>
  <c r="DT187" i="21"/>
  <c r="DU187" i="21"/>
  <c r="DV187" i="21"/>
  <c r="DW187" i="21"/>
  <c r="DX187" i="21"/>
  <c r="DY187" i="21"/>
  <c r="DZ187" i="21"/>
  <c r="EA187" i="21"/>
  <c r="EB187" i="21"/>
  <c r="EC187" i="21"/>
  <c r="ED187" i="21"/>
  <c r="EE187" i="21"/>
  <c r="EF187" i="21"/>
  <c r="EG187" i="21"/>
  <c r="EH187" i="21"/>
  <c r="EI187" i="21"/>
  <c r="EJ187" i="21"/>
  <c r="EK187" i="21"/>
  <c r="EL187" i="21"/>
  <c r="EM187" i="21"/>
  <c r="EN187" i="21"/>
  <c r="EO187" i="21"/>
  <c r="EP187" i="21"/>
  <c r="EQ187" i="21"/>
  <c r="ER187" i="21"/>
  <c r="ES187" i="21"/>
  <c r="ET187" i="21"/>
  <c r="EU187" i="21"/>
  <c r="EV187" i="21"/>
  <c r="EW187" i="21"/>
  <c r="EX187" i="21"/>
  <c r="EY187" i="21"/>
  <c r="EZ187" i="21"/>
  <c r="FA187" i="21"/>
  <c r="FB187" i="21"/>
  <c r="FC187" i="21"/>
  <c r="FD187" i="21"/>
  <c r="FE187" i="21"/>
  <c r="FF187" i="21"/>
  <c r="FG187" i="21"/>
  <c r="FH187" i="21"/>
  <c r="FI187" i="21"/>
  <c r="FJ187" i="21"/>
  <c r="FK187" i="21"/>
  <c r="FL187" i="21"/>
  <c r="FM187" i="21"/>
  <c r="FN187" i="21"/>
  <c r="FO187" i="21"/>
  <c r="FP187" i="21"/>
  <c r="FQ187" i="21"/>
  <c r="FR187" i="21"/>
  <c r="FS187" i="21"/>
  <c r="FT187" i="21"/>
  <c r="BZ188" i="21"/>
  <c r="CA188" i="21"/>
  <c r="CB188" i="21"/>
  <c r="CC188" i="21"/>
  <c r="CD188" i="21"/>
  <c r="CN188" i="21"/>
  <c r="CO188" i="21"/>
  <c r="CP188" i="21"/>
  <c r="CQ188" i="21"/>
  <c r="CR188" i="21"/>
  <c r="CS188" i="21"/>
  <c r="CT188" i="21"/>
  <c r="CU188" i="21"/>
  <c r="CV188" i="21"/>
  <c r="CW188" i="21"/>
  <c r="CX188" i="21"/>
  <c r="CY188" i="21"/>
  <c r="CZ188" i="21"/>
  <c r="DA188" i="21"/>
  <c r="DB188" i="21"/>
  <c r="DC188" i="21"/>
  <c r="DD188" i="21"/>
  <c r="DE188" i="21"/>
  <c r="DF188" i="21"/>
  <c r="DG188" i="21"/>
  <c r="DH188" i="21"/>
  <c r="DI188" i="21"/>
  <c r="DJ188" i="21"/>
  <c r="DK188" i="21"/>
  <c r="DL188" i="21"/>
  <c r="DM188" i="21"/>
  <c r="DN188" i="21"/>
  <c r="DO188" i="21"/>
  <c r="DP188" i="21"/>
  <c r="DQ188" i="21"/>
  <c r="DR188" i="21"/>
  <c r="DS188" i="21"/>
  <c r="DT188" i="21"/>
  <c r="DU188" i="21"/>
  <c r="DV188" i="21"/>
  <c r="DW188" i="21"/>
  <c r="DX188" i="21"/>
  <c r="DY188" i="21"/>
  <c r="DZ188" i="21"/>
  <c r="EA188" i="21"/>
  <c r="EB188" i="21"/>
  <c r="EC188" i="21"/>
  <c r="ED188" i="21"/>
  <c r="EE188" i="21"/>
  <c r="EF188" i="21"/>
  <c r="EG188" i="21"/>
  <c r="EH188" i="21"/>
  <c r="EI188" i="21"/>
  <c r="EJ188" i="21"/>
  <c r="EK188" i="21"/>
  <c r="EL188" i="21"/>
  <c r="EM188" i="21"/>
  <c r="EN188" i="21"/>
  <c r="EO188" i="21"/>
  <c r="EP188" i="21"/>
  <c r="EQ188" i="21"/>
  <c r="ER188" i="21"/>
  <c r="ES188" i="21"/>
  <c r="ET188" i="21"/>
  <c r="EU188" i="21"/>
  <c r="EV188" i="21"/>
  <c r="EW188" i="21"/>
  <c r="EX188" i="21"/>
  <c r="EY188" i="21"/>
  <c r="EZ188" i="21"/>
  <c r="FA188" i="21"/>
  <c r="FB188" i="21"/>
  <c r="FC188" i="21"/>
  <c r="FD188" i="21"/>
  <c r="FE188" i="21"/>
  <c r="FF188" i="21"/>
  <c r="FG188" i="21"/>
  <c r="FH188" i="21"/>
  <c r="FI188" i="21"/>
  <c r="FJ188" i="21"/>
  <c r="FK188" i="21"/>
  <c r="FL188" i="21"/>
  <c r="FM188" i="21"/>
  <c r="FN188" i="21"/>
  <c r="FO188" i="21"/>
  <c r="FP188" i="21"/>
  <c r="FQ188" i="21"/>
  <c r="FR188" i="21"/>
  <c r="FS188" i="21"/>
  <c r="FT188" i="21"/>
  <c r="BZ189" i="21"/>
  <c r="CA189" i="21"/>
  <c r="CB189" i="21"/>
  <c r="CC189" i="21"/>
  <c r="CD189" i="21"/>
  <c r="CN189" i="21"/>
  <c r="CO189" i="21"/>
  <c r="CP189" i="21"/>
  <c r="CQ189" i="21"/>
  <c r="CR189" i="21"/>
  <c r="CS189" i="21"/>
  <c r="CT189" i="21"/>
  <c r="CU189" i="21"/>
  <c r="CV189" i="21"/>
  <c r="CW189" i="21"/>
  <c r="CX189" i="21"/>
  <c r="CY189" i="21"/>
  <c r="CZ189" i="21"/>
  <c r="DA189" i="21"/>
  <c r="DB189" i="21"/>
  <c r="DC189" i="21"/>
  <c r="DD189" i="21"/>
  <c r="DE189" i="21"/>
  <c r="DF189" i="21"/>
  <c r="DG189" i="21"/>
  <c r="DH189" i="21"/>
  <c r="DI189" i="21"/>
  <c r="DJ189" i="21"/>
  <c r="DK189" i="21"/>
  <c r="DL189" i="21"/>
  <c r="DM189" i="21"/>
  <c r="DN189" i="21"/>
  <c r="DO189" i="21"/>
  <c r="DP189" i="21"/>
  <c r="DQ189" i="21"/>
  <c r="DR189" i="21"/>
  <c r="DS189" i="21"/>
  <c r="DT189" i="21"/>
  <c r="DU189" i="21"/>
  <c r="DV189" i="21"/>
  <c r="DW189" i="21"/>
  <c r="DX189" i="21"/>
  <c r="DY189" i="21"/>
  <c r="DZ189" i="21"/>
  <c r="EA189" i="21"/>
  <c r="EB189" i="21"/>
  <c r="EC189" i="21"/>
  <c r="ED189" i="21"/>
  <c r="EE189" i="21"/>
  <c r="EF189" i="21"/>
  <c r="EG189" i="21"/>
  <c r="EH189" i="21"/>
  <c r="EI189" i="21"/>
  <c r="EJ189" i="21"/>
  <c r="EK189" i="21"/>
  <c r="EL189" i="21"/>
  <c r="EM189" i="21"/>
  <c r="EN189" i="21"/>
  <c r="EO189" i="21"/>
  <c r="EP189" i="21"/>
  <c r="EQ189" i="21"/>
  <c r="ER189" i="21"/>
  <c r="ES189" i="21"/>
  <c r="ET189" i="21"/>
  <c r="EU189" i="21"/>
  <c r="EV189" i="21"/>
  <c r="EW189" i="21"/>
  <c r="EX189" i="21"/>
  <c r="EY189" i="21"/>
  <c r="EZ189" i="21"/>
  <c r="FA189" i="21"/>
  <c r="FB189" i="21"/>
  <c r="FC189" i="21"/>
  <c r="FD189" i="21"/>
  <c r="FE189" i="21"/>
  <c r="FF189" i="21"/>
  <c r="FG189" i="21"/>
  <c r="FH189" i="21"/>
  <c r="FI189" i="21"/>
  <c r="FJ189" i="21"/>
  <c r="FK189" i="21"/>
  <c r="FL189" i="21"/>
  <c r="FM189" i="21"/>
  <c r="FN189" i="21"/>
  <c r="FO189" i="21"/>
  <c r="FP189" i="21"/>
  <c r="FQ189" i="21"/>
  <c r="FR189" i="21"/>
  <c r="FS189" i="21"/>
  <c r="FT189" i="21"/>
  <c r="BZ190" i="21"/>
  <c r="CA190" i="21"/>
  <c r="CB190" i="21"/>
  <c r="CC190" i="21"/>
  <c r="CD190" i="21"/>
  <c r="CN190" i="21"/>
  <c r="CO190" i="21"/>
  <c r="CP190" i="21"/>
  <c r="CQ190" i="21"/>
  <c r="CR190" i="21"/>
  <c r="CS190" i="21"/>
  <c r="CT190" i="21"/>
  <c r="CU190" i="21"/>
  <c r="CV190" i="21"/>
  <c r="CW190" i="21"/>
  <c r="CX190" i="21"/>
  <c r="CY190" i="21"/>
  <c r="CZ190" i="21"/>
  <c r="DA190" i="21"/>
  <c r="DB190" i="21"/>
  <c r="DC190" i="21"/>
  <c r="DD190" i="21"/>
  <c r="DE190" i="21"/>
  <c r="DF190" i="21"/>
  <c r="DG190" i="21"/>
  <c r="DH190" i="21"/>
  <c r="DI190" i="21"/>
  <c r="DJ190" i="21"/>
  <c r="DK190" i="21"/>
  <c r="DL190" i="21"/>
  <c r="DM190" i="21"/>
  <c r="DN190" i="21"/>
  <c r="DO190" i="21"/>
  <c r="DP190" i="21"/>
  <c r="DQ190" i="21"/>
  <c r="DR190" i="21"/>
  <c r="DS190" i="21"/>
  <c r="DT190" i="21"/>
  <c r="DU190" i="21"/>
  <c r="DV190" i="21"/>
  <c r="DW190" i="21"/>
  <c r="DX190" i="21"/>
  <c r="DY190" i="21"/>
  <c r="DZ190" i="21"/>
  <c r="EA190" i="21"/>
  <c r="EB190" i="21"/>
  <c r="EC190" i="21"/>
  <c r="ED190" i="21"/>
  <c r="EE190" i="21"/>
  <c r="EF190" i="21"/>
  <c r="EG190" i="21"/>
  <c r="EH190" i="21"/>
  <c r="EI190" i="21"/>
  <c r="EJ190" i="21"/>
  <c r="EK190" i="21"/>
  <c r="EL190" i="21"/>
  <c r="EM190" i="21"/>
  <c r="EN190" i="21"/>
  <c r="EO190" i="21"/>
  <c r="EP190" i="21"/>
  <c r="EQ190" i="21"/>
  <c r="ER190" i="21"/>
  <c r="ES190" i="21"/>
  <c r="ET190" i="21"/>
  <c r="EU190" i="21"/>
  <c r="EV190" i="21"/>
  <c r="EW190" i="21"/>
  <c r="EX190" i="21"/>
  <c r="EY190" i="21"/>
  <c r="EZ190" i="21"/>
  <c r="FA190" i="21"/>
  <c r="FB190" i="21"/>
  <c r="FC190" i="21"/>
  <c r="FD190" i="21"/>
  <c r="FE190" i="21"/>
  <c r="FF190" i="21"/>
  <c r="FG190" i="21"/>
  <c r="FH190" i="21"/>
  <c r="FI190" i="21"/>
  <c r="FJ190" i="21"/>
  <c r="FK190" i="21"/>
  <c r="FL190" i="21"/>
  <c r="FM190" i="21"/>
  <c r="FN190" i="21"/>
  <c r="FO190" i="21"/>
  <c r="FP190" i="21"/>
  <c r="FQ190" i="21"/>
  <c r="FR190" i="21"/>
  <c r="FS190" i="21"/>
  <c r="FT190" i="21"/>
  <c r="BZ191" i="21"/>
  <c r="CA191" i="21"/>
  <c r="CB191" i="21"/>
  <c r="CC191" i="21"/>
  <c r="CD191" i="21"/>
  <c r="CN191" i="21"/>
  <c r="CO191" i="21"/>
  <c r="CP191" i="21"/>
  <c r="CQ191" i="21"/>
  <c r="CR191" i="21"/>
  <c r="CS191" i="21"/>
  <c r="CT191" i="21"/>
  <c r="CU191" i="21"/>
  <c r="CV191" i="21"/>
  <c r="CW191" i="21"/>
  <c r="CX191" i="21"/>
  <c r="CY191" i="21"/>
  <c r="CZ191" i="21"/>
  <c r="DA191" i="21"/>
  <c r="DB191" i="21"/>
  <c r="DC191" i="21"/>
  <c r="DD191" i="21"/>
  <c r="DE191" i="21"/>
  <c r="DF191" i="21"/>
  <c r="DG191" i="21"/>
  <c r="DH191" i="21"/>
  <c r="DI191" i="21"/>
  <c r="DJ191" i="21"/>
  <c r="DK191" i="21"/>
  <c r="DL191" i="21"/>
  <c r="DM191" i="21"/>
  <c r="DN191" i="21"/>
  <c r="DO191" i="21"/>
  <c r="DP191" i="21"/>
  <c r="DQ191" i="21"/>
  <c r="DR191" i="21"/>
  <c r="DS191" i="21"/>
  <c r="DT191" i="21"/>
  <c r="DU191" i="21"/>
  <c r="DV191" i="21"/>
  <c r="DW191" i="21"/>
  <c r="DX191" i="21"/>
  <c r="DY191" i="21"/>
  <c r="DZ191" i="21"/>
  <c r="EA191" i="21"/>
  <c r="EB191" i="21"/>
  <c r="EC191" i="21"/>
  <c r="ED191" i="21"/>
  <c r="EE191" i="21"/>
  <c r="EF191" i="21"/>
  <c r="EG191" i="21"/>
  <c r="EH191" i="21"/>
  <c r="EI191" i="21"/>
  <c r="EJ191" i="21"/>
  <c r="EK191" i="21"/>
  <c r="EL191" i="21"/>
  <c r="EM191" i="21"/>
  <c r="EN191" i="21"/>
  <c r="EO191" i="21"/>
  <c r="EP191" i="21"/>
  <c r="EQ191" i="21"/>
  <c r="ER191" i="21"/>
  <c r="ES191" i="21"/>
  <c r="ET191" i="21"/>
  <c r="EU191" i="21"/>
  <c r="EV191" i="21"/>
  <c r="EW191" i="21"/>
  <c r="EX191" i="21"/>
  <c r="EY191" i="21"/>
  <c r="EZ191" i="21"/>
  <c r="FA191" i="21"/>
  <c r="FB191" i="21"/>
  <c r="FC191" i="21"/>
  <c r="FD191" i="21"/>
  <c r="FE191" i="21"/>
  <c r="FF191" i="21"/>
  <c r="FG191" i="21"/>
  <c r="FH191" i="21"/>
  <c r="FI191" i="21"/>
  <c r="FJ191" i="21"/>
  <c r="FK191" i="21"/>
  <c r="FL191" i="21"/>
  <c r="FM191" i="21"/>
  <c r="FN191" i="21"/>
  <c r="FO191" i="21"/>
  <c r="FP191" i="21"/>
  <c r="FQ191" i="21"/>
  <c r="FR191" i="21"/>
  <c r="FS191" i="21"/>
  <c r="FT191" i="21"/>
  <c r="BZ192" i="21"/>
  <c r="CA192" i="21"/>
  <c r="CB192" i="21"/>
  <c r="CC192" i="21"/>
  <c r="CD192" i="21"/>
  <c r="CN192" i="21"/>
  <c r="CO192" i="21"/>
  <c r="CP192" i="21"/>
  <c r="CQ192" i="21"/>
  <c r="CR192" i="21"/>
  <c r="CS192" i="21"/>
  <c r="CT192" i="21"/>
  <c r="CU192" i="21"/>
  <c r="CV192" i="21"/>
  <c r="CW192" i="21"/>
  <c r="CX192" i="21"/>
  <c r="CY192" i="21"/>
  <c r="CZ192" i="21"/>
  <c r="DA192" i="21"/>
  <c r="DB192" i="21"/>
  <c r="DC192" i="21"/>
  <c r="DD192" i="21"/>
  <c r="DE192" i="21"/>
  <c r="DF192" i="21"/>
  <c r="DG192" i="21"/>
  <c r="DH192" i="21"/>
  <c r="DI192" i="21"/>
  <c r="DJ192" i="21"/>
  <c r="DK192" i="21"/>
  <c r="DL192" i="21"/>
  <c r="DM192" i="21"/>
  <c r="DN192" i="21"/>
  <c r="DO192" i="21"/>
  <c r="DP192" i="21"/>
  <c r="DQ192" i="21"/>
  <c r="DR192" i="21"/>
  <c r="DS192" i="21"/>
  <c r="DT192" i="21"/>
  <c r="DU192" i="21"/>
  <c r="DV192" i="21"/>
  <c r="DW192" i="21"/>
  <c r="DX192" i="21"/>
  <c r="DY192" i="21"/>
  <c r="DZ192" i="21"/>
  <c r="EA192" i="21"/>
  <c r="EB192" i="21"/>
  <c r="EC192" i="21"/>
  <c r="ED192" i="21"/>
  <c r="EE192" i="21"/>
  <c r="EF192" i="21"/>
  <c r="EG192" i="21"/>
  <c r="EH192" i="21"/>
  <c r="EI192" i="21"/>
  <c r="EJ192" i="21"/>
  <c r="EK192" i="21"/>
  <c r="EL192" i="21"/>
  <c r="EM192" i="21"/>
  <c r="EN192" i="21"/>
  <c r="EO192" i="21"/>
  <c r="EP192" i="21"/>
  <c r="EQ192" i="21"/>
  <c r="ER192" i="21"/>
  <c r="ES192" i="21"/>
  <c r="ET192" i="21"/>
  <c r="EU192" i="21"/>
  <c r="EV192" i="21"/>
  <c r="EW192" i="21"/>
  <c r="EX192" i="21"/>
  <c r="EY192" i="21"/>
  <c r="EZ192" i="21"/>
  <c r="FA192" i="21"/>
  <c r="FB192" i="21"/>
  <c r="FC192" i="21"/>
  <c r="FD192" i="21"/>
  <c r="FE192" i="21"/>
  <c r="FF192" i="21"/>
  <c r="FG192" i="21"/>
  <c r="FH192" i="21"/>
  <c r="FI192" i="21"/>
  <c r="FJ192" i="21"/>
  <c r="FK192" i="21"/>
  <c r="FL192" i="21"/>
  <c r="FM192" i="21"/>
  <c r="FN192" i="21"/>
  <c r="FO192" i="21"/>
  <c r="FP192" i="21"/>
  <c r="FQ192" i="21"/>
  <c r="FR192" i="21"/>
  <c r="FS192" i="21"/>
  <c r="FT192" i="21"/>
  <c r="BZ193" i="21"/>
  <c r="CA193" i="21"/>
  <c r="CB193" i="21"/>
  <c r="CC193" i="21"/>
  <c r="CD193" i="21"/>
  <c r="CN193" i="21"/>
  <c r="CO193" i="21"/>
  <c r="CP193" i="21"/>
  <c r="CQ193" i="21"/>
  <c r="CR193" i="21"/>
  <c r="CS193" i="21"/>
  <c r="CT193" i="21"/>
  <c r="CU193" i="21"/>
  <c r="CV193" i="21"/>
  <c r="CW193" i="21"/>
  <c r="CX193" i="21"/>
  <c r="CY193" i="21"/>
  <c r="CZ193" i="21"/>
  <c r="DA193" i="21"/>
  <c r="DB193" i="21"/>
  <c r="DC193" i="21"/>
  <c r="DD193" i="21"/>
  <c r="DE193" i="21"/>
  <c r="DF193" i="21"/>
  <c r="DG193" i="21"/>
  <c r="DH193" i="21"/>
  <c r="DI193" i="21"/>
  <c r="DJ193" i="21"/>
  <c r="DK193" i="21"/>
  <c r="DL193" i="21"/>
  <c r="DM193" i="21"/>
  <c r="DN193" i="21"/>
  <c r="DO193" i="21"/>
  <c r="DP193" i="21"/>
  <c r="DQ193" i="21"/>
  <c r="DR193" i="21"/>
  <c r="DS193" i="21"/>
  <c r="DT193" i="21"/>
  <c r="DU193" i="21"/>
  <c r="DV193" i="21"/>
  <c r="DW193" i="21"/>
  <c r="DX193" i="21"/>
  <c r="DY193" i="21"/>
  <c r="DZ193" i="21"/>
  <c r="EA193" i="21"/>
  <c r="EB193" i="21"/>
  <c r="EC193" i="21"/>
  <c r="ED193" i="21"/>
  <c r="EE193" i="21"/>
  <c r="EF193" i="21"/>
  <c r="EG193" i="21"/>
  <c r="EH193" i="21"/>
  <c r="EI193" i="21"/>
  <c r="EJ193" i="21"/>
  <c r="EK193" i="21"/>
  <c r="EL193" i="21"/>
  <c r="EM193" i="21"/>
  <c r="EN193" i="21"/>
  <c r="EO193" i="21"/>
  <c r="EP193" i="21"/>
  <c r="EQ193" i="21"/>
  <c r="ER193" i="21"/>
  <c r="ES193" i="21"/>
  <c r="ET193" i="21"/>
  <c r="EU193" i="21"/>
  <c r="EV193" i="21"/>
  <c r="EW193" i="21"/>
  <c r="EX193" i="21"/>
  <c r="EY193" i="21"/>
  <c r="EZ193" i="21"/>
  <c r="FA193" i="21"/>
  <c r="FB193" i="21"/>
  <c r="FC193" i="21"/>
  <c r="FD193" i="21"/>
  <c r="FE193" i="21"/>
  <c r="FF193" i="21"/>
  <c r="FG193" i="21"/>
  <c r="FH193" i="21"/>
  <c r="FI193" i="21"/>
  <c r="FJ193" i="21"/>
  <c r="FK193" i="21"/>
  <c r="FL193" i="21"/>
  <c r="FM193" i="21"/>
  <c r="FN193" i="21"/>
  <c r="FO193" i="21"/>
  <c r="FP193" i="21"/>
  <c r="FQ193" i="21"/>
  <c r="FR193" i="21"/>
  <c r="FS193" i="21"/>
  <c r="FT193" i="21"/>
  <c r="BZ194" i="21"/>
  <c r="CA194" i="21"/>
  <c r="CB194" i="21"/>
  <c r="CC194" i="21"/>
  <c r="CD194" i="21"/>
  <c r="CN194" i="21"/>
  <c r="CO194" i="21"/>
  <c r="CP194" i="21"/>
  <c r="CQ194" i="21"/>
  <c r="CR194" i="21"/>
  <c r="CS194" i="21"/>
  <c r="CT194" i="21"/>
  <c r="CU194" i="21"/>
  <c r="CV194" i="21"/>
  <c r="CW194" i="21"/>
  <c r="CX194" i="21"/>
  <c r="CY194" i="21"/>
  <c r="CZ194" i="21"/>
  <c r="DA194" i="21"/>
  <c r="DB194" i="21"/>
  <c r="DC194" i="21"/>
  <c r="DD194" i="21"/>
  <c r="DE194" i="21"/>
  <c r="DF194" i="21"/>
  <c r="DG194" i="21"/>
  <c r="DH194" i="21"/>
  <c r="DI194" i="21"/>
  <c r="DJ194" i="21"/>
  <c r="DK194" i="21"/>
  <c r="DL194" i="21"/>
  <c r="DM194" i="21"/>
  <c r="DN194" i="21"/>
  <c r="DO194" i="21"/>
  <c r="DP194" i="21"/>
  <c r="DQ194" i="21"/>
  <c r="DR194" i="21"/>
  <c r="DS194" i="21"/>
  <c r="DT194" i="21"/>
  <c r="DU194" i="21"/>
  <c r="DV194" i="21"/>
  <c r="DW194" i="21"/>
  <c r="DX194" i="21"/>
  <c r="DY194" i="21"/>
  <c r="DZ194" i="21"/>
  <c r="EA194" i="21"/>
  <c r="EB194" i="21"/>
  <c r="EC194" i="21"/>
  <c r="ED194" i="21"/>
  <c r="EE194" i="21"/>
  <c r="EF194" i="21"/>
  <c r="EG194" i="21"/>
  <c r="EH194" i="21"/>
  <c r="EI194" i="21"/>
  <c r="EJ194" i="21"/>
  <c r="EK194" i="21"/>
  <c r="EL194" i="21"/>
  <c r="EM194" i="21"/>
  <c r="EN194" i="21"/>
  <c r="EO194" i="21"/>
  <c r="EP194" i="21"/>
  <c r="EQ194" i="21"/>
  <c r="ER194" i="21"/>
  <c r="ES194" i="21"/>
  <c r="ET194" i="21"/>
  <c r="EU194" i="21"/>
  <c r="EV194" i="21"/>
  <c r="EW194" i="21"/>
  <c r="EX194" i="21"/>
  <c r="EY194" i="21"/>
  <c r="EZ194" i="21"/>
  <c r="FA194" i="21"/>
  <c r="FB194" i="21"/>
  <c r="FC194" i="21"/>
  <c r="FD194" i="21"/>
  <c r="FE194" i="21"/>
  <c r="FF194" i="21"/>
  <c r="FG194" i="21"/>
  <c r="FH194" i="21"/>
  <c r="FI194" i="21"/>
  <c r="FJ194" i="21"/>
  <c r="FK194" i="21"/>
  <c r="FL194" i="21"/>
  <c r="FM194" i="21"/>
  <c r="FN194" i="21"/>
  <c r="FO194" i="21"/>
  <c r="FP194" i="21"/>
  <c r="FQ194" i="21"/>
  <c r="FR194" i="21"/>
  <c r="FS194" i="21"/>
  <c r="FT194" i="21"/>
  <c r="BZ195" i="21"/>
  <c r="CA195" i="21"/>
  <c r="CB195" i="21"/>
  <c r="CC195" i="21"/>
  <c r="CD195" i="21"/>
  <c r="CN195" i="21"/>
  <c r="CO195" i="21"/>
  <c r="CP195" i="21"/>
  <c r="CQ195" i="21"/>
  <c r="CR195" i="21"/>
  <c r="CS195" i="21"/>
  <c r="CT195" i="21"/>
  <c r="CU195" i="21"/>
  <c r="CV195" i="21"/>
  <c r="CW195" i="21"/>
  <c r="CX195" i="21"/>
  <c r="CY195" i="21"/>
  <c r="CZ195" i="21"/>
  <c r="DA195" i="21"/>
  <c r="DB195" i="21"/>
  <c r="DC195" i="21"/>
  <c r="DD195" i="21"/>
  <c r="DE195" i="21"/>
  <c r="DF195" i="21"/>
  <c r="DG195" i="21"/>
  <c r="DH195" i="21"/>
  <c r="DI195" i="21"/>
  <c r="DJ195" i="21"/>
  <c r="DK195" i="21"/>
  <c r="DL195" i="21"/>
  <c r="DM195" i="21"/>
  <c r="DN195" i="21"/>
  <c r="DO195" i="21"/>
  <c r="DP195" i="21"/>
  <c r="DQ195" i="21"/>
  <c r="DR195" i="21"/>
  <c r="DS195" i="21"/>
  <c r="DT195" i="21"/>
  <c r="DU195" i="21"/>
  <c r="DV195" i="21"/>
  <c r="DW195" i="21"/>
  <c r="DX195" i="21"/>
  <c r="DY195" i="21"/>
  <c r="DZ195" i="21"/>
  <c r="EA195" i="21"/>
  <c r="EB195" i="21"/>
  <c r="EC195" i="21"/>
  <c r="ED195" i="21"/>
  <c r="EE195" i="21"/>
  <c r="EF195" i="21"/>
  <c r="EG195" i="21"/>
  <c r="EH195" i="21"/>
  <c r="EI195" i="21"/>
  <c r="EJ195" i="21"/>
  <c r="EK195" i="21"/>
  <c r="EL195" i="21"/>
  <c r="EM195" i="21"/>
  <c r="EN195" i="21"/>
  <c r="EO195" i="21"/>
  <c r="EP195" i="21"/>
  <c r="EQ195" i="21"/>
  <c r="ER195" i="21"/>
  <c r="ES195" i="21"/>
  <c r="ET195" i="21"/>
  <c r="EU195" i="21"/>
  <c r="EV195" i="21"/>
  <c r="EW195" i="21"/>
  <c r="EX195" i="21"/>
  <c r="EY195" i="21"/>
  <c r="EZ195" i="21"/>
  <c r="FA195" i="21"/>
  <c r="FB195" i="21"/>
  <c r="FC195" i="21"/>
  <c r="FD195" i="21"/>
  <c r="FE195" i="21"/>
  <c r="FF195" i="21"/>
  <c r="FG195" i="21"/>
  <c r="FH195" i="21"/>
  <c r="FI195" i="21"/>
  <c r="FJ195" i="21"/>
  <c r="FK195" i="21"/>
  <c r="FL195" i="21"/>
  <c r="FM195" i="21"/>
  <c r="FN195" i="21"/>
  <c r="FO195" i="21"/>
  <c r="FP195" i="21"/>
  <c r="FQ195" i="21"/>
  <c r="FR195" i="21"/>
  <c r="FS195" i="21"/>
  <c r="FT195" i="21"/>
  <c r="BZ196" i="21"/>
  <c r="CA196" i="21"/>
  <c r="CB196" i="21"/>
  <c r="CC196" i="21"/>
  <c r="CD196" i="21"/>
  <c r="CN196" i="21"/>
  <c r="CO196" i="21"/>
  <c r="CP196" i="21"/>
  <c r="CQ196" i="21"/>
  <c r="CR196" i="21"/>
  <c r="CS196" i="21"/>
  <c r="CT196" i="21"/>
  <c r="CU196" i="21"/>
  <c r="CV196" i="21"/>
  <c r="CW196" i="21"/>
  <c r="CX196" i="21"/>
  <c r="CY196" i="21"/>
  <c r="CZ196" i="21"/>
  <c r="DA196" i="21"/>
  <c r="DB196" i="21"/>
  <c r="DC196" i="21"/>
  <c r="DD196" i="21"/>
  <c r="DE196" i="21"/>
  <c r="DF196" i="21"/>
  <c r="DG196" i="21"/>
  <c r="DH196" i="21"/>
  <c r="DI196" i="21"/>
  <c r="DJ196" i="21"/>
  <c r="DK196" i="21"/>
  <c r="DL196" i="21"/>
  <c r="DM196" i="21"/>
  <c r="DN196" i="21"/>
  <c r="DO196" i="21"/>
  <c r="DP196" i="21"/>
  <c r="DQ196" i="21"/>
  <c r="DR196" i="21"/>
  <c r="DS196" i="21"/>
  <c r="DT196" i="21"/>
  <c r="DU196" i="21"/>
  <c r="DV196" i="21"/>
  <c r="DW196" i="21"/>
  <c r="DX196" i="21"/>
  <c r="DY196" i="21"/>
  <c r="DZ196" i="21"/>
  <c r="EA196" i="21"/>
  <c r="EB196" i="21"/>
  <c r="EC196" i="21"/>
  <c r="ED196" i="21"/>
  <c r="EE196" i="21"/>
  <c r="EF196" i="21"/>
  <c r="EG196" i="21"/>
  <c r="EH196" i="21"/>
  <c r="EI196" i="21"/>
  <c r="EJ196" i="21"/>
  <c r="EK196" i="21"/>
  <c r="EL196" i="21"/>
  <c r="EM196" i="21"/>
  <c r="EN196" i="21"/>
  <c r="EO196" i="21"/>
  <c r="EP196" i="21"/>
  <c r="EQ196" i="21"/>
  <c r="ER196" i="21"/>
  <c r="ES196" i="21"/>
  <c r="ET196" i="21"/>
  <c r="EU196" i="21"/>
  <c r="EV196" i="21"/>
  <c r="EW196" i="21"/>
  <c r="EX196" i="21"/>
  <c r="EY196" i="21"/>
  <c r="EZ196" i="21"/>
  <c r="FA196" i="21"/>
  <c r="FB196" i="21"/>
  <c r="FC196" i="21"/>
  <c r="FD196" i="21"/>
  <c r="FE196" i="21"/>
  <c r="FF196" i="21"/>
  <c r="FG196" i="21"/>
  <c r="FH196" i="21"/>
  <c r="FI196" i="21"/>
  <c r="FJ196" i="21"/>
  <c r="FK196" i="21"/>
  <c r="FL196" i="21"/>
  <c r="FM196" i="21"/>
  <c r="FN196" i="21"/>
  <c r="FO196" i="21"/>
  <c r="FP196" i="21"/>
  <c r="FQ196" i="21"/>
  <c r="FR196" i="21"/>
  <c r="FS196" i="21"/>
  <c r="FT196" i="21"/>
  <c r="BZ197" i="21"/>
  <c r="CA197" i="21"/>
  <c r="CB197" i="21"/>
  <c r="CC197" i="21"/>
  <c r="CD197" i="21"/>
  <c r="CN197" i="21"/>
  <c r="CO197" i="21"/>
  <c r="CP197" i="21"/>
  <c r="CQ197" i="21"/>
  <c r="CR197" i="21"/>
  <c r="CS197" i="21"/>
  <c r="CT197" i="21"/>
  <c r="CU197" i="21"/>
  <c r="CV197" i="21"/>
  <c r="CW197" i="21"/>
  <c r="CX197" i="21"/>
  <c r="CY197" i="21"/>
  <c r="CZ197" i="21"/>
  <c r="DA197" i="21"/>
  <c r="DB197" i="21"/>
  <c r="DC197" i="21"/>
  <c r="DD197" i="21"/>
  <c r="DE197" i="21"/>
  <c r="DF197" i="21"/>
  <c r="DG197" i="21"/>
  <c r="DH197" i="21"/>
  <c r="DI197" i="21"/>
  <c r="DJ197" i="21"/>
  <c r="DK197" i="21"/>
  <c r="DL197" i="21"/>
  <c r="DM197" i="21"/>
  <c r="DN197" i="21"/>
  <c r="DO197" i="21"/>
  <c r="DP197" i="21"/>
  <c r="DQ197" i="21"/>
  <c r="DR197" i="21"/>
  <c r="DS197" i="21"/>
  <c r="DT197" i="21"/>
  <c r="DU197" i="21"/>
  <c r="DV197" i="21"/>
  <c r="DW197" i="21"/>
  <c r="DX197" i="21"/>
  <c r="DY197" i="21"/>
  <c r="DZ197" i="21"/>
  <c r="EA197" i="21"/>
  <c r="EB197" i="21"/>
  <c r="EC197" i="21"/>
  <c r="ED197" i="21"/>
  <c r="EE197" i="21"/>
  <c r="EF197" i="21"/>
  <c r="EG197" i="21"/>
  <c r="EH197" i="21"/>
  <c r="EI197" i="21"/>
  <c r="EJ197" i="21"/>
  <c r="EK197" i="21"/>
  <c r="EL197" i="21"/>
  <c r="EM197" i="21"/>
  <c r="EN197" i="21"/>
  <c r="EO197" i="21"/>
  <c r="EP197" i="21"/>
  <c r="EQ197" i="21"/>
  <c r="ER197" i="21"/>
  <c r="ES197" i="21"/>
  <c r="ET197" i="21"/>
  <c r="EU197" i="21"/>
  <c r="EV197" i="21"/>
  <c r="EW197" i="21"/>
  <c r="EX197" i="21"/>
  <c r="EY197" i="21"/>
  <c r="EZ197" i="21"/>
  <c r="FA197" i="21"/>
  <c r="FB197" i="21"/>
  <c r="FC197" i="21"/>
  <c r="FD197" i="21"/>
  <c r="FE197" i="21"/>
  <c r="FF197" i="21"/>
  <c r="FG197" i="21"/>
  <c r="FH197" i="21"/>
  <c r="FI197" i="21"/>
  <c r="FJ197" i="21"/>
  <c r="FK197" i="21"/>
  <c r="FL197" i="21"/>
  <c r="FM197" i="21"/>
  <c r="FN197" i="21"/>
  <c r="FO197" i="21"/>
  <c r="FP197" i="21"/>
  <c r="FQ197" i="21"/>
  <c r="FR197" i="21"/>
  <c r="FS197" i="21"/>
  <c r="FT197" i="21"/>
  <c r="BZ198" i="21"/>
  <c r="CA198" i="21"/>
  <c r="CB198" i="21"/>
  <c r="CC198" i="21"/>
  <c r="CD198" i="21"/>
  <c r="CN198" i="21"/>
  <c r="CO198" i="21"/>
  <c r="CP198" i="21"/>
  <c r="CQ198" i="21"/>
  <c r="CR198" i="21"/>
  <c r="CS198" i="21"/>
  <c r="CT198" i="21"/>
  <c r="CU198" i="21"/>
  <c r="CV198" i="21"/>
  <c r="CW198" i="21"/>
  <c r="CX198" i="21"/>
  <c r="CY198" i="21"/>
  <c r="CZ198" i="21"/>
  <c r="DA198" i="21"/>
  <c r="DB198" i="21"/>
  <c r="DC198" i="21"/>
  <c r="DD198" i="21"/>
  <c r="DE198" i="21"/>
  <c r="DF198" i="21"/>
  <c r="DG198" i="21"/>
  <c r="DH198" i="21"/>
  <c r="DI198" i="21"/>
  <c r="DJ198" i="21"/>
  <c r="DK198" i="21"/>
  <c r="DL198" i="21"/>
  <c r="DM198" i="21"/>
  <c r="DN198" i="21"/>
  <c r="DO198" i="21"/>
  <c r="DP198" i="21"/>
  <c r="DQ198" i="21"/>
  <c r="DR198" i="21"/>
  <c r="DS198" i="21"/>
  <c r="DT198" i="21"/>
  <c r="DU198" i="21"/>
  <c r="DV198" i="21"/>
  <c r="DW198" i="21"/>
  <c r="DX198" i="21"/>
  <c r="DY198" i="21"/>
  <c r="DZ198" i="21"/>
  <c r="EA198" i="21"/>
  <c r="EB198" i="21"/>
  <c r="EC198" i="21"/>
  <c r="ED198" i="21"/>
  <c r="EE198" i="21"/>
  <c r="EF198" i="21"/>
  <c r="EG198" i="21"/>
  <c r="EH198" i="21"/>
  <c r="EI198" i="21"/>
  <c r="EJ198" i="21"/>
  <c r="EK198" i="21"/>
  <c r="EL198" i="21"/>
  <c r="EM198" i="21"/>
  <c r="EN198" i="21"/>
  <c r="EO198" i="21"/>
  <c r="EP198" i="21"/>
  <c r="EQ198" i="21"/>
  <c r="ER198" i="21"/>
  <c r="ES198" i="21"/>
  <c r="ET198" i="21"/>
  <c r="EU198" i="21"/>
  <c r="EV198" i="21"/>
  <c r="EW198" i="21"/>
  <c r="EX198" i="21"/>
  <c r="EY198" i="21"/>
  <c r="EZ198" i="21"/>
  <c r="FA198" i="21"/>
  <c r="FB198" i="21"/>
  <c r="FC198" i="21"/>
  <c r="FD198" i="21"/>
  <c r="FE198" i="21"/>
  <c r="FF198" i="21"/>
  <c r="FG198" i="21"/>
  <c r="FH198" i="21"/>
  <c r="FI198" i="21"/>
  <c r="FJ198" i="21"/>
  <c r="FK198" i="21"/>
  <c r="FL198" i="21"/>
  <c r="FM198" i="21"/>
  <c r="FN198" i="21"/>
  <c r="FO198" i="21"/>
  <c r="FP198" i="21"/>
  <c r="FQ198" i="21"/>
  <c r="FR198" i="21"/>
  <c r="FS198" i="21"/>
  <c r="FT198" i="21"/>
  <c r="BZ199" i="21"/>
  <c r="CA199" i="21"/>
  <c r="CB199" i="21"/>
  <c r="CC199" i="21"/>
  <c r="CD199" i="21"/>
  <c r="CN199" i="21"/>
  <c r="CO199" i="21"/>
  <c r="CP199" i="21"/>
  <c r="CQ199" i="21"/>
  <c r="CR199" i="21"/>
  <c r="CS199" i="21"/>
  <c r="CT199" i="21"/>
  <c r="CU199" i="21"/>
  <c r="CV199" i="21"/>
  <c r="CW199" i="21"/>
  <c r="CX199" i="21"/>
  <c r="CY199" i="21"/>
  <c r="CZ199" i="21"/>
  <c r="DA199" i="21"/>
  <c r="DB199" i="21"/>
  <c r="DC199" i="21"/>
  <c r="DD199" i="21"/>
  <c r="DE199" i="21"/>
  <c r="DF199" i="21"/>
  <c r="DG199" i="21"/>
  <c r="DH199" i="21"/>
  <c r="DI199" i="21"/>
  <c r="DJ199" i="21"/>
  <c r="DK199" i="21"/>
  <c r="DL199" i="21"/>
  <c r="DM199" i="21"/>
  <c r="DN199" i="21"/>
  <c r="DO199" i="21"/>
  <c r="DP199" i="21"/>
  <c r="DQ199" i="21"/>
  <c r="DR199" i="21"/>
  <c r="DS199" i="21"/>
  <c r="DT199" i="21"/>
  <c r="DU199" i="21"/>
  <c r="DV199" i="21"/>
  <c r="DW199" i="21"/>
  <c r="DX199" i="21"/>
  <c r="DY199" i="21"/>
  <c r="DZ199" i="21"/>
  <c r="EA199" i="21"/>
  <c r="EB199" i="21"/>
  <c r="EC199" i="21"/>
  <c r="ED199" i="21"/>
  <c r="EE199" i="21"/>
  <c r="EF199" i="21"/>
  <c r="EG199" i="21"/>
  <c r="EH199" i="21"/>
  <c r="EI199" i="21"/>
  <c r="EJ199" i="21"/>
  <c r="EK199" i="21"/>
  <c r="EL199" i="21"/>
  <c r="EM199" i="21"/>
  <c r="EN199" i="21"/>
  <c r="EO199" i="21"/>
  <c r="EP199" i="21"/>
  <c r="EQ199" i="21"/>
  <c r="ER199" i="21"/>
  <c r="ES199" i="21"/>
  <c r="ET199" i="21"/>
  <c r="EU199" i="21"/>
  <c r="EV199" i="21"/>
  <c r="EW199" i="21"/>
  <c r="EX199" i="21"/>
  <c r="EY199" i="21"/>
  <c r="EZ199" i="21"/>
  <c r="FA199" i="21"/>
  <c r="FB199" i="21"/>
  <c r="FC199" i="21"/>
  <c r="FD199" i="21"/>
  <c r="FE199" i="21"/>
  <c r="FF199" i="21"/>
  <c r="FG199" i="21"/>
  <c r="FH199" i="21"/>
  <c r="FI199" i="21"/>
  <c r="FJ199" i="21"/>
  <c r="FK199" i="21"/>
  <c r="FL199" i="21"/>
  <c r="FM199" i="21"/>
  <c r="FN199" i="21"/>
  <c r="FO199" i="21"/>
  <c r="FP199" i="21"/>
  <c r="FQ199" i="21"/>
  <c r="FR199" i="21"/>
  <c r="FS199" i="21"/>
  <c r="FT199" i="21"/>
  <c r="BZ200" i="21"/>
  <c r="CA200" i="21"/>
  <c r="CB200" i="21"/>
  <c r="CC200" i="21"/>
  <c r="CD200" i="21"/>
  <c r="CN200" i="21"/>
  <c r="CO200" i="21"/>
  <c r="CP200" i="21"/>
  <c r="CQ200" i="21"/>
  <c r="CR200" i="21"/>
  <c r="CS200" i="21"/>
  <c r="CT200" i="21"/>
  <c r="CU200" i="21"/>
  <c r="CV200" i="21"/>
  <c r="CW200" i="21"/>
  <c r="CX200" i="21"/>
  <c r="CY200" i="21"/>
  <c r="CZ200" i="21"/>
  <c r="DA200" i="21"/>
  <c r="DB200" i="21"/>
  <c r="DC200" i="21"/>
  <c r="DD200" i="21"/>
  <c r="DE200" i="21"/>
  <c r="DF200" i="21"/>
  <c r="DG200" i="21"/>
  <c r="DH200" i="21"/>
  <c r="DI200" i="21"/>
  <c r="DJ200" i="21"/>
  <c r="DK200" i="21"/>
  <c r="DL200" i="21"/>
  <c r="DM200" i="21"/>
  <c r="DN200" i="21"/>
  <c r="DO200" i="21"/>
  <c r="DP200" i="21"/>
  <c r="DQ200" i="21"/>
  <c r="DR200" i="21"/>
  <c r="DS200" i="21"/>
  <c r="DT200" i="21"/>
  <c r="DU200" i="21"/>
  <c r="DV200" i="21"/>
  <c r="DW200" i="21"/>
  <c r="DX200" i="21"/>
  <c r="DY200" i="21"/>
  <c r="DZ200" i="21"/>
  <c r="EA200" i="21"/>
  <c r="EB200" i="21"/>
  <c r="EC200" i="21"/>
  <c r="ED200" i="21"/>
  <c r="EE200" i="21"/>
  <c r="EF200" i="21"/>
  <c r="EG200" i="21"/>
  <c r="EH200" i="21"/>
  <c r="EI200" i="21"/>
  <c r="EJ200" i="21"/>
  <c r="EK200" i="21"/>
  <c r="EL200" i="21"/>
  <c r="EM200" i="21"/>
  <c r="EN200" i="21"/>
  <c r="EO200" i="21"/>
  <c r="EP200" i="21"/>
  <c r="EQ200" i="21"/>
  <c r="ER200" i="21"/>
  <c r="ES200" i="21"/>
  <c r="ET200" i="21"/>
  <c r="EU200" i="21"/>
  <c r="EV200" i="21"/>
  <c r="EW200" i="21"/>
  <c r="EX200" i="21"/>
  <c r="EY200" i="21"/>
  <c r="EZ200" i="21"/>
  <c r="FA200" i="21"/>
  <c r="FB200" i="21"/>
  <c r="FC200" i="21"/>
  <c r="FD200" i="21"/>
  <c r="FE200" i="21"/>
  <c r="FF200" i="21"/>
  <c r="FG200" i="21"/>
  <c r="FH200" i="21"/>
  <c r="FI200" i="21"/>
  <c r="FJ200" i="21"/>
  <c r="FK200" i="21"/>
  <c r="FL200" i="21"/>
  <c r="FM200" i="21"/>
  <c r="FN200" i="21"/>
  <c r="FO200" i="21"/>
  <c r="FP200" i="21"/>
  <c r="FQ200" i="21"/>
  <c r="FR200" i="21"/>
  <c r="FS200" i="21"/>
  <c r="FT200" i="21"/>
  <c r="BZ201" i="21"/>
  <c r="CA201" i="21"/>
  <c r="CB201" i="21"/>
  <c r="CC201" i="21"/>
  <c r="CD201" i="21"/>
  <c r="CN201" i="21"/>
  <c r="CO201" i="21"/>
  <c r="CP201" i="21"/>
  <c r="CQ201" i="21"/>
  <c r="CR201" i="21"/>
  <c r="CS201" i="21"/>
  <c r="CT201" i="21"/>
  <c r="CU201" i="21"/>
  <c r="CV201" i="21"/>
  <c r="CW201" i="21"/>
  <c r="CX201" i="21"/>
  <c r="CY201" i="21"/>
  <c r="CZ201" i="21"/>
  <c r="DA201" i="21"/>
  <c r="DB201" i="21"/>
  <c r="DC201" i="21"/>
  <c r="DD201" i="21"/>
  <c r="DE201" i="21"/>
  <c r="DF201" i="21"/>
  <c r="DG201" i="21"/>
  <c r="DH201" i="21"/>
  <c r="DI201" i="21"/>
  <c r="DJ201" i="21"/>
  <c r="DK201" i="21"/>
  <c r="DL201" i="21"/>
  <c r="DM201" i="21"/>
  <c r="DN201" i="21"/>
  <c r="DO201" i="21"/>
  <c r="DP201" i="21"/>
  <c r="DQ201" i="21"/>
  <c r="DR201" i="21"/>
  <c r="DS201" i="21"/>
  <c r="DT201" i="21"/>
  <c r="DU201" i="21"/>
  <c r="DV201" i="21"/>
  <c r="DW201" i="21"/>
  <c r="DX201" i="21"/>
  <c r="DY201" i="21"/>
  <c r="DZ201" i="21"/>
  <c r="EA201" i="21"/>
  <c r="EB201" i="21"/>
  <c r="EC201" i="21"/>
  <c r="ED201" i="21"/>
  <c r="EE201" i="21"/>
  <c r="EF201" i="21"/>
  <c r="EG201" i="21"/>
  <c r="EH201" i="21"/>
  <c r="EI201" i="21"/>
  <c r="EJ201" i="21"/>
  <c r="EK201" i="21"/>
  <c r="EL201" i="21"/>
  <c r="EM201" i="21"/>
  <c r="EN201" i="21"/>
  <c r="EO201" i="21"/>
  <c r="EP201" i="21"/>
  <c r="EQ201" i="21"/>
  <c r="ER201" i="21"/>
  <c r="ES201" i="21"/>
  <c r="ET201" i="21"/>
  <c r="EU201" i="21"/>
  <c r="EV201" i="21"/>
  <c r="EW201" i="21"/>
  <c r="EX201" i="21"/>
  <c r="EY201" i="21"/>
  <c r="EZ201" i="21"/>
  <c r="FA201" i="21"/>
  <c r="FB201" i="21"/>
  <c r="FC201" i="21"/>
  <c r="FD201" i="21"/>
  <c r="FE201" i="21"/>
  <c r="FF201" i="21"/>
  <c r="FG201" i="21"/>
  <c r="FH201" i="21"/>
  <c r="FI201" i="21"/>
  <c r="FJ201" i="21"/>
  <c r="FK201" i="21"/>
  <c r="FL201" i="21"/>
  <c r="FM201" i="21"/>
  <c r="FN201" i="21"/>
  <c r="FO201" i="21"/>
  <c r="FP201" i="21"/>
  <c r="FQ201" i="21"/>
  <c r="FR201" i="21"/>
  <c r="FS201" i="21"/>
  <c r="FT201" i="21"/>
  <c r="BZ202" i="21"/>
  <c r="CA202" i="21"/>
  <c r="CB202" i="21"/>
  <c r="CC202" i="21"/>
  <c r="CD202" i="21"/>
  <c r="CN202" i="21"/>
  <c r="CO202" i="21"/>
  <c r="CP202" i="21"/>
  <c r="CQ202" i="21"/>
  <c r="CR202" i="21"/>
  <c r="CS202" i="21"/>
  <c r="CT202" i="21"/>
  <c r="CU202" i="21"/>
  <c r="CV202" i="21"/>
  <c r="CW202" i="21"/>
  <c r="CX202" i="21"/>
  <c r="CY202" i="21"/>
  <c r="CZ202" i="21"/>
  <c r="DA202" i="21"/>
  <c r="DB202" i="21"/>
  <c r="DC202" i="21"/>
  <c r="DD202" i="21"/>
  <c r="DE202" i="21"/>
  <c r="DF202" i="21"/>
  <c r="DG202" i="21"/>
  <c r="DH202" i="21"/>
  <c r="DI202" i="21"/>
  <c r="DJ202" i="21"/>
  <c r="DK202" i="21"/>
  <c r="DL202" i="21"/>
  <c r="DM202" i="21"/>
  <c r="DN202" i="21"/>
  <c r="DO202" i="21"/>
  <c r="DP202" i="21"/>
  <c r="DQ202" i="21"/>
  <c r="DR202" i="21"/>
  <c r="DS202" i="21"/>
  <c r="DT202" i="21"/>
  <c r="DU202" i="21"/>
  <c r="DV202" i="21"/>
  <c r="DW202" i="21"/>
  <c r="DX202" i="21"/>
  <c r="DY202" i="21"/>
  <c r="DZ202" i="21"/>
  <c r="EA202" i="21"/>
  <c r="EB202" i="21"/>
  <c r="EC202" i="21"/>
  <c r="ED202" i="21"/>
  <c r="EE202" i="21"/>
  <c r="EF202" i="21"/>
  <c r="EG202" i="21"/>
  <c r="EH202" i="21"/>
  <c r="EI202" i="21"/>
  <c r="EJ202" i="21"/>
  <c r="EK202" i="21"/>
  <c r="EL202" i="21"/>
  <c r="EM202" i="21"/>
  <c r="EN202" i="21"/>
  <c r="EO202" i="21"/>
  <c r="EP202" i="21"/>
  <c r="EQ202" i="21"/>
  <c r="ER202" i="21"/>
  <c r="ES202" i="21"/>
  <c r="ET202" i="21"/>
  <c r="EU202" i="21"/>
  <c r="EV202" i="21"/>
  <c r="EW202" i="21"/>
  <c r="EX202" i="21"/>
  <c r="EY202" i="21"/>
  <c r="EZ202" i="21"/>
  <c r="FA202" i="21"/>
  <c r="FB202" i="21"/>
  <c r="FC202" i="21"/>
  <c r="FD202" i="21"/>
  <c r="FE202" i="21"/>
  <c r="FF202" i="21"/>
  <c r="FG202" i="21"/>
  <c r="FH202" i="21"/>
  <c r="FI202" i="21"/>
  <c r="FJ202" i="21"/>
  <c r="FK202" i="21"/>
  <c r="FL202" i="21"/>
  <c r="FM202" i="21"/>
  <c r="FN202" i="21"/>
  <c r="FO202" i="21"/>
  <c r="FP202" i="21"/>
  <c r="FQ202" i="21"/>
  <c r="FR202" i="21"/>
  <c r="FS202" i="21"/>
  <c r="FT202" i="21"/>
  <c r="BZ203" i="21"/>
  <c r="CA203" i="21"/>
  <c r="CB203" i="21"/>
  <c r="CC203" i="21"/>
  <c r="CD203" i="21"/>
  <c r="CN203" i="21"/>
  <c r="CO203" i="21"/>
  <c r="CP203" i="21"/>
  <c r="CQ203" i="21"/>
  <c r="CR203" i="21"/>
  <c r="CS203" i="21"/>
  <c r="CT203" i="21"/>
  <c r="CU203" i="21"/>
  <c r="CV203" i="21"/>
  <c r="CW203" i="21"/>
  <c r="CX203" i="21"/>
  <c r="CY203" i="21"/>
  <c r="CZ203" i="21"/>
  <c r="DA203" i="21"/>
  <c r="DB203" i="21"/>
  <c r="DC203" i="21"/>
  <c r="DD203" i="21"/>
  <c r="DE203" i="21"/>
  <c r="DF203" i="21"/>
  <c r="DG203" i="21"/>
  <c r="DH203" i="21"/>
  <c r="DI203" i="21"/>
  <c r="DJ203" i="21"/>
  <c r="DK203" i="21"/>
  <c r="DL203" i="21"/>
  <c r="DM203" i="21"/>
  <c r="DN203" i="21"/>
  <c r="DO203" i="21"/>
  <c r="DP203" i="21"/>
  <c r="DQ203" i="21"/>
  <c r="DR203" i="21"/>
  <c r="DS203" i="21"/>
  <c r="DT203" i="21"/>
  <c r="DU203" i="21"/>
  <c r="DV203" i="21"/>
  <c r="DW203" i="21"/>
  <c r="DX203" i="21"/>
  <c r="DY203" i="21"/>
  <c r="DZ203" i="21"/>
  <c r="EA203" i="21"/>
  <c r="EB203" i="21"/>
  <c r="EC203" i="21"/>
  <c r="ED203" i="21"/>
  <c r="EE203" i="21"/>
  <c r="EF203" i="21"/>
  <c r="EG203" i="21"/>
  <c r="EH203" i="21"/>
  <c r="EI203" i="21"/>
  <c r="EJ203" i="21"/>
  <c r="EK203" i="21"/>
  <c r="EL203" i="21"/>
  <c r="EM203" i="21"/>
  <c r="EN203" i="21"/>
  <c r="EO203" i="21"/>
  <c r="EP203" i="21"/>
  <c r="EQ203" i="21"/>
  <c r="ER203" i="21"/>
  <c r="ES203" i="21"/>
  <c r="ET203" i="21"/>
  <c r="EU203" i="21"/>
  <c r="EV203" i="21"/>
  <c r="EW203" i="21"/>
  <c r="EX203" i="21"/>
  <c r="EY203" i="21"/>
  <c r="EZ203" i="21"/>
  <c r="FA203" i="21"/>
  <c r="FB203" i="21"/>
  <c r="FC203" i="21"/>
  <c r="FD203" i="21"/>
  <c r="FE203" i="21"/>
  <c r="FF203" i="21"/>
  <c r="FG203" i="21"/>
  <c r="FH203" i="21"/>
  <c r="FI203" i="21"/>
  <c r="FJ203" i="21"/>
  <c r="FK203" i="21"/>
  <c r="FL203" i="21"/>
  <c r="FM203" i="21"/>
  <c r="FN203" i="21"/>
  <c r="FO203" i="21"/>
  <c r="FP203" i="21"/>
  <c r="FQ203" i="21"/>
  <c r="FR203" i="21"/>
  <c r="FS203" i="21"/>
  <c r="FT203" i="21"/>
  <c r="BZ204" i="21"/>
  <c r="CA204" i="21"/>
  <c r="CB204" i="21"/>
  <c r="CC204" i="21"/>
  <c r="CD204" i="21"/>
  <c r="CN204" i="21"/>
  <c r="CO204" i="21"/>
  <c r="CP204" i="21"/>
  <c r="CQ204" i="21"/>
  <c r="CR204" i="21"/>
  <c r="CS204" i="21"/>
  <c r="CT204" i="21"/>
  <c r="CU204" i="21"/>
  <c r="CV204" i="21"/>
  <c r="CW204" i="21"/>
  <c r="CX204" i="21"/>
  <c r="CY204" i="21"/>
  <c r="CZ204" i="21"/>
  <c r="DA204" i="21"/>
  <c r="DB204" i="21"/>
  <c r="DC204" i="21"/>
  <c r="DD204" i="21"/>
  <c r="DE204" i="21"/>
  <c r="DF204" i="21"/>
  <c r="DG204" i="21"/>
  <c r="DH204" i="21"/>
  <c r="DI204" i="21"/>
  <c r="DJ204" i="21"/>
  <c r="DK204" i="21"/>
  <c r="DL204" i="21"/>
  <c r="DM204" i="21"/>
  <c r="DN204" i="21"/>
  <c r="DO204" i="21"/>
  <c r="DP204" i="21"/>
  <c r="DQ204" i="21"/>
  <c r="DR204" i="21"/>
  <c r="DS204" i="21"/>
  <c r="DT204" i="21"/>
  <c r="DU204" i="21"/>
  <c r="DV204" i="21"/>
  <c r="DW204" i="21"/>
  <c r="DX204" i="21"/>
  <c r="DY204" i="21"/>
  <c r="DZ204" i="21"/>
  <c r="EA204" i="21"/>
  <c r="EB204" i="21"/>
  <c r="EC204" i="21"/>
  <c r="ED204" i="21"/>
  <c r="EE204" i="21"/>
  <c r="EF204" i="21"/>
  <c r="EG204" i="21"/>
  <c r="EH204" i="21"/>
  <c r="EI204" i="21"/>
  <c r="EJ204" i="21"/>
  <c r="EK204" i="21"/>
  <c r="EL204" i="21"/>
  <c r="EM204" i="21"/>
  <c r="EN204" i="21"/>
  <c r="EO204" i="21"/>
  <c r="EP204" i="21"/>
  <c r="EQ204" i="21"/>
  <c r="ER204" i="21"/>
  <c r="ES204" i="21"/>
  <c r="ET204" i="21"/>
  <c r="EU204" i="21"/>
  <c r="EV204" i="21"/>
  <c r="EW204" i="21"/>
  <c r="EX204" i="21"/>
  <c r="EY204" i="21"/>
  <c r="EZ204" i="21"/>
  <c r="FA204" i="21"/>
  <c r="FB204" i="21"/>
  <c r="FC204" i="21"/>
  <c r="FD204" i="21"/>
  <c r="FE204" i="21"/>
  <c r="FF204" i="21"/>
  <c r="FG204" i="21"/>
  <c r="FH204" i="21"/>
  <c r="FI204" i="21"/>
  <c r="FJ204" i="21"/>
  <c r="FK204" i="21"/>
  <c r="FL204" i="21"/>
  <c r="FM204" i="21"/>
  <c r="FN204" i="21"/>
  <c r="FO204" i="21"/>
  <c r="FP204" i="21"/>
  <c r="FQ204" i="21"/>
  <c r="FR204" i="21"/>
  <c r="FS204" i="21"/>
  <c r="FT204" i="21"/>
  <c r="BZ205" i="21"/>
  <c r="CA205" i="21"/>
  <c r="CB205" i="21"/>
  <c r="CC205" i="21"/>
  <c r="CD205" i="21"/>
  <c r="CN205" i="21"/>
  <c r="CO205" i="21"/>
  <c r="CP205" i="21"/>
  <c r="CQ205" i="21"/>
  <c r="CR205" i="21"/>
  <c r="CS205" i="21"/>
  <c r="CT205" i="21"/>
  <c r="CU205" i="21"/>
  <c r="CV205" i="21"/>
  <c r="CW205" i="21"/>
  <c r="CX205" i="21"/>
  <c r="CY205" i="21"/>
  <c r="CZ205" i="21"/>
  <c r="DA205" i="21"/>
  <c r="DB205" i="21"/>
  <c r="DC205" i="21"/>
  <c r="DD205" i="21"/>
  <c r="DE205" i="21"/>
  <c r="DF205" i="21"/>
  <c r="DG205" i="21"/>
  <c r="DH205" i="21"/>
  <c r="DI205" i="21"/>
  <c r="DJ205" i="21"/>
  <c r="DK205" i="21"/>
  <c r="DL205" i="21"/>
  <c r="DM205" i="21"/>
  <c r="DN205" i="21"/>
  <c r="DO205" i="21"/>
  <c r="DP205" i="21"/>
  <c r="DQ205" i="21"/>
  <c r="DR205" i="21"/>
  <c r="DS205" i="21"/>
  <c r="DT205" i="21"/>
  <c r="DU205" i="21"/>
  <c r="DV205" i="21"/>
  <c r="DW205" i="21"/>
  <c r="DX205" i="21"/>
  <c r="DY205" i="21"/>
  <c r="DZ205" i="21"/>
  <c r="EA205" i="21"/>
  <c r="EB205" i="21"/>
  <c r="EC205" i="21"/>
  <c r="ED205" i="21"/>
  <c r="EE205" i="21"/>
  <c r="EF205" i="21"/>
  <c r="EG205" i="21"/>
  <c r="EH205" i="21"/>
  <c r="EI205" i="21"/>
  <c r="EJ205" i="21"/>
  <c r="EK205" i="21"/>
  <c r="EL205" i="21"/>
  <c r="EM205" i="21"/>
  <c r="EN205" i="21"/>
  <c r="EO205" i="21"/>
  <c r="EP205" i="21"/>
  <c r="EQ205" i="21"/>
  <c r="ER205" i="21"/>
  <c r="ES205" i="21"/>
  <c r="ET205" i="21"/>
  <c r="EU205" i="21"/>
  <c r="EV205" i="21"/>
  <c r="EW205" i="21"/>
  <c r="EX205" i="21"/>
  <c r="EY205" i="21"/>
  <c r="EZ205" i="21"/>
  <c r="FA205" i="21"/>
  <c r="FB205" i="21"/>
  <c r="FC205" i="21"/>
  <c r="FD205" i="21"/>
  <c r="FE205" i="21"/>
  <c r="FF205" i="21"/>
  <c r="FG205" i="21"/>
  <c r="FH205" i="21"/>
  <c r="FI205" i="21"/>
  <c r="FJ205" i="21"/>
  <c r="FK205" i="21"/>
  <c r="FL205" i="21"/>
  <c r="FM205" i="21"/>
  <c r="FN205" i="21"/>
  <c r="FO205" i="21"/>
  <c r="FP205" i="21"/>
  <c r="FQ205" i="21"/>
  <c r="FR205" i="21"/>
  <c r="FS205" i="21"/>
  <c r="FT205" i="21"/>
  <c r="BZ206" i="21"/>
  <c r="CA206" i="21"/>
  <c r="CB206" i="21"/>
  <c r="CC206" i="21"/>
  <c r="CD206" i="21"/>
  <c r="CN206" i="21"/>
  <c r="CO206" i="21"/>
  <c r="CP206" i="21"/>
  <c r="CQ206" i="21"/>
  <c r="CR206" i="21"/>
  <c r="CS206" i="21"/>
  <c r="CT206" i="21"/>
  <c r="CU206" i="21"/>
  <c r="CV206" i="21"/>
  <c r="CW206" i="21"/>
  <c r="CX206" i="21"/>
  <c r="CY206" i="21"/>
  <c r="CZ206" i="21"/>
  <c r="DA206" i="21"/>
  <c r="DB206" i="21"/>
  <c r="DC206" i="21"/>
  <c r="DD206" i="21"/>
  <c r="DE206" i="21"/>
  <c r="DF206" i="21"/>
  <c r="DG206" i="21"/>
  <c r="DH206" i="21"/>
  <c r="DI206" i="21"/>
  <c r="DJ206" i="21"/>
  <c r="DK206" i="21"/>
  <c r="DL206" i="21"/>
  <c r="DM206" i="21"/>
  <c r="DN206" i="21"/>
  <c r="DO206" i="21"/>
  <c r="DP206" i="21"/>
  <c r="DQ206" i="21"/>
  <c r="DR206" i="21"/>
  <c r="DS206" i="21"/>
  <c r="DT206" i="21"/>
  <c r="DU206" i="21"/>
  <c r="DV206" i="21"/>
  <c r="DW206" i="21"/>
  <c r="DX206" i="21"/>
  <c r="DY206" i="21"/>
  <c r="DZ206" i="21"/>
  <c r="EA206" i="21"/>
  <c r="EB206" i="21"/>
  <c r="EC206" i="21"/>
  <c r="ED206" i="21"/>
  <c r="EE206" i="21"/>
  <c r="EF206" i="21"/>
  <c r="EG206" i="21"/>
  <c r="EH206" i="21"/>
  <c r="EI206" i="21"/>
  <c r="EJ206" i="21"/>
  <c r="EK206" i="21"/>
  <c r="EL206" i="21"/>
  <c r="EM206" i="21"/>
  <c r="EN206" i="21"/>
  <c r="EO206" i="21"/>
  <c r="EP206" i="21"/>
  <c r="EQ206" i="21"/>
  <c r="ER206" i="21"/>
  <c r="ES206" i="21"/>
  <c r="ET206" i="21"/>
  <c r="EU206" i="21"/>
  <c r="EV206" i="21"/>
  <c r="EW206" i="21"/>
  <c r="EX206" i="21"/>
  <c r="EY206" i="21"/>
  <c r="EZ206" i="21"/>
  <c r="FA206" i="21"/>
  <c r="FB206" i="21"/>
  <c r="FC206" i="21"/>
  <c r="FD206" i="21"/>
  <c r="FE206" i="21"/>
  <c r="FF206" i="21"/>
  <c r="FG206" i="21"/>
  <c r="FH206" i="21"/>
  <c r="FI206" i="21"/>
  <c r="FJ206" i="21"/>
  <c r="FK206" i="21"/>
  <c r="FL206" i="21"/>
  <c r="FM206" i="21"/>
  <c r="FN206" i="21"/>
  <c r="FO206" i="21"/>
  <c r="FP206" i="21"/>
  <c r="FQ206" i="21"/>
  <c r="FR206" i="21"/>
  <c r="FS206" i="21"/>
  <c r="FT206" i="21"/>
  <c r="BZ207" i="21"/>
  <c r="CA207" i="21"/>
  <c r="CB207" i="21"/>
  <c r="CC207" i="21"/>
  <c r="CD207" i="21"/>
  <c r="CN207" i="21"/>
  <c r="CO207" i="21"/>
  <c r="CP207" i="21"/>
  <c r="CQ207" i="21"/>
  <c r="CR207" i="21"/>
  <c r="CS207" i="21"/>
  <c r="CT207" i="21"/>
  <c r="CU207" i="21"/>
  <c r="CV207" i="21"/>
  <c r="CW207" i="21"/>
  <c r="CX207" i="21"/>
  <c r="CY207" i="21"/>
  <c r="CZ207" i="21"/>
  <c r="DA207" i="21"/>
  <c r="DB207" i="21"/>
  <c r="DC207" i="21"/>
  <c r="DD207" i="21"/>
  <c r="DE207" i="21"/>
  <c r="DF207" i="21"/>
  <c r="DG207" i="21"/>
  <c r="DH207" i="21"/>
  <c r="DI207" i="21"/>
  <c r="DJ207" i="21"/>
  <c r="DK207" i="21"/>
  <c r="DL207" i="21"/>
  <c r="DM207" i="21"/>
  <c r="DN207" i="21"/>
  <c r="DO207" i="21"/>
  <c r="DP207" i="21"/>
  <c r="DQ207" i="21"/>
  <c r="DR207" i="21"/>
  <c r="DS207" i="21"/>
  <c r="DT207" i="21"/>
  <c r="DU207" i="21"/>
  <c r="DV207" i="21"/>
  <c r="DW207" i="21"/>
  <c r="DX207" i="21"/>
  <c r="DY207" i="21"/>
  <c r="DZ207" i="21"/>
  <c r="EA207" i="21"/>
  <c r="EB207" i="21"/>
  <c r="EC207" i="21"/>
  <c r="ED207" i="21"/>
  <c r="EE207" i="21"/>
  <c r="EF207" i="21"/>
  <c r="EG207" i="21"/>
  <c r="EH207" i="21"/>
  <c r="EI207" i="21"/>
  <c r="EJ207" i="21"/>
  <c r="EK207" i="21"/>
  <c r="EL207" i="21"/>
  <c r="EM207" i="21"/>
  <c r="EN207" i="21"/>
  <c r="EO207" i="21"/>
  <c r="EP207" i="21"/>
  <c r="EQ207" i="21"/>
  <c r="ER207" i="21"/>
  <c r="ES207" i="21"/>
  <c r="ET207" i="21"/>
  <c r="EU207" i="21"/>
  <c r="EV207" i="21"/>
  <c r="EW207" i="21"/>
  <c r="EX207" i="21"/>
  <c r="EY207" i="21"/>
  <c r="EZ207" i="21"/>
  <c r="FA207" i="21"/>
  <c r="FB207" i="21"/>
  <c r="FC207" i="21"/>
  <c r="FD207" i="21"/>
  <c r="FE207" i="21"/>
  <c r="FF207" i="21"/>
  <c r="FG207" i="21"/>
  <c r="FH207" i="21"/>
  <c r="FI207" i="21"/>
  <c r="FJ207" i="21"/>
  <c r="FK207" i="21"/>
  <c r="FL207" i="21"/>
  <c r="FM207" i="21"/>
  <c r="FN207" i="21"/>
  <c r="FO207" i="21"/>
  <c r="FP207" i="21"/>
  <c r="FQ207" i="21"/>
  <c r="FR207" i="21"/>
  <c r="FS207" i="21"/>
  <c r="FT207" i="21"/>
  <c r="BZ208" i="21"/>
  <c r="CA208" i="21"/>
  <c r="CB208" i="21"/>
  <c r="CC208" i="21"/>
  <c r="CD208" i="21"/>
  <c r="CN208" i="21"/>
  <c r="CO208" i="21"/>
  <c r="CP208" i="21"/>
  <c r="CQ208" i="21"/>
  <c r="CR208" i="21"/>
  <c r="CS208" i="21"/>
  <c r="CT208" i="21"/>
  <c r="CU208" i="21"/>
  <c r="CV208" i="21"/>
  <c r="CW208" i="21"/>
  <c r="CX208" i="21"/>
  <c r="CY208" i="21"/>
  <c r="CZ208" i="21"/>
  <c r="DA208" i="21"/>
  <c r="DB208" i="21"/>
  <c r="DC208" i="21"/>
  <c r="DD208" i="21"/>
  <c r="DE208" i="21"/>
  <c r="DF208" i="21"/>
  <c r="DG208" i="21"/>
  <c r="DH208" i="21"/>
  <c r="DI208" i="21"/>
  <c r="DJ208" i="21"/>
  <c r="DK208" i="21"/>
  <c r="DL208" i="21"/>
  <c r="DM208" i="21"/>
  <c r="DN208" i="21"/>
  <c r="DO208" i="21"/>
  <c r="DP208" i="21"/>
  <c r="DQ208" i="21"/>
  <c r="DR208" i="21"/>
  <c r="DS208" i="21"/>
  <c r="DT208" i="21"/>
  <c r="DU208" i="21"/>
  <c r="DV208" i="21"/>
  <c r="DW208" i="21"/>
  <c r="DX208" i="21"/>
  <c r="DY208" i="21"/>
  <c r="DZ208" i="21"/>
  <c r="EA208" i="21"/>
  <c r="EB208" i="21"/>
  <c r="EC208" i="21"/>
  <c r="ED208" i="21"/>
  <c r="EE208" i="21"/>
  <c r="EF208" i="21"/>
  <c r="EG208" i="21"/>
  <c r="EH208" i="21"/>
  <c r="EI208" i="21"/>
  <c r="EJ208" i="21"/>
  <c r="EK208" i="21"/>
  <c r="EL208" i="21"/>
  <c r="EM208" i="21"/>
  <c r="EN208" i="21"/>
  <c r="EO208" i="21"/>
  <c r="EP208" i="21"/>
  <c r="EQ208" i="21"/>
  <c r="ER208" i="21"/>
  <c r="ES208" i="21"/>
  <c r="ET208" i="21"/>
  <c r="EU208" i="21"/>
  <c r="EV208" i="21"/>
  <c r="EW208" i="21"/>
  <c r="EX208" i="21"/>
  <c r="EY208" i="21"/>
  <c r="EZ208" i="21"/>
  <c r="FA208" i="21"/>
  <c r="FB208" i="21"/>
  <c r="FC208" i="21"/>
  <c r="FD208" i="21"/>
  <c r="FE208" i="21"/>
  <c r="FF208" i="21"/>
  <c r="FG208" i="21"/>
  <c r="FH208" i="21"/>
  <c r="FI208" i="21"/>
  <c r="FJ208" i="21"/>
  <c r="FK208" i="21"/>
  <c r="FL208" i="21"/>
  <c r="FM208" i="21"/>
  <c r="FN208" i="21"/>
  <c r="FO208" i="21"/>
  <c r="FP208" i="21"/>
  <c r="FQ208" i="21"/>
  <c r="FR208" i="21"/>
  <c r="FS208" i="21"/>
  <c r="FT208" i="21"/>
  <c r="BZ209" i="21"/>
  <c r="CA209" i="21"/>
  <c r="CB209" i="21"/>
  <c r="CC209" i="21"/>
  <c r="CD209" i="21"/>
  <c r="CN209" i="21"/>
  <c r="CO209" i="21"/>
  <c r="CP209" i="21"/>
  <c r="CQ209" i="21"/>
  <c r="CR209" i="21"/>
  <c r="CS209" i="21"/>
  <c r="CT209" i="21"/>
  <c r="CU209" i="21"/>
  <c r="CV209" i="21"/>
  <c r="CW209" i="21"/>
  <c r="CX209" i="21"/>
  <c r="CY209" i="21"/>
  <c r="CZ209" i="21"/>
  <c r="DA209" i="21"/>
  <c r="DB209" i="21"/>
  <c r="DC209" i="21"/>
  <c r="DD209" i="21"/>
  <c r="DE209" i="21"/>
  <c r="DF209" i="21"/>
  <c r="DG209" i="21"/>
  <c r="DH209" i="21"/>
  <c r="DI209" i="21"/>
  <c r="DJ209" i="21"/>
  <c r="DK209" i="21"/>
  <c r="DL209" i="21"/>
  <c r="DM209" i="21"/>
  <c r="DN209" i="21"/>
  <c r="DO209" i="21"/>
  <c r="DP209" i="21"/>
  <c r="DQ209" i="21"/>
  <c r="DR209" i="21"/>
  <c r="DS209" i="21"/>
  <c r="DT209" i="21"/>
  <c r="DU209" i="21"/>
  <c r="DV209" i="21"/>
  <c r="DW209" i="21"/>
  <c r="DX209" i="21"/>
  <c r="DY209" i="21"/>
  <c r="DZ209" i="21"/>
  <c r="EA209" i="21"/>
  <c r="EB209" i="21"/>
  <c r="EC209" i="21"/>
  <c r="ED209" i="21"/>
  <c r="EE209" i="21"/>
  <c r="EF209" i="21"/>
  <c r="EG209" i="21"/>
  <c r="EH209" i="21"/>
  <c r="EI209" i="21"/>
  <c r="EJ209" i="21"/>
  <c r="EK209" i="21"/>
  <c r="EL209" i="21"/>
  <c r="EM209" i="21"/>
  <c r="EN209" i="21"/>
  <c r="EO209" i="21"/>
  <c r="EP209" i="21"/>
  <c r="EQ209" i="21"/>
  <c r="ER209" i="21"/>
  <c r="ES209" i="21"/>
  <c r="ET209" i="21"/>
  <c r="EU209" i="21"/>
  <c r="EV209" i="21"/>
  <c r="EW209" i="21"/>
  <c r="EX209" i="21"/>
  <c r="EY209" i="21"/>
  <c r="EZ209" i="21"/>
  <c r="FA209" i="21"/>
  <c r="FB209" i="21"/>
  <c r="FC209" i="21"/>
  <c r="FD209" i="21"/>
  <c r="FE209" i="21"/>
  <c r="FF209" i="21"/>
  <c r="FG209" i="21"/>
  <c r="FH209" i="21"/>
  <c r="FI209" i="21"/>
  <c r="FJ209" i="21"/>
  <c r="FK209" i="21"/>
  <c r="FL209" i="21"/>
  <c r="FM209" i="21"/>
  <c r="FN209" i="21"/>
  <c r="FO209" i="21"/>
  <c r="FP209" i="21"/>
  <c r="FQ209" i="21"/>
  <c r="FR209" i="21"/>
  <c r="FS209" i="21"/>
  <c r="FT209" i="21"/>
  <c r="BZ210" i="21"/>
  <c r="CA210" i="21"/>
  <c r="CB210" i="21"/>
  <c r="CC210" i="21"/>
  <c r="CD210" i="21"/>
  <c r="CN210" i="21"/>
  <c r="CO210" i="21"/>
  <c r="CP210" i="21"/>
  <c r="CQ210" i="21"/>
  <c r="CR210" i="21"/>
  <c r="CS210" i="21"/>
  <c r="CT210" i="21"/>
  <c r="CU210" i="21"/>
  <c r="CV210" i="21"/>
  <c r="CW210" i="21"/>
  <c r="CX210" i="21"/>
  <c r="CY210" i="21"/>
  <c r="CZ210" i="21"/>
  <c r="DA210" i="21"/>
  <c r="DB210" i="21"/>
  <c r="DC210" i="21"/>
  <c r="DD210" i="21"/>
  <c r="DE210" i="21"/>
  <c r="DF210" i="21"/>
  <c r="DG210" i="21"/>
  <c r="DH210" i="21"/>
  <c r="DI210" i="21"/>
  <c r="DJ210" i="21"/>
  <c r="DK210" i="21"/>
  <c r="DL210" i="21"/>
  <c r="DM210" i="21"/>
  <c r="DN210" i="21"/>
  <c r="DO210" i="21"/>
  <c r="DP210" i="21"/>
  <c r="DQ210" i="21"/>
  <c r="DR210" i="21"/>
  <c r="DS210" i="21"/>
  <c r="DT210" i="21"/>
  <c r="DU210" i="21"/>
  <c r="DV210" i="21"/>
  <c r="DW210" i="21"/>
  <c r="DX210" i="21"/>
  <c r="DY210" i="21"/>
  <c r="DZ210" i="21"/>
  <c r="EA210" i="21"/>
  <c r="EB210" i="21"/>
  <c r="EC210" i="21"/>
  <c r="ED210" i="21"/>
  <c r="EE210" i="21"/>
  <c r="EF210" i="21"/>
  <c r="EG210" i="21"/>
  <c r="EH210" i="21"/>
  <c r="EI210" i="21"/>
  <c r="EJ210" i="21"/>
  <c r="EK210" i="21"/>
  <c r="EL210" i="21"/>
  <c r="EM210" i="21"/>
  <c r="EN210" i="21"/>
  <c r="EO210" i="21"/>
  <c r="EP210" i="21"/>
  <c r="EQ210" i="21"/>
  <c r="ER210" i="21"/>
  <c r="ES210" i="21"/>
  <c r="ET210" i="21"/>
  <c r="EU210" i="21"/>
  <c r="EV210" i="21"/>
  <c r="EW210" i="21"/>
  <c r="EX210" i="21"/>
  <c r="EY210" i="21"/>
  <c r="EZ210" i="21"/>
  <c r="FA210" i="21"/>
  <c r="FB210" i="21"/>
  <c r="FC210" i="21"/>
  <c r="FD210" i="21"/>
  <c r="FE210" i="21"/>
  <c r="FF210" i="21"/>
  <c r="FG210" i="21"/>
  <c r="FH210" i="21"/>
  <c r="FI210" i="21"/>
  <c r="FJ210" i="21"/>
  <c r="FK210" i="21"/>
  <c r="FL210" i="21"/>
  <c r="FM210" i="21"/>
  <c r="FN210" i="21"/>
  <c r="FO210" i="21"/>
  <c r="FP210" i="21"/>
  <c r="FQ210" i="21"/>
  <c r="FR210" i="21"/>
  <c r="FS210" i="21"/>
  <c r="FT210" i="21"/>
  <c r="BZ211" i="21"/>
  <c r="CA211" i="21"/>
  <c r="CB211" i="21"/>
  <c r="CC211" i="21"/>
  <c r="CD211" i="21"/>
  <c r="CN211" i="21"/>
  <c r="CO211" i="21"/>
  <c r="CP211" i="21"/>
  <c r="CQ211" i="21"/>
  <c r="CR211" i="21"/>
  <c r="CS211" i="21"/>
  <c r="CT211" i="21"/>
  <c r="CU211" i="21"/>
  <c r="CV211" i="21"/>
  <c r="CW211" i="21"/>
  <c r="CX211" i="21"/>
  <c r="CY211" i="21"/>
  <c r="CZ211" i="21"/>
  <c r="DA211" i="21"/>
  <c r="DB211" i="21"/>
  <c r="DC211" i="21"/>
  <c r="DD211" i="21"/>
  <c r="DE211" i="21"/>
  <c r="DF211" i="21"/>
  <c r="DG211" i="21"/>
  <c r="DH211" i="21"/>
  <c r="DI211" i="21"/>
  <c r="DJ211" i="21"/>
  <c r="DK211" i="21"/>
  <c r="DL211" i="21"/>
  <c r="DM211" i="21"/>
  <c r="DN211" i="21"/>
  <c r="DO211" i="21"/>
  <c r="DP211" i="21"/>
  <c r="DQ211" i="21"/>
  <c r="DR211" i="21"/>
  <c r="DS211" i="21"/>
  <c r="DT211" i="21"/>
  <c r="DU211" i="21"/>
  <c r="DV211" i="21"/>
  <c r="DW211" i="21"/>
  <c r="DX211" i="21"/>
  <c r="DY211" i="21"/>
  <c r="DZ211" i="21"/>
  <c r="EA211" i="21"/>
  <c r="EB211" i="21"/>
  <c r="EC211" i="21"/>
  <c r="ED211" i="21"/>
  <c r="EE211" i="21"/>
  <c r="EF211" i="21"/>
  <c r="EG211" i="21"/>
  <c r="EH211" i="21"/>
  <c r="EI211" i="21"/>
  <c r="EJ211" i="21"/>
  <c r="EK211" i="21"/>
  <c r="EL211" i="21"/>
  <c r="EM211" i="21"/>
  <c r="EN211" i="21"/>
  <c r="EO211" i="21"/>
  <c r="EP211" i="21"/>
  <c r="EQ211" i="21"/>
  <c r="ER211" i="21"/>
  <c r="ES211" i="21"/>
  <c r="ET211" i="21"/>
  <c r="EU211" i="21"/>
  <c r="EV211" i="21"/>
  <c r="EW211" i="21"/>
  <c r="EX211" i="21"/>
  <c r="EY211" i="21"/>
  <c r="EZ211" i="21"/>
  <c r="FA211" i="21"/>
  <c r="FB211" i="21"/>
  <c r="FC211" i="21"/>
  <c r="FD211" i="21"/>
  <c r="FE211" i="21"/>
  <c r="FF211" i="21"/>
  <c r="FG211" i="21"/>
  <c r="FH211" i="21"/>
  <c r="FI211" i="21"/>
  <c r="FJ211" i="21"/>
  <c r="FK211" i="21"/>
  <c r="FL211" i="21"/>
  <c r="FM211" i="21"/>
  <c r="FN211" i="21"/>
  <c r="FO211" i="21"/>
  <c r="FP211" i="21"/>
  <c r="FQ211" i="21"/>
  <c r="FR211" i="21"/>
  <c r="FS211" i="21"/>
  <c r="FT211" i="21"/>
  <c r="BZ212" i="21"/>
  <c r="CA212" i="21"/>
  <c r="CB212" i="21"/>
  <c r="CC212" i="21"/>
  <c r="CD212" i="21"/>
  <c r="CN212" i="21"/>
  <c r="CO212" i="21"/>
  <c r="CP212" i="21"/>
  <c r="CQ212" i="21"/>
  <c r="CR212" i="21"/>
  <c r="CS212" i="21"/>
  <c r="CT212" i="21"/>
  <c r="CU212" i="21"/>
  <c r="CV212" i="21"/>
  <c r="CW212" i="21"/>
  <c r="CX212" i="21"/>
  <c r="CY212" i="21"/>
  <c r="CZ212" i="21"/>
  <c r="DA212" i="21"/>
  <c r="DB212" i="21"/>
  <c r="DC212" i="21"/>
  <c r="DD212" i="21"/>
  <c r="DE212" i="21"/>
  <c r="DF212" i="21"/>
  <c r="DG212" i="21"/>
  <c r="DH212" i="21"/>
  <c r="DI212" i="21"/>
  <c r="DJ212" i="21"/>
  <c r="DK212" i="21"/>
  <c r="DL212" i="21"/>
  <c r="DM212" i="21"/>
  <c r="DN212" i="21"/>
  <c r="DO212" i="21"/>
  <c r="DP212" i="21"/>
  <c r="DQ212" i="21"/>
  <c r="DR212" i="21"/>
  <c r="DS212" i="21"/>
  <c r="DT212" i="21"/>
  <c r="DU212" i="21"/>
  <c r="DV212" i="21"/>
  <c r="DW212" i="21"/>
  <c r="DX212" i="21"/>
  <c r="DY212" i="21"/>
  <c r="DZ212" i="21"/>
  <c r="EA212" i="21"/>
  <c r="EB212" i="21"/>
  <c r="EC212" i="21"/>
  <c r="ED212" i="21"/>
  <c r="EE212" i="21"/>
  <c r="EF212" i="21"/>
  <c r="EG212" i="21"/>
  <c r="EH212" i="21"/>
  <c r="EI212" i="21"/>
  <c r="EJ212" i="21"/>
  <c r="EK212" i="21"/>
  <c r="EL212" i="21"/>
  <c r="EM212" i="21"/>
  <c r="EN212" i="21"/>
  <c r="EO212" i="21"/>
  <c r="EP212" i="21"/>
  <c r="EQ212" i="21"/>
  <c r="ER212" i="21"/>
  <c r="ES212" i="21"/>
  <c r="ET212" i="21"/>
  <c r="EU212" i="21"/>
  <c r="EV212" i="21"/>
  <c r="EW212" i="21"/>
  <c r="EX212" i="21"/>
  <c r="EY212" i="21"/>
  <c r="EZ212" i="21"/>
  <c r="FA212" i="21"/>
  <c r="FB212" i="21"/>
  <c r="FC212" i="21"/>
  <c r="FD212" i="21"/>
  <c r="FE212" i="21"/>
  <c r="FF212" i="21"/>
  <c r="FG212" i="21"/>
  <c r="FH212" i="21"/>
  <c r="FI212" i="21"/>
  <c r="FJ212" i="21"/>
  <c r="FK212" i="21"/>
  <c r="FL212" i="21"/>
  <c r="FM212" i="21"/>
  <c r="FN212" i="21"/>
  <c r="FO212" i="21"/>
  <c r="FP212" i="21"/>
  <c r="FQ212" i="21"/>
  <c r="FR212" i="21"/>
  <c r="FS212" i="21"/>
  <c r="FT212" i="21"/>
  <c r="BZ213" i="21"/>
  <c r="CA213" i="21"/>
  <c r="CB213" i="21"/>
  <c r="CC213" i="21"/>
  <c r="CD213" i="21"/>
  <c r="CN213" i="21"/>
  <c r="CO213" i="21"/>
  <c r="CP213" i="21"/>
  <c r="CQ213" i="21"/>
  <c r="CR213" i="21"/>
  <c r="CS213" i="21"/>
  <c r="CT213" i="21"/>
  <c r="CU213" i="21"/>
  <c r="CV213" i="21"/>
  <c r="CW213" i="21"/>
  <c r="CX213" i="21"/>
  <c r="CY213" i="21"/>
  <c r="CZ213" i="21"/>
  <c r="DA213" i="21"/>
  <c r="DB213" i="21"/>
  <c r="DC213" i="21"/>
  <c r="DD213" i="21"/>
  <c r="DE213" i="21"/>
  <c r="DF213" i="21"/>
  <c r="DG213" i="21"/>
  <c r="DH213" i="21"/>
  <c r="DI213" i="21"/>
  <c r="DJ213" i="21"/>
  <c r="DK213" i="21"/>
  <c r="DL213" i="21"/>
  <c r="DM213" i="21"/>
  <c r="DN213" i="21"/>
  <c r="DO213" i="21"/>
  <c r="DP213" i="21"/>
  <c r="DQ213" i="21"/>
  <c r="DR213" i="21"/>
  <c r="DS213" i="21"/>
  <c r="DT213" i="21"/>
  <c r="DU213" i="21"/>
  <c r="DV213" i="21"/>
  <c r="DW213" i="21"/>
  <c r="DX213" i="21"/>
  <c r="DY213" i="21"/>
  <c r="DZ213" i="21"/>
  <c r="EA213" i="21"/>
  <c r="EB213" i="21"/>
  <c r="EC213" i="21"/>
  <c r="ED213" i="21"/>
  <c r="EE213" i="21"/>
  <c r="EF213" i="21"/>
  <c r="EG213" i="21"/>
  <c r="EH213" i="21"/>
  <c r="EI213" i="21"/>
  <c r="EJ213" i="21"/>
  <c r="EK213" i="21"/>
  <c r="EL213" i="21"/>
  <c r="EM213" i="21"/>
  <c r="EN213" i="21"/>
  <c r="EO213" i="21"/>
  <c r="EP213" i="21"/>
  <c r="EQ213" i="21"/>
  <c r="ER213" i="21"/>
  <c r="ES213" i="21"/>
  <c r="ET213" i="21"/>
  <c r="EU213" i="21"/>
  <c r="EV213" i="21"/>
  <c r="EW213" i="21"/>
  <c r="EX213" i="21"/>
  <c r="EY213" i="21"/>
  <c r="EZ213" i="21"/>
  <c r="FA213" i="21"/>
  <c r="FB213" i="21"/>
  <c r="FC213" i="21"/>
  <c r="FD213" i="21"/>
  <c r="FE213" i="21"/>
  <c r="FF213" i="21"/>
  <c r="FG213" i="21"/>
  <c r="FH213" i="21"/>
  <c r="FI213" i="21"/>
  <c r="FJ213" i="21"/>
  <c r="FK213" i="21"/>
  <c r="FL213" i="21"/>
  <c r="FM213" i="21"/>
  <c r="FN213" i="21"/>
  <c r="FO213" i="21"/>
  <c r="FP213" i="21"/>
  <c r="FQ213" i="21"/>
  <c r="FR213" i="21"/>
  <c r="FS213" i="21"/>
  <c r="FT213" i="21"/>
  <c r="BZ214" i="21"/>
  <c r="CA214" i="21"/>
  <c r="CB214" i="21"/>
  <c r="CC214" i="21"/>
  <c r="CD214" i="21"/>
  <c r="CN214" i="21"/>
  <c r="CO214" i="21"/>
  <c r="CP214" i="21"/>
  <c r="CQ214" i="21"/>
  <c r="CR214" i="21"/>
  <c r="CS214" i="21"/>
  <c r="CT214" i="21"/>
  <c r="CU214" i="21"/>
  <c r="CV214" i="21"/>
  <c r="CW214" i="21"/>
  <c r="CX214" i="21"/>
  <c r="CY214" i="21"/>
  <c r="CZ214" i="21"/>
  <c r="DA214" i="21"/>
  <c r="DB214" i="21"/>
  <c r="DC214" i="21"/>
  <c r="DD214" i="21"/>
  <c r="DE214" i="21"/>
  <c r="DF214" i="21"/>
  <c r="DG214" i="21"/>
  <c r="DH214" i="21"/>
  <c r="DI214" i="21"/>
  <c r="DJ214" i="21"/>
  <c r="DK214" i="21"/>
  <c r="DL214" i="21"/>
  <c r="DM214" i="21"/>
  <c r="DN214" i="21"/>
  <c r="DO214" i="21"/>
  <c r="DP214" i="21"/>
  <c r="DQ214" i="21"/>
  <c r="DR214" i="21"/>
  <c r="DS214" i="21"/>
  <c r="DT214" i="21"/>
  <c r="DU214" i="21"/>
  <c r="DV214" i="21"/>
  <c r="DW214" i="21"/>
  <c r="DX214" i="21"/>
  <c r="DY214" i="21"/>
  <c r="DZ214" i="21"/>
  <c r="EA214" i="21"/>
  <c r="EB214" i="21"/>
  <c r="EC214" i="21"/>
  <c r="ED214" i="21"/>
  <c r="EE214" i="21"/>
  <c r="EF214" i="21"/>
  <c r="EG214" i="21"/>
  <c r="EH214" i="21"/>
  <c r="EI214" i="21"/>
  <c r="EJ214" i="21"/>
  <c r="EK214" i="21"/>
  <c r="EL214" i="21"/>
  <c r="EM214" i="21"/>
  <c r="EN214" i="21"/>
  <c r="EO214" i="21"/>
  <c r="EP214" i="21"/>
  <c r="EQ214" i="21"/>
  <c r="ER214" i="21"/>
  <c r="ES214" i="21"/>
  <c r="ET214" i="21"/>
  <c r="EU214" i="21"/>
  <c r="EV214" i="21"/>
  <c r="EW214" i="21"/>
  <c r="EX214" i="21"/>
  <c r="EY214" i="21"/>
  <c r="EZ214" i="21"/>
  <c r="FA214" i="21"/>
  <c r="FB214" i="21"/>
  <c r="FC214" i="21"/>
  <c r="FD214" i="21"/>
  <c r="FE214" i="21"/>
  <c r="FF214" i="21"/>
  <c r="FG214" i="21"/>
  <c r="FH214" i="21"/>
  <c r="FI214" i="21"/>
  <c r="FJ214" i="21"/>
  <c r="FK214" i="21"/>
  <c r="FL214" i="21"/>
  <c r="FM214" i="21"/>
  <c r="FN214" i="21"/>
  <c r="FO214" i="21"/>
  <c r="FP214" i="21"/>
  <c r="FQ214" i="21"/>
  <c r="FR214" i="21"/>
  <c r="FS214" i="21"/>
  <c r="FT214" i="21"/>
  <c r="BZ215" i="21"/>
  <c r="CA215" i="21"/>
  <c r="CB215" i="21"/>
  <c r="CC215" i="21"/>
  <c r="CD215" i="21"/>
  <c r="CN215" i="21"/>
  <c r="CO215" i="21"/>
  <c r="CP215" i="21"/>
  <c r="CQ215" i="21"/>
  <c r="CR215" i="21"/>
  <c r="CS215" i="21"/>
  <c r="CT215" i="21"/>
  <c r="CU215" i="21"/>
  <c r="CV215" i="21"/>
  <c r="CW215" i="21"/>
  <c r="CX215" i="21"/>
  <c r="CY215" i="21"/>
  <c r="CZ215" i="21"/>
  <c r="DA215" i="21"/>
  <c r="DB215" i="21"/>
  <c r="DC215" i="21"/>
  <c r="DD215" i="21"/>
  <c r="DE215" i="21"/>
  <c r="DF215" i="21"/>
  <c r="DG215" i="21"/>
  <c r="DH215" i="21"/>
  <c r="DI215" i="21"/>
  <c r="DJ215" i="21"/>
  <c r="DK215" i="21"/>
  <c r="DL215" i="21"/>
  <c r="DM215" i="21"/>
  <c r="DN215" i="21"/>
  <c r="DO215" i="21"/>
  <c r="DP215" i="21"/>
  <c r="DQ215" i="21"/>
  <c r="DR215" i="21"/>
  <c r="DS215" i="21"/>
  <c r="DT215" i="21"/>
  <c r="DU215" i="21"/>
  <c r="DV215" i="21"/>
  <c r="DW215" i="21"/>
  <c r="DX215" i="21"/>
  <c r="DY215" i="21"/>
  <c r="DZ215" i="21"/>
  <c r="EA215" i="21"/>
  <c r="EB215" i="21"/>
  <c r="EC215" i="21"/>
  <c r="ED215" i="21"/>
  <c r="EE215" i="21"/>
  <c r="EF215" i="21"/>
  <c r="EG215" i="21"/>
  <c r="EH215" i="21"/>
  <c r="EI215" i="21"/>
  <c r="EJ215" i="21"/>
  <c r="EK215" i="21"/>
  <c r="EL215" i="21"/>
  <c r="EM215" i="21"/>
  <c r="EN215" i="21"/>
  <c r="EO215" i="21"/>
  <c r="EP215" i="21"/>
  <c r="EQ215" i="21"/>
  <c r="ER215" i="21"/>
  <c r="ES215" i="21"/>
  <c r="ET215" i="21"/>
  <c r="EU215" i="21"/>
  <c r="EV215" i="21"/>
  <c r="EW215" i="21"/>
  <c r="EX215" i="21"/>
  <c r="EY215" i="21"/>
  <c r="EZ215" i="21"/>
  <c r="FA215" i="21"/>
  <c r="FB215" i="21"/>
  <c r="FC215" i="21"/>
  <c r="FD215" i="21"/>
  <c r="FE215" i="21"/>
  <c r="FF215" i="21"/>
  <c r="FG215" i="21"/>
  <c r="FH215" i="21"/>
  <c r="FI215" i="21"/>
  <c r="FJ215" i="21"/>
  <c r="FK215" i="21"/>
  <c r="FL215" i="21"/>
  <c r="FM215" i="21"/>
  <c r="FN215" i="21"/>
  <c r="FO215" i="21"/>
  <c r="FP215" i="21"/>
  <c r="FQ215" i="21"/>
  <c r="FR215" i="21"/>
  <c r="FS215" i="21"/>
  <c r="FT215" i="21"/>
  <c r="BZ216" i="21"/>
  <c r="CA216" i="21"/>
  <c r="CB216" i="21"/>
  <c r="CC216" i="21"/>
  <c r="CD216" i="21"/>
  <c r="CN216" i="21"/>
  <c r="CO216" i="21"/>
  <c r="CP216" i="21"/>
  <c r="CQ216" i="21"/>
  <c r="CR216" i="21"/>
  <c r="CS216" i="21"/>
  <c r="CT216" i="21"/>
  <c r="CU216" i="21"/>
  <c r="CV216" i="21"/>
  <c r="CW216" i="21"/>
  <c r="CX216" i="21"/>
  <c r="CY216" i="21"/>
  <c r="CZ216" i="21"/>
  <c r="DA216" i="21"/>
  <c r="DB216" i="21"/>
  <c r="DC216" i="21"/>
  <c r="DD216" i="21"/>
  <c r="DE216" i="21"/>
  <c r="DF216" i="21"/>
  <c r="DG216" i="21"/>
  <c r="DH216" i="21"/>
  <c r="DI216" i="21"/>
  <c r="DJ216" i="21"/>
  <c r="DK216" i="21"/>
  <c r="DL216" i="21"/>
  <c r="DM216" i="21"/>
  <c r="DN216" i="21"/>
  <c r="DO216" i="21"/>
  <c r="DP216" i="21"/>
  <c r="DQ216" i="21"/>
  <c r="DR216" i="21"/>
  <c r="DS216" i="21"/>
  <c r="DT216" i="21"/>
  <c r="DU216" i="21"/>
  <c r="DV216" i="21"/>
  <c r="DW216" i="21"/>
  <c r="DX216" i="21"/>
  <c r="DY216" i="21"/>
  <c r="DZ216" i="21"/>
  <c r="EA216" i="21"/>
  <c r="EB216" i="21"/>
  <c r="EC216" i="21"/>
  <c r="ED216" i="21"/>
  <c r="EE216" i="21"/>
  <c r="EF216" i="21"/>
  <c r="EG216" i="21"/>
  <c r="EH216" i="21"/>
  <c r="EI216" i="21"/>
  <c r="EJ216" i="21"/>
  <c r="EK216" i="21"/>
  <c r="EL216" i="21"/>
  <c r="EM216" i="21"/>
  <c r="EN216" i="21"/>
  <c r="EO216" i="21"/>
  <c r="EP216" i="21"/>
  <c r="EQ216" i="21"/>
  <c r="ER216" i="21"/>
  <c r="ES216" i="21"/>
  <c r="ET216" i="21"/>
  <c r="EU216" i="21"/>
  <c r="EV216" i="21"/>
  <c r="EW216" i="21"/>
  <c r="EX216" i="21"/>
  <c r="EY216" i="21"/>
  <c r="EZ216" i="21"/>
  <c r="FA216" i="21"/>
  <c r="FB216" i="21"/>
  <c r="FC216" i="21"/>
  <c r="FD216" i="21"/>
  <c r="FE216" i="21"/>
  <c r="FF216" i="21"/>
  <c r="FG216" i="21"/>
  <c r="FH216" i="21"/>
  <c r="FI216" i="21"/>
  <c r="FJ216" i="21"/>
  <c r="FK216" i="21"/>
  <c r="FL216" i="21"/>
  <c r="FM216" i="21"/>
  <c r="FN216" i="21"/>
  <c r="FO216" i="21"/>
  <c r="FP216" i="21"/>
  <c r="FQ216" i="21"/>
  <c r="FR216" i="21"/>
  <c r="FS216" i="21"/>
  <c r="FT216" i="21"/>
  <c r="BZ217" i="21"/>
  <c r="CA217" i="21"/>
  <c r="CB217" i="21"/>
  <c r="CC217" i="21"/>
  <c r="CD217" i="21"/>
  <c r="CN217" i="21"/>
  <c r="CO217" i="21"/>
  <c r="CP217" i="21"/>
  <c r="CQ217" i="21"/>
  <c r="CR217" i="21"/>
  <c r="CS217" i="21"/>
  <c r="CT217" i="21"/>
  <c r="CU217" i="21"/>
  <c r="CV217" i="21"/>
  <c r="CW217" i="21"/>
  <c r="CX217" i="21"/>
  <c r="CY217" i="21"/>
  <c r="CZ217" i="21"/>
  <c r="DA217" i="21"/>
  <c r="DB217" i="21"/>
  <c r="DC217" i="21"/>
  <c r="DD217" i="21"/>
  <c r="DE217" i="21"/>
  <c r="DF217" i="21"/>
  <c r="DG217" i="21"/>
  <c r="DH217" i="21"/>
  <c r="DI217" i="21"/>
  <c r="DJ217" i="21"/>
  <c r="DK217" i="21"/>
  <c r="DL217" i="21"/>
  <c r="DM217" i="21"/>
  <c r="DN217" i="21"/>
  <c r="DO217" i="21"/>
  <c r="DP217" i="21"/>
  <c r="DQ217" i="21"/>
  <c r="DR217" i="21"/>
  <c r="DS217" i="21"/>
  <c r="DT217" i="21"/>
  <c r="DU217" i="21"/>
  <c r="DV217" i="21"/>
  <c r="DW217" i="21"/>
  <c r="DX217" i="21"/>
  <c r="DY217" i="21"/>
  <c r="DZ217" i="21"/>
  <c r="EA217" i="21"/>
  <c r="EB217" i="21"/>
  <c r="EC217" i="21"/>
  <c r="ED217" i="21"/>
  <c r="EE217" i="21"/>
  <c r="EF217" i="21"/>
  <c r="EG217" i="21"/>
  <c r="EH217" i="21"/>
  <c r="EI217" i="21"/>
  <c r="EJ217" i="21"/>
  <c r="EK217" i="21"/>
  <c r="EL217" i="21"/>
  <c r="EM217" i="21"/>
  <c r="EN217" i="21"/>
  <c r="EO217" i="21"/>
  <c r="EP217" i="21"/>
  <c r="EQ217" i="21"/>
  <c r="ER217" i="21"/>
  <c r="ES217" i="21"/>
  <c r="ET217" i="21"/>
  <c r="EU217" i="21"/>
  <c r="EV217" i="21"/>
  <c r="EW217" i="21"/>
  <c r="EX217" i="21"/>
  <c r="EY217" i="21"/>
  <c r="EZ217" i="21"/>
  <c r="FA217" i="21"/>
  <c r="FB217" i="21"/>
  <c r="FC217" i="21"/>
  <c r="FD217" i="21"/>
  <c r="FE217" i="21"/>
  <c r="FF217" i="21"/>
  <c r="FG217" i="21"/>
  <c r="FH217" i="21"/>
  <c r="FI217" i="21"/>
  <c r="FJ217" i="21"/>
  <c r="FK217" i="21"/>
  <c r="FL217" i="21"/>
  <c r="FM217" i="21"/>
  <c r="FN217" i="21"/>
  <c r="FO217" i="21"/>
  <c r="FP217" i="21"/>
  <c r="FQ217" i="21"/>
  <c r="FR217" i="21"/>
  <c r="FS217" i="21"/>
  <c r="FT217" i="21"/>
  <c r="BZ2" i="17"/>
  <c r="CA2" i="17"/>
  <c r="CB2" i="17"/>
  <c r="CC2" i="17"/>
  <c r="CD2" i="17"/>
  <c r="CN2" i="17"/>
  <c r="CO2" i="17"/>
  <c r="CP2" i="17"/>
  <c r="CQ2" i="17"/>
  <c r="CR2" i="17"/>
  <c r="CS2" i="17"/>
  <c r="CT2" i="17"/>
  <c r="CU2" i="17"/>
  <c r="CV2" i="17"/>
  <c r="CW2" i="17"/>
  <c r="CX2" i="17"/>
  <c r="CY2" i="17"/>
  <c r="CZ2" i="17"/>
  <c r="DA2" i="17"/>
  <c r="DB2" i="17"/>
  <c r="DC2" i="17"/>
  <c r="DD2" i="17"/>
  <c r="DE2" i="17"/>
  <c r="DF2" i="17"/>
  <c r="DG2" i="17"/>
  <c r="DH2" i="17"/>
  <c r="DI2" i="17"/>
  <c r="DJ2" i="17"/>
  <c r="DK2" i="17"/>
  <c r="DL2" i="17"/>
  <c r="DN2" i="17"/>
  <c r="DO2" i="17"/>
  <c r="DP2" i="17"/>
  <c r="DQ2" i="17"/>
  <c r="DR2" i="17"/>
  <c r="DS2" i="17"/>
  <c r="DT2" i="17"/>
  <c r="DU2" i="17"/>
  <c r="DV2" i="17"/>
  <c r="DW2" i="17"/>
  <c r="DX2" i="17"/>
  <c r="DY2" i="17"/>
  <c r="DZ2" i="17"/>
  <c r="EA2" i="17"/>
  <c r="EB2" i="17"/>
  <c r="EC2" i="17"/>
  <c r="ED2" i="17"/>
  <c r="EE2" i="17"/>
  <c r="EF2" i="17"/>
  <c r="EG2" i="17"/>
  <c r="EH2" i="17"/>
  <c r="EI2" i="17"/>
  <c r="EJ2" i="17"/>
  <c r="EK2" i="17"/>
  <c r="EL2" i="17"/>
  <c r="EM2" i="17"/>
  <c r="EN2" i="17"/>
  <c r="EO2" i="17"/>
  <c r="EP2" i="17"/>
  <c r="EQ2" i="17"/>
  <c r="ER2" i="17"/>
  <c r="ES2" i="17"/>
  <c r="ET2" i="17"/>
  <c r="EU2" i="17"/>
  <c r="EV2" i="17"/>
  <c r="EW2" i="17"/>
  <c r="EX2" i="17"/>
  <c r="EY2" i="17"/>
  <c r="EZ2" i="17"/>
  <c r="FA2" i="17"/>
  <c r="FB2" i="17"/>
  <c r="FC2" i="17"/>
  <c r="FD2" i="17"/>
  <c r="FF2" i="17"/>
  <c r="FH2" i="17"/>
  <c r="FI2" i="17"/>
  <c r="FJ2" i="17"/>
  <c r="FK2" i="17"/>
  <c r="FL2" i="17"/>
  <c r="FM2" i="17"/>
  <c r="FN2" i="17"/>
  <c r="FO2" i="17"/>
  <c r="FP2" i="17"/>
  <c r="FQ2" i="17"/>
  <c r="FR2" i="17"/>
  <c r="FS2" i="17"/>
  <c r="FT2" i="17"/>
  <c r="BZ3" i="17"/>
  <c r="CA3" i="17"/>
  <c r="CB3" i="17"/>
  <c r="CC3" i="17"/>
  <c r="CD3" i="17"/>
  <c r="CN3" i="17"/>
  <c r="CO3" i="17"/>
  <c r="CP3" i="17"/>
  <c r="CQ3" i="17"/>
  <c r="CR3" i="17"/>
  <c r="CS3" i="17"/>
  <c r="CT3" i="17"/>
  <c r="CU3" i="17"/>
  <c r="CV3" i="17"/>
  <c r="CW3" i="17"/>
  <c r="CX3" i="17"/>
  <c r="CY3" i="17"/>
  <c r="CZ3" i="17"/>
  <c r="DA3" i="17"/>
  <c r="DB3" i="17"/>
  <c r="DC3" i="17"/>
  <c r="DD3" i="17"/>
  <c r="DE3" i="17"/>
  <c r="DF3" i="17"/>
  <c r="DG3" i="17"/>
  <c r="DH3" i="17"/>
  <c r="DI3" i="17"/>
  <c r="DJ3" i="17"/>
  <c r="DK3" i="17"/>
  <c r="DL3" i="17"/>
  <c r="DM3" i="17"/>
  <c r="DN3" i="17"/>
  <c r="DO3" i="17"/>
  <c r="DP3" i="17"/>
  <c r="DQ3" i="17"/>
  <c r="DR3" i="17"/>
  <c r="DS3" i="17"/>
  <c r="DT3" i="17"/>
  <c r="DU3" i="17"/>
  <c r="DV3" i="17"/>
  <c r="DW3" i="17"/>
  <c r="DX3" i="17"/>
  <c r="DY3" i="17"/>
  <c r="DZ3" i="17"/>
  <c r="EA3" i="17"/>
  <c r="EB3" i="17"/>
  <c r="EC3" i="17"/>
  <c r="ED3" i="17"/>
  <c r="EE3" i="17"/>
  <c r="EF3" i="17"/>
  <c r="EG3" i="17"/>
  <c r="EH3" i="17"/>
  <c r="EI3" i="17"/>
  <c r="EJ3" i="17"/>
  <c r="EK3" i="17"/>
  <c r="EL3" i="17"/>
  <c r="EM3" i="17"/>
  <c r="EN3" i="17"/>
  <c r="EO3" i="17"/>
  <c r="EP3" i="17"/>
  <c r="EQ3" i="17"/>
  <c r="ER3" i="17"/>
  <c r="ES3" i="17"/>
  <c r="ET3" i="17"/>
  <c r="EU3" i="17"/>
  <c r="EV3" i="17"/>
  <c r="EW3" i="17"/>
  <c r="EX3" i="17"/>
  <c r="EY3" i="17"/>
  <c r="EZ3" i="17"/>
  <c r="FA3" i="17"/>
  <c r="FB3" i="17"/>
  <c r="FC3" i="17"/>
  <c r="FD3" i="17"/>
  <c r="FE3" i="17"/>
  <c r="FF3" i="17"/>
  <c r="FG3" i="17"/>
  <c r="FH3" i="17"/>
  <c r="FI3" i="17"/>
  <c r="FJ3" i="17"/>
  <c r="FK3" i="17"/>
  <c r="FL3" i="17"/>
  <c r="FM3" i="17"/>
  <c r="FN3" i="17"/>
  <c r="FO3" i="17"/>
  <c r="FP3" i="17"/>
  <c r="FQ3" i="17"/>
  <c r="FR3" i="17"/>
  <c r="FS3" i="17"/>
  <c r="FT3" i="17"/>
  <c r="BZ4" i="17"/>
  <c r="CA4" i="17"/>
  <c r="CB4" i="17"/>
  <c r="CC4" i="17"/>
  <c r="CD4" i="17"/>
  <c r="CN4" i="17"/>
  <c r="CO4" i="17"/>
  <c r="CP4" i="17"/>
  <c r="CQ4" i="17"/>
  <c r="CR4" i="17"/>
  <c r="CS4" i="17"/>
  <c r="CT4" i="17"/>
  <c r="CU4" i="17"/>
  <c r="CV4" i="17"/>
  <c r="CW4" i="17"/>
  <c r="CX4" i="17"/>
  <c r="CY4" i="17"/>
  <c r="CZ4" i="17"/>
  <c r="DA4" i="17"/>
  <c r="DB4" i="17"/>
  <c r="DC4" i="17"/>
  <c r="DD4" i="17"/>
  <c r="DE4" i="17"/>
  <c r="DF4" i="17"/>
  <c r="DG4" i="17"/>
  <c r="DH4" i="17"/>
  <c r="DI4" i="17"/>
  <c r="DJ4" i="17"/>
  <c r="DK4" i="17"/>
  <c r="DL4" i="17"/>
  <c r="DM4" i="17"/>
  <c r="DN4" i="17"/>
  <c r="DO4" i="17"/>
  <c r="DP4" i="17"/>
  <c r="DQ4" i="17"/>
  <c r="DR4" i="17"/>
  <c r="DS4" i="17"/>
  <c r="DT4" i="17"/>
  <c r="DU4" i="17"/>
  <c r="DV4" i="17"/>
  <c r="DW4" i="17"/>
  <c r="DX4" i="17"/>
  <c r="DY4" i="17"/>
  <c r="DZ4" i="17"/>
  <c r="EA4" i="17"/>
  <c r="EB4" i="17"/>
  <c r="EC4" i="17"/>
  <c r="ED4" i="17"/>
  <c r="EE4" i="17"/>
  <c r="EF4" i="17"/>
  <c r="EG4" i="17"/>
  <c r="EH4" i="17"/>
  <c r="EI4" i="17"/>
  <c r="EJ4" i="17"/>
  <c r="EK4" i="17"/>
  <c r="EL4" i="17"/>
  <c r="EM4" i="17"/>
  <c r="EN4" i="17"/>
  <c r="EO4" i="17"/>
  <c r="EP4" i="17"/>
  <c r="EQ4" i="17"/>
  <c r="ER4" i="17"/>
  <c r="ES4" i="17"/>
  <c r="ET4" i="17"/>
  <c r="EU4" i="17"/>
  <c r="EV4" i="17"/>
  <c r="EW4" i="17"/>
  <c r="EX4" i="17"/>
  <c r="EY4" i="17"/>
  <c r="EZ4" i="17"/>
  <c r="FA4" i="17"/>
  <c r="FB4" i="17"/>
  <c r="FC4" i="17"/>
  <c r="FD4" i="17"/>
  <c r="FE4" i="17"/>
  <c r="FF4" i="17"/>
  <c r="FG4" i="17"/>
  <c r="FH4" i="17"/>
  <c r="FI4" i="17"/>
  <c r="FJ4" i="17"/>
  <c r="FK4" i="17"/>
  <c r="FL4" i="17"/>
  <c r="FM4" i="17"/>
  <c r="FN4" i="17"/>
  <c r="FO4" i="17"/>
  <c r="FP4" i="17"/>
  <c r="FQ4" i="17"/>
  <c r="FR4" i="17"/>
  <c r="FS4" i="17"/>
  <c r="FT4" i="17"/>
  <c r="BZ5" i="17"/>
  <c r="CA5" i="17"/>
  <c r="CB5" i="17"/>
  <c r="CC5" i="17"/>
  <c r="CD5" i="17"/>
  <c r="CN5" i="17"/>
  <c r="CO5" i="17"/>
  <c r="CP5" i="17"/>
  <c r="CQ5" i="17"/>
  <c r="CR5" i="17"/>
  <c r="CS5" i="17"/>
  <c r="CT5" i="17"/>
  <c r="CU5" i="17"/>
  <c r="CV5" i="17"/>
  <c r="CW5" i="17"/>
  <c r="CX5" i="17"/>
  <c r="CY5" i="17"/>
  <c r="CZ5" i="17"/>
  <c r="DA5" i="17"/>
  <c r="DB5" i="17"/>
  <c r="DC5" i="17"/>
  <c r="DD5" i="17"/>
  <c r="DE5" i="17"/>
  <c r="DF5" i="17"/>
  <c r="DG5" i="17"/>
  <c r="DH5" i="17"/>
  <c r="DI5" i="17"/>
  <c r="DJ5" i="17"/>
  <c r="DK5" i="17"/>
  <c r="DL5" i="17"/>
  <c r="DM5" i="17"/>
  <c r="DN5" i="17"/>
  <c r="DO5" i="17"/>
  <c r="DP5" i="17"/>
  <c r="DQ5" i="17"/>
  <c r="DR5" i="17"/>
  <c r="DS5" i="17"/>
  <c r="DT5" i="17"/>
  <c r="DU5" i="17"/>
  <c r="DV5" i="17"/>
  <c r="DW5" i="17"/>
  <c r="DX5" i="17"/>
  <c r="DY5" i="17"/>
  <c r="DZ5" i="17"/>
  <c r="EA5" i="17"/>
  <c r="EB5" i="17"/>
  <c r="EC5" i="17"/>
  <c r="ED5" i="17"/>
  <c r="EE5" i="17"/>
  <c r="EF5" i="17"/>
  <c r="EG5" i="17"/>
  <c r="EH5" i="17"/>
  <c r="EI5" i="17"/>
  <c r="EJ5" i="17"/>
  <c r="EK5" i="17"/>
  <c r="EL5" i="17"/>
  <c r="EM5" i="17"/>
  <c r="EN5" i="17"/>
  <c r="EO5" i="17"/>
  <c r="EP5" i="17"/>
  <c r="EQ5" i="17"/>
  <c r="ER5" i="17"/>
  <c r="ES5" i="17"/>
  <c r="ET5" i="17"/>
  <c r="EU5" i="17"/>
  <c r="EV5" i="17"/>
  <c r="EW5" i="17"/>
  <c r="EX5" i="17"/>
  <c r="EY5" i="17"/>
  <c r="EZ5" i="17"/>
  <c r="FA5" i="17"/>
  <c r="FB5" i="17"/>
  <c r="FC5" i="17"/>
  <c r="FD5" i="17"/>
  <c r="FE5" i="17"/>
  <c r="FF5" i="17"/>
  <c r="FG5" i="17"/>
  <c r="FH5" i="17"/>
  <c r="FI5" i="17"/>
  <c r="FJ5" i="17"/>
  <c r="FK5" i="17"/>
  <c r="FL5" i="17"/>
  <c r="FM5" i="17"/>
  <c r="FN5" i="17"/>
  <c r="FO5" i="17"/>
  <c r="FP5" i="17"/>
  <c r="FQ5" i="17"/>
  <c r="FR5" i="17"/>
  <c r="FS5" i="17"/>
  <c r="FT5" i="17"/>
  <c r="HP5" i="17"/>
  <c r="HQ5" i="17"/>
  <c r="BZ6" i="17"/>
  <c r="CA6" i="17"/>
  <c r="CB6" i="17"/>
  <c r="CC6" i="17"/>
  <c r="CD6" i="17"/>
  <c r="CN6" i="17"/>
  <c r="CO6" i="17"/>
  <c r="CP6" i="17"/>
  <c r="CQ6" i="17"/>
  <c r="CR6" i="17"/>
  <c r="CS6" i="17"/>
  <c r="CT6" i="17"/>
  <c r="CU6" i="17"/>
  <c r="CV6" i="17"/>
  <c r="CW6" i="17"/>
  <c r="CX6" i="17"/>
  <c r="CY6" i="17"/>
  <c r="CZ6" i="17"/>
  <c r="DA6" i="17"/>
  <c r="DB6" i="17"/>
  <c r="DC6" i="17"/>
  <c r="DD6" i="17"/>
  <c r="DE6" i="17"/>
  <c r="DF6" i="17"/>
  <c r="DG6" i="17"/>
  <c r="DH6" i="17"/>
  <c r="DI6" i="17"/>
  <c r="DJ6" i="17"/>
  <c r="DK6" i="17"/>
  <c r="DL6" i="17"/>
  <c r="DM6" i="17"/>
  <c r="DN6" i="17"/>
  <c r="DO6" i="17"/>
  <c r="DP6" i="17"/>
  <c r="DQ6" i="17"/>
  <c r="DR6" i="17"/>
  <c r="DS6" i="17"/>
  <c r="DT6" i="17"/>
  <c r="DU6" i="17"/>
  <c r="DV6" i="17"/>
  <c r="DW6" i="17"/>
  <c r="DX6" i="17"/>
  <c r="DY6" i="17"/>
  <c r="DZ6" i="17"/>
  <c r="EA6" i="17"/>
  <c r="EB6" i="17"/>
  <c r="EC6" i="17"/>
  <c r="ED6" i="17"/>
  <c r="EE6" i="17"/>
  <c r="EF6" i="17"/>
  <c r="EG6" i="17"/>
  <c r="EH6" i="17"/>
  <c r="EI6" i="17"/>
  <c r="EJ6" i="17"/>
  <c r="EK6" i="17"/>
  <c r="EL6" i="17"/>
  <c r="EM6" i="17"/>
  <c r="EN6" i="17"/>
  <c r="EO6" i="17"/>
  <c r="EP6" i="17"/>
  <c r="EQ6" i="17"/>
  <c r="ER6" i="17"/>
  <c r="ES6" i="17"/>
  <c r="ET6" i="17"/>
  <c r="EU6" i="17"/>
  <c r="EV6" i="17"/>
  <c r="EW6" i="17"/>
  <c r="EX6" i="17"/>
  <c r="EY6" i="17"/>
  <c r="EZ6" i="17"/>
  <c r="FA6" i="17"/>
  <c r="FB6" i="17"/>
  <c r="FC6" i="17"/>
  <c r="FD6" i="17"/>
  <c r="FE6" i="17"/>
  <c r="FF6" i="17"/>
  <c r="FG6" i="17"/>
  <c r="FH6" i="17"/>
  <c r="FI6" i="17"/>
  <c r="FJ6" i="17"/>
  <c r="FK6" i="17"/>
  <c r="FL6" i="17"/>
  <c r="FM6" i="17"/>
  <c r="FN6" i="17"/>
  <c r="FO6" i="17"/>
  <c r="FP6" i="17"/>
  <c r="FQ6" i="17"/>
  <c r="FR6" i="17"/>
  <c r="FS6" i="17"/>
  <c r="FT6" i="17"/>
  <c r="HP6" i="17"/>
  <c r="HQ6" i="17"/>
  <c r="BZ7" i="17"/>
  <c r="CA7" i="17"/>
  <c r="CB7" i="17"/>
  <c r="CC7" i="17"/>
  <c r="CD7" i="17"/>
  <c r="CN7" i="17"/>
  <c r="CO7" i="17"/>
  <c r="CP7" i="17"/>
  <c r="CQ7" i="17"/>
  <c r="CR7" i="17"/>
  <c r="CS7" i="17"/>
  <c r="CT7" i="17"/>
  <c r="CU7" i="17"/>
  <c r="CV7" i="17"/>
  <c r="CW7" i="17"/>
  <c r="CX7" i="17"/>
  <c r="CY7" i="17"/>
  <c r="CZ7" i="17"/>
  <c r="DA7" i="17"/>
  <c r="DB7" i="17"/>
  <c r="DC7" i="17"/>
  <c r="DD7" i="17"/>
  <c r="DE7" i="17"/>
  <c r="DF7" i="17"/>
  <c r="DG7" i="17"/>
  <c r="DH7" i="17"/>
  <c r="DI7" i="17"/>
  <c r="DJ7" i="17"/>
  <c r="DK7" i="17"/>
  <c r="DL7" i="17"/>
  <c r="DM7" i="17"/>
  <c r="DN7" i="17"/>
  <c r="DO7" i="17"/>
  <c r="DP7" i="17"/>
  <c r="DQ7" i="17"/>
  <c r="DR7" i="17"/>
  <c r="DS7" i="17"/>
  <c r="DT7" i="17"/>
  <c r="DU7" i="17"/>
  <c r="DV7" i="17"/>
  <c r="DW7" i="17"/>
  <c r="DX7" i="17"/>
  <c r="DY7" i="17"/>
  <c r="DZ7" i="17"/>
  <c r="EA7" i="17"/>
  <c r="EB7" i="17"/>
  <c r="EC7" i="17"/>
  <c r="ED7" i="17"/>
  <c r="EE7" i="17"/>
  <c r="EF7" i="17"/>
  <c r="EG7" i="17"/>
  <c r="EH7" i="17"/>
  <c r="EI7" i="17"/>
  <c r="EJ7" i="17"/>
  <c r="EK7" i="17"/>
  <c r="EL7" i="17"/>
  <c r="EM7" i="17"/>
  <c r="EN7" i="17"/>
  <c r="EO7" i="17"/>
  <c r="EP7" i="17"/>
  <c r="EQ7" i="17"/>
  <c r="ER7" i="17"/>
  <c r="ES7" i="17"/>
  <c r="ET7" i="17"/>
  <c r="EU7" i="17"/>
  <c r="EV7" i="17"/>
  <c r="EW7" i="17"/>
  <c r="EX7" i="17"/>
  <c r="EY7" i="17"/>
  <c r="EZ7" i="17"/>
  <c r="FA7" i="17"/>
  <c r="FB7" i="17"/>
  <c r="FC7" i="17"/>
  <c r="FD7" i="17"/>
  <c r="FE7" i="17"/>
  <c r="FF7" i="17"/>
  <c r="FG7" i="17"/>
  <c r="FH7" i="17"/>
  <c r="FI7" i="17"/>
  <c r="FJ7" i="17"/>
  <c r="FK7" i="17"/>
  <c r="FL7" i="17"/>
  <c r="FM7" i="17"/>
  <c r="FN7" i="17"/>
  <c r="FO7" i="17"/>
  <c r="FP7" i="17"/>
  <c r="FQ7" i="17"/>
  <c r="FR7" i="17"/>
  <c r="FS7" i="17"/>
  <c r="FT7" i="17"/>
  <c r="HP7" i="17"/>
  <c r="HQ7" i="17"/>
  <c r="BZ8" i="17"/>
  <c r="CA8" i="17"/>
  <c r="CB8" i="17"/>
  <c r="CC8" i="17"/>
  <c r="CD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FP8" i="17"/>
  <c r="FQ8" i="17"/>
  <c r="FR8" i="17"/>
  <c r="FS8" i="17"/>
  <c r="FT8" i="17"/>
  <c r="HP8" i="17"/>
  <c r="HQ8" i="17"/>
  <c r="BZ9" i="17"/>
  <c r="CA9" i="17"/>
  <c r="CB9" i="17"/>
  <c r="CC9" i="17"/>
  <c r="CD9" i="17"/>
  <c r="CN9" i="17"/>
  <c r="CO9" i="17"/>
  <c r="CP9" i="17"/>
  <c r="CQ9" i="17"/>
  <c r="CR9" i="17"/>
  <c r="CS9" i="17"/>
  <c r="CT9" i="17"/>
  <c r="CU9" i="17"/>
  <c r="CV9" i="17"/>
  <c r="CW9" i="17"/>
  <c r="CX9" i="17"/>
  <c r="CY9" i="17"/>
  <c r="CZ9" i="17"/>
  <c r="DA9" i="17"/>
  <c r="DB9" i="17"/>
  <c r="DC9" i="17"/>
  <c r="DD9" i="17"/>
  <c r="DE9" i="17"/>
  <c r="DF9" i="17"/>
  <c r="DG9" i="17"/>
  <c r="DH9" i="17"/>
  <c r="DI9" i="17"/>
  <c r="DJ9" i="17"/>
  <c r="DK9" i="17"/>
  <c r="DL9" i="17"/>
  <c r="DM9" i="17"/>
  <c r="DN9" i="17"/>
  <c r="DO9" i="17"/>
  <c r="DP9" i="17"/>
  <c r="DQ9" i="17"/>
  <c r="DR9" i="17"/>
  <c r="DS9" i="17"/>
  <c r="DT9" i="17"/>
  <c r="DU9" i="17"/>
  <c r="DV9" i="17"/>
  <c r="DW9" i="17"/>
  <c r="DX9" i="17"/>
  <c r="DY9" i="17"/>
  <c r="DZ9" i="17"/>
  <c r="EA9" i="17"/>
  <c r="EB9" i="17"/>
  <c r="EC9" i="17"/>
  <c r="ED9" i="17"/>
  <c r="EE9" i="17"/>
  <c r="EF9" i="17"/>
  <c r="EG9" i="17"/>
  <c r="EH9" i="17"/>
  <c r="EI9" i="17"/>
  <c r="EJ9" i="17"/>
  <c r="EK9" i="17"/>
  <c r="EL9" i="17"/>
  <c r="EM9" i="17"/>
  <c r="EN9" i="17"/>
  <c r="EO9" i="17"/>
  <c r="EP9" i="17"/>
  <c r="EQ9" i="17"/>
  <c r="ER9" i="17"/>
  <c r="ES9" i="17"/>
  <c r="ET9" i="17"/>
  <c r="EU9" i="17"/>
  <c r="EV9" i="17"/>
  <c r="EW9" i="17"/>
  <c r="EX9" i="17"/>
  <c r="EY9" i="17"/>
  <c r="EZ9" i="17"/>
  <c r="FA9" i="17"/>
  <c r="FB9" i="17"/>
  <c r="FC9" i="17"/>
  <c r="FD9" i="17"/>
  <c r="FE9" i="17"/>
  <c r="FF9" i="17"/>
  <c r="FG9" i="17"/>
  <c r="FH9" i="17"/>
  <c r="FI9" i="17"/>
  <c r="FJ9" i="17"/>
  <c r="FK9" i="17"/>
  <c r="FL9" i="17"/>
  <c r="FM9" i="17"/>
  <c r="FN9" i="17"/>
  <c r="FO9" i="17"/>
  <c r="FP9" i="17"/>
  <c r="FQ9" i="17"/>
  <c r="FR9" i="17"/>
  <c r="FS9" i="17"/>
  <c r="FT9" i="17"/>
  <c r="HP9" i="17"/>
  <c r="HQ9" i="17"/>
  <c r="BZ10" i="17"/>
  <c r="CA10" i="17"/>
  <c r="CB10" i="17"/>
  <c r="CC10" i="17"/>
  <c r="CD10" i="17"/>
  <c r="CN10" i="17"/>
  <c r="CO10" i="17"/>
  <c r="CP10" i="17"/>
  <c r="CQ10" i="17"/>
  <c r="CR10" i="17"/>
  <c r="CS10" i="17"/>
  <c r="CT10" i="17"/>
  <c r="CU10" i="17"/>
  <c r="CV10" i="17"/>
  <c r="CW10" i="17"/>
  <c r="CX10" i="17"/>
  <c r="CY10" i="17"/>
  <c r="CZ10" i="17"/>
  <c r="DA10" i="17"/>
  <c r="DB10" i="17"/>
  <c r="DC10" i="17"/>
  <c r="DD10" i="17"/>
  <c r="DE10" i="17"/>
  <c r="DF10" i="17"/>
  <c r="DG10" i="17"/>
  <c r="DH10" i="17"/>
  <c r="DI10" i="17"/>
  <c r="DJ10" i="17"/>
  <c r="DK10" i="17"/>
  <c r="DL10" i="17"/>
  <c r="DM10" i="17"/>
  <c r="DN10" i="17"/>
  <c r="DO10" i="17"/>
  <c r="DP10" i="17"/>
  <c r="DQ10" i="17"/>
  <c r="DR10" i="17"/>
  <c r="DS10" i="17"/>
  <c r="DT10" i="17"/>
  <c r="DU10" i="17"/>
  <c r="DV10" i="17"/>
  <c r="DW10" i="17"/>
  <c r="DX10" i="17"/>
  <c r="DY10" i="17"/>
  <c r="DZ10" i="17"/>
  <c r="EA10" i="17"/>
  <c r="EB10" i="17"/>
  <c r="EC10" i="17"/>
  <c r="ED10" i="17"/>
  <c r="EE10" i="17"/>
  <c r="EF10" i="17"/>
  <c r="EG10" i="17"/>
  <c r="EH10" i="17"/>
  <c r="EI10" i="17"/>
  <c r="EJ10" i="17"/>
  <c r="EK10" i="17"/>
  <c r="EL10" i="17"/>
  <c r="EM10" i="17"/>
  <c r="EN10" i="17"/>
  <c r="EO10" i="17"/>
  <c r="EP10" i="17"/>
  <c r="EQ10" i="17"/>
  <c r="ER10" i="17"/>
  <c r="ES10" i="17"/>
  <c r="ET10" i="17"/>
  <c r="EU10" i="17"/>
  <c r="EV10" i="17"/>
  <c r="EW10" i="17"/>
  <c r="EX10" i="17"/>
  <c r="EY10" i="17"/>
  <c r="EZ10" i="17"/>
  <c r="FA10" i="17"/>
  <c r="FB10" i="17"/>
  <c r="FC10" i="17"/>
  <c r="FD10" i="17"/>
  <c r="FE10" i="17"/>
  <c r="FF10" i="17"/>
  <c r="FG10" i="17"/>
  <c r="FH10" i="17"/>
  <c r="FI10" i="17"/>
  <c r="FJ10" i="17"/>
  <c r="FK10" i="17"/>
  <c r="FL10" i="17"/>
  <c r="FM10" i="17"/>
  <c r="FN10" i="17"/>
  <c r="FO10" i="17"/>
  <c r="FP10" i="17"/>
  <c r="FQ10" i="17"/>
  <c r="FR10" i="17"/>
  <c r="FS10" i="17"/>
  <c r="FT10" i="17"/>
  <c r="HP10" i="17"/>
  <c r="HQ10" i="17"/>
  <c r="BZ11" i="17"/>
  <c r="CA11" i="17"/>
  <c r="CB11" i="17"/>
  <c r="CC11" i="17"/>
  <c r="CD11" i="17"/>
  <c r="CN11" i="17"/>
  <c r="CO11" i="17"/>
  <c r="CP11" i="17"/>
  <c r="CQ11" i="17"/>
  <c r="CR11" i="17"/>
  <c r="CS11" i="17"/>
  <c r="CT11" i="17"/>
  <c r="CU11" i="17"/>
  <c r="CV11" i="17"/>
  <c r="CW11" i="17"/>
  <c r="CX11" i="17"/>
  <c r="CY11" i="17"/>
  <c r="CZ11" i="17"/>
  <c r="DA11" i="17"/>
  <c r="DB11" i="17"/>
  <c r="DC11" i="17"/>
  <c r="DD11" i="17"/>
  <c r="DE11" i="17"/>
  <c r="DF11" i="17"/>
  <c r="DG11" i="17"/>
  <c r="DH11" i="17"/>
  <c r="DI11" i="17"/>
  <c r="DJ11" i="17"/>
  <c r="DK11" i="17"/>
  <c r="DL11" i="17"/>
  <c r="DM11" i="17"/>
  <c r="DN11" i="17"/>
  <c r="DO11" i="17"/>
  <c r="DP11" i="17"/>
  <c r="DQ11" i="17"/>
  <c r="DR11" i="17"/>
  <c r="DS11" i="17"/>
  <c r="DT11" i="17"/>
  <c r="DU11" i="17"/>
  <c r="DV11" i="17"/>
  <c r="DW11" i="17"/>
  <c r="DX11" i="17"/>
  <c r="DY11" i="17"/>
  <c r="DZ11" i="17"/>
  <c r="EA11" i="17"/>
  <c r="EB11" i="17"/>
  <c r="EC11" i="17"/>
  <c r="ED11" i="17"/>
  <c r="EE11" i="17"/>
  <c r="EF11" i="17"/>
  <c r="EG11" i="17"/>
  <c r="EH11" i="17"/>
  <c r="EI11" i="17"/>
  <c r="EJ11" i="17"/>
  <c r="EK11" i="17"/>
  <c r="EL11" i="17"/>
  <c r="EM11" i="17"/>
  <c r="EN11" i="17"/>
  <c r="EO11" i="17"/>
  <c r="EP11" i="17"/>
  <c r="EQ11" i="17"/>
  <c r="ER11" i="17"/>
  <c r="ES11" i="17"/>
  <c r="ET11" i="17"/>
  <c r="EU11" i="17"/>
  <c r="EV11" i="17"/>
  <c r="EW11" i="17"/>
  <c r="EX11" i="17"/>
  <c r="EY11" i="17"/>
  <c r="EZ11" i="17"/>
  <c r="FA11" i="17"/>
  <c r="FB11" i="17"/>
  <c r="FC11" i="17"/>
  <c r="FD11" i="17"/>
  <c r="FE11" i="17"/>
  <c r="FF11" i="17"/>
  <c r="FG11" i="17"/>
  <c r="FH11" i="17"/>
  <c r="FI11" i="17"/>
  <c r="FJ11" i="17"/>
  <c r="FK11" i="17"/>
  <c r="FL11" i="17"/>
  <c r="FM11" i="17"/>
  <c r="FN11" i="17"/>
  <c r="FO11" i="17"/>
  <c r="FP11" i="17"/>
  <c r="FQ11" i="17"/>
  <c r="FR11" i="17"/>
  <c r="FS11" i="17"/>
  <c r="FT11" i="17"/>
  <c r="HP11" i="17"/>
  <c r="HQ11" i="17"/>
  <c r="BZ12" i="17"/>
  <c r="CA12" i="17"/>
  <c r="CB12" i="17"/>
  <c r="CC12" i="17"/>
  <c r="CD12" i="17"/>
  <c r="CN12" i="17"/>
  <c r="CO12" i="17"/>
  <c r="CP12" i="17"/>
  <c r="CQ12" i="17"/>
  <c r="CR12" i="17"/>
  <c r="CS12" i="17"/>
  <c r="CT12" i="17"/>
  <c r="CU12" i="17"/>
  <c r="CV12" i="17"/>
  <c r="CW12" i="17"/>
  <c r="CX12" i="17"/>
  <c r="CY12" i="17"/>
  <c r="CZ12" i="17"/>
  <c r="DA12" i="17"/>
  <c r="DB12" i="17"/>
  <c r="DC12" i="17"/>
  <c r="DD12" i="17"/>
  <c r="DE12" i="17"/>
  <c r="DF12" i="17"/>
  <c r="DG12" i="17"/>
  <c r="DH12" i="17"/>
  <c r="DI12" i="17"/>
  <c r="DJ12" i="17"/>
  <c r="DK12" i="17"/>
  <c r="DL12" i="17"/>
  <c r="DM12" i="17"/>
  <c r="DN12" i="17"/>
  <c r="DO12" i="17"/>
  <c r="DP12" i="17"/>
  <c r="DQ12" i="17"/>
  <c r="DR12" i="17"/>
  <c r="DS12" i="17"/>
  <c r="DT12" i="17"/>
  <c r="DU12" i="17"/>
  <c r="DV12" i="17"/>
  <c r="DW12" i="17"/>
  <c r="DX12" i="17"/>
  <c r="DY12" i="17"/>
  <c r="DZ12" i="17"/>
  <c r="EA12" i="17"/>
  <c r="EB12" i="17"/>
  <c r="EC12" i="17"/>
  <c r="ED12" i="17"/>
  <c r="EE12" i="17"/>
  <c r="EF12" i="17"/>
  <c r="EG12" i="17"/>
  <c r="EH12" i="17"/>
  <c r="EI12" i="17"/>
  <c r="EJ12" i="17"/>
  <c r="EK12" i="17"/>
  <c r="EL12" i="17"/>
  <c r="EM12" i="17"/>
  <c r="EN12" i="17"/>
  <c r="EO12" i="17"/>
  <c r="EP12" i="17"/>
  <c r="EQ12" i="17"/>
  <c r="ER12" i="17"/>
  <c r="ES12" i="17"/>
  <c r="ET12" i="17"/>
  <c r="EU12" i="17"/>
  <c r="EV12" i="17"/>
  <c r="EW12" i="17"/>
  <c r="EX12" i="17"/>
  <c r="EY12" i="17"/>
  <c r="EZ12" i="17"/>
  <c r="FA12" i="17"/>
  <c r="FB12" i="17"/>
  <c r="FC12" i="17"/>
  <c r="FD12" i="17"/>
  <c r="FE12" i="17"/>
  <c r="FF12" i="17"/>
  <c r="FG12" i="17"/>
  <c r="FH12" i="17"/>
  <c r="FI12" i="17"/>
  <c r="FJ12" i="17"/>
  <c r="FK12" i="17"/>
  <c r="FL12" i="17"/>
  <c r="FM12" i="17"/>
  <c r="FN12" i="17"/>
  <c r="FO12" i="17"/>
  <c r="FP12" i="17"/>
  <c r="FQ12" i="17"/>
  <c r="FR12" i="17"/>
  <c r="FS12" i="17"/>
  <c r="FT12" i="17"/>
  <c r="HP12" i="17"/>
  <c r="HQ12" i="17"/>
  <c r="BZ13" i="17"/>
  <c r="CA13" i="17"/>
  <c r="CB13" i="17"/>
  <c r="CC13" i="17"/>
  <c r="CD13" i="17"/>
  <c r="CN13" i="17"/>
  <c r="CO13" i="17"/>
  <c r="CP13" i="17"/>
  <c r="CQ13" i="17"/>
  <c r="CR13" i="17"/>
  <c r="CS13" i="17"/>
  <c r="CT13" i="17"/>
  <c r="CU13" i="17"/>
  <c r="CV13" i="17"/>
  <c r="CW13" i="17"/>
  <c r="CX13" i="17"/>
  <c r="CY13" i="17"/>
  <c r="CZ13" i="17"/>
  <c r="DA13" i="17"/>
  <c r="DB13" i="17"/>
  <c r="DC13" i="17"/>
  <c r="DD13" i="17"/>
  <c r="DE13" i="17"/>
  <c r="DF13" i="17"/>
  <c r="DG13" i="17"/>
  <c r="DH13" i="17"/>
  <c r="DI13" i="17"/>
  <c r="DJ13" i="17"/>
  <c r="DK13" i="17"/>
  <c r="DL13" i="17"/>
  <c r="DM13" i="17"/>
  <c r="DN13" i="17"/>
  <c r="DO13" i="17"/>
  <c r="DP13" i="17"/>
  <c r="DQ13" i="17"/>
  <c r="DR13" i="17"/>
  <c r="DS13" i="17"/>
  <c r="DT13" i="17"/>
  <c r="DU13" i="17"/>
  <c r="DV13" i="17"/>
  <c r="DW13" i="17"/>
  <c r="DX13" i="17"/>
  <c r="DY13" i="17"/>
  <c r="DZ13" i="17"/>
  <c r="EA13" i="17"/>
  <c r="EB13" i="17"/>
  <c r="EC13" i="17"/>
  <c r="ED13" i="17"/>
  <c r="EE13" i="17"/>
  <c r="EF13" i="17"/>
  <c r="EG13" i="17"/>
  <c r="EH13" i="17"/>
  <c r="EI13" i="17"/>
  <c r="EJ13" i="17"/>
  <c r="EK13" i="17"/>
  <c r="EL13" i="17"/>
  <c r="EM13" i="17"/>
  <c r="EN13" i="17"/>
  <c r="EO13" i="17"/>
  <c r="EP13" i="17"/>
  <c r="EQ13" i="17"/>
  <c r="ER13" i="17"/>
  <c r="ES13" i="17"/>
  <c r="ET13" i="17"/>
  <c r="EU13" i="17"/>
  <c r="EV13" i="17"/>
  <c r="EW13" i="17"/>
  <c r="EX13" i="17"/>
  <c r="EY13" i="17"/>
  <c r="EZ13" i="17"/>
  <c r="FA13" i="17"/>
  <c r="FB13" i="17"/>
  <c r="FC13" i="17"/>
  <c r="FD13" i="17"/>
  <c r="FE13" i="17"/>
  <c r="FF13" i="17"/>
  <c r="FG13" i="17"/>
  <c r="FH13" i="17"/>
  <c r="FI13" i="17"/>
  <c r="FJ13" i="17"/>
  <c r="FK13" i="17"/>
  <c r="FL13" i="17"/>
  <c r="FM13" i="17"/>
  <c r="FN13" i="17"/>
  <c r="FO13" i="17"/>
  <c r="FP13" i="17"/>
  <c r="FQ13" i="17"/>
  <c r="FR13" i="17"/>
  <c r="FS13" i="17"/>
  <c r="FT13" i="17"/>
  <c r="HP13" i="17"/>
  <c r="HQ13" i="17"/>
  <c r="BZ14" i="17"/>
  <c r="CA14" i="17"/>
  <c r="CB14" i="17"/>
  <c r="CC14" i="17"/>
  <c r="CD14" i="17"/>
  <c r="CN14" i="17"/>
  <c r="CO14" i="17"/>
  <c r="CP14" i="17"/>
  <c r="CQ14" i="17"/>
  <c r="CR14" i="17"/>
  <c r="CS14" i="17"/>
  <c r="CT14" i="17"/>
  <c r="CU14" i="17"/>
  <c r="CV14" i="17"/>
  <c r="CW14" i="17"/>
  <c r="CX14" i="17"/>
  <c r="CY14" i="17"/>
  <c r="CZ14" i="17"/>
  <c r="DA14" i="17"/>
  <c r="DB14" i="17"/>
  <c r="DC14" i="17"/>
  <c r="DD14" i="17"/>
  <c r="DE14" i="17"/>
  <c r="DF14" i="17"/>
  <c r="DG14" i="17"/>
  <c r="DH14" i="17"/>
  <c r="DI14" i="17"/>
  <c r="DJ14" i="17"/>
  <c r="DK14" i="17"/>
  <c r="DL14" i="17"/>
  <c r="DM14" i="17"/>
  <c r="DN14" i="17"/>
  <c r="DO14" i="17"/>
  <c r="DP14" i="17"/>
  <c r="DQ14" i="17"/>
  <c r="DR14" i="17"/>
  <c r="DS14" i="17"/>
  <c r="DT14" i="17"/>
  <c r="DU14" i="17"/>
  <c r="DV14" i="17"/>
  <c r="DW14" i="17"/>
  <c r="DX14" i="17"/>
  <c r="DY14" i="17"/>
  <c r="DZ14" i="17"/>
  <c r="EA14" i="17"/>
  <c r="EB14" i="17"/>
  <c r="EC14" i="17"/>
  <c r="ED14" i="17"/>
  <c r="EE14" i="17"/>
  <c r="EF14" i="17"/>
  <c r="EG14" i="17"/>
  <c r="EH14" i="17"/>
  <c r="EI14" i="17"/>
  <c r="EJ14" i="17"/>
  <c r="EK14" i="17"/>
  <c r="EL14" i="17"/>
  <c r="EM14" i="17"/>
  <c r="EN14" i="17"/>
  <c r="EO14" i="17"/>
  <c r="EP14" i="17"/>
  <c r="EQ14" i="17"/>
  <c r="ER14" i="17"/>
  <c r="ES14" i="17"/>
  <c r="ET14" i="17"/>
  <c r="EU14" i="17"/>
  <c r="EV14" i="17"/>
  <c r="EW14" i="17"/>
  <c r="EX14" i="17"/>
  <c r="EY14" i="17"/>
  <c r="EZ14" i="17"/>
  <c r="FA14" i="17"/>
  <c r="FB14" i="17"/>
  <c r="FC14" i="17"/>
  <c r="FD14" i="17"/>
  <c r="FE14" i="17"/>
  <c r="FF14" i="17"/>
  <c r="FG14" i="17"/>
  <c r="FH14" i="17"/>
  <c r="FI14" i="17"/>
  <c r="FJ14" i="17"/>
  <c r="FK14" i="17"/>
  <c r="FL14" i="17"/>
  <c r="FM14" i="17"/>
  <c r="FN14" i="17"/>
  <c r="FO14" i="17"/>
  <c r="FP14" i="17"/>
  <c r="FQ14" i="17"/>
  <c r="FR14" i="17"/>
  <c r="FS14" i="17"/>
  <c r="FT14" i="17"/>
  <c r="HP14" i="17"/>
  <c r="HQ14" i="17"/>
  <c r="BZ15" i="17"/>
  <c r="CA15" i="17"/>
  <c r="CB15" i="17"/>
  <c r="CC15" i="17"/>
  <c r="CD15" i="17"/>
  <c r="CN15" i="17"/>
  <c r="CO15" i="17"/>
  <c r="CP15" i="17"/>
  <c r="CQ15" i="17"/>
  <c r="CR15" i="17"/>
  <c r="CS15" i="17"/>
  <c r="CT15" i="17"/>
  <c r="CU15" i="17"/>
  <c r="CV15" i="17"/>
  <c r="CW15" i="17"/>
  <c r="CX15" i="17"/>
  <c r="CY15" i="17"/>
  <c r="CZ15" i="17"/>
  <c r="DA15" i="17"/>
  <c r="DB15" i="17"/>
  <c r="DC15" i="17"/>
  <c r="DD15" i="17"/>
  <c r="DE15" i="17"/>
  <c r="DF15" i="17"/>
  <c r="DG15" i="17"/>
  <c r="DH15" i="17"/>
  <c r="DI15" i="17"/>
  <c r="DJ15" i="17"/>
  <c r="DK15" i="17"/>
  <c r="DL15" i="17"/>
  <c r="DM15" i="17"/>
  <c r="DN15" i="17"/>
  <c r="DO15" i="17"/>
  <c r="DP15" i="17"/>
  <c r="DQ15" i="17"/>
  <c r="DR15" i="17"/>
  <c r="DS15" i="17"/>
  <c r="DT15" i="17"/>
  <c r="DU15" i="17"/>
  <c r="DV15" i="17"/>
  <c r="DW15" i="17"/>
  <c r="DX15" i="17"/>
  <c r="DY15" i="17"/>
  <c r="DZ15" i="17"/>
  <c r="EA15" i="17"/>
  <c r="EB15" i="17"/>
  <c r="EC15" i="17"/>
  <c r="ED15" i="17"/>
  <c r="EE15" i="17"/>
  <c r="EF15" i="17"/>
  <c r="EG15" i="17"/>
  <c r="EH15" i="17"/>
  <c r="EI15" i="17"/>
  <c r="EJ15" i="17"/>
  <c r="EK15" i="17"/>
  <c r="EL15" i="17"/>
  <c r="EM15" i="17"/>
  <c r="EN15" i="17"/>
  <c r="EO15" i="17"/>
  <c r="EP15" i="17"/>
  <c r="EQ15" i="17"/>
  <c r="ER15" i="17"/>
  <c r="ES15" i="17"/>
  <c r="ET15" i="17"/>
  <c r="EU15" i="17"/>
  <c r="EV15" i="17"/>
  <c r="EW15" i="17"/>
  <c r="EX15" i="17"/>
  <c r="EY15" i="17"/>
  <c r="EZ15" i="17"/>
  <c r="FA15" i="17"/>
  <c r="FB15" i="17"/>
  <c r="FC15" i="17"/>
  <c r="FD15" i="17"/>
  <c r="FE15" i="17"/>
  <c r="FF15" i="17"/>
  <c r="FG15" i="17"/>
  <c r="FH15" i="17"/>
  <c r="FI15" i="17"/>
  <c r="FJ15" i="17"/>
  <c r="FK15" i="17"/>
  <c r="FL15" i="17"/>
  <c r="FM15" i="17"/>
  <c r="FN15" i="17"/>
  <c r="FO15" i="17"/>
  <c r="FP15" i="17"/>
  <c r="FQ15" i="17"/>
  <c r="FR15" i="17"/>
  <c r="FS15" i="17"/>
  <c r="FT15" i="17"/>
  <c r="HP15" i="17"/>
  <c r="HQ15" i="17"/>
  <c r="BZ16" i="17"/>
  <c r="CA16" i="17"/>
  <c r="CB16" i="17"/>
  <c r="CC16" i="17"/>
  <c r="CD16" i="17"/>
  <c r="CN16" i="17"/>
  <c r="CO16" i="17"/>
  <c r="CP16" i="17"/>
  <c r="CQ16" i="17"/>
  <c r="CR16" i="17"/>
  <c r="CS16" i="17"/>
  <c r="CT16" i="17"/>
  <c r="CU16" i="17"/>
  <c r="CV16" i="17"/>
  <c r="CW16" i="17"/>
  <c r="CX16" i="17"/>
  <c r="CY16" i="17"/>
  <c r="CZ16" i="17"/>
  <c r="DA16" i="17"/>
  <c r="DB16" i="17"/>
  <c r="DC16" i="17"/>
  <c r="DD16" i="17"/>
  <c r="DE16" i="17"/>
  <c r="DF16" i="17"/>
  <c r="DG16" i="17"/>
  <c r="DH16" i="17"/>
  <c r="DI16" i="17"/>
  <c r="DJ16" i="17"/>
  <c r="DK16" i="17"/>
  <c r="DL16" i="17"/>
  <c r="DM16" i="17"/>
  <c r="DN16" i="17"/>
  <c r="DO16" i="17"/>
  <c r="DP16" i="17"/>
  <c r="DQ16" i="17"/>
  <c r="DR16" i="17"/>
  <c r="DS16" i="17"/>
  <c r="DT16" i="17"/>
  <c r="DU16" i="17"/>
  <c r="DV16" i="17"/>
  <c r="DW16" i="17"/>
  <c r="DX16" i="17"/>
  <c r="DY16" i="17"/>
  <c r="DZ16" i="17"/>
  <c r="EA16" i="17"/>
  <c r="EB16" i="17"/>
  <c r="EC16" i="17"/>
  <c r="ED16" i="17"/>
  <c r="EE16" i="17"/>
  <c r="EF16" i="17"/>
  <c r="EG16" i="17"/>
  <c r="EH16" i="17"/>
  <c r="EI16" i="17"/>
  <c r="EJ16" i="17"/>
  <c r="EK16" i="17"/>
  <c r="EL16" i="17"/>
  <c r="EM16" i="17"/>
  <c r="EN16" i="17"/>
  <c r="EO16" i="17"/>
  <c r="EP16" i="17"/>
  <c r="EQ16" i="17"/>
  <c r="ER16" i="17"/>
  <c r="ES16" i="17"/>
  <c r="ET16" i="17"/>
  <c r="EU16" i="17"/>
  <c r="EV16" i="17"/>
  <c r="EW16" i="17"/>
  <c r="EX16" i="17"/>
  <c r="EY16" i="17"/>
  <c r="EZ16" i="17"/>
  <c r="FA16" i="17"/>
  <c r="FB16" i="17"/>
  <c r="FC16" i="17"/>
  <c r="FD16" i="17"/>
  <c r="FE16" i="17"/>
  <c r="FF16" i="17"/>
  <c r="FG16" i="17"/>
  <c r="FH16" i="17"/>
  <c r="FI16" i="17"/>
  <c r="FJ16" i="17"/>
  <c r="FK16" i="17"/>
  <c r="FL16" i="17"/>
  <c r="FM16" i="17"/>
  <c r="FN16" i="17"/>
  <c r="FO16" i="17"/>
  <c r="FP16" i="17"/>
  <c r="FQ16" i="17"/>
  <c r="FR16" i="17"/>
  <c r="FS16" i="17"/>
  <c r="FT16" i="17"/>
  <c r="HP16" i="17"/>
  <c r="HQ16" i="17"/>
  <c r="BZ17" i="17"/>
  <c r="CA17" i="17"/>
  <c r="CB17" i="17"/>
  <c r="CC17" i="17"/>
  <c r="CD17" i="17"/>
  <c r="CN17" i="17"/>
  <c r="CO17" i="17"/>
  <c r="CP17" i="17"/>
  <c r="CQ17" i="17"/>
  <c r="CR17" i="17"/>
  <c r="CS17" i="17"/>
  <c r="CT17" i="17"/>
  <c r="CU17" i="17"/>
  <c r="CV17" i="17"/>
  <c r="CW17" i="17"/>
  <c r="CX17" i="17"/>
  <c r="CY17" i="17"/>
  <c r="CZ17" i="17"/>
  <c r="DA17" i="17"/>
  <c r="DB17" i="17"/>
  <c r="DC17" i="17"/>
  <c r="DD17" i="17"/>
  <c r="DE17" i="17"/>
  <c r="DF17" i="17"/>
  <c r="DG17" i="17"/>
  <c r="DH17" i="17"/>
  <c r="DI17" i="17"/>
  <c r="DJ17" i="17"/>
  <c r="DK17" i="17"/>
  <c r="DL17" i="17"/>
  <c r="DM17" i="17"/>
  <c r="DN17" i="17"/>
  <c r="DO17" i="17"/>
  <c r="DP17" i="17"/>
  <c r="DQ17" i="17"/>
  <c r="DR17" i="17"/>
  <c r="DS17" i="17"/>
  <c r="DT17" i="17"/>
  <c r="DU17" i="17"/>
  <c r="DV17" i="17"/>
  <c r="DW17" i="17"/>
  <c r="DX17" i="17"/>
  <c r="DY17" i="17"/>
  <c r="DZ17" i="17"/>
  <c r="EA17" i="17"/>
  <c r="EB17" i="17"/>
  <c r="EC17" i="17"/>
  <c r="ED17" i="17"/>
  <c r="EE17" i="17"/>
  <c r="EF17" i="17"/>
  <c r="EG17" i="17"/>
  <c r="EH17" i="17"/>
  <c r="EI17" i="17"/>
  <c r="EJ17" i="17"/>
  <c r="EK17" i="17"/>
  <c r="EL17" i="17"/>
  <c r="EM17" i="17"/>
  <c r="EN17" i="17"/>
  <c r="EO17" i="17"/>
  <c r="EP17" i="17"/>
  <c r="EQ17" i="17"/>
  <c r="ER17" i="17"/>
  <c r="ES17" i="17"/>
  <c r="ET17" i="17"/>
  <c r="EU17" i="17"/>
  <c r="EV17" i="17"/>
  <c r="EW17" i="17"/>
  <c r="EX17" i="17"/>
  <c r="EY17" i="17"/>
  <c r="EZ17" i="17"/>
  <c r="FA17" i="17"/>
  <c r="FB17" i="17"/>
  <c r="FC17" i="17"/>
  <c r="FD17" i="17"/>
  <c r="FE17" i="17"/>
  <c r="FF17" i="17"/>
  <c r="FG17" i="17"/>
  <c r="FH17" i="17"/>
  <c r="FI17" i="17"/>
  <c r="FJ17" i="17"/>
  <c r="FK17" i="17"/>
  <c r="FL17" i="17"/>
  <c r="FM17" i="17"/>
  <c r="FN17" i="17"/>
  <c r="FO17" i="17"/>
  <c r="FP17" i="17"/>
  <c r="FQ17" i="17"/>
  <c r="FR17" i="17"/>
  <c r="FS17" i="17"/>
  <c r="FT17" i="17"/>
  <c r="HP17" i="17"/>
  <c r="HQ17" i="17"/>
  <c r="BZ18" i="17"/>
  <c r="CA18" i="17"/>
  <c r="CB18" i="17"/>
  <c r="CC18" i="17"/>
  <c r="CD18" i="17"/>
  <c r="CN18" i="17"/>
  <c r="CO18" i="17"/>
  <c r="CP18" i="17"/>
  <c r="CQ18" i="17"/>
  <c r="CR18" i="17"/>
  <c r="CS18" i="17"/>
  <c r="CT18" i="17"/>
  <c r="CU18" i="17"/>
  <c r="CV18" i="17"/>
  <c r="CW18" i="17"/>
  <c r="CX18" i="17"/>
  <c r="CY18" i="17"/>
  <c r="CZ18" i="17"/>
  <c r="DA18" i="17"/>
  <c r="DB18" i="17"/>
  <c r="DC18" i="17"/>
  <c r="DD18" i="17"/>
  <c r="DE18" i="17"/>
  <c r="DF18" i="17"/>
  <c r="DG18" i="17"/>
  <c r="DH18" i="17"/>
  <c r="DI18" i="17"/>
  <c r="DJ18" i="17"/>
  <c r="DK18" i="17"/>
  <c r="DL18" i="17"/>
  <c r="DM18" i="17"/>
  <c r="DN18" i="17"/>
  <c r="DO18" i="17"/>
  <c r="DP18" i="17"/>
  <c r="DQ18" i="17"/>
  <c r="DR18" i="17"/>
  <c r="DS18" i="17"/>
  <c r="DT18" i="17"/>
  <c r="DU18" i="17"/>
  <c r="DV18" i="17"/>
  <c r="DW18" i="17"/>
  <c r="DX18" i="17"/>
  <c r="DY18" i="17"/>
  <c r="DZ18" i="17"/>
  <c r="EA18" i="17"/>
  <c r="EB18" i="17"/>
  <c r="EC18" i="17"/>
  <c r="ED18" i="17"/>
  <c r="EE18" i="17"/>
  <c r="EF18" i="17"/>
  <c r="EG18" i="17"/>
  <c r="EH18" i="17"/>
  <c r="EI18" i="17"/>
  <c r="EJ18" i="17"/>
  <c r="EK18" i="17"/>
  <c r="EL18" i="17"/>
  <c r="EM18" i="17"/>
  <c r="EN18" i="17"/>
  <c r="EO18" i="17"/>
  <c r="EP18" i="17"/>
  <c r="EQ18" i="17"/>
  <c r="ER18" i="17"/>
  <c r="ES18" i="17"/>
  <c r="ET18" i="17"/>
  <c r="EU18" i="17"/>
  <c r="EV18" i="17"/>
  <c r="EW18" i="17"/>
  <c r="EX18" i="17"/>
  <c r="EY18" i="17"/>
  <c r="EZ18" i="17"/>
  <c r="FA18" i="17"/>
  <c r="FB18" i="17"/>
  <c r="FC18" i="17"/>
  <c r="FD18" i="17"/>
  <c r="FE18" i="17"/>
  <c r="FF18" i="17"/>
  <c r="FG18" i="17"/>
  <c r="FH18" i="17"/>
  <c r="FI18" i="17"/>
  <c r="FJ18" i="17"/>
  <c r="FK18" i="17"/>
  <c r="FL18" i="17"/>
  <c r="FM18" i="17"/>
  <c r="FN18" i="17"/>
  <c r="FO18" i="17"/>
  <c r="FP18" i="17"/>
  <c r="FQ18" i="17"/>
  <c r="FR18" i="17"/>
  <c r="FS18" i="17"/>
  <c r="FT18" i="17"/>
  <c r="BZ19" i="17"/>
  <c r="CA19" i="17"/>
  <c r="CB19" i="17"/>
  <c r="CC19" i="17"/>
  <c r="CD19" i="17"/>
  <c r="CN19" i="17"/>
  <c r="CO19" i="17"/>
  <c r="CP19" i="17"/>
  <c r="CQ19" i="17"/>
  <c r="CR19" i="17"/>
  <c r="CS19" i="17"/>
  <c r="CT19" i="17"/>
  <c r="CU19" i="17"/>
  <c r="CV19" i="17"/>
  <c r="CW19" i="17"/>
  <c r="CX19" i="17"/>
  <c r="CY19" i="17"/>
  <c r="CZ19" i="17"/>
  <c r="DA19" i="17"/>
  <c r="DB19" i="17"/>
  <c r="DC19" i="17"/>
  <c r="DD19" i="17"/>
  <c r="DE19" i="17"/>
  <c r="DF19" i="17"/>
  <c r="DG19" i="17"/>
  <c r="DH19" i="17"/>
  <c r="DI19" i="17"/>
  <c r="DJ19" i="17"/>
  <c r="DK19" i="17"/>
  <c r="DL19" i="17"/>
  <c r="DM19" i="17"/>
  <c r="DN19" i="17"/>
  <c r="DO19" i="17"/>
  <c r="DP19" i="17"/>
  <c r="DQ19" i="17"/>
  <c r="DR19" i="17"/>
  <c r="DS19" i="17"/>
  <c r="DT19" i="17"/>
  <c r="DU19" i="17"/>
  <c r="DV19" i="17"/>
  <c r="DW19" i="17"/>
  <c r="DX19" i="17"/>
  <c r="DY19" i="17"/>
  <c r="DZ19" i="17"/>
  <c r="EA19" i="17"/>
  <c r="EB19" i="17"/>
  <c r="EC19" i="17"/>
  <c r="ED19" i="17"/>
  <c r="EE19" i="17"/>
  <c r="EF19" i="17"/>
  <c r="EG19" i="17"/>
  <c r="EH19" i="17"/>
  <c r="EI19" i="17"/>
  <c r="EJ19" i="17"/>
  <c r="EK19" i="17"/>
  <c r="EL19" i="17"/>
  <c r="EM19" i="17"/>
  <c r="EN19" i="17"/>
  <c r="EO19" i="17"/>
  <c r="EP19" i="17"/>
  <c r="EQ19" i="17"/>
  <c r="ER19" i="17"/>
  <c r="ES19" i="17"/>
  <c r="ET19" i="17"/>
  <c r="EU19" i="17"/>
  <c r="EV19" i="17"/>
  <c r="EW19" i="17"/>
  <c r="EX19" i="17"/>
  <c r="EY19" i="17"/>
  <c r="EZ19" i="17"/>
  <c r="FA19" i="17"/>
  <c r="FB19" i="17"/>
  <c r="FC19" i="17"/>
  <c r="FD19" i="17"/>
  <c r="FE19" i="17"/>
  <c r="FF19" i="17"/>
  <c r="FG19" i="17"/>
  <c r="FH19" i="17"/>
  <c r="FI19" i="17"/>
  <c r="FJ19" i="17"/>
  <c r="FK19" i="17"/>
  <c r="FL19" i="17"/>
  <c r="FM19" i="17"/>
  <c r="FN19" i="17"/>
  <c r="FO19" i="17"/>
  <c r="FP19" i="17"/>
  <c r="FQ19" i="17"/>
  <c r="FR19" i="17"/>
  <c r="FS19" i="17"/>
  <c r="FT19" i="17"/>
  <c r="BZ20" i="17"/>
  <c r="CA20" i="17"/>
  <c r="CB20" i="17"/>
  <c r="CC20" i="17"/>
  <c r="CD20" i="17"/>
  <c r="CN20" i="17"/>
  <c r="CO20" i="17"/>
  <c r="CP20" i="17"/>
  <c r="CQ20" i="17"/>
  <c r="CR20" i="17"/>
  <c r="CS20" i="17"/>
  <c r="CT20" i="17"/>
  <c r="CU20" i="17"/>
  <c r="CV20" i="17"/>
  <c r="CW20" i="17"/>
  <c r="CX20" i="17"/>
  <c r="CY20" i="17"/>
  <c r="CZ20" i="17"/>
  <c r="DA20" i="17"/>
  <c r="DB20" i="17"/>
  <c r="DC20" i="17"/>
  <c r="DD20" i="17"/>
  <c r="DE20" i="17"/>
  <c r="DF20" i="17"/>
  <c r="DG20" i="17"/>
  <c r="DH20" i="17"/>
  <c r="DI20" i="17"/>
  <c r="DJ20" i="17"/>
  <c r="DK20" i="17"/>
  <c r="DL20" i="17"/>
  <c r="DM20" i="17"/>
  <c r="DN20" i="17"/>
  <c r="DO20" i="17"/>
  <c r="DP20" i="17"/>
  <c r="DQ20" i="17"/>
  <c r="DR20" i="17"/>
  <c r="DS20" i="17"/>
  <c r="DT20" i="17"/>
  <c r="DU20" i="17"/>
  <c r="DV20" i="17"/>
  <c r="DW20" i="17"/>
  <c r="DX20" i="17"/>
  <c r="DY20" i="17"/>
  <c r="DZ20" i="17"/>
  <c r="EA20" i="17"/>
  <c r="EB20" i="17"/>
  <c r="EC20" i="17"/>
  <c r="ED20" i="17"/>
  <c r="EE20" i="17"/>
  <c r="EF20" i="17"/>
  <c r="EG20" i="17"/>
  <c r="EH20" i="17"/>
  <c r="EI20" i="17"/>
  <c r="EJ20" i="17"/>
  <c r="EK20" i="17"/>
  <c r="EL20" i="17"/>
  <c r="EM20" i="17"/>
  <c r="EN20" i="17"/>
  <c r="EO20" i="17"/>
  <c r="EP20" i="17"/>
  <c r="EQ20" i="17"/>
  <c r="ER20" i="17"/>
  <c r="ES20" i="17"/>
  <c r="ET20" i="17"/>
  <c r="EU20" i="17"/>
  <c r="EV20" i="17"/>
  <c r="EW20" i="17"/>
  <c r="EX20" i="17"/>
  <c r="EY20" i="17"/>
  <c r="EZ20" i="17"/>
  <c r="FA20" i="17"/>
  <c r="FB20" i="17"/>
  <c r="FC20" i="17"/>
  <c r="FD20" i="17"/>
  <c r="FE20" i="17"/>
  <c r="FF20" i="17"/>
  <c r="FG20" i="17"/>
  <c r="FH20" i="17"/>
  <c r="FI20" i="17"/>
  <c r="FJ20" i="17"/>
  <c r="FK20" i="17"/>
  <c r="FL20" i="17"/>
  <c r="FM20" i="17"/>
  <c r="FN20" i="17"/>
  <c r="FO20" i="17"/>
  <c r="FP20" i="17"/>
  <c r="FQ20" i="17"/>
  <c r="FR20" i="17"/>
  <c r="FS20" i="17"/>
  <c r="FT20" i="17"/>
  <c r="BZ21" i="17"/>
  <c r="CA21" i="17"/>
  <c r="CB21" i="17"/>
  <c r="CC21" i="17"/>
  <c r="CD21" i="17"/>
  <c r="CN21" i="17"/>
  <c r="CO21" i="17"/>
  <c r="CP21" i="17"/>
  <c r="CQ21" i="17"/>
  <c r="CR21" i="17"/>
  <c r="CS21" i="17"/>
  <c r="CT21" i="17"/>
  <c r="CU21" i="17"/>
  <c r="CV21" i="17"/>
  <c r="CW21" i="17"/>
  <c r="CX21" i="17"/>
  <c r="CY21" i="17"/>
  <c r="CZ21" i="17"/>
  <c r="DA21" i="17"/>
  <c r="DB21" i="17"/>
  <c r="DC21" i="17"/>
  <c r="DD21" i="17"/>
  <c r="DE21" i="17"/>
  <c r="DF21" i="17"/>
  <c r="DG21" i="17"/>
  <c r="DH21" i="17"/>
  <c r="DI21" i="17"/>
  <c r="DJ21" i="17"/>
  <c r="DK21" i="17"/>
  <c r="DL21" i="17"/>
  <c r="DM21" i="17"/>
  <c r="DN21" i="17"/>
  <c r="DO21" i="17"/>
  <c r="DP21" i="17"/>
  <c r="DQ21" i="17"/>
  <c r="DR21" i="17"/>
  <c r="DS21" i="17"/>
  <c r="DT21" i="17"/>
  <c r="DU21" i="17"/>
  <c r="DV21" i="17"/>
  <c r="DW21" i="17"/>
  <c r="DX21" i="17"/>
  <c r="DY21" i="17"/>
  <c r="DZ21" i="17"/>
  <c r="EA21" i="17"/>
  <c r="EB21" i="17"/>
  <c r="EC21" i="17"/>
  <c r="ED21" i="17"/>
  <c r="EE21" i="17"/>
  <c r="EF21" i="17"/>
  <c r="EG21" i="17"/>
  <c r="EH21" i="17"/>
  <c r="EI21" i="17"/>
  <c r="EJ21" i="17"/>
  <c r="EK21" i="17"/>
  <c r="EL21" i="17"/>
  <c r="EM21" i="17"/>
  <c r="EN21" i="17"/>
  <c r="EO21" i="17"/>
  <c r="EP21" i="17"/>
  <c r="EQ21" i="17"/>
  <c r="ER21" i="17"/>
  <c r="ES21" i="17"/>
  <c r="ET21" i="17"/>
  <c r="EU21" i="17"/>
  <c r="EV21" i="17"/>
  <c r="EW21" i="17"/>
  <c r="EX21" i="17"/>
  <c r="EY21" i="17"/>
  <c r="EZ21" i="17"/>
  <c r="FA21" i="17"/>
  <c r="FB21" i="17"/>
  <c r="FC21" i="17"/>
  <c r="FD21" i="17"/>
  <c r="FE21" i="17"/>
  <c r="FF21" i="17"/>
  <c r="FG21" i="17"/>
  <c r="FH21" i="17"/>
  <c r="FI21" i="17"/>
  <c r="FJ21" i="17"/>
  <c r="FK21" i="17"/>
  <c r="FL21" i="17"/>
  <c r="FM21" i="17"/>
  <c r="FN21" i="17"/>
  <c r="FO21" i="17"/>
  <c r="FP21" i="17"/>
  <c r="FQ21" i="17"/>
  <c r="FR21" i="17"/>
  <c r="FS21" i="17"/>
  <c r="FT21" i="17"/>
  <c r="BZ22" i="17"/>
  <c r="CA22" i="17"/>
  <c r="CB22" i="17"/>
  <c r="CC22" i="17"/>
  <c r="CD22" i="17"/>
  <c r="CN22" i="17"/>
  <c r="CO22" i="17"/>
  <c r="CP22" i="17"/>
  <c r="CQ22" i="17"/>
  <c r="CR22" i="17"/>
  <c r="CS22" i="17"/>
  <c r="CT22" i="17"/>
  <c r="CU22" i="17"/>
  <c r="CV22" i="17"/>
  <c r="CW22" i="17"/>
  <c r="CX22" i="17"/>
  <c r="CY22" i="17"/>
  <c r="CZ22" i="17"/>
  <c r="DA22" i="17"/>
  <c r="DB22" i="17"/>
  <c r="DC22" i="17"/>
  <c r="DD22" i="17"/>
  <c r="DE22" i="17"/>
  <c r="DF22" i="17"/>
  <c r="DG22" i="17"/>
  <c r="DH22" i="17"/>
  <c r="DI22" i="17"/>
  <c r="DJ22" i="17"/>
  <c r="DK22" i="17"/>
  <c r="DL22" i="17"/>
  <c r="DM22" i="17"/>
  <c r="DN22" i="17"/>
  <c r="DO22" i="17"/>
  <c r="DP22" i="17"/>
  <c r="DQ22" i="17"/>
  <c r="DR22" i="17"/>
  <c r="DS22" i="17"/>
  <c r="DT22" i="17"/>
  <c r="DU22" i="17"/>
  <c r="DV22" i="17"/>
  <c r="DW22" i="17"/>
  <c r="DX22" i="17"/>
  <c r="DY22" i="17"/>
  <c r="DZ22" i="17"/>
  <c r="EA22" i="17"/>
  <c r="EB22" i="17"/>
  <c r="EC22" i="17"/>
  <c r="ED22" i="17"/>
  <c r="EE22" i="17"/>
  <c r="EF22" i="17"/>
  <c r="EG22" i="17"/>
  <c r="EH22" i="17"/>
  <c r="EI22" i="17"/>
  <c r="EJ22" i="17"/>
  <c r="EK22" i="17"/>
  <c r="EL22" i="17"/>
  <c r="EM22" i="17"/>
  <c r="EN22" i="17"/>
  <c r="EO22" i="17"/>
  <c r="EP22" i="17"/>
  <c r="EQ22" i="17"/>
  <c r="ER22" i="17"/>
  <c r="ES22" i="17"/>
  <c r="ET22" i="17"/>
  <c r="EU22" i="17"/>
  <c r="EV22" i="17"/>
  <c r="EW22" i="17"/>
  <c r="EX22" i="17"/>
  <c r="EY22" i="17"/>
  <c r="EZ22" i="17"/>
  <c r="FA22" i="17"/>
  <c r="FB22" i="17"/>
  <c r="FC22" i="17"/>
  <c r="FD22" i="17"/>
  <c r="FE22" i="17"/>
  <c r="FF22" i="17"/>
  <c r="FG22" i="17"/>
  <c r="FH22" i="17"/>
  <c r="FI22" i="17"/>
  <c r="FJ22" i="17"/>
  <c r="FK22" i="17"/>
  <c r="FL22" i="17"/>
  <c r="FM22" i="17"/>
  <c r="FN22" i="17"/>
  <c r="FO22" i="17"/>
  <c r="FP22" i="17"/>
  <c r="FQ22" i="17"/>
  <c r="FR22" i="17"/>
  <c r="FS22" i="17"/>
  <c r="FT22" i="17"/>
  <c r="BZ23" i="17"/>
  <c r="CA23" i="17"/>
  <c r="CB23" i="17"/>
  <c r="CC23" i="17"/>
  <c r="CD23" i="17"/>
  <c r="CN23" i="17"/>
  <c r="CO23" i="17"/>
  <c r="CP23" i="17"/>
  <c r="CQ23" i="17"/>
  <c r="CR23" i="17"/>
  <c r="CS23" i="17"/>
  <c r="CT23" i="17"/>
  <c r="CU23" i="17"/>
  <c r="CV23" i="17"/>
  <c r="CW23" i="17"/>
  <c r="CX23" i="17"/>
  <c r="CY23" i="17"/>
  <c r="CZ23" i="17"/>
  <c r="DA23" i="17"/>
  <c r="DB23" i="17"/>
  <c r="DC23" i="17"/>
  <c r="DD23" i="17"/>
  <c r="DE23" i="17"/>
  <c r="DF23" i="17"/>
  <c r="DG23" i="17"/>
  <c r="DH23" i="17"/>
  <c r="DI23" i="17"/>
  <c r="DJ23" i="17"/>
  <c r="DK23" i="17"/>
  <c r="DL23" i="17"/>
  <c r="DM23" i="17"/>
  <c r="DN23" i="17"/>
  <c r="DO23" i="17"/>
  <c r="DP23" i="17"/>
  <c r="DQ23" i="17"/>
  <c r="DR23" i="17"/>
  <c r="DS23" i="17"/>
  <c r="DT23" i="17"/>
  <c r="DU23" i="17"/>
  <c r="DV23" i="17"/>
  <c r="DW23" i="17"/>
  <c r="DX23" i="17"/>
  <c r="DY23" i="17"/>
  <c r="DZ23" i="17"/>
  <c r="EA23" i="17"/>
  <c r="EB23" i="17"/>
  <c r="EC23" i="17"/>
  <c r="ED23" i="17"/>
  <c r="EE23" i="17"/>
  <c r="EF23" i="17"/>
  <c r="EG23" i="17"/>
  <c r="EH23" i="17"/>
  <c r="EI23" i="17"/>
  <c r="EJ23" i="17"/>
  <c r="EK23" i="17"/>
  <c r="EL23" i="17"/>
  <c r="EM23" i="17"/>
  <c r="EN23" i="17"/>
  <c r="EO23" i="17"/>
  <c r="EP23" i="17"/>
  <c r="EQ23" i="17"/>
  <c r="ER23" i="17"/>
  <c r="ES23" i="17"/>
  <c r="ET23" i="17"/>
  <c r="EU23" i="17"/>
  <c r="EV23" i="17"/>
  <c r="EW23" i="17"/>
  <c r="EX23" i="17"/>
  <c r="EY23" i="17"/>
  <c r="EZ23" i="17"/>
  <c r="FA23" i="17"/>
  <c r="FB23" i="17"/>
  <c r="FC23" i="17"/>
  <c r="FD23" i="17"/>
  <c r="FE23" i="17"/>
  <c r="FF23" i="17"/>
  <c r="FG23" i="17"/>
  <c r="FH23" i="17"/>
  <c r="FI23" i="17"/>
  <c r="FJ23" i="17"/>
  <c r="FK23" i="17"/>
  <c r="FL23" i="17"/>
  <c r="FM23" i="17"/>
  <c r="FN23" i="17"/>
  <c r="FO23" i="17"/>
  <c r="FP23" i="17"/>
  <c r="FQ23" i="17"/>
  <c r="FR23" i="17"/>
  <c r="FS23" i="17"/>
  <c r="FT23" i="17"/>
  <c r="BZ24" i="17"/>
  <c r="CA24" i="17"/>
  <c r="CB24" i="17"/>
  <c r="CC24" i="17"/>
  <c r="CD24" i="17"/>
  <c r="CN24" i="17"/>
  <c r="CO24" i="17"/>
  <c r="CP24" i="17"/>
  <c r="CQ24" i="17"/>
  <c r="CR24" i="17"/>
  <c r="CS24" i="17"/>
  <c r="CT24" i="17"/>
  <c r="CU24" i="17"/>
  <c r="CV24" i="17"/>
  <c r="CW24" i="17"/>
  <c r="CX24" i="17"/>
  <c r="CY24" i="17"/>
  <c r="CZ24" i="17"/>
  <c r="DA24" i="17"/>
  <c r="DB24" i="17"/>
  <c r="DC24" i="17"/>
  <c r="DD24" i="17"/>
  <c r="DE24" i="17"/>
  <c r="DF24" i="17"/>
  <c r="DG24" i="17"/>
  <c r="DH24" i="17"/>
  <c r="DI24" i="17"/>
  <c r="DJ24" i="17"/>
  <c r="DK24" i="17"/>
  <c r="DL24" i="17"/>
  <c r="DM24" i="17"/>
  <c r="DN24" i="17"/>
  <c r="DO24" i="17"/>
  <c r="DP24" i="17"/>
  <c r="DQ24" i="17"/>
  <c r="DR24" i="17"/>
  <c r="DS24" i="17"/>
  <c r="DT24" i="17"/>
  <c r="DU24" i="17"/>
  <c r="DV24" i="17"/>
  <c r="DW24" i="17"/>
  <c r="DX24" i="17"/>
  <c r="DY24" i="17"/>
  <c r="DZ24" i="17"/>
  <c r="EA24" i="17"/>
  <c r="EB24" i="17"/>
  <c r="EC24" i="17"/>
  <c r="ED24" i="17"/>
  <c r="EE24" i="17"/>
  <c r="EF24" i="17"/>
  <c r="EG24" i="17"/>
  <c r="EH24" i="17"/>
  <c r="EI24" i="17"/>
  <c r="EJ24" i="17"/>
  <c r="EK24" i="17"/>
  <c r="EL24" i="17"/>
  <c r="EM24" i="17"/>
  <c r="EN24" i="17"/>
  <c r="EO24" i="17"/>
  <c r="EP24" i="17"/>
  <c r="EQ24" i="17"/>
  <c r="ER24" i="17"/>
  <c r="ES24" i="17"/>
  <c r="ET24" i="17"/>
  <c r="EU24" i="17"/>
  <c r="EV24" i="17"/>
  <c r="EW24" i="17"/>
  <c r="EX24" i="17"/>
  <c r="EY24" i="17"/>
  <c r="EZ24" i="17"/>
  <c r="FA24" i="17"/>
  <c r="FB24" i="17"/>
  <c r="FC24" i="17"/>
  <c r="FD24" i="17"/>
  <c r="FE24" i="17"/>
  <c r="FF24" i="17"/>
  <c r="FG24" i="17"/>
  <c r="FH24" i="17"/>
  <c r="FI24" i="17"/>
  <c r="FJ24" i="17"/>
  <c r="FK24" i="17"/>
  <c r="FL24" i="17"/>
  <c r="FM24" i="17"/>
  <c r="FN24" i="17"/>
  <c r="FO24" i="17"/>
  <c r="FP24" i="17"/>
  <c r="FQ24" i="17"/>
  <c r="FR24" i="17"/>
  <c r="FS24" i="17"/>
  <c r="FT24" i="17"/>
  <c r="BZ25" i="17"/>
  <c r="CA25" i="17"/>
  <c r="CB25" i="17"/>
  <c r="CC25" i="17"/>
  <c r="CD25" i="17"/>
  <c r="CN25" i="17"/>
  <c r="CO25" i="17"/>
  <c r="CP25" i="17"/>
  <c r="CQ25" i="17"/>
  <c r="CR25" i="17"/>
  <c r="CS25" i="17"/>
  <c r="CT25" i="17"/>
  <c r="CU25" i="17"/>
  <c r="CV25" i="17"/>
  <c r="CW25" i="17"/>
  <c r="CX25" i="17"/>
  <c r="CY25" i="17"/>
  <c r="CZ25" i="17"/>
  <c r="DA25" i="17"/>
  <c r="DB25" i="17"/>
  <c r="DC25" i="17"/>
  <c r="DD25" i="17"/>
  <c r="DE25" i="17"/>
  <c r="DF25" i="17"/>
  <c r="DG25" i="17"/>
  <c r="DH25" i="17"/>
  <c r="DI25" i="17"/>
  <c r="DJ25" i="17"/>
  <c r="DK25" i="17"/>
  <c r="DL25" i="17"/>
  <c r="DM25" i="17"/>
  <c r="DN25" i="17"/>
  <c r="DO25" i="17"/>
  <c r="DP25" i="17"/>
  <c r="DQ25" i="17"/>
  <c r="DR25" i="17"/>
  <c r="DS25" i="17"/>
  <c r="DT25" i="17"/>
  <c r="DU25" i="17"/>
  <c r="DV25" i="17"/>
  <c r="DW25" i="17"/>
  <c r="DX25" i="17"/>
  <c r="DY25" i="17"/>
  <c r="DZ25" i="17"/>
  <c r="EA25" i="17"/>
  <c r="EB25" i="17"/>
  <c r="EC25" i="17"/>
  <c r="ED25" i="17"/>
  <c r="EE25" i="17"/>
  <c r="EF25" i="17"/>
  <c r="EG25" i="17"/>
  <c r="EH25" i="17"/>
  <c r="EI25" i="17"/>
  <c r="EJ25" i="17"/>
  <c r="EK25" i="17"/>
  <c r="EL25" i="17"/>
  <c r="EM25" i="17"/>
  <c r="EN25" i="17"/>
  <c r="EO25" i="17"/>
  <c r="EP25" i="17"/>
  <c r="EQ25" i="17"/>
  <c r="ER25" i="17"/>
  <c r="ES25" i="17"/>
  <c r="ET25" i="17"/>
  <c r="EU25" i="17"/>
  <c r="EV25" i="17"/>
  <c r="EW25" i="17"/>
  <c r="EX25" i="17"/>
  <c r="EY25" i="17"/>
  <c r="EZ25" i="17"/>
  <c r="FA25" i="17"/>
  <c r="FB25" i="17"/>
  <c r="FC25" i="17"/>
  <c r="FD25" i="17"/>
  <c r="FE25" i="17"/>
  <c r="FF25" i="17"/>
  <c r="FG25" i="17"/>
  <c r="FH25" i="17"/>
  <c r="FI25" i="17"/>
  <c r="FJ25" i="17"/>
  <c r="FK25" i="17"/>
  <c r="FL25" i="17"/>
  <c r="FM25" i="17"/>
  <c r="FN25" i="17"/>
  <c r="FO25" i="17"/>
  <c r="FP25" i="17"/>
  <c r="FQ25" i="17"/>
  <c r="FR25" i="17"/>
  <c r="FS25" i="17"/>
  <c r="FT25" i="17"/>
  <c r="BZ26" i="17"/>
  <c r="CA26" i="17"/>
  <c r="CB26" i="17"/>
  <c r="CC26" i="17"/>
  <c r="CD26" i="17"/>
  <c r="CN26" i="17"/>
  <c r="CO26" i="17"/>
  <c r="CP26" i="17"/>
  <c r="CQ26" i="17"/>
  <c r="CR26" i="17"/>
  <c r="CS26" i="17"/>
  <c r="CT26" i="17"/>
  <c r="CU26" i="17"/>
  <c r="CV26" i="17"/>
  <c r="CW26" i="17"/>
  <c r="CX26" i="17"/>
  <c r="CY26" i="17"/>
  <c r="CZ26" i="17"/>
  <c r="DA26" i="17"/>
  <c r="DB26" i="17"/>
  <c r="DC26" i="17"/>
  <c r="DD26" i="17"/>
  <c r="DE26" i="17"/>
  <c r="DF26" i="17"/>
  <c r="DG26" i="17"/>
  <c r="DH26" i="17"/>
  <c r="DI26" i="17"/>
  <c r="DJ26" i="17"/>
  <c r="DK26" i="17"/>
  <c r="DL26" i="17"/>
  <c r="DM26" i="17"/>
  <c r="DN26" i="17"/>
  <c r="DO26" i="17"/>
  <c r="DP26" i="17"/>
  <c r="DQ26" i="17"/>
  <c r="DR26" i="17"/>
  <c r="DS26" i="17"/>
  <c r="DT26" i="17"/>
  <c r="DU26" i="17"/>
  <c r="DV26" i="17"/>
  <c r="DW26" i="17"/>
  <c r="DX26" i="17"/>
  <c r="DY26" i="17"/>
  <c r="DZ26" i="17"/>
  <c r="EA26" i="17"/>
  <c r="EB26" i="17"/>
  <c r="EC26" i="17"/>
  <c r="ED26" i="17"/>
  <c r="EE26" i="17"/>
  <c r="EF26" i="17"/>
  <c r="EG26" i="17"/>
  <c r="EH26" i="17"/>
  <c r="EI26" i="17"/>
  <c r="EJ26" i="17"/>
  <c r="EK26" i="17"/>
  <c r="EL26" i="17"/>
  <c r="EM26" i="17"/>
  <c r="EN26" i="17"/>
  <c r="EO26" i="17"/>
  <c r="EP26" i="17"/>
  <c r="EQ26" i="17"/>
  <c r="ER26" i="17"/>
  <c r="ES26" i="17"/>
  <c r="ET26" i="17"/>
  <c r="EU26" i="17"/>
  <c r="EV26" i="17"/>
  <c r="EW26" i="17"/>
  <c r="EX26" i="17"/>
  <c r="EY26" i="17"/>
  <c r="EZ26" i="17"/>
  <c r="FA26" i="17"/>
  <c r="FB26" i="17"/>
  <c r="FC26" i="17"/>
  <c r="FD26" i="17"/>
  <c r="FE26" i="17"/>
  <c r="FF26" i="17"/>
  <c r="FG26" i="17"/>
  <c r="FH26" i="17"/>
  <c r="FI26" i="17"/>
  <c r="FJ26" i="17"/>
  <c r="FK26" i="17"/>
  <c r="FL26" i="17"/>
  <c r="FM26" i="17"/>
  <c r="FN26" i="17"/>
  <c r="FO26" i="17"/>
  <c r="FP26" i="17"/>
  <c r="FQ26" i="17"/>
  <c r="FR26" i="17"/>
  <c r="FS26" i="17"/>
  <c r="FT26" i="17"/>
  <c r="BZ27" i="17"/>
  <c r="CA27" i="17"/>
  <c r="CB27" i="17"/>
  <c r="CC27" i="17"/>
  <c r="CD27" i="17"/>
  <c r="CN27" i="17"/>
  <c r="CO27" i="17"/>
  <c r="CP27" i="17"/>
  <c r="CQ27" i="17"/>
  <c r="CR27" i="17"/>
  <c r="CS27" i="17"/>
  <c r="CT27" i="17"/>
  <c r="CU27" i="17"/>
  <c r="CV27" i="17"/>
  <c r="CW27" i="17"/>
  <c r="CX27" i="17"/>
  <c r="CY27" i="17"/>
  <c r="CZ27" i="17"/>
  <c r="DA27" i="17"/>
  <c r="DB27" i="17"/>
  <c r="DC27" i="17"/>
  <c r="DD27" i="17"/>
  <c r="DE27" i="17"/>
  <c r="DF27" i="17"/>
  <c r="DG27" i="17"/>
  <c r="DH27" i="17"/>
  <c r="DI27" i="17"/>
  <c r="DJ27" i="17"/>
  <c r="DK27" i="17"/>
  <c r="DL27" i="17"/>
  <c r="DM27" i="17"/>
  <c r="DN27" i="17"/>
  <c r="DO27" i="17"/>
  <c r="DP27" i="17"/>
  <c r="DQ27" i="17"/>
  <c r="DR27" i="17"/>
  <c r="DS27" i="17"/>
  <c r="DT27" i="17"/>
  <c r="DU27" i="17"/>
  <c r="DV27" i="17"/>
  <c r="DW27" i="17"/>
  <c r="DX27" i="17"/>
  <c r="DY27" i="17"/>
  <c r="DZ27" i="17"/>
  <c r="EA27" i="17"/>
  <c r="EB27" i="17"/>
  <c r="EC27" i="17"/>
  <c r="ED27" i="17"/>
  <c r="EE27" i="17"/>
  <c r="EF27" i="17"/>
  <c r="EG27" i="17"/>
  <c r="EH27" i="17"/>
  <c r="EI27" i="17"/>
  <c r="EJ27" i="17"/>
  <c r="EK27" i="17"/>
  <c r="EL27" i="17"/>
  <c r="EM27" i="17"/>
  <c r="EN27" i="17"/>
  <c r="EO27" i="17"/>
  <c r="EP27" i="17"/>
  <c r="EQ27" i="17"/>
  <c r="ER27" i="17"/>
  <c r="ES27" i="17"/>
  <c r="ET27" i="17"/>
  <c r="EU27" i="17"/>
  <c r="EV27" i="17"/>
  <c r="EW27" i="17"/>
  <c r="EX27" i="17"/>
  <c r="EY27" i="17"/>
  <c r="EZ27" i="17"/>
  <c r="FA27" i="17"/>
  <c r="FB27" i="17"/>
  <c r="FC27" i="17"/>
  <c r="FD27" i="17"/>
  <c r="FE27" i="17"/>
  <c r="FF27" i="17"/>
  <c r="FG27" i="17"/>
  <c r="FH27" i="17"/>
  <c r="FI27" i="17"/>
  <c r="FJ27" i="17"/>
  <c r="FK27" i="17"/>
  <c r="FL27" i="17"/>
  <c r="FM27" i="17"/>
  <c r="FN27" i="17"/>
  <c r="FO27" i="17"/>
  <c r="FP27" i="17"/>
  <c r="FQ27" i="17"/>
  <c r="FR27" i="17"/>
  <c r="FS27" i="17"/>
  <c r="FT27" i="17"/>
  <c r="BZ28" i="17"/>
  <c r="CA28" i="17"/>
  <c r="CB28" i="17"/>
  <c r="CC28" i="17"/>
  <c r="CD28" i="17"/>
  <c r="CN28" i="17"/>
  <c r="CO28" i="17"/>
  <c r="CP28" i="17"/>
  <c r="CQ28" i="17"/>
  <c r="CR28" i="17"/>
  <c r="CS28" i="17"/>
  <c r="CT28" i="17"/>
  <c r="CU28" i="17"/>
  <c r="CV28" i="17"/>
  <c r="CW28" i="17"/>
  <c r="CX28" i="17"/>
  <c r="CY28" i="17"/>
  <c r="CZ28" i="17"/>
  <c r="DA28" i="17"/>
  <c r="DB28" i="17"/>
  <c r="DC28" i="17"/>
  <c r="DD28" i="17"/>
  <c r="DE28" i="17"/>
  <c r="DF28" i="17"/>
  <c r="DG28" i="17"/>
  <c r="DH28" i="17"/>
  <c r="DI28" i="17"/>
  <c r="DJ28" i="17"/>
  <c r="DK28" i="17"/>
  <c r="DL28" i="17"/>
  <c r="DM28" i="17"/>
  <c r="DN28" i="17"/>
  <c r="DO28" i="17"/>
  <c r="DP28" i="17"/>
  <c r="DQ28" i="17"/>
  <c r="DR28" i="17"/>
  <c r="DS28" i="17"/>
  <c r="DT28" i="17"/>
  <c r="DU28" i="17"/>
  <c r="DV28" i="17"/>
  <c r="DW28" i="17"/>
  <c r="DX28" i="17"/>
  <c r="DY28" i="17"/>
  <c r="DZ28" i="17"/>
  <c r="EA28" i="17"/>
  <c r="EB28" i="17"/>
  <c r="EC28" i="17"/>
  <c r="ED28" i="17"/>
  <c r="EE28" i="17"/>
  <c r="EF28" i="17"/>
  <c r="EG28" i="17"/>
  <c r="EH28" i="17"/>
  <c r="EI28" i="17"/>
  <c r="EJ28" i="17"/>
  <c r="EK28" i="17"/>
  <c r="EL28" i="17"/>
  <c r="EM28" i="17"/>
  <c r="EN28" i="17"/>
  <c r="EO28" i="17"/>
  <c r="EP28" i="17"/>
  <c r="EQ28" i="17"/>
  <c r="ER28" i="17"/>
  <c r="ES28" i="17"/>
  <c r="ET28" i="17"/>
  <c r="EU28" i="17"/>
  <c r="EV28" i="17"/>
  <c r="EW28" i="17"/>
  <c r="EX28" i="17"/>
  <c r="EY28" i="17"/>
  <c r="EZ28" i="17"/>
  <c r="FA28" i="17"/>
  <c r="FB28" i="17"/>
  <c r="FC28" i="17"/>
  <c r="FD28" i="17"/>
  <c r="FE28" i="17"/>
  <c r="FF28" i="17"/>
  <c r="FG28" i="17"/>
  <c r="FH28" i="17"/>
  <c r="FI28" i="17"/>
  <c r="FJ28" i="17"/>
  <c r="FK28" i="17"/>
  <c r="FL28" i="17"/>
  <c r="FM28" i="17"/>
  <c r="FN28" i="17"/>
  <c r="FO28" i="17"/>
  <c r="FP28" i="17"/>
  <c r="FQ28" i="17"/>
  <c r="FR28" i="17"/>
  <c r="FS28" i="17"/>
  <c r="FT28" i="17"/>
  <c r="BZ29" i="17"/>
  <c r="CA29" i="17"/>
  <c r="CB29" i="17"/>
  <c r="CC29" i="17"/>
  <c r="CD29" i="17"/>
  <c r="CN29" i="17"/>
  <c r="CO29" i="17"/>
  <c r="CP29" i="17"/>
  <c r="CQ29" i="17"/>
  <c r="CR29" i="17"/>
  <c r="CS29" i="17"/>
  <c r="CT29" i="17"/>
  <c r="CU29" i="17"/>
  <c r="CV29" i="17"/>
  <c r="CW29" i="17"/>
  <c r="CX29" i="17"/>
  <c r="CY29" i="17"/>
  <c r="CZ29" i="17"/>
  <c r="DA29" i="17"/>
  <c r="DB29" i="17"/>
  <c r="DC29" i="17"/>
  <c r="DD29" i="17"/>
  <c r="DE29" i="17"/>
  <c r="DF29" i="17"/>
  <c r="DG29" i="17"/>
  <c r="DH29" i="17"/>
  <c r="DI29" i="17"/>
  <c r="DJ29" i="17"/>
  <c r="DK29" i="17"/>
  <c r="DL29" i="17"/>
  <c r="DM29" i="17"/>
  <c r="DN29" i="17"/>
  <c r="DO29" i="17"/>
  <c r="DP29" i="17"/>
  <c r="DQ29" i="17"/>
  <c r="DR29" i="17"/>
  <c r="DS29" i="17"/>
  <c r="DT29" i="17"/>
  <c r="DU29" i="17"/>
  <c r="DV29" i="17"/>
  <c r="DW29" i="17"/>
  <c r="DX29" i="17"/>
  <c r="DY29" i="17"/>
  <c r="DZ29" i="17"/>
  <c r="EA29" i="17"/>
  <c r="EB29" i="17"/>
  <c r="EC29" i="17"/>
  <c r="ED29" i="17"/>
  <c r="EE29" i="17"/>
  <c r="EF29" i="17"/>
  <c r="EG29" i="17"/>
  <c r="EH29" i="17"/>
  <c r="EI29" i="17"/>
  <c r="EJ29" i="17"/>
  <c r="EK29" i="17"/>
  <c r="EL29" i="17"/>
  <c r="EM29" i="17"/>
  <c r="EN29" i="17"/>
  <c r="EO29" i="17"/>
  <c r="EP29" i="17"/>
  <c r="EQ29" i="17"/>
  <c r="ER29" i="17"/>
  <c r="ES29" i="17"/>
  <c r="ET29" i="17"/>
  <c r="EU29" i="17"/>
  <c r="EV29" i="17"/>
  <c r="EW29" i="17"/>
  <c r="EX29" i="17"/>
  <c r="EY29" i="17"/>
  <c r="EZ29" i="17"/>
  <c r="FA29" i="17"/>
  <c r="FB29" i="17"/>
  <c r="FC29" i="17"/>
  <c r="FD29" i="17"/>
  <c r="FE29" i="17"/>
  <c r="FF29" i="17"/>
  <c r="FG29" i="17"/>
  <c r="FH29" i="17"/>
  <c r="FI29" i="17"/>
  <c r="FJ29" i="17"/>
  <c r="FK29" i="17"/>
  <c r="FL29" i="17"/>
  <c r="FM29" i="17"/>
  <c r="FN29" i="17"/>
  <c r="FO29" i="17"/>
  <c r="FP29" i="17"/>
  <c r="FQ29" i="17"/>
  <c r="FR29" i="17"/>
  <c r="FS29" i="17"/>
  <c r="FT29" i="17"/>
  <c r="BZ30" i="17"/>
  <c r="CA30" i="17"/>
  <c r="CB30" i="17"/>
  <c r="CC30" i="17"/>
  <c r="CD30" i="17"/>
  <c r="CN30" i="17"/>
  <c r="CO30" i="17"/>
  <c r="CP30" i="17"/>
  <c r="CQ30" i="17"/>
  <c r="CR30" i="17"/>
  <c r="CS30" i="17"/>
  <c r="CT30" i="17"/>
  <c r="CU30" i="17"/>
  <c r="CV30" i="17"/>
  <c r="CW30" i="17"/>
  <c r="CX30" i="17"/>
  <c r="CY30" i="17"/>
  <c r="CZ30" i="17"/>
  <c r="DA30" i="17"/>
  <c r="DB30" i="17"/>
  <c r="DC30" i="17"/>
  <c r="DD30" i="17"/>
  <c r="DE30" i="17"/>
  <c r="DF30" i="17"/>
  <c r="DG30" i="17"/>
  <c r="DH30" i="17"/>
  <c r="DI30" i="17"/>
  <c r="DJ30" i="17"/>
  <c r="DK30" i="17"/>
  <c r="DL30" i="17"/>
  <c r="DM30" i="17"/>
  <c r="DN30" i="17"/>
  <c r="DO30" i="17"/>
  <c r="DP30" i="17"/>
  <c r="DQ30" i="17"/>
  <c r="DR30" i="17"/>
  <c r="DS30" i="17"/>
  <c r="DT30" i="17"/>
  <c r="DU30" i="17"/>
  <c r="DV30" i="17"/>
  <c r="DW30" i="17"/>
  <c r="DX30" i="17"/>
  <c r="DY30" i="17"/>
  <c r="DZ30" i="17"/>
  <c r="EA30" i="17"/>
  <c r="EB30" i="17"/>
  <c r="EC30" i="17"/>
  <c r="ED30" i="17"/>
  <c r="EE30" i="17"/>
  <c r="EF30" i="17"/>
  <c r="EG30" i="17"/>
  <c r="EH30" i="17"/>
  <c r="EI30" i="17"/>
  <c r="EJ30" i="17"/>
  <c r="EK30" i="17"/>
  <c r="EL30" i="17"/>
  <c r="EM30" i="17"/>
  <c r="EN30" i="17"/>
  <c r="EO30" i="17"/>
  <c r="EP30" i="17"/>
  <c r="EQ30" i="17"/>
  <c r="ER30" i="17"/>
  <c r="ES30" i="17"/>
  <c r="ET30" i="17"/>
  <c r="EU30" i="17"/>
  <c r="EV30" i="17"/>
  <c r="EW30" i="17"/>
  <c r="EX30" i="17"/>
  <c r="EY30" i="17"/>
  <c r="EZ30" i="17"/>
  <c r="FA30" i="17"/>
  <c r="FB30" i="17"/>
  <c r="FC30" i="17"/>
  <c r="FD30" i="17"/>
  <c r="FE30" i="17"/>
  <c r="FF30" i="17"/>
  <c r="FG30" i="17"/>
  <c r="FH30" i="17"/>
  <c r="FI30" i="17"/>
  <c r="FJ30" i="17"/>
  <c r="FK30" i="17"/>
  <c r="FL30" i="17"/>
  <c r="FM30" i="17"/>
  <c r="FN30" i="17"/>
  <c r="FO30" i="17"/>
  <c r="FP30" i="17"/>
  <c r="FQ30" i="17"/>
  <c r="FR30" i="17"/>
  <c r="FS30" i="17"/>
  <c r="FT30" i="17"/>
  <c r="BZ31" i="17"/>
  <c r="CA31" i="17"/>
  <c r="CB31" i="17"/>
  <c r="CC31" i="17"/>
  <c r="CD31" i="17"/>
  <c r="CN31" i="17"/>
  <c r="CO31" i="17"/>
  <c r="CP31" i="17"/>
  <c r="CQ31" i="17"/>
  <c r="CR31" i="17"/>
  <c r="CS31" i="17"/>
  <c r="CT31" i="17"/>
  <c r="CU31" i="17"/>
  <c r="CV31" i="17"/>
  <c r="CW31" i="17"/>
  <c r="CX31" i="17"/>
  <c r="CY31" i="17"/>
  <c r="CZ31" i="17"/>
  <c r="DA31" i="17"/>
  <c r="DB31" i="17"/>
  <c r="DC31" i="17"/>
  <c r="DD31" i="17"/>
  <c r="DE31" i="17"/>
  <c r="DF31" i="17"/>
  <c r="DG31" i="17"/>
  <c r="DH31" i="17"/>
  <c r="DI31" i="17"/>
  <c r="DJ31" i="17"/>
  <c r="DK31" i="17"/>
  <c r="DL31" i="17"/>
  <c r="DM31" i="17"/>
  <c r="DN31" i="17"/>
  <c r="DO31" i="17"/>
  <c r="DP31" i="17"/>
  <c r="DQ31" i="17"/>
  <c r="DR31" i="17"/>
  <c r="DS31" i="17"/>
  <c r="DT31" i="17"/>
  <c r="DU31" i="17"/>
  <c r="DV31" i="17"/>
  <c r="DW31" i="17"/>
  <c r="DX31" i="17"/>
  <c r="DY31" i="17"/>
  <c r="DZ31" i="17"/>
  <c r="EA31" i="17"/>
  <c r="EB31" i="17"/>
  <c r="EC31" i="17"/>
  <c r="ED31" i="17"/>
  <c r="EE31" i="17"/>
  <c r="EF31" i="17"/>
  <c r="EG31" i="17"/>
  <c r="EH31" i="17"/>
  <c r="EI31" i="17"/>
  <c r="EJ31" i="17"/>
  <c r="EK31" i="17"/>
  <c r="EL31" i="17"/>
  <c r="EM31" i="17"/>
  <c r="EN31" i="17"/>
  <c r="EO31" i="17"/>
  <c r="EP31" i="17"/>
  <c r="EQ31" i="17"/>
  <c r="ER31" i="17"/>
  <c r="ES31" i="17"/>
  <c r="ET31" i="17"/>
  <c r="EU31" i="17"/>
  <c r="EV31" i="17"/>
  <c r="EW31" i="17"/>
  <c r="EX31" i="17"/>
  <c r="EY31" i="17"/>
  <c r="EZ31" i="17"/>
  <c r="FA31" i="17"/>
  <c r="FB31" i="17"/>
  <c r="FC31" i="17"/>
  <c r="FD31" i="17"/>
  <c r="FE31" i="17"/>
  <c r="FF31" i="17"/>
  <c r="FG31" i="17"/>
  <c r="FH31" i="17"/>
  <c r="FI31" i="17"/>
  <c r="FJ31" i="17"/>
  <c r="FK31" i="17"/>
  <c r="FL31" i="17"/>
  <c r="FM31" i="17"/>
  <c r="FN31" i="17"/>
  <c r="FO31" i="17"/>
  <c r="FP31" i="17"/>
  <c r="FQ31" i="17"/>
  <c r="FR31" i="17"/>
  <c r="FS31" i="17"/>
  <c r="FT31" i="17"/>
  <c r="BZ32" i="17"/>
  <c r="CA32" i="17"/>
  <c r="CB32" i="17"/>
  <c r="CC32" i="17"/>
  <c r="CD32" i="17"/>
  <c r="CN32" i="17"/>
  <c r="CO32" i="17"/>
  <c r="CP32" i="17"/>
  <c r="CQ32" i="17"/>
  <c r="CR32" i="17"/>
  <c r="CS32" i="17"/>
  <c r="CT32" i="17"/>
  <c r="CU32" i="17"/>
  <c r="CV32" i="17"/>
  <c r="CW32" i="17"/>
  <c r="CX32" i="17"/>
  <c r="CY32" i="17"/>
  <c r="CZ32" i="17"/>
  <c r="DA32" i="17"/>
  <c r="DB32" i="17"/>
  <c r="DC32" i="17"/>
  <c r="DD32" i="17"/>
  <c r="DE32" i="17"/>
  <c r="DF32" i="17"/>
  <c r="DG32" i="17"/>
  <c r="DH32" i="17"/>
  <c r="DI32" i="17"/>
  <c r="DJ32" i="17"/>
  <c r="DK32" i="17"/>
  <c r="DL32" i="17"/>
  <c r="DM32" i="17"/>
  <c r="DN32" i="17"/>
  <c r="DO32" i="17"/>
  <c r="DP32" i="17"/>
  <c r="DQ32" i="17"/>
  <c r="DR32" i="17"/>
  <c r="DS32" i="17"/>
  <c r="DT32" i="17"/>
  <c r="DU32" i="17"/>
  <c r="DV32" i="17"/>
  <c r="DW32" i="17"/>
  <c r="DX32" i="17"/>
  <c r="DY32" i="17"/>
  <c r="DZ32" i="17"/>
  <c r="EA32" i="17"/>
  <c r="EB32" i="17"/>
  <c r="EC32" i="17"/>
  <c r="ED32" i="17"/>
  <c r="EE32" i="17"/>
  <c r="EF32" i="17"/>
  <c r="EG32" i="17"/>
  <c r="EH32" i="17"/>
  <c r="EI32" i="17"/>
  <c r="EJ32" i="17"/>
  <c r="EK32" i="17"/>
  <c r="EL32" i="17"/>
  <c r="EM32" i="17"/>
  <c r="EN32" i="17"/>
  <c r="EO32" i="17"/>
  <c r="EP32" i="17"/>
  <c r="EQ32" i="17"/>
  <c r="ER32" i="17"/>
  <c r="ES32" i="17"/>
  <c r="ET32" i="17"/>
  <c r="EU32" i="17"/>
  <c r="EV32" i="17"/>
  <c r="EW32" i="17"/>
  <c r="EX32" i="17"/>
  <c r="EY32" i="17"/>
  <c r="EZ32" i="17"/>
  <c r="FA32" i="17"/>
  <c r="FB32" i="17"/>
  <c r="FC32" i="17"/>
  <c r="FD32" i="17"/>
  <c r="FE32" i="17"/>
  <c r="FF32" i="17"/>
  <c r="FG32" i="17"/>
  <c r="FH32" i="17"/>
  <c r="FI32" i="17"/>
  <c r="FJ32" i="17"/>
  <c r="FK32" i="17"/>
  <c r="FL32" i="17"/>
  <c r="FM32" i="17"/>
  <c r="FN32" i="17"/>
  <c r="FO32" i="17"/>
  <c r="FP32" i="17"/>
  <c r="FQ32" i="17"/>
  <c r="FR32" i="17"/>
  <c r="FS32" i="17"/>
  <c r="FT32" i="17"/>
  <c r="BZ33" i="17"/>
  <c r="CA33" i="17"/>
  <c r="CB33" i="17"/>
  <c r="CC33" i="17"/>
  <c r="CD33" i="17"/>
  <c r="CN33" i="17"/>
  <c r="CO33" i="17"/>
  <c r="CP33" i="17"/>
  <c r="CQ33" i="17"/>
  <c r="CR33" i="17"/>
  <c r="CS33" i="17"/>
  <c r="CT33" i="17"/>
  <c r="CU33" i="17"/>
  <c r="CV33" i="17"/>
  <c r="CW33" i="17"/>
  <c r="CX33" i="17"/>
  <c r="CY33" i="17"/>
  <c r="CZ33" i="17"/>
  <c r="DA33" i="17"/>
  <c r="DB33" i="17"/>
  <c r="DC33" i="17"/>
  <c r="DD33" i="17"/>
  <c r="DE33" i="17"/>
  <c r="DF33" i="17"/>
  <c r="DG33" i="17"/>
  <c r="DH33" i="17"/>
  <c r="DI33" i="17"/>
  <c r="DJ33" i="17"/>
  <c r="DK33" i="17"/>
  <c r="DL33" i="17"/>
  <c r="DM33" i="17"/>
  <c r="DN33" i="17"/>
  <c r="DO33" i="17"/>
  <c r="DP33" i="17"/>
  <c r="DQ33" i="17"/>
  <c r="DR33" i="17"/>
  <c r="DS33" i="17"/>
  <c r="DT33" i="17"/>
  <c r="DU33" i="17"/>
  <c r="DV33" i="17"/>
  <c r="DW33" i="17"/>
  <c r="DX33" i="17"/>
  <c r="DY33" i="17"/>
  <c r="DZ33" i="17"/>
  <c r="EA33" i="17"/>
  <c r="EB33" i="17"/>
  <c r="EC33" i="17"/>
  <c r="ED33" i="17"/>
  <c r="EE33" i="17"/>
  <c r="EF33" i="17"/>
  <c r="EG33" i="17"/>
  <c r="EH33" i="17"/>
  <c r="EI33" i="17"/>
  <c r="EJ33" i="17"/>
  <c r="EK33" i="17"/>
  <c r="EL33" i="17"/>
  <c r="EM33" i="17"/>
  <c r="EN33" i="17"/>
  <c r="EO33" i="17"/>
  <c r="EP33" i="17"/>
  <c r="EQ33" i="17"/>
  <c r="ER33" i="17"/>
  <c r="ES33" i="17"/>
  <c r="ET33" i="17"/>
  <c r="EU33" i="17"/>
  <c r="EV33" i="17"/>
  <c r="EW33" i="17"/>
  <c r="EX33" i="17"/>
  <c r="EY33" i="17"/>
  <c r="EZ33" i="17"/>
  <c r="FA33" i="17"/>
  <c r="FB33" i="17"/>
  <c r="FC33" i="17"/>
  <c r="FD33" i="17"/>
  <c r="FE33" i="17"/>
  <c r="FF33" i="17"/>
  <c r="FG33" i="17"/>
  <c r="FH33" i="17"/>
  <c r="FI33" i="17"/>
  <c r="FJ33" i="17"/>
  <c r="FK33" i="17"/>
  <c r="FL33" i="17"/>
  <c r="FM33" i="17"/>
  <c r="FN33" i="17"/>
  <c r="FO33" i="17"/>
  <c r="FP33" i="17"/>
  <c r="FQ33" i="17"/>
  <c r="FR33" i="17"/>
  <c r="FS33" i="17"/>
  <c r="FT33" i="17"/>
  <c r="GD33" i="17"/>
  <c r="GE33" i="17"/>
  <c r="GF33" i="17"/>
  <c r="GG33" i="17"/>
  <c r="GH33" i="17"/>
  <c r="GI33" i="17"/>
  <c r="GJ33" i="17"/>
  <c r="GK33" i="17"/>
  <c r="GL33" i="17"/>
  <c r="GM33" i="17"/>
  <c r="GN33" i="17"/>
  <c r="GO33" i="17"/>
  <c r="GP33" i="17"/>
  <c r="GQ33" i="17"/>
  <c r="GR33" i="17"/>
  <c r="GS33" i="17"/>
  <c r="GT33" i="17"/>
  <c r="BZ34" i="17"/>
  <c r="CA34" i="17"/>
  <c r="CB34" i="17"/>
  <c r="CC34" i="17"/>
  <c r="CD34" i="17"/>
  <c r="CN34" i="17"/>
  <c r="CO34" i="17"/>
  <c r="CP34" i="17"/>
  <c r="CQ34" i="17"/>
  <c r="CR34" i="17"/>
  <c r="CS34" i="17"/>
  <c r="CT34" i="17"/>
  <c r="CU34" i="17"/>
  <c r="CV34" i="17"/>
  <c r="CW34" i="17"/>
  <c r="CX34" i="17"/>
  <c r="CY34" i="17"/>
  <c r="CZ34" i="17"/>
  <c r="DA34" i="17"/>
  <c r="DB34" i="17"/>
  <c r="DC34" i="17"/>
  <c r="DD34" i="17"/>
  <c r="DE34" i="17"/>
  <c r="DF34" i="17"/>
  <c r="DG34" i="17"/>
  <c r="DH34" i="17"/>
  <c r="DI34" i="17"/>
  <c r="DJ34" i="17"/>
  <c r="DK34" i="17"/>
  <c r="DL34" i="17"/>
  <c r="DM34" i="17"/>
  <c r="DN34" i="17"/>
  <c r="DO34" i="17"/>
  <c r="DP34" i="17"/>
  <c r="DQ34" i="17"/>
  <c r="DR34" i="17"/>
  <c r="DS34" i="17"/>
  <c r="DT34" i="17"/>
  <c r="DU34" i="17"/>
  <c r="DV34" i="17"/>
  <c r="DW34" i="17"/>
  <c r="DX34" i="17"/>
  <c r="DY34" i="17"/>
  <c r="DZ34" i="17"/>
  <c r="EA34" i="17"/>
  <c r="EB34" i="17"/>
  <c r="EC34" i="17"/>
  <c r="ED34" i="17"/>
  <c r="EE34" i="17"/>
  <c r="EF34" i="17"/>
  <c r="EG34" i="17"/>
  <c r="EH34" i="17"/>
  <c r="EI34" i="17"/>
  <c r="EJ34" i="17"/>
  <c r="EK34" i="17"/>
  <c r="EL34" i="17"/>
  <c r="EM34" i="17"/>
  <c r="EN34" i="17"/>
  <c r="EO34" i="17"/>
  <c r="EP34" i="17"/>
  <c r="EQ34" i="17"/>
  <c r="ER34" i="17"/>
  <c r="ES34" i="17"/>
  <c r="ET34" i="17"/>
  <c r="EU34" i="17"/>
  <c r="EV34" i="17"/>
  <c r="EW34" i="17"/>
  <c r="EX34" i="17"/>
  <c r="EY34" i="17"/>
  <c r="EZ34" i="17"/>
  <c r="FA34" i="17"/>
  <c r="FB34" i="17"/>
  <c r="FC34" i="17"/>
  <c r="FD34" i="17"/>
  <c r="FE34" i="17"/>
  <c r="FF34" i="17"/>
  <c r="FG34" i="17"/>
  <c r="FH34" i="17"/>
  <c r="FI34" i="17"/>
  <c r="FJ34" i="17"/>
  <c r="FK34" i="17"/>
  <c r="FL34" i="17"/>
  <c r="FM34" i="17"/>
  <c r="FN34" i="17"/>
  <c r="FO34" i="17"/>
  <c r="FP34" i="17"/>
  <c r="FQ34" i="17"/>
  <c r="FR34" i="17"/>
  <c r="FS34" i="17"/>
  <c r="FT34" i="17"/>
  <c r="GC34" i="17"/>
  <c r="GD34" i="17"/>
  <c r="GE34" i="17"/>
  <c r="GF34" i="17"/>
  <c r="GG34" i="17"/>
  <c r="GH34" i="17"/>
  <c r="GI34" i="17"/>
  <c r="GJ34" i="17"/>
  <c r="GK34" i="17"/>
  <c r="GL34" i="17"/>
  <c r="GM34" i="17"/>
  <c r="GN34" i="17"/>
  <c r="GO34" i="17"/>
  <c r="GP34" i="17"/>
  <c r="GQ34" i="17"/>
  <c r="GR34" i="17"/>
  <c r="GS34" i="17"/>
  <c r="GT34" i="17"/>
  <c r="BZ35" i="17"/>
  <c r="CA35" i="17"/>
  <c r="CB35" i="17"/>
  <c r="CC35" i="17"/>
  <c r="CD35" i="17"/>
  <c r="CN35" i="17"/>
  <c r="CO35" i="17"/>
  <c r="CP35" i="17"/>
  <c r="CQ35" i="17"/>
  <c r="CR35" i="17"/>
  <c r="CS35" i="17"/>
  <c r="CT35" i="17"/>
  <c r="CU35" i="17"/>
  <c r="CV35" i="17"/>
  <c r="CW35" i="17"/>
  <c r="CX35" i="17"/>
  <c r="CY35" i="17"/>
  <c r="CZ35" i="17"/>
  <c r="DA35" i="17"/>
  <c r="DB35" i="17"/>
  <c r="DC35" i="17"/>
  <c r="DD35" i="17"/>
  <c r="DE35" i="17"/>
  <c r="DF35" i="17"/>
  <c r="DG35" i="17"/>
  <c r="DH35" i="17"/>
  <c r="DI35" i="17"/>
  <c r="DJ35" i="17"/>
  <c r="DK35" i="17"/>
  <c r="DL35" i="17"/>
  <c r="DM35" i="17"/>
  <c r="DN35" i="17"/>
  <c r="DO35" i="17"/>
  <c r="DP35" i="17"/>
  <c r="DQ35" i="17"/>
  <c r="DR35" i="17"/>
  <c r="DS35" i="17"/>
  <c r="DT35" i="17"/>
  <c r="DU35" i="17"/>
  <c r="DV35" i="17"/>
  <c r="DW35" i="17"/>
  <c r="DX35" i="17"/>
  <c r="DY35" i="17"/>
  <c r="DZ35" i="17"/>
  <c r="EA35" i="17"/>
  <c r="EB35" i="17"/>
  <c r="EC35" i="17"/>
  <c r="ED35" i="17"/>
  <c r="EE35" i="17"/>
  <c r="EF35" i="17"/>
  <c r="EG35" i="17"/>
  <c r="EH35" i="17"/>
  <c r="EI35" i="17"/>
  <c r="EJ35" i="17"/>
  <c r="EK35" i="17"/>
  <c r="EL35" i="17"/>
  <c r="EM35" i="17"/>
  <c r="EN35" i="17"/>
  <c r="EO35" i="17"/>
  <c r="EP35" i="17"/>
  <c r="EQ35" i="17"/>
  <c r="ER35" i="17"/>
  <c r="ES35" i="17"/>
  <c r="ET35" i="17"/>
  <c r="EU35" i="17"/>
  <c r="EV35" i="17"/>
  <c r="EW35" i="17"/>
  <c r="EX35" i="17"/>
  <c r="EY35" i="17"/>
  <c r="EZ35" i="17"/>
  <c r="FA35" i="17"/>
  <c r="FB35" i="17"/>
  <c r="FC35" i="17"/>
  <c r="FD35" i="17"/>
  <c r="FE35" i="17"/>
  <c r="FF35" i="17"/>
  <c r="FG35" i="17"/>
  <c r="FH35" i="17"/>
  <c r="FI35" i="17"/>
  <c r="FJ35" i="17"/>
  <c r="FK35" i="17"/>
  <c r="FL35" i="17"/>
  <c r="FM35" i="17"/>
  <c r="FN35" i="17"/>
  <c r="FO35" i="17"/>
  <c r="FP35" i="17"/>
  <c r="FQ35" i="17"/>
  <c r="FR35" i="17"/>
  <c r="FS35" i="17"/>
  <c r="FT35" i="17"/>
  <c r="GC35" i="17"/>
  <c r="GD35" i="17"/>
  <c r="GE35" i="17"/>
  <c r="GF35" i="17"/>
  <c r="GG35" i="17"/>
  <c r="GH35" i="17"/>
  <c r="GI35" i="17"/>
  <c r="GJ35" i="17"/>
  <c r="GK35" i="17"/>
  <c r="GL35" i="17"/>
  <c r="GM35" i="17"/>
  <c r="GN35" i="17"/>
  <c r="GO35" i="17"/>
  <c r="GP35" i="17"/>
  <c r="GQ35" i="17"/>
  <c r="GR35" i="17"/>
  <c r="GS35" i="17"/>
  <c r="GT35" i="17"/>
  <c r="BZ36" i="17"/>
  <c r="CA36" i="17"/>
  <c r="CB36" i="17"/>
  <c r="CC36" i="17"/>
  <c r="CD36" i="17"/>
  <c r="CN36" i="17"/>
  <c r="CO36" i="17"/>
  <c r="CP36" i="17"/>
  <c r="CQ36" i="17"/>
  <c r="CR36" i="17"/>
  <c r="CS36" i="17"/>
  <c r="CT36" i="17"/>
  <c r="CU36" i="17"/>
  <c r="CV36" i="17"/>
  <c r="CW36" i="17"/>
  <c r="CX36" i="17"/>
  <c r="CY36" i="17"/>
  <c r="CZ36" i="17"/>
  <c r="DA36" i="17"/>
  <c r="DB36" i="17"/>
  <c r="DC36" i="17"/>
  <c r="DD36" i="17"/>
  <c r="DE36" i="17"/>
  <c r="DF36" i="17"/>
  <c r="DG36" i="17"/>
  <c r="DH36" i="17"/>
  <c r="DI36" i="17"/>
  <c r="DJ36" i="17"/>
  <c r="DK36" i="17"/>
  <c r="DL36" i="17"/>
  <c r="DM36" i="17"/>
  <c r="DN36" i="17"/>
  <c r="DO36" i="17"/>
  <c r="DP36" i="17"/>
  <c r="DQ36" i="17"/>
  <c r="DR36" i="17"/>
  <c r="DS36" i="17"/>
  <c r="DT36" i="17"/>
  <c r="DU36" i="17"/>
  <c r="DV36" i="17"/>
  <c r="DW36" i="17"/>
  <c r="DX36" i="17"/>
  <c r="DY36" i="17"/>
  <c r="DZ36" i="17"/>
  <c r="EA36" i="17"/>
  <c r="EB36" i="17"/>
  <c r="EC36" i="17"/>
  <c r="ED36" i="17"/>
  <c r="EE36" i="17"/>
  <c r="EF36" i="17"/>
  <c r="EG36" i="17"/>
  <c r="EH36" i="17"/>
  <c r="EI36" i="17"/>
  <c r="EJ36" i="17"/>
  <c r="EK36" i="17"/>
  <c r="EL36" i="17"/>
  <c r="EM36" i="17"/>
  <c r="EN36" i="17"/>
  <c r="EO36" i="17"/>
  <c r="EP36" i="17"/>
  <c r="EQ36" i="17"/>
  <c r="ER36" i="17"/>
  <c r="ES36" i="17"/>
  <c r="ET36" i="17"/>
  <c r="EU36" i="17"/>
  <c r="EV36" i="17"/>
  <c r="EW36" i="17"/>
  <c r="EX36" i="17"/>
  <c r="EY36" i="17"/>
  <c r="EZ36" i="17"/>
  <c r="FA36" i="17"/>
  <c r="FB36" i="17"/>
  <c r="FC36" i="17"/>
  <c r="FD36" i="17"/>
  <c r="FE36" i="17"/>
  <c r="FF36" i="17"/>
  <c r="FG36" i="17"/>
  <c r="FH36" i="17"/>
  <c r="FI36" i="17"/>
  <c r="FJ36" i="17"/>
  <c r="FK36" i="17"/>
  <c r="FL36" i="17"/>
  <c r="FM36" i="17"/>
  <c r="FN36" i="17"/>
  <c r="FO36" i="17"/>
  <c r="FP36" i="17"/>
  <c r="FQ36" i="17"/>
  <c r="FR36" i="17"/>
  <c r="FS36" i="17"/>
  <c r="FT36" i="17"/>
  <c r="GC36" i="17"/>
  <c r="GD36" i="17"/>
  <c r="GE36" i="17"/>
  <c r="GF36" i="17"/>
  <c r="GG36" i="17"/>
  <c r="GH36" i="17"/>
  <c r="GI36" i="17"/>
  <c r="GJ36" i="17"/>
  <c r="GK36" i="17"/>
  <c r="GL36" i="17"/>
  <c r="GM36" i="17"/>
  <c r="GN36" i="17"/>
  <c r="GO36" i="17"/>
  <c r="GP36" i="17"/>
  <c r="GQ36" i="17"/>
  <c r="GR36" i="17"/>
  <c r="GS36" i="17"/>
  <c r="GT36" i="17"/>
  <c r="BZ37" i="17"/>
  <c r="CA37" i="17"/>
  <c r="CB37" i="17"/>
  <c r="CC37" i="17"/>
  <c r="CD37" i="17"/>
  <c r="CN37" i="17"/>
  <c r="CO37" i="17"/>
  <c r="CP37" i="17"/>
  <c r="CQ37" i="17"/>
  <c r="CR37" i="17"/>
  <c r="CS37" i="17"/>
  <c r="CT37" i="17"/>
  <c r="CU37" i="17"/>
  <c r="CV37" i="17"/>
  <c r="CW37" i="17"/>
  <c r="CX37" i="17"/>
  <c r="CY37" i="17"/>
  <c r="CZ37" i="17"/>
  <c r="DA37" i="17"/>
  <c r="DB37" i="17"/>
  <c r="DC37" i="17"/>
  <c r="DD37" i="17"/>
  <c r="DE37" i="17"/>
  <c r="DF37" i="17"/>
  <c r="DG37" i="17"/>
  <c r="DH37" i="17"/>
  <c r="DI37" i="17"/>
  <c r="DJ37" i="17"/>
  <c r="DK37" i="17"/>
  <c r="DL37" i="17"/>
  <c r="DM37" i="17"/>
  <c r="DN37" i="17"/>
  <c r="DO37" i="17"/>
  <c r="DP37" i="17"/>
  <c r="DQ37" i="17"/>
  <c r="DR37" i="17"/>
  <c r="DS37" i="17"/>
  <c r="DT37" i="17"/>
  <c r="DU37" i="17"/>
  <c r="DV37" i="17"/>
  <c r="DW37" i="17"/>
  <c r="DX37" i="17"/>
  <c r="DY37" i="17"/>
  <c r="DZ37" i="17"/>
  <c r="EA37" i="17"/>
  <c r="EB37" i="17"/>
  <c r="EC37" i="17"/>
  <c r="ED37" i="17"/>
  <c r="EE37" i="17"/>
  <c r="EF37" i="17"/>
  <c r="EG37" i="17"/>
  <c r="EH37" i="17"/>
  <c r="EI37" i="17"/>
  <c r="EJ37" i="17"/>
  <c r="EK37" i="17"/>
  <c r="EL37" i="17"/>
  <c r="EM37" i="17"/>
  <c r="EN37" i="17"/>
  <c r="EO37" i="17"/>
  <c r="EP37" i="17"/>
  <c r="EQ37" i="17"/>
  <c r="ER37" i="17"/>
  <c r="ES37" i="17"/>
  <c r="ET37" i="17"/>
  <c r="EU37" i="17"/>
  <c r="EV37" i="17"/>
  <c r="EW37" i="17"/>
  <c r="EX37" i="17"/>
  <c r="EY37" i="17"/>
  <c r="EZ37" i="17"/>
  <c r="FA37" i="17"/>
  <c r="FB37" i="17"/>
  <c r="FC37" i="17"/>
  <c r="FD37" i="17"/>
  <c r="FE37" i="17"/>
  <c r="FF37" i="17"/>
  <c r="FG37" i="17"/>
  <c r="FH37" i="17"/>
  <c r="FI37" i="17"/>
  <c r="FJ37" i="17"/>
  <c r="FK37" i="17"/>
  <c r="FL37" i="17"/>
  <c r="FM37" i="17"/>
  <c r="FN37" i="17"/>
  <c r="FO37" i="17"/>
  <c r="FP37" i="17"/>
  <c r="FQ37" i="17"/>
  <c r="FR37" i="17"/>
  <c r="FS37" i="17"/>
  <c r="FT37" i="17"/>
  <c r="GC37" i="17"/>
  <c r="GD37" i="17"/>
  <c r="GE37" i="17"/>
  <c r="GF37" i="17"/>
  <c r="GG37" i="17"/>
  <c r="GH37" i="17"/>
  <c r="GI37" i="17"/>
  <c r="GJ37" i="17"/>
  <c r="GK37" i="17"/>
  <c r="GL37" i="17"/>
  <c r="GM37" i="17"/>
  <c r="GN37" i="17"/>
  <c r="GO37" i="17"/>
  <c r="GP37" i="17"/>
  <c r="GQ37" i="17"/>
  <c r="GR37" i="17"/>
  <c r="GS37" i="17"/>
  <c r="GT37" i="17"/>
  <c r="BZ38" i="17"/>
  <c r="CA38" i="17"/>
  <c r="CB38" i="17"/>
  <c r="CC38" i="17"/>
  <c r="CD38" i="17"/>
  <c r="CN38" i="17"/>
  <c r="CO38" i="17"/>
  <c r="CP38" i="17"/>
  <c r="CQ38" i="17"/>
  <c r="CR38" i="17"/>
  <c r="CS38" i="17"/>
  <c r="CT38" i="17"/>
  <c r="CU38" i="17"/>
  <c r="CV38" i="17"/>
  <c r="CW38" i="17"/>
  <c r="CX38" i="17"/>
  <c r="CY38" i="17"/>
  <c r="CZ38" i="17"/>
  <c r="DA38" i="17"/>
  <c r="DB38" i="17"/>
  <c r="DC38" i="17"/>
  <c r="DD38" i="17"/>
  <c r="DE38" i="17"/>
  <c r="DF38" i="17"/>
  <c r="DG38" i="17"/>
  <c r="DH38" i="17"/>
  <c r="DI38" i="17"/>
  <c r="DJ38" i="17"/>
  <c r="DK38" i="17"/>
  <c r="DL38" i="17"/>
  <c r="DM38" i="17"/>
  <c r="DN38" i="17"/>
  <c r="DO38" i="17"/>
  <c r="DP38" i="17"/>
  <c r="DQ38" i="17"/>
  <c r="DR38" i="17"/>
  <c r="DS38" i="17"/>
  <c r="DT38" i="17"/>
  <c r="DU38" i="17"/>
  <c r="DV38" i="17"/>
  <c r="DW38" i="17"/>
  <c r="DX38" i="17"/>
  <c r="DY38" i="17"/>
  <c r="DZ38" i="17"/>
  <c r="EA38" i="17"/>
  <c r="EB38" i="17"/>
  <c r="EC38" i="17"/>
  <c r="ED38" i="17"/>
  <c r="EE38" i="17"/>
  <c r="EF38" i="17"/>
  <c r="EG38" i="17"/>
  <c r="EH38" i="17"/>
  <c r="EI38" i="17"/>
  <c r="EJ38" i="17"/>
  <c r="EK38" i="17"/>
  <c r="EL38" i="17"/>
  <c r="EM38" i="17"/>
  <c r="EN38" i="17"/>
  <c r="EO38" i="17"/>
  <c r="EP38" i="17"/>
  <c r="EQ38" i="17"/>
  <c r="ER38" i="17"/>
  <c r="ES38" i="17"/>
  <c r="ET38" i="17"/>
  <c r="EU38" i="17"/>
  <c r="EV38" i="17"/>
  <c r="EW38" i="17"/>
  <c r="EX38" i="17"/>
  <c r="EY38" i="17"/>
  <c r="EZ38" i="17"/>
  <c r="FA38" i="17"/>
  <c r="FB38" i="17"/>
  <c r="FC38" i="17"/>
  <c r="FD38" i="17"/>
  <c r="FE38" i="17"/>
  <c r="FF38" i="17"/>
  <c r="FG38" i="17"/>
  <c r="FH38" i="17"/>
  <c r="FI38" i="17"/>
  <c r="FJ38" i="17"/>
  <c r="FK38" i="17"/>
  <c r="FL38" i="17"/>
  <c r="FM38" i="17"/>
  <c r="FN38" i="17"/>
  <c r="FO38" i="17"/>
  <c r="FP38" i="17"/>
  <c r="FQ38" i="17"/>
  <c r="FR38" i="17"/>
  <c r="FS38" i="17"/>
  <c r="FT38" i="17"/>
  <c r="GC38" i="17"/>
  <c r="GD38" i="17"/>
  <c r="GE38" i="17"/>
  <c r="GF38" i="17"/>
  <c r="GG38" i="17"/>
  <c r="GH38" i="17"/>
  <c r="GI38" i="17"/>
  <c r="GJ38" i="17"/>
  <c r="GK38" i="17"/>
  <c r="GL38" i="17"/>
  <c r="GM38" i="17"/>
  <c r="GN38" i="17"/>
  <c r="GO38" i="17"/>
  <c r="GP38" i="17"/>
  <c r="GQ38" i="17"/>
  <c r="GR38" i="17"/>
  <c r="GS38" i="17"/>
  <c r="GT38" i="17"/>
  <c r="BZ39" i="17"/>
  <c r="CA39" i="17"/>
  <c r="CB39" i="17"/>
  <c r="CC39" i="17"/>
  <c r="CD39" i="17"/>
  <c r="CN39" i="17"/>
  <c r="CO39" i="17"/>
  <c r="CP39" i="17"/>
  <c r="CQ39" i="17"/>
  <c r="CR39" i="17"/>
  <c r="CS39" i="17"/>
  <c r="CT39" i="17"/>
  <c r="CU39" i="17"/>
  <c r="CV39" i="17"/>
  <c r="CW39" i="17"/>
  <c r="CX39" i="17"/>
  <c r="CY39" i="17"/>
  <c r="CZ39" i="17"/>
  <c r="DA39" i="17"/>
  <c r="DB39" i="17"/>
  <c r="DC39" i="17"/>
  <c r="DD39" i="17"/>
  <c r="DE39" i="17"/>
  <c r="DF39" i="17"/>
  <c r="DG39" i="17"/>
  <c r="DH39" i="17"/>
  <c r="DI39" i="17"/>
  <c r="DJ39" i="17"/>
  <c r="DK39" i="17"/>
  <c r="DL39" i="17"/>
  <c r="DM39" i="17"/>
  <c r="DN39" i="17"/>
  <c r="DO39" i="17"/>
  <c r="DP39" i="17"/>
  <c r="DQ39" i="17"/>
  <c r="DR39" i="17"/>
  <c r="DS39" i="17"/>
  <c r="DT39" i="17"/>
  <c r="DU39" i="17"/>
  <c r="DV39" i="17"/>
  <c r="DW39" i="17"/>
  <c r="DX39" i="17"/>
  <c r="DY39" i="17"/>
  <c r="DZ39" i="17"/>
  <c r="EA39" i="17"/>
  <c r="EB39" i="17"/>
  <c r="EC39" i="17"/>
  <c r="ED39" i="17"/>
  <c r="EE39" i="17"/>
  <c r="EF39" i="17"/>
  <c r="EG39" i="17"/>
  <c r="EH39" i="17"/>
  <c r="EI39" i="17"/>
  <c r="EJ39" i="17"/>
  <c r="EK39" i="17"/>
  <c r="EL39" i="17"/>
  <c r="EM39" i="17"/>
  <c r="EN39" i="17"/>
  <c r="EO39" i="17"/>
  <c r="EP39" i="17"/>
  <c r="EQ39" i="17"/>
  <c r="ER39" i="17"/>
  <c r="ES39" i="17"/>
  <c r="ET39" i="17"/>
  <c r="EU39" i="17"/>
  <c r="EV39" i="17"/>
  <c r="EW39" i="17"/>
  <c r="EX39" i="17"/>
  <c r="EY39" i="17"/>
  <c r="EZ39" i="17"/>
  <c r="FA39" i="17"/>
  <c r="FB39" i="17"/>
  <c r="FC39" i="17"/>
  <c r="FD39" i="17"/>
  <c r="FE39" i="17"/>
  <c r="FF39" i="17"/>
  <c r="FG39" i="17"/>
  <c r="FH39" i="17"/>
  <c r="FI39" i="17"/>
  <c r="FJ39" i="17"/>
  <c r="FK39" i="17"/>
  <c r="FL39" i="17"/>
  <c r="FM39" i="17"/>
  <c r="FN39" i="17"/>
  <c r="FO39" i="17"/>
  <c r="FP39" i="17"/>
  <c r="FQ39" i="17"/>
  <c r="FR39" i="17"/>
  <c r="FS39" i="17"/>
  <c r="FT39" i="17"/>
  <c r="GC39" i="17"/>
  <c r="GD39" i="17"/>
  <c r="GE39" i="17"/>
  <c r="GF39" i="17"/>
  <c r="GG39" i="17"/>
  <c r="GH39" i="17"/>
  <c r="GI39" i="17"/>
  <c r="GJ39" i="17"/>
  <c r="GK39" i="17"/>
  <c r="GL39" i="17"/>
  <c r="GM39" i="17"/>
  <c r="GN39" i="17"/>
  <c r="GO39" i="17"/>
  <c r="GP39" i="17"/>
  <c r="GQ39" i="17"/>
  <c r="GR39" i="17"/>
  <c r="GS39" i="17"/>
  <c r="GT39" i="17"/>
  <c r="BZ40" i="17"/>
  <c r="CA40" i="17"/>
  <c r="CB40" i="17"/>
  <c r="CC40" i="17"/>
  <c r="CD40" i="17"/>
  <c r="CN40" i="17"/>
  <c r="CO40" i="17"/>
  <c r="CP40" i="17"/>
  <c r="CQ40" i="17"/>
  <c r="CR40" i="17"/>
  <c r="CS40" i="17"/>
  <c r="CT40" i="17"/>
  <c r="CU40" i="17"/>
  <c r="CV40" i="17"/>
  <c r="CW40" i="17"/>
  <c r="CX40" i="17"/>
  <c r="CY40" i="17"/>
  <c r="CZ40" i="17"/>
  <c r="DA40" i="17"/>
  <c r="DB40" i="17"/>
  <c r="DC40" i="17"/>
  <c r="DD40" i="17"/>
  <c r="DE40" i="17"/>
  <c r="DF40" i="17"/>
  <c r="DG40" i="17"/>
  <c r="DH40" i="17"/>
  <c r="DI40" i="17"/>
  <c r="DJ40" i="17"/>
  <c r="DK40" i="17"/>
  <c r="DL40" i="17"/>
  <c r="DM40" i="17"/>
  <c r="DN40" i="17"/>
  <c r="DO40" i="17"/>
  <c r="DP40" i="17"/>
  <c r="DQ40" i="17"/>
  <c r="DR40" i="17"/>
  <c r="DS40" i="17"/>
  <c r="DT40" i="17"/>
  <c r="DU40" i="17"/>
  <c r="DV40" i="17"/>
  <c r="DW40" i="17"/>
  <c r="DX40" i="17"/>
  <c r="DY40" i="17"/>
  <c r="DZ40" i="17"/>
  <c r="EA40" i="17"/>
  <c r="EB40" i="17"/>
  <c r="EC40" i="17"/>
  <c r="ED40" i="17"/>
  <c r="EE40" i="17"/>
  <c r="EF40" i="17"/>
  <c r="EG40" i="17"/>
  <c r="EH40" i="17"/>
  <c r="EI40" i="17"/>
  <c r="EJ40" i="17"/>
  <c r="EK40" i="17"/>
  <c r="EL40" i="17"/>
  <c r="EM40" i="17"/>
  <c r="EN40" i="17"/>
  <c r="EO40" i="17"/>
  <c r="EP40" i="17"/>
  <c r="EQ40" i="17"/>
  <c r="ER40" i="17"/>
  <c r="ES40" i="17"/>
  <c r="ET40" i="17"/>
  <c r="EU40" i="17"/>
  <c r="EV40" i="17"/>
  <c r="EW40" i="17"/>
  <c r="EX40" i="17"/>
  <c r="EY40" i="17"/>
  <c r="EZ40" i="17"/>
  <c r="FA40" i="17"/>
  <c r="FB40" i="17"/>
  <c r="FC40" i="17"/>
  <c r="FD40" i="17"/>
  <c r="FE40" i="17"/>
  <c r="FF40" i="17"/>
  <c r="FG40" i="17"/>
  <c r="FH40" i="17"/>
  <c r="FI40" i="17"/>
  <c r="FJ40" i="17"/>
  <c r="FK40" i="17"/>
  <c r="FL40" i="17"/>
  <c r="FM40" i="17"/>
  <c r="FN40" i="17"/>
  <c r="FO40" i="17"/>
  <c r="FP40" i="17"/>
  <c r="FQ40" i="17"/>
  <c r="FR40" i="17"/>
  <c r="FS40" i="17"/>
  <c r="FT40" i="17"/>
  <c r="GC40" i="17"/>
  <c r="GD40" i="17"/>
  <c r="GE40" i="17"/>
  <c r="GF40" i="17"/>
  <c r="GG40" i="17"/>
  <c r="GH40" i="17"/>
  <c r="GI40" i="17"/>
  <c r="GJ40" i="17"/>
  <c r="GK40" i="17"/>
  <c r="GL40" i="17"/>
  <c r="GM40" i="17"/>
  <c r="GN40" i="17"/>
  <c r="GO40" i="17"/>
  <c r="GP40" i="17"/>
  <c r="GQ40" i="17"/>
  <c r="GR40" i="17"/>
  <c r="GS40" i="17"/>
  <c r="GT40" i="17"/>
  <c r="BZ41" i="17"/>
  <c r="CA41" i="17"/>
  <c r="CB41" i="17"/>
  <c r="CC41" i="17"/>
  <c r="CD41" i="17"/>
  <c r="CN41" i="17"/>
  <c r="CO41" i="17"/>
  <c r="CP41" i="17"/>
  <c r="CQ41" i="17"/>
  <c r="CR41" i="17"/>
  <c r="CS41" i="17"/>
  <c r="CT41" i="17"/>
  <c r="CU41" i="17"/>
  <c r="CV41" i="17"/>
  <c r="CW41" i="17"/>
  <c r="CX41" i="17"/>
  <c r="CY41" i="17"/>
  <c r="CZ41" i="17"/>
  <c r="DA41" i="17"/>
  <c r="DB41" i="17"/>
  <c r="DC41" i="17"/>
  <c r="DD41" i="17"/>
  <c r="DE41" i="17"/>
  <c r="DF41" i="17"/>
  <c r="DG41" i="17"/>
  <c r="DH41" i="17"/>
  <c r="DI41" i="17"/>
  <c r="DJ41" i="17"/>
  <c r="DK41" i="17"/>
  <c r="DL41" i="17"/>
  <c r="DM41" i="17"/>
  <c r="DN41" i="17"/>
  <c r="DO41" i="17"/>
  <c r="DP41" i="17"/>
  <c r="DQ41" i="17"/>
  <c r="DR41" i="17"/>
  <c r="DS41" i="17"/>
  <c r="DT41" i="17"/>
  <c r="DU41" i="17"/>
  <c r="DV41" i="17"/>
  <c r="DW41" i="17"/>
  <c r="DX41" i="17"/>
  <c r="DY41" i="17"/>
  <c r="DZ41" i="17"/>
  <c r="EA41" i="17"/>
  <c r="EB41" i="17"/>
  <c r="EC41" i="17"/>
  <c r="ED41" i="17"/>
  <c r="EE41" i="17"/>
  <c r="EF41" i="17"/>
  <c r="EG41" i="17"/>
  <c r="EH41" i="17"/>
  <c r="EI41" i="17"/>
  <c r="EJ41" i="17"/>
  <c r="EK41" i="17"/>
  <c r="EL41" i="17"/>
  <c r="EM41" i="17"/>
  <c r="EN41" i="17"/>
  <c r="EO41" i="17"/>
  <c r="EP41" i="17"/>
  <c r="EQ41" i="17"/>
  <c r="ER41" i="17"/>
  <c r="ES41" i="17"/>
  <c r="ET41" i="17"/>
  <c r="EU41" i="17"/>
  <c r="EV41" i="17"/>
  <c r="EW41" i="17"/>
  <c r="EX41" i="17"/>
  <c r="EY41" i="17"/>
  <c r="EZ41" i="17"/>
  <c r="FA41" i="17"/>
  <c r="FB41" i="17"/>
  <c r="FC41" i="17"/>
  <c r="FD41" i="17"/>
  <c r="FE41" i="17"/>
  <c r="FF41" i="17"/>
  <c r="FG41" i="17"/>
  <c r="FH41" i="17"/>
  <c r="FI41" i="17"/>
  <c r="FJ41" i="17"/>
  <c r="FK41" i="17"/>
  <c r="FL41" i="17"/>
  <c r="FM41" i="17"/>
  <c r="FN41" i="17"/>
  <c r="FO41" i="17"/>
  <c r="FP41" i="17"/>
  <c r="FQ41" i="17"/>
  <c r="FR41" i="17"/>
  <c r="FS41" i="17"/>
  <c r="FT41" i="17"/>
  <c r="GC41" i="17"/>
  <c r="GD41" i="17"/>
  <c r="GE41" i="17"/>
  <c r="GF41" i="17"/>
  <c r="GG41" i="17"/>
  <c r="GH41" i="17"/>
  <c r="GI41" i="17"/>
  <c r="GJ41" i="17"/>
  <c r="GK41" i="17"/>
  <c r="GL41" i="17"/>
  <c r="GM41" i="17"/>
  <c r="GN41" i="17"/>
  <c r="GO41" i="17"/>
  <c r="GP41" i="17"/>
  <c r="GQ41" i="17"/>
  <c r="GR41" i="17"/>
  <c r="GS41" i="17"/>
  <c r="GT41" i="17"/>
  <c r="BZ42" i="17"/>
  <c r="CA42" i="17"/>
  <c r="CB42" i="17"/>
  <c r="CC42" i="17"/>
  <c r="CD42" i="17"/>
  <c r="CN42" i="17"/>
  <c r="CO42" i="17"/>
  <c r="CP42" i="17"/>
  <c r="CQ42" i="17"/>
  <c r="CR42" i="17"/>
  <c r="CS42" i="17"/>
  <c r="CT42" i="17"/>
  <c r="CU42" i="17"/>
  <c r="CV42" i="17"/>
  <c r="CW42" i="17"/>
  <c r="CX42" i="17"/>
  <c r="CY42" i="17"/>
  <c r="CZ42" i="17"/>
  <c r="DA42" i="17"/>
  <c r="DB42" i="17"/>
  <c r="DC42" i="17"/>
  <c r="DD42" i="17"/>
  <c r="DE42" i="17"/>
  <c r="DF42" i="17"/>
  <c r="DG42" i="17"/>
  <c r="DH42" i="17"/>
  <c r="DI42" i="17"/>
  <c r="DJ42" i="17"/>
  <c r="DK42" i="17"/>
  <c r="DL42" i="17"/>
  <c r="DM42" i="17"/>
  <c r="DN42" i="17"/>
  <c r="DO42" i="17"/>
  <c r="DP42" i="17"/>
  <c r="DQ42" i="17"/>
  <c r="DR42" i="17"/>
  <c r="DS42" i="17"/>
  <c r="DT42" i="17"/>
  <c r="DU42" i="17"/>
  <c r="DV42" i="17"/>
  <c r="DW42" i="17"/>
  <c r="DX42" i="17"/>
  <c r="DY42" i="17"/>
  <c r="DZ42" i="17"/>
  <c r="EA42" i="17"/>
  <c r="EB42" i="17"/>
  <c r="EC42" i="17"/>
  <c r="ED42" i="17"/>
  <c r="EE42" i="17"/>
  <c r="EF42" i="17"/>
  <c r="EG42" i="17"/>
  <c r="EH42" i="17"/>
  <c r="EI42" i="17"/>
  <c r="EJ42" i="17"/>
  <c r="EK42" i="17"/>
  <c r="EL42" i="17"/>
  <c r="EM42" i="17"/>
  <c r="EN42" i="17"/>
  <c r="EO42" i="17"/>
  <c r="EP42" i="17"/>
  <c r="EQ42" i="17"/>
  <c r="ER42" i="17"/>
  <c r="ES42" i="17"/>
  <c r="ET42" i="17"/>
  <c r="EU42" i="17"/>
  <c r="EV42" i="17"/>
  <c r="EW42" i="17"/>
  <c r="EX42" i="17"/>
  <c r="EY42" i="17"/>
  <c r="EZ42" i="17"/>
  <c r="FA42" i="17"/>
  <c r="FB42" i="17"/>
  <c r="FC42" i="17"/>
  <c r="FD42" i="17"/>
  <c r="FE42" i="17"/>
  <c r="FF42" i="17"/>
  <c r="FG42" i="17"/>
  <c r="FH42" i="17"/>
  <c r="FI42" i="17"/>
  <c r="FJ42" i="17"/>
  <c r="FK42" i="17"/>
  <c r="FL42" i="17"/>
  <c r="FM42" i="17"/>
  <c r="FN42" i="17"/>
  <c r="FO42" i="17"/>
  <c r="FP42" i="17"/>
  <c r="FQ42" i="17"/>
  <c r="FR42" i="17"/>
  <c r="FS42" i="17"/>
  <c r="FT42" i="17"/>
  <c r="GC42" i="17"/>
  <c r="GD42" i="17"/>
  <c r="GE42" i="17"/>
  <c r="GF42" i="17"/>
  <c r="GG42" i="17"/>
  <c r="GH42" i="17"/>
  <c r="GI42" i="17"/>
  <c r="GJ42" i="17"/>
  <c r="GK42" i="17"/>
  <c r="GL42" i="17"/>
  <c r="GM42" i="17"/>
  <c r="GN42" i="17"/>
  <c r="GO42" i="17"/>
  <c r="GP42" i="17"/>
  <c r="GQ42" i="17"/>
  <c r="GR42" i="17"/>
  <c r="GS42" i="17"/>
  <c r="GT42" i="17"/>
  <c r="BZ43" i="17"/>
  <c r="CA43" i="17"/>
  <c r="CB43" i="17"/>
  <c r="CC43" i="17"/>
  <c r="CD43" i="17"/>
  <c r="CN43" i="17"/>
  <c r="CO43" i="17"/>
  <c r="CP43" i="17"/>
  <c r="CQ43" i="17"/>
  <c r="CR43" i="17"/>
  <c r="CS43" i="17"/>
  <c r="CT43" i="17"/>
  <c r="CU43" i="17"/>
  <c r="CV43" i="17"/>
  <c r="CW43" i="17"/>
  <c r="CX43" i="17"/>
  <c r="CY43" i="17"/>
  <c r="CZ43" i="17"/>
  <c r="DA43" i="17"/>
  <c r="DB43" i="17"/>
  <c r="DC43" i="17"/>
  <c r="DD43" i="17"/>
  <c r="DE43" i="17"/>
  <c r="DF43" i="17"/>
  <c r="DG43" i="17"/>
  <c r="DH43" i="17"/>
  <c r="DI43" i="17"/>
  <c r="DJ43" i="17"/>
  <c r="DK43" i="17"/>
  <c r="DL43" i="17"/>
  <c r="DM43" i="17"/>
  <c r="DN43" i="17"/>
  <c r="DO43" i="17"/>
  <c r="DP43" i="17"/>
  <c r="DQ43" i="17"/>
  <c r="DR43" i="17"/>
  <c r="DS43" i="17"/>
  <c r="DT43" i="17"/>
  <c r="DU43" i="17"/>
  <c r="DV43" i="17"/>
  <c r="DW43" i="17"/>
  <c r="DX43" i="17"/>
  <c r="DY43" i="17"/>
  <c r="DZ43" i="17"/>
  <c r="EA43" i="17"/>
  <c r="EB43" i="17"/>
  <c r="EC43" i="17"/>
  <c r="ED43" i="17"/>
  <c r="EE43" i="17"/>
  <c r="EF43" i="17"/>
  <c r="EG43" i="17"/>
  <c r="EH43" i="17"/>
  <c r="EI43" i="17"/>
  <c r="EJ43" i="17"/>
  <c r="EK43" i="17"/>
  <c r="EL43" i="17"/>
  <c r="EM43" i="17"/>
  <c r="EN43" i="17"/>
  <c r="EO43" i="17"/>
  <c r="EP43" i="17"/>
  <c r="EQ43" i="17"/>
  <c r="ER43" i="17"/>
  <c r="ES43" i="17"/>
  <c r="ET43" i="17"/>
  <c r="EU43" i="17"/>
  <c r="EV43" i="17"/>
  <c r="EW43" i="17"/>
  <c r="EX43" i="17"/>
  <c r="EY43" i="17"/>
  <c r="EZ43" i="17"/>
  <c r="FA43" i="17"/>
  <c r="FB43" i="17"/>
  <c r="FC43" i="17"/>
  <c r="FD43" i="17"/>
  <c r="FE43" i="17"/>
  <c r="FF43" i="17"/>
  <c r="FG43" i="17"/>
  <c r="FH43" i="17"/>
  <c r="FI43" i="17"/>
  <c r="FJ43" i="17"/>
  <c r="FK43" i="17"/>
  <c r="FL43" i="17"/>
  <c r="FM43" i="17"/>
  <c r="FN43" i="17"/>
  <c r="FO43" i="17"/>
  <c r="FP43" i="17"/>
  <c r="FQ43" i="17"/>
  <c r="FR43" i="17"/>
  <c r="FS43" i="17"/>
  <c r="FT43" i="17"/>
  <c r="GC43" i="17"/>
  <c r="GD43" i="17"/>
  <c r="GE43" i="17"/>
  <c r="GF43" i="17"/>
  <c r="GG43" i="17"/>
  <c r="GH43" i="17"/>
  <c r="GI43" i="17"/>
  <c r="GJ43" i="17"/>
  <c r="GK43" i="17"/>
  <c r="GL43" i="17"/>
  <c r="GM43" i="17"/>
  <c r="GN43" i="17"/>
  <c r="GO43" i="17"/>
  <c r="GP43" i="17"/>
  <c r="GQ43" i="17"/>
  <c r="GR43" i="17"/>
  <c r="GS43" i="17"/>
  <c r="GT43" i="17"/>
  <c r="BZ44" i="17"/>
  <c r="CA44" i="17"/>
  <c r="CB44" i="17"/>
  <c r="CC44" i="17"/>
  <c r="CD44" i="17"/>
  <c r="CN44" i="17"/>
  <c r="CO44" i="17"/>
  <c r="CP44" i="17"/>
  <c r="CQ44" i="17"/>
  <c r="CR44" i="17"/>
  <c r="CS44" i="17"/>
  <c r="CT44" i="17"/>
  <c r="CU44" i="17"/>
  <c r="CV44" i="17"/>
  <c r="CW44" i="17"/>
  <c r="CX44" i="17"/>
  <c r="CY44" i="17"/>
  <c r="CZ44" i="17"/>
  <c r="DA44" i="17"/>
  <c r="DB44" i="17"/>
  <c r="DC44" i="17"/>
  <c r="DD44" i="17"/>
  <c r="DE44" i="17"/>
  <c r="DF44" i="17"/>
  <c r="DG44" i="17"/>
  <c r="DH44" i="17"/>
  <c r="DI44" i="17"/>
  <c r="DJ44" i="17"/>
  <c r="DK44" i="17"/>
  <c r="DL44" i="17"/>
  <c r="DM44" i="17"/>
  <c r="DN44" i="17"/>
  <c r="DO44" i="17"/>
  <c r="DP44" i="17"/>
  <c r="DQ44" i="17"/>
  <c r="DR44" i="17"/>
  <c r="DS44" i="17"/>
  <c r="DT44" i="17"/>
  <c r="DU44" i="17"/>
  <c r="DV44" i="17"/>
  <c r="DW44" i="17"/>
  <c r="DX44" i="17"/>
  <c r="DY44" i="17"/>
  <c r="DZ44" i="17"/>
  <c r="EA44" i="17"/>
  <c r="EB44" i="17"/>
  <c r="EC44" i="17"/>
  <c r="ED44" i="17"/>
  <c r="EE44" i="17"/>
  <c r="EF44" i="17"/>
  <c r="EG44" i="17"/>
  <c r="EH44" i="17"/>
  <c r="EI44" i="17"/>
  <c r="EJ44" i="17"/>
  <c r="EK44" i="17"/>
  <c r="EL44" i="17"/>
  <c r="EM44" i="17"/>
  <c r="EN44" i="17"/>
  <c r="EO44" i="17"/>
  <c r="EP44" i="17"/>
  <c r="EQ44" i="17"/>
  <c r="ER44" i="17"/>
  <c r="ES44" i="17"/>
  <c r="ET44" i="17"/>
  <c r="EU44" i="17"/>
  <c r="EV44" i="17"/>
  <c r="EW44" i="17"/>
  <c r="EX44" i="17"/>
  <c r="EY44" i="17"/>
  <c r="EZ44" i="17"/>
  <c r="FA44" i="17"/>
  <c r="FB44" i="17"/>
  <c r="FC44" i="17"/>
  <c r="FD44" i="17"/>
  <c r="FE44" i="17"/>
  <c r="FF44" i="17"/>
  <c r="FG44" i="17"/>
  <c r="FH44" i="17"/>
  <c r="FI44" i="17"/>
  <c r="FJ44" i="17"/>
  <c r="FK44" i="17"/>
  <c r="FL44" i="17"/>
  <c r="FM44" i="17"/>
  <c r="FN44" i="17"/>
  <c r="FO44" i="17"/>
  <c r="FP44" i="17"/>
  <c r="FQ44" i="17"/>
  <c r="FR44" i="17"/>
  <c r="FS44" i="17"/>
  <c r="FT44" i="17"/>
  <c r="GC44" i="17"/>
  <c r="GD44" i="17"/>
  <c r="GE44" i="17"/>
  <c r="GF44" i="17"/>
  <c r="GG44" i="17"/>
  <c r="GH44" i="17"/>
  <c r="GI44" i="17"/>
  <c r="GJ44" i="17"/>
  <c r="GK44" i="17"/>
  <c r="GL44" i="17"/>
  <c r="GM44" i="17"/>
  <c r="GN44" i="17"/>
  <c r="GO44" i="17"/>
  <c r="GP44" i="17"/>
  <c r="GQ44" i="17"/>
  <c r="GR44" i="17"/>
  <c r="GS44" i="17"/>
  <c r="GT44" i="17"/>
  <c r="BZ45" i="17"/>
  <c r="CA45" i="17"/>
  <c r="CB45" i="17"/>
  <c r="CC45" i="17"/>
  <c r="CD45" i="17"/>
  <c r="CN45" i="17"/>
  <c r="CO45" i="17"/>
  <c r="CP45" i="17"/>
  <c r="CQ45" i="17"/>
  <c r="CR45" i="17"/>
  <c r="CS45" i="17"/>
  <c r="CT45" i="17"/>
  <c r="CU45" i="17"/>
  <c r="CV45" i="17"/>
  <c r="CW45" i="17"/>
  <c r="CX45" i="17"/>
  <c r="CY45" i="17"/>
  <c r="CZ45" i="17"/>
  <c r="DA45" i="17"/>
  <c r="DB45" i="17"/>
  <c r="DC45" i="17"/>
  <c r="DD45" i="17"/>
  <c r="DE45" i="17"/>
  <c r="DF45" i="17"/>
  <c r="DG45" i="17"/>
  <c r="DH45" i="17"/>
  <c r="DI45" i="17"/>
  <c r="DJ45" i="17"/>
  <c r="DK45" i="17"/>
  <c r="DL45" i="17"/>
  <c r="DM45" i="17"/>
  <c r="DN45" i="17"/>
  <c r="DO45" i="17"/>
  <c r="DP45" i="17"/>
  <c r="DQ45" i="17"/>
  <c r="DR45" i="17"/>
  <c r="DS45" i="17"/>
  <c r="DT45" i="17"/>
  <c r="DU45" i="17"/>
  <c r="DV45" i="17"/>
  <c r="DW45" i="17"/>
  <c r="DX45" i="17"/>
  <c r="DY45" i="17"/>
  <c r="DZ45" i="17"/>
  <c r="EA45" i="17"/>
  <c r="EB45" i="17"/>
  <c r="EC45" i="17"/>
  <c r="ED45" i="17"/>
  <c r="EE45" i="17"/>
  <c r="EF45" i="17"/>
  <c r="EG45" i="17"/>
  <c r="EH45" i="17"/>
  <c r="EI45" i="17"/>
  <c r="EJ45" i="17"/>
  <c r="EK45" i="17"/>
  <c r="EL45" i="17"/>
  <c r="EM45" i="17"/>
  <c r="EN45" i="17"/>
  <c r="EO45" i="17"/>
  <c r="EP45" i="17"/>
  <c r="EQ45" i="17"/>
  <c r="ER45" i="17"/>
  <c r="ES45" i="17"/>
  <c r="ET45" i="17"/>
  <c r="EU45" i="17"/>
  <c r="EV45" i="17"/>
  <c r="EW45" i="17"/>
  <c r="EX45" i="17"/>
  <c r="EY45" i="17"/>
  <c r="EZ45" i="17"/>
  <c r="FA45" i="17"/>
  <c r="FB45" i="17"/>
  <c r="FC45" i="17"/>
  <c r="FD45" i="17"/>
  <c r="FE45" i="17"/>
  <c r="FF45" i="17"/>
  <c r="FG45" i="17"/>
  <c r="FH45" i="17"/>
  <c r="FI45" i="17"/>
  <c r="FJ45" i="17"/>
  <c r="FK45" i="17"/>
  <c r="FL45" i="17"/>
  <c r="FM45" i="17"/>
  <c r="FN45" i="17"/>
  <c r="FO45" i="17"/>
  <c r="FP45" i="17"/>
  <c r="FQ45" i="17"/>
  <c r="FR45" i="17"/>
  <c r="FS45" i="17"/>
  <c r="FT45" i="17"/>
  <c r="GD45" i="17"/>
  <c r="GE45" i="17"/>
  <c r="GF45" i="17"/>
  <c r="GG45" i="17"/>
  <c r="GH45" i="17"/>
  <c r="GI45" i="17"/>
  <c r="GJ45" i="17"/>
  <c r="GK45" i="17"/>
  <c r="GL45" i="17"/>
  <c r="GM45" i="17"/>
  <c r="GN45" i="17"/>
  <c r="GO45" i="17"/>
  <c r="GP45" i="17"/>
  <c r="GQ45" i="17"/>
  <c r="GR45" i="17"/>
  <c r="GS45" i="17"/>
  <c r="GT45" i="17"/>
  <c r="BZ46" i="17"/>
  <c r="CA46" i="17"/>
  <c r="CB46" i="17"/>
  <c r="CC46" i="17"/>
  <c r="CD46" i="17"/>
  <c r="CN46" i="17"/>
  <c r="CO46" i="17"/>
  <c r="CP46" i="17"/>
  <c r="CQ46" i="17"/>
  <c r="CR46" i="17"/>
  <c r="CS46" i="17"/>
  <c r="CT46" i="17"/>
  <c r="CU46" i="17"/>
  <c r="CV46" i="17"/>
  <c r="CW46" i="17"/>
  <c r="CX46" i="17"/>
  <c r="CY46" i="17"/>
  <c r="CZ46" i="17"/>
  <c r="DA46" i="17"/>
  <c r="DB46" i="17"/>
  <c r="DC46" i="17"/>
  <c r="DD46" i="17"/>
  <c r="DE46" i="17"/>
  <c r="DF46" i="17"/>
  <c r="DG46" i="17"/>
  <c r="DH46" i="17"/>
  <c r="DI46" i="17"/>
  <c r="DJ46" i="17"/>
  <c r="DK46" i="17"/>
  <c r="DL46" i="17"/>
  <c r="DM46" i="17"/>
  <c r="DN46" i="17"/>
  <c r="DO46" i="17"/>
  <c r="DP46" i="17"/>
  <c r="DQ46" i="17"/>
  <c r="DR46" i="17"/>
  <c r="DS46" i="17"/>
  <c r="DT46" i="17"/>
  <c r="DU46" i="17"/>
  <c r="DV46" i="17"/>
  <c r="DW46" i="17"/>
  <c r="DX46" i="17"/>
  <c r="DY46" i="17"/>
  <c r="DZ46" i="17"/>
  <c r="EA46" i="17"/>
  <c r="EB46" i="17"/>
  <c r="EC46" i="17"/>
  <c r="ED46" i="17"/>
  <c r="EE46" i="17"/>
  <c r="EF46" i="17"/>
  <c r="EG46" i="17"/>
  <c r="EH46" i="17"/>
  <c r="EI46" i="17"/>
  <c r="EJ46" i="17"/>
  <c r="EK46" i="17"/>
  <c r="EL46" i="17"/>
  <c r="EM46" i="17"/>
  <c r="EN46" i="17"/>
  <c r="EO46" i="17"/>
  <c r="EP46" i="17"/>
  <c r="EQ46" i="17"/>
  <c r="ER46" i="17"/>
  <c r="ES46" i="17"/>
  <c r="ET46" i="17"/>
  <c r="EU46" i="17"/>
  <c r="EV46" i="17"/>
  <c r="EW46" i="17"/>
  <c r="EX46" i="17"/>
  <c r="EY46" i="17"/>
  <c r="EZ46" i="17"/>
  <c r="FA46" i="17"/>
  <c r="FB46" i="17"/>
  <c r="FC46" i="17"/>
  <c r="FD46" i="17"/>
  <c r="FE46" i="17"/>
  <c r="FF46" i="17"/>
  <c r="FG46" i="17"/>
  <c r="FH46" i="17"/>
  <c r="FI46" i="17"/>
  <c r="FJ46" i="17"/>
  <c r="FK46" i="17"/>
  <c r="FL46" i="17"/>
  <c r="FM46" i="17"/>
  <c r="FN46" i="17"/>
  <c r="FO46" i="17"/>
  <c r="FP46" i="17"/>
  <c r="FQ46" i="17"/>
  <c r="FR46" i="17"/>
  <c r="FS46" i="17"/>
  <c r="FT46" i="17"/>
  <c r="BZ47" i="17"/>
  <c r="CA47" i="17"/>
  <c r="CB47" i="17"/>
  <c r="CC47" i="17"/>
  <c r="CD47" i="17"/>
  <c r="CN47" i="17"/>
  <c r="CO47" i="17"/>
  <c r="CP47" i="17"/>
  <c r="CQ47" i="17"/>
  <c r="CR47" i="17"/>
  <c r="CS47" i="17"/>
  <c r="CT47" i="17"/>
  <c r="CU47" i="17"/>
  <c r="CV47" i="17"/>
  <c r="CW47" i="17"/>
  <c r="CX47" i="17"/>
  <c r="CY47" i="17"/>
  <c r="CZ47" i="17"/>
  <c r="DA47" i="17"/>
  <c r="DB47" i="17"/>
  <c r="DC47" i="17"/>
  <c r="DD47" i="17"/>
  <c r="DE47" i="17"/>
  <c r="DF47" i="17"/>
  <c r="DG47" i="17"/>
  <c r="DH47" i="17"/>
  <c r="DI47" i="17"/>
  <c r="DJ47" i="17"/>
  <c r="DK47" i="17"/>
  <c r="DL47" i="17"/>
  <c r="DM47" i="17"/>
  <c r="DN47" i="17"/>
  <c r="DO47" i="17"/>
  <c r="DP47" i="17"/>
  <c r="DQ47" i="17"/>
  <c r="DR47" i="17"/>
  <c r="DS47" i="17"/>
  <c r="DT47" i="17"/>
  <c r="DU47" i="17"/>
  <c r="DV47" i="17"/>
  <c r="DW47" i="17"/>
  <c r="DX47" i="17"/>
  <c r="DY47" i="17"/>
  <c r="DZ47" i="17"/>
  <c r="EA47" i="17"/>
  <c r="EB47" i="17"/>
  <c r="EC47" i="17"/>
  <c r="ED47" i="17"/>
  <c r="EE47" i="17"/>
  <c r="EF47" i="17"/>
  <c r="EG47" i="17"/>
  <c r="EH47" i="17"/>
  <c r="EI47" i="17"/>
  <c r="EJ47" i="17"/>
  <c r="EK47" i="17"/>
  <c r="EL47" i="17"/>
  <c r="EM47" i="17"/>
  <c r="EN47" i="17"/>
  <c r="EO47" i="17"/>
  <c r="EP47" i="17"/>
  <c r="EQ47" i="17"/>
  <c r="ER47" i="17"/>
  <c r="ES47" i="17"/>
  <c r="ET47" i="17"/>
  <c r="EU47" i="17"/>
  <c r="EV47" i="17"/>
  <c r="EW47" i="17"/>
  <c r="EX47" i="17"/>
  <c r="EY47" i="17"/>
  <c r="EZ47" i="17"/>
  <c r="FA47" i="17"/>
  <c r="FB47" i="17"/>
  <c r="FC47" i="17"/>
  <c r="FD47" i="17"/>
  <c r="FE47" i="17"/>
  <c r="FF47" i="17"/>
  <c r="FG47" i="17"/>
  <c r="FH47" i="17"/>
  <c r="FI47" i="17"/>
  <c r="FJ47" i="17"/>
  <c r="FK47" i="17"/>
  <c r="FL47" i="17"/>
  <c r="FM47" i="17"/>
  <c r="FN47" i="17"/>
  <c r="FO47" i="17"/>
  <c r="FP47" i="17"/>
  <c r="FQ47" i="17"/>
  <c r="FR47" i="17"/>
  <c r="FS47" i="17"/>
  <c r="FT47" i="17"/>
  <c r="BZ48" i="17"/>
  <c r="CA48" i="17"/>
  <c r="CB48" i="17"/>
  <c r="CC48" i="17"/>
  <c r="CD48" i="17"/>
  <c r="CN48" i="17"/>
  <c r="CO48" i="17"/>
  <c r="CP48" i="17"/>
  <c r="CQ48" i="17"/>
  <c r="CR48" i="17"/>
  <c r="CS48" i="17"/>
  <c r="CT48" i="17"/>
  <c r="CU48" i="17"/>
  <c r="CV48" i="17"/>
  <c r="CW48" i="17"/>
  <c r="CX48" i="17"/>
  <c r="CY48" i="17"/>
  <c r="CZ48" i="17"/>
  <c r="DA48" i="17"/>
  <c r="DB48" i="17"/>
  <c r="DC48" i="17"/>
  <c r="DD48" i="17"/>
  <c r="DE48" i="17"/>
  <c r="DF48" i="17"/>
  <c r="DG48" i="17"/>
  <c r="DH48" i="17"/>
  <c r="DI48" i="17"/>
  <c r="DJ48" i="17"/>
  <c r="DK48" i="17"/>
  <c r="DL48" i="17"/>
  <c r="DM48" i="17"/>
  <c r="DN48" i="17"/>
  <c r="DO48" i="17"/>
  <c r="DP48" i="17"/>
  <c r="DQ48" i="17"/>
  <c r="DR48" i="17"/>
  <c r="DS48" i="17"/>
  <c r="DT48" i="17"/>
  <c r="DU48" i="17"/>
  <c r="DV48" i="17"/>
  <c r="DW48" i="17"/>
  <c r="DX48" i="17"/>
  <c r="DY48" i="17"/>
  <c r="DZ48" i="17"/>
  <c r="EA48" i="17"/>
  <c r="EB48" i="17"/>
  <c r="EC48" i="17"/>
  <c r="ED48" i="17"/>
  <c r="EE48" i="17"/>
  <c r="EF48" i="17"/>
  <c r="EG48" i="17"/>
  <c r="EH48" i="17"/>
  <c r="EI48" i="17"/>
  <c r="EJ48" i="17"/>
  <c r="EK48" i="17"/>
  <c r="EL48" i="17"/>
  <c r="EM48" i="17"/>
  <c r="EN48" i="17"/>
  <c r="EO48" i="17"/>
  <c r="EP48" i="17"/>
  <c r="EQ48" i="17"/>
  <c r="ER48" i="17"/>
  <c r="ES48" i="17"/>
  <c r="ET48" i="17"/>
  <c r="EU48" i="17"/>
  <c r="EV48" i="17"/>
  <c r="EW48" i="17"/>
  <c r="EX48" i="17"/>
  <c r="EY48" i="17"/>
  <c r="EZ48" i="17"/>
  <c r="FA48" i="17"/>
  <c r="FB48" i="17"/>
  <c r="FC48" i="17"/>
  <c r="FD48" i="17"/>
  <c r="FE48" i="17"/>
  <c r="FF48" i="17"/>
  <c r="FG48" i="17"/>
  <c r="FH48" i="17"/>
  <c r="FI48" i="17"/>
  <c r="FJ48" i="17"/>
  <c r="FK48" i="17"/>
  <c r="FL48" i="17"/>
  <c r="FM48" i="17"/>
  <c r="FN48" i="17"/>
  <c r="FO48" i="17"/>
  <c r="FP48" i="17"/>
  <c r="FQ48" i="17"/>
  <c r="FR48" i="17"/>
  <c r="FS48" i="17"/>
  <c r="FT48" i="17"/>
  <c r="BZ49" i="17"/>
  <c r="CA49" i="17"/>
  <c r="CB49" i="17"/>
  <c r="CC49" i="17"/>
  <c r="CD49" i="17"/>
  <c r="CN49" i="17"/>
  <c r="CO49" i="17"/>
  <c r="CP49" i="17"/>
  <c r="CQ49" i="17"/>
  <c r="CR49" i="17"/>
  <c r="CS49" i="17"/>
  <c r="CT49" i="17"/>
  <c r="CU49" i="17"/>
  <c r="CV49" i="17"/>
  <c r="CW49" i="17"/>
  <c r="CX49" i="17"/>
  <c r="CY49" i="17"/>
  <c r="CZ49" i="17"/>
  <c r="DA49" i="17"/>
  <c r="DB49" i="17"/>
  <c r="DC49" i="17"/>
  <c r="DD49" i="17"/>
  <c r="DE49" i="17"/>
  <c r="DF49" i="17"/>
  <c r="DG49" i="17"/>
  <c r="DH49" i="17"/>
  <c r="DI49" i="17"/>
  <c r="DJ49" i="17"/>
  <c r="DK49" i="17"/>
  <c r="DL49" i="17"/>
  <c r="DM49" i="17"/>
  <c r="DN49" i="17"/>
  <c r="DO49" i="17"/>
  <c r="DP49" i="17"/>
  <c r="DQ49" i="17"/>
  <c r="DR49" i="17"/>
  <c r="DS49" i="17"/>
  <c r="DT49" i="17"/>
  <c r="DU49" i="17"/>
  <c r="DV49" i="17"/>
  <c r="DW49" i="17"/>
  <c r="DX49" i="17"/>
  <c r="DY49" i="17"/>
  <c r="DZ49" i="17"/>
  <c r="EA49" i="17"/>
  <c r="EB49" i="17"/>
  <c r="EC49" i="17"/>
  <c r="ED49" i="17"/>
  <c r="EE49" i="17"/>
  <c r="EF49" i="17"/>
  <c r="EG49" i="17"/>
  <c r="EH49" i="17"/>
  <c r="EI49" i="17"/>
  <c r="EJ49" i="17"/>
  <c r="EK49" i="17"/>
  <c r="EL49" i="17"/>
  <c r="EM49" i="17"/>
  <c r="EN49" i="17"/>
  <c r="EO49" i="17"/>
  <c r="EP49" i="17"/>
  <c r="EQ49" i="17"/>
  <c r="ER49" i="17"/>
  <c r="ES49" i="17"/>
  <c r="ET49" i="17"/>
  <c r="EU49" i="17"/>
  <c r="EV49" i="17"/>
  <c r="EW49" i="17"/>
  <c r="EX49" i="17"/>
  <c r="EY49" i="17"/>
  <c r="EZ49" i="17"/>
  <c r="FA49" i="17"/>
  <c r="FB49" i="17"/>
  <c r="FC49" i="17"/>
  <c r="FD49" i="17"/>
  <c r="FE49" i="17"/>
  <c r="FF49" i="17"/>
  <c r="FG49" i="17"/>
  <c r="FH49" i="17"/>
  <c r="FI49" i="17"/>
  <c r="FJ49" i="17"/>
  <c r="FK49" i="17"/>
  <c r="FL49" i="17"/>
  <c r="FM49" i="17"/>
  <c r="FN49" i="17"/>
  <c r="FO49" i="17"/>
  <c r="FP49" i="17"/>
  <c r="FQ49" i="17"/>
  <c r="FR49" i="17"/>
  <c r="FS49" i="17"/>
  <c r="FT49" i="17"/>
  <c r="BZ50" i="17"/>
  <c r="CA50" i="17"/>
  <c r="CB50" i="17"/>
  <c r="CC50" i="17"/>
  <c r="CD50" i="17"/>
  <c r="CN50" i="17"/>
  <c r="CO50" i="17"/>
  <c r="CP50" i="17"/>
  <c r="CQ50" i="17"/>
  <c r="CR50" i="17"/>
  <c r="CS50" i="17"/>
  <c r="CT50" i="17"/>
  <c r="CU50" i="17"/>
  <c r="CV50" i="17"/>
  <c r="CW50" i="17"/>
  <c r="CX50" i="17"/>
  <c r="CY50" i="17"/>
  <c r="CZ50" i="17"/>
  <c r="DA50" i="17"/>
  <c r="DB50" i="17"/>
  <c r="DC50" i="17"/>
  <c r="DD50" i="17"/>
  <c r="DE50" i="17"/>
  <c r="DF50" i="17"/>
  <c r="DG50" i="17"/>
  <c r="DH50" i="17"/>
  <c r="DI50" i="17"/>
  <c r="DJ50" i="17"/>
  <c r="DK50" i="17"/>
  <c r="DL50" i="17"/>
  <c r="DM50" i="17"/>
  <c r="DN50" i="17"/>
  <c r="DO50" i="17"/>
  <c r="DP50" i="17"/>
  <c r="DQ50" i="17"/>
  <c r="DR50" i="17"/>
  <c r="DS50" i="17"/>
  <c r="DT50" i="17"/>
  <c r="DU50" i="17"/>
  <c r="DV50" i="17"/>
  <c r="DW50" i="17"/>
  <c r="DX50" i="17"/>
  <c r="DY50" i="17"/>
  <c r="DZ50" i="17"/>
  <c r="EA50" i="17"/>
  <c r="EB50" i="17"/>
  <c r="EC50" i="17"/>
  <c r="ED50" i="17"/>
  <c r="EE50" i="17"/>
  <c r="EF50" i="17"/>
  <c r="EG50" i="17"/>
  <c r="EH50" i="17"/>
  <c r="EI50" i="17"/>
  <c r="EJ50" i="17"/>
  <c r="EK50" i="17"/>
  <c r="EL50" i="17"/>
  <c r="EM50" i="17"/>
  <c r="EN50" i="17"/>
  <c r="EO50" i="17"/>
  <c r="EP50" i="17"/>
  <c r="EQ50" i="17"/>
  <c r="ER50" i="17"/>
  <c r="ES50" i="17"/>
  <c r="ET50" i="17"/>
  <c r="EU50" i="17"/>
  <c r="EV50" i="17"/>
  <c r="EW50" i="17"/>
  <c r="EX50" i="17"/>
  <c r="EY50" i="17"/>
  <c r="EZ50" i="17"/>
  <c r="FA50" i="17"/>
  <c r="FB50" i="17"/>
  <c r="FC50" i="17"/>
  <c r="FD50" i="17"/>
  <c r="FE50" i="17"/>
  <c r="FF50" i="17"/>
  <c r="FG50" i="17"/>
  <c r="FH50" i="17"/>
  <c r="FI50" i="17"/>
  <c r="FJ50" i="17"/>
  <c r="FK50" i="17"/>
  <c r="FL50" i="17"/>
  <c r="FM50" i="17"/>
  <c r="FN50" i="17"/>
  <c r="FO50" i="17"/>
  <c r="FP50" i="17"/>
  <c r="FQ50" i="17"/>
  <c r="FR50" i="17"/>
  <c r="FS50" i="17"/>
  <c r="FT50" i="17"/>
  <c r="BZ51" i="17"/>
  <c r="CA51" i="17"/>
  <c r="CB51" i="17"/>
  <c r="CC51" i="17"/>
  <c r="CD51" i="17"/>
  <c r="CN51" i="17"/>
  <c r="CO51" i="17"/>
  <c r="CP51" i="17"/>
  <c r="CQ51" i="17"/>
  <c r="CR51" i="17"/>
  <c r="CS51" i="17"/>
  <c r="CT51" i="17"/>
  <c r="CU51" i="17"/>
  <c r="CV51" i="17"/>
  <c r="CW51" i="17"/>
  <c r="CX51" i="17"/>
  <c r="CY51" i="17"/>
  <c r="CZ51" i="17"/>
  <c r="DA51" i="17"/>
  <c r="DB51" i="17"/>
  <c r="DC51" i="17"/>
  <c r="DD51" i="17"/>
  <c r="DE51" i="17"/>
  <c r="DF51" i="17"/>
  <c r="DG51" i="17"/>
  <c r="DH51" i="17"/>
  <c r="DI51" i="17"/>
  <c r="DJ51" i="17"/>
  <c r="DK51" i="17"/>
  <c r="DL51" i="17"/>
  <c r="DM51" i="17"/>
  <c r="DN51" i="17"/>
  <c r="DO51" i="17"/>
  <c r="DP51" i="17"/>
  <c r="DQ51" i="17"/>
  <c r="DR51" i="17"/>
  <c r="DS51" i="17"/>
  <c r="DT51" i="17"/>
  <c r="DU51" i="17"/>
  <c r="DV51" i="17"/>
  <c r="DW51" i="17"/>
  <c r="DX51" i="17"/>
  <c r="DY51" i="17"/>
  <c r="DZ51" i="17"/>
  <c r="EA51" i="17"/>
  <c r="EB51" i="17"/>
  <c r="EC51" i="17"/>
  <c r="ED51" i="17"/>
  <c r="EE51" i="17"/>
  <c r="EF51" i="17"/>
  <c r="EG51" i="17"/>
  <c r="EH51" i="17"/>
  <c r="EI51" i="17"/>
  <c r="EJ51" i="17"/>
  <c r="EK51" i="17"/>
  <c r="EL51" i="17"/>
  <c r="EM51" i="17"/>
  <c r="EN51" i="17"/>
  <c r="EO51" i="17"/>
  <c r="EP51" i="17"/>
  <c r="EQ51" i="17"/>
  <c r="ER51" i="17"/>
  <c r="ES51" i="17"/>
  <c r="ET51" i="17"/>
  <c r="EU51" i="17"/>
  <c r="EV51" i="17"/>
  <c r="EW51" i="17"/>
  <c r="EX51" i="17"/>
  <c r="EY51" i="17"/>
  <c r="EZ51" i="17"/>
  <c r="FA51" i="17"/>
  <c r="FB51" i="17"/>
  <c r="FC51" i="17"/>
  <c r="FD51" i="17"/>
  <c r="FE51" i="17"/>
  <c r="FF51" i="17"/>
  <c r="FG51" i="17"/>
  <c r="FH51" i="17"/>
  <c r="FI51" i="17"/>
  <c r="FJ51" i="17"/>
  <c r="FK51" i="17"/>
  <c r="FL51" i="17"/>
  <c r="FM51" i="17"/>
  <c r="FN51" i="17"/>
  <c r="FO51" i="17"/>
  <c r="FP51" i="17"/>
  <c r="FQ51" i="17"/>
  <c r="FR51" i="17"/>
  <c r="FS51" i="17"/>
  <c r="FT51" i="17"/>
  <c r="BZ52" i="17"/>
  <c r="CA52" i="17"/>
  <c r="CB52" i="17"/>
  <c r="CC52" i="17"/>
  <c r="CD52" i="17"/>
  <c r="CN52" i="17"/>
  <c r="CO52" i="17"/>
  <c r="CP52" i="17"/>
  <c r="CQ52" i="17"/>
  <c r="CR52" i="17"/>
  <c r="CS52" i="17"/>
  <c r="CT52" i="17"/>
  <c r="CU52" i="17"/>
  <c r="CV52" i="17"/>
  <c r="CW52" i="17"/>
  <c r="CX52" i="17"/>
  <c r="CY52" i="17"/>
  <c r="CZ52" i="17"/>
  <c r="DA52" i="17"/>
  <c r="DB52" i="17"/>
  <c r="DC52" i="17"/>
  <c r="DD52" i="17"/>
  <c r="DE52" i="17"/>
  <c r="DF52" i="17"/>
  <c r="DG52" i="17"/>
  <c r="DH52" i="17"/>
  <c r="DI52" i="17"/>
  <c r="DJ52" i="17"/>
  <c r="DK52" i="17"/>
  <c r="DL52" i="17"/>
  <c r="DM52" i="17"/>
  <c r="DN52" i="17"/>
  <c r="DO52" i="17"/>
  <c r="DP52" i="17"/>
  <c r="DQ52" i="17"/>
  <c r="DR52" i="17"/>
  <c r="DS52" i="17"/>
  <c r="DT52" i="17"/>
  <c r="DU52" i="17"/>
  <c r="DV52" i="17"/>
  <c r="DW52" i="17"/>
  <c r="DX52" i="17"/>
  <c r="DY52" i="17"/>
  <c r="DZ52" i="17"/>
  <c r="EA52" i="17"/>
  <c r="EB52" i="17"/>
  <c r="EC52" i="17"/>
  <c r="ED52" i="17"/>
  <c r="EE52" i="17"/>
  <c r="EF52" i="17"/>
  <c r="EG52" i="17"/>
  <c r="EH52" i="17"/>
  <c r="EI52" i="17"/>
  <c r="EJ52" i="17"/>
  <c r="EK52" i="17"/>
  <c r="EL52" i="17"/>
  <c r="EM52" i="17"/>
  <c r="EN52" i="17"/>
  <c r="EO52" i="17"/>
  <c r="EP52" i="17"/>
  <c r="EQ52" i="17"/>
  <c r="ER52" i="17"/>
  <c r="ES52" i="17"/>
  <c r="ET52" i="17"/>
  <c r="EU52" i="17"/>
  <c r="EV52" i="17"/>
  <c r="EW52" i="17"/>
  <c r="EX52" i="17"/>
  <c r="EY52" i="17"/>
  <c r="EZ52" i="17"/>
  <c r="FA52" i="17"/>
  <c r="FB52" i="17"/>
  <c r="FC52" i="17"/>
  <c r="FD52" i="17"/>
  <c r="FE52" i="17"/>
  <c r="FF52" i="17"/>
  <c r="FG52" i="17"/>
  <c r="FH52" i="17"/>
  <c r="FI52" i="17"/>
  <c r="FJ52" i="17"/>
  <c r="FK52" i="17"/>
  <c r="FL52" i="17"/>
  <c r="FM52" i="17"/>
  <c r="FN52" i="17"/>
  <c r="FO52" i="17"/>
  <c r="FP52" i="17"/>
  <c r="FQ52" i="17"/>
  <c r="FR52" i="17"/>
  <c r="FS52" i="17"/>
  <c r="FT52" i="17"/>
  <c r="BZ53" i="17"/>
  <c r="CA53" i="17"/>
  <c r="CB53" i="17"/>
  <c r="CC53" i="17"/>
  <c r="CD53" i="17"/>
  <c r="CN53" i="17"/>
  <c r="CO53" i="17"/>
  <c r="CP53" i="17"/>
  <c r="CQ53" i="17"/>
  <c r="CR53" i="17"/>
  <c r="CS53" i="17"/>
  <c r="CT53" i="17"/>
  <c r="CU53" i="17"/>
  <c r="CV53" i="17"/>
  <c r="CW53" i="17"/>
  <c r="CX53" i="17"/>
  <c r="CY53" i="17"/>
  <c r="CZ53" i="17"/>
  <c r="DA53" i="17"/>
  <c r="DB53" i="17"/>
  <c r="DC53" i="17"/>
  <c r="DD53" i="17"/>
  <c r="DE53" i="17"/>
  <c r="DF53" i="17"/>
  <c r="DG53" i="17"/>
  <c r="DH53" i="17"/>
  <c r="DI53" i="17"/>
  <c r="DJ53" i="17"/>
  <c r="DK53" i="17"/>
  <c r="DL53" i="17"/>
  <c r="DM53" i="17"/>
  <c r="DN53" i="17"/>
  <c r="DO53" i="17"/>
  <c r="DP53" i="17"/>
  <c r="DQ53" i="17"/>
  <c r="DR53" i="17"/>
  <c r="DS53" i="17"/>
  <c r="DT53" i="17"/>
  <c r="DU53" i="17"/>
  <c r="DV53" i="17"/>
  <c r="DW53" i="17"/>
  <c r="DX53" i="17"/>
  <c r="DY53" i="17"/>
  <c r="DZ53" i="17"/>
  <c r="EA53" i="17"/>
  <c r="EB53" i="17"/>
  <c r="EC53" i="17"/>
  <c r="ED53" i="17"/>
  <c r="EE53" i="17"/>
  <c r="EF53" i="17"/>
  <c r="EG53" i="17"/>
  <c r="EH53" i="17"/>
  <c r="EI53" i="17"/>
  <c r="EJ53" i="17"/>
  <c r="EK53" i="17"/>
  <c r="EL53" i="17"/>
  <c r="EM53" i="17"/>
  <c r="EN53" i="17"/>
  <c r="EO53" i="17"/>
  <c r="EP53" i="17"/>
  <c r="EQ53" i="17"/>
  <c r="ER53" i="17"/>
  <c r="ES53" i="17"/>
  <c r="ET53" i="17"/>
  <c r="EU53" i="17"/>
  <c r="EV53" i="17"/>
  <c r="EW53" i="17"/>
  <c r="EX53" i="17"/>
  <c r="EY53" i="17"/>
  <c r="EZ53" i="17"/>
  <c r="FA53" i="17"/>
  <c r="FB53" i="17"/>
  <c r="FC53" i="17"/>
  <c r="FD53" i="17"/>
  <c r="FE53" i="17"/>
  <c r="FF53" i="17"/>
  <c r="FG53" i="17"/>
  <c r="FH53" i="17"/>
  <c r="FI53" i="17"/>
  <c r="FJ53" i="17"/>
  <c r="FK53" i="17"/>
  <c r="FL53" i="17"/>
  <c r="FM53" i="17"/>
  <c r="FN53" i="17"/>
  <c r="FO53" i="17"/>
  <c r="FP53" i="17"/>
  <c r="FQ53" i="17"/>
  <c r="FR53" i="17"/>
  <c r="FS53" i="17"/>
  <c r="FT53" i="17"/>
  <c r="BZ54" i="17"/>
  <c r="CA54" i="17"/>
  <c r="CB54" i="17"/>
  <c r="CC54" i="17"/>
  <c r="CD54" i="17"/>
  <c r="CN54" i="17"/>
  <c r="CO54" i="17"/>
  <c r="CP54" i="17"/>
  <c r="CQ54" i="17"/>
  <c r="CR54" i="17"/>
  <c r="CS54" i="17"/>
  <c r="CT54" i="17"/>
  <c r="CU54" i="17"/>
  <c r="CV54" i="17"/>
  <c r="CW54" i="17"/>
  <c r="CX54" i="17"/>
  <c r="CY54" i="17"/>
  <c r="CZ54" i="17"/>
  <c r="DA54" i="17"/>
  <c r="DB54" i="17"/>
  <c r="DC54" i="17"/>
  <c r="DD54" i="17"/>
  <c r="DE54" i="17"/>
  <c r="DF54" i="17"/>
  <c r="DG54" i="17"/>
  <c r="DH54" i="17"/>
  <c r="DI54" i="17"/>
  <c r="DJ54" i="17"/>
  <c r="DK54" i="17"/>
  <c r="DL54" i="17"/>
  <c r="DM54" i="17"/>
  <c r="DN54" i="17"/>
  <c r="DO54" i="17"/>
  <c r="DP54" i="17"/>
  <c r="DQ54" i="17"/>
  <c r="DR54" i="17"/>
  <c r="DS54" i="17"/>
  <c r="DT54" i="17"/>
  <c r="DU54" i="17"/>
  <c r="DV54" i="17"/>
  <c r="DW54" i="17"/>
  <c r="DX54" i="17"/>
  <c r="DY54" i="17"/>
  <c r="DZ54" i="17"/>
  <c r="EA54" i="17"/>
  <c r="EB54" i="17"/>
  <c r="EC54" i="17"/>
  <c r="ED54" i="17"/>
  <c r="EE54" i="17"/>
  <c r="EF54" i="17"/>
  <c r="EG54" i="17"/>
  <c r="EH54" i="17"/>
  <c r="EI54" i="17"/>
  <c r="EJ54" i="17"/>
  <c r="EK54" i="17"/>
  <c r="EL54" i="17"/>
  <c r="EM54" i="17"/>
  <c r="EN54" i="17"/>
  <c r="EO54" i="17"/>
  <c r="EP54" i="17"/>
  <c r="EQ54" i="17"/>
  <c r="ER54" i="17"/>
  <c r="ES54" i="17"/>
  <c r="ET54" i="17"/>
  <c r="EU54" i="17"/>
  <c r="EV54" i="17"/>
  <c r="EW54" i="17"/>
  <c r="EX54" i="17"/>
  <c r="EY54" i="17"/>
  <c r="EZ54" i="17"/>
  <c r="FA54" i="17"/>
  <c r="FB54" i="17"/>
  <c r="FC54" i="17"/>
  <c r="FD54" i="17"/>
  <c r="FE54" i="17"/>
  <c r="FF54" i="17"/>
  <c r="FG54" i="17"/>
  <c r="FH54" i="17"/>
  <c r="FI54" i="17"/>
  <c r="FJ54" i="17"/>
  <c r="FK54" i="17"/>
  <c r="FL54" i="17"/>
  <c r="FM54" i="17"/>
  <c r="FN54" i="17"/>
  <c r="FO54" i="17"/>
  <c r="FP54" i="17"/>
  <c r="FQ54" i="17"/>
  <c r="FR54" i="17"/>
  <c r="FS54" i="17"/>
  <c r="FT54" i="17"/>
  <c r="BZ55" i="17"/>
  <c r="CA55" i="17"/>
  <c r="CB55" i="17"/>
  <c r="CC55" i="17"/>
  <c r="CD55" i="17"/>
  <c r="CN55" i="17"/>
  <c r="CO55" i="17"/>
  <c r="CP55" i="17"/>
  <c r="CQ55" i="17"/>
  <c r="CR55" i="17"/>
  <c r="CS55" i="17"/>
  <c r="CT55" i="17"/>
  <c r="CU55" i="17"/>
  <c r="CV55" i="17"/>
  <c r="CW55" i="17"/>
  <c r="CX55" i="17"/>
  <c r="CY55" i="17"/>
  <c r="CZ55" i="17"/>
  <c r="DA55" i="17"/>
  <c r="DB55" i="17"/>
  <c r="DC55" i="17"/>
  <c r="DD55" i="17"/>
  <c r="DE55" i="17"/>
  <c r="DF55" i="17"/>
  <c r="DG55" i="17"/>
  <c r="DH55" i="17"/>
  <c r="DI55" i="17"/>
  <c r="DJ55" i="17"/>
  <c r="DK55" i="17"/>
  <c r="DL55" i="17"/>
  <c r="DM55" i="17"/>
  <c r="DN55" i="17"/>
  <c r="DO55" i="17"/>
  <c r="DP55" i="17"/>
  <c r="DQ55" i="17"/>
  <c r="DR55" i="17"/>
  <c r="DS55" i="17"/>
  <c r="DT55" i="17"/>
  <c r="DU55" i="17"/>
  <c r="DV55" i="17"/>
  <c r="DW55" i="17"/>
  <c r="DX55" i="17"/>
  <c r="DY55" i="17"/>
  <c r="DZ55" i="17"/>
  <c r="EA55" i="17"/>
  <c r="EB55" i="17"/>
  <c r="EC55" i="17"/>
  <c r="ED55" i="17"/>
  <c r="EE55" i="17"/>
  <c r="EF55" i="17"/>
  <c r="EG55" i="17"/>
  <c r="EH55" i="17"/>
  <c r="EI55" i="17"/>
  <c r="EJ55" i="17"/>
  <c r="EK55" i="17"/>
  <c r="EL55" i="17"/>
  <c r="EM55" i="17"/>
  <c r="EN55" i="17"/>
  <c r="EO55" i="17"/>
  <c r="EP55" i="17"/>
  <c r="EQ55" i="17"/>
  <c r="ER55" i="17"/>
  <c r="ES55" i="17"/>
  <c r="ET55" i="17"/>
  <c r="EU55" i="17"/>
  <c r="EV55" i="17"/>
  <c r="EW55" i="17"/>
  <c r="EX55" i="17"/>
  <c r="EY55" i="17"/>
  <c r="EZ55" i="17"/>
  <c r="FA55" i="17"/>
  <c r="FB55" i="17"/>
  <c r="FC55" i="17"/>
  <c r="FD55" i="17"/>
  <c r="FE55" i="17"/>
  <c r="FF55" i="17"/>
  <c r="FG55" i="17"/>
  <c r="FH55" i="17"/>
  <c r="FI55" i="17"/>
  <c r="FJ55" i="17"/>
  <c r="FK55" i="17"/>
  <c r="FL55" i="17"/>
  <c r="FM55" i="17"/>
  <c r="FN55" i="17"/>
  <c r="FO55" i="17"/>
  <c r="FP55" i="17"/>
  <c r="FQ55" i="17"/>
  <c r="FR55" i="17"/>
  <c r="FS55" i="17"/>
  <c r="FT55" i="17"/>
  <c r="BZ56" i="17"/>
  <c r="CA56" i="17"/>
  <c r="CB56" i="17"/>
  <c r="CC56" i="17"/>
  <c r="CD56" i="17"/>
  <c r="CN56" i="17"/>
  <c r="CO56" i="17"/>
  <c r="CP56" i="17"/>
  <c r="CQ56" i="17"/>
  <c r="CR56" i="17"/>
  <c r="CS56" i="17"/>
  <c r="CT56" i="17"/>
  <c r="CU56" i="17"/>
  <c r="CV56" i="17"/>
  <c r="CW56" i="17"/>
  <c r="CX56" i="17"/>
  <c r="CY56" i="17"/>
  <c r="CZ56" i="17"/>
  <c r="DA56" i="17"/>
  <c r="DB56" i="17"/>
  <c r="DC56" i="17"/>
  <c r="DD56" i="17"/>
  <c r="DE56" i="17"/>
  <c r="DF56" i="17"/>
  <c r="DG56" i="17"/>
  <c r="DH56" i="17"/>
  <c r="DI56" i="17"/>
  <c r="DJ56" i="17"/>
  <c r="DK56" i="17"/>
  <c r="DL56" i="17"/>
  <c r="DM56" i="17"/>
  <c r="DN56" i="17"/>
  <c r="DO56" i="17"/>
  <c r="DP56" i="17"/>
  <c r="DQ56" i="17"/>
  <c r="DR56" i="17"/>
  <c r="DS56" i="17"/>
  <c r="DT56" i="17"/>
  <c r="DU56" i="17"/>
  <c r="DV56" i="17"/>
  <c r="DW56" i="17"/>
  <c r="DX56" i="17"/>
  <c r="DY56" i="17"/>
  <c r="DZ56" i="17"/>
  <c r="EA56" i="17"/>
  <c r="EB56" i="17"/>
  <c r="EC56" i="17"/>
  <c r="ED56" i="17"/>
  <c r="EE56" i="17"/>
  <c r="EF56" i="17"/>
  <c r="EG56" i="17"/>
  <c r="EH56" i="17"/>
  <c r="EI56" i="17"/>
  <c r="EJ56" i="17"/>
  <c r="EK56" i="17"/>
  <c r="EL56" i="17"/>
  <c r="EM56" i="17"/>
  <c r="EN56" i="17"/>
  <c r="EO56" i="17"/>
  <c r="EP56" i="17"/>
  <c r="EQ56" i="17"/>
  <c r="ER56" i="17"/>
  <c r="ES56" i="17"/>
  <c r="ET56" i="17"/>
  <c r="EU56" i="17"/>
  <c r="EV56" i="17"/>
  <c r="EW56" i="17"/>
  <c r="EX56" i="17"/>
  <c r="EY56" i="17"/>
  <c r="EZ56" i="17"/>
  <c r="FA56" i="17"/>
  <c r="FB56" i="17"/>
  <c r="FC56" i="17"/>
  <c r="FD56" i="17"/>
  <c r="FE56" i="17"/>
  <c r="FF56" i="17"/>
  <c r="FG56" i="17"/>
  <c r="FH56" i="17"/>
  <c r="FI56" i="17"/>
  <c r="FJ56" i="17"/>
  <c r="FK56" i="17"/>
  <c r="FL56" i="17"/>
  <c r="FM56" i="17"/>
  <c r="FN56" i="17"/>
  <c r="FO56" i="17"/>
  <c r="FP56" i="17"/>
  <c r="FQ56" i="17"/>
  <c r="FR56" i="17"/>
  <c r="FS56" i="17"/>
  <c r="FT56" i="17"/>
  <c r="BZ57" i="17"/>
  <c r="CA57" i="17"/>
  <c r="CB57" i="17"/>
  <c r="CC57" i="17"/>
  <c r="CD57" i="17"/>
  <c r="CN57" i="17"/>
  <c r="CO57" i="17"/>
  <c r="CP57" i="17"/>
  <c r="CQ57" i="17"/>
  <c r="CR57" i="17"/>
  <c r="CS57" i="17"/>
  <c r="CT57" i="17"/>
  <c r="CU57" i="17"/>
  <c r="CV57" i="17"/>
  <c r="CW57" i="17"/>
  <c r="CX57" i="17"/>
  <c r="CY57" i="17"/>
  <c r="CZ57" i="17"/>
  <c r="DA57" i="17"/>
  <c r="DB57" i="17"/>
  <c r="DC57" i="17"/>
  <c r="DD57" i="17"/>
  <c r="DE57" i="17"/>
  <c r="DF57" i="17"/>
  <c r="DG57" i="17"/>
  <c r="DH57" i="17"/>
  <c r="DI57" i="17"/>
  <c r="DJ57" i="17"/>
  <c r="DK57" i="17"/>
  <c r="DL57" i="17"/>
  <c r="DM57" i="17"/>
  <c r="DN57" i="17"/>
  <c r="DO57" i="17"/>
  <c r="DP57" i="17"/>
  <c r="DQ57" i="17"/>
  <c r="DR57" i="17"/>
  <c r="DS57" i="17"/>
  <c r="DT57" i="17"/>
  <c r="DU57" i="17"/>
  <c r="DV57" i="17"/>
  <c r="DW57" i="17"/>
  <c r="DX57" i="17"/>
  <c r="DY57" i="17"/>
  <c r="DZ57" i="17"/>
  <c r="EA57" i="17"/>
  <c r="EB57" i="17"/>
  <c r="EC57" i="17"/>
  <c r="ED57" i="17"/>
  <c r="EE57" i="17"/>
  <c r="EF57" i="17"/>
  <c r="EG57" i="17"/>
  <c r="EH57" i="17"/>
  <c r="EI57" i="17"/>
  <c r="EJ57" i="17"/>
  <c r="EK57" i="17"/>
  <c r="EL57" i="17"/>
  <c r="EM57" i="17"/>
  <c r="EN57" i="17"/>
  <c r="EO57" i="17"/>
  <c r="EP57" i="17"/>
  <c r="EQ57" i="17"/>
  <c r="ER57" i="17"/>
  <c r="ES57" i="17"/>
  <c r="ET57" i="17"/>
  <c r="EU57" i="17"/>
  <c r="EV57" i="17"/>
  <c r="EW57" i="17"/>
  <c r="EX57" i="17"/>
  <c r="EY57" i="17"/>
  <c r="EZ57" i="17"/>
  <c r="FA57" i="17"/>
  <c r="FB57" i="17"/>
  <c r="FC57" i="17"/>
  <c r="FD57" i="17"/>
  <c r="FE57" i="17"/>
  <c r="FF57" i="17"/>
  <c r="FG57" i="17"/>
  <c r="FH57" i="17"/>
  <c r="FI57" i="17"/>
  <c r="FJ57" i="17"/>
  <c r="FK57" i="17"/>
  <c r="FL57" i="17"/>
  <c r="FM57" i="17"/>
  <c r="FN57" i="17"/>
  <c r="FO57" i="17"/>
  <c r="FP57" i="17"/>
  <c r="FQ57" i="17"/>
  <c r="FR57" i="17"/>
  <c r="FS57" i="17"/>
  <c r="FT57" i="17"/>
  <c r="BZ58" i="17"/>
  <c r="CA58" i="17"/>
  <c r="CB58" i="17"/>
  <c r="CC58" i="17"/>
  <c r="CD58" i="17"/>
  <c r="CN58" i="17"/>
  <c r="CO58" i="17"/>
  <c r="CP58" i="17"/>
  <c r="CQ58" i="17"/>
  <c r="CR58" i="17"/>
  <c r="CS58" i="17"/>
  <c r="CT58" i="17"/>
  <c r="CU58" i="17"/>
  <c r="CV58" i="17"/>
  <c r="CW58" i="17"/>
  <c r="CX58" i="17"/>
  <c r="CY58" i="17"/>
  <c r="CZ58" i="17"/>
  <c r="DA58" i="17"/>
  <c r="DB58" i="17"/>
  <c r="DC58" i="17"/>
  <c r="DD58" i="17"/>
  <c r="DE58" i="17"/>
  <c r="DF58" i="17"/>
  <c r="DG58" i="17"/>
  <c r="DH58" i="17"/>
  <c r="DI58" i="17"/>
  <c r="DJ58" i="17"/>
  <c r="DK58" i="17"/>
  <c r="DL58" i="17"/>
  <c r="DM58" i="17"/>
  <c r="DN58" i="17"/>
  <c r="DO58" i="17"/>
  <c r="DP58" i="17"/>
  <c r="DQ58" i="17"/>
  <c r="DR58" i="17"/>
  <c r="DS58" i="17"/>
  <c r="DT58" i="17"/>
  <c r="DU58" i="17"/>
  <c r="DV58" i="17"/>
  <c r="DW58" i="17"/>
  <c r="DX58" i="17"/>
  <c r="DY58" i="17"/>
  <c r="DZ58" i="17"/>
  <c r="EA58" i="17"/>
  <c r="EB58" i="17"/>
  <c r="EC58" i="17"/>
  <c r="ED58" i="17"/>
  <c r="EE58" i="17"/>
  <c r="EF58" i="17"/>
  <c r="EG58" i="17"/>
  <c r="EH58" i="17"/>
  <c r="EI58" i="17"/>
  <c r="EJ58" i="17"/>
  <c r="EK58" i="17"/>
  <c r="EL58" i="17"/>
  <c r="EM58" i="17"/>
  <c r="EN58" i="17"/>
  <c r="EO58" i="17"/>
  <c r="EP58" i="17"/>
  <c r="EQ58" i="17"/>
  <c r="ER58" i="17"/>
  <c r="ES58" i="17"/>
  <c r="ET58" i="17"/>
  <c r="EU58" i="17"/>
  <c r="EV58" i="17"/>
  <c r="EW58" i="17"/>
  <c r="EX58" i="17"/>
  <c r="EY58" i="17"/>
  <c r="EZ58" i="17"/>
  <c r="FA58" i="17"/>
  <c r="FB58" i="17"/>
  <c r="FC58" i="17"/>
  <c r="FD58" i="17"/>
  <c r="FE58" i="17"/>
  <c r="FF58" i="17"/>
  <c r="FG58" i="17"/>
  <c r="FH58" i="17"/>
  <c r="FI58" i="17"/>
  <c r="FJ58" i="17"/>
  <c r="FK58" i="17"/>
  <c r="FL58" i="17"/>
  <c r="FM58" i="17"/>
  <c r="FN58" i="17"/>
  <c r="FO58" i="17"/>
  <c r="FP58" i="17"/>
  <c r="FQ58" i="17"/>
  <c r="FR58" i="17"/>
  <c r="FS58" i="17"/>
  <c r="FT58" i="17"/>
  <c r="BZ59" i="17"/>
  <c r="CA59" i="17"/>
  <c r="CB59" i="17"/>
  <c r="CC59" i="17"/>
  <c r="CD59" i="17"/>
  <c r="CN59" i="17"/>
  <c r="CO59" i="17"/>
  <c r="CP59" i="17"/>
  <c r="CQ59" i="17"/>
  <c r="CR59" i="17"/>
  <c r="CS59" i="17"/>
  <c r="CT59" i="17"/>
  <c r="CU59" i="17"/>
  <c r="CV59" i="17"/>
  <c r="CW59" i="17"/>
  <c r="CX59" i="17"/>
  <c r="CY59" i="17"/>
  <c r="CZ59" i="17"/>
  <c r="DA59" i="17"/>
  <c r="DB59" i="17"/>
  <c r="DC59" i="17"/>
  <c r="DD59" i="17"/>
  <c r="DE59" i="17"/>
  <c r="DF59" i="17"/>
  <c r="DG59" i="17"/>
  <c r="DH59" i="17"/>
  <c r="DI59" i="17"/>
  <c r="DJ59" i="17"/>
  <c r="DK59" i="17"/>
  <c r="DL59" i="17"/>
  <c r="DM59" i="17"/>
  <c r="DN59" i="17"/>
  <c r="DO59" i="17"/>
  <c r="DP59" i="17"/>
  <c r="DQ59" i="17"/>
  <c r="DR59" i="17"/>
  <c r="DS59" i="17"/>
  <c r="DT59" i="17"/>
  <c r="DU59" i="17"/>
  <c r="DV59" i="17"/>
  <c r="DW59" i="17"/>
  <c r="DX59" i="17"/>
  <c r="DY59" i="17"/>
  <c r="DZ59" i="17"/>
  <c r="EA59" i="17"/>
  <c r="EB59" i="17"/>
  <c r="EC59" i="17"/>
  <c r="ED59" i="17"/>
  <c r="EE59" i="17"/>
  <c r="EF59" i="17"/>
  <c r="EG59" i="17"/>
  <c r="EH59" i="17"/>
  <c r="EI59" i="17"/>
  <c r="EJ59" i="17"/>
  <c r="EK59" i="17"/>
  <c r="EL59" i="17"/>
  <c r="EM59" i="17"/>
  <c r="EN59" i="17"/>
  <c r="EO59" i="17"/>
  <c r="EP59" i="17"/>
  <c r="EQ59" i="17"/>
  <c r="ER59" i="17"/>
  <c r="ES59" i="17"/>
  <c r="ET59" i="17"/>
  <c r="EU59" i="17"/>
  <c r="EV59" i="17"/>
  <c r="EW59" i="17"/>
  <c r="EX59" i="17"/>
  <c r="EY59" i="17"/>
  <c r="EZ59" i="17"/>
  <c r="FA59" i="17"/>
  <c r="FB59" i="17"/>
  <c r="FC59" i="17"/>
  <c r="FD59" i="17"/>
  <c r="FE59" i="17"/>
  <c r="FF59" i="17"/>
  <c r="FG59" i="17"/>
  <c r="FH59" i="17"/>
  <c r="FI59" i="17"/>
  <c r="FJ59" i="17"/>
  <c r="FK59" i="17"/>
  <c r="FL59" i="17"/>
  <c r="FM59" i="17"/>
  <c r="FN59" i="17"/>
  <c r="FO59" i="17"/>
  <c r="FP59" i="17"/>
  <c r="FQ59" i="17"/>
  <c r="FR59" i="17"/>
  <c r="FS59" i="17"/>
  <c r="FT59" i="17"/>
  <c r="BZ60" i="17"/>
  <c r="CA60" i="17"/>
  <c r="CB60" i="17"/>
  <c r="CC60" i="17"/>
  <c r="CD60" i="17"/>
  <c r="CN60" i="17"/>
  <c r="CO60" i="17"/>
  <c r="CP60" i="17"/>
  <c r="CQ60" i="17"/>
  <c r="CR60" i="17"/>
  <c r="CS60" i="17"/>
  <c r="CT60" i="17"/>
  <c r="CU60" i="17"/>
  <c r="CV60" i="17"/>
  <c r="CW60" i="17"/>
  <c r="CX60" i="17"/>
  <c r="CY60" i="17"/>
  <c r="CZ60" i="17"/>
  <c r="DA60" i="17"/>
  <c r="DB60" i="17"/>
  <c r="DC60" i="17"/>
  <c r="DD60" i="17"/>
  <c r="DE60" i="17"/>
  <c r="DF60" i="17"/>
  <c r="DG60" i="17"/>
  <c r="DH60" i="17"/>
  <c r="DI60" i="17"/>
  <c r="DJ60" i="17"/>
  <c r="DK60" i="17"/>
  <c r="DL60" i="17"/>
  <c r="DM60" i="17"/>
  <c r="DN60" i="17"/>
  <c r="DO60" i="17"/>
  <c r="DP60" i="17"/>
  <c r="DQ60" i="17"/>
  <c r="DR60" i="17"/>
  <c r="DS60" i="17"/>
  <c r="DT60" i="17"/>
  <c r="DU60" i="17"/>
  <c r="DV60" i="17"/>
  <c r="DW60" i="17"/>
  <c r="DX60" i="17"/>
  <c r="DY60" i="17"/>
  <c r="DZ60" i="17"/>
  <c r="EA60" i="17"/>
  <c r="EB60" i="17"/>
  <c r="EC60" i="17"/>
  <c r="ED60" i="17"/>
  <c r="EE60" i="17"/>
  <c r="EF60" i="17"/>
  <c r="EG60" i="17"/>
  <c r="EH60" i="17"/>
  <c r="EI60" i="17"/>
  <c r="EJ60" i="17"/>
  <c r="EK60" i="17"/>
  <c r="EL60" i="17"/>
  <c r="EM60" i="17"/>
  <c r="EN60" i="17"/>
  <c r="EO60" i="17"/>
  <c r="EP60" i="17"/>
  <c r="EQ60" i="17"/>
  <c r="ER60" i="17"/>
  <c r="ES60" i="17"/>
  <c r="ET60" i="17"/>
  <c r="EU60" i="17"/>
  <c r="EV60" i="17"/>
  <c r="EW60" i="17"/>
  <c r="EX60" i="17"/>
  <c r="EY60" i="17"/>
  <c r="EZ60" i="17"/>
  <c r="FA60" i="17"/>
  <c r="FB60" i="17"/>
  <c r="FC60" i="17"/>
  <c r="FD60" i="17"/>
  <c r="FE60" i="17"/>
  <c r="FF60" i="17"/>
  <c r="FG60" i="17"/>
  <c r="FH60" i="17"/>
  <c r="FI60" i="17"/>
  <c r="FJ60" i="17"/>
  <c r="FK60" i="17"/>
  <c r="FL60" i="17"/>
  <c r="FM60" i="17"/>
  <c r="FN60" i="17"/>
  <c r="FO60" i="17"/>
  <c r="FP60" i="17"/>
  <c r="FQ60" i="17"/>
  <c r="FR60" i="17"/>
  <c r="FS60" i="17"/>
  <c r="FT60" i="17"/>
  <c r="BZ61" i="17"/>
  <c r="CA61" i="17"/>
  <c r="CB61" i="17"/>
  <c r="CC61" i="17"/>
  <c r="CD61" i="17"/>
  <c r="CN61" i="17"/>
  <c r="CO61" i="17"/>
  <c r="CP61" i="17"/>
  <c r="CQ61" i="17"/>
  <c r="CR61" i="17"/>
  <c r="CS61" i="17"/>
  <c r="CT61" i="17"/>
  <c r="CU61" i="17"/>
  <c r="CV61" i="17"/>
  <c r="CW61" i="17"/>
  <c r="CX61" i="17"/>
  <c r="CY61" i="17"/>
  <c r="CZ61" i="17"/>
  <c r="DA61" i="17"/>
  <c r="DB61" i="17"/>
  <c r="DC61" i="17"/>
  <c r="DD61" i="17"/>
  <c r="DE61" i="17"/>
  <c r="DF61" i="17"/>
  <c r="DG61" i="17"/>
  <c r="DH61" i="17"/>
  <c r="DI61" i="17"/>
  <c r="DJ61" i="17"/>
  <c r="DK61" i="17"/>
  <c r="DL61" i="17"/>
  <c r="DM61" i="17"/>
  <c r="DN61" i="17"/>
  <c r="DO61" i="17"/>
  <c r="DP61" i="17"/>
  <c r="DQ61" i="17"/>
  <c r="DR61" i="17"/>
  <c r="DS61" i="17"/>
  <c r="DT61" i="17"/>
  <c r="DU61" i="17"/>
  <c r="DV61" i="17"/>
  <c r="DW61" i="17"/>
  <c r="DX61" i="17"/>
  <c r="DY61" i="17"/>
  <c r="DZ61" i="17"/>
  <c r="EA61" i="17"/>
  <c r="EB61" i="17"/>
  <c r="EC61" i="17"/>
  <c r="ED61" i="17"/>
  <c r="EE61" i="17"/>
  <c r="EF61" i="17"/>
  <c r="EG61" i="17"/>
  <c r="EH61" i="17"/>
  <c r="EI61" i="17"/>
  <c r="EJ61" i="17"/>
  <c r="EK61" i="17"/>
  <c r="EL61" i="17"/>
  <c r="EM61" i="17"/>
  <c r="EN61" i="17"/>
  <c r="EO61" i="17"/>
  <c r="EP61" i="17"/>
  <c r="EQ61" i="17"/>
  <c r="ER61" i="17"/>
  <c r="ES61" i="17"/>
  <c r="ET61" i="17"/>
  <c r="EU61" i="17"/>
  <c r="EV61" i="17"/>
  <c r="EW61" i="17"/>
  <c r="EX61" i="17"/>
  <c r="EY61" i="17"/>
  <c r="EZ61" i="17"/>
  <c r="FA61" i="17"/>
  <c r="FB61" i="17"/>
  <c r="FC61" i="17"/>
  <c r="FD61" i="17"/>
  <c r="FE61" i="17"/>
  <c r="FF61" i="17"/>
  <c r="FG61" i="17"/>
  <c r="FH61" i="17"/>
  <c r="FI61" i="17"/>
  <c r="FJ61" i="17"/>
  <c r="FK61" i="17"/>
  <c r="FL61" i="17"/>
  <c r="FM61" i="17"/>
  <c r="FN61" i="17"/>
  <c r="FO61" i="17"/>
  <c r="FP61" i="17"/>
  <c r="FQ61" i="17"/>
  <c r="FR61" i="17"/>
  <c r="FS61" i="17"/>
  <c r="FT61" i="17"/>
  <c r="BZ62" i="17"/>
  <c r="CA62" i="17"/>
  <c r="CB62" i="17"/>
  <c r="CC62" i="17"/>
  <c r="CD62" i="17"/>
  <c r="CN62" i="17"/>
  <c r="CO62" i="17"/>
  <c r="CP62" i="17"/>
  <c r="CQ62" i="17"/>
  <c r="CR62" i="17"/>
  <c r="CS62" i="17"/>
  <c r="CT62" i="17"/>
  <c r="CU62" i="17"/>
  <c r="CV62" i="17"/>
  <c r="CW62" i="17"/>
  <c r="CX62" i="17"/>
  <c r="CY62" i="17"/>
  <c r="CZ62" i="17"/>
  <c r="DA62" i="17"/>
  <c r="DB62" i="17"/>
  <c r="DC62" i="17"/>
  <c r="DD62" i="17"/>
  <c r="DE62" i="17"/>
  <c r="DF62" i="17"/>
  <c r="DG62" i="17"/>
  <c r="DH62" i="17"/>
  <c r="DI62" i="17"/>
  <c r="DJ62" i="17"/>
  <c r="DK62" i="17"/>
  <c r="DL62" i="17"/>
  <c r="DM62" i="17"/>
  <c r="DN62" i="17"/>
  <c r="DO62" i="17"/>
  <c r="DP62" i="17"/>
  <c r="DQ62" i="17"/>
  <c r="DR62" i="17"/>
  <c r="DS62" i="17"/>
  <c r="DT62" i="17"/>
  <c r="DU62" i="17"/>
  <c r="DV62" i="17"/>
  <c r="DW62" i="17"/>
  <c r="DX62" i="17"/>
  <c r="DY62" i="17"/>
  <c r="DZ62" i="17"/>
  <c r="EA62" i="17"/>
  <c r="EB62" i="17"/>
  <c r="EC62" i="17"/>
  <c r="ED62" i="17"/>
  <c r="EE62" i="17"/>
  <c r="EF62" i="17"/>
  <c r="EG62" i="17"/>
  <c r="EH62" i="17"/>
  <c r="EI62" i="17"/>
  <c r="EJ62" i="17"/>
  <c r="EK62" i="17"/>
  <c r="EL62" i="17"/>
  <c r="EM62" i="17"/>
  <c r="EN62" i="17"/>
  <c r="EO62" i="17"/>
  <c r="EP62" i="17"/>
  <c r="EQ62" i="17"/>
  <c r="ER62" i="17"/>
  <c r="ES62" i="17"/>
  <c r="ET62" i="17"/>
  <c r="EU62" i="17"/>
  <c r="EV62" i="17"/>
  <c r="EW62" i="17"/>
  <c r="EX62" i="17"/>
  <c r="EY62" i="17"/>
  <c r="EZ62" i="17"/>
  <c r="FA62" i="17"/>
  <c r="FB62" i="17"/>
  <c r="FC62" i="17"/>
  <c r="FD62" i="17"/>
  <c r="FE62" i="17"/>
  <c r="FF62" i="17"/>
  <c r="FG62" i="17"/>
  <c r="FH62" i="17"/>
  <c r="FI62" i="17"/>
  <c r="FJ62" i="17"/>
  <c r="FK62" i="17"/>
  <c r="FL62" i="17"/>
  <c r="FM62" i="17"/>
  <c r="FN62" i="17"/>
  <c r="FO62" i="17"/>
  <c r="FP62" i="17"/>
  <c r="FQ62" i="17"/>
  <c r="FR62" i="17"/>
  <c r="FS62" i="17"/>
  <c r="FT62" i="17"/>
  <c r="BZ63" i="17"/>
  <c r="CA63" i="17"/>
  <c r="CB63" i="17"/>
  <c r="CC63" i="17"/>
  <c r="CD63" i="17"/>
  <c r="CN63" i="17"/>
  <c r="CO63" i="17"/>
  <c r="CP63" i="17"/>
  <c r="CQ63" i="17"/>
  <c r="CR63" i="17"/>
  <c r="CS63" i="17"/>
  <c r="CT63" i="17"/>
  <c r="CU63" i="17"/>
  <c r="CV63" i="17"/>
  <c r="CW63" i="17"/>
  <c r="CX63" i="17"/>
  <c r="CY63" i="17"/>
  <c r="CZ63" i="17"/>
  <c r="DA63" i="17"/>
  <c r="DB63" i="17"/>
  <c r="DC63" i="17"/>
  <c r="DD63" i="17"/>
  <c r="DE63" i="17"/>
  <c r="DF63" i="17"/>
  <c r="DG63" i="17"/>
  <c r="DH63" i="17"/>
  <c r="DI63" i="17"/>
  <c r="DJ63" i="17"/>
  <c r="DK63" i="17"/>
  <c r="DL63" i="17"/>
  <c r="DM63" i="17"/>
  <c r="DN63" i="17"/>
  <c r="DO63" i="17"/>
  <c r="DP63" i="17"/>
  <c r="DQ63" i="17"/>
  <c r="DR63" i="17"/>
  <c r="DS63" i="17"/>
  <c r="DT63" i="17"/>
  <c r="DU63" i="17"/>
  <c r="DV63" i="17"/>
  <c r="DW63" i="17"/>
  <c r="DX63" i="17"/>
  <c r="DY63" i="17"/>
  <c r="DZ63" i="17"/>
  <c r="EA63" i="17"/>
  <c r="EB63" i="17"/>
  <c r="EC63" i="17"/>
  <c r="ED63" i="17"/>
  <c r="EE63" i="17"/>
  <c r="EF63" i="17"/>
  <c r="EG63" i="17"/>
  <c r="EH63" i="17"/>
  <c r="EI63" i="17"/>
  <c r="EJ63" i="17"/>
  <c r="EK63" i="17"/>
  <c r="EL63" i="17"/>
  <c r="EM63" i="17"/>
  <c r="EN63" i="17"/>
  <c r="EO63" i="17"/>
  <c r="EP63" i="17"/>
  <c r="EQ63" i="17"/>
  <c r="ER63" i="17"/>
  <c r="ES63" i="17"/>
  <c r="ET63" i="17"/>
  <c r="EU63" i="17"/>
  <c r="EV63" i="17"/>
  <c r="EW63" i="17"/>
  <c r="EX63" i="17"/>
  <c r="EY63" i="17"/>
  <c r="EZ63" i="17"/>
  <c r="FA63" i="17"/>
  <c r="FB63" i="17"/>
  <c r="FC63" i="17"/>
  <c r="FD63" i="17"/>
  <c r="FE63" i="17"/>
  <c r="FF63" i="17"/>
  <c r="FG63" i="17"/>
  <c r="FH63" i="17"/>
  <c r="FI63" i="17"/>
  <c r="FJ63" i="17"/>
  <c r="FK63" i="17"/>
  <c r="FL63" i="17"/>
  <c r="FM63" i="17"/>
  <c r="FN63" i="17"/>
  <c r="FO63" i="17"/>
  <c r="FP63" i="17"/>
  <c r="FQ63" i="17"/>
  <c r="FR63" i="17"/>
  <c r="FS63" i="17"/>
  <c r="FT63" i="17"/>
  <c r="BZ64" i="17"/>
  <c r="CA64" i="17"/>
  <c r="CB64" i="17"/>
  <c r="CC64" i="17"/>
  <c r="CD64" i="17"/>
  <c r="CN64" i="17"/>
  <c r="CO64" i="17"/>
  <c r="CP64" i="17"/>
  <c r="CQ64" i="17"/>
  <c r="CR64" i="17"/>
  <c r="CS64" i="17"/>
  <c r="CT64" i="17"/>
  <c r="CU64" i="17"/>
  <c r="CV64" i="17"/>
  <c r="CW64" i="17"/>
  <c r="CX64" i="17"/>
  <c r="CY64" i="17"/>
  <c r="CZ64" i="17"/>
  <c r="DA64" i="17"/>
  <c r="DB64" i="17"/>
  <c r="DC64" i="17"/>
  <c r="DD64" i="17"/>
  <c r="DE64" i="17"/>
  <c r="DF64" i="17"/>
  <c r="DG64" i="17"/>
  <c r="DH64" i="17"/>
  <c r="DI64" i="17"/>
  <c r="DJ64" i="17"/>
  <c r="DK64" i="17"/>
  <c r="DL64" i="17"/>
  <c r="DM64" i="17"/>
  <c r="DN64" i="17"/>
  <c r="DO64" i="17"/>
  <c r="DP64" i="17"/>
  <c r="DQ64" i="17"/>
  <c r="DR64" i="17"/>
  <c r="DS64" i="17"/>
  <c r="DT64" i="17"/>
  <c r="DU64" i="17"/>
  <c r="DV64" i="17"/>
  <c r="DW64" i="17"/>
  <c r="DX64" i="17"/>
  <c r="DY64" i="17"/>
  <c r="DZ64" i="17"/>
  <c r="EA64" i="17"/>
  <c r="EB64" i="17"/>
  <c r="EC64" i="17"/>
  <c r="ED64" i="17"/>
  <c r="EE64" i="17"/>
  <c r="EF64" i="17"/>
  <c r="EG64" i="17"/>
  <c r="EH64" i="17"/>
  <c r="EI64" i="17"/>
  <c r="EJ64" i="17"/>
  <c r="EK64" i="17"/>
  <c r="EL64" i="17"/>
  <c r="EM64" i="17"/>
  <c r="EN64" i="17"/>
  <c r="EO64" i="17"/>
  <c r="EP64" i="17"/>
  <c r="EQ64" i="17"/>
  <c r="ER64" i="17"/>
  <c r="ES64" i="17"/>
  <c r="ET64" i="17"/>
  <c r="EU64" i="17"/>
  <c r="EV64" i="17"/>
  <c r="EW64" i="17"/>
  <c r="EX64" i="17"/>
  <c r="EY64" i="17"/>
  <c r="EZ64" i="17"/>
  <c r="FA64" i="17"/>
  <c r="FB64" i="17"/>
  <c r="FC64" i="17"/>
  <c r="FD64" i="17"/>
  <c r="FE64" i="17"/>
  <c r="FF64" i="17"/>
  <c r="FG64" i="17"/>
  <c r="FH64" i="17"/>
  <c r="FI64" i="17"/>
  <c r="FJ64" i="17"/>
  <c r="FK64" i="17"/>
  <c r="FL64" i="17"/>
  <c r="FM64" i="17"/>
  <c r="FN64" i="17"/>
  <c r="FO64" i="17"/>
  <c r="FP64" i="17"/>
  <c r="FQ64" i="17"/>
  <c r="FR64" i="17"/>
  <c r="FS64" i="17"/>
  <c r="FT64" i="17"/>
  <c r="BZ65" i="17"/>
  <c r="CA65" i="17"/>
  <c r="CB65" i="17"/>
  <c r="CC65" i="17"/>
  <c r="CD65" i="17"/>
  <c r="CN65" i="17"/>
  <c r="CO65" i="17"/>
  <c r="CP65" i="17"/>
  <c r="CQ65" i="17"/>
  <c r="CR65" i="17"/>
  <c r="CS65" i="17"/>
  <c r="CT65" i="17"/>
  <c r="CU65" i="17"/>
  <c r="CV65" i="17"/>
  <c r="CW65" i="17"/>
  <c r="CX65" i="17"/>
  <c r="CY65" i="17"/>
  <c r="CZ65" i="17"/>
  <c r="DA65" i="17"/>
  <c r="DB65" i="17"/>
  <c r="DC65" i="17"/>
  <c r="DD65" i="17"/>
  <c r="DE65" i="17"/>
  <c r="DF65" i="17"/>
  <c r="DG65" i="17"/>
  <c r="DH65" i="17"/>
  <c r="DI65" i="17"/>
  <c r="DJ65" i="17"/>
  <c r="DK65" i="17"/>
  <c r="DL65" i="17"/>
  <c r="DM65" i="17"/>
  <c r="DN65" i="17"/>
  <c r="DO65" i="17"/>
  <c r="DP65" i="17"/>
  <c r="DQ65" i="17"/>
  <c r="DR65" i="17"/>
  <c r="DS65" i="17"/>
  <c r="DT65" i="17"/>
  <c r="DU65" i="17"/>
  <c r="DV65" i="17"/>
  <c r="DW65" i="17"/>
  <c r="DX65" i="17"/>
  <c r="DY65" i="17"/>
  <c r="DZ65" i="17"/>
  <c r="EA65" i="17"/>
  <c r="EB65" i="17"/>
  <c r="EC65" i="17"/>
  <c r="ED65" i="17"/>
  <c r="EE65" i="17"/>
  <c r="EF65" i="17"/>
  <c r="EG65" i="17"/>
  <c r="EH65" i="17"/>
  <c r="EI65" i="17"/>
  <c r="EJ65" i="17"/>
  <c r="EK65" i="17"/>
  <c r="EL65" i="17"/>
  <c r="EM65" i="17"/>
  <c r="EN65" i="17"/>
  <c r="EO65" i="17"/>
  <c r="EP65" i="17"/>
  <c r="EQ65" i="17"/>
  <c r="ER65" i="17"/>
  <c r="ES65" i="17"/>
  <c r="ET65" i="17"/>
  <c r="EU65" i="17"/>
  <c r="EV65" i="17"/>
  <c r="EW65" i="17"/>
  <c r="EX65" i="17"/>
  <c r="EY65" i="17"/>
  <c r="EZ65" i="17"/>
  <c r="FA65" i="17"/>
  <c r="FB65" i="17"/>
  <c r="FC65" i="17"/>
  <c r="FD65" i="17"/>
  <c r="FE65" i="17"/>
  <c r="FF65" i="17"/>
  <c r="FG65" i="17"/>
  <c r="FH65" i="17"/>
  <c r="FI65" i="17"/>
  <c r="FJ65" i="17"/>
  <c r="FK65" i="17"/>
  <c r="FL65" i="17"/>
  <c r="FM65" i="17"/>
  <c r="FN65" i="17"/>
  <c r="FO65" i="17"/>
  <c r="FP65" i="17"/>
  <c r="FQ65" i="17"/>
  <c r="FR65" i="17"/>
  <c r="FS65" i="17"/>
  <c r="FT65" i="17"/>
  <c r="BZ66" i="17"/>
  <c r="CA66" i="17"/>
  <c r="CB66" i="17"/>
  <c r="CC66" i="17"/>
  <c r="CD66" i="17"/>
  <c r="CN66" i="17"/>
  <c r="CO66" i="17"/>
  <c r="CP66" i="17"/>
  <c r="CQ66" i="17"/>
  <c r="CR66" i="17"/>
  <c r="CS66" i="17"/>
  <c r="CT66" i="17"/>
  <c r="CU66" i="17"/>
  <c r="CV66" i="17"/>
  <c r="CW66" i="17"/>
  <c r="CX66" i="17"/>
  <c r="CY66" i="17"/>
  <c r="CZ66" i="17"/>
  <c r="DA66" i="17"/>
  <c r="DB66" i="17"/>
  <c r="DC66" i="17"/>
  <c r="DD66" i="17"/>
  <c r="DE66" i="17"/>
  <c r="DF66" i="17"/>
  <c r="DG66" i="17"/>
  <c r="DH66" i="17"/>
  <c r="DI66" i="17"/>
  <c r="DJ66" i="17"/>
  <c r="DK66" i="17"/>
  <c r="DL66" i="17"/>
  <c r="DM66" i="17"/>
  <c r="DN66" i="17"/>
  <c r="DO66" i="17"/>
  <c r="DP66" i="17"/>
  <c r="DQ66" i="17"/>
  <c r="DR66" i="17"/>
  <c r="DS66" i="17"/>
  <c r="DT66" i="17"/>
  <c r="DU66" i="17"/>
  <c r="DV66" i="17"/>
  <c r="DW66" i="17"/>
  <c r="DX66" i="17"/>
  <c r="DY66" i="17"/>
  <c r="DZ66" i="17"/>
  <c r="EA66" i="17"/>
  <c r="EB66" i="17"/>
  <c r="EC66" i="17"/>
  <c r="ED66" i="17"/>
  <c r="EE66" i="17"/>
  <c r="EF66" i="17"/>
  <c r="EG66" i="17"/>
  <c r="EH66" i="17"/>
  <c r="EI66" i="17"/>
  <c r="EJ66" i="17"/>
  <c r="EK66" i="17"/>
  <c r="EL66" i="17"/>
  <c r="EM66" i="17"/>
  <c r="EN66" i="17"/>
  <c r="EO66" i="17"/>
  <c r="EP66" i="17"/>
  <c r="EQ66" i="17"/>
  <c r="ER66" i="17"/>
  <c r="ES66" i="17"/>
  <c r="ET66" i="17"/>
  <c r="EU66" i="17"/>
  <c r="EV66" i="17"/>
  <c r="EW66" i="17"/>
  <c r="EX66" i="17"/>
  <c r="EY66" i="17"/>
  <c r="EZ66" i="17"/>
  <c r="FA66" i="17"/>
  <c r="FB66" i="17"/>
  <c r="FC66" i="17"/>
  <c r="FD66" i="17"/>
  <c r="FE66" i="17"/>
  <c r="FF66" i="17"/>
  <c r="FG66" i="17"/>
  <c r="FH66" i="17"/>
  <c r="FI66" i="17"/>
  <c r="FJ66" i="17"/>
  <c r="FK66" i="17"/>
  <c r="FL66" i="17"/>
  <c r="FM66" i="17"/>
  <c r="FN66" i="17"/>
  <c r="FO66" i="17"/>
  <c r="FP66" i="17"/>
  <c r="FQ66" i="17"/>
  <c r="FR66" i="17"/>
  <c r="FS66" i="17"/>
  <c r="FT66" i="17"/>
  <c r="BZ67" i="17"/>
  <c r="CA67" i="17"/>
  <c r="CB67" i="17"/>
  <c r="CC67" i="17"/>
  <c r="CD67" i="17"/>
  <c r="CN67" i="17"/>
  <c r="CO67" i="17"/>
  <c r="CP67" i="17"/>
  <c r="CQ67" i="17"/>
  <c r="CR67" i="17"/>
  <c r="CS67" i="17"/>
  <c r="CT67" i="17"/>
  <c r="CU67" i="17"/>
  <c r="CV67" i="17"/>
  <c r="CW67" i="17"/>
  <c r="CX67" i="17"/>
  <c r="CY67" i="17"/>
  <c r="CZ67" i="17"/>
  <c r="DA67" i="17"/>
  <c r="DB67" i="17"/>
  <c r="DC67" i="17"/>
  <c r="DD67" i="17"/>
  <c r="DE67" i="17"/>
  <c r="DF67" i="17"/>
  <c r="DG67" i="17"/>
  <c r="DH67" i="17"/>
  <c r="DI67" i="17"/>
  <c r="DJ67" i="17"/>
  <c r="DK67" i="17"/>
  <c r="DL67" i="17"/>
  <c r="DM67" i="17"/>
  <c r="DN67" i="17"/>
  <c r="DO67" i="17"/>
  <c r="DP67" i="17"/>
  <c r="DQ67" i="17"/>
  <c r="DR67" i="17"/>
  <c r="DS67" i="17"/>
  <c r="DT67" i="17"/>
  <c r="DU67" i="17"/>
  <c r="DV67" i="17"/>
  <c r="DW67" i="17"/>
  <c r="DX67" i="17"/>
  <c r="DY67" i="17"/>
  <c r="DZ67" i="17"/>
  <c r="EA67" i="17"/>
  <c r="EB67" i="17"/>
  <c r="EC67" i="17"/>
  <c r="ED67" i="17"/>
  <c r="EE67" i="17"/>
  <c r="EF67" i="17"/>
  <c r="EG67" i="17"/>
  <c r="EH67" i="17"/>
  <c r="EI67" i="17"/>
  <c r="EJ67" i="17"/>
  <c r="EK67" i="17"/>
  <c r="EL67" i="17"/>
  <c r="EM67" i="17"/>
  <c r="EN67" i="17"/>
  <c r="EO67" i="17"/>
  <c r="EP67" i="17"/>
  <c r="EQ67" i="17"/>
  <c r="ER67" i="17"/>
  <c r="ES67" i="17"/>
  <c r="ET67" i="17"/>
  <c r="EU67" i="17"/>
  <c r="EV67" i="17"/>
  <c r="EW67" i="17"/>
  <c r="EX67" i="17"/>
  <c r="EY67" i="17"/>
  <c r="EZ67" i="17"/>
  <c r="FA67" i="17"/>
  <c r="FB67" i="17"/>
  <c r="FC67" i="17"/>
  <c r="FD67" i="17"/>
  <c r="FE67" i="17"/>
  <c r="FF67" i="17"/>
  <c r="FG67" i="17"/>
  <c r="FH67" i="17"/>
  <c r="FI67" i="17"/>
  <c r="FJ67" i="17"/>
  <c r="FK67" i="17"/>
  <c r="FL67" i="17"/>
  <c r="FM67" i="17"/>
  <c r="FN67" i="17"/>
  <c r="FO67" i="17"/>
  <c r="FP67" i="17"/>
  <c r="FQ67" i="17"/>
  <c r="FR67" i="17"/>
  <c r="FS67" i="17"/>
  <c r="FT67" i="17"/>
  <c r="BZ68" i="17"/>
  <c r="CA68" i="17"/>
  <c r="CB68" i="17"/>
  <c r="CC68" i="17"/>
  <c r="CD68" i="17"/>
  <c r="CN68" i="17"/>
  <c r="CO68" i="17"/>
  <c r="CP68" i="17"/>
  <c r="CQ68" i="17"/>
  <c r="CR68" i="17"/>
  <c r="CS68" i="17"/>
  <c r="CT68" i="17"/>
  <c r="CU68" i="17"/>
  <c r="CV68" i="17"/>
  <c r="CW68" i="17"/>
  <c r="CX68" i="17"/>
  <c r="CY68" i="17"/>
  <c r="CZ68" i="17"/>
  <c r="DA68" i="17"/>
  <c r="DB68" i="17"/>
  <c r="DC68" i="17"/>
  <c r="DD68" i="17"/>
  <c r="DE68" i="17"/>
  <c r="DF68" i="17"/>
  <c r="DG68" i="17"/>
  <c r="DH68" i="17"/>
  <c r="DI68" i="17"/>
  <c r="DJ68" i="17"/>
  <c r="DK68" i="17"/>
  <c r="DL68" i="17"/>
  <c r="DM68" i="17"/>
  <c r="DN68" i="17"/>
  <c r="DO68" i="17"/>
  <c r="DP68" i="17"/>
  <c r="DQ68" i="17"/>
  <c r="DR68" i="17"/>
  <c r="DS68" i="17"/>
  <c r="DT68" i="17"/>
  <c r="DU68" i="17"/>
  <c r="DV68" i="17"/>
  <c r="DW68" i="17"/>
  <c r="DX68" i="17"/>
  <c r="DY68" i="17"/>
  <c r="DZ68" i="17"/>
  <c r="EA68" i="17"/>
  <c r="EB68" i="17"/>
  <c r="EC68" i="17"/>
  <c r="ED68" i="17"/>
  <c r="EE68" i="17"/>
  <c r="EF68" i="17"/>
  <c r="EG68" i="17"/>
  <c r="EH68" i="17"/>
  <c r="EI68" i="17"/>
  <c r="EJ68" i="17"/>
  <c r="EK68" i="17"/>
  <c r="EL68" i="17"/>
  <c r="EM68" i="17"/>
  <c r="EN68" i="17"/>
  <c r="EO68" i="17"/>
  <c r="EP68" i="17"/>
  <c r="EQ68" i="17"/>
  <c r="ER68" i="17"/>
  <c r="ES68" i="17"/>
  <c r="ET68" i="17"/>
  <c r="EU68" i="17"/>
  <c r="EV68" i="17"/>
  <c r="EW68" i="17"/>
  <c r="EX68" i="17"/>
  <c r="EY68" i="17"/>
  <c r="EZ68" i="17"/>
  <c r="FA68" i="17"/>
  <c r="FB68" i="17"/>
  <c r="FC68" i="17"/>
  <c r="FD68" i="17"/>
  <c r="FE68" i="17"/>
  <c r="FF68" i="17"/>
  <c r="FG68" i="17"/>
  <c r="FH68" i="17"/>
  <c r="FI68" i="17"/>
  <c r="FJ68" i="17"/>
  <c r="FK68" i="17"/>
  <c r="FL68" i="17"/>
  <c r="FM68" i="17"/>
  <c r="FN68" i="17"/>
  <c r="FO68" i="17"/>
  <c r="FP68" i="17"/>
  <c r="FQ68" i="17"/>
  <c r="FR68" i="17"/>
  <c r="FS68" i="17"/>
  <c r="FT68" i="17"/>
  <c r="BZ69" i="17"/>
  <c r="CA69" i="17"/>
  <c r="CB69" i="17"/>
  <c r="CC69" i="17"/>
  <c r="CD69" i="17"/>
  <c r="CN69" i="17"/>
  <c r="CO69" i="17"/>
  <c r="CP69" i="17"/>
  <c r="CQ69" i="17"/>
  <c r="CR69" i="17"/>
  <c r="CS69" i="17"/>
  <c r="CT69" i="17"/>
  <c r="CU69" i="17"/>
  <c r="CV69" i="17"/>
  <c r="CW69" i="17"/>
  <c r="CX69" i="17"/>
  <c r="CY69" i="17"/>
  <c r="CZ69" i="17"/>
  <c r="DA69" i="17"/>
  <c r="DB69" i="17"/>
  <c r="DC69" i="17"/>
  <c r="DD69" i="17"/>
  <c r="DE69" i="17"/>
  <c r="DF69" i="17"/>
  <c r="DG69" i="17"/>
  <c r="DH69" i="17"/>
  <c r="DI69" i="17"/>
  <c r="DJ69" i="17"/>
  <c r="DK69" i="17"/>
  <c r="DL69" i="17"/>
  <c r="DM69" i="17"/>
  <c r="DN69" i="17"/>
  <c r="DO69" i="17"/>
  <c r="DP69" i="17"/>
  <c r="DQ69" i="17"/>
  <c r="DR69" i="17"/>
  <c r="DS69" i="17"/>
  <c r="DT69" i="17"/>
  <c r="DU69" i="17"/>
  <c r="DV69" i="17"/>
  <c r="DW69" i="17"/>
  <c r="DX69" i="17"/>
  <c r="DY69" i="17"/>
  <c r="DZ69" i="17"/>
  <c r="EA69" i="17"/>
  <c r="EB69" i="17"/>
  <c r="EC69" i="17"/>
  <c r="ED69" i="17"/>
  <c r="EE69" i="17"/>
  <c r="EF69" i="17"/>
  <c r="EG69" i="17"/>
  <c r="EH69" i="17"/>
  <c r="EI69" i="17"/>
  <c r="EJ69" i="17"/>
  <c r="EK69" i="17"/>
  <c r="EL69" i="17"/>
  <c r="EM69" i="17"/>
  <c r="EN69" i="17"/>
  <c r="EO69" i="17"/>
  <c r="EP69" i="17"/>
  <c r="EQ69" i="17"/>
  <c r="ER69" i="17"/>
  <c r="ES69" i="17"/>
  <c r="ET69" i="17"/>
  <c r="EU69" i="17"/>
  <c r="EV69" i="17"/>
  <c r="EW69" i="17"/>
  <c r="EX69" i="17"/>
  <c r="EY69" i="17"/>
  <c r="EZ69" i="17"/>
  <c r="FA69" i="17"/>
  <c r="FB69" i="17"/>
  <c r="FC69" i="17"/>
  <c r="FD69" i="17"/>
  <c r="FE69" i="17"/>
  <c r="FF69" i="17"/>
  <c r="FG69" i="17"/>
  <c r="FH69" i="17"/>
  <c r="FI69" i="17"/>
  <c r="FJ69" i="17"/>
  <c r="FK69" i="17"/>
  <c r="FL69" i="17"/>
  <c r="FM69" i="17"/>
  <c r="FN69" i="17"/>
  <c r="FO69" i="17"/>
  <c r="FP69" i="17"/>
  <c r="FQ69" i="17"/>
  <c r="FR69" i="17"/>
  <c r="FS69" i="17"/>
  <c r="FT69" i="17"/>
  <c r="BZ70" i="17"/>
  <c r="CA70" i="17"/>
  <c r="CB70" i="17"/>
  <c r="CC70" i="17"/>
  <c r="CD70" i="17"/>
  <c r="CN70" i="17"/>
  <c r="CO70" i="17"/>
  <c r="CP70" i="17"/>
  <c r="CQ70" i="17"/>
  <c r="CR70" i="17"/>
  <c r="CS70" i="17"/>
  <c r="CT70" i="17"/>
  <c r="CU70" i="17"/>
  <c r="CV70" i="17"/>
  <c r="CW70" i="17"/>
  <c r="CX70" i="17"/>
  <c r="CY70" i="17"/>
  <c r="CZ70" i="17"/>
  <c r="DA70" i="17"/>
  <c r="DB70" i="17"/>
  <c r="DC70" i="17"/>
  <c r="DD70" i="17"/>
  <c r="DE70" i="17"/>
  <c r="DF70" i="17"/>
  <c r="DG70" i="17"/>
  <c r="DH70" i="17"/>
  <c r="DI70" i="17"/>
  <c r="DJ70" i="17"/>
  <c r="DK70" i="17"/>
  <c r="DL70" i="17"/>
  <c r="DM70" i="17"/>
  <c r="DN70" i="17"/>
  <c r="DO70" i="17"/>
  <c r="DP70" i="17"/>
  <c r="DQ70" i="17"/>
  <c r="DR70" i="17"/>
  <c r="DS70" i="17"/>
  <c r="DT70" i="17"/>
  <c r="DU70" i="17"/>
  <c r="DV70" i="17"/>
  <c r="DW70" i="17"/>
  <c r="DX70" i="17"/>
  <c r="DY70" i="17"/>
  <c r="DZ70" i="17"/>
  <c r="EA70" i="17"/>
  <c r="EB70" i="17"/>
  <c r="EC70" i="17"/>
  <c r="ED70" i="17"/>
  <c r="EE70" i="17"/>
  <c r="EF70" i="17"/>
  <c r="EG70" i="17"/>
  <c r="EH70" i="17"/>
  <c r="EI70" i="17"/>
  <c r="EJ70" i="17"/>
  <c r="EK70" i="17"/>
  <c r="EL70" i="17"/>
  <c r="EM70" i="17"/>
  <c r="EN70" i="17"/>
  <c r="EO70" i="17"/>
  <c r="EP70" i="17"/>
  <c r="EQ70" i="17"/>
  <c r="ER70" i="17"/>
  <c r="ES70" i="17"/>
  <c r="ET70" i="17"/>
  <c r="EU70" i="17"/>
  <c r="EV70" i="17"/>
  <c r="EW70" i="17"/>
  <c r="EX70" i="17"/>
  <c r="EY70" i="17"/>
  <c r="EZ70" i="17"/>
  <c r="FA70" i="17"/>
  <c r="FB70" i="17"/>
  <c r="FC70" i="17"/>
  <c r="FD70" i="17"/>
  <c r="FE70" i="17"/>
  <c r="FF70" i="17"/>
  <c r="FG70" i="17"/>
  <c r="FH70" i="17"/>
  <c r="FI70" i="17"/>
  <c r="FJ70" i="17"/>
  <c r="FK70" i="17"/>
  <c r="FL70" i="17"/>
  <c r="FM70" i="17"/>
  <c r="FN70" i="17"/>
  <c r="FO70" i="17"/>
  <c r="FP70" i="17"/>
  <c r="FQ70" i="17"/>
  <c r="FR70" i="17"/>
  <c r="FS70" i="17"/>
  <c r="FT70" i="17"/>
  <c r="BZ71" i="17"/>
  <c r="CA71" i="17"/>
  <c r="CB71" i="17"/>
  <c r="CC71" i="17"/>
  <c r="CD71" i="17"/>
  <c r="CN71" i="17"/>
  <c r="CO71" i="17"/>
  <c r="CP71" i="17"/>
  <c r="CQ71" i="17"/>
  <c r="CR71" i="17"/>
  <c r="CS71" i="17"/>
  <c r="CT71" i="17"/>
  <c r="CU71" i="17"/>
  <c r="CV71" i="17"/>
  <c r="CW71" i="17"/>
  <c r="CX71" i="17"/>
  <c r="CY71" i="17"/>
  <c r="CZ71" i="17"/>
  <c r="DA71" i="17"/>
  <c r="DB71" i="17"/>
  <c r="DC71" i="17"/>
  <c r="DD71" i="17"/>
  <c r="DE71" i="17"/>
  <c r="DF71" i="17"/>
  <c r="DG71" i="17"/>
  <c r="DH71" i="17"/>
  <c r="DI71" i="17"/>
  <c r="DJ71" i="17"/>
  <c r="DK71" i="17"/>
  <c r="DL71" i="17"/>
  <c r="DM71" i="17"/>
  <c r="DN71" i="17"/>
  <c r="DO71" i="17"/>
  <c r="DP71" i="17"/>
  <c r="DQ71" i="17"/>
  <c r="DR71" i="17"/>
  <c r="DS71" i="17"/>
  <c r="DT71" i="17"/>
  <c r="DU71" i="17"/>
  <c r="DV71" i="17"/>
  <c r="DW71" i="17"/>
  <c r="DX71" i="17"/>
  <c r="DY71" i="17"/>
  <c r="DZ71" i="17"/>
  <c r="EA71" i="17"/>
  <c r="EB71" i="17"/>
  <c r="EC71" i="17"/>
  <c r="ED71" i="17"/>
  <c r="EE71" i="17"/>
  <c r="EF71" i="17"/>
  <c r="EG71" i="17"/>
  <c r="EH71" i="17"/>
  <c r="EI71" i="17"/>
  <c r="EJ71" i="17"/>
  <c r="EK71" i="17"/>
  <c r="EL71" i="17"/>
  <c r="EM71" i="17"/>
  <c r="EN71" i="17"/>
  <c r="EO71" i="17"/>
  <c r="EP71" i="17"/>
  <c r="EQ71" i="17"/>
  <c r="ER71" i="17"/>
  <c r="ES71" i="17"/>
  <c r="ET71" i="17"/>
  <c r="EU71" i="17"/>
  <c r="EV71" i="17"/>
  <c r="EW71" i="17"/>
  <c r="EX71" i="17"/>
  <c r="EY71" i="17"/>
  <c r="EZ71" i="17"/>
  <c r="FA71" i="17"/>
  <c r="FB71" i="17"/>
  <c r="FC71" i="17"/>
  <c r="FD71" i="17"/>
  <c r="FE71" i="17"/>
  <c r="FF71" i="17"/>
  <c r="FG71" i="17"/>
  <c r="FH71" i="17"/>
  <c r="FI71" i="17"/>
  <c r="FJ71" i="17"/>
  <c r="FK71" i="17"/>
  <c r="FL71" i="17"/>
  <c r="FM71" i="17"/>
  <c r="FN71" i="17"/>
  <c r="FO71" i="17"/>
  <c r="FP71" i="17"/>
  <c r="FQ71" i="17"/>
  <c r="FR71" i="17"/>
  <c r="FS71" i="17"/>
  <c r="FT71" i="17"/>
  <c r="BZ72" i="17"/>
  <c r="CA72" i="17"/>
  <c r="CB72" i="17"/>
  <c r="CC72" i="17"/>
  <c r="CD72" i="17"/>
  <c r="CN72" i="17"/>
  <c r="CO72" i="17"/>
  <c r="CP72" i="17"/>
  <c r="CQ72" i="17"/>
  <c r="CR72" i="17"/>
  <c r="CS72" i="17"/>
  <c r="CT72" i="17"/>
  <c r="CU72" i="17"/>
  <c r="CV72" i="17"/>
  <c r="CW72" i="17"/>
  <c r="CX72" i="17"/>
  <c r="CY72" i="17"/>
  <c r="CZ72" i="17"/>
  <c r="DA72" i="17"/>
  <c r="DB72" i="17"/>
  <c r="DC72" i="17"/>
  <c r="DD72" i="17"/>
  <c r="DE72" i="17"/>
  <c r="DF72" i="17"/>
  <c r="DG72" i="17"/>
  <c r="DH72" i="17"/>
  <c r="DI72" i="17"/>
  <c r="DJ72" i="17"/>
  <c r="DK72" i="17"/>
  <c r="DL72" i="17"/>
  <c r="DM72" i="17"/>
  <c r="DN72" i="17"/>
  <c r="DO72" i="17"/>
  <c r="DP72" i="17"/>
  <c r="DQ72" i="17"/>
  <c r="DR72" i="17"/>
  <c r="DS72" i="17"/>
  <c r="DT72" i="17"/>
  <c r="DU72" i="17"/>
  <c r="DV72" i="17"/>
  <c r="DW72" i="17"/>
  <c r="DX72" i="17"/>
  <c r="DY72" i="17"/>
  <c r="DZ72" i="17"/>
  <c r="EA72" i="17"/>
  <c r="EB72" i="17"/>
  <c r="EC72" i="17"/>
  <c r="ED72" i="17"/>
  <c r="EE72" i="17"/>
  <c r="EF72" i="17"/>
  <c r="EG72" i="17"/>
  <c r="EH72" i="17"/>
  <c r="EI72" i="17"/>
  <c r="EJ72" i="17"/>
  <c r="EK72" i="17"/>
  <c r="EL72" i="17"/>
  <c r="EM72" i="17"/>
  <c r="EN72" i="17"/>
  <c r="EO72" i="17"/>
  <c r="EP72" i="17"/>
  <c r="EQ72" i="17"/>
  <c r="ER72" i="17"/>
  <c r="ES72" i="17"/>
  <c r="ET72" i="17"/>
  <c r="EU72" i="17"/>
  <c r="EV72" i="17"/>
  <c r="EW72" i="17"/>
  <c r="EX72" i="17"/>
  <c r="EY72" i="17"/>
  <c r="EZ72" i="17"/>
  <c r="FA72" i="17"/>
  <c r="FB72" i="17"/>
  <c r="FC72" i="17"/>
  <c r="FD72" i="17"/>
  <c r="FE72" i="17"/>
  <c r="FF72" i="17"/>
  <c r="FG72" i="17"/>
  <c r="FH72" i="17"/>
  <c r="FI72" i="17"/>
  <c r="FJ72" i="17"/>
  <c r="FK72" i="17"/>
  <c r="FL72" i="17"/>
  <c r="FM72" i="17"/>
  <c r="FN72" i="17"/>
  <c r="FO72" i="17"/>
  <c r="FP72" i="17"/>
  <c r="FQ72" i="17"/>
  <c r="FR72" i="17"/>
  <c r="FS72" i="17"/>
  <c r="FT72" i="17"/>
  <c r="BZ73" i="17"/>
  <c r="CA73" i="17"/>
  <c r="CB73" i="17"/>
  <c r="CC73" i="17"/>
  <c r="CD73" i="17"/>
  <c r="CN73" i="17"/>
  <c r="CO73" i="17"/>
  <c r="CP73" i="17"/>
  <c r="CQ73" i="17"/>
  <c r="CR73" i="17"/>
  <c r="CS73" i="17"/>
  <c r="CT73" i="17"/>
  <c r="CU73" i="17"/>
  <c r="CV73" i="17"/>
  <c r="CW73" i="17"/>
  <c r="CX73" i="17"/>
  <c r="CY73" i="17"/>
  <c r="CZ73" i="17"/>
  <c r="DA73" i="17"/>
  <c r="DB73" i="17"/>
  <c r="DC73" i="17"/>
  <c r="DD73" i="17"/>
  <c r="DE73" i="17"/>
  <c r="DF73" i="17"/>
  <c r="DG73" i="17"/>
  <c r="DH73" i="17"/>
  <c r="DI73" i="17"/>
  <c r="DJ73" i="17"/>
  <c r="DK73" i="17"/>
  <c r="DL73" i="17"/>
  <c r="DM73" i="17"/>
  <c r="DN73" i="17"/>
  <c r="DO73" i="17"/>
  <c r="DP73" i="17"/>
  <c r="DQ73" i="17"/>
  <c r="DR73" i="17"/>
  <c r="DS73" i="17"/>
  <c r="DT73" i="17"/>
  <c r="DU73" i="17"/>
  <c r="DV73" i="17"/>
  <c r="DW73" i="17"/>
  <c r="DX73" i="17"/>
  <c r="DY73" i="17"/>
  <c r="DZ73" i="17"/>
  <c r="EA73" i="17"/>
  <c r="EB73" i="17"/>
  <c r="EC73" i="17"/>
  <c r="ED73" i="17"/>
  <c r="EE73" i="17"/>
  <c r="EF73" i="17"/>
  <c r="EG73" i="17"/>
  <c r="EH73" i="17"/>
  <c r="EI73" i="17"/>
  <c r="EJ73" i="17"/>
  <c r="EK73" i="17"/>
  <c r="EL73" i="17"/>
  <c r="EM73" i="17"/>
  <c r="EN73" i="17"/>
  <c r="EO73" i="17"/>
  <c r="EP73" i="17"/>
  <c r="EQ73" i="17"/>
  <c r="ER73" i="17"/>
  <c r="ES73" i="17"/>
  <c r="ET73" i="17"/>
  <c r="EU73" i="17"/>
  <c r="EV73" i="17"/>
  <c r="EW73" i="17"/>
  <c r="EX73" i="17"/>
  <c r="EY73" i="17"/>
  <c r="EZ73" i="17"/>
  <c r="FA73" i="17"/>
  <c r="FB73" i="17"/>
  <c r="FC73" i="17"/>
  <c r="FD73" i="17"/>
  <c r="FE73" i="17"/>
  <c r="FF73" i="17"/>
  <c r="FG73" i="17"/>
  <c r="FH73" i="17"/>
  <c r="FI73" i="17"/>
  <c r="FJ73" i="17"/>
  <c r="FK73" i="17"/>
  <c r="FL73" i="17"/>
  <c r="FM73" i="17"/>
  <c r="FN73" i="17"/>
  <c r="FO73" i="17"/>
  <c r="FP73" i="17"/>
  <c r="FQ73" i="17"/>
  <c r="FR73" i="17"/>
  <c r="FS73" i="17"/>
  <c r="FT73" i="17"/>
  <c r="BZ74" i="17"/>
  <c r="CA74" i="17"/>
  <c r="CB74" i="17"/>
  <c r="CC74" i="17"/>
  <c r="CD74" i="17"/>
  <c r="CN74" i="17"/>
  <c r="CO74" i="17"/>
  <c r="CP74" i="17"/>
  <c r="CQ74" i="17"/>
  <c r="CR74" i="17"/>
  <c r="CS74" i="17"/>
  <c r="CT74" i="17"/>
  <c r="CU74" i="17"/>
  <c r="CV74" i="17"/>
  <c r="CW74" i="17"/>
  <c r="CX74" i="17"/>
  <c r="CY74" i="17"/>
  <c r="CZ74" i="17"/>
  <c r="DA74" i="17"/>
  <c r="DB74" i="17"/>
  <c r="DC74" i="17"/>
  <c r="DD74" i="17"/>
  <c r="DE74" i="17"/>
  <c r="DF74" i="17"/>
  <c r="DG74" i="17"/>
  <c r="DH74" i="17"/>
  <c r="DI74" i="17"/>
  <c r="DJ74" i="17"/>
  <c r="DK74" i="17"/>
  <c r="DL74" i="17"/>
  <c r="DM74" i="17"/>
  <c r="DN74" i="17"/>
  <c r="DO74" i="17"/>
  <c r="DP74" i="17"/>
  <c r="DQ74" i="17"/>
  <c r="DR74" i="17"/>
  <c r="DS74" i="17"/>
  <c r="DT74" i="17"/>
  <c r="DU74" i="17"/>
  <c r="DV74" i="17"/>
  <c r="DW74" i="17"/>
  <c r="DX74" i="17"/>
  <c r="DY74" i="17"/>
  <c r="DZ74" i="17"/>
  <c r="EA74" i="17"/>
  <c r="EB74" i="17"/>
  <c r="EC74" i="17"/>
  <c r="ED74" i="17"/>
  <c r="EE74" i="17"/>
  <c r="EF74" i="17"/>
  <c r="EG74" i="17"/>
  <c r="EH74" i="17"/>
  <c r="EI74" i="17"/>
  <c r="EJ74" i="17"/>
  <c r="EK74" i="17"/>
  <c r="EL74" i="17"/>
  <c r="EM74" i="17"/>
  <c r="EN74" i="17"/>
  <c r="EO74" i="17"/>
  <c r="EP74" i="17"/>
  <c r="EQ74" i="17"/>
  <c r="ER74" i="17"/>
  <c r="ES74" i="17"/>
  <c r="ET74" i="17"/>
  <c r="EU74" i="17"/>
  <c r="EV74" i="17"/>
  <c r="EW74" i="17"/>
  <c r="EX74" i="17"/>
  <c r="EY74" i="17"/>
  <c r="EZ74" i="17"/>
  <c r="FA74" i="17"/>
  <c r="FB74" i="17"/>
  <c r="FC74" i="17"/>
  <c r="FD74" i="17"/>
  <c r="FE74" i="17"/>
  <c r="FF74" i="17"/>
  <c r="FG74" i="17"/>
  <c r="FH74" i="17"/>
  <c r="FI74" i="17"/>
  <c r="FJ74" i="17"/>
  <c r="FK74" i="17"/>
  <c r="FL74" i="17"/>
  <c r="FM74" i="17"/>
  <c r="FN74" i="17"/>
  <c r="FO74" i="17"/>
  <c r="FP74" i="17"/>
  <c r="FQ74" i="17"/>
  <c r="FR74" i="17"/>
  <c r="FS74" i="17"/>
  <c r="FT74" i="17"/>
  <c r="BZ75" i="17"/>
  <c r="CA75" i="17"/>
  <c r="CB75" i="17"/>
  <c r="CC75" i="17"/>
  <c r="CD75" i="17"/>
  <c r="CN75" i="17"/>
  <c r="CO75" i="17"/>
  <c r="CP75" i="17"/>
  <c r="CQ75" i="17"/>
  <c r="CR75" i="17"/>
  <c r="CS75" i="17"/>
  <c r="CT75" i="17"/>
  <c r="CU75" i="17"/>
  <c r="CV75" i="17"/>
  <c r="CW75" i="17"/>
  <c r="CX75" i="17"/>
  <c r="CY75" i="17"/>
  <c r="CZ75" i="17"/>
  <c r="DA75" i="17"/>
  <c r="DB75" i="17"/>
  <c r="DC75" i="17"/>
  <c r="DD75" i="17"/>
  <c r="DE75" i="17"/>
  <c r="DF75" i="17"/>
  <c r="DG75" i="17"/>
  <c r="DH75" i="17"/>
  <c r="DI75" i="17"/>
  <c r="DJ75" i="17"/>
  <c r="DK75" i="17"/>
  <c r="DL75" i="17"/>
  <c r="DM75" i="17"/>
  <c r="DN75" i="17"/>
  <c r="DO75" i="17"/>
  <c r="DP75" i="17"/>
  <c r="DQ75" i="17"/>
  <c r="DR75" i="17"/>
  <c r="DS75" i="17"/>
  <c r="DT75" i="17"/>
  <c r="DU75" i="17"/>
  <c r="DV75" i="17"/>
  <c r="DW75" i="17"/>
  <c r="DX75" i="17"/>
  <c r="DY75" i="17"/>
  <c r="DZ75" i="17"/>
  <c r="EA75" i="17"/>
  <c r="EB75" i="17"/>
  <c r="EC75" i="17"/>
  <c r="ED75" i="17"/>
  <c r="EE75" i="17"/>
  <c r="EF75" i="17"/>
  <c r="EG75" i="17"/>
  <c r="EH75" i="17"/>
  <c r="EI75" i="17"/>
  <c r="EJ75" i="17"/>
  <c r="EK75" i="17"/>
  <c r="EL75" i="17"/>
  <c r="EM75" i="17"/>
  <c r="EN75" i="17"/>
  <c r="EO75" i="17"/>
  <c r="EP75" i="17"/>
  <c r="EQ75" i="17"/>
  <c r="ER75" i="17"/>
  <c r="ES75" i="17"/>
  <c r="ET75" i="17"/>
  <c r="EU75" i="17"/>
  <c r="EV75" i="17"/>
  <c r="EW75" i="17"/>
  <c r="EX75" i="17"/>
  <c r="EY75" i="17"/>
  <c r="EZ75" i="17"/>
  <c r="FA75" i="17"/>
  <c r="FB75" i="17"/>
  <c r="FC75" i="17"/>
  <c r="FD75" i="17"/>
  <c r="FE75" i="17"/>
  <c r="FF75" i="17"/>
  <c r="FG75" i="17"/>
  <c r="FH75" i="17"/>
  <c r="FI75" i="17"/>
  <c r="FJ75" i="17"/>
  <c r="FK75" i="17"/>
  <c r="FL75" i="17"/>
  <c r="FM75" i="17"/>
  <c r="FN75" i="17"/>
  <c r="FO75" i="17"/>
  <c r="FP75" i="17"/>
  <c r="FQ75" i="17"/>
  <c r="FR75" i="17"/>
  <c r="FS75" i="17"/>
  <c r="FT75" i="17"/>
  <c r="BZ76" i="17"/>
  <c r="CA76" i="17"/>
  <c r="CB76" i="17"/>
  <c r="CC76" i="17"/>
  <c r="CD76" i="17"/>
  <c r="CN76" i="17"/>
  <c r="CO76" i="17"/>
  <c r="CP76" i="17"/>
  <c r="CQ76" i="17"/>
  <c r="CR76" i="17"/>
  <c r="CS76" i="17"/>
  <c r="CT76" i="17"/>
  <c r="CU76" i="17"/>
  <c r="CV76" i="17"/>
  <c r="CW76" i="17"/>
  <c r="CX76" i="17"/>
  <c r="CY76" i="17"/>
  <c r="CZ76" i="17"/>
  <c r="DA76" i="17"/>
  <c r="DB76" i="17"/>
  <c r="DC76" i="17"/>
  <c r="DD76" i="17"/>
  <c r="DE76" i="17"/>
  <c r="DF76" i="17"/>
  <c r="DG76" i="17"/>
  <c r="DH76" i="17"/>
  <c r="DI76" i="17"/>
  <c r="DJ76" i="17"/>
  <c r="DK76" i="17"/>
  <c r="DL76" i="17"/>
  <c r="DM76" i="17"/>
  <c r="DN76" i="17"/>
  <c r="DO76" i="17"/>
  <c r="DP76" i="17"/>
  <c r="DQ76" i="17"/>
  <c r="DR76" i="17"/>
  <c r="DS76" i="17"/>
  <c r="DT76" i="17"/>
  <c r="DU76" i="17"/>
  <c r="DV76" i="17"/>
  <c r="DW76" i="17"/>
  <c r="DX76" i="17"/>
  <c r="DY76" i="17"/>
  <c r="DZ76" i="17"/>
  <c r="EA76" i="17"/>
  <c r="EB76" i="17"/>
  <c r="EC76" i="17"/>
  <c r="ED76" i="17"/>
  <c r="EE76" i="17"/>
  <c r="EF76" i="17"/>
  <c r="EG76" i="17"/>
  <c r="EH76" i="17"/>
  <c r="EI76" i="17"/>
  <c r="EJ76" i="17"/>
  <c r="EK76" i="17"/>
  <c r="EL76" i="17"/>
  <c r="EM76" i="17"/>
  <c r="EN76" i="17"/>
  <c r="EO76" i="17"/>
  <c r="EP76" i="17"/>
  <c r="EQ76" i="17"/>
  <c r="ER76" i="17"/>
  <c r="ES76" i="17"/>
  <c r="ET76" i="17"/>
  <c r="EU76" i="17"/>
  <c r="EV76" i="17"/>
  <c r="EW76" i="17"/>
  <c r="EX76" i="17"/>
  <c r="EY76" i="17"/>
  <c r="EZ76" i="17"/>
  <c r="FA76" i="17"/>
  <c r="FB76" i="17"/>
  <c r="FC76" i="17"/>
  <c r="FD76" i="17"/>
  <c r="FE76" i="17"/>
  <c r="FF76" i="17"/>
  <c r="FG76" i="17"/>
  <c r="FH76" i="17"/>
  <c r="FI76" i="17"/>
  <c r="FJ76" i="17"/>
  <c r="FK76" i="17"/>
  <c r="FL76" i="17"/>
  <c r="FM76" i="17"/>
  <c r="FN76" i="17"/>
  <c r="FO76" i="17"/>
  <c r="FP76" i="17"/>
  <c r="FQ76" i="17"/>
  <c r="FR76" i="17"/>
  <c r="FS76" i="17"/>
  <c r="FT76" i="17"/>
  <c r="BZ77" i="17"/>
  <c r="CA77" i="17"/>
  <c r="CB77" i="17"/>
  <c r="CC77" i="17"/>
  <c r="CD77" i="17"/>
  <c r="CN77" i="17"/>
  <c r="CO77" i="17"/>
  <c r="CP77" i="17"/>
  <c r="CQ77" i="17"/>
  <c r="CR77" i="17"/>
  <c r="CS77" i="17"/>
  <c r="CT77" i="17"/>
  <c r="CU77" i="17"/>
  <c r="CV77" i="17"/>
  <c r="CW77" i="17"/>
  <c r="CX77" i="17"/>
  <c r="CY77" i="17"/>
  <c r="CZ77" i="17"/>
  <c r="DA77" i="17"/>
  <c r="DB77" i="17"/>
  <c r="DC77" i="17"/>
  <c r="DD77" i="17"/>
  <c r="DE77" i="17"/>
  <c r="DF77" i="17"/>
  <c r="DG77" i="17"/>
  <c r="DH77" i="17"/>
  <c r="DI77" i="17"/>
  <c r="DJ77" i="17"/>
  <c r="DK77" i="17"/>
  <c r="DL77" i="17"/>
  <c r="DM77" i="17"/>
  <c r="DN77" i="17"/>
  <c r="DO77" i="17"/>
  <c r="DP77" i="17"/>
  <c r="DQ77" i="17"/>
  <c r="DR77" i="17"/>
  <c r="DS77" i="17"/>
  <c r="DT77" i="17"/>
  <c r="DU77" i="17"/>
  <c r="DV77" i="17"/>
  <c r="DW77" i="17"/>
  <c r="DX77" i="17"/>
  <c r="DY77" i="17"/>
  <c r="DZ77" i="17"/>
  <c r="EA77" i="17"/>
  <c r="EB77" i="17"/>
  <c r="EC77" i="17"/>
  <c r="ED77" i="17"/>
  <c r="EE77" i="17"/>
  <c r="EF77" i="17"/>
  <c r="EG77" i="17"/>
  <c r="EH77" i="17"/>
  <c r="EI77" i="17"/>
  <c r="EJ77" i="17"/>
  <c r="EK77" i="17"/>
  <c r="EL77" i="17"/>
  <c r="EM77" i="17"/>
  <c r="EN77" i="17"/>
  <c r="EO77" i="17"/>
  <c r="EP77" i="17"/>
  <c r="EQ77" i="17"/>
  <c r="ER77" i="17"/>
  <c r="ES77" i="17"/>
  <c r="ET77" i="17"/>
  <c r="EU77" i="17"/>
  <c r="EV77" i="17"/>
  <c r="EW77" i="17"/>
  <c r="EX77" i="17"/>
  <c r="EY77" i="17"/>
  <c r="EZ77" i="17"/>
  <c r="FA77" i="17"/>
  <c r="FB77" i="17"/>
  <c r="FC77" i="17"/>
  <c r="FD77" i="17"/>
  <c r="FE77" i="17"/>
  <c r="FF77" i="17"/>
  <c r="FG77" i="17"/>
  <c r="FH77" i="17"/>
  <c r="FI77" i="17"/>
  <c r="FJ77" i="17"/>
  <c r="FK77" i="17"/>
  <c r="FL77" i="17"/>
  <c r="FM77" i="17"/>
  <c r="FN77" i="17"/>
  <c r="FO77" i="17"/>
  <c r="FP77" i="17"/>
  <c r="FQ77" i="17"/>
  <c r="FR77" i="17"/>
  <c r="FS77" i="17"/>
  <c r="FT77" i="17"/>
  <c r="BZ78" i="17"/>
  <c r="CA78" i="17"/>
  <c r="CB78" i="17"/>
  <c r="CC78" i="17"/>
  <c r="CD78" i="17"/>
  <c r="CN78" i="17"/>
  <c r="CO78" i="17"/>
  <c r="CP78" i="17"/>
  <c r="CQ78" i="17"/>
  <c r="CR78" i="17"/>
  <c r="CS78" i="17"/>
  <c r="CT78" i="17"/>
  <c r="CU78" i="17"/>
  <c r="CV78" i="17"/>
  <c r="CW78" i="17"/>
  <c r="CX78" i="17"/>
  <c r="CY78" i="17"/>
  <c r="CZ78" i="17"/>
  <c r="DA78" i="17"/>
  <c r="DB78" i="17"/>
  <c r="DC78" i="17"/>
  <c r="DD78" i="17"/>
  <c r="DE78" i="17"/>
  <c r="DF78" i="17"/>
  <c r="DG78" i="17"/>
  <c r="DH78" i="17"/>
  <c r="DI78" i="17"/>
  <c r="DJ78" i="17"/>
  <c r="DK78" i="17"/>
  <c r="DL78" i="17"/>
  <c r="DM78" i="17"/>
  <c r="DN78" i="17"/>
  <c r="DO78" i="17"/>
  <c r="DP78" i="17"/>
  <c r="DQ78" i="17"/>
  <c r="DR78" i="17"/>
  <c r="DS78" i="17"/>
  <c r="DT78" i="17"/>
  <c r="DU78" i="17"/>
  <c r="DV78" i="17"/>
  <c r="DW78" i="17"/>
  <c r="DX78" i="17"/>
  <c r="DY78" i="17"/>
  <c r="DZ78" i="17"/>
  <c r="EA78" i="17"/>
  <c r="EB78" i="17"/>
  <c r="EC78" i="17"/>
  <c r="ED78" i="17"/>
  <c r="EE78" i="17"/>
  <c r="EF78" i="17"/>
  <c r="EG78" i="17"/>
  <c r="EH78" i="17"/>
  <c r="EI78" i="17"/>
  <c r="EJ78" i="17"/>
  <c r="EK78" i="17"/>
  <c r="EL78" i="17"/>
  <c r="EM78" i="17"/>
  <c r="EN78" i="17"/>
  <c r="EO78" i="17"/>
  <c r="EP78" i="17"/>
  <c r="EQ78" i="17"/>
  <c r="ER78" i="17"/>
  <c r="ES78" i="17"/>
  <c r="ET78" i="17"/>
  <c r="EU78" i="17"/>
  <c r="EV78" i="17"/>
  <c r="EW78" i="17"/>
  <c r="EX78" i="17"/>
  <c r="EY78" i="17"/>
  <c r="EZ78" i="17"/>
  <c r="FA78" i="17"/>
  <c r="FB78" i="17"/>
  <c r="FC78" i="17"/>
  <c r="FD78" i="17"/>
  <c r="FE78" i="17"/>
  <c r="FF78" i="17"/>
  <c r="FG78" i="17"/>
  <c r="FH78" i="17"/>
  <c r="FI78" i="17"/>
  <c r="FJ78" i="17"/>
  <c r="FK78" i="17"/>
  <c r="FL78" i="17"/>
  <c r="FM78" i="17"/>
  <c r="FN78" i="17"/>
  <c r="FO78" i="17"/>
  <c r="FP78" i="17"/>
  <c r="FQ78" i="17"/>
  <c r="FR78" i="17"/>
  <c r="FS78" i="17"/>
  <c r="FT78" i="17"/>
  <c r="BZ79" i="17"/>
  <c r="CA79" i="17"/>
  <c r="CB79" i="17"/>
  <c r="CC79" i="17"/>
  <c r="CD79" i="17"/>
  <c r="CN79" i="17"/>
  <c r="CO79" i="17"/>
  <c r="CP79" i="17"/>
  <c r="CQ79" i="17"/>
  <c r="CR79" i="17"/>
  <c r="CS79" i="17"/>
  <c r="CT79" i="17"/>
  <c r="CU79" i="17"/>
  <c r="CV79" i="17"/>
  <c r="CW79" i="17"/>
  <c r="CX79" i="17"/>
  <c r="CY79" i="17"/>
  <c r="CZ79" i="17"/>
  <c r="DA79" i="17"/>
  <c r="DB79" i="17"/>
  <c r="DC79" i="17"/>
  <c r="DD79" i="17"/>
  <c r="DE79" i="17"/>
  <c r="DF79" i="17"/>
  <c r="DG79" i="17"/>
  <c r="DH79" i="17"/>
  <c r="DI79" i="17"/>
  <c r="DJ79" i="17"/>
  <c r="DK79" i="17"/>
  <c r="DL79" i="17"/>
  <c r="DM79" i="17"/>
  <c r="DN79" i="17"/>
  <c r="DO79" i="17"/>
  <c r="DP79" i="17"/>
  <c r="DQ79" i="17"/>
  <c r="DR79" i="17"/>
  <c r="DS79" i="17"/>
  <c r="DT79" i="17"/>
  <c r="DU79" i="17"/>
  <c r="DV79" i="17"/>
  <c r="DW79" i="17"/>
  <c r="DX79" i="17"/>
  <c r="DY79" i="17"/>
  <c r="DZ79" i="17"/>
  <c r="EA79" i="17"/>
  <c r="EB79" i="17"/>
  <c r="EC79" i="17"/>
  <c r="ED79" i="17"/>
  <c r="EE79" i="17"/>
  <c r="EF79" i="17"/>
  <c r="EG79" i="17"/>
  <c r="EH79" i="17"/>
  <c r="EI79" i="17"/>
  <c r="EJ79" i="17"/>
  <c r="EK79" i="17"/>
  <c r="EL79" i="17"/>
  <c r="EM79" i="17"/>
  <c r="EN79" i="17"/>
  <c r="EO79" i="17"/>
  <c r="EP79" i="17"/>
  <c r="EQ79" i="17"/>
  <c r="ER79" i="17"/>
  <c r="ES79" i="17"/>
  <c r="ET79" i="17"/>
  <c r="EU79" i="17"/>
  <c r="EV79" i="17"/>
  <c r="EW79" i="17"/>
  <c r="EX79" i="17"/>
  <c r="EY79" i="17"/>
  <c r="EZ79" i="17"/>
  <c r="FA79" i="17"/>
  <c r="FB79" i="17"/>
  <c r="FC79" i="17"/>
  <c r="FD79" i="17"/>
  <c r="FE79" i="17"/>
  <c r="FF79" i="17"/>
  <c r="FG79" i="17"/>
  <c r="FH79" i="17"/>
  <c r="FI79" i="17"/>
  <c r="FJ79" i="17"/>
  <c r="FK79" i="17"/>
  <c r="FL79" i="17"/>
  <c r="FM79" i="17"/>
  <c r="FN79" i="17"/>
  <c r="FO79" i="17"/>
  <c r="FP79" i="17"/>
  <c r="FQ79" i="17"/>
  <c r="FR79" i="17"/>
  <c r="FS79" i="17"/>
  <c r="FT79" i="17"/>
  <c r="BZ80" i="17"/>
  <c r="CA80" i="17"/>
  <c r="CB80" i="17"/>
  <c r="CC80" i="17"/>
  <c r="CD80" i="17"/>
  <c r="CN80" i="17"/>
  <c r="CO80" i="17"/>
  <c r="CP80" i="17"/>
  <c r="CQ80" i="17"/>
  <c r="CR80" i="17"/>
  <c r="CS80" i="17"/>
  <c r="CT80" i="17"/>
  <c r="CU80" i="17"/>
  <c r="CV80" i="17"/>
  <c r="CW80" i="17"/>
  <c r="CX80" i="17"/>
  <c r="CY80" i="17"/>
  <c r="CZ80" i="17"/>
  <c r="DA80" i="17"/>
  <c r="DB80" i="17"/>
  <c r="DC80" i="17"/>
  <c r="DD80" i="17"/>
  <c r="DE80" i="17"/>
  <c r="DF80" i="17"/>
  <c r="DG80" i="17"/>
  <c r="DH80" i="17"/>
  <c r="DI80" i="17"/>
  <c r="DJ80" i="17"/>
  <c r="DK80" i="17"/>
  <c r="DL80" i="17"/>
  <c r="DM80" i="17"/>
  <c r="DN80" i="17"/>
  <c r="DO80" i="17"/>
  <c r="DP80" i="17"/>
  <c r="DQ80" i="17"/>
  <c r="DR80" i="17"/>
  <c r="DS80" i="17"/>
  <c r="DT80" i="17"/>
  <c r="DU80" i="17"/>
  <c r="DV80" i="17"/>
  <c r="DW80" i="17"/>
  <c r="DX80" i="17"/>
  <c r="DY80" i="17"/>
  <c r="DZ80" i="17"/>
  <c r="EA80" i="17"/>
  <c r="EB80" i="17"/>
  <c r="EC80" i="17"/>
  <c r="ED80" i="17"/>
  <c r="EE80" i="17"/>
  <c r="EF80" i="17"/>
  <c r="EG80" i="17"/>
  <c r="EH80" i="17"/>
  <c r="EI80" i="17"/>
  <c r="EJ80" i="17"/>
  <c r="EK80" i="17"/>
  <c r="EL80" i="17"/>
  <c r="EM80" i="17"/>
  <c r="EN80" i="17"/>
  <c r="EO80" i="17"/>
  <c r="EP80" i="17"/>
  <c r="EQ80" i="17"/>
  <c r="ER80" i="17"/>
  <c r="ES80" i="17"/>
  <c r="ET80" i="17"/>
  <c r="EU80" i="17"/>
  <c r="EV80" i="17"/>
  <c r="EW80" i="17"/>
  <c r="EX80" i="17"/>
  <c r="EY80" i="17"/>
  <c r="EZ80" i="17"/>
  <c r="FA80" i="17"/>
  <c r="FB80" i="17"/>
  <c r="FC80" i="17"/>
  <c r="FD80" i="17"/>
  <c r="FE80" i="17"/>
  <c r="FF80" i="17"/>
  <c r="FG80" i="17"/>
  <c r="FH80" i="17"/>
  <c r="FI80" i="17"/>
  <c r="FJ80" i="17"/>
  <c r="FK80" i="17"/>
  <c r="FL80" i="17"/>
  <c r="FM80" i="17"/>
  <c r="FN80" i="17"/>
  <c r="FO80" i="17"/>
  <c r="FP80" i="17"/>
  <c r="FQ80" i="17"/>
  <c r="FR80" i="17"/>
  <c r="FS80" i="17"/>
  <c r="FT80" i="17"/>
  <c r="BZ81" i="17"/>
  <c r="CA81" i="17"/>
  <c r="CB81" i="17"/>
  <c r="CC81" i="17"/>
  <c r="CD81" i="17"/>
  <c r="CN81" i="17"/>
  <c r="CO81" i="17"/>
  <c r="CP81" i="17"/>
  <c r="CQ81" i="17"/>
  <c r="CR81" i="17"/>
  <c r="CS81" i="17"/>
  <c r="CT81" i="17"/>
  <c r="CU81" i="17"/>
  <c r="CV81" i="17"/>
  <c r="CW81" i="17"/>
  <c r="CX81" i="17"/>
  <c r="CY81" i="17"/>
  <c r="CZ81" i="17"/>
  <c r="DA81" i="17"/>
  <c r="DB81" i="17"/>
  <c r="DC81" i="17"/>
  <c r="DD81" i="17"/>
  <c r="DE81" i="17"/>
  <c r="DF81" i="17"/>
  <c r="DG81" i="17"/>
  <c r="DH81" i="17"/>
  <c r="DI81" i="17"/>
  <c r="DJ81" i="17"/>
  <c r="DK81" i="17"/>
  <c r="DL81" i="17"/>
  <c r="DM81" i="17"/>
  <c r="DN81" i="17"/>
  <c r="DO81" i="17"/>
  <c r="DP81" i="17"/>
  <c r="DQ81" i="17"/>
  <c r="DR81" i="17"/>
  <c r="DS81" i="17"/>
  <c r="DT81" i="17"/>
  <c r="DU81" i="17"/>
  <c r="DV81" i="17"/>
  <c r="DW81" i="17"/>
  <c r="DX81" i="17"/>
  <c r="DY81" i="17"/>
  <c r="DZ81" i="17"/>
  <c r="EA81" i="17"/>
  <c r="EB81" i="17"/>
  <c r="EC81" i="17"/>
  <c r="ED81" i="17"/>
  <c r="EE81" i="17"/>
  <c r="EF81" i="17"/>
  <c r="EG81" i="17"/>
  <c r="EH81" i="17"/>
  <c r="EI81" i="17"/>
  <c r="EJ81" i="17"/>
  <c r="EK81" i="17"/>
  <c r="EL81" i="17"/>
  <c r="EM81" i="17"/>
  <c r="EN81" i="17"/>
  <c r="EO81" i="17"/>
  <c r="EP81" i="17"/>
  <c r="EQ81" i="17"/>
  <c r="ER81" i="17"/>
  <c r="ES81" i="17"/>
  <c r="ET81" i="17"/>
  <c r="EU81" i="17"/>
  <c r="EV81" i="17"/>
  <c r="EW81" i="17"/>
  <c r="EX81" i="17"/>
  <c r="EY81" i="17"/>
  <c r="EZ81" i="17"/>
  <c r="FA81" i="17"/>
  <c r="FB81" i="17"/>
  <c r="FC81" i="17"/>
  <c r="FD81" i="17"/>
  <c r="FE81" i="17"/>
  <c r="FF81" i="17"/>
  <c r="FG81" i="17"/>
  <c r="FH81" i="17"/>
  <c r="FI81" i="17"/>
  <c r="FJ81" i="17"/>
  <c r="FK81" i="17"/>
  <c r="FL81" i="17"/>
  <c r="FM81" i="17"/>
  <c r="FN81" i="17"/>
  <c r="FO81" i="17"/>
  <c r="FP81" i="17"/>
  <c r="FQ81" i="17"/>
  <c r="FR81" i="17"/>
  <c r="FS81" i="17"/>
  <c r="FT81" i="17"/>
  <c r="BZ82" i="17"/>
  <c r="CA82" i="17"/>
  <c r="CB82" i="17"/>
  <c r="CC82" i="17"/>
  <c r="CD82" i="17"/>
  <c r="CN82" i="17"/>
  <c r="CO82" i="17"/>
  <c r="CP82" i="17"/>
  <c r="CQ82" i="17"/>
  <c r="CR82" i="17"/>
  <c r="CS82" i="17"/>
  <c r="CT82" i="17"/>
  <c r="CU82" i="17"/>
  <c r="CV82" i="17"/>
  <c r="CW82" i="17"/>
  <c r="CX82" i="17"/>
  <c r="CY82" i="17"/>
  <c r="CZ82" i="17"/>
  <c r="DA82" i="17"/>
  <c r="DB82" i="17"/>
  <c r="DC82" i="17"/>
  <c r="DD82" i="17"/>
  <c r="DE82" i="17"/>
  <c r="DF82" i="17"/>
  <c r="DG82" i="17"/>
  <c r="DH82" i="17"/>
  <c r="DI82" i="17"/>
  <c r="DJ82" i="17"/>
  <c r="DK82" i="17"/>
  <c r="DL82" i="17"/>
  <c r="DM82" i="17"/>
  <c r="DN82" i="17"/>
  <c r="DO82" i="17"/>
  <c r="DP82" i="17"/>
  <c r="DQ82" i="17"/>
  <c r="DR82" i="17"/>
  <c r="DS82" i="17"/>
  <c r="DT82" i="17"/>
  <c r="DU82" i="17"/>
  <c r="DV82" i="17"/>
  <c r="DW82" i="17"/>
  <c r="DX82" i="17"/>
  <c r="DY82" i="17"/>
  <c r="DZ82" i="17"/>
  <c r="EA82" i="17"/>
  <c r="EB82" i="17"/>
  <c r="EC82" i="17"/>
  <c r="ED82" i="17"/>
  <c r="EE82" i="17"/>
  <c r="EF82" i="17"/>
  <c r="EG82" i="17"/>
  <c r="EH82" i="17"/>
  <c r="EI82" i="17"/>
  <c r="EJ82" i="17"/>
  <c r="EK82" i="17"/>
  <c r="EL82" i="17"/>
  <c r="EM82" i="17"/>
  <c r="EN82" i="17"/>
  <c r="EO82" i="17"/>
  <c r="EP82" i="17"/>
  <c r="EQ82" i="17"/>
  <c r="ER82" i="17"/>
  <c r="ES82" i="17"/>
  <c r="ET82" i="17"/>
  <c r="EU82" i="17"/>
  <c r="EV82" i="17"/>
  <c r="EW82" i="17"/>
  <c r="EX82" i="17"/>
  <c r="EY82" i="17"/>
  <c r="EZ82" i="17"/>
  <c r="FA82" i="17"/>
  <c r="FB82" i="17"/>
  <c r="FC82" i="17"/>
  <c r="FD82" i="17"/>
  <c r="FE82" i="17"/>
  <c r="FF82" i="17"/>
  <c r="FG82" i="17"/>
  <c r="FH82" i="17"/>
  <c r="FI82" i="17"/>
  <c r="FJ82" i="17"/>
  <c r="FK82" i="17"/>
  <c r="FL82" i="17"/>
  <c r="FM82" i="17"/>
  <c r="FN82" i="17"/>
  <c r="FO82" i="17"/>
  <c r="FP82" i="17"/>
  <c r="FQ82" i="17"/>
  <c r="FR82" i="17"/>
  <c r="FS82" i="17"/>
  <c r="FT82" i="17"/>
  <c r="BZ83" i="17"/>
  <c r="CA83" i="17"/>
  <c r="CB83" i="17"/>
  <c r="CC83" i="17"/>
  <c r="CD83" i="17"/>
  <c r="CN83" i="17"/>
  <c r="CO83" i="17"/>
  <c r="CP83" i="17"/>
  <c r="CQ83" i="17"/>
  <c r="CR83" i="17"/>
  <c r="CS83" i="17"/>
  <c r="CT83" i="17"/>
  <c r="CU83" i="17"/>
  <c r="CV83" i="17"/>
  <c r="CW83" i="17"/>
  <c r="CX83" i="17"/>
  <c r="CY83" i="17"/>
  <c r="CZ83" i="17"/>
  <c r="DA83" i="17"/>
  <c r="DB83" i="17"/>
  <c r="DC83" i="17"/>
  <c r="DD83" i="17"/>
  <c r="DE83" i="17"/>
  <c r="DF83" i="17"/>
  <c r="DG83" i="17"/>
  <c r="DH83" i="17"/>
  <c r="DI83" i="17"/>
  <c r="DJ83" i="17"/>
  <c r="DK83" i="17"/>
  <c r="DL83" i="17"/>
  <c r="DM83" i="17"/>
  <c r="DN83" i="17"/>
  <c r="DO83" i="17"/>
  <c r="DP83" i="17"/>
  <c r="DQ83" i="17"/>
  <c r="DR83" i="17"/>
  <c r="DS83" i="17"/>
  <c r="DT83" i="17"/>
  <c r="DU83" i="17"/>
  <c r="DV83" i="17"/>
  <c r="DW83" i="17"/>
  <c r="DX83" i="17"/>
  <c r="DY83" i="17"/>
  <c r="DZ83" i="17"/>
  <c r="EA83" i="17"/>
  <c r="EB83" i="17"/>
  <c r="EC83" i="17"/>
  <c r="ED83" i="17"/>
  <c r="EE83" i="17"/>
  <c r="EF83" i="17"/>
  <c r="EG83" i="17"/>
  <c r="EH83" i="17"/>
  <c r="EI83" i="17"/>
  <c r="EJ83" i="17"/>
  <c r="EK83" i="17"/>
  <c r="EL83" i="17"/>
  <c r="EM83" i="17"/>
  <c r="EN83" i="17"/>
  <c r="EO83" i="17"/>
  <c r="EP83" i="17"/>
  <c r="EQ83" i="17"/>
  <c r="ER83" i="17"/>
  <c r="ES83" i="17"/>
  <c r="ET83" i="17"/>
  <c r="EU83" i="17"/>
  <c r="EV83" i="17"/>
  <c r="EW83" i="17"/>
  <c r="EX83" i="17"/>
  <c r="EY83" i="17"/>
  <c r="EZ83" i="17"/>
  <c r="FA83" i="17"/>
  <c r="FB83" i="17"/>
  <c r="FC83" i="17"/>
  <c r="FD83" i="17"/>
  <c r="FE83" i="17"/>
  <c r="FF83" i="17"/>
  <c r="FG83" i="17"/>
  <c r="FH83" i="17"/>
  <c r="FI83" i="17"/>
  <c r="FJ83" i="17"/>
  <c r="FK83" i="17"/>
  <c r="FL83" i="17"/>
  <c r="FM83" i="17"/>
  <c r="FN83" i="17"/>
  <c r="FO83" i="17"/>
  <c r="FP83" i="17"/>
  <c r="FQ83" i="17"/>
  <c r="FR83" i="17"/>
  <c r="FS83" i="17"/>
  <c r="FT83" i="17"/>
  <c r="BZ84" i="17"/>
  <c r="CA84" i="17"/>
  <c r="CB84" i="17"/>
  <c r="CC84" i="17"/>
  <c r="CD84" i="17"/>
  <c r="CN84" i="17"/>
  <c r="CO84" i="17"/>
  <c r="CP84" i="17"/>
  <c r="CQ84" i="17"/>
  <c r="CR84" i="17"/>
  <c r="CS84" i="17"/>
  <c r="CT84" i="17"/>
  <c r="CU84" i="17"/>
  <c r="CV84" i="17"/>
  <c r="CW84" i="17"/>
  <c r="CX84" i="17"/>
  <c r="CY84" i="17"/>
  <c r="CZ84" i="17"/>
  <c r="DA84" i="17"/>
  <c r="DB84" i="17"/>
  <c r="DC84" i="17"/>
  <c r="DD84" i="17"/>
  <c r="DE84" i="17"/>
  <c r="DF84" i="17"/>
  <c r="DG84" i="17"/>
  <c r="DH84" i="17"/>
  <c r="DI84" i="17"/>
  <c r="DJ84" i="17"/>
  <c r="DK84" i="17"/>
  <c r="DL84" i="17"/>
  <c r="DM84" i="17"/>
  <c r="DN84" i="17"/>
  <c r="DO84" i="17"/>
  <c r="DP84" i="17"/>
  <c r="DQ84" i="17"/>
  <c r="DR84" i="17"/>
  <c r="DS84" i="17"/>
  <c r="DT84" i="17"/>
  <c r="DU84" i="17"/>
  <c r="DV84" i="17"/>
  <c r="DW84" i="17"/>
  <c r="DX84" i="17"/>
  <c r="DY84" i="17"/>
  <c r="DZ84" i="17"/>
  <c r="EA84" i="17"/>
  <c r="EB84" i="17"/>
  <c r="EC84" i="17"/>
  <c r="ED84" i="17"/>
  <c r="EE84" i="17"/>
  <c r="EF84" i="17"/>
  <c r="EG84" i="17"/>
  <c r="EH84" i="17"/>
  <c r="EI84" i="17"/>
  <c r="EJ84" i="17"/>
  <c r="EK84" i="17"/>
  <c r="EL84" i="17"/>
  <c r="EM84" i="17"/>
  <c r="EN84" i="17"/>
  <c r="EO84" i="17"/>
  <c r="EP84" i="17"/>
  <c r="EQ84" i="17"/>
  <c r="ER84" i="17"/>
  <c r="ES84" i="17"/>
  <c r="ET84" i="17"/>
  <c r="EU84" i="17"/>
  <c r="EV84" i="17"/>
  <c r="EW84" i="17"/>
  <c r="EX84" i="17"/>
  <c r="EY84" i="17"/>
  <c r="EZ84" i="17"/>
  <c r="FA84" i="17"/>
  <c r="FB84" i="17"/>
  <c r="FC84" i="17"/>
  <c r="FD84" i="17"/>
  <c r="FE84" i="17"/>
  <c r="FF84" i="17"/>
  <c r="FG84" i="17"/>
  <c r="FH84" i="17"/>
  <c r="FI84" i="17"/>
  <c r="FJ84" i="17"/>
  <c r="FK84" i="17"/>
  <c r="FL84" i="17"/>
  <c r="FM84" i="17"/>
  <c r="FN84" i="17"/>
  <c r="FO84" i="17"/>
  <c r="FP84" i="17"/>
  <c r="FQ84" i="17"/>
  <c r="FR84" i="17"/>
  <c r="FS84" i="17"/>
  <c r="FT84" i="17"/>
  <c r="BZ85" i="17"/>
  <c r="CA85" i="17"/>
  <c r="CB85" i="17"/>
  <c r="CC85" i="17"/>
  <c r="CD85" i="17"/>
  <c r="CN85" i="17"/>
  <c r="CO85" i="17"/>
  <c r="CP85" i="17"/>
  <c r="CQ85" i="17"/>
  <c r="CR85" i="17"/>
  <c r="CS85" i="17"/>
  <c r="CT85" i="17"/>
  <c r="CU85" i="17"/>
  <c r="CV85" i="17"/>
  <c r="CW85" i="17"/>
  <c r="CX85" i="17"/>
  <c r="CY85" i="17"/>
  <c r="CZ85" i="17"/>
  <c r="DA85" i="17"/>
  <c r="DB85" i="17"/>
  <c r="DC85" i="17"/>
  <c r="DD85" i="17"/>
  <c r="DE85" i="17"/>
  <c r="DF85" i="17"/>
  <c r="DG85" i="17"/>
  <c r="DH85" i="17"/>
  <c r="DI85" i="17"/>
  <c r="DJ85" i="17"/>
  <c r="DK85" i="17"/>
  <c r="DL85" i="17"/>
  <c r="DM85" i="17"/>
  <c r="DN85" i="17"/>
  <c r="DO85" i="17"/>
  <c r="DP85" i="17"/>
  <c r="DQ85" i="17"/>
  <c r="DR85" i="17"/>
  <c r="DS85" i="17"/>
  <c r="DT85" i="17"/>
  <c r="DU85" i="17"/>
  <c r="DV85" i="17"/>
  <c r="DW85" i="17"/>
  <c r="DX85" i="17"/>
  <c r="DY85" i="17"/>
  <c r="DZ85" i="17"/>
  <c r="EA85" i="17"/>
  <c r="EB85" i="17"/>
  <c r="EC85" i="17"/>
  <c r="ED85" i="17"/>
  <c r="EE85" i="17"/>
  <c r="EF85" i="17"/>
  <c r="EG85" i="17"/>
  <c r="EH85" i="17"/>
  <c r="EI85" i="17"/>
  <c r="EJ85" i="17"/>
  <c r="EK85" i="17"/>
  <c r="EL85" i="17"/>
  <c r="EM85" i="17"/>
  <c r="EN85" i="17"/>
  <c r="EO85" i="17"/>
  <c r="EP85" i="17"/>
  <c r="EQ85" i="17"/>
  <c r="ER85" i="17"/>
  <c r="ES85" i="17"/>
  <c r="ET85" i="17"/>
  <c r="EU85" i="17"/>
  <c r="EV85" i="17"/>
  <c r="EW85" i="17"/>
  <c r="EX85" i="17"/>
  <c r="EY85" i="17"/>
  <c r="EZ85" i="17"/>
  <c r="FA85" i="17"/>
  <c r="FB85" i="17"/>
  <c r="FC85" i="17"/>
  <c r="FD85" i="17"/>
  <c r="FE85" i="17"/>
  <c r="FF85" i="17"/>
  <c r="FG85" i="17"/>
  <c r="FH85" i="17"/>
  <c r="FI85" i="17"/>
  <c r="FJ85" i="17"/>
  <c r="FK85" i="17"/>
  <c r="FL85" i="17"/>
  <c r="FM85" i="17"/>
  <c r="FN85" i="17"/>
  <c r="FO85" i="17"/>
  <c r="FP85" i="17"/>
  <c r="FQ85" i="17"/>
  <c r="FR85" i="17"/>
  <c r="FS85" i="17"/>
  <c r="FT85" i="17"/>
  <c r="BZ86" i="17"/>
  <c r="CA86" i="17"/>
  <c r="CB86" i="17"/>
  <c r="CC86" i="17"/>
  <c r="CD86" i="17"/>
  <c r="CN86" i="17"/>
  <c r="CO86" i="17"/>
  <c r="CP86" i="17"/>
  <c r="CQ86" i="17"/>
  <c r="CR86" i="17"/>
  <c r="CS86" i="17"/>
  <c r="CT86" i="17"/>
  <c r="CU86" i="17"/>
  <c r="CV86" i="17"/>
  <c r="CW86" i="17"/>
  <c r="CX86" i="17"/>
  <c r="CY86" i="17"/>
  <c r="CZ86" i="17"/>
  <c r="DA86" i="17"/>
  <c r="DB86" i="17"/>
  <c r="DC86" i="17"/>
  <c r="DD86" i="17"/>
  <c r="DE86" i="17"/>
  <c r="DF86" i="17"/>
  <c r="DG86" i="17"/>
  <c r="DH86" i="17"/>
  <c r="DI86" i="17"/>
  <c r="DJ86" i="17"/>
  <c r="DK86" i="17"/>
  <c r="DL86" i="17"/>
  <c r="DM86" i="17"/>
  <c r="DN86" i="17"/>
  <c r="DO86" i="17"/>
  <c r="DP86" i="17"/>
  <c r="DQ86" i="17"/>
  <c r="DR86" i="17"/>
  <c r="DS86" i="17"/>
  <c r="DT86" i="17"/>
  <c r="DU86" i="17"/>
  <c r="DV86" i="17"/>
  <c r="DW86" i="17"/>
  <c r="DX86" i="17"/>
  <c r="DY86" i="17"/>
  <c r="DZ86" i="17"/>
  <c r="EA86" i="17"/>
  <c r="EB86" i="17"/>
  <c r="EC86" i="17"/>
  <c r="ED86" i="17"/>
  <c r="EE86" i="17"/>
  <c r="EF86" i="17"/>
  <c r="EG86" i="17"/>
  <c r="EH86" i="17"/>
  <c r="EI86" i="17"/>
  <c r="EJ86" i="17"/>
  <c r="EK86" i="17"/>
  <c r="EL86" i="17"/>
  <c r="EM86" i="17"/>
  <c r="EN86" i="17"/>
  <c r="EO86" i="17"/>
  <c r="EP86" i="17"/>
  <c r="EQ86" i="17"/>
  <c r="ER86" i="17"/>
  <c r="ES86" i="17"/>
  <c r="ET86" i="17"/>
  <c r="EU86" i="17"/>
  <c r="EV86" i="17"/>
  <c r="EW86" i="17"/>
  <c r="EX86" i="17"/>
  <c r="EY86" i="17"/>
  <c r="EZ86" i="17"/>
  <c r="FA86" i="17"/>
  <c r="FB86" i="17"/>
  <c r="FC86" i="17"/>
  <c r="FD86" i="17"/>
  <c r="FE86" i="17"/>
  <c r="FF86" i="17"/>
  <c r="FG86" i="17"/>
  <c r="FH86" i="17"/>
  <c r="FI86" i="17"/>
  <c r="FJ86" i="17"/>
  <c r="FK86" i="17"/>
  <c r="FL86" i="17"/>
  <c r="FM86" i="17"/>
  <c r="FN86" i="17"/>
  <c r="FO86" i="17"/>
  <c r="FP86" i="17"/>
  <c r="FQ86" i="17"/>
  <c r="FR86" i="17"/>
  <c r="FS86" i="17"/>
  <c r="FT86" i="17"/>
  <c r="BZ87" i="17"/>
  <c r="CA87" i="17"/>
  <c r="CB87" i="17"/>
  <c r="CC87" i="17"/>
  <c r="CD87" i="17"/>
  <c r="CN87" i="17"/>
  <c r="CO87" i="17"/>
  <c r="CP87" i="17"/>
  <c r="CQ87" i="17"/>
  <c r="CR87" i="17"/>
  <c r="CS87" i="17"/>
  <c r="CT87" i="17"/>
  <c r="CU87" i="17"/>
  <c r="CV87" i="17"/>
  <c r="CW87" i="17"/>
  <c r="CX87" i="17"/>
  <c r="CY87" i="17"/>
  <c r="CZ87" i="17"/>
  <c r="DA87" i="17"/>
  <c r="DB87" i="17"/>
  <c r="DC87" i="17"/>
  <c r="DD87" i="17"/>
  <c r="DE87" i="17"/>
  <c r="DF87" i="17"/>
  <c r="DG87" i="17"/>
  <c r="DH87" i="17"/>
  <c r="DI87" i="17"/>
  <c r="DJ87" i="17"/>
  <c r="DK87" i="17"/>
  <c r="DL87" i="17"/>
  <c r="DM87" i="17"/>
  <c r="DN87" i="17"/>
  <c r="DO87" i="17"/>
  <c r="DP87" i="17"/>
  <c r="DQ87" i="17"/>
  <c r="DR87" i="17"/>
  <c r="DS87" i="17"/>
  <c r="DT87" i="17"/>
  <c r="DU87" i="17"/>
  <c r="DV87" i="17"/>
  <c r="DW87" i="17"/>
  <c r="DX87" i="17"/>
  <c r="DY87" i="17"/>
  <c r="DZ87" i="17"/>
  <c r="EA87" i="17"/>
  <c r="EB87" i="17"/>
  <c r="EC87" i="17"/>
  <c r="ED87" i="17"/>
  <c r="EE87" i="17"/>
  <c r="EF87" i="17"/>
  <c r="EG87" i="17"/>
  <c r="EH87" i="17"/>
  <c r="EI87" i="17"/>
  <c r="EJ87" i="17"/>
  <c r="EK87" i="17"/>
  <c r="EL87" i="17"/>
  <c r="EM87" i="17"/>
  <c r="EN87" i="17"/>
  <c r="EO87" i="17"/>
  <c r="EP87" i="17"/>
  <c r="EQ87" i="17"/>
  <c r="ER87" i="17"/>
  <c r="ES87" i="17"/>
  <c r="ET87" i="17"/>
  <c r="EU87" i="17"/>
  <c r="EV87" i="17"/>
  <c r="EW87" i="17"/>
  <c r="EX87" i="17"/>
  <c r="EY87" i="17"/>
  <c r="EZ87" i="17"/>
  <c r="FA87" i="17"/>
  <c r="FB87" i="17"/>
  <c r="FC87" i="17"/>
  <c r="FD87" i="17"/>
  <c r="FE87" i="17"/>
  <c r="FF87" i="17"/>
  <c r="FG87" i="17"/>
  <c r="FH87" i="17"/>
  <c r="FI87" i="17"/>
  <c r="FJ87" i="17"/>
  <c r="FK87" i="17"/>
  <c r="FL87" i="17"/>
  <c r="FM87" i="17"/>
  <c r="FN87" i="17"/>
  <c r="FO87" i="17"/>
  <c r="FP87" i="17"/>
  <c r="FQ87" i="17"/>
  <c r="FR87" i="17"/>
  <c r="FS87" i="17"/>
  <c r="FT87" i="17"/>
  <c r="BZ88" i="17"/>
  <c r="CA88" i="17"/>
  <c r="CB88" i="17"/>
  <c r="CC88" i="17"/>
  <c r="CD88" i="17"/>
  <c r="CN88" i="17"/>
  <c r="CO88" i="17"/>
  <c r="CP88" i="17"/>
  <c r="CQ88" i="17"/>
  <c r="CR88" i="17"/>
  <c r="CS88" i="17"/>
  <c r="CT88" i="17"/>
  <c r="CU88" i="17"/>
  <c r="CV88" i="17"/>
  <c r="CW88" i="17"/>
  <c r="CX88" i="17"/>
  <c r="CY88" i="17"/>
  <c r="CZ88" i="17"/>
  <c r="DA88" i="17"/>
  <c r="DB88" i="17"/>
  <c r="DC88" i="17"/>
  <c r="DD88" i="17"/>
  <c r="DE88" i="17"/>
  <c r="DF88" i="17"/>
  <c r="DG88" i="17"/>
  <c r="DH88" i="17"/>
  <c r="DI88" i="17"/>
  <c r="DJ88" i="17"/>
  <c r="DK88" i="17"/>
  <c r="DL88" i="17"/>
  <c r="DM88" i="17"/>
  <c r="DN88" i="17"/>
  <c r="DO88" i="17"/>
  <c r="DP88" i="17"/>
  <c r="DQ88" i="17"/>
  <c r="DR88" i="17"/>
  <c r="DS88" i="17"/>
  <c r="DT88" i="17"/>
  <c r="DU88" i="17"/>
  <c r="DV88" i="17"/>
  <c r="DW88" i="17"/>
  <c r="DX88" i="17"/>
  <c r="DY88" i="17"/>
  <c r="DZ88" i="17"/>
  <c r="EA88" i="17"/>
  <c r="EB88" i="17"/>
  <c r="EC88" i="17"/>
  <c r="ED88" i="17"/>
  <c r="EE88" i="17"/>
  <c r="EF88" i="17"/>
  <c r="EG88" i="17"/>
  <c r="EH88" i="17"/>
  <c r="EI88" i="17"/>
  <c r="EJ88" i="17"/>
  <c r="EK88" i="17"/>
  <c r="EL88" i="17"/>
  <c r="EM88" i="17"/>
  <c r="EN88" i="17"/>
  <c r="EO88" i="17"/>
  <c r="EP88" i="17"/>
  <c r="EQ88" i="17"/>
  <c r="ER88" i="17"/>
  <c r="ES88" i="17"/>
  <c r="ET88" i="17"/>
  <c r="EU88" i="17"/>
  <c r="EV88" i="17"/>
  <c r="EW88" i="17"/>
  <c r="EX88" i="17"/>
  <c r="EY88" i="17"/>
  <c r="EZ88" i="17"/>
  <c r="FA88" i="17"/>
  <c r="FB88" i="17"/>
  <c r="FC88" i="17"/>
  <c r="FD88" i="17"/>
  <c r="FE88" i="17"/>
  <c r="FF88" i="17"/>
  <c r="FG88" i="17"/>
  <c r="FH88" i="17"/>
  <c r="FI88" i="17"/>
  <c r="FJ88" i="17"/>
  <c r="FK88" i="17"/>
  <c r="FL88" i="17"/>
  <c r="FM88" i="17"/>
  <c r="FN88" i="17"/>
  <c r="FO88" i="17"/>
  <c r="FP88" i="17"/>
  <c r="FQ88" i="17"/>
  <c r="FR88" i="17"/>
  <c r="FS88" i="17"/>
  <c r="FT88" i="17"/>
  <c r="BZ89" i="17"/>
  <c r="CA89" i="17"/>
  <c r="CB89" i="17"/>
  <c r="CC89" i="17"/>
  <c r="CD89" i="17"/>
  <c r="CN89" i="17"/>
  <c r="CO89" i="17"/>
  <c r="CP89" i="17"/>
  <c r="CQ89" i="17"/>
  <c r="CR89" i="17"/>
  <c r="CS89" i="17"/>
  <c r="CT89" i="17"/>
  <c r="CU89" i="17"/>
  <c r="CV89" i="17"/>
  <c r="CW89" i="17"/>
  <c r="CX89" i="17"/>
  <c r="CY89" i="17"/>
  <c r="CZ89" i="17"/>
  <c r="DA89" i="17"/>
  <c r="DB89" i="17"/>
  <c r="DC89" i="17"/>
  <c r="DD89" i="17"/>
  <c r="DE89" i="17"/>
  <c r="DF89" i="17"/>
  <c r="DG89" i="17"/>
  <c r="DH89" i="17"/>
  <c r="DI89" i="17"/>
  <c r="DJ89" i="17"/>
  <c r="DK89" i="17"/>
  <c r="DL89" i="17"/>
  <c r="DM89" i="17"/>
  <c r="DN89" i="17"/>
  <c r="DO89" i="17"/>
  <c r="DP89" i="17"/>
  <c r="DQ89" i="17"/>
  <c r="DR89" i="17"/>
  <c r="DS89" i="17"/>
  <c r="DT89" i="17"/>
  <c r="DU89" i="17"/>
  <c r="DV89" i="17"/>
  <c r="DW89" i="17"/>
  <c r="DX89" i="17"/>
  <c r="DY89" i="17"/>
  <c r="DZ89" i="17"/>
  <c r="EA89" i="17"/>
  <c r="EB89" i="17"/>
  <c r="EC89" i="17"/>
  <c r="ED89" i="17"/>
  <c r="EE89" i="17"/>
  <c r="EF89" i="17"/>
  <c r="EG89" i="17"/>
  <c r="EH89" i="17"/>
  <c r="EI89" i="17"/>
  <c r="EJ89" i="17"/>
  <c r="EK89" i="17"/>
  <c r="EL89" i="17"/>
  <c r="EM89" i="17"/>
  <c r="EN89" i="17"/>
  <c r="EO89" i="17"/>
  <c r="EP89" i="17"/>
  <c r="EQ89" i="17"/>
  <c r="ER89" i="17"/>
  <c r="ES89" i="17"/>
  <c r="ET89" i="17"/>
  <c r="EU89" i="17"/>
  <c r="EV89" i="17"/>
  <c r="EW89" i="17"/>
  <c r="EX89" i="17"/>
  <c r="EY89" i="17"/>
  <c r="EZ89" i="17"/>
  <c r="FA89" i="17"/>
  <c r="FB89" i="17"/>
  <c r="FC89" i="17"/>
  <c r="FD89" i="17"/>
  <c r="FE89" i="17"/>
  <c r="FF89" i="17"/>
  <c r="FG89" i="17"/>
  <c r="FH89" i="17"/>
  <c r="FI89" i="17"/>
  <c r="FJ89" i="17"/>
  <c r="FK89" i="17"/>
  <c r="FL89" i="17"/>
  <c r="FM89" i="17"/>
  <c r="FN89" i="17"/>
  <c r="FO89" i="17"/>
  <c r="FP89" i="17"/>
  <c r="FQ89" i="17"/>
  <c r="FR89" i="17"/>
  <c r="FS89" i="17"/>
  <c r="FT89" i="17"/>
  <c r="BZ90" i="17"/>
  <c r="CA90" i="17"/>
  <c r="CB90" i="17"/>
  <c r="CC90" i="17"/>
  <c r="CD90" i="17"/>
  <c r="CN90" i="17"/>
  <c r="CO90" i="17"/>
  <c r="CP90" i="17"/>
  <c r="CQ90" i="17"/>
  <c r="CR90" i="17"/>
  <c r="CS90" i="17"/>
  <c r="CT90" i="17"/>
  <c r="CU90" i="17"/>
  <c r="CV90" i="17"/>
  <c r="CW90" i="17"/>
  <c r="CX90" i="17"/>
  <c r="CY90" i="17"/>
  <c r="CZ90" i="17"/>
  <c r="DA90" i="17"/>
  <c r="DB90" i="17"/>
  <c r="DC90" i="17"/>
  <c r="DD90" i="17"/>
  <c r="DE90" i="17"/>
  <c r="DF90" i="17"/>
  <c r="DG90" i="17"/>
  <c r="DH90" i="17"/>
  <c r="DI90" i="17"/>
  <c r="DJ90" i="17"/>
  <c r="DK90" i="17"/>
  <c r="DL90" i="17"/>
  <c r="DM90" i="17"/>
  <c r="DN90" i="17"/>
  <c r="DO90" i="17"/>
  <c r="DP90" i="17"/>
  <c r="DQ90" i="17"/>
  <c r="DR90" i="17"/>
  <c r="DS90" i="17"/>
  <c r="DT90" i="17"/>
  <c r="DU90" i="17"/>
  <c r="DV90" i="17"/>
  <c r="DW90" i="17"/>
  <c r="DX90" i="17"/>
  <c r="DY90" i="17"/>
  <c r="DZ90" i="17"/>
  <c r="EA90" i="17"/>
  <c r="EB90" i="17"/>
  <c r="EC90" i="17"/>
  <c r="ED90" i="17"/>
  <c r="EE90" i="17"/>
  <c r="EF90" i="17"/>
  <c r="EG90" i="17"/>
  <c r="EH90" i="17"/>
  <c r="EI90" i="17"/>
  <c r="EJ90" i="17"/>
  <c r="EK90" i="17"/>
  <c r="EL90" i="17"/>
  <c r="EM90" i="17"/>
  <c r="EN90" i="17"/>
  <c r="EO90" i="17"/>
  <c r="EP90" i="17"/>
  <c r="EQ90" i="17"/>
  <c r="ER90" i="17"/>
  <c r="ES90" i="17"/>
  <c r="ET90" i="17"/>
  <c r="EU90" i="17"/>
  <c r="EV90" i="17"/>
  <c r="EW90" i="17"/>
  <c r="EX90" i="17"/>
  <c r="EY90" i="17"/>
  <c r="EZ90" i="17"/>
  <c r="FA90" i="17"/>
  <c r="FB90" i="17"/>
  <c r="FC90" i="17"/>
  <c r="FD90" i="17"/>
  <c r="FE90" i="17"/>
  <c r="FF90" i="17"/>
  <c r="FG90" i="17"/>
  <c r="FH90" i="17"/>
  <c r="FI90" i="17"/>
  <c r="FJ90" i="17"/>
  <c r="FK90" i="17"/>
  <c r="FL90" i="17"/>
  <c r="FM90" i="17"/>
  <c r="FN90" i="17"/>
  <c r="FO90" i="17"/>
  <c r="FP90" i="17"/>
  <c r="FQ90" i="17"/>
  <c r="FR90" i="17"/>
  <c r="FS90" i="17"/>
  <c r="FT90" i="17"/>
  <c r="BZ91" i="17"/>
  <c r="CA91" i="17"/>
  <c r="CB91" i="17"/>
  <c r="CC91" i="17"/>
  <c r="CD91" i="17"/>
  <c r="CN91" i="17"/>
  <c r="CO91" i="17"/>
  <c r="CP91" i="17"/>
  <c r="CQ91" i="17"/>
  <c r="CR91" i="17"/>
  <c r="CS91" i="17"/>
  <c r="CT91" i="17"/>
  <c r="CU91" i="17"/>
  <c r="CV91" i="17"/>
  <c r="CW91" i="17"/>
  <c r="CX91" i="17"/>
  <c r="CY91" i="17"/>
  <c r="CZ91" i="17"/>
  <c r="DA91" i="17"/>
  <c r="DB91" i="17"/>
  <c r="DC91" i="17"/>
  <c r="DD91" i="17"/>
  <c r="DE91" i="17"/>
  <c r="DF91" i="17"/>
  <c r="DG91" i="17"/>
  <c r="DH91" i="17"/>
  <c r="DI91" i="17"/>
  <c r="DJ91" i="17"/>
  <c r="DK91" i="17"/>
  <c r="DL91" i="17"/>
  <c r="DM91" i="17"/>
  <c r="DN91" i="17"/>
  <c r="DO91" i="17"/>
  <c r="DP91" i="17"/>
  <c r="DQ91" i="17"/>
  <c r="DR91" i="17"/>
  <c r="DS91" i="17"/>
  <c r="DT91" i="17"/>
  <c r="DU91" i="17"/>
  <c r="DV91" i="17"/>
  <c r="DW91" i="17"/>
  <c r="DX91" i="17"/>
  <c r="DY91" i="17"/>
  <c r="DZ91" i="17"/>
  <c r="EA91" i="17"/>
  <c r="EB91" i="17"/>
  <c r="EC91" i="17"/>
  <c r="ED91" i="17"/>
  <c r="EE91" i="17"/>
  <c r="EF91" i="17"/>
  <c r="EG91" i="17"/>
  <c r="EH91" i="17"/>
  <c r="EI91" i="17"/>
  <c r="EJ91" i="17"/>
  <c r="EK91" i="17"/>
  <c r="EL91" i="17"/>
  <c r="EM91" i="17"/>
  <c r="EN91" i="17"/>
  <c r="EO91" i="17"/>
  <c r="EP91" i="17"/>
  <c r="EQ91" i="17"/>
  <c r="ER91" i="17"/>
  <c r="ES91" i="17"/>
  <c r="ET91" i="17"/>
  <c r="EU91" i="17"/>
  <c r="EV91" i="17"/>
  <c r="EW91" i="17"/>
  <c r="EX91" i="17"/>
  <c r="EY91" i="17"/>
  <c r="EZ91" i="17"/>
  <c r="FA91" i="17"/>
  <c r="FB91" i="17"/>
  <c r="FC91" i="17"/>
  <c r="FD91" i="17"/>
  <c r="FE91" i="17"/>
  <c r="FF91" i="17"/>
  <c r="FG91" i="17"/>
  <c r="FH91" i="17"/>
  <c r="FI91" i="17"/>
  <c r="FJ91" i="17"/>
  <c r="FK91" i="17"/>
  <c r="FL91" i="17"/>
  <c r="FM91" i="17"/>
  <c r="FN91" i="17"/>
  <c r="FO91" i="17"/>
  <c r="FP91" i="17"/>
  <c r="FQ91" i="17"/>
  <c r="FR91" i="17"/>
  <c r="FS91" i="17"/>
  <c r="FT91" i="17"/>
  <c r="BZ92" i="17"/>
  <c r="CA92" i="17"/>
  <c r="CB92" i="17"/>
  <c r="CC92" i="17"/>
  <c r="CD92" i="17"/>
  <c r="CN92" i="17"/>
  <c r="CO92" i="17"/>
  <c r="CP92" i="17"/>
  <c r="CQ92" i="17"/>
  <c r="CR92" i="17"/>
  <c r="CS92" i="17"/>
  <c r="CT92" i="17"/>
  <c r="CU92" i="17"/>
  <c r="CV92" i="17"/>
  <c r="CW92" i="17"/>
  <c r="CX92" i="17"/>
  <c r="CY92" i="17"/>
  <c r="CZ92" i="17"/>
  <c r="DA92" i="17"/>
  <c r="DB92" i="17"/>
  <c r="DC92" i="17"/>
  <c r="DD92" i="17"/>
  <c r="DE92" i="17"/>
  <c r="DF92" i="17"/>
  <c r="DG92" i="17"/>
  <c r="DH92" i="17"/>
  <c r="DI92" i="17"/>
  <c r="DJ92" i="17"/>
  <c r="DK92" i="17"/>
  <c r="DL92" i="17"/>
  <c r="DM92" i="17"/>
  <c r="DN92" i="17"/>
  <c r="DO92" i="17"/>
  <c r="DP92" i="17"/>
  <c r="DQ92" i="17"/>
  <c r="DR92" i="17"/>
  <c r="DS92" i="17"/>
  <c r="DT92" i="17"/>
  <c r="DU92" i="17"/>
  <c r="DV92" i="17"/>
  <c r="DW92" i="17"/>
  <c r="DX92" i="17"/>
  <c r="DY92" i="17"/>
  <c r="DZ92" i="17"/>
  <c r="EA92" i="17"/>
  <c r="EB92" i="17"/>
  <c r="EC92" i="17"/>
  <c r="ED92" i="17"/>
  <c r="EE92" i="17"/>
  <c r="EF92" i="17"/>
  <c r="EG92" i="17"/>
  <c r="EH92" i="17"/>
  <c r="EI92" i="17"/>
  <c r="EJ92" i="17"/>
  <c r="EK92" i="17"/>
  <c r="EL92" i="17"/>
  <c r="EM92" i="17"/>
  <c r="EN92" i="17"/>
  <c r="EO92" i="17"/>
  <c r="EP92" i="17"/>
  <c r="EQ92" i="17"/>
  <c r="ER92" i="17"/>
  <c r="ES92" i="17"/>
  <c r="ET92" i="17"/>
  <c r="EU92" i="17"/>
  <c r="EV92" i="17"/>
  <c r="EW92" i="17"/>
  <c r="EX92" i="17"/>
  <c r="EY92" i="17"/>
  <c r="EZ92" i="17"/>
  <c r="FA92" i="17"/>
  <c r="FB92" i="17"/>
  <c r="FC92" i="17"/>
  <c r="FD92" i="17"/>
  <c r="FE92" i="17"/>
  <c r="FF92" i="17"/>
  <c r="FG92" i="17"/>
  <c r="FH92" i="17"/>
  <c r="FI92" i="17"/>
  <c r="FJ92" i="17"/>
  <c r="FK92" i="17"/>
  <c r="FL92" i="17"/>
  <c r="FM92" i="17"/>
  <c r="FN92" i="17"/>
  <c r="FO92" i="17"/>
  <c r="FP92" i="17"/>
  <c r="FQ92" i="17"/>
  <c r="FR92" i="17"/>
  <c r="FS92" i="17"/>
  <c r="FT92" i="17"/>
  <c r="BZ93" i="17"/>
  <c r="CA93" i="17"/>
  <c r="CB93" i="17"/>
  <c r="CC93" i="17"/>
  <c r="CD93" i="17"/>
  <c r="CN93" i="17"/>
  <c r="CO93" i="17"/>
  <c r="CP93" i="17"/>
  <c r="CQ93" i="17"/>
  <c r="CR93" i="17"/>
  <c r="CS93" i="17"/>
  <c r="CT93" i="17"/>
  <c r="CU93" i="17"/>
  <c r="CV93" i="17"/>
  <c r="CW93" i="17"/>
  <c r="CX93" i="17"/>
  <c r="CY93" i="17"/>
  <c r="CZ93" i="17"/>
  <c r="DA93" i="17"/>
  <c r="DB93" i="17"/>
  <c r="DC93" i="17"/>
  <c r="DD93" i="17"/>
  <c r="DE93" i="17"/>
  <c r="DF93" i="17"/>
  <c r="DG93" i="17"/>
  <c r="DH93" i="17"/>
  <c r="DI93" i="17"/>
  <c r="DJ93" i="17"/>
  <c r="DK93" i="17"/>
  <c r="DL93" i="17"/>
  <c r="DM93" i="17"/>
  <c r="DN93" i="17"/>
  <c r="DO93" i="17"/>
  <c r="DP93" i="17"/>
  <c r="DQ93" i="17"/>
  <c r="DR93" i="17"/>
  <c r="DS93" i="17"/>
  <c r="DT93" i="17"/>
  <c r="DU93" i="17"/>
  <c r="DV93" i="17"/>
  <c r="DW93" i="17"/>
  <c r="DX93" i="17"/>
  <c r="DY93" i="17"/>
  <c r="DZ93" i="17"/>
  <c r="EA93" i="17"/>
  <c r="EB93" i="17"/>
  <c r="EC93" i="17"/>
  <c r="ED93" i="17"/>
  <c r="EE93" i="17"/>
  <c r="EF93" i="17"/>
  <c r="EG93" i="17"/>
  <c r="EH93" i="17"/>
  <c r="EI93" i="17"/>
  <c r="EJ93" i="17"/>
  <c r="EK93" i="17"/>
  <c r="EL93" i="17"/>
  <c r="EM93" i="17"/>
  <c r="EN93" i="17"/>
  <c r="EO93" i="17"/>
  <c r="EP93" i="17"/>
  <c r="EQ93" i="17"/>
  <c r="ER93" i="17"/>
  <c r="ES93" i="17"/>
  <c r="ET93" i="17"/>
  <c r="EU93" i="17"/>
  <c r="EV93" i="17"/>
  <c r="EW93" i="17"/>
  <c r="EX93" i="17"/>
  <c r="EY93" i="17"/>
  <c r="EZ93" i="17"/>
  <c r="FA93" i="17"/>
  <c r="FB93" i="17"/>
  <c r="FC93" i="17"/>
  <c r="FD93" i="17"/>
  <c r="FE93" i="17"/>
  <c r="FF93" i="17"/>
  <c r="FG93" i="17"/>
  <c r="FH93" i="17"/>
  <c r="FI93" i="17"/>
  <c r="FJ93" i="17"/>
  <c r="FK93" i="17"/>
  <c r="FL93" i="17"/>
  <c r="FM93" i="17"/>
  <c r="FN93" i="17"/>
  <c r="FO93" i="17"/>
  <c r="FP93" i="17"/>
  <c r="FQ93" i="17"/>
  <c r="FR93" i="17"/>
  <c r="FS93" i="17"/>
  <c r="FT93" i="17"/>
  <c r="BZ94" i="17"/>
  <c r="CA94" i="17"/>
  <c r="CB94" i="17"/>
  <c r="CC94" i="17"/>
  <c r="CD94" i="17"/>
  <c r="CN94" i="17"/>
  <c r="CO94" i="17"/>
  <c r="CP94" i="17"/>
  <c r="CQ94" i="17"/>
  <c r="CR94" i="17"/>
  <c r="CS94" i="17"/>
  <c r="CT94" i="17"/>
  <c r="CU94" i="17"/>
  <c r="CV94" i="17"/>
  <c r="CW94" i="17"/>
  <c r="CX94" i="17"/>
  <c r="CY94" i="17"/>
  <c r="CZ94" i="17"/>
  <c r="DA94" i="17"/>
  <c r="DB94" i="17"/>
  <c r="DC94" i="17"/>
  <c r="DD94" i="17"/>
  <c r="DE94" i="17"/>
  <c r="DF94" i="17"/>
  <c r="DG94" i="17"/>
  <c r="DH94" i="17"/>
  <c r="DI94" i="17"/>
  <c r="DJ94" i="17"/>
  <c r="DK94" i="17"/>
  <c r="DL94" i="17"/>
  <c r="DM94" i="17"/>
  <c r="DN94" i="17"/>
  <c r="DO94" i="17"/>
  <c r="DP94" i="17"/>
  <c r="DQ94" i="17"/>
  <c r="DR94" i="17"/>
  <c r="DS94" i="17"/>
  <c r="DT94" i="17"/>
  <c r="DU94" i="17"/>
  <c r="DV94" i="17"/>
  <c r="DW94" i="17"/>
  <c r="DX94" i="17"/>
  <c r="DY94" i="17"/>
  <c r="DZ94" i="17"/>
  <c r="EA94" i="17"/>
  <c r="EB94" i="17"/>
  <c r="EC94" i="17"/>
  <c r="ED94" i="17"/>
  <c r="EE94" i="17"/>
  <c r="EF94" i="17"/>
  <c r="EG94" i="17"/>
  <c r="EH94" i="17"/>
  <c r="EI94" i="17"/>
  <c r="EJ94" i="17"/>
  <c r="EK94" i="17"/>
  <c r="EL94" i="17"/>
  <c r="EM94" i="17"/>
  <c r="EN94" i="17"/>
  <c r="EO94" i="17"/>
  <c r="EP94" i="17"/>
  <c r="EQ94" i="17"/>
  <c r="ER94" i="17"/>
  <c r="ES94" i="17"/>
  <c r="ET94" i="17"/>
  <c r="EU94" i="17"/>
  <c r="EV94" i="17"/>
  <c r="EW94" i="17"/>
  <c r="EX94" i="17"/>
  <c r="EY94" i="17"/>
  <c r="EZ94" i="17"/>
  <c r="FA94" i="17"/>
  <c r="FB94" i="17"/>
  <c r="FC94" i="17"/>
  <c r="FD94" i="17"/>
  <c r="FE94" i="17"/>
  <c r="FF94" i="17"/>
  <c r="FG94" i="17"/>
  <c r="FH94" i="17"/>
  <c r="FI94" i="17"/>
  <c r="FJ94" i="17"/>
  <c r="FK94" i="17"/>
  <c r="FL94" i="17"/>
  <c r="FM94" i="17"/>
  <c r="FN94" i="17"/>
  <c r="FO94" i="17"/>
  <c r="FP94" i="17"/>
  <c r="FQ94" i="17"/>
  <c r="FR94" i="17"/>
  <c r="FS94" i="17"/>
  <c r="FT94" i="17"/>
  <c r="BZ95" i="17"/>
  <c r="CA95" i="17"/>
  <c r="CB95" i="17"/>
  <c r="CC95" i="17"/>
  <c r="CD95" i="17"/>
  <c r="CN95" i="17"/>
  <c r="CO95" i="17"/>
  <c r="CP95" i="17"/>
  <c r="CQ95" i="17"/>
  <c r="CR95" i="17"/>
  <c r="CS95" i="17"/>
  <c r="CT95" i="17"/>
  <c r="CU95" i="17"/>
  <c r="CV95" i="17"/>
  <c r="CW95" i="17"/>
  <c r="CX95" i="17"/>
  <c r="CY95" i="17"/>
  <c r="CZ95" i="17"/>
  <c r="DA95" i="17"/>
  <c r="DB95" i="17"/>
  <c r="DC95" i="17"/>
  <c r="DD95" i="17"/>
  <c r="DE95" i="17"/>
  <c r="DF95" i="17"/>
  <c r="DG95" i="17"/>
  <c r="DH95" i="17"/>
  <c r="DI95" i="17"/>
  <c r="DJ95" i="17"/>
  <c r="DK95" i="17"/>
  <c r="DL95" i="17"/>
  <c r="DM95" i="17"/>
  <c r="DN95" i="17"/>
  <c r="DO95" i="17"/>
  <c r="DP95" i="17"/>
  <c r="DQ95" i="17"/>
  <c r="DR95" i="17"/>
  <c r="DS95" i="17"/>
  <c r="DT95" i="17"/>
  <c r="DU95" i="17"/>
  <c r="DV95" i="17"/>
  <c r="DW95" i="17"/>
  <c r="DX95" i="17"/>
  <c r="DY95" i="17"/>
  <c r="DZ95" i="17"/>
  <c r="EA95" i="17"/>
  <c r="EB95" i="17"/>
  <c r="EC95" i="17"/>
  <c r="ED95" i="17"/>
  <c r="EE95" i="17"/>
  <c r="EF95" i="17"/>
  <c r="EG95" i="17"/>
  <c r="EH95" i="17"/>
  <c r="EI95" i="17"/>
  <c r="EJ95" i="17"/>
  <c r="EK95" i="17"/>
  <c r="EL95" i="17"/>
  <c r="EM95" i="17"/>
  <c r="EN95" i="17"/>
  <c r="EO95" i="17"/>
  <c r="EP95" i="17"/>
  <c r="EQ95" i="17"/>
  <c r="ER95" i="17"/>
  <c r="ES95" i="17"/>
  <c r="ET95" i="17"/>
  <c r="EU95" i="17"/>
  <c r="EV95" i="17"/>
  <c r="EW95" i="17"/>
  <c r="EX95" i="17"/>
  <c r="EY95" i="17"/>
  <c r="EZ95" i="17"/>
  <c r="FA95" i="17"/>
  <c r="FB95" i="17"/>
  <c r="FC95" i="17"/>
  <c r="FD95" i="17"/>
  <c r="FE95" i="17"/>
  <c r="FF95" i="17"/>
  <c r="FG95" i="17"/>
  <c r="FH95" i="17"/>
  <c r="FI95" i="17"/>
  <c r="FJ95" i="17"/>
  <c r="FK95" i="17"/>
  <c r="FL95" i="17"/>
  <c r="FM95" i="17"/>
  <c r="FN95" i="17"/>
  <c r="FO95" i="17"/>
  <c r="FP95" i="17"/>
  <c r="FQ95" i="17"/>
  <c r="FR95" i="17"/>
  <c r="FS95" i="17"/>
  <c r="FT95" i="17"/>
  <c r="BZ96" i="17"/>
  <c r="CA96" i="17"/>
  <c r="CB96" i="17"/>
  <c r="CC96" i="17"/>
  <c r="CD96" i="17"/>
  <c r="CN96" i="17"/>
  <c r="CO96" i="17"/>
  <c r="CP96" i="17"/>
  <c r="CQ96" i="17"/>
  <c r="CR96" i="17"/>
  <c r="CS96" i="17"/>
  <c r="CT96" i="17"/>
  <c r="CU96" i="17"/>
  <c r="CV96" i="17"/>
  <c r="CW96" i="17"/>
  <c r="CX96" i="17"/>
  <c r="CY96" i="17"/>
  <c r="CZ96" i="17"/>
  <c r="DA96" i="17"/>
  <c r="DB96" i="17"/>
  <c r="DC96" i="17"/>
  <c r="DD96" i="17"/>
  <c r="DE96" i="17"/>
  <c r="DF96" i="17"/>
  <c r="DG96" i="17"/>
  <c r="DH96" i="17"/>
  <c r="DI96" i="17"/>
  <c r="DJ96" i="17"/>
  <c r="DK96" i="17"/>
  <c r="DL96" i="17"/>
  <c r="DM96" i="17"/>
  <c r="DN96" i="17"/>
  <c r="DO96" i="17"/>
  <c r="DP96" i="17"/>
  <c r="DQ96" i="17"/>
  <c r="DR96" i="17"/>
  <c r="DS96" i="17"/>
  <c r="DT96" i="17"/>
  <c r="DU96" i="17"/>
  <c r="DV96" i="17"/>
  <c r="DW96" i="17"/>
  <c r="DX96" i="17"/>
  <c r="DY96" i="17"/>
  <c r="DZ96" i="17"/>
  <c r="EA96" i="17"/>
  <c r="EB96" i="17"/>
  <c r="EC96" i="17"/>
  <c r="ED96" i="17"/>
  <c r="EE96" i="17"/>
  <c r="EF96" i="17"/>
  <c r="EG96" i="17"/>
  <c r="EH96" i="17"/>
  <c r="EI96" i="17"/>
  <c r="EJ96" i="17"/>
  <c r="EK96" i="17"/>
  <c r="EL96" i="17"/>
  <c r="EM96" i="17"/>
  <c r="EN96" i="17"/>
  <c r="EO96" i="17"/>
  <c r="EP96" i="17"/>
  <c r="EQ96" i="17"/>
  <c r="ER96" i="17"/>
  <c r="ES96" i="17"/>
  <c r="ET96" i="17"/>
  <c r="EU96" i="17"/>
  <c r="EV96" i="17"/>
  <c r="EW96" i="17"/>
  <c r="EX96" i="17"/>
  <c r="EY96" i="17"/>
  <c r="EZ96" i="17"/>
  <c r="FA96" i="17"/>
  <c r="FB96" i="17"/>
  <c r="FC96" i="17"/>
  <c r="FD96" i="17"/>
  <c r="FE96" i="17"/>
  <c r="FF96" i="17"/>
  <c r="FG96" i="17"/>
  <c r="FH96" i="17"/>
  <c r="FI96" i="17"/>
  <c r="FJ96" i="17"/>
  <c r="FK96" i="17"/>
  <c r="FL96" i="17"/>
  <c r="FM96" i="17"/>
  <c r="FN96" i="17"/>
  <c r="FO96" i="17"/>
  <c r="FP96" i="17"/>
  <c r="FQ96" i="17"/>
  <c r="FR96" i="17"/>
  <c r="FS96" i="17"/>
  <c r="FT96" i="17"/>
  <c r="BZ97" i="17"/>
  <c r="CA97" i="17"/>
  <c r="CB97" i="17"/>
  <c r="CC97" i="17"/>
  <c r="CD97" i="17"/>
  <c r="CN97" i="17"/>
  <c r="CO97" i="17"/>
  <c r="CP97" i="17"/>
  <c r="CQ97" i="17"/>
  <c r="CR97" i="17"/>
  <c r="CS97" i="17"/>
  <c r="CT97" i="17"/>
  <c r="CU97" i="17"/>
  <c r="CV97" i="17"/>
  <c r="CW97" i="17"/>
  <c r="CX97" i="17"/>
  <c r="CY97" i="17"/>
  <c r="CZ97" i="17"/>
  <c r="DA97" i="17"/>
  <c r="DB97" i="17"/>
  <c r="DC97" i="17"/>
  <c r="DD97" i="17"/>
  <c r="DE97" i="17"/>
  <c r="DF97" i="17"/>
  <c r="DG97" i="17"/>
  <c r="DH97" i="17"/>
  <c r="DI97" i="17"/>
  <c r="DJ97" i="17"/>
  <c r="DK97" i="17"/>
  <c r="DL97" i="17"/>
  <c r="DM97" i="17"/>
  <c r="DN97" i="17"/>
  <c r="DO97" i="17"/>
  <c r="DP97" i="17"/>
  <c r="DQ97" i="17"/>
  <c r="DR97" i="17"/>
  <c r="DS97" i="17"/>
  <c r="DT97" i="17"/>
  <c r="DU97" i="17"/>
  <c r="DV97" i="17"/>
  <c r="DW97" i="17"/>
  <c r="DX97" i="17"/>
  <c r="DY97" i="17"/>
  <c r="DZ97" i="17"/>
  <c r="EA97" i="17"/>
  <c r="EB97" i="17"/>
  <c r="EC97" i="17"/>
  <c r="ED97" i="17"/>
  <c r="EE97" i="17"/>
  <c r="EF97" i="17"/>
  <c r="EG97" i="17"/>
  <c r="EH97" i="17"/>
  <c r="EI97" i="17"/>
  <c r="EJ97" i="17"/>
  <c r="EK97" i="17"/>
  <c r="EL97" i="17"/>
  <c r="EM97" i="17"/>
  <c r="EN97" i="17"/>
  <c r="EO97" i="17"/>
  <c r="EP97" i="17"/>
  <c r="EQ97" i="17"/>
  <c r="ER97" i="17"/>
  <c r="ES97" i="17"/>
  <c r="ET97" i="17"/>
  <c r="EU97" i="17"/>
  <c r="EV97" i="17"/>
  <c r="EW97" i="17"/>
  <c r="EX97" i="17"/>
  <c r="EY97" i="17"/>
  <c r="EZ97" i="17"/>
  <c r="FA97" i="17"/>
  <c r="FB97" i="17"/>
  <c r="FC97" i="17"/>
  <c r="FD97" i="17"/>
  <c r="FE97" i="17"/>
  <c r="FF97" i="17"/>
  <c r="FG97" i="17"/>
  <c r="FH97" i="17"/>
  <c r="FI97" i="17"/>
  <c r="FJ97" i="17"/>
  <c r="FK97" i="17"/>
  <c r="FL97" i="17"/>
  <c r="FM97" i="17"/>
  <c r="FN97" i="17"/>
  <c r="FO97" i="17"/>
  <c r="FP97" i="17"/>
  <c r="FQ97" i="17"/>
  <c r="FR97" i="17"/>
  <c r="FS97" i="17"/>
  <c r="FT97" i="17"/>
  <c r="BZ98" i="17"/>
  <c r="CA98" i="17"/>
  <c r="CB98" i="17"/>
  <c r="CC98" i="17"/>
  <c r="CD98" i="17"/>
  <c r="CN98" i="17"/>
  <c r="CO98" i="17"/>
  <c r="CP98" i="17"/>
  <c r="CQ98" i="17"/>
  <c r="CR98" i="17"/>
  <c r="CS98" i="17"/>
  <c r="CT98" i="17"/>
  <c r="CU98" i="17"/>
  <c r="CV98" i="17"/>
  <c r="CW98" i="17"/>
  <c r="CX98" i="17"/>
  <c r="CY98" i="17"/>
  <c r="CZ98" i="17"/>
  <c r="DA98" i="17"/>
  <c r="DB98" i="17"/>
  <c r="DC98" i="17"/>
  <c r="DD98" i="17"/>
  <c r="DE98" i="17"/>
  <c r="DF98" i="17"/>
  <c r="DG98" i="17"/>
  <c r="DH98" i="17"/>
  <c r="DI98" i="17"/>
  <c r="DJ98" i="17"/>
  <c r="DK98" i="17"/>
  <c r="DL98" i="17"/>
  <c r="DM98" i="17"/>
  <c r="DN98" i="17"/>
  <c r="DO98" i="17"/>
  <c r="DP98" i="17"/>
  <c r="DQ98" i="17"/>
  <c r="DR98" i="17"/>
  <c r="DS98" i="17"/>
  <c r="DT98" i="17"/>
  <c r="DU98" i="17"/>
  <c r="DV98" i="17"/>
  <c r="DW98" i="17"/>
  <c r="DX98" i="17"/>
  <c r="DY98" i="17"/>
  <c r="DZ98" i="17"/>
  <c r="EA98" i="17"/>
  <c r="EB98" i="17"/>
  <c r="EC98" i="17"/>
  <c r="ED98" i="17"/>
  <c r="EE98" i="17"/>
  <c r="EF98" i="17"/>
  <c r="EG98" i="17"/>
  <c r="EH98" i="17"/>
  <c r="EI98" i="17"/>
  <c r="EJ98" i="17"/>
  <c r="EK98" i="17"/>
  <c r="EL98" i="17"/>
  <c r="EM98" i="17"/>
  <c r="EN98" i="17"/>
  <c r="EO98" i="17"/>
  <c r="EP98" i="17"/>
  <c r="EQ98" i="17"/>
  <c r="ER98" i="17"/>
  <c r="ES98" i="17"/>
  <c r="ET98" i="17"/>
  <c r="EU98" i="17"/>
  <c r="EV98" i="17"/>
  <c r="EW98" i="17"/>
  <c r="EX98" i="17"/>
  <c r="EY98" i="17"/>
  <c r="EZ98" i="17"/>
  <c r="FA98" i="17"/>
  <c r="FB98" i="17"/>
  <c r="FC98" i="17"/>
  <c r="FD98" i="17"/>
  <c r="FE98" i="17"/>
  <c r="FF98" i="17"/>
  <c r="FG98" i="17"/>
  <c r="FH98" i="17"/>
  <c r="FI98" i="17"/>
  <c r="FJ98" i="17"/>
  <c r="FK98" i="17"/>
  <c r="FL98" i="17"/>
  <c r="FM98" i="17"/>
  <c r="FN98" i="17"/>
  <c r="FO98" i="17"/>
  <c r="FP98" i="17"/>
  <c r="FQ98" i="17"/>
  <c r="FR98" i="17"/>
  <c r="FS98" i="17"/>
  <c r="FT98" i="17"/>
  <c r="BZ99" i="17"/>
  <c r="CA99" i="17"/>
  <c r="CB99" i="17"/>
  <c r="CC99" i="17"/>
  <c r="CD99" i="17"/>
  <c r="CN99" i="17"/>
  <c r="CO99" i="17"/>
  <c r="CP99" i="17"/>
  <c r="CQ99" i="17"/>
  <c r="CR99" i="17"/>
  <c r="CS99" i="17"/>
  <c r="CT99" i="17"/>
  <c r="CU99" i="17"/>
  <c r="CV99" i="17"/>
  <c r="CW99" i="17"/>
  <c r="CX99" i="17"/>
  <c r="CY99" i="17"/>
  <c r="CZ99" i="17"/>
  <c r="DA99" i="17"/>
  <c r="DB99" i="17"/>
  <c r="DC99" i="17"/>
  <c r="DD99" i="17"/>
  <c r="DE99" i="17"/>
  <c r="DF99" i="17"/>
  <c r="DG99" i="17"/>
  <c r="DH99" i="17"/>
  <c r="DI99" i="17"/>
  <c r="DJ99" i="17"/>
  <c r="DK99" i="17"/>
  <c r="DL99" i="17"/>
  <c r="DM99" i="17"/>
  <c r="DN99" i="17"/>
  <c r="DO99" i="17"/>
  <c r="DP99" i="17"/>
  <c r="DQ99" i="17"/>
  <c r="DR99" i="17"/>
  <c r="DS99" i="17"/>
  <c r="DT99" i="17"/>
  <c r="DU99" i="17"/>
  <c r="DV99" i="17"/>
  <c r="DW99" i="17"/>
  <c r="DX99" i="17"/>
  <c r="DY99" i="17"/>
  <c r="DZ99" i="17"/>
  <c r="EA99" i="17"/>
  <c r="EB99" i="17"/>
  <c r="EC99" i="17"/>
  <c r="ED99" i="17"/>
  <c r="EE99" i="17"/>
  <c r="EF99" i="17"/>
  <c r="EG99" i="17"/>
  <c r="EH99" i="17"/>
  <c r="EI99" i="17"/>
  <c r="EJ99" i="17"/>
  <c r="EK99" i="17"/>
  <c r="EL99" i="17"/>
  <c r="EM99" i="17"/>
  <c r="EN99" i="17"/>
  <c r="EO99" i="17"/>
  <c r="EP99" i="17"/>
  <c r="EQ99" i="17"/>
  <c r="ER99" i="17"/>
  <c r="ES99" i="17"/>
  <c r="ET99" i="17"/>
  <c r="EU99" i="17"/>
  <c r="EV99" i="17"/>
  <c r="EW99" i="17"/>
  <c r="EX99" i="17"/>
  <c r="EY99" i="17"/>
  <c r="EZ99" i="17"/>
  <c r="FA99" i="17"/>
  <c r="FB99" i="17"/>
  <c r="FC99" i="17"/>
  <c r="FD99" i="17"/>
  <c r="FE99" i="17"/>
  <c r="FF99" i="17"/>
  <c r="FG99" i="17"/>
  <c r="FH99" i="17"/>
  <c r="FI99" i="17"/>
  <c r="FJ99" i="17"/>
  <c r="FK99" i="17"/>
  <c r="FL99" i="17"/>
  <c r="FM99" i="17"/>
  <c r="FN99" i="17"/>
  <c r="FO99" i="17"/>
  <c r="FP99" i="17"/>
  <c r="FQ99" i="17"/>
  <c r="FR99" i="17"/>
  <c r="FS99" i="17"/>
  <c r="FT99" i="17"/>
  <c r="BZ100" i="17"/>
  <c r="CA100" i="17"/>
  <c r="CB100" i="17"/>
  <c r="CC100" i="17"/>
  <c r="CD100" i="17"/>
  <c r="CN100" i="17"/>
  <c r="CO100" i="17"/>
  <c r="CP100" i="17"/>
  <c r="CQ100" i="17"/>
  <c r="CR100" i="17"/>
  <c r="CS100" i="17"/>
  <c r="CT100" i="17"/>
  <c r="CU100" i="17"/>
  <c r="CV100" i="17"/>
  <c r="CW100" i="17"/>
  <c r="CX100" i="17"/>
  <c r="CY100" i="17"/>
  <c r="CZ100" i="17"/>
  <c r="DA100" i="17"/>
  <c r="DB100" i="17"/>
  <c r="DC100" i="17"/>
  <c r="DD100" i="17"/>
  <c r="DE100" i="17"/>
  <c r="DF100" i="17"/>
  <c r="DG100" i="17"/>
  <c r="DH100" i="17"/>
  <c r="DI100" i="17"/>
  <c r="DJ100" i="17"/>
  <c r="DK100" i="17"/>
  <c r="DL100" i="17"/>
  <c r="DM100" i="17"/>
  <c r="DN100" i="17"/>
  <c r="DO100" i="17"/>
  <c r="DP100" i="17"/>
  <c r="DQ100" i="17"/>
  <c r="DR100" i="17"/>
  <c r="DS100" i="17"/>
  <c r="DT100" i="17"/>
  <c r="DU100" i="17"/>
  <c r="DV100" i="17"/>
  <c r="DW100" i="17"/>
  <c r="DX100" i="17"/>
  <c r="DY100" i="17"/>
  <c r="DZ100" i="17"/>
  <c r="EA100" i="17"/>
  <c r="EB100" i="17"/>
  <c r="EC100" i="17"/>
  <c r="ED100" i="17"/>
  <c r="EE100" i="17"/>
  <c r="EF100" i="17"/>
  <c r="EG100" i="17"/>
  <c r="EH100" i="17"/>
  <c r="EI100" i="17"/>
  <c r="EJ100" i="17"/>
  <c r="EK100" i="17"/>
  <c r="EL100" i="17"/>
  <c r="EM100" i="17"/>
  <c r="EN100" i="17"/>
  <c r="EO100" i="17"/>
  <c r="EP100" i="17"/>
  <c r="EQ100" i="17"/>
  <c r="ER100" i="17"/>
  <c r="ES100" i="17"/>
  <c r="ET100" i="17"/>
  <c r="EU100" i="17"/>
  <c r="EV100" i="17"/>
  <c r="EW100" i="17"/>
  <c r="EX100" i="17"/>
  <c r="EY100" i="17"/>
  <c r="EZ100" i="17"/>
  <c r="FA100" i="17"/>
  <c r="FB100" i="17"/>
  <c r="FC100" i="17"/>
  <c r="FD100" i="17"/>
  <c r="FE100" i="17"/>
  <c r="FF100" i="17"/>
  <c r="FG100" i="17"/>
  <c r="FH100" i="17"/>
  <c r="FI100" i="17"/>
  <c r="FJ100" i="17"/>
  <c r="FK100" i="17"/>
  <c r="FL100" i="17"/>
  <c r="FM100" i="17"/>
  <c r="FN100" i="17"/>
  <c r="FO100" i="17"/>
  <c r="FP100" i="17"/>
  <c r="FQ100" i="17"/>
  <c r="FR100" i="17"/>
  <c r="FS100" i="17"/>
  <c r="FT100" i="17"/>
  <c r="BZ101" i="17"/>
  <c r="CA101" i="17"/>
  <c r="CB101" i="17"/>
  <c r="CC101" i="17"/>
  <c r="CD101" i="17"/>
  <c r="CN101" i="17"/>
  <c r="CO101" i="17"/>
  <c r="CP101" i="17"/>
  <c r="CQ101" i="17"/>
  <c r="CR101" i="17"/>
  <c r="CS101" i="17"/>
  <c r="CT101" i="17"/>
  <c r="CU101" i="17"/>
  <c r="CV101" i="17"/>
  <c r="CW101" i="17"/>
  <c r="CX101" i="17"/>
  <c r="CY101" i="17"/>
  <c r="CZ101" i="17"/>
  <c r="DA101" i="17"/>
  <c r="DB101" i="17"/>
  <c r="DC101" i="17"/>
  <c r="DD101" i="17"/>
  <c r="DE101" i="17"/>
  <c r="DF101" i="17"/>
  <c r="DG101" i="17"/>
  <c r="DH101" i="17"/>
  <c r="DI101" i="17"/>
  <c r="DJ101" i="17"/>
  <c r="DK101" i="17"/>
  <c r="DL101" i="17"/>
  <c r="DM101" i="17"/>
  <c r="DN101" i="17"/>
  <c r="DO101" i="17"/>
  <c r="DP101" i="17"/>
  <c r="DQ101" i="17"/>
  <c r="DR101" i="17"/>
  <c r="DS101" i="17"/>
  <c r="DT101" i="17"/>
  <c r="DU101" i="17"/>
  <c r="DV101" i="17"/>
  <c r="DW101" i="17"/>
  <c r="DX101" i="17"/>
  <c r="DY101" i="17"/>
  <c r="DZ101" i="17"/>
  <c r="EA101" i="17"/>
  <c r="EB101" i="17"/>
  <c r="EC101" i="17"/>
  <c r="ED101" i="17"/>
  <c r="EE101" i="17"/>
  <c r="EF101" i="17"/>
  <c r="EG101" i="17"/>
  <c r="EH101" i="17"/>
  <c r="EI101" i="17"/>
  <c r="EJ101" i="17"/>
  <c r="EK101" i="17"/>
  <c r="EL101" i="17"/>
  <c r="EM101" i="17"/>
  <c r="EN101" i="17"/>
  <c r="EO101" i="17"/>
  <c r="EP101" i="17"/>
  <c r="EQ101" i="17"/>
  <c r="ER101" i="17"/>
  <c r="ES101" i="17"/>
  <c r="ET101" i="17"/>
  <c r="EU101" i="17"/>
  <c r="EV101" i="17"/>
  <c r="EW101" i="17"/>
  <c r="EX101" i="17"/>
  <c r="EY101" i="17"/>
  <c r="EZ101" i="17"/>
  <c r="FA101" i="17"/>
  <c r="FB101" i="17"/>
  <c r="FC101" i="17"/>
  <c r="FD101" i="17"/>
  <c r="FE101" i="17"/>
  <c r="FF101" i="17"/>
  <c r="FG101" i="17"/>
  <c r="FH101" i="17"/>
  <c r="FI101" i="17"/>
  <c r="FJ101" i="17"/>
  <c r="FK101" i="17"/>
  <c r="FL101" i="17"/>
  <c r="FM101" i="17"/>
  <c r="FN101" i="17"/>
  <c r="FO101" i="17"/>
  <c r="FP101" i="17"/>
  <c r="FQ101" i="17"/>
  <c r="FR101" i="17"/>
  <c r="FS101" i="17"/>
  <c r="FT101" i="17"/>
  <c r="BZ102" i="17"/>
  <c r="CA102" i="17"/>
  <c r="CB102" i="17"/>
  <c r="CC102" i="17"/>
  <c r="CD102" i="17"/>
  <c r="CN102" i="17"/>
  <c r="CO102" i="17"/>
  <c r="CP102" i="17"/>
  <c r="CQ102" i="17"/>
  <c r="CR102" i="17"/>
  <c r="CS102" i="17"/>
  <c r="CT102" i="17"/>
  <c r="CU102" i="17"/>
  <c r="CV102" i="17"/>
  <c r="CW102" i="17"/>
  <c r="CX102" i="17"/>
  <c r="CY102" i="17"/>
  <c r="CZ102" i="17"/>
  <c r="DA102" i="17"/>
  <c r="DB102" i="17"/>
  <c r="DC102" i="17"/>
  <c r="DD102" i="17"/>
  <c r="DE102" i="17"/>
  <c r="DF102" i="17"/>
  <c r="DG102" i="17"/>
  <c r="DH102" i="17"/>
  <c r="DI102" i="17"/>
  <c r="DJ102" i="17"/>
  <c r="DK102" i="17"/>
  <c r="DL102" i="17"/>
  <c r="DM102" i="17"/>
  <c r="DN102" i="17"/>
  <c r="DO102" i="17"/>
  <c r="DP102" i="17"/>
  <c r="DQ102" i="17"/>
  <c r="DR102" i="17"/>
  <c r="DS102" i="17"/>
  <c r="DT102" i="17"/>
  <c r="DU102" i="17"/>
  <c r="DV102" i="17"/>
  <c r="DW102" i="17"/>
  <c r="DX102" i="17"/>
  <c r="DY102" i="17"/>
  <c r="DZ102" i="17"/>
  <c r="EA102" i="17"/>
  <c r="EB102" i="17"/>
  <c r="EC102" i="17"/>
  <c r="ED102" i="17"/>
  <c r="EE102" i="17"/>
  <c r="EF102" i="17"/>
  <c r="EG102" i="17"/>
  <c r="EH102" i="17"/>
  <c r="EI102" i="17"/>
  <c r="EJ102" i="17"/>
  <c r="EK102" i="17"/>
  <c r="EL102" i="17"/>
  <c r="EM102" i="17"/>
  <c r="EN102" i="17"/>
  <c r="EO102" i="17"/>
  <c r="EP102" i="17"/>
  <c r="EQ102" i="17"/>
  <c r="ER102" i="17"/>
  <c r="ES102" i="17"/>
  <c r="ET102" i="17"/>
  <c r="EU102" i="17"/>
  <c r="EV102" i="17"/>
  <c r="EW102" i="17"/>
  <c r="EX102" i="17"/>
  <c r="EY102" i="17"/>
  <c r="EZ102" i="17"/>
  <c r="FA102" i="17"/>
  <c r="FB102" i="17"/>
  <c r="FC102" i="17"/>
  <c r="FD102" i="17"/>
  <c r="FE102" i="17"/>
  <c r="FF102" i="17"/>
  <c r="FG102" i="17"/>
  <c r="FH102" i="17"/>
  <c r="FI102" i="17"/>
  <c r="FJ102" i="17"/>
  <c r="FK102" i="17"/>
  <c r="FL102" i="17"/>
  <c r="FM102" i="17"/>
  <c r="FN102" i="17"/>
  <c r="FO102" i="17"/>
  <c r="FP102" i="17"/>
  <c r="FQ102" i="17"/>
  <c r="FR102" i="17"/>
  <c r="FS102" i="17"/>
  <c r="FT102" i="17"/>
  <c r="BZ103" i="17"/>
  <c r="CA103" i="17"/>
  <c r="CB103" i="17"/>
  <c r="CC103" i="17"/>
  <c r="CD103" i="17"/>
  <c r="CN103" i="17"/>
  <c r="CO103" i="17"/>
  <c r="CP103" i="17"/>
  <c r="CQ103" i="17"/>
  <c r="CR103" i="17"/>
  <c r="CS103" i="17"/>
  <c r="CT103" i="17"/>
  <c r="CU103" i="17"/>
  <c r="CV103" i="17"/>
  <c r="CW103" i="17"/>
  <c r="CX103" i="17"/>
  <c r="CY103" i="17"/>
  <c r="CZ103" i="17"/>
  <c r="DA103" i="17"/>
  <c r="DB103" i="17"/>
  <c r="DC103" i="17"/>
  <c r="DD103" i="17"/>
  <c r="DE103" i="17"/>
  <c r="DF103" i="17"/>
  <c r="DG103" i="17"/>
  <c r="DH103" i="17"/>
  <c r="DI103" i="17"/>
  <c r="DJ103" i="17"/>
  <c r="DK103" i="17"/>
  <c r="DL103" i="17"/>
  <c r="DM103" i="17"/>
  <c r="DN103" i="17"/>
  <c r="DO103" i="17"/>
  <c r="DP103" i="17"/>
  <c r="DQ103" i="17"/>
  <c r="DR103" i="17"/>
  <c r="DS103" i="17"/>
  <c r="DT103" i="17"/>
  <c r="DU103" i="17"/>
  <c r="DV103" i="17"/>
  <c r="DW103" i="17"/>
  <c r="DX103" i="17"/>
  <c r="DY103" i="17"/>
  <c r="DZ103" i="17"/>
  <c r="EA103" i="17"/>
  <c r="EB103" i="17"/>
  <c r="EC103" i="17"/>
  <c r="ED103" i="17"/>
  <c r="EE103" i="17"/>
  <c r="EF103" i="17"/>
  <c r="EG103" i="17"/>
  <c r="EH103" i="17"/>
  <c r="EI103" i="17"/>
  <c r="EJ103" i="17"/>
  <c r="EK103" i="17"/>
  <c r="EL103" i="17"/>
  <c r="EM103" i="17"/>
  <c r="EN103" i="17"/>
  <c r="EO103" i="17"/>
  <c r="EP103" i="17"/>
  <c r="EQ103" i="17"/>
  <c r="ER103" i="17"/>
  <c r="ES103" i="17"/>
  <c r="ET103" i="17"/>
  <c r="EU103" i="17"/>
  <c r="EV103" i="17"/>
  <c r="EW103" i="17"/>
  <c r="EX103" i="17"/>
  <c r="EY103" i="17"/>
  <c r="EZ103" i="17"/>
  <c r="FA103" i="17"/>
  <c r="FB103" i="17"/>
  <c r="FC103" i="17"/>
  <c r="FD103" i="17"/>
  <c r="FE103" i="17"/>
  <c r="FF103" i="17"/>
  <c r="FG103" i="17"/>
  <c r="FH103" i="17"/>
  <c r="FI103" i="17"/>
  <c r="FJ103" i="17"/>
  <c r="FK103" i="17"/>
  <c r="FL103" i="17"/>
  <c r="FM103" i="17"/>
  <c r="FN103" i="17"/>
  <c r="FO103" i="17"/>
  <c r="FP103" i="17"/>
  <c r="FQ103" i="17"/>
  <c r="FR103" i="17"/>
  <c r="FS103" i="17"/>
  <c r="FT103" i="17"/>
  <c r="BZ104" i="17"/>
  <c r="CA104" i="17"/>
  <c r="CB104" i="17"/>
  <c r="CC104" i="17"/>
  <c r="CD104" i="17"/>
  <c r="CN104" i="17"/>
  <c r="CO104" i="17"/>
  <c r="CP104" i="17"/>
  <c r="CQ104" i="17"/>
  <c r="CR104" i="17"/>
  <c r="CS104" i="17"/>
  <c r="CT104" i="17"/>
  <c r="CU104" i="17"/>
  <c r="CV104" i="17"/>
  <c r="CW104" i="17"/>
  <c r="CX104" i="17"/>
  <c r="CY104" i="17"/>
  <c r="CZ104" i="17"/>
  <c r="DA104" i="17"/>
  <c r="DB104" i="17"/>
  <c r="DC104" i="17"/>
  <c r="DD104" i="17"/>
  <c r="DE104" i="17"/>
  <c r="DF104" i="17"/>
  <c r="DG104" i="17"/>
  <c r="DH104" i="17"/>
  <c r="DI104" i="17"/>
  <c r="DJ104" i="17"/>
  <c r="DK104" i="17"/>
  <c r="DL104" i="17"/>
  <c r="DM104" i="17"/>
  <c r="DN104" i="17"/>
  <c r="DO104" i="17"/>
  <c r="DP104" i="17"/>
  <c r="DQ104" i="17"/>
  <c r="DR104" i="17"/>
  <c r="DS104" i="17"/>
  <c r="DT104" i="17"/>
  <c r="DU104" i="17"/>
  <c r="DV104" i="17"/>
  <c r="DW104" i="17"/>
  <c r="DX104" i="17"/>
  <c r="DY104" i="17"/>
  <c r="DZ104" i="17"/>
  <c r="EA104" i="17"/>
  <c r="EB104" i="17"/>
  <c r="EC104" i="17"/>
  <c r="ED104" i="17"/>
  <c r="EE104" i="17"/>
  <c r="EF104" i="17"/>
  <c r="EG104" i="17"/>
  <c r="EH104" i="17"/>
  <c r="EI104" i="17"/>
  <c r="EJ104" i="17"/>
  <c r="EK104" i="17"/>
  <c r="EL104" i="17"/>
  <c r="EM104" i="17"/>
  <c r="EN104" i="17"/>
  <c r="EO104" i="17"/>
  <c r="EP104" i="17"/>
  <c r="EQ104" i="17"/>
  <c r="ER104" i="17"/>
  <c r="ES104" i="17"/>
  <c r="ET104" i="17"/>
  <c r="EU104" i="17"/>
  <c r="EV104" i="17"/>
  <c r="EW104" i="17"/>
  <c r="EX104" i="17"/>
  <c r="EY104" i="17"/>
  <c r="EZ104" i="17"/>
  <c r="FA104" i="17"/>
  <c r="FB104" i="17"/>
  <c r="FC104" i="17"/>
  <c r="FD104" i="17"/>
  <c r="FE104" i="17"/>
  <c r="FF104" i="17"/>
  <c r="FG104" i="17"/>
  <c r="FH104" i="17"/>
  <c r="FI104" i="17"/>
  <c r="FJ104" i="17"/>
  <c r="FK104" i="17"/>
  <c r="FL104" i="17"/>
  <c r="FM104" i="17"/>
  <c r="FN104" i="17"/>
  <c r="FO104" i="17"/>
  <c r="FP104" i="17"/>
  <c r="FQ104" i="17"/>
  <c r="FR104" i="17"/>
  <c r="FS104" i="17"/>
  <c r="FT104" i="17"/>
  <c r="BZ105" i="17"/>
  <c r="CA105" i="17"/>
  <c r="CB105" i="17"/>
  <c r="CC105" i="17"/>
  <c r="CD105" i="17"/>
  <c r="CN105" i="17"/>
  <c r="CO105" i="17"/>
  <c r="CP105" i="17"/>
  <c r="CQ105" i="17"/>
  <c r="CR105" i="17"/>
  <c r="CS105" i="17"/>
  <c r="CT105" i="17"/>
  <c r="CU105" i="17"/>
  <c r="CV105" i="17"/>
  <c r="CW105" i="17"/>
  <c r="CX105" i="17"/>
  <c r="CY105" i="17"/>
  <c r="CZ105" i="17"/>
  <c r="DA105" i="17"/>
  <c r="DB105" i="17"/>
  <c r="DC105" i="17"/>
  <c r="DD105" i="17"/>
  <c r="DE105" i="17"/>
  <c r="DF105" i="17"/>
  <c r="DG105" i="17"/>
  <c r="DH105" i="17"/>
  <c r="DI105" i="17"/>
  <c r="DJ105" i="17"/>
  <c r="DK105" i="17"/>
  <c r="DL105" i="17"/>
  <c r="DM105" i="17"/>
  <c r="DN105" i="17"/>
  <c r="DO105" i="17"/>
  <c r="DP105" i="17"/>
  <c r="DQ105" i="17"/>
  <c r="DR105" i="17"/>
  <c r="DS105" i="17"/>
  <c r="DT105" i="17"/>
  <c r="DU105" i="17"/>
  <c r="DV105" i="17"/>
  <c r="DW105" i="17"/>
  <c r="DX105" i="17"/>
  <c r="DY105" i="17"/>
  <c r="DZ105" i="17"/>
  <c r="EA105" i="17"/>
  <c r="EB105" i="17"/>
  <c r="EC105" i="17"/>
  <c r="ED105" i="17"/>
  <c r="EE105" i="17"/>
  <c r="EF105" i="17"/>
  <c r="EG105" i="17"/>
  <c r="EH105" i="17"/>
  <c r="EI105" i="17"/>
  <c r="EJ105" i="17"/>
  <c r="EK105" i="17"/>
  <c r="EL105" i="17"/>
  <c r="EM105" i="17"/>
  <c r="EN105" i="17"/>
  <c r="EO105" i="17"/>
  <c r="EP105" i="17"/>
  <c r="EQ105" i="17"/>
  <c r="ER105" i="17"/>
  <c r="ES105" i="17"/>
  <c r="ET105" i="17"/>
  <c r="EU105" i="17"/>
  <c r="EV105" i="17"/>
  <c r="EW105" i="17"/>
  <c r="EX105" i="17"/>
  <c r="EY105" i="17"/>
  <c r="EZ105" i="17"/>
  <c r="FA105" i="17"/>
  <c r="FB105" i="17"/>
  <c r="FC105" i="17"/>
  <c r="FD105" i="17"/>
  <c r="FE105" i="17"/>
  <c r="FF105" i="17"/>
  <c r="FG105" i="17"/>
  <c r="FH105" i="17"/>
  <c r="FI105" i="17"/>
  <c r="FJ105" i="17"/>
  <c r="FK105" i="17"/>
  <c r="FL105" i="17"/>
  <c r="FM105" i="17"/>
  <c r="FN105" i="17"/>
  <c r="FO105" i="17"/>
  <c r="FP105" i="17"/>
  <c r="FQ105" i="17"/>
  <c r="FR105" i="17"/>
  <c r="FS105" i="17"/>
  <c r="FT105" i="17"/>
  <c r="BZ106" i="17"/>
  <c r="CA106" i="17"/>
  <c r="CB106" i="17"/>
  <c r="CC106" i="17"/>
  <c r="CD106" i="17"/>
  <c r="CN106" i="17"/>
  <c r="CO106" i="17"/>
  <c r="CP106" i="17"/>
  <c r="CQ106" i="17"/>
  <c r="CR106" i="17"/>
  <c r="CS106" i="17"/>
  <c r="CT106" i="17"/>
  <c r="CU106" i="17"/>
  <c r="CV106" i="17"/>
  <c r="CW106" i="17"/>
  <c r="CX106" i="17"/>
  <c r="CY106" i="17"/>
  <c r="CZ106" i="17"/>
  <c r="DA106" i="17"/>
  <c r="DB106" i="17"/>
  <c r="DC106" i="17"/>
  <c r="DD106" i="17"/>
  <c r="DE106" i="17"/>
  <c r="DF106" i="17"/>
  <c r="DG106" i="17"/>
  <c r="DH106" i="17"/>
  <c r="DI106" i="17"/>
  <c r="DJ106" i="17"/>
  <c r="DK106" i="17"/>
  <c r="DL106" i="17"/>
  <c r="DM106" i="17"/>
  <c r="DN106" i="17"/>
  <c r="DO106" i="17"/>
  <c r="DP106" i="17"/>
  <c r="DQ106" i="17"/>
  <c r="DR106" i="17"/>
  <c r="DS106" i="17"/>
  <c r="DT106" i="17"/>
  <c r="DU106" i="17"/>
  <c r="DV106" i="17"/>
  <c r="DW106" i="17"/>
  <c r="DX106" i="17"/>
  <c r="DY106" i="17"/>
  <c r="DZ106" i="17"/>
  <c r="EA106" i="17"/>
  <c r="EB106" i="17"/>
  <c r="EC106" i="17"/>
  <c r="ED106" i="17"/>
  <c r="EE106" i="17"/>
  <c r="EF106" i="17"/>
  <c r="EG106" i="17"/>
  <c r="EH106" i="17"/>
  <c r="EI106" i="17"/>
  <c r="EJ106" i="17"/>
  <c r="EK106" i="17"/>
  <c r="EL106" i="17"/>
  <c r="EM106" i="17"/>
  <c r="EN106" i="17"/>
  <c r="EO106" i="17"/>
  <c r="EP106" i="17"/>
  <c r="EQ106" i="17"/>
  <c r="ER106" i="17"/>
  <c r="ES106" i="17"/>
  <c r="ET106" i="17"/>
  <c r="EU106" i="17"/>
  <c r="EV106" i="17"/>
  <c r="EW106" i="17"/>
  <c r="EX106" i="17"/>
  <c r="EY106" i="17"/>
  <c r="EZ106" i="17"/>
  <c r="FA106" i="17"/>
  <c r="FB106" i="17"/>
  <c r="FC106" i="17"/>
  <c r="FD106" i="17"/>
  <c r="FE106" i="17"/>
  <c r="FF106" i="17"/>
  <c r="FG106" i="17"/>
  <c r="FH106" i="17"/>
  <c r="FI106" i="17"/>
  <c r="FJ106" i="17"/>
  <c r="FK106" i="17"/>
  <c r="FL106" i="17"/>
  <c r="FM106" i="17"/>
  <c r="FN106" i="17"/>
  <c r="FO106" i="17"/>
  <c r="FP106" i="17"/>
  <c r="FQ106" i="17"/>
  <c r="FR106" i="17"/>
  <c r="FS106" i="17"/>
  <c r="FT106" i="17"/>
  <c r="BZ107" i="17"/>
  <c r="CA107" i="17"/>
  <c r="CB107" i="17"/>
  <c r="CC107" i="17"/>
  <c r="CD107" i="17"/>
  <c r="CN107" i="17"/>
  <c r="CO107" i="17"/>
  <c r="CP107" i="17"/>
  <c r="CQ107" i="17"/>
  <c r="CR107" i="17"/>
  <c r="CS107" i="17"/>
  <c r="CT107" i="17"/>
  <c r="CU107" i="17"/>
  <c r="CV107" i="17"/>
  <c r="CW107" i="17"/>
  <c r="CX107" i="17"/>
  <c r="CY107" i="17"/>
  <c r="CZ107" i="17"/>
  <c r="DA107" i="17"/>
  <c r="DB107" i="17"/>
  <c r="DC107" i="17"/>
  <c r="DD107" i="17"/>
  <c r="DE107" i="17"/>
  <c r="DF107" i="17"/>
  <c r="DG107" i="17"/>
  <c r="DH107" i="17"/>
  <c r="DI107" i="17"/>
  <c r="DJ107" i="17"/>
  <c r="DK107" i="17"/>
  <c r="DL107" i="17"/>
  <c r="DM107" i="17"/>
  <c r="DN107" i="17"/>
  <c r="DO107" i="17"/>
  <c r="DP107" i="17"/>
  <c r="DQ107" i="17"/>
  <c r="DR107" i="17"/>
  <c r="DS107" i="17"/>
  <c r="DT107" i="17"/>
  <c r="DU107" i="17"/>
  <c r="DV107" i="17"/>
  <c r="DW107" i="17"/>
  <c r="DX107" i="17"/>
  <c r="DY107" i="17"/>
  <c r="DZ107" i="17"/>
  <c r="EA107" i="17"/>
  <c r="EB107" i="17"/>
  <c r="EC107" i="17"/>
  <c r="ED107" i="17"/>
  <c r="EE107" i="17"/>
  <c r="EF107" i="17"/>
  <c r="EG107" i="17"/>
  <c r="EH107" i="17"/>
  <c r="EI107" i="17"/>
  <c r="EJ107" i="17"/>
  <c r="EK107" i="17"/>
  <c r="EL107" i="17"/>
  <c r="EM107" i="17"/>
  <c r="EN107" i="17"/>
  <c r="EO107" i="17"/>
  <c r="EP107" i="17"/>
  <c r="EQ107" i="17"/>
  <c r="ER107" i="17"/>
  <c r="ES107" i="17"/>
  <c r="ET107" i="17"/>
  <c r="EU107" i="17"/>
  <c r="EV107" i="17"/>
  <c r="EW107" i="17"/>
  <c r="EX107" i="17"/>
  <c r="EY107" i="17"/>
  <c r="EZ107" i="17"/>
  <c r="FA107" i="17"/>
  <c r="FB107" i="17"/>
  <c r="FC107" i="17"/>
  <c r="FD107" i="17"/>
  <c r="FE107" i="17"/>
  <c r="FF107" i="17"/>
  <c r="FG107" i="17"/>
  <c r="FH107" i="17"/>
  <c r="FI107" i="17"/>
  <c r="FJ107" i="17"/>
  <c r="FK107" i="17"/>
  <c r="FL107" i="17"/>
  <c r="FM107" i="17"/>
  <c r="FN107" i="17"/>
  <c r="FO107" i="17"/>
  <c r="FP107" i="17"/>
  <c r="FQ107" i="17"/>
  <c r="FR107" i="17"/>
  <c r="FS107" i="17"/>
  <c r="FT107" i="17"/>
  <c r="BZ108" i="17"/>
  <c r="CA108" i="17"/>
  <c r="CB108" i="17"/>
  <c r="CC108" i="17"/>
  <c r="CD108" i="17"/>
  <c r="CN108" i="17"/>
  <c r="CO108" i="17"/>
  <c r="CP108" i="17"/>
  <c r="CQ108" i="17"/>
  <c r="CR108" i="17"/>
  <c r="CS108" i="17"/>
  <c r="CT108" i="17"/>
  <c r="CU108" i="17"/>
  <c r="CV108" i="17"/>
  <c r="CW108" i="17"/>
  <c r="CX108" i="17"/>
  <c r="CY108" i="17"/>
  <c r="CZ108" i="17"/>
  <c r="DA108" i="17"/>
  <c r="DB108" i="17"/>
  <c r="DC108" i="17"/>
  <c r="DD108" i="17"/>
  <c r="DE108" i="17"/>
  <c r="DF108" i="17"/>
  <c r="DG108" i="17"/>
  <c r="DH108" i="17"/>
  <c r="DI108" i="17"/>
  <c r="DJ108" i="17"/>
  <c r="DK108" i="17"/>
  <c r="DL108" i="17"/>
  <c r="DM108" i="17"/>
  <c r="DN108" i="17"/>
  <c r="DO108" i="17"/>
  <c r="DP108" i="17"/>
  <c r="DQ108" i="17"/>
  <c r="DR108" i="17"/>
  <c r="DS108" i="17"/>
  <c r="DT108" i="17"/>
  <c r="DU108" i="17"/>
  <c r="DV108" i="17"/>
  <c r="DW108" i="17"/>
  <c r="DX108" i="17"/>
  <c r="DY108" i="17"/>
  <c r="DZ108" i="17"/>
  <c r="EA108" i="17"/>
  <c r="EB108" i="17"/>
  <c r="EC108" i="17"/>
  <c r="ED108" i="17"/>
  <c r="EE108" i="17"/>
  <c r="EF108" i="17"/>
  <c r="EG108" i="17"/>
  <c r="EH108" i="17"/>
  <c r="EI108" i="17"/>
  <c r="EJ108" i="17"/>
  <c r="EK108" i="17"/>
  <c r="EL108" i="17"/>
  <c r="EM108" i="17"/>
  <c r="EN108" i="17"/>
  <c r="EO108" i="17"/>
  <c r="EP108" i="17"/>
  <c r="EQ108" i="17"/>
  <c r="ER108" i="17"/>
  <c r="ES108" i="17"/>
  <c r="ET108" i="17"/>
  <c r="EU108" i="17"/>
  <c r="EV108" i="17"/>
  <c r="EW108" i="17"/>
  <c r="EX108" i="17"/>
  <c r="EY108" i="17"/>
  <c r="EZ108" i="17"/>
  <c r="FA108" i="17"/>
  <c r="FB108" i="17"/>
  <c r="FC108" i="17"/>
  <c r="FD108" i="17"/>
  <c r="FE108" i="17"/>
  <c r="FF108" i="17"/>
  <c r="FG108" i="17"/>
  <c r="FH108" i="17"/>
  <c r="FI108" i="17"/>
  <c r="FJ108" i="17"/>
  <c r="FK108" i="17"/>
  <c r="FL108" i="17"/>
  <c r="FM108" i="17"/>
  <c r="FN108" i="17"/>
  <c r="FO108" i="17"/>
  <c r="FP108" i="17"/>
  <c r="FQ108" i="17"/>
  <c r="FR108" i="17"/>
  <c r="FS108" i="17"/>
  <c r="FT108" i="17"/>
  <c r="BZ109" i="17"/>
  <c r="CA109" i="17"/>
  <c r="CB109" i="17"/>
  <c r="CC109" i="17"/>
  <c r="CD109" i="17"/>
  <c r="CN109" i="17"/>
  <c r="CO109" i="17"/>
  <c r="CP109" i="17"/>
  <c r="CQ109" i="17"/>
  <c r="CR109" i="17"/>
  <c r="CS109" i="17"/>
  <c r="CT109" i="17"/>
  <c r="CU109" i="17"/>
  <c r="CV109" i="17"/>
  <c r="CW109" i="17"/>
  <c r="CX109" i="17"/>
  <c r="CY109" i="17"/>
  <c r="CZ109" i="17"/>
  <c r="DA109" i="17"/>
  <c r="DB109" i="17"/>
  <c r="DC109" i="17"/>
  <c r="DD109" i="17"/>
  <c r="DE109" i="17"/>
  <c r="DF109" i="17"/>
  <c r="DG109" i="17"/>
  <c r="DH109" i="17"/>
  <c r="DI109" i="17"/>
  <c r="DJ109" i="17"/>
  <c r="DK109" i="17"/>
  <c r="DL109" i="17"/>
  <c r="DM109" i="17"/>
  <c r="DN109" i="17"/>
  <c r="DO109" i="17"/>
  <c r="DP109" i="17"/>
  <c r="DQ109" i="17"/>
  <c r="DR109" i="17"/>
  <c r="DS109" i="17"/>
  <c r="DT109" i="17"/>
  <c r="DU109" i="17"/>
  <c r="DV109" i="17"/>
  <c r="DW109" i="17"/>
  <c r="DX109" i="17"/>
  <c r="DY109" i="17"/>
  <c r="DZ109" i="17"/>
  <c r="EA109" i="17"/>
  <c r="EB109" i="17"/>
  <c r="EC109" i="17"/>
  <c r="ED109" i="17"/>
  <c r="EE109" i="17"/>
  <c r="EF109" i="17"/>
  <c r="EG109" i="17"/>
  <c r="EH109" i="17"/>
  <c r="EI109" i="17"/>
  <c r="EJ109" i="17"/>
  <c r="EK109" i="17"/>
  <c r="EL109" i="17"/>
  <c r="EM109" i="17"/>
  <c r="EN109" i="17"/>
  <c r="EO109" i="17"/>
  <c r="EP109" i="17"/>
  <c r="EQ109" i="17"/>
  <c r="ER109" i="17"/>
  <c r="ES109" i="17"/>
  <c r="ET109" i="17"/>
  <c r="EU109" i="17"/>
  <c r="EV109" i="17"/>
  <c r="EW109" i="17"/>
  <c r="EX109" i="17"/>
  <c r="EY109" i="17"/>
  <c r="EZ109" i="17"/>
  <c r="FA109" i="17"/>
  <c r="FB109" i="17"/>
  <c r="FC109" i="17"/>
  <c r="FD109" i="17"/>
  <c r="FE109" i="17"/>
  <c r="FF109" i="17"/>
  <c r="FG109" i="17"/>
  <c r="FH109" i="17"/>
  <c r="FI109" i="17"/>
  <c r="FJ109" i="17"/>
  <c r="FK109" i="17"/>
  <c r="FL109" i="17"/>
  <c r="FM109" i="17"/>
  <c r="FN109" i="17"/>
  <c r="FO109" i="17"/>
  <c r="FP109" i="17"/>
  <c r="FQ109" i="17"/>
  <c r="FR109" i="17"/>
  <c r="FS109" i="17"/>
  <c r="FT109" i="17"/>
  <c r="BZ110" i="17"/>
  <c r="CA110" i="17"/>
  <c r="CB110" i="17"/>
  <c r="CC110" i="17"/>
  <c r="CD110" i="17"/>
  <c r="CN110" i="17"/>
  <c r="CO110" i="17"/>
  <c r="CP110" i="17"/>
  <c r="CQ110" i="17"/>
  <c r="CR110" i="17"/>
  <c r="CS110" i="17"/>
  <c r="CT110" i="17"/>
  <c r="CU110" i="17"/>
  <c r="CV110" i="17"/>
  <c r="CW110" i="17"/>
  <c r="CX110" i="17"/>
  <c r="CY110" i="17"/>
  <c r="CZ110" i="17"/>
  <c r="DA110" i="17"/>
  <c r="DB110" i="17"/>
  <c r="DC110" i="17"/>
  <c r="DD110" i="17"/>
  <c r="DE110" i="17"/>
  <c r="DF110" i="17"/>
  <c r="DG110" i="17"/>
  <c r="DH110" i="17"/>
  <c r="DI110" i="17"/>
  <c r="DJ110" i="17"/>
  <c r="DK110" i="17"/>
  <c r="DL110" i="17"/>
  <c r="DM110" i="17"/>
  <c r="DN110" i="17"/>
  <c r="DO110" i="17"/>
  <c r="DP110" i="17"/>
  <c r="DQ110" i="17"/>
  <c r="DR110" i="17"/>
  <c r="DS110" i="17"/>
  <c r="DT110" i="17"/>
  <c r="DU110" i="17"/>
  <c r="DV110" i="17"/>
  <c r="DW110" i="17"/>
  <c r="DX110" i="17"/>
  <c r="DY110" i="17"/>
  <c r="DZ110" i="17"/>
  <c r="EA110" i="17"/>
  <c r="EB110" i="17"/>
  <c r="EC110" i="17"/>
  <c r="ED110" i="17"/>
  <c r="EE110" i="17"/>
  <c r="EF110" i="17"/>
  <c r="EG110" i="17"/>
  <c r="EH110" i="17"/>
  <c r="EI110" i="17"/>
  <c r="EJ110" i="17"/>
  <c r="EK110" i="17"/>
  <c r="EL110" i="17"/>
  <c r="EM110" i="17"/>
  <c r="EN110" i="17"/>
  <c r="EO110" i="17"/>
  <c r="EP110" i="17"/>
  <c r="EQ110" i="17"/>
  <c r="ER110" i="17"/>
  <c r="ES110" i="17"/>
  <c r="ET110" i="17"/>
  <c r="EU110" i="17"/>
  <c r="EV110" i="17"/>
  <c r="EW110" i="17"/>
  <c r="EX110" i="17"/>
  <c r="EY110" i="17"/>
  <c r="EZ110" i="17"/>
  <c r="FA110" i="17"/>
  <c r="FB110" i="17"/>
  <c r="FC110" i="17"/>
  <c r="FD110" i="17"/>
  <c r="FE110" i="17"/>
  <c r="FF110" i="17"/>
  <c r="FG110" i="17"/>
  <c r="FH110" i="17"/>
  <c r="FI110" i="17"/>
  <c r="FJ110" i="17"/>
  <c r="FK110" i="17"/>
  <c r="FL110" i="17"/>
  <c r="FM110" i="17"/>
  <c r="FN110" i="17"/>
  <c r="FO110" i="17"/>
  <c r="FP110" i="17"/>
  <c r="FQ110" i="17"/>
  <c r="FR110" i="17"/>
  <c r="FS110" i="17"/>
  <c r="FT110" i="17"/>
  <c r="BZ111" i="17"/>
  <c r="CA111" i="17"/>
  <c r="CB111" i="17"/>
  <c r="CC111" i="17"/>
  <c r="CD111" i="17"/>
  <c r="CN111" i="17"/>
  <c r="CO111" i="17"/>
  <c r="CP111" i="17"/>
  <c r="CQ111" i="17"/>
  <c r="CR111" i="17"/>
  <c r="CS111" i="17"/>
  <c r="CT111" i="17"/>
  <c r="CU111" i="17"/>
  <c r="CV111" i="17"/>
  <c r="CW111" i="17"/>
  <c r="CX111" i="17"/>
  <c r="CY111" i="17"/>
  <c r="CZ111" i="17"/>
  <c r="DA111" i="17"/>
  <c r="DB111" i="17"/>
  <c r="DC111" i="17"/>
  <c r="DD111" i="17"/>
  <c r="DE111" i="17"/>
  <c r="DF111" i="17"/>
  <c r="DG111" i="17"/>
  <c r="DH111" i="17"/>
  <c r="DI111" i="17"/>
  <c r="DJ111" i="17"/>
  <c r="DK111" i="17"/>
  <c r="DL111" i="17"/>
  <c r="DM111" i="17"/>
  <c r="DN111" i="17"/>
  <c r="DO111" i="17"/>
  <c r="DP111" i="17"/>
  <c r="DQ111" i="17"/>
  <c r="DR111" i="17"/>
  <c r="DS111" i="17"/>
  <c r="DT111" i="17"/>
  <c r="DU111" i="17"/>
  <c r="DV111" i="17"/>
  <c r="DW111" i="17"/>
  <c r="DX111" i="17"/>
  <c r="DY111" i="17"/>
  <c r="DZ111" i="17"/>
  <c r="EA111" i="17"/>
  <c r="EB111" i="17"/>
  <c r="EC111" i="17"/>
  <c r="ED111" i="17"/>
  <c r="EE111" i="17"/>
  <c r="EF111" i="17"/>
  <c r="EG111" i="17"/>
  <c r="EH111" i="17"/>
  <c r="EI111" i="17"/>
  <c r="EJ111" i="17"/>
  <c r="EK111" i="17"/>
  <c r="EL111" i="17"/>
  <c r="EM111" i="17"/>
  <c r="EN111" i="17"/>
  <c r="EO111" i="17"/>
  <c r="EP111" i="17"/>
  <c r="EQ111" i="17"/>
  <c r="ER111" i="17"/>
  <c r="ES111" i="17"/>
  <c r="ET111" i="17"/>
  <c r="EU111" i="17"/>
  <c r="EV111" i="17"/>
  <c r="EW111" i="17"/>
  <c r="EX111" i="17"/>
  <c r="EY111" i="17"/>
  <c r="EZ111" i="17"/>
  <c r="FA111" i="17"/>
  <c r="FB111" i="17"/>
  <c r="FC111" i="17"/>
  <c r="FD111" i="17"/>
  <c r="FE111" i="17"/>
  <c r="FF111" i="17"/>
  <c r="FG111" i="17"/>
  <c r="FH111" i="17"/>
  <c r="FI111" i="17"/>
  <c r="FJ111" i="17"/>
  <c r="FK111" i="17"/>
  <c r="FL111" i="17"/>
  <c r="FM111" i="17"/>
  <c r="FN111" i="17"/>
  <c r="FO111" i="17"/>
  <c r="FP111" i="17"/>
  <c r="FQ111" i="17"/>
  <c r="FR111" i="17"/>
  <c r="FS111" i="17"/>
  <c r="FT111" i="17"/>
  <c r="BZ112" i="17"/>
  <c r="CA112" i="17"/>
  <c r="CB112" i="17"/>
  <c r="CC112" i="17"/>
  <c r="CD112" i="17"/>
  <c r="CN112" i="17"/>
  <c r="CO112" i="17"/>
  <c r="CP112" i="17"/>
  <c r="CQ112" i="17"/>
  <c r="CR112" i="17"/>
  <c r="CS112" i="17"/>
  <c r="CT112" i="17"/>
  <c r="CU112" i="17"/>
  <c r="CV112" i="17"/>
  <c r="CW112" i="17"/>
  <c r="CX112" i="17"/>
  <c r="CY112" i="17"/>
  <c r="CZ112" i="17"/>
  <c r="DA112" i="17"/>
  <c r="DB112" i="17"/>
  <c r="DC112" i="17"/>
  <c r="DD112" i="17"/>
  <c r="DE112" i="17"/>
  <c r="DF112" i="17"/>
  <c r="DG112" i="17"/>
  <c r="DH112" i="17"/>
  <c r="DI112" i="17"/>
  <c r="DJ112" i="17"/>
  <c r="DK112" i="17"/>
  <c r="DL112" i="17"/>
  <c r="DM112" i="17"/>
  <c r="DN112" i="17"/>
  <c r="DO112" i="17"/>
  <c r="DP112" i="17"/>
  <c r="DQ112" i="17"/>
  <c r="DR112" i="17"/>
  <c r="DS112" i="17"/>
  <c r="DT112" i="17"/>
  <c r="DU112" i="17"/>
  <c r="DV112" i="17"/>
  <c r="DW112" i="17"/>
  <c r="DX112" i="17"/>
  <c r="DY112" i="17"/>
  <c r="DZ112" i="17"/>
  <c r="EA112" i="17"/>
  <c r="EB112" i="17"/>
  <c r="EC112" i="17"/>
  <c r="ED112" i="17"/>
  <c r="EE112" i="17"/>
  <c r="EF112" i="17"/>
  <c r="EG112" i="17"/>
  <c r="EH112" i="17"/>
  <c r="EI112" i="17"/>
  <c r="EJ112" i="17"/>
  <c r="EK112" i="17"/>
  <c r="EL112" i="17"/>
  <c r="EM112" i="17"/>
  <c r="EN112" i="17"/>
  <c r="EO112" i="17"/>
  <c r="EP112" i="17"/>
  <c r="EQ112" i="17"/>
  <c r="ER112" i="17"/>
  <c r="ES112" i="17"/>
  <c r="ET112" i="17"/>
  <c r="EU112" i="17"/>
  <c r="EV112" i="17"/>
  <c r="EW112" i="17"/>
  <c r="EX112" i="17"/>
  <c r="EY112" i="17"/>
  <c r="EZ112" i="17"/>
  <c r="FA112" i="17"/>
  <c r="FB112" i="17"/>
  <c r="FC112" i="17"/>
  <c r="FD112" i="17"/>
  <c r="FE112" i="17"/>
  <c r="FF112" i="17"/>
  <c r="FG112" i="17"/>
  <c r="FH112" i="17"/>
  <c r="FI112" i="17"/>
  <c r="FJ112" i="17"/>
  <c r="FK112" i="17"/>
  <c r="FL112" i="17"/>
  <c r="FM112" i="17"/>
  <c r="FN112" i="17"/>
  <c r="FO112" i="17"/>
  <c r="FP112" i="17"/>
  <c r="FQ112" i="17"/>
  <c r="FR112" i="17"/>
  <c r="FS112" i="17"/>
  <c r="FT112" i="17"/>
  <c r="BZ113" i="17"/>
  <c r="CA113" i="17"/>
  <c r="CB113" i="17"/>
  <c r="CC113" i="17"/>
  <c r="CD113" i="17"/>
  <c r="CN113" i="17"/>
  <c r="CO113" i="17"/>
  <c r="CP113" i="17"/>
  <c r="CQ113" i="17"/>
  <c r="CR113" i="17"/>
  <c r="CS113" i="17"/>
  <c r="CT113" i="17"/>
  <c r="CU113" i="17"/>
  <c r="CV113" i="17"/>
  <c r="CW113" i="17"/>
  <c r="CX113" i="17"/>
  <c r="CY113" i="17"/>
  <c r="CZ113" i="17"/>
  <c r="DA113" i="17"/>
  <c r="DB113" i="17"/>
  <c r="DC113" i="17"/>
  <c r="DD113" i="17"/>
  <c r="DE113" i="17"/>
  <c r="DF113" i="17"/>
  <c r="DG113" i="17"/>
  <c r="DH113" i="17"/>
  <c r="DI113" i="17"/>
  <c r="DJ113" i="17"/>
  <c r="DK113" i="17"/>
  <c r="DL113" i="17"/>
  <c r="DM113" i="17"/>
  <c r="DN113" i="17"/>
  <c r="DO113" i="17"/>
  <c r="DP113" i="17"/>
  <c r="DQ113" i="17"/>
  <c r="DR113" i="17"/>
  <c r="DS113" i="17"/>
  <c r="DT113" i="17"/>
  <c r="DU113" i="17"/>
  <c r="DV113" i="17"/>
  <c r="DW113" i="17"/>
  <c r="DX113" i="17"/>
  <c r="DY113" i="17"/>
  <c r="DZ113" i="17"/>
  <c r="EA113" i="17"/>
  <c r="EB113" i="17"/>
  <c r="EC113" i="17"/>
  <c r="ED113" i="17"/>
  <c r="EE113" i="17"/>
  <c r="EF113" i="17"/>
  <c r="EG113" i="17"/>
  <c r="EH113" i="17"/>
  <c r="EI113" i="17"/>
  <c r="EJ113" i="17"/>
  <c r="EK113" i="17"/>
  <c r="EL113" i="17"/>
  <c r="EM113" i="17"/>
  <c r="EN113" i="17"/>
  <c r="EO113" i="17"/>
  <c r="EP113" i="17"/>
  <c r="EQ113" i="17"/>
  <c r="ER113" i="17"/>
  <c r="ES113" i="17"/>
  <c r="ET113" i="17"/>
  <c r="EU113" i="17"/>
  <c r="EV113" i="17"/>
  <c r="EW113" i="17"/>
  <c r="EX113" i="17"/>
  <c r="EY113" i="17"/>
  <c r="EZ113" i="17"/>
  <c r="FA113" i="17"/>
  <c r="FB113" i="17"/>
  <c r="FC113" i="17"/>
  <c r="FD113" i="17"/>
  <c r="FE113" i="17"/>
  <c r="FF113" i="17"/>
  <c r="FG113" i="17"/>
  <c r="FH113" i="17"/>
  <c r="FI113" i="17"/>
  <c r="FJ113" i="17"/>
  <c r="FK113" i="17"/>
  <c r="FL113" i="17"/>
  <c r="FM113" i="17"/>
  <c r="FN113" i="17"/>
  <c r="FO113" i="17"/>
  <c r="FP113" i="17"/>
  <c r="FQ113" i="17"/>
  <c r="FR113" i="17"/>
  <c r="FS113" i="17"/>
  <c r="FT113" i="17"/>
  <c r="BZ114" i="17"/>
  <c r="CA114" i="17"/>
  <c r="CB114" i="17"/>
  <c r="CC114" i="17"/>
  <c r="CD114" i="17"/>
  <c r="CN114" i="17"/>
  <c r="CO114" i="17"/>
  <c r="CP114" i="17"/>
  <c r="CQ114" i="17"/>
  <c r="CR114" i="17"/>
  <c r="CS114" i="17"/>
  <c r="CT114" i="17"/>
  <c r="CU114" i="17"/>
  <c r="CV114" i="17"/>
  <c r="CW114" i="17"/>
  <c r="CX114" i="17"/>
  <c r="CY114" i="17"/>
  <c r="CZ114" i="17"/>
  <c r="DA114" i="17"/>
  <c r="DB114" i="17"/>
  <c r="DC114" i="17"/>
  <c r="DD114" i="17"/>
  <c r="DE114" i="17"/>
  <c r="DF114" i="17"/>
  <c r="DG114" i="17"/>
  <c r="DH114" i="17"/>
  <c r="DI114" i="17"/>
  <c r="DJ114" i="17"/>
  <c r="DK114" i="17"/>
  <c r="DL114" i="17"/>
  <c r="DM114" i="17"/>
  <c r="DN114" i="17"/>
  <c r="DO114" i="17"/>
  <c r="DP114" i="17"/>
  <c r="DQ114" i="17"/>
  <c r="DR114" i="17"/>
  <c r="DS114" i="17"/>
  <c r="DT114" i="17"/>
  <c r="DU114" i="17"/>
  <c r="DV114" i="17"/>
  <c r="DW114" i="17"/>
  <c r="DX114" i="17"/>
  <c r="DY114" i="17"/>
  <c r="DZ114" i="17"/>
  <c r="EA114" i="17"/>
  <c r="EB114" i="17"/>
  <c r="EC114" i="17"/>
  <c r="ED114" i="17"/>
  <c r="EE114" i="17"/>
  <c r="EF114" i="17"/>
  <c r="EG114" i="17"/>
  <c r="EH114" i="17"/>
  <c r="EI114" i="17"/>
  <c r="EJ114" i="17"/>
  <c r="EK114" i="17"/>
  <c r="EL114" i="17"/>
  <c r="EM114" i="17"/>
  <c r="EN114" i="17"/>
  <c r="EO114" i="17"/>
  <c r="EP114" i="17"/>
  <c r="EQ114" i="17"/>
  <c r="ER114" i="17"/>
  <c r="ES114" i="17"/>
  <c r="ET114" i="17"/>
  <c r="EU114" i="17"/>
  <c r="EV114" i="17"/>
  <c r="EW114" i="17"/>
  <c r="EX114" i="17"/>
  <c r="EY114" i="17"/>
  <c r="EZ114" i="17"/>
  <c r="FA114" i="17"/>
  <c r="FB114" i="17"/>
  <c r="FC114" i="17"/>
  <c r="FD114" i="17"/>
  <c r="FE114" i="17"/>
  <c r="FF114" i="17"/>
  <c r="FG114" i="17"/>
  <c r="FH114" i="17"/>
  <c r="FI114" i="17"/>
  <c r="FJ114" i="17"/>
  <c r="FK114" i="17"/>
  <c r="FL114" i="17"/>
  <c r="FM114" i="17"/>
  <c r="FN114" i="17"/>
  <c r="FO114" i="17"/>
  <c r="FP114" i="17"/>
  <c r="FQ114" i="17"/>
  <c r="FR114" i="17"/>
  <c r="FS114" i="17"/>
  <c r="FT114" i="17"/>
  <c r="BZ115" i="17"/>
  <c r="CA115" i="17"/>
  <c r="CB115" i="17"/>
  <c r="CC115" i="17"/>
  <c r="CD115" i="17"/>
  <c r="CN115" i="17"/>
  <c r="CO115" i="17"/>
  <c r="CP115" i="17"/>
  <c r="CQ115" i="17"/>
  <c r="CR115" i="17"/>
  <c r="CS115" i="17"/>
  <c r="CT115" i="17"/>
  <c r="CU115" i="17"/>
  <c r="CV115" i="17"/>
  <c r="CW115" i="17"/>
  <c r="CX115" i="17"/>
  <c r="CY115" i="17"/>
  <c r="CZ115" i="17"/>
  <c r="DA115" i="17"/>
  <c r="DB115" i="17"/>
  <c r="DC115" i="17"/>
  <c r="DD115" i="17"/>
  <c r="DE115" i="17"/>
  <c r="DF115" i="17"/>
  <c r="DG115" i="17"/>
  <c r="DH115" i="17"/>
  <c r="DI115" i="17"/>
  <c r="DJ115" i="17"/>
  <c r="DK115" i="17"/>
  <c r="DL115" i="17"/>
  <c r="DM115" i="17"/>
  <c r="DN115" i="17"/>
  <c r="DO115" i="17"/>
  <c r="DP115" i="17"/>
  <c r="DQ115" i="17"/>
  <c r="DR115" i="17"/>
  <c r="DS115" i="17"/>
  <c r="DT115" i="17"/>
  <c r="DU115" i="17"/>
  <c r="DV115" i="17"/>
  <c r="DW115" i="17"/>
  <c r="DX115" i="17"/>
  <c r="DY115" i="17"/>
  <c r="DZ115" i="17"/>
  <c r="EA115" i="17"/>
  <c r="EB115" i="17"/>
  <c r="EC115" i="17"/>
  <c r="ED115" i="17"/>
  <c r="EE115" i="17"/>
  <c r="EF115" i="17"/>
  <c r="EG115" i="17"/>
  <c r="EH115" i="17"/>
  <c r="EI115" i="17"/>
  <c r="EJ115" i="17"/>
  <c r="EK115" i="17"/>
  <c r="EL115" i="17"/>
  <c r="EM115" i="17"/>
  <c r="EN115" i="17"/>
  <c r="EO115" i="17"/>
  <c r="EP115" i="17"/>
  <c r="EQ115" i="17"/>
  <c r="ER115" i="17"/>
  <c r="ES115" i="17"/>
  <c r="ET115" i="17"/>
  <c r="EU115" i="17"/>
  <c r="EV115" i="17"/>
  <c r="EW115" i="17"/>
  <c r="EX115" i="17"/>
  <c r="EY115" i="17"/>
  <c r="EZ115" i="17"/>
  <c r="FA115" i="17"/>
  <c r="FB115" i="17"/>
  <c r="FC115" i="17"/>
  <c r="FD115" i="17"/>
  <c r="FE115" i="17"/>
  <c r="FF115" i="17"/>
  <c r="FG115" i="17"/>
  <c r="FH115" i="17"/>
  <c r="FI115" i="17"/>
  <c r="FJ115" i="17"/>
  <c r="FK115" i="17"/>
  <c r="FL115" i="17"/>
  <c r="FM115" i="17"/>
  <c r="FN115" i="17"/>
  <c r="FO115" i="17"/>
  <c r="FP115" i="17"/>
  <c r="FQ115" i="17"/>
  <c r="FR115" i="17"/>
  <c r="FS115" i="17"/>
  <c r="FT115" i="17"/>
  <c r="BZ116" i="17"/>
  <c r="CA116" i="17"/>
  <c r="CB116" i="17"/>
  <c r="CC116" i="17"/>
  <c r="CD116" i="17"/>
  <c r="CN116" i="17"/>
  <c r="CO116" i="17"/>
  <c r="CP116" i="17"/>
  <c r="CQ116" i="17"/>
  <c r="CR116" i="17"/>
  <c r="CS116" i="17"/>
  <c r="CT116" i="17"/>
  <c r="CU116" i="17"/>
  <c r="CV116" i="17"/>
  <c r="CW116" i="17"/>
  <c r="CX116" i="17"/>
  <c r="CY116" i="17"/>
  <c r="CZ116" i="17"/>
  <c r="DA116" i="17"/>
  <c r="DB116" i="17"/>
  <c r="DC116" i="17"/>
  <c r="DD116" i="17"/>
  <c r="DE116" i="17"/>
  <c r="DF116" i="17"/>
  <c r="DG116" i="17"/>
  <c r="DH116" i="17"/>
  <c r="DI116" i="17"/>
  <c r="DJ116" i="17"/>
  <c r="DK116" i="17"/>
  <c r="DL116" i="17"/>
  <c r="DM116" i="17"/>
  <c r="DN116" i="17"/>
  <c r="DO116" i="17"/>
  <c r="DP116" i="17"/>
  <c r="DQ116" i="17"/>
  <c r="DR116" i="17"/>
  <c r="DS116" i="17"/>
  <c r="DT116" i="17"/>
  <c r="DU116" i="17"/>
  <c r="DV116" i="17"/>
  <c r="DW116" i="17"/>
  <c r="DX116" i="17"/>
  <c r="DY116" i="17"/>
  <c r="DZ116" i="17"/>
  <c r="EA116" i="17"/>
  <c r="EB116" i="17"/>
  <c r="EC116" i="17"/>
  <c r="ED116" i="17"/>
  <c r="EE116" i="17"/>
  <c r="EF116" i="17"/>
  <c r="EG116" i="17"/>
  <c r="EH116" i="17"/>
  <c r="EI116" i="17"/>
  <c r="EJ116" i="17"/>
  <c r="EK116" i="17"/>
  <c r="EL116" i="17"/>
  <c r="EM116" i="17"/>
  <c r="EN116" i="17"/>
  <c r="EO116" i="17"/>
  <c r="EP116" i="17"/>
  <c r="EQ116" i="17"/>
  <c r="ER116" i="17"/>
  <c r="ES116" i="17"/>
  <c r="ET116" i="17"/>
  <c r="EU116" i="17"/>
  <c r="EV116" i="17"/>
  <c r="EW116" i="17"/>
  <c r="EX116" i="17"/>
  <c r="EY116" i="17"/>
  <c r="EZ116" i="17"/>
  <c r="FA116" i="17"/>
  <c r="FB116" i="17"/>
  <c r="FC116" i="17"/>
  <c r="FD116" i="17"/>
  <c r="FE116" i="17"/>
  <c r="FF116" i="17"/>
  <c r="FG116" i="17"/>
  <c r="FH116" i="17"/>
  <c r="FI116" i="17"/>
  <c r="FJ116" i="17"/>
  <c r="FK116" i="17"/>
  <c r="FL116" i="17"/>
  <c r="FM116" i="17"/>
  <c r="FN116" i="17"/>
  <c r="FO116" i="17"/>
  <c r="FP116" i="17"/>
  <c r="FQ116" i="17"/>
  <c r="FR116" i="17"/>
  <c r="FS116" i="17"/>
  <c r="FT116" i="17"/>
  <c r="BZ117" i="17"/>
  <c r="CA117" i="17"/>
  <c r="CB117" i="17"/>
  <c r="CC117" i="17"/>
  <c r="CD117" i="17"/>
  <c r="CN117" i="17"/>
  <c r="CO117" i="17"/>
  <c r="CP117" i="17"/>
  <c r="CQ117" i="17"/>
  <c r="CR117" i="17"/>
  <c r="CS117" i="17"/>
  <c r="CT117" i="17"/>
  <c r="CU117" i="17"/>
  <c r="CV117" i="17"/>
  <c r="CW117" i="17"/>
  <c r="CX117" i="17"/>
  <c r="CY117" i="17"/>
  <c r="CZ117" i="17"/>
  <c r="DA117" i="17"/>
  <c r="DB117" i="17"/>
  <c r="DC117" i="17"/>
  <c r="DD117" i="17"/>
  <c r="DE117" i="17"/>
  <c r="DF117" i="17"/>
  <c r="DG117" i="17"/>
  <c r="DH117" i="17"/>
  <c r="DI117" i="17"/>
  <c r="DJ117" i="17"/>
  <c r="DK117" i="17"/>
  <c r="DL117" i="17"/>
  <c r="DM117" i="17"/>
  <c r="DN117" i="17"/>
  <c r="DO117" i="17"/>
  <c r="DP117" i="17"/>
  <c r="DQ117" i="17"/>
  <c r="DR117" i="17"/>
  <c r="DS117" i="17"/>
  <c r="DT117" i="17"/>
  <c r="DU117" i="17"/>
  <c r="DV117" i="17"/>
  <c r="DW117" i="17"/>
  <c r="DX117" i="17"/>
  <c r="DY117" i="17"/>
  <c r="DZ117" i="17"/>
  <c r="EA117" i="17"/>
  <c r="EB117" i="17"/>
  <c r="EC117" i="17"/>
  <c r="ED117" i="17"/>
  <c r="EE117" i="17"/>
  <c r="EF117" i="17"/>
  <c r="EG117" i="17"/>
  <c r="EH117" i="17"/>
  <c r="EI117" i="17"/>
  <c r="EJ117" i="17"/>
  <c r="EK117" i="17"/>
  <c r="EL117" i="17"/>
  <c r="EM117" i="17"/>
  <c r="EN117" i="17"/>
  <c r="EO117" i="17"/>
  <c r="EP117" i="17"/>
  <c r="EQ117" i="17"/>
  <c r="ER117" i="17"/>
  <c r="ES117" i="17"/>
  <c r="ET117" i="17"/>
  <c r="EU117" i="17"/>
  <c r="EV117" i="17"/>
  <c r="EW117" i="17"/>
  <c r="EX117" i="17"/>
  <c r="EY117" i="17"/>
  <c r="EZ117" i="17"/>
  <c r="FA117" i="17"/>
  <c r="FB117" i="17"/>
  <c r="FC117" i="17"/>
  <c r="FD117" i="17"/>
  <c r="FE117" i="17"/>
  <c r="FF117" i="17"/>
  <c r="FG117" i="17"/>
  <c r="FH117" i="17"/>
  <c r="FI117" i="17"/>
  <c r="FJ117" i="17"/>
  <c r="FK117" i="17"/>
  <c r="FL117" i="17"/>
  <c r="FM117" i="17"/>
  <c r="FN117" i="17"/>
  <c r="FO117" i="17"/>
  <c r="FP117" i="17"/>
  <c r="FQ117" i="17"/>
  <c r="FR117" i="17"/>
  <c r="FS117" i="17"/>
  <c r="FT117" i="17"/>
  <c r="BZ118" i="17"/>
  <c r="CA118" i="17"/>
  <c r="CB118" i="17"/>
  <c r="CC118" i="17"/>
  <c r="CD118" i="17"/>
  <c r="CN118" i="17"/>
  <c r="CO118" i="17"/>
  <c r="CP118" i="17"/>
  <c r="CQ118" i="17"/>
  <c r="CR118" i="17"/>
  <c r="CS118" i="17"/>
  <c r="CT118" i="17"/>
  <c r="CU118" i="17"/>
  <c r="CV118" i="17"/>
  <c r="CW118" i="17"/>
  <c r="CX118" i="17"/>
  <c r="CY118" i="17"/>
  <c r="CZ118" i="17"/>
  <c r="DA118" i="17"/>
  <c r="DB118" i="17"/>
  <c r="DC118" i="17"/>
  <c r="DD118" i="17"/>
  <c r="DE118" i="17"/>
  <c r="DF118" i="17"/>
  <c r="DG118" i="17"/>
  <c r="DH118" i="17"/>
  <c r="DI118" i="17"/>
  <c r="DJ118" i="17"/>
  <c r="DK118" i="17"/>
  <c r="DL118" i="17"/>
  <c r="DM118" i="17"/>
  <c r="DN118" i="17"/>
  <c r="DO118" i="17"/>
  <c r="DP118" i="17"/>
  <c r="DQ118" i="17"/>
  <c r="DR118" i="17"/>
  <c r="DS118" i="17"/>
  <c r="DT118" i="17"/>
  <c r="DU118" i="17"/>
  <c r="DV118" i="17"/>
  <c r="DW118" i="17"/>
  <c r="DX118" i="17"/>
  <c r="DY118" i="17"/>
  <c r="DZ118" i="17"/>
  <c r="EA118" i="17"/>
  <c r="EB118" i="17"/>
  <c r="EC118" i="17"/>
  <c r="ED118" i="17"/>
  <c r="EE118" i="17"/>
  <c r="EF118" i="17"/>
  <c r="EG118" i="17"/>
  <c r="EH118" i="17"/>
  <c r="EI118" i="17"/>
  <c r="EJ118" i="17"/>
  <c r="EK118" i="17"/>
  <c r="EL118" i="17"/>
  <c r="EM118" i="17"/>
  <c r="EN118" i="17"/>
  <c r="EO118" i="17"/>
  <c r="EP118" i="17"/>
  <c r="EQ118" i="17"/>
  <c r="ER118" i="17"/>
  <c r="ES118" i="17"/>
  <c r="ET118" i="17"/>
  <c r="EU118" i="17"/>
  <c r="EV118" i="17"/>
  <c r="EW118" i="17"/>
  <c r="EX118" i="17"/>
  <c r="EY118" i="17"/>
  <c r="EZ118" i="17"/>
  <c r="FA118" i="17"/>
  <c r="FB118" i="17"/>
  <c r="FC118" i="17"/>
  <c r="FD118" i="17"/>
  <c r="FE118" i="17"/>
  <c r="FF118" i="17"/>
  <c r="FG118" i="17"/>
  <c r="FH118" i="17"/>
  <c r="FI118" i="17"/>
  <c r="FJ118" i="17"/>
  <c r="FK118" i="17"/>
  <c r="FL118" i="17"/>
  <c r="FM118" i="17"/>
  <c r="FN118" i="17"/>
  <c r="FO118" i="17"/>
  <c r="FP118" i="17"/>
  <c r="FQ118" i="17"/>
  <c r="FR118" i="17"/>
  <c r="FS118" i="17"/>
  <c r="FT118" i="17"/>
  <c r="BZ119" i="17"/>
  <c r="CA119" i="17"/>
  <c r="CB119" i="17"/>
  <c r="CC119" i="17"/>
  <c r="CD119" i="17"/>
  <c r="CN119" i="17"/>
  <c r="CO119" i="17"/>
  <c r="CP119" i="17"/>
  <c r="CQ119" i="17"/>
  <c r="CR119" i="17"/>
  <c r="CS119" i="17"/>
  <c r="CT119" i="17"/>
  <c r="CU119" i="17"/>
  <c r="CV119" i="17"/>
  <c r="CW119" i="17"/>
  <c r="CX119" i="17"/>
  <c r="CY119" i="17"/>
  <c r="CZ119" i="17"/>
  <c r="DA119" i="17"/>
  <c r="DB119" i="17"/>
  <c r="DC119" i="17"/>
  <c r="DD119" i="17"/>
  <c r="DE119" i="17"/>
  <c r="DF119" i="17"/>
  <c r="DG119" i="17"/>
  <c r="DH119" i="17"/>
  <c r="DI119" i="17"/>
  <c r="DJ119" i="17"/>
  <c r="DK119" i="17"/>
  <c r="DL119" i="17"/>
  <c r="DM119" i="17"/>
  <c r="DN119" i="17"/>
  <c r="DO119" i="17"/>
  <c r="DP119" i="17"/>
  <c r="DQ119" i="17"/>
  <c r="DR119" i="17"/>
  <c r="DS119" i="17"/>
  <c r="DT119" i="17"/>
  <c r="DU119" i="17"/>
  <c r="DV119" i="17"/>
  <c r="DW119" i="17"/>
  <c r="DX119" i="17"/>
  <c r="DY119" i="17"/>
  <c r="DZ119" i="17"/>
  <c r="EA119" i="17"/>
  <c r="EB119" i="17"/>
  <c r="EC119" i="17"/>
  <c r="ED119" i="17"/>
  <c r="EE119" i="17"/>
  <c r="EF119" i="17"/>
  <c r="EG119" i="17"/>
  <c r="EH119" i="17"/>
  <c r="EI119" i="17"/>
  <c r="EJ119" i="17"/>
  <c r="EK119" i="17"/>
  <c r="EL119" i="17"/>
  <c r="EM119" i="17"/>
  <c r="EN119" i="17"/>
  <c r="EO119" i="17"/>
  <c r="EP119" i="17"/>
  <c r="EQ119" i="17"/>
  <c r="ER119" i="17"/>
  <c r="ES119" i="17"/>
  <c r="ET119" i="17"/>
  <c r="EU119" i="17"/>
  <c r="EV119" i="17"/>
  <c r="EW119" i="17"/>
  <c r="EX119" i="17"/>
  <c r="EY119" i="17"/>
  <c r="EZ119" i="17"/>
  <c r="FA119" i="17"/>
  <c r="FB119" i="17"/>
  <c r="FC119" i="17"/>
  <c r="FD119" i="17"/>
  <c r="FE119" i="17"/>
  <c r="FF119" i="17"/>
  <c r="FG119" i="17"/>
  <c r="FH119" i="17"/>
  <c r="FI119" i="17"/>
  <c r="FJ119" i="17"/>
  <c r="FK119" i="17"/>
  <c r="FL119" i="17"/>
  <c r="FM119" i="17"/>
  <c r="FN119" i="17"/>
  <c r="FO119" i="17"/>
  <c r="FP119" i="17"/>
  <c r="FQ119" i="17"/>
  <c r="FR119" i="17"/>
  <c r="FS119" i="17"/>
  <c r="FT119" i="17"/>
  <c r="BZ120" i="17"/>
  <c r="CA120" i="17"/>
  <c r="CB120" i="17"/>
  <c r="CC120" i="17"/>
  <c r="CD120" i="17"/>
  <c r="CN120" i="17"/>
  <c r="CO120" i="17"/>
  <c r="CP120" i="17"/>
  <c r="CQ120" i="17"/>
  <c r="CR120" i="17"/>
  <c r="CS120" i="17"/>
  <c r="CT120" i="17"/>
  <c r="CU120" i="17"/>
  <c r="CV120" i="17"/>
  <c r="CW120" i="17"/>
  <c r="CX120" i="17"/>
  <c r="CY120" i="17"/>
  <c r="CZ120" i="17"/>
  <c r="DA120" i="17"/>
  <c r="DB120" i="17"/>
  <c r="DC120" i="17"/>
  <c r="DD120" i="17"/>
  <c r="DE120" i="17"/>
  <c r="DF120" i="17"/>
  <c r="DG120" i="17"/>
  <c r="DH120" i="17"/>
  <c r="DI120" i="17"/>
  <c r="DJ120" i="17"/>
  <c r="DK120" i="17"/>
  <c r="DL120" i="17"/>
  <c r="DM120" i="17"/>
  <c r="DN120" i="17"/>
  <c r="DO120" i="17"/>
  <c r="DP120" i="17"/>
  <c r="DQ120" i="17"/>
  <c r="DR120" i="17"/>
  <c r="DS120" i="17"/>
  <c r="DT120" i="17"/>
  <c r="DU120" i="17"/>
  <c r="DV120" i="17"/>
  <c r="DW120" i="17"/>
  <c r="DX120" i="17"/>
  <c r="DY120" i="17"/>
  <c r="DZ120" i="17"/>
  <c r="EA120" i="17"/>
  <c r="EB120" i="17"/>
  <c r="EC120" i="17"/>
  <c r="ED120" i="17"/>
  <c r="EE120" i="17"/>
  <c r="EF120" i="17"/>
  <c r="EG120" i="17"/>
  <c r="EH120" i="17"/>
  <c r="EI120" i="17"/>
  <c r="EJ120" i="17"/>
  <c r="EK120" i="17"/>
  <c r="EL120" i="17"/>
  <c r="EM120" i="17"/>
  <c r="EN120" i="17"/>
  <c r="EO120" i="17"/>
  <c r="EP120" i="17"/>
  <c r="EQ120" i="17"/>
  <c r="ER120" i="17"/>
  <c r="ES120" i="17"/>
  <c r="ET120" i="17"/>
  <c r="EU120" i="17"/>
  <c r="EV120" i="17"/>
  <c r="EW120" i="17"/>
  <c r="EX120" i="17"/>
  <c r="EY120" i="17"/>
  <c r="EZ120" i="17"/>
  <c r="FA120" i="17"/>
  <c r="FB120" i="17"/>
  <c r="FC120" i="17"/>
  <c r="FD120" i="17"/>
  <c r="FE120" i="17"/>
  <c r="FF120" i="17"/>
  <c r="FG120" i="17"/>
  <c r="FH120" i="17"/>
  <c r="FI120" i="17"/>
  <c r="FJ120" i="17"/>
  <c r="FK120" i="17"/>
  <c r="FL120" i="17"/>
  <c r="FM120" i="17"/>
  <c r="FN120" i="17"/>
  <c r="FO120" i="17"/>
  <c r="FP120" i="17"/>
  <c r="FQ120" i="17"/>
  <c r="FR120" i="17"/>
  <c r="FS120" i="17"/>
  <c r="FT120" i="17"/>
  <c r="BZ121" i="17"/>
  <c r="CA121" i="17"/>
  <c r="CB121" i="17"/>
  <c r="CC121" i="17"/>
  <c r="CD121" i="17"/>
  <c r="CN121" i="17"/>
  <c r="CO121" i="17"/>
  <c r="CP121" i="17"/>
  <c r="CQ121" i="17"/>
  <c r="CR121" i="17"/>
  <c r="CS121" i="17"/>
  <c r="CT121" i="17"/>
  <c r="CU121" i="17"/>
  <c r="CV121" i="17"/>
  <c r="CW121" i="17"/>
  <c r="CX121" i="17"/>
  <c r="CY121" i="17"/>
  <c r="CZ121" i="17"/>
  <c r="DA121" i="17"/>
  <c r="DB121" i="17"/>
  <c r="DC121" i="17"/>
  <c r="DD121" i="17"/>
  <c r="DE121" i="17"/>
  <c r="DF121" i="17"/>
  <c r="DG121" i="17"/>
  <c r="DH121" i="17"/>
  <c r="DI121" i="17"/>
  <c r="DJ121" i="17"/>
  <c r="DK121" i="17"/>
  <c r="DL121" i="17"/>
  <c r="DM121" i="17"/>
  <c r="DN121" i="17"/>
  <c r="DO121" i="17"/>
  <c r="DP121" i="17"/>
  <c r="DQ121" i="17"/>
  <c r="DR121" i="17"/>
  <c r="DS121" i="17"/>
  <c r="DT121" i="17"/>
  <c r="DU121" i="17"/>
  <c r="DV121" i="17"/>
  <c r="DW121" i="17"/>
  <c r="DX121" i="17"/>
  <c r="DY121" i="17"/>
  <c r="DZ121" i="17"/>
  <c r="EA121" i="17"/>
  <c r="EB121" i="17"/>
  <c r="EC121" i="17"/>
  <c r="ED121" i="17"/>
  <c r="EE121" i="17"/>
  <c r="EF121" i="17"/>
  <c r="EG121" i="17"/>
  <c r="EH121" i="17"/>
  <c r="EI121" i="17"/>
  <c r="EJ121" i="17"/>
  <c r="EK121" i="17"/>
  <c r="EL121" i="17"/>
  <c r="EM121" i="17"/>
  <c r="EN121" i="17"/>
  <c r="EO121" i="17"/>
  <c r="EP121" i="17"/>
  <c r="EQ121" i="17"/>
  <c r="ER121" i="17"/>
  <c r="ES121" i="17"/>
  <c r="ET121" i="17"/>
  <c r="EU121" i="17"/>
  <c r="EV121" i="17"/>
  <c r="EW121" i="17"/>
  <c r="EX121" i="17"/>
  <c r="EY121" i="17"/>
  <c r="EZ121" i="17"/>
  <c r="FA121" i="17"/>
  <c r="FB121" i="17"/>
  <c r="FC121" i="17"/>
  <c r="FD121" i="17"/>
  <c r="FE121" i="17"/>
  <c r="FF121" i="17"/>
  <c r="FG121" i="17"/>
  <c r="FH121" i="17"/>
  <c r="FI121" i="17"/>
  <c r="FJ121" i="17"/>
  <c r="FK121" i="17"/>
  <c r="FL121" i="17"/>
  <c r="FM121" i="17"/>
  <c r="FN121" i="17"/>
  <c r="FO121" i="17"/>
  <c r="FP121" i="17"/>
  <c r="FQ121" i="17"/>
  <c r="FR121" i="17"/>
  <c r="FS121" i="17"/>
  <c r="FT121" i="17"/>
  <c r="BZ122" i="17"/>
  <c r="CA122" i="17"/>
  <c r="CB122" i="17"/>
  <c r="CC122" i="17"/>
  <c r="CD122" i="17"/>
  <c r="CN122" i="17"/>
  <c r="CO122" i="17"/>
  <c r="CP122" i="17"/>
  <c r="CQ122" i="17"/>
  <c r="CR122" i="17"/>
  <c r="CS122" i="17"/>
  <c r="CT122" i="17"/>
  <c r="CU122" i="17"/>
  <c r="CV122" i="17"/>
  <c r="CW122" i="17"/>
  <c r="CX122" i="17"/>
  <c r="CY122" i="17"/>
  <c r="CZ122" i="17"/>
  <c r="DA122" i="17"/>
  <c r="DB122" i="17"/>
  <c r="DC122" i="17"/>
  <c r="DD122" i="17"/>
  <c r="DE122" i="17"/>
  <c r="DF122" i="17"/>
  <c r="DG122" i="17"/>
  <c r="DH122" i="17"/>
  <c r="DI122" i="17"/>
  <c r="DJ122" i="17"/>
  <c r="DK122" i="17"/>
  <c r="DL122" i="17"/>
  <c r="DM122" i="17"/>
  <c r="DN122" i="17"/>
  <c r="DO122" i="17"/>
  <c r="DP122" i="17"/>
  <c r="DQ122" i="17"/>
  <c r="DR122" i="17"/>
  <c r="DS122" i="17"/>
  <c r="DT122" i="17"/>
  <c r="DU122" i="17"/>
  <c r="DV122" i="17"/>
  <c r="DW122" i="17"/>
  <c r="DX122" i="17"/>
  <c r="DY122" i="17"/>
  <c r="DZ122" i="17"/>
  <c r="EA122" i="17"/>
  <c r="EB122" i="17"/>
  <c r="EC122" i="17"/>
  <c r="ED122" i="17"/>
  <c r="EE122" i="17"/>
  <c r="EF122" i="17"/>
  <c r="EG122" i="17"/>
  <c r="EH122" i="17"/>
  <c r="EI122" i="17"/>
  <c r="EJ122" i="17"/>
  <c r="EK122" i="17"/>
  <c r="EL122" i="17"/>
  <c r="EM122" i="17"/>
  <c r="EN122" i="17"/>
  <c r="EO122" i="17"/>
  <c r="EP122" i="17"/>
  <c r="EQ122" i="17"/>
  <c r="ER122" i="17"/>
  <c r="ES122" i="17"/>
  <c r="ET122" i="17"/>
  <c r="EU122" i="17"/>
  <c r="EV122" i="17"/>
  <c r="EW122" i="17"/>
  <c r="EX122" i="17"/>
  <c r="EY122" i="17"/>
  <c r="EZ122" i="17"/>
  <c r="FA122" i="17"/>
  <c r="FB122" i="17"/>
  <c r="FC122" i="17"/>
  <c r="FD122" i="17"/>
  <c r="FE122" i="17"/>
  <c r="FF122" i="17"/>
  <c r="FG122" i="17"/>
  <c r="FH122" i="17"/>
  <c r="FI122" i="17"/>
  <c r="FJ122" i="17"/>
  <c r="FK122" i="17"/>
  <c r="FL122" i="17"/>
  <c r="FM122" i="17"/>
  <c r="FN122" i="17"/>
  <c r="FO122" i="17"/>
  <c r="FP122" i="17"/>
  <c r="FQ122" i="17"/>
  <c r="FR122" i="17"/>
  <c r="FS122" i="17"/>
  <c r="FT122" i="17"/>
  <c r="BZ123" i="17"/>
  <c r="CA123" i="17"/>
  <c r="CB123" i="17"/>
  <c r="CC123" i="17"/>
  <c r="CD123" i="17"/>
  <c r="CN123" i="17"/>
  <c r="CO123" i="17"/>
  <c r="CP123" i="17"/>
  <c r="CQ123" i="17"/>
  <c r="CR123" i="17"/>
  <c r="CS123" i="17"/>
  <c r="CT123" i="17"/>
  <c r="CU123" i="17"/>
  <c r="CV123" i="17"/>
  <c r="CW123" i="17"/>
  <c r="CX123" i="17"/>
  <c r="CY123" i="17"/>
  <c r="CZ123" i="17"/>
  <c r="DA123" i="17"/>
  <c r="DB123" i="17"/>
  <c r="DC123" i="17"/>
  <c r="DD123" i="17"/>
  <c r="DE123" i="17"/>
  <c r="DF123" i="17"/>
  <c r="DG123" i="17"/>
  <c r="DH123" i="17"/>
  <c r="DI123" i="17"/>
  <c r="DJ123" i="17"/>
  <c r="DK123" i="17"/>
  <c r="DL123" i="17"/>
  <c r="DM123" i="17"/>
  <c r="DN123" i="17"/>
  <c r="DO123" i="17"/>
  <c r="DP123" i="17"/>
  <c r="DQ123" i="17"/>
  <c r="DR123" i="17"/>
  <c r="DS123" i="17"/>
  <c r="DT123" i="17"/>
  <c r="DU123" i="17"/>
  <c r="DV123" i="17"/>
  <c r="DW123" i="17"/>
  <c r="DX123" i="17"/>
  <c r="DY123" i="17"/>
  <c r="DZ123" i="17"/>
  <c r="EA123" i="17"/>
  <c r="EB123" i="17"/>
  <c r="EC123" i="17"/>
  <c r="ED123" i="17"/>
  <c r="EE123" i="17"/>
  <c r="EF123" i="17"/>
  <c r="EG123" i="17"/>
  <c r="EH123" i="17"/>
  <c r="EI123" i="17"/>
  <c r="EJ123" i="17"/>
  <c r="EK123" i="17"/>
  <c r="EL123" i="17"/>
  <c r="EM123" i="17"/>
  <c r="EN123" i="17"/>
  <c r="EO123" i="17"/>
  <c r="EP123" i="17"/>
  <c r="EQ123" i="17"/>
  <c r="ER123" i="17"/>
  <c r="ES123" i="17"/>
  <c r="ET123" i="17"/>
  <c r="EU123" i="17"/>
  <c r="EV123" i="17"/>
  <c r="EW123" i="17"/>
  <c r="EX123" i="17"/>
  <c r="EY123" i="17"/>
  <c r="EZ123" i="17"/>
  <c r="FA123" i="17"/>
  <c r="FB123" i="17"/>
  <c r="FC123" i="17"/>
  <c r="FD123" i="17"/>
  <c r="FE123" i="17"/>
  <c r="FF123" i="17"/>
  <c r="FG123" i="17"/>
  <c r="FH123" i="17"/>
  <c r="FI123" i="17"/>
  <c r="FJ123" i="17"/>
  <c r="FK123" i="17"/>
  <c r="FL123" i="17"/>
  <c r="FM123" i="17"/>
  <c r="FN123" i="17"/>
  <c r="FO123" i="17"/>
  <c r="FP123" i="17"/>
  <c r="FQ123" i="17"/>
  <c r="FR123" i="17"/>
  <c r="FS123" i="17"/>
  <c r="FT123" i="17"/>
  <c r="BZ124" i="17"/>
  <c r="CA124" i="17"/>
  <c r="CB124" i="17"/>
  <c r="CC124" i="17"/>
  <c r="CD124" i="17"/>
  <c r="CN124" i="17"/>
  <c r="CO124" i="17"/>
  <c r="CP124" i="17"/>
  <c r="CQ124" i="17"/>
  <c r="CR124" i="17"/>
  <c r="CS124" i="17"/>
  <c r="CT124" i="17"/>
  <c r="CU124" i="17"/>
  <c r="CV124" i="17"/>
  <c r="CW124" i="17"/>
  <c r="CX124" i="17"/>
  <c r="CY124" i="17"/>
  <c r="CZ124" i="17"/>
  <c r="DA124" i="17"/>
  <c r="DB124" i="17"/>
  <c r="DC124" i="17"/>
  <c r="DD124" i="17"/>
  <c r="DE124" i="17"/>
  <c r="DF124" i="17"/>
  <c r="DG124" i="17"/>
  <c r="DH124" i="17"/>
  <c r="DI124" i="17"/>
  <c r="DJ124" i="17"/>
  <c r="DK124" i="17"/>
  <c r="DL124" i="17"/>
  <c r="DM124" i="17"/>
  <c r="DN124" i="17"/>
  <c r="DO124" i="17"/>
  <c r="DP124" i="17"/>
  <c r="DQ124" i="17"/>
  <c r="DR124" i="17"/>
  <c r="DS124" i="17"/>
  <c r="DT124" i="17"/>
  <c r="DU124" i="17"/>
  <c r="DV124" i="17"/>
  <c r="DW124" i="17"/>
  <c r="DX124" i="17"/>
  <c r="DY124" i="17"/>
  <c r="DZ124" i="17"/>
  <c r="EA124" i="17"/>
  <c r="EB124" i="17"/>
  <c r="EC124" i="17"/>
  <c r="ED124" i="17"/>
  <c r="EE124" i="17"/>
  <c r="EF124" i="17"/>
  <c r="EG124" i="17"/>
  <c r="EH124" i="17"/>
  <c r="EI124" i="17"/>
  <c r="EJ124" i="17"/>
  <c r="EK124" i="17"/>
  <c r="EL124" i="17"/>
  <c r="EM124" i="17"/>
  <c r="EN124" i="17"/>
  <c r="EO124" i="17"/>
  <c r="EP124" i="17"/>
  <c r="EQ124" i="17"/>
  <c r="ER124" i="17"/>
  <c r="ES124" i="17"/>
  <c r="ET124" i="17"/>
  <c r="EU124" i="17"/>
  <c r="EV124" i="17"/>
  <c r="EW124" i="17"/>
  <c r="EX124" i="17"/>
  <c r="EY124" i="17"/>
  <c r="EZ124" i="17"/>
  <c r="FA124" i="17"/>
  <c r="FB124" i="17"/>
  <c r="FC124" i="17"/>
  <c r="FD124" i="17"/>
  <c r="FE124" i="17"/>
  <c r="FF124" i="17"/>
  <c r="FG124" i="17"/>
  <c r="FH124" i="17"/>
  <c r="FI124" i="17"/>
  <c r="FJ124" i="17"/>
  <c r="FK124" i="17"/>
  <c r="FL124" i="17"/>
  <c r="FM124" i="17"/>
  <c r="FN124" i="17"/>
  <c r="FO124" i="17"/>
  <c r="FP124" i="17"/>
  <c r="FQ124" i="17"/>
  <c r="FR124" i="17"/>
  <c r="FS124" i="17"/>
  <c r="FT124" i="17"/>
  <c r="BZ125" i="17"/>
  <c r="CA125" i="17"/>
  <c r="CB125" i="17"/>
  <c r="CC125" i="17"/>
  <c r="CD125" i="17"/>
  <c r="CN125" i="17"/>
  <c r="CO125" i="17"/>
  <c r="CP125" i="17"/>
  <c r="CQ125" i="17"/>
  <c r="CR125" i="17"/>
  <c r="CS125" i="17"/>
  <c r="CT125" i="17"/>
  <c r="CU125" i="17"/>
  <c r="CV125" i="17"/>
  <c r="CW125" i="17"/>
  <c r="CX125" i="17"/>
  <c r="CY125" i="17"/>
  <c r="CZ125" i="17"/>
  <c r="DA125" i="17"/>
  <c r="DB125" i="17"/>
  <c r="DC125" i="17"/>
  <c r="DD125" i="17"/>
  <c r="DE125" i="17"/>
  <c r="DF125" i="17"/>
  <c r="DG125" i="17"/>
  <c r="DH125" i="17"/>
  <c r="DI125" i="17"/>
  <c r="DJ125" i="17"/>
  <c r="DK125" i="17"/>
  <c r="DL125" i="17"/>
  <c r="DM125" i="17"/>
  <c r="DN125" i="17"/>
  <c r="DO125" i="17"/>
  <c r="DP125" i="17"/>
  <c r="DQ125" i="17"/>
  <c r="DR125" i="17"/>
  <c r="DS125" i="17"/>
  <c r="DT125" i="17"/>
  <c r="DU125" i="17"/>
  <c r="DV125" i="17"/>
  <c r="DW125" i="17"/>
  <c r="DX125" i="17"/>
  <c r="DY125" i="17"/>
  <c r="DZ125" i="17"/>
  <c r="EA125" i="17"/>
  <c r="EB125" i="17"/>
  <c r="EC125" i="17"/>
  <c r="ED125" i="17"/>
  <c r="EE125" i="17"/>
  <c r="EF125" i="17"/>
  <c r="EG125" i="17"/>
  <c r="EH125" i="17"/>
  <c r="EI125" i="17"/>
  <c r="EJ125" i="17"/>
  <c r="EK125" i="17"/>
  <c r="EL125" i="17"/>
  <c r="EM125" i="17"/>
  <c r="EN125" i="17"/>
  <c r="EO125" i="17"/>
  <c r="EP125" i="17"/>
  <c r="EQ125" i="17"/>
  <c r="ER125" i="17"/>
  <c r="ES125" i="17"/>
  <c r="ET125" i="17"/>
  <c r="EU125" i="17"/>
  <c r="EV125" i="17"/>
  <c r="EW125" i="17"/>
  <c r="EX125" i="17"/>
  <c r="EY125" i="17"/>
  <c r="EZ125" i="17"/>
  <c r="FA125" i="17"/>
  <c r="FB125" i="17"/>
  <c r="FC125" i="17"/>
  <c r="FD125" i="17"/>
  <c r="FE125" i="17"/>
  <c r="FF125" i="17"/>
  <c r="FG125" i="17"/>
  <c r="FH125" i="17"/>
  <c r="FI125" i="17"/>
  <c r="FJ125" i="17"/>
  <c r="FK125" i="17"/>
  <c r="FL125" i="17"/>
  <c r="FM125" i="17"/>
  <c r="FN125" i="17"/>
  <c r="FO125" i="17"/>
  <c r="FP125" i="17"/>
  <c r="FQ125" i="17"/>
  <c r="FR125" i="17"/>
  <c r="FS125" i="17"/>
  <c r="FT125" i="17"/>
  <c r="BZ126" i="17"/>
  <c r="CA126" i="17"/>
  <c r="CB126" i="17"/>
  <c r="CC126" i="17"/>
  <c r="CD126" i="17"/>
  <c r="CN126" i="17"/>
  <c r="CO126" i="17"/>
  <c r="CP126" i="17"/>
  <c r="CQ126" i="17"/>
  <c r="CR126" i="17"/>
  <c r="CS126" i="17"/>
  <c r="CT126" i="17"/>
  <c r="CU126" i="17"/>
  <c r="CV126" i="17"/>
  <c r="CW126" i="17"/>
  <c r="CX126" i="17"/>
  <c r="CY126" i="17"/>
  <c r="CZ126" i="17"/>
  <c r="DA126" i="17"/>
  <c r="DB126" i="17"/>
  <c r="DC126" i="17"/>
  <c r="DD126" i="17"/>
  <c r="DE126" i="17"/>
  <c r="DF126" i="17"/>
  <c r="DG126" i="17"/>
  <c r="DH126" i="17"/>
  <c r="DI126" i="17"/>
  <c r="DJ126" i="17"/>
  <c r="DK126" i="17"/>
  <c r="DL126" i="17"/>
  <c r="DM126" i="17"/>
  <c r="DN126" i="17"/>
  <c r="DO126" i="17"/>
  <c r="DP126" i="17"/>
  <c r="DQ126" i="17"/>
  <c r="DR126" i="17"/>
  <c r="DS126" i="17"/>
  <c r="DT126" i="17"/>
  <c r="DU126" i="17"/>
  <c r="DV126" i="17"/>
  <c r="DW126" i="17"/>
  <c r="DX126" i="17"/>
  <c r="DY126" i="17"/>
  <c r="DZ126" i="17"/>
  <c r="EA126" i="17"/>
  <c r="EB126" i="17"/>
  <c r="EC126" i="17"/>
  <c r="ED126" i="17"/>
  <c r="EE126" i="17"/>
  <c r="EF126" i="17"/>
  <c r="EG126" i="17"/>
  <c r="EH126" i="17"/>
  <c r="EI126" i="17"/>
  <c r="EJ126" i="17"/>
  <c r="EK126" i="17"/>
  <c r="EL126" i="17"/>
  <c r="EM126" i="17"/>
  <c r="EN126" i="17"/>
  <c r="EO126" i="17"/>
  <c r="EP126" i="17"/>
  <c r="EQ126" i="17"/>
  <c r="ER126" i="17"/>
  <c r="ES126" i="17"/>
  <c r="ET126" i="17"/>
  <c r="EU126" i="17"/>
  <c r="EV126" i="17"/>
  <c r="EW126" i="17"/>
  <c r="EX126" i="17"/>
  <c r="EY126" i="17"/>
  <c r="EZ126" i="17"/>
  <c r="FA126" i="17"/>
  <c r="FB126" i="17"/>
  <c r="FC126" i="17"/>
  <c r="FD126" i="17"/>
  <c r="FE126" i="17"/>
  <c r="FF126" i="17"/>
  <c r="FG126" i="17"/>
  <c r="FH126" i="17"/>
  <c r="FI126" i="17"/>
  <c r="FJ126" i="17"/>
  <c r="FK126" i="17"/>
  <c r="FL126" i="17"/>
  <c r="FM126" i="17"/>
  <c r="FN126" i="17"/>
  <c r="FO126" i="17"/>
  <c r="FP126" i="17"/>
  <c r="FQ126" i="17"/>
  <c r="FR126" i="17"/>
  <c r="FS126" i="17"/>
  <c r="FT126" i="17"/>
  <c r="BZ127" i="17"/>
  <c r="CA127" i="17"/>
  <c r="CB127" i="17"/>
  <c r="CC127" i="17"/>
  <c r="CD127" i="17"/>
  <c r="CN127" i="17"/>
  <c r="CO127" i="17"/>
  <c r="CP127" i="17"/>
  <c r="CQ127" i="17"/>
  <c r="CR127" i="17"/>
  <c r="CS127" i="17"/>
  <c r="CT127" i="17"/>
  <c r="CU127" i="17"/>
  <c r="CV127" i="17"/>
  <c r="CW127" i="17"/>
  <c r="CX127" i="17"/>
  <c r="CY127" i="17"/>
  <c r="CZ127" i="17"/>
  <c r="DA127" i="17"/>
  <c r="DB127" i="17"/>
  <c r="DC127" i="17"/>
  <c r="DD127" i="17"/>
  <c r="DE127" i="17"/>
  <c r="DF127" i="17"/>
  <c r="DG127" i="17"/>
  <c r="DH127" i="17"/>
  <c r="DI127" i="17"/>
  <c r="DJ127" i="17"/>
  <c r="DK127" i="17"/>
  <c r="DL127" i="17"/>
  <c r="DM127" i="17"/>
  <c r="DN127" i="17"/>
  <c r="DO127" i="17"/>
  <c r="DP127" i="17"/>
  <c r="DQ127" i="17"/>
  <c r="DR127" i="17"/>
  <c r="DS127" i="17"/>
  <c r="DT127" i="17"/>
  <c r="DU127" i="17"/>
  <c r="DV127" i="17"/>
  <c r="DW127" i="17"/>
  <c r="DX127" i="17"/>
  <c r="DY127" i="17"/>
  <c r="DZ127" i="17"/>
  <c r="EA127" i="17"/>
  <c r="EB127" i="17"/>
  <c r="EC127" i="17"/>
  <c r="ED127" i="17"/>
  <c r="EE127" i="17"/>
  <c r="EF127" i="17"/>
  <c r="EG127" i="17"/>
  <c r="EH127" i="17"/>
  <c r="EI127" i="17"/>
  <c r="EJ127" i="17"/>
  <c r="EK127" i="17"/>
  <c r="EL127" i="17"/>
  <c r="EM127" i="17"/>
  <c r="EN127" i="17"/>
  <c r="EO127" i="17"/>
  <c r="EP127" i="17"/>
  <c r="EQ127" i="17"/>
  <c r="ER127" i="17"/>
  <c r="ES127" i="17"/>
  <c r="ET127" i="17"/>
  <c r="EU127" i="17"/>
  <c r="EV127" i="17"/>
  <c r="EW127" i="17"/>
  <c r="EX127" i="17"/>
  <c r="EY127" i="17"/>
  <c r="EZ127" i="17"/>
  <c r="FA127" i="17"/>
  <c r="FB127" i="17"/>
  <c r="FC127" i="17"/>
  <c r="FD127" i="17"/>
  <c r="FE127" i="17"/>
  <c r="FF127" i="17"/>
  <c r="FG127" i="17"/>
  <c r="FH127" i="17"/>
  <c r="FI127" i="17"/>
  <c r="FJ127" i="17"/>
  <c r="FK127" i="17"/>
  <c r="FL127" i="17"/>
  <c r="FM127" i="17"/>
  <c r="FN127" i="17"/>
  <c r="FO127" i="17"/>
  <c r="FP127" i="17"/>
  <c r="FQ127" i="17"/>
  <c r="FR127" i="17"/>
  <c r="FS127" i="17"/>
  <c r="FT127" i="17"/>
  <c r="BZ128" i="17"/>
  <c r="CA128" i="17"/>
  <c r="CB128" i="17"/>
  <c r="CC128" i="17"/>
  <c r="CD128" i="17"/>
  <c r="CN128" i="17"/>
  <c r="CO128" i="17"/>
  <c r="CP128" i="17"/>
  <c r="CQ128" i="17"/>
  <c r="CR128" i="17"/>
  <c r="CS128" i="17"/>
  <c r="CT128" i="17"/>
  <c r="CU128" i="17"/>
  <c r="CV128" i="17"/>
  <c r="CW128" i="17"/>
  <c r="CX128" i="17"/>
  <c r="CY128" i="17"/>
  <c r="CZ128" i="17"/>
  <c r="DA128" i="17"/>
  <c r="DB128" i="17"/>
  <c r="DC128" i="17"/>
  <c r="DD128" i="17"/>
  <c r="DE128" i="17"/>
  <c r="DF128" i="17"/>
  <c r="DG128" i="17"/>
  <c r="DH128" i="17"/>
  <c r="DI128" i="17"/>
  <c r="DJ128" i="17"/>
  <c r="DK128" i="17"/>
  <c r="DL128" i="17"/>
  <c r="DM128" i="17"/>
  <c r="DN128" i="17"/>
  <c r="DO128" i="17"/>
  <c r="DP128" i="17"/>
  <c r="DQ128" i="17"/>
  <c r="DR128" i="17"/>
  <c r="DS128" i="17"/>
  <c r="DT128" i="17"/>
  <c r="DU128" i="17"/>
  <c r="DV128" i="17"/>
  <c r="DW128" i="17"/>
  <c r="DX128" i="17"/>
  <c r="DY128" i="17"/>
  <c r="DZ128" i="17"/>
  <c r="EA128" i="17"/>
  <c r="EB128" i="17"/>
  <c r="EC128" i="17"/>
  <c r="ED128" i="17"/>
  <c r="EE128" i="17"/>
  <c r="EF128" i="17"/>
  <c r="EG128" i="17"/>
  <c r="EH128" i="17"/>
  <c r="EI128" i="17"/>
  <c r="EJ128" i="17"/>
  <c r="EK128" i="17"/>
  <c r="EL128" i="17"/>
  <c r="EM128" i="17"/>
  <c r="EN128" i="17"/>
  <c r="EO128" i="17"/>
  <c r="EP128" i="17"/>
  <c r="EQ128" i="17"/>
  <c r="ER128" i="17"/>
  <c r="ES128" i="17"/>
  <c r="ET128" i="17"/>
  <c r="EU128" i="17"/>
  <c r="EV128" i="17"/>
  <c r="EW128" i="17"/>
  <c r="EX128" i="17"/>
  <c r="EY128" i="17"/>
  <c r="EZ128" i="17"/>
  <c r="FA128" i="17"/>
  <c r="FB128" i="17"/>
  <c r="FC128" i="17"/>
  <c r="FD128" i="17"/>
  <c r="FE128" i="17"/>
  <c r="FF128" i="17"/>
  <c r="FG128" i="17"/>
  <c r="FH128" i="17"/>
  <c r="FI128" i="17"/>
  <c r="FJ128" i="17"/>
  <c r="FK128" i="17"/>
  <c r="FL128" i="17"/>
  <c r="FM128" i="17"/>
  <c r="FN128" i="17"/>
  <c r="FO128" i="17"/>
  <c r="FP128" i="17"/>
  <c r="FQ128" i="17"/>
  <c r="FR128" i="17"/>
  <c r="FS128" i="17"/>
  <c r="FT128" i="17"/>
  <c r="BZ129" i="17"/>
  <c r="CA129" i="17"/>
  <c r="CB129" i="17"/>
  <c r="CC129" i="17"/>
  <c r="CD129" i="17"/>
  <c r="CN129" i="17"/>
  <c r="CO129" i="17"/>
  <c r="CP129" i="17"/>
  <c r="CQ129" i="17"/>
  <c r="CR129" i="17"/>
  <c r="CS129" i="17"/>
  <c r="CT129" i="17"/>
  <c r="CU129" i="17"/>
  <c r="CV129" i="17"/>
  <c r="CW129" i="17"/>
  <c r="CX129" i="17"/>
  <c r="CY129" i="17"/>
  <c r="CZ129" i="17"/>
  <c r="DA129" i="17"/>
  <c r="DB129" i="17"/>
  <c r="DC129" i="17"/>
  <c r="DD129" i="17"/>
  <c r="DE129" i="17"/>
  <c r="DF129" i="17"/>
  <c r="DG129" i="17"/>
  <c r="DH129" i="17"/>
  <c r="DI129" i="17"/>
  <c r="DJ129" i="17"/>
  <c r="DK129" i="17"/>
  <c r="DL129" i="17"/>
  <c r="DM129" i="17"/>
  <c r="DN129" i="17"/>
  <c r="DO129" i="17"/>
  <c r="DP129" i="17"/>
  <c r="DQ129" i="17"/>
  <c r="DR129" i="17"/>
  <c r="DS129" i="17"/>
  <c r="DT129" i="17"/>
  <c r="DU129" i="17"/>
  <c r="DV129" i="17"/>
  <c r="DW129" i="17"/>
  <c r="DX129" i="17"/>
  <c r="DY129" i="17"/>
  <c r="DZ129" i="17"/>
  <c r="EA129" i="17"/>
  <c r="EB129" i="17"/>
  <c r="EC129" i="17"/>
  <c r="ED129" i="17"/>
  <c r="EE129" i="17"/>
  <c r="EF129" i="17"/>
  <c r="EG129" i="17"/>
  <c r="EH129" i="17"/>
  <c r="EI129" i="17"/>
  <c r="EJ129" i="17"/>
  <c r="EK129" i="17"/>
  <c r="EL129" i="17"/>
  <c r="EM129" i="17"/>
  <c r="EN129" i="17"/>
  <c r="EO129" i="17"/>
  <c r="EP129" i="17"/>
  <c r="EQ129" i="17"/>
  <c r="ER129" i="17"/>
  <c r="ES129" i="17"/>
  <c r="ET129" i="17"/>
  <c r="EU129" i="17"/>
  <c r="EV129" i="17"/>
  <c r="EW129" i="17"/>
  <c r="EX129" i="17"/>
  <c r="EY129" i="17"/>
  <c r="EZ129" i="17"/>
  <c r="FA129" i="17"/>
  <c r="FB129" i="17"/>
  <c r="FC129" i="17"/>
  <c r="FD129" i="17"/>
  <c r="FE129" i="17"/>
  <c r="FF129" i="17"/>
  <c r="FG129" i="17"/>
  <c r="FH129" i="17"/>
  <c r="FI129" i="17"/>
  <c r="FJ129" i="17"/>
  <c r="FK129" i="17"/>
  <c r="FL129" i="17"/>
  <c r="FM129" i="17"/>
  <c r="FN129" i="17"/>
  <c r="FO129" i="17"/>
  <c r="FP129" i="17"/>
  <c r="FQ129" i="17"/>
  <c r="FR129" i="17"/>
  <c r="FS129" i="17"/>
  <c r="FT129" i="17"/>
  <c r="BZ130" i="17"/>
  <c r="CA130" i="17"/>
  <c r="CB130" i="17"/>
  <c r="CC130" i="17"/>
  <c r="CD130" i="17"/>
  <c r="CN130" i="17"/>
  <c r="CO130" i="17"/>
  <c r="CP130" i="17"/>
  <c r="CQ130" i="17"/>
  <c r="CR130" i="17"/>
  <c r="CS130" i="17"/>
  <c r="CT130" i="17"/>
  <c r="CU130" i="17"/>
  <c r="CV130" i="17"/>
  <c r="CW130" i="17"/>
  <c r="CX130" i="17"/>
  <c r="CY130" i="17"/>
  <c r="CZ130" i="17"/>
  <c r="DA130" i="17"/>
  <c r="DB130" i="17"/>
  <c r="DC130" i="17"/>
  <c r="DD130" i="17"/>
  <c r="DE130" i="17"/>
  <c r="DF130" i="17"/>
  <c r="DG130" i="17"/>
  <c r="DH130" i="17"/>
  <c r="DI130" i="17"/>
  <c r="DJ130" i="17"/>
  <c r="DK130" i="17"/>
  <c r="DL130" i="17"/>
  <c r="DM130" i="17"/>
  <c r="DN130" i="17"/>
  <c r="DO130" i="17"/>
  <c r="DP130" i="17"/>
  <c r="DQ130" i="17"/>
  <c r="DR130" i="17"/>
  <c r="DS130" i="17"/>
  <c r="DT130" i="17"/>
  <c r="DU130" i="17"/>
  <c r="DV130" i="17"/>
  <c r="DW130" i="17"/>
  <c r="DX130" i="17"/>
  <c r="DY130" i="17"/>
  <c r="DZ130" i="17"/>
  <c r="EA130" i="17"/>
  <c r="EB130" i="17"/>
  <c r="EC130" i="17"/>
  <c r="ED130" i="17"/>
  <c r="EE130" i="17"/>
  <c r="EF130" i="17"/>
  <c r="EG130" i="17"/>
  <c r="EH130" i="17"/>
  <c r="EI130" i="17"/>
  <c r="EJ130" i="17"/>
  <c r="EK130" i="17"/>
  <c r="EL130" i="17"/>
  <c r="EM130" i="17"/>
  <c r="EN130" i="17"/>
  <c r="EO130" i="17"/>
  <c r="EP130" i="17"/>
  <c r="EQ130" i="17"/>
  <c r="ER130" i="17"/>
  <c r="ES130" i="17"/>
  <c r="ET130" i="17"/>
  <c r="EU130" i="17"/>
  <c r="EV130" i="17"/>
  <c r="EW130" i="17"/>
  <c r="EX130" i="17"/>
  <c r="EY130" i="17"/>
  <c r="EZ130" i="17"/>
  <c r="FA130" i="17"/>
  <c r="FB130" i="17"/>
  <c r="FC130" i="17"/>
  <c r="FD130" i="17"/>
  <c r="FE130" i="17"/>
  <c r="FF130" i="17"/>
  <c r="FG130" i="17"/>
  <c r="FH130" i="17"/>
  <c r="FI130" i="17"/>
  <c r="FJ130" i="17"/>
  <c r="FK130" i="17"/>
  <c r="FL130" i="17"/>
  <c r="FM130" i="17"/>
  <c r="FN130" i="17"/>
  <c r="FO130" i="17"/>
  <c r="FP130" i="17"/>
  <c r="FQ130" i="17"/>
  <c r="FR130" i="17"/>
  <c r="FS130" i="17"/>
  <c r="FT130" i="17"/>
  <c r="BZ131" i="17"/>
  <c r="CA131" i="17"/>
  <c r="CB131" i="17"/>
  <c r="CC131" i="17"/>
  <c r="CD131" i="17"/>
  <c r="CN131" i="17"/>
  <c r="CO131" i="17"/>
  <c r="CP131" i="17"/>
  <c r="CQ131" i="17"/>
  <c r="CR131" i="17"/>
  <c r="CS131" i="17"/>
  <c r="CT131" i="17"/>
  <c r="CU131" i="17"/>
  <c r="CV131" i="17"/>
  <c r="CW131" i="17"/>
  <c r="CX131" i="17"/>
  <c r="CY131" i="17"/>
  <c r="CZ131" i="17"/>
  <c r="DA131" i="17"/>
  <c r="DB131" i="17"/>
  <c r="DC131" i="17"/>
  <c r="DD131" i="17"/>
  <c r="DE131" i="17"/>
  <c r="DF131" i="17"/>
  <c r="DG131" i="17"/>
  <c r="DH131" i="17"/>
  <c r="DI131" i="17"/>
  <c r="DJ131" i="17"/>
  <c r="DK131" i="17"/>
  <c r="DL131" i="17"/>
  <c r="DM131" i="17"/>
  <c r="DN131" i="17"/>
  <c r="DO131" i="17"/>
  <c r="DP131" i="17"/>
  <c r="DQ131" i="17"/>
  <c r="DR131" i="17"/>
  <c r="DS131" i="17"/>
  <c r="DT131" i="17"/>
  <c r="DU131" i="17"/>
  <c r="DV131" i="17"/>
  <c r="DW131" i="17"/>
  <c r="DX131" i="17"/>
  <c r="DY131" i="17"/>
  <c r="DZ131" i="17"/>
  <c r="EA131" i="17"/>
  <c r="EB131" i="17"/>
  <c r="EC131" i="17"/>
  <c r="ED131" i="17"/>
  <c r="EE131" i="17"/>
  <c r="EF131" i="17"/>
  <c r="EG131" i="17"/>
  <c r="EH131" i="17"/>
  <c r="EI131" i="17"/>
  <c r="EJ131" i="17"/>
  <c r="EK131" i="17"/>
  <c r="EL131" i="17"/>
  <c r="EM131" i="17"/>
  <c r="EN131" i="17"/>
  <c r="EO131" i="17"/>
  <c r="EP131" i="17"/>
  <c r="EQ131" i="17"/>
  <c r="ER131" i="17"/>
  <c r="ES131" i="17"/>
  <c r="ET131" i="17"/>
  <c r="EU131" i="17"/>
  <c r="EV131" i="17"/>
  <c r="EW131" i="17"/>
  <c r="EX131" i="17"/>
  <c r="EY131" i="17"/>
  <c r="EZ131" i="17"/>
  <c r="FA131" i="17"/>
  <c r="FB131" i="17"/>
  <c r="FC131" i="17"/>
  <c r="FD131" i="17"/>
  <c r="FE131" i="17"/>
  <c r="FF131" i="17"/>
  <c r="FG131" i="17"/>
  <c r="FH131" i="17"/>
  <c r="FI131" i="17"/>
  <c r="FJ131" i="17"/>
  <c r="FK131" i="17"/>
  <c r="FL131" i="17"/>
  <c r="FM131" i="17"/>
  <c r="FN131" i="17"/>
  <c r="FO131" i="17"/>
  <c r="FP131" i="17"/>
  <c r="FQ131" i="17"/>
  <c r="FR131" i="17"/>
  <c r="FS131" i="17"/>
  <c r="FT131" i="17"/>
  <c r="BZ132" i="17"/>
  <c r="CA132" i="17"/>
  <c r="CB132" i="17"/>
  <c r="CC132" i="17"/>
  <c r="CD132" i="17"/>
  <c r="CN132" i="17"/>
  <c r="CO132" i="17"/>
  <c r="CP132" i="17"/>
  <c r="CQ132" i="17"/>
  <c r="CR132" i="17"/>
  <c r="CS132" i="17"/>
  <c r="CT132" i="17"/>
  <c r="CU132" i="17"/>
  <c r="CV132" i="17"/>
  <c r="CW132" i="17"/>
  <c r="CX132" i="17"/>
  <c r="CY132" i="17"/>
  <c r="CZ132" i="17"/>
  <c r="DA132" i="17"/>
  <c r="DB132" i="17"/>
  <c r="DC132" i="17"/>
  <c r="DD132" i="17"/>
  <c r="DE132" i="17"/>
  <c r="DF132" i="17"/>
  <c r="DG132" i="17"/>
  <c r="DH132" i="17"/>
  <c r="DI132" i="17"/>
  <c r="DJ132" i="17"/>
  <c r="DK132" i="17"/>
  <c r="DL132" i="17"/>
  <c r="DM132" i="17"/>
  <c r="DN132" i="17"/>
  <c r="DO132" i="17"/>
  <c r="DP132" i="17"/>
  <c r="DQ132" i="17"/>
  <c r="DR132" i="17"/>
  <c r="DS132" i="17"/>
  <c r="DT132" i="17"/>
  <c r="DU132" i="17"/>
  <c r="DV132" i="17"/>
  <c r="DW132" i="17"/>
  <c r="DX132" i="17"/>
  <c r="DY132" i="17"/>
  <c r="DZ132" i="17"/>
  <c r="EA132" i="17"/>
  <c r="EB132" i="17"/>
  <c r="EC132" i="17"/>
  <c r="ED132" i="17"/>
  <c r="EE132" i="17"/>
  <c r="EF132" i="17"/>
  <c r="EG132" i="17"/>
  <c r="EH132" i="17"/>
  <c r="EI132" i="17"/>
  <c r="EJ132" i="17"/>
  <c r="EK132" i="17"/>
  <c r="EL132" i="17"/>
  <c r="EM132" i="17"/>
  <c r="EN132" i="17"/>
  <c r="EO132" i="17"/>
  <c r="EP132" i="17"/>
  <c r="EQ132" i="17"/>
  <c r="ER132" i="17"/>
  <c r="ES132" i="17"/>
  <c r="ET132" i="17"/>
  <c r="EU132" i="17"/>
  <c r="EV132" i="17"/>
  <c r="EW132" i="17"/>
  <c r="EX132" i="17"/>
  <c r="EY132" i="17"/>
  <c r="EZ132" i="17"/>
  <c r="FA132" i="17"/>
  <c r="FB132" i="17"/>
  <c r="FC132" i="17"/>
  <c r="FD132" i="17"/>
  <c r="FE132" i="17"/>
  <c r="FF132" i="17"/>
  <c r="FG132" i="17"/>
  <c r="FH132" i="17"/>
  <c r="FI132" i="17"/>
  <c r="FJ132" i="17"/>
  <c r="FK132" i="17"/>
  <c r="FL132" i="17"/>
  <c r="FM132" i="17"/>
  <c r="FN132" i="17"/>
  <c r="FO132" i="17"/>
  <c r="FP132" i="17"/>
  <c r="FQ132" i="17"/>
  <c r="FR132" i="17"/>
  <c r="FS132" i="17"/>
  <c r="FT132" i="17"/>
  <c r="BZ133" i="17"/>
  <c r="CA133" i="17"/>
  <c r="CB133" i="17"/>
  <c r="CC133" i="17"/>
  <c r="CD133" i="17"/>
  <c r="CN133" i="17"/>
  <c r="CO133" i="17"/>
  <c r="CP133" i="17"/>
  <c r="CQ133" i="17"/>
  <c r="CR133" i="17"/>
  <c r="CS133" i="17"/>
  <c r="CT133" i="17"/>
  <c r="CU133" i="17"/>
  <c r="CV133" i="17"/>
  <c r="CW133" i="17"/>
  <c r="CX133" i="17"/>
  <c r="CY133" i="17"/>
  <c r="CZ133" i="17"/>
  <c r="DA133" i="17"/>
  <c r="DB133" i="17"/>
  <c r="DC133" i="17"/>
  <c r="DD133" i="17"/>
  <c r="DE133" i="17"/>
  <c r="DF133" i="17"/>
  <c r="DG133" i="17"/>
  <c r="DH133" i="17"/>
  <c r="DI133" i="17"/>
  <c r="DJ133" i="17"/>
  <c r="DK133" i="17"/>
  <c r="DL133" i="17"/>
  <c r="DM133" i="17"/>
  <c r="DN133" i="17"/>
  <c r="DO133" i="17"/>
  <c r="DP133" i="17"/>
  <c r="DQ133" i="17"/>
  <c r="DR133" i="17"/>
  <c r="DS133" i="17"/>
  <c r="DT133" i="17"/>
  <c r="DU133" i="17"/>
  <c r="DV133" i="17"/>
  <c r="DW133" i="17"/>
  <c r="DX133" i="17"/>
  <c r="DY133" i="17"/>
  <c r="DZ133" i="17"/>
  <c r="EA133" i="17"/>
  <c r="EB133" i="17"/>
  <c r="EC133" i="17"/>
  <c r="ED133" i="17"/>
  <c r="EE133" i="17"/>
  <c r="EF133" i="17"/>
  <c r="EG133" i="17"/>
  <c r="EH133" i="17"/>
  <c r="EI133" i="17"/>
  <c r="EJ133" i="17"/>
  <c r="EK133" i="17"/>
  <c r="EL133" i="17"/>
  <c r="EM133" i="17"/>
  <c r="EN133" i="17"/>
  <c r="EO133" i="17"/>
  <c r="EP133" i="17"/>
  <c r="EQ133" i="17"/>
  <c r="ER133" i="17"/>
  <c r="ES133" i="17"/>
  <c r="ET133" i="17"/>
  <c r="EU133" i="17"/>
  <c r="EV133" i="17"/>
  <c r="EW133" i="17"/>
  <c r="EX133" i="17"/>
  <c r="EY133" i="17"/>
  <c r="EZ133" i="17"/>
  <c r="FA133" i="17"/>
  <c r="FB133" i="17"/>
  <c r="FC133" i="17"/>
  <c r="FD133" i="17"/>
  <c r="FE133" i="17"/>
  <c r="FF133" i="17"/>
  <c r="FG133" i="17"/>
  <c r="FH133" i="17"/>
  <c r="FI133" i="17"/>
  <c r="FJ133" i="17"/>
  <c r="FK133" i="17"/>
  <c r="FL133" i="17"/>
  <c r="FM133" i="17"/>
  <c r="FN133" i="17"/>
  <c r="FO133" i="17"/>
  <c r="FP133" i="17"/>
  <c r="FQ133" i="17"/>
  <c r="FR133" i="17"/>
  <c r="FS133" i="17"/>
  <c r="FT133" i="17"/>
  <c r="BZ134" i="17"/>
  <c r="CA134" i="17"/>
  <c r="CB134" i="17"/>
  <c r="CC134" i="17"/>
  <c r="CD134" i="17"/>
  <c r="CN134" i="17"/>
  <c r="CO134" i="17"/>
  <c r="CP134" i="17"/>
  <c r="CQ134" i="17"/>
  <c r="CR134" i="17"/>
  <c r="CS134" i="17"/>
  <c r="CT134" i="17"/>
  <c r="CU134" i="17"/>
  <c r="CV134" i="17"/>
  <c r="CW134" i="17"/>
  <c r="CX134" i="17"/>
  <c r="CY134" i="17"/>
  <c r="CZ134" i="17"/>
  <c r="DA134" i="17"/>
  <c r="DB134" i="17"/>
  <c r="DC134" i="17"/>
  <c r="DD134" i="17"/>
  <c r="DE134" i="17"/>
  <c r="DF134" i="17"/>
  <c r="DG134" i="17"/>
  <c r="DH134" i="17"/>
  <c r="DI134" i="17"/>
  <c r="DJ134" i="17"/>
  <c r="DK134" i="17"/>
  <c r="DL134" i="17"/>
  <c r="DM134" i="17"/>
  <c r="DN134" i="17"/>
  <c r="DO134" i="17"/>
  <c r="DP134" i="17"/>
  <c r="DQ134" i="17"/>
  <c r="DR134" i="17"/>
  <c r="DS134" i="17"/>
  <c r="DT134" i="17"/>
  <c r="DU134" i="17"/>
  <c r="DV134" i="17"/>
  <c r="DW134" i="17"/>
  <c r="DX134" i="17"/>
  <c r="DY134" i="17"/>
  <c r="DZ134" i="17"/>
  <c r="EA134" i="17"/>
  <c r="EB134" i="17"/>
  <c r="EC134" i="17"/>
  <c r="ED134" i="17"/>
  <c r="EE134" i="17"/>
  <c r="EF134" i="17"/>
  <c r="EG134" i="17"/>
  <c r="EH134" i="17"/>
  <c r="EI134" i="17"/>
  <c r="EJ134" i="17"/>
  <c r="EK134" i="17"/>
  <c r="EL134" i="17"/>
  <c r="EM134" i="17"/>
  <c r="EN134" i="17"/>
  <c r="EO134" i="17"/>
  <c r="EP134" i="17"/>
  <c r="EQ134" i="17"/>
  <c r="ER134" i="17"/>
  <c r="ES134" i="17"/>
  <c r="ET134" i="17"/>
  <c r="EU134" i="17"/>
  <c r="EV134" i="17"/>
  <c r="EW134" i="17"/>
  <c r="EX134" i="17"/>
  <c r="EY134" i="17"/>
  <c r="EZ134" i="17"/>
  <c r="FA134" i="17"/>
  <c r="FB134" i="17"/>
  <c r="FC134" i="17"/>
  <c r="FD134" i="17"/>
  <c r="FE134" i="17"/>
  <c r="FF134" i="17"/>
  <c r="FG134" i="17"/>
  <c r="FH134" i="17"/>
  <c r="FI134" i="17"/>
  <c r="FJ134" i="17"/>
  <c r="FK134" i="17"/>
  <c r="FL134" i="17"/>
  <c r="FM134" i="17"/>
  <c r="FN134" i="17"/>
  <c r="FO134" i="17"/>
  <c r="FP134" i="17"/>
  <c r="FQ134" i="17"/>
  <c r="FR134" i="17"/>
  <c r="FS134" i="17"/>
  <c r="FT134" i="17"/>
  <c r="BZ135" i="17"/>
  <c r="CA135" i="17"/>
  <c r="CB135" i="17"/>
  <c r="CC135" i="17"/>
  <c r="CD135" i="17"/>
  <c r="CN135" i="17"/>
  <c r="CO135" i="17"/>
  <c r="CP135" i="17"/>
  <c r="CQ135" i="17"/>
  <c r="CR135" i="17"/>
  <c r="CS135" i="17"/>
  <c r="CT135" i="17"/>
  <c r="CU135" i="17"/>
  <c r="CV135" i="17"/>
  <c r="CW135" i="17"/>
  <c r="CX135" i="17"/>
  <c r="CY135" i="17"/>
  <c r="CZ135" i="17"/>
  <c r="DA135" i="17"/>
  <c r="DB135" i="17"/>
  <c r="DC135" i="17"/>
  <c r="DD135" i="17"/>
  <c r="DE135" i="17"/>
  <c r="DF135" i="17"/>
  <c r="DG135" i="17"/>
  <c r="DH135" i="17"/>
  <c r="DI135" i="17"/>
  <c r="DJ135" i="17"/>
  <c r="DK135" i="17"/>
  <c r="DL135" i="17"/>
  <c r="DM135" i="17"/>
  <c r="DN135" i="17"/>
  <c r="DO135" i="17"/>
  <c r="DP135" i="17"/>
  <c r="DQ135" i="17"/>
  <c r="DR135" i="17"/>
  <c r="DS135" i="17"/>
  <c r="DT135" i="17"/>
  <c r="DU135" i="17"/>
  <c r="DV135" i="17"/>
  <c r="DW135" i="17"/>
  <c r="DX135" i="17"/>
  <c r="DY135" i="17"/>
  <c r="DZ135" i="17"/>
  <c r="EA135" i="17"/>
  <c r="EB135" i="17"/>
  <c r="EC135" i="17"/>
  <c r="ED135" i="17"/>
  <c r="EE135" i="17"/>
  <c r="EF135" i="17"/>
  <c r="EG135" i="17"/>
  <c r="EH135" i="17"/>
  <c r="EI135" i="17"/>
  <c r="EJ135" i="17"/>
  <c r="EK135" i="17"/>
  <c r="EL135" i="17"/>
  <c r="EM135" i="17"/>
  <c r="EN135" i="17"/>
  <c r="EO135" i="17"/>
  <c r="EP135" i="17"/>
  <c r="EQ135" i="17"/>
  <c r="ER135" i="17"/>
  <c r="ES135" i="17"/>
  <c r="ET135" i="17"/>
  <c r="EU135" i="17"/>
  <c r="EV135" i="17"/>
  <c r="EW135" i="17"/>
  <c r="EX135" i="17"/>
  <c r="EY135" i="17"/>
  <c r="EZ135" i="17"/>
  <c r="FA135" i="17"/>
  <c r="FB135" i="17"/>
  <c r="FC135" i="17"/>
  <c r="FD135" i="17"/>
  <c r="FE135" i="17"/>
  <c r="FF135" i="17"/>
  <c r="FG135" i="17"/>
  <c r="FH135" i="17"/>
  <c r="FI135" i="17"/>
  <c r="FJ135" i="17"/>
  <c r="FK135" i="17"/>
  <c r="FL135" i="17"/>
  <c r="FM135" i="17"/>
  <c r="FN135" i="17"/>
  <c r="FO135" i="17"/>
  <c r="FP135" i="17"/>
  <c r="FQ135" i="17"/>
  <c r="FR135" i="17"/>
  <c r="FS135" i="17"/>
  <c r="FT135" i="17"/>
  <c r="BZ136" i="17"/>
  <c r="CA136" i="17"/>
  <c r="CB136" i="17"/>
  <c r="CC136" i="17"/>
  <c r="CD136" i="17"/>
  <c r="CN136" i="17"/>
  <c r="CO136" i="17"/>
  <c r="CP136" i="17"/>
  <c r="CQ136" i="17"/>
  <c r="CR136" i="17"/>
  <c r="CS136" i="17"/>
  <c r="CT136" i="17"/>
  <c r="CU136" i="17"/>
  <c r="CV136" i="17"/>
  <c r="CW136" i="17"/>
  <c r="CX136" i="17"/>
  <c r="CY136" i="17"/>
  <c r="CZ136" i="17"/>
  <c r="DA136" i="17"/>
  <c r="DB136" i="17"/>
  <c r="DC136" i="17"/>
  <c r="DD136" i="17"/>
  <c r="DE136" i="17"/>
  <c r="DF136" i="17"/>
  <c r="DG136" i="17"/>
  <c r="DH136" i="17"/>
  <c r="DI136" i="17"/>
  <c r="DJ136" i="17"/>
  <c r="DK136" i="17"/>
  <c r="DL136" i="17"/>
  <c r="DM136" i="17"/>
  <c r="DN136" i="17"/>
  <c r="DO136" i="17"/>
  <c r="DP136" i="17"/>
  <c r="DQ136" i="17"/>
  <c r="DR136" i="17"/>
  <c r="DS136" i="17"/>
  <c r="DT136" i="17"/>
  <c r="DU136" i="17"/>
  <c r="DV136" i="17"/>
  <c r="DW136" i="17"/>
  <c r="DX136" i="17"/>
  <c r="DY136" i="17"/>
  <c r="DZ136" i="17"/>
  <c r="EA136" i="17"/>
  <c r="EB136" i="17"/>
  <c r="EC136" i="17"/>
  <c r="ED136" i="17"/>
  <c r="EE136" i="17"/>
  <c r="EF136" i="17"/>
  <c r="EG136" i="17"/>
  <c r="EH136" i="17"/>
  <c r="EI136" i="17"/>
  <c r="EJ136" i="17"/>
  <c r="EK136" i="17"/>
  <c r="EL136" i="17"/>
  <c r="EM136" i="17"/>
  <c r="EN136" i="17"/>
  <c r="EO136" i="17"/>
  <c r="EP136" i="17"/>
  <c r="EQ136" i="17"/>
  <c r="ER136" i="17"/>
  <c r="ES136" i="17"/>
  <c r="ET136" i="17"/>
  <c r="EU136" i="17"/>
  <c r="EV136" i="17"/>
  <c r="EW136" i="17"/>
  <c r="EX136" i="17"/>
  <c r="EY136" i="17"/>
  <c r="EZ136" i="17"/>
  <c r="FA136" i="17"/>
  <c r="FB136" i="17"/>
  <c r="FC136" i="17"/>
  <c r="FD136" i="17"/>
  <c r="FE136" i="17"/>
  <c r="FF136" i="17"/>
  <c r="FG136" i="17"/>
  <c r="FH136" i="17"/>
  <c r="FI136" i="17"/>
  <c r="FJ136" i="17"/>
  <c r="FK136" i="17"/>
  <c r="FL136" i="17"/>
  <c r="FM136" i="17"/>
  <c r="FN136" i="17"/>
  <c r="FO136" i="17"/>
  <c r="FP136" i="17"/>
  <c r="FQ136" i="17"/>
  <c r="FR136" i="17"/>
  <c r="FS136" i="17"/>
  <c r="FT136" i="17"/>
  <c r="BZ137" i="17"/>
  <c r="CA137" i="17"/>
  <c r="CB137" i="17"/>
  <c r="CC137" i="17"/>
  <c r="CD137" i="17"/>
  <c r="CN137" i="17"/>
  <c r="CO137" i="17"/>
  <c r="CP137" i="17"/>
  <c r="CQ137" i="17"/>
  <c r="CR137" i="17"/>
  <c r="CS137" i="17"/>
  <c r="CT137" i="17"/>
  <c r="CU137" i="17"/>
  <c r="CV137" i="17"/>
  <c r="CW137" i="17"/>
  <c r="CX137" i="17"/>
  <c r="CY137" i="17"/>
  <c r="CZ137" i="17"/>
  <c r="DA137" i="17"/>
  <c r="DB137" i="17"/>
  <c r="DC137" i="17"/>
  <c r="DD137" i="17"/>
  <c r="DE137" i="17"/>
  <c r="DF137" i="17"/>
  <c r="DG137" i="17"/>
  <c r="DH137" i="17"/>
  <c r="DI137" i="17"/>
  <c r="DJ137" i="17"/>
  <c r="DK137" i="17"/>
  <c r="DL137" i="17"/>
  <c r="DM137" i="17"/>
  <c r="DN137" i="17"/>
  <c r="DO137" i="17"/>
  <c r="DP137" i="17"/>
  <c r="DQ137" i="17"/>
  <c r="DR137" i="17"/>
  <c r="DS137" i="17"/>
  <c r="DT137" i="17"/>
  <c r="DU137" i="17"/>
  <c r="DV137" i="17"/>
  <c r="DW137" i="17"/>
  <c r="DX137" i="17"/>
  <c r="DY137" i="17"/>
  <c r="DZ137" i="17"/>
  <c r="EA137" i="17"/>
  <c r="EB137" i="17"/>
  <c r="EC137" i="17"/>
  <c r="ED137" i="17"/>
  <c r="EE137" i="17"/>
  <c r="EF137" i="17"/>
  <c r="EG137" i="17"/>
  <c r="EH137" i="17"/>
  <c r="EI137" i="17"/>
  <c r="EJ137" i="17"/>
  <c r="EK137" i="17"/>
  <c r="EL137" i="17"/>
  <c r="EM137" i="17"/>
  <c r="EN137" i="17"/>
  <c r="EO137" i="17"/>
  <c r="EP137" i="17"/>
  <c r="EQ137" i="17"/>
  <c r="ER137" i="17"/>
  <c r="ES137" i="17"/>
  <c r="ET137" i="17"/>
  <c r="EU137" i="17"/>
  <c r="EV137" i="17"/>
  <c r="EW137" i="17"/>
  <c r="EX137" i="17"/>
  <c r="EY137" i="17"/>
  <c r="EZ137" i="17"/>
  <c r="FA137" i="17"/>
  <c r="FB137" i="17"/>
  <c r="FC137" i="17"/>
  <c r="FD137" i="17"/>
  <c r="FE137" i="17"/>
  <c r="FF137" i="17"/>
  <c r="FG137" i="17"/>
  <c r="FH137" i="17"/>
  <c r="FI137" i="17"/>
  <c r="FJ137" i="17"/>
  <c r="FK137" i="17"/>
  <c r="FL137" i="17"/>
  <c r="FM137" i="17"/>
  <c r="FN137" i="17"/>
  <c r="FO137" i="17"/>
  <c r="FP137" i="17"/>
  <c r="FQ137" i="17"/>
  <c r="FR137" i="17"/>
  <c r="FS137" i="17"/>
  <c r="FT137" i="17"/>
  <c r="BZ138" i="17"/>
  <c r="CA138" i="17"/>
  <c r="CB138" i="17"/>
  <c r="CC138" i="17"/>
  <c r="CD138" i="17"/>
  <c r="CN138" i="17"/>
  <c r="CO138" i="17"/>
  <c r="CP138" i="17"/>
  <c r="CQ138" i="17"/>
  <c r="CR138" i="17"/>
  <c r="CS138" i="17"/>
  <c r="CT138" i="17"/>
  <c r="CU138" i="17"/>
  <c r="CV138" i="17"/>
  <c r="CW138" i="17"/>
  <c r="CX138" i="17"/>
  <c r="CY138" i="17"/>
  <c r="CZ138" i="17"/>
  <c r="DA138" i="17"/>
  <c r="DB138" i="17"/>
  <c r="DC138" i="17"/>
  <c r="DD138" i="17"/>
  <c r="DE138" i="17"/>
  <c r="DF138" i="17"/>
  <c r="DG138" i="17"/>
  <c r="DH138" i="17"/>
  <c r="DI138" i="17"/>
  <c r="DJ138" i="17"/>
  <c r="DK138" i="17"/>
  <c r="DL138" i="17"/>
  <c r="DM138" i="17"/>
  <c r="DN138" i="17"/>
  <c r="DO138" i="17"/>
  <c r="DP138" i="17"/>
  <c r="DQ138" i="17"/>
  <c r="DR138" i="17"/>
  <c r="DS138" i="17"/>
  <c r="DT138" i="17"/>
  <c r="DU138" i="17"/>
  <c r="DV138" i="17"/>
  <c r="DW138" i="17"/>
  <c r="DX138" i="17"/>
  <c r="DY138" i="17"/>
  <c r="DZ138" i="17"/>
  <c r="EA138" i="17"/>
  <c r="EB138" i="17"/>
  <c r="EC138" i="17"/>
  <c r="ED138" i="17"/>
  <c r="EE138" i="17"/>
  <c r="EF138" i="17"/>
  <c r="EG138" i="17"/>
  <c r="EH138" i="17"/>
  <c r="EI138" i="17"/>
  <c r="EJ138" i="17"/>
  <c r="EK138" i="17"/>
  <c r="EL138" i="17"/>
  <c r="EM138" i="17"/>
  <c r="EN138" i="17"/>
  <c r="EO138" i="17"/>
  <c r="EP138" i="17"/>
  <c r="EQ138" i="17"/>
  <c r="ER138" i="17"/>
  <c r="ES138" i="17"/>
  <c r="ET138" i="17"/>
  <c r="EU138" i="17"/>
  <c r="EV138" i="17"/>
  <c r="EW138" i="17"/>
  <c r="EX138" i="17"/>
  <c r="EY138" i="17"/>
  <c r="EZ138" i="17"/>
  <c r="FA138" i="17"/>
  <c r="FB138" i="17"/>
  <c r="FC138" i="17"/>
  <c r="FD138" i="17"/>
  <c r="FE138" i="17"/>
  <c r="FF138" i="17"/>
  <c r="FG138" i="17"/>
  <c r="FH138" i="17"/>
  <c r="FI138" i="17"/>
  <c r="FJ138" i="17"/>
  <c r="FK138" i="17"/>
  <c r="FL138" i="17"/>
  <c r="FM138" i="17"/>
  <c r="FN138" i="17"/>
  <c r="FO138" i="17"/>
  <c r="FP138" i="17"/>
  <c r="FQ138" i="17"/>
  <c r="FR138" i="17"/>
  <c r="FS138" i="17"/>
  <c r="FT138" i="17"/>
  <c r="BZ139" i="17"/>
  <c r="CA139" i="17"/>
  <c r="CB139" i="17"/>
  <c r="CC139" i="17"/>
  <c r="CD139" i="17"/>
  <c r="CN139" i="17"/>
  <c r="CO139" i="17"/>
  <c r="CP139" i="17"/>
  <c r="CQ139" i="17"/>
  <c r="CR139" i="17"/>
  <c r="CS139" i="17"/>
  <c r="CT139" i="17"/>
  <c r="CU139" i="17"/>
  <c r="CV139" i="17"/>
  <c r="CW139" i="17"/>
  <c r="CX139" i="17"/>
  <c r="CY139" i="17"/>
  <c r="CZ139" i="17"/>
  <c r="DA139" i="17"/>
  <c r="DB139" i="17"/>
  <c r="DC139" i="17"/>
  <c r="DD139" i="17"/>
  <c r="DE139" i="17"/>
  <c r="DF139" i="17"/>
  <c r="DG139" i="17"/>
  <c r="DH139" i="17"/>
  <c r="DI139" i="17"/>
  <c r="DJ139" i="17"/>
  <c r="DK139" i="17"/>
  <c r="DL139" i="17"/>
  <c r="DM139" i="17"/>
  <c r="DN139" i="17"/>
  <c r="DO139" i="17"/>
  <c r="DP139" i="17"/>
  <c r="DQ139" i="17"/>
  <c r="DR139" i="17"/>
  <c r="DS139" i="17"/>
  <c r="DT139" i="17"/>
  <c r="DU139" i="17"/>
  <c r="DV139" i="17"/>
  <c r="DW139" i="17"/>
  <c r="DX139" i="17"/>
  <c r="DY139" i="17"/>
  <c r="DZ139" i="17"/>
  <c r="EA139" i="17"/>
  <c r="EB139" i="17"/>
  <c r="EC139" i="17"/>
  <c r="ED139" i="17"/>
  <c r="EE139" i="17"/>
  <c r="EF139" i="17"/>
  <c r="EG139" i="17"/>
  <c r="EH139" i="17"/>
  <c r="EI139" i="17"/>
  <c r="EJ139" i="17"/>
  <c r="EK139" i="17"/>
  <c r="EL139" i="17"/>
  <c r="EM139" i="17"/>
  <c r="EN139" i="17"/>
  <c r="EO139" i="17"/>
  <c r="EP139" i="17"/>
  <c r="EQ139" i="17"/>
  <c r="ER139" i="17"/>
  <c r="ES139" i="17"/>
  <c r="ET139" i="17"/>
  <c r="EU139" i="17"/>
  <c r="EV139" i="17"/>
  <c r="EW139" i="17"/>
  <c r="EX139" i="17"/>
  <c r="EY139" i="17"/>
  <c r="EZ139" i="17"/>
  <c r="FA139" i="17"/>
  <c r="FB139" i="17"/>
  <c r="FC139" i="17"/>
  <c r="FD139" i="17"/>
  <c r="FE139" i="17"/>
  <c r="FF139" i="17"/>
  <c r="FG139" i="17"/>
  <c r="FH139" i="17"/>
  <c r="FI139" i="17"/>
  <c r="FJ139" i="17"/>
  <c r="FK139" i="17"/>
  <c r="FL139" i="17"/>
  <c r="FM139" i="17"/>
  <c r="FN139" i="17"/>
  <c r="FO139" i="17"/>
  <c r="FP139" i="17"/>
  <c r="FQ139" i="17"/>
  <c r="FR139" i="17"/>
  <c r="FS139" i="17"/>
  <c r="FT139" i="17"/>
  <c r="BZ140" i="17"/>
  <c r="CA140" i="17"/>
  <c r="CB140" i="17"/>
  <c r="CC140" i="17"/>
  <c r="CD140" i="17"/>
  <c r="CN140" i="17"/>
  <c r="CO140" i="17"/>
  <c r="CP140" i="17"/>
  <c r="CQ140" i="17"/>
  <c r="CR140" i="17"/>
  <c r="CS140" i="17"/>
  <c r="CT140" i="17"/>
  <c r="CU140" i="17"/>
  <c r="CV140" i="17"/>
  <c r="CW140" i="17"/>
  <c r="CX140" i="17"/>
  <c r="CY140" i="17"/>
  <c r="CZ140" i="17"/>
  <c r="DA140" i="17"/>
  <c r="DB140" i="17"/>
  <c r="DC140" i="17"/>
  <c r="DD140" i="17"/>
  <c r="DE140" i="17"/>
  <c r="DF140" i="17"/>
  <c r="DG140" i="17"/>
  <c r="DH140" i="17"/>
  <c r="DI140" i="17"/>
  <c r="DJ140" i="17"/>
  <c r="DK140" i="17"/>
  <c r="DL140" i="17"/>
  <c r="DM140" i="17"/>
  <c r="DN140" i="17"/>
  <c r="DO140" i="17"/>
  <c r="DP140" i="17"/>
  <c r="DQ140" i="17"/>
  <c r="DR140" i="17"/>
  <c r="DS140" i="17"/>
  <c r="DT140" i="17"/>
  <c r="DU140" i="17"/>
  <c r="DV140" i="17"/>
  <c r="DW140" i="17"/>
  <c r="DX140" i="17"/>
  <c r="DY140" i="17"/>
  <c r="DZ140" i="17"/>
  <c r="EA140" i="17"/>
  <c r="EB140" i="17"/>
  <c r="EC140" i="17"/>
  <c r="ED140" i="17"/>
  <c r="EE140" i="17"/>
  <c r="EF140" i="17"/>
  <c r="EG140" i="17"/>
  <c r="EH140" i="17"/>
  <c r="EI140" i="17"/>
  <c r="EJ140" i="17"/>
  <c r="EK140" i="17"/>
  <c r="EL140" i="17"/>
  <c r="EM140" i="17"/>
  <c r="EN140" i="17"/>
  <c r="EO140" i="17"/>
  <c r="EP140" i="17"/>
  <c r="EQ140" i="17"/>
  <c r="ER140" i="17"/>
  <c r="ES140" i="17"/>
  <c r="ET140" i="17"/>
  <c r="EU140" i="17"/>
  <c r="EV140" i="17"/>
  <c r="EW140" i="17"/>
  <c r="EX140" i="17"/>
  <c r="EY140" i="17"/>
  <c r="EZ140" i="17"/>
  <c r="FA140" i="17"/>
  <c r="FB140" i="17"/>
  <c r="FC140" i="17"/>
  <c r="FD140" i="17"/>
  <c r="FE140" i="17"/>
  <c r="FF140" i="17"/>
  <c r="FG140" i="17"/>
  <c r="FH140" i="17"/>
  <c r="FI140" i="17"/>
  <c r="FJ140" i="17"/>
  <c r="FK140" i="17"/>
  <c r="FL140" i="17"/>
  <c r="FM140" i="17"/>
  <c r="FN140" i="17"/>
  <c r="FO140" i="17"/>
  <c r="FP140" i="17"/>
  <c r="FQ140" i="17"/>
  <c r="FR140" i="17"/>
  <c r="FS140" i="17"/>
  <c r="FT140" i="17"/>
  <c r="BZ141" i="17"/>
  <c r="CA141" i="17"/>
  <c r="CB141" i="17"/>
  <c r="CC141" i="17"/>
  <c r="CD141" i="17"/>
  <c r="CN141" i="17"/>
  <c r="CO141" i="17"/>
  <c r="CP141" i="17"/>
  <c r="CQ141" i="17"/>
  <c r="CR141" i="17"/>
  <c r="CS141" i="17"/>
  <c r="CT141" i="17"/>
  <c r="CU141" i="17"/>
  <c r="CV141" i="17"/>
  <c r="CW141" i="17"/>
  <c r="CX141" i="17"/>
  <c r="CY141" i="17"/>
  <c r="CZ141" i="17"/>
  <c r="DA141" i="17"/>
  <c r="DB141" i="17"/>
  <c r="DC141" i="17"/>
  <c r="DD141" i="17"/>
  <c r="DE141" i="17"/>
  <c r="DF141" i="17"/>
  <c r="DG141" i="17"/>
  <c r="DH141" i="17"/>
  <c r="DI141" i="17"/>
  <c r="DJ141" i="17"/>
  <c r="DK141" i="17"/>
  <c r="DL141" i="17"/>
  <c r="DM141" i="17"/>
  <c r="DN141" i="17"/>
  <c r="DO141" i="17"/>
  <c r="DP141" i="17"/>
  <c r="DQ141" i="17"/>
  <c r="DR141" i="17"/>
  <c r="DS141" i="17"/>
  <c r="DT141" i="17"/>
  <c r="DU141" i="17"/>
  <c r="DV141" i="17"/>
  <c r="DW141" i="17"/>
  <c r="DX141" i="17"/>
  <c r="DY141" i="17"/>
  <c r="DZ141" i="17"/>
  <c r="EA141" i="17"/>
  <c r="EB141" i="17"/>
  <c r="EC141" i="17"/>
  <c r="ED141" i="17"/>
  <c r="EE141" i="17"/>
  <c r="EF141" i="17"/>
  <c r="EG141" i="17"/>
  <c r="EH141" i="17"/>
  <c r="EI141" i="17"/>
  <c r="EJ141" i="17"/>
  <c r="EK141" i="17"/>
  <c r="EL141" i="17"/>
  <c r="EM141" i="17"/>
  <c r="EN141" i="17"/>
  <c r="EO141" i="17"/>
  <c r="EP141" i="17"/>
  <c r="EQ141" i="17"/>
  <c r="ER141" i="17"/>
  <c r="ES141" i="17"/>
  <c r="ET141" i="17"/>
  <c r="EU141" i="17"/>
  <c r="EV141" i="17"/>
  <c r="EW141" i="17"/>
  <c r="EX141" i="17"/>
  <c r="EY141" i="17"/>
  <c r="EZ141" i="17"/>
  <c r="FA141" i="17"/>
  <c r="FB141" i="17"/>
  <c r="FC141" i="17"/>
  <c r="FD141" i="17"/>
  <c r="FE141" i="17"/>
  <c r="FF141" i="17"/>
  <c r="FG141" i="17"/>
  <c r="FH141" i="17"/>
  <c r="FI141" i="17"/>
  <c r="FJ141" i="17"/>
  <c r="FK141" i="17"/>
  <c r="FL141" i="17"/>
  <c r="FM141" i="17"/>
  <c r="FN141" i="17"/>
  <c r="FO141" i="17"/>
  <c r="FP141" i="17"/>
  <c r="FQ141" i="17"/>
  <c r="FR141" i="17"/>
  <c r="FS141" i="17"/>
  <c r="FT141" i="17"/>
  <c r="BZ142" i="17"/>
  <c r="CA142" i="17"/>
  <c r="CB142" i="17"/>
  <c r="CC142" i="17"/>
  <c r="CD142" i="17"/>
  <c r="CN142" i="17"/>
  <c r="CO142" i="17"/>
  <c r="CP142" i="17"/>
  <c r="CQ142" i="17"/>
  <c r="CR142" i="17"/>
  <c r="CS142" i="17"/>
  <c r="CT142" i="17"/>
  <c r="CU142" i="17"/>
  <c r="CV142" i="17"/>
  <c r="CW142" i="17"/>
  <c r="CX142" i="17"/>
  <c r="CY142" i="17"/>
  <c r="CZ142" i="17"/>
  <c r="DA142" i="17"/>
  <c r="DB142" i="17"/>
  <c r="DC142" i="17"/>
  <c r="DD142" i="17"/>
  <c r="DE142" i="17"/>
  <c r="DF142" i="17"/>
  <c r="DG142" i="17"/>
  <c r="DH142" i="17"/>
  <c r="DI142" i="17"/>
  <c r="DJ142" i="17"/>
  <c r="DK142" i="17"/>
  <c r="DL142" i="17"/>
  <c r="DM142" i="17"/>
  <c r="DN142" i="17"/>
  <c r="DO142" i="17"/>
  <c r="DP142" i="17"/>
  <c r="DQ142" i="17"/>
  <c r="DR142" i="17"/>
  <c r="DS142" i="17"/>
  <c r="DT142" i="17"/>
  <c r="DU142" i="17"/>
  <c r="DV142" i="17"/>
  <c r="DW142" i="17"/>
  <c r="DX142" i="17"/>
  <c r="DY142" i="17"/>
  <c r="DZ142" i="17"/>
  <c r="EA142" i="17"/>
  <c r="EB142" i="17"/>
  <c r="EC142" i="17"/>
  <c r="ED142" i="17"/>
  <c r="EE142" i="17"/>
  <c r="EF142" i="17"/>
  <c r="EG142" i="17"/>
  <c r="EH142" i="17"/>
  <c r="EI142" i="17"/>
  <c r="EJ142" i="17"/>
  <c r="EK142" i="17"/>
  <c r="EL142" i="17"/>
  <c r="EM142" i="17"/>
  <c r="EN142" i="17"/>
  <c r="EO142" i="17"/>
  <c r="EP142" i="17"/>
  <c r="EQ142" i="17"/>
  <c r="ER142" i="17"/>
  <c r="ES142" i="17"/>
  <c r="ET142" i="17"/>
  <c r="EU142" i="17"/>
  <c r="EV142" i="17"/>
  <c r="EW142" i="17"/>
  <c r="EX142" i="17"/>
  <c r="EY142" i="17"/>
  <c r="EZ142" i="17"/>
  <c r="FA142" i="17"/>
  <c r="FB142" i="17"/>
  <c r="FC142" i="17"/>
  <c r="FD142" i="17"/>
  <c r="FE142" i="17"/>
  <c r="FF142" i="17"/>
  <c r="FG142" i="17"/>
  <c r="FH142" i="17"/>
  <c r="FI142" i="17"/>
  <c r="FJ142" i="17"/>
  <c r="FK142" i="17"/>
  <c r="FL142" i="17"/>
  <c r="FM142" i="17"/>
  <c r="FN142" i="17"/>
  <c r="FO142" i="17"/>
  <c r="FP142" i="17"/>
  <c r="FQ142" i="17"/>
  <c r="FR142" i="17"/>
  <c r="FS142" i="17"/>
  <c r="FT142" i="17"/>
  <c r="BZ143" i="17"/>
  <c r="CA143" i="17"/>
  <c r="CB143" i="17"/>
  <c r="CC143" i="17"/>
  <c r="CD143" i="17"/>
  <c r="CN143" i="17"/>
  <c r="CO143" i="17"/>
  <c r="CP143" i="17"/>
  <c r="CQ143" i="17"/>
  <c r="CR143" i="17"/>
  <c r="CS143" i="17"/>
  <c r="CT143" i="17"/>
  <c r="CU143" i="17"/>
  <c r="CV143" i="17"/>
  <c r="CW143" i="17"/>
  <c r="CX143" i="17"/>
  <c r="CY143" i="17"/>
  <c r="CZ143" i="17"/>
  <c r="DA143" i="17"/>
  <c r="DB143" i="17"/>
  <c r="DC143" i="17"/>
  <c r="DD143" i="17"/>
  <c r="DE143" i="17"/>
  <c r="DF143" i="17"/>
  <c r="DG143" i="17"/>
  <c r="DH143" i="17"/>
  <c r="DI143" i="17"/>
  <c r="DJ143" i="17"/>
  <c r="DK143" i="17"/>
  <c r="DL143" i="17"/>
  <c r="DM143" i="17"/>
  <c r="DN143" i="17"/>
  <c r="DO143" i="17"/>
  <c r="DP143" i="17"/>
  <c r="DQ143" i="17"/>
  <c r="DR143" i="17"/>
  <c r="DS143" i="17"/>
  <c r="DT143" i="17"/>
  <c r="DU143" i="17"/>
  <c r="DV143" i="17"/>
  <c r="DW143" i="17"/>
  <c r="DX143" i="17"/>
  <c r="DY143" i="17"/>
  <c r="DZ143" i="17"/>
  <c r="EA143" i="17"/>
  <c r="EB143" i="17"/>
  <c r="EC143" i="17"/>
  <c r="ED143" i="17"/>
  <c r="EE143" i="17"/>
  <c r="EF143" i="17"/>
  <c r="EG143" i="17"/>
  <c r="EH143" i="17"/>
  <c r="EI143" i="17"/>
  <c r="EJ143" i="17"/>
  <c r="EK143" i="17"/>
  <c r="EL143" i="17"/>
  <c r="EM143" i="17"/>
  <c r="EN143" i="17"/>
  <c r="EO143" i="17"/>
  <c r="EP143" i="17"/>
  <c r="EQ143" i="17"/>
  <c r="ER143" i="17"/>
  <c r="ES143" i="17"/>
  <c r="ET143" i="17"/>
  <c r="EU143" i="17"/>
  <c r="EV143" i="17"/>
  <c r="EW143" i="17"/>
  <c r="EX143" i="17"/>
  <c r="EY143" i="17"/>
  <c r="EZ143" i="17"/>
  <c r="FA143" i="17"/>
  <c r="FB143" i="17"/>
  <c r="FC143" i="17"/>
  <c r="FD143" i="17"/>
  <c r="FE143" i="17"/>
  <c r="FF143" i="17"/>
  <c r="FG143" i="17"/>
  <c r="FH143" i="17"/>
  <c r="FI143" i="17"/>
  <c r="FJ143" i="17"/>
  <c r="FK143" i="17"/>
  <c r="FL143" i="17"/>
  <c r="FM143" i="17"/>
  <c r="FN143" i="17"/>
  <c r="FO143" i="17"/>
  <c r="FP143" i="17"/>
  <c r="FQ143" i="17"/>
  <c r="FR143" i="17"/>
  <c r="FS143" i="17"/>
  <c r="FT143" i="17"/>
  <c r="BZ144" i="17"/>
  <c r="CA144" i="17"/>
  <c r="CB144" i="17"/>
  <c r="CC144" i="17"/>
  <c r="CD144" i="17"/>
  <c r="CN144" i="17"/>
  <c r="CO144" i="17"/>
  <c r="CP144" i="17"/>
  <c r="CQ144" i="17"/>
  <c r="CR144" i="17"/>
  <c r="CS144" i="17"/>
  <c r="CT144" i="17"/>
  <c r="CU144" i="17"/>
  <c r="CV144" i="17"/>
  <c r="CW144" i="17"/>
  <c r="CX144" i="17"/>
  <c r="CY144" i="17"/>
  <c r="CZ144" i="17"/>
  <c r="DA144" i="17"/>
  <c r="DB144" i="17"/>
  <c r="DC144" i="17"/>
  <c r="DD144" i="17"/>
  <c r="DE144" i="17"/>
  <c r="DF144" i="17"/>
  <c r="DG144" i="17"/>
  <c r="DH144" i="17"/>
  <c r="DI144" i="17"/>
  <c r="DJ144" i="17"/>
  <c r="DK144" i="17"/>
  <c r="DL144" i="17"/>
  <c r="DM144" i="17"/>
  <c r="DN144" i="17"/>
  <c r="DO144" i="17"/>
  <c r="DP144" i="17"/>
  <c r="DQ144" i="17"/>
  <c r="DR144" i="17"/>
  <c r="DS144" i="17"/>
  <c r="DT144" i="17"/>
  <c r="DU144" i="17"/>
  <c r="DV144" i="17"/>
  <c r="DW144" i="17"/>
  <c r="DX144" i="17"/>
  <c r="DY144" i="17"/>
  <c r="DZ144" i="17"/>
  <c r="EA144" i="17"/>
  <c r="EB144" i="17"/>
  <c r="EC144" i="17"/>
  <c r="ED144" i="17"/>
  <c r="EE144" i="17"/>
  <c r="EF144" i="17"/>
  <c r="EG144" i="17"/>
  <c r="EH144" i="17"/>
  <c r="EI144" i="17"/>
  <c r="EJ144" i="17"/>
  <c r="EK144" i="17"/>
  <c r="EL144" i="17"/>
  <c r="EM144" i="17"/>
  <c r="EN144" i="17"/>
  <c r="EO144" i="17"/>
  <c r="EP144" i="17"/>
  <c r="EQ144" i="17"/>
  <c r="ER144" i="17"/>
  <c r="ES144" i="17"/>
  <c r="ET144" i="17"/>
  <c r="EU144" i="17"/>
  <c r="EV144" i="17"/>
  <c r="EW144" i="17"/>
  <c r="EX144" i="17"/>
  <c r="EY144" i="17"/>
  <c r="EZ144" i="17"/>
  <c r="FA144" i="17"/>
  <c r="FB144" i="17"/>
  <c r="FC144" i="17"/>
  <c r="FD144" i="17"/>
  <c r="FE144" i="17"/>
  <c r="FF144" i="17"/>
  <c r="FG144" i="17"/>
  <c r="FH144" i="17"/>
  <c r="FI144" i="17"/>
  <c r="FJ144" i="17"/>
  <c r="FK144" i="17"/>
  <c r="FL144" i="17"/>
  <c r="FM144" i="17"/>
  <c r="FN144" i="17"/>
  <c r="FO144" i="17"/>
  <c r="FP144" i="17"/>
  <c r="FQ144" i="17"/>
  <c r="FR144" i="17"/>
  <c r="FS144" i="17"/>
  <c r="FT144" i="17"/>
  <c r="BZ145" i="17"/>
  <c r="CA145" i="17"/>
  <c r="CB145" i="17"/>
  <c r="CC145" i="17"/>
  <c r="CD145" i="17"/>
  <c r="CN145" i="17"/>
  <c r="CO145" i="17"/>
  <c r="CP145" i="17"/>
  <c r="CQ145" i="17"/>
  <c r="CR145" i="17"/>
  <c r="CS145" i="17"/>
  <c r="CT145" i="17"/>
  <c r="CU145" i="17"/>
  <c r="CV145" i="17"/>
  <c r="CW145" i="17"/>
  <c r="CX145" i="17"/>
  <c r="CY145" i="17"/>
  <c r="CZ145" i="17"/>
  <c r="DA145" i="17"/>
  <c r="DB145" i="17"/>
  <c r="DC145" i="17"/>
  <c r="DD145" i="17"/>
  <c r="DE145" i="17"/>
  <c r="DF145" i="17"/>
  <c r="DG145" i="17"/>
  <c r="DH145" i="17"/>
  <c r="DI145" i="17"/>
  <c r="DJ145" i="17"/>
  <c r="DK145" i="17"/>
  <c r="DL145" i="17"/>
  <c r="DM145" i="17"/>
  <c r="DN145" i="17"/>
  <c r="DO145" i="17"/>
  <c r="DP145" i="17"/>
  <c r="DQ145" i="17"/>
  <c r="DR145" i="17"/>
  <c r="DS145" i="17"/>
  <c r="DT145" i="17"/>
  <c r="DU145" i="17"/>
  <c r="DV145" i="17"/>
  <c r="DW145" i="17"/>
  <c r="DX145" i="17"/>
  <c r="DY145" i="17"/>
  <c r="DZ145" i="17"/>
  <c r="EA145" i="17"/>
  <c r="EB145" i="17"/>
  <c r="EC145" i="17"/>
  <c r="ED145" i="17"/>
  <c r="EE145" i="17"/>
  <c r="EF145" i="17"/>
  <c r="EG145" i="17"/>
  <c r="EH145" i="17"/>
  <c r="EI145" i="17"/>
  <c r="EJ145" i="17"/>
  <c r="EK145" i="17"/>
  <c r="EL145" i="17"/>
  <c r="EM145" i="17"/>
  <c r="EN145" i="17"/>
  <c r="EO145" i="17"/>
  <c r="EP145" i="17"/>
  <c r="EQ145" i="17"/>
  <c r="ER145" i="17"/>
  <c r="ES145" i="17"/>
  <c r="ET145" i="17"/>
  <c r="EU145" i="17"/>
  <c r="EV145" i="17"/>
  <c r="EW145" i="17"/>
  <c r="EX145" i="17"/>
  <c r="EY145" i="17"/>
  <c r="EZ145" i="17"/>
  <c r="FA145" i="17"/>
  <c r="FB145" i="17"/>
  <c r="FC145" i="17"/>
  <c r="FD145" i="17"/>
  <c r="FE145" i="17"/>
  <c r="FF145" i="17"/>
  <c r="FG145" i="17"/>
  <c r="FH145" i="17"/>
  <c r="FI145" i="17"/>
  <c r="FJ145" i="17"/>
  <c r="FK145" i="17"/>
  <c r="FL145" i="17"/>
  <c r="FM145" i="17"/>
  <c r="FN145" i="17"/>
  <c r="FO145" i="17"/>
  <c r="FP145" i="17"/>
  <c r="FQ145" i="17"/>
  <c r="FR145" i="17"/>
  <c r="FS145" i="17"/>
  <c r="FT145" i="17"/>
  <c r="BZ146" i="17"/>
  <c r="CA146" i="17"/>
  <c r="CB146" i="17"/>
  <c r="CC146" i="17"/>
  <c r="CD146" i="17"/>
  <c r="CN146" i="17"/>
  <c r="CO146" i="17"/>
  <c r="CP146" i="17"/>
  <c r="CQ146" i="17"/>
  <c r="CR146" i="17"/>
  <c r="CS146" i="17"/>
  <c r="CT146" i="17"/>
  <c r="CU146" i="17"/>
  <c r="CV146" i="17"/>
  <c r="CW146" i="17"/>
  <c r="CX146" i="17"/>
  <c r="CY146" i="17"/>
  <c r="CZ146" i="17"/>
  <c r="DA146" i="17"/>
  <c r="DB146" i="17"/>
  <c r="DC146" i="17"/>
  <c r="DD146" i="17"/>
  <c r="DE146" i="17"/>
  <c r="DF146" i="17"/>
  <c r="DG146" i="17"/>
  <c r="DH146" i="17"/>
  <c r="DI146" i="17"/>
  <c r="DJ146" i="17"/>
  <c r="DK146" i="17"/>
  <c r="DL146" i="17"/>
  <c r="DM146" i="17"/>
  <c r="DN146" i="17"/>
  <c r="DO146" i="17"/>
  <c r="DP146" i="17"/>
  <c r="DQ146" i="17"/>
  <c r="DR146" i="17"/>
  <c r="DS146" i="17"/>
  <c r="DT146" i="17"/>
  <c r="DU146" i="17"/>
  <c r="DV146" i="17"/>
  <c r="DW146" i="17"/>
  <c r="DX146" i="17"/>
  <c r="DY146" i="17"/>
  <c r="DZ146" i="17"/>
  <c r="EA146" i="17"/>
  <c r="EB146" i="17"/>
  <c r="EC146" i="17"/>
  <c r="ED146" i="17"/>
  <c r="EE146" i="17"/>
  <c r="EF146" i="17"/>
  <c r="EG146" i="17"/>
  <c r="EH146" i="17"/>
  <c r="EI146" i="17"/>
  <c r="EJ146" i="17"/>
  <c r="EK146" i="17"/>
  <c r="EL146" i="17"/>
  <c r="EM146" i="17"/>
  <c r="EN146" i="17"/>
  <c r="EO146" i="17"/>
  <c r="EP146" i="17"/>
  <c r="EQ146" i="17"/>
  <c r="ER146" i="17"/>
  <c r="ES146" i="17"/>
  <c r="ET146" i="17"/>
  <c r="EU146" i="17"/>
  <c r="EV146" i="17"/>
  <c r="EW146" i="17"/>
  <c r="EX146" i="17"/>
  <c r="EY146" i="17"/>
  <c r="EZ146" i="17"/>
  <c r="FA146" i="17"/>
  <c r="FB146" i="17"/>
  <c r="FC146" i="17"/>
  <c r="FD146" i="17"/>
  <c r="FE146" i="17"/>
  <c r="FF146" i="17"/>
  <c r="FG146" i="17"/>
  <c r="FH146" i="17"/>
  <c r="FI146" i="17"/>
  <c r="FJ146" i="17"/>
  <c r="FK146" i="17"/>
  <c r="FL146" i="17"/>
  <c r="FM146" i="17"/>
  <c r="FN146" i="17"/>
  <c r="FO146" i="17"/>
  <c r="FP146" i="17"/>
  <c r="FQ146" i="17"/>
  <c r="FR146" i="17"/>
  <c r="FS146" i="17"/>
  <c r="FT146" i="17"/>
  <c r="BZ147" i="17"/>
  <c r="CA147" i="17"/>
  <c r="CB147" i="17"/>
  <c r="CC147" i="17"/>
  <c r="CD147" i="17"/>
  <c r="CN147" i="17"/>
  <c r="CO147" i="17"/>
  <c r="CP147" i="17"/>
  <c r="CQ147" i="17"/>
  <c r="CR147" i="17"/>
  <c r="CS147" i="17"/>
  <c r="CT147" i="17"/>
  <c r="CU147" i="17"/>
  <c r="CV147" i="17"/>
  <c r="CW147" i="17"/>
  <c r="CX147" i="17"/>
  <c r="CY147" i="17"/>
  <c r="CZ147" i="17"/>
  <c r="DA147" i="17"/>
  <c r="DB147" i="17"/>
  <c r="DC147" i="17"/>
  <c r="DD147" i="17"/>
  <c r="DE147" i="17"/>
  <c r="DF147" i="17"/>
  <c r="DG147" i="17"/>
  <c r="DH147" i="17"/>
  <c r="DI147" i="17"/>
  <c r="DJ147" i="17"/>
  <c r="DK147" i="17"/>
  <c r="DL147" i="17"/>
  <c r="DM147" i="17"/>
  <c r="DN147" i="17"/>
  <c r="DO147" i="17"/>
  <c r="DP147" i="17"/>
  <c r="DQ147" i="17"/>
  <c r="DR147" i="17"/>
  <c r="DS147" i="17"/>
  <c r="DT147" i="17"/>
  <c r="DU147" i="17"/>
  <c r="DV147" i="17"/>
  <c r="DW147" i="17"/>
  <c r="DX147" i="17"/>
  <c r="DY147" i="17"/>
  <c r="DZ147" i="17"/>
  <c r="EA147" i="17"/>
  <c r="EB147" i="17"/>
  <c r="EC147" i="17"/>
  <c r="ED147" i="17"/>
  <c r="EE147" i="17"/>
  <c r="EF147" i="17"/>
  <c r="EG147" i="17"/>
  <c r="EH147" i="17"/>
  <c r="EI147" i="17"/>
  <c r="EJ147" i="17"/>
  <c r="EK147" i="17"/>
  <c r="EL147" i="17"/>
  <c r="EM147" i="17"/>
  <c r="EN147" i="17"/>
  <c r="EO147" i="17"/>
  <c r="EP147" i="17"/>
  <c r="EQ147" i="17"/>
  <c r="ER147" i="17"/>
  <c r="ES147" i="17"/>
  <c r="ET147" i="17"/>
  <c r="EU147" i="17"/>
  <c r="EV147" i="17"/>
  <c r="EW147" i="17"/>
  <c r="EX147" i="17"/>
  <c r="EY147" i="17"/>
  <c r="EZ147" i="17"/>
  <c r="FA147" i="17"/>
  <c r="FB147" i="17"/>
  <c r="FC147" i="17"/>
  <c r="FD147" i="17"/>
  <c r="FE147" i="17"/>
  <c r="FF147" i="17"/>
  <c r="FG147" i="17"/>
  <c r="FH147" i="17"/>
  <c r="FI147" i="17"/>
  <c r="FJ147" i="17"/>
  <c r="FK147" i="17"/>
  <c r="FL147" i="17"/>
  <c r="FM147" i="17"/>
  <c r="FN147" i="17"/>
  <c r="FO147" i="17"/>
  <c r="FP147" i="17"/>
  <c r="FQ147" i="17"/>
  <c r="FR147" i="17"/>
  <c r="FS147" i="17"/>
  <c r="FT147" i="17"/>
  <c r="BZ148" i="17"/>
  <c r="CA148" i="17"/>
  <c r="CB148" i="17"/>
  <c r="CC148" i="17"/>
  <c r="CD148" i="17"/>
  <c r="CN148" i="17"/>
  <c r="CO148" i="17"/>
  <c r="CP148" i="17"/>
  <c r="CQ148" i="17"/>
  <c r="CR148" i="17"/>
  <c r="CS148" i="17"/>
  <c r="CT148" i="17"/>
  <c r="CU148" i="17"/>
  <c r="CV148" i="17"/>
  <c r="CW148" i="17"/>
  <c r="CX148" i="17"/>
  <c r="CY148" i="17"/>
  <c r="CZ148" i="17"/>
  <c r="DA148" i="17"/>
  <c r="DB148" i="17"/>
  <c r="DC148" i="17"/>
  <c r="DD148" i="17"/>
  <c r="DE148" i="17"/>
  <c r="DF148" i="17"/>
  <c r="DG148" i="17"/>
  <c r="DH148" i="17"/>
  <c r="DI148" i="17"/>
  <c r="DJ148" i="17"/>
  <c r="DK148" i="17"/>
  <c r="DL148" i="17"/>
  <c r="DM148" i="17"/>
  <c r="DN148" i="17"/>
  <c r="DO148" i="17"/>
  <c r="DP148" i="17"/>
  <c r="DQ148" i="17"/>
  <c r="DR148" i="17"/>
  <c r="DS148" i="17"/>
  <c r="DT148" i="17"/>
  <c r="DU148" i="17"/>
  <c r="DV148" i="17"/>
  <c r="DW148" i="17"/>
  <c r="DX148" i="17"/>
  <c r="DY148" i="17"/>
  <c r="DZ148" i="17"/>
  <c r="EA148" i="17"/>
  <c r="EB148" i="17"/>
  <c r="EC148" i="17"/>
  <c r="ED148" i="17"/>
  <c r="EE148" i="17"/>
  <c r="EF148" i="17"/>
  <c r="EG148" i="17"/>
  <c r="EH148" i="17"/>
  <c r="EI148" i="17"/>
  <c r="EJ148" i="17"/>
  <c r="EK148" i="17"/>
  <c r="EL148" i="17"/>
  <c r="EM148" i="17"/>
  <c r="EN148" i="17"/>
  <c r="EO148" i="17"/>
  <c r="EP148" i="17"/>
  <c r="EQ148" i="17"/>
  <c r="ER148" i="17"/>
  <c r="ES148" i="17"/>
  <c r="ET148" i="17"/>
  <c r="EU148" i="17"/>
  <c r="EV148" i="17"/>
  <c r="EW148" i="17"/>
  <c r="EX148" i="17"/>
  <c r="EY148" i="17"/>
  <c r="EZ148" i="17"/>
  <c r="FA148" i="17"/>
  <c r="FB148" i="17"/>
  <c r="FC148" i="17"/>
  <c r="FD148" i="17"/>
  <c r="FE148" i="17"/>
  <c r="FF148" i="17"/>
  <c r="FG148" i="17"/>
  <c r="FH148" i="17"/>
  <c r="FI148" i="17"/>
  <c r="FJ148" i="17"/>
  <c r="FK148" i="17"/>
  <c r="FL148" i="17"/>
  <c r="FM148" i="17"/>
  <c r="FN148" i="17"/>
  <c r="FO148" i="17"/>
  <c r="FP148" i="17"/>
  <c r="FQ148" i="17"/>
  <c r="FR148" i="17"/>
  <c r="FS148" i="17"/>
  <c r="FT148" i="17"/>
  <c r="BZ149" i="17"/>
  <c r="CA149" i="17"/>
  <c r="CB149" i="17"/>
  <c r="CC149" i="17"/>
  <c r="CD149" i="17"/>
  <c r="CN149" i="17"/>
  <c r="CO149" i="17"/>
  <c r="CP149" i="17"/>
  <c r="CQ149" i="17"/>
  <c r="CR149" i="17"/>
  <c r="CS149" i="17"/>
  <c r="CT149" i="17"/>
  <c r="CU149" i="17"/>
  <c r="CV149" i="17"/>
  <c r="CW149" i="17"/>
  <c r="CX149" i="17"/>
  <c r="CY149" i="17"/>
  <c r="CZ149" i="17"/>
  <c r="DA149" i="17"/>
  <c r="DB149" i="17"/>
  <c r="DC149" i="17"/>
  <c r="DD149" i="17"/>
  <c r="DE149" i="17"/>
  <c r="DF149" i="17"/>
  <c r="DG149" i="17"/>
  <c r="DH149" i="17"/>
  <c r="DI149" i="17"/>
  <c r="DJ149" i="17"/>
  <c r="DK149" i="17"/>
  <c r="DL149" i="17"/>
  <c r="DM149" i="17"/>
  <c r="DN149" i="17"/>
  <c r="DO149" i="17"/>
  <c r="DP149" i="17"/>
  <c r="DQ149" i="17"/>
  <c r="DR149" i="17"/>
  <c r="DS149" i="17"/>
  <c r="DT149" i="17"/>
  <c r="DU149" i="17"/>
  <c r="DV149" i="17"/>
  <c r="DW149" i="17"/>
  <c r="DX149" i="17"/>
  <c r="DY149" i="17"/>
  <c r="DZ149" i="17"/>
  <c r="EA149" i="17"/>
  <c r="EB149" i="17"/>
  <c r="EC149" i="17"/>
  <c r="ED149" i="17"/>
  <c r="EE149" i="17"/>
  <c r="EF149" i="17"/>
  <c r="EG149" i="17"/>
  <c r="EH149" i="17"/>
  <c r="EI149" i="17"/>
  <c r="EJ149" i="17"/>
  <c r="EK149" i="17"/>
  <c r="EL149" i="17"/>
  <c r="EM149" i="17"/>
  <c r="EN149" i="17"/>
  <c r="EO149" i="17"/>
  <c r="EP149" i="17"/>
  <c r="EQ149" i="17"/>
  <c r="ER149" i="17"/>
  <c r="ES149" i="17"/>
  <c r="ET149" i="17"/>
  <c r="EU149" i="17"/>
  <c r="EV149" i="17"/>
  <c r="EW149" i="17"/>
  <c r="EX149" i="17"/>
  <c r="EY149" i="17"/>
  <c r="EZ149" i="17"/>
  <c r="FA149" i="17"/>
  <c r="FB149" i="17"/>
  <c r="FC149" i="17"/>
  <c r="FD149" i="17"/>
  <c r="FE149" i="17"/>
  <c r="FF149" i="17"/>
  <c r="FG149" i="17"/>
  <c r="FH149" i="17"/>
  <c r="FI149" i="17"/>
  <c r="FJ149" i="17"/>
  <c r="FK149" i="17"/>
  <c r="FL149" i="17"/>
  <c r="FM149" i="17"/>
  <c r="FN149" i="17"/>
  <c r="FO149" i="17"/>
  <c r="FP149" i="17"/>
  <c r="FQ149" i="17"/>
  <c r="FR149" i="17"/>
  <c r="FS149" i="17"/>
  <c r="FT149" i="17"/>
  <c r="BZ150" i="17"/>
  <c r="CA150" i="17"/>
  <c r="CB150" i="17"/>
  <c r="CC150" i="17"/>
  <c r="CD150" i="17"/>
  <c r="CN150" i="17"/>
  <c r="CO150" i="17"/>
  <c r="CP150" i="17"/>
  <c r="CQ150" i="17"/>
  <c r="CR150" i="17"/>
  <c r="CS150" i="17"/>
  <c r="CT150" i="17"/>
  <c r="CU150" i="17"/>
  <c r="CV150" i="17"/>
  <c r="CW150" i="17"/>
  <c r="CX150" i="17"/>
  <c r="CY150" i="17"/>
  <c r="CZ150" i="17"/>
  <c r="DA150" i="17"/>
  <c r="DB150" i="17"/>
  <c r="DC150" i="17"/>
  <c r="DD150" i="17"/>
  <c r="DE150" i="17"/>
  <c r="DF150" i="17"/>
  <c r="DG150" i="17"/>
  <c r="DH150" i="17"/>
  <c r="DI150" i="17"/>
  <c r="DJ150" i="17"/>
  <c r="DK150" i="17"/>
  <c r="DL150" i="17"/>
  <c r="DM150" i="17"/>
  <c r="DN150" i="17"/>
  <c r="DO150" i="17"/>
  <c r="DP150" i="17"/>
  <c r="DQ150" i="17"/>
  <c r="DR150" i="17"/>
  <c r="DS150" i="17"/>
  <c r="DT150" i="17"/>
  <c r="DU150" i="17"/>
  <c r="DV150" i="17"/>
  <c r="DW150" i="17"/>
  <c r="DX150" i="17"/>
  <c r="DY150" i="17"/>
  <c r="DZ150" i="17"/>
  <c r="EA150" i="17"/>
  <c r="EB150" i="17"/>
  <c r="EC150" i="17"/>
  <c r="ED150" i="17"/>
  <c r="EE150" i="17"/>
  <c r="EF150" i="17"/>
  <c r="EG150" i="17"/>
  <c r="EH150" i="17"/>
  <c r="EI150" i="17"/>
  <c r="EJ150" i="17"/>
  <c r="EK150" i="17"/>
  <c r="EL150" i="17"/>
  <c r="EM150" i="17"/>
  <c r="EN150" i="17"/>
  <c r="EO150" i="17"/>
  <c r="EP150" i="17"/>
  <c r="EQ150" i="17"/>
  <c r="ER150" i="17"/>
  <c r="ES150" i="17"/>
  <c r="ET150" i="17"/>
  <c r="EU150" i="17"/>
  <c r="EV150" i="17"/>
  <c r="EW150" i="17"/>
  <c r="EX150" i="17"/>
  <c r="EY150" i="17"/>
  <c r="EZ150" i="17"/>
  <c r="FA150" i="17"/>
  <c r="FB150" i="17"/>
  <c r="FC150" i="17"/>
  <c r="FD150" i="17"/>
  <c r="FE150" i="17"/>
  <c r="FF150" i="17"/>
  <c r="FG150" i="17"/>
  <c r="FH150" i="17"/>
  <c r="FI150" i="17"/>
  <c r="FJ150" i="17"/>
  <c r="FK150" i="17"/>
  <c r="FL150" i="17"/>
  <c r="FM150" i="17"/>
  <c r="FN150" i="17"/>
  <c r="FO150" i="17"/>
  <c r="FP150" i="17"/>
  <c r="FQ150" i="17"/>
  <c r="FR150" i="17"/>
  <c r="FS150" i="17"/>
  <c r="FT150" i="17"/>
  <c r="BZ151" i="17"/>
  <c r="CA151" i="17"/>
  <c r="CB151" i="17"/>
  <c r="CC151" i="17"/>
  <c r="CD151" i="17"/>
  <c r="CN151" i="17"/>
  <c r="CO151" i="17"/>
  <c r="CP151" i="17"/>
  <c r="CQ151" i="17"/>
  <c r="CR151" i="17"/>
  <c r="CS151" i="17"/>
  <c r="CT151" i="17"/>
  <c r="CU151" i="17"/>
  <c r="CV151" i="17"/>
  <c r="CW151" i="17"/>
  <c r="CX151" i="17"/>
  <c r="CY151" i="17"/>
  <c r="CZ151" i="17"/>
  <c r="DA151" i="17"/>
  <c r="DB151" i="17"/>
  <c r="DC151" i="17"/>
  <c r="DD151" i="17"/>
  <c r="DE151" i="17"/>
  <c r="DF151" i="17"/>
  <c r="DG151" i="17"/>
  <c r="DH151" i="17"/>
  <c r="DI151" i="17"/>
  <c r="DJ151" i="17"/>
  <c r="DK151" i="17"/>
  <c r="DL151" i="17"/>
  <c r="DM151" i="17"/>
  <c r="DN151" i="17"/>
  <c r="DO151" i="17"/>
  <c r="DP151" i="17"/>
  <c r="DQ151" i="17"/>
  <c r="DR151" i="17"/>
  <c r="DS151" i="17"/>
  <c r="DT151" i="17"/>
  <c r="DU151" i="17"/>
  <c r="DV151" i="17"/>
  <c r="DW151" i="17"/>
  <c r="DX151" i="17"/>
  <c r="DY151" i="17"/>
  <c r="DZ151" i="17"/>
  <c r="EA151" i="17"/>
  <c r="EB151" i="17"/>
  <c r="EC151" i="17"/>
  <c r="ED151" i="17"/>
  <c r="EE151" i="17"/>
  <c r="EF151" i="17"/>
  <c r="EG151" i="17"/>
  <c r="EH151" i="17"/>
  <c r="EI151" i="17"/>
  <c r="EJ151" i="17"/>
  <c r="EK151" i="17"/>
  <c r="EL151" i="17"/>
  <c r="EM151" i="17"/>
  <c r="EN151" i="17"/>
  <c r="EO151" i="17"/>
  <c r="EP151" i="17"/>
  <c r="EQ151" i="17"/>
  <c r="ER151" i="17"/>
  <c r="ES151" i="17"/>
  <c r="ET151" i="17"/>
  <c r="EU151" i="17"/>
  <c r="EV151" i="17"/>
  <c r="EW151" i="17"/>
  <c r="EX151" i="17"/>
  <c r="EY151" i="17"/>
  <c r="EZ151" i="17"/>
  <c r="FA151" i="17"/>
  <c r="FB151" i="17"/>
  <c r="FC151" i="17"/>
  <c r="FD151" i="17"/>
  <c r="FE151" i="17"/>
  <c r="FF151" i="17"/>
  <c r="FG151" i="17"/>
  <c r="FH151" i="17"/>
  <c r="FI151" i="17"/>
  <c r="FJ151" i="17"/>
  <c r="FK151" i="17"/>
  <c r="FL151" i="17"/>
  <c r="FM151" i="17"/>
  <c r="FN151" i="17"/>
  <c r="FO151" i="17"/>
  <c r="FP151" i="17"/>
  <c r="FQ151" i="17"/>
  <c r="FR151" i="17"/>
  <c r="FS151" i="17"/>
  <c r="FT151" i="17"/>
  <c r="BZ152" i="17"/>
  <c r="CA152" i="17"/>
  <c r="CB152" i="17"/>
  <c r="CC152" i="17"/>
  <c r="CD152" i="17"/>
  <c r="CN152" i="17"/>
  <c r="CO152" i="17"/>
  <c r="CP152" i="17"/>
  <c r="CQ152" i="17"/>
  <c r="CR152" i="17"/>
  <c r="CS152" i="17"/>
  <c r="CT152" i="17"/>
  <c r="CU152" i="17"/>
  <c r="CV152" i="17"/>
  <c r="CW152" i="17"/>
  <c r="CX152" i="17"/>
  <c r="CY152" i="17"/>
  <c r="CZ152" i="17"/>
  <c r="DA152" i="17"/>
  <c r="DB152" i="17"/>
  <c r="DC152" i="17"/>
  <c r="DD152" i="17"/>
  <c r="DE152" i="17"/>
  <c r="DF152" i="17"/>
  <c r="DG152" i="17"/>
  <c r="DH152" i="17"/>
  <c r="DI152" i="17"/>
  <c r="DJ152" i="17"/>
  <c r="DK152" i="17"/>
  <c r="DL152" i="17"/>
  <c r="DM152" i="17"/>
  <c r="DN152" i="17"/>
  <c r="DO152" i="17"/>
  <c r="DP152" i="17"/>
  <c r="DQ152" i="17"/>
  <c r="DR152" i="17"/>
  <c r="DS152" i="17"/>
  <c r="DT152" i="17"/>
  <c r="DU152" i="17"/>
  <c r="DV152" i="17"/>
  <c r="DW152" i="17"/>
  <c r="DX152" i="17"/>
  <c r="DY152" i="17"/>
  <c r="DZ152" i="17"/>
  <c r="EA152" i="17"/>
  <c r="EB152" i="17"/>
  <c r="EC152" i="17"/>
  <c r="ED152" i="17"/>
  <c r="EE152" i="17"/>
  <c r="EF152" i="17"/>
  <c r="EG152" i="17"/>
  <c r="EH152" i="17"/>
  <c r="EI152" i="17"/>
  <c r="EJ152" i="17"/>
  <c r="EK152" i="17"/>
  <c r="EL152" i="17"/>
  <c r="EM152" i="17"/>
  <c r="EN152" i="17"/>
  <c r="EO152" i="17"/>
  <c r="EP152" i="17"/>
  <c r="EQ152" i="17"/>
  <c r="ER152" i="17"/>
  <c r="ES152" i="17"/>
  <c r="ET152" i="17"/>
  <c r="EU152" i="17"/>
  <c r="EV152" i="17"/>
  <c r="EW152" i="17"/>
  <c r="EX152" i="17"/>
  <c r="EY152" i="17"/>
  <c r="EZ152" i="17"/>
  <c r="FA152" i="17"/>
  <c r="FB152" i="17"/>
  <c r="FC152" i="17"/>
  <c r="FD152" i="17"/>
  <c r="FE152" i="17"/>
  <c r="FF152" i="17"/>
  <c r="FG152" i="17"/>
  <c r="FH152" i="17"/>
  <c r="FI152" i="17"/>
  <c r="FJ152" i="17"/>
  <c r="FK152" i="17"/>
  <c r="FL152" i="17"/>
  <c r="FM152" i="17"/>
  <c r="FN152" i="17"/>
  <c r="FO152" i="17"/>
  <c r="FP152" i="17"/>
  <c r="FQ152" i="17"/>
  <c r="FR152" i="17"/>
  <c r="FS152" i="17"/>
  <c r="FT152" i="17"/>
  <c r="BZ153" i="17"/>
  <c r="CA153" i="17"/>
  <c r="CB153" i="17"/>
  <c r="CC153" i="17"/>
  <c r="CD153" i="17"/>
  <c r="CN153" i="17"/>
  <c r="CO153" i="17"/>
  <c r="CP153" i="17"/>
  <c r="CQ153" i="17"/>
  <c r="CR153" i="17"/>
  <c r="CS153" i="17"/>
  <c r="CT153" i="17"/>
  <c r="CU153" i="17"/>
  <c r="CV153" i="17"/>
  <c r="CW153" i="17"/>
  <c r="CX153" i="17"/>
  <c r="CY153" i="17"/>
  <c r="CZ153" i="17"/>
  <c r="DA153" i="17"/>
  <c r="DB153" i="17"/>
  <c r="DC153" i="17"/>
  <c r="DD153" i="17"/>
  <c r="DE153" i="17"/>
  <c r="DF153" i="17"/>
  <c r="DG153" i="17"/>
  <c r="DH153" i="17"/>
  <c r="DI153" i="17"/>
  <c r="DJ153" i="17"/>
  <c r="DK153" i="17"/>
  <c r="DL153" i="17"/>
  <c r="DM153" i="17"/>
  <c r="DN153" i="17"/>
  <c r="DO153" i="17"/>
  <c r="DP153" i="17"/>
  <c r="DQ153" i="17"/>
  <c r="DR153" i="17"/>
  <c r="DS153" i="17"/>
  <c r="DT153" i="17"/>
  <c r="DU153" i="17"/>
  <c r="DV153" i="17"/>
  <c r="DW153" i="17"/>
  <c r="DX153" i="17"/>
  <c r="DY153" i="17"/>
  <c r="DZ153" i="17"/>
  <c r="EA153" i="17"/>
  <c r="EB153" i="17"/>
  <c r="EC153" i="17"/>
  <c r="ED153" i="17"/>
  <c r="EE153" i="17"/>
  <c r="EF153" i="17"/>
  <c r="EG153" i="17"/>
  <c r="EH153" i="17"/>
  <c r="EI153" i="17"/>
  <c r="EJ153" i="17"/>
  <c r="EK153" i="17"/>
  <c r="EL153" i="17"/>
  <c r="EM153" i="17"/>
  <c r="EN153" i="17"/>
  <c r="EO153" i="17"/>
  <c r="EP153" i="17"/>
  <c r="EQ153" i="17"/>
  <c r="ER153" i="17"/>
  <c r="ES153" i="17"/>
  <c r="ET153" i="17"/>
  <c r="EU153" i="17"/>
  <c r="EV153" i="17"/>
  <c r="EW153" i="17"/>
  <c r="EX153" i="17"/>
  <c r="EY153" i="17"/>
  <c r="EZ153" i="17"/>
  <c r="FA153" i="17"/>
  <c r="FB153" i="17"/>
  <c r="FC153" i="17"/>
  <c r="FD153" i="17"/>
  <c r="FE153" i="17"/>
  <c r="FF153" i="17"/>
  <c r="FG153" i="17"/>
  <c r="FH153" i="17"/>
  <c r="FI153" i="17"/>
  <c r="FJ153" i="17"/>
  <c r="FK153" i="17"/>
  <c r="FL153" i="17"/>
  <c r="FM153" i="17"/>
  <c r="FN153" i="17"/>
  <c r="FO153" i="17"/>
  <c r="FP153" i="17"/>
  <c r="FQ153" i="17"/>
  <c r="FR153" i="17"/>
  <c r="FS153" i="17"/>
  <c r="FT153" i="17"/>
  <c r="BZ154" i="17"/>
  <c r="CA154" i="17"/>
  <c r="CB154" i="17"/>
  <c r="CC154" i="17"/>
  <c r="CD154" i="17"/>
  <c r="CN154" i="17"/>
  <c r="CO154" i="17"/>
  <c r="CP154" i="17"/>
  <c r="CQ154" i="17"/>
  <c r="CR154" i="17"/>
  <c r="CS154" i="17"/>
  <c r="CT154" i="17"/>
  <c r="CU154" i="17"/>
  <c r="CV154" i="17"/>
  <c r="CW154" i="17"/>
  <c r="CX154" i="17"/>
  <c r="CY154" i="17"/>
  <c r="CZ154" i="17"/>
  <c r="DA154" i="17"/>
  <c r="DB154" i="17"/>
  <c r="DC154" i="17"/>
  <c r="DD154" i="17"/>
  <c r="DE154" i="17"/>
  <c r="DF154" i="17"/>
  <c r="DG154" i="17"/>
  <c r="DH154" i="17"/>
  <c r="DI154" i="17"/>
  <c r="DJ154" i="17"/>
  <c r="DK154" i="17"/>
  <c r="DL154" i="17"/>
  <c r="DM154" i="17"/>
  <c r="DN154" i="17"/>
  <c r="DO154" i="17"/>
  <c r="DP154" i="17"/>
  <c r="DQ154" i="17"/>
  <c r="DR154" i="17"/>
  <c r="DS154" i="17"/>
  <c r="DT154" i="17"/>
  <c r="DU154" i="17"/>
  <c r="DV154" i="17"/>
  <c r="DW154" i="17"/>
  <c r="DX154" i="17"/>
  <c r="DY154" i="17"/>
  <c r="DZ154" i="17"/>
  <c r="EA154" i="17"/>
  <c r="EB154" i="17"/>
  <c r="EC154" i="17"/>
  <c r="ED154" i="17"/>
  <c r="EE154" i="17"/>
  <c r="EF154" i="17"/>
  <c r="EG154" i="17"/>
  <c r="EH154" i="17"/>
  <c r="EI154" i="17"/>
  <c r="EJ154" i="17"/>
  <c r="EK154" i="17"/>
  <c r="EL154" i="17"/>
  <c r="EM154" i="17"/>
  <c r="EN154" i="17"/>
  <c r="EO154" i="17"/>
  <c r="EP154" i="17"/>
  <c r="EQ154" i="17"/>
  <c r="ER154" i="17"/>
  <c r="ES154" i="17"/>
  <c r="ET154" i="17"/>
  <c r="EU154" i="17"/>
  <c r="EV154" i="17"/>
  <c r="EW154" i="17"/>
  <c r="EX154" i="17"/>
  <c r="EY154" i="17"/>
  <c r="EZ154" i="17"/>
  <c r="FA154" i="17"/>
  <c r="FB154" i="17"/>
  <c r="FC154" i="17"/>
  <c r="FD154" i="17"/>
  <c r="FE154" i="17"/>
  <c r="FF154" i="17"/>
  <c r="FG154" i="17"/>
  <c r="FH154" i="17"/>
  <c r="FI154" i="17"/>
  <c r="FJ154" i="17"/>
  <c r="FK154" i="17"/>
  <c r="FL154" i="17"/>
  <c r="FM154" i="17"/>
  <c r="FN154" i="17"/>
  <c r="FO154" i="17"/>
  <c r="FP154" i="17"/>
  <c r="FQ154" i="17"/>
  <c r="FR154" i="17"/>
  <c r="FS154" i="17"/>
  <c r="FT154" i="17"/>
  <c r="BZ155" i="17"/>
  <c r="CA155" i="17"/>
  <c r="CB155" i="17"/>
  <c r="CC155" i="17"/>
  <c r="CD155" i="17"/>
  <c r="CN155" i="17"/>
  <c r="CO155" i="17"/>
  <c r="CP155" i="17"/>
  <c r="CQ155" i="17"/>
  <c r="CR155" i="17"/>
  <c r="CS155" i="17"/>
  <c r="CT155" i="17"/>
  <c r="CU155" i="17"/>
  <c r="CV155" i="17"/>
  <c r="CW155" i="17"/>
  <c r="CX155" i="17"/>
  <c r="CY155" i="17"/>
  <c r="CZ155" i="17"/>
  <c r="DA155" i="17"/>
  <c r="DB155" i="17"/>
  <c r="DC155" i="17"/>
  <c r="DD155" i="17"/>
  <c r="DE155" i="17"/>
  <c r="DF155" i="17"/>
  <c r="DG155" i="17"/>
  <c r="DH155" i="17"/>
  <c r="DI155" i="17"/>
  <c r="DJ155" i="17"/>
  <c r="DK155" i="17"/>
  <c r="DL155" i="17"/>
  <c r="DM155" i="17"/>
  <c r="DN155" i="17"/>
  <c r="DO155" i="17"/>
  <c r="DP155" i="17"/>
  <c r="DQ155" i="17"/>
  <c r="DR155" i="17"/>
  <c r="DS155" i="17"/>
  <c r="DT155" i="17"/>
  <c r="DU155" i="17"/>
  <c r="DV155" i="17"/>
  <c r="DW155" i="17"/>
  <c r="DX155" i="17"/>
  <c r="DY155" i="17"/>
  <c r="DZ155" i="17"/>
  <c r="EA155" i="17"/>
  <c r="EB155" i="17"/>
  <c r="EC155" i="17"/>
  <c r="ED155" i="17"/>
  <c r="EE155" i="17"/>
  <c r="EF155" i="17"/>
  <c r="EG155" i="17"/>
  <c r="EH155" i="17"/>
  <c r="EI155" i="17"/>
  <c r="EJ155" i="17"/>
  <c r="EK155" i="17"/>
  <c r="EL155" i="17"/>
  <c r="EM155" i="17"/>
  <c r="EN155" i="17"/>
  <c r="EO155" i="17"/>
  <c r="EP155" i="17"/>
  <c r="EQ155" i="17"/>
  <c r="ER155" i="17"/>
  <c r="ES155" i="17"/>
  <c r="ET155" i="17"/>
  <c r="EU155" i="17"/>
  <c r="EV155" i="17"/>
  <c r="EW155" i="17"/>
  <c r="EX155" i="17"/>
  <c r="EY155" i="17"/>
  <c r="EZ155" i="17"/>
  <c r="FA155" i="17"/>
  <c r="FB155" i="17"/>
  <c r="FC155" i="17"/>
  <c r="FD155" i="17"/>
  <c r="FE155" i="17"/>
  <c r="FF155" i="17"/>
  <c r="FG155" i="17"/>
  <c r="FH155" i="17"/>
  <c r="FI155" i="17"/>
  <c r="FJ155" i="17"/>
  <c r="FK155" i="17"/>
  <c r="FL155" i="17"/>
  <c r="FM155" i="17"/>
  <c r="FN155" i="17"/>
  <c r="FO155" i="17"/>
  <c r="FP155" i="17"/>
  <c r="FQ155" i="17"/>
  <c r="FR155" i="17"/>
  <c r="FS155" i="17"/>
  <c r="FT155" i="17"/>
  <c r="BZ156" i="17"/>
  <c r="CA156" i="17"/>
  <c r="CB156" i="17"/>
  <c r="CC156" i="17"/>
  <c r="CD156" i="17"/>
  <c r="CN156" i="17"/>
  <c r="CO156" i="17"/>
  <c r="CP156" i="17"/>
  <c r="CQ156" i="17"/>
  <c r="CR156" i="17"/>
  <c r="CS156" i="17"/>
  <c r="CT156" i="17"/>
  <c r="CU156" i="17"/>
  <c r="CV156" i="17"/>
  <c r="CW156" i="17"/>
  <c r="CX156" i="17"/>
  <c r="CY156" i="17"/>
  <c r="CZ156" i="17"/>
  <c r="DA156" i="17"/>
  <c r="DB156" i="17"/>
  <c r="DC156" i="17"/>
  <c r="DD156" i="17"/>
  <c r="DE156" i="17"/>
  <c r="DF156" i="17"/>
  <c r="DG156" i="17"/>
  <c r="DH156" i="17"/>
  <c r="DI156" i="17"/>
  <c r="DJ156" i="17"/>
  <c r="DK156" i="17"/>
  <c r="DL156" i="17"/>
  <c r="DM156" i="17"/>
  <c r="DN156" i="17"/>
  <c r="DO156" i="17"/>
  <c r="DP156" i="17"/>
  <c r="DQ156" i="17"/>
  <c r="DR156" i="17"/>
  <c r="DS156" i="17"/>
  <c r="DT156" i="17"/>
  <c r="DU156" i="17"/>
  <c r="DV156" i="17"/>
  <c r="DW156" i="17"/>
  <c r="DX156" i="17"/>
  <c r="DY156" i="17"/>
  <c r="DZ156" i="17"/>
  <c r="EA156" i="17"/>
  <c r="EB156" i="17"/>
  <c r="EC156" i="17"/>
  <c r="ED156" i="17"/>
  <c r="EE156" i="17"/>
  <c r="EF156" i="17"/>
  <c r="EG156" i="17"/>
  <c r="EH156" i="17"/>
  <c r="EI156" i="17"/>
  <c r="EJ156" i="17"/>
  <c r="EK156" i="17"/>
  <c r="EL156" i="17"/>
  <c r="EM156" i="17"/>
  <c r="EN156" i="17"/>
  <c r="EO156" i="17"/>
  <c r="EP156" i="17"/>
  <c r="EQ156" i="17"/>
  <c r="ER156" i="17"/>
  <c r="ES156" i="17"/>
  <c r="ET156" i="17"/>
  <c r="EU156" i="17"/>
  <c r="EV156" i="17"/>
  <c r="EW156" i="17"/>
  <c r="EX156" i="17"/>
  <c r="EY156" i="17"/>
  <c r="EZ156" i="17"/>
  <c r="FA156" i="17"/>
  <c r="FB156" i="17"/>
  <c r="FC156" i="17"/>
  <c r="FD156" i="17"/>
  <c r="FE156" i="17"/>
  <c r="FF156" i="17"/>
  <c r="FG156" i="17"/>
  <c r="FH156" i="17"/>
  <c r="FI156" i="17"/>
  <c r="FJ156" i="17"/>
  <c r="FK156" i="17"/>
  <c r="FL156" i="17"/>
  <c r="FM156" i="17"/>
  <c r="FN156" i="17"/>
  <c r="FO156" i="17"/>
  <c r="FP156" i="17"/>
  <c r="FQ156" i="17"/>
  <c r="FR156" i="17"/>
  <c r="FS156" i="17"/>
  <c r="FT156" i="17"/>
  <c r="BZ157" i="17"/>
  <c r="CA157" i="17"/>
  <c r="CB157" i="17"/>
  <c r="CC157" i="17"/>
  <c r="CD157" i="17"/>
  <c r="CN157" i="17"/>
  <c r="CO157" i="17"/>
  <c r="CP157" i="17"/>
  <c r="CQ157" i="17"/>
  <c r="CR157" i="17"/>
  <c r="CS157" i="17"/>
  <c r="CT157" i="17"/>
  <c r="CU157" i="17"/>
  <c r="CV157" i="17"/>
  <c r="CW157" i="17"/>
  <c r="CX157" i="17"/>
  <c r="CY157" i="17"/>
  <c r="CZ157" i="17"/>
  <c r="DA157" i="17"/>
  <c r="DB157" i="17"/>
  <c r="DC157" i="17"/>
  <c r="DD157" i="17"/>
  <c r="DE157" i="17"/>
  <c r="DF157" i="17"/>
  <c r="DG157" i="17"/>
  <c r="DH157" i="17"/>
  <c r="DI157" i="17"/>
  <c r="DJ157" i="17"/>
  <c r="DK157" i="17"/>
  <c r="DL157" i="17"/>
  <c r="DM157" i="17"/>
  <c r="DN157" i="17"/>
  <c r="DO157" i="17"/>
  <c r="DP157" i="17"/>
  <c r="DQ157" i="17"/>
  <c r="DR157" i="17"/>
  <c r="DS157" i="17"/>
  <c r="DT157" i="17"/>
  <c r="DU157" i="17"/>
  <c r="DV157" i="17"/>
  <c r="DW157" i="17"/>
  <c r="DX157" i="17"/>
  <c r="DY157" i="17"/>
  <c r="DZ157" i="17"/>
  <c r="EA157" i="17"/>
  <c r="EB157" i="17"/>
  <c r="EC157" i="17"/>
  <c r="ED157" i="17"/>
  <c r="EE157" i="17"/>
  <c r="EF157" i="17"/>
  <c r="EG157" i="17"/>
  <c r="EH157" i="17"/>
  <c r="EI157" i="17"/>
  <c r="EJ157" i="17"/>
  <c r="EK157" i="17"/>
  <c r="EL157" i="17"/>
  <c r="EM157" i="17"/>
  <c r="EN157" i="17"/>
  <c r="EO157" i="17"/>
  <c r="EP157" i="17"/>
  <c r="EQ157" i="17"/>
  <c r="ER157" i="17"/>
  <c r="ES157" i="17"/>
  <c r="ET157" i="17"/>
  <c r="EU157" i="17"/>
  <c r="EV157" i="17"/>
  <c r="EW157" i="17"/>
  <c r="EX157" i="17"/>
  <c r="EY157" i="17"/>
  <c r="EZ157" i="17"/>
  <c r="FA157" i="17"/>
  <c r="FB157" i="17"/>
  <c r="FC157" i="17"/>
  <c r="FD157" i="17"/>
  <c r="FE157" i="17"/>
  <c r="FF157" i="17"/>
  <c r="FG157" i="17"/>
  <c r="FH157" i="17"/>
  <c r="FI157" i="17"/>
  <c r="FJ157" i="17"/>
  <c r="FK157" i="17"/>
  <c r="FL157" i="17"/>
  <c r="FM157" i="17"/>
  <c r="FN157" i="17"/>
  <c r="FO157" i="17"/>
  <c r="FP157" i="17"/>
  <c r="FQ157" i="17"/>
  <c r="FR157" i="17"/>
  <c r="FS157" i="17"/>
  <c r="FT157" i="17"/>
  <c r="BZ158" i="17"/>
  <c r="CA158" i="17"/>
  <c r="CB158" i="17"/>
  <c r="CC158" i="17"/>
  <c r="CD158" i="17"/>
  <c r="CN158" i="17"/>
  <c r="CO158" i="17"/>
  <c r="CP158" i="17"/>
  <c r="CQ158" i="17"/>
  <c r="CR158" i="17"/>
  <c r="CS158" i="17"/>
  <c r="CT158" i="17"/>
  <c r="CU158" i="17"/>
  <c r="CV158" i="17"/>
  <c r="CW158" i="17"/>
  <c r="CX158" i="17"/>
  <c r="CY158" i="17"/>
  <c r="CZ158" i="17"/>
  <c r="DA158" i="17"/>
  <c r="DB158" i="17"/>
  <c r="DC158" i="17"/>
  <c r="DD158" i="17"/>
  <c r="DE158" i="17"/>
  <c r="DF158" i="17"/>
  <c r="DG158" i="17"/>
  <c r="DH158" i="17"/>
  <c r="DI158" i="17"/>
  <c r="DJ158" i="17"/>
  <c r="DK158" i="17"/>
  <c r="DL158" i="17"/>
  <c r="DM158" i="17"/>
  <c r="DN158" i="17"/>
  <c r="DO158" i="17"/>
  <c r="DP158" i="17"/>
  <c r="DQ158" i="17"/>
  <c r="DR158" i="17"/>
  <c r="DS158" i="17"/>
  <c r="DT158" i="17"/>
  <c r="DU158" i="17"/>
  <c r="DV158" i="17"/>
  <c r="DW158" i="17"/>
  <c r="DX158" i="17"/>
  <c r="DY158" i="17"/>
  <c r="DZ158" i="17"/>
  <c r="EA158" i="17"/>
  <c r="EB158" i="17"/>
  <c r="EC158" i="17"/>
  <c r="ED158" i="17"/>
  <c r="EE158" i="17"/>
  <c r="EF158" i="17"/>
  <c r="EG158" i="17"/>
  <c r="EH158" i="17"/>
  <c r="EI158" i="17"/>
  <c r="EJ158" i="17"/>
  <c r="EK158" i="17"/>
  <c r="EL158" i="17"/>
  <c r="EM158" i="17"/>
  <c r="EN158" i="17"/>
  <c r="EO158" i="17"/>
  <c r="EP158" i="17"/>
  <c r="EQ158" i="17"/>
  <c r="ER158" i="17"/>
  <c r="ES158" i="17"/>
  <c r="ET158" i="17"/>
  <c r="EU158" i="17"/>
  <c r="EV158" i="17"/>
  <c r="EW158" i="17"/>
  <c r="EX158" i="17"/>
  <c r="EY158" i="17"/>
  <c r="EZ158" i="17"/>
  <c r="FA158" i="17"/>
  <c r="FB158" i="17"/>
  <c r="FC158" i="17"/>
  <c r="FD158" i="17"/>
  <c r="FE158" i="17"/>
  <c r="FF158" i="17"/>
  <c r="FG158" i="17"/>
  <c r="FH158" i="17"/>
  <c r="FI158" i="17"/>
  <c r="FJ158" i="17"/>
  <c r="FK158" i="17"/>
  <c r="FL158" i="17"/>
  <c r="FM158" i="17"/>
  <c r="FN158" i="17"/>
  <c r="FO158" i="17"/>
  <c r="FP158" i="17"/>
  <c r="FQ158" i="17"/>
  <c r="FR158" i="17"/>
  <c r="FS158" i="17"/>
  <c r="FT158" i="17"/>
  <c r="BZ159" i="17"/>
  <c r="CA159" i="17"/>
  <c r="CB159" i="17"/>
  <c r="CC159" i="17"/>
  <c r="CD159" i="17"/>
  <c r="CN159" i="17"/>
  <c r="CO159" i="17"/>
  <c r="CP159" i="17"/>
  <c r="CQ159" i="17"/>
  <c r="CR159" i="17"/>
  <c r="CS159" i="17"/>
  <c r="CT159" i="17"/>
  <c r="CU159" i="17"/>
  <c r="CV159" i="17"/>
  <c r="CW159" i="17"/>
  <c r="CX159" i="17"/>
  <c r="CY159" i="17"/>
  <c r="CZ159" i="17"/>
  <c r="DA159" i="17"/>
  <c r="DB159" i="17"/>
  <c r="DC159" i="17"/>
  <c r="DD159" i="17"/>
  <c r="DE159" i="17"/>
  <c r="DF159" i="17"/>
  <c r="DG159" i="17"/>
  <c r="DH159" i="17"/>
  <c r="DI159" i="17"/>
  <c r="DJ159" i="17"/>
  <c r="DK159" i="17"/>
  <c r="DL159" i="17"/>
  <c r="DM159" i="17"/>
  <c r="DN159" i="17"/>
  <c r="DO159" i="17"/>
  <c r="DP159" i="17"/>
  <c r="DQ159" i="17"/>
  <c r="DR159" i="17"/>
  <c r="DS159" i="17"/>
  <c r="DT159" i="17"/>
  <c r="DU159" i="17"/>
  <c r="DV159" i="17"/>
  <c r="DW159" i="17"/>
  <c r="DX159" i="17"/>
  <c r="DY159" i="17"/>
  <c r="DZ159" i="17"/>
  <c r="EA159" i="17"/>
  <c r="EB159" i="17"/>
  <c r="EC159" i="17"/>
  <c r="ED159" i="17"/>
  <c r="EE159" i="17"/>
  <c r="EF159" i="17"/>
  <c r="EG159" i="17"/>
  <c r="EH159" i="17"/>
  <c r="EI159" i="17"/>
  <c r="EJ159" i="17"/>
  <c r="EK159" i="17"/>
  <c r="EL159" i="17"/>
  <c r="EM159" i="17"/>
  <c r="EN159" i="17"/>
  <c r="EO159" i="17"/>
  <c r="EP159" i="17"/>
  <c r="EQ159" i="17"/>
  <c r="ER159" i="17"/>
  <c r="ES159" i="17"/>
  <c r="ET159" i="17"/>
  <c r="EU159" i="17"/>
  <c r="EV159" i="17"/>
  <c r="EW159" i="17"/>
  <c r="EX159" i="17"/>
  <c r="EY159" i="17"/>
  <c r="EZ159" i="17"/>
  <c r="FA159" i="17"/>
  <c r="FB159" i="17"/>
  <c r="FC159" i="17"/>
  <c r="FD159" i="17"/>
  <c r="FE159" i="17"/>
  <c r="FF159" i="17"/>
  <c r="FG159" i="17"/>
  <c r="FH159" i="17"/>
  <c r="FI159" i="17"/>
  <c r="FJ159" i="17"/>
  <c r="FK159" i="17"/>
  <c r="FL159" i="17"/>
  <c r="FM159" i="17"/>
  <c r="FN159" i="17"/>
  <c r="FO159" i="17"/>
  <c r="FP159" i="17"/>
  <c r="FQ159" i="17"/>
  <c r="FR159" i="17"/>
  <c r="FS159" i="17"/>
  <c r="FT159" i="17"/>
  <c r="BZ160" i="17"/>
  <c r="CA160" i="17"/>
  <c r="CB160" i="17"/>
  <c r="CC160" i="17"/>
  <c r="CD160" i="17"/>
  <c r="CN160" i="17"/>
  <c r="CO160" i="17"/>
  <c r="CP160" i="17"/>
  <c r="CQ160" i="17"/>
  <c r="CR160" i="17"/>
  <c r="CS160" i="17"/>
  <c r="CT160" i="17"/>
  <c r="CU160" i="17"/>
  <c r="CV160" i="17"/>
  <c r="CW160" i="17"/>
  <c r="CX160" i="17"/>
  <c r="CY160" i="17"/>
  <c r="CZ160" i="17"/>
  <c r="DA160" i="17"/>
  <c r="DB160" i="17"/>
  <c r="DC160" i="17"/>
  <c r="DD160" i="17"/>
  <c r="DE160" i="17"/>
  <c r="DF160" i="17"/>
  <c r="DG160" i="17"/>
  <c r="DH160" i="17"/>
  <c r="DI160" i="17"/>
  <c r="DJ160" i="17"/>
  <c r="DK160" i="17"/>
  <c r="DL160" i="17"/>
  <c r="DM160" i="17"/>
  <c r="DN160" i="17"/>
  <c r="DO160" i="17"/>
  <c r="DP160" i="17"/>
  <c r="DQ160" i="17"/>
  <c r="DR160" i="17"/>
  <c r="DS160" i="17"/>
  <c r="DT160" i="17"/>
  <c r="DU160" i="17"/>
  <c r="DV160" i="17"/>
  <c r="DW160" i="17"/>
  <c r="DX160" i="17"/>
  <c r="DY160" i="17"/>
  <c r="DZ160" i="17"/>
  <c r="EA160" i="17"/>
  <c r="EB160" i="17"/>
  <c r="EC160" i="17"/>
  <c r="ED160" i="17"/>
  <c r="EE160" i="17"/>
  <c r="EF160" i="17"/>
  <c r="EG160" i="17"/>
  <c r="EH160" i="17"/>
  <c r="EI160" i="17"/>
  <c r="EJ160" i="17"/>
  <c r="EK160" i="17"/>
  <c r="EL160" i="17"/>
  <c r="EM160" i="17"/>
  <c r="EN160" i="17"/>
  <c r="EO160" i="17"/>
  <c r="EP160" i="17"/>
  <c r="EQ160" i="17"/>
  <c r="ER160" i="17"/>
  <c r="ES160" i="17"/>
  <c r="ET160" i="17"/>
  <c r="EU160" i="17"/>
  <c r="EV160" i="17"/>
  <c r="EW160" i="17"/>
  <c r="EX160" i="17"/>
  <c r="EY160" i="17"/>
  <c r="EZ160" i="17"/>
  <c r="FA160" i="17"/>
  <c r="FB160" i="17"/>
  <c r="FC160" i="17"/>
  <c r="FD160" i="17"/>
  <c r="FE160" i="17"/>
  <c r="FF160" i="17"/>
  <c r="FG160" i="17"/>
  <c r="FH160" i="17"/>
  <c r="FI160" i="17"/>
  <c r="FJ160" i="17"/>
  <c r="FK160" i="17"/>
  <c r="FL160" i="17"/>
  <c r="FM160" i="17"/>
  <c r="FN160" i="17"/>
  <c r="FO160" i="17"/>
  <c r="FP160" i="17"/>
  <c r="FQ160" i="17"/>
  <c r="FR160" i="17"/>
  <c r="FS160" i="17"/>
  <c r="FT160" i="17"/>
  <c r="BZ161" i="17"/>
  <c r="CA161" i="17"/>
  <c r="CB161" i="17"/>
  <c r="CC161" i="17"/>
  <c r="CD161" i="17"/>
  <c r="CN161" i="17"/>
  <c r="CO161" i="17"/>
  <c r="CP161" i="17"/>
  <c r="CQ161" i="17"/>
  <c r="CR161" i="17"/>
  <c r="CS161" i="17"/>
  <c r="CT161" i="17"/>
  <c r="CU161" i="17"/>
  <c r="CV161" i="17"/>
  <c r="CW161" i="17"/>
  <c r="CX161" i="17"/>
  <c r="CY161" i="17"/>
  <c r="CZ161" i="17"/>
  <c r="DA161" i="17"/>
  <c r="DB161" i="17"/>
  <c r="DC161" i="17"/>
  <c r="DD161" i="17"/>
  <c r="DE161" i="17"/>
  <c r="DF161" i="17"/>
  <c r="DG161" i="17"/>
  <c r="DH161" i="17"/>
  <c r="DI161" i="17"/>
  <c r="DJ161" i="17"/>
  <c r="DK161" i="17"/>
  <c r="DL161" i="17"/>
  <c r="DM161" i="17"/>
  <c r="DN161" i="17"/>
  <c r="DO161" i="17"/>
  <c r="DP161" i="17"/>
  <c r="DQ161" i="17"/>
  <c r="DR161" i="17"/>
  <c r="DS161" i="17"/>
  <c r="DT161" i="17"/>
  <c r="DU161" i="17"/>
  <c r="DV161" i="17"/>
  <c r="DW161" i="17"/>
  <c r="DX161" i="17"/>
  <c r="DY161" i="17"/>
  <c r="DZ161" i="17"/>
  <c r="EA161" i="17"/>
  <c r="EB161" i="17"/>
  <c r="EC161" i="17"/>
  <c r="ED161" i="17"/>
  <c r="EE161" i="17"/>
  <c r="EF161" i="17"/>
  <c r="EG161" i="17"/>
  <c r="EH161" i="17"/>
  <c r="EI161" i="17"/>
  <c r="EJ161" i="17"/>
  <c r="EK161" i="17"/>
  <c r="EL161" i="17"/>
  <c r="EM161" i="17"/>
  <c r="EN161" i="17"/>
  <c r="EO161" i="17"/>
  <c r="EP161" i="17"/>
  <c r="EQ161" i="17"/>
  <c r="ER161" i="17"/>
  <c r="ES161" i="17"/>
  <c r="ET161" i="17"/>
  <c r="EU161" i="17"/>
  <c r="EV161" i="17"/>
  <c r="EW161" i="17"/>
  <c r="EX161" i="17"/>
  <c r="EY161" i="17"/>
  <c r="EZ161" i="17"/>
  <c r="FA161" i="17"/>
  <c r="FB161" i="17"/>
  <c r="FC161" i="17"/>
  <c r="FD161" i="17"/>
  <c r="FE161" i="17"/>
  <c r="FF161" i="17"/>
  <c r="FG161" i="17"/>
  <c r="FH161" i="17"/>
  <c r="FI161" i="17"/>
  <c r="FJ161" i="17"/>
  <c r="FK161" i="17"/>
  <c r="FL161" i="17"/>
  <c r="FM161" i="17"/>
  <c r="FN161" i="17"/>
  <c r="FO161" i="17"/>
  <c r="FP161" i="17"/>
  <c r="FQ161" i="17"/>
  <c r="FR161" i="17"/>
  <c r="FS161" i="17"/>
  <c r="FT161" i="17"/>
  <c r="BZ162" i="17"/>
  <c r="CA162" i="17"/>
  <c r="CB162" i="17"/>
  <c r="CC162" i="17"/>
  <c r="CD162" i="17"/>
  <c r="CN162" i="17"/>
  <c r="CO162" i="17"/>
  <c r="CP162" i="17"/>
  <c r="CQ162" i="17"/>
  <c r="CR162" i="17"/>
  <c r="CS162" i="17"/>
  <c r="CT162" i="17"/>
  <c r="CU162" i="17"/>
  <c r="CV162" i="17"/>
  <c r="CW162" i="17"/>
  <c r="CX162" i="17"/>
  <c r="CY162" i="17"/>
  <c r="CZ162" i="17"/>
  <c r="DA162" i="17"/>
  <c r="DB162" i="17"/>
  <c r="DC162" i="17"/>
  <c r="DD162" i="17"/>
  <c r="DE162" i="17"/>
  <c r="DF162" i="17"/>
  <c r="DG162" i="17"/>
  <c r="DH162" i="17"/>
  <c r="DI162" i="17"/>
  <c r="DJ162" i="17"/>
  <c r="DK162" i="17"/>
  <c r="DL162" i="17"/>
  <c r="DM162" i="17"/>
  <c r="DN162" i="17"/>
  <c r="DO162" i="17"/>
  <c r="DP162" i="17"/>
  <c r="DQ162" i="17"/>
  <c r="DR162" i="17"/>
  <c r="DS162" i="17"/>
  <c r="DT162" i="17"/>
  <c r="DU162" i="17"/>
  <c r="DV162" i="17"/>
  <c r="DW162" i="17"/>
  <c r="DX162" i="17"/>
  <c r="DY162" i="17"/>
  <c r="DZ162" i="17"/>
  <c r="EA162" i="17"/>
  <c r="EB162" i="17"/>
  <c r="EC162" i="17"/>
  <c r="ED162" i="17"/>
  <c r="EE162" i="17"/>
  <c r="EF162" i="17"/>
  <c r="EG162" i="17"/>
  <c r="EH162" i="17"/>
  <c r="EI162" i="17"/>
  <c r="EJ162" i="17"/>
  <c r="EK162" i="17"/>
  <c r="EL162" i="17"/>
  <c r="EM162" i="17"/>
  <c r="EN162" i="17"/>
  <c r="EO162" i="17"/>
  <c r="EP162" i="17"/>
  <c r="EQ162" i="17"/>
  <c r="ER162" i="17"/>
  <c r="ES162" i="17"/>
  <c r="ET162" i="17"/>
  <c r="EU162" i="17"/>
  <c r="EV162" i="17"/>
  <c r="EW162" i="17"/>
  <c r="EX162" i="17"/>
  <c r="EY162" i="17"/>
  <c r="EZ162" i="17"/>
  <c r="FA162" i="17"/>
  <c r="FB162" i="17"/>
  <c r="FC162" i="17"/>
  <c r="FD162" i="17"/>
  <c r="FE162" i="17"/>
  <c r="FF162" i="17"/>
  <c r="FG162" i="17"/>
  <c r="FH162" i="17"/>
  <c r="FI162" i="17"/>
  <c r="FJ162" i="17"/>
  <c r="FK162" i="17"/>
  <c r="FL162" i="17"/>
  <c r="FM162" i="17"/>
  <c r="FN162" i="17"/>
  <c r="FO162" i="17"/>
  <c r="FP162" i="17"/>
  <c r="FQ162" i="17"/>
  <c r="FR162" i="17"/>
  <c r="FS162" i="17"/>
  <c r="FT162" i="17"/>
  <c r="BZ163" i="17"/>
  <c r="CA163" i="17"/>
  <c r="CB163" i="17"/>
  <c r="CC163" i="17"/>
  <c r="CD163" i="17"/>
  <c r="CN163" i="17"/>
  <c r="CO163" i="17"/>
  <c r="CP163" i="17"/>
  <c r="CQ163" i="17"/>
  <c r="CR163" i="17"/>
  <c r="CS163" i="17"/>
  <c r="CT163" i="17"/>
  <c r="CU163" i="17"/>
  <c r="CV163" i="17"/>
  <c r="CW163" i="17"/>
  <c r="CX163" i="17"/>
  <c r="CY163" i="17"/>
  <c r="CZ163" i="17"/>
  <c r="DA163" i="17"/>
  <c r="DB163" i="17"/>
  <c r="DC163" i="17"/>
  <c r="DD163" i="17"/>
  <c r="DE163" i="17"/>
  <c r="DF163" i="17"/>
  <c r="DG163" i="17"/>
  <c r="DH163" i="17"/>
  <c r="DI163" i="17"/>
  <c r="DJ163" i="17"/>
  <c r="DK163" i="17"/>
  <c r="DL163" i="17"/>
  <c r="DM163" i="17"/>
  <c r="DN163" i="17"/>
  <c r="DO163" i="17"/>
  <c r="DP163" i="17"/>
  <c r="DQ163" i="17"/>
  <c r="DR163" i="17"/>
  <c r="DS163" i="17"/>
  <c r="DT163" i="17"/>
  <c r="DU163" i="17"/>
  <c r="DV163" i="17"/>
  <c r="DW163" i="17"/>
  <c r="DX163" i="17"/>
  <c r="DY163" i="17"/>
  <c r="DZ163" i="17"/>
  <c r="EA163" i="17"/>
  <c r="EB163" i="17"/>
  <c r="EC163" i="17"/>
  <c r="ED163" i="17"/>
  <c r="EE163" i="17"/>
  <c r="EF163" i="17"/>
  <c r="EG163" i="17"/>
  <c r="EH163" i="17"/>
  <c r="EI163" i="17"/>
  <c r="EJ163" i="17"/>
  <c r="EK163" i="17"/>
  <c r="EL163" i="17"/>
  <c r="EM163" i="17"/>
  <c r="EN163" i="17"/>
  <c r="EO163" i="17"/>
  <c r="EP163" i="17"/>
  <c r="EQ163" i="17"/>
  <c r="ER163" i="17"/>
  <c r="ES163" i="17"/>
  <c r="ET163" i="17"/>
  <c r="EU163" i="17"/>
  <c r="EV163" i="17"/>
  <c r="EW163" i="17"/>
  <c r="EX163" i="17"/>
  <c r="EY163" i="17"/>
  <c r="EZ163" i="17"/>
  <c r="FA163" i="17"/>
  <c r="FB163" i="17"/>
  <c r="FC163" i="17"/>
  <c r="FD163" i="17"/>
  <c r="FE163" i="17"/>
  <c r="FF163" i="17"/>
  <c r="FG163" i="17"/>
  <c r="FH163" i="17"/>
  <c r="FI163" i="17"/>
  <c r="FJ163" i="17"/>
  <c r="FK163" i="17"/>
  <c r="FL163" i="17"/>
  <c r="FM163" i="17"/>
  <c r="FN163" i="17"/>
  <c r="FO163" i="17"/>
  <c r="FP163" i="17"/>
  <c r="FQ163" i="17"/>
  <c r="FR163" i="17"/>
  <c r="FS163" i="17"/>
  <c r="FT163" i="17"/>
  <c r="BZ164" i="17"/>
  <c r="CA164" i="17"/>
  <c r="CB164" i="17"/>
  <c r="CC164" i="17"/>
  <c r="CD164" i="17"/>
  <c r="CN164" i="17"/>
  <c r="CO164" i="17"/>
  <c r="CP164" i="17"/>
  <c r="CQ164" i="17"/>
  <c r="CR164" i="17"/>
  <c r="CS164" i="17"/>
  <c r="CT164" i="17"/>
  <c r="CU164" i="17"/>
  <c r="CV164" i="17"/>
  <c r="CW164" i="17"/>
  <c r="CX164" i="17"/>
  <c r="CY164" i="17"/>
  <c r="CZ164" i="17"/>
  <c r="DA164" i="17"/>
  <c r="DB164" i="17"/>
  <c r="DC164" i="17"/>
  <c r="DD164" i="17"/>
  <c r="DE164" i="17"/>
  <c r="DF164" i="17"/>
  <c r="DG164" i="17"/>
  <c r="DH164" i="17"/>
  <c r="DI164" i="17"/>
  <c r="DJ164" i="17"/>
  <c r="DK164" i="17"/>
  <c r="DL164" i="17"/>
  <c r="DM164" i="17"/>
  <c r="DN164" i="17"/>
  <c r="DO164" i="17"/>
  <c r="DP164" i="17"/>
  <c r="DQ164" i="17"/>
  <c r="DR164" i="17"/>
  <c r="DS164" i="17"/>
  <c r="DT164" i="17"/>
  <c r="DU164" i="17"/>
  <c r="DV164" i="17"/>
  <c r="DW164" i="17"/>
  <c r="DX164" i="17"/>
  <c r="DY164" i="17"/>
  <c r="DZ164" i="17"/>
  <c r="EA164" i="17"/>
  <c r="EB164" i="17"/>
  <c r="EC164" i="17"/>
  <c r="ED164" i="17"/>
  <c r="EE164" i="17"/>
  <c r="EF164" i="17"/>
  <c r="EG164" i="17"/>
  <c r="EH164" i="17"/>
  <c r="EI164" i="17"/>
  <c r="EJ164" i="17"/>
  <c r="EK164" i="17"/>
  <c r="EL164" i="17"/>
  <c r="EM164" i="17"/>
  <c r="EN164" i="17"/>
  <c r="EO164" i="17"/>
  <c r="EP164" i="17"/>
  <c r="EQ164" i="17"/>
  <c r="ER164" i="17"/>
  <c r="ES164" i="17"/>
  <c r="ET164" i="17"/>
  <c r="EU164" i="17"/>
  <c r="EV164" i="17"/>
  <c r="EW164" i="17"/>
  <c r="EX164" i="17"/>
  <c r="EY164" i="17"/>
  <c r="EZ164" i="17"/>
  <c r="FA164" i="17"/>
  <c r="FB164" i="17"/>
  <c r="FC164" i="17"/>
  <c r="FD164" i="17"/>
  <c r="FE164" i="17"/>
  <c r="FF164" i="17"/>
  <c r="FG164" i="17"/>
  <c r="FH164" i="17"/>
  <c r="FI164" i="17"/>
  <c r="FJ164" i="17"/>
  <c r="FK164" i="17"/>
  <c r="FL164" i="17"/>
  <c r="FM164" i="17"/>
  <c r="FN164" i="17"/>
  <c r="FO164" i="17"/>
  <c r="FP164" i="17"/>
  <c r="FQ164" i="17"/>
  <c r="FR164" i="17"/>
  <c r="FS164" i="17"/>
  <c r="FT164" i="17"/>
  <c r="BZ165" i="17"/>
  <c r="CA165" i="17"/>
  <c r="CB165" i="17"/>
  <c r="CC165" i="17"/>
  <c r="CD165" i="17"/>
  <c r="CN165" i="17"/>
  <c r="CO165" i="17"/>
  <c r="CP165" i="17"/>
  <c r="CQ165" i="17"/>
  <c r="CR165" i="17"/>
  <c r="CS165" i="17"/>
  <c r="CT165" i="17"/>
  <c r="CU165" i="17"/>
  <c r="CV165" i="17"/>
  <c r="CW165" i="17"/>
  <c r="CX165" i="17"/>
  <c r="CY165" i="17"/>
  <c r="CZ165" i="17"/>
  <c r="DA165" i="17"/>
  <c r="DB165" i="17"/>
  <c r="DC165" i="17"/>
  <c r="DD165" i="17"/>
  <c r="DE165" i="17"/>
  <c r="DF165" i="17"/>
  <c r="DG165" i="17"/>
  <c r="DH165" i="17"/>
  <c r="DI165" i="17"/>
  <c r="DJ165" i="17"/>
  <c r="DK165" i="17"/>
  <c r="DL165" i="17"/>
  <c r="DM165" i="17"/>
  <c r="DN165" i="17"/>
  <c r="DO165" i="17"/>
  <c r="DP165" i="17"/>
  <c r="DQ165" i="17"/>
  <c r="DR165" i="17"/>
  <c r="DS165" i="17"/>
  <c r="DT165" i="17"/>
  <c r="DU165" i="17"/>
  <c r="DV165" i="17"/>
  <c r="DW165" i="17"/>
  <c r="DX165" i="17"/>
  <c r="DY165" i="17"/>
  <c r="DZ165" i="17"/>
  <c r="EA165" i="17"/>
  <c r="EB165" i="17"/>
  <c r="EC165" i="17"/>
  <c r="ED165" i="17"/>
  <c r="EE165" i="17"/>
  <c r="EF165" i="17"/>
  <c r="EG165" i="17"/>
  <c r="EH165" i="17"/>
  <c r="EI165" i="17"/>
  <c r="EJ165" i="17"/>
  <c r="EK165" i="17"/>
  <c r="EL165" i="17"/>
  <c r="EM165" i="17"/>
  <c r="EN165" i="17"/>
  <c r="EO165" i="17"/>
  <c r="EP165" i="17"/>
  <c r="EQ165" i="17"/>
  <c r="ER165" i="17"/>
  <c r="ES165" i="17"/>
  <c r="ET165" i="17"/>
  <c r="EU165" i="17"/>
  <c r="EV165" i="17"/>
  <c r="EW165" i="17"/>
  <c r="EX165" i="17"/>
  <c r="EY165" i="17"/>
  <c r="EZ165" i="17"/>
  <c r="FA165" i="17"/>
  <c r="FB165" i="17"/>
  <c r="FC165" i="17"/>
  <c r="FD165" i="17"/>
  <c r="FE165" i="17"/>
  <c r="FF165" i="17"/>
  <c r="FG165" i="17"/>
  <c r="FH165" i="17"/>
  <c r="FI165" i="17"/>
  <c r="FJ165" i="17"/>
  <c r="FK165" i="17"/>
  <c r="FL165" i="17"/>
  <c r="FM165" i="17"/>
  <c r="FN165" i="17"/>
  <c r="FO165" i="17"/>
  <c r="FP165" i="17"/>
  <c r="FQ165" i="17"/>
  <c r="FR165" i="17"/>
  <c r="FS165" i="17"/>
  <c r="FT165" i="17"/>
  <c r="BZ166" i="17"/>
  <c r="CA166" i="17"/>
  <c r="CB166" i="17"/>
  <c r="CC166" i="17"/>
  <c r="CD166" i="17"/>
  <c r="CN166" i="17"/>
  <c r="CO166" i="17"/>
  <c r="CP166" i="17"/>
  <c r="CQ166" i="17"/>
  <c r="CR166" i="17"/>
  <c r="CS166" i="17"/>
  <c r="CT166" i="17"/>
  <c r="CU166" i="17"/>
  <c r="CV166" i="17"/>
  <c r="CW166" i="17"/>
  <c r="CX166" i="17"/>
  <c r="CY166" i="17"/>
  <c r="CZ166" i="17"/>
  <c r="DA166" i="17"/>
  <c r="DB166" i="17"/>
  <c r="DC166" i="17"/>
  <c r="DD166" i="17"/>
  <c r="DE166" i="17"/>
  <c r="DF166" i="17"/>
  <c r="DG166" i="17"/>
  <c r="DH166" i="17"/>
  <c r="DI166" i="17"/>
  <c r="DJ166" i="17"/>
  <c r="DK166" i="17"/>
  <c r="DL166" i="17"/>
  <c r="DM166" i="17"/>
  <c r="DN166" i="17"/>
  <c r="DO166" i="17"/>
  <c r="DP166" i="17"/>
  <c r="DQ166" i="17"/>
  <c r="DR166" i="17"/>
  <c r="DS166" i="17"/>
  <c r="DT166" i="17"/>
  <c r="DU166" i="17"/>
  <c r="DV166" i="17"/>
  <c r="DW166" i="17"/>
  <c r="DX166" i="17"/>
  <c r="DY166" i="17"/>
  <c r="DZ166" i="17"/>
  <c r="EA166" i="17"/>
  <c r="EB166" i="17"/>
  <c r="EC166" i="17"/>
  <c r="ED166" i="17"/>
  <c r="EE166" i="17"/>
  <c r="EF166" i="17"/>
  <c r="EG166" i="17"/>
  <c r="EH166" i="17"/>
  <c r="EI166" i="17"/>
  <c r="EJ166" i="17"/>
  <c r="EK166" i="17"/>
  <c r="EL166" i="17"/>
  <c r="EM166" i="17"/>
  <c r="EN166" i="17"/>
  <c r="EO166" i="17"/>
  <c r="EP166" i="17"/>
  <c r="EQ166" i="17"/>
  <c r="ER166" i="17"/>
  <c r="ES166" i="17"/>
  <c r="ET166" i="17"/>
  <c r="EU166" i="17"/>
  <c r="EV166" i="17"/>
  <c r="EW166" i="17"/>
  <c r="EX166" i="17"/>
  <c r="EY166" i="17"/>
  <c r="EZ166" i="17"/>
  <c r="FA166" i="17"/>
  <c r="FB166" i="17"/>
  <c r="FC166" i="17"/>
  <c r="FD166" i="17"/>
  <c r="FE166" i="17"/>
  <c r="FF166" i="17"/>
  <c r="FG166" i="17"/>
  <c r="FH166" i="17"/>
  <c r="FI166" i="17"/>
  <c r="FJ166" i="17"/>
  <c r="FK166" i="17"/>
  <c r="FL166" i="17"/>
  <c r="FM166" i="17"/>
  <c r="FN166" i="17"/>
  <c r="FO166" i="17"/>
  <c r="FP166" i="17"/>
  <c r="FQ166" i="17"/>
  <c r="FR166" i="17"/>
  <c r="FS166" i="17"/>
  <c r="FT166" i="17"/>
  <c r="BZ167" i="17"/>
  <c r="CA167" i="17"/>
  <c r="CB167" i="17"/>
  <c r="CC167" i="17"/>
  <c r="CD167" i="17"/>
  <c r="CN167" i="17"/>
  <c r="CO167" i="17"/>
  <c r="CP167" i="17"/>
  <c r="CQ167" i="17"/>
  <c r="CR167" i="17"/>
  <c r="CS167" i="17"/>
  <c r="CT167" i="17"/>
  <c r="CU167" i="17"/>
  <c r="CV167" i="17"/>
  <c r="CW167" i="17"/>
  <c r="CX167" i="17"/>
  <c r="CY167" i="17"/>
  <c r="CZ167" i="17"/>
  <c r="DA167" i="17"/>
  <c r="DB167" i="17"/>
  <c r="DC167" i="17"/>
  <c r="DD167" i="17"/>
  <c r="DE167" i="17"/>
  <c r="DF167" i="17"/>
  <c r="DG167" i="17"/>
  <c r="DH167" i="17"/>
  <c r="DI167" i="17"/>
  <c r="DJ167" i="17"/>
  <c r="DK167" i="17"/>
  <c r="DL167" i="17"/>
  <c r="DM167" i="17"/>
  <c r="DN167" i="17"/>
  <c r="DO167" i="17"/>
  <c r="DP167" i="17"/>
  <c r="DQ167" i="17"/>
  <c r="DR167" i="17"/>
  <c r="DS167" i="17"/>
  <c r="DT167" i="17"/>
  <c r="DU167" i="17"/>
  <c r="DV167" i="17"/>
  <c r="DW167" i="17"/>
  <c r="DX167" i="17"/>
  <c r="DY167" i="17"/>
  <c r="DZ167" i="17"/>
  <c r="EA167" i="17"/>
  <c r="EB167" i="17"/>
  <c r="EC167" i="17"/>
  <c r="ED167" i="17"/>
  <c r="EE167" i="17"/>
  <c r="EF167" i="17"/>
  <c r="EG167" i="17"/>
  <c r="EH167" i="17"/>
  <c r="EI167" i="17"/>
  <c r="EJ167" i="17"/>
  <c r="EK167" i="17"/>
  <c r="EL167" i="17"/>
  <c r="EM167" i="17"/>
  <c r="EN167" i="17"/>
  <c r="EO167" i="17"/>
  <c r="EP167" i="17"/>
  <c r="EQ167" i="17"/>
  <c r="ER167" i="17"/>
  <c r="ES167" i="17"/>
  <c r="ET167" i="17"/>
  <c r="EU167" i="17"/>
  <c r="EV167" i="17"/>
  <c r="EW167" i="17"/>
  <c r="EX167" i="17"/>
  <c r="EY167" i="17"/>
  <c r="EZ167" i="17"/>
  <c r="FA167" i="17"/>
  <c r="FB167" i="17"/>
  <c r="FC167" i="17"/>
  <c r="FD167" i="17"/>
  <c r="FE167" i="17"/>
  <c r="FF167" i="17"/>
  <c r="FG167" i="17"/>
  <c r="FH167" i="17"/>
  <c r="FI167" i="17"/>
  <c r="FJ167" i="17"/>
  <c r="FK167" i="17"/>
  <c r="FL167" i="17"/>
  <c r="FM167" i="17"/>
  <c r="FN167" i="17"/>
  <c r="FO167" i="17"/>
  <c r="FP167" i="17"/>
  <c r="FQ167" i="17"/>
  <c r="FR167" i="17"/>
  <c r="FS167" i="17"/>
  <c r="FT167" i="17"/>
  <c r="BZ168" i="17"/>
  <c r="CA168" i="17"/>
  <c r="CB168" i="17"/>
  <c r="CC168" i="17"/>
  <c r="CD168" i="17"/>
  <c r="CN168" i="17"/>
  <c r="CO168" i="17"/>
  <c r="CP168" i="17"/>
  <c r="CQ168" i="17"/>
  <c r="CR168" i="17"/>
  <c r="CS168" i="17"/>
  <c r="CT168" i="17"/>
  <c r="CU168" i="17"/>
  <c r="CV168" i="17"/>
  <c r="CW168" i="17"/>
  <c r="CX168" i="17"/>
  <c r="CY168" i="17"/>
  <c r="CZ168" i="17"/>
  <c r="DA168" i="17"/>
  <c r="DB168" i="17"/>
  <c r="DC168" i="17"/>
  <c r="DD168" i="17"/>
  <c r="DE168" i="17"/>
  <c r="DF168" i="17"/>
  <c r="DG168" i="17"/>
  <c r="DH168" i="17"/>
  <c r="DI168" i="17"/>
  <c r="DJ168" i="17"/>
  <c r="DK168" i="17"/>
  <c r="DL168" i="17"/>
  <c r="DM168" i="17"/>
  <c r="DN168" i="17"/>
  <c r="DO168" i="17"/>
  <c r="DP168" i="17"/>
  <c r="DQ168" i="17"/>
  <c r="DR168" i="17"/>
  <c r="DS168" i="17"/>
  <c r="DT168" i="17"/>
  <c r="DU168" i="17"/>
  <c r="DV168" i="17"/>
  <c r="DW168" i="17"/>
  <c r="DX168" i="17"/>
  <c r="DY168" i="17"/>
  <c r="DZ168" i="17"/>
  <c r="EA168" i="17"/>
  <c r="EB168" i="17"/>
  <c r="EC168" i="17"/>
  <c r="ED168" i="17"/>
  <c r="EE168" i="17"/>
  <c r="EF168" i="17"/>
  <c r="EG168" i="17"/>
  <c r="EH168" i="17"/>
  <c r="EI168" i="17"/>
  <c r="EJ168" i="17"/>
  <c r="EK168" i="17"/>
  <c r="EL168" i="17"/>
  <c r="EM168" i="17"/>
  <c r="EN168" i="17"/>
  <c r="EO168" i="17"/>
  <c r="EP168" i="17"/>
  <c r="EQ168" i="17"/>
  <c r="ER168" i="17"/>
  <c r="ES168" i="17"/>
  <c r="ET168" i="17"/>
  <c r="EU168" i="17"/>
  <c r="EV168" i="17"/>
  <c r="EW168" i="17"/>
  <c r="EX168" i="17"/>
  <c r="EY168" i="17"/>
  <c r="EZ168" i="17"/>
  <c r="FA168" i="17"/>
  <c r="FB168" i="17"/>
  <c r="FC168" i="17"/>
  <c r="FD168" i="17"/>
  <c r="FE168" i="17"/>
  <c r="FF168" i="17"/>
  <c r="FG168" i="17"/>
  <c r="FH168" i="17"/>
  <c r="FI168" i="17"/>
  <c r="FJ168" i="17"/>
  <c r="FK168" i="17"/>
  <c r="FL168" i="17"/>
  <c r="FM168" i="17"/>
  <c r="FN168" i="17"/>
  <c r="FO168" i="17"/>
  <c r="FP168" i="17"/>
  <c r="FQ168" i="17"/>
  <c r="FR168" i="17"/>
  <c r="FS168" i="17"/>
  <c r="FT168" i="17"/>
  <c r="BZ169" i="17"/>
  <c r="CA169" i="17"/>
  <c r="CB169" i="17"/>
  <c r="CC169" i="17"/>
  <c r="CD169" i="17"/>
  <c r="CN169" i="17"/>
  <c r="CO169" i="17"/>
  <c r="CP169" i="17"/>
  <c r="CQ169" i="17"/>
  <c r="CR169" i="17"/>
  <c r="CS169" i="17"/>
  <c r="CT169" i="17"/>
  <c r="CU169" i="17"/>
  <c r="CV169" i="17"/>
  <c r="CW169" i="17"/>
  <c r="CX169" i="17"/>
  <c r="CY169" i="17"/>
  <c r="CZ169" i="17"/>
  <c r="DA169" i="17"/>
  <c r="DB169" i="17"/>
  <c r="DC169" i="17"/>
  <c r="DD169" i="17"/>
  <c r="DE169" i="17"/>
  <c r="DF169" i="17"/>
  <c r="DG169" i="17"/>
  <c r="DH169" i="17"/>
  <c r="DI169" i="17"/>
  <c r="DJ169" i="17"/>
  <c r="DK169" i="17"/>
  <c r="DL169" i="17"/>
  <c r="DM169" i="17"/>
  <c r="DN169" i="17"/>
  <c r="DO169" i="17"/>
  <c r="DP169" i="17"/>
  <c r="DQ169" i="17"/>
  <c r="DR169" i="17"/>
  <c r="DS169" i="17"/>
  <c r="DT169" i="17"/>
  <c r="DU169" i="17"/>
  <c r="DV169" i="17"/>
  <c r="DW169" i="17"/>
  <c r="DX169" i="17"/>
  <c r="DY169" i="17"/>
  <c r="DZ169" i="17"/>
  <c r="EA169" i="17"/>
  <c r="EB169" i="17"/>
  <c r="EC169" i="17"/>
  <c r="ED169" i="17"/>
  <c r="EE169" i="17"/>
  <c r="EF169" i="17"/>
  <c r="EG169" i="17"/>
  <c r="EH169" i="17"/>
  <c r="EI169" i="17"/>
  <c r="EJ169" i="17"/>
  <c r="EK169" i="17"/>
  <c r="EL169" i="17"/>
  <c r="EM169" i="17"/>
  <c r="EN169" i="17"/>
  <c r="EO169" i="17"/>
  <c r="EP169" i="17"/>
  <c r="EQ169" i="17"/>
  <c r="ER169" i="17"/>
  <c r="ES169" i="17"/>
  <c r="ET169" i="17"/>
  <c r="EU169" i="17"/>
  <c r="EV169" i="17"/>
  <c r="EW169" i="17"/>
  <c r="EX169" i="17"/>
  <c r="EY169" i="17"/>
  <c r="EZ169" i="17"/>
  <c r="FA169" i="17"/>
  <c r="FB169" i="17"/>
  <c r="FC169" i="17"/>
  <c r="FD169" i="17"/>
  <c r="FE169" i="17"/>
  <c r="FF169" i="17"/>
  <c r="FG169" i="17"/>
  <c r="FH169" i="17"/>
  <c r="FI169" i="17"/>
  <c r="FJ169" i="17"/>
  <c r="FK169" i="17"/>
  <c r="FL169" i="17"/>
  <c r="FM169" i="17"/>
  <c r="FN169" i="17"/>
  <c r="FO169" i="17"/>
  <c r="FP169" i="17"/>
  <c r="FQ169" i="17"/>
  <c r="FR169" i="17"/>
  <c r="FS169" i="17"/>
  <c r="FT169" i="17"/>
  <c r="BZ170" i="17"/>
  <c r="CA170" i="17"/>
  <c r="CB170" i="17"/>
  <c r="CC170" i="17"/>
  <c r="CD170" i="17"/>
  <c r="CN170" i="17"/>
  <c r="CO170" i="17"/>
  <c r="CP170" i="17"/>
  <c r="CQ170" i="17"/>
  <c r="CR170" i="17"/>
  <c r="CS170" i="17"/>
  <c r="CT170" i="17"/>
  <c r="CU170" i="17"/>
  <c r="CV170" i="17"/>
  <c r="CW170" i="17"/>
  <c r="CX170" i="17"/>
  <c r="CY170" i="17"/>
  <c r="CZ170" i="17"/>
  <c r="DA170" i="17"/>
  <c r="DB170" i="17"/>
  <c r="DC170" i="17"/>
  <c r="DD170" i="17"/>
  <c r="DE170" i="17"/>
  <c r="DF170" i="17"/>
  <c r="DG170" i="17"/>
  <c r="DH170" i="17"/>
  <c r="DI170" i="17"/>
  <c r="DJ170" i="17"/>
  <c r="DK170" i="17"/>
  <c r="DL170" i="17"/>
  <c r="DM170" i="17"/>
  <c r="DN170" i="17"/>
  <c r="DO170" i="17"/>
  <c r="DP170" i="17"/>
  <c r="DQ170" i="17"/>
  <c r="DR170" i="17"/>
  <c r="DS170" i="17"/>
  <c r="DT170" i="17"/>
  <c r="DU170" i="17"/>
  <c r="DV170" i="17"/>
  <c r="DW170" i="17"/>
  <c r="DX170" i="17"/>
  <c r="DY170" i="17"/>
  <c r="DZ170" i="17"/>
  <c r="EA170" i="17"/>
  <c r="EB170" i="17"/>
  <c r="EC170" i="17"/>
  <c r="ED170" i="17"/>
  <c r="EE170" i="17"/>
  <c r="EF170" i="17"/>
  <c r="EG170" i="17"/>
  <c r="EH170" i="17"/>
  <c r="EI170" i="17"/>
  <c r="EJ170" i="17"/>
  <c r="EK170" i="17"/>
  <c r="EL170" i="17"/>
  <c r="EM170" i="17"/>
  <c r="EN170" i="17"/>
  <c r="EO170" i="17"/>
  <c r="EP170" i="17"/>
  <c r="EQ170" i="17"/>
  <c r="ER170" i="17"/>
  <c r="ES170" i="17"/>
  <c r="ET170" i="17"/>
  <c r="EU170" i="17"/>
  <c r="EV170" i="17"/>
  <c r="EW170" i="17"/>
  <c r="EX170" i="17"/>
  <c r="EY170" i="17"/>
  <c r="EZ170" i="17"/>
  <c r="FA170" i="17"/>
  <c r="FB170" i="17"/>
  <c r="FC170" i="17"/>
  <c r="FD170" i="17"/>
  <c r="FE170" i="17"/>
  <c r="FF170" i="17"/>
  <c r="FG170" i="17"/>
  <c r="FH170" i="17"/>
  <c r="FI170" i="17"/>
  <c r="FJ170" i="17"/>
  <c r="FK170" i="17"/>
  <c r="FL170" i="17"/>
  <c r="FM170" i="17"/>
  <c r="FN170" i="17"/>
  <c r="FO170" i="17"/>
  <c r="FP170" i="17"/>
  <c r="FQ170" i="17"/>
  <c r="FR170" i="17"/>
  <c r="FS170" i="17"/>
  <c r="FT170" i="17"/>
  <c r="BZ171" i="17"/>
  <c r="CA171" i="17"/>
  <c r="CB171" i="17"/>
  <c r="CC171" i="17"/>
  <c r="CD171" i="17"/>
  <c r="CN171" i="17"/>
  <c r="CO171" i="17"/>
  <c r="CP171" i="17"/>
  <c r="CQ171" i="17"/>
  <c r="CR171" i="17"/>
  <c r="CS171" i="17"/>
  <c r="CT171" i="17"/>
  <c r="CU171" i="17"/>
  <c r="CV171" i="17"/>
  <c r="CW171" i="17"/>
  <c r="CX171" i="17"/>
  <c r="CY171" i="17"/>
  <c r="CZ171" i="17"/>
  <c r="DA171" i="17"/>
  <c r="DB171" i="17"/>
  <c r="DC171" i="17"/>
  <c r="DD171" i="17"/>
  <c r="DE171" i="17"/>
  <c r="DF171" i="17"/>
  <c r="DG171" i="17"/>
  <c r="DH171" i="17"/>
  <c r="DI171" i="17"/>
  <c r="DJ171" i="17"/>
  <c r="DK171" i="17"/>
  <c r="DL171" i="17"/>
  <c r="DM171" i="17"/>
  <c r="DN171" i="17"/>
  <c r="DO171" i="17"/>
  <c r="DP171" i="17"/>
  <c r="DQ171" i="17"/>
  <c r="DR171" i="17"/>
  <c r="DS171" i="17"/>
  <c r="DT171" i="17"/>
  <c r="DU171" i="17"/>
  <c r="DV171" i="17"/>
  <c r="DW171" i="17"/>
  <c r="DX171" i="17"/>
  <c r="DY171" i="17"/>
  <c r="DZ171" i="17"/>
  <c r="EA171" i="17"/>
  <c r="EB171" i="17"/>
  <c r="EC171" i="17"/>
  <c r="ED171" i="17"/>
  <c r="EE171" i="17"/>
  <c r="EF171" i="17"/>
  <c r="EG171" i="17"/>
  <c r="EH171" i="17"/>
  <c r="EI171" i="17"/>
  <c r="EJ171" i="17"/>
  <c r="EK171" i="17"/>
  <c r="EL171" i="17"/>
  <c r="EM171" i="17"/>
  <c r="EN171" i="17"/>
  <c r="EO171" i="17"/>
  <c r="EP171" i="17"/>
  <c r="EQ171" i="17"/>
  <c r="ER171" i="17"/>
  <c r="ES171" i="17"/>
  <c r="ET171" i="17"/>
  <c r="EU171" i="17"/>
  <c r="EV171" i="17"/>
  <c r="EW171" i="17"/>
  <c r="EX171" i="17"/>
  <c r="EY171" i="17"/>
  <c r="EZ171" i="17"/>
  <c r="FA171" i="17"/>
  <c r="FB171" i="17"/>
  <c r="FC171" i="17"/>
  <c r="FD171" i="17"/>
  <c r="FE171" i="17"/>
  <c r="FF171" i="17"/>
  <c r="FG171" i="17"/>
  <c r="FH171" i="17"/>
  <c r="FI171" i="17"/>
  <c r="FJ171" i="17"/>
  <c r="FK171" i="17"/>
  <c r="FL171" i="17"/>
  <c r="FM171" i="17"/>
  <c r="FN171" i="17"/>
  <c r="FO171" i="17"/>
  <c r="FP171" i="17"/>
  <c r="FQ171" i="17"/>
  <c r="FR171" i="17"/>
  <c r="FS171" i="17"/>
  <c r="FT171" i="17"/>
  <c r="BZ172" i="17"/>
  <c r="CA172" i="17"/>
  <c r="CB172" i="17"/>
  <c r="CC172" i="17"/>
  <c r="CD172" i="17"/>
  <c r="CN172" i="17"/>
  <c r="CO172" i="17"/>
  <c r="CP172" i="17"/>
  <c r="CQ172" i="17"/>
  <c r="CR172" i="17"/>
  <c r="CS172" i="17"/>
  <c r="CT172" i="17"/>
  <c r="CU172" i="17"/>
  <c r="CV172" i="17"/>
  <c r="CW172" i="17"/>
  <c r="CX172" i="17"/>
  <c r="CY172" i="17"/>
  <c r="CZ172" i="17"/>
  <c r="DA172" i="17"/>
  <c r="DB172" i="17"/>
  <c r="DC172" i="17"/>
  <c r="DD172" i="17"/>
  <c r="DE172" i="17"/>
  <c r="DF172" i="17"/>
  <c r="DG172" i="17"/>
  <c r="DH172" i="17"/>
  <c r="DI172" i="17"/>
  <c r="DJ172" i="17"/>
  <c r="DK172" i="17"/>
  <c r="DL172" i="17"/>
  <c r="DM172" i="17"/>
  <c r="DN172" i="17"/>
  <c r="DO172" i="17"/>
  <c r="DP172" i="17"/>
  <c r="DQ172" i="17"/>
  <c r="DR172" i="17"/>
  <c r="DS172" i="17"/>
  <c r="DT172" i="17"/>
  <c r="DU172" i="17"/>
  <c r="DV172" i="17"/>
  <c r="DW172" i="17"/>
  <c r="DX172" i="17"/>
  <c r="DY172" i="17"/>
  <c r="DZ172" i="17"/>
  <c r="EA172" i="17"/>
  <c r="EB172" i="17"/>
  <c r="EC172" i="17"/>
  <c r="ED172" i="17"/>
  <c r="EE172" i="17"/>
  <c r="EF172" i="17"/>
  <c r="EG172" i="17"/>
  <c r="EH172" i="17"/>
  <c r="EI172" i="17"/>
  <c r="EJ172" i="17"/>
  <c r="EK172" i="17"/>
  <c r="EL172" i="17"/>
  <c r="EM172" i="17"/>
  <c r="EN172" i="17"/>
  <c r="EO172" i="17"/>
  <c r="EP172" i="17"/>
  <c r="EQ172" i="17"/>
  <c r="ER172" i="17"/>
  <c r="ES172" i="17"/>
  <c r="ET172" i="17"/>
  <c r="EU172" i="17"/>
  <c r="EV172" i="17"/>
  <c r="EW172" i="17"/>
  <c r="EX172" i="17"/>
  <c r="EY172" i="17"/>
  <c r="EZ172" i="17"/>
  <c r="FA172" i="17"/>
  <c r="FB172" i="17"/>
  <c r="FC172" i="17"/>
  <c r="FD172" i="17"/>
  <c r="FE172" i="17"/>
  <c r="FF172" i="17"/>
  <c r="FG172" i="17"/>
  <c r="FH172" i="17"/>
  <c r="FI172" i="17"/>
  <c r="FJ172" i="17"/>
  <c r="FK172" i="17"/>
  <c r="FL172" i="17"/>
  <c r="FM172" i="17"/>
  <c r="FN172" i="17"/>
  <c r="FO172" i="17"/>
  <c r="FP172" i="17"/>
  <c r="FQ172" i="17"/>
  <c r="FR172" i="17"/>
  <c r="FS172" i="17"/>
  <c r="FT172" i="17"/>
  <c r="BZ173" i="17"/>
  <c r="CA173" i="17"/>
  <c r="CB173" i="17"/>
  <c r="CC173" i="17"/>
  <c r="CD173" i="17"/>
  <c r="CN173" i="17"/>
  <c r="CO173" i="17"/>
  <c r="CP173" i="17"/>
  <c r="CQ173" i="17"/>
  <c r="CR173" i="17"/>
  <c r="CS173" i="17"/>
  <c r="CT173" i="17"/>
  <c r="CU173" i="17"/>
  <c r="CV173" i="17"/>
  <c r="CW173" i="17"/>
  <c r="CX173" i="17"/>
  <c r="CY173" i="17"/>
  <c r="CZ173" i="17"/>
  <c r="DA173" i="17"/>
  <c r="DB173" i="17"/>
  <c r="DC173" i="17"/>
  <c r="DD173" i="17"/>
  <c r="DE173" i="17"/>
  <c r="DF173" i="17"/>
  <c r="DG173" i="17"/>
  <c r="DH173" i="17"/>
  <c r="DI173" i="17"/>
  <c r="DJ173" i="17"/>
  <c r="DK173" i="17"/>
  <c r="DL173" i="17"/>
  <c r="DM173" i="17"/>
  <c r="DN173" i="17"/>
  <c r="DO173" i="17"/>
  <c r="DP173" i="17"/>
  <c r="DQ173" i="17"/>
  <c r="DR173" i="17"/>
  <c r="DS173" i="17"/>
  <c r="DT173" i="17"/>
  <c r="DU173" i="17"/>
  <c r="DV173" i="17"/>
  <c r="DW173" i="17"/>
  <c r="DX173" i="17"/>
  <c r="DY173" i="17"/>
  <c r="DZ173" i="17"/>
  <c r="EA173" i="17"/>
  <c r="EB173" i="17"/>
  <c r="EC173" i="17"/>
  <c r="ED173" i="17"/>
  <c r="EE173" i="17"/>
  <c r="EF173" i="17"/>
  <c r="EG173" i="17"/>
  <c r="EH173" i="17"/>
  <c r="EI173" i="17"/>
  <c r="EJ173" i="17"/>
  <c r="EK173" i="17"/>
  <c r="EL173" i="17"/>
  <c r="EM173" i="17"/>
  <c r="EN173" i="17"/>
  <c r="EO173" i="17"/>
  <c r="EP173" i="17"/>
  <c r="EQ173" i="17"/>
  <c r="ER173" i="17"/>
  <c r="ES173" i="17"/>
  <c r="ET173" i="17"/>
  <c r="EU173" i="17"/>
  <c r="EV173" i="17"/>
  <c r="EW173" i="17"/>
  <c r="EX173" i="17"/>
  <c r="EY173" i="17"/>
  <c r="EZ173" i="17"/>
  <c r="FA173" i="17"/>
  <c r="FB173" i="17"/>
  <c r="FC173" i="17"/>
  <c r="FD173" i="17"/>
  <c r="FE173" i="17"/>
  <c r="FF173" i="17"/>
  <c r="FG173" i="17"/>
  <c r="FH173" i="17"/>
  <c r="FI173" i="17"/>
  <c r="FJ173" i="17"/>
  <c r="FK173" i="17"/>
  <c r="FL173" i="17"/>
  <c r="FM173" i="17"/>
  <c r="FN173" i="17"/>
  <c r="FO173" i="17"/>
  <c r="FP173" i="17"/>
  <c r="FQ173" i="17"/>
  <c r="FR173" i="17"/>
  <c r="FS173" i="17"/>
  <c r="FT173" i="17"/>
  <c r="BZ174" i="17"/>
  <c r="CA174" i="17"/>
  <c r="CB174" i="17"/>
  <c r="CC174" i="17"/>
  <c r="CD174" i="17"/>
  <c r="CN174" i="17"/>
  <c r="CO174" i="17"/>
  <c r="CP174" i="17"/>
  <c r="CQ174" i="17"/>
  <c r="CR174" i="17"/>
  <c r="CS174" i="17"/>
  <c r="CT174" i="17"/>
  <c r="CU174" i="17"/>
  <c r="CV174" i="17"/>
  <c r="CW174" i="17"/>
  <c r="CX174" i="17"/>
  <c r="CY174" i="17"/>
  <c r="CZ174" i="17"/>
  <c r="DA174" i="17"/>
  <c r="DB174" i="17"/>
  <c r="DC174" i="17"/>
  <c r="DD174" i="17"/>
  <c r="DE174" i="17"/>
  <c r="DF174" i="17"/>
  <c r="DG174" i="17"/>
  <c r="DH174" i="17"/>
  <c r="DI174" i="17"/>
  <c r="DJ174" i="17"/>
  <c r="DK174" i="17"/>
  <c r="DL174" i="17"/>
  <c r="DM174" i="17"/>
  <c r="DN174" i="17"/>
  <c r="DO174" i="17"/>
  <c r="DP174" i="17"/>
  <c r="DQ174" i="17"/>
  <c r="DR174" i="17"/>
  <c r="DS174" i="17"/>
  <c r="DT174" i="17"/>
  <c r="DU174" i="17"/>
  <c r="DV174" i="17"/>
  <c r="DW174" i="17"/>
  <c r="DX174" i="17"/>
  <c r="DY174" i="17"/>
  <c r="DZ174" i="17"/>
  <c r="EA174" i="17"/>
  <c r="EB174" i="17"/>
  <c r="EC174" i="17"/>
  <c r="ED174" i="17"/>
  <c r="EE174" i="17"/>
  <c r="EF174" i="17"/>
  <c r="EG174" i="17"/>
  <c r="EH174" i="17"/>
  <c r="EI174" i="17"/>
  <c r="EJ174" i="17"/>
  <c r="EK174" i="17"/>
  <c r="EL174" i="17"/>
  <c r="EM174" i="17"/>
  <c r="EN174" i="17"/>
  <c r="EO174" i="17"/>
  <c r="EP174" i="17"/>
  <c r="EQ174" i="17"/>
  <c r="ER174" i="17"/>
  <c r="ES174" i="17"/>
  <c r="ET174" i="17"/>
  <c r="EU174" i="17"/>
  <c r="EV174" i="17"/>
  <c r="EW174" i="17"/>
  <c r="EX174" i="17"/>
  <c r="EY174" i="17"/>
  <c r="EZ174" i="17"/>
  <c r="FA174" i="17"/>
  <c r="FB174" i="17"/>
  <c r="FC174" i="17"/>
  <c r="FD174" i="17"/>
  <c r="FE174" i="17"/>
  <c r="FF174" i="17"/>
  <c r="FG174" i="17"/>
  <c r="FH174" i="17"/>
  <c r="FI174" i="17"/>
  <c r="FJ174" i="17"/>
  <c r="FK174" i="17"/>
  <c r="FL174" i="17"/>
  <c r="FM174" i="17"/>
  <c r="FN174" i="17"/>
  <c r="FO174" i="17"/>
  <c r="FP174" i="17"/>
  <c r="FQ174" i="17"/>
  <c r="FR174" i="17"/>
  <c r="FS174" i="17"/>
  <c r="FT174" i="17"/>
  <c r="BZ175" i="17"/>
  <c r="CA175" i="17"/>
  <c r="CB175" i="17"/>
  <c r="CC175" i="17"/>
  <c r="CD175" i="17"/>
  <c r="CN175" i="17"/>
  <c r="CO175" i="17"/>
  <c r="CP175" i="17"/>
  <c r="CQ175" i="17"/>
  <c r="CR175" i="17"/>
  <c r="CS175" i="17"/>
  <c r="CT175" i="17"/>
  <c r="CU175" i="17"/>
  <c r="CV175" i="17"/>
  <c r="CW175" i="17"/>
  <c r="CX175" i="17"/>
  <c r="CY175" i="17"/>
  <c r="CZ175" i="17"/>
  <c r="DA175" i="17"/>
  <c r="DB175" i="17"/>
  <c r="DC175" i="17"/>
  <c r="DD175" i="17"/>
  <c r="DE175" i="17"/>
  <c r="DF175" i="17"/>
  <c r="DG175" i="17"/>
  <c r="DH175" i="17"/>
  <c r="DI175" i="17"/>
  <c r="DJ175" i="17"/>
  <c r="DK175" i="17"/>
  <c r="DL175" i="17"/>
  <c r="DM175" i="17"/>
  <c r="DN175" i="17"/>
  <c r="DO175" i="17"/>
  <c r="DP175" i="17"/>
  <c r="DQ175" i="17"/>
  <c r="DR175" i="17"/>
  <c r="DS175" i="17"/>
  <c r="DT175" i="17"/>
  <c r="DU175" i="17"/>
  <c r="DV175" i="17"/>
  <c r="DW175" i="17"/>
  <c r="DX175" i="17"/>
  <c r="DY175" i="17"/>
  <c r="DZ175" i="17"/>
  <c r="EA175" i="17"/>
  <c r="EB175" i="17"/>
  <c r="EC175" i="17"/>
  <c r="ED175" i="17"/>
  <c r="EE175" i="17"/>
  <c r="EF175" i="17"/>
  <c r="EG175" i="17"/>
  <c r="EH175" i="17"/>
  <c r="EI175" i="17"/>
  <c r="EJ175" i="17"/>
  <c r="EK175" i="17"/>
  <c r="EL175" i="17"/>
  <c r="EM175" i="17"/>
  <c r="EN175" i="17"/>
  <c r="EO175" i="17"/>
  <c r="EP175" i="17"/>
  <c r="EQ175" i="17"/>
  <c r="ER175" i="17"/>
  <c r="ES175" i="17"/>
  <c r="ET175" i="17"/>
  <c r="EU175" i="17"/>
  <c r="EV175" i="17"/>
  <c r="EW175" i="17"/>
  <c r="EX175" i="17"/>
  <c r="EY175" i="17"/>
  <c r="EZ175" i="17"/>
  <c r="FA175" i="17"/>
  <c r="FB175" i="17"/>
  <c r="FC175" i="17"/>
  <c r="FD175" i="17"/>
  <c r="FE175" i="17"/>
  <c r="FF175" i="17"/>
  <c r="FG175" i="17"/>
  <c r="FH175" i="17"/>
  <c r="FI175" i="17"/>
  <c r="FJ175" i="17"/>
  <c r="FK175" i="17"/>
  <c r="FL175" i="17"/>
  <c r="FM175" i="17"/>
  <c r="FN175" i="17"/>
  <c r="FO175" i="17"/>
  <c r="FP175" i="17"/>
  <c r="FQ175" i="17"/>
  <c r="FR175" i="17"/>
  <c r="FS175" i="17"/>
  <c r="FT175" i="17"/>
  <c r="BZ176" i="17"/>
  <c r="CA176" i="17"/>
  <c r="CB176" i="17"/>
  <c r="CC176" i="17"/>
  <c r="CD176" i="17"/>
  <c r="CN176" i="17"/>
  <c r="CO176" i="17"/>
  <c r="CP176" i="17"/>
  <c r="CQ176" i="17"/>
  <c r="CR176" i="17"/>
  <c r="CS176" i="17"/>
  <c r="CT176" i="17"/>
  <c r="CU176" i="17"/>
  <c r="CV176" i="17"/>
  <c r="CW176" i="17"/>
  <c r="CX176" i="17"/>
  <c r="CY176" i="17"/>
  <c r="CZ176" i="17"/>
  <c r="DA176" i="17"/>
  <c r="DB176" i="17"/>
  <c r="DC176" i="17"/>
  <c r="DD176" i="17"/>
  <c r="DE176" i="17"/>
  <c r="DF176" i="17"/>
  <c r="DG176" i="17"/>
  <c r="DH176" i="17"/>
  <c r="DI176" i="17"/>
  <c r="DJ176" i="17"/>
  <c r="DK176" i="17"/>
  <c r="DL176" i="17"/>
  <c r="DM176" i="17"/>
  <c r="DN176" i="17"/>
  <c r="DO176" i="17"/>
  <c r="DP176" i="17"/>
  <c r="DQ176" i="17"/>
  <c r="DR176" i="17"/>
  <c r="DS176" i="17"/>
  <c r="DT176" i="17"/>
  <c r="DU176" i="17"/>
  <c r="DV176" i="17"/>
  <c r="DW176" i="17"/>
  <c r="DX176" i="17"/>
  <c r="DY176" i="17"/>
  <c r="DZ176" i="17"/>
  <c r="EA176" i="17"/>
  <c r="EB176" i="17"/>
  <c r="EC176" i="17"/>
  <c r="ED176" i="17"/>
  <c r="EE176" i="17"/>
  <c r="EF176" i="17"/>
  <c r="EG176" i="17"/>
  <c r="EH176" i="17"/>
  <c r="EI176" i="17"/>
  <c r="EJ176" i="17"/>
  <c r="EK176" i="17"/>
  <c r="EL176" i="17"/>
  <c r="EM176" i="17"/>
  <c r="EN176" i="17"/>
  <c r="EO176" i="17"/>
  <c r="EP176" i="17"/>
  <c r="EQ176" i="17"/>
  <c r="ER176" i="17"/>
  <c r="ES176" i="17"/>
  <c r="ET176" i="17"/>
  <c r="EU176" i="17"/>
  <c r="EV176" i="17"/>
  <c r="EW176" i="17"/>
  <c r="EX176" i="17"/>
  <c r="EY176" i="17"/>
  <c r="EZ176" i="17"/>
  <c r="FA176" i="17"/>
  <c r="FB176" i="17"/>
  <c r="FC176" i="17"/>
  <c r="FD176" i="17"/>
  <c r="FE176" i="17"/>
  <c r="FF176" i="17"/>
  <c r="FG176" i="17"/>
  <c r="FH176" i="17"/>
  <c r="FI176" i="17"/>
  <c r="FJ176" i="17"/>
  <c r="FK176" i="17"/>
  <c r="FL176" i="17"/>
  <c r="FM176" i="17"/>
  <c r="FN176" i="17"/>
  <c r="FO176" i="17"/>
  <c r="FP176" i="17"/>
  <c r="FQ176" i="17"/>
  <c r="FR176" i="17"/>
  <c r="FS176" i="17"/>
  <c r="FT176" i="17"/>
  <c r="BZ177" i="17"/>
  <c r="CA177" i="17"/>
  <c r="CB177" i="17"/>
  <c r="CC177" i="17"/>
  <c r="CD177" i="17"/>
  <c r="CN177" i="17"/>
  <c r="CO177" i="17"/>
  <c r="CP177" i="17"/>
  <c r="CQ177" i="17"/>
  <c r="CR177" i="17"/>
  <c r="CS177" i="17"/>
  <c r="CT177" i="17"/>
  <c r="CU177" i="17"/>
  <c r="CV177" i="17"/>
  <c r="CW177" i="17"/>
  <c r="CX177" i="17"/>
  <c r="CY177" i="17"/>
  <c r="CZ177" i="17"/>
  <c r="DA177" i="17"/>
  <c r="DB177" i="17"/>
  <c r="DC177" i="17"/>
  <c r="DD177" i="17"/>
  <c r="DE177" i="17"/>
  <c r="DF177" i="17"/>
  <c r="DG177" i="17"/>
  <c r="DH177" i="17"/>
  <c r="DI177" i="17"/>
  <c r="DJ177" i="17"/>
  <c r="DK177" i="17"/>
  <c r="DL177" i="17"/>
  <c r="DM177" i="17"/>
  <c r="DN177" i="17"/>
  <c r="DO177" i="17"/>
  <c r="DP177" i="17"/>
  <c r="DQ177" i="17"/>
  <c r="DR177" i="17"/>
  <c r="DS177" i="17"/>
  <c r="DT177" i="17"/>
  <c r="DU177" i="17"/>
  <c r="DV177" i="17"/>
  <c r="DW177" i="17"/>
  <c r="DX177" i="17"/>
  <c r="DY177" i="17"/>
  <c r="DZ177" i="17"/>
  <c r="EA177" i="17"/>
  <c r="EB177" i="17"/>
  <c r="EC177" i="17"/>
  <c r="ED177" i="17"/>
  <c r="EE177" i="17"/>
  <c r="EF177" i="17"/>
  <c r="EG177" i="17"/>
  <c r="EH177" i="17"/>
  <c r="EI177" i="17"/>
  <c r="EJ177" i="17"/>
  <c r="EK177" i="17"/>
  <c r="EL177" i="17"/>
  <c r="EM177" i="17"/>
  <c r="EN177" i="17"/>
  <c r="EO177" i="17"/>
  <c r="EP177" i="17"/>
  <c r="EQ177" i="17"/>
  <c r="ER177" i="17"/>
  <c r="ES177" i="17"/>
  <c r="ET177" i="17"/>
  <c r="EU177" i="17"/>
  <c r="EV177" i="17"/>
  <c r="EW177" i="17"/>
  <c r="EX177" i="17"/>
  <c r="EY177" i="17"/>
  <c r="EZ177" i="17"/>
  <c r="FA177" i="17"/>
  <c r="FB177" i="17"/>
  <c r="FC177" i="17"/>
  <c r="FD177" i="17"/>
  <c r="FE177" i="17"/>
  <c r="FF177" i="17"/>
  <c r="FG177" i="17"/>
  <c r="FH177" i="17"/>
  <c r="FI177" i="17"/>
  <c r="FJ177" i="17"/>
  <c r="FK177" i="17"/>
  <c r="FL177" i="17"/>
  <c r="FM177" i="17"/>
  <c r="FN177" i="17"/>
  <c r="FO177" i="17"/>
  <c r="FP177" i="17"/>
  <c r="FQ177" i="17"/>
  <c r="FR177" i="17"/>
  <c r="FS177" i="17"/>
  <c r="FT177" i="17"/>
  <c r="BZ178" i="17"/>
  <c r="CA178" i="17"/>
  <c r="CB178" i="17"/>
  <c r="CC178" i="17"/>
  <c r="CD178" i="17"/>
  <c r="CN178" i="17"/>
  <c r="CO178" i="17"/>
  <c r="CP178" i="17"/>
  <c r="CQ178" i="17"/>
  <c r="CR178" i="17"/>
  <c r="CS178" i="17"/>
  <c r="CT178" i="17"/>
  <c r="CU178" i="17"/>
  <c r="CV178" i="17"/>
  <c r="CW178" i="17"/>
  <c r="CX178" i="17"/>
  <c r="CY178" i="17"/>
  <c r="CZ178" i="17"/>
  <c r="DA178" i="17"/>
  <c r="DB178" i="17"/>
  <c r="DC178" i="17"/>
  <c r="DD178" i="17"/>
  <c r="DE178" i="17"/>
  <c r="DF178" i="17"/>
  <c r="DG178" i="17"/>
  <c r="DH178" i="17"/>
  <c r="DI178" i="17"/>
  <c r="DJ178" i="17"/>
  <c r="DK178" i="17"/>
  <c r="DL178" i="17"/>
  <c r="DM178" i="17"/>
  <c r="DN178" i="17"/>
  <c r="DO178" i="17"/>
  <c r="DP178" i="17"/>
  <c r="DQ178" i="17"/>
  <c r="DR178" i="17"/>
  <c r="DS178" i="17"/>
  <c r="DT178" i="17"/>
  <c r="DU178" i="17"/>
  <c r="DV178" i="17"/>
  <c r="DW178" i="17"/>
  <c r="DX178" i="17"/>
  <c r="DY178" i="17"/>
  <c r="DZ178" i="17"/>
  <c r="EA178" i="17"/>
  <c r="EB178" i="17"/>
  <c r="EC178" i="17"/>
  <c r="ED178" i="17"/>
  <c r="EE178" i="17"/>
  <c r="EF178" i="17"/>
  <c r="EG178" i="17"/>
  <c r="EH178" i="17"/>
  <c r="EI178" i="17"/>
  <c r="EJ178" i="17"/>
  <c r="EK178" i="17"/>
  <c r="EL178" i="17"/>
  <c r="EM178" i="17"/>
  <c r="EN178" i="17"/>
  <c r="EO178" i="17"/>
  <c r="EP178" i="17"/>
  <c r="EQ178" i="17"/>
  <c r="ER178" i="17"/>
  <c r="ES178" i="17"/>
  <c r="ET178" i="17"/>
  <c r="EU178" i="17"/>
  <c r="EV178" i="17"/>
  <c r="EW178" i="17"/>
  <c r="EX178" i="17"/>
  <c r="EY178" i="17"/>
  <c r="EZ178" i="17"/>
  <c r="FA178" i="17"/>
  <c r="FB178" i="17"/>
  <c r="FC178" i="17"/>
  <c r="FD178" i="17"/>
  <c r="FE178" i="17"/>
  <c r="FF178" i="17"/>
  <c r="FG178" i="17"/>
  <c r="FH178" i="17"/>
  <c r="FI178" i="17"/>
  <c r="FJ178" i="17"/>
  <c r="FK178" i="17"/>
  <c r="FL178" i="17"/>
  <c r="FM178" i="17"/>
  <c r="FN178" i="17"/>
  <c r="FO178" i="17"/>
  <c r="FP178" i="17"/>
  <c r="FQ178" i="17"/>
  <c r="FR178" i="17"/>
  <c r="FS178" i="17"/>
  <c r="FT178" i="17"/>
  <c r="BZ179" i="17"/>
  <c r="CA179" i="17"/>
  <c r="CB179" i="17"/>
  <c r="CC179" i="17"/>
  <c r="CD179" i="17"/>
  <c r="CN179" i="17"/>
  <c r="CO179" i="17"/>
  <c r="CP179" i="17"/>
  <c r="CQ179" i="17"/>
  <c r="CR179" i="17"/>
  <c r="CS179" i="17"/>
  <c r="CT179" i="17"/>
  <c r="CU179" i="17"/>
  <c r="CV179" i="17"/>
  <c r="CW179" i="17"/>
  <c r="CX179" i="17"/>
  <c r="CY179" i="17"/>
  <c r="CZ179" i="17"/>
  <c r="DA179" i="17"/>
  <c r="DB179" i="17"/>
  <c r="DC179" i="17"/>
  <c r="DD179" i="17"/>
  <c r="DE179" i="17"/>
  <c r="DF179" i="17"/>
  <c r="DG179" i="17"/>
  <c r="DH179" i="17"/>
  <c r="DI179" i="17"/>
  <c r="DJ179" i="17"/>
  <c r="DK179" i="17"/>
  <c r="DL179" i="17"/>
  <c r="DM179" i="17"/>
  <c r="DN179" i="17"/>
  <c r="DO179" i="17"/>
  <c r="DP179" i="17"/>
  <c r="DQ179" i="17"/>
  <c r="DR179" i="17"/>
  <c r="DS179" i="17"/>
  <c r="DT179" i="17"/>
  <c r="DU179" i="17"/>
  <c r="DV179" i="17"/>
  <c r="DW179" i="17"/>
  <c r="DX179" i="17"/>
  <c r="DY179" i="17"/>
  <c r="DZ179" i="17"/>
  <c r="EA179" i="17"/>
  <c r="EB179" i="17"/>
  <c r="EC179" i="17"/>
  <c r="ED179" i="17"/>
  <c r="EE179" i="17"/>
  <c r="EF179" i="17"/>
  <c r="EG179" i="17"/>
  <c r="EH179" i="17"/>
  <c r="EI179" i="17"/>
  <c r="EJ179" i="17"/>
  <c r="EK179" i="17"/>
  <c r="EL179" i="17"/>
  <c r="EM179" i="17"/>
  <c r="EN179" i="17"/>
  <c r="EO179" i="17"/>
  <c r="EP179" i="17"/>
  <c r="EQ179" i="17"/>
  <c r="ER179" i="17"/>
  <c r="ES179" i="17"/>
  <c r="ET179" i="17"/>
  <c r="EU179" i="17"/>
  <c r="EV179" i="17"/>
  <c r="EW179" i="17"/>
  <c r="EX179" i="17"/>
  <c r="EY179" i="17"/>
  <c r="EZ179" i="17"/>
  <c r="FA179" i="17"/>
  <c r="FB179" i="17"/>
  <c r="FC179" i="17"/>
  <c r="FD179" i="17"/>
  <c r="FE179" i="17"/>
  <c r="FF179" i="17"/>
  <c r="FG179" i="17"/>
  <c r="FH179" i="17"/>
  <c r="FI179" i="17"/>
  <c r="FJ179" i="17"/>
  <c r="FK179" i="17"/>
  <c r="FL179" i="17"/>
  <c r="FM179" i="17"/>
  <c r="FN179" i="17"/>
  <c r="FO179" i="17"/>
  <c r="FP179" i="17"/>
  <c r="FQ179" i="17"/>
  <c r="FR179" i="17"/>
  <c r="FS179" i="17"/>
  <c r="FT179" i="17"/>
  <c r="BZ180" i="17"/>
  <c r="CA180" i="17"/>
  <c r="CB180" i="17"/>
  <c r="CC180" i="17"/>
  <c r="CD180" i="17"/>
  <c r="CN180" i="17"/>
  <c r="CO180" i="17"/>
  <c r="CP180" i="17"/>
  <c r="CQ180" i="17"/>
  <c r="CR180" i="17"/>
  <c r="CS180" i="17"/>
  <c r="CT180" i="17"/>
  <c r="CU180" i="17"/>
  <c r="CV180" i="17"/>
  <c r="CW180" i="17"/>
  <c r="CX180" i="17"/>
  <c r="CY180" i="17"/>
  <c r="CZ180" i="17"/>
  <c r="DA180" i="17"/>
  <c r="DB180" i="17"/>
  <c r="DC180" i="17"/>
  <c r="DD180" i="17"/>
  <c r="DE180" i="17"/>
  <c r="DF180" i="17"/>
  <c r="DG180" i="17"/>
  <c r="DH180" i="17"/>
  <c r="DI180" i="17"/>
  <c r="DJ180" i="17"/>
  <c r="DK180" i="17"/>
  <c r="DL180" i="17"/>
  <c r="DM180" i="17"/>
  <c r="DN180" i="17"/>
  <c r="DO180" i="17"/>
  <c r="DP180" i="17"/>
  <c r="DQ180" i="17"/>
  <c r="DR180" i="17"/>
  <c r="DS180" i="17"/>
  <c r="DT180" i="17"/>
  <c r="DU180" i="17"/>
  <c r="DV180" i="17"/>
  <c r="DW180" i="17"/>
  <c r="DX180" i="17"/>
  <c r="DY180" i="17"/>
  <c r="DZ180" i="17"/>
  <c r="EA180" i="17"/>
  <c r="EB180" i="17"/>
  <c r="EC180" i="17"/>
  <c r="ED180" i="17"/>
  <c r="EE180" i="17"/>
  <c r="EF180" i="17"/>
  <c r="EG180" i="17"/>
  <c r="EH180" i="17"/>
  <c r="EI180" i="17"/>
  <c r="EJ180" i="17"/>
  <c r="EK180" i="17"/>
  <c r="EL180" i="17"/>
  <c r="EM180" i="17"/>
  <c r="EN180" i="17"/>
  <c r="EO180" i="17"/>
  <c r="EP180" i="17"/>
  <c r="EQ180" i="17"/>
  <c r="ER180" i="17"/>
  <c r="ES180" i="17"/>
  <c r="ET180" i="17"/>
  <c r="EU180" i="17"/>
  <c r="EV180" i="17"/>
  <c r="EW180" i="17"/>
  <c r="EX180" i="17"/>
  <c r="EY180" i="17"/>
  <c r="EZ180" i="17"/>
  <c r="FA180" i="17"/>
  <c r="FB180" i="17"/>
  <c r="FC180" i="17"/>
  <c r="FD180" i="17"/>
  <c r="FE180" i="17"/>
  <c r="FF180" i="17"/>
  <c r="FG180" i="17"/>
  <c r="FH180" i="17"/>
  <c r="FI180" i="17"/>
  <c r="FJ180" i="17"/>
  <c r="FK180" i="17"/>
  <c r="FL180" i="17"/>
  <c r="FM180" i="17"/>
  <c r="FN180" i="17"/>
  <c r="FO180" i="17"/>
  <c r="FP180" i="17"/>
  <c r="FQ180" i="17"/>
  <c r="FR180" i="17"/>
  <c r="FS180" i="17"/>
  <c r="FT180" i="17"/>
  <c r="BZ181" i="17"/>
  <c r="CA181" i="17"/>
  <c r="CB181" i="17"/>
  <c r="CC181" i="17"/>
  <c r="CD181" i="17"/>
  <c r="CN181" i="17"/>
  <c r="CO181" i="17"/>
  <c r="CP181" i="17"/>
  <c r="CQ181" i="17"/>
  <c r="CR181" i="17"/>
  <c r="CS181" i="17"/>
  <c r="CT181" i="17"/>
  <c r="CU181" i="17"/>
  <c r="CV181" i="17"/>
  <c r="CW181" i="17"/>
  <c r="CX181" i="17"/>
  <c r="CY181" i="17"/>
  <c r="CZ181" i="17"/>
  <c r="DA181" i="17"/>
  <c r="DB181" i="17"/>
  <c r="DC181" i="17"/>
  <c r="DD181" i="17"/>
  <c r="DE181" i="17"/>
  <c r="DF181" i="17"/>
  <c r="DG181" i="17"/>
  <c r="DH181" i="17"/>
  <c r="DI181" i="17"/>
  <c r="DJ181" i="17"/>
  <c r="DK181" i="17"/>
  <c r="DL181" i="17"/>
  <c r="DM181" i="17"/>
  <c r="DN181" i="17"/>
  <c r="DO181" i="17"/>
  <c r="DP181" i="17"/>
  <c r="DQ181" i="17"/>
  <c r="DR181" i="17"/>
  <c r="DS181" i="17"/>
  <c r="DT181" i="17"/>
  <c r="DU181" i="17"/>
  <c r="DV181" i="17"/>
  <c r="DW181" i="17"/>
  <c r="DX181" i="17"/>
  <c r="DY181" i="17"/>
  <c r="DZ181" i="17"/>
  <c r="EA181" i="17"/>
  <c r="EB181" i="17"/>
  <c r="EC181" i="17"/>
  <c r="ED181" i="17"/>
  <c r="EE181" i="17"/>
  <c r="EF181" i="17"/>
  <c r="EG181" i="17"/>
  <c r="EH181" i="17"/>
  <c r="EI181" i="17"/>
  <c r="EJ181" i="17"/>
  <c r="EK181" i="17"/>
  <c r="EL181" i="17"/>
  <c r="EM181" i="17"/>
  <c r="EN181" i="17"/>
  <c r="EO181" i="17"/>
  <c r="EP181" i="17"/>
  <c r="EQ181" i="17"/>
  <c r="ER181" i="17"/>
  <c r="ES181" i="17"/>
  <c r="ET181" i="17"/>
  <c r="EU181" i="17"/>
  <c r="EV181" i="17"/>
  <c r="EW181" i="17"/>
  <c r="EX181" i="17"/>
  <c r="EY181" i="17"/>
  <c r="EZ181" i="17"/>
  <c r="FA181" i="17"/>
  <c r="FB181" i="17"/>
  <c r="FC181" i="17"/>
  <c r="FD181" i="17"/>
  <c r="FE181" i="17"/>
  <c r="FF181" i="17"/>
  <c r="FG181" i="17"/>
  <c r="FH181" i="17"/>
  <c r="FI181" i="17"/>
  <c r="FJ181" i="17"/>
  <c r="FK181" i="17"/>
  <c r="FL181" i="17"/>
  <c r="FM181" i="17"/>
  <c r="FN181" i="17"/>
  <c r="FO181" i="17"/>
  <c r="FP181" i="17"/>
  <c r="FQ181" i="17"/>
  <c r="FR181" i="17"/>
  <c r="FS181" i="17"/>
  <c r="FT181" i="17"/>
  <c r="BZ182" i="17"/>
  <c r="CA182" i="17"/>
  <c r="CB182" i="17"/>
  <c r="CC182" i="17"/>
  <c r="CD182" i="17"/>
  <c r="CN182" i="17"/>
  <c r="CO182" i="17"/>
  <c r="CP182" i="17"/>
  <c r="CQ182" i="17"/>
  <c r="CR182" i="17"/>
  <c r="CS182" i="17"/>
  <c r="CT182" i="17"/>
  <c r="CU182" i="17"/>
  <c r="CV182" i="17"/>
  <c r="CW182" i="17"/>
  <c r="CX182" i="17"/>
  <c r="CY182" i="17"/>
  <c r="CZ182" i="17"/>
  <c r="DA182" i="17"/>
  <c r="DB182" i="17"/>
  <c r="DC182" i="17"/>
  <c r="DD182" i="17"/>
  <c r="DE182" i="17"/>
  <c r="DF182" i="17"/>
  <c r="DG182" i="17"/>
  <c r="DH182" i="17"/>
  <c r="DI182" i="17"/>
  <c r="DJ182" i="17"/>
  <c r="DK182" i="17"/>
  <c r="DL182" i="17"/>
  <c r="DM182" i="17"/>
  <c r="DN182" i="17"/>
  <c r="DO182" i="17"/>
  <c r="DP182" i="17"/>
  <c r="DQ182" i="17"/>
  <c r="DR182" i="17"/>
  <c r="DS182" i="17"/>
  <c r="DT182" i="17"/>
  <c r="DU182" i="17"/>
  <c r="DV182" i="17"/>
  <c r="DW182" i="17"/>
  <c r="DX182" i="17"/>
  <c r="DY182" i="17"/>
  <c r="DZ182" i="17"/>
  <c r="EA182" i="17"/>
  <c r="EB182" i="17"/>
  <c r="EC182" i="17"/>
  <c r="ED182" i="17"/>
  <c r="EE182" i="17"/>
  <c r="EF182" i="17"/>
  <c r="EG182" i="17"/>
  <c r="EH182" i="17"/>
  <c r="EI182" i="17"/>
  <c r="EJ182" i="17"/>
  <c r="EK182" i="17"/>
  <c r="EL182" i="17"/>
  <c r="EM182" i="17"/>
  <c r="EN182" i="17"/>
  <c r="EO182" i="17"/>
  <c r="EP182" i="17"/>
  <c r="EQ182" i="17"/>
  <c r="ER182" i="17"/>
  <c r="ES182" i="17"/>
  <c r="ET182" i="17"/>
  <c r="EU182" i="17"/>
  <c r="EV182" i="17"/>
  <c r="EW182" i="17"/>
  <c r="EX182" i="17"/>
  <c r="EY182" i="17"/>
  <c r="EZ182" i="17"/>
  <c r="FA182" i="17"/>
  <c r="FB182" i="17"/>
  <c r="FC182" i="17"/>
  <c r="FD182" i="17"/>
  <c r="FE182" i="17"/>
  <c r="FF182" i="17"/>
  <c r="FG182" i="17"/>
  <c r="FH182" i="17"/>
  <c r="FI182" i="17"/>
  <c r="FJ182" i="17"/>
  <c r="FK182" i="17"/>
  <c r="FL182" i="17"/>
  <c r="FM182" i="17"/>
  <c r="FN182" i="17"/>
  <c r="FO182" i="17"/>
  <c r="FP182" i="17"/>
  <c r="FQ182" i="17"/>
  <c r="FR182" i="17"/>
  <c r="FS182" i="17"/>
  <c r="FT182" i="17"/>
  <c r="BZ183" i="17"/>
  <c r="CA183" i="17"/>
  <c r="CB183" i="17"/>
  <c r="CC183" i="17"/>
  <c r="CD183" i="17"/>
  <c r="CN183" i="17"/>
  <c r="CO183" i="17"/>
  <c r="CP183" i="17"/>
  <c r="CQ183" i="17"/>
  <c r="CR183" i="17"/>
  <c r="CS183" i="17"/>
  <c r="CT183" i="17"/>
  <c r="CU183" i="17"/>
  <c r="CV183" i="17"/>
  <c r="CW183" i="17"/>
  <c r="CX183" i="17"/>
  <c r="CY183" i="17"/>
  <c r="CZ183" i="17"/>
  <c r="DA183" i="17"/>
  <c r="DB183" i="17"/>
  <c r="DC183" i="17"/>
  <c r="DD183" i="17"/>
  <c r="DE183" i="17"/>
  <c r="DF183" i="17"/>
  <c r="DG183" i="17"/>
  <c r="DH183" i="17"/>
  <c r="DI183" i="17"/>
  <c r="DJ183" i="17"/>
  <c r="DK183" i="17"/>
  <c r="DL183" i="17"/>
  <c r="DM183" i="17"/>
  <c r="DN183" i="17"/>
  <c r="DO183" i="17"/>
  <c r="DP183" i="17"/>
  <c r="DQ183" i="17"/>
  <c r="DR183" i="17"/>
  <c r="DS183" i="17"/>
  <c r="DT183" i="17"/>
  <c r="DU183" i="17"/>
  <c r="DV183" i="17"/>
  <c r="DW183" i="17"/>
  <c r="DX183" i="17"/>
  <c r="DY183" i="17"/>
  <c r="DZ183" i="17"/>
  <c r="EA183" i="17"/>
  <c r="EB183" i="17"/>
  <c r="EC183" i="17"/>
  <c r="ED183" i="17"/>
  <c r="EE183" i="17"/>
  <c r="EF183" i="17"/>
  <c r="EG183" i="17"/>
  <c r="EH183" i="17"/>
  <c r="EI183" i="17"/>
  <c r="EJ183" i="17"/>
  <c r="EK183" i="17"/>
  <c r="EL183" i="17"/>
  <c r="EM183" i="17"/>
  <c r="EN183" i="17"/>
  <c r="EO183" i="17"/>
  <c r="EP183" i="17"/>
  <c r="EQ183" i="17"/>
  <c r="ER183" i="17"/>
  <c r="ES183" i="17"/>
  <c r="ET183" i="17"/>
  <c r="EU183" i="17"/>
  <c r="EV183" i="17"/>
  <c r="EW183" i="17"/>
  <c r="EX183" i="17"/>
  <c r="EY183" i="17"/>
  <c r="EZ183" i="17"/>
  <c r="FA183" i="17"/>
  <c r="FB183" i="17"/>
  <c r="FC183" i="17"/>
  <c r="FD183" i="17"/>
  <c r="FE183" i="17"/>
  <c r="FF183" i="17"/>
  <c r="FG183" i="17"/>
  <c r="FH183" i="17"/>
  <c r="FI183" i="17"/>
  <c r="FJ183" i="17"/>
  <c r="FK183" i="17"/>
  <c r="FL183" i="17"/>
  <c r="FM183" i="17"/>
  <c r="FN183" i="17"/>
  <c r="FO183" i="17"/>
  <c r="FP183" i="17"/>
  <c r="FQ183" i="17"/>
  <c r="FR183" i="17"/>
  <c r="FS183" i="17"/>
  <c r="FT183" i="17"/>
  <c r="BZ184" i="17"/>
  <c r="CA184" i="17"/>
  <c r="CB184" i="17"/>
  <c r="CC184" i="17"/>
  <c r="CD184" i="17"/>
  <c r="CN184" i="17"/>
  <c r="CO184" i="17"/>
  <c r="CP184" i="17"/>
  <c r="CQ184" i="17"/>
  <c r="CR184" i="17"/>
  <c r="CS184" i="17"/>
  <c r="CT184" i="17"/>
  <c r="CU184" i="17"/>
  <c r="CV184" i="17"/>
  <c r="CW184" i="17"/>
  <c r="CX184" i="17"/>
  <c r="CY184" i="17"/>
  <c r="CZ184" i="17"/>
  <c r="DA184" i="17"/>
  <c r="DB184" i="17"/>
  <c r="DC184" i="17"/>
  <c r="DD184" i="17"/>
  <c r="DE184" i="17"/>
  <c r="DF184" i="17"/>
  <c r="DG184" i="17"/>
  <c r="DH184" i="17"/>
  <c r="DI184" i="17"/>
  <c r="DJ184" i="17"/>
  <c r="DK184" i="17"/>
  <c r="DL184" i="17"/>
  <c r="DM184" i="17"/>
  <c r="DN184" i="17"/>
  <c r="DO184" i="17"/>
  <c r="DP184" i="17"/>
  <c r="DQ184" i="17"/>
  <c r="DR184" i="17"/>
  <c r="DS184" i="17"/>
  <c r="DT184" i="17"/>
  <c r="DU184" i="17"/>
  <c r="DV184" i="17"/>
  <c r="DW184" i="17"/>
  <c r="DX184" i="17"/>
  <c r="DY184" i="17"/>
  <c r="DZ184" i="17"/>
  <c r="EA184" i="17"/>
  <c r="EB184" i="17"/>
  <c r="EC184" i="17"/>
  <c r="ED184" i="17"/>
  <c r="EE184" i="17"/>
  <c r="EF184" i="17"/>
  <c r="EG184" i="17"/>
  <c r="EH184" i="17"/>
  <c r="EI184" i="17"/>
  <c r="EJ184" i="17"/>
  <c r="EK184" i="17"/>
  <c r="EL184" i="17"/>
  <c r="EM184" i="17"/>
  <c r="EN184" i="17"/>
  <c r="EO184" i="17"/>
  <c r="EP184" i="17"/>
  <c r="EQ184" i="17"/>
  <c r="ER184" i="17"/>
  <c r="ES184" i="17"/>
  <c r="ET184" i="17"/>
  <c r="EU184" i="17"/>
  <c r="EV184" i="17"/>
  <c r="EW184" i="17"/>
  <c r="EX184" i="17"/>
  <c r="EY184" i="17"/>
  <c r="EZ184" i="17"/>
  <c r="FA184" i="17"/>
  <c r="FB184" i="17"/>
  <c r="FC184" i="17"/>
  <c r="FD184" i="17"/>
  <c r="FE184" i="17"/>
  <c r="FF184" i="17"/>
  <c r="FG184" i="17"/>
  <c r="FH184" i="17"/>
  <c r="FI184" i="17"/>
  <c r="FJ184" i="17"/>
  <c r="FK184" i="17"/>
  <c r="FL184" i="17"/>
  <c r="FM184" i="17"/>
  <c r="FN184" i="17"/>
  <c r="FO184" i="17"/>
  <c r="FP184" i="17"/>
  <c r="FQ184" i="17"/>
  <c r="FR184" i="17"/>
  <c r="FS184" i="17"/>
  <c r="FT184" i="17"/>
  <c r="BZ185" i="17"/>
  <c r="CA185" i="17"/>
  <c r="CB185" i="17"/>
  <c r="CC185" i="17"/>
  <c r="CD185" i="17"/>
  <c r="CN185" i="17"/>
  <c r="CO185" i="17"/>
  <c r="CP185" i="17"/>
  <c r="CQ185" i="17"/>
  <c r="CR185" i="17"/>
  <c r="CS185" i="17"/>
  <c r="CT185" i="17"/>
  <c r="CU185" i="17"/>
  <c r="CV185" i="17"/>
  <c r="CW185" i="17"/>
  <c r="CX185" i="17"/>
  <c r="CY185" i="17"/>
  <c r="CZ185" i="17"/>
  <c r="DA185" i="17"/>
  <c r="DB185" i="17"/>
  <c r="DC185" i="17"/>
  <c r="DD185" i="17"/>
  <c r="DE185" i="17"/>
  <c r="DF185" i="17"/>
  <c r="DG185" i="17"/>
  <c r="DH185" i="17"/>
  <c r="DI185" i="17"/>
  <c r="DJ185" i="17"/>
  <c r="DK185" i="17"/>
  <c r="DL185" i="17"/>
  <c r="DM185" i="17"/>
  <c r="DN185" i="17"/>
  <c r="DO185" i="17"/>
  <c r="DP185" i="17"/>
  <c r="DQ185" i="17"/>
  <c r="DR185" i="17"/>
  <c r="DS185" i="17"/>
  <c r="DT185" i="17"/>
  <c r="DU185" i="17"/>
  <c r="DV185" i="17"/>
  <c r="DW185" i="17"/>
  <c r="DX185" i="17"/>
  <c r="DY185" i="17"/>
  <c r="DZ185" i="17"/>
  <c r="EA185" i="17"/>
  <c r="EB185" i="17"/>
  <c r="EC185" i="17"/>
  <c r="ED185" i="17"/>
  <c r="EE185" i="17"/>
  <c r="EF185" i="17"/>
  <c r="EG185" i="17"/>
  <c r="EH185" i="17"/>
  <c r="EI185" i="17"/>
  <c r="EJ185" i="17"/>
  <c r="EK185" i="17"/>
  <c r="EL185" i="17"/>
  <c r="EM185" i="17"/>
  <c r="EN185" i="17"/>
  <c r="EO185" i="17"/>
  <c r="EP185" i="17"/>
  <c r="EQ185" i="17"/>
  <c r="ER185" i="17"/>
  <c r="ES185" i="17"/>
  <c r="ET185" i="17"/>
  <c r="EU185" i="17"/>
  <c r="EV185" i="17"/>
  <c r="EW185" i="17"/>
  <c r="EX185" i="17"/>
  <c r="EY185" i="17"/>
  <c r="EZ185" i="17"/>
  <c r="FA185" i="17"/>
  <c r="FB185" i="17"/>
  <c r="FC185" i="17"/>
  <c r="FD185" i="17"/>
  <c r="FE185" i="17"/>
  <c r="FF185" i="17"/>
  <c r="FG185" i="17"/>
  <c r="FH185" i="17"/>
  <c r="FI185" i="17"/>
  <c r="FJ185" i="17"/>
  <c r="FK185" i="17"/>
  <c r="FL185" i="17"/>
  <c r="FM185" i="17"/>
  <c r="FN185" i="17"/>
  <c r="FO185" i="17"/>
  <c r="FP185" i="17"/>
  <c r="FQ185" i="17"/>
  <c r="FR185" i="17"/>
  <c r="FS185" i="17"/>
  <c r="FT185" i="17"/>
  <c r="BZ186" i="17"/>
  <c r="CA186" i="17"/>
  <c r="CB186" i="17"/>
  <c r="CC186" i="17"/>
  <c r="CD186" i="17"/>
  <c r="CN186" i="17"/>
  <c r="CO186" i="17"/>
  <c r="CP186" i="17"/>
  <c r="CQ186" i="17"/>
  <c r="CR186" i="17"/>
  <c r="CS186" i="17"/>
  <c r="CT186" i="17"/>
  <c r="CU186" i="17"/>
  <c r="CV186" i="17"/>
  <c r="CW186" i="17"/>
  <c r="CX186" i="17"/>
  <c r="CY186" i="17"/>
  <c r="CZ186" i="17"/>
  <c r="DA186" i="17"/>
  <c r="DB186" i="17"/>
  <c r="DC186" i="17"/>
  <c r="DD186" i="17"/>
  <c r="DE186" i="17"/>
  <c r="DF186" i="17"/>
  <c r="DG186" i="17"/>
  <c r="DH186" i="17"/>
  <c r="DI186" i="17"/>
  <c r="DJ186" i="17"/>
  <c r="DK186" i="17"/>
  <c r="DL186" i="17"/>
  <c r="DM186" i="17"/>
  <c r="DN186" i="17"/>
  <c r="DO186" i="17"/>
  <c r="DP186" i="17"/>
  <c r="DQ186" i="17"/>
  <c r="DR186" i="17"/>
  <c r="DS186" i="17"/>
  <c r="DT186" i="17"/>
  <c r="DU186" i="17"/>
  <c r="DV186" i="17"/>
  <c r="DW186" i="17"/>
  <c r="DX186" i="17"/>
  <c r="DY186" i="17"/>
  <c r="DZ186" i="17"/>
  <c r="EA186" i="17"/>
  <c r="EB186" i="17"/>
  <c r="EC186" i="17"/>
  <c r="ED186" i="17"/>
  <c r="EE186" i="17"/>
  <c r="EF186" i="17"/>
  <c r="EG186" i="17"/>
  <c r="EH186" i="17"/>
  <c r="EI186" i="17"/>
  <c r="EJ186" i="17"/>
  <c r="EK186" i="17"/>
  <c r="EL186" i="17"/>
  <c r="EM186" i="17"/>
  <c r="EN186" i="17"/>
  <c r="EO186" i="17"/>
  <c r="EP186" i="17"/>
  <c r="EQ186" i="17"/>
  <c r="ER186" i="17"/>
  <c r="ES186" i="17"/>
  <c r="ET186" i="17"/>
  <c r="EU186" i="17"/>
  <c r="EV186" i="17"/>
  <c r="EW186" i="17"/>
  <c r="EX186" i="17"/>
  <c r="EY186" i="17"/>
  <c r="EZ186" i="17"/>
  <c r="FA186" i="17"/>
  <c r="FB186" i="17"/>
  <c r="FC186" i="17"/>
  <c r="FD186" i="17"/>
  <c r="FE186" i="17"/>
  <c r="FF186" i="17"/>
  <c r="FG186" i="17"/>
  <c r="FH186" i="17"/>
  <c r="FI186" i="17"/>
  <c r="FJ186" i="17"/>
  <c r="FK186" i="17"/>
  <c r="FL186" i="17"/>
  <c r="FM186" i="17"/>
  <c r="FN186" i="17"/>
  <c r="FO186" i="17"/>
  <c r="FP186" i="17"/>
  <c r="FQ186" i="17"/>
  <c r="FR186" i="17"/>
  <c r="FS186" i="17"/>
  <c r="FT186" i="17"/>
  <c r="BZ187" i="17"/>
  <c r="CA187" i="17"/>
  <c r="CB187" i="17"/>
  <c r="CC187" i="17"/>
  <c r="CD187" i="17"/>
  <c r="CN187" i="17"/>
  <c r="CO187" i="17"/>
  <c r="CP187" i="17"/>
  <c r="CQ187" i="17"/>
  <c r="CR187" i="17"/>
  <c r="CS187" i="17"/>
  <c r="CT187" i="17"/>
  <c r="CU187" i="17"/>
  <c r="CV187" i="17"/>
  <c r="CW187" i="17"/>
  <c r="CX187" i="17"/>
  <c r="CY187" i="17"/>
  <c r="CZ187" i="17"/>
  <c r="DA187" i="17"/>
  <c r="DB187" i="17"/>
  <c r="DC187" i="17"/>
  <c r="DD187" i="17"/>
  <c r="DE187" i="17"/>
  <c r="DF187" i="17"/>
  <c r="DG187" i="17"/>
  <c r="DH187" i="17"/>
  <c r="DI187" i="17"/>
  <c r="DJ187" i="17"/>
  <c r="DK187" i="17"/>
  <c r="DL187" i="17"/>
  <c r="DM187" i="17"/>
  <c r="DN187" i="17"/>
  <c r="DO187" i="17"/>
  <c r="DP187" i="17"/>
  <c r="DQ187" i="17"/>
  <c r="DR187" i="17"/>
  <c r="DS187" i="17"/>
  <c r="DT187" i="17"/>
  <c r="DU187" i="17"/>
  <c r="DV187" i="17"/>
  <c r="DW187" i="17"/>
  <c r="DX187" i="17"/>
  <c r="DY187" i="17"/>
  <c r="DZ187" i="17"/>
  <c r="EA187" i="17"/>
  <c r="EB187" i="17"/>
  <c r="EC187" i="17"/>
  <c r="ED187" i="17"/>
  <c r="EE187" i="17"/>
  <c r="EF187" i="17"/>
  <c r="EG187" i="17"/>
  <c r="EH187" i="17"/>
  <c r="EI187" i="17"/>
  <c r="EJ187" i="17"/>
  <c r="EK187" i="17"/>
  <c r="EL187" i="17"/>
  <c r="EM187" i="17"/>
  <c r="EN187" i="17"/>
  <c r="EO187" i="17"/>
  <c r="EP187" i="17"/>
  <c r="EQ187" i="17"/>
  <c r="ER187" i="17"/>
  <c r="ES187" i="17"/>
  <c r="ET187" i="17"/>
  <c r="EU187" i="17"/>
  <c r="EV187" i="17"/>
  <c r="EW187" i="17"/>
  <c r="EX187" i="17"/>
  <c r="EY187" i="17"/>
  <c r="EZ187" i="17"/>
  <c r="FA187" i="17"/>
  <c r="FB187" i="17"/>
  <c r="FC187" i="17"/>
  <c r="FD187" i="17"/>
  <c r="FE187" i="17"/>
  <c r="FF187" i="17"/>
  <c r="FG187" i="17"/>
  <c r="FH187" i="17"/>
  <c r="FI187" i="17"/>
  <c r="FJ187" i="17"/>
  <c r="FK187" i="17"/>
  <c r="FL187" i="17"/>
  <c r="FM187" i="17"/>
  <c r="FN187" i="17"/>
  <c r="FO187" i="17"/>
  <c r="FP187" i="17"/>
  <c r="FQ187" i="17"/>
  <c r="FR187" i="17"/>
  <c r="FS187" i="17"/>
  <c r="FT187" i="17"/>
  <c r="BZ188" i="17"/>
  <c r="CA188" i="17"/>
  <c r="CB188" i="17"/>
  <c r="CC188" i="17"/>
  <c r="CD188" i="17"/>
  <c r="CN188" i="17"/>
  <c r="CO188" i="17"/>
  <c r="CP188" i="17"/>
  <c r="CQ188" i="17"/>
  <c r="CR188" i="17"/>
  <c r="CS188" i="17"/>
  <c r="CT188" i="17"/>
  <c r="CU188" i="17"/>
  <c r="CV188" i="17"/>
  <c r="CW188" i="17"/>
  <c r="CX188" i="17"/>
  <c r="CY188" i="17"/>
  <c r="CZ188" i="17"/>
  <c r="DA188" i="17"/>
  <c r="DB188" i="17"/>
  <c r="DC188" i="17"/>
  <c r="DD188" i="17"/>
  <c r="DE188" i="17"/>
  <c r="DF188" i="17"/>
  <c r="DG188" i="17"/>
  <c r="DH188" i="17"/>
  <c r="DI188" i="17"/>
  <c r="DJ188" i="17"/>
  <c r="DK188" i="17"/>
  <c r="DL188" i="17"/>
  <c r="DM188" i="17"/>
  <c r="DN188" i="17"/>
  <c r="DO188" i="17"/>
  <c r="DP188" i="17"/>
  <c r="DQ188" i="17"/>
  <c r="DR188" i="17"/>
  <c r="DS188" i="17"/>
  <c r="DT188" i="17"/>
  <c r="DU188" i="17"/>
  <c r="DV188" i="17"/>
  <c r="DW188" i="17"/>
  <c r="DX188" i="17"/>
  <c r="DY188" i="17"/>
  <c r="DZ188" i="17"/>
  <c r="EA188" i="17"/>
  <c r="EB188" i="17"/>
  <c r="EC188" i="17"/>
  <c r="ED188" i="17"/>
  <c r="EE188" i="17"/>
  <c r="EF188" i="17"/>
  <c r="EG188" i="17"/>
  <c r="EH188" i="17"/>
  <c r="EI188" i="17"/>
  <c r="EJ188" i="17"/>
  <c r="EK188" i="17"/>
  <c r="EL188" i="17"/>
  <c r="EM188" i="17"/>
  <c r="EN188" i="17"/>
  <c r="EO188" i="17"/>
  <c r="EP188" i="17"/>
  <c r="EQ188" i="17"/>
  <c r="ER188" i="17"/>
  <c r="ES188" i="17"/>
  <c r="ET188" i="17"/>
  <c r="EU188" i="17"/>
  <c r="EV188" i="17"/>
  <c r="EW188" i="17"/>
  <c r="EX188" i="17"/>
  <c r="EY188" i="17"/>
  <c r="EZ188" i="17"/>
  <c r="FA188" i="17"/>
  <c r="FB188" i="17"/>
  <c r="FC188" i="17"/>
  <c r="FD188" i="17"/>
  <c r="FE188" i="17"/>
  <c r="FF188" i="17"/>
  <c r="FG188" i="17"/>
  <c r="FH188" i="17"/>
  <c r="FI188" i="17"/>
  <c r="FJ188" i="17"/>
  <c r="FK188" i="17"/>
  <c r="FL188" i="17"/>
  <c r="FM188" i="17"/>
  <c r="FN188" i="17"/>
  <c r="FO188" i="17"/>
  <c r="FP188" i="17"/>
  <c r="FQ188" i="17"/>
  <c r="FR188" i="17"/>
  <c r="FS188" i="17"/>
  <c r="FT188" i="17"/>
  <c r="BZ189" i="17"/>
  <c r="CA189" i="17"/>
  <c r="CB189" i="17"/>
  <c r="CC189" i="17"/>
  <c r="CD189" i="17"/>
  <c r="CN189" i="17"/>
  <c r="CO189" i="17"/>
  <c r="CP189" i="17"/>
  <c r="CQ189" i="17"/>
  <c r="CR189" i="17"/>
  <c r="CS189" i="17"/>
  <c r="CT189" i="17"/>
  <c r="CU189" i="17"/>
  <c r="CV189" i="17"/>
  <c r="CW189" i="17"/>
  <c r="CX189" i="17"/>
  <c r="CY189" i="17"/>
  <c r="CZ189" i="17"/>
  <c r="DA189" i="17"/>
  <c r="DB189" i="17"/>
  <c r="DC189" i="17"/>
  <c r="DD189" i="17"/>
  <c r="DE189" i="17"/>
  <c r="DF189" i="17"/>
  <c r="DG189" i="17"/>
  <c r="DH189" i="17"/>
  <c r="DI189" i="17"/>
  <c r="DJ189" i="17"/>
  <c r="DK189" i="17"/>
  <c r="DL189" i="17"/>
  <c r="DM189" i="17"/>
  <c r="DN189" i="17"/>
  <c r="DO189" i="17"/>
  <c r="DP189" i="17"/>
  <c r="DQ189" i="17"/>
  <c r="DR189" i="17"/>
  <c r="DS189" i="17"/>
  <c r="DT189" i="17"/>
  <c r="DU189" i="17"/>
  <c r="DV189" i="17"/>
  <c r="DW189" i="17"/>
  <c r="DX189" i="17"/>
  <c r="DY189" i="17"/>
  <c r="DZ189" i="17"/>
  <c r="EA189" i="17"/>
  <c r="EB189" i="17"/>
  <c r="EC189" i="17"/>
  <c r="ED189" i="17"/>
  <c r="EE189" i="17"/>
  <c r="EF189" i="17"/>
  <c r="EG189" i="17"/>
  <c r="EH189" i="17"/>
  <c r="EI189" i="17"/>
  <c r="EJ189" i="17"/>
  <c r="EK189" i="17"/>
  <c r="EL189" i="17"/>
  <c r="EM189" i="17"/>
  <c r="EN189" i="17"/>
  <c r="EO189" i="17"/>
  <c r="EP189" i="17"/>
  <c r="EQ189" i="17"/>
  <c r="ER189" i="17"/>
  <c r="ES189" i="17"/>
  <c r="ET189" i="17"/>
  <c r="EU189" i="17"/>
  <c r="EV189" i="17"/>
  <c r="EW189" i="17"/>
  <c r="EX189" i="17"/>
  <c r="EY189" i="17"/>
  <c r="EZ189" i="17"/>
  <c r="FA189" i="17"/>
  <c r="FB189" i="17"/>
  <c r="FC189" i="17"/>
  <c r="FD189" i="17"/>
  <c r="FE189" i="17"/>
  <c r="FF189" i="17"/>
  <c r="FG189" i="17"/>
  <c r="FH189" i="17"/>
  <c r="FI189" i="17"/>
  <c r="FJ189" i="17"/>
  <c r="FK189" i="17"/>
  <c r="FL189" i="17"/>
  <c r="FM189" i="17"/>
  <c r="FN189" i="17"/>
  <c r="FO189" i="17"/>
  <c r="FP189" i="17"/>
  <c r="FQ189" i="17"/>
  <c r="FR189" i="17"/>
  <c r="FS189" i="17"/>
  <c r="FT189" i="17"/>
  <c r="BZ190" i="17"/>
  <c r="CA190" i="17"/>
  <c r="CB190" i="17"/>
  <c r="CC190" i="17"/>
  <c r="CD190" i="17"/>
  <c r="CN190" i="17"/>
  <c r="CO190" i="17"/>
  <c r="CP190" i="17"/>
  <c r="CQ190" i="17"/>
  <c r="CR190" i="17"/>
  <c r="CS190" i="17"/>
  <c r="CT190" i="17"/>
  <c r="CU190" i="17"/>
  <c r="CV190" i="17"/>
  <c r="CW190" i="17"/>
  <c r="CX190" i="17"/>
  <c r="CY190" i="17"/>
  <c r="CZ190" i="17"/>
  <c r="DA190" i="17"/>
  <c r="DB190" i="17"/>
  <c r="DC190" i="17"/>
  <c r="DD190" i="17"/>
  <c r="DE190" i="17"/>
  <c r="DF190" i="17"/>
  <c r="DG190" i="17"/>
  <c r="DH190" i="17"/>
  <c r="DI190" i="17"/>
  <c r="DJ190" i="17"/>
  <c r="DK190" i="17"/>
  <c r="DL190" i="17"/>
  <c r="DM190" i="17"/>
  <c r="DN190" i="17"/>
  <c r="DO190" i="17"/>
  <c r="DP190" i="17"/>
  <c r="DQ190" i="17"/>
  <c r="DR190" i="17"/>
  <c r="DS190" i="17"/>
  <c r="DT190" i="17"/>
  <c r="DU190" i="17"/>
  <c r="DV190" i="17"/>
  <c r="DW190" i="17"/>
  <c r="DX190" i="17"/>
  <c r="DY190" i="17"/>
  <c r="DZ190" i="17"/>
  <c r="EA190" i="17"/>
  <c r="EB190" i="17"/>
  <c r="EC190" i="17"/>
  <c r="ED190" i="17"/>
  <c r="EE190" i="17"/>
  <c r="EF190" i="17"/>
  <c r="EG190" i="17"/>
  <c r="EH190" i="17"/>
  <c r="EI190" i="17"/>
  <c r="EJ190" i="17"/>
  <c r="EK190" i="17"/>
  <c r="EL190" i="17"/>
  <c r="EM190" i="17"/>
  <c r="EN190" i="17"/>
  <c r="EO190" i="17"/>
  <c r="EP190" i="17"/>
  <c r="EQ190" i="17"/>
  <c r="ER190" i="17"/>
  <c r="ES190" i="17"/>
  <c r="ET190" i="17"/>
  <c r="EU190" i="17"/>
  <c r="EV190" i="17"/>
  <c r="EW190" i="17"/>
  <c r="EX190" i="17"/>
  <c r="EY190" i="17"/>
  <c r="EZ190" i="17"/>
  <c r="FA190" i="17"/>
  <c r="FB190" i="17"/>
  <c r="FC190" i="17"/>
  <c r="FD190" i="17"/>
  <c r="FE190" i="17"/>
  <c r="FF190" i="17"/>
  <c r="FG190" i="17"/>
  <c r="FH190" i="17"/>
  <c r="FI190" i="17"/>
  <c r="FJ190" i="17"/>
  <c r="FK190" i="17"/>
  <c r="FL190" i="17"/>
  <c r="FM190" i="17"/>
  <c r="FN190" i="17"/>
  <c r="FO190" i="17"/>
  <c r="FP190" i="17"/>
  <c r="FQ190" i="17"/>
  <c r="FR190" i="17"/>
  <c r="FS190" i="17"/>
  <c r="FT190" i="17"/>
  <c r="BZ191" i="17"/>
  <c r="CA191" i="17"/>
  <c r="CB191" i="17"/>
  <c r="CC191" i="17"/>
  <c r="CD191" i="17"/>
  <c r="CN191" i="17"/>
  <c r="CO191" i="17"/>
  <c r="CP191" i="17"/>
  <c r="CQ191" i="17"/>
  <c r="CR191" i="17"/>
  <c r="CS191" i="17"/>
  <c r="CT191" i="17"/>
  <c r="CU191" i="17"/>
  <c r="CV191" i="17"/>
  <c r="CW191" i="17"/>
  <c r="CX191" i="17"/>
  <c r="CY191" i="17"/>
  <c r="CZ191" i="17"/>
  <c r="DA191" i="17"/>
  <c r="DB191" i="17"/>
  <c r="DC191" i="17"/>
  <c r="DD191" i="17"/>
  <c r="DE191" i="17"/>
  <c r="DF191" i="17"/>
  <c r="DG191" i="17"/>
  <c r="DH191" i="17"/>
  <c r="DI191" i="17"/>
  <c r="DJ191" i="17"/>
  <c r="DK191" i="17"/>
  <c r="DL191" i="17"/>
  <c r="DM191" i="17"/>
  <c r="DN191" i="17"/>
  <c r="DO191" i="17"/>
  <c r="DP191" i="17"/>
  <c r="DQ191" i="17"/>
  <c r="DR191" i="17"/>
  <c r="DS191" i="17"/>
  <c r="DT191" i="17"/>
  <c r="DU191" i="17"/>
  <c r="DV191" i="17"/>
  <c r="DW191" i="17"/>
  <c r="DX191" i="17"/>
  <c r="DY191" i="17"/>
  <c r="DZ191" i="17"/>
  <c r="EA191" i="17"/>
  <c r="EB191" i="17"/>
  <c r="EC191" i="17"/>
  <c r="ED191" i="17"/>
  <c r="EE191" i="17"/>
  <c r="EF191" i="17"/>
  <c r="EG191" i="17"/>
  <c r="EH191" i="17"/>
  <c r="EI191" i="17"/>
  <c r="EJ191" i="17"/>
  <c r="EK191" i="17"/>
  <c r="EL191" i="17"/>
  <c r="EM191" i="17"/>
  <c r="EN191" i="17"/>
  <c r="EO191" i="17"/>
  <c r="EP191" i="17"/>
  <c r="EQ191" i="17"/>
  <c r="ER191" i="17"/>
  <c r="ES191" i="17"/>
  <c r="ET191" i="17"/>
  <c r="EU191" i="17"/>
  <c r="EV191" i="17"/>
  <c r="EW191" i="17"/>
  <c r="EX191" i="17"/>
  <c r="EY191" i="17"/>
  <c r="EZ191" i="17"/>
  <c r="FA191" i="17"/>
  <c r="FB191" i="17"/>
  <c r="FC191" i="17"/>
  <c r="FD191" i="17"/>
  <c r="FE191" i="17"/>
  <c r="FF191" i="17"/>
  <c r="FG191" i="17"/>
  <c r="FH191" i="17"/>
  <c r="FI191" i="17"/>
  <c r="FJ191" i="17"/>
  <c r="FK191" i="17"/>
  <c r="FL191" i="17"/>
  <c r="FM191" i="17"/>
  <c r="FN191" i="17"/>
  <c r="FO191" i="17"/>
  <c r="FP191" i="17"/>
  <c r="FQ191" i="17"/>
  <c r="FR191" i="17"/>
  <c r="FS191" i="17"/>
  <c r="FT191" i="17"/>
  <c r="BZ192" i="17"/>
  <c r="CA192" i="17"/>
  <c r="CB192" i="17"/>
  <c r="CC192" i="17"/>
  <c r="CD192" i="17"/>
  <c r="CN192" i="17"/>
  <c r="CO192" i="17"/>
  <c r="CP192" i="17"/>
  <c r="CQ192" i="17"/>
  <c r="CR192" i="17"/>
  <c r="CS192" i="17"/>
  <c r="CT192" i="17"/>
  <c r="CU192" i="17"/>
  <c r="CV192" i="17"/>
  <c r="CW192" i="17"/>
  <c r="CX192" i="17"/>
  <c r="CY192" i="17"/>
  <c r="CZ192" i="17"/>
  <c r="DA192" i="17"/>
  <c r="DB192" i="17"/>
  <c r="DC192" i="17"/>
  <c r="DD192" i="17"/>
  <c r="DE192" i="17"/>
  <c r="DF192" i="17"/>
  <c r="DG192" i="17"/>
  <c r="DH192" i="17"/>
  <c r="DI192" i="17"/>
  <c r="DJ192" i="17"/>
  <c r="DK192" i="17"/>
  <c r="DL192" i="17"/>
  <c r="DM192" i="17"/>
  <c r="DN192" i="17"/>
  <c r="DO192" i="17"/>
  <c r="DP192" i="17"/>
  <c r="DQ192" i="17"/>
  <c r="DR192" i="17"/>
  <c r="DS192" i="17"/>
  <c r="DT192" i="17"/>
  <c r="DU192" i="17"/>
  <c r="DV192" i="17"/>
  <c r="DW192" i="17"/>
  <c r="DX192" i="17"/>
  <c r="DY192" i="17"/>
  <c r="DZ192" i="17"/>
  <c r="EA192" i="17"/>
  <c r="EB192" i="17"/>
  <c r="EC192" i="17"/>
  <c r="ED192" i="17"/>
  <c r="EE192" i="17"/>
  <c r="EF192" i="17"/>
  <c r="EG192" i="17"/>
  <c r="EH192" i="17"/>
  <c r="EI192" i="17"/>
  <c r="EJ192" i="17"/>
  <c r="EK192" i="17"/>
  <c r="EL192" i="17"/>
  <c r="EM192" i="17"/>
  <c r="EN192" i="17"/>
  <c r="EO192" i="17"/>
  <c r="EP192" i="17"/>
  <c r="EQ192" i="17"/>
  <c r="ER192" i="17"/>
  <c r="ES192" i="17"/>
  <c r="ET192" i="17"/>
  <c r="EU192" i="17"/>
  <c r="EV192" i="17"/>
  <c r="EW192" i="17"/>
  <c r="EX192" i="17"/>
  <c r="EY192" i="17"/>
  <c r="EZ192" i="17"/>
  <c r="FA192" i="17"/>
  <c r="FB192" i="17"/>
  <c r="FC192" i="17"/>
  <c r="FD192" i="17"/>
  <c r="FE192" i="17"/>
  <c r="FF192" i="17"/>
  <c r="FG192" i="17"/>
  <c r="FH192" i="17"/>
  <c r="FI192" i="17"/>
  <c r="FJ192" i="17"/>
  <c r="FK192" i="17"/>
  <c r="FL192" i="17"/>
  <c r="FM192" i="17"/>
  <c r="FN192" i="17"/>
  <c r="FO192" i="17"/>
  <c r="FP192" i="17"/>
  <c r="FQ192" i="17"/>
  <c r="FR192" i="17"/>
  <c r="FS192" i="17"/>
  <c r="FT192" i="17"/>
  <c r="BZ193" i="17"/>
  <c r="CA193" i="17"/>
  <c r="CB193" i="17"/>
  <c r="CC193" i="17"/>
  <c r="CD193" i="17"/>
  <c r="CN193" i="17"/>
  <c r="CO193" i="17"/>
  <c r="CP193" i="17"/>
  <c r="CQ193" i="17"/>
  <c r="CR193" i="17"/>
  <c r="CS193" i="17"/>
  <c r="CT193" i="17"/>
  <c r="CU193" i="17"/>
  <c r="CV193" i="17"/>
  <c r="CW193" i="17"/>
  <c r="CX193" i="17"/>
  <c r="CY193" i="17"/>
  <c r="CZ193" i="17"/>
  <c r="DA193" i="17"/>
  <c r="DB193" i="17"/>
  <c r="DC193" i="17"/>
  <c r="DD193" i="17"/>
  <c r="DE193" i="17"/>
  <c r="DF193" i="17"/>
  <c r="DG193" i="17"/>
  <c r="DH193" i="17"/>
  <c r="DI193" i="17"/>
  <c r="DJ193" i="17"/>
  <c r="DK193" i="17"/>
  <c r="DL193" i="17"/>
  <c r="DM193" i="17"/>
  <c r="DN193" i="17"/>
  <c r="DO193" i="17"/>
  <c r="DP193" i="17"/>
  <c r="DQ193" i="17"/>
  <c r="DR193" i="17"/>
  <c r="DS193" i="17"/>
  <c r="DT193" i="17"/>
  <c r="DU193" i="17"/>
  <c r="DV193" i="17"/>
  <c r="DW193" i="17"/>
  <c r="DX193" i="17"/>
  <c r="DY193" i="17"/>
  <c r="DZ193" i="17"/>
  <c r="EA193" i="17"/>
  <c r="EB193" i="17"/>
  <c r="EC193" i="17"/>
  <c r="ED193" i="17"/>
  <c r="EE193" i="17"/>
  <c r="EF193" i="17"/>
  <c r="EG193" i="17"/>
  <c r="EH193" i="17"/>
  <c r="EI193" i="17"/>
  <c r="EJ193" i="17"/>
  <c r="EK193" i="17"/>
  <c r="EL193" i="17"/>
  <c r="EM193" i="17"/>
  <c r="EN193" i="17"/>
  <c r="EO193" i="17"/>
  <c r="EP193" i="17"/>
  <c r="EQ193" i="17"/>
  <c r="ER193" i="17"/>
  <c r="ES193" i="17"/>
  <c r="ET193" i="17"/>
  <c r="EU193" i="17"/>
  <c r="EV193" i="17"/>
  <c r="EW193" i="17"/>
  <c r="EX193" i="17"/>
  <c r="EY193" i="17"/>
  <c r="EZ193" i="17"/>
  <c r="FA193" i="17"/>
  <c r="FB193" i="17"/>
  <c r="FC193" i="17"/>
  <c r="FD193" i="17"/>
  <c r="FE193" i="17"/>
  <c r="FF193" i="17"/>
  <c r="FG193" i="17"/>
  <c r="FH193" i="17"/>
  <c r="FI193" i="17"/>
  <c r="FJ193" i="17"/>
  <c r="FK193" i="17"/>
  <c r="FL193" i="17"/>
  <c r="FM193" i="17"/>
  <c r="FN193" i="17"/>
  <c r="FO193" i="17"/>
  <c r="FP193" i="17"/>
  <c r="FQ193" i="17"/>
  <c r="FR193" i="17"/>
  <c r="FS193" i="17"/>
  <c r="FT193" i="17"/>
  <c r="BZ194" i="17"/>
  <c r="CA194" i="17"/>
  <c r="CB194" i="17"/>
  <c r="CC194" i="17"/>
  <c r="CD194" i="17"/>
  <c r="CN194" i="17"/>
  <c r="CO194" i="17"/>
  <c r="CP194" i="17"/>
  <c r="CQ194" i="17"/>
  <c r="CR194" i="17"/>
  <c r="CS194" i="17"/>
  <c r="CT194" i="17"/>
  <c r="CU194" i="17"/>
  <c r="CV194" i="17"/>
  <c r="CW194" i="17"/>
  <c r="CX194" i="17"/>
  <c r="CY194" i="17"/>
  <c r="CZ194" i="17"/>
  <c r="DA194" i="17"/>
  <c r="DB194" i="17"/>
  <c r="DC194" i="17"/>
  <c r="DD194" i="17"/>
  <c r="DE194" i="17"/>
  <c r="DF194" i="17"/>
  <c r="DG194" i="17"/>
  <c r="DH194" i="17"/>
  <c r="DI194" i="17"/>
  <c r="DJ194" i="17"/>
  <c r="DK194" i="17"/>
  <c r="DL194" i="17"/>
  <c r="DM194" i="17"/>
  <c r="DN194" i="17"/>
  <c r="DO194" i="17"/>
  <c r="DP194" i="17"/>
  <c r="DQ194" i="17"/>
  <c r="DR194" i="17"/>
  <c r="DS194" i="17"/>
  <c r="DT194" i="17"/>
  <c r="DU194" i="17"/>
  <c r="DV194" i="17"/>
  <c r="DW194" i="17"/>
  <c r="DX194" i="17"/>
  <c r="DY194" i="17"/>
  <c r="DZ194" i="17"/>
  <c r="EA194" i="17"/>
  <c r="EB194" i="17"/>
  <c r="EC194" i="17"/>
  <c r="ED194" i="17"/>
  <c r="EE194" i="17"/>
  <c r="EF194" i="17"/>
  <c r="EG194" i="17"/>
  <c r="EH194" i="17"/>
  <c r="EI194" i="17"/>
  <c r="EJ194" i="17"/>
  <c r="EK194" i="17"/>
  <c r="EL194" i="17"/>
  <c r="EM194" i="17"/>
  <c r="EN194" i="17"/>
  <c r="EO194" i="17"/>
  <c r="EP194" i="17"/>
  <c r="EQ194" i="17"/>
  <c r="ER194" i="17"/>
  <c r="ES194" i="17"/>
  <c r="ET194" i="17"/>
  <c r="EU194" i="17"/>
  <c r="EV194" i="17"/>
  <c r="EW194" i="17"/>
  <c r="EX194" i="17"/>
  <c r="EY194" i="17"/>
  <c r="EZ194" i="17"/>
  <c r="FA194" i="17"/>
  <c r="FB194" i="17"/>
  <c r="FC194" i="17"/>
  <c r="FD194" i="17"/>
  <c r="FE194" i="17"/>
  <c r="FF194" i="17"/>
  <c r="FG194" i="17"/>
  <c r="FH194" i="17"/>
  <c r="FI194" i="17"/>
  <c r="FJ194" i="17"/>
  <c r="FK194" i="17"/>
  <c r="FL194" i="17"/>
  <c r="FM194" i="17"/>
  <c r="FN194" i="17"/>
  <c r="FO194" i="17"/>
  <c r="FP194" i="17"/>
  <c r="FQ194" i="17"/>
  <c r="FR194" i="17"/>
  <c r="FS194" i="17"/>
  <c r="FT194" i="17"/>
  <c r="BZ195" i="17"/>
  <c r="CA195" i="17"/>
  <c r="CB195" i="17"/>
  <c r="CC195" i="17"/>
  <c r="CD195" i="17"/>
  <c r="CN195" i="17"/>
  <c r="CO195" i="17"/>
  <c r="CP195" i="17"/>
  <c r="CQ195" i="17"/>
  <c r="CR195" i="17"/>
  <c r="CS195" i="17"/>
  <c r="CT195" i="17"/>
  <c r="CU195" i="17"/>
  <c r="CV195" i="17"/>
  <c r="CW195" i="17"/>
  <c r="CX195" i="17"/>
  <c r="CY195" i="17"/>
  <c r="CZ195" i="17"/>
  <c r="DA195" i="17"/>
  <c r="DB195" i="17"/>
  <c r="DC195" i="17"/>
  <c r="DD195" i="17"/>
  <c r="DE195" i="17"/>
  <c r="DF195" i="17"/>
  <c r="DG195" i="17"/>
  <c r="DH195" i="17"/>
  <c r="DI195" i="17"/>
  <c r="DJ195" i="17"/>
  <c r="DK195" i="17"/>
  <c r="DL195" i="17"/>
  <c r="DM195" i="17"/>
  <c r="DN195" i="17"/>
  <c r="DO195" i="17"/>
  <c r="DP195" i="17"/>
  <c r="DQ195" i="17"/>
  <c r="DR195" i="17"/>
  <c r="DS195" i="17"/>
  <c r="DT195" i="17"/>
  <c r="DU195" i="17"/>
  <c r="DV195" i="17"/>
  <c r="DW195" i="17"/>
  <c r="DX195" i="17"/>
  <c r="DY195" i="17"/>
  <c r="DZ195" i="17"/>
  <c r="EA195" i="17"/>
  <c r="EB195" i="17"/>
  <c r="EC195" i="17"/>
  <c r="ED195" i="17"/>
  <c r="EE195" i="17"/>
  <c r="EF195" i="17"/>
  <c r="EG195" i="17"/>
  <c r="EH195" i="17"/>
  <c r="EI195" i="17"/>
  <c r="EJ195" i="17"/>
  <c r="EK195" i="17"/>
  <c r="EL195" i="17"/>
  <c r="EM195" i="17"/>
  <c r="EN195" i="17"/>
  <c r="EO195" i="17"/>
  <c r="EP195" i="17"/>
  <c r="EQ195" i="17"/>
  <c r="ER195" i="17"/>
  <c r="ES195" i="17"/>
  <c r="ET195" i="17"/>
  <c r="EU195" i="17"/>
  <c r="EV195" i="17"/>
  <c r="EW195" i="17"/>
  <c r="EX195" i="17"/>
  <c r="EY195" i="17"/>
  <c r="EZ195" i="17"/>
  <c r="FA195" i="17"/>
  <c r="FB195" i="17"/>
  <c r="FC195" i="17"/>
  <c r="FD195" i="17"/>
  <c r="FE195" i="17"/>
  <c r="FF195" i="17"/>
  <c r="FG195" i="17"/>
  <c r="FH195" i="17"/>
  <c r="FI195" i="17"/>
  <c r="FJ195" i="17"/>
  <c r="FK195" i="17"/>
  <c r="FL195" i="17"/>
  <c r="FM195" i="17"/>
  <c r="FN195" i="17"/>
  <c r="FO195" i="17"/>
  <c r="FP195" i="17"/>
  <c r="FQ195" i="17"/>
  <c r="FR195" i="17"/>
  <c r="FS195" i="17"/>
  <c r="FT195" i="17"/>
  <c r="BZ196" i="17"/>
  <c r="CA196" i="17"/>
  <c r="CB196" i="17"/>
  <c r="CC196" i="17"/>
  <c r="CD196" i="17"/>
  <c r="CN196" i="17"/>
  <c r="CO196" i="17"/>
  <c r="CP196" i="17"/>
  <c r="CQ196" i="17"/>
  <c r="CR196" i="17"/>
  <c r="CS196" i="17"/>
  <c r="CT196" i="17"/>
  <c r="CU196" i="17"/>
  <c r="CV196" i="17"/>
  <c r="CW196" i="17"/>
  <c r="CX196" i="17"/>
  <c r="CY196" i="17"/>
  <c r="CZ196" i="17"/>
  <c r="DA196" i="17"/>
  <c r="DB196" i="17"/>
  <c r="DC196" i="17"/>
  <c r="DD196" i="17"/>
  <c r="DE196" i="17"/>
  <c r="DF196" i="17"/>
  <c r="DG196" i="17"/>
  <c r="DH196" i="17"/>
  <c r="DI196" i="17"/>
  <c r="DJ196" i="17"/>
  <c r="DK196" i="17"/>
  <c r="DL196" i="17"/>
  <c r="DM196" i="17"/>
  <c r="DN196" i="17"/>
  <c r="DO196" i="17"/>
  <c r="DP196" i="17"/>
  <c r="DQ196" i="17"/>
  <c r="DR196" i="17"/>
  <c r="DS196" i="17"/>
  <c r="DT196" i="17"/>
  <c r="DU196" i="17"/>
  <c r="DV196" i="17"/>
  <c r="DW196" i="17"/>
  <c r="DX196" i="17"/>
  <c r="DY196" i="17"/>
  <c r="DZ196" i="17"/>
  <c r="EA196" i="17"/>
  <c r="EB196" i="17"/>
  <c r="EC196" i="17"/>
  <c r="ED196" i="17"/>
  <c r="EE196" i="17"/>
  <c r="EF196" i="17"/>
  <c r="EG196" i="17"/>
  <c r="EH196" i="17"/>
  <c r="EI196" i="17"/>
  <c r="EJ196" i="17"/>
  <c r="EK196" i="17"/>
  <c r="EL196" i="17"/>
  <c r="EM196" i="17"/>
  <c r="EN196" i="17"/>
  <c r="EO196" i="17"/>
  <c r="EP196" i="17"/>
  <c r="EQ196" i="17"/>
  <c r="ER196" i="17"/>
  <c r="ES196" i="17"/>
  <c r="ET196" i="17"/>
  <c r="EU196" i="17"/>
  <c r="EV196" i="17"/>
  <c r="EW196" i="17"/>
  <c r="EX196" i="17"/>
  <c r="EY196" i="17"/>
  <c r="EZ196" i="17"/>
  <c r="FA196" i="17"/>
  <c r="FB196" i="17"/>
  <c r="FC196" i="17"/>
  <c r="FD196" i="17"/>
  <c r="FE196" i="17"/>
  <c r="FF196" i="17"/>
  <c r="FG196" i="17"/>
  <c r="FH196" i="17"/>
  <c r="FI196" i="17"/>
  <c r="FJ196" i="17"/>
  <c r="FK196" i="17"/>
  <c r="FL196" i="17"/>
  <c r="FM196" i="17"/>
  <c r="FN196" i="17"/>
  <c r="FO196" i="17"/>
  <c r="FP196" i="17"/>
  <c r="FQ196" i="17"/>
  <c r="FR196" i="17"/>
  <c r="FS196" i="17"/>
  <c r="FT196" i="17"/>
  <c r="BZ197" i="17"/>
  <c r="CA197" i="17"/>
  <c r="CB197" i="17"/>
  <c r="CC197" i="17"/>
  <c r="CD197" i="17"/>
  <c r="CN197" i="17"/>
  <c r="CO197" i="17"/>
  <c r="CP197" i="17"/>
  <c r="CQ197" i="17"/>
  <c r="CR197" i="17"/>
  <c r="CS197" i="17"/>
  <c r="CT197" i="17"/>
  <c r="CU197" i="17"/>
  <c r="CV197" i="17"/>
  <c r="CW197" i="17"/>
  <c r="CX197" i="17"/>
  <c r="CY197" i="17"/>
  <c r="CZ197" i="17"/>
  <c r="DA197" i="17"/>
  <c r="DB197" i="17"/>
  <c r="DC197" i="17"/>
  <c r="DD197" i="17"/>
  <c r="DE197" i="17"/>
  <c r="DF197" i="17"/>
  <c r="DG197" i="17"/>
  <c r="DH197" i="17"/>
  <c r="DI197" i="17"/>
  <c r="DJ197" i="17"/>
  <c r="DK197" i="17"/>
  <c r="DL197" i="17"/>
  <c r="DM197" i="17"/>
  <c r="DN197" i="17"/>
  <c r="DO197" i="17"/>
  <c r="DP197" i="17"/>
  <c r="DQ197" i="17"/>
  <c r="DR197" i="17"/>
  <c r="DS197" i="17"/>
  <c r="DT197" i="17"/>
  <c r="DU197" i="17"/>
  <c r="DV197" i="17"/>
  <c r="DW197" i="17"/>
  <c r="DX197" i="17"/>
  <c r="DY197" i="17"/>
  <c r="DZ197" i="17"/>
  <c r="EA197" i="17"/>
  <c r="EB197" i="17"/>
  <c r="EC197" i="17"/>
  <c r="ED197" i="17"/>
  <c r="EE197" i="17"/>
  <c r="EF197" i="17"/>
  <c r="EG197" i="17"/>
  <c r="EH197" i="17"/>
  <c r="EI197" i="17"/>
  <c r="EJ197" i="17"/>
  <c r="EK197" i="17"/>
  <c r="EL197" i="17"/>
  <c r="EM197" i="17"/>
  <c r="EN197" i="17"/>
  <c r="EO197" i="17"/>
  <c r="EP197" i="17"/>
  <c r="EQ197" i="17"/>
  <c r="ER197" i="17"/>
  <c r="ES197" i="17"/>
  <c r="ET197" i="17"/>
  <c r="EU197" i="17"/>
  <c r="EV197" i="17"/>
  <c r="EW197" i="17"/>
  <c r="EX197" i="17"/>
  <c r="EY197" i="17"/>
  <c r="EZ197" i="17"/>
  <c r="FA197" i="17"/>
  <c r="FB197" i="17"/>
  <c r="FC197" i="17"/>
  <c r="FD197" i="17"/>
  <c r="FE197" i="17"/>
  <c r="FF197" i="17"/>
  <c r="FG197" i="17"/>
  <c r="FH197" i="17"/>
  <c r="FI197" i="17"/>
  <c r="FJ197" i="17"/>
  <c r="FK197" i="17"/>
  <c r="FL197" i="17"/>
  <c r="FM197" i="17"/>
  <c r="FN197" i="17"/>
  <c r="FO197" i="17"/>
  <c r="FP197" i="17"/>
  <c r="FQ197" i="17"/>
  <c r="FR197" i="17"/>
  <c r="FS197" i="17"/>
  <c r="FT197" i="17"/>
  <c r="BZ198" i="17"/>
  <c r="CA198" i="17"/>
  <c r="CB198" i="17"/>
  <c r="CC198" i="17"/>
  <c r="CD198" i="17"/>
  <c r="CN198" i="17"/>
  <c r="CO198" i="17"/>
  <c r="CP198" i="17"/>
  <c r="CQ198" i="17"/>
  <c r="CR198" i="17"/>
  <c r="CS198" i="17"/>
  <c r="CT198" i="17"/>
  <c r="CU198" i="17"/>
  <c r="CV198" i="17"/>
  <c r="CW198" i="17"/>
  <c r="CX198" i="17"/>
  <c r="CY198" i="17"/>
  <c r="CZ198" i="17"/>
  <c r="DA198" i="17"/>
  <c r="DB198" i="17"/>
  <c r="DC198" i="17"/>
  <c r="DD198" i="17"/>
  <c r="DE198" i="17"/>
  <c r="DF198" i="17"/>
  <c r="DG198" i="17"/>
  <c r="DH198" i="17"/>
  <c r="DI198" i="17"/>
  <c r="DJ198" i="17"/>
  <c r="DK198" i="17"/>
  <c r="DL198" i="17"/>
  <c r="DM198" i="17"/>
  <c r="DN198" i="17"/>
  <c r="DO198" i="17"/>
  <c r="DP198" i="17"/>
  <c r="DQ198" i="17"/>
  <c r="DR198" i="17"/>
  <c r="DS198" i="17"/>
  <c r="DT198" i="17"/>
  <c r="DU198" i="17"/>
  <c r="DV198" i="17"/>
  <c r="DW198" i="17"/>
  <c r="DX198" i="17"/>
  <c r="DY198" i="17"/>
  <c r="DZ198" i="17"/>
  <c r="EA198" i="17"/>
  <c r="EB198" i="17"/>
  <c r="EC198" i="17"/>
  <c r="ED198" i="17"/>
  <c r="EE198" i="17"/>
  <c r="EF198" i="17"/>
  <c r="EG198" i="17"/>
  <c r="EH198" i="17"/>
  <c r="EI198" i="17"/>
  <c r="EJ198" i="17"/>
  <c r="EK198" i="17"/>
  <c r="EL198" i="17"/>
  <c r="EM198" i="17"/>
  <c r="EN198" i="17"/>
  <c r="EO198" i="17"/>
  <c r="EP198" i="17"/>
  <c r="EQ198" i="17"/>
  <c r="ER198" i="17"/>
  <c r="ES198" i="17"/>
  <c r="ET198" i="17"/>
  <c r="EU198" i="17"/>
  <c r="EV198" i="17"/>
  <c r="EW198" i="17"/>
  <c r="EX198" i="17"/>
  <c r="EY198" i="17"/>
  <c r="EZ198" i="17"/>
  <c r="FA198" i="17"/>
  <c r="FB198" i="17"/>
  <c r="FC198" i="17"/>
  <c r="FD198" i="17"/>
  <c r="FE198" i="17"/>
  <c r="FF198" i="17"/>
  <c r="FG198" i="17"/>
  <c r="FH198" i="17"/>
  <c r="FI198" i="17"/>
  <c r="FJ198" i="17"/>
  <c r="FK198" i="17"/>
  <c r="FL198" i="17"/>
  <c r="FM198" i="17"/>
  <c r="FN198" i="17"/>
  <c r="FO198" i="17"/>
  <c r="FP198" i="17"/>
  <c r="FQ198" i="17"/>
  <c r="FR198" i="17"/>
  <c r="FS198" i="17"/>
  <c r="FT198" i="17"/>
  <c r="BZ199" i="17"/>
  <c r="CA199" i="17"/>
  <c r="CB199" i="17"/>
  <c r="CC199" i="17"/>
  <c r="CD199" i="17"/>
  <c r="CN199" i="17"/>
  <c r="CO199" i="17"/>
  <c r="CP199" i="17"/>
  <c r="CQ199" i="17"/>
  <c r="CR199" i="17"/>
  <c r="CS199" i="17"/>
  <c r="CT199" i="17"/>
  <c r="CU199" i="17"/>
  <c r="CV199" i="17"/>
  <c r="CW199" i="17"/>
  <c r="CX199" i="17"/>
  <c r="CY199" i="17"/>
  <c r="CZ199" i="17"/>
  <c r="DA199" i="17"/>
  <c r="DB199" i="17"/>
  <c r="DC199" i="17"/>
  <c r="DD199" i="17"/>
  <c r="DE199" i="17"/>
  <c r="DF199" i="17"/>
  <c r="DG199" i="17"/>
  <c r="DH199" i="17"/>
  <c r="DI199" i="17"/>
  <c r="DJ199" i="17"/>
  <c r="DK199" i="17"/>
  <c r="DL199" i="17"/>
  <c r="DM199" i="17"/>
  <c r="DN199" i="17"/>
  <c r="DO199" i="17"/>
  <c r="DP199" i="17"/>
  <c r="DQ199" i="17"/>
  <c r="DR199" i="17"/>
  <c r="DS199" i="17"/>
  <c r="DT199" i="17"/>
  <c r="DU199" i="17"/>
  <c r="DV199" i="17"/>
  <c r="DW199" i="17"/>
  <c r="DX199" i="17"/>
  <c r="DY199" i="17"/>
  <c r="DZ199" i="17"/>
  <c r="EA199" i="17"/>
  <c r="EB199" i="17"/>
  <c r="EC199" i="17"/>
  <c r="ED199" i="17"/>
  <c r="EE199" i="17"/>
  <c r="EF199" i="17"/>
  <c r="EG199" i="17"/>
  <c r="EH199" i="17"/>
  <c r="EI199" i="17"/>
  <c r="EJ199" i="17"/>
  <c r="EK199" i="17"/>
  <c r="EL199" i="17"/>
  <c r="EM199" i="17"/>
  <c r="EN199" i="17"/>
  <c r="EO199" i="17"/>
  <c r="EP199" i="17"/>
  <c r="EQ199" i="17"/>
  <c r="ER199" i="17"/>
  <c r="ES199" i="17"/>
  <c r="ET199" i="17"/>
  <c r="EU199" i="17"/>
  <c r="EV199" i="17"/>
  <c r="EW199" i="17"/>
  <c r="EX199" i="17"/>
  <c r="EY199" i="17"/>
  <c r="EZ199" i="17"/>
  <c r="FA199" i="17"/>
  <c r="FB199" i="17"/>
  <c r="FC199" i="17"/>
  <c r="FD199" i="17"/>
  <c r="FE199" i="17"/>
  <c r="FF199" i="17"/>
  <c r="FG199" i="17"/>
  <c r="FH199" i="17"/>
  <c r="FI199" i="17"/>
  <c r="FJ199" i="17"/>
  <c r="FK199" i="17"/>
  <c r="FL199" i="17"/>
  <c r="FM199" i="17"/>
  <c r="FN199" i="17"/>
  <c r="FO199" i="17"/>
  <c r="FP199" i="17"/>
  <c r="FQ199" i="17"/>
  <c r="FR199" i="17"/>
  <c r="FS199" i="17"/>
  <c r="FT199" i="17"/>
  <c r="BZ200" i="17"/>
  <c r="CA200" i="17"/>
  <c r="CB200" i="17"/>
  <c r="CC200" i="17"/>
  <c r="CD200" i="17"/>
  <c r="CN200" i="17"/>
  <c r="CO200" i="17"/>
  <c r="CP200" i="17"/>
  <c r="CQ200" i="17"/>
  <c r="CR200" i="17"/>
  <c r="CS200" i="17"/>
  <c r="CT200" i="17"/>
  <c r="CU200" i="17"/>
  <c r="CV200" i="17"/>
  <c r="CW200" i="17"/>
  <c r="CX200" i="17"/>
  <c r="CY200" i="17"/>
  <c r="CZ200" i="17"/>
  <c r="DA200" i="17"/>
  <c r="DB200" i="17"/>
  <c r="DC200" i="17"/>
  <c r="DD200" i="17"/>
  <c r="DE200" i="17"/>
  <c r="DF200" i="17"/>
  <c r="DG200" i="17"/>
  <c r="DH200" i="17"/>
  <c r="DI200" i="17"/>
  <c r="DJ200" i="17"/>
  <c r="DK200" i="17"/>
  <c r="DL200" i="17"/>
  <c r="DM200" i="17"/>
  <c r="DN200" i="17"/>
  <c r="DO200" i="17"/>
  <c r="DP200" i="17"/>
  <c r="DQ200" i="17"/>
  <c r="DR200" i="17"/>
  <c r="DS200" i="17"/>
  <c r="DT200" i="17"/>
  <c r="DU200" i="17"/>
  <c r="DV200" i="17"/>
  <c r="DW200" i="17"/>
  <c r="DX200" i="17"/>
  <c r="DY200" i="17"/>
  <c r="DZ200" i="17"/>
  <c r="EA200" i="17"/>
  <c r="EB200" i="17"/>
  <c r="EC200" i="17"/>
  <c r="ED200" i="17"/>
  <c r="EE200" i="17"/>
  <c r="EF200" i="17"/>
  <c r="EG200" i="17"/>
  <c r="EH200" i="17"/>
  <c r="EI200" i="17"/>
  <c r="EJ200" i="17"/>
  <c r="EK200" i="17"/>
  <c r="EL200" i="17"/>
  <c r="EM200" i="17"/>
  <c r="EN200" i="17"/>
  <c r="EO200" i="17"/>
  <c r="EP200" i="17"/>
  <c r="EQ200" i="17"/>
  <c r="ER200" i="17"/>
  <c r="ES200" i="17"/>
  <c r="ET200" i="17"/>
  <c r="EU200" i="17"/>
  <c r="EV200" i="17"/>
  <c r="EW200" i="17"/>
  <c r="EX200" i="17"/>
  <c r="EY200" i="17"/>
  <c r="EZ200" i="17"/>
  <c r="FA200" i="17"/>
  <c r="FB200" i="17"/>
  <c r="FC200" i="17"/>
  <c r="FD200" i="17"/>
  <c r="FE200" i="17"/>
  <c r="FF200" i="17"/>
  <c r="FG200" i="17"/>
  <c r="FH200" i="17"/>
  <c r="FI200" i="17"/>
  <c r="FJ200" i="17"/>
  <c r="FK200" i="17"/>
  <c r="FL200" i="17"/>
  <c r="FM200" i="17"/>
  <c r="FN200" i="17"/>
  <c r="FO200" i="17"/>
  <c r="FP200" i="17"/>
  <c r="FQ200" i="17"/>
  <c r="FR200" i="17"/>
  <c r="FS200" i="17"/>
  <c r="FT200" i="17"/>
  <c r="BZ201" i="17"/>
  <c r="CA201" i="17"/>
  <c r="CB201" i="17"/>
  <c r="CC201" i="17"/>
  <c r="CD201" i="17"/>
  <c r="CN201" i="17"/>
  <c r="CO201" i="17"/>
  <c r="CP201" i="17"/>
  <c r="CQ201" i="17"/>
  <c r="CR201" i="17"/>
  <c r="CS201" i="17"/>
  <c r="CT201" i="17"/>
  <c r="CU201" i="17"/>
  <c r="CV201" i="17"/>
  <c r="CW201" i="17"/>
  <c r="CX201" i="17"/>
  <c r="CY201" i="17"/>
  <c r="CZ201" i="17"/>
  <c r="DA201" i="17"/>
  <c r="DB201" i="17"/>
  <c r="DC201" i="17"/>
  <c r="DD201" i="17"/>
  <c r="DE201" i="17"/>
  <c r="DF201" i="17"/>
  <c r="DG201" i="17"/>
  <c r="DH201" i="17"/>
  <c r="DI201" i="17"/>
  <c r="DJ201" i="17"/>
  <c r="DK201" i="17"/>
  <c r="DL201" i="17"/>
  <c r="DM201" i="17"/>
  <c r="DN201" i="17"/>
  <c r="DO201" i="17"/>
  <c r="DP201" i="17"/>
  <c r="DQ201" i="17"/>
  <c r="DR201" i="17"/>
  <c r="DS201" i="17"/>
  <c r="DT201" i="17"/>
  <c r="DU201" i="17"/>
  <c r="DV201" i="17"/>
  <c r="DW201" i="17"/>
  <c r="DX201" i="17"/>
  <c r="DY201" i="17"/>
  <c r="DZ201" i="17"/>
  <c r="EA201" i="17"/>
  <c r="EB201" i="17"/>
  <c r="EC201" i="17"/>
  <c r="ED201" i="17"/>
  <c r="EE201" i="17"/>
  <c r="EF201" i="17"/>
  <c r="EG201" i="17"/>
  <c r="EH201" i="17"/>
  <c r="EI201" i="17"/>
  <c r="EJ201" i="17"/>
  <c r="EK201" i="17"/>
  <c r="EL201" i="17"/>
  <c r="EM201" i="17"/>
  <c r="EN201" i="17"/>
  <c r="EO201" i="17"/>
  <c r="EP201" i="17"/>
  <c r="EQ201" i="17"/>
  <c r="ER201" i="17"/>
  <c r="ES201" i="17"/>
  <c r="ET201" i="17"/>
  <c r="EU201" i="17"/>
  <c r="EV201" i="17"/>
  <c r="EW201" i="17"/>
  <c r="EX201" i="17"/>
  <c r="EY201" i="17"/>
  <c r="EZ201" i="17"/>
  <c r="FA201" i="17"/>
  <c r="FB201" i="17"/>
  <c r="FC201" i="17"/>
  <c r="FD201" i="17"/>
  <c r="FE201" i="17"/>
  <c r="FF201" i="17"/>
  <c r="FG201" i="17"/>
  <c r="FH201" i="17"/>
  <c r="FI201" i="17"/>
  <c r="FJ201" i="17"/>
  <c r="FK201" i="17"/>
  <c r="FL201" i="17"/>
  <c r="FM201" i="17"/>
  <c r="FN201" i="17"/>
  <c r="FO201" i="17"/>
  <c r="FP201" i="17"/>
  <c r="FQ201" i="17"/>
  <c r="FR201" i="17"/>
  <c r="FS201" i="17"/>
  <c r="FT201" i="17"/>
  <c r="BZ202" i="17"/>
  <c r="CA202" i="17"/>
  <c r="CB202" i="17"/>
  <c r="CC202" i="17"/>
  <c r="CD202" i="17"/>
  <c r="CN202" i="17"/>
  <c r="CO202" i="17"/>
  <c r="CP202" i="17"/>
  <c r="CQ202" i="17"/>
  <c r="CR202" i="17"/>
  <c r="CS202" i="17"/>
  <c r="CT202" i="17"/>
  <c r="CU202" i="17"/>
  <c r="CV202" i="17"/>
  <c r="CW202" i="17"/>
  <c r="CX202" i="17"/>
  <c r="CY202" i="17"/>
  <c r="CZ202" i="17"/>
  <c r="DA202" i="17"/>
  <c r="DB202" i="17"/>
  <c r="DC202" i="17"/>
  <c r="DD202" i="17"/>
  <c r="DE202" i="17"/>
  <c r="DF202" i="17"/>
  <c r="DG202" i="17"/>
  <c r="DH202" i="17"/>
  <c r="DI202" i="17"/>
  <c r="DJ202" i="17"/>
  <c r="DK202" i="17"/>
  <c r="DL202" i="17"/>
  <c r="DM202" i="17"/>
  <c r="DN202" i="17"/>
  <c r="DO202" i="17"/>
  <c r="DP202" i="17"/>
  <c r="DQ202" i="17"/>
  <c r="DR202" i="17"/>
  <c r="DS202" i="17"/>
  <c r="DT202" i="17"/>
  <c r="DU202" i="17"/>
  <c r="DV202" i="17"/>
  <c r="DW202" i="17"/>
  <c r="DX202" i="17"/>
  <c r="DY202" i="17"/>
  <c r="DZ202" i="17"/>
  <c r="EA202" i="17"/>
  <c r="EB202" i="17"/>
  <c r="EC202" i="17"/>
  <c r="ED202" i="17"/>
  <c r="EE202" i="17"/>
  <c r="EF202" i="17"/>
  <c r="EG202" i="17"/>
  <c r="EH202" i="17"/>
  <c r="EI202" i="17"/>
  <c r="EJ202" i="17"/>
  <c r="EK202" i="17"/>
  <c r="EL202" i="17"/>
  <c r="EM202" i="17"/>
  <c r="EN202" i="17"/>
  <c r="EO202" i="17"/>
  <c r="EP202" i="17"/>
  <c r="EQ202" i="17"/>
  <c r="ER202" i="17"/>
  <c r="ES202" i="17"/>
  <c r="ET202" i="17"/>
  <c r="EU202" i="17"/>
  <c r="EV202" i="17"/>
  <c r="EW202" i="17"/>
  <c r="EX202" i="17"/>
  <c r="EY202" i="17"/>
  <c r="EZ202" i="17"/>
  <c r="FA202" i="17"/>
  <c r="FB202" i="17"/>
  <c r="FC202" i="17"/>
  <c r="FD202" i="17"/>
  <c r="FE202" i="17"/>
  <c r="FF202" i="17"/>
  <c r="FG202" i="17"/>
  <c r="FH202" i="17"/>
  <c r="FI202" i="17"/>
  <c r="FJ202" i="17"/>
  <c r="FK202" i="17"/>
  <c r="FL202" i="17"/>
  <c r="FM202" i="17"/>
  <c r="FN202" i="17"/>
  <c r="FO202" i="17"/>
  <c r="FP202" i="17"/>
  <c r="FQ202" i="17"/>
  <c r="FR202" i="17"/>
  <c r="FS202" i="17"/>
  <c r="FT202" i="17"/>
  <c r="BZ203" i="17"/>
  <c r="CA203" i="17"/>
  <c r="CB203" i="17"/>
  <c r="CC203" i="17"/>
  <c r="CD203" i="17"/>
  <c r="CN203" i="17"/>
  <c r="CO203" i="17"/>
  <c r="CP203" i="17"/>
  <c r="CQ203" i="17"/>
  <c r="CR203" i="17"/>
  <c r="CS203" i="17"/>
  <c r="CT203" i="17"/>
  <c r="CU203" i="17"/>
  <c r="CV203" i="17"/>
  <c r="CW203" i="17"/>
  <c r="CX203" i="17"/>
  <c r="CY203" i="17"/>
  <c r="CZ203" i="17"/>
  <c r="DA203" i="17"/>
  <c r="DB203" i="17"/>
  <c r="DC203" i="17"/>
  <c r="DD203" i="17"/>
  <c r="DE203" i="17"/>
  <c r="DF203" i="17"/>
  <c r="DG203" i="17"/>
  <c r="DH203" i="17"/>
  <c r="DI203" i="17"/>
  <c r="DJ203" i="17"/>
  <c r="DK203" i="17"/>
  <c r="DL203" i="17"/>
  <c r="DM203" i="17"/>
  <c r="DN203" i="17"/>
  <c r="DO203" i="17"/>
  <c r="DP203" i="17"/>
  <c r="DQ203" i="17"/>
  <c r="DR203" i="17"/>
  <c r="DS203" i="17"/>
  <c r="DT203" i="17"/>
  <c r="DU203" i="17"/>
  <c r="DV203" i="17"/>
  <c r="DW203" i="17"/>
  <c r="DX203" i="17"/>
  <c r="DY203" i="17"/>
  <c r="DZ203" i="17"/>
  <c r="EA203" i="17"/>
  <c r="EB203" i="17"/>
  <c r="EC203" i="17"/>
  <c r="ED203" i="17"/>
  <c r="EE203" i="17"/>
  <c r="EF203" i="17"/>
  <c r="EG203" i="17"/>
  <c r="EH203" i="17"/>
  <c r="EI203" i="17"/>
  <c r="EJ203" i="17"/>
  <c r="EK203" i="17"/>
  <c r="EL203" i="17"/>
  <c r="EM203" i="17"/>
  <c r="EN203" i="17"/>
  <c r="EO203" i="17"/>
  <c r="EP203" i="17"/>
  <c r="EQ203" i="17"/>
  <c r="ER203" i="17"/>
  <c r="ES203" i="17"/>
  <c r="ET203" i="17"/>
  <c r="EU203" i="17"/>
  <c r="EV203" i="17"/>
  <c r="EW203" i="17"/>
  <c r="EX203" i="17"/>
  <c r="EY203" i="17"/>
  <c r="EZ203" i="17"/>
  <c r="FA203" i="17"/>
  <c r="FB203" i="17"/>
  <c r="FC203" i="17"/>
  <c r="FD203" i="17"/>
  <c r="FE203" i="17"/>
  <c r="FF203" i="17"/>
  <c r="FG203" i="17"/>
  <c r="FH203" i="17"/>
  <c r="FI203" i="17"/>
  <c r="FJ203" i="17"/>
  <c r="FK203" i="17"/>
  <c r="FL203" i="17"/>
  <c r="FM203" i="17"/>
  <c r="FN203" i="17"/>
  <c r="FO203" i="17"/>
  <c r="FP203" i="17"/>
  <c r="FQ203" i="17"/>
  <c r="FR203" i="17"/>
  <c r="FS203" i="17"/>
  <c r="FT203" i="17"/>
  <c r="BZ204" i="17"/>
  <c r="CA204" i="17"/>
  <c r="CB204" i="17"/>
  <c r="CC204" i="17"/>
  <c r="CD204" i="17"/>
  <c r="CN204" i="17"/>
  <c r="CO204" i="17"/>
  <c r="CP204" i="17"/>
  <c r="CQ204" i="17"/>
  <c r="CR204" i="17"/>
  <c r="CS204" i="17"/>
  <c r="CT204" i="17"/>
  <c r="CU204" i="17"/>
  <c r="CV204" i="17"/>
  <c r="CW204" i="17"/>
  <c r="CX204" i="17"/>
  <c r="CY204" i="17"/>
  <c r="CZ204" i="17"/>
  <c r="DA204" i="17"/>
  <c r="DB204" i="17"/>
  <c r="DC204" i="17"/>
  <c r="DD204" i="17"/>
  <c r="DE204" i="17"/>
  <c r="DF204" i="17"/>
  <c r="DG204" i="17"/>
  <c r="DH204" i="17"/>
  <c r="DI204" i="17"/>
  <c r="DJ204" i="17"/>
  <c r="DK204" i="17"/>
  <c r="DL204" i="17"/>
  <c r="DM204" i="17"/>
  <c r="DN204" i="17"/>
  <c r="DO204" i="17"/>
  <c r="DP204" i="17"/>
  <c r="DQ204" i="17"/>
  <c r="DR204" i="17"/>
  <c r="DS204" i="17"/>
  <c r="DT204" i="17"/>
  <c r="DU204" i="17"/>
  <c r="DV204" i="17"/>
  <c r="DW204" i="17"/>
  <c r="DX204" i="17"/>
  <c r="DY204" i="17"/>
  <c r="DZ204" i="17"/>
  <c r="EA204" i="17"/>
  <c r="EB204" i="17"/>
  <c r="EC204" i="17"/>
  <c r="ED204" i="17"/>
  <c r="EE204" i="17"/>
  <c r="EF204" i="17"/>
  <c r="EG204" i="17"/>
  <c r="EH204" i="17"/>
  <c r="EI204" i="17"/>
  <c r="EJ204" i="17"/>
  <c r="EK204" i="17"/>
  <c r="EL204" i="17"/>
  <c r="EM204" i="17"/>
  <c r="EN204" i="17"/>
  <c r="EO204" i="17"/>
  <c r="EP204" i="17"/>
  <c r="EQ204" i="17"/>
  <c r="ER204" i="17"/>
  <c r="ES204" i="17"/>
  <c r="ET204" i="17"/>
  <c r="EU204" i="17"/>
  <c r="EV204" i="17"/>
  <c r="EW204" i="17"/>
  <c r="EX204" i="17"/>
  <c r="EY204" i="17"/>
  <c r="EZ204" i="17"/>
  <c r="FA204" i="17"/>
  <c r="FB204" i="17"/>
  <c r="FC204" i="17"/>
  <c r="FD204" i="17"/>
  <c r="FE204" i="17"/>
  <c r="FF204" i="17"/>
  <c r="FG204" i="17"/>
  <c r="FH204" i="17"/>
  <c r="FI204" i="17"/>
  <c r="FJ204" i="17"/>
  <c r="FK204" i="17"/>
  <c r="FL204" i="17"/>
  <c r="FM204" i="17"/>
  <c r="FN204" i="17"/>
  <c r="FO204" i="17"/>
  <c r="FP204" i="17"/>
  <c r="FQ204" i="17"/>
  <c r="FR204" i="17"/>
  <c r="FS204" i="17"/>
  <c r="FT204" i="17"/>
  <c r="BZ205" i="17"/>
  <c r="CA205" i="17"/>
  <c r="CB205" i="17"/>
  <c r="CC205" i="17"/>
  <c r="CD205" i="17"/>
  <c r="CN205" i="17"/>
  <c r="CO205" i="17"/>
  <c r="CP205" i="17"/>
  <c r="CQ205" i="17"/>
  <c r="CR205" i="17"/>
  <c r="CS205" i="17"/>
  <c r="CT205" i="17"/>
  <c r="CU205" i="17"/>
  <c r="CV205" i="17"/>
  <c r="CW205" i="17"/>
  <c r="CX205" i="17"/>
  <c r="CY205" i="17"/>
  <c r="CZ205" i="17"/>
  <c r="DA205" i="17"/>
  <c r="DB205" i="17"/>
  <c r="DC205" i="17"/>
  <c r="DD205" i="17"/>
  <c r="DE205" i="17"/>
  <c r="DF205" i="17"/>
  <c r="DG205" i="17"/>
  <c r="DH205" i="17"/>
  <c r="DI205" i="17"/>
  <c r="DJ205" i="17"/>
  <c r="DK205" i="17"/>
  <c r="DL205" i="17"/>
  <c r="DM205" i="17"/>
  <c r="DN205" i="17"/>
  <c r="DO205" i="17"/>
  <c r="DP205" i="17"/>
  <c r="DQ205" i="17"/>
  <c r="DR205" i="17"/>
  <c r="DS205" i="17"/>
  <c r="DT205" i="17"/>
  <c r="DU205" i="17"/>
  <c r="DV205" i="17"/>
  <c r="DW205" i="17"/>
  <c r="DX205" i="17"/>
  <c r="DY205" i="17"/>
  <c r="DZ205" i="17"/>
  <c r="EA205" i="17"/>
  <c r="EB205" i="17"/>
  <c r="EC205" i="17"/>
  <c r="ED205" i="17"/>
  <c r="EE205" i="17"/>
  <c r="EF205" i="17"/>
  <c r="EG205" i="17"/>
  <c r="EH205" i="17"/>
  <c r="EI205" i="17"/>
  <c r="EJ205" i="17"/>
  <c r="EK205" i="17"/>
  <c r="EL205" i="17"/>
  <c r="EM205" i="17"/>
  <c r="EN205" i="17"/>
  <c r="EO205" i="17"/>
  <c r="EP205" i="17"/>
  <c r="EQ205" i="17"/>
  <c r="ER205" i="17"/>
  <c r="ES205" i="17"/>
  <c r="ET205" i="17"/>
  <c r="EU205" i="17"/>
  <c r="EV205" i="17"/>
  <c r="EW205" i="17"/>
  <c r="EX205" i="17"/>
  <c r="EY205" i="17"/>
  <c r="EZ205" i="17"/>
  <c r="FA205" i="17"/>
  <c r="FB205" i="17"/>
  <c r="FC205" i="17"/>
  <c r="FD205" i="17"/>
  <c r="FE205" i="17"/>
  <c r="FF205" i="17"/>
  <c r="FG205" i="17"/>
  <c r="FH205" i="17"/>
  <c r="FI205" i="17"/>
  <c r="FJ205" i="17"/>
  <c r="FK205" i="17"/>
  <c r="FL205" i="17"/>
  <c r="FM205" i="17"/>
  <c r="FN205" i="17"/>
  <c r="FO205" i="17"/>
  <c r="FP205" i="17"/>
  <c r="FQ205" i="17"/>
  <c r="FR205" i="17"/>
  <c r="FS205" i="17"/>
  <c r="FT205" i="17"/>
  <c r="BZ206" i="17"/>
  <c r="CA206" i="17"/>
  <c r="CB206" i="17"/>
  <c r="CC206" i="17"/>
  <c r="CD206" i="17"/>
  <c r="CN206" i="17"/>
  <c r="CO206" i="17"/>
  <c r="CP206" i="17"/>
  <c r="CQ206" i="17"/>
  <c r="CR206" i="17"/>
  <c r="CS206" i="17"/>
  <c r="CT206" i="17"/>
  <c r="CU206" i="17"/>
  <c r="CV206" i="17"/>
  <c r="CW206" i="17"/>
  <c r="CX206" i="17"/>
  <c r="CY206" i="17"/>
  <c r="CZ206" i="17"/>
  <c r="DA206" i="17"/>
  <c r="DB206" i="17"/>
  <c r="DC206" i="17"/>
  <c r="DD206" i="17"/>
  <c r="DE206" i="17"/>
  <c r="DF206" i="17"/>
  <c r="DG206" i="17"/>
  <c r="DH206" i="17"/>
  <c r="DI206" i="17"/>
  <c r="DJ206" i="17"/>
  <c r="DK206" i="17"/>
  <c r="DL206" i="17"/>
  <c r="DM206" i="17"/>
  <c r="DN206" i="17"/>
  <c r="DO206" i="17"/>
  <c r="DP206" i="17"/>
  <c r="DQ206" i="17"/>
  <c r="DR206" i="17"/>
  <c r="DS206" i="17"/>
  <c r="DT206" i="17"/>
  <c r="DU206" i="17"/>
  <c r="DV206" i="17"/>
  <c r="DW206" i="17"/>
  <c r="DX206" i="17"/>
  <c r="DY206" i="17"/>
  <c r="DZ206" i="17"/>
  <c r="EA206" i="17"/>
  <c r="EB206" i="17"/>
  <c r="EC206" i="17"/>
  <c r="ED206" i="17"/>
  <c r="EE206" i="17"/>
  <c r="EF206" i="17"/>
  <c r="EG206" i="17"/>
  <c r="EH206" i="17"/>
  <c r="EI206" i="17"/>
  <c r="EJ206" i="17"/>
  <c r="EK206" i="17"/>
  <c r="EL206" i="17"/>
  <c r="EM206" i="17"/>
  <c r="EN206" i="17"/>
  <c r="EO206" i="17"/>
  <c r="EP206" i="17"/>
  <c r="EQ206" i="17"/>
  <c r="ER206" i="17"/>
  <c r="ES206" i="17"/>
  <c r="ET206" i="17"/>
  <c r="EU206" i="17"/>
  <c r="EV206" i="17"/>
  <c r="EW206" i="17"/>
  <c r="EX206" i="17"/>
  <c r="EY206" i="17"/>
  <c r="EZ206" i="17"/>
  <c r="FA206" i="17"/>
  <c r="FB206" i="17"/>
  <c r="FC206" i="17"/>
  <c r="FD206" i="17"/>
  <c r="FE206" i="17"/>
  <c r="FF206" i="17"/>
  <c r="FG206" i="17"/>
  <c r="FH206" i="17"/>
  <c r="FI206" i="17"/>
  <c r="FJ206" i="17"/>
  <c r="FK206" i="17"/>
  <c r="FL206" i="17"/>
  <c r="FM206" i="17"/>
  <c r="FN206" i="17"/>
  <c r="FO206" i="17"/>
  <c r="FP206" i="17"/>
  <c r="FQ206" i="17"/>
  <c r="FR206" i="17"/>
  <c r="FS206" i="17"/>
  <c r="FT206" i="17"/>
  <c r="BZ207" i="17"/>
  <c r="CA207" i="17"/>
  <c r="CB207" i="17"/>
  <c r="CC207" i="17"/>
  <c r="CD207" i="17"/>
  <c r="CN207" i="17"/>
  <c r="CO207" i="17"/>
  <c r="CP207" i="17"/>
  <c r="CQ207" i="17"/>
  <c r="CR207" i="17"/>
  <c r="CS207" i="17"/>
  <c r="CT207" i="17"/>
  <c r="CU207" i="17"/>
  <c r="CV207" i="17"/>
  <c r="CW207" i="17"/>
  <c r="CX207" i="17"/>
  <c r="CY207" i="17"/>
  <c r="CZ207" i="17"/>
  <c r="DA207" i="17"/>
  <c r="DB207" i="17"/>
  <c r="DC207" i="17"/>
  <c r="DD207" i="17"/>
  <c r="DE207" i="17"/>
  <c r="DF207" i="17"/>
  <c r="DG207" i="17"/>
  <c r="DH207" i="17"/>
  <c r="DI207" i="17"/>
  <c r="DJ207" i="17"/>
  <c r="DK207" i="17"/>
  <c r="DL207" i="17"/>
  <c r="DM207" i="17"/>
  <c r="DN207" i="17"/>
  <c r="DO207" i="17"/>
  <c r="DP207" i="17"/>
  <c r="DQ207" i="17"/>
  <c r="DR207" i="17"/>
  <c r="DS207" i="17"/>
  <c r="DT207" i="17"/>
  <c r="DU207" i="17"/>
  <c r="DV207" i="17"/>
  <c r="DW207" i="17"/>
  <c r="DX207" i="17"/>
  <c r="DY207" i="17"/>
  <c r="DZ207" i="17"/>
  <c r="EA207" i="17"/>
  <c r="EB207" i="17"/>
  <c r="EC207" i="17"/>
  <c r="ED207" i="17"/>
  <c r="EE207" i="17"/>
  <c r="EF207" i="17"/>
  <c r="EG207" i="17"/>
  <c r="EH207" i="17"/>
  <c r="EI207" i="17"/>
  <c r="EJ207" i="17"/>
  <c r="EK207" i="17"/>
  <c r="EL207" i="17"/>
  <c r="EM207" i="17"/>
  <c r="EN207" i="17"/>
  <c r="EO207" i="17"/>
  <c r="EP207" i="17"/>
  <c r="EQ207" i="17"/>
  <c r="ER207" i="17"/>
  <c r="ES207" i="17"/>
  <c r="ET207" i="17"/>
  <c r="EU207" i="17"/>
  <c r="EV207" i="17"/>
  <c r="EW207" i="17"/>
  <c r="EX207" i="17"/>
  <c r="EY207" i="17"/>
  <c r="EZ207" i="17"/>
  <c r="FA207" i="17"/>
  <c r="FB207" i="17"/>
  <c r="FC207" i="17"/>
  <c r="FD207" i="17"/>
  <c r="FE207" i="17"/>
  <c r="FF207" i="17"/>
  <c r="FG207" i="17"/>
  <c r="FH207" i="17"/>
  <c r="FI207" i="17"/>
  <c r="FJ207" i="17"/>
  <c r="FK207" i="17"/>
  <c r="FL207" i="17"/>
  <c r="FM207" i="17"/>
  <c r="FN207" i="17"/>
  <c r="FO207" i="17"/>
  <c r="FP207" i="17"/>
  <c r="FQ207" i="17"/>
  <c r="FR207" i="17"/>
  <c r="FS207" i="17"/>
  <c r="FT207" i="17"/>
  <c r="BZ208" i="17"/>
  <c r="CA208" i="17"/>
  <c r="CB208" i="17"/>
  <c r="CC208" i="17"/>
  <c r="CD208" i="17"/>
  <c r="CN208" i="17"/>
  <c r="CO208" i="17"/>
  <c r="CP208" i="17"/>
  <c r="CQ208" i="17"/>
  <c r="CR208" i="17"/>
  <c r="CS208" i="17"/>
  <c r="CT208" i="17"/>
  <c r="CU208" i="17"/>
  <c r="CV208" i="17"/>
  <c r="CW208" i="17"/>
  <c r="CX208" i="17"/>
  <c r="CY208" i="17"/>
  <c r="CZ208" i="17"/>
  <c r="DA208" i="17"/>
  <c r="DB208" i="17"/>
  <c r="DC208" i="17"/>
  <c r="DD208" i="17"/>
  <c r="DE208" i="17"/>
  <c r="DF208" i="17"/>
  <c r="DG208" i="17"/>
  <c r="DH208" i="17"/>
  <c r="DI208" i="17"/>
  <c r="DJ208" i="17"/>
  <c r="DK208" i="17"/>
  <c r="DL208" i="17"/>
  <c r="DM208" i="17"/>
  <c r="DN208" i="17"/>
  <c r="DO208" i="17"/>
  <c r="DP208" i="17"/>
  <c r="DQ208" i="17"/>
  <c r="DR208" i="17"/>
  <c r="DS208" i="17"/>
  <c r="DT208" i="17"/>
  <c r="DU208" i="17"/>
  <c r="DV208" i="17"/>
  <c r="DW208" i="17"/>
  <c r="DX208" i="17"/>
  <c r="DY208" i="17"/>
  <c r="DZ208" i="17"/>
  <c r="EA208" i="17"/>
  <c r="EB208" i="17"/>
  <c r="EC208" i="17"/>
  <c r="ED208" i="17"/>
  <c r="EE208" i="17"/>
  <c r="EF208" i="17"/>
  <c r="EG208" i="17"/>
  <c r="EH208" i="17"/>
  <c r="EI208" i="17"/>
  <c r="EJ208" i="17"/>
  <c r="EK208" i="17"/>
  <c r="EL208" i="17"/>
  <c r="EM208" i="17"/>
  <c r="EN208" i="17"/>
  <c r="EO208" i="17"/>
  <c r="EP208" i="17"/>
  <c r="EQ208" i="17"/>
  <c r="ER208" i="17"/>
  <c r="ES208" i="17"/>
  <c r="ET208" i="17"/>
  <c r="EU208" i="17"/>
  <c r="EV208" i="17"/>
  <c r="EW208" i="17"/>
  <c r="EX208" i="17"/>
  <c r="EY208" i="17"/>
  <c r="EZ208" i="17"/>
  <c r="FA208" i="17"/>
  <c r="FB208" i="17"/>
  <c r="FC208" i="17"/>
  <c r="FD208" i="17"/>
  <c r="FE208" i="17"/>
  <c r="FF208" i="17"/>
  <c r="FG208" i="17"/>
  <c r="FH208" i="17"/>
  <c r="FI208" i="17"/>
  <c r="FJ208" i="17"/>
  <c r="FK208" i="17"/>
  <c r="FL208" i="17"/>
  <c r="FM208" i="17"/>
  <c r="FN208" i="17"/>
  <c r="FO208" i="17"/>
  <c r="FP208" i="17"/>
  <c r="FQ208" i="17"/>
  <c r="FR208" i="17"/>
  <c r="FS208" i="17"/>
  <c r="FT208" i="17"/>
  <c r="BZ209" i="17"/>
  <c r="CA209" i="17"/>
  <c r="CB209" i="17"/>
  <c r="CC209" i="17"/>
  <c r="CD209" i="17"/>
  <c r="CN209" i="17"/>
  <c r="CO209" i="17"/>
  <c r="CP209" i="17"/>
  <c r="CQ209" i="17"/>
  <c r="CR209" i="17"/>
  <c r="CS209" i="17"/>
  <c r="CT209" i="17"/>
  <c r="CU209" i="17"/>
  <c r="CV209" i="17"/>
  <c r="CW209" i="17"/>
  <c r="CX209" i="17"/>
  <c r="CY209" i="17"/>
  <c r="CZ209" i="17"/>
  <c r="DA209" i="17"/>
  <c r="DB209" i="17"/>
  <c r="DC209" i="17"/>
  <c r="DD209" i="17"/>
  <c r="DE209" i="17"/>
  <c r="DF209" i="17"/>
  <c r="DG209" i="17"/>
  <c r="DH209" i="17"/>
  <c r="DI209" i="17"/>
  <c r="DJ209" i="17"/>
  <c r="DK209" i="17"/>
  <c r="DL209" i="17"/>
  <c r="DM209" i="17"/>
  <c r="DN209" i="17"/>
  <c r="DO209" i="17"/>
  <c r="DP209" i="17"/>
  <c r="DQ209" i="17"/>
  <c r="DR209" i="17"/>
  <c r="DS209" i="17"/>
  <c r="DT209" i="17"/>
  <c r="DU209" i="17"/>
  <c r="DV209" i="17"/>
  <c r="DW209" i="17"/>
  <c r="DX209" i="17"/>
  <c r="DY209" i="17"/>
  <c r="DZ209" i="17"/>
  <c r="EA209" i="17"/>
  <c r="EB209" i="17"/>
  <c r="EC209" i="17"/>
  <c r="ED209" i="17"/>
  <c r="EE209" i="17"/>
  <c r="EF209" i="17"/>
  <c r="EG209" i="17"/>
  <c r="EH209" i="17"/>
  <c r="EI209" i="17"/>
  <c r="EJ209" i="17"/>
  <c r="EK209" i="17"/>
  <c r="EL209" i="17"/>
  <c r="EM209" i="17"/>
  <c r="EN209" i="17"/>
  <c r="EO209" i="17"/>
  <c r="EP209" i="17"/>
  <c r="EQ209" i="17"/>
  <c r="ER209" i="17"/>
  <c r="ES209" i="17"/>
  <c r="ET209" i="17"/>
  <c r="EU209" i="17"/>
  <c r="EV209" i="17"/>
  <c r="EW209" i="17"/>
  <c r="EX209" i="17"/>
  <c r="EY209" i="17"/>
  <c r="EZ209" i="17"/>
  <c r="FA209" i="17"/>
  <c r="FB209" i="17"/>
  <c r="FC209" i="17"/>
  <c r="FD209" i="17"/>
  <c r="FE209" i="17"/>
  <c r="FF209" i="17"/>
  <c r="FG209" i="17"/>
  <c r="FH209" i="17"/>
  <c r="FI209" i="17"/>
  <c r="FJ209" i="17"/>
  <c r="FK209" i="17"/>
  <c r="FL209" i="17"/>
  <c r="FM209" i="17"/>
  <c r="FN209" i="17"/>
  <c r="FO209" i="17"/>
  <c r="FP209" i="17"/>
  <c r="FQ209" i="17"/>
  <c r="FR209" i="17"/>
  <c r="FS209" i="17"/>
  <c r="FT209" i="17"/>
  <c r="BZ210" i="17"/>
  <c r="CA210" i="17"/>
  <c r="CB210" i="17"/>
  <c r="CC210" i="17"/>
  <c r="CD210" i="17"/>
  <c r="CN210" i="17"/>
  <c r="CO210" i="17"/>
  <c r="CP210" i="17"/>
  <c r="CQ210" i="17"/>
  <c r="CR210" i="17"/>
  <c r="CS210" i="17"/>
  <c r="CT210" i="17"/>
  <c r="CU210" i="17"/>
  <c r="CV210" i="17"/>
  <c r="CW210" i="17"/>
  <c r="CX210" i="17"/>
  <c r="CY210" i="17"/>
  <c r="CZ210" i="17"/>
  <c r="DA210" i="17"/>
  <c r="DB210" i="17"/>
  <c r="DC210" i="17"/>
  <c r="DD210" i="17"/>
  <c r="DE210" i="17"/>
  <c r="DF210" i="17"/>
  <c r="DG210" i="17"/>
  <c r="DH210" i="17"/>
  <c r="DI210" i="17"/>
  <c r="DJ210" i="17"/>
  <c r="DK210" i="17"/>
  <c r="DL210" i="17"/>
  <c r="DM210" i="17"/>
  <c r="DN210" i="17"/>
  <c r="DO210" i="17"/>
  <c r="DP210" i="17"/>
  <c r="DQ210" i="17"/>
  <c r="DR210" i="17"/>
  <c r="DS210" i="17"/>
  <c r="DT210" i="17"/>
  <c r="DU210" i="17"/>
  <c r="DV210" i="17"/>
  <c r="DW210" i="17"/>
  <c r="DX210" i="17"/>
  <c r="DY210" i="17"/>
  <c r="DZ210" i="17"/>
  <c r="EA210" i="17"/>
  <c r="EB210" i="17"/>
  <c r="EC210" i="17"/>
  <c r="ED210" i="17"/>
  <c r="EE210" i="17"/>
  <c r="EF210" i="17"/>
  <c r="EG210" i="17"/>
  <c r="EH210" i="17"/>
  <c r="EI210" i="17"/>
  <c r="EJ210" i="17"/>
  <c r="EK210" i="17"/>
  <c r="EL210" i="17"/>
  <c r="EM210" i="17"/>
  <c r="EN210" i="17"/>
  <c r="EO210" i="17"/>
  <c r="EP210" i="17"/>
  <c r="EQ210" i="17"/>
  <c r="ER210" i="17"/>
  <c r="ES210" i="17"/>
  <c r="ET210" i="17"/>
  <c r="EU210" i="17"/>
  <c r="EV210" i="17"/>
  <c r="EW210" i="17"/>
  <c r="EX210" i="17"/>
  <c r="EY210" i="17"/>
  <c r="EZ210" i="17"/>
  <c r="FA210" i="17"/>
  <c r="FB210" i="17"/>
  <c r="FC210" i="17"/>
  <c r="FD210" i="17"/>
  <c r="FE210" i="17"/>
  <c r="FF210" i="17"/>
  <c r="FG210" i="17"/>
  <c r="FH210" i="17"/>
  <c r="FI210" i="17"/>
  <c r="FJ210" i="17"/>
  <c r="FK210" i="17"/>
  <c r="FL210" i="17"/>
  <c r="FM210" i="17"/>
  <c r="FN210" i="17"/>
  <c r="FO210" i="17"/>
  <c r="FP210" i="17"/>
  <c r="FQ210" i="17"/>
  <c r="FR210" i="17"/>
  <c r="FS210" i="17"/>
  <c r="FT210" i="17"/>
  <c r="BZ211" i="17"/>
  <c r="CA211" i="17"/>
  <c r="CB211" i="17"/>
  <c r="CC211" i="17"/>
  <c r="CD211" i="17"/>
  <c r="CN211" i="17"/>
  <c r="CO211" i="17"/>
  <c r="CP211" i="17"/>
  <c r="CQ211" i="17"/>
  <c r="CR211" i="17"/>
  <c r="CS211" i="17"/>
  <c r="CT211" i="17"/>
  <c r="CU211" i="17"/>
  <c r="CV211" i="17"/>
  <c r="CW211" i="17"/>
  <c r="CX211" i="17"/>
  <c r="CY211" i="17"/>
  <c r="CZ211" i="17"/>
  <c r="DA211" i="17"/>
  <c r="DB211" i="17"/>
  <c r="DC211" i="17"/>
  <c r="DD211" i="17"/>
  <c r="DE211" i="17"/>
  <c r="DF211" i="17"/>
  <c r="DG211" i="17"/>
  <c r="DH211" i="17"/>
  <c r="DI211" i="17"/>
  <c r="DJ211" i="17"/>
  <c r="DK211" i="17"/>
  <c r="DL211" i="17"/>
  <c r="DM211" i="17"/>
  <c r="DN211" i="17"/>
  <c r="DO211" i="17"/>
  <c r="DP211" i="17"/>
  <c r="DQ211" i="17"/>
  <c r="DR211" i="17"/>
  <c r="DS211" i="17"/>
  <c r="DT211" i="17"/>
  <c r="DU211" i="17"/>
  <c r="DV211" i="17"/>
  <c r="DW211" i="17"/>
  <c r="DX211" i="17"/>
  <c r="DY211" i="17"/>
  <c r="DZ211" i="17"/>
  <c r="EA211" i="17"/>
  <c r="EB211" i="17"/>
  <c r="EC211" i="17"/>
  <c r="ED211" i="17"/>
  <c r="EE211" i="17"/>
  <c r="EF211" i="17"/>
  <c r="EG211" i="17"/>
  <c r="EH211" i="17"/>
  <c r="EI211" i="17"/>
  <c r="EJ211" i="17"/>
  <c r="EK211" i="17"/>
  <c r="EL211" i="17"/>
  <c r="EM211" i="17"/>
  <c r="EN211" i="17"/>
  <c r="EO211" i="17"/>
  <c r="EP211" i="17"/>
  <c r="EQ211" i="17"/>
  <c r="ER211" i="17"/>
  <c r="ES211" i="17"/>
  <c r="ET211" i="17"/>
  <c r="EU211" i="17"/>
  <c r="EV211" i="17"/>
  <c r="EW211" i="17"/>
  <c r="EX211" i="17"/>
  <c r="EY211" i="17"/>
  <c r="EZ211" i="17"/>
  <c r="FA211" i="17"/>
  <c r="FB211" i="17"/>
  <c r="FC211" i="17"/>
  <c r="FD211" i="17"/>
  <c r="FE211" i="17"/>
  <c r="FF211" i="17"/>
  <c r="FG211" i="17"/>
  <c r="FH211" i="17"/>
  <c r="FI211" i="17"/>
  <c r="FJ211" i="17"/>
  <c r="FK211" i="17"/>
  <c r="FL211" i="17"/>
  <c r="FM211" i="17"/>
  <c r="FN211" i="17"/>
  <c r="FO211" i="17"/>
  <c r="FP211" i="17"/>
  <c r="FQ211" i="17"/>
  <c r="FR211" i="17"/>
  <c r="FS211" i="17"/>
  <c r="FT211" i="17"/>
  <c r="BZ212" i="17"/>
  <c r="CA212" i="17"/>
  <c r="CB212" i="17"/>
  <c r="CC212" i="17"/>
  <c r="CD212" i="17"/>
  <c r="CN212" i="17"/>
  <c r="CO212" i="17"/>
  <c r="CP212" i="17"/>
  <c r="CQ212" i="17"/>
  <c r="CR212" i="17"/>
  <c r="CS212" i="17"/>
  <c r="CT212" i="17"/>
  <c r="CU212" i="17"/>
  <c r="CV212" i="17"/>
  <c r="CW212" i="17"/>
  <c r="CX212" i="17"/>
  <c r="CY212" i="17"/>
  <c r="CZ212" i="17"/>
  <c r="DA212" i="17"/>
  <c r="DB212" i="17"/>
  <c r="DC212" i="17"/>
  <c r="DD212" i="17"/>
  <c r="DE212" i="17"/>
  <c r="DF212" i="17"/>
  <c r="DG212" i="17"/>
  <c r="DH212" i="17"/>
  <c r="DI212" i="17"/>
  <c r="DJ212" i="17"/>
  <c r="DK212" i="17"/>
  <c r="DL212" i="17"/>
  <c r="DM212" i="17"/>
  <c r="DN212" i="17"/>
  <c r="DO212" i="17"/>
  <c r="DP212" i="17"/>
  <c r="DQ212" i="17"/>
  <c r="DR212" i="17"/>
  <c r="DS212" i="17"/>
  <c r="DT212" i="17"/>
  <c r="DU212" i="17"/>
  <c r="DV212" i="17"/>
  <c r="DW212" i="17"/>
  <c r="DX212" i="17"/>
  <c r="DY212" i="17"/>
  <c r="DZ212" i="17"/>
  <c r="EA212" i="17"/>
  <c r="EB212" i="17"/>
  <c r="EC212" i="17"/>
  <c r="ED212" i="17"/>
  <c r="EE212" i="17"/>
  <c r="EF212" i="17"/>
  <c r="EG212" i="17"/>
  <c r="EH212" i="17"/>
  <c r="EI212" i="17"/>
  <c r="EJ212" i="17"/>
  <c r="EK212" i="17"/>
  <c r="EL212" i="17"/>
  <c r="EM212" i="17"/>
  <c r="EN212" i="17"/>
  <c r="EO212" i="17"/>
  <c r="EP212" i="17"/>
  <c r="EQ212" i="17"/>
  <c r="ER212" i="17"/>
  <c r="ES212" i="17"/>
  <c r="ET212" i="17"/>
  <c r="EU212" i="17"/>
  <c r="EV212" i="17"/>
  <c r="EW212" i="17"/>
  <c r="EX212" i="17"/>
  <c r="EY212" i="17"/>
  <c r="EZ212" i="17"/>
  <c r="FA212" i="17"/>
  <c r="FB212" i="17"/>
  <c r="FC212" i="17"/>
  <c r="FD212" i="17"/>
  <c r="FE212" i="17"/>
  <c r="FF212" i="17"/>
  <c r="FG212" i="17"/>
  <c r="FH212" i="17"/>
  <c r="FI212" i="17"/>
  <c r="FJ212" i="17"/>
  <c r="FK212" i="17"/>
  <c r="FL212" i="17"/>
  <c r="FM212" i="17"/>
  <c r="FN212" i="17"/>
  <c r="FO212" i="17"/>
  <c r="FP212" i="17"/>
  <c r="FQ212" i="17"/>
  <c r="FR212" i="17"/>
  <c r="FS212" i="17"/>
  <c r="FT212" i="17"/>
  <c r="BZ213" i="17"/>
  <c r="CA213" i="17"/>
  <c r="CB213" i="17"/>
  <c r="CC213" i="17"/>
  <c r="CD213" i="17"/>
  <c r="CN213" i="17"/>
  <c r="CO213" i="17"/>
  <c r="CP213" i="17"/>
  <c r="CQ213" i="17"/>
  <c r="CR213" i="17"/>
  <c r="CS213" i="17"/>
  <c r="CT213" i="17"/>
  <c r="CU213" i="17"/>
  <c r="CV213" i="17"/>
  <c r="CW213" i="17"/>
  <c r="CX213" i="17"/>
  <c r="CY213" i="17"/>
  <c r="CZ213" i="17"/>
  <c r="DA213" i="17"/>
  <c r="DB213" i="17"/>
  <c r="DC213" i="17"/>
  <c r="DD213" i="17"/>
  <c r="DE213" i="17"/>
  <c r="DF213" i="17"/>
  <c r="DG213" i="17"/>
  <c r="DH213" i="17"/>
  <c r="DI213" i="17"/>
  <c r="DJ213" i="17"/>
  <c r="DK213" i="17"/>
  <c r="DL213" i="17"/>
  <c r="DM213" i="17"/>
  <c r="DN213" i="17"/>
  <c r="DO213" i="17"/>
  <c r="DP213" i="17"/>
  <c r="DQ213" i="17"/>
  <c r="DR213" i="17"/>
  <c r="DS213" i="17"/>
  <c r="DT213" i="17"/>
  <c r="DU213" i="17"/>
  <c r="DV213" i="17"/>
  <c r="DW213" i="17"/>
  <c r="DX213" i="17"/>
  <c r="DY213" i="17"/>
  <c r="DZ213" i="17"/>
  <c r="EA213" i="17"/>
  <c r="EB213" i="17"/>
  <c r="EC213" i="17"/>
  <c r="ED213" i="17"/>
  <c r="EE213" i="17"/>
  <c r="EF213" i="17"/>
  <c r="EG213" i="17"/>
  <c r="EH213" i="17"/>
  <c r="EI213" i="17"/>
  <c r="EJ213" i="17"/>
  <c r="EK213" i="17"/>
  <c r="EL213" i="17"/>
  <c r="EM213" i="17"/>
  <c r="EN213" i="17"/>
  <c r="EO213" i="17"/>
  <c r="EP213" i="17"/>
  <c r="EQ213" i="17"/>
  <c r="ER213" i="17"/>
  <c r="ES213" i="17"/>
  <c r="ET213" i="17"/>
  <c r="EU213" i="17"/>
  <c r="EV213" i="17"/>
  <c r="EW213" i="17"/>
  <c r="EX213" i="17"/>
  <c r="EY213" i="17"/>
  <c r="EZ213" i="17"/>
  <c r="FA213" i="17"/>
  <c r="FB213" i="17"/>
  <c r="FC213" i="17"/>
  <c r="FD213" i="17"/>
  <c r="FE213" i="17"/>
  <c r="FF213" i="17"/>
  <c r="FG213" i="17"/>
  <c r="FH213" i="17"/>
  <c r="FI213" i="17"/>
  <c r="FJ213" i="17"/>
  <c r="FK213" i="17"/>
  <c r="FL213" i="17"/>
  <c r="FM213" i="17"/>
  <c r="FN213" i="17"/>
  <c r="FO213" i="17"/>
  <c r="FP213" i="17"/>
  <c r="FQ213" i="17"/>
  <c r="FR213" i="17"/>
  <c r="FS213" i="17"/>
  <c r="FT213" i="17"/>
  <c r="BZ214" i="17"/>
  <c r="CA214" i="17"/>
  <c r="CB214" i="17"/>
  <c r="CC214" i="17"/>
  <c r="CD214" i="17"/>
  <c r="CN214" i="17"/>
  <c r="CO214" i="17"/>
  <c r="CP214" i="17"/>
  <c r="CQ214" i="17"/>
  <c r="CR214" i="17"/>
  <c r="CS214" i="17"/>
  <c r="CT214" i="17"/>
  <c r="CU214" i="17"/>
  <c r="CV214" i="17"/>
  <c r="CW214" i="17"/>
  <c r="CX214" i="17"/>
  <c r="CY214" i="17"/>
  <c r="CZ214" i="17"/>
  <c r="DA214" i="17"/>
  <c r="DB214" i="17"/>
  <c r="DC214" i="17"/>
  <c r="DD214" i="17"/>
  <c r="DE214" i="17"/>
  <c r="DF214" i="17"/>
  <c r="DG214" i="17"/>
  <c r="DH214" i="17"/>
  <c r="DI214" i="17"/>
  <c r="DJ214" i="17"/>
  <c r="DK214" i="17"/>
  <c r="DL214" i="17"/>
  <c r="DM214" i="17"/>
  <c r="DN214" i="17"/>
  <c r="DO214" i="17"/>
  <c r="DP214" i="17"/>
  <c r="DQ214" i="17"/>
  <c r="DR214" i="17"/>
  <c r="DS214" i="17"/>
  <c r="DT214" i="17"/>
  <c r="DU214" i="17"/>
  <c r="DV214" i="17"/>
  <c r="DW214" i="17"/>
  <c r="DX214" i="17"/>
  <c r="DY214" i="17"/>
  <c r="DZ214" i="17"/>
  <c r="EA214" i="17"/>
  <c r="EB214" i="17"/>
  <c r="EC214" i="17"/>
  <c r="ED214" i="17"/>
  <c r="EE214" i="17"/>
  <c r="EF214" i="17"/>
  <c r="EG214" i="17"/>
  <c r="EH214" i="17"/>
  <c r="EI214" i="17"/>
  <c r="EJ214" i="17"/>
  <c r="EK214" i="17"/>
  <c r="EL214" i="17"/>
  <c r="EM214" i="17"/>
  <c r="EN214" i="17"/>
  <c r="EO214" i="17"/>
  <c r="EP214" i="17"/>
  <c r="EQ214" i="17"/>
  <c r="ER214" i="17"/>
  <c r="ES214" i="17"/>
  <c r="ET214" i="17"/>
  <c r="EU214" i="17"/>
  <c r="EV214" i="17"/>
  <c r="EW214" i="17"/>
  <c r="EX214" i="17"/>
  <c r="EY214" i="17"/>
  <c r="EZ214" i="17"/>
  <c r="FA214" i="17"/>
  <c r="FB214" i="17"/>
  <c r="FC214" i="17"/>
  <c r="FD214" i="17"/>
  <c r="FE214" i="17"/>
  <c r="FF214" i="17"/>
  <c r="FG214" i="17"/>
  <c r="FH214" i="17"/>
  <c r="FI214" i="17"/>
  <c r="FJ214" i="17"/>
  <c r="FK214" i="17"/>
  <c r="FL214" i="17"/>
  <c r="FM214" i="17"/>
  <c r="FN214" i="17"/>
  <c r="FO214" i="17"/>
  <c r="FP214" i="17"/>
  <c r="FQ214" i="17"/>
  <c r="FR214" i="17"/>
  <c r="FS214" i="17"/>
  <c r="FT214" i="17"/>
  <c r="BZ215" i="17"/>
  <c r="CA215" i="17"/>
  <c r="CB215" i="17"/>
  <c r="CC215" i="17"/>
  <c r="CD215" i="17"/>
  <c r="CN215" i="17"/>
  <c r="CO215" i="17"/>
  <c r="CP215" i="17"/>
  <c r="CQ215" i="17"/>
  <c r="CR215" i="17"/>
  <c r="CS215" i="17"/>
  <c r="CT215" i="17"/>
  <c r="CU215" i="17"/>
  <c r="CV215" i="17"/>
  <c r="CW215" i="17"/>
  <c r="CX215" i="17"/>
  <c r="CY215" i="17"/>
  <c r="CZ215" i="17"/>
  <c r="DA215" i="17"/>
  <c r="DB215" i="17"/>
  <c r="DC215" i="17"/>
  <c r="DD215" i="17"/>
  <c r="DE215" i="17"/>
  <c r="DF215" i="17"/>
  <c r="DG215" i="17"/>
  <c r="DH215" i="17"/>
  <c r="DI215" i="17"/>
  <c r="DJ215" i="17"/>
  <c r="DK215" i="17"/>
  <c r="DL215" i="17"/>
  <c r="DM215" i="17"/>
  <c r="DN215" i="17"/>
  <c r="DO215" i="17"/>
  <c r="DP215" i="17"/>
  <c r="DQ215" i="17"/>
  <c r="DR215" i="17"/>
  <c r="DS215" i="17"/>
  <c r="DT215" i="17"/>
  <c r="DU215" i="17"/>
  <c r="DV215" i="17"/>
  <c r="DW215" i="17"/>
  <c r="DX215" i="17"/>
  <c r="DY215" i="17"/>
  <c r="DZ215" i="17"/>
  <c r="EA215" i="17"/>
  <c r="EB215" i="17"/>
  <c r="EC215" i="17"/>
  <c r="ED215" i="17"/>
  <c r="EE215" i="17"/>
  <c r="EF215" i="17"/>
  <c r="EG215" i="17"/>
  <c r="EH215" i="17"/>
  <c r="EI215" i="17"/>
  <c r="EJ215" i="17"/>
  <c r="EK215" i="17"/>
  <c r="EL215" i="17"/>
  <c r="EM215" i="17"/>
  <c r="EN215" i="17"/>
  <c r="EO215" i="17"/>
  <c r="EP215" i="17"/>
  <c r="EQ215" i="17"/>
  <c r="ER215" i="17"/>
  <c r="ES215" i="17"/>
  <c r="ET215" i="17"/>
  <c r="EU215" i="17"/>
  <c r="EV215" i="17"/>
  <c r="EW215" i="17"/>
  <c r="EX215" i="17"/>
  <c r="EY215" i="17"/>
  <c r="EZ215" i="17"/>
  <c r="FA215" i="17"/>
  <c r="FB215" i="17"/>
  <c r="FC215" i="17"/>
  <c r="FD215" i="17"/>
  <c r="FE215" i="17"/>
  <c r="FF215" i="17"/>
  <c r="FG215" i="17"/>
  <c r="FH215" i="17"/>
  <c r="FI215" i="17"/>
  <c r="FJ215" i="17"/>
  <c r="FK215" i="17"/>
  <c r="FL215" i="17"/>
  <c r="FM215" i="17"/>
  <c r="FN215" i="17"/>
  <c r="FO215" i="17"/>
  <c r="FP215" i="17"/>
  <c r="FQ215" i="17"/>
  <c r="FR215" i="17"/>
  <c r="FS215" i="17"/>
  <c r="FT215" i="17"/>
  <c r="BZ216" i="17"/>
  <c r="CA216" i="17"/>
  <c r="CB216" i="17"/>
  <c r="CC216" i="17"/>
  <c r="CD216" i="17"/>
  <c r="CN216" i="17"/>
  <c r="CO216" i="17"/>
  <c r="CP216" i="17"/>
  <c r="CQ216" i="17"/>
  <c r="CR216" i="17"/>
  <c r="CS216" i="17"/>
  <c r="CT216" i="17"/>
  <c r="CU216" i="17"/>
  <c r="CV216" i="17"/>
  <c r="CW216" i="17"/>
  <c r="CX216" i="17"/>
  <c r="CY216" i="17"/>
  <c r="CZ216" i="17"/>
  <c r="DA216" i="17"/>
  <c r="DB216" i="17"/>
  <c r="DC216" i="17"/>
  <c r="DD216" i="17"/>
  <c r="DE216" i="17"/>
  <c r="DF216" i="17"/>
  <c r="DG216" i="17"/>
  <c r="DH216" i="17"/>
  <c r="DI216" i="17"/>
  <c r="DJ216" i="17"/>
  <c r="DK216" i="17"/>
  <c r="DL216" i="17"/>
  <c r="DM216" i="17"/>
  <c r="DN216" i="17"/>
  <c r="DO216" i="17"/>
  <c r="DP216" i="17"/>
  <c r="DQ216" i="17"/>
  <c r="DR216" i="17"/>
  <c r="DS216" i="17"/>
  <c r="DT216" i="17"/>
  <c r="DU216" i="17"/>
  <c r="DV216" i="17"/>
  <c r="DW216" i="17"/>
  <c r="DX216" i="17"/>
  <c r="DY216" i="17"/>
  <c r="DZ216" i="17"/>
  <c r="EA216" i="17"/>
  <c r="EB216" i="17"/>
  <c r="EC216" i="17"/>
  <c r="ED216" i="17"/>
  <c r="EE216" i="17"/>
  <c r="EF216" i="17"/>
  <c r="EG216" i="17"/>
  <c r="EH216" i="17"/>
  <c r="EI216" i="17"/>
  <c r="EJ216" i="17"/>
  <c r="EK216" i="17"/>
  <c r="EL216" i="17"/>
  <c r="EM216" i="17"/>
  <c r="EN216" i="17"/>
  <c r="EO216" i="17"/>
  <c r="EP216" i="17"/>
  <c r="EQ216" i="17"/>
  <c r="ER216" i="17"/>
  <c r="ES216" i="17"/>
  <c r="ET216" i="17"/>
  <c r="EU216" i="17"/>
  <c r="EV216" i="17"/>
  <c r="EW216" i="17"/>
  <c r="EX216" i="17"/>
  <c r="EY216" i="17"/>
  <c r="EZ216" i="17"/>
  <c r="FA216" i="17"/>
  <c r="FB216" i="17"/>
  <c r="FC216" i="17"/>
  <c r="FD216" i="17"/>
  <c r="FE216" i="17"/>
  <c r="FF216" i="17"/>
  <c r="FG216" i="17"/>
  <c r="FH216" i="17"/>
  <c r="FI216" i="17"/>
  <c r="FJ216" i="17"/>
  <c r="FK216" i="17"/>
  <c r="FL216" i="17"/>
  <c r="FM216" i="17"/>
  <c r="FN216" i="17"/>
  <c r="FO216" i="17"/>
  <c r="FP216" i="17"/>
  <c r="FQ216" i="17"/>
  <c r="FR216" i="17"/>
  <c r="FS216" i="17"/>
  <c r="FT216" i="17"/>
  <c r="BZ217" i="17"/>
  <c r="CA217" i="17"/>
  <c r="CB217" i="17"/>
  <c r="CC217" i="17"/>
  <c r="CD217" i="17"/>
  <c r="CN217" i="17"/>
  <c r="CO217" i="17"/>
  <c r="CP217" i="17"/>
  <c r="CQ217" i="17"/>
  <c r="CR217" i="17"/>
  <c r="CS217" i="17"/>
  <c r="CT217" i="17"/>
  <c r="CU217" i="17"/>
  <c r="CV217" i="17"/>
  <c r="CW217" i="17"/>
  <c r="CX217" i="17"/>
  <c r="CY217" i="17"/>
  <c r="CZ217" i="17"/>
  <c r="DA217" i="17"/>
  <c r="DB217" i="17"/>
  <c r="DC217" i="17"/>
  <c r="DD217" i="17"/>
  <c r="DE217" i="17"/>
  <c r="DF217" i="17"/>
  <c r="DG217" i="17"/>
  <c r="DH217" i="17"/>
  <c r="DI217" i="17"/>
  <c r="DJ217" i="17"/>
  <c r="DK217" i="17"/>
  <c r="DL217" i="17"/>
  <c r="DM217" i="17"/>
  <c r="DN217" i="17"/>
  <c r="DO217" i="17"/>
  <c r="DP217" i="17"/>
  <c r="DQ217" i="17"/>
  <c r="DR217" i="17"/>
  <c r="DS217" i="17"/>
  <c r="DT217" i="17"/>
  <c r="DU217" i="17"/>
  <c r="DV217" i="17"/>
  <c r="DW217" i="17"/>
  <c r="DX217" i="17"/>
  <c r="DY217" i="17"/>
  <c r="DZ217" i="17"/>
  <c r="EA217" i="17"/>
  <c r="EB217" i="17"/>
  <c r="EC217" i="17"/>
  <c r="ED217" i="17"/>
  <c r="EE217" i="17"/>
  <c r="EF217" i="17"/>
  <c r="EG217" i="17"/>
  <c r="EH217" i="17"/>
  <c r="EI217" i="17"/>
  <c r="EJ217" i="17"/>
  <c r="EK217" i="17"/>
  <c r="EL217" i="17"/>
  <c r="EM217" i="17"/>
  <c r="EN217" i="17"/>
  <c r="EO217" i="17"/>
  <c r="EP217" i="17"/>
  <c r="EQ217" i="17"/>
  <c r="ER217" i="17"/>
  <c r="ES217" i="17"/>
  <c r="ET217" i="17"/>
  <c r="EU217" i="17"/>
  <c r="EV217" i="17"/>
  <c r="EW217" i="17"/>
  <c r="EX217" i="17"/>
  <c r="EY217" i="17"/>
  <c r="EZ217" i="17"/>
  <c r="FA217" i="17"/>
  <c r="FB217" i="17"/>
  <c r="FC217" i="17"/>
  <c r="FD217" i="17"/>
  <c r="FE217" i="17"/>
  <c r="FF217" i="17"/>
  <c r="FG217" i="17"/>
  <c r="FH217" i="17"/>
  <c r="FI217" i="17"/>
  <c r="FJ217" i="17"/>
  <c r="FK217" i="17"/>
  <c r="FL217" i="17"/>
  <c r="FM217" i="17"/>
  <c r="FN217" i="17"/>
  <c r="FO217" i="17"/>
  <c r="FP217" i="17"/>
  <c r="FQ217" i="17"/>
  <c r="FR217" i="17"/>
  <c r="FS217" i="17"/>
  <c r="FT217" i="17"/>
  <c r="F219" i="17"/>
  <c r="G219" i="17"/>
  <c r="H219" i="17"/>
  <c r="I219" i="17"/>
  <c r="J219" i="17"/>
  <c r="K219" i="17"/>
  <c r="L219" i="17"/>
  <c r="M219" i="17"/>
  <c r="N219" i="17"/>
  <c r="O219" i="17"/>
  <c r="P219" i="17"/>
  <c r="Q219" i="17"/>
  <c r="R219" i="17"/>
  <c r="S219" i="17"/>
  <c r="T219" i="17"/>
  <c r="U219" i="17"/>
  <c r="V219" i="17"/>
  <c r="W219" i="17"/>
  <c r="X219" i="17"/>
  <c r="Y219" i="17"/>
  <c r="Z219" i="17"/>
  <c r="AA219" i="17"/>
  <c r="AB219" i="17"/>
  <c r="AC219" i="17"/>
  <c r="AD219" i="17"/>
  <c r="AE219" i="17"/>
  <c r="AF219" i="17"/>
  <c r="AG219" i="17"/>
  <c r="AH219" i="17"/>
  <c r="AI219" i="17"/>
  <c r="AJ219" i="17"/>
  <c r="AK219" i="17"/>
  <c r="AL219" i="17"/>
  <c r="AM219" i="17"/>
  <c r="AN219" i="17"/>
  <c r="AO219" i="17"/>
  <c r="AP219" i="17"/>
  <c r="AQ219" i="17"/>
  <c r="AR219" i="17"/>
  <c r="AS219" i="17"/>
  <c r="AT219" i="17"/>
  <c r="AU219" i="17"/>
  <c r="AV219" i="17"/>
  <c r="AW219" i="17"/>
  <c r="AX219" i="17"/>
  <c r="AY219" i="17"/>
  <c r="AZ219" i="17"/>
  <c r="BA219" i="17"/>
  <c r="BB219" i="17"/>
  <c r="BC219" i="17"/>
  <c r="BD219" i="17"/>
  <c r="BE219" i="17"/>
  <c r="BF219" i="17"/>
  <c r="BG219" i="17"/>
  <c r="BH219" i="17"/>
  <c r="BI219" i="17"/>
  <c r="BJ219" i="17"/>
  <c r="BK219" i="17"/>
  <c r="BL219" i="17"/>
  <c r="BM219" i="17"/>
  <c r="BN219" i="17"/>
  <c r="BO219" i="17"/>
  <c r="BP219" i="17"/>
  <c r="BQ219" i="17"/>
  <c r="BR219" i="17"/>
  <c r="BS219" i="17"/>
  <c r="BT219" i="17"/>
  <c r="BU219" i="17"/>
  <c r="BV219" i="17"/>
  <c r="BW219" i="17"/>
  <c r="BX219" i="17"/>
  <c r="BY219" i="17"/>
</calcChain>
</file>

<file path=xl/sharedStrings.xml><?xml version="1.0" encoding="utf-8"?>
<sst xmlns="http://schemas.openxmlformats.org/spreadsheetml/2006/main" count="18646" uniqueCount="569">
  <si>
    <t>ON0_47_090924_IJ</t>
  </si>
  <si>
    <t>ON0_49_090924_IJ</t>
  </si>
  <si>
    <t>P1010226_IJ</t>
  </si>
  <si>
    <t>P1010227_IJ</t>
  </si>
  <si>
    <t>bare rock</t>
  </si>
  <si>
    <t>mean</t>
  </si>
  <si>
    <t>P1010176_IJ</t>
  </si>
  <si>
    <t>P1010177_IJ</t>
  </si>
  <si>
    <t>PG6_B_090923_IJ</t>
  </si>
  <si>
    <t>Average of sponge</t>
  </si>
  <si>
    <t>P1010121_IJ</t>
  </si>
  <si>
    <t>P1010102_IJ</t>
  </si>
  <si>
    <t>P1011152_IJ</t>
  </si>
  <si>
    <t>Photo</t>
  </si>
  <si>
    <t>Time</t>
  </si>
  <si>
    <t>Transect</t>
  </si>
  <si>
    <t>SC</t>
  </si>
  <si>
    <t>StdDev of sponge</t>
  </si>
  <si>
    <t>StdDev of hydroid</t>
  </si>
  <si>
    <t>StdDev of bryozoan</t>
  </si>
  <si>
    <t>StdDev of social ascidian</t>
  </si>
  <si>
    <t>StdDev of compound ascidian</t>
  </si>
  <si>
    <t>P1011063_IJ</t>
  </si>
  <si>
    <t>P1010064_IJ</t>
  </si>
  <si>
    <t>StdDev of clonal ascidian</t>
  </si>
  <si>
    <t>P1011090_IJ</t>
  </si>
  <si>
    <t>C</t>
  </si>
  <si>
    <t>P1011091_IJ</t>
  </si>
  <si>
    <t>P1011092_IJ</t>
  </si>
  <si>
    <t>P1011093_IJ</t>
  </si>
  <si>
    <t>P1011094_IJ</t>
  </si>
  <si>
    <t>P1011096_IJ</t>
  </si>
  <si>
    <t>P1011141_IJ</t>
  </si>
  <si>
    <t>P1011143_IJ</t>
  </si>
  <si>
    <t>P1011146_IJ</t>
  </si>
  <si>
    <t>P1010255_IJ</t>
  </si>
  <si>
    <t>P1010256_IJ</t>
  </si>
  <si>
    <t>P1010258_IJ</t>
  </si>
  <si>
    <t>Non-cal. Encrusting algae</t>
  </si>
  <si>
    <t>hydroid</t>
  </si>
  <si>
    <t>bryozoan</t>
  </si>
  <si>
    <t>social ascidian</t>
  </si>
  <si>
    <t>compound ascidian</t>
  </si>
  <si>
    <t>solitary ascidian</t>
  </si>
  <si>
    <t>P1010023_IJ</t>
  </si>
  <si>
    <t>P1010094_IJ</t>
  </si>
  <si>
    <t>P1010097_IJ</t>
  </si>
  <si>
    <t>P1010098_IJ</t>
  </si>
  <si>
    <t>P1010099_IJ</t>
  </si>
  <si>
    <t>P1010101_IJ</t>
  </si>
  <si>
    <t>Average of clonal ascidian</t>
  </si>
  <si>
    <t>P1010091_IJ</t>
  </si>
  <si>
    <t>P1010073_IJ</t>
  </si>
  <si>
    <t>P1011173_IJ</t>
  </si>
  <si>
    <t>sum of bare rock and encrusting algae</t>
  </si>
  <si>
    <t>sum of RFSP and OPCA</t>
  </si>
  <si>
    <t>sum of AGFI and BFSP</t>
  </si>
  <si>
    <t>P1011131_IJ</t>
  </si>
  <si>
    <t>ON0</t>
  </si>
  <si>
    <t>P1011159_IJ</t>
  </si>
  <si>
    <t>Pts</t>
  </si>
  <si>
    <t>#RSP</t>
  </si>
  <si>
    <t>#HYSP</t>
  </si>
  <si>
    <t>#CAN</t>
  </si>
  <si>
    <t>#SUB</t>
  </si>
  <si>
    <t>#SPOT</t>
  </si>
  <si>
    <t>STCO</t>
  </si>
  <si>
    <t>P1011258_IJ</t>
  </si>
  <si>
    <t>P1011229_IJ</t>
  </si>
  <si>
    <t>P1011234_IJ</t>
  </si>
  <si>
    <t>diversity.2</t>
  </si>
  <si>
    <t>evenness.2</t>
  </si>
  <si>
    <t>P1010252_IJ</t>
  </si>
  <si>
    <t>P1010191_IJ</t>
  </si>
  <si>
    <t>P1010192_IJ</t>
  </si>
  <si>
    <t>P1010021_IJ</t>
  </si>
  <si>
    <t>PHPA</t>
  </si>
  <si>
    <t>BOVI</t>
  </si>
  <si>
    <t>algae+META</t>
  </si>
  <si>
    <t>algae+socials</t>
  </si>
  <si>
    <t>algae+compounds</t>
  </si>
  <si>
    <t>algae+clonals</t>
  </si>
  <si>
    <t>POMA</t>
  </si>
  <si>
    <t>SPS10</t>
  </si>
  <si>
    <t>GERU</t>
  </si>
  <si>
    <t>DELI</t>
  </si>
  <si>
    <t>BRUP</t>
  </si>
  <si>
    <t>DITR</t>
  </si>
  <si>
    <t>EUPU</t>
  </si>
  <si>
    <t>SYPA</t>
  </si>
  <si>
    <t>PEAN</t>
  </si>
  <si>
    <t>ON2_43_090924_IJ</t>
  </si>
  <si>
    <t>P1010104_IJ</t>
  </si>
  <si>
    <t>P1010106_IJ</t>
  </si>
  <si>
    <t>P1010108_IJ</t>
  </si>
  <si>
    <t>P1010110_IJ</t>
  </si>
  <si>
    <t>P1010111_IJ</t>
  </si>
  <si>
    <t>P1010112_IJ</t>
  </si>
  <si>
    <t>P1010179_IJ</t>
  </si>
  <si>
    <t>P1011192_IJ</t>
  </si>
  <si>
    <t>PG</t>
  </si>
  <si>
    <t>PA</t>
  </si>
  <si>
    <t>P1011193_IJ</t>
  </si>
  <si>
    <t>P1011198_IJ</t>
  </si>
  <si>
    <t>P1011233_IJ</t>
  </si>
  <si>
    <t>SW diversity</t>
  </si>
  <si>
    <t>ascidian social</t>
  </si>
  <si>
    <t>ascidian compound</t>
  </si>
  <si>
    <t>ascidian unitary</t>
  </si>
  <si>
    <t>P1011154_IJ</t>
  </si>
  <si>
    <t>P1011158_IJ</t>
  </si>
  <si>
    <t>ON4</t>
  </si>
  <si>
    <t>P1011136_IJ</t>
  </si>
  <si>
    <t>P1011138_IJ</t>
  </si>
  <si>
    <t>P1011139_IJ</t>
  </si>
  <si>
    <t>P1011267_IJ</t>
  </si>
  <si>
    <t>P1011268_IJ</t>
  </si>
  <si>
    <t>P1011270_IJ</t>
  </si>
  <si>
    <t>inverts</t>
  </si>
  <si>
    <t>org cover</t>
  </si>
  <si>
    <t>total richness in based on percent cover and richness within functional groups</t>
  </si>
  <si>
    <t>sum upright canopy bryos</t>
  </si>
  <si>
    <t>sponge encrusting</t>
  </si>
  <si>
    <t>sponge vase</t>
  </si>
  <si>
    <t>bryos encrusting</t>
  </si>
  <si>
    <t>zoanthid</t>
  </si>
  <si>
    <t>P1010010_IJ</t>
  </si>
  <si>
    <t>EALB</t>
  </si>
  <si>
    <t>P1011053_IJ</t>
  </si>
  <si>
    <t>INOT</t>
  </si>
  <si>
    <t>P1011238_IJ</t>
  </si>
  <si>
    <t>P1011240_IJ</t>
  </si>
  <si>
    <t>P1011241_IJ</t>
  </si>
  <si>
    <t>P1011242_IJ</t>
  </si>
  <si>
    <t>P1011245_IJ</t>
  </si>
  <si>
    <t>P1011246_IJ</t>
  </si>
  <si>
    <t>PG6</t>
  </si>
  <si>
    <t>P1011248_IJ</t>
  </si>
  <si>
    <t>P1011250_IJ</t>
  </si>
  <si>
    <t>P1010009_IJ</t>
  </si>
  <si>
    <t>BASP</t>
  </si>
  <si>
    <t>CCAP</t>
  </si>
  <si>
    <t>EALM</t>
  </si>
  <si>
    <t>HBCO</t>
  </si>
  <si>
    <t>SPS1</t>
  </si>
  <si>
    <t>SPS3</t>
  </si>
  <si>
    <t>SPS8</t>
  </si>
  <si>
    <t>SPS9</t>
  </si>
  <si>
    <t>PG6_C_090923_IJ</t>
  </si>
  <si>
    <t>PG6_D_090923_IJ</t>
  </si>
  <si>
    <t>Average of solitary ascidian</t>
  </si>
  <si>
    <t>delta percent cover:</t>
  </si>
  <si>
    <t>RUBB</t>
  </si>
  <si>
    <t>Cris</t>
  </si>
  <si>
    <t>HEPA</t>
  </si>
  <si>
    <t>P1011166_IJ</t>
  </si>
  <si>
    <t>P1011167_IJ</t>
  </si>
  <si>
    <t>ON2</t>
  </si>
  <si>
    <t>soft coral</t>
  </si>
  <si>
    <t>anemone</t>
  </si>
  <si>
    <t>extra.spp.1</t>
  </si>
  <si>
    <t>extra.spp.2</t>
  </si>
  <si>
    <t>extra.spp.3</t>
  </si>
  <si>
    <t>extra.spp.4</t>
  </si>
  <si>
    <t>extra.spp.5</t>
  </si>
  <si>
    <t>extra.spp.6</t>
  </si>
  <si>
    <t>Site</t>
  </si>
  <si>
    <t>Hydroid</t>
  </si>
  <si>
    <t>Sponge</t>
  </si>
  <si>
    <t>Bryozoan</t>
  </si>
  <si>
    <t>Other clonal invert</t>
  </si>
  <si>
    <t>Other solitary invert</t>
  </si>
  <si>
    <t>P1011200_IJ</t>
  </si>
  <si>
    <t>StdDev of Non-cal. Encrusting algae</t>
  </si>
  <si>
    <t>StdDev of macroalgae</t>
  </si>
  <si>
    <t>P1010181_IJ</t>
  </si>
  <si>
    <t>ANEM</t>
  </si>
  <si>
    <t>BARN</t>
  </si>
  <si>
    <t>PSOL</t>
  </si>
  <si>
    <t>BRAC</t>
  </si>
  <si>
    <t>BIVA</t>
  </si>
  <si>
    <t>ASSO</t>
  </si>
  <si>
    <t>ASCO</t>
  </si>
  <si>
    <t>ASUN</t>
  </si>
  <si>
    <t>f group R</t>
  </si>
  <si>
    <t>upright algae</t>
  </si>
  <si>
    <t>macroalgae</t>
  </si>
  <si>
    <t>urchin density</t>
  </si>
  <si>
    <t>StdDev of solitary ascidian</t>
  </si>
  <si>
    <t>StdDev of other clonal invert</t>
  </si>
  <si>
    <t>StdDev of other solitary invert</t>
  </si>
  <si>
    <t>C se</t>
  </si>
  <si>
    <t>U se</t>
  </si>
  <si>
    <t>Bare rock</t>
  </si>
  <si>
    <t>Clonal ascidian</t>
  </si>
  <si>
    <t>P1011163_IJ</t>
  </si>
  <si>
    <t>P1011165_IJ</t>
  </si>
  <si>
    <t>stony coral</t>
  </si>
  <si>
    <t>P1010242_IJ</t>
  </si>
  <si>
    <t>ON0_45_090924_IJ</t>
  </si>
  <si>
    <t>ON0_46_090924_IJ</t>
  </si>
  <si>
    <t>P1010195_IJ</t>
  </si>
  <si>
    <t>P1010197_IJ</t>
  </si>
  <si>
    <t>P1010198_IJ</t>
  </si>
  <si>
    <t>P1010240_IJ</t>
  </si>
  <si>
    <t>PG1_7_090923_IJ</t>
  </si>
  <si>
    <t>PG1_97_090923_IJ</t>
  </si>
  <si>
    <t>P1010134_IJ</t>
  </si>
  <si>
    <t>P1010135_IJ</t>
  </si>
  <si>
    <t>P1010136_IJ</t>
  </si>
  <si>
    <t>P1010137_IJ</t>
  </si>
  <si>
    <t>PG3_15_090923_IJ</t>
  </si>
  <si>
    <t>P1010089_IJ</t>
  </si>
  <si>
    <t>HYSP</t>
  </si>
  <si>
    <t>Social ascidian</t>
  </si>
  <si>
    <t>Compound ascidian</t>
  </si>
  <si>
    <t>Solitary ascidian</t>
  </si>
  <si>
    <t>Macroalgae</t>
  </si>
  <si>
    <t>P1011231_IJ</t>
  </si>
  <si>
    <t>DOFE</t>
  </si>
  <si>
    <t>EPSC</t>
  </si>
  <si>
    <t>BAEL</t>
  </si>
  <si>
    <t>MEFA</t>
  </si>
  <si>
    <t>ANE1</t>
  </si>
  <si>
    <t>TUBE</t>
  </si>
  <si>
    <t>PSOC</t>
  </si>
  <si>
    <t>VECO</t>
  </si>
  <si>
    <t>BACR</t>
  </si>
  <si>
    <t>P1011180_IJ</t>
  </si>
  <si>
    <t>ON</t>
  </si>
  <si>
    <t>ONA</t>
  </si>
  <si>
    <t>P1011181_IJ</t>
  </si>
  <si>
    <t>P1011182_IJ</t>
  </si>
  <si>
    <t>P1011183_IJ</t>
  </si>
  <si>
    <t>ON2_81_090924_IJ</t>
  </si>
  <si>
    <t>P1010208_IJ</t>
  </si>
  <si>
    <t>SYSP</t>
  </si>
  <si>
    <t>SPOT</t>
  </si>
  <si>
    <t>SCUN</t>
  </si>
  <si>
    <t>BRSH</t>
  </si>
  <si>
    <t>EUBI</t>
  </si>
  <si>
    <t>META</t>
  </si>
  <si>
    <t>DICA</t>
  </si>
  <si>
    <t>P1011226_IJ</t>
  </si>
  <si>
    <t>PG1</t>
  </si>
  <si>
    <t>P1011227_IJ</t>
  </si>
  <si>
    <t>Average of macroalgae</t>
  </si>
  <si>
    <t>P1011289_IJ</t>
  </si>
  <si>
    <t>P1011293_IJ</t>
  </si>
  <si>
    <t>PYST</t>
  </si>
  <si>
    <t>extra spp 1</t>
  </si>
  <si>
    <t>extra spp 2</t>
  </si>
  <si>
    <t>extra spp 3</t>
  </si>
  <si>
    <t>extra spp 4</t>
  </si>
  <si>
    <t>extra spp 5</t>
  </si>
  <si>
    <t>extra spp 6</t>
  </si>
  <si>
    <t>orig.order</t>
  </si>
  <si>
    <t>HAIG</t>
  </si>
  <si>
    <t>Before</t>
  </si>
  <si>
    <t>After</t>
  </si>
  <si>
    <t>Stye</t>
  </si>
  <si>
    <t>ASPA</t>
  </si>
  <si>
    <t>P1010263_IJ</t>
  </si>
  <si>
    <t>P1010074_IJ</t>
  </si>
  <si>
    <t>P1010075_IJ</t>
  </si>
  <si>
    <t>SC4_35_090922_IJ</t>
  </si>
  <si>
    <t>transect</t>
  </si>
  <si>
    <t>U</t>
  </si>
  <si>
    <t>treatment</t>
  </si>
  <si>
    <t>StdDev of bare rock</t>
  </si>
  <si>
    <t>StdDev of Calc. encrusting algae</t>
  </si>
  <si>
    <t>SC7_2_090922_IJ</t>
  </si>
  <si>
    <t>SC7_3_090922_IJ</t>
  </si>
  <si>
    <t>SC7_5_090922_IJ</t>
  </si>
  <si>
    <t>canopy R</t>
  </si>
  <si>
    <t>sub R</t>
  </si>
  <si>
    <t>total R</t>
  </si>
  <si>
    <t>space</t>
  </si>
  <si>
    <t>RFSP</t>
  </si>
  <si>
    <t>RBSP</t>
  </si>
  <si>
    <t>OPCA</t>
  </si>
  <si>
    <t>AGFI</t>
  </si>
  <si>
    <t>BFSP</t>
  </si>
  <si>
    <t>DICL</t>
  </si>
  <si>
    <t>P1011260_IJ</t>
  </si>
  <si>
    <t>P1011265_IJ</t>
  </si>
  <si>
    <t>PG3</t>
  </si>
  <si>
    <t>first CCAP that was counted….</t>
  </si>
  <si>
    <t>P1010024_IJ</t>
  </si>
  <si>
    <t>P1010025_IJ</t>
  </si>
  <si>
    <t>P1011256_IJ</t>
  </si>
  <si>
    <t>other clonal invert</t>
  </si>
  <si>
    <t>P1010225_IJ</t>
  </si>
  <si>
    <t>c+s R</t>
  </si>
  <si>
    <t>KELP</t>
  </si>
  <si>
    <t>SPEN</t>
  </si>
  <si>
    <t>other solitary invert</t>
  </si>
  <si>
    <t>P1011188_IJ</t>
  </si>
  <si>
    <t>ONB</t>
  </si>
  <si>
    <t>Average of bare rock</t>
  </si>
  <si>
    <t>Average of Calc. encrusting algae</t>
  </si>
  <si>
    <t>Average of Non-cal. Encrusting algae</t>
  </si>
  <si>
    <t>Average of other solitary invert</t>
  </si>
  <si>
    <t>tube building annelids and gastropods</t>
  </si>
  <si>
    <t>barnacles</t>
  </si>
  <si>
    <t>psolus and other pedal sea cukes</t>
  </si>
  <si>
    <t>brachiopods</t>
  </si>
  <si>
    <t>bivalves</t>
  </si>
  <si>
    <t>Extra spp.</t>
  </si>
  <si>
    <t>P1011057_IJ</t>
  </si>
  <si>
    <t>P1011059_IJ</t>
  </si>
  <si>
    <t>SC5_47_090922_IJ</t>
  </si>
  <si>
    <t>TCM3</t>
  </si>
  <si>
    <t>DOCO</t>
  </si>
  <si>
    <t>SC4_51_090922_IJ</t>
  </si>
  <si>
    <t>SC4_52_090922_IJ</t>
  </si>
  <si>
    <t>P1010063_IJ</t>
  </si>
  <si>
    <t>P1010066_IJ</t>
  </si>
  <si>
    <t>SC5_34_090922_IJ</t>
  </si>
  <si>
    <t>P1010117_IJ</t>
  </si>
  <si>
    <t>P1010119_IJ</t>
  </si>
  <si>
    <t>P1010120_IJ</t>
  </si>
  <si>
    <t>P1011298_IJ</t>
  </si>
  <si>
    <t>P1011300_IJ</t>
  </si>
  <si>
    <t>CNFI</t>
  </si>
  <si>
    <t>PG3_95_090923_IJ</t>
  </si>
  <si>
    <t>P1010246_IJ</t>
  </si>
  <si>
    <t>P1010247_IJ</t>
  </si>
  <si>
    <t>P1010248_IJ</t>
  </si>
  <si>
    <t>P1010249_IJ</t>
  </si>
  <si>
    <t>P1010250_IJ</t>
  </si>
  <si>
    <t>Data</t>
  </si>
  <si>
    <t>P1010005_crop</t>
  </si>
  <si>
    <t>P1010006_crop</t>
  </si>
  <si>
    <t>P1010008_IJ</t>
  </si>
  <si>
    <t>ON2_44_090924_IJ</t>
  </si>
  <si>
    <t>SC5_49_090922_IJ</t>
  </si>
  <si>
    <t>P1010040_IJ</t>
  </si>
  <si>
    <t>P1010041_IJ</t>
  </si>
  <si>
    <t>P1010042_IJ</t>
  </si>
  <si>
    <t>sponge</t>
  </si>
  <si>
    <t>P1011294_IJ</t>
  </si>
  <si>
    <t>P1011274_IJ</t>
  </si>
  <si>
    <t>P1011278_IJ</t>
  </si>
  <si>
    <t>P1011280_IJ</t>
  </si>
  <si>
    <t>P1011281_IJ</t>
  </si>
  <si>
    <t>P1011282_IJ</t>
  </si>
  <si>
    <t>P1011283_IJ</t>
  </si>
  <si>
    <t>P1010004_crop</t>
  </si>
  <si>
    <t>P1010194_IJ</t>
  </si>
  <si>
    <t>P1011224_IJ</t>
  </si>
  <si>
    <t>PC</t>
  </si>
  <si>
    <t># TCOT</t>
  </si>
  <si>
    <t>P1011297_IJ</t>
  </si>
  <si>
    <t>P1011296_IJ</t>
  </si>
  <si>
    <t>Treatment</t>
  </si>
  <si>
    <t>Add</t>
  </si>
  <si>
    <t>Control</t>
  </si>
  <si>
    <t>MEFA.c</t>
  </si>
  <si>
    <t>SHEL</t>
  </si>
  <si>
    <t>FUZZ</t>
  </si>
  <si>
    <t>Average of other clonal invert</t>
  </si>
  <si>
    <t>SPVA</t>
  </si>
  <si>
    <t>BREN</t>
  </si>
  <si>
    <t>ZOAN</t>
  </si>
  <si>
    <t>SOCO</t>
  </si>
  <si>
    <t>P1011253_IJ</t>
  </si>
  <si>
    <t>P1011254_IJ</t>
  </si>
  <si>
    <t>P1010182_IJ</t>
  </si>
  <si>
    <t>P1010184_IJ</t>
  </si>
  <si>
    <t>P1010185_IJ</t>
  </si>
  <si>
    <t>P1010186_IJ</t>
  </si>
  <si>
    <t>P1011205_IJ</t>
  </si>
  <si>
    <t>PB</t>
  </si>
  <si>
    <t>P1011212_IJ</t>
  </si>
  <si>
    <t>P1011208_IJ</t>
  </si>
  <si>
    <t>TCOT</t>
  </si>
  <si>
    <t>MSP1</t>
  </si>
  <si>
    <t>OTHE</t>
  </si>
  <si>
    <t>Calc. encrusting algae</t>
  </si>
  <si>
    <t>Non-calc. encrusting algae</t>
  </si>
  <si>
    <t>PSCH</t>
  </si>
  <si>
    <t>TETR</t>
  </si>
  <si>
    <t>Chel</t>
  </si>
  <si>
    <t>evenness</t>
  </si>
  <si>
    <t>A</t>
  </si>
  <si>
    <t>P1011061_IJ</t>
  </si>
  <si>
    <t>P1011203_IJ</t>
  </si>
  <si>
    <t>P1011251_IJ</t>
  </si>
  <si>
    <t>P1011287_IJ</t>
  </si>
  <si>
    <t>clonal ascidian</t>
  </si>
  <si>
    <t>Average of bryozoan</t>
  </si>
  <si>
    <t>Average of social ascidian</t>
  </si>
  <si>
    <t>Average of compound ascidian</t>
  </si>
  <si>
    <t>P1011162_IJ</t>
  </si>
  <si>
    <t>Core</t>
  </si>
  <si>
    <t>CHHA</t>
  </si>
  <si>
    <t>diversity</t>
  </si>
  <si>
    <t>diversity.2.fixed</t>
  </si>
  <si>
    <t>evenness.2.fixed</t>
  </si>
  <si>
    <t>richness</t>
  </si>
  <si>
    <t>richness.2</t>
  </si>
  <si>
    <t>diversity.2.wrong</t>
  </si>
  <si>
    <t>evenness.2.wrong</t>
  </si>
  <si>
    <t>space.2</t>
  </si>
  <si>
    <t>site</t>
  </si>
  <si>
    <t>treat</t>
  </si>
  <si>
    <t>time</t>
  </si>
  <si>
    <t>basp</t>
  </si>
  <si>
    <t>ccap</t>
  </si>
  <si>
    <t>ealm</t>
  </si>
  <si>
    <t>ealb</t>
  </si>
  <si>
    <t>basp.2</t>
  </si>
  <si>
    <t>ccap.2</t>
  </si>
  <si>
    <t>ealm.2</t>
  </si>
  <si>
    <t>ealb.2</t>
  </si>
  <si>
    <t>PG6_E_090923_IJ</t>
  </si>
  <si>
    <t>P1011302_IJ</t>
  </si>
  <si>
    <t>P1011303_IJ</t>
  </si>
  <si>
    <t>P1011284_IJ</t>
  </si>
  <si>
    <t>P1011285_IJ</t>
  </si>
  <si>
    <t>P1011168_IJ</t>
  </si>
  <si>
    <t>P1011170_IJ</t>
  </si>
  <si>
    <t>P1011171_IJ</t>
  </si>
  <si>
    <t>P1011172_IJ</t>
  </si>
  <si>
    <t>TSV1</t>
  </si>
  <si>
    <t>TSV2</t>
  </si>
  <si>
    <t>TSOT</t>
  </si>
  <si>
    <t>Average of hydroid</t>
  </si>
  <si>
    <t>P1011187_IJ</t>
  </si>
  <si>
    <t>P1011177_IJ</t>
  </si>
  <si>
    <t>ONC</t>
  </si>
  <si>
    <t>P1011124_IJ</t>
  </si>
  <si>
    <t>P1011125_IJ</t>
  </si>
  <si>
    <t>P1011126_IJ</t>
  </si>
  <si>
    <t>P1011127_IJ</t>
  </si>
  <si>
    <t>P1011129_IJ</t>
  </si>
  <si>
    <t>CLHU</t>
  </si>
  <si>
    <t>APPO</t>
  </si>
  <si>
    <t>APSO</t>
  </si>
  <si>
    <t>TCM2</t>
  </si>
  <si>
    <t>P1011147_IJ</t>
  </si>
  <si>
    <t>P1011148_IJ</t>
  </si>
  <si>
    <t>P1011151_IJ</t>
  </si>
  <si>
    <t>P1010210_IJ</t>
  </si>
  <si>
    <t>ON4_71_090924_IJ</t>
  </si>
  <si>
    <t>ON4_72_090924_IJ</t>
  </si>
  <si>
    <t>ON4_73_090924_IJ</t>
  </si>
  <si>
    <t>ON4_74_090924_IJ</t>
  </si>
  <si>
    <t>P1010026_IJ</t>
  </si>
  <si>
    <t>P1010027_IJ</t>
  </si>
  <si>
    <t>P1010084_IJ</t>
  </si>
  <si>
    <t>P1010086_IJ</t>
  </si>
  <si>
    <t>P1010087_IJ</t>
  </si>
  <si>
    <t>P1010088_IJ</t>
  </si>
  <si>
    <t>P1011216_IJ</t>
  </si>
  <si>
    <t>P1011218_IJ</t>
  </si>
  <si>
    <t>P1011222_IJ</t>
  </si>
  <si>
    <t>P1011068_IJ</t>
  </si>
  <si>
    <t>B</t>
  </si>
  <si>
    <t>P1011070_IJ</t>
  </si>
  <si>
    <t>P1011071_IJ</t>
  </si>
  <si>
    <t>P1011073_IJ</t>
  </si>
  <si>
    <t>P1011074_IJ</t>
  </si>
  <si>
    <t>P1011077_IJ</t>
  </si>
  <si>
    <t>P1010260_IJ</t>
  </si>
  <si>
    <t>P1010259_IJ</t>
  </si>
  <si>
    <t>SC4</t>
  </si>
  <si>
    <t>SC5</t>
  </si>
  <si>
    <t>SC7</t>
  </si>
  <si>
    <t>PGA</t>
  </si>
  <si>
    <t>PGB</t>
  </si>
  <si>
    <t>PGC</t>
  </si>
  <si>
    <t>SCA</t>
  </si>
  <si>
    <t>SCB</t>
  </si>
  <si>
    <t>SCC</t>
  </si>
  <si>
    <t>Ton.density</t>
  </si>
  <si>
    <t>CLI.density</t>
  </si>
  <si>
    <t>End</t>
  </si>
  <si>
    <t>Urchin</t>
  </si>
  <si>
    <t>SFR.dens.full</t>
  </si>
  <si>
    <t>SFR.dens.remain</t>
  </si>
  <si>
    <t>space.asr</t>
  </si>
  <si>
    <t>space.logit</t>
  </si>
  <si>
    <t>Tonicella</t>
  </si>
  <si>
    <t>CLI</t>
  </si>
  <si>
    <t>graz.richness</t>
  </si>
  <si>
    <t>sfr.biomass</t>
  </si>
  <si>
    <t>ton.biomass</t>
  </si>
  <si>
    <t>cons.richness</t>
  </si>
  <si>
    <t>sfr.ton.biomass</t>
  </si>
  <si>
    <t>rock.logit</t>
  </si>
  <si>
    <t>ccap.logit</t>
  </si>
  <si>
    <t>ealm.logit</t>
  </si>
  <si>
    <t>algae.logit</t>
  </si>
  <si>
    <t>sponge.logit</t>
  </si>
  <si>
    <t>hydroid.logit</t>
  </si>
  <si>
    <t>bryo.logit</t>
  </si>
  <si>
    <t>clonascid.logit</t>
  </si>
  <si>
    <t>solascid.logit</t>
  </si>
  <si>
    <t>cloninv.logit</t>
  </si>
  <si>
    <t>solinv.logit</t>
  </si>
  <si>
    <t>rock</t>
  </si>
  <si>
    <t>algae</t>
  </si>
  <si>
    <t>bryo</t>
  </si>
  <si>
    <t>algae.2</t>
  </si>
  <si>
    <t>clonascid.2</t>
  </si>
  <si>
    <t>green highlight represent "high"density transects (i.e., &gt; 1.17 urchins/m2)</t>
  </si>
  <si>
    <t>need to check these for recruitment as alternative explanation for results</t>
  </si>
  <si>
    <t>tot.sol</t>
  </si>
  <si>
    <t>tot.clon</t>
  </si>
  <si>
    <t>tot.clon.logit</t>
  </si>
  <si>
    <t>tot.sol.logit</t>
  </si>
  <si>
    <t>tot.clon.2</t>
  </si>
  <si>
    <t>tot.sol.2</t>
  </si>
  <si>
    <t>na</t>
  </si>
  <si>
    <t>clonascid</t>
  </si>
  <si>
    <t>cloninv</t>
  </si>
  <si>
    <t>solascid</t>
  </si>
  <si>
    <t>solinv</t>
  </si>
  <si>
    <t>dom.2</t>
  </si>
  <si>
    <t>sol.R</t>
  </si>
  <si>
    <t>clon.R</t>
  </si>
  <si>
    <t>alg.R</t>
  </si>
  <si>
    <t>myst.R</t>
  </si>
  <si>
    <t>alg.R2</t>
  </si>
  <si>
    <t>clon.R2</t>
  </si>
  <si>
    <t>tot.org</t>
  </si>
  <si>
    <t>other</t>
  </si>
  <si>
    <t>other.logit</t>
  </si>
  <si>
    <t>tot.org.logit</t>
  </si>
  <si>
    <t>tot.org.2</t>
  </si>
  <si>
    <t>other.2</t>
  </si>
  <si>
    <t>richness estimates are different in this spreadsheet because they incorporate HBCO - all work previous to 29 july 2011 did not!  I will need to reanalyze all data to fix this…</t>
  </si>
  <si>
    <t>non-zero max</t>
  </si>
  <si>
    <t>non-zero min</t>
  </si>
  <si>
    <t>min</t>
  </si>
  <si>
    <t>social.ascidian</t>
  </si>
  <si>
    <t>comp.ascidian</t>
  </si>
  <si>
    <t>clonal.ascidian</t>
  </si>
  <si>
    <t>solitary.ascidian</t>
  </si>
  <si>
    <t>other.clonal.invert</t>
  </si>
  <si>
    <t>other.solitary.invert</t>
  </si>
  <si>
    <t>Column Labels</t>
  </si>
  <si>
    <t>Row Labels</t>
  </si>
  <si>
    <t>Average of richness.2</t>
  </si>
  <si>
    <t>Average of diversity.2</t>
  </si>
  <si>
    <t>Average of evenness.2</t>
  </si>
  <si>
    <t>Average of graz.richness</t>
  </si>
  <si>
    <t>Average of Ton.density</t>
  </si>
  <si>
    <t>Average of tot.sol</t>
  </si>
  <si>
    <t>other.sol.invert</t>
  </si>
  <si>
    <t>control</t>
  </si>
  <si>
    <t>urchin</t>
  </si>
  <si>
    <t>Values</t>
  </si>
  <si>
    <t>Grand Total</t>
  </si>
  <si>
    <t>Average of other.sol.invert</t>
  </si>
  <si>
    <t>StdDev of tot.sol</t>
  </si>
  <si>
    <t>se of tot.sol</t>
  </si>
  <si>
    <t>Average of clon.R2</t>
  </si>
  <si>
    <t>Average of alg.R2</t>
  </si>
  <si>
    <t>Average of sol.R</t>
  </si>
  <si>
    <t>f.group</t>
  </si>
  <si>
    <t>change</t>
  </si>
  <si>
    <t>Average of space.2</t>
  </si>
  <si>
    <t>Average of tot.clon.2</t>
  </si>
  <si>
    <t>Average of tot.sol.2</t>
  </si>
  <si>
    <t>Average of algae.2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</si>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</sst>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%"/>
  </numFmts>
  <fonts count="9" x14ac:knownFonts="1">
    <font>
      <sz val="10"/>
      <name val="Verdana"/>
    </font>
    <font>
      <sz val="8"/>
      <name val="Verdana"/>
    </font>
    <font>
      <sz val="12"/>
      <name val="Verdana"/>
    </font>
    <font>
      <b/>
      <sz val="12"/>
      <name val="Verdana"/>
    </font>
    <font>
      <b/>
      <i/>
      <sz val="12"/>
      <name val="Verdana"/>
    </font>
    <font>
      <u/>
      <sz val="10"/>
      <color theme="10"/>
      <name val="Verdana"/>
    </font>
    <font>
      <u/>
      <sz val="10"/>
      <color theme="11"/>
      <name val="Verdana"/>
    </font>
    <font>
      <b/>
      <sz val="10"/>
      <name val="Verdana"/>
    </font>
    <font>
      <sz val="10"/>
      <color theme="0"/>
      <name val="Verdana"/>
    </font>
  </fonts>
  <fills count="1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theme="6" tint="-0.249977111117893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</borders>
  <cellStyleXfs count="35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0" applyFont="1" applyAlignment="1">
      <alignment textRotation="90"/>
    </xf>
    <xf numFmtId="164" fontId="2" fillId="2" borderId="1" xfId="0" applyNumberFormat="1" applyFont="1" applyFill="1" applyBorder="1" applyAlignment="1">
      <alignment textRotation="90"/>
    </xf>
    <xf numFmtId="164" fontId="2" fillId="2" borderId="2" xfId="0" applyNumberFormat="1" applyFont="1" applyFill="1" applyBorder="1" applyAlignment="1">
      <alignment textRotation="90"/>
    </xf>
    <xf numFmtId="164" fontId="2" fillId="2" borderId="0" xfId="0" applyNumberFormat="1" applyFont="1" applyFill="1" applyBorder="1" applyAlignment="1">
      <alignment textRotation="90"/>
    </xf>
    <xf numFmtId="164" fontId="2" fillId="2" borderId="3" xfId="0" applyNumberFormat="1" applyFont="1" applyFill="1" applyBorder="1" applyAlignment="1">
      <alignment textRotation="90"/>
    </xf>
    <xf numFmtId="164" fontId="2" fillId="3" borderId="1" xfId="0" applyNumberFormat="1" applyFont="1" applyFill="1" applyBorder="1" applyAlignment="1">
      <alignment textRotation="90"/>
    </xf>
    <xf numFmtId="164" fontId="2" fillId="4" borderId="1" xfId="0" applyNumberFormat="1" applyFont="1" applyFill="1" applyBorder="1" applyAlignment="1">
      <alignment textRotation="90"/>
    </xf>
    <xf numFmtId="164" fontId="2" fillId="4" borderId="0" xfId="0" applyNumberFormat="1" applyFont="1" applyFill="1" applyBorder="1" applyAlignment="1">
      <alignment textRotation="90"/>
    </xf>
    <xf numFmtId="164" fontId="2" fillId="0" borderId="3" xfId="0" applyNumberFormat="1" applyFont="1" applyBorder="1" applyAlignment="1">
      <alignment textRotation="90"/>
    </xf>
    <xf numFmtId="164" fontId="2" fillId="5" borderId="1" xfId="0" applyNumberFormat="1" applyFont="1" applyFill="1" applyBorder="1" applyAlignment="1">
      <alignment textRotation="90"/>
    </xf>
    <xf numFmtId="164" fontId="2" fillId="5" borderId="0" xfId="0" applyNumberFormat="1" applyFont="1" applyFill="1" applyBorder="1" applyAlignment="1">
      <alignment textRotation="90"/>
    </xf>
    <xf numFmtId="164" fontId="2" fillId="5" borderId="3" xfId="0" applyNumberFormat="1" applyFont="1" applyFill="1" applyBorder="1" applyAlignment="1">
      <alignment textRotation="90"/>
    </xf>
    <xf numFmtId="164" fontId="2" fillId="6" borderId="1" xfId="0" applyNumberFormat="1" applyFont="1" applyFill="1" applyBorder="1" applyAlignment="1">
      <alignment textRotation="90"/>
    </xf>
    <xf numFmtId="164" fontId="2" fillId="7" borderId="1" xfId="0" applyNumberFormat="1" applyFont="1" applyFill="1" applyBorder="1" applyAlignment="1">
      <alignment textRotation="90"/>
    </xf>
    <xf numFmtId="164" fontId="2" fillId="0" borderId="1" xfId="0" applyNumberFormat="1" applyFont="1" applyBorder="1" applyAlignment="1">
      <alignment textRotation="90"/>
    </xf>
    <xf numFmtId="164" fontId="2" fillId="8" borderId="1" xfId="0" applyNumberFormat="1" applyFont="1" applyFill="1" applyBorder="1" applyAlignment="1">
      <alignment textRotation="90"/>
    </xf>
    <xf numFmtId="164" fontId="2" fillId="8" borderId="3" xfId="0" applyNumberFormat="1" applyFont="1" applyFill="1" applyBorder="1" applyAlignment="1">
      <alignment textRotation="90"/>
    </xf>
    <xf numFmtId="0" fontId="2" fillId="8" borderId="1" xfId="0" applyFont="1" applyFill="1" applyBorder="1" applyAlignment="1">
      <alignment textRotation="90"/>
    </xf>
    <xf numFmtId="164" fontId="2" fillId="0" borderId="1" xfId="0" applyNumberFormat="1" applyFont="1" applyFill="1" applyBorder="1" applyAlignment="1">
      <alignment textRotation="90"/>
    </xf>
    <xf numFmtId="164" fontId="2" fillId="0" borderId="0" xfId="0" applyNumberFormat="1" applyFont="1" applyFill="1" applyBorder="1" applyAlignment="1">
      <alignment textRotation="90"/>
    </xf>
    <xf numFmtId="164" fontId="2" fillId="3" borderId="3" xfId="0" applyNumberFormat="1" applyFont="1" applyFill="1" applyBorder="1" applyAlignment="1">
      <alignment textRotation="90"/>
    </xf>
    <xf numFmtId="0" fontId="2" fillId="0" borderId="1" xfId="0" applyFont="1" applyBorder="1" applyAlignment="1">
      <alignment textRotation="90"/>
    </xf>
    <xf numFmtId="0" fontId="2" fillId="9" borderId="1" xfId="0" applyFont="1" applyFill="1" applyBorder="1" applyAlignment="1">
      <alignment textRotation="90"/>
    </xf>
    <xf numFmtId="0" fontId="2" fillId="9" borderId="0" xfId="0" applyFont="1" applyFill="1" applyAlignment="1">
      <alignment textRotation="90"/>
    </xf>
    <xf numFmtId="0" fontId="0" fillId="0" borderId="0" xfId="0" applyAlignment="1"/>
    <xf numFmtId="164" fontId="2" fillId="0" borderId="0" xfId="0" applyNumberFormat="1" applyFont="1" applyBorder="1" applyAlignment="1">
      <alignment textRotation="90"/>
    </xf>
    <xf numFmtId="0" fontId="0" fillId="0" borderId="4" xfId="0" applyBorder="1"/>
    <xf numFmtId="0" fontId="0" fillId="10" borderId="0" xfId="0" applyFill="1"/>
    <xf numFmtId="0" fontId="0" fillId="0" borderId="5" xfId="0" applyBorder="1"/>
    <xf numFmtId="0" fontId="0" fillId="0" borderId="6" xfId="0" applyBorder="1"/>
    <xf numFmtId="0" fontId="0" fillId="0" borderId="7" xfId="0" pivotButton="1" applyBorder="1"/>
    <xf numFmtId="0" fontId="0" fillId="0" borderId="8" xfId="0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9" xfId="0" applyBorder="1"/>
    <xf numFmtId="0" fontId="0" fillId="0" borderId="10" xfId="0" applyBorder="1"/>
    <xf numFmtId="0" fontId="0" fillId="0" borderId="10" xfId="0" applyNumberFormat="1" applyBorder="1"/>
    <xf numFmtId="0" fontId="0" fillId="0" borderId="0" xfId="0" applyNumberFormat="1"/>
    <xf numFmtId="0" fontId="2" fillId="0" borderId="0" xfId="0" applyFont="1" applyBorder="1" applyAlignment="1">
      <alignment textRotation="90"/>
    </xf>
    <xf numFmtId="164" fontId="2" fillId="11" borderId="1" xfId="0" applyNumberFormat="1" applyFont="1" applyFill="1" applyBorder="1" applyAlignment="1">
      <alignment textRotation="90"/>
    </xf>
    <xf numFmtId="0" fontId="4" fillId="0" borderId="0" xfId="0" applyFont="1" applyAlignment="1">
      <alignment textRotation="90"/>
    </xf>
    <xf numFmtId="164" fontId="2" fillId="12" borderId="1" xfId="0" applyNumberFormat="1" applyFont="1" applyFill="1" applyBorder="1" applyAlignment="1">
      <alignment textRotation="90"/>
    </xf>
    <xf numFmtId="0" fontId="0" fillId="0" borderId="8" xfId="0" applyNumberFormat="1" applyBorder="1"/>
    <xf numFmtId="0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0" xfId="0" applyFill="1" applyBorder="1"/>
    <xf numFmtId="0" fontId="0" fillId="0" borderId="0" xfId="0" applyBorder="1"/>
    <xf numFmtId="0" fontId="0" fillId="0" borderId="15" xfId="0" applyNumberFormat="1" applyBorder="1"/>
    <xf numFmtId="164" fontId="2" fillId="13" borderId="1" xfId="0" applyNumberFormat="1" applyFont="1" applyFill="1" applyBorder="1" applyAlignment="1">
      <alignment textRotation="90"/>
    </xf>
    <xf numFmtId="164" fontId="2" fillId="3" borderId="2" xfId="0" applyNumberFormat="1" applyFont="1" applyFill="1" applyBorder="1" applyAlignment="1">
      <alignment textRotation="90"/>
    </xf>
    <xf numFmtId="164" fontId="2" fillId="8" borderId="0" xfId="0" applyNumberFormat="1" applyFont="1" applyFill="1" applyBorder="1" applyAlignment="1">
      <alignment textRotation="90"/>
    </xf>
    <xf numFmtId="0" fontId="4" fillId="0" borderId="4" xfId="0" applyFont="1" applyBorder="1" applyAlignment="1">
      <alignment textRotation="90"/>
    </xf>
    <xf numFmtId="0" fontId="2" fillId="0" borderId="4" xfId="0" applyFont="1" applyBorder="1" applyAlignment="1">
      <alignment textRotation="90"/>
    </xf>
    <xf numFmtId="0" fontId="0" fillId="0" borderId="0" xfId="0" applyAlignment="1">
      <alignment textRotation="90"/>
    </xf>
    <xf numFmtId="165" fontId="0" fillId="0" borderId="5" xfId="0" applyNumberFormat="1" applyBorder="1"/>
    <xf numFmtId="165" fontId="0" fillId="0" borderId="8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5" fontId="0" fillId="0" borderId="0" xfId="0" applyNumberFormat="1"/>
    <xf numFmtId="0" fontId="4" fillId="0" borderId="0" xfId="0" applyFont="1" applyBorder="1" applyAlignment="1">
      <alignment textRotation="90"/>
    </xf>
    <xf numFmtId="0" fontId="3" fillId="0" borderId="0" xfId="0" applyFont="1" applyBorder="1" applyAlignment="1">
      <alignment textRotation="90"/>
    </xf>
    <xf numFmtId="0" fontId="3" fillId="0" borderId="0" xfId="0" applyFont="1" applyAlignment="1">
      <alignment textRotation="90"/>
    </xf>
    <xf numFmtId="0" fontId="2" fillId="4" borderId="0" xfId="0" applyFont="1" applyFill="1" applyAlignment="1">
      <alignment textRotation="90"/>
    </xf>
    <xf numFmtId="0" fontId="0" fillId="4" borderId="0" xfId="0" applyFill="1"/>
    <xf numFmtId="0" fontId="0" fillId="14" borderId="0" xfId="0" applyFill="1"/>
    <xf numFmtId="0" fontId="0" fillId="14" borderId="0" xfId="0" applyFill="1" applyAlignment="1"/>
    <xf numFmtId="0" fontId="0" fillId="14" borderId="4" xfId="0" applyFill="1" applyBorder="1"/>
    <xf numFmtId="0" fontId="0" fillId="14" borderId="0" xfId="0" applyFill="1" applyBorder="1"/>
    <xf numFmtId="164" fontId="0" fillId="0" borderId="0" xfId="0" applyNumberFormat="1"/>
    <xf numFmtId="0" fontId="0" fillId="15" borderId="0" xfId="0" applyFill="1"/>
    <xf numFmtId="0" fontId="0" fillId="15" borderId="0" xfId="0" applyFill="1" applyAlignment="1"/>
    <xf numFmtId="0" fontId="0" fillId="15" borderId="4" xfId="0" applyFill="1" applyBorder="1"/>
    <xf numFmtId="0" fontId="0" fillId="0" borderId="0" xfId="0" applyFill="1"/>
    <xf numFmtId="0" fontId="0" fillId="0" borderId="0" xfId="0" applyFill="1" applyAlignment="1"/>
    <xf numFmtId="0" fontId="0" fillId="0" borderId="4" xfId="0" applyFill="1" applyBorder="1"/>
    <xf numFmtId="164" fontId="2" fillId="13" borderId="2" xfId="0" applyNumberFormat="1" applyFont="1" applyFill="1" applyBorder="1" applyAlignment="1">
      <alignment textRotation="90"/>
    </xf>
    <xf numFmtId="164" fontId="2" fillId="6" borderId="2" xfId="0" applyNumberFormat="1" applyFont="1" applyFill="1" applyBorder="1" applyAlignment="1">
      <alignment textRotation="90"/>
    </xf>
    <xf numFmtId="164" fontId="2" fillId="16" borderId="0" xfId="0" applyNumberFormat="1" applyFont="1" applyFill="1" applyBorder="1" applyAlignment="1">
      <alignment textRotation="90"/>
    </xf>
    <xf numFmtId="0" fontId="0" fillId="16" borderId="0" xfId="0" applyFill="1"/>
    <xf numFmtId="0" fontId="7" fillId="14" borderId="4" xfId="0" applyFont="1" applyFill="1" applyBorder="1"/>
    <xf numFmtId="0" fontId="2" fillId="0" borderId="0" xfId="0" applyFont="1" applyAlignment="1"/>
    <xf numFmtId="0" fontId="7" fillId="0" borderId="0" xfId="0" applyFont="1" applyAlignment="1"/>
    <xf numFmtId="0" fontId="0" fillId="0" borderId="0" xfId="0" pivotButton="1"/>
    <xf numFmtId="0" fontId="8" fillId="17" borderId="16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7" fillId="0" borderId="0" xfId="0" applyFont="1"/>
    <xf numFmtId="10" fontId="0" fillId="0" borderId="0" xfId="0" applyNumberFormat="1"/>
  </cellXfs>
  <cellStyles count="35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/><Relationship Id="rId1" Type="http://schemas.openxmlformats.org/officeDocument/2006/relationships/worksheet" Target="worksheets/sheet1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0" Type="http://schemas.openxmlformats.org/officeDocument/2006/relationships/worksheet" Target="worksheets/sheet1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9" Type="http://schemas.openxmlformats.org/officeDocument/2006/relationships/worksheet" Target="worksheets/sheet9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7" Type="http://schemas.openxmlformats.org/officeDocument/2006/relationships/calcChain" Target="calcChain.xml"/><Relationship Id="rId14" Type="http://schemas.openxmlformats.org/officeDocument/2006/relationships/worksheet" Target="worksheets/sheet14.xml"/><Relationship Id="rId23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26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6" Type="http://schemas.openxmlformats.org/officeDocument/2006/relationships/worksheet" Target="worksheets/sheet6.xml"/><Relationship Id="rId16" Type="http://schemas.openxmlformats.org/officeDocument/2006/relationships/worksheet" Target="worksheets/sheet1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9" Type="http://schemas.openxmlformats.org/officeDocument/2006/relationships/externalLink" Target="externalLinks/externalLink1.xml"/><Relationship Id="rId20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3.xml"/><Relationship Id="rId21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Add-Ins/Diversity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shannonweaver"/>
    </defined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bin Elahi" refreshedDate="-7.8165122544195649E+178" createdVersion="1" recordCount="216">
  <cacheSource type="worksheet">
    <worksheetSource ref="CN1:FX217" sheet="edit_pg395"/>
  </cacheSource>
  <cacheFields count="88">
    <cacheField name="total R" numFmtId="0">
      <sharedItems containsSemiMixedTypes="0" containsString="0" containsNumber="1" containsInteger="1" minValue="4" maxValue="27" count="22">
        <n v="15"/>
        <n v="16"/>
        <n v="19"/>
        <n v="17"/>
        <n v="13"/>
        <n v="14"/>
        <n v="12"/>
        <n v="11"/>
        <n v="10"/>
        <n v="18"/>
        <n v="21"/>
        <n v="22"/>
        <n v="9"/>
        <n v="26"/>
        <n v="27"/>
        <n v="23"/>
        <n v="20"/>
        <n v="8"/>
        <n v="4"/>
        <n v="7"/>
        <n v="5"/>
        <n v="6"/>
      </sharedItems>
    </cacheField>
    <cacheField name="space" numFmtId="0">
      <sharedItems containsSemiMixedTypes="0" containsString="0" containsNumber="1" minValue="2.3587108827650635E-2" maxValue="0.82012138695122183"/>
    </cacheField>
    <cacheField name="BASP" numFmtId="0">
      <sharedItems containsSemiMixedTypes="0" containsString="0" containsNumber="1" minValue="0" maxValue="0.132013201320132"/>
    </cacheField>
    <cacheField name="CCAP" numFmtId="0">
      <sharedItems containsSemiMixedTypes="0" containsString="0" containsNumber="1" minValue="0" maxValue="0.5365526492287056"/>
    </cacheField>
    <cacheField name="EALM" numFmtId="0">
      <sharedItems containsSemiMixedTypes="0" containsString="0" containsNumber="1" minValue="0" maxValue="0.71444720777752668"/>
    </cacheField>
    <cacheField name="RBSP" numFmtId="0">
      <sharedItems containsSemiMixedTypes="0" containsString="0" containsNumber="1" minValue="0" maxValue="0.70499855533082956"/>
    </cacheField>
    <cacheField name="RFSP" numFmtId="0">
      <sharedItems containsSemiMixedTypes="0" containsString="0" containsNumber="1" minValue="0" maxValue="0.12665463297232255"/>
    </cacheField>
    <cacheField name="KELP" numFmtId="0">
      <sharedItems containsSemiMixedTypes="0" containsString="0" containsNumber="1" minValue="0" maxValue="0.24456521739130432"/>
    </cacheField>
    <cacheField name="HYSP" numFmtId="0">
      <sharedItems containsSemiMixedTypes="0" containsString="0" containsNumber="1" minValue="0" maxValue="0.33652601604970217"/>
    </cacheField>
    <cacheField name="BRUP" numFmtId="0">
      <sharedItems containsSemiMixedTypes="0" containsString="0" containsNumber="1" minValue="0" maxValue="0.12520287502898214"/>
    </cacheField>
    <cacheField name="HBCO" numFmtId="0">
      <sharedItems containsSemiMixedTypes="0" containsString="0" containsNumber="1" minValue="0" maxValue="0.6144578313253013"/>
    </cacheField>
    <cacheField name="SPEN" numFmtId="0">
      <sharedItems containsSemiMixedTypes="0" containsString="0" containsNumber="1" minValue="0" maxValue="0.56284153005464488"/>
    </cacheField>
    <cacheField name="SPVA" numFmtId="0">
      <sharedItems containsSemiMixedTypes="0" containsString="0" containsNumber="1" minValue="0" maxValue="0.1736385161799526" count="15">
        <n v="0"/>
        <n v="0.1736385161799526"/>
        <n v="1.7196904557179715E-2"/>
        <n v="2.5886616619207867E-2"/>
        <n v="1.9120458891013385E-2"/>
        <n v="4.2260961436872677E-2"/>
        <n v="6.1731557377049162E-2"/>
        <n v="1.2806830309498401E-2"/>
        <n v="2.7232056020229517E-2"/>
        <n v="4.8042277203939471E-3"/>
        <n v="1.875293014533521E-2"/>
        <n v="1.6291067064892747E-2"/>
        <n v="5.0568900126422263E-3"/>
        <n v="4.9887752556747322E-2"/>
        <n v="2.6021337496747333E-4"/>
      </sharedItems>
    </cacheField>
    <cacheField name="BREN" numFmtId="0">
      <sharedItems containsSemiMixedTypes="0" containsString="0" containsNumber="1" minValue="0" maxValue="0.64913527600094767"/>
    </cacheField>
    <cacheField name="ZOAN" numFmtId="0">
      <sharedItems containsSemiMixedTypes="0" containsString="0" containsNumber="1" minValue="0" maxValue="0.11214041930765482" count="13">
        <n v="0"/>
        <n v="5.2570093457943917E-2"/>
        <n v="3.4393809114359422E-2"/>
        <n v="4.6595909914574157E-2"/>
        <n v="7.7288941736028571E-2"/>
        <n v="6.8880688806888093E-2"/>
        <n v="0.11214041930765482"/>
        <n v="0.10088878212827289"/>
        <n v="7.9558011049723792E-2"/>
        <n v="8.321096426823299E-2"/>
        <n v="4.6882325363338022E-2"/>
        <n v="2.8563267637817764E-2"/>
        <n v="1.569037656903766E-2"/>
      </sharedItems>
    </cacheField>
    <cacheField name="STCO" numFmtId="0">
      <sharedItems containsSemiMixedTypes="0" containsString="0" containsNumber="1" minValue="0" maxValue="0.11612903225806454"/>
    </cacheField>
    <cacheField name="SOCO" numFmtId="0">
      <sharedItems containsSemiMixedTypes="0" containsString="0" containsNumber="1" containsInteger="1" minValue="0" maxValue="0" count="1">
        <n v="0"/>
      </sharedItems>
    </cacheField>
    <cacheField name="ANEM" numFmtId="0">
      <sharedItems containsSemiMixedTypes="0" containsString="0" containsNumber="1" minValue="0" maxValue="4.4011317195850365E-2"/>
    </cacheField>
    <cacheField name="TUBE" numFmtId="0">
      <sharedItems containsSemiMixedTypes="0" containsString="0" containsNumber="1" minValue="0" maxValue="0.31187459014402641"/>
    </cacheField>
    <cacheField name="BARN" numFmtId="0">
      <sharedItems containsSemiMixedTypes="0" containsString="0" containsNumber="1" minValue="0" maxValue="0.14239943040227843"/>
    </cacheField>
    <cacheField name="PSOL" numFmtId="0">
      <sharedItems containsSemiMixedTypes="0" containsString="0" containsNumber="1" minValue="0" maxValue="6.5825562260010961E-2"/>
    </cacheField>
    <cacheField name="BRAC" numFmtId="0">
      <sharedItems containsSemiMixedTypes="0" containsString="0" containsNumber="1" minValue="0" maxValue="5.3601746301236965E-2"/>
    </cacheField>
    <cacheField name="BIVA" numFmtId="0">
      <sharedItems containsSemiMixedTypes="0" containsString="0" containsNumber="1" minValue="0" maxValue="1.3121101312110132E-2" count="27">
        <n v="0"/>
        <n v="5.2617732175743222E-3"/>
        <n v="5.9453032104637349E-3"/>
        <n v="1.0565240359218171E-2"/>
        <n v="5.63856780377784E-3"/>
        <n v="5.149330587023688E-3"/>
        <n v="4.3103448275862068E-3"/>
        <n v="4.1511000415110017E-3"/>
        <n v="4.1753653444676414E-3"/>
        <n v="1.0460251046025104E-2"/>
        <n v="4.8985304408677398E-3"/>
        <n v="5.1719679337988104E-3"/>
        <n v="4.3449923962633075E-3"/>
        <n v="1.3121101312110132E-2"/>
        <n v="4.8508367693427118E-3"/>
        <n v="1.1611030478955009E-2"/>
        <n v="6.0186578393018357E-3"/>
        <n v="5.5233360950013802E-3"/>
        <n v="6.1312078479460437E-3"/>
        <n v="4.7585058291696415E-3"/>
        <n v="5.044136191677177E-3"/>
        <n v="5.3734551316496513E-3"/>
        <n v="4.8030739673390992E-3"/>
        <n v="5.4303556882975834E-3"/>
        <n v="5.7786766830395858E-3"/>
        <n v="5.7736720554272527E-3"/>
        <n v="5.681818181818182E-3"/>
      </sharedItems>
    </cacheField>
    <cacheField name="ASSO" numFmtId="0">
      <sharedItems containsSemiMixedTypes="0" containsString="0" containsNumber="1" minValue="0" maxValue="0.557809330628803"/>
    </cacheField>
    <cacheField name="ASCO" numFmtId="0">
      <sharedItems containsSemiMixedTypes="0" containsString="0" containsNumber="1" minValue="0" maxValue="0.37133891213389114"/>
    </cacheField>
    <cacheField name="ASUN" numFmtId="0">
      <sharedItems containsSemiMixedTypes="0" containsString="0" containsNumber="1" minValue="0" maxValue="9.5124851367419744E-2"/>
    </cacheField>
    <cacheField name="upright algae" numFmtId="0">
      <sharedItems containsSemiMixedTypes="0" containsString="0" containsNumber="1" minValue="0" maxValue="0.70499855533082956"/>
    </cacheField>
    <cacheField name="inverts" numFmtId="0">
      <sharedItems containsSemiMixedTypes="0" containsString="0" containsNumber="1" minValue="0.13750000000000001" maxValue="0.95780590717299574"/>
    </cacheField>
    <cacheField name="org cover" numFmtId="0">
      <sharedItems containsSemiMixedTypes="0" containsString="0" containsNumber="1" minValue="0.16354981298877935" maxValue="0.97284822155851192"/>
    </cacheField>
    <cacheField name="f group R" numFmtId="0">
      <sharedItems containsSemiMixedTypes="0" containsString="0" containsNumber="1" containsInteger="1" minValue="3" maxValue="16" count="13">
        <n v="10"/>
        <n v="11"/>
        <n v="12"/>
        <n v="9"/>
        <n v="7"/>
        <n v="8"/>
        <n v="16"/>
        <n v="13"/>
        <n v="14"/>
        <n v="15"/>
        <n v="3"/>
        <n v="6"/>
        <n v="5"/>
      </sharedItems>
    </cacheField>
    <cacheField name="space2" numFmtId="0">
      <sharedItems containsSemiMixedTypes="0" containsString="0" containsNumber="1" minValue="0.15419120695876185" maxValue="1.132805295813238"/>
    </cacheField>
    <cacheField name="BASP2" numFmtId="0">
      <sharedItems containsSemiMixedTypes="0" containsString="0" containsNumber="1" minValue="0" maxValue="0.37184634200322225"/>
    </cacheField>
    <cacheField name="CCAP2" numFmtId="0">
      <sharedItems containsSemiMixedTypes="0" containsString="0" containsNumber="1" minValue="0" maxValue="0.82198344974829429"/>
    </cacheField>
    <cacheField name="EALM2" numFmtId="0">
      <sharedItems containsSemiMixedTypes="0" containsString="0" containsNumber="1" minValue="0" maxValue="1.0070324411364968"/>
    </cacheField>
    <cacheField name="RBSP2" numFmtId="0">
      <sharedItems containsSemiMixedTypes="0" containsString="0" containsNumber="1" minValue="0" maxValue="0.99662361057341209"/>
    </cacheField>
    <cacheField name="RFSP2" numFmtId="0">
      <sharedItems containsSemiMixedTypes="0" containsString="0" containsNumber="1" minValue="0" maxValue="0.36386164836288337"/>
    </cacheField>
    <cacheField name="KELP2" numFmtId="0">
      <sharedItems containsSemiMixedTypes="0" containsString="0" containsNumber="1" minValue="0" maxValue="0.51730015793265005"/>
    </cacheField>
    <cacheField name="HYSP2" numFmtId="0">
      <sharedItems containsSemiMixedTypes="0" containsString="0" containsNumber="1" minValue="0" maxValue="0.61886204116844934"/>
    </cacheField>
    <cacheField name="BRUP2" numFmtId="0">
      <sharedItems containsSemiMixedTypes="0" containsString="0" containsNumber="1" minValue="0" maxValue="0.36167373554148363"/>
    </cacheField>
    <cacheField name="HBCO2" numFmtId="0">
      <sharedItems containsSemiMixedTypes="0" containsString="0" containsNumber="1" minValue="0" maxValue="0.90087997375435469"/>
    </cacheField>
    <cacheField name="SPEN2" numFmtId="0">
      <sharedItems containsSemiMixedTypes="0" containsString="0" containsNumber="1" minValue="0" maxValue="0.84840632387783499"/>
    </cacheField>
    <cacheField name="SPVA2" numFmtId="0">
      <sharedItems containsSemiMixedTypes="0" containsString="0" containsNumber="1" minValue="0" maxValue="0.42981160612392982" count="15">
        <n v="0"/>
        <n v="0.42981160612392982"/>
        <n v="0.13151576575848306"/>
        <n v="0.16159556037223893"/>
        <n v="0.13872123513403845"/>
        <n v="0.20705092407508086"/>
        <n v="0.25108838417201607"/>
        <n v="0.11341022207249733"/>
        <n v="0.16577968896588891"/>
        <n v="6.9368155726842434E-2"/>
        <n v="0.13737299962079544"/>
        <n v="0.1279855856859434"/>
        <n v="7.1171884354706505E-2"/>
        <n v="0.22525575552582575"/>
        <n v="1.613183028778269E-2"/>
      </sharedItems>
    </cacheField>
    <cacheField name="BREN2" numFmtId="0">
      <sharedItems containsSemiMixedTypes="0" containsString="0" containsNumber="1" minValue="0" maxValue="0.93683827111873008"/>
    </cacheField>
    <cacheField name="ZOAN2" numFmtId="0">
      <sharedItems containsSemiMixedTypes="0" containsString="0" containsNumber="1" minValue="0" maxValue="0.34147122649585787" count="13">
        <n v="0"/>
        <n v="0.23133964941807764"/>
        <n v="0.18653556609950558"/>
        <n v="0.21757338732058892"/>
        <n v="0.28172065955516917"/>
        <n v="0.26556168780794082"/>
        <n v="0.34147122649585787"/>
        <n v="0.32322894591141382"/>
        <n v="0.2859409255114872"/>
        <n v="0.29262132382388095"/>
        <n v="0.21825184192988681"/>
        <n v="0.16982179358594862"/>
        <n v="0.12559113396072627"/>
      </sharedItems>
    </cacheField>
    <cacheField name="STCO2" numFmtId="0">
      <sharedItems containsSemiMixedTypes="0" containsString="0" containsNumber="1" minValue="0" maxValue="0.34774334981272081"/>
    </cacheField>
    <cacheField name="SOCO2" numFmtId="0">
      <sharedItems containsSemiMixedTypes="0" containsString="0" containsNumber="1" containsInteger="1" minValue="0" maxValue="0" count="1">
        <n v="0"/>
      </sharedItems>
    </cacheField>
    <cacheField name="ANEM2" numFmtId="0">
      <sharedItems containsSemiMixedTypes="0" containsString="0" containsNumber="1" minValue="0" maxValue="0.21135889082752055"/>
    </cacheField>
    <cacheField name="TUBE2" numFmtId="0">
      <sharedItems containsSemiMixedTypes="0" containsString="0" containsNumber="1" minValue="0" maxValue="0.59252494974797754"/>
    </cacheField>
    <cacheField name="BARN2" numFmtId="0">
      <sharedItems containsSemiMixedTypes="0" containsString="0" containsNumber="1" minValue="0" maxValue="0.38694223818838613"/>
    </cacheField>
    <cacheField name="PSOL2" numFmtId="0">
      <sharedItems containsSemiMixedTypes="0" containsString="0" containsNumber="1" minValue="0" maxValue="0.25946648104955222"/>
    </cacheField>
    <cacheField name="BRAC2" numFmtId="0">
      <sharedItems containsSemiMixedTypes="0" containsString="0" containsNumber="1" minValue="0" maxValue="0.2336403683876408"/>
    </cacheField>
    <cacheField name="BIVA2" numFmtId="0">
      <sharedItems containsSemiMixedTypes="0" containsString="0" containsNumber="1" minValue="0" maxValue="0.1147993645151098" count="27">
        <n v="0"/>
        <n v="7.260184540647574E-2"/>
        <n v="7.7182400346912886E-2"/>
        <n v="0.10296921654213891"/>
        <n v="7.5161144253703405E-2"/>
        <n v="7.1820564437979503E-2"/>
        <n v="6.5700472815434452E-2"/>
        <n v="6.4473689744079563E-2"/>
        <n v="6.4662118317864073E-2"/>
        <n v="0.10245451761683368"/>
        <n v="7.0046769639726073E-2"/>
        <n v="7.1978531717479449E-2"/>
        <n v="6.5964384377874788E-2"/>
        <n v="0.1147993645151098"/>
        <n v="6.970438052291382E-2"/>
        <n v="0.10796411225349137"/>
        <n v="7.7658042060388136E-2"/>
        <n v="7.4387735804980537E-2"/>
        <n v="7.8382265562614462E-2"/>
        <n v="6.9036749893484753E-2"/>
        <n v="7.1081925868319518E-2"/>
        <n v="7.336966323656588E-2"/>
        <n v="6.9359812332597331E-2"/>
        <n v="7.3757805309327087E-2"/>
        <n v="7.6091012288936041E-2"/>
        <n v="7.6057992100182895E-2"/>
        <n v="7.5449399797763106E-2"/>
      </sharedItems>
    </cacheField>
    <cacheField name="ASSO2" numFmtId="0">
      <sharedItems containsSemiMixedTypes="0" containsString="0" containsNumber="1" minValue="0" maxValue="0.8433370710700524"/>
    </cacheField>
    <cacheField name="ASCO2" numFmtId="0">
      <sharedItems containsSemiMixedTypes="0" containsString="0" containsNumber="1" minValue="0" maxValue="0.65527314560747663"/>
    </cacheField>
    <cacheField name="ASUN2" numFmtId="0">
      <sharedItems containsSemiMixedTypes="0" containsString="0" containsNumber="1" minValue="0" maxValue="0.31353494401828796"/>
    </cacheField>
    <cacheField name="upright algae2" numFmtId="0">
      <sharedItems containsSemiMixedTypes="0" containsString="0" containsNumber="1" minValue="0" maxValue="0.99662361057341209"/>
    </cacheField>
    <cacheField name="inverts2" numFmtId="0">
      <sharedItems containsSemiMixedTypes="0" containsString="0" containsNumber="1" minValue="0.37988096625365753" maxValue="1.3639116533621345"/>
    </cacheField>
    <cacheField name="org cover2" numFmtId="0">
      <sharedItems containsSemiMixedTypes="0" containsString="0" containsNumber="1" minValue="0.41633682908802272" maxValue="1.4052634297200266"/>
    </cacheField>
    <cacheField name="bare rock" numFmtId="0">
      <sharedItems containsSemiMixedTypes="0" containsString="0" containsNumber="1" minValue="0" maxValue="0.132013201320132"/>
    </cacheField>
    <cacheField name="Calc. encrusting algae" numFmtId="0">
      <sharedItems containsSemiMixedTypes="0" containsString="0" containsNumber="1" minValue="0" maxValue="0.5365526492287056"/>
    </cacheField>
    <cacheField name="Non-cal. Encrusting algae" numFmtId="0">
      <sharedItems containsSemiMixedTypes="0" containsString="0" containsNumber="1" minValue="0" maxValue="0.71444720777752668"/>
    </cacheField>
    <cacheField name="macroalgae" numFmtId="0">
      <sharedItems containsSemiMixedTypes="0" containsString="0" containsNumber="1" minValue="0" maxValue="0.70499855533082956"/>
    </cacheField>
    <cacheField name="sponge" numFmtId="0">
      <sharedItems containsSemiMixedTypes="0" containsString="0" containsNumber="1" minValue="0" maxValue="0.60655737704918045"/>
    </cacheField>
    <cacheField name="hydroid" numFmtId="0">
      <sharedItems containsSemiMixedTypes="0" containsString="0" containsNumber="1" minValue="0" maxValue="0.33652601604970217"/>
    </cacheField>
    <cacheField name="bryozoan" numFmtId="0">
      <sharedItems containsSemiMixedTypes="0" containsString="0" containsNumber="1" minValue="0" maxValue="0.64913527600094767"/>
    </cacheField>
    <cacheField name="social ascidian" numFmtId="0">
      <sharedItems containsSemiMixedTypes="0" containsString="0" containsNumber="1" minValue="0" maxValue="0.557809330628803"/>
    </cacheField>
    <cacheField name="compound ascidian" numFmtId="0">
      <sharedItems containsSemiMixedTypes="0" containsString="0" containsNumber="1" minValue="0" maxValue="0.37133891213389114"/>
    </cacheField>
    <cacheField name="clonal ascidian" numFmtId="0">
      <sharedItems containsSemiMixedTypes="0" containsString="0" containsNumber="1" minValue="0" maxValue="0.6397058823529409"/>
    </cacheField>
    <cacheField name="solitary ascidian" numFmtId="0">
      <sharedItems containsSemiMixedTypes="0" containsString="0" containsNumber="1" minValue="0" maxValue="9.5124851367419744E-2"/>
    </cacheField>
    <cacheField name="other clonal invert" numFmtId="0">
      <sharedItems containsSemiMixedTypes="0" containsString="0" containsNumber="1" minValue="0" maxValue="0.6144578313253013"/>
    </cacheField>
    <cacheField name="other solitary invert" numFmtId="0">
      <sharedItems containsSemiMixedTypes="0" containsString="0" containsNumber="1" minValue="0" maxValue="0.31210191082802546"/>
    </cacheField>
    <cacheField name="bare rock2" numFmtId="0">
      <sharedItems containsSemiMixedTypes="0" containsString="0" containsNumber="1" minValue="0" maxValue="0.37184634200322225" count="98">
        <n v="0"/>
        <n v="7.3349923328521291E-2"/>
        <n v="0.10082715688500797"/>
        <n v="7.260184540647574E-2"/>
        <n v="0.17011642903434737"/>
        <n v="0.10193421854952743"/>
        <n v="0.10009212830442743"/>
        <n v="0.1063944721047452"/>
        <n v="6.3549231026656106E-2"/>
        <n v="0.27966404680059465"/>
        <n v="0.27447501966501203"/>
        <n v="0.3645537919234893"/>
        <n v="0.15849741176378404"/>
        <n v="0.27061538527270518"/>
        <n v="0.26107884014250871"/>
        <n v="0.172350589899323"/>
        <n v="0.37184634200322225"/>
        <n v="0.19508630231463556"/>
        <n v="0.11558870726683929"/>
        <n v="0.18888592816421754"/>
        <n v="0.12688190496496773"/>
        <n v="0.30737319793640272"/>
        <n v="0.20884983305918808"/>
        <n v="0.14271642255807965"/>
        <n v="6.9368155726842434E-2"/>
        <n v="7.1820564437979517E-2"/>
        <n v="7.2203329393247848E-2"/>
        <n v="7.2382795703065772E-2"/>
        <n v="7.1978531717479449E-2"/>
        <n v="9.9165069244685544E-2"/>
        <n v="0.10167045491943436"/>
        <n v="0.12630706753398799"/>
        <n v="7.2193920737594605E-2"/>
        <n v="0.12870795361610143"/>
        <n v="0.1744358065255554"/>
        <n v="0.26186555473518458"/>
        <n v="0.1517240615857669"/>
        <n v="0.26526110795368174"/>
        <n v="0.18360401027891857"/>
        <n v="7.4387735804980537E-2"/>
        <n v="0.24818215302686925"/>
        <n v="0.15681568534440077"/>
        <n v="0.19356756974754294"/>
        <n v="0.20255931374646685"/>
        <n v="0.19299588874726997"/>
        <n v="0.24935810490936505"/>
        <n v="0.16920679849869666"/>
        <n v="7.089411801676751E-2"/>
        <n v="0.11383808092716285"/>
        <n v="6.6553419413395584E-2"/>
        <n v="7.6737977104002847E-2"/>
        <n v="0.14747768908977549"/>
        <n v="0.12360856433132356"/>
        <n v="0.10893667993061801"/>
        <n v="0.12364005393275607"/>
        <n v="0.14595781042175651"/>
        <n v="0.20319726053175585"/>
        <n v="9.8358319777350642E-2"/>
        <n v="0.21214645964121098"/>
        <n v="0.21840797598798051"/>
        <n v="0.12335751069546014"/>
        <n v="0.10612451915858861"/>
        <n v="7.5203640373735461E-2"/>
        <n v="7.1081925868319518E-2"/>
        <n v="0.21404842202148852"/>
        <n v="0.18314152544804671"/>
        <n v="0.16423292795682487"/>
        <n v="7.6760581552233406E-2"/>
        <n v="0.10302384777733983"/>
        <n v="0.14958705035644371"/>
        <n v="0.15264932839526515"/>
        <n v="0.14713804868340805"/>
        <n v="7.3757805309327087E-2"/>
        <n v="7.0752021286204489E-2"/>
        <n v="0.1305595098850213"/>
        <n v="8.2194990883910649E-2"/>
        <n v="7.2968151846176166E-2"/>
        <n v="0.15674342714277945"/>
        <n v="7.9326053825968315E-2"/>
        <n v="0.20339566698968417"/>
        <n v="8.1199912084624196E-2"/>
        <n v="8.174065318557111E-2"/>
        <n v="7.9139524962410598E-2"/>
        <n v="0.10497802195904972"/>
        <n v="0.10862559438750692"/>
        <n v="0.10650001155042839"/>
        <n v="0.11419008032917446"/>
        <n v="7.7916917260665339E-2"/>
        <n v="0.19675764034267573"/>
        <n v="0.11961627446438577"/>
        <n v="7.7669753185093934E-2"/>
        <n v="0.17286487597158215"/>
        <n v="0.15631196572046538"/>
        <n v="7.8106824648444664E-2"/>
        <n v="0.11099753809334155"/>
        <n v="0.16984628808367364"/>
        <n v="7.3163185417108687E-2"/>
        <n v="0.1071091787854563"/>
      </sharedItems>
    </cacheField>
    <cacheField name="Calc. encrusting algae2" numFmtId="0">
      <sharedItems containsSemiMixedTypes="0" containsString="0" containsNumber="1" minValue="0" maxValue="0.82198344974829429"/>
    </cacheField>
    <cacheField name="Non-cal. Encrusting algae2" numFmtId="0">
      <sharedItems containsSemiMixedTypes="0" containsString="0" containsNumber="1" minValue="0" maxValue="1.0070324411364968"/>
    </cacheField>
    <cacheField name="macroalgae2" numFmtId="0">
      <sharedItems containsSemiMixedTypes="0" containsString="0" containsNumber="1" minValue="0" maxValue="0.99662361057341209"/>
    </cacheField>
    <cacheField name="sponge2" numFmtId="0">
      <sharedItems containsSemiMixedTypes="0" containsString="0" containsNumber="1" minValue="0" maxValue="0.89277908776988357"/>
    </cacheField>
    <cacheField name="hydroid2" numFmtId="0">
      <sharedItems containsSemiMixedTypes="0" containsString="0" containsNumber="1" minValue="0" maxValue="0.61886204116844934"/>
    </cacheField>
    <cacheField name="bryozoan2" numFmtId="0">
      <sharedItems containsSemiMixedTypes="0" containsString="0" containsNumber="1" minValue="0" maxValue="0.93683827111873008"/>
    </cacheField>
    <cacheField name="social ascidian2" numFmtId="0">
      <sharedItems containsSemiMixedTypes="0" containsString="0" containsNumber="1" minValue="0" maxValue="0.8433370710700524"/>
    </cacheField>
    <cacheField name="compound ascidian2" numFmtId="0">
      <sharedItems containsSemiMixedTypes="0" containsString="0" containsNumber="1" minValue="0" maxValue="0.65527314560747663"/>
    </cacheField>
    <cacheField name="clonal ascidian2" numFmtId="0">
      <sharedItems containsSemiMixedTypes="0" containsString="0" containsNumber="1" minValue="0" maxValue="0.92698887280557729"/>
    </cacheField>
    <cacheField name="solitary ascidian2" numFmtId="0">
      <sharedItems containsSemiMixedTypes="0" containsString="0" containsNumber="1" minValue="0" maxValue="0.31353494401828796"/>
    </cacheField>
    <cacheField name="other clonal invert2" numFmtId="0">
      <sharedItems containsSemiMixedTypes="0" containsString="0" containsNumber="1" minValue="0" maxValue="0.90087997375435469"/>
    </cacheField>
    <cacheField name="other solitary invert2" numFmtId="0">
      <sharedItems containsSemiMixedTypes="0" containsString="0" containsNumber="1" minValue="0" maxValue="0.59277027481046785"/>
    </cacheField>
    <cacheField name="Site" numFmtId="0">
      <sharedItems count="3">
        <s v="SC"/>
        <s v="PG"/>
        <s v="ON"/>
      </sharedItems>
    </cacheField>
    <cacheField name="Transect" numFmtId="0">
      <sharedItems containsMixedTypes="1" containsNumber="1" containsInteger="1" minValue="4" maxValue="7" count="18">
        <s v="A"/>
        <s v="B"/>
        <s v="C"/>
        <n v="4"/>
        <n v="5"/>
        <n v="7"/>
        <s v="PA"/>
        <s v="PB"/>
        <s v="PC"/>
        <s v="PG1"/>
        <s v="PG3"/>
        <s v="PG6"/>
        <s v="ONA"/>
        <s v="ONB"/>
        <s v="ONC"/>
        <s v="ON0"/>
        <s v="ON2"/>
        <s v="ON4"/>
      </sharedItems>
    </cacheField>
    <cacheField name="Treatment" numFmtId="0">
      <sharedItems count="2">
        <s v="Add"/>
        <s v="Control"/>
      </sharedItems>
    </cacheField>
    <cacheField name="Time" numFmtId="0">
      <sharedItems count="2">
        <s v="Before"/>
        <s v="Aft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obin Elahi" refreshedDate="1.0346764389174236E-244" createdVersion="1" recordCount="18">
  <cacheSource type="worksheet">
    <worksheetSource ref="GV1:HJ19" sheet="edit_pg395"/>
  </cacheSource>
  <cacheFields count="15">
    <cacheField name="treatment" numFmtId="0">
      <sharedItems count="2">
        <s v="C"/>
        <s v="U"/>
      </sharedItems>
    </cacheField>
    <cacheField name="transect" numFmtId="0">
      <sharedItems containsMixedTypes="1" containsNumber="1" containsInteger="1" minValue="4" maxValue="7" count="18">
        <n v="4"/>
        <n v="5"/>
        <n v="7"/>
        <s v="A"/>
        <s v="B"/>
        <s v="C"/>
        <s v="ON0"/>
        <s v="ON2"/>
        <s v="ON4"/>
        <s v="ONA"/>
        <s v="ONB"/>
        <s v="ONC"/>
        <s v="PA"/>
        <s v="PB"/>
        <s v="PC"/>
        <s v="PG1"/>
        <s v="PG3"/>
        <s v="PG6"/>
      </sharedItems>
    </cacheField>
    <cacheField name="bare rock" numFmtId="0">
      <sharedItems containsSemiMixedTypes="0" containsString="0" containsNumber="1" minValue="-2.3034542505394943E-2" maxValue="5.8645527080414997E-2" count="18">
        <n v="-5.7019877537647862E-3"/>
        <n v="6.1429270012100566E-5"/>
        <n v="-1.4584035845738633E-4"/>
        <n v="4.5905924401905635E-2"/>
        <n v="5.8645527080414997E-2"/>
        <n v="3.5677655875690877E-2"/>
        <n v="-5.1078984980903958E-3"/>
        <n v="-4.2461056017579933E-3"/>
        <n v="-7.6347105702670622E-5"/>
        <n v="2.4235992413908628E-3"/>
        <n v="9.0179810464022462E-3"/>
        <n v="7.1957035512607232E-3"/>
        <n v="7.7132542179561584E-3"/>
        <n v="5.4914571327921123E-3"/>
        <n v="-1.2619655304273249E-2"/>
        <n v="6.1748852728798305E-3"/>
        <n v="6.5996545500622804E-3"/>
        <n v="-2.3034542505394943E-2"/>
      </sharedItems>
    </cacheField>
    <cacheField name="Calc. encrusting algae" numFmtId="0">
      <sharedItems containsSemiMixedTypes="0" containsString="0" containsNumber="1" minValue="-9.4797253251899749E-2" maxValue="0.12481164468822709" count="18">
        <n v="-1.659992820270639E-2"/>
        <n v="1.6824707595408175E-3"/>
        <n v="-3.0369595796389245E-2"/>
        <n v="1.7011524566001024E-3"/>
        <n v="5.0769308927521031E-2"/>
        <n v="4.035389905544589E-2"/>
        <n v="1.5835277651244005E-2"/>
        <n v="-8.1283819317065284E-3"/>
        <n v="8.8673503891729677E-3"/>
        <n v="5.7630058449637228E-2"/>
        <n v="5.7118585280582085E-2"/>
        <n v="2.6686816714468653E-2"/>
        <n v="2.0615253431560732E-2"/>
        <n v="5.3728315900497106E-2"/>
        <n v="0.12481164468822709"/>
        <n v="-9.4797253251899749E-2"/>
        <n v="-1.8299716583861092E-2"/>
        <n v="8.8629702464769755E-3"/>
      </sharedItems>
    </cacheField>
    <cacheField name="Non-cal. Encrusting algae" numFmtId="0">
      <sharedItems containsSemiMixedTypes="0" containsString="0" containsNumber="1" minValue="-7.2226056648658582E-2" maxValue="0.28114029925839445" count="18">
        <n v="-1.2603145047831887E-2"/>
        <n v="-3.5807826414308436E-3"/>
        <n v="-7.6488037791952457E-4"/>
        <n v="0.19417964613009869"/>
        <n v="0.21072703795649431"/>
        <n v="0.28114029925839445"/>
        <n v="3.53794203328626E-2"/>
        <n v="0.12104872064265573"/>
        <n v="-7.2226056648658582E-2"/>
        <n v="7.1483570883522168E-2"/>
        <n v="0.10448606691880077"/>
        <n v="0.16200128972633343"/>
        <n v="0.17798385344669437"/>
        <n v="0.12961336915527721"/>
        <n v="8.2776804398116494E-2"/>
        <n v="9.1751079328886674E-3"/>
        <n v="-2.9911568655157719E-2"/>
        <n v="2.2862624518703814E-2"/>
      </sharedItems>
    </cacheField>
    <cacheField name="macroalgae" numFmtId="0">
      <sharedItems containsSemiMixedTypes="0" containsString="0" containsNumber="1" minValue="-0.23530172450439996" maxValue="9.3573638297605066E-2" count="18">
        <n v="-1.3666159562584396E-2"/>
        <n v="-7.9241237999350192E-2"/>
        <n v="-2.2715077510339025E-2"/>
        <n v="-0.15361124683004213"/>
        <n v="-7.730761142166831E-2"/>
        <n v="-0.16902568327310688"/>
        <n v="-0.23530172450439996"/>
        <n v="-8.6008307954190164E-2"/>
        <n v="4.4111322821274723E-4"/>
        <n v="-7.2951897956069753E-2"/>
        <n v="-7.1190820167499141E-2"/>
        <n v="-0.14886897975711"/>
        <n v="-0.10875288465200438"/>
        <n v="-6.7198451415646288E-2"/>
        <n v="-0.11596785252527762"/>
        <n v="-1.6783463040356272E-3"/>
        <n v="9.3573638297605066E-2"/>
        <n v="8.9046065508225969E-2"/>
      </sharedItems>
    </cacheField>
    <cacheField name="sponge" numFmtId="0">
      <sharedItems containsSemiMixedTypes="0" containsString="0" containsNumber="1" minValue="-2.6031059929540024E-2" maxValue="3.3709864996538663E-2" count="18">
        <n v="-2.6031059929540024E-2"/>
        <n v="-8.6753095442216807E-3"/>
        <n v="-6.4722250964912784E-3"/>
        <n v="1.6976649530503575E-2"/>
        <n v="-3.5594672830336488E-6"/>
        <n v="1.4120609703712581E-2"/>
        <n v="2.9524376307075467E-2"/>
        <n v="-2.4576168288091872E-3"/>
        <n v="1.5047532621402682E-2"/>
        <n v="3.3709864996538663E-2"/>
        <n v="-2.0004663893132171E-2"/>
        <n v="1.4106282951225887E-2"/>
        <n v="2.7792593132911027E-2"/>
        <n v="6.7539495488590662E-3"/>
        <n v="2.0252577240588831E-3"/>
        <n v="-2.3995842192395846E-3"/>
        <n v="6.2385235773159756E-3"/>
        <n v="5.2108474524383518E-3"/>
      </sharedItems>
    </cacheField>
    <cacheField name="hydroid" numFmtId="0">
      <sharedItems containsSemiMixedTypes="0" containsString="0" containsNumber="1" minValue="-0.14051230218313701" maxValue="0.12194111896523965" count="17">
        <n v="0.12194111896523965"/>
        <n v="4.5967336331969214E-2"/>
        <n v="2.7753642724489661E-2"/>
        <n v="8.6535657061293757E-3"/>
        <n v="7.3518386732797944E-4"/>
        <n v="1.6788382439351971E-3"/>
        <n v="0"/>
        <n v="3.7774210807918675E-3"/>
        <n v="-1.0101010101010103E-3"/>
        <n v="-0.14051230218313701"/>
        <n v="-4.5524902121460431E-3"/>
        <n v="2.4550202787120535E-3"/>
        <n v="-4.6770954107602115E-3"/>
        <n v="6.2616894766564322E-3"/>
        <n v="2.6441036488630359E-3"/>
        <n v="6.1666507944701063E-2"/>
        <n v="3.4010363067138963E-2"/>
      </sharedItems>
    </cacheField>
    <cacheField name="bryozoan" numFmtId="0">
      <sharedItems containsSemiMixedTypes="0" containsString="0" containsNumber="1" minValue="-1.886865665925188E-2" maxValue="0.15156605433250481" count="18">
        <n v="-1.886865665925188E-2"/>
        <n v="-4.8127085368137312E-3"/>
        <n v="3.9292209485372098E-2"/>
        <n v="2.4371467447172848E-2"/>
        <n v="-4.2667071115256444E-3"/>
        <n v="6.0606177805370594E-3"/>
        <n v="2.8325593308989632E-2"/>
        <n v="-1.0751283097223313E-2"/>
        <n v="5.8912635013885425E-2"/>
        <n v="3.437855186001583E-2"/>
        <n v="2.0312530373043064E-2"/>
        <n v="1.4557897489760226E-2"/>
        <n v="8.0626444567005379E-2"/>
        <n v="1.0607286817947613E-2"/>
        <n v="-2.2789858009428995E-3"/>
        <n v="0.15156605433250481"/>
        <n v="5.4069752513530869E-2"/>
        <n v="-1.6700071303778041E-2"/>
      </sharedItems>
    </cacheField>
    <cacheField name="social ascidian" numFmtId="0">
      <sharedItems containsSemiMixedTypes="0" containsString="0" containsNumber="1" minValue="-0.18307227377952501" maxValue="0.17697520076130421" count="17">
        <n v="0.17697520076130421"/>
        <n v="6.2779703363186418E-2"/>
        <n v="-9.053899241712321E-3"/>
        <n v="-1.8965755003111623E-2"/>
        <n v="-3.1983302166923605E-2"/>
        <n v="-0.18307227377952501"/>
        <n v="4.9308587474713443E-2"/>
        <n v="-4.9560377391605643E-3"/>
        <n v="-1.0893246187363835E-3"/>
        <n v="-1.1091229707024614E-2"/>
        <n v="-7.6954383405862692E-2"/>
        <n v="-2.9270594333836074E-2"/>
        <n v="2.5778880536837467E-2"/>
        <n v="-2.5986746965187213E-2"/>
        <n v="-5.8570847160919828E-2"/>
        <n v="0"/>
        <n v="-3.1489417102375243E-3"/>
      </sharedItems>
    </cacheField>
    <cacheField name="compound ascidian" numFmtId="0">
      <sharedItems containsSemiMixedTypes="0" containsString="0" containsNumber="1" minValue="-4.8116090529186389E-2" maxValue="7.7367805271530726E-2" count="18">
        <n v="-3.0974848472908212E-2"/>
        <n v="7.7367805271530726E-2"/>
        <n v="5.2811020925430802E-2"/>
        <n v="-4.2467115408878819E-2"/>
        <n v="-4.8116090529186389E-2"/>
        <n v="-3.8748765267933666E-2"/>
        <n v="-6.1544709732343E-3"/>
        <n v="-1.185227326601239E-4"/>
        <n v="-1.0101010101010103E-3"/>
        <n v="-7.5066634301142387E-3"/>
        <n v="-1.7462426404674073E-3"/>
        <n v="5.8616406484189205E-3"/>
        <n v="-2.6119581251312612E-2"/>
        <n v="-1.0930981239415893E-2"/>
        <n v="2.2356360384529401E-3"/>
        <n v="-1.135961347954882E-2"/>
        <n v="-2.7918287114096961E-2"/>
        <n v="3.5967966237453169E-3"/>
      </sharedItems>
    </cacheField>
    <cacheField name="clonal ascidian" numFmtId="0">
      <sharedItems containsSemiMixedTypes="0" containsString="0" containsNumber="1" minValue="-0.22182103904745865" maxValue="0.14600035228839597" count="18">
        <n v="0.14600035228839597"/>
        <n v="0.14014750863471714"/>
        <n v="4.3757121683718508E-2"/>
        <n v="-6.1432870411990526E-2"/>
        <n v="-8.0099392696109967E-2"/>
        <n v="-0.22182103904745865"/>
        <n v="4.3154116501479149E-2"/>
        <n v="-5.074560471820689E-3"/>
        <n v="-2.0994256288373939E-3"/>
        <n v="-1.859789313713886E-2"/>
        <n v="-7.8700626046330061E-2"/>
        <n v="-2.3408953685417136E-2"/>
        <n v="-3.4070071447514505E-4"/>
        <n v="-3.6917728204603067E-2"/>
        <n v="-5.633521112246688E-2"/>
        <n v="-1.135961347954882E-2"/>
        <n v="-3.1067228824334485E-2"/>
        <n v="3.5967966237453169E-3"/>
      </sharedItems>
    </cacheField>
    <cacheField name="solitary ascidian" numFmtId="0">
      <sharedItems containsSemiMixedTypes="0" containsString="0" containsNumber="1" minValue="-2.3231809248660605E-2" maxValue="7.3746727168091143E-3" count="17">
        <n v="-2.3231809248660605E-2"/>
        <n v="-1.3885507492553087E-2"/>
        <n v="7.3746727168091143E-3"/>
        <n v="-5.6748463181781747E-3"/>
        <n v="-9.1890148389395937E-4"/>
        <n v="-3.7349667166726407E-3"/>
        <n v="0"/>
        <n v="2.8237927540633624E-3"/>
        <n v="2.6589191719850751E-3"/>
        <n v="-2.7854558871544819E-3"/>
        <n v="-4.4062893347951793E-3"/>
        <n v="3.042084910750848E-3"/>
        <n v="-5.320665986900802E-3"/>
        <n v="2.5958775867030801E-3"/>
        <n v="-8.3311037608400414E-3"/>
        <n v="-1.3172767431244485E-3"/>
        <n v="-2.1577235174136673E-3"/>
      </sharedItems>
    </cacheField>
    <cacheField name="other clonal invert" numFmtId="0">
      <sharedItems containsSemiMixedTypes="0" containsString="0" containsNumber="1" minValue="-0.12974862445364418" maxValue="0.16101983265550573" count="18">
        <n v="-8.5422440748273806E-2"/>
        <n v="-3.6636861156735076E-2"/>
        <n v="4.0566228545366222E-3"/>
        <n v="0"/>
        <n v="-5.944951425391371E-3"/>
        <n v="1.2688947134342654E-2"/>
        <n v="1.9854529179571256E-2"/>
        <n v="-5.9217649902425229E-3"/>
        <n v="0.16101983265550573"/>
        <n v="-1.32213426994022E-2"/>
        <n v="-5.7042712289554723E-2"/>
        <n v="-0.12974862445364418"/>
        <n v="6.6697958623991608E-3"/>
        <n v="1.4742739200943533E-3"/>
        <n v="-8.3139023727715755E-4"/>
        <n v="-2.3966663640624664E-2"/>
        <n v="-3.4670299538133706E-2"/>
        <n v="8.9102735453978432E-4"/>
      </sharedItems>
    </cacheField>
    <cacheField name="other solitary invert" numFmtId="0">
      <sharedItems containsSemiMixedTypes="0" containsString="0" containsNumber="1" minValue="-3.7445291182402501E-2" maxValue="0.13465523720294104" count="18">
        <n v="-1.6324033145476306E-2"/>
        <n v="-9.2274784200821469E-3"/>
        <n v="-1.1338520865447413E-2"/>
        <n v="1.9472238869055497E-2"/>
        <n v="1.6779248499883062E-2"/>
        <n v="8.2942223389666885E-3"/>
        <n v="7.1025021117231885E-2"/>
        <n v="8.7438893888709235E-2"/>
        <n v="5.0597167005492244E-2"/>
        <n v="5.8241803309209444E-2"/>
        <n v="0.13465523720294104"/>
        <n v="7.3704578685122604E-2"/>
        <n v="2.2123737356007526E-2"/>
        <n v="3.3451277636910227E-2"/>
        <n v="-3.1566659904621458E-3"/>
        <n v="-1.3769844738724044E-2"/>
        <n v="-5.9133563506524808E-3"/>
        <n v="-3.7445291182402501E-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obin  Elahi" refreshedDate="39418.795165046293" createdVersion="4" refreshedVersion="4" minRefreshableVersion="3" recordCount="216">
  <cacheSource type="worksheet">
    <worksheetSource ref="A1:AV217" sheet="sessile change_111202"/>
  </cacheSource>
  <cacheFields count="48">
    <cacheField name="orig.order" numFmtId="0">
      <sharedItems containsSemiMixedTypes="0" containsString="0" containsNumber="1" containsInteger="1" minValue="1" maxValue="216"/>
    </cacheField>
    <cacheField name="Photo" numFmtId="0">
      <sharedItems/>
    </cacheField>
    <cacheField name="Site" numFmtId="0">
      <sharedItems/>
    </cacheField>
    <cacheField name="transect" numFmtId="0">
      <sharedItems count="18">
        <s v="SCA"/>
        <s v="SCB"/>
        <s v="SCC"/>
        <s v="SC4"/>
        <s v="SC5"/>
        <s v="SC7"/>
        <s v="PGA"/>
        <s v="PGB"/>
        <s v="PGC"/>
        <s v="PG1"/>
        <s v="PG3"/>
        <s v="PG6"/>
        <s v="ONA"/>
        <s v="ONB"/>
        <s v="ONC"/>
        <s v="ON0"/>
        <s v="ON2"/>
        <s v="ON4"/>
      </sharedItems>
    </cacheField>
    <cacheField name="treat" numFmtId="0">
      <sharedItems count="2">
        <s v="Urchin"/>
        <s v="Control"/>
      </sharedItems>
    </cacheField>
    <cacheField name="time" numFmtId="0">
      <sharedItems count="2">
        <s v="Before"/>
        <s v="End"/>
      </sharedItems>
    </cacheField>
    <cacheField name="rock" numFmtId="0">
      <sharedItems containsSemiMixedTypes="0" containsString="0" containsNumber="1" minValue="0" maxValue="0.132013201320132"/>
    </cacheField>
    <cacheField name="ccap" numFmtId="0">
      <sharedItems containsSemiMixedTypes="0" containsString="0" containsNumber="1" minValue="0" maxValue="0.5365526492287056"/>
    </cacheField>
    <cacheField name="ealm" numFmtId="0">
      <sharedItems containsSemiMixedTypes="0" containsString="0" containsNumber="1" minValue="0" maxValue="0.71444720777752668"/>
    </cacheField>
    <cacheField name="algae" numFmtId="0">
      <sharedItems containsSemiMixedTypes="0" containsString="0" containsNumber="1" minValue="0" maxValue="0.70499855533082956"/>
    </cacheField>
    <cacheField name="sponge" numFmtId="0">
      <sharedItems containsSemiMixedTypes="0" containsString="0" containsNumber="1" minValue="0" maxValue="0.60655737704918045"/>
    </cacheField>
    <cacheField name="hydroid" numFmtId="0">
      <sharedItems containsSemiMixedTypes="0" containsString="0" containsNumber="1" minValue="0" maxValue="0.33652601604970217"/>
    </cacheField>
    <cacheField name="bryo" numFmtId="0">
      <sharedItems containsSemiMixedTypes="0" containsString="0" containsNumber="1" minValue="0" maxValue="0.64913527600094767"/>
    </cacheField>
    <cacheField name="clonal ascidian" numFmtId="0">
      <sharedItems containsSemiMixedTypes="0" containsString="0" containsNumber="1" minValue="0" maxValue="0.6397058823529409"/>
    </cacheField>
    <cacheField name="other clonal invert" numFmtId="0">
      <sharedItems containsSemiMixedTypes="0" containsString="0" containsNumber="1" minValue="0" maxValue="0.6144578313253013"/>
    </cacheField>
    <cacheField name="solitary ascidian" numFmtId="0">
      <sharedItems containsSemiMixedTypes="0" containsString="0" containsNumber="1" minValue="0" maxValue="9.5124851367419744E-2"/>
    </cacheField>
    <cacheField name="other solitary invert" numFmtId="0">
      <sharedItems containsSemiMixedTypes="0" containsString="0" containsNumber="1" minValue="0" maxValue="0.31210191082802546"/>
    </cacheField>
    <cacheField name="tot.clon" numFmtId="0">
      <sharedItems containsSemiMixedTypes="0" containsString="0" containsNumber="1" minValue="4.827586206896551E-2" maxValue="0.8781082398829837"/>
    </cacheField>
    <cacheField name="tot.sol" numFmtId="0">
      <sharedItems containsSemiMixedTypes="0" containsString="0" containsNumber="1" minValue="0" maxValue="0.31210191082802546"/>
    </cacheField>
    <cacheField name="rock.logit" numFmtId="0">
      <sharedItems containsSemiMixedTypes="0" containsString="0" containsNumber="1" minValue="-5.5172520730881915" maxValue="-1.9904188865190182"/>
    </cacheField>
    <cacheField name="ccap.logit" numFmtId="0">
      <sharedItems containsSemiMixedTypes="0" containsString="0" containsNumber="1" minValue="-5.3225452951151766" maxValue="-0.60326269375505859"/>
    </cacheField>
    <cacheField name="ealm.logit" numFmtId="0">
      <sharedItems containsSemiMixedTypes="0" containsString="0" containsNumber="1" minValue="-4.517169080968622" maxValue="-0.2854559743853205"/>
    </cacheField>
    <cacheField name="algae.logit" numFmtId="0">
      <sharedItems containsSemiMixedTypes="0" containsString="0" containsNumber="1" minValue="-5.5645204073226937" maxValue="-0.33146886600194647"/>
    </cacheField>
    <cacheField name="sponge.logit" numFmtId="0">
      <sharedItems containsSemiMixedTypes="0" containsString="0" containsNumber="1" minValue="-8.2542687700901833" maxValue="-0.49886688935383477"/>
    </cacheField>
    <cacheField name="hydroid.logit" numFmtId="0">
      <sharedItems containsSemiMixedTypes="0" containsString="0" containsNumber="1" minValue="-8.3530258452023247" maxValue="-1.0880249383190383"/>
    </cacheField>
    <cacheField name="bryo.logit" numFmtId="0">
      <sharedItems containsSemiMixedTypes="0" containsString="0" containsNumber="1" minValue="-5.3047963326457452" maxValue="-0.41073173726249279"/>
    </cacheField>
    <cacheField name="clonascid.logit" numFmtId="0">
      <sharedItems containsSemiMixedTypes="0" containsString="0" containsNumber="1" minValue="-8.2855133090797413" maxValue="-0.44565387305802578"/>
    </cacheField>
    <cacheField name="solascid.logit" numFmtId="0">
      <sharedItems containsSemiMixedTypes="0" containsString="0" containsNumber="1" minValue="-8.4682130091945194" maxValue="-0.48612904365953907"/>
    </cacheField>
    <cacheField name="cloninv.logit" numFmtId="0">
      <sharedItems containsSemiMixedTypes="0" containsString="0" containsNumber="1" minValue="-5.5461535304526182" maxValue="-2.3082434198755779"/>
    </cacheField>
    <cacheField name="solinv.logit" numFmtId="0">
      <sharedItems containsSemiMixedTypes="0" containsString="0" containsNumber="1" minValue="-5.3394593098792118" maxValue="-1.1423688877667553"/>
    </cacheField>
    <cacheField name="tot.clon.logit" numFmtId="0">
      <sharedItems containsSemiMixedTypes="0" containsString="0" containsNumber="1" minValue="-2.9813435361018916" maxValue="1.9746364273137076"/>
    </cacheField>
    <cacheField name="tot.sol.logit" numFmtId="0">
      <sharedItems containsSemiMixedTypes="0" containsString="0" containsNumber="1" minValue="-5.3478215614511262" maxValue="-1.1425501760055374"/>
    </cacheField>
    <cacheField name="SFR.dens.remain" numFmtId="0">
      <sharedItems containsMixedTypes="1" containsNumber="1" minValue="0" maxValue="4.3333333333333339"/>
    </cacheField>
    <cacheField name="algae.2" numFmtId="0">
      <sharedItems containsSemiMixedTypes="0" containsString="0" containsNumber="1" minValue="0" maxValue="70.49985553308295"/>
    </cacheField>
    <cacheField name="clonascid.2" numFmtId="0">
      <sharedItems containsSemiMixedTypes="0" containsString="0" containsNumber="1" minValue="0" maxValue="63.970588235294088"/>
    </cacheField>
    <cacheField name="diversity.2" numFmtId="0">
      <sharedItems containsSemiMixedTypes="0" containsString="0" containsNumber="1" minValue="0.69046605716633447" maxValue="2.5292289687117591"/>
    </cacheField>
    <cacheField name="evenness.2" numFmtId="0">
      <sharedItems containsSemiMixedTypes="0" containsString="0" containsNumber="1" minValue="0.33204398552534209" maxValue="0.92795029100038406"/>
    </cacheField>
    <cacheField name="space.2" numFmtId="0">
      <sharedItems containsSemiMixedTypes="0" containsString="0" containsNumber="1" minValue="2.3587108827650636" maxValue="82.012138695122189"/>
    </cacheField>
    <cacheField name="tot.clon.2" numFmtId="0">
      <sharedItems containsSemiMixedTypes="0" containsString="0" containsNumber="1" minValue="4.8275862068965507" maxValue="87.810823988298367"/>
    </cacheField>
    <cacheField name="tot.sol.2" numFmtId="0">
      <sharedItems containsSemiMixedTypes="0" containsString="0" containsNumber="1" minValue="0" maxValue="31.210191082802545"/>
    </cacheField>
    <cacheField name="dom.2" numFmtId="0">
      <sharedItems containsSemiMixedTypes="0" containsString="0" containsNumber="1" minValue="0" maxValue="84.072863148061657"/>
    </cacheField>
    <cacheField name="richness.2" numFmtId="0">
      <sharedItems containsSemiMixedTypes="0" containsString="0" containsNumber="1" containsInteger="1" minValue="5" maxValue="28" count="21">
        <n v="16"/>
        <n v="20"/>
        <n v="17"/>
        <n v="14"/>
        <n v="13"/>
        <n v="12"/>
        <n v="15"/>
        <n v="11"/>
        <n v="18"/>
        <n v="21"/>
        <n v="22"/>
        <n v="23"/>
        <n v="19"/>
        <n v="10"/>
        <n v="27"/>
        <n v="28"/>
        <n v="9"/>
        <n v="5"/>
        <n v="7"/>
        <n v="6"/>
        <n v="8"/>
      </sharedItems>
    </cacheField>
    <cacheField name="alg.R2" numFmtId="0">
      <sharedItems containsSemiMixedTypes="0" containsString="0" containsNumber="1" containsInteger="1" minValue="0" maxValue="7"/>
    </cacheField>
    <cacheField name="clon.R2" numFmtId="0">
      <sharedItems containsSemiMixedTypes="0" containsString="0" containsNumber="1" containsInteger="1" minValue="2" maxValue="16"/>
    </cacheField>
    <cacheField name="sol.R" numFmtId="0">
      <sharedItems containsSemiMixedTypes="0" containsString="0" containsNumber="1" containsInteger="1" minValue="0" maxValue="10"/>
    </cacheField>
    <cacheField name="myst.R" numFmtId="0">
      <sharedItems containsSemiMixedTypes="0" containsString="0" containsNumber="1" containsInteger="1" minValue="0" maxValue="2"/>
    </cacheField>
    <cacheField name="graz.richness" numFmtId="0">
      <sharedItems containsSemiMixedTypes="0" containsString="0" containsNumber="1" containsInteger="1" minValue="0" maxValue="8"/>
    </cacheField>
    <cacheField name="Ton.density" numFmtId="0">
      <sharedItems containsSemiMixedTypes="0" containsString="0" containsNumber="1" minValue="0" maxValue="1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obin  Elahi" refreshedDate="39418.948494097225" createdVersion="4" refreshedVersion="4" minRefreshableVersion="3" recordCount="18">
  <cacheSource type="worksheet">
    <worksheetSource ref="BS2:BZ20" sheet="sessile change_111202"/>
  </cacheSource>
  <cacheFields count="8">
    <cacheField name="treatment" numFmtId="0">
      <sharedItems count="2">
        <s v="control"/>
        <s v="urchin"/>
      </sharedItems>
    </cacheField>
    <cacheField name="richness.2" numFmtId="0">
      <sharedItems containsSemiMixedTypes="0" containsString="0" containsNumber="1" minValue="-2.5" maxValue="5.6666666666666661"/>
    </cacheField>
    <cacheField name="diversity.2" numFmtId="0">
      <sharedItems containsSemiMixedTypes="0" containsString="0" containsNumber="1" minValue="-0.50679120482160234" maxValue="0.27553470099223309"/>
    </cacheField>
    <cacheField name="evenness.2" numFmtId="0">
      <sharedItems containsSemiMixedTypes="0" containsString="0" containsNumber="1" minValue="-0.16924203400958926" maxValue="0.20550662166505418"/>
    </cacheField>
    <cacheField name="graz.richness" numFmtId="0">
      <sharedItems containsSemiMixedTypes="0" containsString="0" containsNumber="1" minValue="-1.3333333333333335" maxValue="3.666666666666667"/>
    </cacheField>
    <cacheField name="Ton.density" numFmtId="0">
      <sharedItems containsSemiMixedTypes="0" containsString="0" containsNumber="1" minValue="-7.3999999999999986" maxValue="40.700000000000024"/>
    </cacheField>
    <cacheField name="tot.sol" numFmtId="0">
      <sharedItems containsSemiMixedTypes="0" containsString="0" containsNumber="1" minValue="-3.9603014699816162E-2" maxValue="0.13024894786814584"/>
    </cacheField>
    <cacheField name="other.sol.invert" numFmtId="0">
      <sharedItems containsSemiMixedTypes="0" containsString="0" containsNumber="1" minValue="-3.7445291182402501E-2" maxValue="0.13465523720294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">
  <r>
    <x v="0"/>
    <n v="9.6753105251688815E-2"/>
    <n v="0"/>
    <n v="5.752887339289605E-2"/>
    <n v="3.9224231858792764E-2"/>
    <n v="0.1176726955763783"/>
    <n v="1.3074743952930923E-2"/>
    <n v="0"/>
    <n v="4.3582479843103077E-3"/>
    <n v="4.8158640226628892E-2"/>
    <n v="0"/>
    <n v="1.7432991937241231E-2"/>
    <x v="0"/>
    <n v="0"/>
    <x v="0"/>
    <n v="5.6657223796033995E-2"/>
    <x v="0"/>
    <n v="0"/>
    <n v="3.6504898642193813E-2"/>
    <n v="0"/>
    <n v="0"/>
    <n v="1.3074743952930923E-2"/>
    <x v="0"/>
    <n v="0.15275659185007628"/>
    <n v="0.27021137502723896"/>
    <n v="0"/>
    <n v="0.13074743952930923"/>
    <n v="0.5981695358465895"/>
    <n v="0.72891697537589861"/>
    <x v="0"/>
    <n v="0.31629933448630487"/>
    <n v="0"/>
    <n v="0.24221316506137525"/>
    <n v="0.19936921902693355"/>
    <n v="0.35014556106780348"/>
    <n v="0.11459549578457659"/>
    <n v="0"/>
    <n v="6.6065075374955276E-2"/>
    <n v="0.22125148151366097"/>
    <n v="0"/>
    <n v="0.13242072182874196"/>
    <x v="0"/>
    <n v="0"/>
    <x v="0"/>
    <n v="0.24033476129764736"/>
    <x v="0"/>
    <n v="0"/>
    <n v="0.19224452621380089"/>
    <n v="0"/>
    <n v="0"/>
    <n v="0.11459549578457659"/>
    <x v="0"/>
    <n v="0.40154495840466031"/>
    <n v="0.54663859147287264"/>
    <n v="0"/>
    <n v="0.36997288747368784"/>
    <n v="0.88420962169234352"/>
    <n v="1.0231767975294901"/>
    <n v="0"/>
    <n v="5.752887339289605E-2"/>
    <n v="3.9224231858792764E-2"/>
    <n v="0.13074743952930923"/>
    <n v="2.6149487905861846E-2"/>
    <n v="4.3582479843103077E-3"/>
    <n v="4.8158640226628892E-2"/>
    <n v="0.15275659185007628"/>
    <n v="0.27021137502723896"/>
    <n v="0.42296796687731525"/>
    <n v="0"/>
    <n v="0"/>
    <n v="9.653519285247332E-2"/>
    <x v="0"/>
    <n v="0.24221316506137525"/>
    <n v="0.19936921902693355"/>
    <n v="0.36997288747368784"/>
    <n v="0.1624212211841157"/>
    <n v="6.6065075374955276E-2"/>
    <n v="0.22125148151366097"/>
    <n v="0.40154495840466031"/>
    <n v="0.54663859147287264"/>
    <n v="0.70805809328894442"/>
    <n v="0"/>
    <n v="0"/>
    <n v="0.31593058213571457"/>
    <x v="0"/>
    <x v="0"/>
    <x v="0"/>
    <x v="0"/>
  </r>
  <r>
    <x v="1"/>
    <n v="0.12636429784137765"/>
    <n v="0"/>
    <n v="0.11181178753334951"/>
    <n v="1.4552510308028139E-2"/>
    <n v="0.12612175600291053"/>
    <n v="0"/>
    <n v="0.10186757215619693"/>
    <n v="9.7016735386854253E-3"/>
    <n v="9.9442153771525602E-3"/>
    <n v="0"/>
    <n v="2.4254183846713562E-2"/>
    <x v="0"/>
    <n v="9.7016735386854253E-3"/>
    <x v="0"/>
    <n v="4.3657530924084406E-2"/>
    <x v="0"/>
    <n v="0"/>
    <n v="2.4274057676286955E-2"/>
    <n v="0"/>
    <n v="0"/>
    <n v="5.3601746301236965E-2"/>
    <x v="0"/>
    <n v="0.16492845015765223"/>
    <n v="0.10186757215619698"/>
    <n v="0"/>
    <n v="0.22798932815910747"/>
    <n v="0.43220955614843576"/>
    <n v="0.66019888430754325"/>
    <x v="1"/>
    <n v="0.36342495252995743"/>
    <n v="0"/>
    <n v="0.34095014618548419"/>
    <n v="0.12092830614301926"/>
    <n v="0.36305981397795395"/>
    <n v="0"/>
    <n v="0.32485038264180155"/>
    <n v="9.865703751704763E-2"/>
    <n v="9.9886704796000148E-2"/>
    <n v="0"/>
    <n v="0.15637406781215152"/>
    <x v="0"/>
    <n v="9.865703751704763E-2"/>
    <x v="0"/>
    <n v="0.21049484329267126"/>
    <x v="0"/>
    <n v="0"/>
    <n v="0.15643864857305909"/>
    <n v="0"/>
    <n v="0"/>
    <n v="0.2336403683876408"/>
    <x v="0"/>
    <n v="0.41819737983037553"/>
    <n v="0.32485038264180166"/>
    <n v="0"/>
    <n v="0.49778700506188117"/>
    <n v="0.71739829318341997"/>
    <n v="0.94847284448843561"/>
    <n v="0"/>
    <n v="0.11181178753334951"/>
    <n v="1.4552510308028139E-2"/>
    <n v="0.22798932815910747"/>
    <n v="2.4254183846713562E-2"/>
    <n v="9.7016735386854253E-3"/>
    <n v="1.9645888915837986E-2"/>
    <n v="0.16492845015765223"/>
    <n v="0.10186757215619698"/>
    <n v="0.26679602231384919"/>
    <n v="0"/>
    <n v="0"/>
    <n v="0.1069609507640068"/>
    <x v="0"/>
    <n v="0.34095014618548419"/>
    <n v="0.12092830614301926"/>
    <n v="0.49778700506188117"/>
    <n v="0.15637406781215152"/>
    <n v="9.865703751704763E-2"/>
    <n v="0.1406268389765947"/>
    <n v="0.41819737983037553"/>
    <n v="0.32485038264180166"/>
    <n v="0.54278534919804555"/>
    <n v="0"/>
    <n v="0"/>
    <n v="0.33317899596366557"/>
    <x v="0"/>
    <x v="0"/>
    <x v="0"/>
    <x v="0"/>
  </r>
  <r>
    <x v="2"/>
    <n v="0.10535117056856189"/>
    <n v="0"/>
    <n v="8.1462016244624957E-2"/>
    <n v="2.3889154323936932E-2"/>
    <n v="0.18155757286192067"/>
    <n v="0"/>
    <n v="1.9111323459149548E-2"/>
    <n v="3.3444816053511704E-2"/>
    <n v="3.3683707596751072E-2"/>
    <n v="0"/>
    <n v="4.8017200191113225E-2"/>
    <x v="0"/>
    <n v="0"/>
    <x v="0"/>
    <n v="2.3889154323936932E-2"/>
    <x v="0"/>
    <n v="4.7778308647873869E-3"/>
    <n v="4.785025435390769E-2"/>
    <n v="0"/>
    <n v="0"/>
    <n v="1.4333492594362162E-2"/>
    <x v="0"/>
    <n v="0.21978021978021983"/>
    <n v="0.10081223124701387"/>
    <n v="9.5556617295747739E-3"/>
    <n v="0.20066889632107021"/>
    <n v="0.50286669851887256"/>
    <n v="0.70353559483994266"/>
    <x v="2"/>
    <n v="0.33056601494178639"/>
    <n v="0"/>
    <n v="0.28943994923656835"/>
    <n v="0.1551832673310001"/>
    <n v="0.44017272510672567"/>
    <n v="0"/>
    <n v="0.13868787767463614"/>
    <n v="0.18391428733892415"/>
    <n v="0.18457749023174"/>
    <n v="0"/>
    <n v="0.22092093996417891"/>
    <x v="0"/>
    <n v="0"/>
    <x v="0"/>
    <n v="0.1551832673310001"/>
    <x v="0"/>
    <n v="6.9177015957453361E-2"/>
    <n v="0.22053019663918433"/>
    <n v="0"/>
    <n v="0"/>
    <n v="0.12001043284497888"/>
    <x v="0"/>
    <n v="0.48793993857605467"/>
    <n v="0.32310184015714555"/>
    <n v="9.7909420876994266E-2"/>
    <n v="0.46448320612430627"/>
    <n v="0.78826487762216302"/>
    <n v="0.99502079199525906"/>
    <n v="0"/>
    <n v="8.1462016244624957E-2"/>
    <n v="2.3889154323936932E-2"/>
    <n v="0.20066889632107021"/>
    <n v="4.8017200191113225E-2"/>
    <n v="3.3444816053511704E-2"/>
    <n v="3.3683707596751072E-2"/>
    <n v="0.21978021978021983"/>
    <n v="0.10081223124701387"/>
    <n v="0.32059245102723372"/>
    <n v="9.5556617295747739E-3"/>
    <n v="0"/>
    <n v="5.7572861920688008E-2"/>
    <x v="0"/>
    <n v="0.28943994923656835"/>
    <n v="0.1551832673310001"/>
    <n v="0.46448320612430627"/>
    <n v="0.22092093996417891"/>
    <n v="0.18391428733892415"/>
    <n v="0.18457749023174"/>
    <n v="0.48793993857605467"/>
    <n v="0.32310184015714555"/>
    <n v="0.60189908952474369"/>
    <n v="9.7909420876994266E-2"/>
    <n v="0"/>
    <n v="0.24230760474901122"/>
    <x v="0"/>
    <x v="0"/>
    <x v="0"/>
    <x v="0"/>
  </r>
  <r>
    <x v="0"/>
    <n v="0.16710244830045162"/>
    <n v="0"/>
    <n v="0.14309484193011646"/>
    <n v="2.4007606370335156E-2"/>
    <n v="0.1093415735678631"/>
    <n v="1.9015925837889233E-2"/>
    <n v="0.19966722129783696"/>
    <n v="4.7539814594723083E-3"/>
    <n v="2.3769907297361541E-2"/>
    <n v="0"/>
    <n v="0"/>
    <x v="0"/>
    <n v="4.3261231281198007E-2"/>
    <x v="0"/>
    <n v="2.3769907297361541E-2"/>
    <x v="0"/>
    <n v="0"/>
    <n v="3.8916967960667057E-2"/>
    <n v="0"/>
    <n v="0"/>
    <n v="9.5079629189446166E-3"/>
    <x v="0"/>
    <n v="0.1478488233895888"/>
    <n v="4.2785833135250764E-2"/>
    <n v="4.7539814594723083E-3"/>
    <n v="0.32802472070358929"/>
    <n v="0.33372949845495603"/>
    <n v="0.66175421915854538"/>
    <x v="2"/>
    <n v="0.42111869240796318"/>
    <n v="0"/>
    <n v="0.3879362098688422"/>
    <n v="0.15557064843496821"/>
    <n v="0.33701170047428564"/>
    <n v="0.13833907104831228"/>
    <n v="0.4632315057186237"/>
    <n v="6.9003869930208989E-2"/>
    <n v="0.15479233884354188"/>
    <n v="0"/>
    <n v="0"/>
    <x v="0"/>
    <n v="0.20952298866954516"/>
    <x v="0"/>
    <n v="0.15479233884354188"/>
    <x v="0"/>
    <n v="0"/>
    <n v="0.19857633151453716"/>
    <n v="0"/>
    <n v="0"/>
    <n v="9.7663967006308569E-2"/>
    <x v="0"/>
    <n v="0.39467819999453657"/>
    <n v="0.20835153413435203"/>
    <n v="6.9003869930208989E-2"/>
    <n v="0.60983770067348553"/>
    <n v="0.61589984287910138"/>
    <n v="0.9501156504719821"/>
    <n v="0"/>
    <n v="0.14309484193011646"/>
    <n v="2.4007606370335156E-2"/>
    <n v="0.32802472070358929"/>
    <n v="0"/>
    <n v="4.7539814594723083E-3"/>
    <n v="6.7031138578559551E-2"/>
    <n v="0.1478488233895888"/>
    <n v="4.2785833135250764E-2"/>
    <n v="0.19063465652483957"/>
    <n v="4.7539814594723083E-3"/>
    <n v="0"/>
    <n v="6.6555740432612309E-2"/>
    <x v="0"/>
    <n v="0.3879362098688422"/>
    <n v="0.15557064843496821"/>
    <n v="0.60983770067348553"/>
    <n v="0"/>
    <n v="6.9003869930208989E-2"/>
    <n v="0.26188705542928348"/>
    <n v="0.39467819999453657"/>
    <n v="0.20835153413435203"/>
    <n v="0.45183518572921405"/>
    <n v="6.9003869930208989E-2"/>
    <n v="0"/>
    <n v="0.26093497782219582"/>
    <x v="0"/>
    <x v="0"/>
    <x v="0"/>
    <x v="0"/>
  </r>
  <r>
    <x v="3"/>
    <n v="0.18796992481203009"/>
    <n v="5.3705692803437165E-3"/>
    <n v="0.12889366272824923"/>
    <n v="5.3705692803437156E-2"/>
    <n v="9.6670247046186902E-2"/>
    <n v="0"/>
    <n v="4.8335123523093451E-2"/>
    <n v="1.6380236305048337E-2"/>
    <n v="0"/>
    <n v="0"/>
    <n v="2.1482277121374866E-2"/>
    <x v="0"/>
    <n v="3.2223415682062294E-2"/>
    <x v="0"/>
    <n v="5.3705692803437165E-3"/>
    <x v="0"/>
    <n v="0"/>
    <n v="1.0631965076743213E-2"/>
    <n v="0"/>
    <n v="4.7551117451260106E-3"/>
    <n v="2.1482277121374866E-2"/>
    <x v="0"/>
    <n v="0.24704618689581104"/>
    <n v="3.8131041890440386E-2"/>
    <n v="2.6852846401718582E-2"/>
    <n v="0.14500537056928037"/>
    <n v="0.4199785177228787"/>
    <n v="0.56498388829215906"/>
    <x v="2"/>
    <n v="0.44843409275253854"/>
    <n v="7.3349923328521291E-2"/>
    <n v="0.36721514399934213"/>
    <n v="0.23387101919345932"/>
    <n v="0.31615916519302451"/>
    <n v="0"/>
    <n v="0.22166327266286032"/>
    <n v="0.12833730301972215"/>
    <n v="0"/>
    <n v="0"/>
    <n v="0.14709824507989661"/>
    <x v="0"/>
    <n v="0.18048713599317931"/>
    <x v="0"/>
    <n v="7.3349923328521291E-2"/>
    <x v="0"/>
    <n v="0"/>
    <n v="0.10329501326845048"/>
    <n v="0"/>
    <n v="6.901208551656518E-2"/>
    <n v="0.14709824507989661"/>
    <x v="0"/>
    <n v="0.52018123622668644"/>
    <n v="0.19653448887610961"/>
    <n v="0.16461077648212882"/>
    <n v="0.39065668513050583"/>
    <n v="0.7050310741997543"/>
    <n v="0.8505664036815741"/>
    <n v="5.3705692803437165E-3"/>
    <n v="0.12889366272824923"/>
    <n v="5.3705692803437156E-2"/>
    <n v="0.14500537056928037"/>
    <n v="2.1482277121374866E-2"/>
    <n v="1.6380236305048337E-2"/>
    <n v="3.2223415682062294E-2"/>
    <n v="0.24704618689581104"/>
    <n v="3.8131041890440386E-2"/>
    <n v="0.2851772287862514"/>
    <n v="2.6852846401718582E-2"/>
    <n v="0"/>
    <n v="3.2491944146079484E-2"/>
    <x v="1"/>
    <n v="0.36721514399934213"/>
    <n v="0.23387101919345932"/>
    <n v="0.39065668513050583"/>
    <n v="0.14709824507989661"/>
    <n v="0.12833730301972215"/>
    <n v="0.18048713599317931"/>
    <n v="0.52018123622668644"/>
    <n v="0.19653448887610961"/>
    <n v="0.56334806043416608"/>
    <n v="0.16461077648212882"/>
    <n v="0"/>
    <n v="0.1812459146957108"/>
    <x v="0"/>
    <x v="0"/>
    <x v="0"/>
    <x v="0"/>
  </r>
  <r>
    <x v="4"/>
    <n v="0.31906799809795522"/>
    <n v="0"/>
    <n v="6.7047075606276763E-2"/>
    <n v="0.25202092249167846"/>
    <n v="2.853067047075606E-2"/>
    <n v="0"/>
    <n v="0.15691868758915833"/>
    <n v="0"/>
    <n v="2.377555872563005E-4"/>
    <n v="0"/>
    <n v="0"/>
    <x v="0"/>
    <n v="5.2543984783642424E-2"/>
    <x v="0"/>
    <n v="2.3775558725630051E-2"/>
    <x v="0"/>
    <n v="0"/>
    <n v="3.3332007866644794E-2"/>
    <n v="0"/>
    <n v="0"/>
    <n v="0"/>
    <x v="0"/>
    <n v="0.19495958155016646"/>
    <n v="9.533999048977651E-2"/>
    <n v="1.9020446980504042E-2"/>
    <n v="0.18544935805991439"/>
    <n v="0.39562529719448414"/>
    <n v="0.58107465525439839"/>
    <x v="3"/>
    <n v="0.60026484933293767"/>
    <n v="0"/>
    <n v="0.26191891805063716"/>
    <n v="0.52592920878826399"/>
    <n v="0.16972392147081891"/>
    <n v="0"/>
    <n v="0.40729780328261733"/>
    <n v="0"/>
    <n v="1.5419936193741227E-2"/>
    <n v="0"/>
    <n v="0"/>
    <x v="0"/>
    <n v="0.23128114847785483"/>
    <x v="0"/>
    <n v="0.15481088753176453"/>
    <x v="0"/>
    <n v="0"/>
    <n v="0.18360031824870673"/>
    <n v="0"/>
    <n v="0"/>
    <n v="0"/>
    <x v="0"/>
    <n v="0.45731685838802905"/>
    <n v="0.31390140567004376"/>
    <n v="0.13835562124592637"/>
    <n v="0.44519991229508937"/>
    <n v="0.68025015432220681"/>
    <n v="0.86683236362562077"/>
    <n v="0"/>
    <n v="6.7047075606276763E-2"/>
    <n v="0.25202092249167846"/>
    <n v="0.18544935805991439"/>
    <n v="0"/>
    <n v="0"/>
    <n v="5.2781740370898722E-2"/>
    <n v="0.19495958155016646"/>
    <n v="9.533999048977651E-2"/>
    <n v="0.29029957203994294"/>
    <n v="1.9020446980504042E-2"/>
    <n v="0"/>
    <n v="3.3523537803138374E-2"/>
    <x v="0"/>
    <n v="0.26191891805063716"/>
    <n v="0.52592920878826399"/>
    <n v="0.44519991229508937"/>
    <n v="0"/>
    <n v="0"/>
    <n v="0.23181337497303184"/>
    <n v="0.45731685838802905"/>
    <n v="0.31390140567004376"/>
    <n v="0.56900555113645712"/>
    <n v="0.13835562124592637"/>
    <n v="0"/>
    <n v="0.18413308391295305"/>
    <x v="0"/>
    <x v="0"/>
    <x v="0"/>
    <x v="0"/>
  </r>
  <r>
    <x v="5"/>
    <n v="0.23252032520325205"/>
    <n v="0"/>
    <n v="0.11173054587688735"/>
    <n v="0.12078977932636469"/>
    <n v="5.1103368176538898E-2"/>
    <n v="0"/>
    <n v="0"/>
    <n v="0"/>
    <n v="7.8977932636469225E-2"/>
    <n v="0"/>
    <n v="2.3228803716608595E-2"/>
    <x v="0"/>
    <n v="0.15795586527293848"/>
    <x v="0"/>
    <n v="4.6457607433217182E-2"/>
    <x v="0"/>
    <n v="9.2915214866434379E-3"/>
    <n v="6.4560011861516789E-2"/>
    <n v="0"/>
    <n v="0"/>
    <n v="9.2915214866434379E-3"/>
    <x v="0"/>
    <n v="0"/>
    <n v="2.8339140534262484E-2"/>
    <n v="4.6457607433217189E-3"/>
    <n v="5.1103368176538898E-2"/>
    <n v="0.39117305458768875"/>
    <n v="0.44227642276422763"/>
    <x v="0"/>
    <n v="0.50316834717079206"/>
    <n v="0"/>
    <n v="0.34082122584162389"/>
    <n v="0.35495507411497995"/>
    <n v="0.22803162337911981"/>
    <n v="0"/>
    <n v="0"/>
    <n v="0"/>
    <n v="0.28486732700059147"/>
    <n v="0"/>
    <n v="0.1530062903174132"/>
    <x v="0"/>
    <n v="0.40872166823299916"/>
    <x v="0"/>
    <n v="0.21724506951300143"/>
    <x v="0"/>
    <n v="9.6542438374805986E-2"/>
    <n v="0.25690321580141301"/>
    <n v="0"/>
    <n v="0"/>
    <n v="9.6542438374805986E-2"/>
    <x v="0"/>
    <n v="0"/>
    <n v="0.16914775838918758"/>
    <n v="6.821270399850822E-2"/>
    <n v="0.22803162337911981"/>
    <n v="0.67569311975705559"/>
    <n v="0.72754558722365259"/>
    <n v="0"/>
    <n v="0.11173054587688735"/>
    <n v="0.12078977932636469"/>
    <n v="5.1103368176538898E-2"/>
    <n v="2.3228803716608595E-2"/>
    <n v="0"/>
    <n v="0.23693379790940772"/>
    <n v="0"/>
    <n v="2.8339140534262484E-2"/>
    <n v="2.8339140534262484E-2"/>
    <n v="4.6457607433217189E-3"/>
    <n v="0"/>
    <n v="9.3379790940766538E-2"/>
    <x v="0"/>
    <n v="0.34082122584162389"/>
    <n v="0.35495507411497995"/>
    <n v="0.22803162337911981"/>
    <n v="0.1530062903174132"/>
    <n v="0"/>
    <n v="0.50837507598906106"/>
    <n v="0"/>
    <n v="0.16914775838918758"/>
    <n v="0.16914775838918758"/>
    <n v="6.821270399850822E-2"/>
    <n v="0"/>
    <n v="0.31054863179172165"/>
    <x v="0"/>
    <x v="1"/>
    <x v="0"/>
    <x v="0"/>
  </r>
  <r>
    <x v="4"/>
    <n v="0.26874366767983793"/>
    <n v="1.0131712259371834E-2"/>
    <n v="0.11676798378926039"/>
    <n v="0.14184397163120568"/>
    <n v="5.1165146909827756E-2"/>
    <n v="0"/>
    <n v="0"/>
    <n v="0"/>
    <n v="0.11144883485309016"/>
    <n v="0"/>
    <n v="3.0395136778115502E-2"/>
    <x v="0"/>
    <n v="2.5329280648429583E-2"/>
    <x v="0"/>
    <n v="5.065856129685917E-3"/>
    <x v="0"/>
    <n v="0"/>
    <n v="8.4256964745513335E-2"/>
    <n v="0"/>
    <n v="0"/>
    <n v="1.0131712259371834E-2"/>
    <x v="0"/>
    <n v="0.14209726443768997"/>
    <n v="9.6251266464032426E-2"/>
    <n v="5.3191489361702126E-3"/>
    <n v="5.1165146909827756E-2"/>
    <n v="0.46225937183383992"/>
    <n v="0.51342451874366757"/>
    <x v="0"/>
    <n v="0.54498460570969243"/>
    <n v="0.10082715688500797"/>
    <n v="0.34873934078687141"/>
    <n v="0.3861468502808752"/>
    <n v="0.22817185652019636"/>
    <n v="0"/>
    <n v="0"/>
    <n v="0"/>
    <n v="0.34037386795735625"/>
    <n v="0"/>
    <n v="0.17523750579333192"/>
    <x v="0"/>
    <n v="0.15983139563348159"/>
    <x v="0"/>
    <n v="7.1235058900707401E-2"/>
    <x v="0"/>
    <n v="0"/>
    <n v="0.29450949895121759"/>
    <n v="0"/>
    <n v="0"/>
    <n v="0.10082715688500797"/>
    <x v="0"/>
    <n v="0.38650971319459265"/>
    <n v="0.31544956242879618"/>
    <n v="7.2997307471416487E-2"/>
    <n v="0.22817185652019636"/>
    <n v="0.74762160566858227"/>
    <n v="0.79882429555517476"/>
    <n v="1.0131712259371834E-2"/>
    <n v="0.11676798378926039"/>
    <n v="0.14184397163120568"/>
    <n v="5.1165146909827756E-2"/>
    <n v="3.0395136778115502E-2"/>
    <n v="0"/>
    <n v="0.13677811550151975"/>
    <n v="0.14209726443768997"/>
    <n v="9.6251266464032426E-2"/>
    <n v="0.23834853090172239"/>
    <n v="5.3191489361702126E-3"/>
    <n v="2.5582573454913878E-2"/>
    <n v="2.5835866261398176E-2"/>
    <x v="2"/>
    <n v="0.34873934078687141"/>
    <n v="0.3861468502808752"/>
    <n v="0.22817185652019636"/>
    <n v="0.17523750579333192"/>
    <n v="0"/>
    <n v="0.37883169667888605"/>
    <n v="0.38650971319459265"/>
    <n v="0.31544956242879618"/>
    <n v="0.51003697396490155"/>
    <n v="7.2997307471416487E-2"/>
    <n v="0.16063547511591608"/>
    <n v="0.16143568776108591"/>
    <x v="0"/>
    <x v="1"/>
    <x v="0"/>
    <x v="0"/>
  </r>
  <r>
    <x v="1"/>
    <n v="0.22372611464968162"/>
    <n v="0"/>
    <n v="9.6337579617834429E-2"/>
    <n v="0.12738853503184719"/>
    <n v="0.1170382165605096"/>
    <n v="2.1231422505307861E-2"/>
    <n v="0"/>
    <n v="0"/>
    <n v="5.8651804670912959E-2"/>
    <n v="5.3078556263269653E-3"/>
    <n v="1.5923566878980899E-2"/>
    <x v="0"/>
    <n v="0.10084925690021233"/>
    <x v="0"/>
    <n v="3.7420382165605101E-2"/>
    <x v="0"/>
    <n v="1.0615711252653931E-2"/>
    <n v="5.3078110224981719E-2"/>
    <n v="0"/>
    <n v="0"/>
    <n v="0"/>
    <x v="0"/>
    <n v="5.8386411889596604E-2"/>
    <n v="0.1329617834394905"/>
    <n v="5.3078556263269653E-3"/>
    <n v="0.13826963906581746"/>
    <n v="0.4734607218683653"/>
    <n v="0.61173036093418276"/>
    <x v="2"/>
    <n v="0.49268919640965109"/>
    <n v="0"/>
    <n v="0.31559585859703143"/>
    <n v="0.36496361390437115"/>
    <n v="0.34915986488917089"/>
    <n v="0.14623065781130462"/>
    <n v="0"/>
    <n v="0"/>
    <n v="0.24461349799715579"/>
    <n v="7.2919636674341523E-2"/>
    <n v="0.12652593448326438"/>
    <x v="0"/>
    <n v="0.32316332322426378"/>
    <x v="0"/>
    <n v="0.19467072064015262"/>
    <x v="0"/>
    <n v="0.10321574412840005"/>
    <n v="0.23247522980534854"/>
    <n v="0"/>
    <n v="0"/>
    <n v="0"/>
    <x v="0"/>
    <n v="0.24404816442844743"/>
    <n v="0.37324535022511329"/>
    <n v="7.2919636674341523E-2"/>
    <n v="0.38099710098618494"/>
    <n v="0.75884640777576107"/>
    <n v="0.89807993228827998"/>
    <n v="0"/>
    <n v="9.6337579617834429E-2"/>
    <n v="0.12738853503184719"/>
    <n v="0.13826963906581746"/>
    <n v="1.5923566878980899E-2"/>
    <n v="0"/>
    <n v="0.15950106157112529"/>
    <n v="5.8386411889596604E-2"/>
    <n v="0.1329617834394905"/>
    <n v="0.19134819532908709"/>
    <n v="5.3078556263269653E-3"/>
    <n v="2.6539278131634828E-2"/>
    <n v="7.4840764331210202E-2"/>
    <x v="0"/>
    <n v="0.31559585859703143"/>
    <n v="0.36496361390437115"/>
    <n v="0.38099710098618494"/>
    <n v="0.12652593448326438"/>
    <n v="0"/>
    <n v="0.4108359327919352"/>
    <n v="0.24404816442844743"/>
    <n v="0.37324535022511329"/>
    <n v="0.45274280618001067"/>
    <n v="7.2919636674341523E-2"/>
    <n v="0.16363812755855736"/>
    <n v="0.27710308927455146"/>
    <x v="0"/>
    <x v="1"/>
    <x v="0"/>
    <x v="0"/>
  </r>
  <r>
    <x v="6"/>
    <n v="0.24513805522208887"/>
    <n v="0"/>
    <n v="6.2665066026410574E-2"/>
    <n v="0.18247298919567831"/>
    <n v="4.8019207683073224E-2"/>
    <n v="2.4009603841536616E-2"/>
    <n v="0"/>
    <n v="0"/>
    <n v="1.9447779111644661E-2"/>
    <n v="0"/>
    <n v="9.6038415366146469E-3"/>
    <x v="0"/>
    <n v="3.3613445378151259E-2"/>
    <x v="0"/>
    <n v="3.8415366146458581E-2"/>
    <x v="0"/>
    <n v="0"/>
    <n v="1.6286786681199678E-2"/>
    <n v="0"/>
    <n v="0"/>
    <n v="1.4645858343337337E-2"/>
    <x v="0"/>
    <n v="0.19687875150060022"/>
    <n v="0.17310924369747899"/>
    <n v="4.8019207683073235E-3"/>
    <n v="7.202881152460984E-2"/>
    <n v="0.4955582232893157"/>
    <n v="0.56758703481392547"/>
    <x v="1"/>
    <n v="0.5179662497731764"/>
    <n v="0"/>
    <n v="0.25302100423029134"/>
    <n v="0.44135893748164223"/>
    <n v="0.22092563465008169"/>
    <n v="0.15557717288745085"/>
    <n v="0"/>
    <n v="0"/>
    <n v="0.1399113124975683"/>
    <n v="0"/>
    <n v="9.8156734774480905E-2"/>
    <x v="0"/>
    <n v="0.18438266687231916"/>
    <x v="0"/>
    <n v="0.19727547722190875"/>
    <x v="0"/>
    <n v="0"/>
    <n v="0.12796867844704329"/>
    <n v="0"/>
    <n v="0"/>
    <n v="0.12131744534235527"/>
    <x v="0"/>
    <n v="0.45973452431610951"/>
    <n v="0.42911256449802748"/>
    <n v="6.9351471948189858E-2"/>
    <n v="0.27171284942969731"/>
    <n v="0.78095632826235439"/>
    <n v="0.853192734609174"/>
    <n v="0"/>
    <n v="6.2665066026410574E-2"/>
    <n v="0.18247298919567831"/>
    <n v="7.202881152460984E-2"/>
    <n v="9.6038415366146469E-3"/>
    <n v="0"/>
    <n v="5.3061224489795916E-2"/>
    <n v="0.19687875150060022"/>
    <n v="0.17310924369747899"/>
    <n v="0.36998799519807923"/>
    <n v="4.8019207683073235E-3"/>
    <n v="0"/>
    <n v="5.8103241296518601E-2"/>
    <x v="0"/>
    <n v="0.25302100423029134"/>
    <n v="0.44135893748164223"/>
    <n v="0.27171284942969731"/>
    <n v="9.8156734774480905E-2"/>
    <n v="0"/>
    <n v="0.23243756742345001"/>
    <n v="0.45973452431610951"/>
    <n v="0.42911256449802748"/>
    <n v="0.65387462953332709"/>
    <n v="6.9351471948189858E-2"/>
    <n v="0"/>
    <n v="0.24344363036360903"/>
    <x v="0"/>
    <x v="1"/>
    <x v="0"/>
    <x v="0"/>
  </r>
  <r>
    <x v="7"/>
    <n v="0.20920502092050217"/>
    <n v="0"/>
    <n v="9.4142259414225965E-2"/>
    <n v="0.1150627615062762"/>
    <n v="0.12552301255230128"/>
    <n v="0"/>
    <n v="0"/>
    <n v="0"/>
    <n v="1.569037656903766E-2"/>
    <n v="1.0460251046025104E-2"/>
    <n v="0"/>
    <x v="0"/>
    <n v="1.569037656903766E-2"/>
    <x v="0"/>
    <n v="3.1380753138075312E-2"/>
    <x v="0"/>
    <n v="0"/>
    <n v="3.353184867521989E-2"/>
    <n v="0"/>
    <n v="0"/>
    <n v="0"/>
    <x v="0"/>
    <n v="0.12029288702928871"/>
    <n v="0.14670502092050211"/>
    <n v="1.0460251046025104E-2"/>
    <n v="0.12552301255230128"/>
    <n v="0.36192468619246865"/>
    <n v="0.4874476987447699"/>
    <x v="3"/>
    <n v="0.47505724472439986"/>
    <n v="0"/>
    <n v="0.31185648860469256"/>
    <n v="0.34607594139040676"/>
    <n v="0.36215713720369003"/>
    <n v="0"/>
    <n v="0"/>
    <n v="0"/>
    <n v="0.12559113396072627"/>
    <n v="0.10245451761683368"/>
    <n v="0"/>
    <x v="0"/>
    <n v="0.12559113396072627"/>
    <x v="0"/>
    <n v="0.17808596459978918"/>
    <x v="0"/>
    <n v="0"/>
    <n v="0.18415616839096488"/>
    <n v="0"/>
    <n v="0"/>
    <n v="0"/>
    <x v="0"/>
    <n v="0.35419201748402107"/>
    <n v="0.39306439734316745"/>
    <n v="0.10245451761683368"/>
    <n v="0.36215713720369003"/>
    <n v="0.64550482460264569"/>
    <n v="0.77284454327218477"/>
    <n v="0"/>
    <n v="9.4142259414225965E-2"/>
    <n v="0.1150627615062762"/>
    <n v="0.12552301255230128"/>
    <n v="0"/>
    <n v="0"/>
    <n v="3.1380753138075319E-2"/>
    <n v="0.12029288702928871"/>
    <n v="0.14670502092050211"/>
    <n v="0.26699790794979084"/>
    <n v="1.0460251046025104E-2"/>
    <n v="1.1244769874476987E-2"/>
    <n v="4.1841004184100417E-2"/>
    <x v="0"/>
    <n v="0.31185648860469256"/>
    <n v="0.34607594139040676"/>
    <n v="0.36215713720369003"/>
    <n v="0"/>
    <n v="0"/>
    <n v="0.17808596459978923"/>
    <n v="0.35419201748402107"/>
    <n v="0.39306439734316745"/>
    <n v="0.54301355206961954"/>
    <n v="0.10245451761683368"/>
    <n v="0.10624110678901651"/>
    <n v="0.20600471825034153"/>
    <x v="0"/>
    <x v="1"/>
    <x v="0"/>
    <x v="0"/>
  </r>
  <r>
    <x v="4"/>
    <n v="0.21278853807375966"/>
    <n v="0"/>
    <n v="0.122578933404086"/>
    <n v="9.0209604669673663E-2"/>
    <n v="0.10082249933669413"/>
    <n v="1.0612894667020431E-2"/>
    <n v="0"/>
    <n v="0"/>
    <n v="1.0612894667020431E-2"/>
    <n v="0"/>
    <n v="5.3064473335102157E-3"/>
    <x v="0"/>
    <n v="1.5919342000530648E-2"/>
    <x v="0"/>
    <n v="2.6532236667551078E-2"/>
    <x v="0"/>
    <n v="0"/>
    <n v="2.2287078800742908E-2"/>
    <n v="0"/>
    <n v="1.5212981744421906E-2"/>
    <n v="5.5717697001857261E-3"/>
    <x v="0"/>
    <n v="0.1329265057044309"/>
    <n v="0.10639426903687983"/>
    <n v="5.3064473335102157E-3"/>
    <n v="0.11143539400371456"/>
    <n v="0.33085699124436196"/>
    <n v="0.44229238524807651"/>
    <x v="2"/>
    <n v="0.47944867192529178"/>
    <n v="0"/>
    <n v="0.35769146277925001"/>
    <n v="0.30505867111218149"/>
    <n v="0.32311889187076781"/>
    <n v="0.10320200167061676"/>
    <n v="0"/>
    <n v="0"/>
    <n v="0.10320200167061676"/>
    <n v="0"/>
    <n v="7.2909945247320335E-2"/>
    <x v="0"/>
    <n v="0.1265090581546601"/>
    <x v="0"/>
    <n v="0.16361622185390648"/>
    <x v="0"/>
    <n v="0"/>
    <n v="0.14984874640724635"/>
    <n v="0"/>
    <n v="0.12365580776115891"/>
    <n v="7.4713778966601446E-2"/>
    <x v="0"/>
    <n v="0.37319339699494125"/>
    <n v="0.33226115206957524"/>
    <n v="7.2909945247320335E-2"/>
    <n v="0.34035251150140544"/>
    <n v="0.61285069547794013"/>
    <n v="0.72756165712711662"/>
    <n v="0"/>
    <n v="0.122578933404086"/>
    <n v="9.0209604669673663E-2"/>
    <n v="0.11143539400371456"/>
    <n v="5.3064473335102157E-3"/>
    <n v="0"/>
    <n v="2.6532236667551078E-2"/>
    <n v="0.1329265057044309"/>
    <n v="0.10639426903687983"/>
    <n v="0.23932077474131075"/>
    <n v="5.3064473335102157E-3"/>
    <n v="0"/>
    <n v="5.4391085168479708E-2"/>
    <x v="0"/>
    <n v="0.35769146277925001"/>
    <n v="0.30505867111218149"/>
    <n v="0.34035251150140544"/>
    <n v="7.2909945247320335E-2"/>
    <n v="0"/>
    <n v="0.16361622185390648"/>
    <n v="0.37319339699494125"/>
    <n v="0.33226115206957524"/>
    <n v="0.51117711146567557"/>
    <n v="7.2909945247320335E-2"/>
    <n v="0"/>
    <n v="0.23538662247093156"/>
    <x v="0"/>
    <x v="1"/>
    <x v="0"/>
    <x v="0"/>
  </r>
  <r>
    <x v="0"/>
    <n v="8.1389452332657194E-2"/>
    <n v="0"/>
    <n v="0"/>
    <n v="8.1389452332657194E-2"/>
    <n v="9.6348884381338762E-2"/>
    <n v="0"/>
    <n v="6.5922920892494921E-2"/>
    <n v="0"/>
    <n v="1.0141987829614604E-2"/>
    <n v="0"/>
    <n v="0"/>
    <x v="0"/>
    <n v="5.0709939148073022E-3"/>
    <x v="0"/>
    <n v="2.0283975659229209E-2"/>
    <x v="0"/>
    <n v="5.0709939148073022E-3"/>
    <n v="2.3353573096683797E-4"/>
    <n v="0"/>
    <n v="0"/>
    <n v="0"/>
    <x v="0"/>
    <n v="0.557809330628803"/>
    <n v="8.1896551724137928E-2"/>
    <n v="3.0425963488843813E-2"/>
    <n v="0.16227180527383367"/>
    <n v="0.73098377281947213"/>
    <n v="0.89325557809330591"/>
    <x v="0"/>
    <n v="0.28930728534787187"/>
    <n v="0"/>
    <n v="0"/>
    <n v="0.28930728534787187"/>
    <n v="0.31561501522774565"/>
    <n v="0"/>
    <n v="0.2596627194565862"/>
    <n v="0"/>
    <n v="0.10087844737654979"/>
    <n v="0"/>
    <n v="0"/>
    <x v="0"/>
    <n v="7.1271234258475744E-2"/>
    <x v="0"/>
    <n v="0.14290775176091927"/>
    <x v="0"/>
    <n v="7.1271234258475744E-2"/>
    <n v="1.5282470771356828E-2"/>
    <n v="0"/>
    <n v="0"/>
    <n v="0"/>
    <x v="0"/>
    <n v="0.8433370710700524"/>
    <n v="0.29023325837850616"/>
    <n v="0.1753272675051166"/>
    <n v="0.4146064413815389"/>
    <n v="1.025504353697096"/>
    <n v="1.2379677852738034"/>
    <n v="0"/>
    <n v="0"/>
    <n v="8.1389452332657194E-2"/>
    <n v="0.16227180527383367"/>
    <n v="0"/>
    <n v="0"/>
    <n v="1.5212981744421906E-2"/>
    <n v="0.557809330628803"/>
    <n v="8.1896551724137928E-2"/>
    <n v="0.6397058823529409"/>
    <n v="3.0425963488843813E-2"/>
    <n v="0"/>
    <n v="4.0567951318458417E-2"/>
    <x v="0"/>
    <n v="0"/>
    <n v="0.28930728534787187"/>
    <n v="0.4146064413815389"/>
    <n v="0"/>
    <n v="0"/>
    <n v="0.12365580776115891"/>
    <n v="0.8433370710700524"/>
    <n v="0.29023325837850616"/>
    <n v="0.92698887280557729"/>
    <n v="0.1753272675051166"/>
    <n v="0"/>
    <n v="0.20280218353246127"/>
    <x v="0"/>
    <x v="2"/>
    <x v="0"/>
    <x v="0"/>
  </r>
  <r>
    <x v="8"/>
    <n v="2.3587108827650635E-2"/>
    <n v="0"/>
    <n v="4.9042503503035975E-3"/>
    <n v="1.8682858477347037E-2"/>
    <n v="0.36431574030826708"/>
    <n v="0"/>
    <n v="0"/>
    <n v="0"/>
    <n v="0"/>
    <n v="0"/>
    <n v="0"/>
    <x v="0"/>
    <n v="0"/>
    <x v="0"/>
    <n v="3.2695002335357312E-2"/>
    <x v="0"/>
    <n v="0"/>
    <n v="2.3353573096683797E-4"/>
    <n v="0"/>
    <n v="0"/>
    <n v="1.401214385801028E-2"/>
    <x v="0"/>
    <n v="0.39701074264362457"/>
    <n v="7.9402148528724917E-2"/>
    <n v="2.3353573096683795E-2"/>
    <n v="0.36431574030826708"/>
    <n v="0.5467071461933678"/>
    <n v="0.91102288650163488"/>
    <x v="4"/>
    <n v="0.15419120695876185"/>
    <n v="0"/>
    <n v="7.0087720824209471E-2"/>
    <n v="0.13711448374862442"/>
    <n v="0.647990852630975"/>
    <n v="0"/>
    <n v="0"/>
    <n v="0"/>
    <n v="0"/>
    <n v="0"/>
    <n v="0"/>
    <x v="0"/>
    <n v="0"/>
    <x v="0"/>
    <n v="0.18181768448043123"/>
    <x v="0"/>
    <n v="0"/>
    <n v="1.5282470771356828E-2"/>
    <n v="0"/>
    <n v="0"/>
    <n v="0.11865110250630143"/>
    <x v="0"/>
    <n v="0.68166638364987953"/>
    <n v="0.28565281041977769"/>
    <n v="0.15341990888660242"/>
    <n v="0.647990852630975"/>
    <n v="0.83217350728084849"/>
    <n v="1.2678954032105738"/>
    <n v="0"/>
    <n v="4.9042503503035975E-3"/>
    <n v="1.8682858477347037E-2"/>
    <n v="0.36431574030826708"/>
    <n v="0"/>
    <n v="0"/>
    <n v="0"/>
    <n v="0.39701074264362457"/>
    <n v="7.9402148528724917E-2"/>
    <n v="0.47641289117234947"/>
    <n v="2.3353573096683795E-2"/>
    <n v="0"/>
    <n v="4.6940681924334426E-2"/>
    <x v="0"/>
    <n v="7.0087720824209471E-2"/>
    <n v="0.13711448374862442"/>
    <n v="0.647990852630975"/>
    <n v="0"/>
    <n v="0"/>
    <n v="0"/>
    <n v="0.68166638364987953"/>
    <n v="0.28565281041977769"/>
    <n v="0.76180229731171123"/>
    <n v="0.15341990888660242"/>
    <n v="0"/>
    <n v="0.21838983377595197"/>
    <x v="0"/>
    <x v="2"/>
    <x v="0"/>
    <x v="0"/>
  </r>
  <r>
    <x v="7"/>
    <n v="7.1047957371225573E-2"/>
    <n v="0"/>
    <n v="1.0149708195889368E-2"/>
    <n v="6.0898249175336198E-2"/>
    <n v="0.25374270489723416"/>
    <n v="0"/>
    <n v="0"/>
    <n v="0"/>
    <n v="0"/>
    <n v="0"/>
    <n v="0"/>
    <x v="0"/>
    <n v="5.0748540979446838E-3"/>
    <x v="0"/>
    <n v="3.0449124587668099E-2"/>
    <x v="0"/>
    <n v="0"/>
    <n v="0"/>
    <n v="0"/>
    <n v="0"/>
    <n v="1.0149708195889368E-2"/>
    <x v="0"/>
    <n v="0.4567368688150214"/>
    <n v="0.12712509515351433"/>
    <n v="3.0449124587668103E-2"/>
    <n v="0.25374270489723416"/>
    <n v="0.66505962953565079"/>
    <n v="0.91880233443288484"/>
    <x v="4"/>
    <n v="0.2698099083823064"/>
    <n v="0"/>
    <n v="0.10091696665439365"/>
    <n v="0.24935164306444529"/>
    <n v="0.52790980241074559"/>
    <n v="0"/>
    <n v="0"/>
    <n v="0"/>
    <n v="0"/>
    <n v="0"/>
    <n v="0"/>
    <x v="0"/>
    <n v="7.1298401973820744E-2"/>
    <x v="0"/>
    <n v="0.17539467939041481"/>
    <x v="0"/>
    <n v="0"/>
    <n v="0"/>
    <n v="0"/>
    <n v="0"/>
    <n v="0.10091696665439365"/>
    <x v="0"/>
    <n v="0.74208086583124944"/>
    <n v="0.36456836760059197"/>
    <n v="0.17539467939041484"/>
    <n v="0.52790980241074559"/>
    <n v="0.95361312052650971"/>
    <n v="1.281839932473428"/>
    <n v="0"/>
    <n v="1.0149708195889368E-2"/>
    <n v="6.0898249175336198E-2"/>
    <n v="0.25374270489723416"/>
    <n v="0"/>
    <n v="0"/>
    <n v="5.0748540979446838E-3"/>
    <n v="0.4567368688150214"/>
    <n v="0.12712509515351433"/>
    <n v="0.58386196396853574"/>
    <n v="3.0449124587668103E-2"/>
    <n v="0"/>
    <n v="4.059883278355747E-2"/>
    <x v="0"/>
    <n v="0.10091696665439365"/>
    <n v="0.24935164306444529"/>
    <n v="0.52790980241074559"/>
    <n v="0"/>
    <n v="0"/>
    <n v="7.1298401973820744E-2"/>
    <n v="0.74208086583124944"/>
    <n v="0.36456836760059197"/>
    <n v="0.86965838102082527"/>
    <n v="0.17539467939041484"/>
    <n v="0"/>
    <n v="0.2028804345728534"/>
    <x v="0"/>
    <x v="2"/>
    <x v="0"/>
    <x v="0"/>
  </r>
  <r>
    <x v="7"/>
    <n v="0.18968692449355432"/>
    <n v="5.2617732175743222E-3"/>
    <n v="4.2357274401473285E-2"/>
    <n v="0.1420678768745067"/>
    <n v="7.8926598263614839E-2"/>
    <n v="0"/>
    <n v="0"/>
    <n v="0"/>
    <n v="0"/>
    <n v="0"/>
    <n v="2.6308866087871609E-2"/>
    <x v="1"/>
    <n v="1.0523546435148644E-2"/>
    <x v="0"/>
    <n v="1.0523546435148644E-2"/>
    <x v="0"/>
    <n v="0"/>
    <n v="2.9197080291970805E-4"/>
    <n v="0"/>
    <n v="5.8394160583941611E-3"/>
    <n v="5.2617732175743222E-3"/>
    <x v="1"/>
    <n v="0.24204156800841886"/>
    <n v="0.13154433043935806"/>
    <n v="2.6308866087871613E-2"/>
    <n v="7.8926598263614839E-2"/>
    <n v="0.63141278610891871"/>
    <n v="0.71033938437253352"/>
    <x v="2"/>
    <n v="0.4506276611507441"/>
    <n v="7.260184540647574E-2"/>
    <n v="0.20729015932012135"/>
    <n v="0.38646762692505954"/>
    <n v="0.28477214498373093"/>
    <n v="0"/>
    <n v="0"/>
    <n v="0"/>
    <n v="0"/>
    <n v="0"/>
    <n v="0.16291985147169527"/>
    <x v="1"/>
    <n v="0.10276512076025592"/>
    <x v="0"/>
    <n v="0.10276512076025592"/>
    <x v="0"/>
    <n v="0"/>
    <n v="1.7087984755238966E-2"/>
    <n v="0"/>
    <n v="7.6490638972166625E-2"/>
    <n v="7.260184540647574E-2"/>
    <x v="1"/>
    <n v="0.51435935892117413"/>
    <n v="0.37115325859105941"/>
    <n v="0.16291985147169527"/>
    <n v="0.28477214498373093"/>
    <n v="0.91837294808628611"/>
    <n v="1.0024948555496298"/>
    <n v="5.2617732175743222E-3"/>
    <n v="4.2357274401473285E-2"/>
    <n v="0.1420678768745067"/>
    <n v="7.8926598263614839E-2"/>
    <n v="0.19994738226782421"/>
    <n v="0"/>
    <n v="1.0523546435148644E-2"/>
    <n v="0.24204156800841886"/>
    <n v="0.13154433043935806"/>
    <n v="0.3735858984477769"/>
    <n v="2.6308866087871613E-2"/>
    <n v="0"/>
    <n v="2.1047092870297289E-2"/>
    <x v="3"/>
    <n v="0.20729015932012135"/>
    <n v="0.38646762692505954"/>
    <n v="0.28477214498373093"/>
    <n v="0.46358183359059324"/>
    <n v="0"/>
    <n v="0.10276512076025592"/>
    <n v="0.51435935892117413"/>
    <n v="0.37115325859105941"/>
    <n v="0.65759700479018313"/>
    <n v="0.16291985147169527"/>
    <n v="0"/>
    <n v="0.14558994875460024"/>
    <x v="0"/>
    <x v="2"/>
    <x v="0"/>
    <x v="0"/>
  </r>
  <r>
    <x v="4"/>
    <n v="0.12846715328467156"/>
    <n v="0"/>
    <n v="0.11094890510948907"/>
    <n v="1.7518248175182483E-2"/>
    <n v="0.19270072992700735"/>
    <n v="0"/>
    <n v="5.8394160583941604E-2"/>
    <n v="0"/>
    <n v="9.9854014598540153E-2"/>
    <n v="0"/>
    <n v="0"/>
    <x v="0"/>
    <n v="2.3357664233576644E-2"/>
    <x v="0"/>
    <n v="2.3357664233576644E-2"/>
    <x v="0"/>
    <n v="0"/>
    <n v="2.9197080291970805E-4"/>
    <n v="0"/>
    <n v="0"/>
    <n v="6.1313868613138691E-3"/>
    <x v="0"/>
    <n v="0.17547445255474456"/>
    <n v="0.12846715328467156"/>
    <n v="1.1678832116788322E-2"/>
    <n v="0.25109489051094896"/>
    <n v="0.47445255474452563"/>
    <n v="0.72554744525547454"/>
    <x v="0"/>
    <n v="0.36657826953039019"/>
    <n v="0"/>
    <n v="0.33957875880937344"/>
    <n v="0.13274604015085353"/>
    <n v="0.45445969276380366"/>
    <n v="0"/>
    <n v="0.244064687575479"/>
    <n v="0"/>
    <n v="0.32150716640097693"/>
    <n v="0"/>
    <n v="0"/>
    <x v="0"/>
    <n v="0.15343345298500799"/>
    <x v="0"/>
    <n v="0.15343345298500799"/>
    <x v="0"/>
    <n v="0"/>
    <n v="1.7087984755238966E-2"/>
    <n v="0"/>
    <n v="0"/>
    <n v="7.8383412170094577E-2"/>
    <x v="0"/>
    <n v="0.43222994587326513"/>
    <n v="0.36657826953039019"/>
    <n v="0.10828011123550162"/>
    <n v="0.52486212612297567"/>
    <n v="0.75983958899495252"/>
    <n v="1.0193940435535644"/>
    <n v="0"/>
    <n v="0.11094890510948907"/>
    <n v="1.7518248175182483E-2"/>
    <n v="0.25109489051094896"/>
    <n v="0"/>
    <n v="0"/>
    <n v="0.1232116788321168"/>
    <n v="0.17547445255474456"/>
    <n v="0.12846715328467156"/>
    <n v="0.3039416058394161"/>
    <n v="1.1678832116788322E-2"/>
    <n v="0"/>
    <n v="3.5620437956204384E-2"/>
    <x v="0"/>
    <n v="0.33957875880937344"/>
    <n v="0.13274604015085353"/>
    <n v="0.52486212612297567"/>
    <n v="0"/>
    <n v="0"/>
    <n v="0.35865508318462469"/>
    <n v="0.43222994587326513"/>
    <n v="0.36657826953039019"/>
    <n v="0.58393239554505549"/>
    <n v="0.10828011123550162"/>
    <n v="0"/>
    <n v="0.18987258904408263"/>
    <x v="0"/>
    <x v="2"/>
    <x v="0"/>
    <x v="0"/>
  </r>
  <r>
    <x v="6"/>
    <n v="0.21354166666666669"/>
    <n v="0"/>
    <n v="5.2083333333333329E-2"/>
    <n v="0.16145833333333337"/>
    <n v="0.125"/>
    <n v="0"/>
    <n v="3.6458333333333336E-2"/>
    <n v="0"/>
    <n v="0"/>
    <n v="0"/>
    <n v="5.2083333333333339E-3"/>
    <x v="0"/>
    <n v="0"/>
    <x v="0"/>
    <n v="0"/>
    <x v="0"/>
    <n v="0"/>
    <n v="2.3948598130841121E-2"/>
    <n v="1.1682242990654205E-2"/>
    <n v="0"/>
    <n v="0"/>
    <x v="0"/>
    <n v="0.43229166666666657"/>
    <n v="0.13541666666666669"/>
    <n v="2.0833333333333336E-2"/>
    <n v="0.16145833333333334"/>
    <n v="0.59375"/>
    <n v="0.75520833333333326"/>
    <x v="5"/>
    <n v="0.48036814587925164"/>
    <n v="0"/>
    <n v="0.23024671252952972"/>
    <n v="0.4135021610074735"/>
    <n v="0.36136712390670783"/>
    <n v="0"/>
    <n v="0.19212034226159791"/>
    <n v="0"/>
    <n v="0"/>
    <n v="0"/>
    <n v="7.223157744686827E-2"/>
    <x v="0"/>
    <n v="0"/>
    <x v="0"/>
    <n v="0"/>
    <x v="0"/>
    <n v="0"/>
    <n v="0.15537778692695098"/>
    <n v="0.10829598410976711"/>
    <n v="0"/>
    <n v="0"/>
    <x v="0"/>
    <n v="0.71748116801374873"/>
    <n v="0.37684644631035968"/>
    <n v="0.14484349699855975"/>
    <n v="0.41350216100747345"/>
    <n v="0.87970635648515028"/>
    <n v="1.0532327922806675"/>
    <n v="0"/>
    <n v="5.2083333333333329E-2"/>
    <n v="0.16145833333333337"/>
    <n v="0.16145833333333334"/>
    <n v="5.2083333333333339E-3"/>
    <n v="0"/>
    <n v="0"/>
    <n v="0.43229166666666657"/>
    <n v="0.13541666666666669"/>
    <n v="0.56770833333333326"/>
    <n v="2.0833333333333336E-2"/>
    <n v="0"/>
    <n v="0"/>
    <x v="0"/>
    <n v="0.23024671252952972"/>
    <n v="0.4135021610074735"/>
    <n v="0.41350216100747345"/>
    <n v="7.223157744686827E-2"/>
    <n v="0"/>
    <n v="0"/>
    <n v="0.71748116801374873"/>
    <n v="0.37684644631035968"/>
    <n v="0.85331515878114761"/>
    <n v="0.14484349699855975"/>
    <n v="0"/>
    <n v="0"/>
    <x v="0"/>
    <x v="2"/>
    <x v="0"/>
    <x v="0"/>
  </r>
  <r>
    <x v="9"/>
    <n v="0.11156542056074767"/>
    <n v="0"/>
    <n v="2.9497663551401869E-2"/>
    <n v="8.2067757009345807E-2"/>
    <n v="0"/>
    <n v="0"/>
    <n v="0"/>
    <n v="0"/>
    <n v="5.8411214953271026E-3"/>
    <n v="8.7616822429906538E-2"/>
    <n v="5.2570093457943924E-2"/>
    <x v="0"/>
    <n v="5.2570093457943917E-2"/>
    <x v="1"/>
    <n v="5.8411214953271026E-3"/>
    <x v="0"/>
    <n v="1.752336448598131E-2"/>
    <n v="8.2418073625252136E-2"/>
    <n v="0"/>
    <n v="2.2929206076239616E-2"/>
    <n v="0"/>
    <x v="0"/>
    <n v="0.22196261682242993"/>
    <n v="8.7616822429906538E-2"/>
    <n v="6.4252336448598124E-2"/>
    <n v="0"/>
    <n v="0.68399532710280364"/>
    <n v="0.68399532710280364"/>
    <x v="2"/>
    <n v="0.34055906627735683"/>
    <n v="0"/>
    <n v="0.17260461237026881"/>
    <n v="0.29054529243910582"/>
    <n v="0"/>
    <n v="0"/>
    <n v="0"/>
    <n v="0"/>
    <n v="7.6501829773042693E-2"/>
    <n v="0.30050371789663566"/>
    <n v="0.23133964941807766"/>
    <x v="0"/>
    <n v="0.23133964941807764"/>
    <x v="1"/>
    <n v="7.6501829773042693E-2"/>
    <x v="0"/>
    <n v="0.13276553806700914"/>
    <n v="0.29118284772902653"/>
    <n v="0"/>
    <n v="0.15200865369353775"/>
    <n v="0"/>
    <x v="0"/>
    <n v="0.49057039203191044"/>
    <n v="0.30050371789663566"/>
    <n v="0.25627652161083631"/>
    <n v="0"/>
    <n v="0.97382171892998315"/>
    <n v="0.97382171892998315"/>
    <n v="0"/>
    <n v="2.9497663551401869E-2"/>
    <n v="8.2067757009345807E-2"/>
    <n v="0"/>
    <n v="5.2570093457943924E-2"/>
    <n v="0"/>
    <n v="5.8411214953271021E-2"/>
    <n v="0.22196261682242993"/>
    <n v="8.7616822429906538E-2"/>
    <n v="0.30957943925233644"/>
    <n v="6.4252336448598124E-2"/>
    <n v="0.14018691588785046"/>
    <n v="5.8995327102803745E-2"/>
    <x v="0"/>
    <n v="0.17260461237026881"/>
    <n v="0.29054529243910582"/>
    <n v="0"/>
    <n v="0.23133964941807766"/>
    <n v="0"/>
    <n v="0.24410105031935872"/>
    <n v="0.49057039203191044"/>
    <n v="0.30050371789663566"/>
    <n v="0.59004526323087814"/>
    <n v="0.25627652161083631"/>
    <n v="0.38376627003729014"/>
    <n v="0.24534348370135678"/>
    <x v="0"/>
    <x v="3"/>
    <x v="1"/>
    <x v="0"/>
  </r>
  <r>
    <x v="10"/>
    <n v="0.10948695901404415"/>
    <n v="2.8661507595299517E-2"/>
    <n v="2.8661507595299517E-2"/>
    <n v="5.2163943823445115E-2"/>
    <n v="0"/>
    <n v="0"/>
    <n v="0"/>
    <n v="6.9360848380624826E-2"/>
    <n v="0"/>
    <n v="0"/>
    <n v="0.16050444253367732"/>
    <x v="2"/>
    <n v="5.1590713671539126E-2"/>
    <x v="2"/>
    <n v="2.2929206076239616E-2"/>
    <x v="0"/>
    <n v="3.4393809114359422E-2"/>
    <n v="0.11024270873282675"/>
    <n v="0"/>
    <n v="5.1773233238415735E-3"/>
    <n v="0"/>
    <x v="0"/>
    <n v="0.14330753797649759"/>
    <n v="0.17225566064775014"/>
    <n v="5.732301519059904E-3"/>
    <n v="0"/>
    <n v="0.79306391516193764"/>
    <n v="0.79306391516193764"/>
    <x v="2"/>
    <n v="0.33724457185447199"/>
    <n v="0.17011642903434737"/>
    <n v="0.17011642903434737"/>
    <n v="0.23042804199804412"/>
    <n v="0"/>
    <n v="0"/>
    <n v="0"/>
    <n v="0.2665081543653775"/>
    <n v="0"/>
    <n v="0"/>
    <n v="0.4122043977736175"/>
    <x v="2"/>
    <n v="0.22913569373422596"/>
    <x v="2"/>
    <n v="0.15200865369353775"/>
    <x v="0"/>
    <n v="0.18653556609950558"/>
    <n v="0.33845291773725245"/>
    <n v="0"/>
    <n v="7.201585221254253E-2"/>
    <n v="0"/>
    <x v="0"/>
    <n v="0.38823982031379944"/>
    <n v="0.42798340351017056"/>
    <n v="7.5784485368907625E-2"/>
    <n v="0"/>
    <n v="1.0985338461450418"/>
    <n v="1.0985338461450418"/>
    <n v="2.8661507595299517E-2"/>
    <n v="2.8661507595299517E-2"/>
    <n v="5.2163943823445115E-2"/>
    <n v="0"/>
    <n v="0.17770134709085703"/>
    <n v="6.9360848380624826E-2"/>
    <n v="5.1590713671539126E-2"/>
    <n v="0.14330753797649759"/>
    <n v="0.17225566064775014"/>
    <n v="0.31556319862424775"/>
    <n v="5.732301519059904E-3"/>
    <n v="3.4393809114359422E-2"/>
    <n v="0.13872169676124968"/>
    <x v="4"/>
    <n v="0.17011642903434737"/>
    <n v="0.23042804199804412"/>
    <n v="0"/>
    <n v="0.43514994357709008"/>
    <n v="0.2665081543653775"/>
    <n v="0.22913569373422596"/>
    <n v="0.38823982031379944"/>
    <n v="0.42798340351017056"/>
    <n v="0.59649972797509765"/>
    <n v="7.5784485368907625E-2"/>
    <n v="0.18653556609950558"/>
    <n v="0.38165146163824909"/>
    <x v="0"/>
    <x v="3"/>
    <x v="1"/>
    <x v="0"/>
  </r>
  <r>
    <x v="10"/>
    <n v="0.1242557597721978"/>
    <n v="1.0354646647683147E-2"/>
    <n v="1.5531969971524723E-2"/>
    <n v="9.8369143152989932E-2"/>
    <n v="0"/>
    <n v="0"/>
    <n v="0"/>
    <n v="0"/>
    <n v="0"/>
    <n v="0.19156096298213823"/>
    <n v="8.8273362671498823E-2"/>
    <x v="3"/>
    <n v="1.0354646647683147E-2"/>
    <x v="3"/>
    <n v="0"/>
    <x v="0"/>
    <n v="5.1773233238415735E-3"/>
    <n v="7.5554446080270662E-2"/>
    <n v="0"/>
    <n v="0"/>
    <n v="0"/>
    <x v="0"/>
    <n v="0.24333419622055399"/>
    <n v="0.10924152213305723"/>
    <n v="9.3191819829148315E-2"/>
    <n v="0"/>
    <n v="0.87056691690396082"/>
    <n v="0.87056691690396082"/>
    <x v="0"/>
    <n v="0.36024049825769461"/>
    <n v="0.10193421854952743"/>
    <n v="0.12495221828574246"/>
    <n v="0.3190225232695359"/>
    <n v="0"/>
    <n v="0"/>
    <n v="0"/>
    <n v="0"/>
    <n v="0"/>
    <n v="0.45301319612192281"/>
    <n v="0.30166280419590619"/>
    <x v="3"/>
    <n v="0.10193421854952743"/>
    <x v="3"/>
    <n v="0"/>
    <x v="0"/>
    <n v="7.201585221254253E-2"/>
    <n v="0.2784562496800132"/>
    <n v="0"/>
    <n v="0"/>
    <n v="0"/>
    <x v="0"/>
    <n v="0.51586694624830765"/>
    <n v="0.33685136402529375"/>
    <n v="0.31022547136273609"/>
    <n v="0"/>
    <n v="1.2027769911975197"/>
    <n v="1.2027769911975197"/>
    <n v="1.0354646647683147E-2"/>
    <n v="1.5531969971524723E-2"/>
    <n v="9.8369143152989932E-2"/>
    <n v="0"/>
    <n v="0.11415997929070669"/>
    <n v="0"/>
    <n v="1.0354646647683147E-2"/>
    <n v="0.24333419622055399"/>
    <n v="0.10924152213305723"/>
    <n v="0.35257571835361123"/>
    <n v="9.3191819829148315E-2"/>
    <n v="0.23815687289671239"/>
    <n v="6.2127879886098879E-2"/>
    <x v="5"/>
    <n v="0.12495221828574246"/>
    <n v="0.3190225232695359"/>
    <n v="0"/>
    <n v="0.34465893124382463"/>
    <n v="0"/>
    <n v="0.10193421854952743"/>
    <n v="0.51586694624830765"/>
    <n v="0.33685136402529375"/>
    <n v="0.63574964709660575"/>
    <n v="0.31022547136273609"/>
    <n v="0.50981203090585414"/>
    <n v="0.25191053601495528"/>
    <x v="0"/>
    <x v="3"/>
    <x v="1"/>
    <x v="0"/>
  </r>
  <r>
    <x v="0"/>
    <n v="5.3804994054696798E-2"/>
    <n v="0"/>
    <n v="3.0023781212841862E-2"/>
    <n v="2.3781212841854939E-2"/>
    <n v="1.7835909631391207E-2"/>
    <n v="1.189060642092747E-2"/>
    <n v="0"/>
    <n v="0"/>
    <n v="0"/>
    <n v="8.3234244946492286E-2"/>
    <n v="7.1640903686087998E-2"/>
    <x v="0"/>
    <n v="5.945303210463735E-2"/>
    <x v="4"/>
    <n v="2.4078478002378126E-2"/>
    <x v="0"/>
    <n v="0"/>
    <n v="2.4271048746826774E-2"/>
    <n v="0"/>
    <n v="0"/>
    <n v="0"/>
    <x v="2"/>
    <n v="0.28567181926278251"/>
    <n v="0.11890606420927471"/>
    <n v="9.5124851367419744E-2"/>
    <n v="2.9726516052318679E-2"/>
    <n v="0.84512485136741988"/>
    <n v="0.87485136741973857"/>
    <x v="2"/>
    <n v="0.23409116591868573"/>
    <n v="0"/>
    <n v="0.17415270122465937"/>
    <n v="0.15482944288997019"/>
    <n v="0.13395137154766373"/>
    <n v="0.1092613217945414"/>
    <n v="0"/>
    <n v="0"/>
    <n v="0"/>
    <n v="0.29266346561926682"/>
    <n v="0.27096171322950025"/>
    <x v="0"/>
    <n v="0.24631301948466844"/>
    <x v="4"/>
    <n v="0.15580197873054097"/>
    <x v="0"/>
    <n v="0"/>
    <n v="0.15642887259947774"/>
    <n v="0"/>
    <n v="0"/>
    <n v="0"/>
    <x v="2"/>
    <n v="0.56389563856380087"/>
    <n v="0.3520550993090038"/>
    <n v="0.31353494401828796"/>
    <n v="0.17327963641754077"/>
    <n v="1.1663152102058418"/>
    <n v="1.2092045487681511"/>
    <n v="0"/>
    <n v="3.0023781212841862E-2"/>
    <n v="2.3781212841854939E-2"/>
    <n v="2.9726516052318679E-2"/>
    <n v="7.1640903686087998E-2"/>
    <n v="0"/>
    <n v="5.945303210463735E-2"/>
    <n v="0.28567181926278251"/>
    <n v="0.11890606420927471"/>
    <n v="0.40457788347205725"/>
    <n v="9.5124851367419744E-2"/>
    <n v="0.16052318668252086"/>
    <n v="5.3804994054696804E-2"/>
    <x v="0"/>
    <n v="0.17415270122465937"/>
    <n v="0.15482944288997019"/>
    <n v="0.17327963641754077"/>
    <n v="0.27096171322950025"/>
    <n v="0"/>
    <n v="0.24631301948466844"/>
    <n v="0.56389563856380087"/>
    <n v="0.3520550993090038"/>
    <n v="0.68938710586901797"/>
    <n v="0.31353494401828796"/>
    <n v="0.4122299290627538"/>
    <n v="0.23409116591868573"/>
    <x v="0"/>
    <x v="3"/>
    <x v="1"/>
    <x v="0"/>
  </r>
  <r>
    <x v="3"/>
    <n v="0.16189076659319135"/>
    <n v="0"/>
    <n v="0.12760225324516292"/>
    <n v="3.4288513348028418E-2"/>
    <n v="8.8170462894930246E-2"/>
    <n v="2.9390154298310073E-2"/>
    <n v="0"/>
    <n v="0"/>
    <n v="0"/>
    <n v="0.13225569434239534"/>
    <n v="4.4085231447465109E-2"/>
    <x v="0"/>
    <n v="2.9390154298310073E-2"/>
    <x v="0"/>
    <n v="1.9593436198873382E-2"/>
    <x v="0"/>
    <n v="0"/>
    <n v="5.4098851054638396E-3"/>
    <n v="0"/>
    <n v="0"/>
    <n v="0"/>
    <x v="0"/>
    <n v="0.14205241244183203"/>
    <n v="8.3272103845211873E-2"/>
    <n v="2.4491795248591727E-2"/>
    <n v="0.11756061719324032"/>
    <n v="0.48542738182708811"/>
    <n v="0.60298799902032851"/>
    <x v="0"/>
    <n v="0.41408946374665578"/>
    <n v="0"/>
    <n v="0.36528400501827052"/>
    <n v="0.18624645704694337"/>
    <n v="0.30148139819751218"/>
    <n v="0.17228662638919534"/>
    <n v="0"/>
    <n v="0"/>
    <n v="0"/>
    <n v="0.3722043848820879"/>
    <n v="0.2115389916911341"/>
    <x v="0"/>
    <n v="0.17228662638919534"/>
    <x v="0"/>
    <n v="0.1404377374538936"/>
    <x v="0"/>
    <n v="0"/>
    <n v="7.3618401030581176E-2"/>
    <n v="0"/>
    <n v="0"/>
    <n v="0"/>
    <x v="0"/>
    <n v="0.38644547867344159"/>
    <n v="0.29273198491259411"/>
    <n v="0.15714451387712911"/>
    <n v="0.34997160931564891"/>
    <n v="0.77082348132972267"/>
    <n v="0.88912865723491574"/>
    <n v="0"/>
    <n v="0.12760225324516292"/>
    <n v="3.4288513348028418E-2"/>
    <n v="0.11756061719324032"/>
    <n v="5.38819495469018E-2"/>
    <n v="0"/>
    <n v="2.9390154298310073E-2"/>
    <n v="0.14205241244183203"/>
    <n v="8.3272103845211873E-2"/>
    <n v="0.22532451628704392"/>
    <n v="2.4491795248591727E-2"/>
    <n v="0.13225569434239534"/>
    <n v="2.0083272103845216E-2"/>
    <x v="0"/>
    <n v="0.36528400501827052"/>
    <n v="0.18624645704694337"/>
    <n v="0.34997160931564891"/>
    <n v="0.23426164128355476"/>
    <n v="0"/>
    <n v="0.17228662638919534"/>
    <n v="0.38644547867344159"/>
    <n v="0.29273198491259411"/>
    <n v="0.49460451076086964"/>
    <n v="0.15714451387712911"/>
    <n v="0.3722043848820879"/>
    <n v="0.14219415236254943"/>
    <x v="0"/>
    <x v="3"/>
    <x v="1"/>
    <x v="0"/>
  </r>
  <r>
    <x v="9"/>
    <n v="0.16260762607626075"/>
    <n v="0"/>
    <n v="0"/>
    <n v="0.16260762607626075"/>
    <n v="0"/>
    <n v="4.9200492004920051E-3"/>
    <n v="0"/>
    <n v="0"/>
    <n v="1.4760147601476018E-2"/>
    <n v="0.1918819188191882"/>
    <n v="0.13776137761377613"/>
    <x v="0"/>
    <n v="5.412054120541205E-2"/>
    <x v="5"/>
    <n v="0"/>
    <x v="0"/>
    <n v="0"/>
    <n v="2.5139719694750623E-2"/>
    <n v="0"/>
    <n v="0"/>
    <n v="5.1660516605166054E-3"/>
    <x v="0"/>
    <n v="0.17293972939729402"/>
    <n v="6.8880688806888066E-2"/>
    <n v="8.8560885608856083E-2"/>
    <n v="4.9200492004920051E-3"/>
    <n v="0.81771217712177158"/>
    <n v="0.82263222632226363"/>
    <x v="1"/>
    <n v="0.41506166365550945"/>
    <n v="0"/>
    <n v="0"/>
    <n v="0.41506166365550945"/>
    <n v="0"/>
    <n v="7.0200707989594824E-2"/>
    <n v="0"/>
    <n v="0"/>
    <n v="0.12179222229433179"/>
    <n v="0.45342085738469806"/>
    <n v="0.38026031106648506"/>
    <x v="0"/>
    <n v="0.23478945217290287"/>
    <x v="5"/>
    <n v="0"/>
    <x v="0"/>
    <n v="0"/>
    <n v="0.15922706833271602"/>
    <n v="0"/>
    <n v="0"/>
    <n v="7.1937280201045534E-2"/>
    <x v="0"/>
    <n v="0.42888849835038856"/>
    <n v="0.26556168780794076"/>
    <n v="0.30216918398653414"/>
    <n v="7.0200707989594824E-2"/>
    <n v="1.129677144091886"/>
    <n v="1.136082860046145"/>
    <n v="0"/>
    <n v="0"/>
    <n v="0.16260762607626075"/>
    <n v="4.9200492004920051E-3"/>
    <n v="0.13776137761377613"/>
    <n v="0"/>
    <n v="6.8880688806888066E-2"/>
    <n v="0.17293972939729402"/>
    <n v="6.8880688806888066E-2"/>
    <n v="0.2418204182041821"/>
    <n v="8.8560885608856083E-2"/>
    <n v="0.26076260762607628"/>
    <n v="1.0086100861008611E-2"/>
    <x v="0"/>
    <n v="0"/>
    <n v="0.41506166365550945"/>
    <n v="7.0200707989594824E-2"/>
    <n v="0.38026031106648506"/>
    <n v="0"/>
    <n v="0.26556168780794076"/>
    <n v="0.42888849835038856"/>
    <n v="0.26556168780794076"/>
    <n v="0.51410115879568752"/>
    <n v="0.30216918398653414"/>
    <n v="0.53593969242096562"/>
    <n v="0.100599176298584"/>
    <x v="0"/>
    <x v="3"/>
    <x v="1"/>
    <x v="0"/>
  </r>
  <r>
    <x v="10"/>
    <n v="9.0114827758362465E-2"/>
    <n v="9.9850224663005516E-3"/>
    <n v="3.0204692960559165E-2"/>
    <n v="4.992511233150275E-2"/>
    <n v="0.16475287069395911"/>
    <n v="0"/>
    <n v="0.11008487269096358"/>
    <n v="4.9925112331502758E-3"/>
    <n v="0"/>
    <n v="9.9850224663005516E-3"/>
    <n v="3.4947578632051925E-2"/>
    <x v="0"/>
    <n v="4.9925112331502758E-3"/>
    <x v="0"/>
    <n v="9.9850224663005516E-3"/>
    <x v="0"/>
    <n v="0"/>
    <n v="2.0219670494258615E-2"/>
    <n v="0"/>
    <n v="0"/>
    <n v="9.9850224663005516E-3"/>
    <x v="0"/>
    <n v="0.23989016475287078"/>
    <n v="0.17973040439340993"/>
    <n v="5.0174737893160265E-2"/>
    <n v="0.27483774338492267"/>
    <n v="0.57513729405891179"/>
    <n v="0.84997503744383451"/>
    <x v="2"/>
    <n v="0.30489321672149661"/>
    <n v="0.10009212830442743"/>
    <n v="0.17468198798290605"/>
    <n v="0.22534154081295887"/>
    <n v="0.41796077320989589"/>
    <n v="0"/>
    <n v="0.33820085901007185"/>
    <n v="7.0716630408959869E-2"/>
    <n v="0"/>
    <n v="0.10009212830442743"/>
    <n v="0.18804906957434889"/>
    <x v="0"/>
    <n v="7.0716630408959869E-2"/>
    <x v="0"/>
    <n v="0.10009212830442743"/>
    <x v="0"/>
    <n v="0"/>
    <n v="0.14267949339612984"/>
    <n v="0"/>
    <n v="0"/>
    <n v="0.10009212830442743"/>
    <x v="0"/>
    <n v="0.51184409031282974"/>
    <n v="0.43779806328982163"/>
    <n v="0.22591395090143099"/>
    <n v="0.55183378470454092"/>
    <n v="0.86082116789335306"/>
    <n v="1.1730619583300945"/>
    <n v="9.9850224663005516E-3"/>
    <n v="3.0204692960559165E-2"/>
    <n v="4.992511233150275E-2"/>
    <n v="0.27483774338492267"/>
    <n v="4.518222666000999E-2"/>
    <n v="4.9925112331502758E-3"/>
    <n v="4.9925112331502758E-3"/>
    <n v="0.23989016475287078"/>
    <n v="0.17973040439340993"/>
    <n v="0.41962056914628071"/>
    <n v="5.0174737893160265E-2"/>
    <n v="9.9850224663005516E-3"/>
    <n v="4.0189715426859722E-2"/>
    <x v="6"/>
    <n v="0.17468198798290605"/>
    <n v="0.22534154081295887"/>
    <n v="0.55183378470454092"/>
    <n v="0.21419522463757606"/>
    <n v="7.0716630408959869E-2"/>
    <n v="7.0716630408959869E-2"/>
    <n v="0.51184409031282974"/>
    <n v="0.43779806328982163"/>
    <n v="0.7046684300795828"/>
    <n v="0.22591395090143099"/>
    <n v="0.10009212830442743"/>
    <n v="0.20184144079868135"/>
    <x v="0"/>
    <x v="4"/>
    <x v="1"/>
    <x v="0"/>
  </r>
  <r>
    <x v="1"/>
    <n v="0.11974187380497131"/>
    <n v="0"/>
    <n v="3.3699808795411082E-2"/>
    <n v="8.6042065009560229E-2"/>
    <n v="8.6042065009560242E-2"/>
    <n v="0"/>
    <n v="0"/>
    <n v="4.7801147227533461E-3"/>
    <n v="4.7801147227533461E-3"/>
    <n v="0.18642447418738048"/>
    <n v="9.5602294455066923E-3"/>
    <x v="4"/>
    <n v="1.9120458891013385E-2"/>
    <x v="0"/>
    <n v="5.2581261950286798E-2"/>
    <x v="0"/>
    <n v="0"/>
    <n v="5.2826201796090854E-3"/>
    <n v="0"/>
    <n v="0"/>
    <n v="0"/>
    <x v="0"/>
    <n v="0.1630019120458891"/>
    <n v="0.13886233269598472"/>
    <n v="6.6921606118546834E-2"/>
    <n v="8.6042065009560242E-2"/>
    <n v="0.66515296367112808"/>
    <n v="0.75119502868068844"/>
    <x v="2"/>
    <n v="0.35334425699308081"/>
    <n v="0"/>
    <n v="0.18462210807118834"/>
    <n v="0.29770745223193207"/>
    <n v="0.29770745223193212"/>
    <n v="0"/>
    <n v="0"/>
    <n v="6.9193574116437423E-2"/>
    <n v="6.9193574116437423E-2"/>
    <n v="0.44645309628329677"/>
    <n v="9.7932894076041041E-2"/>
    <x v="4"/>
    <n v="0.13872123513403845"/>
    <x v="0"/>
    <n v="0.23136467014085701"/>
    <x v="0"/>
    <n v="0"/>
    <n v="7.2745779958479723E-2"/>
    <n v="0"/>
    <n v="0"/>
    <n v="0"/>
    <x v="0"/>
    <n v="0.41559565530518433"/>
    <n v="0.38185485185406065"/>
    <n v="0.26166797390732532"/>
    <n v="0.29770745223193212"/>
    <n v="0.95371200121773414"/>
    <n v="1.0485785543176318"/>
    <n v="0"/>
    <n v="3.3699808795411082E-2"/>
    <n v="8.6042065009560229E-2"/>
    <n v="8.6042065009560242E-2"/>
    <n v="2.8680688336520078E-2"/>
    <n v="4.7801147227533461E-3"/>
    <n v="2.390057361376673E-2"/>
    <n v="0.1630019120458891"/>
    <n v="0.13886233269598472"/>
    <n v="0.30186424474187379"/>
    <n v="6.6921606118546834E-2"/>
    <n v="0.18642447418738048"/>
    <n v="5.2581261950286798E-2"/>
    <x v="0"/>
    <n v="0.18462210807118834"/>
    <n v="0.29770745223193207"/>
    <n v="0.29770745223193212"/>
    <n v="0.17017389756301385"/>
    <n v="6.9193574116437423E-2"/>
    <n v="0.15522065328979592"/>
    <n v="0.41559565530518433"/>
    <n v="0.38185485185406065"/>
    <n v="0.58167200121755136"/>
    <n v="0.26166797390732532"/>
    <n v="0.44645309628329677"/>
    <n v="0.23136467014085701"/>
    <x v="0"/>
    <x v="4"/>
    <x v="1"/>
    <x v="0"/>
  </r>
  <r>
    <x v="11"/>
    <n v="0.10591653460116215"/>
    <n v="0"/>
    <n v="4.7807712625462219E-2"/>
    <n v="5.8108821975699929E-2"/>
    <n v="9.5087163232963554E-2"/>
    <n v="0"/>
    <n v="0.14289487585842575"/>
    <n v="4.7543581616481763E-2"/>
    <n v="5.2826201796090854E-3"/>
    <n v="1.0565240359218171E-2"/>
    <n v="4.226096143687269E-2"/>
    <x v="5"/>
    <n v="1.5847860538827259E-2"/>
    <x v="0"/>
    <n v="4.2260961436872677E-2"/>
    <x v="0"/>
    <n v="5.2826201796090854E-3"/>
    <n v="5.2826201796090854E-3"/>
    <n v="0"/>
    <n v="0"/>
    <n v="5.2826201796090854E-3"/>
    <x v="3"/>
    <n v="0.17511885895404122"/>
    <n v="9.5351294241944023E-2"/>
    <n v="5.2826201796090854E-3"/>
    <n v="0.23798203909138932"/>
    <n v="0.50818806127839411"/>
    <n v="0.74617010036978337"/>
    <x v="6"/>
    <n v="0.33148570037562752"/>
    <n v="0"/>
    <n v="0.2204305225922972"/>
    <n v="0.24345555775430233"/>
    <n v="0.31347070900481089"/>
    <n v="0"/>
    <n v="0.38765059920522393"/>
    <n v="0.21981072618430653"/>
    <n v="7.2745779958479723E-2"/>
    <n v="0.10296921654213891"/>
    <n v="0.20705092407508088"/>
    <x v="5"/>
    <n v="0.12622318986816544"/>
    <x v="0"/>
    <n v="0.20705092407508086"/>
    <x v="0"/>
    <n v="7.2745779958479723E-2"/>
    <n v="7.2745779958479723E-2"/>
    <n v="0"/>
    <n v="0"/>
    <n v="7.2745779958479723E-2"/>
    <x v="3"/>
    <n v="0.43176233101924621"/>
    <n v="0.313920649914604"/>
    <n v="7.2745779958479723E-2"/>
    <n v="0.50960677961863932"/>
    <n v="0.79358659069549919"/>
    <n v="1.0427863412623901"/>
    <n v="0"/>
    <n v="4.7807712625462219E-2"/>
    <n v="5.8108821975699929E-2"/>
    <n v="0.23798203909138932"/>
    <n v="8.4521922873745367E-2"/>
    <n v="4.7543581616481763E-2"/>
    <n v="2.1130480718436345E-2"/>
    <n v="0.17511885895404122"/>
    <n v="9.5351294241944023E-2"/>
    <n v="0.27047015319598522"/>
    <n v="5.2826201796090854E-3"/>
    <n v="1.0565240359218171E-2"/>
    <n v="6.8674062334918101E-2"/>
    <x v="0"/>
    <n v="0.2204305225922972"/>
    <n v="0.24345555775430233"/>
    <n v="0.50960677961863932"/>
    <n v="0.29498609223762873"/>
    <n v="0.21981072618430653"/>
    <n v="0.14588013413625145"/>
    <n v="0.43176233101924621"/>
    <n v="0.313920649914604"/>
    <n v="0.54692991921310552"/>
    <n v="7.2745779958479723E-2"/>
    <n v="0.10296921654213891"/>
    <n v="0.26515345629870801"/>
    <x v="0"/>
    <x v="4"/>
    <x v="1"/>
    <x v="0"/>
  </r>
  <r>
    <x v="2"/>
    <n v="9.7134161805731672E-2"/>
    <n v="0"/>
    <n v="6.1628201876743588E-2"/>
    <n v="3.5505959928988078E-2"/>
    <n v="0.2739031194521937"/>
    <n v="0"/>
    <n v="4.0578239918843524E-2"/>
    <n v="0"/>
    <n v="0"/>
    <n v="7.6084199847831602E-2"/>
    <n v="6.0867359878265283E-2"/>
    <x v="0"/>
    <n v="1.5216839969566322E-2"/>
    <x v="0"/>
    <n v="5.0722799898554405E-3"/>
    <x v="0"/>
    <n v="2.0289119959421762E-2"/>
    <n v="3.0737704918032779E-2"/>
    <n v="0"/>
    <n v="5.1229508196721308E-3"/>
    <n v="0"/>
    <x v="0"/>
    <n v="0.17752979964494042"/>
    <n v="7.1011919857976169E-2"/>
    <n v="3.0433679939132645E-2"/>
    <n v="0.31448135937103722"/>
    <n v="0.45650519908698967"/>
    <n v="0.77098655845802677"/>
    <x v="2"/>
    <n v="0.31694327027220204"/>
    <n v="0"/>
    <n v="0.25087357324897142"/>
    <n v="0.18956352037511212"/>
    <n v="0.5507864610714972"/>
    <n v="0"/>
    <n v="0.20282825714970326"/>
    <n v="0"/>
    <n v="0"/>
    <n v="0.2794568860778911"/>
    <n v="0.24928705224238357"/>
    <x v="0"/>
    <n v="0.12367156761313333"/>
    <x v="0"/>
    <n v="7.1280286712606694E-2"/>
    <x v="0"/>
    <n v="0.14292599671181322"/>
    <n v="0.17623253841912309"/>
    <n v="0"/>
    <n v="7.1636045460740996E-2"/>
    <n v="0"/>
    <x v="0"/>
    <n v="0.43492551595271656"/>
    <n v="0.26973976232848451"/>
    <n v="0.17534972949562494"/>
    <n v="0.59533526944454085"/>
    <n v="0.74184831926611494"/>
    <n v="1.0717897529626497"/>
    <n v="0"/>
    <n v="6.1628201876743588E-2"/>
    <n v="3.5505959928988078E-2"/>
    <n v="0.31448135937103722"/>
    <n v="6.0867359878265283E-2"/>
    <n v="0"/>
    <n v="1.5216839969566322E-2"/>
    <n v="0.17752979964494042"/>
    <n v="7.1011919857976169E-2"/>
    <n v="0.24854171950291659"/>
    <n v="3.0433679939132645E-2"/>
    <n v="7.6084199847831602E-2"/>
    <n v="1.0144559979710881E-2"/>
    <x v="0"/>
    <n v="0.25087357324897142"/>
    <n v="0.18956352037511212"/>
    <n v="0.59533526944454085"/>
    <n v="0.24928705224238357"/>
    <n v="0"/>
    <n v="0.12367156761313333"/>
    <n v="0.43492551595271656"/>
    <n v="0.26973976232848451"/>
    <n v="0.52191325489181228"/>
    <n v="0.17534972949562494"/>
    <n v="0.2794568860778911"/>
    <n v="0.10089128223452663"/>
    <x v="0"/>
    <x v="4"/>
    <x v="1"/>
    <x v="0"/>
  </r>
  <r>
    <x v="5"/>
    <n v="0.16419057377049179"/>
    <n v="0"/>
    <n v="6.1731557377049176E-2"/>
    <n v="0.10245901639344263"/>
    <n v="4.6106557377049169E-2"/>
    <n v="0"/>
    <n v="0"/>
    <n v="0"/>
    <n v="0"/>
    <n v="7.197745901639345E-2"/>
    <n v="0"/>
    <x v="6"/>
    <n v="6.6598360655737696E-2"/>
    <x v="0"/>
    <n v="4.6106557377049169E-2"/>
    <x v="0"/>
    <n v="1.0245901639344262E-2"/>
    <n v="3.9489038962856687E-2"/>
    <n v="0"/>
    <n v="0"/>
    <n v="0"/>
    <x v="0"/>
    <n v="0.20517418032786885"/>
    <n v="0.15881147540983609"/>
    <n v="5.6352459016393436E-2"/>
    <n v="4.6106557377049169E-2"/>
    <n v="0.71798155737704905"/>
    <n v="0.76408811475409844"/>
    <x v="0"/>
    <n v="0.41720235341580714"/>
    <n v="0"/>
    <n v="0.25108838417201607"/>
    <n v="0.3258268058934386"/>
    <n v="0.21640961387910218"/>
    <n v="0"/>
    <n v="0"/>
    <n v="0"/>
    <n v="0"/>
    <n v="0.27161351890869306"/>
    <n v="0"/>
    <x v="6"/>
    <n v="0.261020461700184"/>
    <x v="0"/>
    <n v="0.21640961387910218"/>
    <x v="0"/>
    <n v="0.10139569497376913"/>
    <n v="0.2000501610856408"/>
    <n v="0"/>
    <n v="0"/>
    <n v="0"/>
    <x v="0"/>
    <n v="0.47008443805918798"/>
    <n v="0.40989341565804904"/>
    <n v="0.23967479388371019"/>
    <n v="0.21640961387910218"/>
    <n v="1.0109522480970807"/>
    <n v="1.0636238276305905"/>
    <n v="0"/>
    <n v="6.1731557377049176E-2"/>
    <n v="0.10245901639344263"/>
    <n v="4.6106557377049169E-2"/>
    <n v="6.1731557377049162E-2"/>
    <n v="0"/>
    <n v="6.6598360655737696E-2"/>
    <n v="0.20517418032786885"/>
    <n v="0.15881147540983609"/>
    <n v="0.36398565573770492"/>
    <n v="5.6352459016393436E-2"/>
    <n v="7.197745901639345E-2"/>
    <n v="9.2213114754098338E-2"/>
    <x v="0"/>
    <n v="0.25108838417201607"/>
    <n v="0.3258268058934386"/>
    <n v="0.21640961387910218"/>
    <n v="0.25108838417201607"/>
    <n v="0"/>
    <n v="0.261020461700184"/>
    <n v="0.47008443805918798"/>
    <n v="0.40989341565804904"/>
    <n v="0.64764786570468269"/>
    <n v="0.23967479388371019"/>
    <n v="0.27161351890869306"/>
    <n v="0.30853813075404113"/>
    <x v="0"/>
    <x v="4"/>
    <x v="1"/>
    <x v="0"/>
  </r>
  <r>
    <x v="1"/>
    <n v="0.11995731056563502"/>
    <n v="0"/>
    <n v="1.7502668089647812E-2"/>
    <n v="0.10245464247598721"/>
    <n v="6.8303094983991466E-2"/>
    <n v="8.5378868729989333E-3"/>
    <n v="6.8303094983991466E-2"/>
    <n v="0.32017075773746001"/>
    <n v="0"/>
    <n v="0"/>
    <n v="0"/>
    <x v="7"/>
    <n v="2.5613660618996798E-2"/>
    <x v="0"/>
    <n v="1.7075773745997867E-2"/>
    <x v="0"/>
    <n v="4.2689434364994666E-3"/>
    <n v="7.7100440248819707E-2"/>
    <n v="0"/>
    <n v="0"/>
    <n v="8.5378868729989333E-3"/>
    <x v="0"/>
    <n v="0.14535752401280685"/>
    <n v="6.8516542155816429E-2"/>
    <n v="3.8420490928495199E-2"/>
    <n v="0.14514407684098185"/>
    <n v="0.65805763073639267"/>
    <n v="0.80320170757737441"/>
    <x v="7"/>
    <n v="0.35367591701705875"/>
    <n v="0"/>
    <n v="0.13268664826301332"/>
    <n v="0.32581959411364136"/>
    <n v="0.26441910662691026"/>
    <n v="9.2532678726404138E-2"/>
    <n v="0.26441910662691026"/>
    <n v="0.6014472331982742"/>
    <n v="0"/>
    <n v="0"/>
    <n v="0"/>
    <x v="7"/>
    <n v="0.16073389391513759"/>
    <x v="0"/>
    <n v="0.13104908527750975"/>
    <x v="0"/>
    <n v="6.5383728336009375E-2"/>
    <n v="0.28136752834433565"/>
    <n v="0"/>
    <n v="0"/>
    <n v="9.2532678726404138E-2"/>
    <x v="0"/>
    <n v="0.39115650036166105"/>
    <n v="0.26484186173601398"/>
    <n v="0.19728880891332748"/>
    <n v="0.39085361253610929"/>
    <n v="0.94621414666649961"/>
    <n v="1.1111629810576342"/>
    <n v="0"/>
    <n v="1.7502668089647812E-2"/>
    <n v="0.10245464247598721"/>
    <n v="0.14514407684098185"/>
    <n v="1.2806830309498401E-2"/>
    <n v="0.32017075773746001"/>
    <n v="2.5613660618996798E-2"/>
    <n v="0.14535752401280685"/>
    <n v="6.8516542155816429E-2"/>
    <n v="0.21387406616862328"/>
    <n v="3.8420490928495199E-2"/>
    <n v="0"/>
    <n v="3.8633938100320168E-2"/>
    <x v="0"/>
    <n v="0.13268664826301332"/>
    <n v="0.32581959411364136"/>
    <n v="0.39085361253610929"/>
    <n v="0.11341022207249733"/>
    <n v="0.6014472331982742"/>
    <n v="0.16073389391513759"/>
    <n v="0.39115650036166105"/>
    <n v="0.26484186173601398"/>
    <n v="0.48077358735912057"/>
    <n v="0.19728880891332748"/>
    <n v="0"/>
    <n v="0.19784331780135239"/>
    <x v="0"/>
    <x v="4"/>
    <x v="1"/>
    <x v="0"/>
  </r>
  <r>
    <x v="4"/>
    <n v="0.13748685594111462"/>
    <n v="0"/>
    <n v="0.10068349106203996"/>
    <n v="3.6803364879074658E-2"/>
    <n v="3.6803364879074658E-2"/>
    <n v="1.0515247108307046E-2"/>
    <n v="0"/>
    <n v="0.16298633017875919"/>
    <n v="1.0515247108307046E-2"/>
    <n v="0"/>
    <n v="1.577287066246057E-2"/>
    <x v="0"/>
    <n v="8.9379600420609898E-2"/>
    <x v="0"/>
    <n v="2.6288117770767613E-2"/>
    <x v="0"/>
    <n v="1.577287066246057E-2"/>
    <n v="0.14349361487451606"/>
    <n v="0"/>
    <n v="2.3121387283237E-2"/>
    <n v="1.0515247108307046E-2"/>
    <x v="0"/>
    <n v="5.5205047318611991E-3"/>
    <n v="0.19978969505783387"/>
    <n v="1.577287066246057E-2"/>
    <n v="4.7318611987381701E-2"/>
    <n v="0.62066246056782348"/>
    <n v="0.66798107255520511"/>
    <x v="8"/>
    <n v="0.37986188190579551"/>
    <n v="0"/>
    <n v="0.32288798215925751"/>
    <n v="0.1930386962637933"/>
    <n v="0.1930386962637933"/>
    <n v="0.10272444704722057"/>
    <n v="0"/>
    <n v="0.41557456226030415"/>
    <n v="0.10272444704722057"/>
    <n v="0"/>
    <n v="0.12592260812802486"/>
    <x v="0"/>
    <n v="0.30360703890555268"/>
    <x v="0"/>
    <n v="0.16285502169200683"/>
    <x v="0"/>
    <n v="0.12592260812802486"/>
    <n v="0.38850527973638893"/>
    <n v="0"/>
    <n v="0.15264932839526518"/>
    <n v="0.10272444704722057"/>
    <x v="0"/>
    <n v="7.4368631866849264E-2"/>
    <n v="0.46338467596064359"/>
    <n v="0.12592260812802486"/>
    <n v="0.21928153279664719"/>
    <n v="0.90726360959922825"/>
    <n v="0.95671144576244749"/>
    <n v="0"/>
    <n v="0.10068349106203996"/>
    <n v="3.6803364879074658E-2"/>
    <n v="4.7318611987381701E-2"/>
    <n v="1.577287066246057E-2"/>
    <n v="0.16298633017875919"/>
    <n v="9.9894847528916947E-2"/>
    <n v="5.5205047318611991E-3"/>
    <n v="0.19978969505783387"/>
    <n v="0.20531019978969506"/>
    <n v="1.577287066246057E-2"/>
    <n v="0"/>
    <n v="0.12092534174553103"/>
    <x v="0"/>
    <n v="0.32288798215925751"/>
    <n v="0.1930386962637933"/>
    <n v="0.21928153279664719"/>
    <n v="0.12592260812802486"/>
    <n v="0.41557456226030415"/>
    <n v="0.32157525930342018"/>
    <n v="7.4368631866849264E-2"/>
    <n v="0.46338467596064359"/>
    <n v="0.47025282962666054"/>
    <n v="0.12592260812802486"/>
    <n v="0"/>
    <n v="0.35516301639224951"/>
    <x v="0"/>
    <x v="5"/>
    <x v="1"/>
    <x v="0"/>
  </r>
  <r>
    <x v="7"/>
    <n v="0.19653179190751449"/>
    <n v="0"/>
    <n v="0.16763005780346824"/>
    <n v="2.8901734104046249E-2"/>
    <n v="3.4682080924855495E-2"/>
    <n v="0"/>
    <n v="0"/>
    <n v="0"/>
    <n v="9.8265895953757246E-2"/>
    <n v="0"/>
    <n v="1.15606936416185E-2"/>
    <x v="0"/>
    <n v="0.17341040462427751"/>
    <x v="0"/>
    <n v="5.78034682080925E-3"/>
    <x v="0"/>
    <n v="1.7341040462427751E-2"/>
    <n v="0.1261735472947097"/>
    <n v="0"/>
    <n v="0"/>
    <n v="5.78034682080925E-3"/>
    <x v="0"/>
    <n v="0"/>
    <n v="5.7803468208092491E-2"/>
    <n v="5.78034682080925E-3"/>
    <n v="3.4682080924855495E-2"/>
    <n v="0.47398843930635842"/>
    <n v="0.50867052023121395"/>
    <x v="0"/>
    <n v="0.45929810548277811"/>
    <n v="0"/>
    <n v="0.42182537075512966"/>
    <n v="0.17083484469612378"/>
    <n v="0.18732489363342147"/>
    <n v="0"/>
    <n v="0"/>
    <n v="0"/>
    <n v="0.31884914046422413"/>
    <n v="0"/>
    <n v="0.10772892026025578"/>
    <x v="0"/>
    <n v="0.42951042901628766"/>
    <x v="0"/>
    <n v="7.6102028579269301E-2"/>
    <x v="0"/>
    <n v="0.13206897896081984"/>
    <n v="0.36313780922464478"/>
    <n v="0"/>
    <n v="0"/>
    <n v="7.6102028579269301E-2"/>
    <x v="0"/>
    <n v="0"/>
    <n v="0.24280214389183963"/>
    <n v="7.6102028579269301E-2"/>
    <n v="0.18732489363342147"/>
    <n v="0.75937485542102556"/>
    <n v="0.79406911824193394"/>
    <n v="0"/>
    <n v="0.16763005780346824"/>
    <n v="2.8901734104046249E-2"/>
    <n v="3.4682080924855495E-2"/>
    <n v="1.15606936416185E-2"/>
    <n v="0"/>
    <n v="0.27167630057803477"/>
    <n v="0"/>
    <n v="5.7803468208092491E-2"/>
    <n v="5.7803468208092491E-2"/>
    <n v="5.78034682080925E-3"/>
    <n v="0"/>
    <n v="0.12716763005780349"/>
    <x v="0"/>
    <n v="0.42182537075512966"/>
    <n v="0.17083484469612378"/>
    <n v="0.18732489363342147"/>
    <n v="0.10772892026025578"/>
    <n v="0"/>
    <n v="0.54828662400299111"/>
    <n v="0"/>
    <n v="0.24280214389183963"/>
    <n v="0.24280214389183963"/>
    <n v="7.6102028579269301E-2"/>
    <n v="0"/>
    <n v="0.36463220758648884"/>
    <x v="0"/>
    <x v="5"/>
    <x v="1"/>
    <x v="0"/>
  </r>
  <r>
    <x v="4"/>
    <n v="0.23118127995489143"/>
    <n v="1.127713560755568E-2"/>
    <n v="0.13532562729066816"/>
    <n v="8.4578517056667607E-2"/>
    <n v="0"/>
    <n v="0"/>
    <n v="0"/>
    <n v="0"/>
    <n v="4.5108542430222713E-2"/>
    <n v="0"/>
    <n v="3.9469974626444873E-2"/>
    <x v="0"/>
    <n v="0.17479560191711302"/>
    <x v="0"/>
    <n v="1.1559063997744572E-2"/>
    <x v="0"/>
    <n v="1.127713560755568E-2"/>
    <n v="0.10770692863541279"/>
    <n v="0"/>
    <n v="0"/>
    <n v="1.127713560755568E-2"/>
    <x v="4"/>
    <n v="7.9503806033267538E-2"/>
    <n v="7.8939949252889746E-2"/>
    <n v="0"/>
    <n v="0"/>
    <n v="0.50859881590076106"/>
    <n v="0.50859881590076106"/>
    <x v="0"/>
    <n v="0.50158185268283306"/>
    <n v="0.1063944721047452"/>
    <n v="0.37671339432296741"/>
    <n v="0.29508780306123761"/>
    <n v="0"/>
    <n v="0"/>
    <n v="0"/>
    <n v="0"/>
    <n v="0.21401777738337521"/>
    <n v="0"/>
    <n v="0.20000121110508973"/>
    <x v="0"/>
    <n v="0.43133691498474253"/>
    <x v="0"/>
    <n v="0.10772129752406934"/>
    <x v="0"/>
    <n v="0.1063944721047452"/>
    <n v="0.33438398616380932"/>
    <n v="0"/>
    <n v="0"/>
    <n v="0.1063944721047452"/>
    <x v="4"/>
    <n v="0.28584075568670031"/>
    <n v="0.28479690254412571"/>
    <n v="0"/>
    <n v="0"/>
    <n v="0.79399740321683709"/>
    <n v="0.79399740321683709"/>
    <n v="1.127713560755568E-2"/>
    <n v="0.13532562729066816"/>
    <n v="8.4578517056667607E-2"/>
    <n v="0"/>
    <n v="3.9469974626444873E-2"/>
    <n v="0"/>
    <n v="0.21990414434733574"/>
    <n v="7.9503806033267538E-2"/>
    <n v="7.8939949252889746E-2"/>
    <n v="0.15844375528615728"/>
    <n v="0"/>
    <n v="0"/>
    <n v="9.0780941640823232E-2"/>
    <x v="7"/>
    <n v="0.37671339432296741"/>
    <n v="0.29508780306123761"/>
    <n v="0"/>
    <n v="0.20000121110508973"/>
    <n v="0"/>
    <n v="0.48808955548334065"/>
    <n v="0.28584075568670031"/>
    <n v="0.28479690254412571"/>
    <n v="0.40939014229648085"/>
    <n v="0"/>
    <n v="0"/>
    <n v="0.30605441446290238"/>
    <x v="0"/>
    <x v="5"/>
    <x v="1"/>
    <x v="0"/>
  </r>
  <r>
    <x v="12"/>
    <n v="0.28086419753086428"/>
    <n v="0"/>
    <n v="0.11812570145903484"/>
    <n v="0.16273849607182944"/>
    <n v="2.2446689113355785E-2"/>
    <n v="0"/>
    <n v="0"/>
    <n v="0"/>
    <n v="7.29517396184063E-2"/>
    <n v="0"/>
    <n v="1.6835016835016842E-2"/>
    <x v="0"/>
    <n v="8.9786756453423142E-2"/>
    <x v="0"/>
    <n v="3.3670033670033676E-2"/>
    <x v="0"/>
    <n v="0"/>
    <n v="8.3196942534395329E-2"/>
    <n v="0"/>
    <n v="5.149330587023688E-3"/>
    <n v="0"/>
    <x v="0"/>
    <n v="0.11223344556677897"/>
    <n v="6.2008978675645351E-2"/>
    <n v="1.1223344556677893E-2"/>
    <n v="2.2446689113355785E-2"/>
    <n v="0.45538720538720556"/>
    <n v="0.47783389450056135"/>
    <x v="0"/>
    <n v="0.55856073437097109"/>
    <n v="0"/>
    <n v="0.35084792062672987"/>
    <n v="0.41523896202783955"/>
    <n v="0.15038843214238851"/>
    <n v="0"/>
    <n v="0"/>
    <n v="0"/>
    <n v="0.27349252507819655"/>
    <n v="0"/>
    <n v="0.13011666673604014"/>
    <x v="0"/>
    <n v="0.30431988827983825"/>
    <x v="0"/>
    <n v="0.18453959049415747"/>
    <x v="0"/>
    <n v="0"/>
    <n v="0.29259593962996777"/>
    <n v="0"/>
    <n v="7.1820564437979503E-2"/>
    <n v="0"/>
    <x v="0"/>
    <n v="0.34161860823157758"/>
    <n v="0.25166413903907686"/>
    <n v="0.10613946266894453"/>
    <n v="0.15038843214238851"/>
    <n v="0.74072596043163075"/>
    <n v="0.76322479079525862"/>
    <n v="0"/>
    <n v="0.11812570145903484"/>
    <n v="0.16273849607182944"/>
    <n v="2.2446689113355785E-2"/>
    <n v="1.6835016835016842E-2"/>
    <n v="0"/>
    <n v="0.16273849607182944"/>
    <n v="0.11223344556677897"/>
    <n v="6.2008978675645351E-2"/>
    <n v="0.17424242424242431"/>
    <n v="1.1223344556677893E-2"/>
    <n v="0"/>
    <n v="9.034792368125702E-2"/>
    <x v="0"/>
    <n v="0.35084792062672987"/>
    <n v="0.41523896202783955"/>
    <n v="0.15038843214238851"/>
    <n v="0.13011666673604014"/>
    <n v="0"/>
    <n v="0.41523896202783955"/>
    <n v="0.34161860823157758"/>
    <n v="0.25166413903907686"/>
    <n v="0.43060819637513603"/>
    <n v="0.10613946266894453"/>
    <n v="0"/>
    <n v="0.30529999757213055"/>
    <x v="0"/>
    <x v="5"/>
    <x v="1"/>
    <x v="0"/>
  </r>
  <r>
    <x v="7"/>
    <n v="0.32440782698249238"/>
    <n v="0"/>
    <n v="0.13388259526261592"/>
    <n v="0.19052523171987645"/>
    <n v="3.0895983522142123E-2"/>
    <n v="0"/>
    <n v="0"/>
    <n v="0"/>
    <n v="6.1791967044284246E-2"/>
    <n v="0"/>
    <n v="5.149330587023688E-3"/>
    <x v="0"/>
    <n v="0.1699279093717817"/>
    <x v="0"/>
    <n v="2.5746652935118436E-2"/>
    <x v="0"/>
    <n v="0"/>
    <n v="4.8876215095625751E-2"/>
    <n v="0"/>
    <n v="0"/>
    <n v="0"/>
    <x v="5"/>
    <n v="4.1194644696189497E-2"/>
    <n v="0.15988671472708552"/>
    <n v="0"/>
    <n v="3.0895983522142123E-2"/>
    <n v="0.50051493305870243"/>
    <n v="0.53141091658084461"/>
    <x v="3"/>
    <n v="0.60598030487672172"/>
    <n v="0"/>
    <n v="0.37459936584093489"/>
    <n v="0.45169588281198914"/>
    <n v="0.17669046468677016"/>
    <n v="0"/>
    <n v="0"/>
    <n v="0"/>
    <n v="0.2512138599960419"/>
    <n v="0"/>
    <n v="7.1820564437979503E-2"/>
    <x v="0"/>
    <n v="0.42489281596065143"/>
    <x v="0"/>
    <n v="0.1611542790034281"/>
    <x v="0"/>
    <n v="0"/>
    <n v="0.22292138279446547"/>
    <n v="0"/>
    <n v="0"/>
    <n v="0"/>
    <x v="5"/>
    <n v="0.20438463243846641"/>
    <n v="0.41136231846141125"/>
    <n v="0"/>
    <n v="0.17669046468677016"/>
    <n v="0.78591309654717578"/>
    <n v="0.81682977772125565"/>
    <n v="0"/>
    <n v="0.13388259526261592"/>
    <n v="0.19052523171987645"/>
    <n v="3.0895983522142123E-2"/>
    <n v="5.149330587023688E-3"/>
    <n v="0"/>
    <n v="0.23171987641606595"/>
    <n v="4.1194644696189497E-2"/>
    <n v="0.15988671472708552"/>
    <n v="0.20108135942327501"/>
    <n v="0"/>
    <n v="0"/>
    <n v="6.2564366632337803E-2"/>
    <x v="0"/>
    <n v="0.37459936584093489"/>
    <n v="0.45169588281198914"/>
    <n v="0.17669046468677016"/>
    <n v="7.1820564437979503E-2"/>
    <n v="0"/>
    <n v="0.50222036389851443"/>
    <n v="0.20438463243846641"/>
    <n v="0.41136231846141125"/>
    <n v="0.46499794237203584"/>
    <n v="0"/>
    <n v="0"/>
    <n v="0.2528131783536412"/>
    <x v="0"/>
    <x v="5"/>
    <x v="1"/>
    <x v="0"/>
  </r>
  <r>
    <x v="8"/>
    <n v="0.24841291747170846"/>
    <n v="0"/>
    <n v="9.9365166988683404E-2"/>
    <n v="0.14904775048302504"/>
    <n v="3.3121722329561128E-2"/>
    <n v="0"/>
    <n v="0"/>
    <n v="0"/>
    <n v="1.104057410985371E-2"/>
    <n v="0"/>
    <n v="0"/>
    <x v="0"/>
    <n v="0.14904775048302507"/>
    <x v="0"/>
    <n v="4.4162296439414835E-2"/>
    <x v="0"/>
    <n v="0"/>
    <n v="2.8176128089695145E-2"/>
    <n v="0"/>
    <n v="0"/>
    <n v="5.5202870549268552E-3"/>
    <x v="0"/>
    <n v="0.11620204250621032"/>
    <n v="0.20452663538503996"/>
    <n v="0"/>
    <n v="3.3121722329561128E-2"/>
    <n v="0.55285674855092448"/>
    <n v="0.5859784708804856"/>
    <x v="5"/>
    <n v="0.5217642233146661"/>
    <n v="0"/>
    <n v="0.32069100171615872"/>
    <n v="0.39636425011097343"/>
    <n v="0.1830136764963689"/>
    <n v="0"/>
    <n v="0"/>
    <n v="0"/>
    <n v="0.1052684496761149"/>
    <n v="0"/>
    <n v="0"/>
    <x v="0"/>
    <n v="0.39636425011097348"/>
    <x v="0"/>
    <n v="0.21172661641810997"/>
    <x v="0"/>
    <n v="0"/>
    <n v="0.16865589132944284"/>
    <n v="0"/>
    <n v="0"/>
    <n v="7.4367162942721332E-2"/>
    <x v="0"/>
    <n v="0.34785727761379176"/>
    <n v="0.46928221118800728"/>
    <n v="0"/>
    <n v="0.1830136764963689"/>
    <n v="0.83835385907612969"/>
    <n v="0.87180609256934616"/>
    <n v="0"/>
    <n v="9.9365166988683404E-2"/>
    <n v="0.14904775048302504"/>
    <n v="3.3121722329561128E-2"/>
    <n v="0"/>
    <n v="0"/>
    <n v="0.16008832459287878"/>
    <n v="0.11620204250621032"/>
    <n v="0.20452663538503996"/>
    <n v="0.32072867789125026"/>
    <n v="0"/>
    <n v="0"/>
    <n v="7.2039746066795446E-2"/>
    <x v="0"/>
    <n v="0.32069100171615872"/>
    <n v="0.39636425011097343"/>
    <n v="0.1830136764963689"/>
    <n v="0"/>
    <n v="0"/>
    <n v="0.41163729515303488"/>
    <n v="0.34785727761379176"/>
    <n v="0.46928221118800728"/>
    <n v="0.60204502691522255"/>
    <n v="0"/>
    <n v="0"/>
    <n v="0.27173399576118973"/>
    <x v="0"/>
    <x v="5"/>
    <x v="1"/>
    <x v="0"/>
  </r>
  <r>
    <x v="13"/>
    <n v="0.18599137931034482"/>
    <n v="0"/>
    <n v="0.14288793103448275"/>
    <n v="4.3103448275862058E-2"/>
    <n v="9.9784482758620688E-2"/>
    <n v="4.3103448275862068E-3"/>
    <n v="0"/>
    <n v="1.7456896551724138E-2"/>
    <n v="2.2844827586206897E-2"/>
    <n v="0"/>
    <n v="6.0560344827586196E-2"/>
    <x v="0"/>
    <n v="1.7456896551724138E-2"/>
    <x v="0"/>
    <n v="1.8103448275862067E-2"/>
    <x v="0"/>
    <n v="4.3103448275862063E-4"/>
    <n v="2.0347815662529887E-2"/>
    <n v="0"/>
    <n v="8.5097550850975531E-3"/>
    <n v="3.4913793103448269E-2"/>
    <x v="6"/>
    <n v="0.34504310344827571"/>
    <n v="6.9827586206896566E-2"/>
    <n v="2.1982758620689657E-2"/>
    <n v="0.10409482758620689"/>
    <n v="0.61875000000000002"/>
    <n v="0.72284482758620683"/>
    <x v="9"/>
    <n v="0.44589681133773179"/>
    <n v="0"/>
    <n v="0.3876406769528663"/>
    <n v="0.20913487161401925"/>
    <n v="0.32139118676995554"/>
    <n v="6.5700472815434452E-2"/>
    <n v="0"/>
    <n v="0.13251201505043972"/>
    <n v="0.15172653299603031"/>
    <n v="0"/>
    <n v="0.24864423554337664"/>
    <x v="0"/>
    <n v="0.13251201505043972"/>
    <x v="0"/>
    <n v="0.13495836556812046"/>
    <x v="0"/>
    <n v="2.0762861730531743E-2"/>
    <n v="0.1431340087584824"/>
    <n v="0"/>
    <n v="9.2379672472056931E-2"/>
    <n v="0.18795706319830438"/>
    <x v="6"/>
    <n v="0.62784698340705547"/>
    <n v="0.26742526305643061"/>
    <n v="0.14881449802621077"/>
    <n v="0.32851447346931528"/>
    <n v="0.90529386331748052"/>
    <n v="1.0163704215102229"/>
    <n v="0"/>
    <n v="0.14288793103448275"/>
    <n v="4.3103448275862058E-2"/>
    <n v="0.10409482758620689"/>
    <n v="6.0560344827586196E-2"/>
    <n v="1.7456896551724138E-2"/>
    <n v="4.0301724137931039E-2"/>
    <n v="0.34504310344827571"/>
    <n v="6.9827586206896566E-2"/>
    <n v="0.41487068965517226"/>
    <n v="2.1982758620689657E-2"/>
    <n v="0"/>
    <n v="6.3577586206896547E-2"/>
    <x v="0"/>
    <n v="0.3876406769528663"/>
    <n v="0.20913487161401925"/>
    <n v="0.32851447346931528"/>
    <n v="0.24864423554337664"/>
    <n v="0.13251201505043972"/>
    <n v="0.20212639956902226"/>
    <n v="0.62784698340705547"/>
    <n v="0.26742526305643061"/>
    <n v="0.69985210548031751"/>
    <n v="0.14881449802621077"/>
    <n v="0"/>
    <n v="0.25489723161361177"/>
    <x v="0"/>
    <x v="0"/>
    <x v="0"/>
    <x v="1"/>
  </r>
  <r>
    <x v="14"/>
    <n v="0.15857202158572026"/>
    <n v="0"/>
    <n v="0.10813615608136158"/>
    <n v="5.0435865504358669E-2"/>
    <n v="5.8945620589456224E-2"/>
    <n v="1.2453300124533004E-2"/>
    <n v="0"/>
    <n v="9.1324200913242032E-2"/>
    <n v="2.5736820257368207E-2"/>
    <n v="0"/>
    <n v="4.1511000415110022E-2"/>
    <x v="0"/>
    <n v="1.6811955168119556E-2"/>
    <x v="0"/>
    <n v="2.5529265255292657E-2"/>
    <x v="0"/>
    <n v="2.0755500207555005E-4"/>
    <n v="4.134877351693602E-2"/>
    <n v="0"/>
    <n v="0"/>
    <n v="2.4906600249066005E-2"/>
    <x v="7"/>
    <n v="0.22021585720215864"/>
    <n v="9.2154420921544244E-2"/>
    <n v="4.1511000415110017E-3"/>
    <n v="7.1398920713989233E-2"/>
    <n v="0.56973848069738486"/>
    <n v="0.6411374014113741"/>
    <x v="8"/>
    <n v="0.40956574537013363"/>
    <n v="0"/>
    <n v="0.33507566118377763"/>
    <n v="0.22651129457464564"/>
    <n v="0.24523798080547721"/>
    <n v="0.11182728261731542"/>
    <n v="0"/>
    <n v="0.30699861037911402"/>
    <n v="0.16112323441959234"/>
    <n v="0"/>
    <n v="0.20517907863322821"/>
    <x v="0"/>
    <n v="0.13002700916250537"/>
    <x v="0"/>
    <n v="0.16046657114405405"/>
    <x v="0"/>
    <n v="1.4407267727028777E-2"/>
    <n v="0.20477205066225751"/>
    <n v="0"/>
    <n v="0"/>
    <n v="0.15848082332506996"/>
    <x v="7"/>
    <n v="0.48846575963965094"/>
    <n v="0.30843668443841032"/>
    <n v="6.4473689744079563E-2"/>
    <n v="0.27049219206274405"/>
    <n v="0.85536476011050355"/>
    <n v="0.92848042195479852"/>
    <n v="0"/>
    <n v="0.10813615608136158"/>
    <n v="5.0435865504358669E-2"/>
    <n v="7.1398920713989233E-2"/>
    <n v="4.1511000415110022E-2"/>
    <n v="9.1324200913242032E-2"/>
    <n v="4.2548775425487767E-2"/>
    <n v="0.22021585720215864"/>
    <n v="9.2154420921544244E-2"/>
    <n v="0.31237027812370288"/>
    <n v="4.1511000415110017E-3"/>
    <n v="0"/>
    <n v="7.7833125778331291E-2"/>
    <x v="0"/>
    <n v="0.33507566118377763"/>
    <n v="0.22651129457464564"/>
    <n v="0.27049219206274405"/>
    <n v="0.20517907863322821"/>
    <n v="0.30699861037911402"/>
    <n v="0.20776506461191568"/>
    <n v="0.48846575963965094"/>
    <n v="0.30843668443841032"/>
    <n v="0.59305983467198575"/>
    <n v="6.4473689744079563E-2"/>
    <n v="0"/>
    <n v="0.28273790517247466"/>
    <x v="0"/>
    <x v="0"/>
    <x v="0"/>
    <x v="1"/>
  </r>
  <r>
    <x v="0"/>
    <n v="0.50050413389796322"/>
    <n v="4.0330711837063922E-3"/>
    <n v="0.10123008671103045"/>
    <n v="0.39524097600322633"/>
    <n v="0.10526315789473685"/>
    <n v="4.0330711837063922E-3"/>
    <n v="0"/>
    <n v="0"/>
    <n v="8.0661423674127843E-3"/>
    <n v="0"/>
    <n v="4.8396854204476709E-2"/>
    <x v="0"/>
    <n v="1.2099213551119176E-2"/>
    <x v="0"/>
    <n v="6.0697721314781197E-2"/>
    <x v="0"/>
    <n v="4.0330711837063924E-4"/>
    <n v="2.757807348537003E-2"/>
    <n v="0"/>
    <n v="1.5163002274450341E-2"/>
    <n v="2.0367009477717281E-2"/>
    <x v="0"/>
    <n v="3.8314176245210725E-2"/>
    <n v="2.540834845735027E-2"/>
    <n v="0"/>
    <n v="0.10929622907844325"/>
    <n v="0.24057269610808629"/>
    <n v="0.34986892518652962"/>
    <x v="2"/>
    <n v="0.78590229738082895"/>
    <n v="6.3549231026656106E-2"/>
    <n v="0.3237951308966549"/>
    <n v="0.67985714246858242"/>
    <n v="0.3304226479114834"/>
    <n v="6.3549231026656106E-2"/>
    <n v="0"/>
    <n v="0"/>
    <n v="8.9932884438837971E-2"/>
    <n v="0"/>
    <n v="0.22180714128460918"/>
    <x v="0"/>
    <n v="0.110219453336767"/>
    <x v="0"/>
    <n v="0.24893205728089932"/>
    <x v="0"/>
    <n v="2.0083857919066035E-2"/>
    <n v="0.16683940311045928"/>
    <n v="0"/>
    <n v="0.12345147643753511"/>
    <n v="0.14320196607285665"/>
    <x v="0"/>
    <n v="0.19701206508608476"/>
    <n v="0.1600828155045953"/>
    <n v="0"/>
    <n v="0.33693904208343989"/>
    <n v="0.51264288861635188"/>
    <n v="0.63291442671065101"/>
    <n v="4.0330711837063922E-3"/>
    <n v="0.10123008671103045"/>
    <n v="0.39524097600322633"/>
    <n v="0.10929622907844325"/>
    <n v="4.8396854204476709E-2"/>
    <n v="0"/>
    <n v="2.0165355918531962E-2"/>
    <n v="3.8314176245210725E-2"/>
    <n v="2.540834845735027E-2"/>
    <n v="6.3722524702560998E-2"/>
    <n v="0"/>
    <n v="0"/>
    <n v="0.10828796128251664"/>
    <x v="8"/>
    <n v="0.3237951308966549"/>
    <n v="0.67985714246858242"/>
    <n v="0.33693904208343989"/>
    <n v="0.22180714128460918"/>
    <n v="0"/>
    <n v="0.14248642067030326"/>
    <n v="0.19701206508608476"/>
    <n v="0.1600828155045953"/>
    <n v="0.25519408043812963"/>
    <n v="0"/>
    <n v="0"/>
    <n v="0.33531999751776081"/>
    <x v="0"/>
    <x v="0"/>
    <x v="0"/>
    <x v="1"/>
  </r>
  <r>
    <x v="6"/>
    <n v="0.65617892342683848"/>
    <n v="7.6194086429112962E-2"/>
    <n v="7.5815011372251717E-2"/>
    <n v="0.50416982562547386"/>
    <n v="7.5815011372251705E-3"/>
    <n v="0"/>
    <n v="0"/>
    <n v="1.1372251705837754E-2"/>
    <n v="0"/>
    <n v="0"/>
    <n v="2.2934040940106138E-2"/>
    <x v="0"/>
    <n v="4.5489006823351018E-2"/>
    <x v="0"/>
    <n v="5.7240333586050039E-2"/>
    <x v="0"/>
    <n v="0"/>
    <n v="4.4714194069766469E-2"/>
    <n v="0"/>
    <n v="0"/>
    <n v="3.7907505686125853E-3"/>
    <x v="0"/>
    <n v="6.5579984836997715E-2"/>
    <n v="8.3586050037907533E-2"/>
    <n v="0"/>
    <n v="7.5815011372251705E-3"/>
    <n v="0.30591357088703564"/>
    <n v="0.3134950720242608"/>
    <x v="3"/>
    <n v="0.94423519327997552"/>
    <n v="0.27966404680059465"/>
    <n v="0.27894882486598477"/>
    <n v="0.78956803735951275"/>
    <n v="8.7182215551035586E-2"/>
    <n v="0"/>
    <n v="0"/>
    <n v="0.10684392574945004"/>
    <n v="0"/>
    <n v="0"/>
    <n v="0.15202480376227756"/>
    <x v="0"/>
    <n v="0.2149325391085069"/>
    <x v="0"/>
    <n v="0.24159285173065193"/>
    <x v="0"/>
    <n v="0"/>
    <n v="0.21306574640828924"/>
    <n v="0"/>
    <n v="0"/>
    <n v="6.1608036863672763E-2"/>
    <x v="0"/>
    <n v="0.25897088910072646"/>
    <n v="0.29329963884389382"/>
    <n v="0"/>
    <n v="8.7182215551035586E-2"/>
    <n v="0.58607408423428953"/>
    <n v="0.59427271516571378"/>
    <n v="7.6194086429112962E-2"/>
    <n v="7.5815011372251717E-2"/>
    <n v="0.50416982562547386"/>
    <n v="7.5815011372251705E-3"/>
    <n v="2.2934040940106138E-2"/>
    <n v="1.1372251705837754E-2"/>
    <n v="4.5489006823351018E-2"/>
    <n v="6.5579984836997715E-2"/>
    <n v="8.3586050037907533E-2"/>
    <n v="0.14916603487490526"/>
    <n v="0"/>
    <n v="0"/>
    <n v="7.6952236542835478E-2"/>
    <x v="9"/>
    <n v="0.27894882486598477"/>
    <n v="0.78956803735951275"/>
    <n v="8.7182215551035586E-2"/>
    <n v="0.15202480376227756"/>
    <n v="0.10684392574945004"/>
    <n v="0.2149325391085069"/>
    <n v="0.25897088910072646"/>
    <n v="0.29329963884389382"/>
    <n v="0.3965302894863163"/>
    <n v="0"/>
    <n v="0"/>
    <n v="0.28108961152213185"/>
    <x v="0"/>
    <x v="0"/>
    <x v="0"/>
    <x v="1"/>
  </r>
  <r>
    <x v="5"/>
    <n v="0.36304436304436305"/>
    <n v="7.3463573463573476E-2"/>
    <n v="0.10236060236060238"/>
    <n v="0.18722018722018721"/>
    <n v="0"/>
    <n v="0"/>
    <n v="0"/>
    <n v="4.0700040700040698E-4"/>
    <n v="4.5380545380545381E-2"/>
    <n v="0"/>
    <n v="3.6630036630036625E-2"/>
    <x v="0"/>
    <n v="8.2214082214082218E-2"/>
    <x v="0"/>
    <n v="4.0903540903540897E-2"/>
    <x v="0"/>
    <n v="8.3435083435083445E-3"/>
    <n v="5.3379120879120875E-2"/>
    <n v="0"/>
    <n v="2.6923076923076921E-2"/>
    <n v="4.2735042735042739E-3"/>
    <x v="0"/>
    <n v="0.24033374033374033"/>
    <n v="6.1253561253561253E-2"/>
    <n v="0"/>
    <n v="0"/>
    <n v="0.56369556369556362"/>
    <n v="0.56369556369556362"/>
    <x v="1"/>
    <n v="0.64666941371468745"/>
    <n v="0.27447501966501203"/>
    <n v="0.32566450638025507"/>
    <n v="0.44747384673849983"/>
    <n v="0"/>
    <n v="0"/>
    <n v="0"/>
    <n v="2.0175619827727011E-2"/>
    <n v="0.21467213462559656"/>
    <n v="0"/>
    <n v="0.19257787680565119"/>
    <x v="0"/>
    <n v="0.29081174592168579"/>
    <x v="0"/>
    <n v="0.20365101682904738"/>
    <x v="0"/>
    <n v="9.1470305941994831E-2"/>
    <n v="0.23314566552411017"/>
    <n v="0"/>
    <n v="0.16482786438586375"/>
    <n v="6.5418696101075133E-2"/>
    <x v="0"/>
    <n v="0.51236331577201577"/>
    <n v="0.25009351717948491"/>
    <n v="0"/>
    <n v="0"/>
    <n v="0.84926727808589153"/>
    <n v="0.84926727808589153"/>
    <n v="7.3463573463573476E-2"/>
    <n v="0.10236060236060238"/>
    <n v="0.18722018722018721"/>
    <n v="0"/>
    <n v="3.6630036630036625E-2"/>
    <n v="4.0700040700040698E-4"/>
    <n v="0.12759462759462759"/>
    <n v="0.24033374033374033"/>
    <n v="6.1253561253561253E-2"/>
    <n v="0.30158730158730157"/>
    <n v="0"/>
    <n v="0"/>
    <n v="9.7476597476597482E-2"/>
    <x v="10"/>
    <n v="0.32566450638025507"/>
    <n v="0.44747384673849983"/>
    <n v="0"/>
    <n v="0.19257787680565119"/>
    <n v="2.0175619827727011E-2"/>
    <n v="0.3652725771295342"/>
    <n v="0.51236331577201577"/>
    <n v="0.25009351717948491"/>
    <n v="0.58137032474680894"/>
    <n v="0"/>
    <n v="0"/>
    <n v="0.3175209808339704"/>
    <x v="0"/>
    <x v="0"/>
    <x v="0"/>
    <x v="1"/>
  </r>
  <r>
    <x v="1"/>
    <n v="0.58903846153846162"/>
    <n v="0.12711538461538463"/>
    <n v="6.9615384615384635E-2"/>
    <n v="0.39230769230769241"/>
    <n v="0"/>
    <n v="3.8461538461538464E-3"/>
    <n v="0"/>
    <n v="0"/>
    <n v="2.75E-2"/>
    <n v="0"/>
    <n v="1.1730769230769232E-2"/>
    <x v="0"/>
    <n v="9.6153846153846173E-2"/>
    <x v="0"/>
    <n v="4.2307692307692303E-2"/>
    <x v="0"/>
    <n v="3.8461538461538464E-3"/>
    <n v="6.153019753756727E-2"/>
    <n v="0"/>
    <n v="0"/>
    <n v="3.8461538461538464E-3"/>
    <x v="0"/>
    <n v="0.10403846153846154"/>
    <n v="6.2115384615384621E-2"/>
    <n v="0"/>
    <n v="3.8461538461538464E-3"/>
    <n v="0.38788461538461544"/>
    <n v="0.39173076923076927"/>
    <x v="0"/>
    <n v="0.87491405876225914"/>
    <n v="0.3645537919234893"/>
    <n v="0.26700865376620631"/>
    <n v="0.676855327251767"/>
    <n v="0"/>
    <n v="6.2057190981416634E-2"/>
    <n v="0"/>
    <n v="0"/>
    <n v="0.16660086201027519"/>
    <n v="0"/>
    <n v="0.1085215587442514"/>
    <x v="0"/>
    <n v="0.31528436979977648"/>
    <x v="0"/>
    <n v="0.20716703307555728"/>
    <x v="0"/>
    <n v="6.2057190981416634E-2"/>
    <n v="0.25066972850913471"/>
    <n v="0"/>
    <n v="0"/>
    <n v="6.2057190981416634E-2"/>
    <x v="0"/>
    <n v="0.32842217511373256"/>
    <n v="0.25188465263509996"/>
    <n v="0"/>
    <n v="6.2057190981416634E-2"/>
    <n v="0.67232134630177642"/>
    <n v="0.67626446079350844"/>
    <n v="0.12711538461538463"/>
    <n v="6.9615384615384635E-2"/>
    <n v="0.39230769230769241"/>
    <n v="3.8461538461538464E-3"/>
    <n v="1.1730769230769232E-2"/>
    <n v="0"/>
    <n v="0.12365384615384617"/>
    <n v="0.10403846153846154"/>
    <n v="6.2115384615384621E-2"/>
    <n v="0.16615384615384615"/>
    <n v="0"/>
    <n v="0"/>
    <n v="8.6346153846153836E-2"/>
    <x v="11"/>
    <n v="0.26700865376620631"/>
    <n v="0.676855327251767"/>
    <n v="6.2057190981416634E-2"/>
    <n v="0.1085215587442514"/>
    <n v="0"/>
    <n v="0.35932720650924788"/>
    <n v="0.32842217511373256"/>
    <n v="0.25188465263509996"/>
    <n v="0.41984589023068691"/>
    <n v="0"/>
    <n v="0"/>
    <n v="0.29824920965559676"/>
    <x v="0"/>
    <x v="0"/>
    <x v="0"/>
    <x v="1"/>
  </r>
  <r>
    <x v="2"/>
    <n v="0.30309321154245389"/>
    <n v="2.4911770811708533E-2"/>
    <n v="0.11625493045463986"/>
    <n v="0.1619265102761055"/>
    <n v="0"/>
    <n v="1.6607847207805691E-2"/>
    <n v="1.6607847207805691E-2"/>
    <n v="0"/>
    <n v="5.3975503425368491E-2"/>
    <n v="0"/>
    <n v="2.4911770811708533E-2"/>
    <x v="0"/>
    <n v="0.27818144073074536"/>
    <x v="0"/>
    <n v="2.9063732613659955E-2"/>
    <x v="0"/>
    <n v="4.3595598920489944E-3"/>
    <n v="8.7838308499014722E-2"/>
    <n v="0"/>
    <n v="0"/>
    <n v="8.5115216940004172E-3"/>
    <x v="0"/>
    <n v="2.4911770811708533E-2"/>
    <n v="4.6086776001660786E-2"/>
    <n v="4.1519618019514228E-3"/>
    <n v="3.3215694415611383E-2"/>
    <n v="0.52667635457753803"/>
    <n v="0.55989204899314948"/>
    <x v="2"/>
    <n v="0.58300977970945833"/>
    <n v="0.15849741176378404"/>
    <n v="0.34793978644534956"/>
    <n v="0.41413798015148984"/>
    <n v="0"/>
    <n v="0.12923084215694941"/>
    <n v="0.12923084215694941"/>
    <n v="0"/>
    <n v="0.2344687316183989"/>
    <n v="0"/>
    <n v="0.15849741176378404"/>
    <x v="0"/>
    <n v="0.55557168096535003"/>
    <x v="0"/>
    <n v="0.17131767919408611"/>
    <x v="0"/>
    <n v="6.6075032483540797E-2"/>
    <n v="0.30089517681041877"/>
    <n v="0"/>
    <n v="0"/>
    <n v="9.2389288269830658E-2"/>
    <x v="0"/>
    <n v="0.15849741176378404"/>
    <n v="0.21636244673870345"/>
    <n v="6.4480390993614106E-2"/>
    <n v="0.18327605566380945"/>
    <n v="0.81208718997232765"/>
    <n v="0.84543436927272952"/>
    <n v="2.4911770811708533E-2"/>
    <n v="0.11625493045463986"/>
    <n v="0.1619265102761055"/>
    <n v="3.3215694415611383E-2"/>
    <n v="2.4911770811708533E-2"/>
    <n v="0"/>
    <n v="0.33215694415611385"/>
    <n v="2.4911770811708533E-2"/>
    <n v="4.6086776001660786E-2"/>
    <n v="7.0998546813369312E-2"/>
    <n v="4.1519618019514228E-3"/>
    <n v="1.2871081586049412E-2"/>
    <n v="8.1170853228150305E-2"/>
    <x v="12"/>
    <n v="0.34793978644534956"/>
    <n v="0.41413798015148984"/>
    <n v="0.18327605566380945"/>
    <n v="0.15849741176378404"/>
    <n v="0"/>
    <n v="0.61423140730030001"/>
    <n v="0.15849741176378404"/>
    <n v="0.21636244673870345"/>
    <n v="0.26971372787383513"/>
    <n v="6.4480390993614106E-2"/>
    <n v="0.11369558216909788"/>
    <n v="0.28890730866800884"/>
    <x v="0"/>
    <x v="1"/>
    <x v="0"/>
    <x v="1"/>
  </r>
  <r>
    <x v="9"/>
    <n v="0.42214860388073827"/>
    <n v="7.146237576904875E-2"/>
    <n v="0.14221486038807382"/>
    <n v="0.20847136772361566"/>
    <n v="4.7326076668244201E-3"/>
    <n v="0"/>
    <n v="0"/>
    <n v="0"/>
    <n v="3.3364884051112154E-2"/>
    <n v="0"/>
    <n v="2.8395646000946521E-2"/>
    <x v="0"/>
    <n v="8.9919545669663981E-2"/>
    <x v="0"/>
    <n v="6.2233790818741114E-2"/>
    <x v="0"/>
    <n v="0"/>
    <n v="7.00247406965957E-2"/>
    <n v="0"/>
    <n v="0"/>
    <n v="1.9403691433980123E-2"/>
    <x v="0"/>
    <n v="8.1164221486038829E-2"/>
    <n v="0.13748225272124939"/>
    <n v="4.7326076668244201E-3"/>
    <n v="4.7326076668244201E-3"/>
    <n v="0.49716043539990534"/>
    <n v="0.50189304306672966"/>
    <x v="0"/>
    <n v="0.70722872196239139"/>
    <n v="0.27061538527270518"/>
    <n v="0.38667808739381293"/>
    <n v="0.47415479431334945"/>
    <n v="6.8848329152186097E-2"/>
    <n v="0"/>
    <n v="0"/>
    <n v="0"/>
    <n v="0.18369187252811903"/>
    <n v="0"/>
    <n v="0.16931793496006695"/>
    <x v="0"/>
    <n v="0.304552060604041"/>
    <x v="0"/>
    <n v="0.25212982812518209"/>
    <x v="0"/>
    <n v="0"/>
    <n v="0.2678118064139266"/>
    <n v="0"/>
    <n v="0"/>
    <n v="0.13975159285940386"/>
    <x v="0"/>
    <n v="0.28889516672237903"/>
    <n v="0.37985519813839907"/>
    <n v="6.8848329152186097E-2"/>
    <n v="6.8848329152186097E-2"/>
    <n v="0.78255858353328511"/>
    <n v="0.7872912109868283"/>
    <n v="7.146237576904875E-2"/>
    <n v="0.14221486038807382"/>
    <n v="0.20847136772361566"/>
    <n v="4.7326076668244201E-3"/>
    <n v="2.8395646000946521E-2"/>
    <n v="0"/>
    <n v="0.12328442972077613"/>
    <n v="8.1164221486038829E-2"/>
    <n v="0.13748225272124939"/>
    <n v="0.21864647420728822"/>
    <n v="4.7326076668244201E-3"/>
    <n v="0"/>
    <n v="0.11736867013724561"/>
    <x v="13"/>
    <n v="0.38667808739381293"/>
    <n v="0.47415479431334945"/>
    <n v="6.8848329152186097E-2"/>
    <n v="0.16931793496006695"/>
    <n v="0"/>
    <n v="0.35876574044307175"/>
    <n v="0.28889516672237903"/>
    <n v="0.37985519813839907"/>
    <n v="0.48656973137573917"/>
    <n v="6.8848329152186097E-2"/>
    <n v="0"/>
    <n v="0.34967352999065676"/>
    <x v="0"/>
    <x v="1"/>
    <x v="0"/>
    <x v="1"/>
  </r>
  <r>
    <x v="7"/>
    <n v="0.65451695081324712"/>
    <n v="6.6627474034881451E-2"/>
    <n v="0.18812463256907699"/>
    <n v="0.39976484420928871"/>
    <n v="0"/>
    <n v="0"/>
    <n v="0"/>
    <n v="0"/>
    <n v="0"/>
    <n v="0"/>
    <n v="3.9192631785224382E-3"/>
    <x v="0"/>
    <n v="8.2304526748971221E-2"/>
    <x v="0"/>
    <n v="2.4103468547912992E-2"/>
    <x v="0"/>
    <n v="0"/>
    <n v="4.5217922559970487E-2"/>
    <n v="0"/>
    <n v="4.2016806722689074E-3"/>
    <n v="2.4103468547912992E-2"/>
    <x v="0"/>
    <n v="0.10190084264158342"/>
    <n v="5.9180873995688818E-2"/>
    <n v="7.8385263570448765E-3"/>
    <n v="0"/>
    <n v="0.33764452282970803"/>
    <n v="0.33764452282970803"/>
    <x v="3"/>
    <n v="0.94248668477076847"/>
    <n v="0.26107884014250871"/>
    <n v="0.4486320553780303"/>
    <n v="0.68447918636000737"/>
    <n v="0"/>
    <n v="0"/>
    <n v="0"/>
    <n v="0"/>
    <n v="0"/>
    <n v="0"/>
    <n v="6.2644984764572836E-2"/>
    <x v="0"/>
    <n v="0.29097633455461586"/>
    <x v="0"/>
    <n v="0.15588347053135368"/>
    <x v="0"/>
    <n v="0"/>
    <n v="0.21428113836949514"/>
    <n v="0"/>
    <n v="6.4865850814098375E-2"/>
    <n v="0.15588347053135368"/>
    <x v="0"/>
    <n v="0.32490537591129331"/>
    <n v="0.24573694255665152"/>
    <n v="8.865152702473908E-2"/>
    <n v="0"/>
    <n v="0.62004511007613228"/>
    <n v="0.62004511007613228"/>
    <n v="6.6627474034881451E-2"/>
    <n v="0.18812463256907699"/>
    <n v="0.39976484420928871"/>
    <n v="0"/>
    <n v="3.9192631785224382E-3"/>
    <n v="0"/>
    <n v="8.2304526748971221E-2"/>
    <n v="0.10190084264158342"/>
    <n v="5.9180873995688818E-2"/>
    <n v="0.16108171663727222"/>
    <n v="7.8385263570448765E-3"/>
    <n v="0"/>
    <n v="8.2500489907897323E-2"/>
    <x v="14"/>
    <n v="0.4486320553780303"/>
    <n v="0.68447918636000737"/>
    <n v="0"/>
    <n v="6.2644984764572836E-2"/>
    <n v="0"/>
    <n v="0.29097633455461586"/>
    <n v="0.32490537591129331"/>
    <n v="0.24573694255665152"/>
    <n v="0.41299014713023419"/>
    <n v="8.865152702473908E-2"/>
    <n v="0"/>
    <n v="0.29133266110547934"/>
    <x v="0"/>
    <x v="1"/>
    <x v="0"/>
    <x v="1"/>
  </r>
  <r>
    <x v="5"/>
    <n v="0.63865546218487379"/>
    <n v="2.9411764705882349E-2"/>
    <n v="0.17226890756302518"/>
    <n v="0.43697478991596622"/>
    <n v="2.9411764705882349E-2"/>
    <n v="0"/>
    <n v="0"/>
    <n v="0"/>
    <n v="0"/>
    <n v="0"/>
    <n v="0"/>
    <x v="0"/>
    <n v="4.6218487394957979E-2"/>
    <x v="0"/>
    <n v="1.323529411764706E-2"/>
    <x v="0"/>
    <n v="0"/>
    <n v="4.0391602185428629E-2"/>
    <n v="0"/>
    <n v="9.4295143800094301E-3"/>
    <n v="2.1428571428571429E-2"/>
    <x v="0"/>
    <n v="9.2436974789915985E-2"/>
    <n v="4.6638655462184868E-2"/>
    <n v="0"/>
    <n v="2.9411764705882349E-2"/>
    <n v="0.23949579831932777"/>
    <n v="0.26890756302521002"/>
    <x v="5"/>
    <n v="0.92589522760667642"/>
    <n v="0.172350589899323"/>
    <n v="0.42800094406353306"/>
    <n v="0.72220485039784421"/>
    <n v="0.172350589899323"/>
    <n v="0"/>
    <n v="0"/>
    <n v="0"/>
    <n v="0"/>
    <n v="0"/>
    <n v="0"/>
    <x v="0"/>
    <n v="0.21667632105337067"/>
    <x v="0"/>
    <n v="0.11530004697813885"/>
    <x v="0"/>
    <n v="0"/>
    <n v="0.20235478200400758"/>
    <n v="0"/>
    <n v="9.7258947787650735E-2"/>
    <n v="0.14691292112866861"/>
    <x v="0"/>
    <n v="0.30892478404302054"/>
    <n v="0.21767476767045318"/>
    <n v="0"/>
    <n v="0.172350589899323"/>
    <n v="0.51138219046268185"/>
    <n v="0.54516944352220853"/>
    <n v="2.9411764705882349E-2"/>
    <n v="0.17226890756302518"/>
    <n v="0.43697478991596622"/>
    <n v="2.9411764705882349E-2"/>
    <n v="0"/>
    <n v="0"/>
    <n v="4.6218487394957979E-2"/>
    <n v="9.2436974789915985E-2"/>
    <n v="4.6638655462184868E-2"/>
    <n v="0.13907563025210085"/>
    <n v="0"/>
    <n v="2.1008403361344536E-4"/>
    <n v="4.9579831932773114E-2"/>
    <x v="15"/>
    <n v="0.42800094406353306"/>
    <n v="0.72220485039784421"/>
    <n v="0.172350589899323"/>
    <n v="0"/>
    <n v="0"/>
    <n v="0.21667632105337067"/>
    <n v="0.30892478404302054"/>
    <n v="0.21767476767045318"/>
    <n v="0.38216316183001081"/>
    <n v="0"/>
    <n v="1.4494783441952661E-2"/>
    <n v="0.22454754748185421"/>
    <x v="0"/>
    <x v="1"/>
    <x v="0"/>
    <x v="1"/>
  </r>
  <r>
    <x v="3"/>
    <n v="0.65134370579915135"/>
    <n v="0.132013201320132"/>
    <n v="0.11857614332861857"/>
    <n v="0.40075436115040081"/>
    <n v="4.7147571900047151E-3"/>
    <n v="9.4295143800094301E-3"/>
    <n v="0"/>
    <n v="2.3573785950023574E-4"/>
    <n v="0"/>
    <n v="0"/>
    <n v="1.885902876001886E-2"/>
    <x v="0"/>
    <n v="5.186232909005186E-3"/>
    <x v="0"/>
    <n v="1.4851485148514854E-2"/>
    <x v="0"/>
    <n v="0"/>
    <n v="3.9070572729805048E-2"/>
    <n v="0"/>
    <n v="4.1753653444676414E-3"/>
    <n v="2.3573785950023574E-2"/>
    <x v="0"/>
    <n v="6.2234794908062233E-2"/>
    <n v="3.8661008958038659E-2"/>
    <n v="9.4295143800094301E-3"/>
    <n v="1.4144271570014145E-2"/>
    <n v="0.21664309288071665"/>
    <n v="0.23078736445073078"/>
    <x v="2"/>
    <n v="0.93915370321528591"/>
    <n v="0.37184634200322225"/>
    <n v="0.35154514929675057"/>
    <n v="0.68548899897045223"/>
    <n v="6.8718160071516113E-2"/>
    <n v="9.7258947787650735E-2"/>
    <n v="0"/>
    <n v="1.5354360486271248E-2"/>
    <n v="0"/>
    <n v="0"/>
    <n v="0.13776352990660967"/>
    <x v="0"/>
    <n v="7.2077898565023737E-2"/>
    <x v="0"/>
    <n v="0.12217035371011406"/>
    <x v="0"/>
    <n v="0"/>
    <n v="0.19897307900942446"/>
    <n v="0"/>
    <n v="6.4662118317864073E-2"/>
    <n v="0.15414730602139176"/>
    <x v="0"/>
    <n v="0.25213190629148902"/>
    <n v="0.19791353930696595"/>
    <n v="9.7258947787650735E-2"/>
    <n v="0.11921185367299347"/>
    <n v="0.48414223534299988"/>
    <n v="0.50111453279332907"/>
    <n v="0.132013201320132"/>
    <n v="0.11857614332861857"/>
    <n v="0.40075436115040081"/>
    <n v="1.4144271570014145E-2"/>
    <n v="1.885902876001886E-2"/>
    <n v="2.3573785950023574E-4"/>
    <n v="5.186232909005186E-3"/>
    <n v="6.2234794908062233E-2"/>
    <n v="3.8661008958038659E-2"/>
    <n v="0.10089580386610089"/>
    <n v="9.4295143800094301E-3"/>
    <n v="1.4615747289014618E-2"/>
    <n v="6.2706270627062716E-2"/>
    <x v="16"/>
    <n v="0.35154514929675057"/>
    <n v="0.68548899897045223"/>
    <n v="0.11921185367299347"/>
    <n v="0.13776352990660967"/>
    <n v="1.5354360486271248E-2"/>
    <n v="7.2077898565023737E-2"/>
    <n v="0.25213190629148902"/>
    <n v="0.19791353930696595"/>
    <n v="0.32324060272249627"/>
    <n v="9.7258947787650735E-2"/>
    <n v="0.12119205547181013"/>
    <n v="0.25310599836568315"/>
    <x v="0"/>
    <x v="1"/>
    <x v="0"/>
    <x v="1"/>
  </r>
  <r>
    <x v="1"/>
    <n v="0.64321503131524005"/>
    <n v="3.7578288100208766E-2"/>
    <n v="0.17139874739039665"/>
    <n v="0.43423799582463463"/>
    <n v="0"/>
    <n v="4.1753653444676414E-3"/>
    <n v="0"/>
    <n v="4.1753653444676414E-3"/>
    <n v="0"/>
    <n v="0"/>
    <n v="8.3507306889352827E-3"/>
    <x v="0"/>
    <n v="2.9436325678496869E-2"/>
    <x v="0"/>
    <n v="8.5594989561586649E-3"/>
    <x v="0"/>
    <n v="0"/>
    <n v="1.5708878888001699E-2"/>
    <n v="0"/>
    <n v="2.1805494984736152E-2"/>
    <n v="2.9227557411273485E-2"/>
    <x v="8"/>
    <n v="9.6033402922755792E-2"/>
    <n v="6.7014613778705642E-2"/>
    <n v="4.1753653444676414E-3"/>
    <n v="4.1753653444676414E-3"/>
    <n v="0.26492693110647192"/>
    <n v="0.26910229645093953"/>
    <x v="2"/>
    <n v="0.93064751177086336"/>
    <n v="0.19508630231463556"/>
    <n v="0.4268476064777022"/>
    <n v="0.71944506989739965"/>
    <n v="0"/>
    <n v="6.4662118317864073E-2"/>
    <n v="0"/>
    <n v="6.4662118317864073E-2"/>
    <n v="0"/>
    <n v="0"/>
    <n v="9.1509997679947455E-2"/>
    <x v="0"/>
    <n v="0.17242325897247882"/>
    <x v="0"/>
    <n v="9.265005522966209E-2"/>
    <x v="0"/>
    <n v="0"/>
    <n v="0.12566555362125378"/>
    <n v="0"/>
    <n v="0.14820883120081113"/>
    <n v="0.17180463123233045"/>
    <x v="8"/>
    <n v="0.31508003449502137"/>
    <n v="0.2618540139726358"/>
    <n v="6.4662118317864073E-2"/>
    <n v="6.4662118317864073E-2"/>
    <n v="0.54066998873801231"/>
    <n v="0.54538901360778147"/>
    <n v="3.7578288100208766E-2"/>
    <n v="0.17139874739039665"/>
    <n v="0.43423799582463463"/>
    <n v="4.1753653444676414E-3"/>
    <n v="8.3507306889352827E-3"/>
    <n v="4.1753653444676414E-3"/>
    <n v="2.9436325678496869E-2"/>
    <n v="9.6033402922755792E-2"/>
    <n v="6.7014613778705642E-2"/>
    <n v="0.16304801670146143"/>
    <n v="4.1753653444676414E-3"/>
    <n v="0"/>
    <n v="5.5741127348643012E-2"/>
    <x v="17"/>
    <n v="0.4268476064777022"/>
    <n v="0.71944506989739965"/>
    <n v="6.4662118317864073E-2"/>
    <n v="9.1509997679947455E-2"/>
    <n v="6.4662118317864073E-2"/>
    <n v="0.17242325897247882"/>
    <n v="0.31508003449502137"/>
    <n v="0.2618540139726358"/>
    <n v="0.41565806204252564"/>
    <n v="6.4662118317864073E-2"/>
    <n v="0"/>
    <n v="0.23834587694607726"/>
    <x v="0"/>
    <x v="1"/>
    <x v="0"/>
    <x v="1"/>
  </r>
  <r>
    <x v="3"/>
    <n v="0.5069777583951155"/>
    <n v="1.3301351940689054E-2"/>
    <n v="1.3955516790231139E-2"/>
    <n v="0.47972088966419529"/>
    <n v="8.9402529437418218E-3"/>
    <n v="0"/>
    <n v="0"/>
    <n v="0"/>
    <n v="3.5979066724814643E-2"/>
    <n v="0"/>
    <n v="1.3301351940689054E-2"/>
    <x v="0"/>
    <n v="1.3083296990841691E-2"/>
    <x v="0"/>
    <n v="1.7662450937636284E-2"/>
    <x v="0"/>
    <n v="0"/>
    <n v="9.02153346168795E-2"/>
    <n v="0"/>
    <n v="0"/>
    <n v="4.3610989969472304E-3"/>
    <x v="0"/>
    <n v="0.28783253379851709"/>
    <n v="4.8626253815961612E-2"/>
    <n v="1.7444395987788922E-2"/>
    <n v="8.9402529437418218E-3"/>
    <n v="0.46620148277365875"/>
    <n v="0.47514173571740065"/>
    <x v="0"/>
    <n v="0.79237614830632386"/>
    <n v="0.11558870726683929"/>
    <n v="0.11840997919040767"/>
    <n v="0.76511348918987898"/>
    <n v="9.4694368481551869E-2"/>
    <n v="0"/>
    <n v="0"/>
    <n v="0"/>
    <n v="0.19083773463053635"/>
    <n v="0"/>
    <n v="0.11558870726683929"/>
    <x v="0"/>
    <n v="0.11463313682393063"/>
    <x v="0"/>
    <n v="0.13329452033412076"/>
    <x v="0"/>
    <n v="0"/>
    <n v="0.30506867151166028"/>
    <n v="0"/>
    <n v="0"/>
    <n v="6.6086712070333786E-2"/>
    <x v="0"/>
    <n v="0.56628451946027059"/>
    <n v="0.22234101510316676"/>
    <n v="0.13246428227667426"/>
    <n v="9.4694368481551869E-2"/>
    <n v="0.75157385350713424"/>
    <n v="0.76052964720818794"/>
    <n v="1.3301351940689054E-2"/>
    <n v="1.3955516790231139E-2"/>
    <n v="0.47972088966419529"/>
    <n v="8.9402529437418218E-3"/>
    <n v="1.3301351940689054E-2"/>
    <n v="0"/>
    <n v="4.9062363715656337E-2"/>
    <n v="0.28783253379851709"/>
    <n v="4.8626253815961612E-2"/>
    <n v="0.33645878761447867"/>
    <n v="1.7444395987788922E-2"/>
    <n v="0"/>
    <n v="4.9934583515045788E-2"/>
    <x v="18"/>
    <n v="0.11840997919040767"/>
    <n v="0.76511348918987898"/>
    <n v="9.4694368481551869E-2"/>
    <n v="0.11558870726683929"/>
    <n v="0"/>
    <n v="0.22335267423938071"/>
    <n v="0.56628451946027059"/>
    <n v="0.22234101510316676"/>
    <n v="0.61879090140341086"/>
    <n v="0.13246428227667426"/>
    <n v="0"/>
    <n v="0.22536328365440852"/>
    <x v="0"/>
    <x v="2"/>
    <x v="0"/>
    <x v="1"/>
  </r>
  <r>
    <x v="0"/>
    <n v="0.46461848400906575"/>
    <n v="3.5255603122639138E-2"/>
    <n v="0.17224880382775121"/>
    <n v="0.25711407705867539"/>
    <n v="1.0324855200201462E-2"/>
    <n v="0"/>
    <n v="0"/>
    <n v="1.0073029463611183E-2"/>
    <n v="1.5361369932007053E-2"/>
    <n v="0"/>
    <n v="0.12591286829513984"/>
    <x v="0"/>
    <n v="5.2883404683958714E-3"/>
    <x v="0"/>
    <n v="2.5938050868798797E-2"/>
    <x v="0"/>
    <n v="5.2883404683958714E-3"/>
    <n v="8.4510116277358341E-2"/>
    <n v="0"/>
    <n v="0"/>
    <n v="1.5109544195416776E-2"/>
    <x v="0"/>
    <n v="9.6449257114077092E-2"/>
    <n v="7.0511206245278277E-2"/>
    <n v="1.0073029463611183E-2"/>
    <n v="1.0324855200201462E-2"/>
    <n v="0.47418786199949642"/>
    <n v="0.48451271719969791"/>
    <x v="2"/>
    <n v="0.7499870523971387"/>
    <n v="0.18888592816421754"/>
    <n v="0.42797432402309682"/>
    <n v="0.53177517161837051"/>
    <n v="0.10178696572999245"/>
    <n v="0"/>
    <n v="0"/>
    <n v="0.1005337471901912"/>
    <n v="0.12426052475459544"/>
    <n v="0"/>
    <n v="0.36274509973229052"/>
    <x v="0"/>
    <n v="7.2785225372233517E-2"/>
    <x v="0"/>
    <n v="0.16175743179292396"/>
    <x v="0"/>
    <n v="7.2785225372233517E-2"/>
    <n v="0.29496486957699464"/>
    <n v="0"/>
    <n v="0"/>
    <n v="0.1232325561700828"/>
    <x v="0"/>
    <n v="0.31578505910867816"/>
    <n v="0.26876342979689988"/>
    <n v="0.1005337471901912"/>
    <n v="0.10178696572999245"/>
    <n v="0.75957454645046152"/>
    <n v="0.76990840304960795"/>
    <n v="3.5255603122639138E-2"/>
    <n v="0.17224880382775121"/>
    <n v="0.25711407705867539"/>
    <n v="1.0324855200201462E-2"/>
    <n v="0.12591286829513984"/>
    <n v="1.0073029463611183E-2"/>
    <n v="2.0649710400402924E-2"/>
    <n v="9.6449257114077092E-2"/>
    <n v="7.0511206245278277E-2"/>
    <n v="0.16696046335935538"/>
    <n v="1.0073029463611183E-2"/>
    <n v="7.1770334928229665E-2"/>
    <n v="5.8675396625535142E-2"/>
    <x v="19"/>
    <n v="0.42797432402309682"/>
    <n v="0.53177517161837051"/>
    <n v="0.10178696572999245"/>
    <n v="0.36274509973229052"/>
    <n v="0.1005337471901912"/>
    <n v="0.14419928472624546"/>
    <n v="0.31578505910867816"/>
    <n v="0.26876342979689988"/>
    <n v="0.42092836608160039"/>
    <n v="0.1005337471901912"/>
    <n v="0.27121254913866294"/>
    <n v="0.24466369492598738"/>
    <x v="0"/>
    <x v="2"/>
    <x v="0"/>
    <x v="1"/>
  </r>
  <r>
    <x v="3"/>
    <n v="0.48118494795836664"/>
    <n v="1.6012810248198558E-2"/>
    <n v="5.2642113690952758E-2"/>
    <n v="0.41253002401921535"/>
    <n v="4.4035228182546023E-2"/>
    <n v="4.0032025620496394E-3"/>
    <n v="8.0064051240992789E-3"/>
    <n v="0"/>
    <n v="4.6036829463570851E-3"/>
    <n v="0"/>
    <n v="8.0064051240992789E-3"/>
    <x v="0"/>
    <n v="4.2033626901521216E-3"/>
    <x v="0"/>
    <n v="4.0232185748598867E-2"/>
    <x v="0"/>
    <n v="0"/>
    <n v="1.0378628282235333E-2"/>
    <n v="0"/>
    <n v="0"/>
    <n v="8.2065652522017602E-3"/>
    <x v="0"/>
    <n v="0.1841473178542834"/>
    <n v="0.1200960768614892"/>
    <n v="2.8823058446757401E-2"/>
    <n v="5.6044835868694944E-2"/>
    <n v="0.3987189751801441"/>
    <n v="0.45476381104883906"/>
    <x v="2"/>
    <n v="0.76657866809409481"/>
    <n v="0.12688190496496773"/>
    <n v="0.23150095195278841"/>
    <n v="0.6974757737489703"/>
    <n v="0.21141716856512613"/>
    <n v="6.3313157191299471E-2"/>
    <n v="8.9598350124879697E-2"/>
    <n v="0"/>
    <n v="6.7902613910353973E-2"/>
    <n v="0"/>
    <n v="8.9598350124879697E-2"/>
    <x v="0"/>
    <n v="6.4878851316114913E-2"/>
    <x v="0"/>
    <n v="0.20194953328459117"/>
    <x v="0"/>
    <n v="0"/>
    <n v="0.10205260247531268"/>
    <n v="0"/>
    <n v="0"/>
    <n v="9.0714460081975798E-2"/>
    <x v="0"/>
    <n v="0.44352260186653947"/>
    <n v="0.3538894083978914"/>
    <n v="0.17059987930127657"/>
    <n v="0.23900693273731849"/>
    <n v="0.683411411912349"/>
    <n v="0.74010003443169348"/>
    <n v="1.6012810248198558E-2"/>
    <n v="5.2642113690952758E-2"/>
    <n v="0.41253002401921535"/>
    <n v="5.6044835868694944E-2"/>
    <n v="8.0064051240992789E-3"/>
    <n v="0"/>
    <n v="8.8070456365092059E-3"/>
    <n v="0.1841473178542834"/>
    <n v="0.1200960768614892"/>
    <n v="0.30424339471577261"/>
    <n v="2.8823058446757401E-2"/>
    <n v="0"/>
    <n v="4.8839071257005588E-2"/>
    <x v="20"/>
    <n v="0.23150095195278841"/>
    <n v="0.6974757737489703"/>
    <n v="0.23900693273731849"/>
    <n v="8.9598350124879697E-2"/>
    <n v="0"/>
    <n v="9.3984160657496346E-2"/>
    <n v="0.44352260186653947"/>
    <n v="0.3538894083978914"/>
    <n v="0.58426041124519645"/>
    <n v="0.17059987930127657"/>
    <n v="0"/>
    <n v="0.22283523031561808"/>
    <x v="0"/>
    <x v="2"/>
    <x v="0"/>
    <x v="1"/>
  </r>
  <r>
    <x v="6"/>
    <n v="0.79110629067245142"/>
    <n v="9.154013015184384E-2"/>
    <n v="9.2190889370932769E-2"/>
    <n v="0.60737527114967482"/>
    <n v="0"/>
    <n v="4.3383947939262483E-3"/>
    <n v="0"/>
    <n v="0"/>
    <n v="0"/>
    <n v="0"/>
    <n v="1.7787418655097618E-2"/>
    <x v="0"/>
    <n v="1.3015184381778745E-2"/>
    <x v="0"/>
    <n v="9.1106290672451212E-3"/>
    <x v="0"/>
    <n v="0"/>
    <n v="1.1145396141183064E-2"/>
    <n v="0"/>
    <n v="0"/>
    <n v="4.3383947939262483E-3"/>
    <x v="0"/>
    <n v="9.6746203904555336E-2"/>
    <n v="2.2776572668112803E-2"/>
    <n v="4.5553145336225606E-3"/>
    <n v="4.3383947939262483E-3"/>
    <n v="0.17830802603036883"/>
    <n v="0.18264642082429508"/>
    <x v="3"/>
    <n v="1.0961218770286343"/>
    <n v="0.30737319793640272"/>
    <n v="0.30849971985467295"/>
    <n v="0.89361636630655195"/>
    <n v="0"/>
    <n v="6.5914211221301186E-2"/>
    <n v="0"/>
    <n v="0"/>
    <n v="0"/>
    <n v="0"/>
    <n v="0.133768063556989"/>
    <x v="0"/>
    <n v="0.11433304267788848"/>
    <x v="0"/>
    <n v="9.5595147114937523E-2"/>
    <x v="0"/>
    <n v="0"/>
    <n v="0.1057688548999281"/>
    <n v="0"/>
    <n v="0"/>
    <n v="6.5914211221301186E-2"/>
    <x v="0"/>
    <n v="0.31628766168488265"/>
    <n v="0.15149794921359794"/>
    <n v="6.7544417617330113E-2"/>
    <n v="6.5914211221301186E-2"/>
    <n v="0.43594295360010521"/>
    <n v="0.44158341240608778"/>
    <n v="9.154013015184384E-2"/>
    <n v="9.2190889370932769E-2"/>
    <n v="0.60737527114967482"/>
    <n v="4.3383947939262483E-3"/>
    <n v="1.7787418655097618E-2"/>
    <n v="0"/>
    <n v="1.3015184381778745E-2"/>
    <n v="9.6746203904555336E-2"/>
    <n v="2.2776572668112803E-2"/>
    <n v="0.11952277657266813"/>
    <n v="4.5553145336225606E-3"/>
    <n v="0"/>
    <n v="2.3427331887201738E-2"/>
    <x v="21"/>
    <n v="0.30849971985467295"/>
    <n v="0.89361636630655195"/>
    <n v="6.5914211221301186E-2"/>
    <n v="0.133768063556989"/>
    <n v="0"/>
    <n v="0.11433304267788848"/>
    <n v="0.31628766168488265"/>
    <n v="0.15149794921359794"/>
    <n v="0.35300669726978029"/>
    <n v="6.7544417617330113E-2"/>
    <n v="0"/>
    <n v="0.15366391692257536"/>
    <x v="0"/>
    <x v="2"/>
    <x v="0"/>
    <x v="1"/>
  </r>
  <r>
    <x v="10"/>
    <n v="0.28476950009725716"/>
    <n v="4.2987745574790882E-2"/>
    <n v="8.3641314919276379E-3"/>
    <n v="0.23341762303053862"/>
    <n v="2.74265707060883E-2"/>
    <n v="7.7805874343512913E-3"/>
    <n v="0"/>
    <n v="0"/>
    <n v="1.5755689554561365E-2"/>
    <n v="0"/>
    <n v="7.780587434351291E-2"/>
    <x v="8"/>
    <n v="5.0768333009142172E-2"/>
    <x v="0"/>
    <n v="1.1670881151526938E-2"/>
    <x v="0"/>
    <n v="3.8902937171756457E-3"/>
    <n v="1.0488785854145156E-2"/>
    <n v="0"/>
    <n v="0"/>
    <n v="7.7805874343512913E-3"/>
    <x v="0"/>
    <n v="0.34662517020035"/>
    <n v="9.3950593269791868E-2"/>
    <n v="7.7805874343512913E-3"/>
    <n v="3.5207158140439593E-2"/>
    <n v="0.64462166893600448"/>
    <n v="0.6798288270764441"/>
    <x v="7"/>
    <n v="0.56289643535053546"/>
    <n v="0.20884983305918808"/>
    <n v="9.158359921608035E-2"/>
    <n v="0.50422967924810536"/>
    <n v="0.16637621005428757"/>
    <n v="8.832242508139114E-2"/>
    <n v="0"/>
    <n v="0"/>
    <n v="0.12585364220504208"/>
    <n v="0"/>
    <n v="0.28268704156093721"/>
    <x v="8"/>
    <n v="0.22726971736405993"/>
    <x v="0"/>
    <n v="0.10824310165466298"/>
    <x v="0"/>
    <n v="6.2412731117556776E-2"/>
    <n v="0.10259465839886645"/>
    <n v="0"/>
    <n v="0"/>
    <n v="8.832242508139114E-2"/>
    <x v="0"/>
    <n v="0.62951007896232225"/>
    <n v="0.31152817313680314"/>
    <n v="8.832242508139114E-2"/>
    <n v="0.18875454418402748"/>
    <n v="0.93211631031619735"/>
    <n v="0.969348648635591"/>
    <n v="4.2987745574790882E-2"/>
    <n v="8.3641314919276379E-3"/>
    <n v="0.23341762303053862"/>
    <n v="3.5207158140439593E-2"/>
    <n v="0.10503793036374243"/>
    <n v="0"/>
    <n v="6.6524022563703544E-2"/>
    <n v="0.34662517020035"/>
    <n v="9.3950593269791868E-2"/>
    <n v="0.44057576347014188"/>
    <n v="7.7805874343512913E-3"/>
    <n v="0"/>
    <n v="2.4508850418206565E-2"/>
    <x v="22"/>
    <n v="9.158359921608035E-2"/>
    <n v="0.50422967924810536"/>
    <n v="0.18875454418402748"/>
    <n v="0.33005552559315088"/>
    <n v="0"/>
    <n v="0.26087134442468174"/>
    <n v="0.62951007896232225"/>
    <n v="0.31152817313680314"/>
    <n v="0.72583313596294841"/>
    <n v="8.832242508139114E-2"/>
    <n v="0"/>
    <n v="0.15719967417276853"/>
    <x v="0"/>
    <x v="2"/>
    <x v="0"/>
    <x v="1"/>
  </r>
  <r>
    <x v="10"/>
    <n v="0.3220944069813565"/>
    <n v="2.0230067433558107E-2"/>
    <n v="0.12316541055136848"/>
    <n v="0.17869892899642992"/>
    <n v="0.10313367711225703"/>
    <n v="1.5866719555731847E-2"/>
    <n v="2.3800079333597769E-2"/>
    <n v="0"/>
    <n v="2.8361761205870677E-2"/>
    <n v="0"/>
    <n v="1.983339944466481E-2"/>
    <x v="0"/>
    <n v="3.9666798889329618E-3"/>
    <x v="0"/>
    <n v="1.6263387544625144E-2"/>
    <x v="0"/>
    <n v="0"/>
    <n v="9.3216977389924613E-3"/>
    <n v="0"/>
    <n v="0"/>
    <n v="7.9333597778659237E-3"/>
    <x v="0"/>
    <n v="0.15113050376834586"/>
    <n v="9.5398651328837736E-2"/>
    <n v="5.1963506545021798E-2"/>
    <n v="0.14280047600158666"/>
    <n v="0.384371281237604"/>
    <n v="0.52717175723919063"/>
    <x v="2"/>
    <n v="0.60350720684497405"/>
    <n v="0.14271642255807965"/>
    <n v="0.35858469251472153"/>
    <n v="0.43645335613605751"/>
    <n v="0.32693756944303287"/>
    <n v="0.12629867224173411"/>
    <n v="0.15489134230745419"/>
    <n v="0"/>
    <n v="0.1692159044405161"/>
    <n v="0"/>
    <n v="0.14130083369324495"/>
    <x v="0"/>
    <n v="6.3023296191931408E-2"/>
    <x v="0"/>
    <n v="0.12787621472567026"/>
    <x v="0"/>
    <n v="0"/>
    <n v="9.6699572339275799E-2"/>
    <n v="0"/>
    <n v="0"/>
    <n v="8.9187602270338673E-2"/>
    <x v="0"/>
    <n v="0.39927999089299693"/>
    <n v="0.31400126261584582"/>
    <n v="0.22997692259688451"/>
    <n v="0.38751571044829375"/>
    <n v="0.6687131844650408"/>
    <n v="0.81258331245978122"/>
    <n v="2.0230067433558107E-2"/>
    <n v="0.12316541055136848"/>
    <n v="0.17869892899642992"/>
    <n v="0.14280047600158666"/>
    <n v="1.983339944466481E-2"/>
    <n v="0"/>
    <n v="3.2328441094803637E-2"/>
    <n v="0.15113050376834586"/>
    <n v="9.5398651328837736E-2"/>
    <n v="0.24652915509718359"/>
    <n v="5.1963506545021798E-2"/>
    <n v="4.3633478778262588E-3"/>
    <n v="2.9155097183657268E-2"/>
    <x v="23"/>
    <n v="0.35858469251472153"/>
    <n v="0.43645335613605751"/>
    <n v="0.38751571044829375"/>
    <n v="0.14130083369324495"/>
    <n v="0"/>
    <n v="0.18078426797411415"/>
    <n v="0.39927999089299693"/>
    <n v="0.31400126261584582"/>
    <n v="0.51958162898204907"/>
    <n v="0.22997692259688451"/>
    <n v="6.6103774144415706E-2"/>
    <n v="0.17158941449888115"/>
    <x v="0"/>
    <x v="2"/>
    <x v="0"/>
    <x v="1"/>
  </r>
  <r>
    <x v="10"/>
    <n v="0.17085166968677198"/>
    <n v="0"/>
    <n v="9.3191819829148356E-2"/>
    <n v="7.7659849857623628E-2"/>
    <n v="2.0709293295366298E-2"/>
    <n v="3.106393994304945E-2"/>
    <n v="5.1773233238415744E-3"/>
    <n v="0.1604970230390888"/>
    <n v="2.5886616619207874E-2"/>
    <n v="3.1063939943049446E-2"/>
    <n v="4.6595909914574171E-2"/>
    <x v="0"/>
    <n v="5.1773233238415744E-3"/>
    <x v="0"/>
    <n v="2.0709293295366298E-2"/>
    <x v="0"/>
    <n v="0"/>
    <n v="0"/>
    <n v="9.751340809361287E-3"/>
    <n v="0"/>
    <n v="0"/>
    <x v="0"/>
    <n v="0.24411079471913022"/>
    <n v="0.12943308309603938"/>
    <n v="5.1773233238415744E-3"/>
    <n v="5.6950556562257323E-2"/>
    <n v="0.66865130727413946"/>
    <n v="0.7256018638363968"/>
    <x v="7"/>
    <n v="0.4261213037350603"/>
    <n v="0"/>
    <n v="0.31022547136273615"/>
    <n v="0.28241435418083599"/>
    <n v="0.14440862811845129"/>
    <n v="0.17717515036722381"/>
    <n v="7.201585221254253E-2"/>
    <n v="0.41219429139285874"/>
    <n v="0.16159556037223896"/>
    <n v="0.17717515036722378"/>
    <n v="0.21757338732058895"/>
    <x v="0"/>
    <n v="7.201585221254253E-2"/>
    <x v="0"/>
    <n v="0.14440862811845129"/>
    <x v="0"/>
    <n v="0"/>
    <n v="0"/>
    <n v="9.8910074859859878E-2"/>
    <n v="0"/>
    <n v="0"/>
    <x v="0"/>
    <n v="0.51677138315101745"/>
    <n v="0.36801933559737743"/>
    <n v="7.201585221254253E-2"/>
    <n v="0.24096839882541563"/>
    <n v="0.95742322259527379"/>
    <n v="1.0194550202730168"/>
    <n v="0"/>
    <n v="9.3191819829148356E-2"/>
    <n v="7.7659849857623628E-2"/>
    <n v="5.6950556562257323E-2"/>
    <n v="4.6595909914574171E-2"/>
    <n v="0.1604970230390888"/>
    <n v="3.106393994304945E-2"/>
    <n v="0.24411079471913022"/>
    <n v="0.12943308309603938"/>
    <n v="0.37354387781516962"/>
    <n v="5.1773233238415744E-3"/>
    <n v="3.1063939943049446E-2"/>
    <n v="2.0709293295366298E-2"/>
    <x v="0"/>
    <n v="0.31022547136273615"/>
    <n v="0.28241435418083599"/>
    <n v="0.24096839882541563"/>
    <n v="0.21757338732058895"/>
    <n v="0.41219429139285874"/>
    <n v="0.17717515036722381"/>
    <n v="0.51677138315101745"/>
    <n v="0.36801933559737743"/>
    <n v="0.65755357262103975"/>
    <n v="7.201585221254253E-2"/>
    <n v="0.17717515036722378"/>
    <n v="0.14440862811845129"/>
    <x v="0"/>
    <x v="3"/>
    <x v="1"/>
    <x v="1"/>
  </r>
  <r>
    <x v="5"/>
    <n v="4.3881033642125797E-2"/>
    <n v="0"/>
    <n v="9.751340809361287E-3"/>
    <n v="3.4129692832764506E-2"/>
    <n v="0"/>
    <n v="0"/>
    <n v="0"/>
    <n v="0.17064846416382251"/>
    <n v="1.4870794734275964E-2"/>
    <n v="0"/>
    <n v="8.3130180399804965E-2"/>
    <x v="0"/>
    <n v="9.751340809361287E-3"/>
    <x v="6"/>
    <n v="0"/>
    <x v="0"/>
    <n v="0"/>
    <n v="4.8042277203939471E-3"/>
    <n v="4.8042277203939471E-3"/>
    <n v="0"/>
    <n v="0"/>
    <x v="0"/>
    <n v="0.41930765480253523"/>
    <n v="6.8259385665528999E-2"/>
    <n v="4.8756704046806432E-2"/>
    <n v="0"/>
    <n v="0.93661628473915148"/>
    <n v="0.93661628473915148"/>
    <x v="0"/>
    <n v="0.21104108782031744"/>
    <n v="0"/>
    <n v="9.8910074859859878E-2"/>
    <n v="0.18580957470331474"/>
    <n v="0"/>
    <n v="0"/>
    <n v="0"/>
    <n v="0.42585129217046225"/>
    <n v="0.12225014733540279"/>
    <n v="0"/>
    <n v="0.29247505036025806"/>
    <x v="0"/>
    <n v="9.8910074859859878E-2"/>
    <x v="6"/>
    <n v="0"/>
    <x v="0"/>
    <n v="0"/>
    <n v="6.9368155726842434E-2"/>
    <n v="6.9368155726842434E-2"/>
    <n v="0"/>
    <n v="0"/>
    <x v="0"/>
    <n v="0.70435137585644192"/>
    <n v="0.26433246014700201"/>
    <n v="0.22264407451381246"/>
    <n v="0"/>
    <n v="1.3162966561983782"/>
    <n v="1.3162966561983782"/>
    <n v="0"/>
    <n v="9.751340809361287E-3"/>
    <n v="3.4129692832764506E-2"/>
    <n v="0"/>
    <n v="8.3130180399804965E-2"/>
    <n v="0.17064846416382251"/>
    <n v="2.462213554363725E-2"/>
    <n v="0.41930765480253523"/>
    <n v="6.8259385665528999E-2"/>
    <n v="0.48756704046806421"/>
    <n v="4.8756704046806432E-2"/>
    <n v="0.11214041930765482"/>
    <n v="9.751340809361287E-3"/>
    <x v="0"/>
    <n v="9.8910074859859878E-2"/>
    <n v="0.18580957470331474"/>
    <n v="0"/>
    <n v="0.29247505036025806"/>
    <n v="0.42585129217046225"/>
    <n v="0.15756559015487642"/>
    <n v="0.70435137585644192"/>
    <n v="0.26433246014700201"/>
    <n v="0.77296392226353916"/>
    <n v="0.22264407451381246"/>
    <n v="0.34147122649585787"/>
    <n v="9.8910074859859878E-2"/>
    <x v="0"/>
    <x v="3"/>
    <x v="1"/>
    <x v="1"/>
  </r>
  <r>
    <x v="1"/>
    <n v="7.6867643526303153E-2"/>
    <n v="4.8042277203939471E-3"/>
    <n v="9.6084554407878942E-3"/>
    <n v="6.2454960365121305E-2"/>
    <n v="0"/>
    <n v="0"/>
    <n v="0"/>
    <n v="3.8433821763151577E-2"/>
    <n v="0"/>
    <n v="0"/>
    <n v="0.12971414845063658"/>
    <x v="9"/>
    <n v="3.362959404275763E-2"/>
    <x v="7"/>
    <n v="9.6084554407878942E-3"/>
    <x v="0"/>
    <n v="4.8042277203939471E-3"/>
    <n v="5.025222195532069E-3"/>
    <n v="0.11933701657458566"/>
    <n v="0"/>
    <n v="0"/>
    <x v="0"/>
    <n v="0.49003122748018257"/>
    <n v="3.8914244535190975E-2"/>
    <n v="3.3869805428777329E-2"/>
    <n v="0"/>
    <n v="0.89430699015133341"/>
    <n v="0.89430699015133341"/>
    <x v="2"/>
    <n v="0.28093086973757914"/>
    <n v="6.9368155726842434E-2"/>
    <n v="9.8180386343806478E-2"/>
    <n v="0.25258720602312695"/>
    <n v="0"/>
    <n v="0"/>
    <n v="0"/>
    <n v="0.19732348396598598"/>
    <n v="0"/>
    <n v="0"/>
    <n v="0.36843779474553828"/>
    <x v="9"/>
    <n v="0.18442746133453536"/>
    <x v="7"/>
    <n v="9.8180386343806478E-2"/>
    <x v="0"/>
    <n v="6.9368155726842434E-2"/>
    <n v="7.094830828330731E-2"/>
    <n v="0.35272029019847068"/>
    <n v="0"/>
    <n v="0"/>
    <x v="0"/>
    <n v="0.77542873031881154"/>
    <n v="0.19856929037684354"/>
    <n v="0.18509255756770554"/>
    <n v="0"/>
    <n v="1.2396739778557451"/>
    <n v="1.2396739778557451"/>
    <n v="4.8042277203939471E-3"/>
    <n v="9.6084554407878942E-3"/>
    <n v="6.2454960365121305E-2"/>
    <n v="0"/>
    <n v="0.13451837617103052"/>
    <n v="3.8433821763151577E-2"/>
    <n v="3.362959404275763E-2"/>
    <n v="0.49003122748018257"/>
    <n v="3.8914244535190975E-2"/>
    <n v="0.52894547201537356"/>
    <n v="3.3869805428777329E-2"/>
    <n v="0.10088878212827289"/>
    <n v="2.4021138601969735E-2"/>
    <x v="24"/>
    <n v="9.8180386343806478E-2"/>
    <n v="0.25258720602312695"/>
    <n v="0"/>
    <n v="0.37553195863311473"/>
    <n v="0.19732348396598598"/>
    <n v="0.18442746133453536"/>
    <n v="0.77542873031881154"/>
    <n v="0.19856929037684354"/>
    <n v="0.8143598276340277"/>
    <n v="0.18509255756770554"/>
    <n v="0.32322894591141382"/>
    <n v="0.15561484434687262"/>
    <x v="0"/>
    <x v="3"/>
    <x v="1"/>
    <x v="1"/>
  </r>
  <r>
    <x v="3"/>
    <n v="0.10165745856353592"/>
    <n v="0"/>
    <n v="0"/>
    <n v="0.10165745856353592"/>
    <n v="8.8397790055248626E-3"/>
    <n v="4.4198895027624313E-3"/>
    <n v="0"/>
    <n v="0.22983425414364639"/>
    <n v="1.3922651933701661E-2"/>
    <n v="0"/>
    <n v="0.10165745856353592"/>
    <x v="0"/>
    <n v="1.7679558011049725E-2"/>
    <x v="8"/>
    <n v="0"/>
    <x v="0"/>
    <n v="0"/>
    <n v="1.5150020417379922E-2"/>
    <n v="4.8947626040137049E-3"/>
    <n v="0"/>
    <n v="0"/>
    <x v="0"/>
    <n v="0.22983425414364639"/>
    <n v="0.04"/>
    <n v="3.9779005524861882E-2"/>
    <n v="1.3259668508287293E-2"/>
    <n v="0.87182320441988947"/>
    <n v="0.88508287292817689"/>
    <x v="2"/>
    <n v="0.32450289872899268"/>
    <n v="0"/>
    <n v="0"/>
    <n v="0.32450289872899268"/>
    <n v="9.4159172360853513E-2"/>
    <n v="6.6531321228213355E-2"/>
    <n v="0"/>
    <n v="0.49998265764946148"/>
    <n v="0.11826981637127142"/>
    <n v="0"/>
    <n v="0.32450289872899268"/>
    <x v="0"/>
    <n v="0.13335944154865384"/>
    <x v="8"/>
    <n v="0"/>
    <x v="0"/>
    <n v="0"/>
    <n v="0.12339834842079991"/>
    <n v="7.0019781147028934E-2"/>
    <n v="0"/>
    <n v="0"/>
    <x v="0"/>
    <n v="0.49998265764946148"/>
    <n v="0.20135792079033082"/>
    <n v="0.20079329344675675"/>
    <n v="0.11540664104631655"/>
    <n v="1.204652142342959"/>
    <n v="1.2249486455363421"/>
    <n v="0"/>
    <n v="0"/>
    <n v="0.10165745856353592"/>
    <n v="1.3259668508287293E-2"/>
    <n v="0.10165745856353592"/>
    <n v="0.22983425414364639"/>
    <n v="3.1602209944751387E-2"/>
    <n v="0.22983425414364639"/>
    <n v="0.04"/>
    <n v="0.26983425414364637"/>
    <n v="3.9779005524861882E-2"/>
    <n v="7.9558011049723792E-2"/>
    <n v="0.11955801104972379"/>
    <x v="0"/>
    <n v="0"/>
    <n v="0.32450289872899268"/>
    <n v="0.11540664104631655"/>
    <n v="0.32450289872899268"/>
    <n v="0.49998265764946148"/>
    <n v="0.17871999696258423"/>
    <n v="0.49998265764946148"/>
    <n v="0.20135792079033082"/>
    <n v="0.54621387829413881"/>
    <n v="0.20079329344675675"/>
    <n v="0.2859409255114872"/>
    <n v="0.35306100051401529"/>
    <x v="0"/>
    <x v="3"/>
    <x v="1"/>
    <x v="1"/>
  </r>
  <r>
    <x v="1"/>
    <n v="8.8105726872246701E-2"/>
    <n v="0"/>
    <n v="9.7895252080274098E-3"/>
    <n v="7.8316201664219293E-2"/>
    <n v="0"/>
    <n v="0"/>
    <n v="0"/>
    <n v="0"/>
    <n v="5.3842388644150755E-3"/>
    <n v="0"/>
    <n v="2.9368575624082231E-2"/>
    <x v="0"/>
    <n v="1.957905041605482E-2"/>
    <x v="9"/>
    <n v="4.8947626040137049E-3"/>
    <x v="0"/>
    <n v="0"/>
    <n v="3.8604600250727504E-2"/>
    <n v="4.6882325363338025E-3"/>
    <n v="1.4064697609001408E-2"/>
    <n v="0"/>
    <x v="0"/>
    <n v="0.47503671071952996"/>
    <n v="7.8560939794419957E-2"/>
    <n v="2.9368575624082231E-2"/>
    <n v="0"/>
    <n v="0.74522760646108654"/>
    <n v="0.74522760646108654"/>
    <x v="1"/>
    <n v="0.3013672235554482"/>
    <n v="0"/>
    <n v="9.9104177443166339E-2"/>
    <n v="0.28363819619795694"/>
    <n v="0"/>
    <n v="0"/>
    <n v="0"/>
    <n v="0"/>
    <n v="7.3443379910965723E-2"/>
    <n v="0"/>
    <n v="0.1722227340471546"/>
    <x v="0"/>
    <n v="0.14038583077528358"/>
    <x v="9"/>
    <n v="7.0019781147028934E-2"/>
    <x v="0"/>
    <n v="0"/>
    <n v="0.19776718907612792"/>
    <n v="6.8524283425421065E-2"/>
    <n v="0.11887445190560367"/>
    <n v="0"/>
    <x v="0"/>
    <n v="0.76042449162110914"/>
    <n v="0.28409333596933473"/>
    <n v="0.1722227340471546"/>
    <n v="0"/>
    <n v="1.0417041779027936"/>
    <n v="1.0417041779027936"/>
    <n v="0"/>
    <n v="9.7895252080274098E-3"/>
    <n v="7.8316201664219293E-2"/>
    <n v="0"/>
    <n v="2.9368575624082231E-2"/>
    <n v="0"/>
    <n v="2.4963289280469897E-2"/>
    <n v="0.47503671071952996"/>
    <n v="7.8560939794419957E-2"/>
    <n v="0.55359765051394993"/>
    <n v="2.9368575624082231E-2"/>
    <n v="8.321096426823299E-2"/>
    <n v="2.4718551150269209E-2"/>
    <x v="0"/>
    <n v="9.9104177443166339E-2"/>
    <n v="0.28363819619795694"/>
    <n v="0"/>
    <n v="0.1722227340471546"/>
    <n v="0"/>
    <n v="0.15866260416616798"/>
    <n v="0.76042449162110914"/>
    <n v="0.28409333596933473"/>
    <n v="0.83909899528282783"/>
    <n v="0.1722227340471546"/>
    <n v="0.29262132382388095"/>
    <n v="0.15787637099367974"/>
    <x v="0"/>
    <x v="3"/>
    <x v="1"/>
    <x v="1"/>
  </r>
  <r>
    <x v="15"/>
    <n v="3.2817627754336616E-2"/>
    <n v="0"/>
    <n v="9.3764650726676051E-3"/>
    <n v="2.3441162681669011E-2"/>
    <n v="0"/>
    <n v="0"/>
    <n v="0"/>
    <n v="0.20159399906235351"/>
    <n v="1.42991092358181E-2"/>
    <n v="0"/>
    <n v="3.750586029067042E-2"/>
    <x v="10"/>
    <n v="4.6882325363338025E-3"/>
    <x v="10"/>
    <n v="0"/>
    <x v="0"/>
    <n v="0"/>
    <n v="4.5396997061676034E-2"/>
    <n v="0"/>
    <n v="0"/>
    <n v="4.6882325363338025E-3"/>
    <x v="0"/>
    <n v="0.4127988748241912"/>
    <n v="9.915611814345994E-2"/>
    <n v="7.5011720581340841E-2"/>
    <n v="0"/>
    <n v="0.95780590717299574"/>
    <n v="0.95780590717299574"/>
    <x v="1"/>
    <n v="0.18216214164595623"/>
    <n v="0"/>
    <n v="9.6984114923334128E-2"/>
    <n v="0.15370963004507177"/>
    <n v="0"/>
    <n v="0"/>
    <n v="0"/>
    <n v="0.46563714439440274"/>
    <n v="0.11986571096964159"/>
    <n v="0"/>
    <n v="0.19489578897241691"/>
    <x v="10"/>
    <n v="6.8524283425421065E-2"/>
    <x v="10"/>
    <n v="0"/>
    <x v="0"/>
    <n v="0"/>
    <n v="0.21471165243000501"/>
    <n v="0"/>
    <n v="0"/>
    <n v="6.8524283425421065E-2"/>
    <x v="0"/>
    <n v="0.69774882217581335"/>
    <n v="0.32034143528328068"/>
    <n v="0.27742776505831762"/>
    <n v="0"/>
    <n v="1.3639116533621345"/>
    <n v="1.3639116533621345"/>
    <n v="0"/>
    <n v="9.3764650726676051E-3"/>
    <n v="2.3441162681669011E-2"/>
    <n v="0"/>
    <n v="5.625879043600563E-2"/>
    <n v="0.20159399906235351"/>
    <n v="1.8987341772151903E-2"/>
    <n v="0.4127988748241912"/>
    <n v="9.915611814345994E-2"/>
    <n v="0.51195499296765112"/>
    <n v="7.5011720581340841E-2"/>
    <n v="4.6882325363338022E-2"/>
    <n v="4.7116736990154715E-2"/>
    <x v="0"/>
    <n v="9.6984114923334128E-2"/>
    <n v="0.15370963004507177"/>
    <n v="0"/>
    <n v="0.23947161788425389"/>
    <n v="0.46563714439440274"/>
    <n v="0.13823439087753292"/>
    <n v="0.69774882217581335"/>
    <n v="0.32034143528328068"/>
    <n v="0.79735429574476879"/>
    <n v="0.27742776505831762"/>
    <n v="0.21825184192988681"/>
    <n v="0.21880564602202029"/>
    <x v="0"/>
    <x v="3"/>
    <x v="1"/>
    <x v="1"/>
  </r>
  <r>
    <x v="16"/>
    <n v="8.1455335324463737E-2"/>
    <n v="0"/>
    <n v="4.344284550638066E-2"/>
    <n v="3.8012489818083077E-2"/>
    <n v="4.8873201194678237E-2"/>
    <n v="0"/>
    <n v="0.10317675807765407"/>
    <n v="0.15204995927233234"/>
    <n v="0"/>
    <n v="3.8012489818083077E-2"/>
    <n v="5.9733912571273411E-2"/>
    <x v="11"/>
    <n v="2.1721422753190334E-2"/>
    <x v="0"/>
    <n v="3.2853651914200373E-2"/>
    <x v="0"/>
    <n v="5.4303556882975834E-3"/>
    <n v="3.1807151447088469E-2"/>
    <n v="0"/>
    <n v="0"/>
    <n v="2.1721422753190334E-2"/>
    <x v="0"/>
    <n v="0.11403746945424922"/>
    <n v="0.18517512897094759"/>
    <n v="2.7151778441487917E-2"/>
    <n v="0.15204995927233231"/>
    <n v="0.69590008145533533"/>
    <n v="0.84795004072766744"/>
    <x v="8"/>
    <n v="0.28942773719528991"/>
    <n v="0"/>
    <n v="0.20996889050650641"/>
    <n v="0.19622474235576781"/>
    <n v="0.22291439342455943"/>
    <n v="0"/>
    <n v="0.32700838867143339"/>
    <n v="0.4005619162517019"/>
    <n v="0"/>
    <n v="0.19622474235576781"/>
    <n v="0.24690626528044163"/>
    <x v="11"/>
    <n v="0.14792073543271833"/>
    <x v="0"/>
    <n v="0.18226321600538659"/>
    <x v="0"/>
    <n v="7.3757805309327087E-2"/>
    <n v="0.17930483399813021"/>
    <n v="0"/>
    <n v="0"/>
    <n v="0.14792073543271833"/>
    <x v="0"/>
    <n v="0.34446626398389707"/>
    <n v="0.44484702509966551"/>
    <n v="0.16553289707486965"/>
    <n v="0.40056191625170184"/>
    <n v="0.98669184902433871"/>
    <n v="1.1702344105431943"/>
    <n v="0"/>
    <n v="4.344284550638066E-2"/>
    <n v="3.8012489818083077E-2"/>
    <n v="0.15204995927233231"/>
    <n v="7.6024979636166154E-2"/>
    <n v="0.15204995927233234"/>
    <n v="2.1721422753190334E-2"/>
    <n v="0.11403746945424922"/>
    <n v="0.18517512897094759"/>
    <n v="0.29921259842519682"/>
    <n v="2.7151778441487917E-2"/>
    <n v="3.8012489818083077E-2"/>
    <n v="8.1726853108878617E-2"/>
    <x v="0"/>
    <n v="0.20996889050650641"/>
    <n v="0.19622474235576781"/>
    <n v="0.40056191625170184"/>
    <n v="0.27934518584019696"/>
    <n v="0.4005619162517019"/>
    <n v="0.14792073543271833"/>
    <n v="0.34446626398389707"/>
    <n v="0.44484702509966551"/>
    <n v="0.57878029201452297"/>
    <n v="0.16553289707486965"/>
    <n v="0.19622474235576781"/>
    <n v="0.28992367704503574"/>
    <x v="0"/>
    <x v="4"/>
    <x v="1"/>
    <x v="1"/>
  </r>
  <r>
    <x v="2"/>
    <n v="7.0600100857286963E-2"/>
    <n v="0"/>
    <n v="4.5385779122541617E-2"/>
    <n v="2.5214321734745342E-2"/>
    <n v="6.5557236510337874E-2"/>
    <n v="0"/>
    <n v="0"/>
    <n v="9.5814422592032308E-2"/>
    <n v="2.5214321734745343E-4"/>
    <n v="3.025718608169441E-2"/>
    <n v="1.5128593040847207E-2"/>
    <x v="0"/>
    <n v="5.0428643469490686E-3"/>
    <x v="0"/>
    <n v="1.5380736258194661E-2"/>
    <x v="0"/>
    <n v="0"/>
    <n v="3.0566133245099152E-2"/>
    <n v="0"/>
    <n v="0"/>
    <n v="2.5214321734745343E-4"/>
    <x v="0"/>
    <n v="0.30811901159858801"/>
    <n v="0.20196671709531019"/>
    <n v="2.0171457387796275E-2"/>
    <n v="6.5557236510337874E-2"/>
    <n v="0.71759959657085237"/>
    <n v="0.78315683308119033"/>
    <x v="2"/>
    <n v="0.26893699707749014"/>
    <n v="0"/>
    <n v="0.21468470708935014"/>
    <n v="0.15946516634909305"/>
    <n v="0.25892493780503634"/>
    <n v="0"/>
    <n v="0"/>
    <n v="0.31470823461582714"/>
    <n v="1.5879685521605881E-2"/>
    <n v="0.17483527749994038"/>
    <n v="0.12331060821753355"/>
    <x v="0"/>
    <n v="7.1072948769034486E-2"/>
    <x v="0"/>
    <n v="0.12433923461769665"/>
    <x v="0"/>
    <n v="0"/>
    <n v="0.17573486173548852"/>
    <n v="0"/>
    <n v="0"/>
    <n v="1.5879685521605881E-2"/>
    <x v="0"/>
    <n v="0.58846477717666601"/>
    <n v="0.46610149904758313"/>
    <n v="0.14250812232852231"/>
    <n v="0.25892493780503634"/>
    <n v="1.0105279176488584"/>
    <n v="1.0864112985557881"/>
    <n v="0"/>
    <n v="4.5385779122541617E-2"/>
    <n v="2.5214321734745342E-2"/>
    <n v="6.5557236510337874E-2"/>
    <n v="1.5128593040847207E-2"/>
    <n v="9.5814422592032308E-2"/>
    <n v="5.2950075642965218E-3"/>
    <n v="0.30811901159858801"/>
    <n v="0.20196671709531019"/>
    <n v="0.51008572869389823"/>
    <n v="2.0171457387796275E-2"/>
    <n v="3.025718608169441E-2"/>
    <n v="2.571860816944025E-2"/>
    <x v="0"/>
    <n v="0.21468470708935014"/>
    <n v="0.15946516634909305"/>
    <n v="0.25892493780503634"/>
    <n v="0.12331060821753355"/>
    <n v="0.31470823461582714"/>
    <n v="7.2831172917062634E-2"/>
    <n v="0.58846477717666601"/>
    <n v="0.46610149904758313"/>
    <n v="0.7954845761764231"/>
    <n v="0.14250812232852231"/>
    <n v="0.17483527749994038"/>
    <n v="0.16106571838005113"/>
    <x v="0"/>
    <x v="4"/>
    <x v="1"/>
    <x v="1"/>
  </r>
  <r>
    <x v="10"/>
    <n v="8.0910240202275649E-2"/>
    <n v="0"/>
    <n v="1.5170670037926682E-2"/>
    <n v="6.5739570164348962E-2"/>
    <n v="6.5992414664981056E-2"/>
    <n v="5.0568900126422263E-3"/>
    <n v="0"/>
    <n v="0.14664981036662458"/>
    <n v="5.0568900126422263E-3"/>
    <n v="0"/>
    <n v="2.0227560050568905E-2"/>
    <x v="12"/>
    <n v="5.0568900126422263E-3"/>
    <x v="0"/>
    <n v="3.6409608091024025E-2"/>
    <x v="0"/>
    <n v="2.5284450063211129E-4"/>
    <n v="3.0956832588117954E-2"/>
    <n v="0"/>
    <n v="0"/>
    <n v="0"/>
    <x v="0"/>
    <n v="0.28343868520859683"/>
    <n v="0.23413400758533506"/>
    <n v="2.5537294563843245E-2"/>
    <n v="7.1049304677623284E-2"/>
    <n v="0.78230088495575245"/>
    <n v="0.85335018963337561"/>
    <x v="7"/>
    <n v="0.28842981578783"/>
    <n v="0"/>
    <n v="0.12348284610288481"/>
    <n v="0.25929304108742829"/>
    <n v="0.25980271041332881"/>
    <n v="7.1171884354706505E-2"/>
    <n v="0"/>
    <n v="0.39298636873406845"/>
    <n v="7.1171884354706505E-2"/>
    <n v="0"/>
    <n v="0.1427075173690989"/>
    <x v="12"/>
    <n v="7.1171884354706505E-2"/>
    <x v="0"/>
    <n v="0.19199031630938901"/>
    <x v="0"/>
    <n v="1.5901755048424348E-2"/>
    <n v="0.17686620882631662"/>
    <n v="0"/>
    <n v="0"/>
    <n v="0"/>
    <x v="0"/>
    <n v="0.56142098623502945"/>
    <n v="0.50507600706158051"/>
    <n v="0.16049202252456971"/>
    <n v="0.26981253055946319"/>
    <n v="1.0853735050668438"/>
    <n v="1.1778099580608283"/>
    <n v="0"/>
    <n v="1.5170670037926682E-2"/>
    <n v="6.5739570164348962E-2"/>
    <n v="7.1049304677623284E-2"/>
    <n v="2.5284450063211131E-2"/>
    <n v="0.14664981036662458"/>
    <n v="1.0113780025284453E-2"/>
    <n v="0.28343868520859683"/>
    <n v="0.23413400758533506"/>
    <n v="0.51757269279393192"/>
    <n v="2.5537294563843245E-2"/>
    <n v="0"/>
    <n v="5.7142857142857162E-2"/>
    <x v="0"/>
    <n v="0.12348284610288481"/>
    <n v="0.25929304108742829"/>
    <n v="0.26981253055946319"/>
    <n v="0.1596886735018043"/>
    <n v="0.39298636873406845"/>
    <n v="0.10073758646702774"/>
    <n v="0.56142098623502945"/>
    <n v="0.50507600706158051"/>
    <n v="0.80297447582988568"/>
    <n v="0.16049202252456971"/>
    <n v="0"/>
    <n v="0.24138296166286707"/>
    <x v="0"/>
    <x v="4"/>
    <x v="1"/>
    <x v="1"/>
  </r>
  <r>
    <x v="10"/>
    <n v="0.18957345971563982"/>
    <n v="0"/>
    <n v="3.4921426789723119E-2"/>
    <n v="0.1546520329259167"/>
    <n v="1.4966325767024197E-2"/>
    <n v="0"/>
    <n v="1.9955101022698925E-2"/>
    <n v="2.0204539785482662E-2"/>
    <n v="1.0226989274133199E-2"/>
    <n v="4.9887752556747314E-3"/>
    <n v="6.4854078323771505E-2"/>
    <x v="13"/>
    <n v="4.4898977301072583E-2"/>
    <x v="0"/>
    <n v="1.9955101022698925E-2"/>
    <x v="0"/>
    <n v="0"/>
    <n v="1.5625758623940625E-2"/>
    <n v="0"/>
    <n v="0"/>
    <n v="1.0226989274133199E-2"/>
    <x v="0"/>
    <n v="0.33000748316288347"/>
    <n v="9.5036168620603656E-2"/>
    <n v="4.9887752556747308E-2"/>
    <n v="3.4921426789723126E-2"/>
    <n v="0.71065103517086547"/>
    <n v="0.74557246196058868"/>
    <x v="8"/>
    <n v="0.45048293876688383"/>
    <n v="0"/>
    <n v="0.18797785537045825"/>
    <n v="0.40417267233983761"/>
    <n v="0.12264416482856119"/>
    <n v="0"/>
    <n v="0.14173661285428998"/>
    <n v="0.14262573361707881"/>
    <n v="0.10130174956102661"/>
    <n v="7.0690122076058404E-2"/>
    <n v="0.2575008922660238"/>
    <x v="13"/>
    <n v="0.21351234381853831"/>
    <x v="0"/>
    <n v="0.14173661285428998"/>
    <x v="0"/>
    <n v="0"/>
    <n v="0.12533088961577632"/>
    <n v="0"/>
    <n v="0"/>
    <n v="0.10130174956102661"/>
    <x v="0"/>
    <n v="0.61194767182119192"/>
    <n v="0.31338377651876848"/>
    <n v="0.22525575552582572"/>
    <n v="0.18797785537045827"/>
    <n v="1.0028384370785803"/>
    <n v="1.0420999847546035"/>
    <n v="0"/>
    <n v="3.4921426789723119E-2"/>
    <n v="0.1546520329259167"/>
    <n v="3.4921426789723126E-2"/>
    <n v="0.11474183088051883"/>
    <n v="2.0204539785482662E-2"/>
    <n v="5.5125966575205784E-2"/>
    <n v="0.33000748316288347"/>
    <n v="9.5036168620603656E-2"/>
    <n v="0.42504365178348713"/>
    <n v="4.9887752556747308E-2"/>
    <n v="4.9887752556747314E-3"/>
    <n v="4.0658518333749061E-2"/>
    <x v="0"/>
    <n v="0.18797785537045825"/>
    <n v="0.40417267233983761"/>
    <n v="0.18797785537045827"/>
    <n v="0.34557276378398999"/>
    <n v="0.14262573361707881"/>
    <n v="0.23700169623916711"/>
    <n v="0.61194767182119192"/>
    <n v="0.31338377651876848"/>
    <n v="0.71015817802499326"/>
    <n v="0.22525575552582572"/>
    <n v="7.0690122076058404E-2"/>
    <n v="0.20303159201534635"/>
    <x v="0"/>
    <x v="4"/>
    <x v="1"/>
    <x v="1"/>
  </r>
  <r>
    <x v="16"/>
    <n v="0.18022657054582913"/>
    <n v="5.1493305870236889E-3"/>
    <n v="0.10813594232749749"/>
    <n v="6.6941297631307947E-2"/>
    <n v="5.1493305870236879E-2"/>
    <n v="1.5447991761071067E-2"/>
    <n v="7.2090628218331634E-2"/>
    <n v="7.7239958805355322E-2"/>
    <n v="5.1493305870236889E-3"/>
    <n v="4.6343975283213192E-2"/>
    <n v="1.0298661174047378E-2"/>
    <x v="0"/>
    <n v="5.1493305870236889E-3"/>
    <x v="0"/>
    <n v="2.0597322348094756E-2"/>
    <x v="0"/>
    <n v="0"/>
    <n v="5.1493305870236889E-3"/>
    <n v="0"/>
    <n v="0"/>
    <n v="5.1493305870236889E-3"/>
    <x v="0"/>
    <n v="8.8053553038105067E-2"/>
    <n v="0.33007209062821841"/>
    <n v="1.0298661174047378E-2"/>
    <n v="0.13903192584963958"/>
    <n v="0.6086508753862"/>
    <n v="0.74768280123583963"/>
    <x v="8"/>
    <n v="0.43844382800261733"/>
    <n v="7.1820564437979517E-2"/>
    <n v="0.33507531703246968"/>
    <n v="0.26170737218062851"/>
    <n v="0.22891541424161363"/>
    <n v="0.12461220060232664"/>
    <n v="0.27183237738452903"/>
    <n v="0.28162893485743484"/>
    <n v="7.1820564437979517E-2"/>
    <n v="0.21697496883615336"/>
    <n v="0.10165732042828096"/>
    <x v="0"/>
    <n v="7.1820564437979517E-2"/>
    <x v="0"/>
    <n v="0.14401497589318496"/>
    <x v="0"/>
    <n v="0"/>
    <n v="7.1820564437979517E-2"/>
    <n v="0"/>
    <n v="0"/>
    <n v="7.1820564437979517E-2"/>
    <x v="0"/>
    <n v="0.30127517721202146"/>
    <n v="0.61201636997294573"/>
    <n v="0.10165732042828096"/>
    <n v="0.38210000566022684"/>
    <n v="0.89492281948190722"/>
    <n v="1.0445259885061664"/>
    <n v="5.1493305870236889E-3"/>
    <n v="0.10813594232749749"/>
    <n v="6.6941297631307947E-2"/>
    <n v="0.13903192584963958"/>
    <n v="1.0298661174047378E-2"/>
    <n v="7.7239958805355322E-2"/>
    <n v="1.0298661174047378E-2"/>
    <n v="8.8053553038105067E-2"/>
    <n v="0.33007209062821841"/>
    <n v="0.41812564366632349"/>
    <n v="1.0298661174047378E-2"/>
    <n v="4.6343975283213192E-2"/>
    <n v="3.089598352214213E-2"/>
    <x v="25"/>
    <n v="0.33507531703246968"/>
    <n v="0.26170737218062851"/>
    <n v="0.38210000566022684"/>
    <n v="0.10165732042828096"/>
    <n v="0.28162893485743484"/>
    <n v="0.10165732042828096"/>
    <n v="0.30127517721202146"/>
    <n v="0.61201636997294573"/>
    <n v="0.70315342879106812"/>
    <n v="0.10165732042828096"/>
    <n v="0.21697496883615336"/>
    <n v="0.17669046468677019"/>
    <x v="0"/>
    <x v="4"/>
    <x v="1"/>
    <x v="1"/>
  </r>
  <r>
    <x v="4"/>
    <n v="8.3268279989591465E-2"/>
    <n v="5.2042674993494666E-3"/>
    <n v="1.5612802498048401E-2"/>
    <n v="6.2451209992193606E-2"/>
    <n v="2.6021337496747333E-2"/>
    <n v="0"/>
    <n v="0.14051522248243561"/>
    <n v="0.16133229247983347"/>
    <n v="0"/>
    <n v="1.5612802498048401E-2"/>
    <n v="0"/>
    <x v="14"/>
    <n v="2.6021337496747333E-2"/>
    <x v="0"/>
    <n v="1.0928961748633882E-2"/>
    <x v="0"/>
    <n v="0"/>
    <n v="2.118200836820084E-2"/>
    <n v="0"/>
    <n v="0"/>
    <n v="0"/>
    <x v="0"/>
    <n v="0.35909445745511315"/>
    <n v="0.13010668748373672"/>
    <n v="3.1225604996096799E-2"/>
    <n v="0.16653655997918296"/>
    <n v="0.73458235753317724"/>
    <n v="0.90111891751236028"/>
    <x v="1"/>
    <n v="0.29272506491360395"/>
    <n v="7.2203329393247848E-2"/>
    <n v="0.12527864601398975"/>
    <n v="0.25257945657088388"/>
    <n v="0.16201921657558355"/>
    <n v="0"/>
    <n v="0.38423885647322176"/>
    <n v="0.41333086105382888"/>
    <n v="0"/>
    <n v="0.12527864601398975"/>
    <n v="0"/>
    <x v="14"/>
    <n v="0.16201921657558355"/>
    <x v="0"/>
    <n v="0.10473303933139495"/>
    <x v="0"/>
    <n v="0"/>
    <n v="0.146059167693777"/>
    <n v="0"/>
    <n v="0"/>
    <n v="0"/>
    <x v="0"/>
    <n v="0.64255757509115807"/>
    <n v="0.36902157445047229"/>
    <n v="0.17764048404709901"/>
    <n v="0.42035975158022698"/>
    <n v="1.0295705114558187"/>
    <n v="1.2509152994447543"/>
    <n v="5.2042674993494666E-3"/>
    <n v="1.5612802498048401E-2"/>
    <n v="6.2451209992193606E-2"/>
    <n v="0.16653655997918296"/>
    <n v="2.6021337496747333E-4"/>
    <n v="0.16133229247983347"/>
    <n v="2.6021337496747333E-2"/>
    <n v="0.35909445745511315"/>
    <n v="0.13010668748373672"/>
    <n v="0.48920114493884986"/>
    <n v="3.1225604996096799E-2"/>
    <n v="1.5612802498048401E-2"/>
    <n v="1.0928961748633882E-2"/>
    <x v="26"/>
    <n v="0.12527864601398975"/>
    <n v="0.25257945657088388"/>
    <n v="0.42035975158022698"/>
    <n v="1.613183028778269E-2"/>
    <n v="0.41333086105382888"/>
    <n v="0.16201921657558355"/>
    <n v="0.64255757509115807"/>
    <n v="0.36902157445047229"/>
    <n v="0.77459846861908621"/>
    <n v="0.17764048404709901"/>
    <n v="0.12527864601398975"/>
    <n v="0.10473303933139495"/>
    <x v="0"/>
    <x v="4"/>
    <x v="1"/>
    <x v="1"/>
  </r>
  <r>
    <x v="5"/>
    <n v="0.14121338912133896"/>
    <n v="5.2301255230125521E-3"/>
    <n v="4.1841004184100417E-2"/>
    <n v="9.4142259414225979E-2"/>
    <n v="0"/>
    <n v="0"/>
    <n v="0"/>
    <n v="5.2301255230125521E-3"/>
    <n v="1.0460251046025104E-2"/>
    <n v="0"/>
    <n v="1.569037656903766E-2"/>
    <x v="0"/>
    <n v="0.2615062761506276"/>
    <x v="0"/>
    <n v="2.6412133891213389E-2"/>
    <x v="0"/>
    <n v="0"/>
    <n v="4.47416071552314E-2"/>
    <n v="0"/>
    <n v="0"/>
    <n v="5.2301255230125521E-3"/>
    <x v="9"/>
    <n v="2.6673640167364017E-2"/>
    <n v="0.37133891213389114"/>
    <n v="0"/>
    <n v="0"/>
    <n v="0.75418410041840989"/>
    <n v="0.75418410041840989"/>
    <x v="0"/>
    <n v="0.38524231179794394"/>
    <n v="7.2382795703065772E-2"/>
    <n v="0.20600471825034153"/>
    <n v="0.31185648860469256"/>
    <n v="0"/>
    <n v="0"/>
    <n v="0"/>
    <n v="7.2382795703065772E-2"/>
    <n v="0.10245451761683368"/>
    <n v="0"/>
    <n v="0.12559113396072627"/>
    <x v="0"/>
    <n v="0.53678620752879458"/>
    <x v="0"/>
    <n v="0.16324215067650552"/>
    <x v="0"/>
    <n v="0"/>
    <n v="0.21313205581245301"/>
    <n v="0"/>
    <n v="0"/>
    <n v="7.2382795703065772E-2"/>
    <x v="9"/>
    <n v="0.16405558206041965"/>
    <n v="0.65527314560747663"/>
    <n v="0"/>
    <n v="0"/>
    <n v="1.0520425627167098"/>
    <n v="1.0520425627167098"/>
    <n v="5.2301255230125521E-3"/>
    <n v="4.1841004184100417E-2"/>
    <n v="9.4142259414225979E-2"/>
    <n v="0"/>
    <n v="1.569037656903766E-2"/>
    <n v="5.2301255230125521E-3"/>
    <n v="0.27196652719665271"/>
    <n v="2.6673640167364017E-2"/>
    <n v="0.37133891213389114"/>
    <n v="0.39801255230125515"/>
    <n v="0"/>
    <n v="0"/>
    <n v="6.3284518828451888E-2"/>
    <x v="27"/>
    <n v="0.20600471825034153"/>
    <n v="0.31185648860469256"/>
    <n v="0"/>
    <n v="0.12559113396072627"/>
    <n v="7.2382795703065772E-2"/>
    <n v="0.54861279585147971"/>
    <n v="0.16405558206041965"/>
    <n v="0.65527314560747663"/>
    <n v="0.68268992654328708"/>
    <n v="0"/>
    <n v="0"/>
    <n v="0.25429603444620213"/>
    <x v="0"/>
    <x v="5"/>
    <x v="1"/>
    <x v="1"/>
  </r>
  <r>
    <x v="5"/>
    <n v="0.30790762771168645"/>
    <n v="0"/>
    <n v="0.10263587590389552"/>
    <n v="0.20527175180779095"/>
    <n v="9.3305341730814083E-3"/>
    <n v="0"/>
    <n v="0"/>
    <n v="2.7991602519244228E-2"/>
    <n v="4.6885934219734068E-2"/>
    <n v="1.3995801259622114E-2"/>
    <n v="0"/>
    <x v="0"/>
    <n v="0.1212969442500583"/>
    <x v="0"/>
    <n v="4.1987403778866332E-2"/>
    <x v="0"/>
    <n v="4.6652670865407041E-3"/>
    <n v="7.5796474918398526E-2"/>
    <n v="0"/>
    <n v="0"/>
    <n v="0"/>
    <x v="10"/>
    <n v="9.3771868439468165E-2"/>
    <n v="0.20550501516211794"/>
    <n v="4.6652670865407041E-3"/>
    <n v="9.3305341730814083E-3"/>
    <n v="0.58922323303009083"/>
    <n v="0.59855376720317222"/>
    <x v="2"/>
    <n v="0.5882358442431781"/>
    <n v="0"/>
    <n v="0.32611830034141143"/>
    <n v="0.47020523536959324"/>
    <n v="9.6745537765990389E-2"/>
    <n v="0"/>
    <n v="0"/>
    <n v="0.16809744132411911"/>
    <n v="0.21826037791846034"/>
    <n v="0.11858156358928934"/>
    <n v="0"/>
    <x v="0"/>
    <n v="0.35573251114199539"/>
    <x v="0"/>
    <n v="0.20636999937212111"/>
    <x v="0"/>
    <n v="6.835598070220382E-2"/>
    <n v="0.27891380907252428"/>
    <n v="0"/>
    <n v="0"/>
    <n v="0"/>
    <x v="10"/>
    <n v="0.31122175500138249"/>
    <n v="0.4704939382674963"/>
    <n v="6.835598070220382E-2"/>
    <n v="9.6745537765990389E-2"/>
    <n v="0.87510183789203289"/>
    <n v="0.88460151094966899"/>
    <n v="0"/>
    <n v="0.10263587590389552"/>
    <n v="0.20527175180779095"/>
    <n v="9.3305341730814083E-3"/>
    <n v="0"/>
    <n v="2.7991602519244228E-2"/>
    <n v="0.16818287846979235"/>
    <n v="9.3771868439468165E-2"/>
    <n v="0.20550501516211794"/>
    <n v="0.29927688360158611"/>
    <n v="4.6652670865407041E-3"/>
    <n v="1.3995801259622114E-2"/>
    <n v="7.5110800093305341E-2"/>
    <x v="0"/>
    <n v="0.32611830034141143"/>
    <n v="0.47020523536959324"/>
    <n v="9.6745537765990389E-2"/>
    <n v="0"/>
    <n v="0.16809744132411911"/>
    <n v="0.42256486469862559"/>
    <n v="0.31122175500138249"/>
    <n v="0.4704939382674963"/>
    <n v="0.5788504834943381"/>
    <n v="6.835598070220382E-2"/>
    <n v="0.11858156358928934"/>
    <n v="0.27761577874899723"/>
    <x v="0"/>
    <x v="5"/>
    <x v="1"/>
    <x v="1"/>
  </r>
  <r>
    <x v="0"/>
    <n v="0.21205068528575127"/>
    <n v="5.1719679337988104E-3"/>
    <n v="6.7235583139384533E-2"/>
    <n v="0.13964313421256791"/>
    <n v="5.1719679337988104E-3"/>
    <n v="0"/>
    <n v="0"/>
    <n v="5.1719679337988104E-3"/>
    <n v="8.7923454874579796E-2"/>
    <n v="1.0343935867597621E-2"/>
    <n v="2.0687871735195242E-2"/>
    <x v="0"/>
    <n v="0.22756658908714764"/>
    <x v="0"/>
    <n v="3.6720972329971548E-2"/>
    <x v="0"/>
    <n v="0"/>
    <n v="8.7214064921287596E-2"/>
    <n v="0"/>
    <n v="4.3449923962633075E-3"/>
    <n v="5.1719679337988104E-3"/>
    <x v="11"/>
    <n v="0.11921386087406258"/>
    <n v="4.1892940263770363E-2"/>
    <n v="1.0343935867597621E-2"/>
    <n v="5.1719679337988104E-3"/>
    <n v="0.6224463408326868"/>
    <n v="0.6276183087664855"/>
    <x v="8"/>
    <n v="0.47854669563572172"/>
    <n v="7.1978531717479449E-2"/>
    <n v="0.26229553158451369"/>
    <n v="0.38298249414138674"/>
    <n v="7.1978531717479449E-2"/>
    <n v="0"/>
    <n v="0"/>
    <n v="7.1978531717479449E-2"/>
    <n v="0.30104554750309914"/>
    <n v="0.1018813015944191"/>
    <n v="0.14433339784806959"/>
    <x v="0"/>
    <n v="0.49728302252222906"/>
    <x v="0"/>
    <n v="0.19281977362037919"/>
    <x v="0"/>
    <n v="0"/>
    <n v="0.29979072815414964"/>
    <n v="0"/>
    <n v="6.5964384377874788E-2"/>
    <n v="7.1978531717479449E-2"/>
    <x v="11"/>
    <n v="0.35253030097340232"/>
    <n v="0.20613437361959611"/>
    <n v="0.1018813015944191"/>
    <n v="7.1978531717479449E-2"/>
    <n v="0.90910266449707866"/>
    <n v="0.91444437259972677"/>
    <n v="5.1719679337988104E-3"/>
    <n v="6.7235583139384533E-2"/>
    <n v="0.13964313421256791"/>
    <n v="5.1719679337988104E-3"/>
    <n v="2.0687871735195242E-2"/>
    <n v="5.1719679337988104E-3"/>
    <n v="0.31549004396172742"/>
    <n v="0.11921386087406258"/>
    <n v="4.1892940263770363E-2"/>
    <n v="0.16110680113783293"/>
    <n v="1.0343935867597621E-2"/>
    <n v="1.0343935867597621E-2"/>
    <n v="9.9301784328937159E-2"/>
    <x v="28"/>
    <n v="0.26229553158451369"/>
    <n v="0.38298249414138674"/>
    <n v="7.1978531717479449E-2"/>
    <n v="0.14433339784806959"/>
    <n v="7.1978531717479449E-2"/>
    <n v="0.59642102054509949"/>
    <n v="0.35253030097340232"/>
    <n v="0.20613437361959611"/>
    <n v="0.41302426475970411"/>
    <n v="0.1018813015944191"/>
    <n v="0.1018813015944191"/>
    <n v="0.32058504935420301"/>
    <x v="0"/>
    <x v="5"/>
    <x v="1"/>
    <x v="1"/>
  </r>
  <r>
    <x v="5"/>
    <n v="0.12165978709537262"/>
    <n v="0"/>
    <n v="8.2554855529002866E-2"/>
    <n v="3.9104931566369759E-2"/>
    <n v="1.3034977188789923E-2"/>
    <n v="0"/>
    <n v="0"/>
    <n v="0.29111449054964156"/>
    <n v="8.6899847925266151E-3"/>
    <n v="0"/>
    <n v="0"/>
    <x v="0"/>
    <n v="6.5174885943949615E-2"/>
    <x v="0"/>
    <n v="1.325222680860309E-2"/>
    <x v="0"/>
    <n v="8.6899847925266151E-3"/>
    <n v="5.9554049443756855E-2"/>
    <n v="0"/>
    <n v="4.6371435195919309E-3"/>
    <n v="0"/>
    <x v="12"/>
    <n v="4.5622420160764728E-3"/>
    <n v="0.16945470345426894"/>
    <n v="2.1724961981316536E-2"/>
    <n v="1.3034977188789923E-2"/>
    <n v="0.63067564631761897"/>
    <n v="0.64371062350640895"/>
    <x v="2"/>
    <n v="0.35628785628745208"/>
    <n v="0"/>
    <n v="0.29143144771448282"/>
    <n v="0.19906172237805694"/>
    <n v="0.11442032658016912"/>
    <n v="0"/>
    <n v="0"/>
    <n v="0.56990286357225572"/>
    <n v="9.3355632164931243E-2"/>
    <n v="0"/>
    <n v="0"/>
    <x v="0"/>
    <n v="0.25815148244162317"/>
    <x v="0"/>
    <n v="0.11537410726827993"/>
    <x v="0"/>
    <n v="9.3355632164931243E-2"/>
    <n v="0.24652652838292849"/>
    <n v="0"/>
    <n v="6.814931400510435E-2"/>
    <n v="0"/>
    <x v="12"/>
    <n v="6.7595835409497568E-2"/>
    <n v="0.42426248204166317"/>
    <n v="0.1479328745150916"/>
    <n v="0.11442032658016912"/>
    <n v="0.91760910728209311"/>
    <n v="0.93116485687575523"/>
    <n v="0"/>
    <n v="8.2554855529002866E-2"/>
    <n v="3.9104931566369759E-2"/>
    <n v="1.3034977188789923E-2"/>
    <n v="0"/>
    <n v="0.29111449054964156"/>
    <n v="7.3864870736476226E-2"/>
    <n v="4.5622420160764728E-3"/>
    <n v="0.16945470345426894"/>
    <n v="0.17401694547034541"/>
    <n v="2.1724961981316536E-2"/>
    <n v="0"/>
    <n v="6.5609385183575938E-2"/>
    <x v="0"/>
    <n v="0.29143144771448282"/>
    <n v="0.19906172237805694"/>
    <n v="0.11442032658016912"/>
    <n v="0"/>
    <n v="0.56990286357225572"/>
    <n v="0.27524313082330221"/>
    <n v="6.7595835409497568E-2"/>
    <n v="0.42426248204166317"/>
    <n v="0.43031090428741287"/>
    <n v="0.1479328745150916"/>
    <n v="0"/>
    <n v="0.25903026640564331"/>
    <x v="0"/>
    <x v="5"/>
    <x v="1"/>
    <x v="1"/>
  </r>
  <r>
    <x v="5"/>
    <n v="0.18594945513563646"/>
    <n v="0"/>
    <n v="9.7843728263389759E-2"/>
    <n v="8.8105726872246701E-2"/>
    <n v="4.6371435195919309E-3"/>
    <n v="0"/>
    <n v="0"/>
    <n v="0"/>
    <n v="0.12520287502898214"/>
    <n v="0"/>
    <n v="9.2742870391838619E-3"/>
    <x v="0"/>
    <n v="0.19476002782286114"/>
    <x v="0"/>
    <n v="2.8054718293531181E-2"/>
    <x v="0"/>
    <n v="0"/>
    <n v="9.8571268053277983E-2"/>
    <n v="0"/>
    <n v="0"/>
    <n v="4.8690006955715284E-3"/>
    <x v="0"/>
    <n v="5.6109436587062377E-2"/>
    <n v="0.22258288894041264"/>
    <n v="1.8780431254347325E-2"/>
    <n v="4.6371435195919309E-3"/>
    <n v="0.68884766983538126"/>
    <n v="0.69348481335497325"/>
    <x v="0"/>
    <n v="0.44584293569051986"/>
    <n v="0"/>
    <n v="0.3181393491111254"/>
    <n v="0.3013672235554482"/>
    <n v="6.814931400510435E-2"/>
    <n v="0"/>
    <n v="0"/>
    <n v="0"/>
    <n v="0.36167373554148363"/>
    <n v="0"/>
    <n v="9.6452581636354395E-2"/>
    <x v="0"/>
    <n v="0.45706495559934307"/>
    <x v="0"/>
    <n v="0.16828865611005267"/>
    <x v="0"/>
    <n v="0"/>
    <n v="0.3193617166844277"/>
    <n v="0"/>
    <n v="0"/>
    <n v="6.9834974548659418E-2"/>
    <x v="0"/>
    <n v="0.23914732597927496"/>
    <n v="0.49131631775963014"/>
    <n v="0.13747433016260138"/>
    <n v="6.814931400510435E-2"/>
    <n v="0.97905116673172121"/>
    <n v="0.98406961739365217"/>
    <n v="0"/>
    <n v="9.7843728263389759E-2"/>
    <n v="8.8105726872246701E-2"/>
    <n v="4.6371435195919309E-3"/>
    <n v="9.2742870391838619E-3"/>
    <n v="0"/>
    <n v="0.31996290285184326"/>
    <n v="5.6109436587062377E-2"/>
    <n v="0.22258288894041264"/>
    <n v="0.27869232552747503"/>
    <n v="1.8780431254347325E-2"/>
    <n v="0"/>
    <n v="6.2137723162531869E-2"/>
    <x v="0"/>
    <n v="0.3181393491111254"/>
    <n v="0.3013672235554482"/>
    <n v="6.814931400510435E-2"/>
    <n v="9.6452581636354395E-2"/>
    <n v="0"/>
    <n v="0.60122445289132609"/>
    <n v="0.23914732597927496"/>
    <n v="0.49131631775963014"/>
    <n v="0.55614157285865917"/>
    <n v="0.13747433016260138"/>
    <n v="0"/>
    <n v="0.25193092419898255"/>
    <x v="0"/>
    <x v="5"/>
    <x v="1"/>
    <x v="1"/>
  </r>
  <r>
    <x v="0"/>
    <n v="0.26242202624220257"/>
    <n v="0"/>
    <n v="0.18068401806840176"/>
    <n v="8.1738008173800836E-2"/>
    <n v="0"/>
    <n v="0"/>
    <n v="0"/>
    <n v="0"/>
    <n v="0.10755001075500106"/>
    <n v="0"/>
    <n v="4.3020004302000434E-3"/>
    <x v="0"/>
    <n v="0.12475801247580127"/>
    <x v="0"/>
    <n v="1.7208001720800174E-2"/>
    <x v="0"/>
    <n v="4.5171004517100457E-3"/>
    <n v="9.0106115240471893E-2"/>
    <n v="0"/>
    <n v="0"/>
    <n v="2.1510002151000213E-2"/>
    <x v="13"/>
    <n v="0"/>
    <n v="6.9047106904710692E-2"/>
    <n v="2.1510002151000216E-2"/>
    <n v="0"/>
    <n v="0.45794794579479459"/>
    <n v="0.45794794579479459"/>
    <x v="0"/>
    <n v="0.53782753532687488"/>
    <n v="0"/>
    <n v="0.4390385859093216"/>
    <n v="0.28994403622476134"/>
    <n v="0"/>
    <n v="0"/>
    <n v="0"/>
    <n v="0"/>
    <n v="0.33413081978560188"/>
    <n v="0"/>
    <n v="6.5636755655750043E-2"/>
    <x v="0"/>
    <n v="0.36100112123174716"/>
    <x v="0"/>
    <n v="0.13155843891570049"/>
    <x v="0"/>
    <n v="6.7260079420574492E-2"/>
    <n v="0.30487800313097835"/>
    <n v="0"/>
    <n v="0"/>
    <n v="0.14719382805331133"/>
    <x v="13"/>
    <n v="0"/>
    <n v="0.26589006763724449"/>
    <n v="0.14719382805331133"/>
    <n v="0"/>
    <n v="0.74329637484591671"/>
    <n v="0.74329637484591671"/>
    <n v="0"/>
    <n v="0.18068401806840176"/>
    <n v="8.1738008173800836E-2"/>
    <n v="0"/>
    <n v="4.3020004302000434E-3"/>
    <n v="0"/>
    <n v="0.23230802323080235"/>
    <n v="0"/>
    <n v="6.9047106904710692E-2"/>
    <n v="6.9047106904710692E-2"/>
    <n v="2.1510002151000216E-2"/>
    <n v="0"/>
    <n v="0.13035061303506129"/>
    <x v="0"/>
    <n v="0.4390385859093216"/>
    <n v="0.28994403622476134"/>
    <n v="0"/>
    <n v="6.5636755655750043E-2"/>
    <n v="0"/>
    <n v="0.50291702588966314"/>
    <n v="0"/>
    <n v="0.26589006763724449"/>
    <n v="0.26589006763724449"/>
    <n v="0.14719382805331133"/>
    <n v="0"/>
    <n v="0.36938396054524697"/>
    <x v="0"/>
    <x v="5"/>
    <x v="1"/>
    <x v="1"/>
  </r>
  <r>
    <x v="0"/>
    <n v="0.21535982814178306"/>
    <n v="0"/>
    <n v="0.15091299677765846"/>
    <n v="6.4446831364124588E-2"/>
    <n v="0.10741138560687434"/>
    <n v="0"/>
    <n v="9.667024704618693E-2"/>
    <n v="1.0741138560687433E-2"/>
    <n v="0"/>
    <n v="0"/>
    <n v="3.2223415682062301E-2"/>
    <x v="0"/>
    <n v="3.7593984962406013E-2"/>
    <x v="0"/>
    <n v="5.3705692803437156E-2"/>
    <x v="0"/>
    <n v="0"/>
    <n v="2.1571713301036612E-2"/>
    <n v="0"/>
    <n v="0"/>
    <n v="1.0741138560687433E-2"/>
    <x v="0"/>
    <n v="9.1568206229860394E-2"/>
    <n v="3.2491944146079484E-2"/>
    <n v="3.7593984962406013E-2"/>
    <n v="0.20408163265306128"/>
    <n v="0.34425349087003221"/>
    <n v="0.54833512352309344"/>
    <x v="1"/>
    <n v="0.48258303930650664"/>
    <n v="0"/>
    <n v="0.39897626961532617"/>
    <n v="0.25667284408154634"/>
    <n v="0.33390703116432358"/>
    <n v="0"/>
    <n v="0.31615916519302456"/>
    <n v="0.10382590116739061"/>
    <n v="0"/>
    <n v="0"/>
    <n v="0.18048713599317934"/>
    <x v="0"/>
    <n v="0.19512756790603458"/>
    <x v="0"/>
    <n v="0.23387101919345932"/>
    <x v="0"/>
    <n v="0"/>
    <n v="0.14740636327394172"/>
    <n v="0"/>
    <n v="0"/>
    <n v="0.10382590116739061"/>
    <x v="0"/>
    <n v="0.30742187427093443"/>
    <n v="0.1812459146957108"/>
    <n v="0.19512756790603458"/>
    <n v="0.46873036174179245"/>
    <n v="0.62701625541708861"/>
    <n v="0.83380888833740241"/>
    <n v="0"/>
    <n v="0.15091299677765846"/>
    <n v="6.4446831364124588E-2"/>
    <n v="0.20408163265306128"/>
    <n v="5.3705692803437163E-2"/>
    <n v="1.0741138560687433E-2"/>
    <n v="3.7593984962406013E-2"/>
    <n v="9.1568206229860394E-2"/>
    <n v="3.2491944146079484E-2"/>
    <n v="0.12406015037593987"/>
    <n v="3.7593984962406013E-2"/>
    <n v="0"/>
    <n v="8.0558539205155752E-2"/>
    <x v="0"/>
    <n v="0.39897626961532617"/>
    <n v="0.25667284408154634"/>
    <n v="0.46873036174179245"/>
    <n v="0.23387101919345932"/>
    <n v="0.10382590116739061"/>
    <n v="0.19512756790603458"/>
    <n v="0.30742187427093443"/>
    <n v="0.1812459146957108"/>
    <n v="0.3599439061585239"/>
    <n v="0.19512756790603458"/>
    <n v="0"/>
    <n v="0.28778431904029017"/>
    <x v="1"/>
    <x v="6"/>
    <x v="0"/>
    <x v="0"/>
  </r>
  <r>
    <x v="3"/>
    <n v="0.24570024570024579"/>
    <n v="0"/>
    <n v="0.16380016380016385"/>
    <n v="8.1900081900081925E-2"/>
    <n v="0.13650013650013654"/>
    <n v="0"/>
    <n v="2.1840021840021841E-2"/>
    <n v="0"/>
    <n v="2.2113022113022112E-2"/>
    <n v="0"/>
    <n v="3.8220038220038222E-2"/>
    <x v="0"/>
    <n v="5.4600054600054604E-3"/>
    <x v="0"/>
    <n v="3.8220038220038215E-2"/>
    <x v="0"/>
    <n v="0"/>
    <n v="5.4600054600054604E-3"/>
    <n v="0"/>
    <n v="0"/>
    <n v="0"/>
    <x v="0"/>
    <n v="0.10374010374010377"/>
    <n v="4.9413049413049415E-2"/>
    <n v="1.638001638001638E-2"/>
    <n v="0.15834015834015838"/>
    <n v="0.27900627900627906"/>
    <n v="0.43734643734643747"/>
    <x v="0"/>
    <n v="0.51861945016949418"/>
    <n v="0"/>
    <n v="0.41667515895222207"/>
    <n v="0.29023969537800992"/>
    <n v="0.37842702917825416"/>
    <n v="0"/>
    <n v="0.14832698929099875"/>
    <n v="0"/>
    <n v="0.14925805649363044"/>
    <n v="0"/>
    <n v="0.19676670997111048"/>
    <x v="0"/>
    <n v="7.3959257155942426E-2"/>
    <x v="0"/>
    <n v="0.19676670997111045"/>
    <x v="0"/>
    <n v="0"/>
    <n v="7.3959257155942426E-2"/>
    <n v="0"/>
    <n v="0"/>
    <n v="0"/>
    <x v="0"/>
    <n v="0.32793325118437877"/>
    <n v="0.22416308246762867"/>
    <n v="0.12833643671157841"/>
    <n v="0.40924827069813585"/>
    <n v="0.55649162885733383"/>
    <n v="0.72257946818620522"/>
    <n v="0"/>
    <n v="0.16380016380016385"/>
    <n v="8.1900081900081925E-2"/>
    <n v="0.15834015834015838"/>
    <n v="3.8220038220038222E-2"/>
    <n v="0"/>
    <n v="2.7573027573027573E-2"/>
    <n v="0.10374010374010377"/>
    <n v="4.9413049413049415E-2"/>
    <n v="0.1531531531531532"/>
    <n v="1.638001638001638E-2"/>
    <n v="0"/>
    <n v="4.3680043680043676E-2"/>
    <x v="0"/>
    <n v="0.41667515895222207"/>
    <n v="0.29023969537800992"/>
    <n v="0.40924827069813585"/>
    <n v="0.19676670997111048"/>
    <n v="0"/>
    <n v="0.16682399605393733"/>
    <n v="0.32793325118437877"/>
    <n v="0.22416308246762867"/>
    <n v="0.40209582379575259"/>
    <n v="0.12833643671157841"/>
    <n v="0"/>
    <n v="0.21054992519621579"/>
    <x v="1"/>
    <x v="6"/>
    <x v="0"/>
    <x v="0"/>
  </r>
  <r>
    <x v="9"/>
    <n v="0.19283995186522265"/>
    <n v="0"/>
    <n v="9.0553549939831543E-2"/>
    <n v="0.10228640192539111"/>
    <n v="0"/>
    <n v="0.12665463297232255"/>
    <n v="0.10228640192539111"/>
    <n v="1.2033694344163659E-2"/>
    <n v="1.2033694344163659E-2"/>
    <n v="0"/>
    <n v="2.4067388688327317E-2"/>
    <x v="0"/>
    <n v="2.4067388688327317E-2"/>
    <x v="0"/>
    <n v="3.0385078219013234E-2"/>
    <x v="0"/>
    <n v="0"/>
    <n v="2.2333891680625349E-2"/>
    <n v="0"/>
    <n v="3.350083752093802E-2"/>
    <n v="0"/>
    <x v="0"/>
    <n v="8.4536702767749702E-2"/>
    <n v="5.4151624548736468E-2"/>
    <n v="0"/>
    <n v="0.22894103489771367"/>
    <n v="0.25330926594464503"/>
    <n v="0.48225030084235876"/>
    <x v="1"/>
    <n v="0.45463615794380668"/>
    <n v="0"/>
    <n v="0.30565844830802974"/>
    <n v="0.32554209301476156"/>
    <n v="0"/>
    <n v="0.36386164836288337"/>
    <n v="0.32554209301476156"/>
    <n v="0.10991940906685203"/>
    <n v="0.10991940906685203"/>
    <n v="0"/>
    <n v="0.15576580431676318"/>
    <x v="0"/>
    <n v="0.15576580431676318"/>
    <x v="0"/>
    <n v="0.17520820757973646"/>
    <x v="0"/>
    <n v="0"/>
    <n v="0.15000722858695137"/>
    <n v="0"/>
    <n v="0.18407001698363401"/>
    <n v="0"/>
    <x v="0"/>
    <n v="0.29501265758098344"/>
    <n v="0.23485813370755829"/>
    <n v="0"/>
    <n v="0.49892041125721276"/>
    <n v="0.52741163032257488"/>
    <n v="0.76764473407404943"/>
    <n v="0"/>
    <n v="9.0553549939831543E-2"/>
    <n v="0.10228640192539111"/>
    <n v="0.22894103489771367"/>
    <n v="3.6101083032490974E-2"/>
    <n v="1.2033694344163659E-2"/>
    <n v="3.6101083032490974E-2"/>
    <n v="8.4536702767749702E-2"/>
    <n v="5.4151624548736468E-2"/>
    <n v="0.13868832731648617"/>
    <n v="0"/>
    <n v="0"/>
    <n v="3.0385078219013234E-2"/>
    <x v="0"/>
    <n v="0.30565844830802974"/>
    <n v="0.32554209301476156"/>
    <n v="0.49892041125721276"/>
    <n v="0.19116504947576535"/>
    <n v="0.10991940906685203"/>
    <n v="0.19116504947576535"/>
    <n v="0.29501265758098344"/>
    <n v="0.23485813370755829"/>
    <n v="0.38160318945423871"/>
    <n v="0"/>
    <n v="0"/>
    <n v="0.17520820757973646"/>
    <x v="1"/>
    <x v="6"/>
    <x v="0"/>
    <x v="0"/>
  </r>
  <r>
    <x v="2"/>
    <n v="0.15131211613623674"/>
    <n v="0"/>
    <n v="4.5226130653266326E-2"/>
    <n v="0.10608598548297042"/>
    <n v="0.11725293132328314"/>
    <n v="0"/>
    <n v="1.1166945840312675E-2"/>
    <n v="1.6750418760469014E-2"/>
    <n v="5.5834729201563373E-3"/>
    <n v="0"/>
    <n v="5.0251256281407031E-2"/>
    <x v="0"/>
    <n v="3.9084310441094366E-2"/>
    <x v="0"/>
    <n v="6.1418202121719702E-2"/>
    <x v="0"/>
    <n v="0"/>
    <n v="2.2333891680625349E-2"/>
    <n v="0"/>
    <n v="0"/>
    <n v="0"/>
    <x v="0"/>
    <n v="8.9335566722501411E-2"/>
    <n v="7.2585147962032387E-2"/>
    <n v="1.1166945840312675E-2"/>
    <n v="0.12841987716359582"/>
    <n v="0.42992741485203795"/>
    <n v="0.55834729201563382"/>
    <x v="1"/>
    <n v="0.39953345222418807"/>
    <n v="0"/>
    <n v="0.21430088923277144"/>
    <n v="0.33176092665725332"/>
    <n v="0.34949369419597826"/>
    <n v="0"/>
    <n v="0.10587144130964628"/>
    <n v="0.129787475863195"/>
    <n v="7.4792350544505365E-2"/>
    <n v="0"/>
    <n v="0.22608914306064756"/>
    <x v="0"/>
    <n v="0.19900852581761996"/>
    <x v="0"/>
    <n v="0.25043659712398225"/>
    <x v="0"/>
    <n v="0"/>
    <n v="0.15000722858695137"/>
    <n v="0"/>
    <n v="0"/>
    <n v="0"/>
    <x v="0"/>
    <n v="0.30352985699542878"/>
    <n v="0.27278687846131838"/>
    <n v="0.10587144130964628"/>
    <n v="0.36650762021112876"/>
    <n v="0.71509414816960648"/>
    <n v="0.8438786988116207"/>
    <n v="0"/>
    <n v="4.5226130653266326E-2"/>
    <n v="0.10608598548297042"/>
    <n v="0.12841987716359582"/>
    <n v="7.8168620882188719E-2"/>
    <n v="1.6750418760469014E-2"/>
    <n v="4.4667783361250706E-2"/>
    <n v="8.9335566722501411E-2"/>
    <n v="7.2585147962032387E-2"/>
    <n v="0.16192071468453378"/>
    <n v="1.1166945840312675E-2"/>
    <n v="0"/>
    <n v="0.11725293132328307"/>
    <x v="0"/>
    <n v="0.21430088923277144"/>
    <n v="0.33176092665725332"/>
    <n v="0.36650762021112876"/>
    <n v="0.28336342552104288"/>
    <n v="0.129787475863195"/>
    <n v="0.21295343954479565"/>
    <n v="0.30352985699542878"/>
    <n v="0.27278687846131838"/>
    <n v="0.41413011384466542"/>
    <n v="0.10587144130964628"/>
    <n v="0"/>
    <n v="0.3494936941959782"/>
    <x v="1"/>
    <x v="6"/>
    <x v="0"/>
    <x v="0"/>
  </r>
  <r>
    <x v="7"/>
    <n v="0.59359311498924205"/>
    <n v="0"/>
    <n v="3.8967248386325599E-2"/>
    <n v="0.55462586660291646"/>
    <n v="0"/>
    <n v="7.1718862060721963E-2"/>
    <n v="4.7812574707147983E-2"/>
    <n v="1.4343772412144394E-2"/>
    <n v="0"/>
    <n v="0"/>
    <n v="1.912502988285919E-2"/>
    <x v="0"/>
    <n v="1.912502988285919E-2"/>
    <x v="0"/>
    <n v="0"/>
    <x v="0"/>
    <n v="0"/>
    <n v="1.7120404153802976E-2"/>
    <n v="0"/>
    <n v="0"/>
    <n v="0"/>
    <x v="0"/>
    <n v="9.0843891943581181E-2"/>
    <n v="4.7812574707147976E-3"/>
    <n v="4.7812574707147976E-3"/>
    <n v="0.11953143676786995"/>
    <n v="0.15300023906287352"/>
    <n v="0.2725316758307435"/>
    <x v="3"/>
    <n v="0.87954664368455848"/>
    <n v="0"/>
    <n v="0.19870628396341769"/>
    <n v="0.8401332863807478"/>
    <n v="0"/>
    <n v="0.27111282046876217"/>
    <n v="0.22044191644119759"/>
    <n v="0.12005366806697997"/>
    <n v="0"/>
    <n v="0"/>
    <n v="0.13873792289266926"/>
    <x v="0"/>
    <n v="0.13873792289266926"/>
    <x v="0"/>
    <n v="0"/>
    <x v="0"/>
    <n v="0"/>
    <n v="0.13122122142348874"/>
    <n v="0"/>
    <n v="0"/>
    <n v="0"/>
    <x v="0"/>
    <n v="0.3061639533864744"/>
    <n v="6.9201857655951202E-2"/>
    <n v="6.9201857655951202E-2"/>
    <n v="0.35302004497131984"/>
    <n v="0.40188347933303303"/>
    <n v="0.54924762686604001"/>
    <n v="0"/>
    <n v="3.8967248386325599E-2"/>
    <n v="0.55462586660291646"/>
    <n v="0.11953143676786995"/>
    <n v="1.912502988285919E-2"/>
    <n v="1.4343772412144394E-2"/>
    <n v="1.912502988285919E-2"/>
    <n v="9.0843891943581181E-2"/>
    <n v="4.7812574707147976E-3"/>
    <n v="9.5625149414295979E-2"/>
    <n v="4.7812574707147976E-3"/>
    <n v="0"/>
    <n v="0"/>
    <x v="0"/>
    <n v="0.19870628396341769"/>
    <n v="0.8401332863807478"/>
    <n v="0.35302004497131984"/>
    <n v="0.13873792289266926"/>
    <n v="0.12005366806697997"/>
    <n v="0.13873792289266926"/>
    <n v="0.3061639533864744"/>
    <n v="6.9201857655951202E-2"/>
    <n v="0.31438656743399807"/>
    <n v="6.9201857655951202E-2"/>
    <n v="0"/>
    <n v="0"/>
    <x v="1"/>
    <x v="6"/>
    <x v="0"/>
    <x v="0"/>
  </r>
  <r>
    <x v="1"/>
    <n v="7.3252876789222557E-2"/>
    <n v="0"/>
    <n v="7.3252876789222557E-2"/>
    <n v="0"/>
    <n v="0.17401066516980074"/>
    <n v="0"/>
    <n v="3.3679483581251751E-2"/>
    <n v="0"/>
    <n v="0"/>
    <n v="0"/>
    <n v="3.9292730844793712E-2"/>
    <x v="0"/>
    <n v="5.6132472635419581E-2"/>
    <x v="0"/>
    <n v="7.8585461689587424E-2"/>
    <x v="0"/>
    <n v="5.6132472635419591E-3"/>
    <n v="2.1971240923145688E-2"/>
    <n v="0"/>
    <n v="0"/>
    <n v="0"/>
    <x v="0"/>
    <n v="4.4905978108335666E-2"/>
    <n v="4.4905978108335673E-2"/>
    <n v="5.6132472635419591E-3"/>
    <n v="0.20769014875105249"/>
    <n v="0.30367667695761996"/>
    <n v="0.51136682570867242"/>
    <x v="0"/>
    <n v="0.27407095818837518"/>
    <n v="0"/>
    <n v="0.27407095818837518"/>
    <n v="0"/>
    <n v="0.43030262158257104"/>
    <n v="0"/>
    <n v="0.18456578340870181"/>
    <n v="0"/>
    <n v="0"/>
    <n v="0"/>
    <n v="0.1995455725579855"/>
    <x v="0"/>
    <n v="0.23919737058717438"/>
    <x v="0"/>
    <n v="0.28413890359447819"/>
    <x v="0"/>
    <n v="7.4991877349820629E-2"/>
    <n v="0.1487752175321343"/>
    <n v="0"/>
    <n v="0"/>
    <n v="0"/>
    <x v="0"/>
    <n v="0.21352924663648531"/>
    <n v="0.21352924663648534"/>
    <n v="7.4991877349820629E-2"/>
    <n v="0.47319254735115379"/>
    <n v="0.58364436752225235"/>
    <n v="0.79676596843230429"/>
    <n v="0"/>
    <n v="7.3252876789222557E-2"/>
    <n v="0"/>
    <n v="0.20769014875105249"/>
    <n v="5.0799887735054727E-2"/>
    <n v="0"/>
    <n v="5.6132472635419581E-2"/>
    <n v="4.4905978108335666E-2"/>
    <n v="4.4905978108335673E-2"/>
    <n v="8.9811956216671346E-2"/>
    <n v="5.6132472635419591E-3"/>
    <n v="0"/>
    <n v="0.10131911310693235"/>
    <x v="0"/>
    <n v="0.27407095818837518"/>
    <n v="0"/>
    <n v="0.47319254735115379"/>
    <n v="0.2273415774938613"/>
    <n v="0"/>
    <n v="0.23919737058717438"/>
    <n v="0.21352924663648531"/>
    <n v="0.21352924663648534"/>
    <n v="0.30436396013021411"/>
    <n v="7.4991877349820629E-2"/>
    <n v="0"/>
    <n v="0.32394267607784277"/>
    <x v="1"/>
    <x v="6"/>
    <x v="0"/>
    <x v="0"/>
  </r>
  <r>
    <x v="5"/>
    <n v="0.3014795052146495"/>
    <n v="0"/>
    <n v="0.10259519767159835"/>
    <n v="0.19888430754305117"/>
    <n v="0.10186757215619696"/>
    <n v="0"/>
    <n v="8.7315061848168812E-2"/>
    <n v="0"/>
    <n v="9.7016735386854236E-3"/>
    <n v="0"/>
    <n v="4.8508367693427118E-3"/>
    <x v="0"/>
    <n v="1.4552510308028135E-2"/>
    <x v="0"/>
    <n v="1.4552510308028135E-2"/>
    <x v="0"/>
    <n v="0"/>
    <n v="4.8508367693427118E-3"/>
    <n v="0"/>
    <n v="0"/>
    <n v="0"/>
    <x v="14"/>
    <n v="0.23284016492845022"/>
    <n v="3.3955857385398983E-2"/>
    <n v="9.7016735386854236E-3"/>
    <n v="0.18918263400436577"/>
    <n v="0.32985690031530446"/>
    <n v="0.5190395343196702"/>
    <x v="1"/>
    <n v="0.58125287999416919"/>
    <n v="0"/>
    <n v="0.32605127543061052"/>
    <n v="0.46225152983879381"/>
    <n v="0.32485038264180155"/>
    <n v="0"/>
    <n v="0.29996965963851074"/>
    <n v="0"/>
    <n v="9.8657037517047616E-2"/>
    <n v="0"/>
    <n v="6.970438052291382E-2"/>
    <x v="0"/>
    <n v="0.12092830614301925"/>
    <x v="0"/>
    <n v="0.12092830614301925"/>
    <x v="0"/>
    <n v="0"/>
    <n v="6.970438052291382E-2"/>
    <n v="0"/>
    <n v="0"/>
    <n v="0"/>
    <x v="14"/>
    <n v="0.50354681980663607"/>
    <n v="0.18533026384849505"/>
    <n v="9.8657037517047616E-2"/>
    <n v="0.44998419304192494"/>
    <n v="0.61178754142081437"/>
    <n v="0.80444230199195232"/>
    <n v="0"/>
    <n v="0.10259519767159835"/>
    <n v="0.19888430754305117"/>
    <n v="0.18918263400436577"/>
    <n v="4.8508367693427118E-3"/>
    <n v="0"/>
    <n v="2.4254183846713559E-2"/>
    <n v="0.23284016492845022"/>
    <n v="3.3955857385398983E-2"/>
    <n v="0.26679602231384919"/>
    <n v="9.7016735386854236E-3"/>
    <n v="0"/>
    <n v="2.4254183846713559E-2"/>
    <x v="0"/>
    <n v="0.32605127543061052"/>
    <n v="0.46225152983879381"/>
    <n v="0.44998419304192494"/>
    <n v="6.970438052291382E-2"/>
    <n v="0"/>
    <n v="0.15637406781215152"/>
    <n v="0.50354681980663607"/>
    <n v="0.18533026384849505"/>
    <n v="0.54278534919804555"/>
    <n v="9.8657037517047616E-2"/>
    <n v="0"/>
    <n v="0.15637406781215152"/>
    <x v="1"/>
    <x v="7"/>
    <x v="0"/>
    <x v="0"/>
  </r>
  <r>
    <x v="6"/>
    <n v="0.4410683655966674"/>
    <n v="9.8015192354815005E-3"/>
    <n v="0.10291595197255576"/>
    <n v="0.32835089438863013"/>
    <n v="0.10291595197255576"/>
    <n v="0"/>
    <n v="4.9007596177407502E-3"/>
    <n v="0"/>
    <n v="4.9007596177407502E-3"/>
    <n v="0"/>
    <n v="0"/>
    <x v="0"/>
    <n v="4.410683655966674E-2"/>
    <x v="0"/>
    <n v="9.8015192354815005E-3"/>
    <x v="0"/>
    <n v="0"/>
    <n v="2.5753283543651816E-2"/>
    <n v="0"/>
    <n v="0"/>
    <n v="1.4702278853222251E-2"/>
    <x v="0"/>
    <n v="0.26464101935800055"/>
    <n v="4.9252634158294534E-2"/>
    <n v="0"/>
    <n v="0.10781671159029652"/>
    <n v="0.39720656701788776"/>
    <n v="0.5050232786081843"/>
    <x v="3"/>
    <n v="0.72632922500023578"/>
    <n v="9.9165069244685544E-2"/>
    <n v="0.32657945857276616"/>
    <n v="0.61018502385838169"/>
    <n v="0.32657945857276616"/>
    <n v="0"/>
    <n v="7.00627320616726E-2"/>
    <n v="0"/>
    <n v="7.00627320616726E-2"/>
    <n v="0"/>
    <n v="0"/>
    <x v="0"/>
    <n v="0.21159160791012899"/>
    <x v="0"/>
    <n v="9.9165069244685544E-2"/>
    <x v="0"/>
    <n v="0"/>
    <n v="0.16117521047828234"/>
    <n v="0"/>
    <n v="0"/>
    <n v="0.12155205289058137"/>
    <x v="0"/>
    <n v="0.54034598599373385"/>
    <n v="0.22379271443350404"/>
    <n v="0"/>
    <n v="0.33456101013242606"/>
    <n v="0.68186649077571304"/>
    <n v="0.79042152651216191"/>
    <n v="9.8015192354815005E-3"/>
    <n v="0.10291595197255576"/>
    <n v="0.32835089438863013"/>
    <n v="0.10781671159029652"/>
    <n v="9.8015192354815005E-3"/>
    <n v="0"/>
    <n v="4.9007596177407492E-2"/>
    <n v="0.26464101935800055"/>
    <n v="4.9252634158294534E-2"/>
    <n v="0.31389365351629506"/>
    <n v="0"/>
    <n v="0"/>
    <n v="2.4503798088703753E-2"/>
    <x v="29"/>
    <n v="0.32657945857276616"/>
    <n v="0.61018502385838169"/>
    <n v="0.33456101013242606"/>
    <n v="9.9165069244685544E-2"/>
    <n v="0"/>
    <n v="0.22322586293527269"/>
    <n v="0.54034598599373385"/>
    <n v="0.22379271443350404"/>
    <n v="0.59470222687942231"/>
    <n v="0"/>
    <n v="0"/>
    <n v="0.15718333574153065"/>
    <x v="1"/>
    <x v="7"/>
    <x v="0"/>
    <x v="0"/>
  </r>
  <r>
    <x v="7"/>
    <n v="0.41256760236930201"/>
    <n v="1.0301313417460727E-2"/>
    <n v="0.12413082668040176"/>
    <n v="0.27813546227143948"/>
    <n v="6.695853721349472E-2"/>
    <n v="5.1506567087303634E-3"/>
    <n v="5.1506567087303634E-3"/>
    <n v="0"/>
    <n v="0"/>
    <n v="0"/>
    <n v="0"/>
    <x v="0"/>
    <n v="2.0602626834921454E-2"/>
    <x v="0"/>
    <n v="7.210919392222509E-2"/>
    <x v="0"/>
    <n v="0"/>
    <n v="2.5753283543651816E-2"/>
    <n v="0"/>
    <n v="0"/>
    <n v="1.0301313417460727E-2"/>
    <x v="0"/>
    <n v="0.15992789080607783"/>
    <n v="2.0602626834921454E-2"/>
    <n v="0"/>
    <n v="7.7259850630955459E-2"/>
    <n v="0.31959824877671911"/>
    <n v="0.39685809940767452"/>
    <x v="3"/>
    <n v="0.69751394040832104"/>
    <n v="0.10167045491943436"/>
    <n v="0.36005109201021968"/>
    <n v="0.55552037624188821"/>
    <n v="0.26174186027837454"/>
    <n v="7.182982785549788E-2"/>
    <n v="7.182982785549788E-2"/>
    <n v="0"/>
    <n v="0"/>
    <n v="0"/>
    <n v="0"/>
    <x v="0"/>
    <n v="0.14403364828632101"/>
    <x v="0"/>
    <n v="0.27186826655762208"/>
    <x v="0"/>
    <n v="0"/>
    <n v="0.16117521047828234"/>
    <n v="0"/>
    <n v="0"/>
    <n v="0.10167045491943436"/>
    <x v="0"/>
    <n v="0.41141849011900689"/>
    <n v="0.14403364828632101"/>
    <n v="0"/>
    <n v="0.28166618720296543"/>
    <n v="0.60083352150746805"/>
    <n v="0.68151039035927874"/>
    <n v="1.0301313417460727E-2"/>
    <n v="0.12413082668040176"/>
    <n v="0.27813546227143948"/>
    <n v="7.7259850630955459E-2"/>
    <n v="1.0301313417460727E-2"/>
    <n v="0"/>
    <n v="2.0602626834921454E-2"/>
    <n v="0.15992789080607783"/>
    <n v="2.0602626834921454E-2"/>
    <n v="0.18053051764099928"/>
    <n v="0"/>
    <n v="0"/>
    <n v="0.10816379088333763"/>
    <x v="30"/>
    <n v="0.36005109201021968"/>
    <n v="0.55552037624188821"/>
    <n v="0.28166618720296543"/>
    <n v="0.10167045491943436"/>
    <n v="0"/>
    <n v="0.14403364828632101"/>
    <n v="0.41141849011900689"/>
    <n v="0.14403364828632101"/>
    <n v="0.43883907532662803"/>
    <n v="0"/>
    <n v="0"/>
    <n v="0.33512015167886972"/>
    <x v="1"/>
    <x v="7"/>
    <x v="0"/>
    <x v="0"/>
  </r>
  <r>
    <x v="17"/>
    <n v="0.3811161068500396"/>
    <n v="1.5868817773075906E-2"/>
    <n v="0.1272150224808252"/>
    <n v="0.23803226659613849"/>
    <n v="0.10050251256281408"/>
    <n v="5.2896059243586341E-3"/>
    <n v="3.1737635546151804E-2"/>
    <n v="0"/>
    <n v="0"/>
    <n v="0"/>
    <n v="0"/>
    <x v="0"/>
    <n v="5.2896059243586341E-3"/>
    <x v="0"/>
    <n v="0"/>
    <x v="0"/>
    <n v="0"/>
    <n v="5.2029136316337167E-3"/>
    <n v="0"/>
    <n v="0"/>
    <n v="0"/>
    <x v="0"/>
    <n v="0.25390108436921455"/>
    <n v="2.644802962179317E-2"/>
    <n v="0"/>
    <n v="0.13752975403332451"/>
    <n v="0.29092832583972494"/>
    <n v="0.4284580798730494"/>
    <x v="4"/>
    <n v="0.66536462182419021"/>
    <n v="0.12630706753398799"/>
    <n v="0.36470332740582323"/>
    <n v="0.50966575098037403"/>
    <n v="0.32258714255223458"/>
    <n v="7.2793948714093698E-2"/>
    <n v="0.17910666280384124"/>
    <n v="0"/>
    <n v="0"/>
    <n v="0"/>
    <n v="0"/>
    <x v="0"/>
    <n v="7.2793948714093698E-2"/>
    <x v="0"/>
    <n v="0"/>
    <x v="0"/>
    <n v="0"/>
    <n v="7.2193920737594605E-2"/>
    <n v="0"/>
    <n v="0"/>
    <n v="0"/>
    <x v="0"/>
    <n v="0.52809176541904157"/>
    <n v="0.1633540377718197"/>
    <n v="0"/>
    <n v="0.37992416440894294"/>
    <n v="0.56969794168940446"/>
    <n v="0.71360985372296626"/>
    <n v="1.5868817773075906E-2"/>
    <n v="0.1272150224808252"/>
    <n v="0.23803226659613849"/>
    <n v="0.13752975403332451"/>
    <n v="5.2896059243586341E-3"/>
    <n v="0"/>
    <n v="5.2896059243586341E-3"/>
    <n v="0.25390108436921455"/>
    <n v="2.644802962179317E-2"/>
    <n v="0.2803491139910077"/>
    <n v="0"/>
    <n v="0"/>
    <n v="0"/>
    <x v="31"/>
    <n v="0.36470332740582323"/>
    <n v="0.50966575098037403"/>
    <n v="0.37992416440894294"/>
    <n v="7.2793948714093698E-2"/>
    <n v="0"/>
    <n v="7.2793948714093698E-2"/>
    <n v="0.52809176541904157"/>
    <n v="0.1633540377718197"/>
    <n v="0.55798752203903645"/>
    <n v="0"/>
    <n v="0"/>
    <n v="0"/>
    <x v="1"/>
    <x v="7"/>
    <x v="0"/>
    <x v="0"/>
  </r>
  <r>
    <x v="0"/>
    <n v="0.23985431841831434"/>
    <n v="5.2029136316337167E-3"/>
    <n v="8.896982310093654E-2"/>
    <n v="0.14568158168574408"/>
    <n v="0.19771071800208123"/>
    <n v="0"/>
    <n v="1.0405827263267433E-2"/>
    <n v="5.4630593132154025E-3"/>
    <n v="1.5608740894901151E-2"/>
    <n v="0"/>
    <n v="1.0405827263267433E-2"/>
    <x v="0"/>
    <n v="3.1217481789802295E-2"/>
    <x v="0"/>
    <n v="1.5608740894901151E-2"/>
    <x v="0"/>
    <n v="0"/>
    <n v="2.3200010874013986E-2"/>
    <n v="0"/>
    <n v="0"/>
    <n v="2.0811654526534867E-2"/>
    <x v="0"/>
    <n v="0.20811654526534873"/>
    <n v="3.6680541103017696E-2"/>
    <n v="0"/>
    <n v="0.20811654526534867"/>
    <n v="0.36472424557752359"/>
    <n v="0.57284079084287243"/>
    <x v="1"/>
    <n v="0.51180211620582161"/>
    <n v="7.2193920737594605E-2"/>
    <n v="0.30288812018072464"/>
    <n v="0.3916159951971801"/>
    <n v="0.46077982264792222"/>
    <n v="0"/>
    <n v="0.10218670496894966"/>
    <n v="7.3979975265100181E-2"/>
    <n v="0.12526226382696765"/>
    <n v="0"/>
    <n v="0.10218670496894966"/>
    <x v="0"/>
    <n v="0.17761713021962411"/>
    <x v="0"/>
    <n v="0.12526226382696765"/>
    <x v="0"/>
    <n v="0"/>
    <n v="0.15291068629932594"/>
    <n v="0"/>
    <n v="0"/>
    <n v="0.1447675853701699"/>
    <x v="0"/>
    <n v="0.47371791565963872"/>
    <n v="0.19271225867902836"/>
    <n v="0"/>
    <n v="0.47371791565963872"/>
    <n v="0.64841523375704302"/>
    <n v="0.85849909797164059"/>
    <n v="5.2029136316337167E-3"/>
    <n v="8.896982310093654E-2"/>
    <n v="0.14568158168574408"/>
    <n v="0.20811654526534867"/>
    <n v="2.6014568158168584E-2"/>
    <n v="5.4630593132154025E-3"/>
    <n v="4.6826222684703447E-2"/>
    <n v="0.20811654526534873"/>
    <n v="3.6680541103017696E-2"/>
    <n v="0.24479708636836642"/>
    <n v="0"/>
    <n v="0"/>
    <n v="4.1623309053069733E-2"/>
    <x v="32"/>
    <n v="0.30288812018072464"/>
    <n v="0.3916159951971801"/>
    <n v="0.47371791565963872"/>
    <n v="0.16199795457112551"/>
    <n v="7.3979975265100181E-2"/>
    <n v="0.21811910267927731"/>
    <n v="0.47371791565963872"/>
    <n v="0.19271225867902836"/>
    <n v="0.51756983700272963"/>
    <n v="0"/>
    <n v="0"/>
    <n v="0.20546041590247607"/>
    <x v="1"/>
    <x v="7"/>
    <x v="0"/>
    <x v="0"/>
  </r>
  <r>
    <x v="4"/>
    <n v="0.30246734397677799"/>
    <n v="0"/>
    <n v="0.15152394775036285"/>
    <n v="0.15094339622641517"/>
    <n v="0.1335268505079826"/>
    <n v="5.8055152394775045E-3"/>
    <n v="0"/>
    <n v="0"/>
    <n v="0"/>
    <n v="0"/>
    <n v="0"/>
    <x v="0"/>
    <n v="2.9027576197387522E-2"/>
    <x v="0"/>
    <n v="4.0638606676342524E-2"/>
    <x v="0"/>
    <n v="0"/>
    <n v="7.8403467368684504E-2"/>
    <n v="0"/>
    <n v="0"/>
    <n v="0"/>
    <x v="15"/>
    <n v="0.21509433962264157"/>
    <n v="4.0638606676342531E-2"/>
    <n v="0"/>
    <n v="0.13933236574746011"/>
    <n v="0.37242380261248198"/>
    <n v="0.51175616835994209"/>
    <x v="5"/>
    <n v="0.58232869068956872"/>
    <n v="0"/>
    <n v="0.39982893019374544"/>
    <n v="0.39901872945135225"/>
    <n v="0.37407672631579703"/>
    <n v="7.6267849219233685E-2"/>
    <n v="0"/>
    <n v="0"/>
    <n v="0"/>
    <n v="0"/>
    <n v="0"/>
    <x v="0"/>
    <n v="0.17121002885179981"/>
    <x v="0"/>
    <n v="0.20298117629723025"/>
    <x v="0"/>
    <n v="0"/>
    <n v="0.28380055886161865"/>
    <n v="0"/>
    <n v="0"/>
    <n v="0"/>
    <x v="15"/>
    <n v="0.48226004467504402"/>
    <n v="0.20298117629723028"/>
    <n v="0"/>
    <n v="0.3825339962082866"/>
    <n v="0.65639550764016008"/>
    <n v="0.79715541522066502"/>
    <n v="0"/>
    <n v="0.15152394775036285"/>
    <n v="0.15094339622641517"/>
    <n v="0.13933236574746011"/>
    <n v="1.7416545718432517E-2"/>
    <n v="0"/>
    <n v="2.9027576197387522E-2"/>
    <n v="0.21509433962264157"/>
    <n v="4.0638606676342531E-2"/>
    <n v="0.25573294629898413"/>
    <n v="0"/>
    <n v="0"/>
    <n v="7.0246734397677812E-2"/>
    <x v="0"/>
    <n v="0.39982893019374544"/>
    <n v="0.39901872945135225"/>
    <n v="0.3825339962082866"/>
    <n v="0.13235787698341719"/>
    <n v="0"/>
    <n v="0.17121002885179981"/>
    <n v="0.48226004467504402"/>
    <n v="0.20298117629723028"/>
    <n v="0.53019369270434669"/>
    <n v="0"/>
    <n v="0"/>
    <n v="0.26824644804668885"/>
    <x v="1"/>
    <x v="7"/>
    <x v="0"/>
    <x v="0"/>
  </r>
  <r>
    <x v="17"/>
    <n v="0.51070840197693579"/>
    <n v="1.647446457990116E-2"/>
    <n v="0.2306425041186162"/>
    <n v="0.26359143327841844"/>
    <n v="0.20318506315211426"/>
    <n v="5.4914881933003853E-3"/>
    <n v="5.4914881933003853E-3"/>
    <n v="0"/>
    <n v="0"/>
    <n v="0"/>
    <n v="0"/>
    <x v="0"/>
    <n v="3.8440417353102697E-2"/>
    <x v="0"/>
    <n v="5.4914881933003853E-3"/>
    <x v="0"/>
    <n v="0"/>
    <n v="6.0406370126304232E-2"/>
    <n v="0"/>
    <n v="0"/>
    <n v="0"/>
    <x v="0"/>
    <n v="0.12685337726523893"/>
    <n v="0"/>
    <n v="0"/>
    <n v="0.21416803953871505"/>
    <n v="0.23119165293794625"/>
    <n v="0.4453596924766613"/>
    <x v="4"/>
    <n v="0.7961073841641273"/>
    <n v="0.12870795361610143"/>
    <n v="0.50094260820972958"/>
    <n v="0.53915560467681589"/>
    <n v="0.4676171616912197"/>
    <n v="7.4172568283919674E-2"/>
    <n v="7.4172568283919674E-2"/>
    <n v="0"/>
    <n v="0"/>
    <n v="0"/>
    <n v="0"/>
    <x v="0"/>
    <n v="0.1973406377283827"/>
    <x v="0"/>
    <n v="7.4172568283919674E-2"/>
    <x v="0"/>
    <n v="0"/>
    <n v="0.24832127514305832"/>
    <n v="0"/>
    <n v="0"/>
    <n v="0"/>
    <x v="0"/>
    <n v="0.36416033483613131"/>
    <n v="0"/>
    <n v="0"/>
    <n v="0.48113196781166812"/>
    <n v="0.50159415485949843"/>
    <n v="0.73064851250827723"/>
    <n v="1.647446457990116E-2"/>
    <n v="0.2306425041186162"/>
    <n v="0.26359143327841844"/>
    <n v="0.21416803953871505"/>
    <n v="0"/>
    <n v="0"/>
    <n v="3.8440417353102697E-2"/>
    <n v="0.12685337726523893"/>
    <n v="0"/>
    <n v="0.12685337726523893"/>
    <n v="0"/>
    <n v="6.0406370126304232E-2"/>
    <n v="5.4914881933003853E-3"/>
    <x v="33"/>
    <n v="0.50094260820972958"/>
    <n v="0.53915560467681589"/>
    <n v="0.48113196781166812"/>
    <n v="0"/>
    <n v="0"/>
    <n v="0.1973406377283827"/>
    <n v="0.36416033483613131"/>
    <n v="0"/>
    <n v="0.36416033483613131"/>
    <n v="0"/>
    <n v="0.24832127514305832"/>
    <n v="7.4172568283919674E-2"/>
    <x v="1"/>
    <x v="8"/>
    <x v="0"/>
    <x v="0"/>
  </r>
  <r>
    <x v="18"/>
    <n v="0.63253012048192758"/>
    <n v="3.012048192771084E-2"/>
    <n v="0.20481927710843376"/>
    <n v="0.39759036144578297"/>
    <n v="0.15060240963855423"/>
    <n v="0"/>
    <n v="0"/>
    <n v="0"/>
    <n v="0"/>
    <n v="0"/>
    <n v="0"/>
    <x v="0"/>
    <n v="0"/>
    <x v="0"/>
    <n v="0"/>
    <x v="0"/>
    <n v="0"/>
    <n v="2.7925160569673268E-4"/>
    <n v="0"/>
    <n v="0"/>
    <n v="0"/>
    <x v="0"/>
    <n v="0.21686746987951802"/>
    <n v="0"/>
    <n v="0"/>
    <n v="0.15060240963855423"/>
    <n v="0.21686746987951802"/>
    <n v="0.36746987951807225"/>
    <x v="10"/>
    <n v="0.91953136208923703"/>
    <n v="0.1744358065255554"/>
    <n v="0.46964487412021599"/>
    <n v="0.68225863016920774"/>
    <n v="0.39854226138933552"/>
    <n v="0"/>
    <n v="0"/>
    <n v="0"/>
    <n v="0"/>
    <n v="0"/>
    <n v="0"/>
    <x v="0"/>
    <n v="0"/>
    <x v="0"/>
    <n v="0"/>
    <x v="0"/>
    <n v="0"/>
    <n v="1.6711600862531324E-2"/>
    <n v="0"/>
    <n v="0"/>
    <n v="0"/>
    <x v="0"/>
    <n v="0.48441451473390384"/>
    <n v="0"/>
    <n v="0"/>
    <n v="0.39854226138933552"/>
    <n v="0.48441451473390384"/>
    <n v="0.6512649647056592"/>
    <n v="3.012048192771084E-2"/>
    <n v="0.20481927710843376"/>
    <n v="0.39759036144578297"/>
    <n v="0.15060240963855423"/>
    <n v="0"/>
    <n v="0"/>
    <n v="0"/>
    <n v="0.21686746987951802"/>
    <n v="0"/>
    <n v="0.21686746987951802"/>
    <n v="0"/>
    <n v="0"/>
    <n v="0"/>
    <x v="34"/>
    <n v="0.46964487412021599"/>
    <n v="0.68225863016920774"/>
    <n v="0.39854226138933552"/>
    <n v="0"/>
    <n v="0"/>
    <n v="0"/>
    <n v="0.48441451473390384"/>
    <n v="0"/>
    <n v="0.48441451473390384"/>
    <n v="0"/>
    <n v="0"/>
    <n v="0"/>
    <x v="1"/>
    <x v="8"/>
    <x v="0"/>
    <x v="0"/>
  </r>
  <r>
    <x v="8"/>
    <n v="0.547333147165596"/>
    <n v="6.7020385367215843E-2"/>
    <n v="0.22340128455738614"/>
    <n v="0.25691147724099406"/>
    <n v="0.16755096341803963"/>
    <n v="0"/>
    <n v="0"/>
    <n v="0"/>
    <n v="1.1170064227869307E-2"/>
    <n v="0"/>
    <n v="5.5850321139346536E-3"/>
    <x v="0"/>
    <n v="0.10053057805082379"/>
    <x v="0"/>
    <n v="2.2340128455738614E-2"/>
    <x v="0"/>
    <n v="0"/>
    <n v="1.1701296151670461E-2"/>
    <n v="0"/>
    <n v="0"/>
    <n v="5.5850321139346536E-3"/>
    <x v="0"/>
    <n v="0.13404077073443174"/>
    <n v="0"/>
    <n v="0"/>
    <n v="0.16755096341803963"/>
    <n v="0.27953085730242944"/>
    <n v="0.44708182072046909"/>
    <x v="5"/>
    <n v="0.8328022948353645"/>
    <n v="0.26186555473518458"/>
    <n v="0.49229936868261781"/>
    <n v="0.53154335688639387"/>
    <n v="0.42171948868111941"/>
    <n v="0"/>
    <n v="0"/>
    <n v="0"/>
    <n v="0.10588627815010657"/>
    <n v="0"/>
    <n v="7.4802812276197159E-2"/>
    <x v="0"/>
    <n v="0.32263381141704461"/>
    <x v="0"/>
    <n v="0.15002833055603246"/>
    <x v="0"/>
    <n v="0"/>
    <n v="0.10838460798736753"/>
    <n v="0"/>
    <n v="0"/>
    <n v="7.4802812276197159E-2"/>
    <x v="0"/>
    <n v="0.37483155947520364"/>
    <n v="0"/>
    <n v="0"/>
    <n v="0.42171948868111941"/>
    <n v="0.55707626088678974"/>
    <n v="0.73238069042548581"/>
    <n v="6.7020385367215843E-2"/>
    <n v="0.22340128455738614"/>
    <n v="0.25691147724099406"/>
    <n v="0.16755096341803963"/>
    <n v="5.5850321139346536E-3"/>
    <n v="0"/>
    <n v="0.11170064227869309"/>
    <n v="0.13404077073443174"/>
    <n v="0"/>
    <n v="0.13404077073443174"/>
    <n v="0"/>
    <n v="0"/>
    <n v="2.8204412175370001E-2"/>
    <x v="35"/>
    <n v="0.49229936868261781"/>
    <n v="0.53154335688639387"/>
    <n v="0.42171948868111941"/>
    <n v="7.4802812276197159E-2"/>
    <n v="0"/>
    <n v="0.340773762256943"/>
    <n v="0.37483155947520364"/>
    <n v="0"/>
    <n v="0.37483155947520364"/>
    <n v="0"/>
    <n v="0"/>
    <n v="0.16874133343095321"/>
    <x v="1"/>
    <x v="8"/>
    <x v="0"/>
    <x v="0"/>
  </r>
  <r>
    <x v="7"/>
    <n v="0.46830382638492285"/>
    <n v="2.2844089091947458E-2"/>
    <n v="0.15990862364363226"/>
    <n v="0.28555111364934316"/>
    <n v="0.23986293546544826"/>
    <n v="0"/>
    <n v="0"/>
    <n v="0"/>
    <n v="1.770416904625928E-2"/>
    <n v="0"/>
    <n v="0"/>
    <x v="0"/>
    <n v="0.10850942318675048"/>
    <x v="0"/>
    <n v="2.2844089091947458E-2"/>
    <x v="0"/>
    <n v="0"/>
    <n v="2.3918139516295504E-2"/>
    <n v="0"/>
    <n v="6.2480474851608877E-3"/>
    <n v="5.7110222729868645E-3"/>
    <x v="0"/>
    <n v="0.12564249000571104"/>
    <n v="0"/>
    <n v="0"/>
    <n v="0.23986293546544826"/>
    <n v="0.29183323814962886"/>
    <n v="0.53169617361507704"/>
    <x v="5"/>
    <n v="0.7536807223144576"/>
    <n v="0.1517240615857669"/>
    <n v="0.41139220693556416"/>
    <n v="0.56376202750152249"/>
    <n v="0.51181220649506509"/>
    <n v="0"/>
    <n v="0"/>
    <n v="0"/>
    <n v="0.13345278615983738"/>
    <n v="0"/>
    <n v="0"/>
    <x v="0"/>
    <n v="0.33567617931201155"/>
    <x v="0"/>
    <n v="0.1517240615857669"/>
    <x v="0"/>
    <n v="0"/>
    <n v="0.15527814582513633"/>
    <n v="0"/>
    <n v="7.9127136440954662E-2"/>
    <n v="7.5643422944472266E-2"/>
    <x v="0"/>
    <n v="0.36233741059067487"/>
    <n v="0"/>
    <n v="0"/>
    <n v="0.51181220649506509"/>
    <n v="0.57069366735645899"/>
    <n v="0.81711560448043885"/>
    <n v="2.2844089091947458E-2"/>
    <n v="0.15990862364363226"/>
    <n v="0.28555111364934316"/>
    <n v="0.23986293546544826"/>
    <n v="0"/>
    <n v="0"/>
    <n v="0.12621359223300976"/>
    <n v="0.12564249000571104"/>
    <n v="0"/>
    <n v="0.12564249000571104"/>
    <n v="0"/>
    <n v="0"/>
    <n v="3.9977155910908051E-2"/>
    <x v="36"/>
    <n v="0.41139220693556416"/>
    <n v="0.56376202750152249"/>
    <n v="0.51181220649506509"/>
    <n v="0"/>
    <n v="0"/>
    <n v="0.36319810562742666"/>
    <n v="0.36233741059067487"/>
    <n v="0"/>
    <n v="0.36233741059067487"/>
    <n v="0"/>
    <n v="0"/>
    <n v="0.20129962493569117"/>
    <x v="1"/>
    <x v="8"/>
    <x v="0"/>
    <x v="0"/>
  </r>
  <r>
    <x v="17"/>
    <n v="0.4686035613870666"/>
    <n v="6.8728522336769751E-2"/>
    <n v="0.18744142455482665"/>
    <n v="0.21243361449547021"/>
    <n v="0.1999375195251484"/>
    <n v="6.560449859418933E-3"/>
    <n v="0"/>
    <n v="0"/>
    <n v="6.2480474851608877E-3"/>
    <n v="0"/>
    <n v="0"/>
    <x v="0"/>
    <n v="4.9984379881287094E-2"/>
    <x v="0"/>
    <n v="0"/>
    <x v="0"/>
    <n v="0"/>
    <n v="0.13471831719254401"/>
    <n v="0"/>
    <n v="0"/>
    <n v="0"/>
    <x v="0"/>
    <n v="0.2499218994064355"/>
    <n v="0"/>
    <n v="0"/>
    <n v="0.20649796938456733"/>
    <n v="0.32489846922836618"/>
    <n v="0.53139643861293351"/>
    <x v="11"/>
    <n v="0.75398105568239882"/>
    <n v="0.26526110795368174"/>
    <n v="0.44775735579695397"/>
    <n v="0.47901494408883716"/>
    <n v="0.46356950383161089"/>
    <n v="8.1085428838764684E-2"/>
    <n v="0"/>
    <n v="0"/>
    <n v="7.9127136440954662E-2"/>
    <n v="0"/>
    <n v="0"/>
    <x v="0"/>
    <n v="0.2254775682362978"/>
    <x v="0"/>
    <n v="0"/>
    <x v="0"/>
    <n v="0"/>
    <n v="0.37582485633925838"/>
    <n v="0"/>
    <n v="0"/>
    <n v="0"/>
    <x v="0"/>
    <n v="0.52350858810433065"/>
    <n v="0"/>
    <n v="0"/>
    <n v="0.47172153150398272"/>
    <n v="0.60650422095077339"/>
    <n v="0.81681527111249785"/>
    <n v="6.8728522336769751E-2"/>
    <n v="0.18744142455482665"/>
    <n v="0.21243361449547021"/>
    <n v="0.20649796938456733"/>
    <n v="0"/>
    <n v="0"/>
    <n v="5.6232427366447985E-2"/>
    <n v="0.2499218994064355"/>
    <n v="0"/>
    <n v="0.2499218994064355"/>
    <n v="0"/>
    <n v="0"/>
    <n v="1.8744142455482664E-2"/>
    <x v="37"/>
    <n v="0.44775735579695397"/>
    <n v="0.47901494408883716"/>
    <n v="0.47172153150398272"/>
    <n v="0"/>
    <n v="0"/>
    <n v="0.23941440521915225"/>
    <n v="0.52350858810433065"/>
    <n v="0"/>
    <n v="0.52350858810433065"/>
    <n v="0"/>
    <n v="0"/>
    <n v="0.13734060515032079"/>
    <x v="1"/>
    <x v="8"/>
    <x v="0"/>
    <x v="0"/>
  </r>
  <r>
    <x v="8"/>
    <n v="0.47777777777777775"/>
    <n v="3.3333333333333333E-2"/>
    <n v="0.37777777777777777"/>
    <n v="6.6666666666666666E-2"/>
    <n v="0.23333333333333328"/>
    <n v="1.6666666666666666E-2"/>
    <n v="2.7777777777777776E-2"/>
    <n v="0"/>
    <n v="5.5555555555555558E-3"/>
    <n v="0"/>
    <n v="2.7777777777777776E-2"/>
    <x v="0"/>
    <n v="5.5555555555555558E-3"/>
    <x v="0"/>
    <n v="0"/>
    <x v="0"/>
    <n v="0"/>
    <n v="0.15362925739810163"/>
    <n v="0"/>
    <n v="0"/>
    <n v="0"/>
    <x v="0"/>
    <n v="8.3333333333333343E-2"/>
    <n v="0"/>
    <n v="0"/>
    <n v="0.27777777777777773"/>
    <n v="0.24444444444444446"/>
    <n v="0.52222222222222214"/>
    <x v="5"/>
    <n v="0.76316861870656261"/>
    <n v="0.18360401027891857"/>
    <n v="0.66192480611723181"/>
    <n v="0.26115741090302425"/>
    <n v="0.5041300411255204"/>
    <n v="0.1294607710031106"/>
    <n v="0.16744807921968935"/>
    <n v="0"/>
    <n v="7.4604786802574333E-2"/>
    <n v="0"/>
    <n v="0.16744807921968935"/>
    <x v="0"/>
    <n v="7.4604786802574333E-2"/>
    <x v="0"/>
    <n v="0"/>
    <x v="0"/>
    <n v="0"/>
    <n v="0.40275641161206976"/>
    <n v="0"/>
    <n v="0"/>
    <n v="0"/>
    <x v="0"/>
    <n v="0.29284277172857553"/>
    <n v="0"/>
    <n v="0"/>
    <n v="0.55512116755678709"/>
    <n v="0.51715965671032371"/>
    <n v="0.80762770808833384"/>
    <n v="3.3333333333333333E-2"/>
    <n v="0.37777777777777777"/>
    <n v="6.6666666666666666E-2"/>
    <n v="0.27777777777777773"/>
    <n v="2.7777777777777776E-2"/>
    <n v="0"/>
    <n v="1.1111111111111112E-2"/>
    <n v="8.3333333333333343E-2"/>
    <n v="0"/>
    <n v="8.3333333333333343E-2"/>
    <n v="0"/>
    <n v="0.12222222222222223"/>
    <n v="0"/>
    <x v="38"/>
    <n v="0.66192480611723181"/>
    <n v="0.26115741090302425"/>
    <n v="0.55512116755678709"/>
    <n v="0.16744807921968935"/>
    <n v="0"/>
    <n v="0.10560544017958916"/>
    <n v="0.29284277172857553"/>
    <n v="0"/>
    <n v="0.29284277172857553"/>
    <n v="0"/>
    <n v="0.35714727731612345"/>
    <n v="0"/>
    <x v="1"/>
    <x v="8"/>
    <x v="0"/>
    <x v="0"/>
  </r>
  <r>
    <x v="0"/>
    <n v="0.15734924623115581"/>
    <n v="0"/>
    <n v="0.11337939698492468"/>
    <n v="4.3969849246231152E-2"/>
    <n v="0.13819095477386939"/>
    <n v="0"/>
    <n v="0"/>
    <n v="0.18844221105527639"/>
    <n v="6.2814070351758788E-2"/>
    <n v="0.16331658291457296"/>
    <n v="5.0565326633165826E-2"/>
    <x v="0"/>
    <n v="0"/>
    <x v="0"/>
    <n v="3.8002512562814068E-2"/>
    <x v="0"/>
    <n v="6.2814070351758797E-3"/>
    <n v="3.2068629618486083E-2"/>
    <n v="0"/>
    <n v="0"/>
    <n v="5.0251256281407031E-2"/>
    <x v="0"/>
    <n v="0"/>
    <n v="1.2876884422110553E-2"/>
    <n v="1.884422110552764E-2"/>
    <n v="0.13819095477386939"/>
    <n v="0.62280150753768848"/>
    <n v="0.76099246231155793"/>
    <x v="1"/>
    <n v="0.4078893486999316"/>
    <n v="0"/>
    <n v="0.3434297873792686"/>
    <n v="0.21125778606037632"/>
    <n v="0.38088311254406437"/>
    <n v="0"/>
    <n v="0"/>
    <n v="0.4490382300740281"/>
    <n v="0.25332823736300003"/>
    <n v="0.41602144910360056"/>
    <n v="0.22680690100680301"/>
    <x v="0"/>
    <n v="0"/>
    <x v="0"/>
    <n v="0.196198653166263"/>
    <x v="0"/>
    <n v="7.9338536027943968E-2"/>
    <n v="0.18004836932779636"/>
    <n v="0"/>
    <n v="0"/>
    <n v="0.22608914306064756"/>
    <x v="0"/>
    <n v="0"/>
    <n v="0.11372131973925061"/>
    <n v="0.13770909035427406"/>
    <n v="0.38088311254406437"/>
    <n v="0.90946901954326265"/>
    <n v="1.0599863704806158"/>
    <n v="0"/>
    <n v="0.11337939698492468"/>
    <n v="4.3969849246231152E-2"/>
    <n v="0.13819095477386939"/>
    <n v="5.0565326633165826E-2"/>
    <n v="0.18844221105527639"/>
    <n v="6.2814070351758788E-2"/>
    <n v="0"/>
    <n v="1.2876884422110553E-2"/>
    <n v="1.2876884422110553E-2"/>
    <n v="1.884422110552764E-2"/>
    <n v="0.16331658291457296"/>
    <n v="0.12594221105527637"/>
    <x v="0"/>
    <n v="0.3434297873792686"/>
    <n v="0.21125778606037632"/>
    <n v="0.38088311254406437"/>
    <n v="0.22680690100680301"/>
    <n v="0.4490382300740281"/>
    <n v="0.25332823736300003"/>
    <n v="0"/>
    <n v="0.11372131973925061"/>
    <n v="0.11372131973925061"/>
    <n v="0.13770909035427406"/>
    <n v="0.41602144910360056"/>
    <n v="0.36278932158063038"/>
    <x v="1"/>
    <x v="9"/>
    <x v="1"/>
    <x v="0"/>
  </r>
  <r>
    <x v="4"/>
    <n v="0.1524975190208403"/>
    <n v="0"/>
    <n v="0.11280185246443937"/>
    <n v="3.9695666556400937E-2"/>
    <n v="0.15216672179953694"/>
    <n v="0"/>
    <n v="0"/>
    <n v="0.21171022163413836"/>
    <n v="2.6463777704267295E-2"/>
    <n v="0.20509427720807158"/>
    <n v="3.3079722130334117E-2"/>
    <x v="0"/>
    <n v="5.2927555408534582E-2"/>
    <x v="0"/>
    <n v="4.6311610982467763E-2"/>
    <x v="0"/>
    <n v="6.6159444260668237E-3"/>
    <n v="8.5131290607365906E-3"/>
    <n v="0"/>
    <n v="0"/>
    <n v="3.3079722130334117E-2"/>
    <x v="0"/>
    <n v="0"/>
    <n v="1.9847833278200472E-2"/>
    <n v="1.3231888852133647E-2"/>
    <n v="0.15216672179953694"/>
    <n v="0.64902414819715559"/>
    <n v="0.80119086999669242"/>
    <x v="2"/>
    <n v="0.40118476243558926"/>
    <n v="0"/>
    <n v="0.34251798047306659"/>
    <n v="0.20057997727213117"/>
    <n v="0.40072448115953196"/>
    <n v="0"/>
    <n v="0"/>
    <n v="0.47813011479492062"/>
    <n v="0.16340310127744284"/>
    <n v="0.46998549899952075"/>
    <n v="0.18289629165338972"/>
    <x v="0"/>
    <n v="0.2321392285631276"/>
    <x v="0"/>
    <n v="0.21689798210683214"/>
    <x v="0"/>
    <n v="8.1428412535135164E-2"/>
    <n v="9.2398036439822556E-2"/>
    <n v="0"/>
    <n v="0"/>
    <n v="0.18289629165338972"/>
    <x v="0"/>
    <n v="0"/>
    <n v="0.14135258553055766"/>
    <n v="0.1152851473666258"/>
    <n v="0.40072448115953196"/>
    <n v="0.93672184793237667"/>
    <n v="1.1086389731409043"/>
    <n v="0"/>
    <n v="0.11280185246443937"/>
    <n v="3.9695666556400937E-2"/>
    <n v="0.15216672179953694"/>
    <n v="3.3079722130334117E-2"/>
    <n v="0.21171022163413836"/>
    <n v="7.9391333112801873E-2"/>
    <n v="0"/>
    <n v="1.9847833278200472E-2"/>
    <n v="1.9847833278200472E-2"/>
    <n v="1.3231888852133647E-2"/>
    <n v="0.20509427720807158"/>
    <n v="8.6668871981475382E-2"/>
    <x v="0"/>
    <n v="0.34251798047306659"/>
    <n v="0.20057997727213117"/>
    <n v="0.40072448115953196"/>
    <n v="0.18289629165338972"/>
    <n v="0.47813011479492062"/>
    <n v="0.28563280831774063"/>
    <n v="0"/>
    <n v="0.14135258553055766"/>
    <n v="0.14135258553055766"/>
    <n v="0.1152851473666258"/>
    <n v="0.46998549899952075"/>
    <n v="0.29882321264130252"/>
    <x v="1"/>
    <x v="9"/>
    <x v="1"/>
    <x v="0"/>
  </r>
  <r>
    <x v="5"/>
    <n v="0.14275517487508926"/>
    <n v="0"/>
    <n v="0.1142041399000714"/>
    <n v="2.8551034975017847E-2"/>
    <n v="0.17130620985010708"/>
    <n v="0"/>
    <n v="1.4275517487508924E-2"/>
    <n v="2.1413276231263385E-2"/>
    <n v="5.7102069950035694E-2"/>
    <n v="0"/>
    <n v="1.4275517487508924E-2"/>
    <x v="0"/>
    <n v="0.22127052105638831"/>
    <x v="0"/>
    <n v="0.10706638115631693"/>
    <x v="0"/>
    <n v="0"/>
    <n v="2.0490716080663763E-2"/>
    <n v="0"/>
    <n v="0"/>
    <n v="2.1413276231263385E-2"/>
    <x v="0"/>
    <n v="0"/>
    <n v="7.1377587437544618E-3"/>
    <n v="0"/>
    <n v="0.18558172733761602"/>
    <n v="0.45753033547466099"/>
    <n v="0.64311206281227706"/>
    <x v="0"/>
    <n v="0.38745096609052054"/>
    <n v="0"/>
    <n v="0.34472835912182148"/>
    <n v="0.1697850717029929"/>
    <n v="0.4267248179346933"/>
    <n v="0"/>
    <n v="0.11976631249745724"/>
    <n v="0.14686009995659949"/>
    <n v="0.24129508719301704"/>
    <n v="0"/>
    <n v="0.11976631249745724"/>
    <x v="0"/>
    <n v="0.48973721285020516"/>
    <x v="0"/>
    <n v="0.33334952322286554"/>
    <x v="0"/>
    <n v="0"/>
    <n v="0.1436392095009372"/>
    <n v="0"/>
    <n v="0"/>
    <n v="0.14686009995659949"/>
    <x v="0"/>
    <n v="0"/>
    <n v="8.4586087652737521E-2"/>
    <n v="0"/>
    <n v="0.44537017740319085"/>
    <n v="0.74287726478544014"/>
    <n v="0.93054004379072763"/>
    <n v="0"/>
    <n v="0.1142041399000714"/>
    <n v="2.8551034975017847E-2"/>
    <n v="0.18558172733761602"/>
    <n v="1.4275517487508924E-2"/>
    <n v="2.1413276231263385E-2"/>
    <n v="0.27837259100642398"/>
    <n v="0"/>
    <n v="7.1377587437544618E-3"/>
    <n v="7.1377587437544618E-3"/>
    <n v="0"/>
    <n v="0"/>
    <n v="0.13633119200571023"/>
    <x v="0"/>
    <n v="0.34472835912182148"/>
    <n v="0.1697850717029929"/>
    <n v="0.44537017740319085"/>
    <n v="0.11976631249745724"/>
    <n v="0.14686009995659949"/>
    <n v="0.55578494666014722"/>
    <n v="0"/>
    <n v="8.4586087652737521E-2"/>
    <n v="8.4586087652737521E-2"/>
    <n v="0"/>
    <n v="0"/>
    <n v="0.37818091900403233"/>
    <x v="1"/>
    <x v="9"/>
    <x v="1"/>
    <x v="0"/>
  </r>
  <r>
    <x v="2"/>
    <n v="0.30093289196509171"/>
    <n v="0"/>
    <n v="0.30093289196509171"/>
    <n v="0"/>
    <n v="0.19259705085765874"/>
    <n v="6.0186578393018357E-3"/>
    <n v="3.0093289196509176E-2"/>
    <n v="6.0186578393018357E-3"/>
    <n v="4.2431537767077941E-2"/>
    <n v="0"/>
    <n v="4.8149262714414678E-2"/>
    <x v="0"/>
    <n v="7.8242551910923858E-2"/>
    <x v="0"/>
    <n v="3.0093289196509176E-2"/>
    <x v="0"/>
    <n v="0"/>
    <n v="2.3962020457286685E-2"/>
    <n v="0"/>
    <n v="5.5233360950013802E-3"/>
    <n v="1.2037315678603671E-2"/>
    <x v="16"/>
    <n v="0"/>
    <n v="6.0186578393018357E-3"/>
    <n v="6.0186578393018357E-3"/>
    <n v="0.22870899789346974"/>
    <n v="0.28377971712308148"/>
    <n v="0.51248871501655124"/>
    <x v="8"/>
    <n v="0.58065715787674044"/>
    <n v="0"/>
    <n v="0.58065715787674044"/>
    <n v="0"/>
    <n v="0.45432824699258501"/>
    <n v="7.7658042060388136E-2"/>
    <n v="0.1743562404402704"/>
    <n v="7.7658042060388136E-2"/>
    <n v="0.20747444732035752"/>
    <n v="0"/>
    <n v="0.2212295807972155"/>
    <x v="0"/>
    <n v="0.28350110234568349"/>
    <x v="0"/>
    <n v="0.1743562404402704"/>
    <x v="0"/>
    <n v="0"/>
    <n v="0.15542167657140518"/>
    <n v="0"/>
    <n v="7.4387735804980537E-2"/>
    <n v="0.10993601394958122"/>
    <x v="16"/>
    <n v="0"/>
    <n v="7.7658042060388136E-2"/>
    <n v="7.7658042060388136E-2"/>
    <n v="0.49864422691776672"/>
    <n v="0.56179928061296536"/>
    <n v="0.79788817733865458"/>
    <n v="0"/>
    <n v="0.30093289196509171"/>
    <n v="0"/>
    <n v="0.22870899789346974"/>
    <n v="8.4261209750225691E-2"/>
    <n v="6.0186578393018357E-3"/>
    <n v="0.12067408967800181"/>
    <n v="0"/>
    <n v="6.0186578393018357E-3"/>
    <n v="6.0186578393018357E-3"/>
    <n v="6.0186578393018357E-3"/>
    <n v="0"/>
    <n v="6.0788444176948536E-2"/>
    <x v="0"/>
    <n v="0.58065715787674044"/>
    <n v="0"/>
    <n v="0.49864422691776672"/>
    <n v="0.29451714000923257"/>
    <n v="7.7658042060388136E-2"/>
    <n v="0.35477753551650382"/>
    <n v="0"/>
    <n v="7.7658042060388136E-2"/>
    <n v="7.7658042060388136E-2"/>
    <n v="7.7658042060388136E-2"/>
    <n v="0"/>
    <n v="0.2491219665494355"/>
    <x v="1"/>
    <x v="9"/>
    <x v="1"/>
    <x v="0"/>
  </r>
  <r>
    <x v="1"/>
    <n v="0.52471692902513101"/>
    <n v="0"/>
    <n v="0.50814692074012691"/>
    <n v="1.6570008285004142E-2"/>
    <n v="0.11046672190002761"/>
    <n v="0"/>
    <n v="4.4186688760011035E-2"/>
    <n v="5.5233360950013799E-2"/>
    <n v="2.2093344380005521E-2"/>
    <n v="3.8663352665009657E-2"/>
    <n v="0"/>
    <x v="0"/>
    <n v="3.8663352665009663E-2"/>
    <x v="0"/>
    <n v="1.104667219000276E-2"/>
    <x v="0"/>
    <n v="0"/>
    <n v="1.6757621603448482E-2"/>
    <n v="0"/>
    <n v="0"/>
    <n v="1.104667219000276E-2"/>
    <x v="17"/>
    <n v="0"/>
    <n v="2.2093344380005521E-2"/>
    <n v="5.5233360950013802E-3"/>
    <n v="0.15465341066003865"/>
    <n v="0.2267329466998067"/>
    <n v="0.38138635735984538"/>
    <x v="2"/>
    <n v="0.81012517032815134"/>
    <n v="0"/>
    <n v="0.79354544466732291"/>
    <n v="0.12908271587090786"/>
    <n v="0.33881038783152673"/>
    <n v="0"/>
    <n v="0.21178597015059114"/>
    <n v="0.23723686923246884"/>
    <n v="0.14919113414863475"/>
    <n v="0.19791961774688593"/>
    <n v="0"/>
    <x v="0"/>
    <n v="0.19791961774688596"/>
    <x v="0"/>
    <n v="0.10529762520783684"/>
    <x v="0"/>
    <n v="0"/>
    <n v="0.12981553558412057"/>
    <n v="0"/>
    <n v="0"/>
    <n v="0.10529762520783684"/>
    <x v="17"/>
    <n v="0"/>
    <n v="0.14919113414863475"/>
    <n v="7.4387735804980537E-2"/>
    <n v="0.40417457753318226"/>
    <n v="0.49628819879211028"/>
    <n v="0.6656428324616358"/>
    <n v="0"/>
    <n v="0.50814692074012691"/>
    <n v="1.6570008285004142E-2"/>
    <n v="0.15465341066003865"/>
    <n v="0"/>
    <n v="5.5233360950013799E-2"/>
    <n v="6.0756697045015184E-2"/>
    <n v="0"/>
    <n v="2.2093344380005521E-2"/>
    <n v="2.2093344380005521E-2"/>
    <n v="5.5233360950013802E-3"/>
    <n v="3.8663352665009657E-2"/>
    <n v="4.4462855564761115E-2"/>
    <x v="0"/>
    <n v="0.79354544466732291"/>
    <n v="0.12908271587090786"/>
    <n v="0.40417457753318226"/>
    <n v="0"/>
    <n v="0.23723686923246884"/>
    <n v="0.24905552567836706"/>
    <n v="0"/>
    <n v="0.14919113414863475"/>
    <n v="0.14919113414863475"/>
    <n v="7.4387735804980537E-2"/>
    <n v="0.19791961774688593"/>
    <n v="0.21245687907806396"/>
    <x v="1"/>
    <x v="9"/>
    <x v="1"/>
    <x v="0"/>
  </r>
  <r>
    <x v="16"/>
    <n v="0.33695652173913043"/>
    <n v="0"/>
    <n v="0.30978260869565216"/>
    <n v="2.7173913043478264E-2"/>
    <n v="0.10326086956521743"/>
    <n v="5.4347826086956529E-3"/>
    <n v="0.24456521739130432"/>
    <n v="3.2608695652173912E-2"/>
    <n v="3.2608695652173919E-2"/>
    <n v="5.4347826086956527E-2"/>
    <n v="1.0869565217391306E-2"/>
    <x v="0"/>
    <n v="5.4347826086956529E-3"/>
    <x v="0"/>
    <n v="1.630434782608696E-2"/>
    <x v="0"/>
    <n v="0"/>
    <n v="3.1741918419284275E-2"/>
    <n v="0"/>
    <n v="0"/>
    <n v="5.4347826086956529E-3"/>
    <x v="0"/>
    <n v="0"/>
    <n v="1.630434782608696E-2"/>
    <n v="1.630434782608696E-2"/>
    <n v="0.35326086956521741"/>
    <n v="0.19565217391304346"/>
    <n v="0.54891304347826109"/>
    <x v="7"/>
    <n v="0.61931751062641838"/>
    <n v="0"/>
    <n v="0.59026497139603473"/>
    <n v="0.16560097934405943"/>
    <n v="0.32714661878040335"/>
    <n v="7.3787918167456681E-2"/>
    <n v="0.51730015793265005"/>
    <n v="0.18157487299195665"/>
    <n v="0.18157487299195668"/>
    <n v="0.23529123110475764"/>
    <n v="0.10444700863134966"/>
    <x v="0"/>
    <n v="7.3787918167456681E-2"/>
    <x v="0"/>
    <n v="0.12803802993609284"/>
    <x v="0"/>
    <n v="0"/>
    <n v="0.17911887819092417"/>
    <n v="0"/>
    <n v="0"/>
    <n v="7.3787918167456681E-2"/>
    <x v="0"/>
    <n v="0"/>
    <n v="0.12803802993609284"/>
    <n v="0.12803802993609284"/>
    <n v="0.63646651615493799"/>
    <n v="0.45819038227285991"/>
    <n v="0.83438956061736314"/>
    <n v="0"/>
    <n v="0.30978260869565216"/>
    <n v="2.7173913043478264E-2"/>
    <n v="0.35326086956521741"/>
    <n v="1.0869565217391306E-2"/>
    <n v="3.2608695652173912E-2"/>
    <n v="3.8043478260869575E-2"/>
    <n v="0"/>
    <n v="1.630434782608696E-2"/>
    <n v="1.630434782608696E-2"/>
    <n v="1.630434782608696E-2"/>
    <n v="5.4347826086956527E-2"/>
    <n v="2.7173913043478264E-2"/>
    <x v="0"/>
    <n v="0.59026497139603473"/>
    <n v="0.16560097934405943"/>
    <n v="0.63646651615493799"/>
    <n v="0.10444700863134966"/>
    <n v="0.18157487299195665"/>
    <n v="0.1963057520317813"/>
    <n v="0"/>
    <n v="0.12803802993609284"/>
    <n v="0.12803802993609284"/>
    <n v="0.12803802993609284"/>
    <n v="0.23529123110475764"/>
    <n v="0.16560097934405943"/>
    <x v="1"/>
    <x v="9"/>
    <x v="1"/>
    <x v="0"/>
  </r>
  <r>
    <x v="9"/>
    <n v="9.8651759289707333E-2"/>
    <n v="0"/>
    <n v="7.8921407431765872E-2"/>
    <n v="1.9730351857941465E-2"/>
    <n v="0.1381124630055903"/>
    <n v="1.3153567905294311E-2"/>
    <n v="6.5767839526471557E-3"/>
    <n v="2.6307135810588623E-2"/>
    <n v="6.5767839526471555E-2"/>
    <n v="0.20388030253206185"/>
    <n v="6.5767839526471557E-3"/>
    <x v="0"/>
    <n v="0.18414995067412038"/>
    <x v="0"/>
    <n v="2.6307135810588623E-2"/>
    <x v="0"/>
    <n v="6.5767839526471557E-3"/>
    <n v="4.0381731165972157E-2"/>
    <n v="0"/>
    <n v="0"/>
    <n v="2.6307135810588623E-2"/>
    <x v="0"/>
    <n v="0"/>
    <n v="7.2344623479118714E-2"/>
    <n v="0"/>
    <n v="0.15784281486353177"/>
    <n v="0.68431437027293662"/>
    <n v="0.84215718513646842"/>
    <x v="7"/>
    <n v="0.31949670581360035"/>
    <n v="0"/>
    <n v="0.28476251878816022"/>
    <n v="0.14093082400532775"/>
    <n v="0.38076937585584392"/>
    <n v="0.11494193342053789"/>
    <n v="8.1186530714547664E-2"/>
    <n v="0.1629144460325152"/>
    <n v="0.25935007001565241"/>
    <n v="0.46848054460809402"/>
    <n v="8.1186530714547664E-2"/>
    <x v="0"/>
    <n v="0.44352599812999671"/>
    <x v="0"/>
    <n v="0.1629144460325152"/>
    <x v="0"/>
    <n v="8.1186530714547664E-2"/>
    <n v="0.202329711395728"/>
    <n v="0"/>
    <n v="0"/>
    <n v="0.1629144460325152"/>
    <x v="0"/>
    <n v="0"/>
    <n v="0.27232300401301424"/>
    <n v="0"/>
    <n v="0.40856665456643426"/>
    <n v="0.97416488564476467"/>
    <n v="1.1622296722284624"/>
    <n v="0"/>
    <n v="7.8921407431765872E-2"/>
    <n v="1.9730351857941465E-2"/>
    <n v="0.15784281486353177"/>
    <n v="4.6366326866162447E-2"/>
    <n v="2.6307135810588623E-2"/>
    <n v="0.24991779020059193"/>
    <n v="0"/>
    <n v="7.2344623479118714E-2"/>
    <n v="7.2344623479118714E-2"/>
    <n v="0"/>
    <n v="0.20388030253206185"/>
    <n v="8.5498191384413016E-2"/>
    <x v="0"/>
    <n v="0.28476251878816022"/>
    <n v="0.14093082400532775"/>
    <n v="0.40856665456643426"/>
    <n v="0.21702812283698131"/>
    <n v="0.1629144460325152"/>
    <n v="0.5235038426948635"/>
    <n v="0"/>
    <n v="0.27232300401301424"/>
    <n v="0.27232300401301424"/>
    <n v="0"/>
    <n v="0.46848054460809402"/>
    <n v="0.29673633248363873"/>
    <x v="1"/>
    <x v="10"/>
    <x v="1"/>
    <x v="0"/>
  </r>
  <r>
    <x v="8"/>
    <n v="0.21885995777621398"/>
    <n v="0"/>
    <n v="0.16220971147079524"/>
    <n v="5.6650246305418719E-2"/>
    <n v="0.25334271639690359"/>
    <n v="0"/>
    <n v="0"/>
    <n v="7.0372976776917661E-3"/>
    <n v="0"/>
    <n v="0"/>
    <n v="0"/>
    <x v="0"/>
    <n v="0.23223082336382828"/>
    <x v="0"/>
    <n v="0"/>
    <x v="0"/>
    <n v="0"/>
    <n v="5.4890921885995772E-2"/>
    <n v="0"/>
    <n v="0"/>
    <n v="2.8149190710767064E-2"/>
    <x v="0"/>
    <n v="0"/>
    <n v="6.3335679099225897E-2"/>
    <n v="1.4074595355383532E-2"/>
    <n v="0.25334271639690359"/>
    <n v="0.38001407459535541"/>
    <n v="0.63335679099225894"/>
    <x v="4"/>
    <n v="0.48682793547083192"/>
    <n v="0"/>
    <n v="0.41452222847278719"/>
    <n v="0.24031967024880002"/>
    <n v="0.52745008654368031"/>
    <n v="0"/>
    <n v="0"/>
    <n v="8.3987307195542621E-2"/>
    <n v="0"/>
    <n v="0"/>
    <n v="0"/>
    <x v="0"/>
    <n v="0.50282561748739329"/>
    <x v="0"/>
    <n v="0"/>
    <x v="0"/>
    <n v="0"/>
    <n v="0.23648623971466279"/>
    <n v="0"/>
    <n v="0"/>
    <n v="0.16857447870973877"/>
    <x v="0"/>
    <n v="0"/>
    <n v="0.25440107776438109"/>
    <n v="0.11891647050974076"/>
    <n v="0.52745008654368031"/>
    <n v="0.6642297361659637"/>
    <n v="0.92038890048101796"/>
    <n v="0"/>
    <n v="0.16220971147079524"/>
    <n v="5.6650246305418719E-2"/>
    <n v="0.25334271639690359"/>
    <n v="2.1111893033075303E-2"/>
    <n v="7.0372976776917661E-3"/>
    <n v="0.23223082336382828"/>
    <n v="0"/>
    <n v="6.3335679099225897E-2"/>
    <n v="6.3335679099225897E-2"/>
    <n v="1.4074595355383532E-2"/>
    <n v="0"/>
    <n v="4.2223786066150598E-2"/>
    <x v="0"/>
    <n v="0.41452222847278719"/>
    <n v="0.24031967024880002"/>
    <n v="0.52745008654368031"/>
    <n v="0.14581549854836853"/>
    <n v="8.3987307195542621E-2"/>
    <n v="0.50282561748739329"/>
    <n v="0"/>
    <n v="0.25440107776438109"/>
    <n v="0.25440107776438109"/>
    <n v="0.11891647050974076"/>
    <n v="0"/>
    <n v="0.20695851314189206"/>
    <x v="1"/>
    <x v="10"/>
    <x v="1"/>
    <x v="0"/>
  </r>
  <r>
    <x v="6"/>
    <n v="0.31972789115646266"/>
    <n v="0"/>
    <n v="0.25850340136054428"/>
    <n v="6.1224489795918359E-2"/>
    <n v="0.19047619047619052"/>
    <n v="0"/>
    <n v="0"/>
    <n v="2.7210884353741496E-2"/>
    <n v="0"/>
    <n v="0"/>
    <n v="1.3605442176870748E-2"/>
    <x v="0"/>
    <n v="6.1224489795918359E-2"/>
    <x v="0"/>
    <n v="4.0816326530612242E-2"/>
    <x v="0"/>
    <n v="0"/>
    <n v="6.2909670910617763E-2"/>
    <n v="0"/>
    <n v="0"/>
    <n v="2.7210884353741496E-2"/>
    <x v="0"/>
    <n v="0"/>
    <n v="9.5238095238095219E-2"/>
    <n v="0"/>
    <n v="0.19047619047619052"/>
    <n v="0.34693877551020408"/>
    <n v="0.5374149659863946"/>
    <x v="5"/>
    <n v="0.60097251956938247"/>
    <n v="0"/>
    <n v="0.53336323287854726"/>
    <n v="0.25003289309880389"/>
    <n v="0.45163344107953196"/>
    <n v="0"/>
    <n v="0"/>
    <n v="0.1657146367222988"/>
    <n v="0"/>
    <n v="0"/>
    <n v="0.11690849646625033"/>
    <x v="0"/>
    <n v="0.25003289309880389"/>
    <x v="0"/>
    <n v="0.20343074027108307"/>
    <x v="0"/>
    <n v="0"/>
    <n v="0.25352517785161172"/>
    <n v="0"/>
    <n v="0"/>
    <n v="0.1657146367222988"/>
    <x v="0"/>
    <n v="0"/>
    <n v="0.31372788646159533"/>
    <n v="0"/>
    <n v="0.45163344107953196"/>
    <n v="0.62983953394842085"/>
    <n v="0.82284813529683309"/>
    <n v="0"/>
    <n v="0.25850340136054428"/>
    <n v="6.1224489795918359E-2"/>
    <n v="0.19047619047619052"/>
    <n v="5.4421768707482991E-2"/>
    <n v="2.7210884353741496E-2"/>
    <n v="6.1224489795918359E-2"/>
    <n v="0"/>
    <n v="9.5238095238095219E-2"/>
    <n v="9.5238095238095219E-2"/>
    <n v="0"/>
    <n v="0"/>
    <n v="0.10884353741496598"/>
    <x v="0"/>
    <n v="0.53336323287854726"/>
    <n v="0.25003289309880389"/>
    <n v="0.45163344107953196"/>
    <n v="0.23545426161437233"/>
    <n v="0.1657146367222988"/>
    <n v="0.25003289309880389"/>
    <n v="0"/>
    <n v="0.31372788646159533"/>
    <n v="0.31372788646159533"/>
    <n v="0"/>
    <n v="0"/>
    <n v="0.33621293867519508"/>
    <x v="1"/>
    <x v="10"/>
    <x v="1"/>
    <x v="0"/>
  </r>
  <r>
    <x v="16"/>
    <n v="0.40320353493510069"/>
    <n v="5.5233360950013811E-3"/>
    <n v="0.33140016570008274"/>
    <n v="6.6280033140016584E-2"/>
    <n v="0.20988677161005245"/>
    <n v="0"/>
    <n v="0"/>
    <n v="2.2093344380005524E-2"/>
    <n v="3.8939519469759737E-2"/>
    <n v="1.1046672190002762E-2"/>
    <n v="1.1046672190002762E-2"/>
    <x v="0"/>
    <n v="1.1046672190002762E-2"/>
    <x v="0"/>
    <n v="5.5233360950013799E-2"/>
    <x v="0"/>
    <n v="0"/>
    <n v="3.9611592555188008E-2"/>
    <n v="0"/>
    <n v="0"/>
    <n v="5.5233360950013811E-3"/>
    <x v="0"/>
    <n v="0"/>
    <n v="9.3896713615023469E-2"/>
    <n v="0"/>
    <n v="0.20988677161005245"/>
    <n v="0.31510632421982882"/>
    <n v="0.5249930958298813"/>
    <x v="0"/>
    <n v="0.68798664115708585"/>
    <n v="7.4387735804980537E-2"/>
    <n v="0.61342778039427182"/>
    <n v="0.26038137321733767"/>
    <n v="0.47589480835216325"/>
    <n v="0"/>
    <n v="0"/>
    <n v="0.14919113414863475"/>
    <n v="0.19863462705128659"/>
    <n v="0.10529762520783684"/>
    <n v="0.10529762520783684"/>
    <x v="0"/>
    <n v="0.10529762520783684"/>
    <x v="0"/>
    <n v="0.23723686923246884"/>
    <x v="0"/>
    <n v="0"/>
    <n v="0.20036456206531436"/>
    <n v="0"/>
    <n v="0"/>
    <n v="7.4387735804980537E-2"/>
    <x v="0"/>
    <n v="0"/>
    <n v="0.31143582568257688"/>
    <n v="0"/>
    <n v="0.47589480835216325"/>
    <n v="0.5960080941054392"/>
    <n v="0.81040167898617854"/>
    <n v="5.5233360950013811E-3"/>
    <n v="0.33140016570008274"/>
    <n v="6.6280033140016584E-2"/>
    <n v="0.20988677161005245"/>
    <n v="4.9710024855012427E-2"/>
    <n v="2.2093344380005524E-2"/>
    <n v="4.9986191659762501E-2"/>
    <n v="0"/>
    <n v="9.3896713615023469E-2"/>
    <n v="9.3896713615023469E-2"/>
    <n v="0"/>
    <n v="1.1046672190002762E-2"/>
    <n v="8.2850041425020712E-2"/>
    <x v="39"/>
    <n v="0.61342778039427182"/>
    <n v="0.26038137321733767"/>
    <n v="0.47589480835216325"/>
    <n v="0.22484724081165564"/>
    <n v="0.14919113414863475"/>
    <n v="0.22548172532072233"/>
    <n v="0"/>
    <n v="0.31143582568257688"/>
    <n v="0.31143582568257688"/>
    <n v="0"/>
    <n v="0.10529762520783684"/>
    <n v="0.29196730787576408"/>
    <x v="1"/>
    <x v="10"/>
    <x v="1"/>
    <x v="0"/>
  </r>
  <r>
    <x v="5"/>
    <n v="0.37430656934306566"/>
    <n v="0"/>
    <n v="0.11737226277372265"/>
    <n v="0.25693430656934302"/>
    <n v="0.26277372262773718"/>
    <n v="5.8394160583941611E-3"/>
    <n v="5.8394160583941611E-3"/>
    <n v="0"/>
    <n v="1.1678832116788322E-2"/>
    <n v="0.12846715328467156"/>
    <n v="0"/>
    <x v="0"/>
    <n v="3.5036496350364967E-2"/>
    <x v="0"/>
    <n v="1.1678832116788322E-2"/>
    <x v="0"/>
    <n v="0"/>
    <n v="2.3768248175182485E-2"/>
    <n v="0"/>
    <n v="0"/>
    <n v="4.116788321167883E-2"/>
    <x v="0"/>
    <n v="2.3941605839416059E-2"/>
    <n v="7.0072992700729933E-2"/>
    <n v="0"/>
    <n v="0.27445255474452551"/>
    <n v="0.33956204379562055"/>
    <n v="0.61401459854014595"/>
    <x v="1"/>
    <n v="0.65834173099852145"/>
    <n v="0"/>
    <n v="0.34967911102424898"/>
    <n v="0.53156948119448866"/>
    <n v="0.53822714881195777"/>
    <n v="7.6490638972166625E-2"/>
    <n v="7.6490638972166625E-2"/>
    <n v="0"/>
    <n v="0.10828011123550162"/>
    <n v="0.36657826953039019"/>
    <n v="0"/>
    <x v="0"/>
    <n v="0.18829100994181963"/>
    <x v="0"/>
    <n v="0.10828011123550162"/>
    <x v="0"/>
    <n v="0"/>
    <n v="0.15478689299037007"/>
    <n v="0"/>
    <n v="0"/>
    <n v="0.20431729414300706"/>
    <x v="0"/>
    <n v="0.15535491809106336"/>
    <n v="0.26790633316824525"/>
    <n v="0"/>
    <n v="0.55140228324133211"/>
    <n v="0.62207108435059488"/>
    <n v="0.90042469911155476"/>
    <n v="0"/>
    <n v="0.11737226277372265"/>
    <n v="0.25693430656934302"/>
    <n v="0.27445255474452551"/>
    <n v="0"/>
    <n v="0"/>
    <n v="4.6715328467153289E-2"/>
    <n v="2.3941605839416059E-2"/>
    <n v="7.0072992700729933E-2"/>
    <n v="9.4014598540145988E-2"/>
    <n v="0"/>
    <n v="0.14598540145985406"/>
    <n v="5.2846715328467152E-2"/>
    <x v="0"/>
    <n v="0.34967911102424898"/>
    <n v="0.53156948119448866"/>
    <n v="0.55140228324133211"/>
    <n v="0"/>
    <n v="0"/>
    <n v="0.21785650370877507"/>
    <n v="0.15535491809106336"/>
    <n v="0.26790633316824525"/>
    <n v="0.31163784463042227"/>
    <n v="0"/>
    <n v="0.39204640899823873"/>
    <n v="0.231958627259822"/>
    <x v="1"/>
    <x v="10"/>
    <x v="1"/>
    <x v="0"/>
  </r>
  <r>
    <x v="7"/>
    <n v="0.45624999999999999"/>
    <n v="0"/>
    <n v="0.13125000000000001"/>
    <n v="0.32500000000000001"/>
    <n v="0.3125"/>
    <n v="0"/>
    <n v="1.2500000000000001E-2"/>
    <n v="1.2500000000000001E-2"/>
    <n v="0"/>
    <n v="0"/>
    <n v="0"/>
    <x v="0"/>
    <n v="1.8749999999999999E-2"/>
    <x v="0"/>
    <n v="1.2500000000000001E-2"/>
    <x v="0"/>
    <n v="0"/>
    <n v="5.7264810751508508E-2"/>
    <n v="0"/>
    <n v="6.5825562260010961E-2"/>
    <n v="1.2500000000000001E-2"/>
    <x v="0"/>
    <n v="0"/>
    <n v="3.7499999999999999E-2"/>
    <n v="0"/>
    <n v="0.32500000000000001"/>
    <n v="0.13750000000000001"/>
    <n v="0.46250000000000002"/>
    <x v="3"/>
    <n v="0.74159214335253432"/>
    <n v="0"/>
    <n v="0.37071764479382519"/>
    <n v="0.60661261157469315"/>
    <n v="0.59319977614962882"/>
    <n v="0"/>
    <n v="0.11203764265090962"/>
    <n v="0.11203764265090962"/>
    <n v="0"/>
    <n v="0"/>
    <n v="0"/>
    <x v="0"/>
    <n v="0.13736219891706603"/>
    <x v="0"/>
    <n v="0.11203764265090962"/>
    <x v="0"/>
    <n v="0"/>
    <n v="0.24164553054004159"/>
    <n v="0"/>
    <n v="0.25946648104955222"/>
    <n v="0.11203764265090962"/>
    <x v="0"/>
    <n v="0"/>
    <n v="0.1948803663987374"/>
    <n v="0"/>
    <n v="0.60661261157469315"/>
    <n v="0.37988096625365753"/>
    <n v="0.74786291785908998"/>
    <n v="0"/>
    <n v="0.13125000000000001"/>
    <n v="0.32500000000000001"/>
    <n v="0.32500000000000001"/>
    <n v="3.7499999999999999E-2"/>
    <n v="1.2500000000000001E-2"/>
    <n v="1.8749999999999999E-2"/>
    <n v="0"/>
    <n v="3.7499999999999999E-2"/>
    <n v="3.7499999999999999E-2"/>
    <n v="0"/>
    <n v="0"/>
    <n v="3.125E-2"/>
    <x v="0"/>
    <n v="0.37071764479382519"/>
    <n v="0.60661261157469315"/>
    <n v="0.60661261157469315"/>
    <n v="0.1948803663987374"/>
    <n v="0.11203764265090962"/>
    <n v="0.13736219891706603"/>
    <n v="0"/>
    <n v="0.1948803663987374"/>
    <n v="0.1948803663987374"/>
    <n v="0"/>
    <n v="0"/>
    <n v="0.17771060084511175"/>
    <x v="1"/>
    <x v="10"/>
    <x v="1"/>
    <x v="0"/>
  </r>
  <r>
    <x v="7"/>
    <n v="0.29621503017004946"/>
    <n v="6.0340098738343409E-2"/>
    <n v="0.11519473395501922"/>
    <n v="0.12068019747668682"/>
    <n v="0.20296215030170045"/>
    <n v="0"/>
    <n v="0"/>
    <n v="0"/>
    <n v="0"/>
    <n v="0"/>
    <n v="0"/>
    <x v="0"/>
    <n v="0.25781678551837628"/>
    <x v="0"/>
    <n v="6.5825562260010961E-2"/>
    <x v="0"/>
    <n v="0"/>
    <n v="9.3697737580776791E-2"/>
    <n v="0"/>
    <n v="6.0975609756097554E-3"/>
    <n v="1.6456390565002744E-2"/>
    <x v="0"/>
    <n v="0"/>
    <n v="0"/>
    <n v="1.0970927043335162E-2"/>
    <n v="0.20296215030170045"/>
    <n v="0.4733955019199122"/>
    <n v="0.67635765222161259"/>
    <x v="4"/>
    <n v="0.57550248211045696"/>
    <n v="0.24818215302686925"/>
    <n v="0.34628267989122519"/>
    <n v="0.35478691044635041"/>
    <n v="0.46734010459514197"/>
    <n v="0"/>
    <n v="0"/>
    <n v="0"/>
    <n v="0"/>
    <n v="0"/>
    <n v="0"/>
    <x v="0"/>
    <n v="0.53257874857482779"/>
    <x v="0"/>
    <n v="0.25946648104955222"/>
    <x v="0"/>
    <n v="0"/>
    <n v="0.31109458316094168"/>
    <n v="0"/>
    <n v="7.8166456070965562E-2"/>
    <n v="0.12863693972092588"/>
    <x v="0"/>
    <n v="0"/>
    <n v="0"/>
    <n v="0.10493466479860691"/>
    <n v="0.46734010459514197"/>
    <n v="0.75878109553264017"/>
    <n v="0.96563382522547248"/>
    <n v="6.0340098738343409E-2"/>
    <n v="0.11519473395501922"/>
    <n v="0.12068019747668682"/>
    <n v="0.20296215030170045"/>
    <n v="5.485463521667581E-3"/>
    <n v="0"/>
    <n v="0.25781678551837628"/>
    <n v="0"/>
    <n v="0"/>
    <n v="0"/>
    <n v="1.0970927043335162E-2"/>
    <n v="0"/>
    <n v="0.19912232583653316"/>
    <x v="40"/>
    <n v="0.34628267989122519"/>
    <n v="0.35478691044635041"/>
    <n v="0.46734010459514197"/>
    <n v="7.4131795289030022E-2"/>
    <n v="0"/>
    <n v="0.53257874857482779"/>
    <n v="0"/>
    <n v="0"/>
    <n v="0"/>
    <n v="0.10493466479860691"/>
    <n v="0"/>
    <n v="0.46254961121498611"/>
    <x v="1"/>
    <x v="11"/>
    <x v="1"/>
    <x v="0"/>
  </r>
  <r>
    <x v="8"/>
    <n v="0.25609756097560976"/>
    <n v="2.4390243902439022E-2"/>
    <n v="0.14634146341463417"/>
    <n v="8.5365853658536578E-2"/>
    <n v="0.12195121951219513"/>
    <n v="0"/>
    <n v="0"/>
    <n v="0"/>
    <n v="0"/>
    <n v="0"/>
    <n v="0"/>
    <x v="0"/>
    <n v="0.46951219512195108"/>
    <x v="0"/>
    <n v="3.6585365853658527E-2"/>
    <x v="0"/>
    <n v="0"/>
    <n v="4.9466768950760721E-2"/>
    <n v="0"/>
    <n v="1.8501387604070309E-2"/>
    <n v="6.0975609756097554E-3"/>
    <x v="0"/>
    <n v="0"/>
    <n v="3.0487804878048776E-2"/>
    <n v="0"/>
    <n v="0.12195121951219513"/>
    <n v="0.62195121951219512"/>
    <n v="0.74390243902439024"/>
    <x v="4"/>
    <n v="0.53061147005151221"/>
    <n v="0.15681568534440077"/>
    <n v="0.39255036069054733"/>
    <n v="0.29649961225969235"/>
    <n v="0.35673338851409381"/>
    <n v="0"/>
    <n v="0"/>
    <n v="0"/>
    <n v="0"/>
    <n v="0"/>
    <n v="0"/>
    <x v="0"/>
    <n v="0.75489143443679541"/>
    <x v="0"/>
    <n v="0.19245894289194707"/>
    <x v="0"/>
    <n v="0"/>
    <n v="0.22428698314083076"/>
    <n v="0"/>
    <n v="0.13644276271359737"/>
    <n v="7.8166456070965562E-2"/>
    <x v="0"/>
    <n v="0"/>
    <n v="0.17550720554975385"/>
    <n v="0"/>
    <n v="0.35673338851409381"/>
    <n v="0.90859205910210217"/>
    <n v="1.0401848567433845"/>
    <n v="2.4390243902439022E-2"/>
    <n v="0.14634146341463417"/>
    <n v="8.5365853658536578E-2"/>
    <n v="0.12195121951219513"/>
    <n v="3.0487804878048776E-2"/>
    <n v="0"/>
    <n v="0.46951219512195108"/>
    <n v="0"/>
    <n v="3.0487804878048776E-2"/>
    <n v="3.0487804878048776E-2"/>
    <n v="0"/>
    <n v="0"/>
    <n v="9.1463414634146339E-2"/>
    <x v="41"/>
    <n v="0.39255036069054733"/>
    <n v="0.29649961225969235"/>
    <n v="0.35673338851409381"/>
    <n v="0.17550720554975385"/>
    <n v="0"/>
    <n v="0.75489143443679541"/>
    <n v="0"/>
    <n v="0.17550720554975385"/>
    <n v="0.17550720554975385"/>
    <n v="0"/>
    <n v="0"/>
    <n v="0.30724015971257779"/>
    <x v="1"/>
    <x v="11"/>
    <x v="1"/>
    <x v="0"/>
  </r>
  <r>
    <x v="6"/>
    <n v="0.41967314215232809"/>
    <n v="3.7002775208140611E-2"/>
    <n v="9.2815294480419377E-2"/>
    <n v="0.28985507246376807"/>
    <n v="0.14801110083256247"/>
    <n v="0"/>
    <n v="0"/>
    <n v="0"/>
    <n v="0"/>
    <n v="0"/>
    <n v="1.2334258402713537E-2"/>
    <x v="0"/>
    <n v="0.33302497687326549"/>
    <x v="0"/>
    <n v="1.2334258402713537E-2"/>
    <x v="0"/>
    <n v="0"/>
    <n v="3.4439828630767319E-2"/>
    <n v="2.6981450252951098E-2"/>
    <n v="6.7453625632377745E-3"/>
    <n v="1.2334258402713537E-2"/>
    <x v="0"/>
    <n v="0"/>
    <n v="6.1671292013567684E-3"/>
    <n v="1.2334258402713537E-2"/>
    <n v="0.14801110083256247"/>
    <n v="0.41381436941103911"/>
    <n v="0.56182547024360152"/>
    <x v="0"/>
    <n v="0.70472169541388041"/>
    <n v="0.19356756974754294"/>
    <n v="0.30957726713143197"/>
    <n v="0.56851579603274882"/>
    <n v="0.3949067401166374"/>
    <n v="0"/>
    <n v="0"/>
    <n v="0"/>
    <n v="0"/>
    <n v="0"/>
    <n v="0.11128928957500051"/>
    <x v="0"/>
    <n v="0.61515260940308503"/>
    <x v="0"/>
    <n v="0.11128928957500051"/>
    <x v="0"/>
    <n v="0"/>
    <n v="0.18666178717295268"/>
    <n v="0.16500809137977723"/>
    <n v="8.2222770581320687E-2"/>
    <n v="0.11128928957500051"/>
    <x v="0"/>
    <n v="0"/>
    <n v="7.8612014946997599E-2"/>
    <n v="0.11128928957500051"/>
    <n v="0.3949067401166374"/>
    <n v="0.69877993437759278"/>
    <n v="0.84738227490497386"/>
    <n v="3.7002775208140611E-2"/>
    <n v="9.2815294480419377E-2"/>
    <n v="0.28985507246376807"/>
    <n v="0.14801110083256247"/>
    <n v="1.2334258402713537E-2"/>
    <n v="0"/>
    <n v="0.33302497687326549"/>
    <n v="0"/>
    <n v="6.1671292013567684E-3"/>
    <n v="6.1671292013567684E-3"/>
    <n v="1.2334258402713537E-2"/>
    <n v="0"/>
    <n v="4.9953746530989829E-2"/>
    <x v="42"/>
    <n v="0.30957726713143197"/>
    <n v="0.56851579603274882"/>
    <n v="0.3949067401166374"/>
    <n v="0.11128928957500051"/>
    <n v="0"/>
    <n v="0.61515260940308503"/>
    <n v="0"/>
    <n v="7.8612014946997599E-2"/>
    <n v="7.8612014946997599E-2"/>
    <n v="0.11128928957500051"/>
    <n v="0"/>
    <n v="0.22540726990296059"/>
    <x v="1"/>
    <x v="11"/>
    <x v="1"/>
    <x v="0"/>
  </r>
  <r>
    <x v="6"/>
    <n v="0.24384485666104558"/>
    <n v="4.0472175379426642E-2"/>
    <n v="6.1720067453625634E-2"/>
    <n v="0.1416526138279933"/>
    <n v="8.7689713322091065E-2"/>
    <n v="0"/>
    <n v="0"/>
    <n v="0"/>
    <n v="0"/>
    <n v="0"/>
    <n v="6.7453625632377745E-3"/>
    <x v="0"/>
    <n v="0.42495784148397986"/>
    <x v="0"/>
    <n v="2.0236087689713324E-2"/>
    <x v="0"/>
    <n v="0"/>
    <n v="4.6662730837907611E-2"/>
    <n v="0"/>
    <n v="0"/>
    <n v="6.7453625632377745E-3"/>
    <x v="0"/>
    <n v="0"/>
    <n v="0"/>
    <n v="6.7453625632377745E-3"/>
    <n v="8.7689713322091065E-2"/>
    <n v="0.52681281618887021"/>
    <n v="0.61450252951096118"/>
    <x v="4"/>
    <n v="0.51646177807905003"/>
    <n v="0.20255931374646685"/>
    <n v="0.25106451216973419"/>
    <n v="0.38587253503386992"/>
    <n v="0.30063259603758286"/>
    <n v="0"/>
    <n v="0"/>
    <n v="0"/>
    <n v="0"/>
    <n v="0"/>
    <n v="8.2222770581320687E-2"/>
    <x v="0"/>
    <n v="0.71007138577725337"/>
    <x v="0"/>
    <n v="0.14273780181547957"/>
    <x v="0"/>
    <n v="0"/>
    <n v="0.21773184820128358"/>
    <n v="0"/>
    <n v="0"/>
    <n v="8.2222770581320687E-2"/>
    <x v="0"/>
    <n v="0"/>
    <n v="0"/>
    <n v="8.2222770581320687E-2"/>
    <n v="0.30063259603758286"/>
    <n v="0.81222384721855567"/>
    <n v="0.90092589171640269"/>
    <n v="4.0472175379426642E-2"/>
    <n v="6.1720067453625634E-2"/>
    <n v="0.1416526138279933"/>
    <n v="8.7689713322091065E-2"/>
    <n v="6.7453625632377745E-3"/>
    <n v="0"/>
    <n v="0.42495784148397986"/>
    <n v="0"/>
    <n v="0"/>
    <n v="0"/>
    <n v="6.7453625632377745E-3"/>
    <n v="0"/>
    <n v="8.8364249578414863E-2"/>
    <x v="43"/>
    <n v="0.25106451216973419"/>
    <n v="0.38587253503386992"/>
    <n v="0.30063259603758286"/>
    <n v="8.2222770581320687E-2"/>
    <n v="0"/>
    <n v="0.71007138577725337"/>
    <n v="0"/>
    <n v="0"/>
    <n v="0"/>
    <n v="8.2222770581320687E-2"/>
    <n v="0"/>
    <n v="0.30182295283356064"/>
    <x v="1"/>
    <x v="11"/>
    <x v="1"/>
    <x v="0"/>
  </r>
  <r>
    <x v="7"/>
    <n v="9.196811771919064E-2"/>
    <n v="3.6787247087676257E-2"/>
    <n v="5.5180870631514382E-2"/>
    <n v="0"/>
    <n v="0.14714898835070506"/>
    <n v="0"/>
    <n v="0"/>
    <n v="0"/>
    <n v="0"/>
    <n v="0"/>
    <n v="0"/>
    <x v="0"/>
    <n v="0.63764561618638849"/>
    <x v="0"/>
    <n v="6.1312078479460437E-3"/>
    <x v="0"/>
    <n v="6.1312078479460437E-3"/>
    <n v="2.6314905108169889E-2"/>
    <n v="0"/>
    <n v="0"/>
    <n v="3.0656039239730214E-2"/>
    <x v="18"/>
    <n v="0"/>
    <n v="6.1312078479460437E-3"/>
    <n v="0"/>
    <n v="0.14714898835070506"/>
    <n v="0.72409564684242778"/>
    <n v="0.87124463519313289"/>
    <x v="5"/>
    <n v="0.30811448585533591"/>
    <n v="0.19299588874726997"/>
    <n v="0.23712195246847412"/>
    <n v="0"/>
    <n v="0.39369141146063458"/>
    <n v="0"/>
    <n v="0"/>
    <n v="0"/>
    <n v="0"/>
    <n v="0"/>
    <n v="0"/>
    <x v="0"/>
    <n v="0.92484447683453264"/>
    <x v="0"/>
    <n v="7.8382265562614462E-2"/>
    <x v="0"/>
    <n v="7.8382265562614462E-2"/>
    <n v="0.16293871620083386"/>
    <n v="0"/>
    <n v="0"/>
    <n v="0.17599581959068439"/>
    <x v="18"/>
    <n v="0"/>
    <n v="7.8382265562614462E-2"/>
    <n v="0"/>
    <n v="0.39369141146063458"/>
    <n v="1.0177686673476396"/>
    <n v="1.2037875941541176"/>
    <n v="3.6787247087676257E-2"/>
    <n v="5.5180870631514382E-2"/>
    <n v="0"/>
    <n v="0.14714898835070506"/>
    <n v="1.2262415695892087E-2"/>
    <n v="0"/>
    <n v="0.63764561618638849"/>
    <n v="0"/>
    <n v="6.1312078479460437E-3"/>
    <n v="6.1312078479460437E-3"/>
    <n v="0"/>
    <n v="0"/>
    <n v="6.8056407112201081E-2"/>
    <x v="44"/>
    <n v="0.23712195246847412"/>
    <n v="0"/>
    <n v="0.39369141146063458"/>
    <n v="0.11096336503404305"/>
    <n v="0"/>
    <n v="0.92484447683453264"/>
    <n v="0"/>
    <n v="7.8382265562614462E-2"/>
    <n v="7.8382265562614462E-2"/>
    <n v="0"/>
    <n v="0"/>
    <n v="0.26392975144089281"/>
    <x v="1"/>
    <x v="11"/>
    <x v="1"/>
    <x v="0"/>
  </r>
  <r>
    <x v="8"/>
    <n v="0.22533495736906212"/>
    <n v="6.0901339829476243E-2"/>
    <n v="7.9171741778319121E-2"/>
    <n v="8.5261875761266745E-2"/>
    <n v="0.12180267965895251"/>
    <n v="0"/>
    <n v="0"/>
    <n v="0"/>
    <n v="0"/>
    <n v="0"/>
    <n v="0"/>
    <x v="0"/>
    <n v="0.44457978075517646"/>
    <x v="0"/>
    <n v="4.8721071863580989E-2"/>
    <x v="0"/>
    <n v="0"/>
    <n v="2.1842014023067815E-2"/>
    <n v="0"/>
    <n v="0"/>
    <n v="1.2180267965895249E-2"/>
    <x v="0"/>
    <n v="0"/>
    <n v="1.2180267965895249E-2"/>
    <n v="6.0901339829476245E-3"/>
    <n v="0.12180267965895251"/>
    <n v="0.56151035322777088"/>
    <n v="0.6833130328867234"/>
    <x v="4"/>
    <n v="0.49461700609328713"/>
    <n v="0.24935810490936505"/>
    <n v="0.28522642502625933"/>
    <n v="0.29631350419289343"/>
    <n v="0.35650636306843525"/>
    <n v="0"/>
    <n v="0"/>
    <n v="0"/>
    <n v="0"/>
    <n v="0"/>
    <n v="0"/>
    <x v="0"/>
    <n v="0.72986383369111318"/>
    <x v="0"/>
    <n v="0.22256133275185591"/>
    <x v="0"/>
    <n v="0"/>
    <n v="0.1483338041689585"/>
    <n v="0"/>
    <n v="0"/>
    <n v="0.11058953265505357"/>
    <x v="0"/>
    <n v="0"/>
    <n v="0.11058953265505357"/>
    <n v="7.8118740014961996E-2"/>
    <n v="0.35650636306843525"/>
    <n v="0.84706473345163391"/>
    <n v="0.97308814740617955"/>
    <n v="6.0901339829476243E-2"/>
    <n v="7.9171741778319121E-2"/>
    <n v="8.5261875761266745E-2"/>
    <n v="0.12180267965895251"/>
    <n v="3.0450669914738122E-2"/>
    <n v="0"/>
    <n v="0.44457978075517646"/>
    <n v="0"/>
    <n v="1.2180267965895249E-2"/>
    <n v="1.2180267965895249E-2"/>
    <n v="6.0901339829476245E-3"/>
    <n v="0"/>
    <n v="6.8209500609013388E-2"/>
    <x v="45"/>
    <n v="0.28522642502625933"/>
    <n v="0.29631350419289343"/>
    <n v="0.35650636306843525"/>
    <n v="0.17539917628153662"/>
    <n v="0"/>
    <n v="0.72986383369111318"/>
    <n v="0"/>
    <n v="0.11058953265505357"/>
    <n v="0.11058953265505357"/>
    <n v="7.8118740014961996E-2"/>
    <n v="0"/>
    <n v="0.26423353986909859"/>
    <x v="1"/>
    <x v="11"/>
    <x v="1"/>
    <x v="0"/>
  </r>
  <r>
    <x v="4"/>
    <n v="0.38993264799716421"/>
    <n v="2.8358738036157391E-2"/>
    <n v="0.22686990428925916"/>
    <n v="0.13470400567174765"/>
    <n v="0.10634526763559023"/>
    <n v="0"/>
    <n v="0"/>
    <n v="0"/>
    <n v="0"/>
    <n v="0"/>
    <n v="2.8358738036157391E-2"/>
    <x v="0"/>
    <n v="0.11343495214462956"/>
    <x v="0"/>
    <n v="7.7986529599432808E-2"/>
    <x v="0"/>
    <n v="0"/>
    <n v="3.0088293785427302E-2"/>
    <n v="5.0175614651279486E-3"/>
    <n v="0"/>
    <n v="7.0896845090393477E-3"/>
    <x v="0"/>
    <n v="0.13470400567174765"/>
    <n v="2.1269053527118047E-2"/>
    <n v="0"/>
    <n v="0.10634526763559023"/>
    <n v="0.44700460829493094"/>
    <n v="0.55334987593052121"/>
    <x v="3"/>
    <n v="0.6744218834943374"/>
    <n v="0.16920679849869666"/>
    <n v="0.49645172512585695"/>
    <n v="0.37580389719970553"/>
    <n v="0.33218168440065921"/>
    <n v="0"/>
    <n v="0"/>
    <n v="0"/>
    <n v="0"/>
    <n v="0"/>
    <n v="0.16920679849869666"/>
    <x v="0"/>
    <n v="0.34351738897882889"/>
    <x v="0"/>
    <n v="0.28302407471766594"/>
    <x v="0"/>
    <n v="0"/>
    <n v="0.17434162005252379"/>
    <n v="7.089411801676751E-2"/>
    <n v="0"/>
    <n v="8.4300075285099488E-2"/>
    <x v="0"/>
    <n v="0.37580389719970553"/>
    <n v="0.1463611241044499"/>
    <n v="0"/>
    <n v="0.33218168440065921"/>
    <n v="0.73230304124960233"/>
    <n v="0.83884979142947902"/>
    <n v="2.8358738036157391E-2"/>
    <n v="0.22686990428925916"/>
    <n v="0.13470400567174765"/>
    <n v="0.10634526763559023"/>
    <n v="7.7986529599432822E-2"/>
    <n v="0"/>
    <n v="0.11343495214462956"/>
    <n v="0.13470400567174765"/>
    <n v="2.1269053527118047E-2"/>
    <n v="0.1559730591988657"/>
    <n v="0"/>
    <n v="0"/>
    <n v="9.9610067352002826E-2"/>
    <x v="46"/>
    <n v="0.49645172512585695"/>
    <n v="0.37580389719970553"/>
    <n v="0.33218168440065921"/>
    <n v="0.28302407471766594"/>
    <n v="0"/>
    <n v="0.34351738897882889"/>
    <n v="0.37580389719970553"/>
    <n v="0.1463611241044499"/>
    <n v="0.40599627855065284"/>
    <n v="0"/>
    <n v="0"/>
    <n v="0.32110010234943992"/>
    <x v="1"/>
    <x v="6"/>
    <x v="0"/>
    <x v="1"/>
  </r>
  <r>
    <x v="8"/>
    <n v="0.66783743100852999"/>
    <n v="5.0175614651279486E-3"/>
    <n v="8.0782739588559971E-2"/>
    <n v="0.58203712995484203"/>
    <n v="5.0175614651279486E-3"/>
    <n v="0"/>
    <n v="0"/>
    <n v="0"/>
    <n v="1.5052684395383846E-2"/>
    <n v="0"/>
    <n v="0.1154039136979428"/>
    <x v="0"/>
    <n v="9.0316106372303057E-2"/>
    <x v="0"/>
    <n v="1.5052684395383846E-2"/>
    <x v="0"/>
    <n v="0"/>
    <n v="2.4598076083384317E-2"/>
    <n v="0"/>
    <n v="0"/>
    <n v="0"/>
    <x v="0"/>
    <n v="5.5444054189663826E-2"/>
    <n v="0"/>
    <n v="0"/>
    <n v="5.0175614651279486E-3"/>
    <n v="0.31184144505770195"/>
    <n v="0.31685900652282994"/>
    <x v="4"/>
    <n v="0.95655894817907761"/>
    <n v="7.089411801676751E-2"/>
    <n v="0.2881959548418408"/>
    <n v="0.86780790331433544"/>
    <n v="7.089411801676751E-2"/>
    <n v="0"/>
    <n v="0"/>
    <n v="0"/>
    <n v="0.12299928633886481"/>
    <n v="0"/>
    <n v="0.3466101548612196"/>
    <x v="0"/>
    <n v="0.30524450036260148"/>
    <x v="0"/>
    <n v="0.12299928633886481"/>
    <x v="0"/>
    <n v="0"/>
    <n v="0.15748794577405947"/>
    <n v="0"/>
    <n v="0"/>
    <n v="0"/>
    <x v="0"/>
    <n v="0.23769762229310384"/>
    <n v="0"/>
    <n v="0"/>
    <n v="7.089411801676751E-2"/>
    <n v="0.59248917540429913"/>
    <n v="0.59789308128581908"/>
    <n v="5.0175614651279486E-3"/>
    <n v="8.0782739588559971E-2"/>
    <n v="0.58203712995484203"/>
    <n v="5.0175614651279486E-3"/>
    <n v="0.1154039136979428"/>
    <n v="0"/>
    <n v="0.1053687907676869"/>
    <n v="5.5444054189663826E-2"/>
    <n v="0"/>
    <n v="5.5444054189663826E-2"/>
    <n v="0"/>
    <n v="0"/>
    <n v="3.5624686402408436E-2"/>
    <x v="47"/>
    <n v="0.2881959548418408"/>
    <n v="0.86780790331433544"/>
    <n v="7.089411801676751E-2"/>
    <n v="0.3466101548612196"/>
    <n v="0"/>
    <n v="0.33059471077338137"/>
    <n v="0.23769762229310384"/>
    <n v="0"/>
    <n v="0.23769762229310384"/>
    <n v="0"/>
    <n v="0"/>
    <n v="0.18988404982024909"/>
    <x v="1"/>
    <x v="6"/>
    <x v="0"/>
    <x v="1"/>
  </r>
  <r>
    <x v="4"/>
    <n v="0.79606601853945302"/>
    <n v="0"/>
    <n v="8.1618810761926328E-2"/>
    <n v="0.71444720777752668"/>
    <n v="1.356545331223152E-2"/>
    <n v="0"/>
    <n v="0"/>
    <n v="0"/>
    <n v="0"/>
    <n v="0"/>
    <n v="4.5218177707438394E-3"/>
    <x v="0"/>
    <n v="4.9739995478182225E-2"/>
    <x v="0"/>
    <n v="1.356545331223152E-2"/>
    <x v="0"/>
    <n v="0"/>
    <n v="1.4114629456294981E-2"/>
    <n v="5.070993914807303E-3"/>
    <n v="0"/>
    <n v="1.356545331223152E-2"/>
    <x v="0"/>
    <n v="6.3757630567488149E-2"/>
    <n v="9.0436355414876789E-3"/>
    <n v="9.0436355414876789E-3"/>
    <n v="1.356545331223152E-2"/>
    <n v="0.18132489260682799"/>
    <n v="0.19489034591905952"/>
    <x v="0"/>
    <n v="1.1022491666149181"/>
    <n v="0"/>
    <n v="0.28972642272984472"/>
    <n v="1.0070324411364968"/>
    <n v="0.11673577652514455"/>
    <n v="0"/>
    <n v="0"/>
    <n v="0"/>
    <n v="0"/>
    <n v="0"/>
    <n v="6.7295244017968561E-2"/>
    <x v="0"/>
    <n v="0.22491617801999444"/>
    <x v="0"/>
    <n v="0.11673577652514455"/>
    <x v="0"/>
    <n v="0"/>
    <n v="0.11908627767174512"/>
    <n v="7.1271234258475744E-2"/>
    <n v="0"/>
    <n v="0.11673577652514455"/>
    <x v="0"/>
    <n v="0.25526593348273535"/>
    <n v="9.5241956369343392E-2"/>
    <n v="9.5241956369343392E-2"/>
    <n v="0.11673577652514455"/>
    <n v="0.43987084351615618"/>
    <n v="0.45722947120296153"/>
    <n v="0"/>
    <n v="8.1618810761926328E-2"/>
    <n v="0.71444720777752668"/>
    <n v="1.356545331223152E-2"/>
    <n v="1.3565453312231518E-2"/>
    <n v="0"/>
    <n v="4.9739995478182225E-2"/>
    <n v="6.3757630567488149E-2"/>
    <n v="9.0436355414876789E-3"/>
    <n v="7.2801266108975832E-2"/>
    <n v="9.0436355414876789E-3"/>
    <n v="4.5218177707438394E-3"/>
    <n v="3.1652724395206874E-2"/>
    <x v="0"/>
    <n v="0.28972642272984472"/>
    <n v="1.0070324411364968"/>
    <n v="0.11673577652514455"/>
    <n v="0.11673577652514454"/>
    <n v="0"/>
    <n v="0.22491617801999444"/>
    <n v="0.25526593348273535"/>
    <n v="9.5241956369343392E-2"/>
    <n v="0.27320307907732988"/>
    <n v="9.5241956369343392E-2"/>
    <n v="6.7295244017968561E-2"/>
    <n v="0.17886431886096918"/>
    <x v="1"/>
    <x v="6"/>
    <x v="0"/>
    <x v="1"/>
  </r>
  <r>
    <x v="0"/>
    <n v="0.51267748478701824"/>
    <n v="0"/>
    <n v="8.6713995943204877E-2"/>
    <n v="0.42596348884381335"/>
    <n v="7.6064908722109553E-2"/>
    <n v="0"/>
    <n v="0"/>
    <n v="0"/>
    <n v="0"/>
    <n v="3.5496957403651122E-2"/>
    <n v="4.5638945233265719E-2"/>
    <x v="0"/>
    <n v="0.11156186612576065"/>
    <x v="0"/>
    <n v="5.3245436105476681E-3"/>
    <x v="0"/>
    <n v="0"/>
    <n v="2.2842503082649335E-2"/>
    <n v="5.6417489421720732E-3"/>
    <n v="1.1283497884344146E-2"/>
    <n v="5.070993914807303E-3"/>
    <x v="0"/>
    <n v="6.1105476673427986E-2"/>
    <n v="2.5354969574036514E-2"/>
    <n v="1.521298174442191E-2"/>
    <n v="7.6064908722109553E-2"/>
    <n v="0.35040567951318458"/>
    <n v="0.42647058823529416"/>
    <x v="2"/>
    <n v="0.79807700691615346"/>
    <n v="0"/>
    <n v="0.29890339528499288"/>
    <n v="0.71108839809051216"/>
    <n v="0.279420503840421"/>
    <n v="0"/>
    <n v="0"/>
    <n v="0"/>
    <n v="0"/>
    <n v="0.1895391949481833"/>
    <n v="0.21529203905414979"/>
    <x v="0"/>
    <n v="0.34055342124970139"/>
    <x v="0"/>
    <n v="7.3034380904244883E-2"/>
    <x v="0"/>
    <n v="0"/>
    <n v="0.15171875378954433"/>
    <n v="7.5182383305998898E-2"/>
    <n v="0.10642459421059233"/>
    <n v="7.1271234258475744E-2"/>
    <x v="0"/>
    <n v="0.24978456901997106"/>
    <n v="0.15991312315821926"/>
    <n v="0.12365580776115892"/>
    <n v="0.279420503840421"/>
    <n v="0.63347704726292875"/>
    <n v="0.71160111056793207"/>
    <n v="0"/>
    <n v="8.6713995943204877E-2"/>
    <n v="0.42596348884381335"/>
    <n v="7.6064908722109553E-2"/>
    <n v="8.1135902636916835E-2"/>
    <n v="0"/>
    <n v="0.11156186612576065"/>
    <n v="6.1105476673427986E-2"/>
    <n v="2.5354969574036514E-2"/>
    <n v="8.6460446247464504E-2"/>
    <n v="1.521298174442191E-2"/>
    <n v="3.5496957403651122E-2"/>
    <n v="2.0537525354969575E-2"/>
    <x v="0"/>
    <n v="0.29890339528499288"/>
    <n v="0.71108839809051216"/>
    <n v="0.279420503840421"/>
    <n v="0.28884331312607603"/>
    <n v="0"/>
    <n v="0.34055342124970139"/>
    <n v="0.24978456901997106"/>
    <n v="0.15991312315821926"/>
    <n v="0.29845260685001507"/>
    <n v="0.12365580776115892"/>
    <n v="0.1895391949481833"/>
    <n v="0.14380432066495488"/>
    <x v="1"/>
    <x v="6"/>
    <x v="0"/>
    <x v="1"/>
  </r>
  <r>
    <x v="0"/>
    <n v="0.20874471086036675"/>
    <n v="0"/>
    <n v="0.10719322990126942"/>
    <n v="0.10155148095909734"/>
    <n v="9.0267983074753186E-2"/>
    <n v="0"/>
    <n v="0"/>
    <n v="0"/>
    <n v="0"/>
    <n v="0"/>
    <n v="2.8208744710860365E-2"/>
    <x v="0"/>
    <n v="0.25387870239774324"/>
    <x v="0"/>
    <n v="6.7700987306064872E-2"/>
    <x v="0"/>
    <n v="0"/>
    <n v="6.2932799490422672E-2"/>
    <n v="0"/>
    <n v="6.4516129032258064E-3"/>
    <n v="2.2566995768688293E-2"/>
    <x v="0"/>
    <n v="7.3624823695345565E-2"/>
    <n v="3.9492242595204508E-2"/>
    <n v="0"/>
    <n v="9.0267983074753186E-2"/>
    <n v="0.58222849083215789"/>
    <n v="0.67249647390691114"/>
    <x v="3"/>
    <n v="0.47449116400828634"/>
    <n v="0"/>
    <n v="0.33355459546305372"/>
    <n v="0.32432751313483904"/>
    <n v="0.3051605447670902"/>
    <n v="0"/>
    <n v="0"/>
    <n v="0"/>
    <n v="0"/>
    <n v="0"/>
    <n v="0.16875441771465624"/>
    <x v="0"/>
    <n v="0.52806605292676656"/>
    <x v="0"/>
    <n v="0.26322325655889761"/>
    <x v="0"/>
    <n v="0"/>
    <n v="0.25357280255721948"/>
    <n v="0"/>
    <n v="8.0408552272041994E-2"/>
    <n v="0.15079398352942697"/>
    <x v="0"/>
    <n v="0.27478389544250054"/>
    <n v="0.20005838568560971"/>
    <n v="0"/>
    <n v="0.3051605447670902"/>
    <n v="0.86800189940828232"/>
    <n v="0.96151379920388225"/>
    <n v="0"/>
    <n v="0.10719322990126942"/>
    <n v="0.10155148095909734"/>
    <n v="9.0267983074753186E-2"/>
    <n v="9.0267983074753158E-2"/>
    <n v="0"/>
    <n v="0.25387870239774324"/>
    <n v="7.3624823695345565E-2"/>
    <n v="3.9492242595204508E-2"/>
    <n v="0.11311706629055007"/>
    <n v="0"/>
    <n v="0"/>
    <n v="0.12496473906911143"/>
    <x v="0"/>
    <n v="0.33355459546305372"/>
    <n v="0.32432751313483904"/>
    <n v="0.3051605447670902"/>
    <n v="0.3051605447670902"/>
    <n v="0"/>
    <n v="0.52806605292676656"/>
    <n v="0.27478389544250054"/>
    <n v="0.20005838568560971"/>
    <n v="0.34301588070001421"/>
    <n v="0"/>
    <n v="0"/>
    <n v="0.36131381116715577"/>
    <x v="1"/>
    <x v="6"/>
    <x v="0"/>
    <x v="1"/>
  </r>
  <r>
    <x v="5"/>
    <n v="0.13467400700668822"/>
    <n v="1.2903225806451613E-2"/>
    <n v="0.10322580645161292"/>
    <n v="1.8544974748623686E-2"/>
    <n v="0.10322580645161292"/>
    <n v="0"/>
    <n v="0"/>
    <n v="2.5806451612903226E-2"/>
    <n v="0"/>
    <n v="0"/>
    <n v="3.8709677419354833E-2"/>
    <x v="0"/>
    <n v="7.0967741935483872E-2"/>
    <x v="0"/>
    <n v="0.11612903225806454"/>
    <x v="0"/>
    <n v="6.4516129032258064E-3"/>
    <n v="4.9584112082863695E-2"/>
    <n v="0"/>
    <n v="0"/>
    <n v="1.935483870967742E-2"/>
    <x v="0"/>
    <n v="0.27096774193548379"/>
    <n v="6.4516129032258064E-3"/>
    <n v="1.935483870967742E-2"/>
    <n v="0.10322580645161292"/>
    <n v="0.65161290322580645"/>
    <n v="0.75483870967741928"/>
    <x v="1"/>
    <n v="0.37575996127727268"/>
    <n v="0.11383808092716285"/>
    <n v="0.3270890015789707"/>
    <n v="0.13660439595662577"/>
    <n v="0.3270890015789707"/>
    <n v="0"/>
    <n v="0"/>
    <n v="0.16134295643447069"/>
    <n v="0"/>
    <n v="0"/>
    <n v="0.19803972544019985"/>
    <x v="0"/>
    <n v="0.26965374875451614"/>
    <x v="0"/>
    <n v="0.34774334981272081"/>
    <x v="0"/>
    <n v="8.0408552272041994E-2"/>
    <n v="0.2245574059575986"/>
    <n v="0"/>
    <n v="0"/>
    <n v="0.13957440266307283"/>
    <x v="0"/>
    <n v="0.54748984929094879"/>
    <n v="8.0408552272041994E-2"/>
    <n v="0.13957440266307283"/>
    <n v="0.3270890015789707"/>
    <n v="0.93943617562061577"/>
    <n v="1.0528030705109703"/>
    <n v="1.2903225806451613E-2"/>
    <n v="0.10322580645161292"/>
    <n v="1.8544974748623686E-2"/>
    <n v="0.10322580645161292"/>
    <n v="6.4516129032258063E-2"/>
    <n v="2.5806451612903226E-2"/>
    <n v="7.0967741935483872E-2"/>
    <n v="0.27096774193548379"/>
    <n v="6.4516129032258064E-3"/>
    <n v="0.27741935483870961"/>
    <n v="1.935483870967742E-2"/>
    <n v="0"/>
    <n v="0.19354838709677419"/>
    <x v="48"/>
    <n v="0.3270890015789707"/>
    <n v="0.13660439595662577"/>
    <n v="0.3270890015789707"/>
    <n v="0.25681391742080717"/>
    <n v="0.16134295643447069"/>
    <n v="0.26965374875451614"/>
    <n v="0.54748984929094879"/>
    <n v="8.0408552272041994E-2"/>
    <n v="0.5547209760087255"/>
    <n v="0.13957440266307283"/>
    <n v="0"/>
    <n v="0.45553335697836084"/>
    <x v="1"/>
    <x v="6"/>
    <x v="0"/>
    <x v="1"/>
  </r>
  <r>
    <x v="4"/>
    <n v="0.44350110321019487"/>
    <n v="4.42282176028306E-3"/>
    <n v="0.10614772224679343"/>
    <n v="0.33293055920311837"/>
    <n v="6.6342326404245894E-2"/>
    <n v="0"/>
    <n v="0"/>
    <n v="0"/>
    <n v="1.769128704113224E-2"/>
    <n v="8.84564352056612E-3"/>
    <n v="2.6536930561698355E-2"/>
    <x v="0"/>
    <n v="5.3073861123396709E-2"/>
    <x v="0"/>
    <n v="7.5187969924812026E-2"/>
    <x v="0"/>
    <n v="0"/>
    <n v="3.3808657787318029E-2"/>
    <n v="0"/>
    <n v="0"/>
    <n v="3.9805395842547532E-2"/>
    <x v="0"/>
    <n v="0.20787262273330387"/>
    <n v="4.8872180451127803E-2"/>
    <n v="1.3489606368863333E-2"/>
    <n v="6.6342326404245894E-2"/>
    <n v="0.49579831932773105"/>
    <n v="0.56214064573197697"/>
    <x v="1"/>
    <n v="0.7287783360918495"/>
    <n v="6.6553419413395584E-2"/>
    <n v="0.33186115286813195"/>
    <n v="0.61505243759533801"/>
    <n v="0.26050654794293721"/>
    <n v="0"/>
    <n v="0"/>
    <n v="0"/>
    <n v="0.13340393530742081"/>
    <n v="9.4190493539963435E-2"/>
    <n v="0.1636308246793603"/>
    <x v="0"/>
    <n v="0.23246575303145056"/>
    <x v="0"/>
    <n v="0.27776213762302637"/>
    <x v="0"/>
    <n v="0"/>
    <n v="0.18492346877927868"/>
    <n v="0"/>
    <n v="0"/>
    <n v="0.20086079799492293"/>
    <x v="0"/>
    <n v="0.47341742439486928"/>
    <n v="0.22291202622867221"/>
    <n v="0.1164074871892526"/>
    <n v="0.26050654794293721"/>
    <n v="0.78119643327229005"/>
    <n v="0.84769990041866017"/>
    <n v="4.42282176028306E-3"/>
    <n v="0.10614772224679343"/>
    <n v="0.33293055920311837"/>
    <n v="6.6342326404245894E-2"/>
    <n v="2.6536930561698355E-2"/>
    <n v="0"/>
    <n v="7.0765148164528946E-2"/>
    <n v="0.20787262273330387"/>
    <n v="4.8872180451127803E-2"/>
    <n v="0.25674480318443166"/>
    <n v="1.3489606368863333E-2"/>
    <n v="8.84564352056612E-3"/>
    <n v="0.11941618752764263"/>
    <x v="49"/>
    <n v="0.33186115286813195"/>
    <n v="0.61505243759533801"/>
    <n v="0.26050654794293721"/>
    <n v="0.1636308246793603"/>
    <n v="0"/>
    <n v="0.26925898542566568"/>
    <n v="0.47341742439486928"/>
    <n v="0.22291202622867221"/>
    <n v="0.53135260357619218"/>
    <n v="0.1164074871892526"/>
    <n v="9.4190493539963435E-2"/>
    <n v="0.35284238049997024"/>
    <x v="1"/>
    <x v="7"/>
    <x v="0"/>
    <x v="1"/>
  </r>
  <r>
    <x v="5"/>
    <n v="0.41733731168093202"/>
    <n v="5.8771672054069943E-3"/>
    <n v="0.20599471054951515"/>
    <n v="0.20546543392600988"/>
    <n v="0.11754334410813989"/>
    <n v="0"/>
    <n v="0"/>
    <n v="5.8771672054069943E-3"/>
    <n v="0"/>
    <n v="0"/>
    <n v="5.8771672054069943E-3"/>
    <x v="0"/>
    <n v="4.7017337643255948E-2"/>
    <x v="0"/>
    <n v="3.5556861592712312E-2"/>
    <x v="0"/>
    <n v="0"/>
    <n v="3.5593663287493804E-2"/>
    <n v="0"/>
    <n v="0"/>
    <n v="3.5263003232441963E-2"/>
    <x v="0"/>
    <n v="0.24125771378195718"/>
    <n v="3.5263003232441963E-2"/>
    <n v="5.8771672054069943E-3"/>
    <n v="0.11754334410813989"/>
    <n v="0.46488392594769334"/>
    <n v="0.58242727005583306"/>
    <x v="0"/>
    <n v="0.70235420400366699"/>
    <n v="7.6737977104002847E-2"/>
    <n v="0.47109962444120401"/>
    <n v="0.47044495834776978"/>
    <n v="0.34994479415670998"/>
    <n v="0"/>
    <n v="0"/>
    <n v="7.6737977104002847E-2"/>
    <n v="0"/>
    <n v="0"/>
    <n v="7.6737977104002847E-2"/>
    <x v="0"/>
    <n v="0.21857097255585356"/>
    <x v="0"/>
    <n v="0.18970100424221242"/>
    <x v="0"/>
    <n v="0"/>
    <n v="0.18980034548997976"/>
    <n v="0"/>
    <n v="0"/>
    <n v="0.1889059897845238"/>
    <x v="0"/>
    <n v="0.5134438187381285"/>
    <n v="0.1889059897845238"/>
    <n v="7.6737977104002847E-2"/>
    <n v="0.34994479415670998"/>
    <n v="0.75025315641913726"/>
    <n v="0.86820342929593153"/>
    <n v="5.8771672054069943E-3"/>
    <n v="0.20599471054951515"/>
    <n v="0.20546543392600988"/>
    <n v="0.11754334410813989"/>
    <n v="2.938583602703497E-2"/>
    <n v="5.8771672054069943E-3"/>
    <n v="4.7017337643255948E-2"/>
    <n v="0.24125771378195718"/>
    <n v="3.5263003232441963E-2"/>
    <n v="0.27652071701439912"/>
    <n v="5.8771672054069943E-3"/>
    <n v="0"/>
    <n v="0.10020570085218924"/>
    <x v="50"/>
    <n v="0.47109962444120401"/>
    <n v="0.47044495834776978"/>
    <n v="0.34994479415670998"/>
    <n v="0.17227384223156547"/>
    <n v="7.6737977104002847E-2"/>
    <n v="0.21857097255585356"/>
    <n v="0.5134438187381285"/>
    <n v="0.1889059897845238"/>
    <n v="0.55371691457855765"/>
    <n v="7.6737977104002847E-2"/>
    <n v="0"/>
    <n v="0.32209323260598355"/>
    <x v="1"/>
    <x v="7"/>
    <x v="0"/>
    <x v="1"/>
  </r>
  <r>
    <x v="7"/>
    <n v="0.54545281506902765"/>
    <n v="2.1592442645074227E-2"/>
    <n v="0.17273954116059381"/>
    <n v="0.35112083126335958"/>
    <n v="8.0971659919028355E-2"/>
    <n v="0"/>
    <n v="5.3981106612685566E-3"/>
    <n v="0"/>
    <n v="5.3981106612685566E-3"/>
    <n v="0"/>
    <n v="0"/>
    <x v="0"/>
    <n v="3.7786774628879895E-2"/>
    <x v="0"/>
    <n v="3.7786774628879895E-2"/>
    <x v="0"/>
    <n v="0"/>
    <n v="3.2810310158862689E-2"/>
    <n v="0"/>
    <n v="0"/>
    <n v="0"/>
    <x v="0"/>
    <n v="0.2"/>
    <n v="1.6464237516869096E-2"/>
    <n v="0"/>
    <n v="8.6369770580296906E-2"/>
    <n v="0.30364372469635637"/>
    <n v="0.39001349527665319"/>
    <x v="5"/>
    <n v="0.8309138148359323"/>
    <n v="0.14747768908977549"/>
    <n v="0.42862377512452315"/>
    <n v="0.63422635405792471"/>
    <n v="0.2885424115290538"/>
    <n v="0"/>
    <n v="7.3538098442114799E-2"/>
    <n v="0"/>
    <n v="7.3538098442114799E-2"/>
    <n v="0"/>
    <n v="0"/>
    <x v="0"/>
    <n v="0.19563372045946409"/>
    <x v="0"/>
    <n v="0.19563372045946409"/>
    <x v="0"/>
    <n v="0"/>
    <n v="0.18214160384155978"/>
    <n v="0"/>
    <n v="0"/>
    <n v="0"/>
    <x v="0"/>
    <n v="0.46364760900080626"/>
    <n v="0.12866777557582793"/>
    <n v="0"/>
    <n v="0.29829124848518473"/>
    <n v="0.58360853720278905"/>
    <n v="0.67450476232262668"/>
    <n v="2.1592442645074227E-2"/>
    <n v="0.17273954116059381"/>
    <n v="0.35112083126335958"/>
    <n v="8.6369770580296906E-2"/>
    <n v="0"/>
    <n v="0"/>
    <n v="4.3184885290148453E-2"/>
    <n v="0.2"/>
    <n v="1.6464237516869096E-2"/>
    <n v="0.21646423751686916"/>
    <n v="0"/>
    <n v="0"/>
    <n v="4.3994601889338736E-2"/>
    <x v="51"/>
    <n v="0.42862377512452315"/>
    <n v="0.63422635405792471"/>
    <n v="0.29829124848518473"/>
    <n v="0"/>
    <n v="0"/>
    <n v="0.20933527617284356"/>
    <n v="0.46364760900080626"/>
    <n v="0.12866777557582793"/>
    <n v="0.48392512296415324"/>
    <n v="0"/>
    <n v="0"/>
    <n v="0.21131814199846718"/>
    <x v="1"/>
    <x v="7"/>
    <x v="0"/>
    <x v="1"/>
  </r>
  <r>
    <x v="4"/>
    <n v="0.5579599653090328"/>
    <n v="1.5201418799087915E-2"/>
    <n v="0.13174562959209526"/>
    <n v="0.41101291691784969"/>
    <n v="5.0671395996959703E-2"/>
    <n v="0"/>
    <n v="0"/>
    <n v="2.5335697998479855E-2"/>
    <n v="0"/>
    <n v="0"/>
    <n v="5.0671395996959709E-3"/>
    <x v="0"/>
    <n v="3.0402837598175823E-2"/>
    <x v="0"/>
    <n v="7.1193311375728402E-2"/>
    <x v="0"/>
    <n v="0"/>
    <n v="3.871832214190267E-2"/>
    <n v="0"/>
    <n v="0"/>
    <n v="1.5201418799087915E-2"/>
    <x v="0"/>
    <n v="0.17760324296934377"/>
    <n v="1.0134279199391942E-2"/>
    <n v="0"/>
    <n v="5.0671395996959703E-2"/>
    <n v="0.38180896883709137"/>
    <n v="0.43248036483405111"/>
    <x v="3"/>
    <n v="0.84348872545527809"/>
    <n v="0.12360856433132356"/>
    <n v="0.37145094648216836"/>
    <n v="0.69593448053852658"/>
    <n v="0.22704882869260626"/>
    <n v="0"/>
    <n v="0"/>
    <n v="0.15985181576598489"/>
    <n v="0"/>
    <n v="0"/>
    <n v="7.1244097575709028E-2"/>
    <x v="0"/>
    <n v="0.1752599332947827"/>
    <x v="0"/>
    <n v="0.2700926694357268"/>
    <x v="0"/>
    <n v="0"/>
    <n v="0.19806213125458164"/>
    <n v="0"/>
    <n v="0"/>
    <n v="0.12360856433132356"/>
    <x v="0"/>
    <n v="0.43502160887472902"/>
    <n v="0.10083997217305989"/>
    <n v="0"/>
    <n v="0.22704882869260626"/>
    <n v="0.66607781607203465"/>
    <n v="0.71767161553582937"/>
    <n v="1.5201418799087915E-2"/>
    <n v="0.13174562959209526"/>
    <n v="0.41101291691784969"/>
    <n v="5.0671395996959703E-2"/>
    <n v="2.5335697998479855E-2"/>
    <n v="2.5335697998479855E-2"/>
    <n v="3.0402837598175823E-2"/>
    <n v="0.17760324296934377"/>
    <n v="1.0134279199391942E-2"/>
    <n v="0.18773752216873571"/>
    <n v="0"/>
    <n v="0"/>
    <n v="0.11299721307322017"/>
    <x v="52"/>
    <n v="0.37145094648216836"/>
    <n v="0.69593448053852658"/>
    <n v="0.22704882869260626"/>
    <n v="0.15985181576598489"/>
    <n v="0.15985181576598489"/>
    <n v="0.1752599332947827"/>
    <n v="0.43502160887472902"/>
    <n v="0.10083997217305989"/>
    <n v="0.44813659475029444"/>
    <n v="0"/>
    <n v="0"/>
    <n v="0.34282663636087718"/>
    <x v="1"/>
    <x v="7"/>
    <x v="0"/>
    <x v="1"/>
  </r>
  <r>
    <x v="3"/>
    <n v="0.53164647707455981"/>
    <n v="1.1820330969267141E-2"/>
    <n v="0.26595744680851063"/>
    <n v="0.25386869929678202"/>
    <n v="8.8652482269503549E-2"/>
    <n v="0"/>
    <n v="5.9101654846335705E-3"/>
    <n v="1.1820330969267141E-2"/>
    <n v="5.9101654846335705E-3"/>
    <n v="0"/>
    <n v="0"/>
    <x v="0"/>
    <n v="4.1371158392434999E-2"/>
    <x v="0"/>
    <n v="4.1666666666666671E-2"/>
    <x v="0"/>
    <n v="0"/>
    <n v="1.2369324668086906E-2"/>
    <n v="0"/>
    <n v="0"/>
    <n v="2.3640661938534282E-2"/>
    <x v="0"/>
    <n v="0.18380614657210409"/>
    <n v="5.9101654846335705E-3"/>
    <n v="5.9101654846335705E-3"/>
    <n v="9.4562647754137114E-2"/>
    <n v="0.35579196217494102"/>
    <n v="0.45035460992907811"/>
    <x v="1"/>
    <n v="0.81706580794037864"/>
    <n v="0.10893667993061801"/>
    <n v="0.54183687045216222"/>
    <n v="0.52805456108531779"/>
    <n v="0.3023303463016413"/>
    <n v="0"/>
    <n v="7.6953529337873944E-2"/>
    <n v="0.10893667993061801"/>
    <n v="7.6953529337873944E-2"/>
    <n v="0"/>
    <n v="0"/>
    <x v="0"/>
    <n v="0.20482825978719921"/>
    <x v="0"/>
    <n v="0.20556893116117386"/>
    <x v="0"/>
    <n v="0"/>
    <n v="0.11144803218301187"/>
    <n v="0"/>
    <n v="0"/>
    <n v="0.15436755078277178"/>
    <x v="0"/>
    <n v="0.44308234129550261"/>
    <n v="7.6953529337873944E-2"/>
    <n v="7.6953529337873944E-2"/>
    <n v="0.31257554791382025"/>
    <n v="0.63911206113819552"/>
    <n v="0.73567083647031895"/>
    <n v="1.1820330969267141E-2"/>
    <n v="0.26595744680851063"/>
    <n v="0.25386869929678202"/>
    <n v="9.4562647754137114E-2"/>
    <n v="1.7730496453900714E-2"/>
    <n v="1.1820330969267141E-2"/>
    <n v="4.7281323877068571E-2"/>
    <n v="0.18380614657210409"/>
    <n v="5.9101654846335705E-3"/>
    <n v="0.18971631205673767"/>
    <n v="5.9101654846335705E-3"/>
    <n v="0"/>
    <n v="7.7423167848699778E-2"/>
    <x v="53"/>
    <n v="0.54183687045216222"/>
    <n v="0.52805456108531779"/>
    <n v="0.31257554791382025"/>
    <n v="0.13355257011646596"/>
    <n v="0.10893667993061801"/>
    <n v="0.21919370502294774"/>
    <n v="0.44308234129550261"/>
    <n v="7.6953529337873944E-2"/>
    <n v="0.45066513907911776"/>
    <n v="7.6953529337873944E-2"/>
    <n v="0"/>
    <n v="0.28197187297270471"/>
    <x v="1"/>
    <x v="7"/>
    <x v="0"/>
    <x v="1"/>
  </r>
  <r>
    <x v="12"/>
    <n v="0.71565442321340156"/>
    <n v="1.5209125475285174E-2"/>
    <n v="0.13713561470215466"/>
    <n v="0.56330968303596174"/>
    <n v="4.0557667934093794E-2"/>
    <n v="0"/>
    <n v="0"/>
    <n v="0"/>
    <n v="0"/>
    <n v="0"/>
    <n v="0"/>
    <x v="0"/>
    <n v="0"/>
    <x v="0"/>
    <n v="1.0139416983523449E-2"/>
    <x v="0"/>
    <n v="0"/>
    <n v="5.5416927223141572E-3"/>
    <n v="0"/>
    <n v="0"/>
    <n v="5.0697084917617243E-3"/>
    <x v="0"/>
    <n v="0.16806083650190118"/>
    <n v="2.5348542458808621E-2"/>
    <n v="0"/>
    <n v="4.0557667934093794E-2"/>
    <n v="0.22408111533586822"/>
    <n v="0.26463878326996204"/>
    <x v="11"/>
    <n v="1.0083696610624342"/>
    <n v="0.12364005393275607"/>
    <n v="0.37935161726072231"/>
    <n v="0.84887824706042325"/>
    <n v="0.20277611996948364"/>
    <n v="0"/>
    <n v="0"/>
    <n v="0"/>
    <n v="0"/>
    <n v="0"/>
    <n v="0"/>
    <x v="0"/>
    <n v="0"/>
    <x v="0"/>
    <n v="0.10086561741572155"/>
    <x v="0"/>
    <n v="0"/>
    <n v="7.4511474768219038E-2"/>
    <n v="0"/>
    <n v="0"/>
    <n v="7.1262185252407739E-2"/>
    <x v="0"/>
    <n v="0.42240169584354986"/>
    <n v="0.15989267952334713"/>
    <n v="0"/>
    <n v="0.20277611996948364"/>
    <n v="0.49311500149537063"/>
    <n v="0.54034345155843111"/>
    <n v="1.5209125475285174E-2"/>
    <n v="0.13713561470215466"/>
    <n v="0.56330968303596174"/>
    <n v="4.0557667934093794E-2"/>
    <n v="1.5209125475285174E-2"/>
    <n v="0"/>
    <n v="0"/>
    <n v="0.16806083650190118"/>
    <n v="2.5348542458808621E-2"/>
    <n v="0.19340937896070981"/>
    <n v="0"/>
    <n v="0"/>
    <n v="1.5462610899873259E-2"/>
    <x v="54"/>
    <n v="0.37935161726072231"/>
    <n v="0.84887824706042325"/>
    <n v="0.20277611996948364"/>
    <n v="0.12364005393275607"/>
    <n v="0"/>
    <n v="0"/>
    <n v="0.42240169584354986"/>
    <n v="0.15989267952334713"/>
    <n v="0.455357408476463"/>
    <n v="0"/>
    <n v="0"/>
    <n v="0.12467145701394683"/>
    <x v="1"/>
    <x v="7"/>
    <x v="0"/>
    <x v="1"/>
  </r>
  <r>
    <x v="8"/>
    <n v="0.60849738088294392"/>
    <n v="2.1152829190904283E-2"/>
    <n v="0.2326811210999471"/>
    <n v="0.3546634305920926"/>
    <n v="9.5716552088841902E-2"/>
    <n v="0"/>
    <n v="0"/>
    <n v="1.5864621893178214E-2"/>
    <n v="1.5864621893178214E-2"/>
    <n v="0"/>
    <n v="1.5864621893178214E-2"/>
    <x v="0"/>
    <n v="6.3458487572712843E-2"/>
    <x v="0"/>
    <n v="1.0576414595452142E-2"/>
    <x v="0"/>
    <n v="0"/>
    <n v="4.0345392777586836E-2"/>
    <n v="0"/>
    <n v="0"/>
    <n v="1.5864621893178214E-2"/>
    <x v="0"/>
    <n v="0.15864621893178216"/>
    <n v="0"/>
    <n v="0"/>
    <n v="9.5716552088841902E-2"/>
    <n v="0.30142781597038609"/>
    <n v="0.39714436805922804"/>
    <x v="3"/>
    <n v="0.89476557285886194"/>
    <n v="0.14595781042175651"/>
    <n v="0.503358642771771"/>
    <n v="0.63793302462855128"/>
    <n v="0.31454194053621298"/>
    <n v="0"/>
    <n v="0"/>
    <n v="0.12629027862333361"/>
    <n v="0.12629027862333361"/>
    <n v="0"/>
    <n v="0.12629027862333361"/>
    <x v="0"/>
    <n v="0.25465306932392329"/>
    <x v="0"/>
    <n v="0.10302384777733982"/>
    <x v="0"/>
    <n v="0"/>
    <n v="0.20223739314428812"/>
    <n v="0"/>
    <n v="0"/>
    <n v="0.12629027862333361"/>
    <x v="0"/>
    <n v="0.40966729898809656"/>
    <n v="0"/>
    <n v="0"/>
    <n v="0.31454194053621298"/>
    <n v="0.58119656003962139"/>
    <n v="0.68180293332758213"/>
    <n v="2.1152829190904283E-2"/>
    <n v="0.2326811210999471"/>
    <n v="0.3546634305920926"/>
    <n v="9.5716552088841902E-2"/>
    <n v="1.5864621893178214E-2"/>
    <n v="1.5864621893178214E-2"/>
    <n v="7.9323109465891051E-2"/>
    <n v="0.15864621893178216"/>
    <n v="0"/>
    <n v="0.15864621893178216"/>
    <n v="0"/>
    <n v="5.2882072977260709E-3"/>
    <n v="2.6441036488630356E-2"/>
    <x v="55"/>
    <n v="0.503358642771771"/>
    <n v="0.63793302462855128"/>
    <n v="0.31454194053621298"/>
    <n v="0.12629027862333361"/>
    <n v="0.12629027862333361"/>
    <n v="0.28550660634516578"/>
    <n v="0.40966729898809656"/>
    <n v="0"/>
    <n v="0.40966729898809656"/>
    <n v="0"/>
    <n v="7.2784307308144419E-2"/>
    <n v="0.1633322459518676"/>
    <x v="1"/>
    <x v="8"/>
    <x v="0"/>
    <x v="1"/>
  </r>
  <r>
    <x v="19"/>
    <n v="0.7217034098074131"/>
    <n v="0"/>
    <n v="0.40775733465937336"/>
    <n v="0.31394607514803974"/>
    <n v="7.4838388861263067E-2"/>
    <n v="0"/>
    <n v="0"/>
    <n v="0"/>
    <n v="0"/>
    <n v="0"/>
    <n v="9.9453008453505732E-3"/>
    <x v="0"/>
    <n v="6.4644455494778708E-2"/>
    <x v="0"/>
    <n v="0"/>
    <x v="0"/>
    <n v="0"/>
    <n v="7.5781167380313263E-2"/>
    <n v="0"/>
    <n v="0"/>
    <n v="0"/>
    <x v="0"/>
    <n v="9.4480358030830464E-2"/>
    <n v="0"/>
    <n v="0"/>
    <n v="7.4838388861263067E-2"/>
    <n v="0.20909995027349579"/>
    <n v="0.28393833913475891"/>
    <x v="12"/>
    <n v="1.0150961685878843"/>
    <n v="0"/>
    <n v="0.69262407399550652"/>
    <n v="0.59475870545282594"/>
    <n v="0.27709857544286687"/>
    <n v="0"/>
    <n v="0"/>
    <n v="0"/>
    <n v="0"/>
    <n v="0"/>
    <n v="9.9892174455392585E-2"/>
    <x v="0"/>
    <n v="0.257074973022965"/>
    <x v="0"/>
    <n v="0"/>
    <x v="0"/>
    <n v="0"/>
    <n v="0.27888488981298465"/>
    <n v="0"/>
    <n v="0"/>
    <n v="0"/>
    <x v="0"/>
    <n v="0.31243490714357225"/>
    <n v="0"/>
    <n v="0"/>
    <n v="0.27709857544286687"/>
    <n v="0.47492807119620378"/>
    <n v="0.56197518750080822"/>
    <n v="0"/>
    <n v="0.40775733465937336"/>
    <n v="0.31394607514803974"/>
    <n v="7.4838388861263067E-2"/>
    <n v="9.9453008453505732E-3"/>
    <n v="0"/>
    <n v="6.4644455494778708E-2"/>
    <n v="9.4480358030830464E-2"/>
    <n v="0"/>
    <n v="9.4480358030830464E-2"/>
    <n v="0"/>
    <n v="3.0084535057185481E-2"/>
    <n v="4.9726504226752866E-3"/>
    <x v="0"/>
    <n v="0.69262407399550652"/>
    <n v="0.59475870545282594"/>
    <n v="0.27709857544286687"/>
    <n v="9.9892174455392585E-2"/>
    <n v="0"/>
    <n v="0.257074973022965"/>
    <n v="0.31243490714357225"/>
    <n v="0"/>
    <n v="0.31243490714357225"/>
    <n v="0"/>
    <n v="0.17433061836783706"/>
    <n v="7.0575596134660898E-2"/>
    <x v="1"/>
    <x v="8"/>
    <x v="0"/>
    <x v="1"/>
  </r>
  <r>
    <x v="18"/>
    <n v="0.82012138695122183"/>
    <n v="4.072398190045249E-2"/>
    <n v="0.36199095022624428"/>
    <n v="0.41740645482452504"/>
    <n v="4.072398190045249E-2"/>
    <n v="0"/>
    <n v="0"/>
    <n v="0"/>
    <n v="0"/>
    <n v="0"/>
    <n v="0"/>
    <x v="0"/>
    <n v="9.0497737556561094E-3"/>
    <x v="0"/>
    <n v="0"/>
    <x v="0"/>
    <n v="0"/>
    <n v="7.5198427416363775E-2"/>
    <n v="0"/>
    <n v="0"/>
    <n v="9.0497737556561094E-3"/>
    <x v="0"/>
    <n v="8.5972850678733059E-2"/>
    <n v="0"/>
    <n v="0"/>
    <n v="4.072398190045249E-2"/>
    <n v="0.14479638009049778"/>
    <n v="0.18552036199095026"/>
    <x v="12"/>
    <n v="1.132805295813238"/>
    <n v="0.20319726053175585"/>
    <n v="0.64557376824088109"/>
    <n v="0.70242431107279124"/>
    <n v="0.20319726053175585"/>
    <n v="0"/>
    <n v="0"/>
    <n v="0"/>
    <n v="0"/>
    <n v="0"/>
    <n v="0"/>
    <x v="0"/>
    <n v="9.5274370938149291E-2"/>
    <x v="0"/>
    <n v="0"/>
    <x v="0"/>
    <n v="0"/>
    <n v="0.27778196579785752"/>
    <n v="0"/>
    <n v="0"/>
    <n v="9.5274370938149291E-2"/>
    <x v="0"/>
    <n v="0.29758402054757727"/>
    <n v="0"/>
    <n v="0"/>
    <n v="0.20319726053175585"/>
    <n v="0.39035982437002353"/>
    <n v="0.44529124968264122"/>
    <n v="4.072398190045249E-2"/>
    <n v="0.36199095022624428"/>
    <n v="0.41740645482452504"/>
    <n v="4.072398190045249E-2"/>
    <n v="0"/>
    <n v="0"/>
    <n v="9.0497737556561094E-3"/>
    <n v="8.5972850678733059E-2"/>
    <n v="0"/>
    <n v="8.5972850678733059E-2"/>
    <n v="0"/>
    <n v="4.072398190045249E-2"/>
    <n v="9.0497737556561094E-3"/>
    <x v="56"/>
    <n v="0.64557376824088109"/>
    <n v="0.70242431107279124"/>
    <n v="0.20319726053175585"/>
    <n v="0"/>
    <n v="0"/>
    <n v="9.5274370938149291E-2"/>
    <n v="0.29758402054757727"/>
    <n v="0"/>
    <n v="0.29758402054757727"/>
    <n v="0"/>
    <n v="0.20319726053175585"/>
    <n v="9.5274370938149291E-2"/>
    <x v="1"/>
    <x v="8"/>
    <x v="0"/>
    <x v="1"/>
  </r>
  <r>
    <x v="20"/>
    <n v="0.7578114692893273"/>
    <n v="9.6432015429122487E-3"/>
    <n v="0.32786885245901626"/>
    <n v="0.42029941528739878"/>
    <n v="6.7984570877531361E-2"/>
    <n v="0"/>
    <n v="0"/>
    <n v="0"/>
    <n v="0"/>
    <n v="0"/>
    <n v="0"/>
    <x v="0"/>
    <n v="4.4117647058823532E-2"/>
    <x v="0"/>
    <n v="4.8216007714561243E-3"/>
    <x v="0"/>
    <n v="0"/>
    <n v="3.4474445515911285E-2"/>
    <n v="0"/>
    <n v="0"/>
    <n v="0"/>
    <x v="0"/>
    <n v="9.6432015429122497E-2"/>
    <n v="0"/>
    <n v="0"/>
    <n v="6.7984570877531361E-2"/>
    <n v="0.17984570877531345"/>
    <n v="0.24783027965284482"/>
    <x v="12"/>
    <n v="1.0562654281906156"/>
    <n v="9.8358319777350642E-2"/>
    <n v="0.60967169454146197"/>
    <n v="0.7053561450218333"/>
    <n v="0.26378709528334982"/>
    <n v="0"/>
    <n v="0"/>
    <n v="0"/>
    <n v="0"/>
    <n v="0"/>
    <n v="0"/>
    <x v="0"/>
    <n v="0.21161793074975346"/>
    <x v="0"/>
    <n v="6.9493669055979923E-2"/>
    <x v="0"/>
    <n v="0"/>
    <n v="0.18675667983508643"/>
    <n v="0"/>
    <n v="0"/>
    <n v="0"/>
    <x v="0"/>
    <n v="0.31575585517650895"/>
    <n v="0"/>
    <n v="0"/>
    <n v="0.26378709528334982"/>
    <n v="0.43794819497450466"/>
    <n v="0.52108975329175777"/>
    <n v="9.6432015429122487E-3"/>
    <n v="0.32786885245901626"/>
    <n v="0.42029941528739878"/>
    <n v="6.7984570877531361E-2"/>
    <n v="0"/>
    <n v="0"/>
    <n v="4.4117647058823532E-2"/>
    <n v="9.6432015429122497E-2"/>
    <n v="0"/>
    <n v="9.6432015429122497E-2"/>
    <n v="0"/>
    <n v="3.4474445515911285E-2"/>
    <n v="4.8216007714561243E-3"/>
    <x v="57"/>
    <n v="0.60967169454146197"/>
    <n v="0.7053561450218333"/>
    <n v="0.26378709528334982"/>
    <n v="0"/>
    <n v="0"/>
    <n v="0.21161793074975346"/>
    <n v="0.31575585517650895"/>
    <n v="0"/>
    <n v="0.31575585517650895"/>
    <n v="0"/>
    <n v="0.18675667983508643"/>
    <n v="6.9493669055979923E-2"/>
    <x v="1"/>
    <x v="8"/>
    <x v="0"/>
    <x v="1"/>
  </r>
  <r>
    <x v="20"/>
    <n v="0.72977967997665472"/>
    <n v="4.4334975369458123E-2"/>
    <n v="0.26600985221674867"/>
    <n v="0.41943485239044787"/>
    <n v="9.3596059113300517E-2"/>
    <n v="0"/>
    <n v="0"/>
    <n v="0"/>
    <n v="4.9261083743842365E-3"/>
    <n v="0"/>
    <n v="1.9704433497536946E-2"/>
    <x v="0"/>
    <n v="5.418719211822659E-2"/>
    <x v="0"/>
    <n v="1.477832512315271E-2"/>
    <x v="0"/>
    <n v="0"/>
    <n v="6.70690811535882E-2"/>
    <n v="0"/>
    <n v="0"/>
    <n v="0"/>
    <x v="0"/>
    <n v="8.8669950738916273E-2"/>
    <n v="0"/>
    <n v="0"/>
    <n v="9.3596059113300517E-2"/>
    <n v="0.18226600985221675"/>
    <n v="0.27586206896551729"/>
    <x v="4"/>
    <n v="1.024147663743614"/>
    <n v="0.21214645964121098"/>
    <n v="0.54189617196543349"/>
    <n v="0.70448026023613886"/>
    <n v="0.31092007987885578"/>
    <n v="0"/>
    <n v="0"/>
    <n v="0"/>
    <n v="7.0243992919778439E-2"/>
    <n v="0"/>
    <n v="0.14083761086045946"/>
    <x v="0"/>
    <n v="0.23493670076255124"/>
    <x v="0"/>
    <n v="0.12186756768575524"/>
    <x v="0"/>
    <n v="0"/>
    <n v="0.26196290758085988"/>
    <n v="0"/>
    <n v="0"/>
    <n v="0"/>
    <x v="0"/>
    <n v="0.30236107315510519"/>
    <n v="0"/>
    <n v="0"/>
    <n v="0.31092007987885578"/>
    <n v="0.44109093280030109"/>
    <n v="0.55298035727374606"/>
    <n v="4.4334975369458123E-2"/>
    <n v="0.26600985221674867"/>
    <n v="0.41943485239044787"/>
    <n v="9.3596059113300517E-2"/>
    <n v="1.9704433497536946E-2"/>
    <n v="0"/>
    <n v="5.9113300492610828E-2"/>
    <n v="8.8669950738916273E-2"/>
    <n v="0"/>
    <n v="8.8669950738916273E-2"/>
    <n v="0"/>
    <n v="0"/>
    <n v="1.477832512315271E-2"/>
    <x v="58"/>
    <n v="0.54189617196543349"/>
    <n v="0.70448026023613886"/>
    <n v="0.31092007987885578"/>
    <n v="0.14083761086045946"/>
    <n v="0"/>
    <n v="0.24559371753151371"/>
    <n v="0.30236107315510519"/>
    <n v="0"/>
    <n v="0.30236107315510519"/>
    <n v="0"/>
    <n v="0"/>
    <n v="0.12186756768575524"/>
    <x v="1"/>
    <x v="8"/>
    <x v="0"/>
    <x v="1"/>
  </r>
  <r>
    <x v="17"/>
    <n v="0.63715627095908789"/>
    <n v="4.6948356807511742E-2"/>
    <n v="0.5365526492287056"/>
    <n v="5.3655264922870559E-2"/>
    <n v="0.18779342723004705"/>
    <n v="0"/>
    <n v="0"/>
    <n v="0"/>
    <n v="2.6827632461435283E-2"/>
    <n v="0"/>
    <n v="0"/>
    <x v="0"/>
    <n v="4.6948356807511742E-2"/>
    <x v="0"/>
    <n v="1.3413816230717641E-2"/>
    <x v="0"/>
    <n v="0"/>
    <n v="7.7299868686302925E-2"/>
    <n v="0"/>
    <n v="9.517011658339283E-3"/>
    <n v="0"/>
    <x v="0"/>
    <n v="6.1032863849765258E-2"/>
    <n v="1.3413816230717641E-2"/>
    <n v="0"/>
    <n v="0.18779342723004705"/>
    <n v="0.22870556673373574"/>
    <n v="0.41649899396378282"/>
    <x v="5"/>
    <n v="0.92433553787366374"/>
    <n v="0.21840797598798051"/>
    <n v="0.82198344974829429"/>
    <n v="0.23375914919263241"/>
    <n v="0.44820817159354132"/>
    <n v="0"/>
    <n v="0"/>
    <n v="0"/>
    <n v="0.164532770937801"/>
    <n v="0"/>
    <n v="0"/>
    <x v="0"/>
    <n v="0.21840797598798051"/>
    <x v="0"/>
    <n v="0.11607853317745798"/>
    <x v="0"/>
    <n v="0"/>
    <n v="0.2817411175641325"/>
    <n v="0"/>
    <n v="9.7710577805573601E-2"/>
    <n v="0"/>
    <x v="0"/>
    <n v="0.24963294935287567"/>
    <n v="0.11607853317745798"/>
    <n v="0"/>
    <n v="0.44820817159354132"/>
    <n v="0.49864014220682329"/>
    <n v="0.70150406773821883"/>
    <n v="4.6948356807511742E-2"/>
    <n v="0.5365526492287056"/>
    <n v="5.3655264922870559E-2"/>
    <n v="0.18779342723004705"/>
    <n v="0"/>
    <n v="0"/>
    <n v="7.3775989268947018E-2"/>
    <n v="6.1032863849765258E-2"/>
    <n v="1.3413816230717641E-2"/>
    <n v="7.4446680080482899E-2"/>
    <n v="0"/>
    <n v="6.70690811535882E-2"/>
    <n v="1.3413816230717641E-2"/>
    <x v="59"/>
    <n v="0.82198344974829429"/>
    <n v="0.23375914919263241"/>
    <n v="0.44820817159354132"/>
    <n v="0"/>
    <n v="0"/>
    <n v="0.2750731713580562"/>
    <n v="0.24963294935287567"/>
    <n v="0.11607853317745798"/>
    <n v="0.27635335336587102"/>
    <n v="0"/>
    <n v="0.26196290758085988"/>
    <n v="0.11607853317745798"/>
    <x v="1"/>
    <x v="8"/>
    <x v="0"/>
    <x v="1"/>
  </r>
  <r>
    <x v="9"/>
    <n v="0.14275517487508926"/>
    <n v="0"/>
    <n v="0.10944563407090177"/>
    <n v="3.3309540804187493E-2"/>
    <n v="0.16178919819176782"/>
    <n v="0"/>
    <n v="0"/>
    <n v="0.31881989055436594"/>
    <n v="4.2826552462526771E-2"/>
    <n v="0.16654770402093744"/>
    <n v="0"/>
    <x v="0"/>
    <n v="4.758505829169641E-2"/>
    <x v="0"/>
    <n v="5.2343564120866048E-2"/>
    <x v="0"/>
    <n v="0"/>
    <n v="2.0576485236474512E-2"/>
    <n v="0"/>
    <n v="5.0466818067120877E-3"/>
    <n v="2.3792529145848208E-2"/>
    <x v="19"/>
    <n v="0"/>
    <n v="0"/>
    <n v="4.7585058291696415E-3"/>
    <n v="0.16178919819176782"/>
    <n v="0.6906971211039733"/>
    <n v="0.85248631929574104"/>
    <x v="1"/>
    <n v="0.38745096609052054"/>
    <n v="0"/>
    <n v="0.33717839336076783"/>
    <n v="0.18353772643047628"/>
    <n v="0.41395157708881336"/>
    <n v="0"/>
    <n v="0"/>
    <n v="0.59999867794393047"/>
    <n v="0.20845211546317863"/>
    <n v="0.42037470735270577"/>
    <n v="0"/>
    <x v="0"/>
    <n v="0.21990816129346888"/>
    <x v="0"/>
    <n v="0.23083161377398501"/>
    <x v="0"/>
    <n v="0"/>
    <n v="0.14394160411147833"/>
    <n v="0"/>
    <n v="7.1099890276576067E-2"/>
    <n v="0.15486657363232847"/>
    <x v="19"/>
    <n v="0"/>
    <n v="0"/>
    <n v="6.9036749893484753E-2"/>
    <n v="0.41395157708881336"/>
    <n v="0.98105020085460315"/>
    <n v="1.1765904465545778"/>
    <n v="0"/>
    <n v="0.10944563407090177"/>
    <n v="3.3309540804187493E-2"/>
    <n v="0.16178919819176782"/>
    <n v="9.517011658339283E-3"/>
    <n v="0.31881989055436594"/>
    <n v="9.0411610754223187E-2"/>
    <n v="0"/>
    <n v="0"/>
    <n v="0"/>
    <n v="4.7585058291696415E-3"/>
    <n v="0.16654770402093744"/>
    <n v="0.10064239828693791"/>
    <x v="0"/>
    <n v="0.33717839336076783"/>
    <n v="0.18353772643047628"/>
    <n v="0.41395157708881336"/>
    <n v="9.7710577805573601E-2"/>
    <n v="0.59999867794393047"/>
    <n v="0.30541105705192434"/>
    <n v="0"/>
    <n v="0"/>
    <n v="0"/>
    <n v="6.9036749893484753E-2"/>
    <n v="0.42037470735270577"/>
    <n v="0.32281969494150858"/>
    <x v="1"/>
    <x v="9"/>
    <x v="1"/>
    <x v="1"/>
  </r>
  <r>
    <x v="1"/>
    <n v="0.42896795357052725"/>
    <n v="1.5140045420136264E-2"/>
    <n v="0.34317436285642178"/>
    <n v="7.0653545293969236E-2"/>
    <n v="0.12112036336109014"/>
    <n v="0"/>
    <n v="8.57935907141055E-2"/>
    <n v="1.0093363613424175E-2"/>
    <n v="4.5420136260408792E-2"/>
    <n v="0"/>
    <n v="2.0439061317183954E-2"/>
    <x v="0"/>
    <n v="0.13121372697451428"/>
    <x v="0"/>
    <n v="2.5485743123896041E-2"/>
    <x v="0"/>
    <n v="0"/>
    <n v="1.0626202612595686E-2"/>
    <n v="0"/>
    <n v="0"/>
    <n v="2.5233409033560437E-2"/>
    <x v="0"/>
    <n v="0"/>
    <n v="5.0466818067120877E-3"/>
    <n v="0"/>
    <n v="0.20691395407519564"/>
    <n v="0.27832450164017164"/>
    <n v="0.48523845571536722"/>
    <x v="0"/>
    <n v="0.71412498999920382"/>
    <n v="0.12335751069546014"/>
    <n v="0.62588020413564216"/>
    <n v="0.26904129907192781"/>
    <n v="0.35546198824460645"/>
    <n v="0"/>
    <n v="0.29726413224089177"/>
    <n v="0.10063551199729612"/>
    <n v="0.21476722246378624"/>
    <n v="0"/>
    <n v="0.14345679230755387"/>
    <x v="0"/>
    <n v="0.37066393144914134"/>
    <x v="0"/>
    <n v="0.16032854639504282"/>
    <x v="0"/>
    <n v="0"/>
    <n v="0.10326691686319545"/>
    <n v="0"/>
    <n v="0"/>
    <n v="0.15952602975063149"/>
    <x v="0"/>
    <n v="0"/>
    <n v="7.1099890276576067E-2"/>
    <n v="0"/>
    <n v="0.47223516555190459"/>
    <n v="0.55573129775860086"/>
    <n v="0.77063447387957074"/>
    <n v="1.5140045420136264E-2"/>
    <n v="0.34317436285642178"/>
    <n v="7.0653545293969236E-2"/>
    <n v="0.20691395407519564"/>
    <n v="2.0439061317183954E-2"/>
    <n v="1.0093363613424175E-2"/>
    <n v="0.17663386323492308"/>
    <n v="0"/>
    <n v="5.0466818067120877E-3"/>
    <n v="5.0466818067120877E-3"/>
    <n v="0"/>
    <n v="0"/>
    <n v="6.6111531667928353E-2"/>
    <x v="60"/>
    <n v="0.62588020413564216"/>
    <n v="0.26904129907192781"/>
    <n v="0.47223516555190459"/>
    <n v="0.14345679230755387"/>
    <n v="0.10063551199729612"/>
    <n v="0.43375201843209799"/>
    <n v="0"/>
    <n v="7.1099890276576067E-2"/>
    <n v="7.1099890276576067E-2"/>
    <n v="0"/>
    <n v="0"/>
    <n v="0.26004250509790133"/>
    <x v="1"/>
    <x v="9"/>
    <x v="1"/>
    <x v="1"/>
  </r>
  <r>
    <x v="9"/>
    <n v="9.5652173913043495E-2"/>
    <n v="1.1220196353436187E-2"/>
    <n v="7.3211781206171125E-2"/>
    <n v="1.1220196353436187E-2"/>
    <n v="0.1234221598877981"/>
    <n v="2.8050490883590466E-2"/>
    <n v="2.2440392706872373E-2"/>
    <n v="4.4880785413744739E-2"/>
    <n v="7.8821879382889204E-2"/>
    <n v="2.2440392706872373E-2"/>
    <n v="1.6830294530154281E-2"/>
    <x v="0"/>
    <n v="0.46002805049088352"/>
    <x v="0"/>
    <n v="5.1051893408134638E-2"/>
    <x v="0"/>
    <n v="0"/>
    <n v="2.8050490883590464E-4"/>
    <n v="0"/>
    <n v="0"/>
    <n v="1.6830294530154281E-2"/>
    <x v="0"/>
    <n v="0"/>
    <n v="0"/>
    <n v="0"/>
    <n v="0.17391304347826095"/>
    <n v="0.71360448807854127"/>
    <n v="0.88751753155680224"/>
    <x v="1"/>
    <n v="0.31443251260938848"/>
    <n v="0.10612451915858861"/>
    <n v="0.27399208520034546"/>
    <n v="0.10612451915858861"/>
    <n v="0.3589751571927251"/>
    <n v="0.16827585533123091"/>
    <n v="0.1503671778745167"/>
    <n v="0.21346841527420785"/>
    <n v="0.28457789188116739"/>
    <n v="0.1503671778745167"/>
    <n v="0.13009831259842078"/>
    <x v="0"/>
    <n v="0.74538351400269898"/>
    <x v="0"/>
    <n v="0.22791471821270512"/>
    <x v="0"/>
    <n v="0"/>
    <n v="1.6749063867222566E-2"/>
    <n v="0"/>
    <n v="0"/>
    <n v="0.13009831259842078"/>
    <x v="0"/>
    <n v="0"/>
    <n v="0"/>
    <n v="0"/>
    <n v="0.43017385912083822"/>
    <n v="1.0060999753664759"/>
    <n v="1.2287834533478283"/>
    <n v="1.1220196353436187E-2"/>
    <n v="7.3211781206171125E-2"/>
    <n v="1.1220196353436187E-2"/>
    <n v="0.17391304347826095"/>
    <n v="3.9270687237026654E-2"/>
    <n v="4.4880785413744739E-2"/>
    <n v="0.53884992987377278"/>
    <n v="0"/>
    <n v="0"/>
    <n v="0"/>
    <n v="0"/>
    <n v="2.2440392706872373E-2"/>
    <n v="6.8162692847124826E-2"/>
    <x v="61"/>
    <n v="0.27399208520034546"/>
    <n v="0.10612451915858861"/>
    <n v="0.43017385912083822"/>
    <n v="0.19948883645967794"/>
    <n v="0.21346841527420785"/>
    <n v="0.82428729109744692"/>
    <n v="0"/>
    <n v="0"/>
    <n v="0"/>
    <n v="0"/>
    <n v="0.1503671778745167"/>
    <n v="0.26414069126515832"/>
    <x v="1"/>
    <x v="9"/>
    <x v="1"/>
    <x v="1"/>
  </r>
  <r>
    <x v="1"/>
    <n v="0.21475489072540571"/>
    <n v="5.6449336720293553E-3"/>
    <n v="0.18092012418854084"/>
    <n v="2.8189832864835514E-2"/>
    <n v="0.20321761219305676"/>
    <n v="1.1289867344058711E-2"/>
    <n v="1.1289867344058711E-2"/>
    <n v="3.3869602032176135E-2"/>
    <n v="8.4956251764041785E-2"/>
    <n v="0"/>
    <n v="5.6449336720293564E-2"/>
    <x v="0"/>
    <n v="0.17527519051651147"/>
    <x v="0"/>
    <n v="3.9514535704205482E-2"/>
    <x v="0"/>
    <n v="0"/>
    <n v="1.0088272383354353E-3"/>
    <n v="0"/>
    <n v="1.0088272383354354E-2"/>
    <n v="0"/>
    <x v="0"/>
    <n v="0"/>
    <n v="5.6449336720293553E-3"/>
    <n v="0"/>
    <n v="0.22579734688117417"/>
    <n v="0.41828958509737524"/>
    <n v="0.64408693197854949"/>
    <x v="1"/>
    <n v="0.48184685859938681"/>
    <n v="7.5203640373735461E-2"/>
    <n v="0.43934533349023702"/>
    <n v="0.16869729665574823"/>
    <n v="0.46765760722969452"/>
    <n v="0.10645474191548794"/>
    <n v="0.10645474191548794"/>
    <n v="0.1850919953686051"/>
    <n v="0.29576587694052858"/>
    <n v="0"/>
    <n v="0.23988476381765461"/>
    <x v="0"/>
    <n v="0.43196795710567132"/>
    <x v="0"/>
    <n v="0.20011560933500133"/>
    <x v="0"/>
    <n v="0"/>
    <n v="3.1767383668056176E-2"/>
    <n v="0"/>
    <n v="0.10061004182587524"/>
    <n v="0"/>
    <x v="0"/>
    <n v="0"/>
    <n v="7.5203640373735461E-2"/>
    <n v="0"/>
    <n v="0.49517016371579603"/>
    <n v="0.703319608786935"/>
    <n v="0.93155778985589088"/>
    <n v="5.6449336720293553E-3"/>
    <n v="0.18092012418854084"/>
    <n v="2.8189832864835514E-2"/>
    <n v="0.22579734688117417"/>
    <n v="7.9029071408410978E-2"/>
    <n v="3.3869602032176135E-2"/>
    <n v="0.26023144228055328"/>
    <n v="0"/>
    <n v="5.6449336720293553E-3"/>
    <n v="5.6449336720293553E-3"/>
    <n v="0"/>
    <n v="0"/>
    <n v="3.9514535704205482E-2"/>
    <x v="62"/>
    <n v="0.43934533349023702"/>
    <n v="0.16869729665574823"/>
    <n v="0.49517016371579603"/>
    <n v="0.28496211822727313"/>
    <n v="0.1850919953686051"/>
    <n v="0.53533459062661715"/>
    <n v="0"/>
    <n v="7.5203640373735461E-2"/>
    <n v="7.5203640373735461E-2"/>
    <n v="0"/>
    <n v="0"/>
    <n v="0.20011560933500133"/>
    <x v="1"/>
    <x v="9"/>
    <x v="1"/>
    <x v="1"/>
  </r>
  <r>
    <x v="11"/>
    <n v="0.14180177535200186"/>
    <n v="5.044136191677177E-3"/>
    <n v="0.11097099621689789"/>
    <n v="2.57866429434268E-2"/>
    <n v="0.11601513240857507"/>
    <n v="5.044136191677177E-3"/>
    <n v="0.10592686002522071"/>
    <n v="0.14123581336696095"/>
    <n v="5.044136191677176E-2"/>
    <n v="3.0264817150063059E-2"/>
    <n v="2.5220680958385887E-2"/>
    <x v="0"/>
    <n v="0.27238335435056749"/>
    <x v="0"/>
    <n v="2.0176544766708708E-2"/>
    <x v="0"/>
    <n v="0"/>
    <n v="1.7058529542244315E-2"/>
    <n v="0"/>
    <n v="0"/>
    <n v="2.0176544766708708E-2"/>
    <x v="20"/>
    <n v="0"/>
    <n v="2.5220680958385882E-4"/>
    <n v="0"/>
    <n v="0.22698612862547296"/>
    <n v="0.57629255989911732"/>
    <n v="0.80327868852459017"/>
    <x v="7"/>
    <n v="0.38608637435095483"/>
    <n v="7.1081925868319518E-2"/>
    <n v="0.33961392648798655"/>
    <n v="0.16128047950252669"/>
    <n v="0.34756555427642866"/>
    <n v="7.1081925868319518E-2"/>
    <n v="0.33150247673257027"/>
    <n v="0.38527450712716838"/>
    <n v="0.22652385216242224"/>
    <n v="0.17485755088728452"/>
    <n v="0.15948544640816636"/>
    <x v="0"/>
    <n v="0.54908105736547808"/>
    <x v="0"/>
    <n v="0.14252621462064444"/>
    <x v="0"/>
    <n v="0"/>
    <n v="0.13098251647943079"/>
    <n v="0"/>
    <n v="0"/>
    <n v="0.14252621462064444"/>
    <x v="20"/>
    <n v="0"/>
    <n v="1.5881688046129654E-2"/>
    <n v="0"/>
    <n v="0.49659046875690938"/>
    <n v="0.86198991196443719"/>
    <n v="1.1112598004496517"/>
    <n v="5.044136191677177E-3"/>
    <n v="0.11097099621689789"/>
    <n v="2.57866429434268E-2"/>
    <n v="0.22698612862547296"/>
    <n v="2.5220680958385887E-2"/>
    <n v="0.14123581336696095"/>
    <n v="0.32282471626733922"/>
    <n v="0"/>
    <n v="2.5220680958385882E-4"/>
    <n v="2.5220680958385882E-4"/>
    <n v="0"/>
    <n v="3.0264817150063059E-2"/>
    <n v="5.6494325346784384E-2"/>
    <x v="63"/>
    <n v="0.33961392648798655"/>
    <n v="0.16128047950252669"/>
    <n v="0.49659046875690938"/>
    <n v="0.15948544640816636"/>
    <n v="0.38527450712716838"/>
    <n v="0.6042884237820958"/>
    <n v="0"/>
    <n v="1.5881688046129654E-2"/>
    <n v="1.5881688046129654E-2"/>
    <n v="0"/>
    <n v="0.17485755088728452"/>
    <n v="0.23998221326420274"/>
    <x v="1"/>
    <x v="9"/>
    <x v="1"/>
    <x v="1"/>
  </r>
  <r>
    <x v="9"/>
    <n v="0.11459275414358322"/>
    <n v="0"/>
    <n v="7.2741392699974122E-2"/>
    <n v="4.1851361443609104E-2"/>
    <n v="0.19673828630597978"/>
    <n v="1.0354646647683147E-2"/>
    <n v="0"/>
    <n v="0.33652601604970217"/>
    <n v="3.1063939943049439E-2"/>
    <n v="9.8369143152989891E-2"/>
    <n v="5.1773233238415735E-3"/>
    <x v="0"/>
    <n v="0.12943308309603935"/>
    <x v="0"/>
    <n v="4.6595909914574157E-2"/>
    <x v="0"/>
    <n v="0"/>
    <n v="1.604970230390888E-2"/>
    <n v="0"/>
    <n v="0"/>
    <n v="5.1773233238415735E-3"/>
    <x v="0"/>
    <n v="0"/>
    <n v="5.1773233238415735E-3"/>
    <n v="5.1773233238415735E-3"/>
    <n v="0.20709293295366293"/>
    <n v="0.67874708775563031"/>
    <n v="0.88584002070929324"/>
    <x v="2"/>
    <n v="0.3453388224994518"/>
    <n v="0"/>
    <n v="0.27308783186771773"/>
    <n v="0.20603058067997321"/>
    <n v="0.45955787691900679"/>
    <n v="0.10193421854952743"/>
    <n v="0"/>
    <n v="0.61886204116844934"/>
    <n v="0.17717515036722378"/>
    <n v="0.31902252326953584"/>
    <n v="7.201585221254253E-2"/>
    <x v="0"/>
    <n v="0.36801933559737737"/>
    <x v="0"/>
    <n v="0.21757338732058892"/>
    <x v="0"/>
    <n v="0"/>
    <n v="0.12702877341151891"/>
    <n v="0"/>
    <n v="0"/>
    <n v="7.201585221254253E-2"/>
    <x v="0"/>
    <n v="0"/>
    <n v="7.201585221254253E-2"/>
    <n v="7.201585221254253E-2"/>
    <n v="0.47245604095749993"/>
    <n v="0.96818984948175291"/>
    <n v="1.2261373955510717"/>
    <n v="0"/>
    <n v="7.2741392699974122E-2"/>
    <n v="4.1851361443609104E-2"/>
    <n v="0.20709293295366293"/>
    <n v="5.1773233238415735E-3"/>
    <n v="0.33652601604970217"/>
    <n v="0.16049702303908878"/>
    <n v="0"/>
    <n v="5.1773233238415735E-3"/>
    <n v="5.1773233238415735E-3"/>
    <n v="5.1773233238415735E-3"/>
    <n v="9.8369143152989891E-2"/>
    <n v="6.7822935542324617E-2"/>
    <x v="0"/>
    <n v="0.27308783186771773"/>
    <n v="0.20603058067997321"/>
    <n v="0.47245604095749993"/>
    <n v="7.201585221254253E-2"/>
    <n v="0.61886204116844934"/>
    <n v="0.41219429139285868"/>
    <n v="0"/>
    <n v="7.201585221254253E-2"/>
    <n v="7.201585221254253E-2"/>
    <n v="7.201585221254253E-2"/>
    <n v="0.31902252326953584"/>
    <n v="0.26346585565353525"/>
    <x v="1"/>
    <x v="9"/>
    <x v="1"/>
    <x v="1"/>
  </r>
  <r>
    <x v="1"/>
    <n v="0.46826458501175294"/>
    <n v="0"/>
    <n v="7.5765717356260073E-2"/>
    <n v="0.39249886765549286"/>
    <n v="0.24717893605588387"/>
    <n v="2.6867275658248254E-2"/>
    <n v="2.1493820526598605E-2"/>
    <n v="4.2987641053197211E-2"/>
    <n v="1.0746910263299303E-2"/>
    <n v="0"/>
    <n v="0"/>
    <x v="0"/>
    <n v="8.0601826974744759E-2"/>
    <x v="0"/>
    <n v="2.6867275658248254E-2"/>
    <x v="0"/>
    <n v="0"/>
    <n v="1.647757968665586E-2"/>
    <n v="0"/>
    <n v="0"/>
    <n v="1.6120365394948957E-2"/>
    <x v="21"/>
    <n v="0"/>
    <n v="3.7614185921547555E-2"/>
    <n v="0"/>
    <n v="0.29554003224073072"/>
    <n v="0.24180548092423432"/>
    <n v="0.53734551316496504"/>
    <x v="1"/>
    <n v="0.75364140175710914"/>
    <n v="0"/>
    <n v="0.27885569864755938"/>
    <n v="0.67705108901662459"/>
    <n v="0.52033511876904737"/>
    <n v="0.16465540092599176"/>
    <n v="0.1471380486834081"/>
    <n v="0.20884957540026045"/>
    <n v="0.10385389330856247"/>
    <n v="0"/>
    <n v="0"/>
    <x v="0"/>
    <n v="0.28786383680482369"/>
    <x v="0"/>
    <n v="0.16465540092599176"/>
    <x v="0"/>
    <n v="0"/>
    <n v="0.12872018918818245"/>
    <n v="0"/>
    <n v="0"/>
    <n v="0.12730962256656014"/>
    <x v="21"/>
    <n v="0"/>
    <n v="0.19518066216914309"/>
    <n v="0"/>
    <n v="0.57476306003288036"/>
    <n v="0.51408371610151371"/>
    <n v="0.82277848756754324"/>
    <n v="0"/>
    <n v="7.5765717356260073E-2"/>
    <n v="0.39249886765549286"/>
    <n v="0.29554003224073072"/>
    <n v="2.1493820526598605E-2"/>
    <n v="4.2987641053197211E-2"/>
    <n v="9.1348737238044056E-2"/>
    <n v="0"/>
    <n v="3.7614185921547555E-2"/>
    <n v="3.7614185921547555E-2"/>
    <n v="0"/>
    <n v="0"/>
    <n v="4.8361096184846859E-2"/>
    <x v="0"/>
    <n v="0.27885569864755938"/>
    <n v="0.67705108901662459"/>
    <n v="0.57476306003288036"/>
    <n v="0.1471380486834081"/>
    <n v="0.20884957540026045"/>
    <n v="0.30704119530140023"/>
    <n v="0"/>
    <n v="0.19518066216914309"/>
    <n v="0.19518066216914309"/>
    <n v="0"/>
    <n v="0"/>
    <n v="0.22172381478786082"/>
    <x v="1"/>
    <x v="10"/>
    <x v="1"/>
    <x v="1"/>
  </r>
  <r>
    <x v="3"/>
    <n v="0.28653932562134243"/>
    <n v="0"/>
    <n v="0.27012425715829264"/>
    <n v="1.6415068463049805E-2"/>
    <n v="0.42139384116693673"/>
    <n v="1.0804970286331712E-2"/>
    <n v="0"/>
    <n v="5.4024851431658555E-2"/>
    <n v="5.4024851431658562E-3"/>
    <n v="0"/>
    <n v="0"/>
    <x v="0"/>
    <n v="6.4829821717990274E-2"/>
    <x v="0"/>
    <n v="2.7282549972987572E-2"/>
    <x v="0"/>
    <n v="0"/>
    <n v="2.1525535264646775E-2"/>
    <n v="0"/>
    <n v="0"/>
    <n v="1.0804970286331712E-2"/>
    <x v="0"/>
    <n v="0"/>
    <n v="5.4024851431658562E-2"/>
    <n v="0"/>
    <n v="0.43219881145326844"/>
    <n v="0.27066450567260936"/>
    <n v="0.70286331712587813"/>
    <x v="3"/>
    <n v="0.56485539852490052"/>
    <n v="0"/>
    <n v="0.54654049600625254"/>
    <n v="0.12847443849958634"/>
    <n v="0.7064645481267523"/>
    <n v="0.10413506570093489"/>
    <n v="0"/>
    <n v="0.23457789990794858"/>
    <n v="7.3567942894571886E-2"/>
    <n v="0"/>
    <n v="0"/>
    <x v="0"/>
    <n v="0.25745163962826878"/>
    <x v="0"/>
    <n v="0.1659347379728395"/>
    <x v="0"/>
    <n v="0"/>
    <n v="0.14724735265471209"/>
    <n v="0"/>
    <n v="0"/>
    <n v="0.10413506570093489"/>
    <x v="0"/>
    <n v="0"/>
    <n v="0.23457789990794858"/>
    <n v="0"/>
    <n v="0.71738744833401036"/>
    <n v="0.54714866001843854"/>
    <n v="0.99428501336171726"/>
    <n v="0"/>
    <n v="0.27012425715829264"/>
    <n v="1.6415068463049805E-2"/>
    <n v="0.43219881145326844"/>
    <n v="3.2414910858995137E-2"/>
    <n v="5.4024851431658555E-2"/>
    <n v="7.0232306861156127E-2"/>
    <n v="0"/>
    <n v="5.4024851431658562E-2"/>
    <n v="5.4024851431658562E-2"/>
    <n v="0"/>
    <n v="0"/>
    <n v="5.4565099945975144E-2"/>
    <x v="0"/>
    <n v="0.54654049600625254"/>
    <n v="0.12847443849958634"/>
    <n v="0.71738744833401036"/>
    <n v="0.18102855336488088"/>
    <n v="0.23457789990794858"/>
    <n v="0.26821821967178167"/>
    <n v="0"/>
    <n v="0.23457789990794858"/>
    <n v="0.23457789990794858"/>
    <n v="0"/>
    <n v="0"/>
    <n v="0.23576998487866765"/>
    <x v="1"/>
    <x v="10"/>
    <x v="1"/>
    <x v="1"/>
  </r>
  <r>
    <x v="9"/>
    <n v="0.33397960852502701"/>
    <n v="0"/>
    <n v="0.29808177688036341"/>
    <n v="3.5897831644663571E-2"/>
    <n v="0.21201413427561833"/>
    <n v="1.0095911155981827E-2"/>
    <n v="0"/>
    <n v="3.533568904593639E-2"/>
    <n v="4.5683997980817764E-2"/>
    <n v="1.0095911155981827E-2"/>
    <n v="0"/>
    <x v="0"/>
    <n v="9.591115598182734E-2"/>
    <x v="0"/>
    <n v="5.0479555779909126E-2"/>
    <x v="0"/>
    <n v="0"/>
    <n v="2.0750651207407302E-2"/>
    <n v="0"/>
    <n v="0"/>
    <n v="3.533568904593639E-2"/>
    <x v="0"/>
    <n v="5.0479555779909136E-3"/>
    <n v="8.0767289247854604E-2"/>
    <n v="0"/>
    <n v="0.22211004543160015"/>
    <n v="0.439424533064109"/>
    <n v="0.66153457849570918"/>
    <x v="1"/>
    <n v="0.6161650211933245"/>
    <n v="0"/>
    <n v="0.57754486592882204"/>
    <n v="0.19061952111912001"/>
    <n v="0.47850198466629745"/>
    <n v="0.10064825433917235"/>
    <n v="0"/>
    <n v="0.18910293258040958"/>
    <n v="0.21539994990529818"/>
    <n v="0.10064825433917235"/>
    <n v="0"/>
    <x v="0"/>
    <n v="0.31487252200267957"/>
    <x v="0"/>
    <n v="0.22661109533986884"/>
    <x v="0"/>
    <n v="0"/>
    <n v="0.14455376509484585"/>
    <n v="0"/>
    <n v="0"/>
    <n v="0.18910293258040958"/>
    <x v="0"/>
    <n v="7.1108877589849337E-2"/>
    <n v="0.28816760447823736"/>
    <n v="0"/>
    <n v="0.49074775383651925"/>
    <n v="0.7246735258609549"/>
    <n v="0.94988354587074364"/>
    <n v="0"/>
    <n v="0.29808177688036341"/>
    <n v="3.5897831644663571E-2"/>
    <n v="0.22211004543160015"/>
    <n v="7.5719333669863706E-2"/>
    <n v="3.533568904593639E-2"/>
    <n v="0.1415951539626451"/>
    <n v="5.0479555779909136E-3"/>
    <n v="8.0767289247854604E-2"/>
    <n v="8.5815244825845516E-2"/>
    <n v="0"/>
    <n v="1.0095911155981827E-2"/>
    <n v="9.0863200403836428E-2"/>
    <x v="0"/>
    <n v="0.57754486592882204"/>
    <n v="0.19061952111912001"/>
    <n v="0.49074775383651925"/>
    <n v="0.27876804522180682"/>
    <n v="0.18910293258040958"/>
    <n v="0.38579013497013592"/>
    <n v="7.1108877589849337E-2"/>
    <n v="0.28816760447823736"/>
    <n v="0.29730278993944287"/>
    <n v="0"/>
    <n v="0.10064825433917235"/>
    <n v="0.3061975449161724"/>
    <x v="1"/>
    <x v="10"/>
    <x v="1"/>
    <x v="1"/>
  </r>
  <r>
    <x v="3"/>
    <n v="0.16263705447088195"/>
    <n v="0"/>
    <n v="0.10468463752944257"/>
    <n v="5.7952416941439364E-2"/>
    <n v="0.36639623135304888"/>
    <n v="3.1405391258832765E-2"/>
    <n v="0"/>
    <n v="5.7576550641193394E-2"/>
    <n v="0"/>
    <n v="0"/>
    <n v="1.0468463752944256E-2"/>
    <x v="0"/>
    <n v="0.15702695629416386"/>
    <x v="0"/>
    <n v="6.8045014394137668E-2"/>
    <x v="0"/>
    <n v="1.0468463752944256E-2"/>
    <n v="1.5702695629416386E-2"/>
    <n v="0"/>
    <n v="0"/>
    <n v="3.1405391258832765E-2"/>
    <x v="0"/>
    <n v="0"/>
    <n v="2.6432870976184249E-2"/>
    <n v="0"/>
    <n v="0.39780162261188168"/>
    <n v="0.41376602983512178"/>
    <n v="0.81156765244700346"/>
    <x v="0"/>
    <n v="0.41510153728668536"/>
    <n v="0"/>
    <n v="0.32947895535462651"/>
    <n v="0.24312107492300128"/>
    <n v="0.65015114765106075"/>
    <n v="0.17815661048919515"/>
    <n v="0"/>
    <n v="0.24231552258355107"/>
    <n v="0"/>
    <n v="0"/>
    <n v="0.10249487140727695"/>
    <x v="0"/>
    <n v="0.40744661596040871"/>
    <x v="0"/>
    <n v="0.26390713184294984"/>
    <x v="0"/>
    <n v="0.10249487140727695"/>
    <n v="0.12564068824160241"/>
    <n v="0"/>
    <n v="0"/>
    <n v="0.17815661048919515"/>
    <x v="0"/>
    <n v="0"/>
    <n v="0.16330679724585187"/>
    <n v="0"/>
    <n v="0.68247445737944323"/>
    <n v="0.69873085984149075"/>
    <n v="1.1217707079290917"/>
    <n v="0"/>
    <n v="0.10468463752944257"/>
    <n v="5.7952416941439364E-2"/>
    <n v="0.39780162261188168"/>
    <n v="4.7108086888249148E-2"/>
    <n v="5.7576550641193394E-2"/>
    <n v="0.15702695629416386"/>
    <n v="0"/>
    <n v="2.6432870976184249E-2"/>
    <n v="2.6432870976184249E-2"/>
    <n v="0"/>
    <n v="0"/>
    <n v="0.12562156503533106"/>
    <x v="0"/>
    <n v="0.32947895535462651"/>
    <n v="0.24312107492300128"/>
    <n v="0.68247445737944323"/>
    <n v="0.21878523321526142"/>
    <n v="0.24231552258355107"/>
    <n v="0.40744661596040871"/>
    <n v="0"/>
    <n v="0.16330679724585187"/>
    <n v="0.16330679724585187"/>
    <n v="0"/>
    <n v="0"/>
    <n v="0.36230584328239063"/>
    <x v="1"/>
    <x v="10"/>
    <x v="1"/>
    <x v="1"/>
  </r>
  <r>
    <x v="16"/>
    <n v="0.19737546760706215"/>
    <n v="4.5121263395375068E-2"/>
    <n v="7.8962210941906391E-2"/>
    <n v="7.3291993269780711E-2"/>
    <n v="0.13536379018612521"/>
    <n v="3.9481105470953182E-2"/>
    <n v="5.6401579244218843E-3"/>
    <n v="8.460236886632827E-2"/>
    <n v="3.4404963338973492E-2"/>
    <n v="5.6401579244218833E-2"/>
    <n v="1.1280315848843769E-2"/>
    <x v="0"/>
    <n v="0.31584884376762545"/>
    <x v="0"/>
    <n v="6.2041737168640728E-3"/>
    <x v="0"/>
    <n v="0"/>
    <n v="1.8512804689910525E-2"/>
    <n v="0"/>
    <n v="0"/>
    <n v="1.1562323745064862E-2"/>
    <x v="0"/>
    <n v="0"/>
    <n v="2.2842639593908629E-2"/>
    <n v="0"/>
    <n v="0.18048505358150027"/>
    <n v="0.57698815566835859"/>
    <n v="0.75747320924985906"/>
    <x v="2"/>
    <n v="0.46035880766333476"/>
    <n v="0.21404842202148852"/>
    <n v="0.28483817950657375"/>
    <n v="0.27414601384490511"/>
    <n v="0.37676917312470104"/>
    <n v="0.20002979226612519"/>
    <n v="7.5171761529511757E-2"/>
    <n v="0.29513066017991152"/>
    <n v="0.18656616707548607"/>
    <n v="0.23978127683449249"/>
    <n v="0.10640952996005239"/>
    <x v="0"/>
    <n v="0.59680700781444618"/>
    <x v="0"/>
    <n v="7.8848252564605731E-2"/>
    <x v="0"/>
    <n v="0"/>
    <n v="0.1364851184808509"/>
    <n v="0"/>
    <n v="0"/>
    <n v="0.10773654461492529"/>
    <x v="0"/>
    <n v="0"/>
    <n v="0.15171921065015229"/>
    <n v="0"/>
    <n v="0.43877997119631346"/>
    <n v="0.86269382616999313"/>
    <n v="1.0558707344592191"/>
    <n v="4.5121263395375068E-2"/>
    <n v="7.8962210941906391E-2"/>
    <n v="7.3291993269780711E-2"/>
    <n v="0.18048505358150027"/>
    <n v="4.5121263395375075E-2"/>
    <n v="8.460236886632827E-2"/>
    <n v="0.35025380710659892"/>
    <n v="0"/>
    <n v="2.2842639593908629E-2"/>
    <n v="2.2842639593908629E-2"/>
    <n v="0"/>
    <n v="5.6401579244218833E-2"/>
    <n v="1.7766497461928935E-2"/>
    <x v="64"/>
    <n v="0.28483817950657375"/>
    <n v="0.27414601384490511"/>
    <n v="0.43877997119631346"/>
    <n v="0.21404842202148855"/>
    <n v="0.29513066017991152"/>
    <n v="0.63331787628519509"/>
    <n v="0"/>
    <n v="0.15171921065015229"/>
    <n v="0.15171921065015229"/>
    <n v="0"/>
    <n v="0.23978127683449249"/>
    <n v="0.133688900475814"/>
    <x v="1"/>
    <x v="10"/>
    <x v="1"/>
    <x v="1"/>
  </r>
  <r>
    <x v="0"/>
    <n v="0.17253388713074466"/>
    <n v="0"/>
    <n v="0.14224004936747919"/>
    <n v="3.0293837763265458E-2"/>
    <n v="0.41962357297130515"/>
    <n v="2.4683739586547366E-2"/>
    <n v="0"/>
    <n v="2.4683739586547366E-2"/>
    <n v="0"/>
    <n v="8.6393088552915789E-2"/>
    <n v="0"/>
    <x v="0"/>
    <n v="0.17278617710583158"/>
    <x v="0"/>
    <n v="0"/>
    <x v="0"/>
    <n v="0"/>
    <n v="5.1917211228645427E-2"/>
    <n v="1.8952854773750298E-2"/>
    <n v="9.476427386875149E-3"/>
    <n v="1.2341869793273683E-2"/>
    <x v="0"/>
    <n v="0"/>
    <n v="4.3196544276457895E-2"/>
    <n v="6.1709348966368415E-3"/>
    <n v="0.4443073125578525"/>
    <n v="0.38876889848812096"/>
    <n v="0.83307621104597385"/>
    <x v="1"/>
    <n v="0.42835169767832337"/>
    <n v="0"/>
    <n v="0.38671414548942684"/>
    <n v="0.17494223075326309"/>
    <n v="0.70467147348654446"/>
    <n v="0.1577642295455447"/>
    <n v="0"/>
    <n v="0.1577642295455447"/>
    <n v="0"/>
    <n v="0.29833275040055174"/>
    <n v="0"/>
    <x v="0"/>
    <n v="0.42868545600791524"/>
    <x v="0"/>
    <n v="0"/>
    <x v="0"/>
    <n v="0"/>
    <n v="0.22987260999732403"/>
    <n v="0.13810799016190303"/>
    <n v="9.7501352967724775E-2"/>
    <n v="0.11132376473952349"/>
    <x v="0"/>
    <n v="0"/>
    <n v="0.20936395245938302"/>
    <n v="7.8636316791922192E-2"/>
    <n v="0.72958966779725176"/>
    <n v="0.67322854621614703"/>
    <n v="1.1499171321081891"/>
    <n v="0"/>
    <n v="0.14224004936747919"/>
    <n v="3.0293837763265458E-2"/>
    <n v="0.4443073125578525"/>
    <n v="2.4683739586547366E-2"/>
    <n v="2.4683739586547366E-2"/>
    <n v="0.17278617710583158"/>
    <n v="0"/>
    <n v="4.3196544276457895E-2"/>
    <n v="4.3196544276457895E-2"/>
    <n v="6.1709348966368415E-3"/>
    <n v="8.6393088552915789E-2"/>
    <n v="3.0854674483184207E-2"/>
    <x v="0"/>
    <n v="0.38671414548942684"/>
    <n v="0.17494223075326309"/>
    <n v="0.72958966779725176"/>
    <n v="0.1577642295455447"/>
    <n v="0.1577642295455447"/>
    <n v="0.42868545600791524"/>
    <n v="0"/>
    <n v="0.20936395245938302"/>
    <n v="0.20936395245938302"/>
    <n v="7.8636316791922192E-2"/>
    <n v="0.29833275040055174"/>
    <n v="0.17657106051577984"/>
    <x v="1"/>
    <x v="10"/>
    <x v="1"/>
    <x v="1"/>
  </r>
  <r>
    <x v="0"/>
    <n v="0.10037437204546956"/>
    <n v="3.316749585406302E-2"/>
    <n v="1.4214641080312724E-2"/>
    <n v="5.2992235111093827E-2"/>
    <n v="0.10424070125562665"/>
    <n v="4.2643923240938159E-2"/>
    <n v="0"/>
    <n v="0"/>
    <n v="0"/>
    <n v="0"/>
    <n v="9.476427386875149E-3"/>
    <x v="0"/>
    <n v="0.64913527600094767"/>
    <x v="0"/>
    <n v="0"/>
    <x v="0"/>
    <n v="0"/>
    <n v="4.9710207126812955E-2"/>
    <n v="0"/>
    <n v="5.3461641272387062E-3"/>
    <n v="0"/>
    <x v="0"/>
    <n v="0"/>
    <n v="9.476427386875149E-3"/>
    <n v="0"/>
    <n v="0.14688462449656481"/>
    <n v="0.74887467424780851"/>
    <n v="0.89575929874437332"/>
    <x v="4"/>
    <n v="0.32237398973853232"/>
    <n v="0.18314152544804671"/>
    <n v="0.11950944902403543"/>
    <n v="0.23228363291906379"/>
    <n v="0.32875323641158355"/>
    <n v="0.2080006428460944"/>
    <n v="0"/>
    <n v="0"/>
    <n v="0"/>
    <n v="0"/>
    <n v="9.7501352967724775E-2"/>
    <x v="0"/>
    <n v="0.93683827111873008"/>
    <x v="0"/>
    <n v="0"/>
    <x v="0"/>
    <n v="0"/>
    <n v="0.22484766012535043"/>
    <n v="0"/>
    <n v="7.3182774903507622E-2"/>
    <n v="0"/>
    <x v="0"/>
    <n v="0"/>
    <n v="9.7501352967724775E-2"/>
    <n v="0"/>
    <n v="0.39331814549752647"/>
    <n v="1.0458991088698515"/>
    <n v="1.2420430903833131"/>
    <n v="3.316749585406302E-2"/>
    <n v="1.4214641080312724E-2"/>
    <n v="5.2992235111093827E-2"/>
    <n v="0.14688462449656481"/>
    <n v="2.8429282160625447E-2"/>
    <n v="0"/>
    <n v="0.64913527600094767"/>
    <n v="0"/>
    <n v="9.476427386875149E-3"/>
    <n v="9.476427386875149E-3"/>
    <n v="0"/>
    <n v="0"/>
    <n v="6.1833688699360345E-2"/>
    <x v="65"/>
    <n v="0.11950944902403543"/>
    <n v="0.23228363291906379"/>
    <n v="0.39331814549752647"/>
    <n v="0.16941915838116164"/>
    <n v="0"/>
    <n v="0.93683827111873008"/>
    <n v="0"/>
    <n v="9.7501352967724775E-2"/>
    <n v="9.7501352967724775E-2"/>
    <n v="0"/>
    <n v="0"/>
    <n v="0.25130048584165093"/>
    <x v="1"/>
    <x v="11"/>
    <x v="1"/>
    <x v="1"/>
  </r>
  <r>
    <x v="1"/>
    <n v="0.27826446866589211"/>
    <n v="2.6730820636193527E-2"/>
    <n v="5.8807805399625754E-2"/>
    <n v="0.19272584263007281"/>
    <n v="0.21384656508954819"/>
    <n v="2.1384656508954825E-2"/>
    <n v="2.1384656508954825E-2"/>
    <n v="0"/>
    <n v="0"/>
    <n v="0"/>
    <n v="1.0692328254477412E-2"/>
    <x v="0"/>
    <n v="0.37957765303394803"/>
    <x v="0"/>
    <n v="3.207698476343223E-2"/>
    <x v="0"/>
    <n v="0"/>
    <n v="2.8361078447531156E-2"/>
    <n v="0"/>
    <n v="5.8806233460746843E-3"/>
    <n v="1.0692328254477412E-2"/>
    <x v="0"/>
    <n v="0"/>
    <n v="5.3461641272387062E-3"/>
    <n v="0"/>
    <n v="0.25661587810745784"/>
    <n v="0.46538358727612927"/>
    <n v="0.72199946538358706"/>
    <x v="0"/>
    <n v="0.55566432047136249"/>
    <n v="0.16423292795682487"/>
    <n v="0.24494524750741223"/>
    <n v="0.45449152694874112"/>
    <n v="0.48074005185975827"/>
    <n v="0.14676121363762398"/>
    <n v="0.14676121363762398"/>
    <n v="0"/>
    <n v="0"/>
    <n v="0"/>
    <n v="0.10358887828736063"/>
    <x v="0"/>
    <n v="0.66378012842914003"/>
    <x v="0"/>
    <n v="0.18007207947015136"/>
    <x v="0"/>
    <n v="0"/>
    <n v="0.16921384797866149"/>
    <n v="0"/>
    <n v="7.6760581552233406E-2"/>
    <n v="0.10358887828736063"/>
    <x v="0"/>
    <n v="0"/>
    <n v="7.3182774903507622E-2"/>
    <n v="0"/>
    <n v="0.53120502500760569"/>
    <n v="0.75075403704881383"/>
    <n v="1.0154265236307825"/>
    <n v="2.6730820636193527E-2"/>
    <n v="5.8807805399625754E-2"/>
    <n v="0.19272584263007281"/>
    <n v="0.25661587810745784"/>
    <n v="1.6038492381716118E-2"/>
    <n v="0"/>
    <n v="0.37957765303394803"/>
    <n v="0"/>
    <n v="5.3461641272387062E-3"/>
    <n v="5.3461641272387062E-3"/>
    <n v="0"/>
    <n v="5.3461641272387062E-3"/>
    <n v="5.9075113605987696E-2"/>
    <x v="66"/>
    <n v="0.24494524750741223"/>
    <n v="0.45449152694874112"/>
    <n v="0.53120502500760569"/>
    <n v="0.12698416393291065"/>
    <n v="0"/>
    <n v="0.66378012842914003"/>
    <n v="0"/>
    <n v="7.3182774903507622E-2"/>
    <n v="7.3182774903507622E-2"/>
    <n v="0"/>
    <n v="7.3182774903507622E-2"/>
    <n v="0.24551274481011773"/>
    <x v="1"/>
    <x v="11"/>
    <x v="1"/>
    <x v="1"/>
  </r>
  <r>
    <x v="5"/>
    <n v="0.39961186236372198"/>
    <n v="5.8806233460746843E-3"/>
    <n v="0.20582181711261394"/>
    <n v="0.18790942190503335"/>
    <n v="0.21170244045868861"/>
    <n v="0"/>
    <n v="0"/>
    <n v="0"/>
    <n v="0"/>
    <n v="0"/>
    <n v="5.8806233460746843E-3"/>
    <x v="0"/>
    <n v="0.2822699206115849"/>
    <x v="0"/>
    <n v="2.9403116730373421E-2"/>
    <x v="0"/>
    <n v="0"/>
    <n v="1.258409858922571E-2"/>
    <n v="0"/>
    <n v="0"/>
    <n v="5.8806233460746843E-3"/>
    <x v="0"/>
    <n v="0"/>
    <n v="1.7641870038224053E-2"/>
    <n v="1.7641870038224053E-2"/>
    <n v="0.21170244045868861"/>
    <n v="0.3942957953543077"/>
    <n v="0.60599823581299617"/>
    <x v="5"/>
    <n v="0.68432302960667257"/>
    <n v="7.6760581552233406E-2"/>
    <n v="0.47088583990207866"/>
    <n v="0.44835665676044567"/>
    <n v="0.47812059112642058"/>
    <n v="0"/>
    <n v="0"/>
    <n v="0"/>
    <n v="0"/>
    <n v="0"/>
    <n v="7.6760581552233406E-2"/>
    <x v="0"/>
    <n v="0.56012347189685652"/>
    <x v="0"/>
    <n v="0.17232499594664649"/>
    <x v="0"/>
    <n v="0"/>
    <n v="0.11241548946331337"/>
    <n v="0"/>
    <n v="0"/>
    <n v="7.6760581552233406E-2"/>
    <x v="0"/>
    <n v="0"/>
    <n v="0.1332163750468825"/>
    <n v="0.1332163750468825"/>
    <n v="0.47812059112642058"/>
    <n v="0.67889030623591562"/>
    <n v="0.89220687075113947"/>
    <n v="5.8806233460746843E-3"/>
    <n v="0.20582181711261394"/>
    <n v="0.18790942190503335"/>
    <n v="0.21170244045868861"/>
    <n v="2.3522493384298741E-2"/>
    <n v="0"/>
    <n v="0.2822699206115849"/>
    <n v="0"/>
    <n v="1.7641870038224053E-2"/>
    <n v="1.7641870038224053E-2"/>
    <n v="1.7641870038224053E-2"/>
    <n v="0"/>
    <n v="5.3219641281975892E-2"/>
    <x v="67"/>
    <n v="0.47088583990207866"/>
    <n v="0.44835665676044567"/>
    <n v="0.47812059112642058"/>
    <n v="0.15397817597372848"/>
    <n v="0"/>
    <n v="0.56012347189685652"/>
    <n v="0"/>
    <n v="0.1332163750468825"/>
    <n v="0.1332163750468825"/>
    <n v="0.1332163750468825"/>
    <n v="0"/>
    <n v="0.23279068229300343"/>
    <x v="1"/>
    <x v="11"/>
    <x v="1"/>
    <x v="1"/>
  </r>
  <r>
    <x v="6"/>
    <n v="0.22242659738348708"/>
    <n v="1.0576414595452143E-2"/>
    <n v="0.12162876784769966"/>
    <n v="9.0221414940335268E-2"/>
    <n v="0.22210470650449499"/>
    <n v="4.2305658381808574E-2"/>
    <n v="5.2882072977260717E-3"/>
    <n v="0"/>
    <n v="0"/>
    <n v="0"/>
    <n v="0"/>
    <x v="0"/>
    <n v="0.44420941300899003"/>
    <x v="0"/>
    <n v="3.7017451084082498E-2"/>
    <x v="0"/>
    <n v="0"/>
    <n v="2.3016327670361166E-2"/>
    <n v="0"/>
    <n v="1.1104941699056079E-2"/>
    <n v="1.0576414595452143E-2"/>
    <x v="0"/>
    <n v="0"/>
    <n v="1.5864621893178214E-2"/>
    <n v="0"/>
    <n v="0.26969857218402959"/>
    <n v="0.51348492860920159"/>
    <n v="0.78318350079323107"/>
    <x v="3"/>
    <n v="0.49112843496257425"/>
    <n v="0.10302384777733983"/>
    <n v="0.35624040803667001"/>
    <n v="0.30507928310521426"/>
    <n v="0.49074133165349576"/>
    <n v="0.20716198079512538"/>
    <n v="7.2784307308144419E-2"/>
    <n v="0"/>
    <n v="0"/>
    <n v="0"/>
    <n v="0"/>
    <x v="0"/>
    <n v="0.72949115414468535"/>
    <x v="0"/>
    <n v="0.19360643871186092"/>
    <x v="0"/>
    <n v="0"/>
    <n v="0.15229941460572965"/>
    <n v="0"/>
    <n v="0.10557600810275707"/>
    <n v="0.10302384777733983"/>
    <x v="0"/>
    <n v="0"/>
    <n v="0.12629027862333361"/>
    <n v="0"/>
    <n v="0.54606102764980324"/>
    <n v="0.7988847273045776"/>
    <n v="1.0864436555503487"/>
    <n v="1.0576414595452143E-2"/>
    <n v="0.12162876784769966"/>
    <n v="9.0221414940335268E-2"/>
    <n v="0.26969857218402959"/>
    <n v="5.2882072977260717E-3"/>
    <n v="0"/>
    <n v="0.44420941300899003"/>
    <n v="0"/>
    <n v="1.5864621893178214E-2"/>
    <n v="1.5864621893178214E-2"/>
    <n v="0"/>
    <n v="0"/>
    <n v="4.8122686409307253E-2"/>
    <x v="68"/>
    <n v="0.35624040803667001"/>
    <n v="0.30507928310521426"/>
    <n v="0.54606102764980324"/>
    <n v="7.2784307308144419E-2"/>
    <n v="0"/>
    <n v="0.72949115414468535"/>
    <n v="0"/>
    <n v="0.12629027862333361"/>
    <n v="0.12629027862333361"/>
    <n v="0"/>
    <n v="0"/>
    <n v="0.22116750214661318"/>
    <x v="1"/>
    <x v="11"/>
    <x v="1"/>
    <x v="1"/>
  </r>
  <r>
    <x v="5"/>
    <n v="0.26685385164701242"/>
    <n v="2.2209883398112158E-2"/>
    <n v="0.12798445308162135"/>
    <n v="0.1166595151672789"/>
    <n v="0.15546918378678515"/>
    <n v="5.5524708495280394E-3"/>
    <n v="0"/>
    <n v="0"/>
    <n v="0"/>
    <n v="0"/>
    <n v="5.5524708495280394E-3"/>
    <x v="0"/>
    <n v="0.39422543031649071"/>
    <x v="0"/>
    <n v="3.3314825097168238E-2"/>
    <x v="0"/>
    <n v="0"/>
    <n v="2.8267853761397808E-2"/>
    <n v="0"/>
    <n v="1.7341040462427744E-2"/>
    <n v="1.6657412548584122E-2"/>
    <x v="0"/>
    <n v="0"/>
    <n v="1.6657412548584119E-2"/>
    <n v="5.5524708495280394E-3"/>
    <n v="0.16102165463631318"/>
    <n v="0.54997223764575209"/>
    <n v="0.71099389228206533"/>
    <x v="0"/>
    <n v="0.54285072260801681"/>
    <n v="0.14958705035644371"/>
    <n v="0.36585640127440705"/>
    <n v="0.34857042805250671"/>
    <n v="0.40530145172622711"/>
    <n v="7.4584033379625297E-2"/>
    <n v="0"/>
    <n v="0"/>
    <n v="0"/>
    <n v="0"/>
    <n v="7.4584033379625297E-2"/>
    <x v="0"/>
    <n v="0.6788183128951526"/>
    <x v="0"/>
    <n v="0.18355244996991613"/>
    <x v="0"/>
    <n v="0"/>
    <n v="0.16893283005442436"/>
    <n v="0"/>
    <n v="0.13206897896081982"/>
    <n v="0.12942462256296713"/>
    <x v="0"/>
    <n v="0"/>
    <n v="0.12942462256296708"/>
    <n v="7.4584033379625297E-2"/>
    <n v="0.41290844759943435"/>
    <n v="0.83545397184059889"/>
    <n v="1.0032165489685805"/>
    <n v="2.2209883398112158E-2"/>
    <n v="0.12798445308162135"/>
    <n v="0.1166595151672789"/>
    <n v="0.16102165463631318"/>
    <n v="4.9972237645752357E-2"/>
    <n v="0"/>
    <n v="0.39422543031649071"/>
    <n v="0"/>
    <n v="1.6657412548584119E-2"/>
    <n v="1.6657412548584119E-2"/>
    <n v="5.5524708495280394E-3"/>
    <n v="0"/>
    <n v="8.3564686285396997E-2"/>
    <x v="69"/>
    <n v="0.36585640127440705"/>
    <n v="0.34857042805250671"/>
    <n v="0.41290844759943435"/>
    <n v="0.22544970631124922"/>
    <n v="0"/>
    <n v="0.6788183128951526"/>
    <n v="0"/>
    <n v="0.12942462256296708"/>
    <n v="0.12942462256296708"/>
    <n v="7.4584033379625297E-2"/>
    <n v="0"/>
    <n v="0.29326104126911035"/>
    <x v="1"/>
    <x v="11"/>
    <x v="1"/>
    <x v="1"/>
  </r>
  <r>
    <x v="7"/>
    <n v="0.31774882650041747"/>
    <n v="2.312138728323699E-2"/>
    <n v="7.5144508670520221E-2"/>
    <n v="0.21948293054666024"/>
    <n v="0.28901734104046228"/>
    <n v="1.7341040462427744E-2"/>
    <n v="1.1560693641618495E-2"/>
    <n v="0"/>
    <n v="0"/>
    <n v="0"/>
    <n v="0"/>
    <x v="0"/>
    <n v="0.31791907514450862"/>
    <x v="0"/>
    <n v="1.1560693641618495E-2"/>
    <x v="0"/>
    <n v="0"/>
    <n v="9.799936699371993E-2"/>
    <n v="0"/>
    <n v="0"/>
    <n v="0"/>
    <x v="0"/>
    <n v="0"/>
    <n v="1.1560693641618495E-2"/>
    <n v="0"/>
    <n v="0.31791907514450851"/>
    <n v="0.36994219653179183"/>
    <n v="0.68786127167630062"/>
    <x v="4"/>
    <n v="0.59884899970739114"/>
    <n v="0.15264932839526515"/>
    <n v="0.2776797183051492"/>
    <n v="0.48758089101965002"/>
    <n v="0.56759216833916992"/>
    <n v="0.13206897896081982"/>
    <n v="0.10772892026025575"/>
    <n v="0"/>
    <n v="0"/>
    <n v="0"/>
    <n v="0"/>
    <x v="0"/>
    <n v="0.59903181329682376"/>
    <x v="0"/>
    <n v="0.10772892026025575"/>
    <x v="0"/>
    <n v="0"/>
    <n v="0.31840118334409884"/>
    <n v="0"/>
    <n v="0"/>
    <n v="0"/>
    <x v="0"/>
    <n v="0"/>
    <n v="0.10772892026025575"/>
    <n v="0"/>
    <n v="0.59903181329682376"/>
    <n v="0.65382719876562545"/>
    <n v="0.97798632304358568"/>
    <n v="2.312138728323699E-2"/>
    <n v="7.5144508670520221E-2"/>
    <n v="0.21948293054666024"/>
    <n v="0.31791907514450851"/>
    <n v="5.7803468208092474E-3"/>
    <n v="0"/>
    <n v="0.31791907514450862"/>
    <n v="0"/>
    <n v="1.1560693641618495E-2"/>
    <n v="1.1560693641618495E-2"/>
    <n v="0"/>
    <n v="0"/>
    <n v="3.4682080924855488E-2"/>
    <x v="70"/>
    <n v="0.2776797183051492"/>
    <n v="0.48758089101965002"/>
    <n v="0.59903181329682376"/>
    <n v="7.6102028579269274E-2"/>
    <n v="0"/>
    <n v="0.59903181329682376"/>
    <n v="0"/>
    <n v="0.10772892026025575"/>
    <n v="0.10772892026025575"/>
    <n v="0"/>
    <n v="0"/>
    <n v="0.18732489363342147"/>
    <x v="1"/>
    <x v="11"/>
    <x v="1"/>
    <x v="1"/>
  </r>
  <r>
    <x v="5"/>
    <n v="0.27458224034770762"/>
    <n v="0"/>
    <n v="9.6061479346781969E-2"/>
    <n v="0.17852076100092565"/>
    <n v="9.6061479346781983E-3"/>
    <n v="0"/>
    <n v="0"/>
    <n v="0.13448607108549476"/>
    <n v="0"/>
    <n v="7.2046109510086498E-2"/>
    <n v="0.13448607108549476"/>
    <x v="0"/>
    <n v="5.2833813640730087E-2"/>
    <x v="0"/>
    <n v="6.2439961575408286E-2"/>
    <x v="0"/>
    <n v="0"/>
    <n v="0.11407694367017845"/>
    <n v="0"/>
    <n v="0"/>
    <n v="0"/>
    <x v="22"/>
    <n v="0.11047070124879931"/>
    <n v="4.8030739673390992E-3"/>
    <n v="9.6061479346781983E-3"/>
    <n v="9.6061479346781983E-3"/>
    <n v="0.72142170989433274"/>
    <n v="0.73102785782901092"/>
    <x v="1"/>
    <n v="0.55154758247899482"/>
    <n v="0"/>
    <n v="0.31512767716360846"/>
    <n v="0.43622077618912669"/>
    <n v="9.8168558422252708E-2"/>
    <n v="0"/>
    <n v="0"/>
    <n v="0.3754846170049545"/>
    <n v="0"/>
    <n v="0.2717463013546329"/>
    <n v="0.3754846170049545"/>
    <x v="0"/>
    <n v="0.2319297920957894"/>
    <x v="0"/>
    <n v="0.25255621249465021"/>
    <x v="0"/>
    <n v="0"/>
    <n v="0.34452835364837131"/>
    <n v="0"/>
    <n v="0"/>
    <n v="0"/>
    <x v="22"/>
    <n v="0.33881673502520271"/>
    <n v="6.9359812332597331E-2"/>
    <n v="9.8168558422252708E-2"/>
    <n v="9.8168558422252708E-2"/>
    <n v="1.014781932602117"/>
    <n v="1.0255540620167243"/>
    <n v="0"/>
    <n v="9.6061479346781969E-2"/>
    <n v="0.17852076100092565"/>
    <n v="9.6061479346781983E-3"/>
    <n v="0.17771373679154664"/>
    <n v="0.13448607108549476"/>
    <n v="5.2833813640730087E-2"/>
    <n v="0.11047070124879931"/>
    <n v="4.8030739673390992E-3"/>
    <n v="0.11527377521613841"/>
    <n v="9.6061479346781983E-3"/>
    <n v="7.2046109510086498E-2"/>
    <n v="0.15946205571565805"/>
    <x v="0"/>
    <n v="0.31512767716360846"/>
    <n v="0.43622077618912669"/>
    <n v="9.8168558422252708E-2"/>
    <n v="0.43516614916293883"/>
    <n v="0.3754846170049545"/>
    <n v="0.2319297920957894"/>
    <n v="0.33881673502520271"/>
    <n v="6.9359812332597331E-2"/>
    <n v="0.34640645089773969"/>
    <n v="9.8168558422252708E-2"/>
    <n v="0.2717463013546329"/>
    <n v="0.41078266423235826"/>
    <x v="2"/>
    <x v="12"/>
    <x v="0"/>
    <x v="0"/>
  </r>
  <r>
    <x v="7"/>
    <n v="3.2932502548302801E-2"/>
    <n v="0"/>
    <n v="1.6393442622950824E-2"/>
    <n v="1.6539059925351974E-2"/>
    <n v="3.825136612021858E-2"/>
    <n v="5.4644808743169408E-3"/>
    <n v="0"/>
    <n v="0"/>
    <n v="5.4644808743169408E-3"/>
    <n v="7.6502732240437188E-2"/>
    <n v="0.56284153005464488"/>
    <x v="0"/>
    <n v="1.0928961748633882E-2"/>
    <x v="0"/>
    <n v="7.1038251366120228E-2"/>
    <x v="0"/>
    <n v="0"/>
    <n v="5.4635999800330626E-2"/>
    <n v="0"/>
    <n v="0"/>
    <n v="0"/>
    <x v="0"/>
    <n v="8.1967213114754106E-2"/>
    <n v="0"/>
    <n v="1.6393442622950824E-2"/>
    <n v="4.3715846994535519E-2"/>
    <n v="0.8907103825136613"/>
    <n v="0.93442622950819687"/>
    <x v="0"/>
    <n v="0.1824842635893392"/>
    <n v="0"/>
    <n v="0.12838931363548162"/>
    <n v="0.12896144009446761"/>
    <n v="0.1968483931138606"/>
    <n v="7.3989617529229099E-2"/>
    <n v="0"/>
    <n v="0"/>
    <n v="7.3989617529229099E-2"/>
    <n v="0.28024518110819063"/>
    <n v="0.84840632387783499"/>
    <x v="0"/>
    <n v="0.10473303933139495"/>
    <x v="0"/>
    <n v="0.26979101752040008"/>
    <x v="0"/>
    <n v="0"/>
    <n v="0.2359260152667049"/>
    <n v="0"/>
    <n v="0"/>
    <n v="0"/>
    <x v="0"/>
    <n v="0.29036207985563461"/>
    <n v="0"/>
    <n v="0.12838931363548162"/>
    <n v="0.21063749718112076"/>
    <n v="1.2338678799950176"/>
    <n v="1.3118379898471235"/>
    <n v="0"/>
    <n v="1.6393442622950824E-2"/>
    <n v="1.6539059925351974E-2"/>
    <n v="4.3715846994535519E-2"/>
    <n v="0.60655737704918045"/>
    <n v="0"/>
    <n v="1.6393442622950824E-2"/>
    <n v="8.1967213114754106E-2"/>
    <n v="0"/>
    <n v="8.1967213114754106E-2"/>
    <n v="1.6393442622950824E-2"/>
    <n v="7.6502732240437188E-2"/>
    <n v="9.2896174863387998E-2"/>
    <x v="0"/>
    <n v="0.12838931363548162"/>
    <n v="0.12896144009446761"/>
    <n v="0.21063749718112076"/>
    <n v="0.89277908776988357"/>
    <n v="0"/>
    <n v="0.12838931363548162"/>
    <n v="0.29036207985563461"/>
    <n v="0"/>
    <n v="0.29036207985563461"/>
    <n v="0.12838931363548162"/>
    <n v="0.28024518110819063"/>
    <n v="0.30971660548290736"/>
    <x v="2"/>
    <x v="12"/>
    <x v="0"/>
    <x v="0"/>
  </r>
  <r>
    <x v="0"/>
    <n v="9.6958835414762148E-2"/>
    <n v="2.1493820526598602E-2"/>
    <n v="2.1493820526598602E-2"/>
    <n v="5.3971194361564945E-2"/>
    <n v="0.12358946802794199"/>
    <n v="1.6120365394948953E-2"/>
    <n v="0"/>
    <n v="0.19881783987103704"/>
    <n v="0"/>
    <n v="0.24717893605588381"/>
    <n v="9.6722192369693732E-2"/>
    <x v="0"/>
    <n v="0"/>
    <x v="0"/>
    <n v="7.522837184309511E-2"/>
    <x v="0"/>
    <n v="0"/>
    <n v="4.3357288151780131E-2"/>
    <n v="0"/>
    <n v="0"/>
    <n v="5.3734551316496505E-3"/>
    <x v="0"/>
    <n v="0.10746910263299302"/>
    <n v="5.3734551316496505E-3"/>
    <n v="0"/>
    <n v="0.13970983342289095"/>
    <n v="0.76894142933906495"/>
    <n v="0.90865126276195596"/>
    <x v="0"/>
    <n v="0.31664713188255472"/>
    <n v="0.14713804868340805"/>
    <n v="0.14713804868340805"/>
    <n v="0.23445919681899674"/>
    <n v="0.35922941182723817"/>
    <n v="0.12730962256656014"/>
    <n v="0"/>
    <n v="0.46216826533922822"/>
    <n v="0"/>
    <n v="0.52033511876904726"/>
    <n v="0.31624704615486254"/>
    <x v="0"/>
    <n v="0"/>
    <x v="0"/>
    <n v="0.27783873563335626"/>
    <x v="0"/>
    <n v="0"/>
    <n v="0.2097589399494583"/>
    <n v="0"/>
    <n v="0"/>
    <n v="7.336966323656588E-2"/>
    <x v="0"/>
    <n v="0.33400022170040161"/>
    <n v="7.336966323656588E-2"/>
    <n v="0"/>
    <n v="0.38307869925469962"/>
    <n v="1.0693600198416835"/>
    <n v="1.2637551314934963"/>
    <n v="2.1493820526598602E-2"/>
    <n v="2.1493820526598602E-2"/>
    <n v="5.3971194361564945E-2"/>
    <n v="0.13970983342289095"/>
    <n v="9.6722192369693732E-2"/>
    <n v="0.19881783987103704"/>
    <n v="0"/>
    <n v="0.10746910263299302"/>
    <n v="5.3734551316496505E-3"/>
    <n v="0.11284255776464266"/>
    <n v="0"/>
    <n v="0.24717893605588381"/>
    <n v="0.11337990327780761"/>
    <x v="71"/>
    <n v="0.14713804868340805"/>
    <n v="0.23445919681899674"/>
    <n v="0.38307869925469962"/>
    <n v="0.31624704615486254"/>
    <n v="0.46216826533922822"/>
    <n v="0"/>
    <n v="0.33400022170040161"/>
    <n v="7.336966323656588E-2"/>
    <n v="0.34258231118304233"/>
    <n v="0"/>
    <n v="0.52033511876904726"/>
    <n v="0.34343058580665131"/>
    <x v="2"/>
    <x v="12"/>
    <x v="0"/>
    <x v="0"/>
  </r>
  <r>
    <x v="6"/>
    <n v="0.13785024628568399"/>
    <n v="0"/>
    <n v="4.231684739486908E-2"/>
    <n v="9.55333988908149E-2"/>
    <n v="0.13224014810896592"/>
    <n v="0"/>
    <n v="0"/>
    <n v="0.26976990214229035"/>
    <n v="1.057921184871727E-2"/>
    <n v="0.10579211848717272"/>
    <n v="0.13224014810896589"/>
    <x v="0"/>
    <n v="0"/>
    <x v="0"/>
    <n v="6.3475271092303623E-2"/>
    <x v="0"/>
    <n v="0"/>
    <n v="0.10994004857155282"/>
    <n v="0"/>
    <n v="0"/>
    <n v="0"/>
    <x v="0"/>
    <n v="8.4633694789738187E-2"/>
    <n v="0"/>
    <n v="0"/>
    <n v="0.13224014810896592"/>
    <n v="0.70351758793969843"/>
    <n v="0.83575773604866432"/>
    <x v="5"/>
    <n v="0.38038921981341034"/>
    <n v="0"/>
    <n v="0.20718977291351012"/>
    <n v="0.3142305362335629"/>
    <n v="0.37218143909653267"/>
    <n v="0"/>
    <n v="0"/>
    <n v="0.54614138645442045"/>
    <n v="0.10303751917844545"/>
    <n v="0.33128349709015875"/>
    <n v="0.37218143909653262"/>
    <x v="0"/>
    <n v="0"/>
    <x v="0"/>
    <n v="0.25468748988159484"/>
    <x v="0"/>
    <n v="0"/>
    <n v="0.33796944053877864"/>
    <n v="0"/>
    <n v="0"/>
    <n v="0"/>
    <x v="0"/>
    <n v="0.29518693851635841"/>
    <n v="0"/>
    <n v="0"/>
    <n v="0.37218143909653267"/>
    <n v="0.9950010779462839"/>
    <n v="1.1535242107480939"/>
    <n v="0"/>
    <n v="4.231684739486908E-2"/>
    <n v="9.55333988908149E-2"/>
    <n v="0.13224014810896592"/>
    <n v="0.15868817773075908"/>
    <n v="0.26976990214229035"/>
    <n v="1.057921184871727E-2"/>
    <n v="8.4633694789738187E-2"/>
    <n v="0"/>
    <n v="8.4633694789738187E-2"/>
    <n v="0"/>
    <n v="0.10579211848717272"/>
    <n v="7.4054482941020891E-2"/>
    <x v="0"/>
    <n v="0.20718977291351012"/>
    <n v="0.3142305362335629"/>
    <n v="0.37218143909653267"/>
    <n v="0.40972471930253312"/>
    <n v="0.54614138645442045"/>
    <n v="0.10303751917844545"/>
    <n v="0.29518693851635841"/>
    <n v="0"/>
    <n v="0.29518693851635841"/>
    <n v="0"/>
    <n v="0.33128349709015875"/>
    <n v="0.27560539377851256"/>
    <x v="2"/>
    <x v="12"/>
    <x v="0"/>
    <x v="0"/>
  </r>
  <r>
    <x v="12"/>
    <n v="0.26708598428944319"/>
    <n v="0"/>
    <n v="8.7158628704241708E-2"/>
    <n v="0.17992735558520151"/>
    <n v="8.7158628704241708E-2"/>
    <n v="0"/>
    <n v="0"/>
    <n v="0"/>
    <n v="0"/>
    <n v="0"/>
    <n v="0"/>
    <x v="0"/>
    <n v="0.10459035444509002"/>
    <x v="0"/>
    <n v="9.8779779198140613E-2"/>
    <x v="0"/>
    <n v="0"/>
    <n v="0.11078940815140698"/>
    <n v="0"/>
    <n v="0"/>
    <n v="0"/>
    <x v="0"/>
    <n v="0.17431725740848342"/>
    <n v="3.4863451481696679E-2"/>
    <n v="0"/>
    <n v="8.7158628704241708E-2"/>
    <n v="0.53515398024404415"/>
    <n v="0.62231260894828577"/>
    <x v="11"/>
    <n v="0.54311309260227747"/>
    <n v="0"/>
    <n v="0.29969247459484072"/>
    <n v="0.43805448020793647"/>
    <n v="0.29969247459484072"/>
    <n v="0"/>
    <n v="0"/>
    <n v="0"/>
    <n v="0"/>
    <n v="0"/>
    <n v="0"/>
    <x v="0"/>
    <n v="0.32932494118613909"/>
    <x v="0"/>
    <n v="0.31971130268428866"/>
    <x v="0"/>
    <n v="0"/>
    <n v="0.33932475851189736"/>
    <n v="0"/>
    <n v="0"/>
    <n v="0"/>
    <x v="0"/>
    <n v="0.43070682979815322"/>
    <n v="0.18781989083963993"/>
    <n v="0"/>
    <n v="0.29969247459484072"/>
    <n v="0.82058117050365686"/>
    <n v="0.90896473741664918"/>
    <n v="0"/>
    <n v="8.7158628704241708E-2"/>
    <n v="0.17992735558520151"/>
    <n v="8.7158628704241708E-2"/>
    <n v="2.3242300987797788E-2"/>
    <n v="0"/>
    <n v="0.10459035444509002"/>
    <n v="0.17431725740848342"/>
    <n v="3.4863451481696679E-2"/>
    <n v="0.20918070889018009"/>
    <n v="0"/>
    <n v="0"/>
    <n v="0.19814061592097615"/>
    <x v="0"/>
    <n v="0.29969247459484072"/>
    <n v="0.43805448020793647"/>
    <n v="0.29969247459484072"/>
    <n v="0.15305108686661273"/>
    <n v="0"/>
    <n v="0.32932494118613909"/>
    <n v="0.43070682979815322"/>
    <n v="0.18781989083963993"/>
    <n v="0.47502735771158094"/>
    <n v="0"/>
    <n v="0"/>
    <n v="0.46131930474435662"/>
    <x v="2"/>
    <x v="12"/>
    <x v="0"/>
    <x v="0"/>
  </r>
  <r>
    <x v="17"/>
    <n v="8.5610098176718094E-2"/>
    <n v="0"/>
    <n v="0.04"/>
    <n v="4.5610098176718093E-2"/>
    <n v="0.12"/>
    <n v="0"/>
    <n v="0"/>
    <n v="0.24"/>
    <n v="0"/>
    <n v="0.13714285714285715"/>
    <n v="0.21142857142857144"/>
    <x v="0"/>
    <n v="0"/>
    <x v="0"/>
    <n v="0.08"/>
    <x v="0"/>
    <n v="0"/>
    <n v="0.12800271893055401"/>
    <n v="0"/>
    <n v="0"/>
    <n v="0"/>
    <x v="0"/>
    <n v="0.10857142857142861"/>
    <n v="0"/>
    <n v="0"/>
    <n v="0.12"/>
    <n v="0.8"/>
    <n v="0.92"/>
    <x v="4"/>
    <n v="0.29693637713707832"/>
    <n v="0"/>
    <n v="0.20135792079033082"/>
    <n v="0.21522291762370915"/>
    <n v="0.35374160588967152"/>
    <n v="0"/>
    <n v="0"/>
    <n v="0.51197268804947627"/>
    <n v="0"/>
    <n v="0.37936214423905718"/>
    <n v="0.47778531107860528"/>
    <x v="0"/>
    <n v="0"/>
    <x v="0"/>
    <n v="0.28675655221154839"/>
    <x v="0"/>
    <n v="0"/>
    <n v="0.36588373859355572"/>
    <n v="0"/>
    <n v="0"/>
    <n v="0"/>
    <x v="0"/>
    <n v="0.33577584664273885"/>
    <n v="0"/>
    <n v="0"/>
    <n v="0.35374160588967152"/>
    <n v="1.1071487177940904"/>
    <n v="1.2840397745833483"/>
    <n v="0"/>
    <n v="0.04"/>
    <n v="4.5610098176718093E-2"/>
    <n v="0.12"/>
    <n v="0.22285714285714286"/>
    <n v="0.24"/>
    <n v="0"/>
    <n v="0.10857142857142861"/>
    <n v="0"/>
    <n v="0.10857142857142861"/>
    <n v="0"/>
    <n v="0.13714285714285715"/>
    <n v="9.1428571428571428E-2"/>
    <x v="0"/>
    <n v="0.20135792079033082"/>
    <n v="0.21522291762370915"/>
    <n v="0.35374160588967152"/>
    <n v="0.49164589293717709"/>
    <n v="0.51197268804947627"/>
    <n v="0"/>
    <n v="0.33577584664273885"/>
    <n v="0"/>
    <n v="0.33577584664273885"/>
    <n v="0"/>
    <n v="0.37936214423905718"/>
    <n v="0.30717971888597279"/>
    <x v="2"/>
    <x v="12"/>
    <x v="0"/>
    <x v="0"/>
  </r>
  <r>
    <x v="19"/>
    <n v="0.24404520259120402"/>
    <n v="0"/>
    <n v="0.11683848797250862"/>
    <n v="0.1272067146186954"/>
    <n v="2.1147237642083004E-2"/>
    <n v="0"/>
    <n v="0"/>
    <n v="0"/>
    <n v="0"/>
    <n v="0"/>
    <n v="0"/>
    <x v="0"/>
    <n v="0.20089875759978856"/>
    <x v="0"/>
    <n v="3.7007665873645255E-2"/>
    <x v="0"/>
    <n v="5.286809410520751E-3"/>
    <n v="0.19879212073334013"/>
    <n v="0"/>
    <n v="0"/>
    <n v="0"/>
    <x v="0"/>
    <n v="0.28548770816812047"/>
    <n v="0"/>
    <n v="0"/>
    <n v="2.1147237642083004E-2"/>
    <n v="0.64525508855405755"/>
    <n v="0.66640232619614059"/>
    <x v="11"/>
    <n v="0.51669503141503104"/>
    <n v="0"/>
    <n v="0.34884909690109073"/>
    <n v="0.36469086096409165"/>
    <n v="0.14593837971791734"/>
    <n v="0"/>
    <n v="0"/>
    <n v="0"/>
    <n v="0"/>
    <n v="0"/>
    <n v="0"/>
    <x v="0"/>
    <n v="0.46477011193422396"/>
    <x v="0"/>
    <n v="0.19358052346738866"/>
    <x v="0"/>
    <n v="7.2774669732142208E-2"/>
    <n v="0.46213604399476704"/>
    <n v="0"/>
    <n v="0"/>
    <n v="0"/>
    <x v="0"/>
    <n v="0.56369183612308549"/>
    <n v="0"/>
    <n v="0"/>
    <n v="0.14593837971791734"/>
    <n v="0.93277814660822733"/>
    <n v="0.95503627048839967"/>
    <n v="0"/>
    <n v="0.11683848797250862"/>
    <n v="0.1272067146186954"/>
    <n v="2.1147237642083004E-2"/>
    <n v="0"/>
    <n v="0"/>
    <n v="0.20089875759978856"/>
    <n v="0.28548770816812047"/>
    <n v="0"/>
    <n v="0.28548770816812047"/>
    <n v="0"/>
    <n v="0"/>
    <n v="0.15886862278614861"/>
    <x v="0"/>
    <n v="0.34884909690109073"/>
    <n v="0.36469086096409165"/>
    <n v="0.14593837971791734"/>
    <n v="0"/>
    <n v="0"/>
    <n v="0.46477011193422396"/>
    <n v="0.56369183612308549"/>
    <n v="0"/>
    <n v="0.56369183612308549"/>
    <n v="0"/>
    <n v="0"/>
    <n v="0.40997158689830215"/>
    <x v="2"/>
    <x v="13"/>
    <x v="0"/>
    <x v="0"/>
  </r>
  <r>
    <x v="8"/>
    <n v="0.24051859312345392"/>
    <n v="0"/>
    <n v="8.194482381862879E-2"/>
    <n v="0.15857376930482514"/>
    <n v="0.10379677683692981"/>
    <n v="0"/>
    <n v="0"/>
    <n v="0"/>
    <n v="5.4629882545752517E-3"/>
    <n v="0"/>
    <n v="0"/>
    <x v="0"/>
    <n v="0.21305654192843482"/>
    <x v="0"/>
    <n v="4.9166894291177259E-2"/>
    <x v="0"/>
    <n v="0"/>
    <n v="9.3350202392367576E-2"/>
    <n v="0"/>
    <n v="0"/>
    <n v="0"/>
    <x v="0"/>
    <n v="0.16388964763725758"/>
    <n v="0"/>
    <n v="0"/>
    <n v="0.10379677683692981"/>
    <n v="0.51379404534280249"/>
    <n v="0.61759082217973227"/>
    <x v="11"/>
    <n v="0.51257959766242733"/>
    <n v="0"/>
    <n v="0.29032126781823037"/>
    <n v="0.40956813768815076"/>
    <n v="0.32802617011261692"/>
    <n v="0"/>
    <n v="0"/>
    <n v="0"/>
    <n v="7.3979493250843617E-2"/>
    <n v="0"/>
    <n v="0"/>
    <x v="0"/>
    <n v="0.47977600621891708"/>
    <x v="0"/>
    <n v="0.22359452301242444"/>
    <x v="0"/>
    <n v="0"/>
    <n v="0.31049778244463899"/>
    <n v="0"/>
    <n v="0"/>
    <n v="0"/>
    <x v="0"/>
    <n v="0.41679603902563456"/>
    <n v="0"/>
    <n v="0"/>
    <n v="0.32802617011261692"/>
    <n v="0.7991939591207845"/>
    <n v="0.90410088845772829"/>
    <n v="0"/>
    <n v="8.194482381862879E-2"/>
    <n v="0.15857376930482514"/>
    <n v="0.10379677683692981"/>
    <n v="0"/>
    <n v="0"/>
    <n v="0.21851953018301007"/>
    <n v="0.16388964763725758"/>
    <n v="0"/>
    <n v="0.16388964763725758"/>
    <n v="0"/>
    <n v="0"/>
    <n v="0.13138486752253481"/>
    <x v="0"/>
    <n v="0.29032126781823037"/>
    <n v="0.40956813768815076"/>
    <n v="0.32802617011261692"/>
    <n v="0"/>
    <n v="0"/>
    <n v="0.48641615208769934"/>
    <n v="0.41679603902563456"/>
    <n v="0"/>
    <n v="0.41679603902563456"/>
    <n v="0"/>
    <n v="0"/>
    <n v="0.37091730230399356"/>
    <x v="2"/>
    <x v="13"/>
    <x v="0"/>
    <x v="0"/>
  </r>
  <r>
    <x v="1"/>
    <n v="3.2761876618206009E-2"/>
    <n v="5.4303556882975834E-3"/>
    <n v="1.629106706489275E-2"/>
    <n v="1.1040453865015676E-2"/>
    <n v="0.22807493890849845"/>
    <n v="0"/>
    <n v="0"/>
    <n v="0"/>
    <n v="0"/>
    <n v="0.3095302742329622"/>
    <n v="0.19006244909041539"/>
    <x v="0"/>
    <n v="3.2582134129785494E-2"/>
    <x v="0"/>
    <n v="3.2582134129785494E-2"/>
    <x v="0"/>
    <n v="0"/>
    <n v="9.8540041234214087E-2"/>
    <n v="0"/>
    <n v="0"/>
    <n v="0"/>
    <x v="23"/>
    <n v="0.14716263915286451"/>
    <n v="1.0860711376595167E-2"/>
    <n v="5.4303556882975834E-3"/>
    <n v="0.22807493890849845"/>
    <n v="0.74477328265001352"/>
    <n v="0.97284822155851192"/>
    <x v="0"/>
    <n v="0.18200561284697894"/>
    <n v="7.3757805309327087E-2"/>
    <n v="0.1279855856859434"/>
    <n v="0.10526787429904587"/>
    <n v="0.49788902866749674"/>
    <n v="0"/>
    <n v="0"/>
    <n v="0"/>
    <n v="0"/>
    <n v="0.58999209002825781"/>
    <n v="0.45110640014620862"/>
    <x v="0"/>
    <n v="0.18150008348864646"/>
    <x v="0"/>
    <n v="0.18150008348864646"/>
    <x v="0"/>
    <n v="0"/>
    <n v="0.31930933402788275"/>
    <n v="0"/>
    <n v="0"/>
    <n v="0"/>
    <x v="23"/>
    <n v="0.39371067804009585"/>
    <n v="0.10440430583275226"/>
    <n v="7.3757805309327087E-2"/>
    <n v="0.49788902866749674"/>
    <n v="1.0411829981161218"/>
    <n v="1.4052634297200266"/>
    <n v="5.4303556882975834E-3"/>
    <n v="1.629106706489275E-2"/>
    <n v="1.1040453865015676E-2"/>
    <n v="0.22807493890849845"/>
    <n v="0.19006244909041539"/>
    <n v="0"/>
    <n v="3.2582134129785494E-2"/>
    <n v="0.14716263915286451"/>
    <n v="1.0860711376595167E-2"/>
    <n v="0.15802335052945968"/>
    <n v="5.4303556882975834E-3"/>
    <n v="0.3095302742329622"/>
    <n v="4.9144718979093123E-2"/>
    <x v="72"/>
    <n v="0.1279855856859434"/>
    <n v="0.10526787429904587"/>
    <n v="0.49788902866749674"/>
    <n v="0.45110640014620862"/>
    <n v="0"/>
    <n v="0.18150008348864646"/>
    <n v="0.39371067804009585"/>
    <n v="0.10440430583275226"/>
    <n v="0.40881418190587948"/>
    <n v="7.3757805309327087E-2"/>
    <n v="0.58999209002825781"/>
    <n v="0.22354323715098545"/>
    <x v="2"/>
    <x v="13"/>
    <x v="0"/>
    <x v="0"/>
  </r>
  <r>
    <x v="7"/>
    <n v="0.21347680126330645"/>
    <n v="0"/>
    <n v="0.12592187926795956"/>
    <n v="8.7554921995346896E-2"/>
    <n v="7.6481835564053524E-2"/>
    <n v="0"/>
    <n v="0"/>
    <n v="2.7314941272876259E-2"/>
    <n v="0"/>
    <n v="0"/>
    <n v="3.277792952745151E-2"/>
    <x v="0"/>
    <n v="0.13657470636438132"/>
    <x v="0"/>
    <n v="1.6388964763725759E-2"/>
    <x v="0"/>
    <n v="0"/>
    <n v="0.16509926601327066"/>
    <n v="0"/>
    <n v="0"/>
    <n v="0"/>
    <x v="0"/>
    <n v="0.26222343621961214"/>
    <n v="5.4629882545752517E-3"/>
    <n v="5.4629882545752517E-3"/>
    <n v="7.6481835564053524E-2"/>
    <n v="0.57361376673040154"/>
    <n v="0.65009560229445507"/>
    <x v="3"/>
    <n v="0.48028900005920105"/>
    <n v="0"/>
    <n v="0.36275868044654452"/>
    <n v="0.3003942338909783"/>
    <n v="0.28020586974137685"/>
    <n v="0"/>
    <n v="0"/>
    <n v="0.16603412674290371"/>
    <n v="0"/>
    <n v="0"/>
    <n v="0.18205069672630184"/>
    <x v="0"/>
    <n v="0.37853561815779307"/>
    <x v="0"/>
    <n v="0.12837168073258717"/>
    <x v="0"/>
    <n v="0"/>
    <n v="0.41842747015414034"/>
    <n v="0"/>
    <n v="0"/>
    <n v="0"/>
    <x v="0"/>
    <n v="0.53760181208803082"/>
    <n v="7.3979493250843617E-2"/>
    <n v="7.3979493250843617E-2"/>
    <n v="0.28020586974137685"/>
    <n v="0.859280499483697"/>
    <n v="0.93784471200025876"/>
    <n v="0"/>
    <n v="0.12592187926795956"/>
    <n v="8.7554921995346896E-2"/>
    <n v="7.6481835564053524E-2"/>
    <n v="3.277792952745151E-2"/>
    <n v="2.7314941272876259E-2"/>
    <n v="0.13657470636438132"/>
    <n v="0.26222343621961214"/>
    <n v="5.4629882545752517E-3"/>
    <n v="0.26768642447418739"/>
    <n v="5.4629882545752517E-3"/>
    <n v="0"/>
    <n v="0.1037967768369298"/>
    <x v="0"/>
    <n v="0.36275868044654452"/>
    <n v="0.3003942338909783"/>
    <n v="0.28020586974137685"/>
    <n v="0.18205069672630184"/>
    <n v="0.16603412674290371"/>
    <n v="0.37853561815779307"/>
    <n v="0.53760181208803082"/>
    <n v="7.3979493250843617E-2"/>
    <n v="0.5437914097104064"/>
    <n v="7.3979493250843617E-2"/>
    <n v="0"/>
    <n v="0.32802617011261692"/>
    <x v="2"/>
    <x v="13"/>
    <x v="0"/>
    <x v="0"/>
  </r>
  <r>
    <x v="8"/>
    <n v="0.17320166310457608"/>
    <n v="0"/>
    <n v="6.7702552719200906E-2"/>
    <n v="0.10549911038537516"/>
    <n v="1.1098779134295229E-2"/>
    <n v="0"/>
    <n v="0"/>
    <n v="0"/>
    <n v="0"/>
    <n v="0"/>
    <n v="0.26082130965593781"/>
    <x v="0"/>
    <n v="7.2142064372918979E-2"/>
    <x v="0"/>
    <n v="8.3240843507214224E-2"/>
    <x v="0"/>
    <n v="0"/>
    <n v="0.15265397268069628"/>
    <n v="0"/>
    <n v="0"/>
    <n v="0"/>
    <x v="0"/>
    <n v="0.15538290788013318"/>
    <n v="0"/>
    <n v="5.5493895671476145E-3"/>
    <n v="1.1098779134295229E-2"/>
    <n v="0.65482796892341832"/>
    <n v="0.66592674805771357"/>
    <x v="4"/>
    <n v="0.42923468910125423"/>
    <n v="0"/>
    <n v="0.263226372014286"/>
    <n v="0.33080688047968754"/>
    <n v="0.10554660062051555"/>
    <n v="0"/>
    <n v="0"/>
    <n v="0"/>
    <n v="0"/>
    <n v="0"/>
    <n v="0.53600654107765144"/>
    <x v="0"/>
    <n v="0.27193179764213471"/>
    <x v="0"/>
    <n v="0.29267540910741685"/>
    <x v="0"/>
    <n v="0"/>
    <n v="0.40140231416924765"/>
    <n v="0"/>
    <n v="0"/>
    <n v="0"/>
    <x v="0"/>
    <n v="0.40518238818404595"/>
    <n v="0"/>
    <n v="7.4563297266541317E-2"/>
    <n v="0.10554660062051555"/>
    <n v="0.94281374523530515"/>
    <n v="0.95453203324168578"/>
    <n v="0"/>
    <n v="6.7702552719200906E-2"/>
    <n v="0.10549911038537516"/>
    <n v="1.1098779134295229E-2"/>
    <n v="0.26082130965593781"/>
    <n v="0"/>
    <n v="7.2142064372918979E-2"/>
    <n v="0.15538290788013318"/>
    <n v="0"/>
    <n v="0.15538290788013318"/>
    <n v="5.5493895671476145E-3"/>
    <n v="0"/>
    <n v="0.16093229744728083"/>
    <x v="0"/>
    <n v="0.263226372014286"/>
    <n v="0.33080688047968754"/>
    <n v="0.10554660062051555"/>
    <n v="0.53600654107765144"/>
    <n v="0"/>
    <n v="0.27193179764213471"/>
    <n v="0.40518238818404595"/>
    <n v="0"/>
    <n v="0.40518238818404595"/>
    <n v="7.4563297266541317E-2"/>
    <n v="0"/>
    <n v="0.41278687640467659"/>
    <x v="2"/>
    <x v="13"/>
    <x v="0"/>
    <x v="0"/>
  </r>
  <r>
    <x v="4"/>
    <n v="0.34569005819670806"/>
    <n v="4.9975012493753135E-3"/>
    <n v="7.0214892553723152E-2"/>
    <n v="0.2704776643936096"/>
    <n v="5.9970014992503755E-2"/>
    <n v="0"/>
    <n v="0"/>
    <n v="0"/>
    <n v="0"/>
    <n v="0.15992003998001003"/>
    <n v="1.9990004997501254E-2"/>
    <x v="0"/>
    <n v="0.15992003998001003"/>
    <x v="0"/>
    <n v="2.4987506246876564E-2"/>
    <x v="0"/>
    <n v="0"/>
    <n v="7.4962518740629702E-2"/>
    <n v="0"/>
    <n v="0"/>
    <n v="0"/>
    <x v="0"/>
    <n v="0.1501749125437282"/>
    <n v="0"/>
    <n v="9.995002498750627E-3"/>
    <n v="5.9970014992503755E-2"/>
    <n v="0.59995002498750638"/>
    <n v="0.65992003998001014"/>
    <x v="5"/>
    <n v="0.62852729004976093"/>
    <n v="7.0752021286204489E-2"/>
    <n v="0.26818414392290008"/>
    <n v="0.54693837387198785"/>
    <n v="0.24740392595554545"/>
    <n v="0"/>
    <n v="0"/>
    <n v="0"/>
    <n v="0"/>
    <n v="0.41140778061672867"/>
    <n v="0.1418613537967604"/>
    <x v="0"/>
    <n v="0.41140778061672867"/>
    <x v="0"/>
    <n v="0.15874019774127171"/>
    <x v="0"/>
    <n v="0"/>
    <n v="0.27733435704517773"/>
    <n v="0"/>
    <n v="0"/>
    <n v="0"/>
    <x v="0"/>
    <n v="0.39794428288050554"/>
    <n v="0"/>
    <n v="0.10014230466618179"/>
    <n v="0.24740392595554545"/>
    <n v="0.88602611879001514"/>
    <n v="0.94817851158284139"/>
    <n v="4.9975012493753135E-3"/>
    <n v="7.0214892553723152E-2"/>
    <n v="0.2704776643936096"/>
    <n v="5.9970014992503755E-2"/>
    <n v="1.9990004997501254E-2"/>
    <n v="0"/>
    <n v="0.15992003998001003"/>
    <n v="0.1501749125437282"/>
    <n v="0"/>
    <n v="0.1501749125437282"/>
    <n v="9.995002498750627E-3"/>
    <n v="0.15992003998001003"/>
    <n v="9.995002498750627E-2"/>
    <x v="73"/>
    <n v="0.26818414392290008"/>
    <n v="0.54693837387198785"/>
    <n v="0.24740392595554545"/>
    <n v="0.1418613537967604"/>
    <n v="0"/>
    <n v="0.41140778061672867"/>
    <n v="0.39794428288050554"/>
    <n v="0"/>
    <n v="0.39794428288050554"/>
    <n v="0.10014230466618179"/>
    <n v="0.41140778061672867"/>
    <n v="0.32166725345670522"/>
    <x v="2"/>
    <x v="13"/>
    <x v="0"/>
    <x v="0"/>
  </r>
  <r>
    <x v="6"/>
    <n v="0.15250275354394971"/>
    <n v="1.6949152542372881E-2"/>
    <n v="2.8248587570621465E-2"/>
    <n v="0.10730501343095537"/>
    <n v="0.14689265536723164"/>
    <n v="1.1299435028248586E-2"/>
    <n v="0"/>
    <n v="0"/>
    <n v="0"/>
    <n v="0.3502824858757061"/>
    <n v="0.22033898305084743"/>
    <x v="0"/>
    <n v="2.8248587570621465E-2"/>
    <x v="0"/>
    <n v="3.3898305084745756E-2"/>
    <x v="0"/>
    <n v="0"/>
    <n v="7.4956921309592181E-2"/>
    <n v="0"/>
    <n v="0"/>
    <n v="5.6497175141242929E-3"/>
    <x v="0"/>
    <n v="1.6949152542372881E-2"/>
    <n v="1.6949152542372878E-2"/>
    <n v="0"/>
    <n v="0.15819209039548024"/>
    <n v="0.67231638418079054"/>
    <n v="0.83050847457627075"/>
    <x v="0"/>
    <n v="0.40119204261683272"/>
    <n v="0.1305595098850213"/>
    <n v="0.16887469768521152"/>
    <n v="0.33373522377438175"/>
    <n v="0.39332948869959972"/>
    <n v="0.1065000115504284"/>
    <n v="0"/>
    <n v="0"/>
    <n v="0"/>
    <n v="0.63334793449492288"/>
    <n v="0.48861430674689466"/>
    <x v="0"/>
    <n v="0.16887469768521152"/>
    <x v="0"/>
    <n v="0.18517131604585735"/>
    <x v="0"/>
    <n v="0"/>
    <n v="0.27732372872923267"/>
    <n v="0"/>
    <n v="0"/>
    <n v="7.5235559810050062E-2"/>
    <x v="0"/>
    <n v="0.1305595098850213"/>
    <n v="0.1305595098850213"/>
    <n v="0"/>
    <n v="0.40904543253146952"/>
    <n v="0.96132194322756226"/>
    <n v="1.1464847709445867"/>
    <n v="1.6949152542372881E-2"/>
    <n v="2.8248587570621465E-2"/>
    <n v="0.10730501343095537"/>
    <n v="0.15819209039548024"/>
    <n v="0.22033898305084743"/>
    <n v="0"/>
    <n v="2.8248587570621465E-2"/>
    <n v="1.6949152542372881E-2"/>
    <n v="1.6949152542372878E-2"/>
    <n v="3.3898305084745756E-2"/>
    <n v="0"/>
    <n v="0.3502824858757061"/>
    <n v="3.9548022598870046E-2"/>
    <x v="74"/>
    <n v="0.16887469768521152"/>
    <n v="0.33373522377438175"/>
    <n v="0.40904543253146952"/>
    <n v="0.48861430674689466"/>
    <n v="0"/>
    <n v="0.16887469768521152"/>
    <n v="0.1305595098850213"/>
    <n v="0.1305595098850213"/>
    <n v="0.18517131604585735"/>
    <n v="0"/>
    <n v="0.63334793449492288"/>
    <n v="0.20020153696690635"/>
    <x v="2"/>
    <x v="14"/>
    <x v="0"/>
    <x v="0"/>
  </r>
  <r>
    <x v="4"/>
    <n v="0.16098057491422529"/>
    <n v="0"/>
    <n v="0.12090752441125792"/>
    <n v="4.0073050502967382E-2"/>
    <n v="0.17231476163124643"/>
    <n v="5.7438253877082138E-3"/>
    <n v="0"/>
    <n v="0"/>
    <n v="0"/>
    <n v="0.32739804709936809"/>
    <n v="7.4669730040206772E-2"/>
    <x v="0"/>
    <n v="0"/>
    <x v="0"/>
    <n v="5.7438253877082131E-2"/>
    <x v="0"/>
    <n v="0"/>
    <n v="0.13056865032880352"/>
    <n v="0"/>
    <n v="0"/>
    <n v="0"/>
    <x v="0"/>
    <n v="2.8719126938541069E-2"/>
    <n v="4.0206777713957489E-2"/>
    <n v="0"/>
    <n v="0.17805858701895463"/>
    <n v="0.61487650775416425"/>
    <n v="0.79293509477311885"/>
    <x v="5"/>
    <n v="0.41285256168409051"/>
    <n v="0"/>
    <n v="0.35513569171832948"/>
    <n v="0.20154423145498543"/>
    <n v="0.42806165639493704"/>
    <n v="7.5860769688731164E-2"/>
    <n v="0"/>
    <n v="0"/>
    <n v="0"/>
    <n v="0.60917014451109475"/>
    <n v="0.27677792403918822"/>
    <x v="0"/>
    <n v="0"/>
    <x v="0"/>
    <n v="0.24201850562302607"/>
    <x v="0"/>
    <n v="0"/>
    <n v="0.36970764204209067"/>
    <n v="0"/>
    <n v="0"/>
    <n v="0"/>
    <x v="0"/>
    <n v="0.17028900957585513"/>
    <n v="0.20188487310860126"/>
    <n v="0"/>
    <n v="0.43561703179373751"/>
    <n v="0.90131011443319653"/>
    <n v="1.0983748698159319"/>
    <n v="0"/>
    <n v="0.12090752441125792"/>
    <n v="4.0073050502967382E-2"/>
    <n v="0.17805858701895463"/>
    <n v="8.61573808156232E-2"/>
    <n v="0"/>
    <n v="0"/>
    <n v="2.8719126938541069E-2"/>
    <n v="4.0206777713957489E-2"/>
    <n v="6.8925904652498565E-2"/>
    <n v="0"/>
    <n v="0.32739804709936809"/>
    <n v="0.13239517518667432"/>
    <x v="0"/>
    <n v="0.35513569171832948"/>
    <n v="0.20154423145498543"/>
    <n v="0.43561703179373751"/>
    <n v="0.29791299802149979"/>
    <n v="0"/>
    <n v="0"/>
    <n v="0.17028900957585513"/>
    <n v="0.20188487310860126"/>
    <n v="0.2656509450106242"/>
    <n v="0"/>
    <n v="0.60917014451109475"/>
    <n v="0.37241020341941916"/>
    <x v="2"/>
    <x v="14"/>
    <x v="0"/>
    <x v="0"/>
  </r>
  <r>
    <x v="6"/>
    <n v="0.23513487067419037"/>
    <n v="6.7408156386922829E-3"/>
    <n v="0.10819009100101114"/>
    <n v="0.12020396403448694"/>
    <n v="0.16177957532861484"/>
    <n v="6.7408156386922829E-3"/>
    <n v="0"/>
    <n v="0"/>
    <n v="0"/>
    <n v="0.20896528479946075"/>
    <n v="2.6963262554769132E-2"/>
    <x v="0"/>
    <n v="6.066734074823054E-2"/>
    <x v="0"/>
    <n v="6.0667340748230533E-2"/>
    <x v="0"/>
    <n v="0"/>
    <n v="0.11619978960727192"/>
    <n v="0"/>
    <n v="0"/>
    <n v="0"/>
    <x v="0"/>
    <n v="0.16211661611054942"/>
    <n v="6.7408156386922829E-3"/>
    <n v="0"/>
    <n v="0.16852039096730712"/>
    <n v="0.58173238961914397"/>
    <n v="0.75025278058645106"/>
    <x v="3"/>
    <n v="0.50625691097075087"/>
    <n v="8.2194990883910649E-2"/>
    <n v="0.33516248876848853"/>
    <n v="0.35405531878976487"/>
    <n v="0.41393851152553801"/>
    <n v="8.2194990883910649E-2"/>
    <n v="0"/>
    <n v="0"/>
    <n v="0"/>
    <n v="0.47476247896542451"/>
    <n v="0.1649519574153801"/>
    <x v="0"/>
    <n v="0.24886843227535352"/>
    <x v="0"/>
    <n v="0.24886843227535352"/>
    <x v="0"/>
    <n v="0"/>
    <n v="0.3478537625746515"/>
    <n v="0"/>
    <n v="0"/>
    <n v="0"/>
    <x v="0"/>
    <n v="0.41439594625060655"/>
    <n v="8.2194990883910649E-2"/>
    <n v="0"/>
    <n v="0.423015869717074"/>
    <n v="0.86749899225042237"/>
    <n v="1.0474894862977637"/>
    <n v="6.7408156386922829E-3"/>
    <n v="0.10819009100101114"/>
    <n v="0.12020396403448694"/>
    <n v="0.16852039096730712"/>
    <n v="2.6963262554769132E-2"/>
    <n v="0"/>
    <n v="6.066734074823054E-2"/>
    <n v="0.16211661611054942"/>
    <n v="6.7408156386922829E-3"/>
    <n v="0.1688574317492417"/>
    <n v="0"/>
    <n v="0.20896528479946075"/>
    <n v="0.11627906976744187"/>
    <x v="75"/>
    <n v="0.33516248876848853"/>
    <n v="0.35405531878976487"/>
    <n v="0.423015869717074"/>
    <n v="0.1649519574153801"/>
    <n v="0"/>
    <n v="0.24886843227535352"/>
    <n v="0.41439594625060655"/>
    <n v="8.2194990883910649E-2"/>
    <n v="0.42346588519641165"/>
    <n v="0"/>
    <n v="0.47476247896542451"/>
    <n v="0.34797744001351538"/>
    <x v="2"/>
    <x v="14"/>
    <x v="0"/>
    <x v="0"/>
  </r>
  <r>
    <x v="6"/>
    <n v="0.29726438983100978"/>
    <n v="0"/>
    <n v="0.14315414315414318"/>
    <n v="0.15411024667686662"/>
    <n v="0.13662013662013667"/>
    <n v="0"/>
    <n v="5.9400059400059402E-3"/>
    <n v="0"/>
    <n v="0"/>
    <n v="0.18414018414018413"/>
    <n v="2.3760023760023761E-2"/>
    <x v="0"/>
    <n v="7.7220077220077218E-2"/>
    <x v="0"/>
    <n v="4.1580041580041575E-2"/>
    <x v="0"/>
    <n v="0"/>
    <n v="9.8058164228772782E-2"/>
    <n v="0"/>
    <n v="0"/>
    <n v="0"/>
    <x v="0"/>
    <n v="0.10127710127710129"/>
    <n v="1.7820017820017822E-2"/>
    <n v="0"/>
    <n v="0.1425601425601426"/>
    <n v="0.5063855063855065"/>
    <n v="0.6489456489456491"/>
    <x v="3"/>
    <n v="0.57665102876217278"/>
    <n v="0"/>
    <n v="0.38802087757999709"/>
    <n v="0.40342292715887734"/>
    <n v="0.378601761672127"/>
    <n v="0"/>
    <n v="7.7147939479962901E-2"/>
    <n v="0"/>
    <n v="0"/>
    <n v="0.44351339948174007"/>
    <n v="0.15475989467678378"/>
    <x v="0"/>
    <n v="0.28159169729723643"/>
    <x v="0"/>
    <n v="0.20535207233861472"/>
    <x v="0"/>
    <n v="0"/>
    <n v="0.31850005090090522"/>
    <n v="0"/>
    <n v="0"/>
    <n v="0"/>
    <x v="0"/>
    <n v="0.32387305622341939"/>
    <n v="0.13389132351778277"/>
    <n v="0"/>
    <n v="0.38717212811502333"/>
    <n v="0.7917838433737322"/>
    <n v="0.93663961319220856"/>
    <n v="0"/>
    <n v="0.14315414315414318"/>
    <n v="0.15411024667686662"/>
    <n v="0.1425601425601426"/>
    <n v="2.3760023760023761E-2"/>
    <n v="0"/>
    <n v="7.7220077220077218E-2"/>
    <n v="0.10127710127710129"/>
    <n v="1.7820017820017822E-2"/>
    <n v="0.11909711909711912"/>
    <n v="0"/>
    <n v="0.18414018414018413"/>
    <n v="0.10216810216810215"/>
    <x v="0"/>
    <n v="0.38802087757999709"/>
    <n v="0.40342292715887734"/>
    <n v="0.38717212811502333"/>
    <n v="0.15475989467678378"/>
    <n v="0"/>
    <n v="0.28159169729723643"/>
    <n v="0.32387305622341939"/>
    <n v="0.13389132351778277"/>
    <n v="0.35235012799346932"/>
    <n v="0"/>
    <n v="0.44351339948174007"/>
    <n v="0.32534684468721248"/>
    <x v="2"/>
    <x v="14"/>
    <x v="0"/>
    <x v="0"/>
  </r>
  <r>
    <x v="9"/>
    <n v="0.21286207812915228"/>
    <n v="5.3149083178315173E-3"/>
    <n v="9.0619186819027378E-2"/>
    <n v="0.11692798299229339"/>
    <n v="0.10629816635663036"/>
    <n v="1.0629816635663035E-2"/>
    <n v="5.3149083178315173E-3"/>
    <n v="1.5944724953494551E-2"/>
    <n v="0"/>
    <n v="0.308264682434228"/>
    <n v="3.7204358224820627E-2"/>
    <x v="0"/>
    <n v="4.7834174860483657E-2"/>
    <x v="0"/>
    <n v="2.684028700504916E-2"/>
    <x v="0"/>
    <n v="0"/>
    <n v="4.2994965519165235E-2"/>
    <n v="0"/>
    <n v="0"/>
    <n v="0"/>
    <x v="0"/>
    <n v="0.15944724953494555"/>
    <n v="1.5944724953494555E-2"/>
    <n v="0"/>
    <n v="0.12224289131012492"/>
    <n v="0.64895030560722822"/>
    <n v="0.77119319691735322"/>
    <x v="1"/>
    <n v="0.47953850717134117"/>
    <n v="7.2968151846176166E-2"/>
    <n v="0.30577279030696908"/>
    <n v="0.34898837527991988"/>
    <n v="0.33210528303637393"/>
    <n v="0.10328453886133504"/>
    <n v="7.2968151846176166E-2"/>
    <n v="0.12661041755461072"/>
    <n v="0"/>
    <n v="0.58862251622193495"/>
    <n v="0.19410081465484383"/>
    <x v="0"/>
    <n v="0.22049252779719355"/>
    <x v="0"/>
    <n v="0.16457192534379331"/>
    <x v="0"/>
    <n v="0"/>
    <n v="0.20886763040981055"/>
    <n v="0"/>
    <n v="0"/>
    <n v="0"/>
    <x v="0"/>
    <n v="0.41076244270859985"/>
    <n v="0.12661041755461072"/>
    <n v="0"/>
    <n v="0.35717882795331307"/>
    <n v="0.93664449132928429"/>
    <n v="1.0720356742760231"/>
    <n v="5.3149083178315173E-3"/>
    <n v="9.0619186819027378E-2"/>
    <n v="0.11692798299229339"/>
    <n v="0.12224289131012492"/>
    <n v="3.7204358224820627E-2"/>
    <n v="1.5944724953494551E-2"/>
    <n v="4.7834174860483657E-2"/>
    <n v="0.15944724953494555"/>
    <n v="1.5944724953494555E-2"/>
    <n v="0.1753919744884401"/>
    <n v="0"/>
    <n v="0.308264682434228"/>
    <n v="6.4310390645761356E-2"/>
    <x v="76"/>
    <n v="0.30577279030696908"/>
    <n v="0.34898837527991988"/>
    <n v="0.35717882795331307"/>
    <n v="0.19410081465484383"/>
    <n v="0.12661041755461072"/>
    <n v="0.22049252779719355"/>
    <n v="0.41076244270859985"/>
    <n v="0.12661041755461072"/>
    <n v="0.4321215183221005"/>
    <n v="0"/>
    <n v="0.58862251622193495"/>
    <n v="0.25639487711468328"/>
    <x v="2"/>
    <x v="14"/>
    <x v="0"/>
    <x v="0"/>
  </r>
  <r>
    <x v="5"/>
    <n v="0.12686186964379836"/>
    <n v="0"/>
    <n v="5.5248618784530384E-2"/>
    <n v="7.1613250859267993E-2"/>
    <n v="0.1546961325966851"/>
    <n v="5.5248618784530393E-3"/>
    <n v="0"/>
    <n v="0"/>
    <n v="0"/>
    <n v="0.39226519337016574"/>
    <n v="0.17679558011049726"/>
    <x v="0"/>
    <n v="8.2872928176795577E-2"/>
    <x v="0"/>
    <n v="2.7624309392265196E-2"/>
    <x v="0"/>
    <n v="0"/>
    <n v="3.8491894845486006E-2"/>
    <n v="0"/>
    <n v="0"/>
    <n v="0"/>
    <x v="0"/>
    <n v="1.1049723756906079E-2"/>
    <n v="1.1049723756906079E-2"/>
    <n v="0"/>
    <n v="0.16022099447513816"/>
    <n v="0.71823204419889497"/>
    <n v="0.87845303867403313"/>
    <x v="3"/>
    <n v="0.36417309330419323"/>
    <n v="0"/>
    <n v="0.23727026347971941"/>
    <n v="0.27090809534283494"/>
    <n v="0.40423365192782462"/>
    <n v="7.4398028640859218E-2"/>
    <n v="0"/>
    <n v="0"/>
    <n v="0"/>
    <n v="0.67681180644223027"/>
    <n v="0.43396400767133458"/>
    <x v="0"/>
    <n v="0.2920088186031089"/>
    <x v="0"/>
    <n v="0.16698051489969917"/>
    <x v="0"/>
    <n v="0"/>
    <n v="0.19747447150355418"/>
    <n v="0"/>
    <n v="0"/>
    <n v="0"/>
    <x v="0"/>
    <n v="0.10531222207360738"/>
    <n v="0.10531222207360738"/>
    <n v="0"/>
    <n v="0.41181816780601782"/>
    <n v="1.0112306153075057"/>
    <n v="1.2146810782118498"/>
    <n v="0"/>
    <n v="5.5248618784530384E-2"/>
    <n v="7.1613250859267993E-2"/>
    <n v="0.16022099447513816"/>
    <n v="0.18232044198895031"/>
    <n v="0"/>
    <n v="8.2872928176795577E-2"/>
    <n v="1.1049723756906079E-2"/>
    <n v="1.1049723756906079E-2"/>
    <n v="2.2099447513812157E-2"/>
    <n v="0"/>
    <n v="0.39226519337016574"/>
    <n v="3.3149171270718238E-2"/>
    <x v="0"/>
    <n v="0.23727026347971941"/>
    <n v="0.27090809534283494"/>
    <n v="0.41181816780601782"/>
    <n v="0.44116142504259742"/>
    <n v="0"/>
    <n v="0.2920088186031089"/>
    <n v="0.10531222207360738"/>
    <n v="0.10531222207360738"/>
    <n v="0.14921189351779302"/>
    <n v="0"/>
    <n v="0.67681180644223027"/>
    <n v="0.1830903537192077"/>
    <x v="2"/>
    <x v="14"/>
    <x v="0"/>
    <x v="0"/>
  </r>
  <r>
    <x v="12"/>
    <n v="9.3226996229919437E-2"/>
    <n v="0"/>
    <n v="6.5934065934065936E-2"/>
    <n v="2.7292930295853498E-2"/>
    <n v="0.10439560439560441"/>
    <n v="0"/>
    <n v="0"/>
    <n v="0"/>
    <n v="0"/>
    <n v="0.57692307692307698"/>
    <n v="0.14835164835164841"/>
    <x v="0"/>
    <n v="5.4945054945054949E-3"/>
    <x v="0"/>
    <n v="1.6483516483516487E-2"/>
    <x v="0"/>
    <n v="0"/>
    <n v="8.8708732631973569E-2"/>
    <n v="0"/>
    <n v="1.2183978068839477E-2"/>
    <n v="0"/>
    <x v="0"/>
    <n v="0"/>
    <n v="0"/>
    <n v="0"/>
    <n v="0.10439560439560441"/>
    <n v="0.80219780219780235"/>
    <n v="0.9065934065934067"/>
    <x v="4"/>
    <n v="0.31028596894643501"/>
    <n v="0"/>
    <n v="0.25968517507705785"/>
    <n v="0.16596659497375604"/>
    <n v="0.32900661704833545"/>
    <n v="0"/>
    <n v="0"/>
    <n v="0"/>
    <n v="0"/>
    <n v="0.86262796263954045"/>
    <n v="0.39538600699358961"/>
    <x v="0"/>
    <n v="7.4192980026236144E-2"/>
    <x v="0"/>
    <n v="0.12874350469674278"/>
    <x v="0"/>
    <n v="0"/>
    <n v="0.30242928033143235"/>
    <n v="0"/>
    <n v="0.11060644313892674"/>
    <n v="0"/>
    <x v="0"/>
    <n v="0"/>
    <n v="0"/>
    <n v="0"/>
    <n v="0.32900661704833545"/>
    <n v="1.1099016684893714"/>
    <n v="1.2602016399107194"/>
    <n v="0"/>
    <n v="6.5934065934065936E-2"/>
    <n v="2.7292930295853498E-2"/>
    <n v="0.10439560439560441"/>
    <n v="0.17032967032967039"/>
    <n v="0"/>
    <n v="5.4945054945054949E-3"/>
    <n v="0"/>
    <n v="0"/>
    <n v="0"/>
    <n v="0"/>
    <n v="0.57692307692307698"/>
    <n v="4.9450549450549455E-2"/>
    <x v="0"/>
    <n v="0.25968517507705785"/>
    <n v="0.16596659497375604"/>
    <n v="0.32900661704833545"/>
    <n v="0.4254274339252318"/>
    <n v="0"/>
    <n v="7.4192980026236144E-2"/>
    <n v="0"/>
    <n v="0"/>
    <n v="0"/>
    <n v="0"/>
    <n v="0.86262796263954045"/>
    <n v="0.22424958062640007"/>
    <x v="2"/>
    <x v="15"/>
    <x v="1"/>
    <x v="0"/>
  </r>
  <r>
    <x v="4"/>
    <n v="9.0602754799707863E-2"/>
    <n v="2.4367956137678955E-2"/>
    <n v="3.6551934206518429E-2"/>
    <n v="2.9682864455510473E-2"/>
    <n v="0.15839171489491324"/>
    <n v="0"/>
    <n v="0"/>
    <n v="0"/>
    <n v="0"/>
    <n v="0.46299116661590012"/>
    <n v="3.6551934206518435E-2"/>
    <x v="0"/>
    <n v="4.2643923240938172E-2"/>
    <x v="0"/>
    <n v="0"/>
    <x v="0"/>
    <n v="0"/>
    <n v="0.10095363059115725"/>
    <n v="0"/>
    <n v="0"/>
    <n v="6.0919890344197387E-3"/>
    <x v="0"/>
    <n v="0.11574779165397506"/>
    <n v="2.4367956137678955E-2"/>
    <n v="0"/>
    <n v="0.15839171489491324"/>
    <n v="0.75632043862321074"/>
    <n v="0.91471215351812407"/>
    <x v="5"/>
    <n v="0.30574416858922387"/>
    <n v="0.15674342714277945"/>
    <n v="0.19236988694240698"/>
    <n v="0.17315107646953115"/>
    <n v="0.40931887990850496"/>
    <n v="0"/>
    <n v="0"/>
    <n v="0"/>
    <n v="0"/>
    <n v="0.74835545357026989"/>
    <n v="0.192369886942407"/>
    <x v="0"/>
    <n v="0.20800064284609443"/>
    <x v="0"/>
    <n v="0"/>
    <x v="0"/>
    <n v="0"/>
    <n v="0.32333658737700682"/>
    <n v="0"/>
    <n v="0"/>
    <n v="7.8130660836307222E-2"/>
    <x v="0"/>
    <n v="0.34714794223781553"/>
    <n v="0.15674342714277945"/>
    <n v="0"/>
    <n v="0.40931887990850496"/>
    <n v="1.0545270431146618"/>
    <n v="1.2744363284653288"/>
    <n v="2.4367956137678955E-2"/>
    <n v="3.6551934206518429E-2"/>
    <n v="2.9682864455510473E-2"/>
    <n v="0.15839171489491324"/>
    <n v="3.6551934206518435E-2"/>
    <n v="0"/>
    <n v="4.2643923240938172E-2"/>
    <n v="0.11574779165397506"/>
    <n v="2.4367956137678955E-2"/>
    <n v="0.14011574779165401"/>
    <n v="0"/>
    <n v="0.46299116661590012"/>
    <n v="7.4017666768199819E-2"/>
    <x v="77"/>
    <n v="0.19236988694240698"/>
    <n v="0.17315107646953115"/>
    <n v="0.40931887990850496"/>
    <n v="0.192369886942407"/>
    <n v="0"/>
    <n v="0.20800064284609443"/>
    <n v="0.34714794223781553"/>
    <n v="0.15674342714277945"/>
    <n v="0.38366376487683956"/>
    <n v="0"/>
    <n v="0.74835545357026989"/>
    <n v="0.2755350881781824"/>
    <x v="2"/>
    <x v="15"/>
    <x v="1"/>
    <x v="0"/>
  </r>
  <r>
    <x v="6"/>
    <n v="0.13090360533509998"/>
    <n v="6.2794348508634227E-3"/>
    <n v="4.3956043956043959E-2"/>
    <n v="8.0668126528192594E-2"/>
    <n v="0.30769230769230754"/>
    <n v="0"/>
    <n v="0"/>
    <n v="0"/>
    <n v="0"/>
    <n v="0.29513343799058089"/>
    <n v="4.3956043956043959E-2"/>
    <x v="0"/>
    <n v="5.6514913657770796E-2"/>
    <x v="0"/>
    <n v="6.2794348508634227E-3"/>
    <x v="0"/>
    <n v="0"/>
    <n v="6.0481696789806735E-2"/>
    <n v="0"/>
    <n v="0"/>
    <n v="0"/>
    <x v="0"/>
    <n v="8.8226059654631109E-2"/>
    <n v="1.2558869701726845E-2"/>
    <n v="0"/>
    <n v="0.30769230769230754"/>
    <n v="0.56671899529042391"/>
    <n v="0.87441130298273173"/>
    <x v="5"/>
    <n v="0.37020444358478855"/>
    <n v="7.9326053825968315E-2"/>
    <n v="0.21122411670615784"/>
    <n v="0.28798558846592914"/>
    <n v="0.58800260354756739"/>
    <n v="0"/>
    <n v="0"/>
    <n v="0"/>
    <n v="0"/>
    <n v="0.57431742255304186"/>
    <n v="0.21122411670615784"/>
    <x v="0"/>
    <n v="0.24002679724667092"/>
    <x v="0"/>
    <n v="7.9326053825968315E-2"/>
    <x v="0"/>
    <n v="0"/>
    <n v="0.24847932012452192"/>
    <n v="0"/>
    <n v="0"/>
    <n v="0"/>
    <x v="0"/>
    <n v="0.30157942374358515"/>
    <n v="0.11230226975017696"/>
    <n v="0"/>
    <n v="0.58800260354756739"/>
    <n v="0.85231675853990729"/>
    <n v="1.2085400725902629"/>
    <n v="6.2794348508634227E-3"/>
    <n v="4.3956043956043959E-2"/>
    <n v="8.0668126528192594E-2"/>
    <n v="0.30769230769230754"/>
    <n v="6.2794348508634232E-2"/>
    <n v="0"/>
    <n v="5.6514913657770796E-2"/>
    <n v="8.8226059654631109E-2"/>
    <n v="1.2558869701726845E-2"/>
    <n v="0.10078492935635795"/>
    <n v="0"/>
    <n v="0.29513343799058089"/>
    <n v="5.1491365777080071E-2"/>
    <x v="78"/>
    <n v="0.21122411670615784"/>
    <n v="0.28798558846592914"/>
    <n v="0.58800260354756739"/>
    <n v="0.25328759228471875"/>
    <n v="0"/>
    <n v="0.24002679724667092"/>
    <n v="0.30157942374358515"/>
    <n v="0.11230226975017696"/>
    <n v="0.32305649749354748"/>
    <n v="0"/>
    <n v="0.57431742255304186"/>
    <n v="0.22891102488497092"/>
    <x v="2"/>
    <x v="15"/>
    <x v="1"/>
    <x v="0"/>
  </r>
  <r>
    <x v="6"/>
    <n v="0.12781236335685423"/>
    <n v="0"/>
    <n v="6.8204954190702397E-2"/>
    <n v="5.9607409166151835E-2"/>
    <n v="0.35290125551408197"/>
    <n v="0"/>
    <n v="0"/>
    <n v="0"/>
    <n v="0"/>
    <n v="8.822531387852052E-2"/>
    <n v="0.25822870715982355"/>
    <x v="0"/>
    <n v="3.3932813030200203E-2"/>
    <x v="0"/>
    <n v="6.7865626060400405E-3"/>
    <x v="0"/>
    <n v="0"/>
    <n v="3.5000117721531561E-2"/>
    <n v="0"/>
    <n v="0"/>
    <n v="0"/>
    <x v="0"/>
    <n v="0.10858500169664066"/>
    <n v="0"/>
    <n v="0"/>
    <n v="0.35290125551408197"/>
    <n v="0.51781472684085517"/>
    <n v="0.87071598235493708"/>
    <x v="4"/>
    <n v="0.36559876390407409"/>
    <n v="0"/>
    <n v="0.26422452281801978"/>
    <n v="0.24663924031875614"/>
    <n v="0.63609029386259408"/>
    <n v="0"/>
    <n v="0"/>
    <n v="0"/>
    <n v="0"/>
    <n v="0.30157810901147031"/>
    <n v="0.53304946608294801"/>
    <x v="0"/>
    <n v="0.185266635618588"/>
    <x v="0"/>
    <n v="8.247406195451204E-2"/>
    <x v="0"/>
    <n v="0"/>
    <n v="0.1881920614374315"/>
    <n v="0"/>
    <n v="0"/>
    <n v="0"/>
    <x v="0"/>
    <n v="0.33579766072212264"/>
    <n v="0"/>
    <n v="0"/>
    <n v="0.63609029386259408"/>
    <n v="0.80321666156758997"/>
    <n v="1.2029990815940999"/>
    <n v="0"/>
    <n v="6.8204954190702397E-2"/>
    <n v="5.9607409166151835E-2"/>
    <n v="0.35290125551408197"/>
    <n v="0.26501526976586359"/>
    <n v="0"/>
    <n v="3.3932813030200203E-2"/>
    <n v="0.10858500169664066"/>
    <n v="0"/>
    <n v="0.10858500169664066"/>
    <n v="0"/>
    <n v="8.822531387852052E-2"/>
    <n v="2.2056328469630133E-2"/>
    <x v="0"/>
    <n v="0.26422452281801978"/>
    <n v="0.24663924031875614"/>
    <n v="0.63609029386259408"/>
    <n v="0.54077007381965603"/>
    <n v="0"/>
    <n v="0.185266635618588"/>
    <n v="0.33579766072212264"/>
    <n v="0"/>
    <n v="0.33579766072212264"/>
    <n v="0"/>
    <n v="0.30157810901147031"/>
    <n v="0.14906516711013651"/>
    <x v="2"/>
    <x v="15"/>
    <x v="1"/>
    <x v="0"/>
  </r>
  <r>
    <x v="21"/>
    <n v="5.7929179939008771E-2"/>
    <n v="0"/>
    <n v="1.3153567905294313E-2"/>
    <n v="4.4775612033714454E-2"/>
    <n v="0.16441959881617896"/>
    <n v="0"/>
    <n v="0"/>
    <n v="0"/>
    <n v="0"/>
    <n v="0.54587306806971403"/>
    <n v="0.12528773429792833"/>
    <x v="0"/>
    <n v="1.9730351857941471E-2"/>
    <x v="0"/>
    <n v="0"/>
    <x v="0"/>
    <n v="0"/>
    <n v="2.0019285692093446E-2"/>
    <n v="0"/>
    <n v="0"/>
    <n v="0"/>
    <x v="0"/>
    <n v="0"/>
    <n v="0"/>
    <n v="0"/>
    <n v="0.16441959881617896"/>
    <n v="0.72377507398881957"/>
    <n v="0.88819467280499853"/>
    <x v="12"/>
    <n v="0.24307134488694618"/>
    <n v="0"/>
    <n v="0.11494193342053789"/>
    <n v="0.21321428317864333"/>
    <n v="0.41751138553731498"/>
    <n v="0"/>
    <n v="0"/>
    <n v="0"/>
    <n v="0"/>
    <n v="0.83133583143153955"/>
    <n v="0.36180192296784885"/>
    <x v="0"/>
    <n v="0.14093082400532778"/>
    <x v="0"/>
    <n v="0"/>
    <x v="0"/>
    <n v="0"/>
    <n v="0.14196591581831486"/>
    <n v="0"/>
    <n v="0"/>
    <n v="0"/>
    <x v="0"/>
    <n v="0"/>
    <n v="0"/>
    <n v="0"/>
    <n v="0.41751138553731498"/>
    <n v="1.0174101241582041"/>
    <n v="1.2298564308593238"/>
    <n v="0"/>
    <n v="1.3153567905294313E-2"/>
    <n v="4.4775612033714454E-2"/>
    <n v="0.16441959881617896"/>
    <n v="0.13844130220322265"/>
    <n v="0"/>
    <n v="1.9730351857941471E-2"/>
    <n v="0"/>
    <n v="0"/>
    <n v="0"/>
    <n v="0"/>
    <n v="0.54587306806971403"/>
    <n v="1.9730351857941468E-2"/>
    <x v="0"/>
    <n v="0.11494193342053789"/>
    <n v="0.21321428317864333"/>
    <n v="0.41751138553731498"/>
    <n v="0.38124569166123928"/>
    <n v="0"/>
    <n v="0.14093082400532778"/>
    <n v="0"/>
    <n v="0"/>
    <n v="0"/>
    <n v="0"/>
    <n v="0.83133583143153955"/>
    <n v="0.14093082400532775"/>
    <x v="2"/>
    <x v="15"/>
    <x v="1"/>
    <x v="0"/>
  </r>
  <r>
    <x v="19"/>
    <n v="8.0437705197346124E-2"/>
    <n v="0"/>
    <n v="2.3114706732158343E-2"/>
    <n v="5.7322998465187777E-2"/>
    <n v="0.70499855533082956"/>
    <n v="0"/>
    <n v="0"/>
    <n v="0"/>
    <n v="0"/>
    <n v="0.11557353366079173"/>
    <n v="5.7786766830395846E-2"/>
    <x v="0"/>
    <n v="0"/>
    <x v="0"/>
    <n v="0"/>
    <x v="0"/>
    <n v="0"/>
    <n v="3.8386745236475686E-2"/>
    <n v="0"/>
    <n v="0"/>
    <n v="0"/>
    <x v="24"/>
    <n v="0"/>
    <n v="0"/>
    <n v="0"/>
    <n v="0.70499855533082956"/>
    <n v="0.17942791100837915"/>
    <n v="0.88442646633920863"/>
    <x v="12"/>
    <n v="0.28756224897069022"/>
    <n v="0"/>
    <n v="0.15262710114804742"/>
    <n v="0.24177071745674056"/>
    <n v="0.99662361057341209"/>
    <n v="0"/>
    <n v="0"/>
    <n v="0"/>
    <n v="0"/>
    <n v="0.34687550878716233"/>
    <n v="0.24276635864211737"/>
    <x v="0"/>
    <n v="0"/>
    <x v="0"/>
    <n v="0"/>
    <x v="0"/>
    <n v="0"/>
    <n v="0.19720100661750478"/>
    <n v="0"/>
    <n v="0"/>
    <n v="0"/>
    <x v="24"/>
    <n v="0"/>
    <n v="0"/>
    <n v="0"/>
    <n v="0.99662361057341209"/>
    <n v="0.43740402392218902"/>
    <n v="1.223920818007735"/>
    <n v="0"/>
    <n v="2.3114706732158343E-2"/>
    <n v="5.7322998465187777E-2"/>
    <n v="0.70499855533082956"/>
    <n v="5.7786766830395846E-2"/>
    <n v="0"/>
    <n v="0"/>
    <n v="0"/>
    <n v="0"/>
    <n v="0"/>
    <n v="0"/>
    <n v="0.11557353366079173"/>
    <n v="6.0676105171915649E-3"/>
    <x v="0"/>
    <n v="0.15262710114804742"/>
    <n v="0.24177071745674056"/>
    <n v="0.99662361057341209"/>
    <n v="0.24276635864211737"/>
    <n v="0"/>
    <n v="0"/>
    <n v="0"/>
    <n v="0"/>
    <n v="0"/>
    <n v="0"/>
    <n v="0.34687550878716233"/>
    <n v="7.797385684553397E-2"/>
    <x v="2"/>
    <x v="15"/>
    <x v="1"/>
    <x v="0"/>
  </r>
  <r>
    <x v="12"/>
    <n v="0.37278316014166291"/>
    <n v="0"/>
    <n v="5.94433936773845E-2"/>
    <n v="0.31333976646427841"/>
    <n v="7.565522831667118E-2"/>
    <n v="5.4039448797622274E-3"/>
    <n v="0"/>
    <n v="0"/>
    <n v="0"/>
    <n v="0"/>
    <n v="5.94433936773845E-2"/>
    <x v="0"/>
    <n v="6.4847338557146736E-2"/>
    <x v="0"/>
    <n v="1.6211834639286684E-2"/>
    <x v="0"/>
    <n v="0"/>
    <n v="3.8437831803547776E-2"/>
    <n v="6.800408024481468E-3"/>
    <n v="0"/>
    <n v="0"/>
    <x v="0"/>
    <n v="5.4039448797622274E-3"/>
    <n v="0"/>
    <n v="5.4039448797622274E-3"/>
    <n v="8.1059173196433409E-2"/>
    <n v="0.1894082680356661"/>
    <n v="0.27046744123209943"/>
    <x v="3"/>
    <n v="0.65676713036084688"/>
    <n v="0"/>
    <n v="0.24629263895717843"/>
    <n v="0.59410531763179331"/>
    <n v="0.27864686174891662"/>
    <n v="7.3577899122973453E-2"/>
    <n v="0"/>
    <n v="0"/>
    <n v="0"/>
    <n v="0"/>
    <n v="0.24629263895717843"/>
    <x v="0"/>
    <n v="0.257487208141229"/>
    <x v="0"/>
    <n v="0.12767226782480146"/>
    <x v="0"/>
    <n v="0"/>
    <n v="0.19733391341827075"/>
    <n v="8.2558339144339965E-2"/>
    <n v="0"/>
    <n v="0"/>
    <x v="0"/>
    <n v="7.3577899122973453E-2"/>
    <n v="0"/>
    <n v="7.3577899122973453E-2"/>
    <n v="0.28870277521147997"/>
    <n v="0.45027218027203808"/>
    <n v="0.54692686658860579"/>
    <n v="0"/>
    <n v="5.94433936773845E-2"/>
    <n v="0.31333976646427841"/>
    <n v="8.1059173196433409E-2"/>
    <n v="5.94433936773845E-2"/>
    <n v="0"/>
    <n v="6.4847338557146736E-2"/>
    <n v="5.4039448797622274E-3"/>
    <n v="0"/>
    <n v="5.4039448797622274E-3"/>
    <n v="5.4039448797622274E-3"/>
    <n v="0"/>
    <n v="5.4309646041610385E-2"/>
    <x v="0"/>
    <n v="0.24629263895717843"/>
    <n v="0.59410531763179331"/>
    <n v="0.28870277521147997"/>
    <n v="0.24629263895717843"/>
    <n v="0"/>
    <n v="0.257487208141229"/>
    <n v="7.3577899122973453E-2"/>
    <n v="0"/>
    <n v="7.3577899122973453E-2"/>
    <n v="7.3577899122973453E-2"/>
    <n v="0"/>
    <n v="0.23520700987979554"/>
    <x v="2"/>
    <x v="16"/>
    <x v="1"/>
    <x v="0"/>
  </r>
  <r>
    <x v="21"/>
    <n v="0.46774265398257125"/>
    <n v="4.0802448146888805E-2"/>
    <n v="8.160489629377761E-2"/>
    <n v="0.34533530954190483"/>
    <n v="1.3600816048962936E-2"/>
    <n v="6.800408024481468E-3"/>
    <n v="0"/>
    <n v="0"/>
    <n v="0"/>
    <n v="0"/>
    <n v="0"/>
    <x v="0"/>
    <n v="0.11560693641618497"/>
    <x v="0"/>
    <n v="2.0401224073444406E-2"/>
    <x v="0"/>
    <n v="0"/>
    <n v="1.2998248249325339E-2"/>
    <n v="0"/>
    <n v="0"/>
    <n v="0"/>
    <x v="0"/>
    <n v="0"/>
    <n v="0"/>
    <n v="0"/>
    <n v="2.0401224073444406E-2"/>
    <n v="0.14314858891533494"/>
    <n v="0.16354981298877935"/>
    <x v="12"/>
    <n v="0.75311839873737552"/>
    <n v="0.20339566698968417"/>
    <n v="0.28970101026094608"/>
    <n v="0.6281542906266202"/>
    <n v="0.1168885281066402"/>
    <n v="8.2558339144339965E-2"/>
    <n v="0"/>
    <n v="0"/>
    <n v="0"/>
    <n v="0"/>
    <n v="0"/>
    <x v="0"/>
    <n v="0.34692774419148731"/>
    <x v="0"/>
    <n v="0.14332302800377203"/>
    <x v="0"/>
    <n v="0"/>
    <n v="0.11425830435710219"/>
    <n v="0"/>
    <n v="0"/>
    <n v="0"/>
    <x v="0"/>
    <n v="0"/>
    <n v="0"/>
    <n v="0"/>
    <n v="0.14332302800377203"/>
    <n v="0.38801294809922626"/>
    <n v="0.41633682908802272"/>
    <n v="4.0802448146888805E-2"/>
    <n v="8.160489629377761E-2"/>
    <n v="0.34533530954190483"/>
    <n v="2.0401224073444406E-2"/>
    <n v="0"/>
    <n v="0"/>
    <n v="0.11560693641618497"/>
    <n v="0"/>
    <n v="0"/>
    <n v="0"/>
    <n v="0"/>
    <n v="0"/>
    <n v="2.754165249914995E-2"/>
    <x v="79"/>
    <n v="0.28970101026094608"/>
    <n v="0.6281542906266202"/>
    <n v="0.14332302800377203"/>
    <n v="0"/>
    <n v="0"/>
    <n v="0.34692774419148731"/>
    <n v="0"/>
    <n v="0"/>
    <n v="0"/>
    <n v="0"/>
    <n v="0"/>
    <n v="0.16672816547102418"/>
    <x v="2"/>
    <x v="16"/>
    <x v="1"/>
    <x v="0"/>
  </r>
  <r>
    <x v="8"/>
    <n v="6.8606047558337838E-2"/>
    <n v="0"/>
    <n v="1.2658227848101266E-2"/>
    <n v="5.5947819710236574E-2"/>
    <n v="0.17721518987341778"/>
    <n v="6.3291139240506328E-3"/>
    <n v="0"/>
    <n v="0"/>
    <n v="0"/>
    <n v="0.60759493670886067"/>
    <n v="0"/>
    <x v="0"/>
    <n v="5.6962025316455694E-2"/>
    <x v="0"/>
    <n v="6.3291139240506328E-3"/>
    <x v="0"/>
    <n v="0"/>
    <n v="4.5552964690206525E-2"/>
    <n v="0"/>
    <n v="0"/>
    <n v="0"/>
    <x v="0"/>
    <n v="0"/>
    <n v="6.3291139240506328E-3"/>
    <n v="0"/>
    <n v="0.18354430379746842"/>
    <n v="0.721518987341772"/>
    <n v="0.90506329113924044"/>
    <x v="4"/>
    <n v="0.26501895523980723"/>
    <n v="0"/>
    <n v="0.11274751273753024"/>
    <n v="0.2387959497184951"/>
    <n v="0.434513705372996"/>
    <n v="7.9639887878010115E-2"/>
    <n v="0"/>
    <n v="0"/>
    <n v="0"/>
    <n v="0.8938412904580243"/>
    <n v="0"/>
    <x v="0"/>
    <n v="0.24099314166210992"/>
    <x v="0"/>
    <n v="7.9639887878010115E-2"/>
    <x v="0"/>
    <n v="0"/>
    <n v="0.21508595663616642"/>
    <n v="0"/>
    <n v="0"/>
    <n v="0"/>
    <x v="0"/>
    <n v="0"/>
    <n v="7.9639887878010115E-2"/>
    <n v="0"/>
    <n v="0.4427442345429326"/>
    <n v="1.0148904344690073"/>
    <n v="1.2575821632537612"/>
    <n v="0"/>
    <n v="1.2658227848101266E-2"/>
    <n v="5.5947819710236574E-2"/>
    <n v="0.18354430379746842"/>
    <n v="3.164556962025316E-2"/>
    <n v="0"/>
    <n v="5.6962025316455694E-2"/>
    <n v="0"/>
    <n v="6.3291139240506328E-3"/>
    <n v="6.3291139240506328E-3"/>
    <n v="0"/>
    <n v="0.60759493670886067"/>
    <n v="1.8987341772151899E-2"/>
    <x v="0"/>
    <n v="0.11274751273753024"/>
    <n v="0.2387959497184951"/>
    <n v="0.4427442345429326"/>
    <n v="0.17884388414486599"/>
    <n v="0"/>
    <n v="0.24099314166210992"/>
    <n v="0"/>
    <n v="7.9639887878010115E-2"/>
    <n v="7.9639887878010115E-2"/>
    <n v="0"/>
    <n v="0.8938412904580243"/>
    <n v="0.13823439087753289"/>
    <x v="2"/>
    <x v="16"/>
    <x v="1"/>
    <x v="0"/>
  </r>
  <r>
    <x v="7"/>
    <n v="6.4525434633620982E-2"/>
    <n v="6.5789473684210514E-3"/>
    <n v="4.6052631578947359E-2"/>
    <n v="1.1893855686252569E-2"/>
    <n v="0.30263157894736836"/>
    <n v="1.9736842105263157E-2"/>
    <n v="0"/>
    <n v="0"/>
    <n v="0"/>
    <n v="0.5"/>
    <n v="1.3157894736842103E-2"/>
    <x v="0"/>
    <n v="6.5789473684210514E-3"/>
    <x v="0"/>
    <n v="6.5789473684210514E-3"/>
    <x v="0"/>
    <n v="0"/>
    <n v="9.1907298922151992E-2"/>
    <n v="0"/>
    <n v="0"/>
    <n v="0"/>
    <x v="0"/>
    <n v="6.5789473684210514E-3"/>
    <n v="0"/>
    <n v="0"/>
    <n v="0.32236842105263153"/>
    <n v="0.56578947368421051"/>
    <n v="0.88815789473684204"/>
    <x v="5"/>
    <n v="0.25683285600748884"/>
    <n v="8.1199912084624196E-2"/>
    <n v="0.21628100936583897"/>
    <n v="0.10927630902395016"/>
    <n v="0.58250745497032819"/>
    <n v="0.14095415622550966"/>
    <n v="0"/>
    <n v="0"/>
    <n v="0"/>
    <n v="0.78539816339744839"/>
    <n v="0.11496092050070644"/>
    <x v="0"/>
    <n v="8.1199912084624196E-2"/>
    <x v="0"/>
    <n v="8.1199912084624196E-2"/>
    <x v="0"/>
    <n v="0"/>
    <n v="0.3080092404420387"/>
    <n v="0"/>
    <n v="0"/>
    <n v="0"/>
    <x v="0"/>
    <n v="8.1199912084624196E-2"/>
    <n v="0"/>
    <n v="0"/>
    <n v="0.6038003759642141"/>
    <n v="0.85137896722738593"/>
    <n v="1.2297980806561908"/>
    <n v="6.5789473684210514E-3"/>
    <n v="4.6052631578947359E-2"/>
    <n v="1.1893855686252569E-2"/>
    <n v="0.32236842105263153"/>
    <n v="1.3157894736842103E-2"/>
    <n v="0"/>
    <n v="6.5789473684210514E-3"/>
    <n v="6.5789473684210514E-3"/>
    <n v="0"/>
    <n v="6.5789473684210514E-3"/>
    <n v="0"/>
    <n v="0.5"/>
    <n v="3.9473684210526314E-2"/>
    <x v="80"/>
    <n v="0.21628100936583897"/>
    <n v="0.10927630902395016"/>
    <n v="0.6038003759642141"/>
    <n v="0.11496092050070644"/>
    <n v="0"/>
    <n v="8.1199912084624196E-2"/>
    <n v="8.1199912084624196E-2"/>
    <n v="0"/>
    <n v="8.1199912084624196E-2"/>
    <n v="0"/>
    <n v="0.78539816339744839"/>
    <n v="0.20001073679725914"/>
    <x v="2"/>
    <x v="16"/>
    <x v="1"/>
    <x v="0"/>
  </r>
  <r>
    <x v="12"/>
    <n v="0.5840470146572998"/>
    <n v="0"/>
    <n v="9.9620216184633376E-2"/>
    <n v="0.48442679847266634"/>
    <n v="0"/>
    <n v="5.8428279287174988E-3"/>
    <n v="0"/>
    <n v="0"/>
    <n v="0"/>
    <n v="0"/>
    <n v="3.5056967572304989E-2"/>
    <x v="0"/>
    <n v="4.6742623429739991E-2"/>
    <x v="0"/>
    <n v="1.1685655857434998E-2"/>
    <x v="0"/>
    <n v="0"/>
    <n v="0.1056792287467134"/>
    <n v="0"/>
    <n v="0"/>
    <n v="0"/>
    <x v="0"/>
    <n v="2.3371311714869995E-2"/>
    <n v="0"/>
    <n v="5.8428279287174988E-3"/>
    <n v="5.8428279287174988E-3"/>
    <n v="0.18171194858311424"/>
    <n v="0.18755477651183172"/>
    <x v="4"/>
    <n v="0.86984609680505653"/>
    <n v="0"/>
    <n v="0.32111704609124025"/>
    <n v="0.76982244284725332"/>
    <n v="0"/>
    <n v="7.6513025487110656E-2"/>
    <n v="0"/>
    <n v="0"/>
    <n v="0"/>
    <n v="0"/>
    <n v="0.18834666913048587"/>
    <x v="0"/>
    <n v="0.21792116601414288"/>
    <x v="0"/>
    <n v="0.10831186396662039"/>
    <x v="0"/>
    <n v="0"/>
    <n v="0.33109993593927106"/>
    <n v="0"/>
    <n v="0"/>
    <n v="0"/>
    <x v="0"/>
    <n v="0.1534786259010712"/>
    <n v="0"/>
    <n v="7.6513025487110656E-2"/>
    <n v="7.6513025487110656E-2"/>
    <n v="0.44037293057833249"/>
    <n v="0.44790256308106891"/>
    <n v="0"/>
    <n v="9.9620216184633376E-2"/>
    <n v="0.48442679847266634"/>
    <n v="5.8428279287174988E-3"/>
    <n v="3.5056967572304989E-2"/>
    <n v="0"/>
    <n v="4.6742623429739991E-2"/>
    <n v="2.3371311714869995E-2"/>
    <n v="0"/>
    <n v="2.3371311714869995E-2"/>
    <n v="5.8428279287174988E-3"/>
    <n v="0"/>
    <n v="7.0698217937481739E-2"/>
    <x v="0"/>
    <n v="0.32111704609124025"/>
    <n v="0.76982244284725332"/>
    <n v="7.6513025487110656E-2"/>
    <n v="0.18834666913048587"/>
    <n v="0"/>
    <n v="0.21792116601414288"/>
    <n v="0.1534786259010712"/>
    <n v="0"/>
    <n v="0.1534786259010712"/>
    <n v="7.6513025487110656E-2"/>
    <n v="0"/>
    <n v="0.26912845409871716"/>
    <x v="2"/>
    <x v="16"/>
    <x v="1"/>
    <x v="0"/>
  </r>
  <r>
    <x v="17"/>
    <n v="0.33198157498449821"/>
    <n v="6.6666666666666671E-3"/>
    <n v="0.11333333333333334"/>
    <n v="0.21198157498449821"/>
    <n v="3.3333333333333333E-2"/>
    <n v="0"/>
    <n v="0"/>
    <n v="0"/>
    <n v="0"/>
    <n v="0"/>
    <n v="0.04"/>
    <x v="0"/>
    <n v="0.04"/>
    <x v="0"/>
    <n v="6.6666666666666671E-3"/>
    <x v="0"/>
    <n v="0"/>
    <n v="0.13235646958011996"/>
    <n v="5.7126535275635526E-3"/>
    <n v="0"/>
    <n v="0"/>
    <x v="0"/>
    <n v="0"/>
    <n v="0"/>
    <n v="0"/>
    <n v="3.3333333333333333E-2"/>
    <n v="0.14666666666666664"/>
    <n v="0.18"/>
    <x v="11"/>
    <n v="0.61404522293628261"/>
    <n v="8.174065318557111E-2"/>
    <n v="0.34335713817479502"/>
    <n v="0.47846215418882809"/>
    <n v="0.18360401027891857"/>
    <n v="0"/>
    <n v="0"/>
    <n v="0"/>
    <n v="0"/>
    <n v="0"/>
    <n v="0.20135792079033082"/>
    <x v="0"/>
    <n v="0.20135792079033082"/>
    <x v="0"/>
    <n v="8.174065318557111E-2"/>
    <x v="0"/>
    <n v="0"/>
    <n v="0.37235309847349685"/>
    <n v="7.5654245944941717E-2"/>
    <n v="0"/>
    <n v="0"/>
    <x v="0"/>
    <n v="0"/>
    <n v="0"/>
    <n v="0"/>
    <n v="0.18360401027891857"/>
    <n v="0.39301019289013522"/>
    <n v="0.43814903058417032"/>
    <n v="6.6666666666666671E-3"/>
    <n v="0.11333333333333334"/>
    <n v="0.21198157498449821"/>
    <n v="3.3333333333333333E-2"/>
    <n v="4.6666666666666669E-2"/>
    <n v="0"/>
    <n v="0.04"/>
    <n v="0"/>
    <n v="0"/>
    <n v="0"/>
    <n v="0"/>
    <n v="0"/>
    <n v="5.3333333333333337E-2"/>
    <x v="81"/>
    <n v="0.34335713817479502"/>
    <n v="0.47846215418882809"/>
    <n v="0.18360401027891857"/>
    <n v="0.2177411783620806"/>
    <n v="0"/>
    <n v="0.20135792079033082"/>
    <n v="0"/>
    <n v="0"/>
    <n v="0"/>
    <n v="0"/>
    <n v="0"/>
    <n v="0.23304379898941599"/>
    <x v="2"/>
    <x v="16"/>
    <x v="1"/>
    <x v="0"/>
  </r>
  <r>
    <x v="0"/>
    <n v="0.23981933562431543"/>
    <n v="0"/>
    <n v="9.7400742644958599E-2"/>
    <n v="0.14241859297935683"/>
    <n v="5.1413881748071967E-2"/>
    <n v="1.1425307055127105E-2"/>
    <n v="0"/>
    <n v="0"/>
    <n v="0"/>
    <n v="0"/>
    <n v="9.1402456441016827E-2"/>
    <x v="0"/>
    <n v="5.1413881748071974E-2"/>
    <x v="11"/>
    <n v="7.4264495858326188E-2"/>
    <x v="0"/>
    <n v="0"/>
    <n v="0.19218574295092988"/>
    <n v="0"/>
    <n v="0"/>
    <n v="0"/>
    <x v="0"/>
    <n v="0"/>
    <n v="0"/>
    <n v="5.7126535275635526E-3"/>
    <n v="6.2839188803199067E-2"/>
    <n v="0.36560982576406731"/>
    <n v="0.42844901456726636"/>
    <x v="5"/>
    <n v="0.51176115118788335"/>
    <n v="0"/>
    <n v="0.31739308711216752"/>
    <n v="0.38696965488199614"/>
    <n v="0.22873565744885513"/>
    <n v="0.10709382199364036"/>
    <n v="0"/>
    <n v="0"/>
    <n v="0"/>
    <n v="0"/>
    <n v="0.30713441168659805"/>
    <x v="0"/>
    <n v="0.22873565744885513"/>
    <x v="11"/>
    <n v="0.27600613559327714"/>
    <x v="0"/>
    <n v="0"/>
    <n v="0.45380651937586147"/>
    <n v="0"/>
    <n v="0"/>
    <n v="0"/>
    <x v="0"/>
    <n v="0"/>
    <n v="0"/>
    <n v="7.5654245944941717E-2"/>
    <n v="0.25337999578379455"/>
    <n v="0.64933488349904578"/>
    <n v="0.71360069415849137"/>
    <n v="0"/>
    <n v="9.7400742644958599E-2"/>
    <n v="0.14241859297935683"/>
    <n v="6.2839188803199067E-2"/>
    <n v="0.11425307055127104"/>
    <n v="0"/>
    <n v="5.1413881748071974E-2"/>
    <n v="0"/>
    <n v="0"/>
    <n v="0"/>
    <n v="5.7126535275635526E-3"/>
    <n v="2.8563267637817764E-2"/>
    <n v="0.16566695229934303"/>
    <x v="0"/>
    <n v="0.31739308711216752"/>
    <n v="0.38696965488199614"/>
    <n v="0.25337999578379455"/>
    <n v="0.34480527265107519"/>
    <n v="0"/>
    <n v="0.22873565744885513"/>
    <n v="0"/>
    <n v="0"/>
    <n v="0"/>
    <n v="7.5654245944941717E-2"/>
    <n v="0.16982179358594862"/>
    <n v="0.41919146317500433"/>
    <x v="2"/>
    <x v="17"/>
    <x v="1"/>
    <x v="0"/>
  </r>
  <r>
    <x v="7"/>
    <n v="0.26171715691245989"/>
    <n v="0"/>
    <n v="8.7757651467832612E-2"/>
    <n v="0.17395950544462732"/>
    <n v="3.7476577139287946E-2"/>
    <n v="0"/>
    <n v="0"/>
    <n v="0"/>
    <n v="0"/>
    <n v="0"/>
    <n v="9.9937539038101209E-2"/>
    <x v="0"/>
    <n v="7.4953154278575906E-2"/>
    <x v="0"/>
    <n v="9.3691442848219883E-2"/>
    <x v="0"/>
    <n v="1.2492192379762651E-2"/>
    <n v="0.23149594003747659"/>
    <n v="0"/>
    <n v="0"/>
    <n v="1.2492192379762651E-2"/>
    <x v="0"/>
    <n v="0"/>
    <n v="0"/>
    <n v="0"/>
    <n v="3.7476577139287946E-2"/>
    <n v="0.41255465334166153"/>
    <n v="0.4500312304809494"/>
    <x v="4"/>
    <n v="0.53702611069537598"/>
    <n v="0"/>
    <n v="0.30075267365831232"/>
    <n v="0.43023514574976562"/>
    <n v="0.19481871270128642"/>
    <n v="0"/>
    <n v="0"/>
    <n v="0"/>
    <n v="0"/>
    <n v="0"/>
    <n v="0.32164643833918727"/>
    <x v="0"/>
    <n v="0.27731657574338969"/>
    <x v="0"/>
    <n v="0.31108378244005275"/>
    <x v="0"/>
    <n v="0.11200250019567295"/>
    <n v="0.50195494824614695"/>
    <n v="0"/>
    <n v="0"/>
    <n v="0.11200250019567295"/>
    <x v="0"/>
    <n v="0"/>
    <n v="0"/>
    <n v="0"/>
    <n v="0.19481871270128642"/>
    <n v="0.69750078871513499"/>
    <n v="0.73534584053201679"/>
    <n v="0"/>
    <n v="8.7757651467832612E-2"/>
    <n v="0.17395950544462732"/>
    <n v="3.7476577139287946E-2"/>
    <n v="0.11242973141786386"/>
    <n v="0"/>
    <n v="7.4953154278575906E-2"/>
    <n v="0"/>
    <n v="0"/>
    <n v="0"/>
    <n v="0"/>
    <n v="0"/>
    <n v="0.22517176764522182"/>
    <x v="0"/>
    <n v="0.30075267365831232"/>
    <n v="0.43023514574976562"/>
    <n v="0.19481871270128642"/>
    <n v="0.34192940944483924"/>
    <n v="0"/>
    <n v="0.27731657574338969"/>
    <n v="0"/>
    <n v="0"/>
    <n v="0"/>
    <n v="0"/>
    <n v="0"/>
    <n v="0.49442168581840962"/>
    <x v="2"/>
    <x v="17"/>
    <x v="1"/>
    <x v="0"/>
  </r>
  <r>
    <x v="12"/>
    <n v="0.28656490831783149"/>
    <n v="6.2500000000000003E-3"/>
    <n v="7.4999999999999997E-2"/>
    <n v="0.20531490831783153"/>
    <n v="0"/>
    <n v="0"/>
    <n v="0"/>
    <n v="0"/>
    <n v="0"/>
    <n v="0"/>
    <n v="0.21249999999999999"/>
    <x v="0"/>
    <n v="0.10625"/>
    <x v="0"/>
    <n v="3.7499999999999999E-2"/>
    <x v="0"/>
    <n v="0"/>
    <n v="0.30147058823529416"/>
    <n v="0"/>
    <n v="0"/>
    <n v="6.2500000000000003E-3"/>
    <x v="0"/>
    <n v="0"/>
    <n v="0"/>
    <n v="0"/>
    <n v="0"/>
    <n v="0.48749999999999999"/>
    <n v="0.48749999999999999"/>
    <x v="12"/>
    <n v="0.56488368855342919"/>
    <n v="7.9139524962410598E-2"/>
    <n v="0.27740551649003575"/>
    <n v="0.47025865802526245"/>
    <n v="0"/>
    <n v="0"/>
    <n v="0"/>
    <n v="0"/>
    <n v="0"/>
    <n v="0"/>
    <n v="0.47909608937313708"/>
    <x v="0"/>
    <n v="0.33202713862137512"/>
    <x v="0"/>
    <n v="0.1948803663987374"/>
    <x v="0"/>
    <n v="0"/>
    <n v="0.58124316436080825"/>
    <n v="0"/>
    <n v="0"/>
    <n v="7.9139524962410598E-2"/>
    <x v="0"/>
    <n v="0"/>
    <n v="0"/>
    <n v="0"/>
    <n v="0"/>
    <n v="0.77289686094776766"/>
    <n v="0.77289686094776766"/>
    <n v="6.2500000000000003E-3"/>
    <n v="7.4999999999999997E-2"/>
    <n v="0.20531490831783153"/>
    <n v="0"/>
    <n v="0.21249999999999999"/>
    <n v="0"/>
    <n v="0.10625"/>
    <n v="0"/>
    <n v="0"/>
    <n v="0"/>
    <n v="0"/>
    <n v="0"/>
    <n v="0.16875000000000001"/>
    <x v="82"/>
    <n v="0.27740551649003575"/>
    <n v="0.47025865802526245"/>
    <n v="0"/>
    <n v="0.47909608937313708"/>
    <n v="0"/>
    <n v="0.33202713862137512"/>
    <n v="0"/>
    <n v="0"/>
    <n v="0"/>
    <n v="0"/>
    <n v="0"/>
    <n v="0.42332248166090569"/>
    <x v="2"/>
    <x v="17"/>
    <x v="1"/>
    <x v="0"/>
  </r>
  <r>
    <x v="8"/>
    <n v="0.22100118282763545"/>
    <n v="0"/>
    <n v="7.1895424836601302E-2"/>
    <n v="0.14910575799103415"/>
    <n v="1.9607843137254905E-2"/>
    <n v="0"/>
    <n v="0"/>
    <n v="0"/>
    <n v="0"/>
    <n v="0"/>
    <n v="0.13071895424836599"/>
    <x v="0"/>
    <n v="0.1045751633986928"/>
    <x v="0"/>
    <n v="4.5751633986928102E-2"/>
    <x v="0"/>
    <n v="6.5359477124183009E-3"/>
    <n v="0.29162210338680938"/>
    <n v="0"/>
    <n v="0"/>
    <n v="0"/>
    <x v="0"/>
    <n v="6.5359477124183009E-3"/>
    <n v="0"/>
    <n v="0"/>
    <n v="1.9607843137254905E-2"/>
    <n v="0.47058823529411759"/>
    <n v="0.49019607843137253"/>
    <x v="4"/>
    <n v="0.4894127181665352"/>
    <n v="0"/>
    <n v="0.27145477337146762"/>
    <n v="0.39644568379013745"/>
    <n v="0.14048970175352038"/>
    <n v="0"/>
    <n v="0"/>
    <n v="0"/>
    <n v="0"/>
    <n v="0"/>
    <n v="0.36993063802714349"/>
    <x v="0"/>
    <n v="0.32930012043493417"/>
    <x v="0"/>
    <n v="0.21556185735884087"/>
    <x v="0"/>
    <n v="8.0933535053042155E-2"/>
    <n v="0.57046142533360111"/>
    <n v="0"/>
    <n v="0"/>
    <n v="0"/>
    <x v="0"/>
    <n v="8.0933535053042155E-2"/>
    <n v="0"/>
    <n v="0"/>
    <n v="0.14048970175352038"/>
    <n v="0.75596941042390753"/>
    <n v="0.7755936135052186"/>
    <n v="0"/>
    <n v="7.1895424836601302E-2"/>
    <n v="0.14910575799103415"/>
    <n v="1.9607843137254905E-2"/>
    <n v="0.13071895424836599"/>
    <n v="0"/>
    <n v="0.1045751633986928"/>
    <n v="6.5359477124183009E-3"/>
    <n v="0"/>
    <n v="6.5359477124183009E-3"/>
    <n v="0"/>
    <n v="0"/>
    <n v="0.22875816993464057"/>
    <x v="0"/>
    <n v="0.27145477337146762"/>
    <n v="0.39644568379013745"/>
    <n v="0.14048970175352038"/>
    <n v="0.36993063802714349"/>
    <n v="0"/>
    <n v="0.32930012043493417"/>
    <n v="8.0933535053042155E-2"/>
    <n v="0"/>
    <n v="8.0933535053042155E-2"/>
    <n v="0"/>
    <n v="0"/>
    <n v="0.49870276265111013"/>
    <x v="2"/>
    <x v="17"/>
    <x v="1"/>
    <x v="0"/>
  </r>
  <r>
    <x v="6"/>
    <n v="0.24167854468146796"/>
    <n v="0"/>
    <n v="0.10303030303030307"/>
    <n v="0.13864824165116491"/>
    <n v="4.8484848484848492E-2"/>
    <n v="1.2121212121212125E-2"/>
    <n v="0"/>
    <n v="6.0606060606060623E-3"/>
    <n v="0"/>
    <n v="0"/>
    <n v="0.16969696969696979"/>
    <x v="0"/>
    <n v="9.6969696969696983E-2"/>
    <x v="0"/>
    <n v="4.8484848484848492E-2"/>
    <x v="0"/>
    <n v="0"/>
    <n v="0.20903018657616521"/>
    <n v="0"/>
    <n v="0"/>
    <n v="6.0606060606060623E-3"/>
    <x v="0"/>
    <n v="0"/>
    <n v="6.0606060606060623E-3"/>
    <n v="0"/>
    <n v="6.0606060606060615E-2"/>
    <n v="0.46060606060606074"/>
    <n v="0.52121212121212146"/>
    <x v="3"/>
    <n v="0.51393547416377128"/>
    <n v="0"/>
    <n v="0.32676758314601501"/>
    <n v="0.38154519515424645"/>
    <n v="0.22201206900711268"/>
    <n v="0.11032001544407823"/>
    <n v="0"/>
    <n v="7.7928745912537081E-2"/>
    <n v="0"/>
    <n v="0"/>
    <n v="0.42458528013465902"/>
    <x v="0"/>
    <n v="0.31666548473960859"/>
    <x v="0"/>
    <n v="0.22201206900711268"/>
    <x v="0"/>
    <n v="0"/>
    <n v="0.4748422907345507"/>
    <n v="0"/>
    <n v="0"/>
    <n v="7.7928745912537081E-2"/>
    <x v="0"/>
    <n v="0"/>
    <n v="7.7928745912537081E-2"/>
    <n v="0"/>
    <n v="0.2487400499592814"/>
    <n v="0.74596335322322049"/>
    <n v="0.8066166527556704"/>
    <n v="0"/>
    <n v="0.10303030303030307"/>
    <n v="0.13864824165116491"/>
    <n v="6.0606060606060615E-2"/>
    <n v="0.18181818181818191"/>
    <n v="6.0606060606060623E-3"/>
    <n v="9.6969696969696983E-2"/>
    <n v="0"/>
    <n v="6.0606060606060623E-3"/>
    <n v="6.0606060606060623E-3"/>
    <n v="0"/>
    <n v="0"/>
    <n v="0.16969696969696973"/>
    <x v="0"/>
    <n v="0.32676758314601501"/>
    <n v="0.38154519515424645"/>
    <n v="0.2487400499592814"/>
    <n v="0.4405106630046986"/>
    <n v="7.7928745912537081E-2"/>
    <n v="0.31666548473960859"/>
    <n v="0"/>
    <n v="7.7928745912537081E-2"/>
    <n v="7.7928745912537081E-2"/>
    <n v="0"/>
    <n v="0"/>
    <n v="0.4245852801346589"/>
    <x v="2"/>
    <x v="17"/>
    <x v="1"/>
    <x v="0"/>
  </r>
  <r>
    <x v="12"/>
    <n v="0.52164760115340669"/>
    <n v="1.0979961570134505E-2"/>
    <n v="2.2234422179522373E-2"/>
    <n v="0.48843321740374973"/>
    <n v="2.744990392533626E-2"/>
    <n v="0"/>
    <n v="0"/>
    <n v="0"/>
    <n v="0"/>
    <n v="9.332967334614331E-2"/>
    <n v="0.18116936590721933"/>
    <x v="0"/>
    <n v="7.6859730990941524E-2"/>
    <x v="0"/>
    <n v="1.0979961570134505E-2"/>
    <x v="0"/>
    <n v="0"/>
    <n v="0.25861912196333758"/>
    <n v="0"/>
    <n v="0"/>
    <n v="0"/>
    <x v="0"/>
    <n v="0"/>
    <n v="0"/>
    <n v="0"/>
    <n v="2.744990392533626E-2"/>
    <n v="0.45621740323908866"/>
    <n v="0.48366730716442496"/>
    <x v="11"/>
    <n v="0.80705253324143866"/>
    <n v="0.10497802195904972"/>
    <n v="0.14967028609764352"/>
    <n v="0.77383034886922597"/>
    <n v="0.16644762810237693"/>
    <n v="0"/>
    <n v="0"/>
    <n v="0"/>
    <n v="0"/>
    <n v="0.31046249804105086"/>
    <n v="0.43966897760645945"/>
    <x v="0"/>
    <n v="0.28091601749124029"/>
    <x v="0"/>
    <n v="0.10497802195904972"/>
    <x v="0"/>
    <n v="0"/>
    <n v="0.53349538110178263"/>
    <n v="0"/>
    <n v="0"/>
    <n v="0"/>
    <x v="0"/>
    <n v="0"/>
    <n v="0"/>
    <n v="0"/>
    <n v="0.16644762810237693"/>
    <n v="0.74155942099193428"/>
    <n v="0.76906256459446831"/>
    <n v="1.0979961570134505E-2"/>
    <n v="2.2234422179522373E-2"/>
    <n v="0.48843321740374973"/>
    <n v="2.744990392533626E-2"/>
    <n v="0.18116936590721933"/>
    <n v="0"/>
    <n v="7.6859730990941524E-2"/>
    <n v="0"/>
    <n v="0"/>
    <n v="0"/>
    <n v="0"/>
    <n v="9.332967334614331E-2"/>
    <n v="0.10485863299478451"/>
    <x v="83"/>
    <n v="0.14967028609764352"/>
    <n v="0.77383034886922597"/>
    <n v="0.16644762810237693"/>
    <n v="0.43966897760645945"/>
    <n v="0"/>
    <n v="0.28091601749124029"/>
    <n v="0"/>
    <n v="0"/>
    <n v="0"/>
    <n v="0"/>
    <n v="0.31046249804105086"/>
    <n v="0.32976302131217283"/>
    <x v="2"/>
    <x v="17"/>
    <x v="1"/>
    <x v="0"/>
  </r>
  <r>
    <x v="0"/>
    <n v="0.26035898275465813"/>
    <n v="1.1753183153770816E-2"/>
    <n v="9.8334965719882469E-2"/>
    <n v="0.1502708338810049"/>
    <n v="7.8354554358472089E-3"/>
    <n v="0"/>
    <n v="0"/>
    <n v="0"/>
    <n v="0"/>
    <n v="8.6190009794319303E-2"/>
    <n v="0.17629774730656222"/>
    <x v="0"/>
    <n v="9.7943192948090133E-2"/>
    <x v="0"/>
    <n v="6.660137120470129E-2"/>
    <x v="0"/>
    <n v="0"/>
    <n v="0.28849883980043256"/>
    <n v="0"/>
    <n v="0"/>
    <n v="0"/>
    <x v="0"/>
    <n v="6.6993143976493641E-2"/>
    <n v="0"/>
    <n v="3.9177277179236044E-3"/>
    <n v="7.8354554358472089E-3"/>
    <n v="0.71753183153770828"/>
    <n v="0.72536728697355535"/>
    <x v="5"/>
    <n v="0.5354799207791302"/>
    <n v="0.10862559438750692"/>
    <n v="0.31896513815787542"/>
    <n v="0.39807851754557827"/>
    <n v="8.8634114069168199E-2"/>
    <n v="0"/>
    <n v="0"/>
    <n v="0"/>
    <n v="0"/>
    <n v="0.29797113524681196"/>
    <n v="0.43331117127622132"/>
    <x v="0"/>
    <n v="0.31830670198378419"/>
    <x v="0"/>
    <n v="0.26102649903265018"/>
    <x v="0"/>
    <n v="0"/>
    <n v="0.56702010503182854"/>
    <n v="0"/>
    <n v="0"/>
    <n v="0"/>
    <x v="0"/>
    <n v="0.26181107929982034"/>
    <n v="0"/>
    <n v="6.2632696188237247E-2"/>
    <n v="8.8634114069168199E-2"/>
    <n v="1.0104526538539851"/>
    <n v="1.0191922006914751"/>
    <n v="1.1753183153770816E-2"/>
    <n v="9.8334965719882469E-2"/>
    <n v="0.1502708338810049"/>
    <n v="7.8354554358472089E-3"/>
    <n v="0.2311459353574927"/>
    <n v="0"/>
    <n v="9.7943192948090133E-2"/>
    <n v="6.6993143976493641E-2"/>
    <n v="0"/>
    <n v="6.6993143976493641E-2"/>
    <n v="3.9177277179236044E-3"/>
    <n v="8.6190009794319303E-2"/>
    <n v="0.23134182174338885"/>
    <x v="84"/>
    <n v="0.31896513815787542"/>
    <n v="0.39807851754557827"/>
    <n v="8.8634114069168199E-2"/>
    <n v="0.50153993315852108"/>
    <n v="0"/>
    <n v="0.31830670198378419"/>
    <n v="0.26181107929982034"/>
    <n v="0"/>
    <n v="0.26181107929982034"/>
    <n v="6.2632696188237247E-2"/>
    <n v="0.29797113524681196"/>
    <n v="0.50177223082683031"/>
    <x v="2"/>
    <x v="12"/>
    <x v="0"/>
    <x v="1"/>
  </r>
  <r>
    <x v="7"/>
    <n v="0.32799947207622077"/>
    <n v="0"/>
    <n v="0.12939597315436241"/>
    <n v="0.19860349892185838"/>
    <n v="1.0738255033557048E-2"/>
    <n v="0"/>
    <n v="0"/>
    <n v="0"/>
    <n v="0"/>
    <n v="1.6107382550335569E-2"/>
    <n v="0.18791946308724833"/>
    <x v="0"/>
    <n v="8.5906040268456371E-2"/>
    <x v="0"/>
    <n v="9.1275167785234923E-2"/>
    <x v="0"/>
    <n v="0"/>
    <n v="0.12461455364530663"/>
    <n v="0"/>
    <n v="0"/>
    <n v="0"/>
    <x v="0"/>
    <n v="9.1812080536912768E-2"/>
    <n v="0"/>
    <n v="5.3691275167785241E-3"/>
    <n v="1.0738255033557048E-2"/>
    <n v="0.66120805369127522"/>
    <n v="0.6719463087248323"/>
    <x v="5"/>
    <n v="0.60981081121107716"/>
    <n v="0"/>
    <n v="0.36796405623145445"/>
    <n v="0.46189968767354023"/>
    <n v="0.10381191358215824"/>
    <n v="0"/>
    <n v="0"/>
    <n v="0"/>
    <n v="0"/>
    <n v="0.12725806796050043"/>
    <n v="0.44836950885402799"/>
    <x v="0"/>
    <n v="0.29746483313456773"/>
    <x v="0"/>
    <n v="0.30691349370804166"/>
    <x v="0"/>
    <n v="0"/>
    <n v="0.36078399809700867"/>
    <n v="0"/>
    <n v="0"/>
    <n v="0"/>
    <x v="0"/>
    <n v="0.30784440451820122"/>
    <n v="0"/>
    <n v="7.33400593474791E-2"/>
    <n v="0.10381191358215824"/>
    <n v="0.94953855973276224"/>
    <n v="0.96092777348899916"/>
    <n v="0"/>
    <n v="0.12939597315436241"/>
    <n v="0.19860349892185838"/>
    <n v="1.0738255033557048E-2"/>
    <n v="0.24697986577181208"/>
    <n v="0"/>
    <n v="8.5906040268456371E-2"/>
    <n v="9.1812080536912768E-2"/>
    <n v="0"/>
    <n v="9.1812080536912768E-2"/>
    <n v="5.3691275167785241E-3"/>
    <n v="1.6107382550335569E-2"/>
    <n v="0.21503355704697991"/>
    <x v="0"/>
    <n v="0.36796405623145445"/>
    <n v="0.46189968767354023"/>
    <n v="0.10381191358215824"/>
    <n v="0.52010434651661785"/>
    <n v="0"/>
    <n v="0.29746483313456773"/>
    <n v="0.30784440451820122"/>
    <n v="0"/>
    <n v="0.30784440451820122"/>
    <n v="7.33400593474791E-2"/>
    <n v="0.12725806796050043"/>
    <n v="0.48218607594557006"/>
    <x v="2"/>
    <x v="12"/>
    <x v="0"/>
    <x v="1"/>
  </r>
  <r>
    <x v="21"/>
    <n v="0.19966422338632472"/>
    <n v="0"/>
    <n v="8.5901826484018284E-2"/>
    <n v="0.11376239690230644"/>
    <n v="1.7123287671232879E-2"/>
    <n v="0"/>
    <n v="0"/>
    <n v="0"/>
    <n v="0"/>
    <n v="0.14269406392694065"/>
    <n v="0.39954337899543385"/>
    <x v="0"/>
    <n v="0"/>
    <x v="0"/>
    <n v="9.7031963470319657E-2"/>
    <x v="0"/>
    <n v="2.853881278538813E-2"/>
    <n v="4.4867481579412005E-2"/>
    <n v="0"/>
    <n v="0"/>
    <n v="0"/>
    <x v="0"/>
    <n v="9.7031963470319657E-2"/>
    <n v="0"/>
    <n v="0"/>
    <n v="1.7123287671232879E-2"/>
    <n v="0.76569634703196354"/>
    <n v="0.78281963470319638"/>
    <x v="4"/>
    <n v="0.46322775597695831"/>
    <n v="0"/>
    <n v="0.29745731448446716"/>
    <n v="0.34403333743911696"/>
    <n v="0.13123233534824807"/>
    <n v="0"/>
    <n v="0"/>
    <n v="0"/>
    <n v="0"/>
    <n v="0.38736361277248721"/>
    <n v="0.68425312173128217"/>
    <x v="0"/>
    <n v="0"/>
    <x v="0"/>
    <n v="0.31677067924778185"/>
    <x v="0"/>
    <n v="0.16974837363349379"/>
    <n v="0.21343628469958764"/>
    <n v="0"/>
    <n v="0"/>
    <n v="0"/>
    <x v="0"/>
    <n v="0.31677067924778185"/>
    <n v="0"/>
    <n v="0"/>
    <n v="0.13123233534824807"/>
    <n v="1.0655200345560725"/>
    <n v="1.0860022863656733"/>
    <n v="0"/>
    <n v="8.5901826484018284E-2"/>
    <n v="0.11376239690230644"/>
    <n v="1.7123287671232879E-2"/>
    <n v="0.39954337899543385"/>
    <n v="0"/>
    <n v="0"/>
    <n v="9.7031963470319657E-2"/>
    <n v="0"/>
    <n v="9.7031963470319657E-2"/>
    <n v="0"/>
    <n v="0.14269406392694065"/>
    <n v="0.12642694063926943"/>
    <x v="0"/>
    <n v="0.29745731448446716"/>
    <n v="0.34403333743911696"/>
    <n v="0.13123233534824807"/>
    <n v="0.68425312173128217"/>
    <n v="0"/>
    <n v="0"/>
    <n v="0.31677067924778185"/>
    <n v="0"/>
    <n v="0.31677067924778185"/>
    <n v="0"/>
    <n v="0.38736361277248721"/>
    <n v="0.36351921042605351"/>
    <x v="2"/>
    <x v="12"/>
    <x v="0"/>
    <x v="1"/>
  </r>
  <r>
    <x v="12"/>
    <n v="0.30113383318422576"/>
    <n v="0"/>
    <n v="8.2049669915121054E-2"/>
    <n v="0.21908416326910474"/>
    <n v="0"/>
    <n v="0"/>
    <n v="0"/>
    <n v="0"/>
    <n v="0"/>
    <n v="0"/>
    <n v="8.8022634391700744E-2"/>
    <x v="0"/>
    <n v="0.17604526878340149"/>
    <x v="0"/>
    <n v="0.10688462747563664"/>
    <x v="0"/>
    <n v="4.4011317195850365E-2"/>
    <n v="6.0960469738223243E-2"/>
    <n v="0"/>
    <n v="0"/>
    <n v="0"/>
    <x v="0"/>
    <n v="0.13832128261552976"/>
    <n v="0"/>
    <n v="0"/>
    <n v="0"/>
    <n v="0.6664570889657343"/>
    <n v="0.6664570889657343"/>
    <x v="11"/>
    <n v="0.58087618782690187"/>
    <n v="0"/>
    <n v="0.29051234140851628"/>
    <n v="0.48709900994736149"/>
    <n v="0"/>
    <n v="0"/>
    <n v="0"/>
    <n v="0"/>
    <n v="0"/>
    <n v="0"/>
    <n v="0.30122061816015233"/>
    <x v="0"/>
    <n v="0.43297980505842137"/>
    <x v="0"/>
    <n v="0.33305550151340552"/>
    <x v="0"/>
    <n v="0.21135889082752055"/>
    <n v="0.24948170239551842"/>
    <n v="0"/>
    <n v="0"/>
    <n v="0"/>
    <x v="0"/>
    <n v="0.38107190121710649"/>
    <n v="0"/>
    <n v="0"/>
    <n v="0"/>
    <n v="0.95509434486436318"/>
    <n v="0.95509434486436318"/>
    <n v="0"/>
    <n v="8.2049669915121054E-2"/>
    <n v="0.21908416326910474"/>
    <n v="0"/>
    <n v="0.15718327569946561"/>
    <n v="0"/>
    <n v="0.17604526878340149"/>
    <n v="0.13832128261552976"/>
    <n v="0"/>
    <n v="0.13832128261552976"/>
    <n v="0"/>
    <n v="0"/>
    <n v="0.19490726186733737"/>
    <x v="0"/>
    <n v="0.29051234140851628"/>
    <n v="0.48709900994736149"/>
    <n v="0"/>
    <n v="0.40766139952114094"/>
    <n v="0"/>
    <n v="0.43297980505842137"/>
    <n v="0.38107190121710649"/>
    <n v="0"/>
    <n v="0.38107190121710649"/>
    <n v="0"/>
    <n v="0"/>
    <n v="0.45725082310312692"/>
    <x v="2"/>
    <x v="12"/>
    <x v="0"/>
    <x v="1"/>
  </r>
  <r>
    <x v="8"/>
    <n v="0.26520191396754889"/>
    <n v="1.1299435028248584E-2"/>
    <n v="8.4745762711864375E-2"/>
    <n v="0.16915671622743597"/>
    <n v="3.9548022598870039E-2"/>
    <n v="0"/>
    <n v="0"/>
    <n v="0"/>
    <n v="0"/>
    <n v="0.24293785310734448"/>
    <n v="0.20338983050847453"/>
    <x v="0"/>
    <n v="1.1299435028248584E-2"/>
    <x v="0"/>
    <n v="7.3446327683615795E-2"/>
    <x v="0"/>
    <n v="0"/>
    <n v="0.1078287370928435"/>
    <n v="0"/>
    <n v="6.4913988964621881E-3"/>
    <n v="0"/>
    <x v="0"/>
    <n v="9.6045197740112984E-2"/>
    <n v="0"/>
    <n v="0"/>
    <n v="3.9548022598870039E-2"/>
    <n v="0.66666666666666641"/>
    <n v="0.70621468926553643"/>
    <x v="5"/>
    <n v="0.54098150110152921"/>
    <n v="0.10650001155042839"/>
    <n v="0.29538819589309173"/>
    <n v="0.42386518870994261"/>
    <n v="0.20020153696690632"/>
    <n v="0"/>
    <n v="0"/>
    <n v="0"/>
    <n v="0"/>
    <n v="0.51540498262420908"/>
    <n v="0.46787156609767189"/>
    <x v="0"/>
    <n v="0.10650001155042839"/>
    <x v="0"/>
    <n v="0.27444196680530908"/>
    <x v="0"/>
    <n v="0"/>
    <n v="0.33458039632444342"/>
    <n v="0"/>
    <n v="8.0656641484408501E-2"/>
    <n v="0"/>
    <x v="0"/>
    <n v="0.31510004978821338"/>
    <n v="0"/>
    <n v="0"/>
    <n v="0.20020153696690632"/>
    <n v="0.95531661812450908"/>
    <n v="0.99795776553808502"/>
    <n v="1.1299435028248584E-2"/>
    <n v="8.4745762711864375E-2"/>
    <n v="0.16915671622743597"/>
    <n v="3.9548022598870039E-2"/>
    <n v="0.2259887005649717"/>
    <n v="0"/>
    <n v="1.1299435028248584E-2"/>
    <n v="9.6045197740112984E-2"/>
    <n v="0"/>
    <n v="9.6045197740112984E-2"/>
    <n v="0"/>
    <n v="0.24293785310734448"/>
    <n v="9.0395480225988672E-2"/>
    <x v="85"/>
    <n v="0.29538819589309173"/>
    <n v="0.42386518870994261"/>
    <n v="0.20020153696690632"/>
    <n v="0.49539896314691478"/>
    <n v="0"/>
    <n v="0.10650001155042839"/>
    <n v="0.31510004978821338"/>
    <n v="0"/>
    <n v="0.31510004978821338"/>
    <n v="0"/>
    <n v="0.51540498262420908"/>
    <n v="0.30538293147216661"/>
    <x v="2"/>
    <x v="12"/>
    <x v="0"/>
    <x v="1"/>
  </r>
  <r>
    <x v="4"/>
    <n v="0.32988485314094101"/>
    <n v="1.2982797792924376E-2"/>
    <n v="0.16877637130801693"/>
    <n v="0.14812568403999971"/>
    <n v="1.9474196689386568E-2"/>
    <n v="0"/>
    <n v="0"/>
    <n v="0"/>
    <n v="0"/>
    <n v="7.1405387861084052E-2"/>
    <n v="0.22719896137617659"/>
    <x v="0"/>
    <n v="1.9474196689386564E-2"/>
    <x v="0"/>
    <n v="0.10386238234339502"/>
    <x v="0"/>
    <n v="0"/>
    <n v="0.13934974510787751"/>
    <n v="0.12117540139351715"/>
    <n v="0"/>
    <n v="1.9474196689386568E-2"/>
    <x v="0"/>
    <n v="0.11067835118468032"/>
    <n v="0"/>
    <n v="0"/>
    <n v="1.9474196689386568E-2"/>
    <n v="0.64946445959104182"/>
    <n v="0.66893865628042837"/>
    <x v="3"/>
    <n v="0.61181726796927394"/>
    <n v="0.11419008032917446"/>
    <n v="0.42335768634357213"/>
    <n v="0.39506804868633832"/>
    <n v="0.14000693236630385"/>
    <n v="0"/>
    <n v="0"/>
    <n v="0"/>
    <n v="0"/>
    <n v="0.27050474985372175"/>
    <n v="0.49684447435374968"/>
    <x v="0"/>
    <n v="0.14000693236630385"/>
    <x v="0"/>
    <n v="0.32813370625462451"/>
    <x v="0"/>
    <n v="0"/>
    <n v="0.38255908898390772"/>
    <n v="0.35554632503932854"/>
    <n v="0"/>
    <n v="0.14000693236630385"/>
    <x v="0"/>
    <n v="0.33914780479345252"/>
    <n v="0"/>
    <n v="0"/>
    <n v="0.14000693236630385"/>
    <n v="0.93718319047811338"/>
    <n v="0.95772849303778362"/>
    <n v="1.2982797792924376E-2"/>
    <n v="0.16877637130801693"/>
    <n v="0.14812568403999971"/>
    <n v="1.9474196689386568E-2"/>
    <n v="0.22719896137617659"/>
    <n v="0"/>
    <n v="1.9474196689386564E-2"/>
    <n v="0.11067835118468032"/>
    <n v="0"/>
    <n v="0.11067835118468032"/>
    <n v="0"/>
    <n v="7.1405387861084052E-2"/>
    <n v="0.2207075624797144"/>
    <x v="86"/>
    <n v="0.42335768634357213"/>
    <n v="0.39506804868633832"/>
    <n v="0.14000693236630385"/>
    <n v="0.49684447435374968"/>
    <n v="0"/>
    <n v="0.14000693236630385"/>
    <n v="0.33914780479345252"/>
    <n v="0"/>
    <n v="0.33914780479345252"/>
    <n v="0"/>
    <n v="0.27050474985372175"/>
    <n v="0.48905880733485962"/>
    <x v="2"/>
    <x v="12"/>
    <x v="0"/>
    <x v="1"/>
  </r>
  <r>
    <x v="7"/>
    <n v="0.44760512340416891"/>
    <n v="6.0587700696758569E-3"/>
    <n v="9.6940321114813724E-2"/>
    <n v="0.34460603221967934"/>
    <n v="0"/>
    <n v="0"/>
    <n v="0"/>
    <n v="0"/>
    <n v="0"/>
    <n v="0"/>
    <n v="8.4822780975461975E-2"/>
    <x v="0"/>
    <n v="0.1514692517418964"/>
    <x v="0"/>
    <n v="4.2411390487730988E-2"/>
    <x v="0"/>
    <n v="0"/>
    <n v="0.18859754909243867"/>
    <n v="0.12738853503184716"/>
    <n v="0"/>
    <n v="0"/>
    <x v="0"/>
    <n v="0.10936079975764923"/>
    <n v="0"/>
    <n v="0"/>
    <n v="0"/>
    <n v="0.55770978491366252"/>
    <n v="0.55770978491366252"/>
    <x v="11"/>
    <n v="0.73290691943133068"/>
    <n v="7.7916917260665339E-2"/>
    <n v="0.31661584600521853"/>
    <n v="0.62738720947835658"/>
    <n v="0"/>
    <n v="0"/>
    <n v="0"/>
    <n v="0"/>
    <n v="0"/>
    <n v="0"/>
    <n v="0.29552643927615363"/>
    <x v="0"/>
    <n v="0.39975265252632131"/>
    <x v="0"/>
    <n v="0.2074244661539299"/>
    <x v="0"/>
    <n v="0"/>
    <n v="0.44923680769619334"/>
    <n v="0.36496361390437115"/>
    <n v="0"/>
    <n v="0"/>
    <x v="0"/>
    <n v="0.3370425038443074"/>
    <n v="0"/>
    <n v="0"/>
    <n v="0"/>
    <n v="0.8432368544301081"/>
    <n v="0.8432368544301081"/>
    <n v="6.0587700696758569E-3"/>
    <n v="9.6940321114813724E-2"/>
    <n v="0.34460603221967934"/>
    <n v="0"/>
    <n v="8.4822780975461975E-2"/>
    <n v="0"/>
    <n v="0.1514692517418964"/>
    <n v="0.10936079975764923"/>
    <n v="0"/>
    <n v="0.10936079975764923"/>
    <n v="0"/>
    <n v="0"/>
    <n v="0.21205695243865499"/>
    <x v="87"/>
    <n v="0.31661584600521853"/>
    <n v="0.62738720947835658"/>
    <n v="0"/>
    <n v="0.29552643927615363"/>
    <n v="0"/>
    <n v="0.39975265252632131"/>
    <n v="0.3370425038443074"/>
    <n v="0"/>
    <n v="0.3370425038443074"/>
    <n v="0"/>
    <n v="0"/>
    <n v="0.47855436163843101"/>
    <x v="2"/>
    <x v="13"/>
    <x v="0"/>
    <x v="1"/>
  </r>
  <r>
    <x v="12"/>
    <n v="0.35563337965541114"/>
    <n v="3.8216560509554139E-2"/>
    <n v="0.1464968152866242"/>
    <n v="0.17092000385923284"/>
    <n v="6.369426751592357E-3"/>
    <n v="0"/>
    <n v="0"/>
    <n v="0"/>
    <n v="0"/>
    <n v="0"/>
    <n v="6.369426751592357E-3"/>
    <x v="0"/>
    <n v="0.18471337579617836"/>
    <x v="0"/>
    <n v="4.4585987261146494E-2"/>
    <x v="0"/>
    <n v="0"/>
    <n v="0.20029114787999444"/>
    <n v="0.14239943040227843"/>
    <n v="0"/>
    <n v="0"/>
    <x v="0"/>
    <n v="0.1401273885350319"/>
    <n v="0"/>
    <n v="0"/>
    <n v="6.369426751592357E-3"/>
    <n v="0.6433121019108281"/>
    <n v="0.64968152866242046"/>
    <x v="4"/>
    <n v="0.63894643233738968"/>
    <n v="0.19675764034267573"/>
    <n v="0.39277007849468026"/>
    <n v="0.42621207486549278"/>
    <n v="7.9893654806116002E-2"/>
    <n v="0"/>
    <n v="0"/>
    <n v="0"/>
    <n v="0"/>
    <n v="0"/>
    <n v="7.9893654806116002E-2"/>
    <x v="0"/>
    <n v="0.44425236897822395"/>
    <x v="0"/>
    <n v="0.21275536993308211"/>
    <x v="0"/>
    <n v="0"/>
    <n v="0.46401144460065458"/>
    <n v="0.38694223818838613"/>
    <n v="0"/>
    <n v="0"/>
    <x v="0"/>
    <n v="0.38368053281629788"/>
    <n v="0"/>
    <n v="0"/>
    <n v="7.9893654806116002E-2"/>
    <n v="0.93074883044300682"/>
    <n v="0.93741067674983569"/>
    <n v="3.8216560509554139E-2"/>
    <n v="0.1464968152866242"/>
    <n v="0.17092000385923284"/>
    <n v="6.369426751592357E-3"/>
    <n v="6.369426751592357E-3"/>
    <n v="0"/>
    <n v="0.18471337579617836"/>
    <n v="0.1401273885350319"/>
    <n v="0"/>
    <n v="0.1401273885350319"/>
    <n v="0"/>
    <n v="0"/>
    <n v="0.31210191082802546"/>
    <x v="88"/>
    <n v="0.39277007849468026"/>
    <n v="0.42621207486549278"/>
    <n v="7.9893654806116002E-2"/>
    <n v="7.9893654806116002E-2"/>
    <n v="0"/>
    <n v="0.44425236897822395"/>
    <n v="0.38368053281629788"/>
    <n v="0"/>
    <n v="0.38368053281629788"/>
    <n v="0"/>
    <n v="0"/>
    <n v="0.59277027481046785"/>
    <x v="2"/>
    <x v="13"/>
    <x v="0"/>
    <x v="1"/>
  </r>
  <r>
    <x v="17"/>
    <n v="0.36843345584364146"/>
    <n v="1.423994304022784E-2"/>
    <n v="0.1281594873620506"/>
    <n v="0.22603402544136303"/>
    <n v="7.1199715201139199E-3"/>
    <n v="0"/>
    <n v="0"/>
    <n v="0"/>
    <n v="0"/>
    <n v="0"/>
    <n v="5.6959772160911352E-2"/>
    <x v="0"/>
    <n v="0.17799928800284806"/>
    <x v="0"/>
    <n v="7.1199715201139185E-2"/>
    <x v="0"/>
    <n v="0"/>
    <n v="0.15709331985068209"/>
    <n v="0.1204093919325708"/>
    <n v="0"/>
    <n v="0"/>
    <x v="0"/>
    <n v="0.12103951584193665"/>
    <n v="0"/>
    <n v="0"/>
    <n v="7.1199715201139199E-3"/>
    <n v="0.62976148095407625"/>
    <n v="0.63688145247419026"/>
    <x v="4"/>
    <n v="0.65226401115642318"/>
    <n v="0.11961627446438577"/>
    <n v="0.36611829541162494"/>
    <n v="0.4954531475387971"/>
    <n v="8.4480376304404331E-2"/>
    <n v="0"/>
    <n v="0"/>
    <n v="0"/>
    <n v="0"/>
    <n v="0"/>
    <n v="0.24098828086032636"/>
    <x v="0"/>
    <n v="0.43553952425802639"/>
    <x v="0"/>
    <n v="0.27010512083633759"/>
    <x v="0"/>
    <n v="0"/>
    <n v="0.40753781040352877"/>
    <n v="0.35437105104271177"/>
    <n v="0"/>
    <n v="0"/>
    <x v="0"/>
    <n v="0.355338072662438"/>
    <n v="0"/>
    <n v="0"/>
    <n v="8.4480376304404331E-2"/>
    <n v="0.91666226706238574"/>
    <n v="0.92404978028156393"/>
    <n v="1.423994304022784E-2"/>
    <n v="0.1281594873620506"/>
    <n v="0.22603402544136303"/>
    <n v="7.1199715201139199E-3"/>
    <n v="5.6959772160911352E-2"/>
    <n v="0"/>
    <n v="0.17799928800284806"/>
    <n v="0.12103951584193665"/>
    <n v="0"/>
    <n v="0.12103951584193665"/>
    <n v="0"/>
    <n v="0"/>
    <n v="0.27376290494838024"/>
    <x v="89"/>
    <n v="0.36611829541162494"/>
    <n v="0.4954531475387971"/>
    <n v="8.4480376304404331E-2"/>
    <n v="0.24098828086032636"/>
    <n v="0"/>
    <n v="0.43553952425802639"/>
    <n v="0.355338072662438"/>
    <n v="0"/>
    <n v="0.355338072662438"/>
    <n v="0"/>
    <n v="0"/>
    <n v="0.55062924324270801"/>
    <x v="2"/>
    <x v="13"/>
    <x v="0"/>
    <x v="1"/>
  </r>
  <r>
    <x v="12"/>
    <n v="0.42072731048520068"/>
    <n v="6.0204695966285388E-3"/>
    <n v="0.20469596628537032"/>
    <n v="0.21001087460320184"/>
    <n v="1.806140878988562E-2"/>
    <n v="0"/>
    <n v="0"/>
    <n v="0"/>
    <n v="0"/>
    <n v="1.2040939193257078E-2"/>
    <n v="4.2143287176399764E-2"/>
    <x v="0"/>
    <n v="0.18061408789885619"/>
    <x v="0"/>
    <n v="2.4081878386514155E-2"/>
    <x v="0"/>
    <n v="0"/>
    <n v="0.26091669876938506"/>
    <n v="0.11107863197895355"/>
    <n v="0"/>
    <n v="0"/>
    <x v="0"/>
    <n v="8.4286574352799543E-2"/>
    <n v="0"/>
    <n v="0"/>
    <n v="1.806140878988562E-2"/>
    <n v="0.56050571944611693"/>
    <n v="0.57856712823600265"/>
    <x v="5"/>
    <n v="0.7057895519187497"/>
    <n v="7.7669753185093934E-2"/>
    <n v="0.46949208184101426"/>
    <n v="0.47604716728784935"/>
    <n v="0.13480061839712118"/>
    <n v="0"/>
    <n v="0"/>
    <n v="0"/>
    <n v="0"/>
    <n v="0.10995262635989085"/>
    <n v="0.20675827477235798"/>
    <x v="0"/>
    <n v="0.43894770309592118"/>
    <x v="0"/>
    <n v="0.15581306948443388"/>
    <x v="0"/>
    <n v="0"/>
    <n v="0.53611515784437835"/>
    <n v="0.33978523216656253"/>
    <n v="0"/>
    <n v="0"/>
    <x v="0"/>
    <n v="0.29456279294845578"/>
    <n v="0"/>
    <n v="0"/>
    <n v="0.13480061839712118"/>
    <n v="0.84605253648095102"/>
    <n v="0.86429225685602651"/>
    <n v="6.0204695966285388E-3"/>
    <n v="0.20469596628537032"/>
    <n v="0.21001087460320184"/>
    <n v="1.806140878988562E-2"/>
    <n v="4.2143287176399764E-2"/>
    <n v="0"/>
    <n v="0.18061408789885619"/>
    <n v="8.4286574352799543E-2"/>
    <n v="0"/>
    <n v="8.4286574352799543E-2"/>
    <n v="0"/>
    <n v="1.2040939193257078E-2"/>
    <n v="0.24142083082480442"/>
    <x v="90"/>
    <n v="0.46949208184101426"/>
    <n v="0.47604716728784935"/>
    <n v="0.13480061839712118"/>
    <n v="0.20675827477235798"/>
    <n v="0"/>
    <n v="0.43894770309592118"/>
    <n v="0.29456279294845578"/>
    <n v="0"/>
    <n v="0.29456279294845578"/>
    <n v="0"/>
    <n v="0.10995262635989085"/>
    <n v="0.51363442253528191"/>
    <x v="2"/>
    <x v="13"/>
    <x v="0"/>
    <x v="1"/>
  </r>
  <r>
    <x v="4"/>
    <n v="0.30931958531286219"/>
    <n v="0"/>
    <n v="9.3539900613855614E-2"/>
    <n v="0.2157796846990066"/>
    <n v="0"/>
    <n v="0"/>
    <n v="0"/>
    <n v="0"/>
    <n v="0"/>
    <n v="0"/>
    <n v="4.67699503069278E-2"/>
    <x v="0"/>
    <n v="0.2163110201695411"/>
    <x v="0"/>
    <n v="2.9231218941829874E-2"/>
    <x v="0"/>
    <n v="0"/>
    <n v="0.21109522515191478"/>
    <n v="3.1667102852656379E-2"/>
    <n v="0"/>
    <n v="5.846243788365975E-3"/>
    <x v="0"/>
    <n v="0.11692487576731952"/>
    <n v="5.846243788365975E-3"/>
    <n v="0"/>
    <n v="0"/>
    <n v="0.69599532300496936"/>
    <n v="0.69599532300496936"/>
    <x v="5"/>
    <n v="0.58976419827558202"/>
    <n v="0"/>
    <n v="0.31082366273598122"/>
    <n v="0.4830935442010717"/>
    <n v="0"/>
    <n v="0"/>
    <n v="0"/>
    <n v="0"/>
    <n v="0"/>
    <n v="0"/>
    <n v="0.217985885943076"/>
    <x v="0"/>
    <n v="0.48373908092389378"/>
    <x v="0"/>
    <n v="0.17181549960432382"/>
    <x v="0"/>
    <n v="0"/>
    <n v="0.47737700236915215"/>
    <n v="0.17890537834479855"/>
    <n v="0"/>
    <n v="7.6535431669210716E-2"/>
    <x v="0"/>
    <n v="0.34898354037524654"/>
    <n v="7.6535431669210716E-2"/>
    <n v="0"/>
    <n v="0"/>
    <n v="0.98679537134785611"/>
    <n v="0.98679537134785611"/>
    <n v="0"/>
    <n v="9.3539900613855614E-2"/>
    <n v="0.2157796846990066"/>
    <n v="0"/>
    <n v="4.67699503069278E-2"/>
    <n v="0"/>
    <n v="0.2163110201695411"/>
    <n v="0.11692487576731952"/>
    <n v="5.846243788365975E-3"/>
    <n v="0.1227711195556855"/>
    <n v="0"/>
    <n v="0"/>
    <n v="0.31014323297281499"/>
    <x v="0"/>
    <n v="0.31082366273598122"/>
    <n v="0.4830935442010717"/>
    <n v="0"/>
    <n v="0.217985885943076"/>
    <n v="0"/>
    <n v="0.48373908092389378"/>
    <n v="0.34898354037524654"/>
    <n v="7.6535431669210716E-2"/>
    <n v="0.35798437250987042"/>
    <n v="0"/>
    <n v="0"/>
    <n v="0.59065485403275875"/>
    <x v="2"/>
    <x v="13"/>
    <x v="0"/>
    <x v="1"/>
  </r>
  <r>
    <x v="7"/>
    <n v="0.37171113967088049"/>
    <n v="0"/>
    <n v="0.15179272441769176"/>
    <n v="0.21991841525318878"/>
    <n v="4.1873855011777025E-2"/>
    <n v="0"/>
    <n v="0"/>
    <n v="0"/>
    <n v="0"/>
    <n v="0.11515310128238686"/>
    <n v="0.14655849254121969"/>
    <x v="0"/>
    <n v="3.1405391258832772E-2"/>
    <x v="0"/>
    <n v="8.3747710023554078E-2"/>
    <x v="0"/>
    <n v="0"/>
    <n v="8.2327486426355401E-2"/>
    <n v="4.6766743648960746E-2"/>
    <n v="0"/>
    <n v="0"/>
    <x v="0"/>
    <n v="0.13085579691180321"/>
    <n v="0"/>
    <n v="0"/>
    <n v="4.1873855011777025E-2"/>
    <n v="0.58649568175870215"/>
    <n v="0.62836953677047913"/>
    <x v="5"/>
    <n v="0.65565830499288014"/>
    <n v="0"/>
    <n v="0.40020359514331322"/>
    <n v="0.48810678312355726"/>
    <n v="0.20608673734717031"/>
    <n v="0"/>
    <n v="0"/>
    <n v="0"/>
    <n v="0"/>
    <n v="0.3462174722831628"/>
    <n v="0.39285728331981251"/>
    <x v="0"/>
    <n v="0.17815661048919515"/>
    <x v="0"/>
    <n v="0.29359156237868977"/>
    <x v="0"/>
    <n v="0"/>
    <n v="0.29101810287983132"/>
    <n v="0.21797829234850769"/>
    <n v="0"/>
    <n v="0"/>
    <x v="0"/>
    <n v="0.37013356772617001"/>
    <n v="0"/>
    <n v="0"/>
    <n v="0.20608673734717031"/>
    <n v="0.87233117229523871"/>
    <n v="0.91522149439318279"/>
    <n v="0"/>
    <n v="0.15179272441769176"/>
    <n v="0.21991841525318878"/>
    <n v="4.1873855011777025E-2"/>
    <n v="0.14655849254121969"/>
    <n v="0"/>
    <n v="3.1405391258832772E-2"/>
    <n v="0.13085579691180321"/>
    <n v="0"/>
    <n v="0.13085579691180321"/>
    <n v="0"/>
    <n v="0.11515310128238686"/>
    <n v="0.16252289976445961"/>
    <x v="0"/>
    <n v="0.40020359514331322"/>
    <n v="0.48810678312355726"/>
    <n v="0.20608673734717031"/>
    <n v="0.39285728331981251"/>
    <n v="0"/>
    <n v="0.17815661048919515"/>
    <n v="0.37013356772617001"/>
    <n v="0"/>
    <n v="0.37013356772617001"/>
    <n v="0"/>
    <n v="0.3462174722831628"/>
    <n v="0.41494684857143838"/>
    <x v="2"/>
    <x v="13"/>
    <x v="0"/>
    <x v="1"/>
  </r>
  <r>
    <x v="7"/>
    <n v="0.34018788753261214"/>
    <n v="0"/>
    <n v="7.5057736720554283E-2"/>
    <n v="0.26513015081205787"/>
    <n v="0"/>
    <n v="0"/>
    <n v="0"/>
    <n v="0"/>
    <n v="0"/>
    <n v="0.23672055427251734"/>
    <n v="0.1616628175519631"/>
    <x v="0"/>
    <n v="6.3510392609699776E-2"/>
    <x v="0"/>
    <n v="3.4642032332563515E-2"/>
    <x v="0"/>
    <n v="0"/>
    <n v="4.7053719064733462E-2"/>
    <n v="4.142011834319527E-2"/>
    <n v="0"/>
    <n v="0"/>
    <x v="25"/>
    <n v="0"/>
    <n v="8.083140877598155E-2"/>
    <n v="0"/>
    <n v="0"/>
    <n v="0.66512702078521957"/>
    <n v="0.66512702078521957"/>
    <x v="5"/>
    <n v="0.62273172191944348"/>
    <n v="0"/>
    <n v="0.27751509965434851"/>
    <n v="0.54090021468559746"/>
    <n v="0"/>
    <n v="0"/>
    <n v="0"/>
    <n v="0"/>
    <n v="0"/>
    <n v="0.50812428098657147"/>
    <n v="0.41377995719367477"/>
    <x v="0"/>
    <n v="0.2547595052816502"/>
    <x v="0"/>
    <n v="0.18721542481633494"/>
    <x v="0"/>
    <n v="0"/>
    <n v="0.21865689335497074"/>
    <n v="0.20495114906803313"/>
    <n v="0"/>
    <n v="0"/>
    <x v="25"/>
    <n v="0"/>
    <n v="0.28828524345479528"/>
    <n v="0"/>
    <n v="0"/>
    <n v="0.95368451594073844"/>
    <n v="0.95368451594073844"/>
    <n v="0"/>
    <n v="7.5057736720554283E-2"/>
    <n v="0.26513015081205787"/>
    <n v="0"/>
    <n v="0.1616628175519631"/>
    <n v="0"/>
    <n v="6.3510392609699776E-2"/>
    <n v="0"/>
    <n v="8.083140877598155E-2"/>
    <n v="8.083140877598155E-2"/>
    <n v="0"/>
    <n v="0.23672055427251734"/>
    <n v="0.12240184757505776"/>
    <x v="0"/>
    <n v="0.27751509965434851"/>
    <n v="0.54090021468559746"/>
    <n v="0"/>
    <n v="0.41377995719367477"/>
    <n v="0"/>
    <n v="0.2547595052816502"/>
    <n v="0"/>
    <n v="0.28828524345479528"/>
    <n v="0.28828524345479528"/>
    <n v="0"/>
    <n v="0.50812428098657147"/>
    <n v="0.35742139244031834"/>
    <x v="2"/>
    <x v="14"/>
    <x v="0"/>
    <x v="1"/>
  </r>
  <r>
    <x v="12"/>
    <n v="0.47868768938292033"/>
    <n v="2.9585798816568049E-2"/>
    <n v="5.3254437869822487E-2"/>
    <n v="0.39584745269652977"/>
    <n v="0"/>
    <n v="0"/>
    <n v="0"/>
    <n v="0"/>
    <n v="0"/>
    <n v="0.13609467455621307"/>
    <n v="0.26627218934911245"/>
    <x v="0"/>
    <n v="3.5502958579881658E-2"/>
    <x v="0"/>
    <n v="2.9585798816568049E-2"/>
    <x v="0"/>
    <n v="0"/>
    <n v="7.2724958726869571E-2"/>
    <n v="8.4822780975461989E-2"/>
    <n v="6.0587700696758569E-3"/>
    <n v="0"/>
    <x v="0"/>
    <n v="0"/>
    <n v="5.9171597633136102E-3"/>
    <n v="0"/>
    <n v="0"/>
    <n v="0.52662721893491138"/>
    <n v="0.52662721893491138"/>
    <x v="5"/>
    <n v="0.76407939392343627"/>
    <n v="0.17286487597158215"/>
    <n v="0.23286817825808237"/>
    <n v="0.68047730334397327"/>
    <n v="0"/>
    <n v="0"/>
    <n v="0"/>
    <n v="0"/>
    <n v="0"/>
    <n v="0.37783615595903169"/>
    <n v="0.54219297447423409"/>
    <x v="0"/>
    <n v="0.18955541085873701"/>
    <x v="0"/>
    <n v="0.17286487597158215"/>
    <x v="0"/>
    <n v="0"/>
    <n v="0.2730561913237925"/>
    <n v="0.29552643927615374"/>
    <n v="7.7916917260665339E-2"/>
    <n v="0"/>
    <x v="0"/>
    <n v="0"/>
    <n v="7.6999140656823575E-2"/>
    <n v="0"/>
    <n v="0"/>
    <n v="0.81203798437674224"/>
    <n v="0.81203798437674224"/>
    <n v="2.9585798816568049E-2"/>
    <n v="5.3254437869822487E-2"/>
    <n v="0.39584745269652977"/>
    <n v="0"/>
    <n v="0.26627218934911245"/>
    <n v="0"/>
    <n v="3.5502958579881658E-2"/>
    <n v="0"/>
    <n v="5.9171597633136102E-3"/>
    <n v="5.9171597633136102E-3"/>
    <n v="0"/>
    <n v="0.13609467455621307"/>
    <n v="8.2840236686390539E-2"/>
    <x v="91"/>
    <n v="0.23286817825808237"/>
    <n v="0.68047730334397327"/>
    <n v="0"/>
    <n v="0.54219297447423409"/>
    <n v="0"/>
    <n v="0.18955541085873701"/>
    <n v="0"/>
    <n v="7.6999140656823575E-2"/>
    <n v="7.6999140656823575E-2"/>
    <n v="0"/>
    <n v="0.37783615595903169"/>
    <n v="0.29194952298615917"/>
    <x v="2"/>
    <x v="14"/>
    <x v="0"/>
    <x v="1"/>
  </r>
  <r>
    <x v="3"/>
    <n v="0.32642972201065196"/>
    <n v="2.4235080278703428E-2"/>
    <n v="0.12723417146319302"/>
    <n v="0.17496047026875552"/>
    <n v="1.8176310209027571E-2"/>
    <n v="0"/>
    <n v="0"/>
    <n v="0"/>
    <n v="6.0587700696758569E-3"/>
    <n v="0.21205695243865499"/>
    <n v="4.8470160557406841E-2"/>
    <x v="0"/>
    <n v="6.6646470766434415E-2"/>
    <x v="0"/>
    <n v="6.6646470766434415E-2"/>
    <x v="0"/>
    <n v="6.0587700696758569E-3"/>
    <n v="8.0943236175916269E-2"/>
    <n v="9.8619329388560176E-2"/>
    <n v="0"/>
    <n v="0"/>
    <x v="0"/>
    <n v="4.8470160557406848E-2"/>
    <n v="6.0587700696758569E-3"/>
    <n v="1.2117540139351714E-2"/>
    <n v="1.8176310209027571E-2"/>
    <n v="0.6607088760981521"/>
    <n v="0.67888518630717964"/>
    <x v="2"/>
    <n v="0.60813800287364583"/>
    <n v="0.15631196572046538"/>
    <n v="0.36473206026953398"/>
    <n v="0.43155392541275184"/>
    <n v="0.13523134435790113"/>
    <n v="0"/>
    <n v="0"/>
    <n v="0"/>
    <n v="7.7916917260665339E-2"/>
    <n v="0.47855436163843101"/>
    <n v="0.22197787493162241"/>
    <x v="0"/>
    <n v="0.26111692619536031"/>
    <x v="0"/>
    <n v="0.26111692619536031"/>
    <x v="0"/>
    <n v="7.7916917260665339E-2"/>
    <n v="0.28849030944915571"/>
    <n v="0.31944232462524791"/>
    <n v="0"/>
    <n v="0"/>
    <x v="0"/>
    <n v="0.22197787493162244"/>
    <n v="7.7916917260665339E-2"/>
    <n v="0.11030323597686266"/>
    <n v="0.13523134435790113"/>
    <n v="0.94901131581706966"/>
    <n v="0.96833772837532928"/>
    <n v="2.4235080278703428E-2"/>
    <n v="0.12723417146319302"/>
    <n v="0.17496047026875552"/>
    <n v="1.8176310209027571E-2"/>
    <n v="8.4822780975461975E-2"/>
    <n v="0"/>
    <n v="7.2705240836110269E-2"/>
    <n v="4.8470160557406848E-2"/>
    <n v="6.0587700696758569E-3"/>
    <n v="5.4528930627082708E-2"/>
    <n v="1.2117540139351714E-2"/>
    <n v="0.21205695243865499"/>
    <n v="0.22447743108149049"/>
    <x v="92"/>
    <n v="0.36473206026953398"/>
    <n v="0.43155392541275184"/>
    <n v="0.13523134435790113"/>
    <n v="0.29552643927615363"/>
    <n v="0"/>
    <n v="0.27301822386193042"/>
    <n v="0.22197787493162244"/>
    <n v="7.7916917260665339E-2"/>
    <n v="0.23569034971514013"/>
    <n v="0.11030323597686266"/>
    <n v="0.47855436163843101"/>
    <n v="0.49359007860045501"/>
    <x v="2"/>
    <x v="14"/>
    <x v="0"/>
    <x v="1"/>
  </r>
  <r>
    <x v="8"/>
    <n v="0.38006835999436023"/>
    <n v="0"/>
    <n v="0.15121630506245901"/>
    <n v="0.22885205493190125"/>
    <n v="0"/>
    <n v="0"/>
    <n v="0"/>
    <n v="0"/>
    <n v="0"/>
    <n v="0.23668639053254439"/>
    <n v="2.629848783694938E-2"/>
    <x v="0"/>
    <n v="6.5746219592373437E-2"/>
    <x v="0"/>
    <n v="2.629848783694938E-2"/>
    <x v="0"/>
    <n v="0"/>
    <n v="5.1407239289220336E-2"/>
    <n v="9.7412480974124818E-2"/>
    <n v="0"/>
    <n v="0"/>
    <x v="0"/>
    <n v="6.5746219592373437E-2"/>
    <n v="2.6627218934911247E-2"/>
    <n v="0"/>
    <n v="0"/>
    <n v="0.56607495069033542"/>
    <n v="0.56607495069033542"/>
    <x v="5"/>
    <n v="0.66428565476474311"/>
    <n v="0"/>
    <n v="0.39939975223683466"/>
    <n v="0.49881451361334167"/>
    <n v="0"/>
    <n v="0"/>
    <n v="0"/>
    <n v="0"/>
    <n v="0"/>
    <n v="0.50808409390629217"/>
    <n v="0.16288742690530691"/>
    <x v="0"/>
    <n v="0.25930645627277721"/>
    <x v="0"/>
    <n v="0.16288742690530691"/>
    <x v="0"/>
    <n v="0"/>
    <n v="0.22872061794306819"/>
    <n v="0.31741288122291855"/>
    <n v="0"/>
    <n v="0"/>
    <x v="0"/>
    <n v="0.25930645627277721"/>
    <n v="0.16391147004766654"/>
    <n v="0"/>
    <n v="0"/>
    <n v="0.85166695905116185"/>
    <n v="0.85166695905116185"/>
    <n v="0"/>
    <n v="0.15121630506245901"/>
    <n v="0.22885205493190125"/>
    <n v="0"/>
    <n v="2.629848783694938E-2"/>
    <n v="0"/>
    <n v="6.5746219592373437E-2"/>
    <n v="6.5746219592373437E-2"/>
    <n v="2.6627218934911247E-2"/>
    <n v="9.237343852728469E-2"/>
    <n v="0"/>
    <n v="0.23668639053254439"/>
    <n v="0.14497041420118345"/>
    <x v="0"/>
    <n v="0.39939975223683466"/>
    <n v="0.49881451361334167"/>
    <n v="0"/>
    <n v="0.16288742690530691"/>
    <n v="0"/>
    <n v="0.25930645627277721"/>
    <n v="0.25930645627277721"/>
    <n v="0.16391147004766654"/>
    <n v="0.30881508635965599"/>
    <n v="0"/>
    <n v="0.50808409390629217"/>
    <n v="0.39060704369768684"/>
    <x v="2"/>
    <x v="14"/>
    <x v="0"/>
    <x v="1"/>
  </r>
  <r>
    <x v="7"/>
    <n v="0.43758279264051031"/>
    <n v="6.0882800608828003E-3"/>
    <n v="0.11567732115677323"/>
    <n v="0.31581719142285425"/>
    <n v="0"/>
    <n v="0"/>
    <n v="0"/>
    <n v="0"/>
    <n v="0"/>
    <n v="6.6971080669710789E-2"/>
    <n v="4.2617960426179602E-2"/>
    <x v="0"/>
    <n v="6.6971080669710789E-2"/>
    <x v="0"/>
    <n v="4.8706240487062402E-2"/>
    <x v="0"/>
    <n v="0"/>
    <n v="0.14178409016630716"/>
    <n v="0"/>
    <n v="0"/>
    <n v="0"/>
    <x v="0"/>
    <n v="0.14063926940639265"/>
    <n v="1.2176560121765601E-2"/>
    <n v="0"/>
    <n v="0"/>
    <n v="0.51293759512937587"/>
    <n v="0.51293759512937587"/>
    <x v="4"/>
    <n v="0.72281769407448437"/>
    <n v="7.8106824648444664E-2"/>
    <n v="0.34703779074904684"/>
    <n v="0.59677296181627826"/>
    <n v="0"/>
    <n v="0"/>
    <n v="0"/>
    <n v="0"/>
    <n v="0"/>
    <n v="0.26176695110062798"/>
    <n v="0.2079363859672598"/>
    <x v="0"/>
    <n v="0.26176695110062798"/>
    <x v="0"/>
    <n v="0.22252688423952877"/>
    <x v="0"/>
    <n v="0"/>
    <n v="0.38606102561585948"/>
    <n v="0"/>
    <n v="0"/>
    <n v="0"/>
    <x v="0"/>
    <n v="0.38441729764811816"/>
    <n v="0.11057262992518277"/>
    <n v="0"/>
    <n v="0"/>
    <n v="0.79833720263686925"/>
    <n v="0.79833720263686925"/>
    <n v="6.0882800608828003E-3"/>
    <n v="0.11567732115677323"/>
    <n v="0.31581719142285425"/>
    <n v="0"/>
    <n v="4.8706240487062402E-2"/>
    <n v="0"/>
    <n v="6.6971080669710789E-2"/>
    <n v="0.14063926940639265"/>
    <n v="1.2176560121765601E-2"/>
    <n v="0.15281582952815825"/>
    <n v="0"/>
    <n v="6.6971080669710789E-2"/>
    <n v="0.17747336377473366"/>
    <x v="93"/>
    <n v="0.34703779074904684"/>
    <n v="0.59677296181627826"/>
    <n v="0"/>
    <n v="0.22252688423952877"/>
    <n v="0"/>
    <n v="0.26176695110062798"/>
    <n v="0.38441729764811816"/>
    <n v="0.11057262992518277"/>
    <n v="0.40162728296986094"/>
    <n v="0"/>
    <n v="0.26176695110062798"/>
    <n v="0.43485166491840593"/>
    <x v="2"/>
    <x v="14"/>
    <x v="0"/>
    <x v="1"/>
  </r>
  <r>
    <x v="6"/>
    <n v="0.39795294512764751"/>
    <n v="1.2269938650306749E-2"/>
    <n v="0.18404907975460125"/>
    <n v="0.20163392672273953"/>
    <n v="0"/>
    <n v="1.8404907975460124E-2"/>
    <n v="0"/>
    <n v="3.0674846625766871E-2"/>
    <n v="0"/>
    <n v="0.10429447852760737"/>
    <n v="7.3619631901840482E-2"/>
    <x v="0"/>
    <n v="7.9754601226993863E-2"/>
    <x v="0"/>
    <n v="3.0674846625766871E-2"/>
    <x v="0"/>
    <n v="3.6809815950920241E-2"/>
    <n v="0.19790401919829986"/>
    <n v="2.9061319383900025E-2"/>
    <n v="0"/>
    <n v="0"/>
    <x v="0"/>
    <n v="4.9079754601226988E-2"/>
    <n v="1.2269938650306749E-2"/>
    <n v="6.1349693251533744E-3"/>
    <n v="1.8404907975460124E-2"/>
    <n v="0.5337423312883437"/>
    <n v="0.55214723926380371"/>
    <x v="2"/>
    <n v="0.68262903851058632"/>
    <n v="0.11099753809334155"/>
    <n v="0.44339586404291292"/>
    <n v="0.46568690401933044"/>
    <n v="0"/>
    <n v="0.13608432372226367"/>
    <n v="0"/>
    <n v="0.17605036233420643"/>
    <n v="0"/>
    <n v="0.32884122066706978"/>
    <n v="0.27477395538550214"/>
    <x v="0"/>
    <n v="0.28630395908870215"/>
    <x v="0"/>
    <n v="0.17605036233420643"/>
    <x v="0"/>
    <n v="0.19305582724892031"/>
    <n v="0.4610224523642934"/>
    <n v="0.17131049618582692"/>
    <n v="0"/>
    <n v="0"/>
    <x v="0"/>
    <n v="0.22339292786054057"/>
    <n v="0.11099753809334155"/>
    <n v="7.8406354891952676E-2"/>
    <n v="0.13608432372226367"/>
    <n v="0.81916615875604926"/>
    <n v="0.83764040561392916"/>
    <n v="1.2269938650306749E-2"/>
    <n v="0.18404907975460125"/>
    <n v="0.20163392672273953"/>
    <n v="1.8404907975460124E-2"/>
    <n v="7.3619631901840482E-2"/>
    <n v="3.0674846625766871E-2"/>
    <n v="7.9754601226993863E-2"/>
    <n v="4.9079754601226988E-2"/>
    <n v="1.2269938650306749E-2"/>
    <n v="6.1349693251533735E-2"/>
    <n v="6.1349693251533744E-3"/>
    <n v="0.10429447852760737"/>
    <n v="0.17791411042944788"/>
    <x v="94"/>
    <n v="0.44339586404291292"/>
    <n v="0.46568690401933044"/>
    <n v="0.13608432372226367"/>
    <n v="0.27477395538550214"/>
    <n v="0.17605036233420643"/>
    <n v="0.28630395908870215"/>
    <n v="0.22339292786054057"/>
    <n v="0.11099753809334155"/>
    <n v="0.25029389007359237"/>
    <n v="7.8406354891952676E-2"/>
    <n v="0.32884122066706978"/>
    <n v="0.43542817412185425"/>
    <x v="2"/>
    <x v="14"/>
    <x v="0"/>
    <x v="1"/>
  </r>
  <r>
    <x v="8"/>
    <n v="0.18549508849801169"/>
    <n v="0"/>
    <n v="2.9061319383900025E-2"/>
    <n v="0.15643376911411166"/>
    <n v="5.2310374891020042E-2"/>
    <n v="5.8122638767800052E-3"/>
    <n v="0"/>
    <n v="0"/>
    <n v="0"/>
    <n v="0.44754431851206022"/>
    <n v="1.743679163034002E-2"/>
    <x v="0"/>
    <n v="5.8122638767800043E-2"/>
    <x v="0"/>
    <n v="0"/>
    <x v="0"/>
    <n v="0"/>
    <n v="0.12080790467887242"/>
    <n v="6.1111111111111088E-2"/>
    <n v="0"/>
    <n v="5.8122638767800052E-3"/>
    <x v="0"/>
    <n v="8.1371694274920081E-2"/>
    <n v="0"/>
    <n v="0"/>
    <n v="5.812263876780005E-2"/>
    <n v="0.73263586166811945"/>
    <n v="0.79075850043591944"/>
    <x v="3"/>
    <n v="0.44525874014537992"/>
    <n v="0"/>
    <n v="0.17131049618582692"/>
    <n v="0.40663078132887076"/>
    <n v="0.23075709338178177"/>
    <n v="7.6312251431961797E-2"/>
    <n v="0"/>
    <n v="0"/>
    <n v="0"/>
    <n v="0.73284577752432523"/>
    <n v="0.13243523720266837"/>
    <x v="0"/>
    <n v="0.24348508558933935"/>
    <x v="0"/>
    <n v="0"/>
    <x v="0"/>
    <n v="0"/>
    <n v="0.35498288283214252"/>
    <n v="0.24979633052107719"/>
    <n v="0"/>
    <n v="7.6312251431961797E-2"/>
    <x v="0"/>
    <n v="0.28927481123593285"/>
    <n v="0"/>
    <n v="0"/>
    <n v="0.24348508558933937"/>
    <n v="1.0273689435168276"/>
    <n v="1.0956942409186319"/>
    <n v="0"/>
    <n v="2.9061319383900025E-2"/>
    <n v="0.15643376911411166"/>
    <n v="5.812263876780005E-2"/>
    <n v="2.3249055507120024E-2"/>
    <n v="0"/>
    <n v="5.8122638767800043E-2"/>
    <n v="8.1371694274920081E-2"/>
    <n v="0"/>
    <n v="8.1371694274920081E-2"/>
    <n v="0"/>
    <n v="0.44754431851206022"/>
    <n v="0.12234815460621913"/>
    <x v="0"/>
    <n v="0.17131049618582692"/>
    <n v="0.40663078132887076"/>
    <n v="0.24348508558933937"/>
    <n v="0.15307349990174937"/>
    <n v="0"/>
    <n v="0.24348508558933935"/>
    <n v="0.28927481123593285"/>
    <n v="0"/>
    <n v="0.28927481123593285"/>
    <n v="0"/>
    <n v="0.73284577752432523"/>
    <n v="0.35733947307522751"/>
    <x v="2"/>
    <x v="15"/>
    <x v="1"/>
    <x v="1"/>
  </r>
  <r>
    <x v="8"/>
    <n v="0.12198157498449817"/>
    <n v="0"/>
    <n v="6.6666666666666652E-2"/>
    <n v="5.5314908317831521E-2"/>
    <n v="3.8888888888888876E-2"/>
    <n v="1.111111111111111E-2"/>
    <n v="0"/>
    <n v="0"/>
    <n v="0"/>
    <n v="0.22777777777777772"/>
    <n v="0.3777777777777776"/>
    <x v="0"/>
    <n v="2.222222222222222E-2"/>
    <x v="0"/>
    <n v="1.111111111111111E-2"/>
    <x v="0"/>
    <n v="0"/>
    <n v="0.14946236559139783"/>
    <n v="1.2903225806451613E-2"/>
    <n v="6.4516129032258064E-3"/>
    <n v="0"/>
    <x v="0"/>
    <n v="0.1"/>
    <n v="0"/>
    <n v="0"/>
    <n v="0.05"/>
    <n v="0.83333333333333304"/>
    <n v="0.88333333333333297"/>
    <x v="0"/>
    <n v="0.35677976857701055"/>
    <n v="0"/>
    <n v="0.26115741090302425"/>
    <n v="0.23741529850354798"/>
    <n v="0.19850372459956722"/>
    <n v="0.10560544017958916"/>
    <n v="0"/>
    <n v="0"/>
    <n v="0"/>
    <n v="0.49753483940735321"/>
    <n v="0.66192480611723181"/>
    <x v="0"/>
    <n v="0.14962890935951742"/>
    <x v="0"/>
    <n v="0.10560544017958916"/>
    <x v="0"/>
    <n v="0"/>
    <n v="0.39694601968841065"/>
    <n v="0.11383808092716285"/>
    <n v="8.0408552272041994E-2"/>
    <n v="0"/>
    <x v="0"/>
    <n v="0.32175055439664224"/>
    <n v="0"/>
    <n v="0"/>
    <n v="0.22551340589813118"/>
    <n v="1.1502619915109311"/>
    <n v="1.2222147599737798"/>
    <n v="0"/>
    <n v="6.6666666666666652E-2"/>
    <n v="5.5314908317831521E-2"/>
    <n v="0.05"/>
    <n v="0.3777777777777776"/>
    <n v="0"/>
    <n v="2.222222222222222E-2"/>
    <n v="0.1"/>
    <n v="0"/>
    <n v="0.1"/>
    <n v="0"/>
    <n v="0.22777777777777772"/>
    <n v="0.10555555555555553"/>
    <x v="0"/>
    <n v="0.26115741090302425"/>
    <n v="0.23741529850354798"/>
    <n v="0.22551340589813118"/>
    <n v="0.66192480611723181"/>
    <n v="0"/>
    <n v="0.14962890935951742"/>
    <n v="0.32175055439664224"/>
    <n v="0"/>
    <n v="0.32175055439664224"/>
    <n v="0"/>
    <n v="0.49753483940735321"/>
    <n v="0.33089874139671743"/>
    <x v="2"/>
    <x v="15"/>
    <x v="1"/>
    <x v="1"/>
  </r>
  <r>
    <x v="6"/>
    <n v="0.12789555347912182"/>
    <n v="0"/>
    <n v="6.4516129032258063E-2"/>
    <n v="6.3379424446863772E-2"/>
    <n v="6.4516129032258063E-2"/>
    <n v="6.4516129032258064E-3"/>
    <n v="1.9354838709677424E-2"/>
    <n v="0"/>
    <n v="0"/>
    <n v="0.3806451612903225"/>
    <n v="5.8064516129032254E-2"/>
    <x v="0"/>
    <n v="3.870967741935484E-2"/>
    <x v="0"/>
    <n v="0"/>
    <x v="0"/>
    <n v="0"/>
    <n v="0.14891591750396616"/>
    <n v="2.1857923497267763E-2"/>
    <n v="0"/>
    <n v="6.4516129032258064E-3"/>
    <x v="0"/>
    <n v="0.16774193548387104"/>
    <n v="0"/>
    <n v="0"/>
    <n v="9.0322580645161299E-2"/>
    <n v="0.7870967741935484"/>
    <n v="0.8774193548387097"/>
    <x v="0"/>
    <n v="0.36572332719566908"/>
    <n v="0"/>
    <n v="0.25681391742080717"/>
    <n v="0.25449086524199543"/>
    <n v="0.25681391742080717"/>
    <n v="8.0408552272041994E-2"/>
    <n v="0.13957440266307283"/>
    <n v="0"/>
    <n v="0"/>
    <n v="0.66487971411265701"/>
    <n v="0.24336084960634863"/>
    <x v="0"/>
    <n v="0.19803972544019985"/>
    <x v="0"/>
    <n v="0"/>
    <x v="0"/>
    <n v="0"/>
    <n v="0.39617912812248118"/>
    <n v="0.1483882165450697"/>
    <n v="0"/>
    <n v="8.0408552272041994E-2"/>
    <x v="0"/>
    <n v="0.42197510511291775"/>
    <n v="0"/>
    <n v="0"/>
    <n v="0.30525579379969514"/>
    <n v="1.0912075592801078"/>
    <n v="1.2131022542655845"/>
    <n v="0"/>
    <n v="6.4516129032258063E-2"/>
    <n v="6.3379424446863772E-2"/>
    <n v="9.0322580645161299E-2"/>
    <n v="5.8064516129032254E-2"/>
    <n v="0"/>
    <n v="3.870967741935484E-2"/>
    <n v="0.16774193548387104"/>
    <n v="0"/>
    <n v="0.16774193548387104"/>
    <n v="0"/>
    <n v="0.3806451612903225"/>
    <n v="0.14193548387096772"/>
    <x v="0"/>
    <n v="0.25681391742080717"/>
    <n v="0.25449086524199543"/>
    <n v="0.30525579379969514"/>
    <n v="0.24336084960634863"/>
    <n v="0"/>
    <n v="0.19803972544019985"/>
    <n v="0.42197510511291775"/>
    <n v="0"/>
    <n v="0.42197510511291775"/>
    <n v="0"/>
    <n v="0.66487971411265701"/>
    <n v="0.3862779803125827"/>
    <x v="2"/>
    <x v="15"/>
    <x v="1"/>
    <x v="1"/>
  </r>
  <r>
    <x v="12"/>
    <n v="7.6353159683951732E-2"/>
    <n v="0"/>
    <n v="4.3715846994535519E-2"/>
    <n v="3.263731268941622E-2"/>
    <n v="7.1038251366120228E-2"/>
    <n v="0"/>
    <n v="0"/>
    <n v="0"/>
    <n v="0"/>
    <n v="0.35519125683060104"/>
    <n v="0.28961748633879786"/>
    <x v="0"/>
    <n v="4.3715846994535519E-2"/>
    <x v="0"/>
    <n v="2.1857923497267763E-2"/>
    <x v="0"/>
    <n v="0"/>
    <n v="5.6883270788070317E-2"/>
    <n v="0"/>
    <n v="0"/>
    <n v="0"/>
    <x v="0"/>
    <n v="8.743169398907108E-2"/>
    <n v="0"/>
    <n v="0"/>
    <n v="7.1038251366120228E-2"/>
    <n v="0.8524590163934429"/>
    <n v="0.92349726775956298"/>
    <x v="4"/>
    <n v="0.27996369271961485"/>
    <n v="0"/>
    <n v="0.21063749718112076"/>
    <n v="0.18165541729531887"/>
    <n v="0.26979101752040008"/>
    <n v="0"/>
    <n v="0"/>
    <n v="0"/>
    <n v="0"/>
    <n v="0.63848457726116403"/>
    <n v="0.56825392960049492"/>
    <x v="0"/>
    <n v="0.21063749718112076"/>
    <x v="0"/>
    <n v="0.1483882165450697"/>
    <x v="0"/>
    <n v="0"/>
    <n v="0.24082318845705564"/>
    <n v="0"/>
    <n v="0"/>
    <n v="0"/>
    <x v="0"/>
    <n v="0.30017617489690196"/>
    <n v="0"/>
    <n v="0"/>
    <n v="0.26979101752040008"/>
    <n v="1.1765519517301115"/>
    <n v="1.290551145686706"/>
    <n v="0"/>
    <n v="4.3715846994535519E-2"/>
    <n v="3.263731268941622E-2"/>
    <n v="7.1038251366120228E-2"/>
    <n v="0.28961748633879786"/>
    <n v="0"/>
    <n v="4.3715846994535519E-2"/>
    <n v="8.743169398907108E-2"/>
    <n v="0"/>
    <n v="8.743169398907108E-2"/>
    <n v="0"/>
    <n v="0.35519125683060104"/>
    <n v="7.650273224043716E-2"/>
    <x v="0"/>
    <n v="0.21063749718112076"/>
    <n v="0.18165541729531887"/>
    <n v="0.26979101752040008"/>
    <n v="0.56825392960049492"/>
    <n v="0"/>
    <n v="0.21063749718112076"/>
    <n v="0.30017617489690196"/>
    <n v="0"/>
    <n v="0.30017617489690196"/>
    <n v="0"/>
    <n v="0.63848457726116403"/>
    <n v="0.28024518110819063"/>
    <x v="2"/>
    <x v="15"/>
    <x v="1"/>
    <x v="1"/>
  </r>
  <r>
    <x v="21"/>
    <n v="0.15591731795638578"/>
    <n v="0"/>
    <n v="7.8313253012048209E-2"/>
    <n v="7.7604064944337553E-2"/>
    <n v="2.4096385542168679E-2"/>
    <n v="0"/>
    <n v="3.0120481927710847E-2"/>
    <n v="0"/>
    <n v="0"/>
    <n v="0.6144578313253013"/>
    <n v="8.4337349397590383E-2"/>
    <x v="0"/>
    <n v="0"/>
    <x v="0"/>
    <n v="6.0240963855421699E-3"/>
    <x v="0"/>
    <n v="0"/>
    <n v="0.1138481360195716"/>
    <n v="5.7288351368555049E-2"/>
    <n v="0"/>
    <n v="0"/>
    <x v="0"/>
    <n v="0"/>
    <n v="0"/>
    <n v="0"/>
    <n v="5.4216867469879526E-2"/>
    <n v="0.75301204819277112"/>
    <n v="0.80722891566265065"/>
    <x v="4"/>
    <n v="0.40591945836789817"/>
    <n v="0"/>
    <n v="0.28363270862249407"/>
    <n v="0.28231011898628794"/>
    <n v="0.15586037770657257"/>
    <n v="0"/>
    <n v="0.1744358065255554"/>
    <n v="0"/>
    <n v="0"/>
    <n v="0.90087997375435469"/>
    <n v="0.2946541625973732"/>
    <x v="0"/>
    <n v="0"/>
    <x v="0"/>
    <n v="7.7693191338085943E-2"/>
    <x v="0"/>
    <n v="0"/>
    <n v="0.34416832795498564"/>
    <n v="0.24169618377163465"/>
    <n v="0"/>
    <n v="0"/>
    <x v="0"/>
    <n v="0"/>
    <n v="0"/>
    <n v="0"/>
    <n v="0.23500223359180591"/>
    <n v="1.050682605323416"/>
    <n v="1.1162474530594899"/>
    <n v="0"/>
    <n v="7.8313253012048209E-2"/>
    <n v="7.7604064944337553E-2"/>
    <n v="5.4216867469879526E-2"/>
    <n v="0.10843373493975907"/>
    <n v="0"/>
    <n v="0"/>
    <n v="0"/>
    <n v="0"/>
    <n v="0"/>
    <n v="0"/>
    <n v="0.6144578313253013"/>
    <n v="3.012048192771085E-2"/>
    <x v="0"/>
    <n v="0.28363270862249407"/>
    <n v="0.28231011898628794"/>
    <n v="0.23500223359180591"/>
    <n v="0.33555448427146667"/>
    <n v="0"/>
    <n v="0"/>
    <n v="0"/>
    <n v="0"/>
    <n v="0"/>
    <n v="0"/>
    <n v="0.90087997375435469"/>
    <n v="0.17443580652555543"/>
    <x v="2"/>
    <x v="15"/>
    <x v="1"/>
    <x v="1"/>
  </r>
  <r>
    <x v="8"/>
    <n v="0.18991070717206451"/>
    <n v="0"/>
    <n v="6.3653723742838952E-2"/>
    <n v="0.12625698342922553"/>
    <n v="5.7288351368555049E-2"/>
    <n v="0"/>
    <n v="0"/>
    <n v="0"/>
    <n v="1.2730744748567792E-2"/>
    <n v="0.17823042647994908"/>
    <n v="5.0922978994271166E-2"/>
    <x v="0"/>
    <n v="0.15276893698281355"/>
    <x v="0"/>
    <n v="2.5461489497135583E-2"/>
    <x v="0"/>
    <n v="0"/>
    <n v="0.11212126166215851"/>
    <n v="5.5233360950013813E-2"/>
    <n v="0"/>
    <n v="0"/>
    <x v="0"/>
    <n v="0.17186505410566524"/>
    <n v="0"/>
    <n v="0"/>
    <n v="5.7288351368555049E-2"/>
    <n v="0.73901973265436027"/>
    <n v="0.79630808402291531"/>
    <x v="3"/>
    <n v="0.45091299500508319"/>
    <n v="0"/>
    <n v="0.25505320832767131"/>
    <n v="0.36326343131520039"/>
    <n v="0.24169618377163465"/>
    <n v="0"/>
    <n v="0"/>
    <n v="0"/>
    <n v="0.11307138692005987"/>
    <n v="0.43584157967874576"/>
    <n v="0.22762169366914645"/>
    <x v="0"/>
    <n v="0.40156211592398294"/>
    <x v="0"/>
    <n v="0.16025157938706192"/>
    <x v="0"/>
    <n v="0"/>
    <n v="0.34144086835909526"/>
    <n v="0.23723686923246887"/>
    <n v="0"/>
    <n v="0"/>
    <x v="0"/>
    <n v="0.42746595179439523"/>
    <n v="0"/>
    <n v="0"/>
    <n v="0.24169618377163465"/>
    <n v="1.0346087924226071"/>
    <n v="1.1025496216229302"/>
    <n v="0"/>
    <n v="6.3653723742838952E-2"/>
    <n v="0.12625698342922553"/>
    <n v="5.7288351368555049E-2"/>
    <n v="5.0922978994271166E-2"/>
    <n v="0"/>
    <n v="0.16549968173138133"/>
    <n v="0.17186505410566524"/>
    <n v="0"/>
    <n v="0.17186505410566524"/>
    <n v="0"/>
    <n v="0.17823042647994908"/>
    <n v="0.17250159134309356"/>
    <x v="0"/>
    <n v="0.25505320832767131"/>
    <n v="0.36326343131520039"/>
    <n v="0.24169618377163465"/>
    <n v="0.22762169366914645"/>
    <n v="0"/>
    <n v="0.41896645941790145"/>
    <n v="0.42746595179439523"/>
    <n v="0"/>
    <n v="0.42746595179439523"/>
    <n v="0"/>
    <n v="0.43584157967874576"/>
    <n v="0.42830895914046119"/>
    <x v="2"/>
    <x v="15"/>
    <x v="1"/>
    <x v="1"/>
  </r>
  <r>
    <x v="6"/>
    <n v="0.14339831069286607"/>
    <n v="0"/>
    <n v="1.6570008285004149E-2"/>
    <n v="0.12682830240786191"/>
    <n v="3.3140016570008292E-2"/>
    <n v="0"/>
    <n v="0"/>
    <n v="0"/>
    <n v="0"/>
    <n v="0.56338028169014098"/>
    <n v="1.1046672190002764E-2"/>
    <x v="0"/>
    <n v="6.6280033140016584E-2"/>
    <x v="0"/>
    <n v="5.523336095001382E-3"/>
    <x v="0"/>
    <n v="0"/>
    <n v="2.2369511184755598E-2"/>
    <n v="0.13793103448275865"/>
    <n v="0"/>
    <n v="0"/>
    <x v="0"/>
    <n v="0"/>
    <n v="0"/>
    <n v="1.1046672190002764E-2"/>
    <n v="3.3140016570008292E-2"/>
    <n v="0.75144987572493771"/>
    <n v="0.78458989229494602"/>
    <x v="5"/>
    <n v="0.38836933561935189"/>
    <n v="0"/>
    <n v="0.12908271587090789"/>
    <n v="0.36412266166185747"/>
    <n v="0.18306478393635614"/>
    <n v="0"/>
    <n v="0"/>
    <n v="0"/>
    <n v="0"/>
    <n v="0.84894941919383315"/>
    <n v="0.10529762520783685"/>
    <x v="0"/>
    <n v="0.26038137321733767"/>
    <x v="0"/>
    <n v="7.4387735804980537E-2"/>
    <x v="0"/>
    <n v="0"/>
    <n v="0.15012770756896593"/>
    <n v="0.38050637711236496"/>
    <n v="0"/>
    <n v="0"/>
    <x v="0"/>
    <n v="0"/>
    <n v="0"/>
    <n v="0.10529762520783685"/>
    <n v="0.18306478393635614"/>
    <n v="1.0488733479824655"/>
    <n v="1.0881521334002804"/>
    <n v="0"/>
    <n v="1.6570008285004149E-2"/>
    <n v="0.12682830240786191"/>
    <n v="3.3140016570008292E-2"/>
    <n v="2.7616680475006913E-2"/>
    <n v="0"/>
    <n v="6.6280033140016584E-2"/>
    <n v="0"/>
    <n v="0"/>
    <n v="0"/>
    <n v="1.1046672190002764E-2"/>
    <n v="0.56338028169014098"/>
    <n v="8.3126208229770793E-2"/>
    <x v="0"/>
    <n v="0.12908271587090789"/>
    <n v="0.36412266166185747"/>
    <n v="0.18306478393635614"/>
    <n v="0.16695723938553542"/>
    <n v="0"/>
    <n v="0.26038137321733767"/>
    <n v="0"/>
    <n v="0"/>
    <n v="0"/>
    <n v="0.10529762520783685"/>
    <n v="0.84894941919383315"/>
    <n v="0.2924678563781628"/>
    <x v="2"/>
    <x v="16"/>
    <x v="1"/>
    <x v="1"/>
  </r>
  <r>
    <x v="18"/>
    <n v="0.43290111521438307"/>
    <n v="0"/>
    <n v="0"/>
    <n v="0.43290111521438307"/>
    <n v="1.3793103448275862E-2"/>
    <n v="0"/>
    <n v="0"/>
    <n v="0"/>
    <n v="0"/>
    <n v="0"/>
    <n v="0"/>
    <x v="0"/>
    <n v="4.827586206896551E-2"/>
    <x v="0"/>
    <n v="1.3793103448275862E-2"/>
    <x v="0"/>
    <n v="0"/>
    <n v="5.6179775280898892E-3"/>
    <n v="8.9887640449438228E-2"/>
    <n v="1.6853932584269669E-2"/>
    <n v="0"/>
    <x v="0"/>
    <n v="0"/>
    <n v="0"/>
    <n v="0"/>
    <n v="1.3793103448275862E-2"/>
    <n v="0.2"/>
    <n v="0.21379310344827587"/>
    <x v="11"/>
    <n v="0.71809623099199893"/>
    <n v="0"/>
    <n v="0"/>
    <n v="0.71809623099199893"/>
    <n v="0.11771571987675511"/>
    <n v="0"/>
    <n v="0"/>
    <n v="0"/>
    <n v="0"/>
    <n v="0"/>
    <n v="0"/>
    <x v="0"/>
    <n v="0.2215250767216643"/>
    <x v="0"/>
    <n v="0.11771571987675511"/>
    <x v="0"/>
    <n v="0"/>
    <n v="7.5023527788477734E-2"/>
    <n v="0.3044962907473811"/>
    <n v="0.13019016104680506"/>
    <n v="0"/>
    <x v="0"/>
    <n v="0"/>
    <n v="0"/>
    <n v="0"/>
    <n v="0.11771571987675511"/>
    <n v="0.46364760900080609"/>
    <n v="0.48067485491314321"/>
    <n v="0"/>
    <n v="0"/>
    <n v="0.43290111521438307"/>
    <n v="1.3793103448275862E-2"/>
    <n v="0"/>
    <n v="0"/>
    <n v="4.827586206896551E-2"/>
    <n v="0"/>
    <n v="0"/>
    <n v="0"/>
    <n v="0"/>
    <n v="0"/>
    <n v="0.15172413793103451"/>
    <x v="0"/>
    <n v="0"/>
    <n v="0.71809623099199893"/>
    <n v="0.11771571987675511"/>
    <n v="0"/>
    <n v="0"/>
    <n v="0.2215250767216643"/>
    <n v="0"/>
    <n v="0"/>
    <n v="0"/>
    <n v="0"/>
    <n v="0"/>
    <n v="0.40010801396644413"/>
    <x v="2"/>
    <x v="16"/>
    <x v="1"/>
    <x v="1"/>
  </r>
  <r>
    <x v="7"/>
    <n v="0.58958457123918007"/>
    <n v="0"/>
    <n v="6.7415730337078664E-2"/>
    <n v="0.52216884090210136"/>
    <n v="1.1235955056179778E-2"/>
    <n v="0"/>
    <n v="0"/>
    <n v="1.1235955056179778E-2"/>
    <n v="5.6179775280898892E-3"/>
    <n v="0.12921348314606743"/>
    <n v="2.8089887640449444E-2"/>
    <x v="0"/>
    <n v="3.3707865168539332E-2"/>
    <x v="0"/>
    <n v="1.6853932584269669E-2"/>
    <x v="0"/>
    <n v="0"/>
    <n v="8.7956129633683849E-2"/>
    <n v="8.7994971715901954E-2"/>
    <n v="0"/>
    <n v="0"/>
    <x v="0"/>
    <n v="5.6179775280898892E-3"/>
    <n v="5.6179775280898892E-3"/>
    <n v="0"/>
    <n v="1.1235955056179778E-2"/>
    <n v="0.34831460674157316"/>
    <n v="0.35955056179775291"/>
    <x v="1"/>
    <n v="0.87546909481445989"/>
    <n v="0"/>
    <n v="0.26265498473454618"/>
    <n v="0.80757427409460691"/>
    <n v="0.10619929989973748"/>
    <n v="0"/>
    <n v="0"/>
    <n v="0.10619929989973748"/>
    <n v="7.5023527788477734E-2"/>
    <n v="0.36769211890443759"/>
    <n v="0.16839511411634467"/>
    <x v="0"/>
    <n v="0.18464442912924298"/>
    <x v="0"/>
    <n v="0.13019016104680506"/>
    <x v="0"/>
    <n v="0"/>
    <n v="0.30110323449971776"/>
    <n v="0.30117179725668125"/>
    <n v="0"/>
    <n v="0"/>
    <x v="0"/>
    <n v="7.5023527788477734E-2"/>
    <n v="7.5023527788477734E-2"/>
    <n v="0"/>
    <n v="0.10619929989973748"/>
    <n v="0.63128407775347006"/>
    <n v="0.64303287998636638"/>
    <n v="0"/>
    <n v="6.7415730337078664E-2"/>
    <n v="0.52216884090210136"/>
    <n v="1.1235955056179778E-2"/>
    <n v="2.8089887640449444E-2"/>
    <n v="1.1235955056179778E-2"/>
    <n v="3.9325842696629219E-2"/>
    <n v="5.6179775280898892E-3"/>
    <n v="5.6179775280898892E-3"/>
    <n v="1.1235955056179778E-2"/>
    <n v="0"/>
    <n v="0.12921348314606743"/>
    <n v="0.12921348314606745"/>
    <x v="0"/>
    <n v="0.26265498473454618"/>
    <n v="0.80757427409460691"/>
    <n v="0.10619929989973748"/>
    <n v="0.16839511411634467"/>
    <n v="0.10619929989973748"/>
    <n v="0.19963076755764658"/>
    <n v="7.5023527788477734E-2"/>
    <n v="7.5023527788477734E-2"/>
    <n v="0.10619929989973748"/>
    <n v="0"/>
    <n v="0.36769211890443759"/>
    <n v="0.36769211890443765"/>
    <x v="2"/>
    <x v="16"/>
    <x v="1"/>
    <x v="1"/>
  </r>
  <r>
    <x v="12"/>
    <n v="0.42014834640708337"/>
    <n v="0"/>
    <n v="0.11313639220615965"/>
    <n v="0.30701195420092375"/>
    <n v="0"/>
    <n v="2.51414204902577E-2"/>
    <n v="0"/>
    <n v="0"/>
    <n v="0"/>
    <n v="0.23255813953488369"/>
    <n v="3.1426775612822123E-2"/>
    <x v="0"/>
    <n v="3.1426775612822123E-2"/>
    <x v="0"/>
    <n v="6.285355122564425E-3"/>
    <x v="0"/>
    <n v="0"/>
    <n v="9.9481009248451116E-2"/>
    <n v="0.10285714285714287"/>
    <n v="0"/>
    <n v="0"/>
    <x v="0"/>
    <n v="0"/>
    <n v="0"/>
    <n v="0"/>
    <n v="2.51414204902577E-2"/>
    <n v="0.48460087994971718"/>
    <n v="0.50974230043997493"/>
    <x v="4"/>
    <n v="0.7052031157575025"/>
    <n v="0"/>
    <n v="0.34304638750213418"/>
    <n v="0.58726532717457769"/>
    <n v="0"/>
    <n v="0.15923250038004183"/>
    <n v="0"/>
    <n v="0"/>
    <n v="0"/>
    <n v="0.50321310306351497"/>
    <n v="0.17821790498796555"/>
    <x v="0"/>
    <n v="0.17821790498796555"/>
    <x v="0"/>
    <n v="7.9363518119183712E-2"/>
    <x v="0"/>
    <n v="0"/>
    <n v="0.32088456947150468"/>
    <n v="0.32648267276611881"/>
    <n v="0"/>
    <n v="0"/>
    <x v="0"/>
    <n v="0"/>
    <n v="0"/>
    <n v="0"/>
    <n v="0.15923250038004183"/>
    <n v="0.7699966078821574"/>
    <n v="0.79514108038628839"/>
    <n v="0"/>
    <n v="0.11313639220615965"/>
    <n v="0.30701195420092375"/>
    <n v="2.51414204902577E-2"/>
    <n v="4.3997485857950977E-2"/>
    <n v="0"/>
    <n v="3.1426775612822123E-2"/>
    <n v="0"/>
    <n v="0"/>
    <n v="0"/>
    <n v="0"/>
    <n v="0.23255813953488369"/>
    <n v="0.17661847894406035"/>
    <x v="0"/>
    <n v="0.34304638750213418"/>
    <n v="0.58726532717457769"/>
    <n v="0.15923250038004183"/>
    <n v="0.21132517310819884"/>
    <n v="0"/>
    <n v="0.17821790498796555"/>
    <n v="0"/>
    <n v="0"/>
    <n v="0"/>
    <n v="0"/>
    <n v="0.50321310306351497"/>
    <n v="0.4337318477107332"/>
    <x v="2"/>
    <x v="16"/>
    <x v="1"/>
    <x v="1"/>
  </r>
  <r>
    <x v="4"/>
    <n v="0.53102919403211724"/>
    <n v="2.8571428571428567E-2"/>
    <n v="5.7142857142857127E-2"/>
    <n v="0.44531490831783149"/>
    <n v="3.428571428571428E-2"/>
    <n v="0"/>
    <n v="0"/>
    <n v="1.1428571428571427E-2"/>
    <n v="1.1428571428571427E-2"/>
    <n v="1.1428571428571427E-2"/>
    <n v="4.5714285714285707E-2"/>
    <x v="0"/>
    <n v="1.1428571428571427E-2"/>
    <x v="0"/>
    <n v="5.7142857142857134E-3"/>
    <x v="0"/>
    <n v="0"/>
    <n v="1.714285714285714E-2"/>
    <n v="0.12258064516129036"/>
    <n v="0"/>
    <n v="0"/>
    <x v="0"/>
    <n v="0"/>
    <n v="0"/>
    <n v="1.714285714285714E-2"/>
    <n v="3.428571428571428E-2"/>
    <n v="0.23428571428571426"/>
    <n v="0.26857142857142852"/>
    <x v="0"/>
    <n v="0.8164473088564097"/>
    <n v="0.16984628808367364"/>
    <n v="0.24138296166286699"/>
    <n v="0.7306034582951364"/>
    <n v="0.18623876586484986"/>
    <n v="0"/>
    <n v="0"/>
    <n v="0.10710917878545627"/>
    <n v="0.10710917878545627"/>
    <n v="0.10710917878545627"/>
    <n v="0.21547246695141134"/>
    <x v="0"/>
    <n v="0.10710917878545627"/>
    <x v="0"/>
    <n v="7.5665073592393273E-2"/>
    <x v="0"/>
    <n v="0"/>
    <n v="0.13130773756878208"/>
    <n v="0.35769407252931207"/>
    <n v="0"/>
    <n v="0"/>
    <x v="0"/>
    <n v="0"/>
    <n v="0"/>
    <n v="0.13130773756878208"/>
    <n v="0.18623876586484986"/>
    <n v="0.5052551160161487"/>
    <n v="0.54479031955051083"/>
    <n v="2.8571428571428567E-2"/>
    <n v="5.7142857142857127E-2"/>
    <n v="0.44531490831783149"/>
    <n v="3.428571428571428E-2"/>
    <n v="4.5714285714285707E-2"/>
    <n v="1.1428571428571427E-2"/>
    <n v="2.2857142857142854E-2"/>
    <n v="0"/>
    <n v="0"/>
    <n v="0"/>
    <n v="1.714285714285714E-2"/>
    <n v="1.1428571428571427E-2"/>
    <n v="0.12571428571428572"/>
    <x v="95"/>
    <n v="0.24138296166286699"/>
    <n v="0.7306034582951364"/>
    <n v="0.18623876586484986"/>
    <n v="0.21547246695141134"/>
    <n v="0.10710917878545627"/>
    <n v="0.15176774095600251"/>
    <n v="0"/>
    <n v="0"/>
    <n v="0"/>
    <n v="0.13130773756878208"/>
    <n v="0.10710917878545627"/>
    <n v="0.36244570413976906"/>
    <x v="2"/>
    <x v="16"/>
    <x v="1"/>
    <x v="1"/>
  </r>
  <r>
    <x v="19"/>
    <n v="0.42466974702750893"/>
    <n v="0"/>
    <n v="0.10967741935483875"/>
    <n v="0.31499232767267016"/>
    <n v="1.2903225806451613E-2"/>
    <n v="0"/>
    <n v="0"/>
    <n v="0"/>
    <n v="1.2903225806451613E-2"/>
    <n v="0.13548387096774198"/>
    <n v="2.5806451612903226E-2"/>
    <x v="0"/>
    <n v="4.5161290322580649E-2"/>
    <x v="0"/>
    <n v="0"/>
    <x v="0"/>
    <n v="0"/>
    <n v="0.17800610941405168"/>
    <n v="2.7770063871146909E-2"/>
    <n v="0"/>
    <n v="0"/>
    <x v="0"/>
    <n v="0"/>
    <n v="0"/>
    <n v="0"/>
    <n v="1.2903225806451613E-2"/>
    <n v="0.34193548387096784"/>
    <n v="0.35483870967741948"/>
    <x v="4"/>
    <n v="0.70977997784030811"/>
    <n v="0"/>
    <n v="0.33754943694304473"/>
    <n v="0.59588539460993994"/>
    <n v="0.11383808092716285"/>
    <n v="0"/>
    <n v="0"/>
    <n v="0"/>
    <n v="0.11383808092716285"/>
    <n v="0.3769446396770198"/>
    <n v="0.16134295643447069"/>
    <x v="0"/>
    <n v="0.21414481952493278"/>
    <x v="0"/>
    <n v="0"/>
    <x v="0"/>
    <n v="0"/>
    <n v="0.43554844078536131"/>
    <n v="0.16742460764897929"/>
    <n v="0"/>
    <n v="0"/>
    <x v="0"/>
    <n v="0"/>
    <n v="0"/>
    <n v="0"/>
    <n v="0.11383808092716285"/>
    <n v="0.62457492255657265"/>
    <n v="0.63811620317230089"/>
    <n v="0"/>
    <n v="0.10967741935483875"/>
    <n v="0.31499232767267016"/>
    <n v="1.2903225806451613E-2"/>
    <n v="2.5806451612903226E-2"/>
    <n v="0"/>
    <n v="5.8064516129032261E-2"/>
    <n v="0"/>
    <n v="0"/>
    <n v="0"/>
    <n v="0"/>
    <n v="0.13548387096774198"/>
    <n v="0.12258064516129036"/>
    <x v="0"/>
    <n v="0.33754943694304473"/>
    <n v="0.59588539460993994"/>
    <n v="0.11383808092716285"/>
    <n v="0.16134295643447069"/>
    <n v="0"/>
    <n v="0.24336084960634863"/>
    <n v="0"/>
    <n v="0"/>
    <n v="0"/>
    <n v="0"/>
    <n v="0.3769446396770198"/>
    <n v="0.35769407252931207"/>
    <x v="2"/>
    <x v="16"/>
    <x v="1"/>
    <x v="1"/>
  </r>
  <r>
    <x v="1"/>
    <n v="0.23858344483546559"/>
    <n v="0"/>
    <n v="9.9972229936128892E-2"/>
    <n v="0.1386112148993367"/>
    <n v="1.6662038322688148E-2"/>
    <n v="0"/>
    <n v="0"/>
    <n v="0"/>
    <n v="0"/>
    <n v="0.19439044709802838"/>
    <n v="0.11108025548458764"/>
    <x v="0"/>
    <n v="0.12218828103304642"/>
    <x v="0"/>
    <n v="6.1094140516523197E-2"/>
    <x v="0"/>
    <n v="0"/>
    <n v="0.27816301317974201"/>
    <n v="0"/>
    <n v="2.0920502092050208E-2"/>
    <n v="1.1108025548458765E-2"/>
    <x v="0"/>
    <n v="0"/>
    <n v="0"/>
    <n v="0"/>
    <n v="1.6662038322688148E-2"/>
    <n v="0.71674534851430183"/>
    <n v="0.73340738683699003"/>
    <x v="5"/>
    <n v="0.51031260043207016"/>
    <n v="0"/>
    <n v="0.32170426810022923"/>
    <n v="0.38149162011535509"/>
    <n v="0.12944269299736011"/>
    <n v="0"/>
    <n v="0"/>
    <n v="0"/>
    <n v="0"/>
    <n v="0.45659816393970615"/>
    <n v="0.3397878154703558"/>
    <x v="0"/>
    <n v="0.35709546230022676"/>
    <x v="0"/>
    <n v="0.24976090403600767"/>
    <x v="0"/>
    <n v="0"/>
    <n v="0.55555111903192622"/>
    <n v="0"/>
    <n v="0.14514834213119873"/>
    <n v="0.105590721064707"/>
    <x v="0"/>
    <n v="0"/>
    <n v="0"/>
    <n v="0"/>
    <n v="0.12944269299736011"/>
    <n v="1.0095795396505718"/>
    <n v="1.0282409581380878"/>
    <n v="0"/>
    <n v="9.9972229936128892E-2"/>
    <n v="0.1386112148993367"/>
    <n v="1.6662038322688148E-2"/>
    <n v="0.12218828103304641"/>
    <n v="0"/>
    <n v="0.12218828103304642"/>
    <n v="0"/>
    <n v="0"/>
    <n v="0"/>
    <n v="0"/>
    <n v="0.19439044709802838"/>
    <n v="0.27797833935018057"/>
    <x v="0"/>
    <n v="0.32170426810022923"/>
    <n v="0.38149162011535509"/>
    <n v="0.12944269299736011"/>
    <n v="0.35709546230022676"/>
    <n v="0"/>
    <n v="0.35709546230022676"/>
    <n v="0"/>
    <n v="0"/>
    <n v="0"/>
    <n v="0"/>
    <n v="0.45659816393970615"/>
    <n v="0.55534503211271158"/>
    <x v="2"/>
    <x v="17"/>
    <x v="1"/>
    <x v="1"/>
  </r>
  <r>
    <x v="9"/>
    <n v="0.33481281626762233"/>
    <n v="0"/>
    <n v="9.4142259414225965E-2"/>
    <n v="0.24067055685339636"/>
    <n v="3.1380753138075312E-2"/>
    <n v="2.0920502092050208E-2"/>
    <n v="0"/>
    <n v="0"/>
    <n v="0"/>
    <n v="0.19351464435146443"/>
    <n v="8.3682008368200833E-2"/>
    <x v="0"/>
    <n v="9.4142259414225937E-2"/>
    <x v="12"/>
    <n v="6.2761506276150625E-2"/>
    <x v="0"/>
    <n v="5.2301255230125521E-3"/>
    <n v="0.29902054012932672"/>
    <n v="5.681818181818182E-3"/>
    <n v="0"/>
    <n v="0"/>
    <x v="0"/>
    <n v="0"/>
    <n v="0"/>
    <n v="1.5951882845188288E-2"/>
    <n v="5.2301255230125521E-2"/>
    <n v="0.61297071129707115"/>
    <n v="0.66527196652719656"/>
    <x v="1"/>
    <n v="0.61704807021043451"/>
    <n v="0"/>
    <n v="0.31185648860469256"/>
    <n v="0.51275735608635653"/>
    <n v="0.17808596459978918"/>
    <n v="0.14514834213119873"/>
    <n v="0"/>
    <n v="0"/>
    <n v="0"/>
    <n v="0.45549065176761555"/>
    <n v="0.29347295007890434"/>
    <x v="0"/>
    <n v="0.31185648860469251"/>
    <x v="12"/>
    <n v="0.25321989395742428"/>
    <x v="0"/>
    <n v="7.2382795703065772E-2"/>
    <n v="0.5785705623083881"/>
    <n v="7.5449399797763106E-2"/>
    <n v="0"/>
    <n v="0"/>
    <x v="0"/>
    <n v="0"/>
    <n v="0"/>
    <n v="0.12663898615217725"/>
    <n v="0.23073661292683514"/>
    <n v="0.89935283400829213"/>
    <n v="0.95383808596764874"/>
    <n v="0"/>
    <n v="9.4142259414225965E-2"/>
    <n v="0.24067055685339636"/>
    <n v="5.2301255230125521E-2"/>
    <n v="0.10460251046025104"/>
    <n v="0"/>
    <n v="9.4142259414225937E-2"/>
    <n v="0"/>
    <n v="0"/>
    <n v="0"/>
    <n v="1.5951882845188288E-2"/>
    <n v="0.20920502092050208"/>
    <n v="0.18906903765690375"/>
    <x v="0"/>
    <n v="0.31185648860469256"/>
    <n v="0.51275735608635653"/>
    <n v="0.23073661292683514"/>
    <n v="0.3293448018330925"/>
    <n v="0"/>
    <n v="0.31185648860469251"/>
    <n v="0"/>
    <n v="0"/>
    <n v="0"/>
    <n v="0.12663898615217725"/>
    <n v="0.47505724472439986"/>
    <n v="0.44983915490435739"/>
    <x v="2"/>
    <x v="17"/>
    <x v="1"/>
    <x v="1"/>
  </r>
  <r>
    <x v="3"/>
    <n v="0.18713309013601334"/>
    <n v="0"/>
    <n v="7.9545454545454544E-2"/>
    <n v="0.1075876355905588"/>
    <n v="1.7045454545454548E-2"/>
    <n v="1.1363636363636364E-2"/>
    <n v="0"/>
    <n v="0"/>
    <n v="0"/>
    <n v="0.21590909090909086"/>
    <n v="0.10227272727272725"/>
    <x v="0"/>
    <n v="0.19886363636363638"/>
    <x v="0"/>
    <n v="5.1136363636363626E-2"/>
    <x v="0"/>
    <n v="5.681818181818182E-3"/>
    <n v="0.31187459014402641"/>
    <n v="1.6029922522041145E-2"/>
    <n v="5.3433075073470483E-3"/>
    <n v="0"/>
    <x v="26"/>
    <n v="0"/>
    <n v="0"/>
    <n v="0"/>
    <n v="2.8409090909090912E-2"/>
    <n v="0.78409090909090917"/>
    <n v="0.8125"/>
    <x v="1"/>
    <n v="0.44736219905608149"/>
    <n v="0"/>
    <n v="0.28591772410894478"/>
    <n v="0.33419153730787138"/>
    <n v="0.13093202027109124"/>
    <n v="0.10680329224901837"/>
    <n v="0"/>
    <n v="0"/>
    <n v="0"/>
    <n v="0.48325081700110439"/>
    <n v="0.3255195287432105"/>
    <x v="0"/>
    <n v="0.46222563603420991"/>
    <x v="0"/>
    <n v="0.22810653059656377"/>
    <x v="0"/>
    <n v="7.5449399797763106E-2"/>
    <n v="0.59252494974797754"/>
    <n v="0.12695005014307789"/>
    <n v="7.3163185417108687E-2"/>
    <n v="0"/>
    <x v="26"/>
    <n v="0"/>
    <n v="0"/>
    <n v="0"/>
    <n v="0.16935840255037013"/>
    <n v="1.0875455097937921"/>
    <n v="1.1229639298659642"/>
    <n v="0"/>
    <n v="7.9545454545454544E-2"/>
    <n v="0.1075876355905588"/>
    <n v="2.8409090909090912E-2"/>
    <n v="0.10227272727272725"/>
    <n v="0"/>
    <n v="0.19886363636363638"/>
    <n v="0"/>
    <n v="0"/>
    <n v="0"/>
    <n v="0"/>
    <n v="0.21590909090909086"/>
    <n v="0.26704545454545453"/>
    <x v="0"/>
    <n v="0.28591772410894478"/>
    <n v="0.33419153730787138"/>
    <n v="0.16935840255037013"/>
    <n v="0.3255195287432105"/>
    <n v="0"/>
    <n v="0.46222563603420991"/>
    <n v="0"/>
    <n v="0"/>
    <n v="0"/>
    <n v="0"/>
    <n v="0.48325081700110439"/>
    <n v="0.54306728872157128"/>
    <x v="2"/>
    <x v="17"/>
    <x v="1"/>
    <x v="1"/>
  </r>
  <r>
    <x v="1"/>
    <n v="0.20836059359701939"/>
    <n v="5.3433075073470483E-3"/>
    <n v="8.5492920117552773E-2"/>
    <n v="0.11752436597211956"/>
    <n v="2.1373230029388193E-2"/>
    <n v="5.3433075073470483E-3"/>
    <n v="0"/>
    <n v="0"/>
    <n v="0"/>
    <n v="0.14961261020571734"/>
    <n v="0.17632914774245259"/>
    <x v="0"/>
    <n v="0.18167245524979966"/>
    <x v="0"/>
    <n v="8.5492920117552787E-2"/>
    <x v="0"/>
    <n v="5.3433075073470483E-3"/>
    <n v="0.28408679152289451"/>
    <n v="0"/>
    <n v="5.8788947677836578E-3"/>
    <n v="0"/>
    <x v="0"/>
    <n v="0"/>
    <n v="0"/>
    <n v="0"/>
    <n v="2.6716537536735242E-2"/>
    <n v="0.74886454715468886"/>
    <n v="0.77558108469142406"/>
    <x v="3"/>
    <n v="0.47401843201103261"/>
    <n v="7.3163185417108687E-2"/>
    <n v="0.29672690663790985"/>
    <n v="0.34991533006601744"/>
    <n v="0.14672171500512066"/>
    <n v="7.3163185417108687E-2"/>
    <n v="0"/>
    <n v="0"/>
    <n v="0"/>
    <n v="0.39715667203544847"/>
    <n v="0.43335236983038122"/>
    <x v="0"/>
    <n v="0.44032171910075002"/>
    <x v="0"/>
    <n v="0.2967269066379099"/>
    <x v="0"/>
    <n v="7.3163185417108687E-2"/>
    <n v="0.56213978973224621"/>
    <n v="0"/>
    <n v="7.6749276831534499E-2"/>
    <n v="0"/>
    <x v="0"/>
    <n v="0"/>
    <n v="0"/>
    <n v="0"/>
    <n v="0.16418864605488726"/>
    <n v="1.0458874326552297"/>
    <n v="1.0772763742644502"/>
    <n v="5.3433075073470483E-3"/>
    <n v="8.5492920117552773E-2"/>
    <n v="0.11752436597211956"/>
    <n v="2.6716537536735242E-2"/>
    <n v="0.19235907026449373"/>
    <n v="0"/>
    <n v="0.18167245524979966"/>
    <n v="0"/>
    <n v="0"/>
    <n v="0"/>
    <n v="0"/>
    <n v="0.14961261020571734"/>
    <n v="0.22522041143467808"/>
    <x v="96"/>
    <n v="0.29672690663790985"/>
    <n v="0.34991533006601744"/>
    <n v="0.16418864605488726"/>
    <n v="0.45402642993322312"/>
    <n v="0"/>
    <n v="0.44032171910075002"/>
    <n v="0"/>
    <n v="0"/>
    <n v="0"/>
    <n v="0"/>
    <n v="0.39715667203544847"/>
    <n v="0.49447991237138722"/>
    <x v="2"/>
    <x v="17"/>
    <x v="1"/>
    <x v="1"/>
  </r>
  <r>
    <x v="1"/>
    <n v="0.24047069902917792"/>
    <n v="0"/>
    <n v="9.9941211052322218E-2"/>
    <n v="0.14052948797685569"/>
    <n v="5.8788947677836578E-3"/>
    <n v="2.3515579071134631E-2"/>
    <n v="0"/>
    <n v="0"/>
    <n v="0"/>
    <n v="0.16460905349794244"/>
    <n v="0.14697236919459145"/>
    <x v="0"/>
    <n v="0.17048794826572608"/>
    <x v="0"/>
    <n v="4.1152263374485597E-2"/>
    <x v="0"/>
    <n v="1.1757789535567316E-2"/>
    <n v="0.27393298059964732"/>
    <n v="0"/>
    <n v="0"/>
    <n v="5.8788947677836578E-3"/>
    <x v="0"/>
    <n v="0"/>
    <n v="0"/>
    <n v="0"/>
    <n v="2.939447383891829E-2"/>
    <n v="0.73544973544973558"/>
    <n v="0.76484420928865393"/>
    <x v="3"/>
    <n v="0.51252356595670745"/>
    <n v="0"/>
    <n v="0.32165256001268616"/>
    <n v="0.38425938070120097"/>
    <n v="7.6749276831534499E-2"/>
    <n v="0.15395536323639095"/>
    <n v="0"/>
    <n v="0"/>
    <n v="0"/>
    <n v="0.41776689324015465"/>
    <n v="0.39344206656829023"/>
    <x v="0"/>
    <n v="0.42563791463838646"/>
    <x v="0"/>
    <n v="0.20427798121560431"/>
    <x v="0"/>
    <n v="0.10864696305449555"/>
    <n v="0.55081994013881108"/>
    <n v="0"/>
    <n v="0"/>
    <n v="7.6749276831534499E-2"/>
    <x v="0"/>
    <n v="0"/>
    <n v="0"/>
    <n v="0"/>
    <n v="0.17229941339354754"/>
    <n v="1.0305532099636003"/>
    <n v="1.0645147511822051"/>
    <n v="0"/>
    <n v="9.9941211052322218E-2"/>
    <n v="0.14052948797685569"/>
    <n v="2.939447383891829E-2"/>
    <n v="0.16460905349794241"/>
    <n v="0"/>
    <n v="0.17048794826572608"/>
    <n v="0"/>
    <n v="0"/>
    <n v="0"/>
    <n v="0"/>
    <n v="0.16460905349794244"/>
    <n v="0.23574368018812469"/>
    <x v="0"/>
    <n v="0.32165256001268616"/>
    <n v="0.38425938070120097"/>
    <n v="0.17229941339354754"/>
    <n v="0.41776689324015459"/>
    <n v="0"/>
    <n v="0.42563791463838646"/>
    <n v="0"/>
    <n v="0"/>
    <n v="0"/>
    <n v="0"/>
    <n v="0.41776689324015465"/>
    <n v="0.50697438480465773"/>
    <x v="2"/>
    <x v="17"/>
    <x v="1"/>
    <x v="1"/>
  </r>
  <r>
    <x v="0"/>
    <n v="0.18245776546068873"/>
    <n v="1.1428571428571432E-2"/>
    <n v="5.1428571428571435E-2"/>
    <n v="0.11960062260354586"/>
    <n v="5.1428571428571435E-2"/>
    <n v="5.714285714285716E-3"/>
    <n v="0"/>
    <n v="0"/>
    <n v="1.1428571428571432E-2"/>
    <n v="0.15428571428571433"/>
    <n v="0.33714285714285719"/>
    <x v="0"/>
    <n v="8.5714285714285729E-2"/>
    <x v="0"/>
    <n v="6.2857142857142861E-2"/>
    <x v="0"/>
    <n v="0"/>
    <n v="0.10285714285714288"/>
    <n v="0"/>
    <n v="0"/>
    <n v="5.714285714285716E-3"/>
    <x v="0"/>
    <n v="0"/>
    <n v="0"/>
    <n v="5.714285714285716E-3"/>
    <n v="5.7142857142857148E-2"/>
    <n v="0.76571428571428568"/>
    <n v="0.82285714285714284"/>
    <x v="0"/>
    <n v="0.44133922923866853"/>
    <n v="0.1071091787854563"/>
    <n v="0.22876891378784234"/>
    <n v="0.35312666404377496"/>
    <n v="0.22876891378784234"/>
    <n v="7.5665073592393287E-2"/>
    <n v="0"/>
    <n v="0"/>
    <n v="0.1071091787854563"/>
    <n v="0.40366586394199105"/>
    <n v="0.61951460668155123"/>
    <x v="0"/>
    <n v="0.29712251634710229"/>
    <x v="0"/>
    <n v="0.25341698552113917"/>
    <x v="0"/>
    <n v="0"/>
    <n v="0.32648267276611886"/>
    <n v="0"/>
    <n v="0"/>
    <n v="7.5665073592393287E-2"/>
    <x v="0"/>
    <n v="0"/>
    <n v="0"/>
    <n v="7.5665073592393287E-2"/>
    <n v="0.24138296166286705"/>
    <n v="1.0655412107787479"/>
    <n v="1.1363773423701455"/>
    <n v="1.1428571428571432E-2"/>
    <n v="5.1428571428571435E-2"/>
    <n v="0.11960062260354586"/>
    <n v="5.7142857142857148E-2"/>
    <n v="0.33714285714285719"/>
    <n v="0"/>
    <n v="9.7142857142857156E-2"/>
    <n v="0"/>
    <n v="0"/>
    <n v="0"/>
    <n v="5.714285714285716E-3"/>
    <n v="0.15428571428571433"/>
    <n v="0.17142857142857149"/>
    <x v="97"/>
    <n v="0.22876891378784234"/>
    <n v="0.35312666404377496"/>
    <n v="0.24138296166286705"/>
    <n v="0.61951460668155123"/>
    <n v="0"/>
    <n v="0.31695795108654989"/>
    <n v="0"/>
    <n v="0"/>
    <n v="0"/>
    <n v="7.5665073592393287E-2"/>
    <n v="0.40366586394199105"/>
    <n v="0.42688717454641745"/>
    <x v="2"/>
    <x v="17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">
  <r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1"/>
  </r>
  <r>
    <x v="0"/>
    <x v="2"/>
    <x v="2"/>
    <x v="2"/>
    <x v="2"/>
    <x v="2"/>
    <x v="2"/>
    <x v="2"/>
    <x v="2"/>
    <x v="2"/>
    <x v="2"/>
    <x v="2"/>
    <x v="2"/>
    <x v="2"/>
    <x v="2"/>
  </r>
  <r>
    <x v="1"/>
    <x v="3"/>
    <x v="3"/>
    <x v="3"/>
    <x v="3"/>
    <x v="3"/>
    <x v="3"/>
    <x v="3"/>
    <x v="3"/>
    <x v="3"/>
    <x v="3"/>
    <x v="3"/>
    <x v="3"/>
    <x v="3"/>
    <x v="3"/>
  </r>
  <r>
    <x v="1"/>
    <x v="4"/>
    <x v="4"/>
    <x v="4"/>
    <x v="4"/>
    <x v="4"/>
    <x v="4"/>
    <x v="4"/>
    <x v="4"/>
    <x v="4"/>
    <x v="4"/>
    <x v="4"/>
    <x v="4"/>
    <x v="4"/>
    <x v="4"/>
  </r>
  <r>
    <x v="1"/>
    <x v="5"/>
    <x v="5"/>
    <x v="5"/>
    <x v="5"/>
    <x v="5"/>
    <x v="5"/>
    <x v="5"/>
    <x v="5"/>
    <x v="5"/>
    <x v="5"/>
    <x v="5"/>
    <x v="5"/>
    <x v="5"/>
    <x v="5"/>
  </r>
  <r>
    <x v="0"/>
    <x v="6"/>
    <x v="6"/>
    <x v="6"/>
    <x v="6"/>
    <x v="6"/>
    <x v="6"/>
    <x v="6"/>
    <x v="6"/>
    <x v="6"/>
    <x v="6"/>
    <x v="6"/>
    <x v="6"/>
    <x v="6"/>
    <x v="6"/>
  </r>
  <r>
    <x v="0"/>
    <x v="7"/>
    <x v="7"/>
    <x v="7"/>
    <x v="7"/>
    <x v="7"/>
    <x v="7"/>
    <x v="7"/>
    <x v="7"/>
    <x v="7"/>
    <x v="7"/>
    <x v="7"/>
    <x v="7"/>
    <x v="7"/>
    <x v="7"/>
  </r>
  <r>
    <x v="0"/>
    <x v="8"/>
    <x v="8"/>
    <x v="8"/>
    <x v="8"/>
    <x v="8"/>
    <x v="8"/>
    <x v="8"/>
    <x v="8"/>
    <x v="8"/>
    <x v="8"/>
    <x v="8"/>
    <x v="8"/>
    <x v="8"/>
    <x v="8"/>
  </r>
  <r>
    <x v="1"/>
    <x v="9"/>
    <x v="9"/>
    <x v="9"/>
    <x v="9"/>
    <x v="9"/>
    <x v="9"/>
    <x v="9"/>
    <x v="9"/>
    <x v="9"/>
    <x v="9"/>
    <x v="9"/>
    <x v="9"/>
    <x v="9"/>
    <x v="9"/>
  </r>
  <r>
    <x v="1"/>
    <x v="10"/>
    <x v="10"/>
    <x v="10"/>
    <x v="10"/>
    <x v="10"/>
    <x v="10"/>
    <x v="10"/>
    <x v="10"/>
    <x v="10"/>
    <x v="10"/>
    <x v="10"/>
    <x v="10"/>
    <x v="10"/>
    <x v="10"/>
  </r>
  <r>
    <x v="1"/>
    <x v="11"/>
    <x v="11"/>
    <x v="11"/>
    <x v="11"/>
    <x v="11"/>
    <x v="11"/>
    <x v="11"/>
    <x v="11"/>
    <x v="11"/>
    <x v="11"/>
    <x v="11"/>
    <x v="11"/>
    <x v="11"/>
    <x v="11"/>
  </r>
  <r>
    <x v="1"/>
    <x v="12"/>
    <x v="12"/>
    <x v="12"/>
    <x v="12"/>
    <x v="12"/>
    <x v="12"/>
    <x v="12"/>
    <x v="12"/>
    <x v="12"/>
    <x v="12"/>
    <x v="12"/>
    <x v="12"/>
    <x v="12"/>
    <x v="12"/>
  </r>
  <r>
    <x v="1"/>
    <x v="13"/>
    <x v="13"/>
    <x v="13"/>
    <x v="13"/>
    <x v="13"/>
    <x v="13"/>
    <x v="13"/>
    <x v="13"/>
    <x v="13"/>
    <x v="13"/>
    <x v="13"/>
    <x v="13"/>
    <x v="13"/>
    <x v="13"/>
  </r>
  <r>
    <x v="1"/>
    <x v="14"/>
    <x v="14"/>
    <x v="14"/>
    <x v="14"/>
    <x v="14"/>
    <x v="14"/>
    <x v="14"/>
    <x v="14"/>
    <x v="14"/>
    <x v="14"/>
    <x v="14"/>
    <x v="6"/>
    <x v="14"/>
    <x v="14"/>
  </r>
  <r>
    <x v="0"/>
    <x v="15"/>
    <x v="15"/>
    <x v="15"/>
    <x v="15"/>
    <x v="15"/>
    <x v="15"/>
    <x v="15"/>
    <x v="15"/>
    <x v="15"/>
    <x v="15"/>
    <x v="15"/>
    <x v="14"/>
    <x v="15"/>
    <x v="15"/>
  </r>
  <r>
    <x v="0"/>
    <x v="16"/>
    <x v="16"/>
    <x v="16"/>
    <x v="16"/>
    <x v="16"/>
    <x v="16"/>
    <x v="16"/>
    <x v="16"/>
    <x v="16"/>
    <x v="16"/>
    <x v="16"/>
    <x v="15"/>
    <x v="16"/>
    <x v="16"/>
  </r>
  <r>
    <x v="0"/>
    <x v="17"/>
    <x v="17"/>
    <x v="17"/>
    <x v="17"/>
    <x v="17"/>
    <x v="17"/>
    <x v="6"/>
    <x v="17"/>
    <x v="15"/>
    <x v="17"/>
    <x v="17"/>
    <x v="16"/>
    <x v="17"/>
    <x v="1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16">
  <r>
    <n v="1"/>
    <s v="P1011053_IJ"/>
    <s v="SC"/>
    <x v="0"/>
    <x v="0"/>
    <x v="0"/>
    <n v="0"/>
    <n v="5.752887339289605E-2"/>
    <n v="3.9224231858792764E-2"/>
    <n v="0.13074743952930923"/>
    <n v="2.6149487905861846E-2"/>
    <n v="4.3582479843103077E-3"/>
    <n v="4.8158640226628892E-2"/>
    <n v="0.42296796687731525"/>
    <n v="0"/>
    <n v="0"/>
    <n v="9.653519285247332E-2"/>
    <n v="0.50163434299411636"/>
    <n v="9.653519285247332E-2"/>
    <n v="-5.5172520730881915"/>
    <n v="-2.7693054128105472"/>
    <n v="-2.9841027302302714"/>
    <n v="-2.0013506507418293"/>
    <n v="-3.6337620327170215"/>
    <n v="-5.3827948586838845"/>
    <n v="-2.9303869316656566"/>
    <n v="-0.85942646108786847"/>
    <n v="-8.4682130091945194"/>
    <n v="-5.5461535304526182"/>
    <n v="-2.2843164708162895"/>
    <n v="6.5373952590467863E-3"/>
    <n v="-2.2847503977311394"/>
    <s v="na"/>
    <n v="13.074743952930923"/>
    <n v="42.296796687731522"/>
    <n v="2.0211127307829111"/>
    <n v="0.72896232844451414"/>
    <n v="9.6753105251688822"/>
    <n v="50.163434299411634"/>
    <n v="9.6535192852473326"/>
    <n v="55.371540640662445"/>
    <x v="0"/>
    <n v="3"/>
    <n v="7"/>
    <n v="5"/>
    <n v="1"/>
    <n v="2"/>
    <n v="0"/>
  </r>
  <r>
    <n v="2"/>
    <s v="P1011057_IJ"/>
    <s v="SC"/>
    <x v="0"/>
    <x v="0"/>
    <x v="0"/>
    <n v="0"/>
    <n v="0.11181178753334951"/>
    <n v="1.4552510308028139E-2"/>
    <n v="0.22798932815910747"/>
    <n v="2.4254183846713562E-2"/>
    <n v="9.7016735386854253E-3"/>
    <n v="1.9645888915837986E-2"/>
    <n v="0.26679602231384919"/>
    <n v="0"/>
    <n v="0"/>
    <n v="0.1069609507640068"/>
    <n v="0.32039776861508618"/>
    <n v="0.1069609507640068"/>
    <n v="-5.5172520730881915"/>
    <n v="-2.1429940902173392"/>
    <n v="-3.6639185641842587"/>
    <n v="-1.4569459219668668"/>
    <n v="-3.7082337759361086"/>
    <n v="-4.6112220413288023"/>
    <n v="-3.7004402131904848"/>
    <n v="-1.3199828510857587"/>
    <n v="-8.4682130091945194"/>
    <n v="-5.5461535304526182"/>
    <n v="-2.1863049641041066"/>
    <n v="-0.75194442237462666"/>
    <n v="-2.1867029155688709"/>
    <s v="na"/>
    <n v="22.798932815910746"/>
    <n v="26.679602231384919"/>
    <n v="2.1797458978393611"/>
    <n v="0.78617714930272686"/>
    <n v="12.636429784137764"/>
    <n v="32.039776861508621"/>
    <n v="10.696095076400681"/>
    <n v="49.478535047295665"/>
    <x v="0"/>
    <n v="3"/>
    <n v="10"/>
    <n v="3"/>
    <n v="1"/>
    <n v="2"/>
    <n v="0"/>
  </r>
  <r>
    <n v="3"/>
    <s v="P1011059_IJ"/>
    <s v="SC"/>
    <x v="0"/>
    <x v="0"/>
    <x v="0"/>
    <n v="0"/>
    <n v="8.1462016244624957E-2"/>
    <n v="2.3889154323936932E-2"/>
    <n v="0.20066889632107021"/>
    <n v="4.8017200191113225E-2"/>
    <n v="3.3444816053511704E-2"/>
    <n v="3.3683707596751072E-2"/>
    <n v="0.32059245102723372"/>
    <n v="0"/>
    <n v="9.5556617295747739E-3"/>
    <n v="5.7572861920688008E-2"/>
    <n v="0.43573817486860972"/>
    <n v="6.7128523650262784E-2"/>
    <n v="-5.5172520730881915"/>
    <n v="-2.4444614672779426"/>
    <n v="-3.3503148350285397"/>
    <n v="-1.5825157380592165"/>
    <n v="-3.0305211743947909"/>
    <n v="-3.3905942502020219"/>
    <n v="-3.2487246231731604"/>
    <n v="-1.1364277789220594"/>
    <n v="-8.4682130091945194"/>
    <n v="-4.3053913818610807"/>
    <n v="-2.7699845569594364"/>
    <n v="-0.25847682612303052"/>
    <n v="-2.6279316379522983"/>
    <s v="na"/>
    <n v="20.066889632107021"/>
    <n v="32.059245102723374"/>
    <n v="2.2455801662499777"/>
    <n v="0.74959307481303417"/>
    <n v="10.535117056856189"/>
    <n v="43.573817486860975"/>
    <n v="6.7128523650262784"/>
    <n v="52.126134734830394"/>
    <x v="1"/>
    <n v="3"/>
    <n v="10"/>
    <n v="7"/>
    <n v="0"/>
    <n v="0"/>
    <n v="0"/>
  </r>
  <r>
    <n v="4"/>
    <s v="P1011061_IJ"/>
    <s v="SC"/>
    <x v="0"/>
    <x v="0"/>
    <x v="0"/>
    <n v="0"/>
    <n v="0.14309484193011646"/>
    <n v="2.4007606370335156E-2"/>
    <n v="0.32802472070358929"/>
    <n v="0"/>
    <n v="4.7539814594723083E-3"/>
    <n v="6.7031138578559551E-2"/>
    <n v="0.19063465652483957"/>
    <n v="0"/>
    <n v="4.7539814594723083E-3"/>
    <n v="6.6555740432612309E-2"/>
    <n v="0.26241977656287141"/>
    <n v="7.1309721892084621E-2"/>
    <n v="-5.5172520730881915"/>
    <n v="-1.9052497036057179"/>
    <n v="-3.3469051163430454"/>
    <n v="-1.0974655443004266"/>
    <n v="-8.2542687700901833"/>
    <n v="-5.3001612105107032"/>
    <n v="-2.6261864145262601"/>
    <n v="-1.6557637229053721"/>
    <n v="-8.4682130091945194"/>
    <n v="-4.7473113210005202"/>
    <n v="-2.6353400817356394"/>
    <n v="-1.0334294376113395"/>
    <n v="-2.571357232995497"/>
    <s v="na"/>
    <n v="32.802472070358931"/>
    <n v="19.063465652483956"/>
    <n v="2.0614831382343217"/>
    <n v="0.74352287510171833"/>
    <n v="16.710244830045163"/>
    <n v="26.241977656287141"/>
    <n v="7.1309721892084621"/>
    <n v="51.865937722842887"/>
    <x v="0"/>
    <n v="4"/>
    <n v="7"/>
    <n v="5"/>
    <n v="0"/>
    <n v="2"/>
    <n v="0"/>
  </r>
  <r>
    <n v="5"/>
    <s v="P1011063_IJ"/>
    <s v="SC"/>
    <x v="0"/>
    <x v="0"/>
    <x v="0"/>
    <n v="5.3705692803437165E-3"/>
    <n v="0.12889366272824923"/>
    <n v="5.3705692803437156E-2"/>
    <n v="0.14500537056928037"/>
    <n v="2.1482277121374866E-2"/>
    <n v="1.6380236305048337E-2"/>
    <n v="3.2223415682062294E-2"/>
    <n v="0.2851772287862514"/>
    <n v="0"/>
    <n v="2.6852846401718582E-2"/>
    <n v="3.2491944146079484E-2"/>
    <n v="0.35526315789473689"/>
    <n v="5.9344790547798065E-2"/>
    <n v="-4.6660841463484175"/>
    <n v="-2.0062501570141866"/>
    <n v="-2.7297103507355431"/>
    <n v="-1.9005680632577757"/>
    <n v="-3.8282273873843446"/>
    <n v="-4.0971579669663409"/>
    <n v="-3.2872702182919724"/>
    <n v="-1.2534084266683811"/>
    <n v="-8.4682130091945194"/>
    <n v="-3.4782122304398975"/>
    <n v="-3.2847283563757785"/>
    <n v="-0.59598343210629723"/>
    <n v="-2.7426108001214402"/>
    <s v="na"/>
    <n v="14.500537056928037"/>
    <n v="28.51772287862514"/>
    <n v="2.2036310743168919"/>
    <n v="0.7777850824188296"/>
    <n v="18.796992481203009"/>
    <n v="35.526315789473692"/>
    <n v="5.934479054779807"/>
    <n v="43.018259935553175"/>
    <x v="2"/>
    <n v="4"/>
    <n v="6"/>
    <n v="7"/>
    <n v="1"/>
    <n v="1"/>
    <n v="0"/>
  </r>
  <r>
    <n v="6"/>
    <s v="P1010064_IJ"/>
    <s v="SC"/>
    <x v="0"/>
    <x v="0"/>
    <x v="0"/>
    <n v="0"/>
    <n v="6.7047075606276763E-2"/>
    <n v="0.25202092249167846"/>
    <n v="0.18544935805991439"/>
    <n v="0"/>
    <n v="0"/>
    <n v="5.2781740370898722E-2"/>
    <n v="0.29029957203994294"/>
    <n v="0"/>
    <n v="1.9020446980504042E-2"/>
    <n v="3.3523537803138374E-2"/>
    <n v="0.34308131241084167"/>
    <n v="5.2543984783642417E-2"/>
    <n v="-5.5172520730881915"/>
    <n v="-2.6272592295938511"/>
    <n v="-1.3221311577415438"/>
    <n v="-1.6599474196749462"/>
    <n v="-8.2542687700901833"/>
    <n v="-8.3530258452023247"/>
    <n v="-2.8468845314168512"/>
    <n v="-1.2356189131591115"/>
    <n v="-8.4682130091945194"/>
    <n v="-3.7723371378623614"/>
    <n v="-3.2574187187495176"/>
    <n v="-0.64959276614954564"/>
    <n v="-2.8548394469361997"/>
    <s v="na"/>
    <n v="18.54493580599144"/>
    <n v="29.029957203994293"/>
    <n v="1.9675702187355271"/>
    <n v="0.74555796748165915"/>
    <n v="31.906799809795523"/>
    <n v="34.308131241084169"/>
    <n v="5.2543984783642417"/>
    <n v="47.574893009985729"/>
    <x v="3"/>
    <n v="2"/>
    <n v="6"/>
    <n v="6"/>
    <n v="0"/>
    <n v="3"/>
    <n v="22.2"/>
  </r>
  <r>
    <n v="7"/>
    <s v="P1011068_IJ"/>
    <s v="SC"/>
    <x v="1"/>
    <x v="0"/>
    <x v="0"/>
    <n v="0"/>
    <n v="0.11173054587688735"/>
    <n v="0.12078977932636469"/>
    <n v="5.1103368176538898E-2"/>
    <n v="2.3228803716608595E-2"/>
    <n v="0"/>
    <n v="0.23693379790940772"/>
    <n v="2.8339140534262484E-2"/>
    <n v="0"/>
    <n v="4.6457607433217189E-3"/>
    <n v="9.3379790940766538E-2"/>
    <n v="0.2885017421602788"/>
    <n v="9.8025551684088261E-2"/>
    <n v="-5.5172520730881915"/>
    <n v="-2.1436911700938439"/>
    <n v="-2.0159689081542669"/>
    <n v="-2.8978745055120285"/>
    <n v="-3.750961929042627"/>
    <n v="-8.3530258452023247"/>
    <n v="-1.4129095574583046"/>
    <n v="-3.554396262667626"/>
    <n v="-8.4682130091945194"/>
    <n v="-4.7599143848946355"/>
    <n v="-2.3159756305177899"/>
    <n v="-0.90267184433935099"/>
    <n v="-2.2701326212956721"/>
    <s v="na"/>
    <n v="5.1103368176538897"/>
    <n v="2.8339140534262484"/>
    <n v="2.1605634753194116"/>
    <n v="0.81868758631112981"/>
    <n v="23.252032520325205"/>
    <n v="28.850174216027881"/>
    <n v="9.8025551684088263"/>
    <n v="7.9442508710801381"/>
    <x v="3"/>
    <n v="2"/>
    <n v="6"/>
    <n v="6"/>
    <n v="1"/>
    <n v="1"/>
    <n v="0"/>
  </r>
  <r>
    <n v="8"/>
    <s v="P1011070_IJ"/>
    <s v="SC"/>
    <x v="1"/>
    <x v="0"/>
    <x v="0"/>
    <n v="1.0131712259371834E-2"/>
    <n v="0.11676798378926039"/>
    <n v="0.14184397163120568"/>
    <n v="5.1165146909827756E-2"/>
    <n v="3.0395136778115502E-2"/>
    <n v="0"/>
    <n v="0.13677811550151975"/>
    <n v="0.23834853090172239"/>
    <n v="2.5582573454913878E-2"/>
    <n v="5.3191489361702126E-3"/>
    <n v="2.5835866261398176E-2"/>
    <n v="0.43110435663627156"/>
    <n v="3.115501519756839E-2"/>
    <n v="-4.2552508665239532"/>
    <n v="-2.1013604892622686"/>
    <n v="-1.8672642703382711"/>
    <n v="-2.8967499986545859"/>
    <n v="-3.4846843665198066"/>
    <n v="-8.3530258452023247"/>
    <n v="-1.9482137467175509"/>
    <n v="-1.4326334099217231"/>
    <n v="-3.6574534017591676"/>
    <n v="-4.6839564192076999"/>
    <n v="-3.4815087840010217"/>
    <n v="-0.27734682616506889"/>
    <n v="-3.3224105581189103"/>
    <s v="na"/>
    <n v="5.1165146909827754"/>
    <n v="23.834853090172238"/>
    <n v="2.08484543556043"/>
    <n v="0.78999626577433024"/>
    <n v="26.874366767983794"/>
    <n v="43.110435663627158"/>
    <n v="3.115501519756839"/>
    <n v="28.951367781155014"/>
    <x v="3"/>
    <n v="1"/>
    <n v="8"/>
    <n v="5"/>
    <n v="0"/>
    <n v="2"/>
    <n v="0"/>
  </r>
  <r>
    <n v="9"/>
    <s v="P1011071_IJ"/>
    <s v="SC"/>
    <x v="1"/>
    <x v="0"/>
    <x v="0"/>
    <n v="0"/>
    <n v="9.6337579617834429E-2"/>
    <n v="0.12738853503184719"/>
    <n v="0.13826963906581746"/>
    <n v="1.5923566878980899E-2"/>
    <n v="0"/>
    <n v="0.15950106157112529"/>
    <n v="0.19134819532908709"/>
    <n v="2.6539278131634828E-2"/>
    <n v="5.3078556263269653E-3"/>
    <n v="7.4840764331210202E-2"/>
    <n v="0.3933121019108281"/>
    <n v="8.0148619957537165E-2"/>
    <n v="-5.5172520730881915"/>
    <n v="-2.2853802713544633"/>
    <n v="-1.9669513800937388"/>
    <n v="-1.9469189705450431"/>
    <n v="-4.1234899367828612"/>
    <n v="-8.3530258452023247"/>
    <n v="-1.7993526769830297"/>
    <n v="-1.652032395463725"/>
    <n v="-3.6210322969596658"/>
    <n v="-4.6851838783541133"/>
    <n v="-2.5254113431034804"/>
    <n v="-0.43341103849872337"/>
    <n v="-2.4613510665806904"/>
    <s v="na"/>
    <n v="13.826963906581746"/>
    <n v="19.134819532908708"/>
    <n v="2.3560339900235161"/>
    <n v="0.83157662481232764"/>
    <n v="22.372611464968163"/>
    <n v="39.33121019108281"/>
    <n v="8.0148619957537157"/>
    <n v="32.961783439490453"/>
    <x v="2"/>
    <n v="3"/>
    <n v="10"/>
    <n v="4"/>
    <n v="0"/>
    <n v="0"/>
    <n v="0"/>
  </r>
  <r>
    <n v="10"/>
    <s v="P1011073_IJ"/>
    <s v="SC"/>
    <x v="1"/>
    <x v="0"/>
    <x v="0"/>
    <n v="0"/>
    <n v="6.2665066026410574E-2"/>
    <n v="0.18247298919567831"/>
    <n v="7.202881152460984E-2"/>
    <n v="9.6038415366146469E-3"/>
    <n v="0"/>
    <n v="5.3061224489795916E-2"/>
    <n v="0.36998799519807923"/>
    <n v="0"/>
    <n v="4.8019207683073235E-3"/>
    <n v="5.8103241296518601E-2"/>
    <n v="0.43265306122448977"/>
    <n v="6.2905162064825923E-2"/>
    <n v="-5.5172520730881915"/>
    <n v="-2.6901618311530262"/>
    <n v="-1.6306730982849038"/>
    <n v="-2.5749662244331488"/>
    <n v="-4.6186091678960448"/>
    <n v="-8.3530258452023247"/>
    <n v="-2.8420530615991528"/>
    <n v="-0.99320375391748916"/>
    <n v="-8.4682130091945194"/>
    <n v="-4.7417788136552765"/>
    <n v="-2.7615110516834793"/>
    <n v="-0.27103483901862474"/>
    <n v="-2.6885200426346909"/>
    <s v="na"/>
    <n v="7.2028811524609839"/>
    <n v="36.998799519807925"/>
    <n v="1.7903598074851979"/>
    <n v="0.69800980759209608"/>
    <n v="24.513805522208887"/>
    <n v="43.265306122448976"/>
    <n v="6.2905162064825921"/>
    <n v="44.201680672268907"/>
    <x v="4"/>
    <n v="3"/>
    <n v="5"/>
    <n v="5"/>
    <n v="0"/>
    <n v="1"/>
    <n v="0"/>
  </r>
  <r>
    <n v="11"/>
    <s v="P1011074_IJ"/>
    <s v="SC"/>
    <x v="1"/>
    <x v="0"/>
    <x v="0"/>
    <n v="0"/>
    <n v="9.4142259414225965E-2"/>
    <n v="0.1150627615062762"/>
    <n v="0.12552301255230128"/>
    <n v="0"/>
    <n v="0"/>
    <n v="3.1380753138075319E-2"/>
    <n v="0.26699790794979084"/>
    <n v="1.1244769874476987E-2"/>
    <n v="1.0460251046025104E-2"/>
    <n v="4.1841004184100417E-2"/>
    <n v="0.30962343096234313"/>
    <n v="5.2301255230125521E-2"/>
    <n v="-5.5172520730881915"/>
    <n v="-2.3073259475479588"/>
    <n v="-2.0605412554150977"/>
    <n v="-2.0409750655825545"/>
    <n v="-8.2542687700901833"/>
    <n v="-8.3530258452023247"/>
    <n v="-3.3102080139037304"/>
    <n v="-1.319227052327516"/>
    <n v="-4.4691371014693253"/>
    <n v="-4.2402646491878961"/>
    <n v="-3.0608478261553893"/>
    <n v="-0.80188038069641077"/>
    <n v="-2.8590872968549519"/>
    <s v="na"/>
    <n v="12.552301255230129"/>
    <n v="26.699790794979084"/>
    <n v="1.841013496904353"/>
    <n v="0.74087833322085517"/>
    <n v="20.920502092050217"/>
    <n v="30.962343096234314"/>
    <n v="5.2301255230125516"/>
    <n v="39.252092050209214"/>
    <x v="5"/>
    <n v="2"/>
    <n v="7"/>
    <n v="3"/>
    <n v="0"/>
    <n v="3"/>
    <n v="11.1"/>
  </r>
  <r>
    <n v="12"/>
    <s v="P1011077_IJ"/>
    <s v="SC"/>
    <x v="1"/>
    <x v="0"/>
    <x v="0"/>
    <n v="0"/>
    <n v="0.122578933404086"/>
    <n v="9.0209604669673663E-2"/>
    <n v="0.11143539400371456"/>
    <n v="5.3064473335102157E-3"/>
    <n v="0"/>
    <n v="2.6532236667551078E-2"/>
    <n v="0.23932077474131075"/>
    <n v="0"/>
    <n v="5.3064473335102157E-3"/>
    <n v="5.4391085168479708E-2"/>
    <n v="0.27115945874237202"/>
    <n v="5.9697532501989926E-2"/>
    <n v="-5.5172520730881915"/>
    <n v="-2.0546532628900405"/>
    <n v="-2.2808307424234586"/>
    <n v="-2.1563637012021872"/>
    <n v="-5.1907228642443561"/>
    <n v="-8.3530258452023247"/>
    <n v="-3.4535021599241138"/>
    <n v="-1.4285664915868272"/>
    <n v="-8.4682130091945194"/>
    <n v="-4.6853370500681546"/>
    <n v="-2.8223815779402517"/>
    <n v="-0.98874791533162387"/>
    <n v="-2.737119406122499"/>
    <s v="na"/>
    <n v="11.143539400371456"/>
    <n v="23.932077474131074"/>
    <n v="1.9927963427845365"/>
    <n v="0.75511673066801521"/>
    <n v="21.278853807375967"/>
    <n v="27.115945874237202"/>
    <n v="5.9697532501989929"/>
    <n v="35.075616874502529"/>
    <x v="3"/>
    <n v="3"/>
    <n v="6"/>
    <n v="5"/>
    <n v="0"/>
    <n v="2"/>
    <n v="0"/>
  </r>
  <r>
    <n v="13"/>
    <s v="P1011090_IJ"/>
    <s v="SC"/>
    <x v="2"/>
    <x v="0"/>
    <x v="0"/>
    <n v="0"/>
    <n v="0"/>
    <n v="8.1389452332657194E-2"/>
    <n v="0.16227180527383367"/>
    <n v="0"/>
    <n v="0"/>
    <n v="1.5212981744421906E-2"/>
    <n v="0.6397058823529409"/>
    <n v="0"/>
    <n v="3.0425963488843813E-2"/>
    <n v="4.0567951318458417E-2"/>
    <n v="0.65491886409736277"/>
    <n v="7.099391480730223E-2"/>
    <n v="-5.5172520730881915"/>
    <n v="-5.3225452951151766"/>
    <n v="-2.3723064646850638"/>
    <n v="-1.790708056401878"/>
    <n v="-8.2542687700901833"/>
    <n v="-8.3530258452023247"/>
    <n v="-3.8992526109164531"/>
    <n v="-0.44565387305802578"/>
    <n v="-8.4682130091945194"/>
    <n v="-3.3682355078796777"/>
    <n v="-3.088543063700329"/>
    <n v="0.64073179044437301"/>
    <n v="-2.5755204354030825"/>
    <s v="na"/>
    <n v="16.227180527383368"/>
    <n v="63.970588235294088"/>
    <n v="1.8092801584003118"/>
    <n v="0.66811174979840193"/>
    <n v="8.1389452332657193"/>
    <n v="65.491886409736281"/>
    <n v="7.0993914807302234"/>
    <n v="80.197768762677455"/>
    <x v="6"/>
    <n v="3"/>
    <n v="6"/>
    <n v="6"/>
    <n v="1"/>
    <n v="2"/>
    <n v="0"/>
  </r>
  <r>
    <n v="14"/>
    <s v="P1011091_IJ"/>
    <s v="SC"/>
    <x v="2"/>
    <x v="0"/>
    <x v="0"/>
    <n v="0"/>
    <n v="4.9042503503035975E-3"/>
    <n v="1.8682858477347037E-2"/>
    <n v="0.36431574030826708"/>
    <n v="0"/>
    <n v="0"/>
    <n v="0"/>
    <n v="0.47641289117234947"/>
    <n v="0"/>
    <n v="2.3353573096683795E-2"/>
    <n v="4.6940681924334426E-2"/>
    <n v="0.47641289117234947"/>
    <n v="7.0294255021018215E-2"/>
    <n v="-5.5172520730881915"/>
    <n v="-4.6245058508662593"/>
    <n v="-3.5129671341175799"/>
    <n v="-0.99336140445096499"/>
    <n v="-8.2542687700901833"/>
    <n v="-8.3530258452023247"/>
    <n v="-5.3047963326457452"/>
    <n v="-0.74046030210913738"/>
    <n v="-8.4682130091945194"/>
    <n v="-3.5990769801538702"/>
    <n v="-2.957006032574232"/>
    <n v="-9.4418516793842666E-2"/>
    <n v="-2.5848060171059393"/>
    <s v="na"/>
    <n v="36.43157403082671"/>
    <n v="47.641289117234948"/>
    <n v="1.5209774612693465"/>
    <n v="0.63429686797553453"/>
    <n v="2.3587108827650636"/>
    <n v="47.641289117234948"/>
    <n v="7.0294255021018213"/>
    <n v="84.072863148061657"/>
    <x v="7"/>
    <n v="2"/>
    <n v="4"/>
    <n v="5"/>
    <n v="0"/>
    <n v="2"/>
    <n v="0"/>
  </r>
  <r>
    <n v="15"/>
    <s v="P1011092_IJ"/>
    <s v="SC"/>
    <x v="2"/>
    <x v="0"/>
    <x v="0"/>
    <n v="0"/>
    <n v="1.0149708195889368E-2"/>
    <n v="6.0898249175336198E-2"/>
    <n v="0.25374270489723416"/>
    <n v="0"/>
    <n v="0"/>
    <n v="5.0748540979446838E-3"/>
    <n v="0.58386196396853574"/>
    <n v="0"/>
    <n v="3.0449124587668103E-2"/>
    <n v="4.059883278355747E-2"/>
    <n v="0.58893681806648046"/>
    <n v="7.1047957371225573E-2"/>
    <n v="-5.5172520730881915"/>
    <n v="-4.1943979034882952"/>
    <n v="-2.6239199176890589"/>
    <n v="-1.3514284904675427"/>
    <n v="-8.2542687700901833"/>
    <n v="-8.3530258452023247"/>
    <n v="-4.5984154047141779"/>
    <n v="-0.53705382527699053"/>
    <n v="-8.4682130091945194"/>
    <n v="-3.3675606529647388"/>
    <n v="-3.0878620848799687"/>
    <n v="0.35957197804800678"/>
    <n v="-2.574806777135298"/>
    <s v="na"/>
    <n v="25.374270489723415"/>
    <n v="58.38619639685357"/>
    <n v="1.6861858853026148"/>
    <n v="0.7031941321335593"/>
    <n v="7.104795737122557"/>
    <n v="58.893681806648047"/>
    <n v="7.104795737122557"/>
    <n v="83.760466886576978"/>
    <x v="7"/>
    <n v="2"/>
    <n v="5"/>
    <n v="4"/>
    <n v="1"/>
    <n v="3"/>
    <n v="0"/>
  </r>
  <r>
    <n v="16"/>
    <s v="P1011093_IJ"/>
    <s v="SC"/>
    <x v="2"/>
    <x v="0"/>
    <x v="0"/>
    <n v="5.2617732175743222E-3"/>
    <n v="4.2357274401473285E-2"/>
    <n v="0.1420678768745067"/>
    <n v="7.8926598263614839E-2"/>
    <n v="0.19994738226782421"/>
    <n v="0"/>
    <n v="1.0523546435148644E-2"/>
    <n v="0.3735858984477769"/>
    <n v="0"/>
    <n v="2.6308866087871613E-2"/>
    <n v="2.1047092870297289E-2"/>
    <n v="0.5840568271507498"/>
    <n v="4.7355958958168902E-2"/>
    <n v="-4.6777617456750518"/>
    <n v="-3.0480292131189648"/>
    <n v="-1.8657953777843943"/>
    <n v="-2.4878915313745344"/>
    <n v="-1.6080762307220038"/>
    <n v="-8.3530258452023247"/>
    <n v="-4.1640918249607832"/>
    <n v="-0.9835306147988826"/>
    <n v="-8.4682130091945194"/>
    <n v="-3.4960689200992094"/>
    <n v="-3.6516523889115429"/>
    <n v="0.33944963765685304"/>
    <n v="-2.94980660904077"/>
    <s v="na"/>
    <n v="7.8926598263614842"/>
    <n v="37.35858984477769"/>
    <n v="1.8962278313318803"/>
    <n v="0.76309821598073191"/>
    <n v="18.96869244935543"/>
    <n v="58.405682715074981"/>
    <n v="4.73559589581689"/>
    <n v="45.251249671139178"/>
    <x v="5"/>
    <n v="1"/>
    <n v="6"/>
    <n v="5"/>
    <n v="0"/>
    <n v="2"/>
    <n v="0"/>
  </r>
  <r>
    <n v="17"/>
    <s v="P1011094_IJ"/>
    <s v="SC"/>
    <x v="2"/>
    <x v="0"/>
    <x v="0"/>
    <n v="0"/>
    <n v="0.11094890510948907"/>
    <n v="1.7518248175182483E-2"/>
    <n v="0.25109489051094896"/>
    <n v="0"/>
    <n v="0"/>
    <n v="0.1232116788321168"/>
    <n v="0.3039416058394161"/>
    <n v="0"/>
    <n v="1.1678832116788322E-2"/>
    <n v="3.5620437956204384E-2"/>
    <n v="0.42715328467153291"/>
    <n v="4.7299270072992707E-2"/>
    <n v="-5.5172520730881915"/>
    <n v="-2.1504228077476122"/>
    <n v="-3.5532761948243836"/>
    <n v="-1.3617799016108454"/>
    <n v="-8.2542687700901833"/>
    <n v="-8.3530258452023247"/>
    <n v="-2.0489237484143819"/>
    <n v="-1.1897287006141024"/>
    <n v="-8.4682130091945194"/>
    <n v="-4.1587420656122553"/>
    <n v="-3.2041040324697447"/>
    <n v="-0.2934752391051838"/>
    <n v="-2.9508957356299095"/>
    <s v="na"/>
    <n v="25.109489051094897"/>
    <n v="30.394160583941609"/>
    <n v="2.0140503600253359"/>
    <n v="0.76317037050459202"/>
    <n v="12.846715328467157"/>
    <n v="42.715328467153292"/>
    <n v="4.7299270072992705"/>
    <n v="55.50364963503651"/>
    <x v="3"/>
    <n v="3"/>
    <n v="6"/>
    <n v="5"/>
    <n v="0"/>
    <n v="2"/>
    <n v="0"/>
  </r>
  <r>
    <n v="18"/>
    <s v="P1011096_IJ"/>
    <s v="SC"/>
    <x v="2"/>
    <x v="0"/>
    <x v="0"/>
    <n v="0"/>
    <n v="5.2083333333333329E-2"/>
    <n v="0.16145833333333337"/>
    <n v="0.16145833333333334"/>
    <n v="5.2083333333333339E-3"/>
    <n v="0"/>
    <n v="0"/>
    <n v="0.56770833333333326"/>
    <n v="0"/>
    <n v="2.0833333333333336E-2"/>
    <n v="0"/>
    <n v="0.57291666666666663"/>
    <n v="2.0833333333333336E-2"/>
    <n v="-5.5172520730881915"/>
    <n v="-2.8606697310562144"/>
    <n v="-1.7460970983447373"/>
    <n v="-1.7956222659928773"/>
    <n v="-5.2085057894784157"/>
    <n v="-8.3530258452023247"/>
    <n v="-5.3047963326457452"/>
    <n v="-0.56512094373189259"/>
    <n v="-8.4682130091945194"/>
    <n v="-3.69616706086155"/>
    <n v="-5.3394593098792118"/>
    <n v="0.293761118528163"/>
    <n v="-3.6615525779446831"/>
    <s v="na"/>
    <n v="16.145833333333336"/>
    <n v="56.770833333333329"/>
    <n v="1.7375252205186247"/>
    <n v="0.6774111213791012"/>
    <n v="21.354166666666668"/>
    <n v="57.291666666666664"/>
    <n v="2.0833333333333335"/>
    <n v="72.916666666666657"/>
    <x v="4"/>
    <n v="4"/>
    <n v="6"/>
    <n v="3"/>
    <n v="0"/>
    <n v="1"/>
    <n v="0"/>
  </r>
  <r>
    <n v="19"/>
    <s v="P1011296_IJ"/>
    <s v="SC"/>
    <x v="3"/>
    <x v="1"/>
    <x v="0"/>
    <n v="0"/>
    <n v="2.9497663551401869E-2"/>
    <n v="8.2067757009345807E-2"/>
    <n v="0"/>
    <n v="5.2570093457943924E-2"/>
    <n v="0"/>
    <n v="5.8411214953271021E-2"/>
    <n v="0.30957943925233644"/>
    <n v="0.14018691588785046"/>
    <n v="6.4252336448598124E-2"/>
    <n v="5.8995327102803745E-2"/>
    <n v="0.56074766355140182"/>
    <n v="0.12324766355140188"/>
    <n v="-5.5172520730881915"/>
    <n v="-3.3660551507409133"/>
    <n v="-2.3649676379378981"/>
    <n v="-5.5645204073226937"/>
    <n v="-2.940398425236912"/>
    <n v="-8.3530258452023247"/>
    <n v="-2.7537988419963053"/>
    <n v="-1.1713617060979549"/>
    <n v="-1.9630376392244857"/>
    <n v="-2.682066480623146"/>
    <n v="-2.7474186768644162"/>
    <n v="0.24419696051204198"/>
    <n v="-2.050492956501075"/>
    <s v="na"/>
    <n v="0"/>
    <n v="30.957943925233643"/>
    <n v="2.3891675915762809"/>
    <n v="0.8265952589141341"/>
    <n v="11.156542056074766"/>
    <n v="56.074766355140184"/>
    <n v="12.324766355140188"/>
    <n v="30.957943925233643"/>
    <x v="8"/>
    <n v="0"/>
    <n v="10"/>
    <n v="8"/>
    <n v="0"/>
    <n v="3"/>
    <n v="0"/>
  </r>
  <r>
    <n v="20"/>
    <s v="P1011297_IJ"/>
    <s v="SC"/>
    <x v="3"/>
    <x v="1"/>
    <x v="0"/>
    <n v="2.8661507595299517E-2"/>
    <n v="2.8661507595299517E-2"/>
    <n v="5.2163943823445115E-2"/>
    <n v="0"/>
    <n v="0.17770134709085703"/>
    <n v="6.9360848380624826E-2"/>
    <n v="5.1590713671539126E-2"/>
    <n v="0.31556319862424775"/>
    <n v="3.4393809114359422E-2"/>
    <n v="5.732301519059904E-3"/>
    <n v="0.13872169676124968"/>
    <n v="0.64860991688162817"/>
    <n v="0.14445399828030958"/>
    <n v="-3.4174360657485807"/>
    <n v="-3.390699532281547"/>
    <n v="-2.7539178504968178"/>
    <n v="-5.5645204073226937"/>
    <n v="-1.7258723330966981"/>
    <n v="-2.6647882649875001"/>
    <n v="-2.8677395347045924"/>
    <n v="-1.1522296996793906"/>
    <n v="-3.3635742291092128"/>
    <n v="-4.6400565845704422"/>
    <n v="-1.9359389669009317"/>
    <n v="0.61293452913738156"/>
    <n v="-1.8970434199634203"/>
    <s v="na"/>
    <n v="0"/>
    <n v="31.556319862424775"/>
    <n v="2.4662121655626339"/>
    <n v="0.81004893739813355"/>
    <n v="10.948695901404415"/>
    <n v="64.860991688162812"/>
    <n v="14.445399828030958"/>
    <n v="31.556319862424775"/>
    <x v="9"/>
    <n v="0"/>
    <n v="14"/>
    <n v="7"/>
    <n v="0"/>
    <n v="2"/>
    <n v="0"/>
  </r>
  <r>
    <n v="21"/>
    <s v="P1011298_IJ"/>
    <s v="SC"/>
    <x v="3"/>
    <x v="1"/>
    <x v="0"/>
    <n v="1.0354646647683147E-2"/>
    <n v="1.5531969971524723E-2"/>
    <n v="9.8369143152989932E-2"/>
    <n v="0"/>
    <n v="0.11415997929070669"/>
    <n v="0"/>
    <n v="1.0354646647683147E-2"/>
    <n v="0.35257571835361123"/>
    <n v="0.23815687289671239"/>
    <n v="9.3191819829148315E-2"/>
    <n v="6.2127879886098879E-2"/>
    <n v="0.71524721718871342"/>
    <n v="0.1553196997152472"/>
    <n v="-4.239598656884124"/>
    <n v="-3.8878719444711178"/>
    <n v="-2.2030475009426853"/>
    <n v="-5.5645204073226937"/>
    <n v="-2.1675854233678558"/>
    <n v="-8.3530258452023247"/>
    <n v="-4.1750727777975323"/>
    <n v="-1.0413860348604433"/>
    <n v="-1.4336687990987591"/>
    <n v="-2.3279687123499437"/>
    <n v="-2.6994485208643981"/>
    <n v="0.92100686613695459"/>
    <n v="-1.8266722451890485"/>
    <s v="na"/>
    <n v="0"/>
    <n v="35.257571835361126"/>
    <n v="2.4473262203927675"/>
    <n v="0.80384568366747988"/>
    <n v="12.425575977219779"/>
    <n v="71.524721718871348"/>
    <n v="15.53196997152472"/>
    <n v="35.257571835361126"/>
    <x v="9"/>
    <n v="0"/>
    <n v="15"/>
    <n v="6"/>
    <n v="0"/>
    <n v="3"/>
    <n v="0"/>
  </r>
  <r>
    <n v="22"/>
    <s v="P1011300_IJ"/>
    <s v="SC"/>
    <x v="3"/>
    <x v="1"/>
    <x v="0"/>
    <n v="0"/>
    <n v="3.0023781212841862E-2"/>
    <n v="2.3781212841854939E-2"/>
    <n v="2.9726516052318679E-2"/>
    <n v="7.1640903686087998E-2"/>
    <n v="0"/>
    <n v="5.945303210463735E-2"/>
    <n v="0.40457788347205725"/>
    <n v="0.16052318668252086"/>
    <n v="9.5124851367419744E-2"/>
    <n v="5.3804994054696804E-2"/>
    <n v="0.69619500594530348"/>
    <n v="0.14892984542211654"/>
    <n v="-5.5172520730881915"/>
    <n v="-3.3508541867998445"/>
    <n v="-3.3534321494179711"/>
    <n v="-3.3910038826629649"/>
    <n v="-2.6321853296320836"/>
    <n v="-8.3530258452023247"/>
    <n v="-2.7374826394390368"/>
    <n v="-0.90386504985598848"/>
    <n v="-1.8277594833304407"/>
    <n v="-2.3082434198755779"/>
    <n v="-2.8323397817901803"/>
    <n v="0.82924377339401412"/>
    <n v="-1.8674550632547888"/>
    <s v="na"/>
    <n v="2.9726516052318677"/>
    <n v="40.457788347205728"/>
    <n v="2.4649950183643194"/>
    <n v="0.88905902220255073"/>
    <n v="5.3804994054696795"/>
    <n v="69.619500594530351"/>
    <n v="14.892984542211654"/>
    <n v="43.430439952437595"/>
    <x v="0"/>
    <n v="2"/>
    <n v="9"/>
    <n v="5"/>
    <n v="0"/>
    <n v="0"/>
    <n v="0"/>
  </r>
  <r>
    <n v="23"/>
    <s v="P1011302_IJ"/>
    <s v="SC"/>
    <x v="3"/>
    <x v="1"/>
    <x v="0"/>
    <n v="0"/>
    <n v="0.12760225324516292"/>
    <n v="3.4288513348028418E-2"/>
    <n v="0.11756061719324032"/>
    <n v="5.38819495469018E-2"/>
    <n v="0"/>
    <n v="2.9390154298310073E-2"/>
    <n v="0.22532451628704392"/>
    <n v="0.13225569434239534"/>
    <n v="2.4491795248591727E-2"/>
    <n v="2.0083272103845216E-2"/>
    <n v="0.44085231447465112"/>
    <n v="4.4575067352436944E-2"/>
    <n v="-5.5172520730881915"/>
    <n v="-2.0159605501368838"/>
    <n v="-3.0880286002360151"/>
    <n v="-2.1045521911252947"/>
    <n v="-2.9158697680316998"/>
    <n v="-8.3530258452023247"/>
    <n v="-3.3665780910529608"/>
    <n v="-1.4887702644106549"/>
    <n v="-2.0211896951520605"/>
    <n v="-3.558138259555391"/>
    <n v="-3.6896958269661178"/>
    <n v="-0.23770370264553894"/>
    <n v="-3.004682721565588"/>
    <s v="na"/>
    <n v="11.756061719324032"/>
    <n v="22.532451628704393"/>
    <n v="2.3500399811506187"/>
    <n v="0.81305803474261706"/>
    <n v="16.189076659319134"/>
    <n v="44.085231447465112"/>
    <n v="4.4575067352436948"/>
    <n v="34.288513348028424"/>
    <x v="8"/>
    <n v="3"/>
    <n v="9"/>
    <n v="5"/>
    <n v="1"/>
    <n v="1"/>
    <n v="0"/>
  </r>
  <r>
    <n v="24"/>
    <s v="P1011303_IJ"/>
    <s v="SC"/>
    <x v="3"/>
    <x v="1"/>
    <x v="0"/>
    <n v="0"/>
    <n v="0"/>
    <n v="0.16260762607626075"/>
    <n v="4.9200492004920051E-3"/>
    <n v="0.13776137761377613"/>
    <n v="0"/>
    <n v="6.8880688806888066E-2"/>
    <n v="0.2418204182041821"/>
    <n v="0.26076260762607628"/>
    <n v="8.8560885608856083E-2"/>
    <n v="1.0086100861008611E-2"/>
    <n v="0.70922509225092256"/>
    <n v="9.8646986469864695E-2"/>
    <n v="-5.5172520730881915"/>
    <n v="-5.3225452951151766"/>
    <n v="-1.7394305033027762"/>
    <n v="-4.7363799495380796"/>
    <n v="-1.9800446352924128"/>
    <n v="-8.3530258452023247"/>
    <n v="-2.6008033947401676"/>
    <n v="-1.4181857052156788"/>
    <n v="-1.3430558949559199"/>
    <n v="-2.3768681534308294"/>
    <n v="-4.2041670652323342"/>
    <n v="0.89162349967235899"/>
    <n v="-2.2640999329652556"/>
    <s v="na"/>
    <n v="0.49200492004920049"/>
    <n v="24.18204182041821"/>
    <n v="2.3329758996202408"/>
    <n v="0.82343813059986426"/>
    <n v="16.260762607626074"/>
    <n v="70.922509225092256"/>
    <n v="9.8646986469864686"/>
    <n v="24.674046740467411"/>
    <x v="2"/>
    <n v="1"/>
    <n v="10"/>
    <n v="6"/>
    <n v="1"/>
    <n v="3"/>
    <n v="0"/>
  </r>
  <r>
    <n v="25"/>
    <s v="P1011284_IJ"/>
    <s v="SC"/>
    <x v="4"/>
    <x v="1"/>
    <x v="0"/>
    <n v="9.9850224663005516E-3"/>
    <n v="3.0204692960559165E-2"/>
    <n v="4.992511233150275E-2"/>
    <n v="0.27483774338492267"/>
    <n v="4.518222666000999E-2"/>
    <n v="4.9925112331502758E-3"/>
    <n v="4.9925112331502758E-3"/>
    <n v="0.41962056914628071"/>
    <n v="9.9850224663005516E-3"/>
    <n v="5.0174737893160265E-2"/>
    <n v="4.0189715426859722E-2"/>
    <n v="0.48477284073889182"/>
    <n v="9.0364453320019994E-2"/>
    <n v="-4.265685204874587"/>
    <n v="-3.3456800734521064"/>
    <n v="-2.7901461281623869"/>
    <n v="-1.2725599948298714"/>
    <n v="-3.0910395120775602"/>
    <n v="-5.2534633572186138"/>
    <n v="-4.6066690621118269"/>
    <n v="-0.86736977760328127"/>
    <n v="-4.5856440351463013"/>
    <n v="-2.9135538047240068"/>
    <n v="-3.096921509470846"/>
    <n v="-6.0927477750182535E-2"/>
    <n v="-2.3476535494982"/>
    <s v="na"/>
    <n v="27.483774338492267"/>
    <n v="41.962056914628072"/>
    <n v="2.2579445095363671"/>
    <n v="0.73047994118721482"/>
    <n v="9.0114827758362459"/>
    <n v="48.47728407388918"/>
    <n v="9.0364453320019997"/>
    <n v="69.445831253120332"/>
    <x v="10"/>
    <n v="3"/>
    <n v="12"/>
    <n v="6"/>
    <n v="1"/>
    <n v="0"/>
    <n v="0"/>
  </r>
  <r>
    <n v="26"/>
    <s v="P1011285_IJ"/>
    <s v="SC"/>
    <x v="4"/>
    <x v="1"/>
    <x v="0"/>
    <n v="0"/>
    <n v="3.3699808795411082E-2"/>
    <n v="8.6042065009560229E-2"/>
    <n v="8.6042065009560242E-2"/>
    <n v="2.8680688336520078E-2"/>
    <n v="4.7801147227533461E-3"/>
    <n v="2.390057361376673E-2"/>
    <n v="0.30186424474187379"/>
    <n v="0.18642447418738048"/>
    <n v="6.6921606118546834E-2"/>
    <n v="5.2581261950286798E-2"/>
    <n v="0.54565009560229438"/>
    <n v="0.11950286806883363"/>
    <n v="-5.5172520730881915"/>
    <n v="-3.2506382814728525"/>
    <n v="-2.3230152588433728"/>
    <n v="-2.4053637289948204"/>
    <n v="-3.5422364259261991"/>
    <n v="-5.2949373344060158"/>
    <n v="-3.540828384047833"/>
    <n v="-1.1965822755935898"/>
    <n v="-1.6783452661118294"/>
    <n v="-2.6436290831260836"/>
    <n v="-2.8534571380465463"/>
    <n v="0.18311030404136611"/>
    <n v="-2.0802120787230649"/>
    <s v="na"/>
    <n v="8.6042065009560247"/>
    <n v="30.18642447418738"/>
    <n v="2.2062154808448353"/>
    <n v="0.77869726452942334"/>
    <n v="11.974187380497131"/>
    <n v="54.565009560229441"/>
    <n v="11.950286806883364"/>
    <n v="38.790630975143401"/>
    <x v="2"/>
    <n v="2"/>
    <n v="11"/>
    <n v="4"/>
    <n v="0"/>
    <n v="0"/>
    <n v="0"/>
  </r>
  <r>
    <n v="27"/>
    <s v="P1011287_IJ"/>
    <s v="SC"/>
    <x v="4"/>
    <x v="1"/>
    <x v="0"/>
    <n v="0"/>
    <n v="4.7807712625462219E-2"/>
    <n v="5.8108821975699929E-2"/>
    <n v="0.23798203909138932"/>
    <n v="8.4521922873745367E-2"/>
    <n v="4.7543581616481763E-2"/>
    <n v="2.1130480718436345E-2"/>
    <n v="0.27047015319598522"/>
    <n v="1.0565240359218171E-2"/>
    <n v="5.2826201796090854E-3"/>
    <n v="6.8674062334918101E-2"/>
    <n v="0.43423137876386692"/>
    <n v="7.3956682514527181E-2"/>
    <n v="-5.5172520730881915"/>
    <n v="-2.9387509062690516"/>
    <n v="-2.6636324465534003"/>
    <n v="-1.4146772985690128"/>
    <n v="-2.4673880430371162"/>
    <n v="-3.0409174078822785"/>
    <n v="-3.6418095308985752"/>
    <n v="-1.3063165965211541"/>
    <n v="-4.5302925535757339"/>
    <n v="-4.687932151837412"/>
    <n v="-2.6060641722728333"/>
    <n v="-0.26460767539156865"/>
    <n v="-2.5371275496611876"/>
    <s v="na"/>
    <n v="23.79820390913893"/>
    <n v="27.047015319598522"/>
    <n v="2.489343782550379"/>
    <n v="0.79392389560275589"/>
    <n v="10.591653460116216"/>
    <n v="43.42313787638669"/>
    <n v="7.3956682514527179"/>
    <n v="50.845219228737449"/>
    <x v="11"/>
    <n v="3"/>
    <n v="13"/>
    <n v="7"/>
    <n v="0"/>
    <n v="0"/>
    <n v="0"/>
  </r>
  <r>
    <n v="28"/>
    <s v="P1011289_IJ"/>
    <s v="SC"/>
    <x v="4"/>
    <x v="1"/>
    <x v="0"/>
    <n v="0"/>
    <n v="6.1628201876743588E-2"/>
    <n v="3.5505959928988078E-2"/>
    <n v="0.31448135937103722"/>
    <n v="6.0867359878265283E-2"/>
    <n v="0"/>
    <n v="1.5216839969566322E-2"/>
    <n v="0.24854171950291659"/>
    <n v="7.6084199847831602E-2"/>
    <n v="3.0433679939132645E-2"/>
    <n v="1.0144559979710881E-2"/>
    <n v="0.40071011919857979"/>
    <n v="4.0578239918843524E-2"/>
    <n v="-5.5172520730881915"/>
    <n v="-2.7056425583587052"/>
    <n v="-3.0613743750998594"/>
    <n v="-1.1392448274192704"/>
    <n v="-2.7945176282448654"/>
    <n v="-8.3530258452023247"/>
    <n v="-3.8990611952362375"/>
    <n v="-1.3907955560474774"/>
    <n v="-2.5729312046801436"/>
    <n v="-3.3680106197636257"/>
    <n v="-4.2002410027148684"/>
    <n v="-0.40250715116589519"/>
    <n v="-3.0892299591705115"/>
    <s v="na"/>
    <n v="31.448135937103721"/>
    <n v="24.854171950291658"/>
    <n v="2.1182405822202832"/>
    <n v="0.71940379719465242"/>
    <n v="9.7134161805731676"/>
    <n v="40.07101191985798"/>
    <n v="4.0578239918843524"/>
    <n v="56.302307887395379"/>
    <x v="12"/>
    <n v="5"/>
    <n v="10"/>
    <n v="4"/>
    <n v="0"/>
    <n v="0"/>
    <n v="0"/>
  </r>
  <r>
    <n v="29"/>
    <s v="P1011293_IJ"/>
    <s v="SC"/>
    <x v="4"/>
    <x v="1"/>
    <x v="0"/>
    <n v="0"/>
    <n v="6.1731557377049176E-2"/>
    <n v="0.10245901639344263"/>
    <n v="4.6106557377049169E-2"/>
    <n v="6.1731557377049162E-2"/>
    <n v="0"/>
    <n v="6.6598360655737696E-2"/>
    <n v="0.36398565573770492"/>
    <n v="7.197745901639345E-2"/>
    <n v="5.6352459016393436E-2"/>
    <n v="9.2213114754098338E-2"/>
    <n v="0.56429303278688525"/>
    <n v="0.14856557377049179"/>
    <n v="-5.5172520730881915"/>
    <n v="-2.7040886364346193"/>
    <n v="-2.1662173787010883"/>
    <n v="-2.993286799379046"/>
    <n v="-2.7804787412168772"/>
    <n v="-8.3530258452023247"/>
    <n v="-2.6322199142207747"/>
    <n v="-1.0095523980221228"/>
    <n v="-2.62826279762792"/>
    <n v="-2.8053271571317255"/>
    <n v="-2.3279394895681573"/>
    <n v="0.25860375440648137"/>
    <n v="-1.8698307600674446"/>
    <s v="na"/>
    <n v="4.6106557377049171"/>
    <n v="36.39856557377049"/>
    <n v="2.3881945665812241"/>
    <n v="0.9049422836636114"/>
    <n v="16.419057377049178"/>
    <n v="56.429303278688522"/>
    <n v="14.856557377049178"/>
    <n v="41.009221311475407"/>
    <x v="3"/>
    <n v="1"/>
    <n v="7"/>
    <n v="6"/>
    <n v="1"/>
    <n v="1"/>
    <n v="0"/>
  </r>
  <r>
    <n v="30"/>
    <s v="P1011294_IJ"/>
    <s v="SC"/>
    <x v="4"/>
    <x v="1"/>
    <x v="0"/>
    <n v="0"/>
    <n v="1.7502668089647812E-2"/>
    <n v="0.10245464247598721"/>
    <n v="0.14514407684098185"/>
    <n v="1.2806830309498401E-2"/>
    <n v="0.32017075773746001"/>
    <n v="2.5613660618996798E-2"/>
    <n v="0.21387406616862328"/>
    <n v="0"/>
    <n v="3.8420490928495199E-2"/>
    <n v="3.8633938100320168E-2"/>
    <n v="0.57246531483457852"/>
    <n v="7.7054429028815374E-2"/>
    <n v="-5.5172520730881915"/>
    <n v="-3.7955967756127555"/>
    <n v="-2.16625605322151"/>
    <n v="-1.8996357563397346"/>
    <n v="-4.3374089755274676"/>
    <n v="-1.1378187203641037"/>
    <n v="-3.4831249119844578"/>
    <n v="-1.5408694645158374"/>
    <n v="-8.4682130091945194"/>
    <n v="-3.1587637681374217"/>
    <n v="-3.1321415453524302"/>
    <n v="0.29191672817580583"/>
    <n v="-2.4985006726720402"/>
    <s v="na"/>
    <n v="14.514407684098185"/>
    <n v="21.387406616862329"/>
    <n v="2.0449672980493214"/>
    <n v="0.73756604491896471"/>
    <n v="11.995731056563502"/>
    <n v="57.246531483457851"/>
    <n v="7.7054429028815372"/>
    <n v="35.90181430096051"/>
    <x v="0"/>
    <n v="4"/>
    <n v="6"/>
    <n v="6"/>
    <n v="1"/>
    <n v="3"/>
    <n v="0"/>
  </r>
  <r>
    <n v="31"/>
    <s v="P1011274_IJ"/>
    <s v="SC"/>
    <x v="5"/>
    <x v="1"/>
    <x v="0"/>
    <n v="0"/>
    <n v="0.10068349106203996"/>
    <n v="3.6803364879074658E-2"/>
    <n v="4.7318611987381701E-2"/>
    <n v="1.577287066246057E-2"/>
    <n v="0.16298633017875919"/>
    <n v="9.9894847528916947E-2"/>
    <n v="0.20531019978969506"/>
    <n v="0"/>
    <n v="1.577287066246057E-2"/>
    <n v="0.12092534174553103"/>
    <n v="0.4839642481598318"/>
    <n v="0.1366982124079916"/>
    <n v="-5.5172520730881915"/>
    <n v="-2.2433051652812512"/>
    <n v="-3.0337296234853328"/>
    <n v="-2.9692935450378646"/>
    <n v="-4.1328452378748306"/>
    <n v="-1.8123629151926306"/>
    <n v="-2.2498898088380956"/>
    <n v="-1.5816891735676455"/>
    <n v="-8.4682130091945194"/>
    <n v="-3.9252297912094476"/>
    <n v="-2.0684598108630894"/>
    <n v="-6.4165013043382957E-2"/>
    <n v="-1.9504782407684595"/>
    <s v="na"/>
    <n v="4.7318611987381702"/>
    <n v="20.531019978969507"/>
    <n v="2.0573179632896417"/>
    <n v="0.77956546839760121"/>
    <n v="13.748685594111462"/>
    <n v="48.396424815983181"/>
    <n v="13.669821240799159"/>
    <n v="25.262881177707676"/>
    <x v="3"/>
    <n v="2"/>
    <n v="7"/>
    <n v="5"/>
    <n v="0"/>
    <n v="0"/>
    <n v="0"/>
  </r>
  <r>
    <n v="32"/>
    <s v="P1011278_IJ"/>
    <s v="SC"/>
    <x v="5"/>
    <x v="1"/>
    <x v="0"/>
    <n v="0"/>
    <n v="0.16763005780346824"/>
    <n v="2.8901734104046249E-2"/>
    <n v="3.4682080924855495E-2"/>
    <n v="1.15606936416185E-2"/>
    <n v="0"/>
    <n v="0.27167630057803477"/>
    <n v="5.7803468208092491E-2"/>
    <n v="0"/>
    <n v="5.78034682080925E-3"/>
    <n v="0.12716763005780349"/>
    <n v="0.34104046242774577"/>
    <n v="0.13294797687861273"/>
    <n v="-5.5172520730881915"/>
    <n v="-1.7516499681184723"/>
    <n v="-3.2153079261755031"/>
    <n v="-3.2531927736208939"/>
    <n v="-4.4376339654047676"/>
    <n v="-8.3530258452023247"/>
    <n v="-1.2783931299563962"/>
    <n v="-2.8460875670529093"/>
    <n v="-8.4682130091945194"/>
    <n v="-4.6350743526341569"/>
    <n v="-2.0199555041293857"/>
    <n v="-0.65866100448877551"/>
    <n v="-1.977375190235515"/>
    <s v="na"/>
    <n v="3.4682080924855496"/>
    <n v="5.7803468208092488"/>
    <n v="1.9284984436961792"/>
    <n v="0.77608486574765656"/>
    <n v="19.653179190751448"/>
    <n v="34.104046242774579"/>
    <n v="13.294797687861273"/>
    <n v="9.2485549132947984"/>
    <x v="5"/>
    <n v="1"/>
    <n v="5"/>
    <n v="6"/>
    <n v="0"/>
    <n v="0"/>
    <n v="0"/>
  </r>
  <r>
    <n v="33"/>
    <s v="P1011280_IJ"/>
    <s v="SC"/>
    <x v="5"/>
    <x v="1"/>
    <x v="0"/>
    <n v="1.127713560755568E-2"/>
    <n v="0.13532562729066816"/>
    <n v="8.4578517056667607E-2"/>
    <n v="0"/>
    <n v="3.9469974626444873E-2"/>
    <n v="0"/>
    <n v="0.21990414434733574"/>
    <n v="0.15844375528615728"/>
    <n v="0"/>
    <n v="0"/>
    <n v="9.0780941640823232E-2"/>
    <n v="0.41781787425993788"/>
    <n v="9.0780941640823232E-2"/>
    <n v="-4.1773152248887486"/>
    <n v="-1.9592406084024885"/>
    <n v="-2.3382608863424372"/>
    <n v="-5.5645204073226937"/>
    <n v="-3.2253767278900258"/>
    <n v="-8.3530258452023247"/>
    <n v="-1.4860558454433388"/>
    <n v="-1.8404664910858801"/>
    <n v="-8.4682130091945194"/>
    <n v="-5.5461535304526182"/>
    <n v="-2.3428241184256655"/>
    <n v="-0.33173769953910132"/>
    <n v="-2.3432813149913856"/>
    <s v="na"/>
    <n v="0"/>
    <n v="15.844375528615728"/>
    <n v="2.1220253525760495"/>
    <n v="0.82731666666361103"/>
    <n v="23.118127995489143"/>
    <n v="41.781787425993791"/>
    <n v="9.0780941640823229"/>
    <n v="15.844375528615728"/>
    <x v="4"/>
    <n v="0"/>
    <n v="7"/>
    <n v="6"/>
    <n v="0"/>
    <n v="2"/>
    <n v="0"/>
  </r>
  <r>
    <n v="34"/>
    <s v="P1011281_IJ"/>
    <s v="SC"/>
    <x v="5"/>
    <x v="1"/>
    <x v="0"/>
    <n v="0"/>
    <n v="0.11812570145903484"/>
    <n v="0.16273849607182944"/>
    <n v="2.2446689113355785E-2"/>
    <n v="1.6835016835016842E-2"/>
    <n v="0"/>
    <n v="0.16273849607182944"/>
    <n v="0.17424242424242431"/>
    <n v="0"/>
    <n v="1.1223344556677893E-2"/>
    <n v="9.034792368125702E-2"/>
    <n v="0.35381593714927062"/>
    <n v="0.10157126823793491"/>
    <n v="-5.5172520730881915"/>
    <n v="-2.0902508480404784"/>
    <n v="-1.7386741715894833"/>
    <n v="-3.6356898619233933"/>
    <n v="-4.0686992784584959"/>
    <n v="-8.3530258452023247"/>
    <n v="-1.7798345183346376"/>
    <n v="-1.7455569028792441"/>
    <n v="-8.4682130091945194"/>
    <n v="-4.1884417922913579"/>
    <n v="-2.3473684068030263"/>
    <n v="-0.602307563855765"/>
    <n v="-2.23618989657911"/>
    <s v="na"/>
    <n v="2.2446689113355784"/>
    <n v="17.424242424242429"/>
    <n v="2.0023624891929126"/>
    <n v="0.86961497982654157"/>
    <n v="28.086419753086428"/>
    <n v="35.381593714927064"/>
    <n v="10.157126823793492"/>
    <n v="19.668911335578009"/>
    <x v="13"/>
    <n v="1"/>
    <n v="5"/>
    <n v="4"/>
    <n v="0"/>
    <n v="1"/>
    <n v="0"/>
  </r>
  <r>
    <n v="35"/>
    <s v="P1011282_IJ"/>
    <s v="SC"/>
    <x v="5"/>
    <x v="1"/>
    <x v="0"/>
    <n v="0"/>
    <n v="0.13388259526261592"/>
    <n v="0.19052523171987645"/>
    <n v="3.0895983522142123E-2"/>
    <n v="5.149330587023688E-3"/>
    <n v="0"/>
    <n v="0.23171987641606595"/>
    <n v="0.20108135942327501"/>
    <n v="0"/>
    <n v="0"/>
    <n v="6.2564366632337803E-2"/>
    <n v="0.43795056642636465"/>
    <n v="6.2564366632337803E-2"/>
    <n v="-5.5172520730881915"/>
    <n v="-1.9695971144029372"/>
    <n v="-1.589729674476188"/>
    <n v="-3.356728896227235"/>
    <n v="-5.2193541780392803"/>
    <n v="-8.3530258452023247"/>
    <n v="-1.4347444731337473"/>
    <n v="-1.6024774675265552"/>
    <n v="-8.4682130091945194"/>
    <n v="-5.5461535304526182"/>
    <n v="-2.6929432657829482"/>
    <n v="-0.24948376415408183"/>
    <n v="-2.6935728584007164"/>
    <s v="na"/>
    <n v="3.0895983522142121"/>
    <n v="20.1081359423275"/>
    <n v="1.9545220407587223"/>
    <n v="0.78655753161812825"/>
    <n v="32.440782698249237"/>
    <n v="43.795056642636467"/>
    <n v="6.2564366632337807"/>
    <n v="23.197734294541711"/>
    <x v="5"/>
    <n v="1"/>
    <n v="6"/>
    <n v="5"/>
    <n v="0"/>
    <n v="2"/>
    <n v="11.1"/>
  </r>
  <r>
    <n v="36"/>
    <s v="P1011283_IJ"/>
    <s v="SC"/>
    <x v="5"/>
    <x v="1"/>
    <x v="0"/>
    <n v="0"/>
    <n v="9.9365166988683404E-2"/>
    <n v="0.14904775048302504"/>
    <n v="3.3121722329561128E-2"/>
    <n v="0"/>
    <n v="0"/>
    <n v="0.16008832459287878"/>
    <n v="0.32072867789125026"/>
    <n v="0"/>
    <n v="0"/>
    <n v="7.2039746066795446E-2"/>
    <n v="0.48081700248412906"/>
    <n v="7.2039746066795446E-2"/>
    <n v="-5.5172520730881915"/>
    <n v="-2.2558828013265817"/>
    <n v="-1.8210494016971457"/>
    <n v="-3.2945731664319133"/>
    <n v="-8.2542687700901833"/>
    <n v="-8.3530258452023247"/>
    <n v="-1.7957838044954222"/>
    <n v="-1.1360032063137497"/>
    <n v="-8.4682130091945194"/>
    <n v="-5.5461535304526182"/>
    <n v="-2.5612418241396635"/>
    <n v="-7.6769671888582747E-2"/>
    <n v="-2.5617992840550246"/>
    <s v="na"/>
    <n v="3.312172232956113"/>
    <n v="32.072867789125027"/>
    <n v="1.8348349660004217"/>
    <n v="0.76518561373998151"/>
    <n v="24.841291747170846"/>
    <n v="48.081700248412908"/>
    <n v="7.2039746066795445"/>
    <n v="35.385040022081142"/>
    <x v="7"/>
    <n v="1"/>
    <n v="6"/>
    <n v="4"/>
    <n v="0"/>
    <n v="0"/>
    <n v="0"/>
  </r>
  <r>
    <n v="37"/>
    <s v="P1010004_crop"/>
    <s v="SC"/>
    <x v="0"/>
    <x v="0"/>
    <x v="1"/>
    <n v="0"/>
    <n v="0.14288793103448275"/>
    <n v="4.3103448275862058E-2"/>
    <n v="0.10409482758620689"/>
    <n v="6.0560344827586196E-2"/>
    <n v="1.7456896551724138E-2"/>
    <n v="4.0301724137931039E-2"/>
    <n v="0.41487068965517226"/>
    <n v="0"/>
    <n v="2.1982758620689657E-2"/>
    <n v="6.3577586206896547E-2"/>
    <n v="0.53318965517241368"/>
    <n v="8.5560344827586204E-2"/>
    <n v="-5.5172520730881915"/>
    <n v="-1.9066505307174553"/>
    <n v="-2.9093781139806678"/>
    <n v="-2.2222084751696554"/>
    <n v="-2.7995529148182783"/>
    <n v="-4.0343734115979775"/>
    <n v="-3.0905492525832901"/>
    <n v="-0.8787504408342639"/>
    <n v="-8.4682130091945194"/>
    <n v="-3.6507145956891667"/>
    <n v="-2.6780036139351377"/>
    <n v="0.13295412539149687"/>
    <n v="-2.3995171331387795"/>
    <n v="4.3333333333333339"/>
    <n v="10.409482758620689"/>
    <n v="41.487068965517224"/>
    <n v="2.3181559125237166"/>
    <n v="0.70335881500533937"/>
    <n v="18.59913793103448"/>
    <n v="53.318965517241367"/>
    <n v="8.556034482758621"/>
    <n v="51.896551724137915"/>
    <x v="14"/>
    <n v="3"/>
    <n v="15"/>
    <n v="9"/>
    <n v="0"/>
    <n v="3"/>
    <n v="0"/>
  </r>
  <r>
    <n v="38"/>
    <s v="P1010005_crop"/>
    <s v="SC"/>
    <x v="0"/>
    <x v="0"/>
    <x v="1"/>
    <n v="0"/>
    <n v="0.10813615608136158"/>
    <n v="5.0435865504358669E-2"/>
    <n v="7.1398920713989233E-2"/>
    <n v="4.1511000415110022E-2"/>
    <n v="9.1324200913242032E-2"/>
    <n v="4.2548775425487767E-2"/>
    <n v="0.31237027812370288"/>
    <n v="0"/>
    <n v="4.1511000415110017E-3"/>
    <n v="7.7833125778331291E-2"/>
    <n v="0.4877542548775427"/>
    <n v="8.1984225819842299E-2"/>
    <n v="-5.5172520730881915"/>
    <n v="-2.1750280971269911"/>
    <n v="-2.7817650954407069"/>
    <n v="-2.583308554345416"/>
    <n v="-3.1752798501758601"/>
    <n v="-2.3905034586273244"/>
    <n v="-3.0420672844584957"/>
    <n v="-1.1623929507805384"/>
    <n v="-8.4682130091945194"/>
    <n v="-4.8196337349953167"/>
    <n v="-2.4884992662097734"/>
    <n v="-4.8992777887073305E-2"/>
    <n v="-2.4399467551205216"/>
    <n v="4.3333333333333339"/>
    <n v="7.1398920713989238"/>
    <n v="31.23702781237029"/>
    <n v="2.4522074659974891"/>
    <n v="0.73591145396671787"/>
    <n v="15.857202158572026"/>
    <n v="48.775425487754269"/>
    <n v="8.1984225819842305"/>
    <n v="38.376919883769212"/>
    <x v="15"/>
    <n v="4"/>
    <n v="16"/>
    <n v="8"/>
    <n v="0"/>
    <n v="2"/>
    <n v="0"/>
  </r>
  <r>
    <n v="39"/>
    <s v="P1010006_crop"/>
    <s v="SC"/>
    <x v="0"/>
    <x v="0"/>
    <x v="1"/>
    <n v="4.0330711837063922E-3"/>
    <n v="0.10123008671103045"/>
    <n v="0.39524097600322633"/>
    <n v="0.10929622907844325"/>
    <n v="4.8396854204476709E-2"/>
    <n v="0"/>
    <n v="2.0165355918531962E-2"/>
    <n v="6.3722524702560998E-2"/>
    <n v="0"/>
    <n v="0"/>
    <n v="0.10828796128251664"/>
    <n v="0.13228473482556968"/>
    <n v="0.10828796128251664"/>
    <n v="-4.8200799323751973"/>
    <n v="-2.2381362773298696"/>
    <n v="-0.88389705144103503"/>
    <n v="-2.1751090108957154"/>
    <n v="-3.022687794806723"/>
    <n v="-8.3530258452023247"/>
    <n v="-3.6795318867127356"/>
    <n v="-2.7489999533800282"/>
    <n v="-8.4682130091945194"/>
    <n v="-5.5461535304526182"/>
    <n v="-2.1744908755422423"/>
    <n v="-1.8809069438945105"/>
    <n v="-2.1748847314205939"/>
    <n v="4.3333333333333339"/>
    <n v="10.929622907844324"/>
    <n v="6.3722524702560994"/>
    <n v="2.1834674770833669"/>
    <n v="0.78751942528262742"/>
    <n v="50.050413389796319"/>
    <n v="13.228473482556968"/>
    <n v="10.828796128251664"/>
    <n v="17.301875378100423"/>
    <x v="0"/>
    <n v="2"/>
    <n v="9"/>
    <n v="5"/>
    <n v="0"/>
    <n v="5"/>
    <n v="0"/>
  </r>
  <r>
    <n v="40"/>
    <s v="P1010008_IJ"/>
    <s v="SC"/>
    <x v="0"/>
    <x v="0"/>
    <x v="1"/>
    <n v="7.6194086429112962E-2"/>
    <n v="7.5815011372251717E-2"/>
    <n v="0.50416982562547386"/>
    <n v="7.5815011372251705E-3"/>
    <n v="2.2934040940106138E-2"/>
    <n v="1.1372251705837754E-2"/>
    <n v="4.5489006823351018E-2"/>
    <n v="0.14916603487490526"/>
    <n v="0"/>
    <n v="0"/>
    <n v="7.6952236542835478E-2"/>
    <n v="0.22896133434420018"/>
    <n v="7.6952236542835478E-2"/>
    <n v="-2.5189911112847674"/>
    <n v="-2.5121516279769129"/>
    <n v="-0.64254641501906395"/>
    <n v="-4.4704578785756253"/>
    <n v="-3.7635904474492246"/>
    <n v="-4.4558329784214923"/>
    <n v="-2.9819826271470138"/>
    <n v="-1.9007106228727724"/>
    <n v="-8.4682130091945194"/>
    <n v="-5.5461535304526182"/>
    <n v="-2.4992247640731406"/>
    <n v="-1.21418537867369"/>
    <n v="-2.4997514536237944"/>
    <n v="4.3333333333333339"/>
    <n v="0.75815011372251706"/>
    <n v="14.916603487490526"/>
    <n v="2.1244919226560315"/>
    <n v="0.82827831141219321"/>
    <n v="65.617892342683845"/>
    <n v="22.896133434420019"/>
    <n v="7.6952236542835477"/>
    <n v="15.674753601213043"/>
    <x v="4"/>
    <n v="1"/>
    <n v="8"/>
    <n v="4"/>
    <n v="0"/>
    <n v="2"/>
    <n v="0"/>
  </r>
  <r>
    <n v="41"/>
    <s v="P1010009_IJ"/>
    <s v="SC"/>
    <x v="0"/>
    <x v="0"/>
    <x v="1"/>
    <n v="7.3463573463573476E-2"/>
    <n v="0.10236060236060238"/>
    <n v="0.18722018722018721"/>
    <n v="0"/>
    <n v="3.6630036630036625E-2"/>
    <n v="4.0700040700040698E-4"/>
    <n v="0.12759462759462759"/>
    <n v="0.30158730158730157"/>
    <n v="0"/>
    <n v="0"/>
    <n v="9.7476597476597482E-2"/>
    <n v="0.46621896621896619"/>
    <n v="9.7476597476597482E-2"/>
    <n v="-2.5536452727860315"/>
    <n v="-2.2275294588334242"/>
    <n v="-1.6063341368221196"/>
    <n v="-5.5645204073226937"/>
    <n v="-3.2995418008003119"/>
    <n v="-7.3497101441881965"/>
    <n v="-2.0152673774832888"/>
    <n v="-1.1974995162493767"/>
    <n v="-8.4682130091945194"/>
    <n v="-5.5461535304526182"/>
    <n v="-2.275061722214863"/>
    <n v="-0.13533029741337829"/>
    <n v="-2.2754920947111086"/>
    <n v="4.3333333333333339"/>
    <n v="0"/>
    <n v="30.158730158730158"/>
    <n v="2.089537501706948"/>
    <n v="0.79177419840726859"/>
    <n v="36.304436304436308"/>
    <n v="46.621896621896617"/>
    <n v="9.747659747659748"/>
    <n v="30.158730158730158"/>
    <x v="3"/>
    <n v="0"/>
    <n v="9"/>
    <n v="5"/>
    <n v="0"/>
    <n v="3"/>
    <n v="0"/>
  </r>
  <r>
    <n v="42"/>
    <s v="P1010010_IJ"/>
    <s v="SC"/>
    <x v="0"/>
    <x v="0"/>
    <x v="1"/>
    <n v="0.12711538461538463"/>
    <n v="6.9615384615384635E-2"/>
    <n v="0.39230769230769241"/>
    <n v="3.8461538461538464E-3"/>
    <n v="1.1730769230769232E-2"/>
    <n v="0"/>
    <n v="0.12365384615384617"/>
    <n v="0.16615384615384615"/>
    <n v="0"/>
    <n v="0"/>
    <n v="8.6346153846153836E-2"/>
    <n v="0.30153846153846153"/>
    <n v="8.6346153846153836E-2"/>
    <n v="-2.0271183562875792"/>
    <n v="-2.5921495738022506"/>
    <n v="-0.89122904789776125"/>
    <n v="-4.8675344504555822"/>
    <n v="-4.4233485847936436"/>
    <n v="-8.3530258452023247"/>
    <n v="-2.045476637765661"/>
    <n v="-1.7930229666694597"/>
    <n v="-8.4682130091945194"/>
    <n v="-5.5461535304526182"/>
    <n v="-2.3903706958163498"/>
    <n v="-0.83998253881083085"/>
    <n v="-2.3908478574336915"/>
    <n v="4.3333333333333339"/>
    <n v="0.38461538461538464"/>
    <n v="16.615384615384617"/>
    <n v="2.0203594575289228"/>
    <n v="0.72869064254752336"/>
    <n v="58.90384615384616"/>
    <n v="30.153846153846153"/>
    <n v="8.6346153846153832"/>
    <n v="17"/>
    <x v="0"/>
    <n v="1"/>
    <n v="9"/>
    <n v="6"/>
    <n v="0"/>
    <n v="6"/>
    <n v="11.1"/>
  </r>
  <r>
    <n v="43"/>
    <s v="P1010021_IJ"/>
    <s v="SC"/>
    <x v="1"/>
    <x v="0"/>
    <x v="1"/>
    <n v="2.4911770811708533E-2"/>
    <n v="0.11625493045463986"/>
    <n v="0.1619265102761055"/>
    <n v="3.3215694415611383E-2"/>
    <n v="2.4911770811708533E-2"/>
    <n v="0"/>
    <n v="0.33215694415611385"/>
    <n v="7.0998546813369312E-2"/>
    <n v="1.2871081586049412E-2"/>
    <n v="4.1519618019514228E-3"/>
    <n v="8.1170853228150305E-2"/>
    <n v="0.44093834336724114"/>
    <n v="8.5322815030101723E-2"/>
    <n v="-3.5393964671427973"/>
    <n v="-2.1055908789571856"/>
    <n v="-1.7433760540456105"/>
    <n v="-3.2920320118211142"/>
    <n v="-3.681762401330674"/>
    <n v="-8.3530258452023247"/>
    <n v="-1.0800544058528041"/>
    <n v="-2.6412804325121746"/>
    <n v="-4.3363758999049269"/>
    <n v="-4.8195265330844075"/>
    <n v="-2.4488716712061267"/>
    <n v="-0.23735471044976902"/>
    <n v="-2.4021524763528479"/>
    <n v="3.6333333333333337"/>
    <n v="3.3215694415611381"/>
    <n v="7.0998546813369314"/>
    <n v="2.2696645025453379"/>
    <n v="0.7852500275595603"/>
    <n v="30.309321154245389"/>
    <n v="44.093834336724115"/>
    <n v="8.5322815030101715"/>
    <n v="10.42142412289807"/>
    <x v="8"/>
    <n v="2"/>
    <n v="10"/>
    <n v="6"/>
    <n v="1"/>
    <n v="6"/>
    <n v="11.1"/>
  </r>
  <r>
    <n v="44"/>
    <s v="P1010023_IJ"/>
    <s v="SC"/>
    <x v="1"/>
    <x v="0"/>
    <x v="1"/>
    <n v="7.146237576904875E-2"/>
    <n v="0.14221486038807382"/>
    <n v="0.20847136772361566"/>
    <n v="4.7326076668244201E-3"/>
    <n v="2.8395646000946521E-2"/>
    <n v="0"/>
    <n v="0.12328442972077613"/>
    <n v="0.21864647420728822"/>
    <n v="0"/>
    <n v="4.7326076668244201E-3"/>
    <n v="0.11736867013724561"/>
    <n v="0.37032654992901087"/>
    <n v="0.12210127780407003"/>
    <n v="-2.5798277500526319"/>
    <n v="-1.9112209413215357"/>
    <n v="-1.504052484447701"/>
    <n v="-4.7580680204508701"/>
    <n v="-3.5521344916181397"/>
    <n v="-8.3530258452023247"/>
    <n v="-2.0483557709203897"/>
    <n v="-1.5188244175520378"/>
    <n v="-8.4682130091945194"/>
    <n v="-4.7497878949353582"/>
    <n v="-2.0971840297622295"/>
    <n v="-0.53081616800343556"/>
    <n v="-2.059497523699402"/>
    <n v="3.6333333333333337"/>
    <n v="0.47326076668244199"/>
    <n v="21.864647420728822"/>
    <n v="2.4418081551084865"/>
    <n v="0.84480764401248609"/>
    <n v="42.214860388073831"/>
    <n v="37.032654992901087"/>
    <n v="12.210127780407003"/>
    <n v="22.337908187411266"/>
    <x v="8"/>
    <n v="1"/>
    <n v="11"/>
    <n v="6"/>
    <n v="1"/>
    <n v="5"/>
    <n v="0"/>
  </r>
  <r>
    <n v="45"/>
    <s v="P1010024_IJ"/>
    <s v="SC"/>
    <x v="1"/>
    <x v="0"/>
    <x v="1"/>
    <n v="6.6627474034881451E-2"/>
    <n v="0.18812463256907699"/>
    <n v="0.39976484420928871"/>
    <n v="0"/>
    <n v="3.9192631785224382E-3"/>
    <n v="0"/>
    <n v="8.2304526748971221E-2"/>
    <n v="0.16108171663727222"/>
    <n v="0"/>
    <n v="7.8385263570448765E-3"/>
    <n v="8.2500489907897323E-2"/>
    <n v="0.24730550656476588"/>
    <n v="9.0339016264942201E-2"/>
    <n v="-2.6460639204419865"/>
    <n v="-1.6392323582941362"/>
    <n v="-0.87268977097348066"/>
    <n v="-5.5645204073226937"/>
    <n v="-5.4773406445156221"/>
    <n v="-8.3530258452023247"/>
    <n v="-2.4336582473871893"/>
    <n v="-1.8239794447458215"/>
    <n v="-8.4682130091945194"/>
    <n v="-4.442059043330719"/>
    <n v="-2.4335122093935269"/>
    <n v="-1.1130349852447461"/>
    <n v="-2.3479212037460102"/>
    <n v="3.6333333333333337"/>
    <n v="0"/>
    <n v="16.108171663727223"/>
    <n v="1.8787308660959632"/>
    <n v="0.783491625930545"/>
    <n v="65.451695081324715"/>
    <n v="24.730550656476588"/>
    <n v="9.0339016264942202"/>
    <n v="16.108171663727223"/>
    <x v="7"/>
    <n v="0"/>
    <n v="6"/>
    <n v="5"/>
    <n v="0"/>
    <n v="5"/>
    <n v="55.5"/>
  </r>
  <r>
    <n v="46"/>
    <s v="P1010025_IJ"/>
    <s v="SC"/>
    <x v="1"/>
    <x v="0"/>
    <x v="1"/>
    <n v="2.9411764705882349E-2"/>
    <n v="0.17226890756302518"/>
    <n v="0.43697478991596622"/>
    <n v="2.9411764705882349E-2"/>
    <n v="0"/>
    <n v="0"/>
    <n v="4.6218487394957979E-2"/>
    <n v="0.13907563025210085"/>
    <n v="2.1008403361344536E-4"/>
    <n v="0"/>
    <n v="4.9579831932773114E-2"/>
    <n v="0.18550420168067228"/>
    <n v="4.9579831932773114E-2"/>
    <n v="-3.394722730908275"/>
    <n v="-1.7250791978506441"/>
    <n v="-0.78480899772079715"/>
    <n v="-3.400432845193389"/>
    <n v="-8.2542687700901833"/>
    <n v="-8.3530258452023247"/>
    <n v="-2.9676178186167395"/>
    <n v="-1.9706338225956437"/>
    <n v="-7.77485576666552"/>
    <n v="-5.5461535304526182"/>
    <n v="-2.9072205927759911"/>
    <n v="-1.4794917370669691"/>
    <n v="-2.9079901408593094"/>
    <n v="3.6333333333333337"/>
    <n v="2.9411764705882351"/>
    <n v="13.907563025210084"/>
    <n v="2.0074197243121703"/>
    <n v="0.76065786892353227"/>
    <n v="63.865546218487381"/>
    <n v="18.550420168067227"/>
    <n v="4.9579831932773111"/>
    <n v="16.84873949579832"/>
    <x v="3"/>
    <n v="1"/>
    <n v="8"/>
    <n v="5"/>
    <n v="1"/>
    <n v="5"/>
    <n v="44.4"/>
  </r>
  <r>
    <n v="47"/>
    <s v="P1010026_IJ"/>
    <s v="SC"/>
    <x v="1"/>
    <x v="0"/>
    <x v="1"/>
    <n v="0.132013201320132"/>
    <n v="0.11857614332861857"/>
    <n v="0.40075436115040081"/>
    <n v="1.4144271570014145E-2"/>
    <n v="1.885902876001886E-2"/>
    <n v="2.3573785950023574E-4"/>
    <n v="5.186232909005186E-3"/>
    <n v="0.10089580386610089"/>
    <n v="1.4615747289014618E-2"/>
    <n v="9.4295143800094301E-3"/>
    <n v="6.2706270627062716E-2"/>
    <n v="0.1397925506836398"/>
    <n v="7.2135785007072142E-2"/>
    <n v="-1.9904188865190182"/>
    <n v="-2.0865921220957708"/>
    <n v="-0.87025440062956905"/>
    <n v="-4.0156935224495598"/>
    <n v="-3.956802115194026"/>
    <n v="-7.6596429545646822"/>
    <n v="-4.5873586094014591"/>
    <n v="-2.2908913897035301"/>
    <n v="-4.2111771675832292"/>
    <n v="-4.3148200168203701"/>
    <n v="-2.690837451117353"/>
    <n v="-1.817014037438722"/>
    <n v="-2.5605486464181633"/>
    <n v="3.6333333333333337"/>
    <n v="1.4144271570014144"/>
    <n v="10.089580386610089"/>
    <n v="2.4016655296742404"/>
    <n v="0.84768255617342836"/>
    <n v="65.134370579915128"/>
    <n v="13.97925506836398"/>
    <n v="7.2135785007072144"/>
    <n v="11.504007543611504"/>
    <x v="2"/>
    <n v="2"/>
    <n v="8"/>
    <n v="7"/>
    <n v="1"/>
    <n v="2"/>
    <n v="11.1"/>
  </r>
  <r>
    <n v="48"/>
    <s v="P1010027_IJ"/>
    <s v="SC"/>
    <x v="1"/>
    <x v="0"/>
    <x v="1"/>
    <n v="3.7578288100208766E-2"/>
    <n v="0.17139874739039665"/>
    <n v="0.43423799582463463"/>
    <n v="4.1753653444676414E-3"/>
    <n v="8.3507306889352827E-3"/>
    <n v="4.1753653444676414E-3"/>
    <n v="2.9436325678496869E-2"/>
    <n v="0.16304801670146143"/>
    <n v="0"/>
    <n v="4.1753653444676414E-3"/>
    <n v="5.5741127348643012E-2"/>
    <n v="0.20501043841336122"/>
    <n v="5.9916492693110654E-2"/>
    <n v="-3.1760236031479332"/>
    <n v="-1.73001002795185"/>
    <n v="-0.79102733437027928"/>
    <n v="-4.8254695601020696"/>
    <n v="-4.7544748687481206"/>
    <n v="-5.4234191094915056"/>
    <n v="-3.3652339668118896"/>
    <n v="-1.8118646370362352"/>
    <n v="-8.4682130091945194"/>
    <n v="-4.8166195470916842"/>
    <n v="-2.7998133496091571"/>
    <n v="-1.3552680875567897"/>
    <n v="-2.7337257875214238"/>
    <n v="3.6333333333333337"/>
    <n v="0.41753653444676414"/>
    <n v="16.304801670146144"/>
    <n v="2.1747912438537842"/>
    <n v="0.78439013561914872"/>
    <n v="64.321503131524011"/>
    <n v="20.501043841336124"/>
    <n v="5.9916492693110657"/>
    <n v="16.722338204592909"/>
    <x v="0"/>
    <n v="1"/>
    <n v="8"/>
    <n v="7"/>
    <n v="0"/>
    <n v="8"/>
    <n v="22.2"/>
  </r>
  <r>
    <n v="49"/>
    <s v="P1010084_IJ"/>
    <s v="SC"/>
    <x v="2"/>
    <x v="0"/>
    <x v="1"/>
    <n v="1.3301351940689054E-2"/>
    <n v="1.3955516790231139E-2"/>
    <n v="0.47972088966419529"/>
    <n v="8.9402529437418218E-3"/>
    <n v="1.3301351940689054E-2"/>
    <n v="0"/>
    <n v="4.9062363715656337E-2"/>
    <n v="0.33645878761447867"/>
    <n v="0"/>
    <n v="1.7444395987788922E-2"/>
    <n v="4.9934583515045788E-2"/>
    <n v="0.39882250327082408"/>
    <n v="6.737897950283471E-2"/>
    <n v="-4.0528867889400564"/>
    <n v="-3.9683519961102354"/>
    <n v="-0.69214728155536476"/>
    <n v="-4.3578336749390401"/>
    <n v="-4.3002620649817791"/>
    <n v="-8.3530258452023247"/>
    <n v="-2.9135066441949005"/>
    <n v="-1.0881509932666518"/>
    <n v="-8.4682130091945194"/>
    <n v="-3.8436242492289967"/>
    <n v="-2.9007134541783914"/>
    <n v="-0.41037376263293168"/>
    <n v="-2.6244512517106253"/>
    <n v="3.9"/>
    <n v="0.89402529437418221"/>
    <n v="33.645878761447868"/>
    <n v="1.9082533214305093"/>
    <n v="0.6602103401465157"/>
    <n v="50.69777583951155"/>
    <n v="39.88225032708241"/>
    <n v="6.7378979502834708"/>
    <n v="34.539904055822049"/>
    <x v="8"/>
    <n v="1"/>
    <n v="9"/>
    <n v="8"/>
    <n v="0"/>
    <n v="4"/>
    <n v="11.1"/>
  </r>
  <r>
    <n v="50"/>
    <s v="P1010086_IJ"/>
    <s v="SC"/>
    <x v="2"/>
    <x v="0"/>
    <x v="1"/>
    <n v="3.5255603122639138E-2"/>
    <n v="0.17224880382775121"/>
    <n v="0.25711407705867539"/>
    <n v="1.0324855200201462E-2"/>
    <n v="0.12591286829513984"/>
    <n v="1.0073029463611183E-2"/>
    <n v="2.0649710400402924E-2"/>
    <n v="0.16696046335935538"/>
    <n v="7.1770334928229665E-2"/>
    <n v="1.0073029463611183E-2"/>
    <n v="5.8675396625535142E-2"/>
    <n v="0.39536640644673898"/>
    <n v="6.8748426089146331E-2"/>
    <n v="-3.2335160890246959"/>
    <n v="-1.7251928440997373"/>
    <n v="-1.3028432457745678"/>
    <n v="-4.2547887313113701"/>
    <n v="-2.0698043133578481"/>
    <n v="-4.5745333839563438"/>
    <n v="-3.66042286111837"/>
    <n v="-1.7881870979347168"/>
    <n v="-2.6311362255170128"/>
    <n v="-4.2676255723574572"/>
    <n v="-2.752449859693272"/>
    <n v="-0.42480969787889883"/>
    <n v="-2.6056322327907289"/>
    <n v="3.9"/>
    <n v="1.0324855200201462"/>
    <n v="16.696046335935538"/>
    <n v="2.085201057882228"/>
    <n v="0.77000088736668371"/>
    <n v="46.461848400906575"/>
    <n v="39.536640644673895"/>
    <n v="6.8748426089146335"/>
    <n v="17.728531855955683"/>
    <x v="6"/>
    <n v="1"/>
    <n v="8"/>
    <n v="6"/>
    <n v="1"/>
    <n v="5"/>
    <n v="22.2"/>
  </r>
  <r>
    <n v="51"/>
    <s v="P1010087_IJ"/>
    <s v="SC"/>
    <x v="2"/>
    <x v="0"/>
    <x v="1"/>
    <n v="1.6012810248198558E-2"/>
    <n v="5.2642113690952758E-2"/>
    <n v="0.41253002401921535"/>
    <n v="5.6044835868694944E-2"/>
    <n v="8.0064051240992789E-3"/>
    <n v="0"/>
    <n v="8.8070456365092059E-3"/>
    <n v="0.30424339471577261"/>
    <n v="0"/>
    <n v="2.8823058446757401E-2"/>
    <n v="4.8839071257005588E-2"/>
    <n v="0.32105684547638108"/>
    <n v="7.7662129703762989E-2"/>
    <n v="-3.9072950800488355"/>
    <n v="-2.8509011305675074"/>
    <n v="-0.84170153795737479"/>
    <n v="-2.8116986723095247"/>
    <n v="-4.7952840363129816"/>
    <n v="-8.3530258452023247"/>
    <n v="-4.2817344205230201"/>
    <n v="-1.1887369410186834"/>
    <n v="-8.4682130091945194"/>
    <n v="-3.4160820931731339"/>
    <n v="-2.920946209335511"/>
    <n v="-0.748919208485334"/>
    <n v="-2.4910948530660462"/>
    <n v="3.9"/>
    <n v="5.6044835868694944"/>
    <n v="30.424339471577262"/>
    <n v="1.9451953606602235"/>
    <n v="0.67299140857786632"/>
    <n v="48.118494795836661"/>
    <n v="32.105684547638106"/>
    <n v="7.7662129703762988"/>
    <n v="36.028823058446754"/>
    <x v="8"/>
    <n v="4"/>
    <n v="7"/>
    <n v="7"/>
    <n v="0"/>
    <n v="5"/>
    <n v="11.1"/>
  </r>
  <r>
    <n v="52"/>
    <s v="P1010088_IJ"/>
    <s v="SC"/>
    <x v="2"/>
    <x v="0"/>
    <x v="1"/>
    <n v="9.154013015184384E-2"/>
    <n v="9.2190889370932769E-2"/>
    <n v="0.60737527114967482"/>
    <n v="4.3383947939262483E-3"/>
    <n v="1.7787418655097618E-2"/>
    <n v="0"/>
    <n v="1.3015184381778745E-2"/>
    <n v="0.11952277657266813"/>
    <n v="0"/>
    <n v="4.5553145336225606E-3"/>
    <n v="2.3427331887201738E-2"/>
    <n v="0.15032537960954451"/>
    <n v="2.7982646420824299E-2"/>
    <n v="-2.3438241705228671"/>
    <n v="-2.3272451283868469"/>
    <n v="-0.45456219358402677"/>
    <n v="-4.8052758091815226"/>
    <n v="-4.0144836072532204"/>
    <n v="-8.3530258452023247"/>
    <n v="-4.0147163681042368"/>
    <n v="-2.1218553202862025"/>
    <n v="-8.4682130091945194"/>
    <n v="-4.7705707060210187"/>
    <n v="-3.5634689481440698"/>
    <n v="-1.7320513344759276"/>
    <n v="-3.4149676396295456"/>
    <n v="3.9"/>
    <n v="0.43383947939262485"/>
    <n v="11.952277657266814"/>
    <n v="1.8174782870025825"/>
    <n v="0.73140706801104205"/>
    <n v="79.110629067245142"/>
    <n v="15.03253796095445"/>
    <n v="2.79826464208243"/>
    <n v="12.386117136659438"/>
    <x v="5"/>
    <n v="1"/>
    <n v="6"/>
    <n v="5"/>
    <n v="0"/>
    <n v="7"/>
    <n v="11.1"/>
  </r>
  <r>
    <n v="53"/>
    <s v="P1010089_IJ"/>
    <s v="SC"/>
    <x v="2"/>
    <x v="0"/>
    <x v="1"/>
    <n v="4.2987745574790882E-2"/>
    <n v="8.3641314919276379E-3"/>
    <n v="0.23341762303053862"/>
    <n v="3.5207158140439593E-2"/>
    <n v="0.10503793036374243"/>
    <n v="0"/>
    <n v="6.6524022563703544E-2"/>
    <n v="0.44057576347014188"/>
    <n v="0"/>
    <n v="7.7805874343512913E-3"/>
    <n v="2.4508850418206565E-2"/>
    <n v="0.61213771639758785"/>
    <n v="3.2289437852557855E-2"/>
    <n v="-3.0536942415200521"/>
    <n v="-4.3210889228974381"/>
    <n v="-1.3958788632064418"/>
    <n v="-3.239644088868856"/>
    <n v="-2.2506702977251414"/>
    <n v="-8.3530258452023247"/>
    <n v="-2.6332599563287711"/>
    <n v="-0.8186505569414011"/>
    <n v="-8.4682130091945194"/>
    <n v="-4.447012618412356"/>
    <n v="-3.5258330902979682"/>
    <n v="0.45630694654262255"/>
    <n v="-3.2912868709623133"/>
    <n v="3.9"/>
    <n v="3.5207158140439594"/>
    <n v="44.057576347014191"/>
    <n v="2.0772858788016535"/>
    <n v="0.68230269978071445"/>
    <n v="28.476950009725716"/>
    <n v="61.213771639758782"/>
    <n v="3.2289437852557854"/>
    <n v="47.578292161058151"/>
    <x v="9"/>
    <n v="3"/>
    <n v="11"/>
    <n v="7"/>
    <n v="1"/>
    <n v="4"/>
    <n v="0"/>
  </r>
  <r>
    <n v="54"/>
    <s v="P1010091_IJ"/>
    <s v="SC"/>
    <x v="2"/>
    <x v="0"/>
    <x v="1"/>
    <n v="2.0230067433558107E-2"/>
    <n v="0.12316541055136848"/>
    <n v="0.17869892899642992"/>
    <n v="0.14280047600158666"/>
    <n v="1.983339944466481E-2"/>
    <n v="0"/>
    <n v="3.2328441094803637E-2"/>
    <n v="0.24652915509718359"/>
    <n v="4.3633478778262588E-3"/>
    <n v="5.1963506545021798E-2"/>
    <n v="2.9155097183657268E-2"/>
    <n v="0.3030543435144783"/>
    <n v="8.1118603728679073E-2"/>
    <n v="-3.716064122689644"/>
    <n v="-2.0500580401403532"/>
    <n v="-1.6504512771087174"/>
    <n v="-1.9155058629289137"/>
    <n v="-3.9070947838409671"/>
    <n v="-8.3530258452023247"/>
    <n v="-3.2844478724015365"/>
    <n v="-1.398918633808012"/>
    <n v="-5.3872998299786401"/>
    <n v="-2.8809944983917726"/>
    <n v="-3.378547326090914"/>
    <n v="-0.83279529902057692"/>
    <n v="-2.4499834499529118"/>
    <n v="3.9"/>
    <n v="14.280047600158666"/>
    <n v="24.652915509718358"/>
    <n v="2.3672392773129327"/>
    <n v="0.77754042735288997"/>
    <n v="32.209440698135651"/>
    <n v="30.305434351447829"/>
    <n v="8.1118603728679073"/>
    <n v="38.932963109877022"/>
    <x v="9"/>
    <n v="5"/>
    <n v="9"/>
    <n v="7"/>
    <n v="1"/>
    <n v="5"/>
    <n v="22.2"/>
  </r>
  <r>
    <n v="55"/>
    <s v="P1010073_IJ"/>
    <s v="SC"/>
    <x v="3"/>
    <x v="1"/>
    <x v="1"/>
    <n v="0"/>
    <n v="9.3191819829148356E-2"/>
    <n v="7.7659849857623628E-2"/>
    <n v="5.6950556562257323E-2"/>
    <n v="4.6595909914574171E-2"/>
    <n v="0.1604970230390888"/>
    <n v="3.106393994304945E-2"/>
    <n v="0.37354387781516962"/>
    <n v="3.1063939943049446E-2"/>
    <n v="5.1773233238415744E-3"/>
    <n v="2.0709293295366298E-2"/>
    <n v="0.64276469065493158"/>
    <n v="2.5886616619207874E-2"/>
    <n v="-5.5172520730881915"/>
    <n v="-2.3169783460545053"/>
    <n v="-2.4136472936040407"/>
    <n v="-2.7966779459841304"/>
    <n v="-3.0604037895775633"/>
    <n v="-1.8277322982945667"/>
    <n v="-3.3189697493526147"/>
    <n v="-0.98364305140414643"/>
    <n v="-3.464753593813275"/>
    <n v="-4.6994817426008346"/>
    <n v="-3.6648217791165631"/>
    <n v="0.58738400735691698"/>
    <n v="-3.4811838938636122"/>
    <n v="0"/>
    <n v="5.6950556562257324"/>
    <n v="37.354387781516962"/>
    <n v="2.1487489422250641"/>
    <n v="0.69515348774667229"/>
    <n v="17.0851669686772"/>
    <n v="64.27646906549316"/>
    <n v="2.5886616619207872"/>
    <n v="43.049443437742696"/>
    <x v="10"/>
    <n v="5"/>
    <n v="15"/>
    <n v="2"/>
    <n v="0"/>
    <n v="0"/>
    <n v="0"/>
  </r>
  <r>
    <n v="56"/>
    <s v="P1010074_IJ"/>
    <s v="SC"/>
    <x v="3"/>
    <x v="1"/>
    <x v="1"/>
    <n v="0"/>
    <n v="9.751340809361287E-3"/>
    <n v="3.4129692832764506E-2"/>
    <n v="0"/>
    <n v="8.3130180399804965E-2"/>
    <n v="0.17064846416382251"/>
    <n v="2.462213554363725E-2"/>
    <n v="0.48756704046806421"/>
    <n v="0.11214041930765482"/>
    <n v="4.8756704046806432E-2"/>
    <n v="9.751340809361287E-3"/>
    <n v="0.8781082398829837"/>
    <n v="5.8508044856167715E-2"/>
    <n v="-5.5172520730881915"/>
    <n v="-4.2213047954042926"/>
    <n v="-3.0915586660789556"/>
    <n v="-5.5645204073226937"/>
    <n v="-2.4839402435233104"/>
    <n v="-1.7664857943596406"/>
    <n v="-3.5161164302252388"/>
    <n v="-0.71731903292941313"/>
    <n v="-2.185896150146037"/>
    <n v="-2.9401396765160661"/>
    <n v="-4.2269509946950015"/>
    <n v="1.9746364273137076"/>
    <n v="-2.7557588392030983"/>
    <n v="0"/>
    <n v="0"/>
    <n v="48.756704046806419"/>
    <n v="1.91205508479271"/>
    <n v="0.72452199629610314"/>
    <n v="4.3881033642125793"/>
    <n v="87.810823988298367"/>
    <n v="5.8508044856167718"/>
    <n v="48.756704046806419"/>
    <x v="3"/>
    <n v="0"/>
    <n v="9"/>
    <n v="5"/>
    <n v="0"/>
    <n v="1"/>
    <n v="0"/>
  </r>
  <r>
    <n v="57"/>
    <s v="P1010075_IJ"/>
    <s v="SC"/>
    <x v="3"/>
    <x v="1"/>
    <x v="1"/>
    <n v="4.8042277203939471E-3"/>
    <n v="9.6084554407878942E-3"/>
    <n v="6.2454960365121305E-2"/>
    <n v="0"/>
    <n v="0.13451837617103052"/>
    <n v="3.8433821763151577E-2"/>
    <n v="3.362959404275763E-2"/>
    <n v="0.52894547201537356"/>
    <n v="0.10088878212827289"/>
    <n v="3.3869805428777329E-2"/>
    <n v="2.4021138601969735E-2"/>
    <n v="0.83641604612058618"/>
    <n v="5.7890944030747064E-2"/>
    <n v="-4.7284218611584006"/>
    <n v="-4.2311348295689726"/>
    <n v="-2.602423144501429"/>
    <n v="-5.5645204073226937"/>
    <n v="-2.0038225628459925"/>
    <n v="-3.2524604789676523"/>
    <n v="-3.2501268094039459"/>
    <n v="-0.6358587634230658"/>
    <n v="-2.2914237630793908"/>
    <n v="-3.2725799056584086"/>
    <n v="-3.5426299399989545"/>
    <n v="1.6317998141786223"/>
    <n v="-2.7655674259936824"/>
    <n v="0"/>
    <n v="0"/>
    <n v="52.894547201537357"/>
    <n v="1.5834377934093011"/>
    <n v="0.5711044630269404"/>
    <n v="7.6867643526303153"/>
    <n v="83.641604612058615"/>
    <n v="5.7890944030747065"/>
    <n v="52.894547201537357"/>
    <x v="0"/>
    <n v="0"/>
    <n v="10"/>
    <n v="6"/>
    <n v="0"/>
    <n v="1"/>
    <n v="0"/>
  </r>
  <r>
    <n v="58"/>
    <s v="SC4_35_090922_IJ"/>
    <s v="SC"/>
    <x v="3"/>
    <x v="1"/>
    <x v="1"/>
    <n v="0"/>
    <n v="0"/>
    <n v="0.10165745856353592"/>
    <n v="1.3259668508287293E-2"/>
    <n v="0.10165745856353592"/>
    <n v="0.22983425414364639"/>
    <n v="3.1602209944751387E-2"/>
    <n v="0.26983425414364637"/>
    <n v="7.9558011049723792E-2"/>
    <n v="3.9779005524861882E-2"/>
    <n v="0.11955801104972379"/>
    <n v="0.71248618784530393"/>
    <n v="0.15933701657458565"/>
    <n v="-5.5172520730881915"/>
    <n v="-5.3225452951151766"/>
    <n v="-2.1733298303399611"/>
    <n v="-4.0662019714818349"/>
    <n v="-2.2833018740945596"/>
    <n v="-1.469066383457043"/>
    <n v="-3.304128691283577"/>
    <n v="-1.3086685586470508"/>
    <n v="-2.5284047027047394"/>
    <n v="-3.1271526687901683"/>
    <n v="-2.0794053398015127"/>
    <n v="0.90748962511401388"/>
    <n v="-1.8018562529814857"/>
    <n v="0"/>
    <n v="1.3259668508287292"/>
    <n v="26.983425414364635"/>
    <n v="2.1203343202498366"/>
    <n v="0.73358533014216121"/>
    <n v="10.165745856353592"/>
    <n v="71.248618784530393"/>
    <n v="15.933701657458565"/>
    <n v="28.309392265193363"/>
    <x v="8"/>
    <n v="2"/>
    <n v="12"/>
    <n v="4"/>
    <n v="0"/>
    <n v="0"/>
    <n v="0"/>
  </r>
  <r>
    <n v="59"/>
    <s v="SC4_51_090922_IJ"/>
    <s v="SC"/>
    <x v="3"/>
    <x v="1"/>
    <x v="1"/>
    <n v="0"/>
    <n v="9.7895252080274098E-3"/>
    <n v="7.8316201664219293E-2"/>
    <n v="0"/>
    <n v="2.9368575624082231E-2"/>
    <n v="0"/>
    <n v="2.4963289280469897E-2"/>
    <n v="0.55359765051394993"/>
    <n v="8.321096426823299E-2"/>
    <n v="2.9368575624082231E-2"/>
    <n v="2.4718551150269209E-2"/>
    <n v="0.69114047968673509"/>
    <n v="5.4087126774351443E-2"/>
    <n v="-5.5172520730881915"/>
    <n v="-4.2186941146287129"/>
    <n v="-2.406247230534011"/>
    <n v="-5.5645204073226937"/>
    <n v="-3.5187455164683965"/>
    <n v="-8.3530258452023247"/>
    <n v="-3.5046418475802832"/>
    <n v="-0.59029766053272903"/>
    <n v="-2.4836267041307045"/>
    <n v="-3.3995402515056998"/>
    <n v="-3.5186967884240148"/>
    <n v="0.80545655551197382"/>
    <n v="-2.8282476635825238"/>
    <n v="0"/>
    <n v="0"/>
    <n v="55.359765051394994"/>
    <n v="1.5236859343875719"/>
    <n v="0.5495535353533042"/>
    <n v="8.8105726872246706"/>
    <n v="69.114047968673503"/>
    <n v="5.4087126774351439"/>
    <n v="55.359765051394994"/>
    <x v="0"/>
    <n v="0"/>
    <n v="10"/>
    <n v="6"/>
    <n v="0"/>
    <n v="2"/>
    <n v="0"/>
  </r>
  <r>
    <n v="60"/>
    <s v="SC4_52_090922_IJ"/>
    <s v="SC"/>
    <x v="3"/>
    <x v="1"/>
    <x v="1"/>
    <n v="0"/>
    <n v="9.3764650726676051E-3"/>
    <n v="2.3441162681669011E-2"/>
    <n v="0"/>
    <n v="5.625879043600563E-2"/>
    <n v="0.20159399906235351"/>
    <n v="1.8987341772151903E-2"/>
    <n v="0.51195499296765112"/>
    <n v="4.6882325363338022E-2"/>
    <n v="7.5011720581340841E-2"/>
    <n v="4.7116736990154715E-2"/>
    <n v="0.83567744960150014"/>
    <n v="0.12212845757149556"/>
    <n v="-5.5172520730881915"/>
    <n v="-4.24730367535832"/>
    <n v="-3.3633166497531035"/>
    <n v="-5.5645204073226937"/>
    <n v="-2.8729052728662148"/>
    <n v="-1.6000363829365229"/>
    <n v="-3.7275905929676911"/>
    <n v="-0.66851018780478155"/>
    <n v="-3.0554250711166153"/>
    <n v="-2.5354091960918108"/>
    <n v="-2.9536066644945942"/>
    <n v="1.6264114458138057"/>
    <n v="-2.0592830941371245"/>
    <n v="0"/>
    <n v="0"/>
    <n v="51.195499296765114"/>
    <n v="2.121707572672765"/>
    <n v="0.67667405090206278"/>
    <n v="3.2817627754336618"/>
    <n v="83.567744960150009"/>
    <n v="12.212845757149555"/>
    <n v="51.195499296765114"/>
    <x v="11"/>
    <n v="0"/>
    <n v="13"/>
    <n v="10"/>
    <n v="0"/>
    <n v="0"/>
    <n v="0"/>
  </r>
  <r>
    <n v="61"/>
    <s v="P1010063_IJ"/>
    <s v="SC"/>
    <x v="4"/>
    <x v="1"/>
    <x v="1"/>
    <n v="0"/>
    <n v="4.344284550638066E-2"/>
    <n v="3.8012489818083077E-2"/>
    <n v="0.15204995927233231"/>
    <n v="7.6024979636166154E-2"/>
    <n v="0.15204995927233234"/>
    <n v="2.1721422753190334E-2"/>
    <n v="0.29921259842519682"/>
    <n v="3.8012489818083077E-2"/>
    <n v="2.7151778441487917E-2"/>
    <n v="8.1726853108878617E-2"/>
    <n v="0.58702144990496874"/>
    <n v="0.10887863155036653"/>
    <n v="-5.5172520730881915"/>
    <n v="-3.0252913780910586"/>
    <n v="-3.0086355302856322"/>
    <n v="-1.8542820751589835"/>
    <n v="-2.5729968375755288"/>
    <n v="-1.8817199029372769"/>
    <n v="-3.6193953989624905"/>
    <n v="-1.2053992893839323"/>
    <n v="-3.2641130850793547"/>
    <n v="-3.4685335398378156"/>
    <n v="-2.4424202775983637"/>
    <n v="0.35166570593986057"/>
    <n v="-2.1696688210965664"/>
    <n v="0"/>
    <n v="15.204995927233231"/>
    <n v="29.921259842519682"/>
    <n v="2.4395444815604788"/>
    <n v="0.8012897035453207"/>
    <n v="8.1455335324463736"/>
    <n v="58.702144990496876"/>
    <n v="10.887863155036653"/>
    <n v="45.126255769752916"/>
    <x v="9"/>
    <n v="2"/>
    <n v="12"/>
    <n v="7"/>
    <n v="0"/>
    <n v="0"/>
    <n v="0"/>
  </r>
  <r>
    <n v="62"/>
    <s v="P1010064_IJ"/>
    <s v="SC"/>
    <x v="4"/>
    <x v="1"/>
    <x v="1"/>
    <n v="0"/>
    <n v="4.5385779122541617E-2"/>
    <n v="2.5214321734745342E-2"/>
    <n v="6.5557236510337874E-2"/>
    <n v="1.5128593040847207E-2"/>
    <n v="9.5814422592032308E-2"/>
    <n v="5.2950075642965218E-3"/>
    <n v="0.51008572869389823"/>
    <n v="3.025718608169441E-2"/>
    <n v="2.0171457387796275E-2"/>
    <n v="2.571860816944025E-2"/>
    <n v="0.65658093797276862"/>
    <n v="4.5890065557236528E-2"/>
    <n v="-5.5172520730881915"/>
    <n v="-2.9858425988823751"/>
    <n v="-3.3128153799503908"/>
    <n v="-2.6641813961303358"/>
    <n v="-4.1738597146567731"/>
    <n v="-2.3426253818487663"/>
    <n v="-4.576677051295631"/>
    <n v="-0.6721682617280792"/>
    <n v="-3.4908887003301818"/>
    <n v="-3.7233088046327873"/>
    <n v="-3.485347228238461"/>
    <n v="0.64809451661900253"/>
    <n v="-2.978358058476422"/>
    <n v="0"/>
    <n v="6.5557236510337873"/>
    <n v="51.008572869389823"/>
    <n v="1.832400900586467"/>
    <n v="0.62232598928071958"/>
    <n v="7.0600100857286963"/>
    <n v="65.658093797276862"/>
    <n v="4.5890065557236532"/>
    <n v="57.564296520423611"/>
    <x v="12"/>
    <n v="3"/>
    <n v="11"/>
    <n v="5"/>
    <n v="1"/>
    <n v="0"/>
    <n v="0"/>
  </r>
  <r>
    <n v="63"/>
    <s v="P1010066_IJ"/>
    <s v="SC"/>
    <x v="4"/>
    <x v="1"/>
    <x v="1"/>
    <n v="0"/>
    <n v="1.5170670037926682E-2"/>
    <n v="6.5739570164348962E-2"/>
    <n v="7.1049304677623284E-2"/>
    <n v="2.5284450063211131E-2"/>
    <n v="0.14664981036662458"/>
    <n v="1.0113780025284453E-2"/>
    <n v="0.51757269279393192"/>
    <n v="0"/>
    <n v="2.5537294563843245E-2"/>
    <n v="5.7142857142857162E-2"/>
    <n v="0.69962073324905205"/>
    <n v="8.26801517067004E-2"/>
    <n v="-5.5172520730881915"/>
    <n v="-3.9057531149705222"/>
    <n v="-2.5585247103929953"/>
    <n v="-2.5879690899049077"/>
    <n v="-3.6670654310139348"/>
    <n v="-1.9178263297494782"/>
    <n v="-4.1909441758990518"/>
    <n v="-0.65759625668776944"/>
    <n v="-8.4682130091945194"/>
    <n v="-3.5219560598648245"/>
    <n v="-2.776907505976133"/>
    <n v="0.84549247986433662"/>
    <n v="-2.4319499919859089"/>
    <n v="0"/>
    <n v="7.1049304677623288"/>
    <n v="51.757269279393192"/>
    <n v="1.9907149469704259"/>
    <n v="0.64402704815897294"/>
    <n v="8.0910240202275645"/>
    <n v="69.962073324905205"/>
    <n v="8.26801517067004"/>
    <n v="58.862199747155522"/>
    <x v="10"/>
    <n v="4"/>
    <n v="10"/>
    <n v="8"/>
    <n v="0"/>
    <n v="0"/>
    <n v="0"/>
  </r>
  <r>
    <n v="64"/>
    <s v="SC5_34_090922_IJ"/>
    <s v="SC"/>
    <x v="4"/>
    <x v="1"/>
    <x v="1"/>
    <n v="0"/>
    <n v="3.4921426789723119E-2"/>
    <n v="0.1546520329259167"/>
    <n v="3.4921426789723126E-2"/>
    <n v="0.11474183088051883"/>
    <n v="2.0204539785482662E-2"/>
    <n v="5.5125966575205784E-2"/>
    <n v="0.42504365178348713"/>
    <n v="4.9887752556747314E-3"/>
    <n v="4.9887752556747308E-2"/>
    <n v="4.0658518333749061E-2"/>
    <n v="0.6201047642803692"/>
    <n v="9.0546270890496369E-2"/>
    <n v="-5.5172520730881915"/>
    <n v="-3.2194398710072374"/>
    <n v="-1.7865098155044314"/>
    <n v="-3.2469941105093119"/>
    <n v="-2.1625128929290987"/>
    <n v="-3.890012965078756"/>
    <n v="-2.8070645642741212"/>
    <n v="-0.85453236877360239"/>
    <n v="-5.2591220313115832"/>
    <n v="-2.9188776018463924"/>
    <n v="-3.0865472485000045"/>
    <n v="0.4899929191754947"/>
    <n v="-2.3457425060679413"/>
    <n v="0"/>
    <n v="3.4921426789723125"/>
    <n v="42.504365178348714"/>
    <n v="2.3252759765413713"/>
    <n v="0.75226271124650368"/>
    <n v="18.957345971563981"/>
    <n v="62.010476428036924"/>
    <n v="9.054627089049637"/>
    <n v="45.996507857321028"/>
    <x v="10"/>
    <n v="2"/>
    <n v="13"/>
    <n v="7"/>
    <n v="0"/>
    <n v="2"/>
    <n v="0"/>
  </r>
  <r>
    <n v="65"/>
    <s v="SC5_47_090922_IJ"/>
    <s v="SC"/>
    <x v="4"/>
    <x v="1"/>
    <x v="1"/>
    <n v="5.1493305870236889E-3"/>
    <n v="0.10813594232749749"/>
    <n v="6.6941297631307947E-2"/>
    <n v="0.13903192584963958"/>
    <n v="1.0298661174047378E-2"/>
    <n v="7.7239958805355322E-2"/>
    <n v="1.0298661174047378E-2"/>
    <n v="0.41812564366632349"/>
    <n v="4.6343975283213192E-2"/>
    <n v="1.0298661174047378E-2"/>
    <n v="3.089598352214213E-2"/>
    <n v="0.56230690010298678"/>
    <n v="4.1194644696189511E-2"/>
    <n v="-4.6899757696756144"/>
    <n v="-2.1750299901571024"/>
    <n v="-2.5429324683576082"/>
    <n v="-1.9415644937461185"/>
    <n v="-4.5505387178723034"/>
    <n v="-2.5575371645652876"/>
    <n v="-4.1787394189640459"/>
    <n v="-0.87093767139301193"/>
    <n v="-3.0669228425170103"/>
    <n v="-4.2515916575839299"/>
    <n v="-3.3285045921749803"/>
    <n v="0.25052980682048887"/>
    <n v="-3.0757156813302471"/>
    <n v="0"/>
    <n v="13.903192584963959"/>
    <n v="41.812564366632351"/>
    <n v="2.0932106384475828"/>
    <n v="0.69873087689651914"/>
    <n v="18.022657054582915"/>
    <n v="56.23069001029868"/>
    <n v="4.1194644696189515"/>
    <n v="55.715756951596312"/>
    <x v="1"/>
    <n v="5"/>
    <n v="11"/>
    <n v="4"/>
    <n v="1"/>
    <n v="1"/>
    <n v="0"/>
  </r>
  <r>
    <n v="66"/>
    <s v="SC5_49_090922_IJ"/>
    <s v="SC"/>
    <x v="4"/>
    <x v="1"/>
    <x v="1"/>
    <n v="5.2042674993494666E-3"/>
    <n v="1.5612802498048401E-2"/>
    <n v="6.2451209992193606E-2"/>
    <n v="0.16653655997918296"/>
    <n v="2.6021337496747333E-4"/>
    <n v="0.16133229247983347"/>
    <n v="2.6021337496747333E-2"/>
    <n v="0.48920114493884986"/>
    <n v="1.5612802498048401E-2"/>
    <n v="3.1225604996096799E-2"/>
    <n v="1.0928961748633882E-2"/>
    <n v="0.69242779078844663"/>
    <n v="4.2154566744730684E-2"/>
    <n v="-4.6839896369979712"/>
    <n v="-3.8839148304671625"/>
    <n v="-2.6024743834028223"/>
    <n v="-1.7653316207310494"/>
    <n v="-7.5608614100048985"/>
    <n v="-1.8225488366422495"/>
    <n v="-3.4698695368778614"/>
    <n v="-0.71397324329569223"/>
    <n v="-4.14609018935744"/>
    <n v="-3.3451955388186638"/>
    <n v="-4.1489998770315166"/>
    <n v="0.81149407301164611"/>
    <n v="-3.0550268997274559"/>
    <n v="0"/>
    <n v="16.653655997918296"/>
    <n v="48.920114493884988"/>
    <n v="1.9177234110108774"/>
    <n v="0.7266698565015477"/>
    <n v="8.3268279989591463"/>
    <n v="69.242779078844663"/>
    <n v="4.2154566744730682"/>
    <n v="65.573770491803288"/>
    <x v="3"/>
    <n v="2"/>
    <n v="9"/>
    <n v="3"/>
    <n v="0"/>
    <n v="1"/>
    <n v="0"/>
  </r>
  <r>
    <n v="67"/>
    <s v="P1010040_IJ"/>
    <s v="SC"/>
    <x v="5"/>
    <x v="1"/>
    <x v="1"/>
    <n v="5.2301255230125521E-3"/>
    <n v="4.1841004184100417E-2"/>
    <n v="9.4142259414225979E-2"/>
    <n v="0"/>
    <n v="1.569037656903766E-2"/>
    <n v="5.2301255230125521E-3"/>
    <n v="0.27196652719665271"/>
    <n v="0.39801255230125515"/>
    <n v="0"/>
    <n v="0"/>
    <n v="6.3284518828451888E-2"/>
    <n v="0.69089958158995812"/>
    <n v="6.3284518828451888E-2"/>
    <n v="-4.6811844033030079"/>
    <n v="-3.0590267852233746"/>
    <n v="-2.2425879657450745"/>
    <n v="-5.5645204073226937"/>
    <n v="-4.138003827743133"/>
    <n v="-5.2090167245329599"/>
    <n v="-1.2773418388228197"/>
    <n v="-0.92022010733272752"/>
    <n v="-8.4682130091945194"/>
    <n v="-5.5461535304526182"/>
    <n v="-2.6823019379529378"/>
    <n v="0.80432828711622706"/>
    <n v="-2.6829253384864979"/>
    <n v="0"/>
    <n v="0"/>
    <n v="39.801255230125513"/>
    <n v="1.8446866566224418"/>
    <n v="0.69899453714837412"/>
    <n v="14.121338912133897"/>
    <n v="69.089958158995813"/>
    <n v="6.3284518828451892"/>
    <n v="39.801255230125513"/>
    <x v="3"/>
    <n v="0"/>
    <n v="9"/>
    <n v="5"/>
    <n v="0"/>
    <n v="4"/>
    <n v="0"/>
  </r>
  <r>
    <n v="68"/>
    <s v="P1010041_IJ"/>
    <s v="SC"/>
    <x v="5"/>
    <x v="1"/>
    <x v="1"/>
    <n v="0"/>
    <n v="0.10263587590389552"/>
    <n v="0.20527175180779095"/>
    <n v="9.3305341730814083E-3"/>
    <n v="0"/>
    <n v="2.7991602519244228E-2"/>
    <n v="0.16818287846979235"/>
    <n v="0.29927688360158611"/>
    <n v="1.3995801259622114E-2"/>
    <n v="4.6652670865407041E-3"/>
    <n v="7.5110800093305341E-2"/>
    <n v="0.50944716585024474"/>
    <n v="7.9776067179846047E-2"/>
    <n v="-5.5172520730881915"/>
    <n v="-2.2249636836484159"/>
    <n v="-1.5188044816604624"/>
    <n v="-4.3276976958605538"/>
    <n v="-8.2542687700901833"/>
    <n v="-3.5672258642858661"/>
    <n v="-1.7478440019485326"/>
    <n v="-1.2051846124826355"/>
    <n v="-4.2538922441772602"/>
    <n v="-4.7576309685356604"/>
    <n v="-2.5220238932919776"/>
    <n v="3.7793161162095232E-2"/>
    <n v="-2.4657517007562388"/>
    <n v="0"/>
    <n v="0.93305341730814084"/>
    <n v="29.927688360158612"/>
    <n v="2.086152325814782"/>
    <n v="0.77035216147975849"/>
    <n v="30.790762771168644"/>
    <n v="50.944716585024473"/>
    <n v="7.9776067179846049"/>
    <n v="30.860741777466753"/>
    <x v="6"/>
    <n v="1"/>
    <n v="8"/>
    <n v="6"/>
    <n v="0"/>
    <n v="2"/>
    <n v="11.1"/>
  </r>
  <r>
    <n v="69"/>
    <s v="P1010042_IJ"/>
    <s v="SC"/>
    <x v="5"/>
    <x v="1"/>
    <x v="1"/>
    <n v="5.1719679337988104E-3"/>
    <n v="6.7235583139384533E-2"/>
    <n v="0.13964313421256791"/>
    <n v="5.1719679337988104E-3"/>
    <n v="2.0687871735195242E-2"/>
    <n v="5.1719679337988104E-3"/>
    <n v="0.31549004396172742"/>
    <n v="0.16110680113783293"/>
    <n v="1.0343935867597621E-2"/>
    <n v="1.0343935867597621E-2"/>
    <n v="9.9301784328937159E-2"/>
    <n v="0.51280062063615206"/>
    <n v="0.10964572019653478"/>
    <n v="-4.6875047773312781"/>
    <n v="-2.6246399656833637"/>
    <n v="-1.8818179151880661"/>
    <n v="-4.7079531558636125"/>
    <n v="-3.8654490328790465"/>
    <n v="-5.2197141149148969"/>
    <n v="-1.1309367753856967"/>
    <n v="-1.8238239658597226"/>
    <n v="-4.5510446936356175"/>
    <n v="-4.2484050674200313"/>
    <n v="-2.2573587805217041"/>
    <n v="5.1213673383487653E-2"/>
    <n v="-2.162935344517265"/>
    <n v="0"/>
    <n v="0.517196793379881"/>
    <n v="16.110680113783292"/>
    <n v="2.2351103029233652"/>
    <n v="0.80614563746684198"/>
    <n v="21.205068528575126"/>
    <n v="51.280062063615205"/>
    <n v="10.964572019653477"/>
    <n v="16.627876907163174"/>
    <x v="0"/>
    <n v="1"/>
    <n v="9"/>
    <n v="6"/>
    <n v="0"/>
    <n v="2"/>
    <n v="0"/>
  </r>
  <r>
    <n v="70"/>
    <s v="SC7_2_090922_IJ"/>
    <s v="SC"/>
    <x v="5"/>
    <x v="1"/>
    <x v="1"/>
    <n v="0"/>
    <n v="8.2554855529002866E-2"/>
    <n v="3.9104931566369759E-2"/>
    <n v="1.3034977188789923E-2"/>
    <n v="0"/>
    <n v="0.29111449054964156"/>
    <n v="7.3864870736476226E-2"/>
    <n v="0.17401694547034541"/>
    <n v="0"/>
    <n v="2.1724961981316536E-2"/>
    <n v="6.5609385183575938E-2"/>
    <n v="0.53899630675646315"/>
    <n v="8.7334347164892467E-2"/>
    <n v="-5.5172520730881915"/>
    <n v="-2.4318742494033998"/>
    <n v="-2.9864915664336649"/>
    <n v="-4.0794480429878304"/>
    <n v="-8.2542687700901833"/>
    <n v="-1.232897357850492"/>
    <n v="-2.5354424064449668"/>
    <n v="-1.7468500043834565"/>
    <n v="-8.4682130091945194"/>
    <n v="-3.6607306388523289"/>
    <n v="-2.6487009795191891"/>
    <n v="0.15630266451787253"/>
    <n v="-2.3800513136563719"/>
    <n v="0"/>
    <n v="1.3034977188789922"/>
    <n v="17.401694547034541"/>
    <n v="1.6155379453486249"/>
    <n v="0.61216477839234751"/>
    <n v="12.165978709537262"/>
    <n v="53.899630675646314"/>
    <n v="8.7334347164892474"/>
    <n v="18.705192265913535"/>
    <x v="3"/>
    <n v="1"/>
    <n v="5"/>
    <n v="8"/>
    <n v="1"/>
    <n v="1"/>
    <n v="0"/>
  </r>
  <r>
    <n v="71"/>
    <s v="SC7_3_090922_IJ"/>
    <s v="SC"/>
    <x v="5"/>
    <x v="1"/>
    <x v="1"/>
    <n v="0"/>
    <n v="9.7843728263389759E-2"/>
    <n v="8.8105726872246701E-2"/>
    <n v="4.6371435195919309E-3"/>
    <n v="9.2742870391838619E-3"/>
    <n v="0"/>
    <n v="0.31996290285184326"/>
    <n v="0.27869232552747503"/>
    <n v="0"/>
    <n v="1.8780431254347325E-2"/>
    <n v="6.2137723162531869E-2"/>
    <n v="0.60792951541850215"/>
    <n v="8.091815441687919E-2"/>
    <n v="-5.5172520730881915"/>
    <n v="-2.2705974057445091"/>
    <n v="-2.3019047114438718"/>
    <n v="-4.7692972263883178"/>
    <n v="-4.6525902193287312"/>
    <n v="-8.3530258452023247"/>
    <n v="-1.1170280463836775"/>
    <n v="-1.2763934886789579"/>
    <n v="-8.4682130091945194"/>
    <n v="-3.7828708227950836"/>
    <n v="-2.6993013528953305"/>
    <n v="0.4386173154250646"/>
    <n v="-2.4523220348681853"/>
    <n v="0"/>
    <n v="0.46371435195919308"/>
    <n v="27.869232552747501"/>
    <n v="1.9523891834671212"/>
    <n v="0.72095752976531768"/>
    <n v="18.594945513563648"/>
    <n v="60.792951541850215"/>
    <n v="8.0918154416879187"/>
    <n v="28.332946904706695"/>
    <x v="6"/>
    <n v="1"/>
    <n v="7"/>
    <n v="7"/>
    <n v="0"/>
    <n v="1"/>
    <n v="0"/>
  </r>
  <r>
    <n v="72"/>
    <s v="SC7_5_090922_IJ"/>
    <s v="SC"/>
    <x v="5"/>
    <x v="1"/>
    <x v="1"/>
    <n v="0"/>
    <n v="0.18068401806840176"/>
    <n v="8.1738008173800836E-2"/>
    <n v="0"/>
    <n v="4.3020004302000434E-3"/>
    <n v="0"/>
    <n v="0.23230802323080235"/>
    <n v="6.9047106904710692E-2"/>
    <n v="0"/>
    <n v="2.1510002151000216E-2"/>
    <n v="0.13035061303506129"/>
    <n v="0.30565713056571309"/>
    <n v="0.1518606151860615"/>
    <n v="-5.5172520730881915"/>
    <n v="-1.6786047925202086"/>
    <n v="-2.3685286016088676"/>
    <n v="-5.5645204073226937"/>
    <n v="-5.389715850946672"/>
    <n v="-8.3530258452023247"/>
    <n v="-1.4322575578735472"/>
    <n v="-2.6690514442990887"/>
    <n v="-8.4682130091945194"/>
    <n v="-3.6691597395605009"/>
    <n v="-1.9960983363176614"/>
    <n v="-0.82050190129273859"/>
    <n v="-1.8485434159134624"/>
    <n v="0"/>
    <n v="0"/>
    <n v="6.9047106904710693"/>
    <n v="2.1232197834022974"/>
    <n v="0.80453719575384763"/>
    <n v="26.242202624220255"/>
    <n v="30.565713056571308"/>
    <n v="15.18606151860615"/>
    <n v="6.9047106904710693"/>
    <x v="3"/>
    <n v="0"/>
    <n v="6"/>
    <n v="8"/>
    <n v="1"/>
    <n v="3"/>
    <n v="0"/>
  </r>
  <r>
    <n v="73"/>
    <s v="P1011192_IJ"/>
    <s v="PG"/>
    <x v="6"/>
    <x v="0"/>
    <x v="0"/>
    <n v="0"/>
    <n v="0.15091299677765846"/>
    <n v="6.4446831364124588E-2"/>
    <n v="0.20408163265306128"/>
    <n v="5.3705692803437163E-2"/>
    <n v="1.0741138560687433E-2"/>
    <n v="3.7593984962406013E-2"/>
    <n v="0.12406015037593987"/>
    <n v="0"/>
    <n v="3.7593984962406013E-2"/>
    <n v="8.0558539205155752E-2"/>
    <n v="0.22610096670247049"/>
    <n v="0.11815252416756176"/>
    <n v="-5.5172520730881915"/>
    <n v="-1.8537046360037108"/>
    <n v="-2.5755732179887114"/>
    <n v="-1.5659439363685821"/>
    <n v="-2.9191305811730976"/>
    <n v="-4.5117363805715325"/>
    <n v="-3.1522751058012557"/>
    <n v="-2.0846712360430555"/>
    <n v="-8.4682130091945194"/>
    <n v="-3.1784960485021205"/>
    <n v="-2.4560249310290336"/>
    <n v="-1.2304597623171407"/>
    <n v="-2.0911485984833376"/>
    <s v="na"/>
    <n v="20.408163265306129"/>
    <n v="12.406015037593987"/>
    <n v="2.3232565639280134"/>
    <n v="0.83793768087291953"/>
    <n v="21.535982814178308"/>
    <n v="22.610096670247049"/>
    <n v="11.815252416756177"/>
    <n v="32.814178302900118"/>
    <x v="0"/>
    <n v="3"/>
    <n v="8"/>
    <n v="4"/>
    <n v="1"/>
    <n v="1"/>
    <n v="0"/>
  </r>
  <r>
    <n v="74"/>
    <s v="P1011193_IJ"/>
    <s v="PG"/>
    <x v="6"/>
    <x v="0"/>
    <x v="0"/>
    <n v="0"/>
    <n v="0.16380016380016385"/>
    <n v="8.1900081900081925E-2"/>
    <n v="0.15834015834015838"/>
    <n v="3.8220038220038222E-2"/>
    <n v="0"/>
    <n v="2.7573027573027573E-2"/>
    <n v="0.1531531531531532"/>
    <n v="0"/>
    <n v="1.638001638001638E-2"/>
    <n v="4.3680043680043676E-2"/>
    <n v="0.21894621894621899"/>
    <n v="6.0060060060060053E-2"/>
    <n v="-5.5172520730881915"/>
    <n v="-1.7741304187383957"/>
    <n v="-2.3667767838486551"/>
    <n v="-1.8146857039714954"/>
    <n v="-3.2573433278085786"/>
    <n v="-8.3530258452023247"/>
    <n v="-3.4209651832694781"/>
    <n v="-1.8743747425533706"/>
    <n v="-8.4682130091945194"/>
    <n v="-3.894812750767557"/>
    <n v="-3.0221464934339988"/>
    <n v="-1.2718178851835955"/>
    <n v="-2.7315068970274585"/>
    <s v="na"/>
    <n v="15.834015834015839"/>
    <n v="15.315315315315321"/>
    <n v="2.1366709575115377"/>
    <n v="0.73923741874186166"/>
    <n v="24.570024570024579"/>
    <n v="21.894621894621899"/>
    <n v="6.0060060060060056"/>
    <n v="31.149331149331161"/>
    <x v="8"/>
    <n v="3"/>
    <n v="11"/>
    <n v="4"/>
    <n v="0"/>
    <n v="3"/>
    <n v="11.1"/>
  </r>
  <r>
    <n v="75"/>
    <s v="P1011198_IJ"/>
    <s v="PG"/>
    <x v="6"/>
    <x v="0"/>
    <x v="0"/>
    <n v="0"/>
    <n v="9.0553549939831543E-2"/>
    <n v="0.10228640192539111"/>
    <n v="0.22894103489771367"/>
    <n v="3.6101083032490974E-2"/>
    <n v="1.2033694344163659E-2"/>
    <n v="3.6101083032490974E-2"/>
    <n v="0.13868832731648617"/>
    <n v="0"/>
    <n v="0"/>
    <n v="3.0385078219013234E-2"/>
    <n v="0.22292418772563177"/>
    <n v="3.0385078219013234E-2"/>
    <n v="-5.5172520730881915"/>
    <n v="-2.3442700376610905"/>
    <n v="-2.167744781979724"/>
    <n v="-1.4528427013064344"/>
    <n v="-3.3139843673703777"/>
    <n v="-4.400414937330603"/>
    <n v="-3.1880098493249696"/>
    <n v="-1.9734176232887737"/>
    <n v="-8.4682130091945194"/>
    <n v="-5.5461535304526182"/>
    <n v="-3.342933112945532"/>
    <n v="-1.2487061677997535"/>
    <n v="-3.3440997944523274"/>
    <s v="na"/>
    <n v="22.894103489771368"/>
    <n v="13.868832731648617"/>
    <n v="2.1336169585932172"/>
    <n v="0.73818080762947536"/>
    <n v="19.283995186522265"/>
    <n v="22.292418772563177"/>
    <n v="3.0385078219013235"/>
    <n v="36.762936221419984"/>
    <x v="8"/>
    <n v="4"/>
    <n v="12"/>
    <n v="1"/>
    <n v="1"/>
    <n v="2"/>
    <n v="0"/>
  </r>
  <r>
    <n v="76"/>
    <s v="P1011200_IJ"/>
    <s v="PG"/>
    <x v="6"/>
    <x v="0"/>
    <x v="0"/>
    <n v="0"/>
    <n v="4.5226130653266326E-2"/>
    <n v="0.10608598548297042"/>
    <n v="0.12841987716359582"/>
    <n v="7.8168620882188719E-2"/>
    <n v="1.6750418760469014E-2"/>
    <n v="4.4667783361250706E-2"/>
    <n v="0.16192071468453378"/>
    <n v="0"/>
    <n v="1.1166945840312675E-2"/>
    <n v="0.11725293132328307"/>
    <n v="0.30150753768844218"/>
    <n v="0.12841987716359574"/>
    <n v="-5.5172520730881915"/>
    <n v="-2.9890260463805434"/>
    <n v="-2.1346498935696228"/>
    <n v="-2.0188105862882741"/>
    <n v="-2.5452833481554586"/>
    <n v="-4.0751235670405723"/>
    <n v="-2.9984046939335598"/>
    <n v="-1.8187922333210365"/>
    <n v="-8.4682130091945194"/>
    <n v="-4.1921813584700596"/>
    <n v="-2.0981327339475797"/>
    <n v="-0.8401293709085913"/>
    <n v="-2.0108436489881614"/>
    <s v="na"/>
    <n v="12.841987716359583"/>
    <n v="16.192071468453378"/>
    <n v="2.5192906249692153"/>
    <n v="0.84095987054959742"/>
    <n v="15.131211613623673"/>
    <n v="30.150753768844218"/>
    <n v="12.841987716359574"/>
    <n v="29.034059184812961"/>
    <x v="1"/>
    <n v="3"/>
    <n v="12"/>
    <n v="4"/>
    <n v="1"/>
    <n v="1"/>
    <n v="0"/>
  </r>
  <r>
    <n v="77"/>
    <s v="P1011203_IJ"/>
    <s v="PG"/>
    <x v="6"/>
    <x v="0"/>
    <x v="0"/>
    <n v="0"/>
    <n v="3.8967248386325599E-2"/>
    <n v="0.55462586660291646"/>
    <n v="0.11953143676786995"/>
    <n v="1.912502988285919E-2"/>
    <n v="1.4343772412144394E-2"/>
    <n v="1.912502988285919E-2"/>
    <n v="9.5625149414295979E-2"/>
    <n v="0"/>
    <n v="4.7812574707147976E-3"/>
    <n v="0"/>
    <n v="0.14821898159215874"/>
    <n v="4.7812574707147976E-3"/>
    <n v="-5.5172520730881915"/>
    <n v="-3.1225560817972413"/>
    <n v="-0.54677168551480715"/>
    <n v="-2.0884359413448363"/>
    <n v="-3.942985095984735"/>
    <n v="-4.2279067899681095"/>
    <n v="-3.7218527755011115"/>
    <n v="-2.3444081523559803"/>
    <n v="-8.4682130091945194"/>
    <n v="-4.7441597402271842"/>
    <n v="-5.3394593098792118"/>
    <n v="-1.7486386875666988"/>
    <n v="-4.6499045173282623"/>
    <s v="na"/>
    <n v="11.953143676786995"/>
    <n v="9.5625149414295976"/>
    <n v="1.752403128648337"/>
    <n v="0.7308088674795471"/>
    <n v="59.359311498924207"/>
    <n v="14.821898159215873"/>
    <n v="0.47812574707147976"/>
    <n v="21.515658618216591"/>
    <x v="7"/>
    <n v="3"/>
    <n v="7"/>
    <n v="1"/>
    <n v="0"/>
    <n v="3"/>
    <n v="33.299999999999997"/>
  </r>
  <r>
    <n v="78"/>
    <s v="P1011205_IJ"/>
    <s v="PG"/>
    <x v="6"/>
    <x v="0"/>
    <x v="0"/>
    <n v="0"/>
    <n v="7.3252876789222557E-2"/>
    <n v="0"/>
    <n v="0.20769014875105249"/>
    <n v="5.0799887735054727E-2"/>
    <n v="0"/>
    <n v="5.6132472635419581E-2"/>
    <n v="8.9811956216671346E-2"/>
    <n v="0"/>
    <n v="5.6132472635419591E-3"/>
    <n v="0.10131911310693235"/>
    <n v="0.19674431658714564"/>
    <n v="0.10693236037047431"/>
    <n v="-5.5172520730881915"/>
    <n v="-2.5444411734411405"/>
    <n v="-4.517169080968622"/>
    <n v="-1.5487142201115776"/>
    <n v="-2.9744806526170855"/>
    <n v="-8.3530258452023247"/>
    <n v="-2.7904421698371622"/>
    <n v="-2.4069575132164176"/>
    <n v="-8.4682130091945194"/>
    <n v="-4.6525103729325368"/>
    <n v="-2.2381495843426618"/>
    <n v="-1.4067680730818062"/>
    <n v="-2.1869590789730986"/>
    <s v="na"/>
    <n v="20.769014875105249"/>
    <n v="8.9811956216671351"/>
    <n v="2.1753359523459679"/>
    <n v="0.76779814584369166"/>
    <n v="7.3252876789222556"/>
    <n v="19.674431658714564"/>
    <n v="10.693236037047431"/>
    <n v="29.750210496772382"/>
    <x v="2"/>
    <n v="4"/>
    <n v="7"/>
    <n v="5"/>
    <n v="1"/>
    <n v="2"/>
    <n v="0"/>
  </r>
  <r>
    <n v="79"/>
    <s v="P1011212_IJ"/>
    <s v="PG"/>
    <x v="7"/>
    <x v="0"/>
    <x v="0"/>
    <n v="0"/>
    <n v="0.10259519767159835"/>
    <n v="0.19888430754305117"/>
    <n v="0.18918263400436577"/>
    <n v="4.8508367693427118E-3"/>
    <n v="0"/>
    <n v="2.4254183846713559E-2"/>
    <n v="0.26679602231384919"/>
    <n v="0"/>
    <n v="9.7016735386854236E-3"/>
    <n v="2.4254183846713559E-2"/>
    <n v="0.29590104292990549"/>
    <n v="3.3955857385398983E-2"/>
    <n v="-5.5172520730881915"/>
    <n v="-2.2253424244408349"/>
    <n v="-1.5489153593660283"/>
    <n v="-1.6403931689623803"/>
    <n v="-5.2761156204407973"/>
    <n v="-8.3530258452023247"/>
    <n v="-3.5286416973667962"/>
    <n v="-1.3199828510857587"/>
    <n v="-8.4682130091945194"/>
    <n v="-4.2945878617978233"/>
    <n v="-3.5345686402295993"/>
    <n v="-0.86689382629732725"/>
    <n v="-3.2472547741634479"/>
    <s v="na"/>
    <n v="18.918263400436576"/>
    <n v="26.679602231384919"/>
    <n v="2.0233208436728263"/>
    <n v="0.74715041946021143"/>
    <n v="30.147950521464949"/>
    <n v="29.590104292990549"/>
    <n v="3.3955857385398982"/>
    <n v="45.597865631821492"/>
    <x v="6"/>
    <n v="3"/>
    <n v="8"/>
    <n v="4"/>
    <n v="0"/>
    <n v="8"/>
    <n v="44.4"/>
  </r>
  <r>
    <n v="80"/>
    <s v="P1011208_IJ"/>
    <s v="PG"/>
    <x v="7"/>
    <x v="0"/>
    <x v="0"/>
    <n v="9.8015192354815005E-3"/>
    <n v="0.10291595197255576"/>
    <n v="0.32835089438863013"/>
    <n v="0.10781671159029652"/>
    <n v="9.8015192354815005E-3"/>
    <n v="0"/>
    <n v="4.9007596177407492E-2"/>
    <n v="0.31389365351629506"/>
    <n v="0"/>
    <n v="0"/>
    <n v="2.4503798088703753E-2"/>
    <n v="0.37270276892918408"/>
    <n v="2.4503798088703753E-2"/>
    <n v="-4.2788933202803943"/>
    <n v="-2.2223598743994453"/>
    <n v="-1.0655947410644016"/>
    <n v="-2.1882823022843656"/>
    <n v="-4.5987668011898393"/>
    <n v="-8.3530258452023247"/>
    <n v="-2.9145215590228601"/>
    <n v="-1.1575310785409687"/>
    <n v="-8.4682130091945194"/>
    <n v="-5.5461535304526182"/>
    <n v="-3.5260056552039565"/>
    <n v="-0.52063924521431493"/>
    <n v="-3.5273985179567307"/>
    <s v="na"/>
    <n v="10.781671159029651"/>
    <n v="31.389365351629507"/>
    <n v="1.9005221314656315"/>
    <n v="0.74095893002212276"/>
    <n v="44.106836559666739"/>
    <n v="37.27027689291841"/>
    <n v="2.4503798088703754"/>
    <n v="42.171036510659157"/>
    <x v="4"/>
    <n v="2"/>
    <n v="8"/>
    <n v="2"/>
    <n v="1"/>
    <n v="3"/>
    <n v="22.2"/>
  </r>
  <r>
    <n v="81"/>
    <s v="P1011216_IJ"/>
    <s v="PG"/>
    <x v="7"/>
    <x v="0"/>
    <x v="0"/>
    <n v="1.0301313417460727E-2"/>
    <n v="0.12413082668040176"/>
    <n v="0.27813546227143948"/>
    <n v="7.7259850630955459E-2"/>
    <n v="1.0301313417460727E-2"/>
    <n v="0"/>
    <n v="2.0602626834921454E-2"/>
    <n v="0.18053051764099928"/>
    <n v="0"/>
    <n v="0"/>
    <n v="0.10816379088333763"/>
    <n v="0.21143445789338147"/>
    <n v="0.10816379088333763"/>
    <n v="-4.243320948676474"/>
    <n v="-2.0425393243473362"/>
    <n v="-1.2269022682843116"/>
    <n v="-2.5082481185766308"/>
    <n v="-4.5502875593075522"/>
    <n v="-8.3530258452023247"/>
    <n v="-3.6622644917504861"/>
    <n v="-1.7101526180075519"/>
    <n v="-8.4682130091945194"/>
    <n v="-5.5461535304526182"/>
    <n v="-2.1755904465461269"/>
    <n v="-1.3163004667652003"/>
    <n v="-2.1759846815009189"/>
    <s v="na"/>
    <n v="7.7259850630955462"/>
    <n v="18.05305176409993"/>
    <n v="2.0136378575277374"/>
    <n v="0.81034748637319265"/>
    <n v="41.256760236930198"/>
    <n v="21.143445789338148"/>
    <n v="10.816379088333763"/>
    <n v="25.779036827195476"/>
    <x v="5"/>
    <n v="4"/>
    <n v="4"/>
    <n v="3"/>
    <n v="1"/>
    <n v="6"/>
    <n v="33.299999999999997"/>
  </r>
  <r>
    <n v="82"/>
    <s v="P1011218_IJ"/>
    <s v="PG"/>
    <x v="7"/>
    <x v="0"/>
    <x v="0"/>
    <n v="1.5868817773075906E-2"/>
    <n v="0.1272150224808252"/>
    <n v="0.23803226659613849"/>
    <n v="0.13752975403332451"/>
    <n v="5.2896059243586341E-3"/>
    <n v="0"/>
    <n v="5.2896059243586341E-3"/>
    <n v="0.2803491139910077"/>
    <n v="0"/>
    <n v="0"/>
    <n v="0"/>
    <n v="0.29092832583972494"/>
    <n v="0"/>
    <n v="-3.9145163560141865"/>
    <n v="-2.0188906594919001"/>
    <n v="-1.3770780794899862"/>
    <n v="-1.9521436096167879"/>
    <n v="-5.1937529343077333"/>
    <n v="-8.3530258452023247"/>
    <n v="-4.5772048033531005"/>
    <n v="-1.270470760777596"/>
    <n v="-8.4682130091945194"/>
    <n v="-5.5461535304526182"/>
    <n v="-5.3394593098792118"/>
    <n v="-0.89087967944949742"/>
    <n v="-5.3478215614511262"/>
    <s v="na"/>
    <n v="13.752975403332451"/>
    <n v="28.034911399100771"/>
    <n v="1.5769081952071089"/>
    <n v="0.71768184803342028"/>
    <n v="38.11161068500396"/>
    <n v="29.092832583972495"/>
    <n v="0"/>
    <n v="41.787886802433221"/>
    <x v="16"/>
    <n v="4"/>
    <n v="4"/>
    <n v="0"/>
    <n v="1"/>
    <n v="3"/>
    <n v="11.1"/>
  </r>
  <r>
    <n v="83"/>
    <s v="P1011222_IJ"/>
    <s v="PG"/>
    <x v="7"/>
    <x v="0"/>
    <x v="0"/>
    <n v="5.2029136316337167E-3"/>
    <n v="8.896982310093654E-2"/>
    <n v="0.14568158168574408"/>
    <n v="0.20811654526534867"/>
    <n v="2.6014568158168584E-2"/>
    <n v="5.4630593132154025E-3"/>
    <n v="4.6826222684703447E-2"/>
    <n v="0.24479708636836642"/>
    <n v="0"/>
    <n v="0"/>
    <n v="4.1623309053069733E-2"/>
    <n v="0.32310093652445382"/>
    <n v="4.1623309053069733E-2"/>
    <n v="-4.6841367297028746"/>
    <n v="-2.3610175846268708"/>
    <n v="-1.8423804485316189"/>
    <n v="-1.5466977008369265"/>
    <n v="-3.6388839093013825"/>
    <n v="-5.1672828014166132"/>
    <n v="-2.9558058892371935"/>
    <n v="-1.4059627872046996"/>
    <n v="-8.4682130091945194"/>
    <n v="-5.5461535304526182"/>
    <n v="-3.0655297682585876"/>
    <n v="-0.73955739657902597"/>
    <n v="-3.0664239612737627"/>
    <s v="na"/>
    <n v="20.811654526534866"/>
    <n v="24.479708636836641"/>
    <n v="2.0060591363985942"/>
    <n v="0.72353289195306214"/>
    <n v="23.985431841831435"/>
    <n v="32.310093652445381"/>
    <n v="4.1623309053069732"/>
    <n v="45.291363163371507"/>
    <x v="0"/>
    <n v="4"/>
    <n v="8"/>
    <n v="3"/>
    <n v="1"/>
    <n v="3"/>
    <n v="0"/>
  </r>
  <r>
    <n v="84"/>
    <s v="P1011224_IJ"/>
    <s v="PG"/>
    <x v="7"/>
    <x v="0"/>
    <x v="0"/>
    <n v="0"/>
    <n v="0.15152394775036285"/>
    <n v="0.15094339622641517"/>
    <n v="0.13933236574746011"/>
    <n v="1.7416545718432517E-2"/>
    <n v="0"/>
    <n v="2.9027576197387522E-2"/>
    <n v="0.25573294629898413"/>
    <n v="0"/>
    <n v="0"/>
    <n v="7.0246734397677812E-2"/>
    <n v="0.30217706821480417"/>
    <n v="7.0246734397677812E-2"/>
    <n v="-5.5172520730881915"/>
    <n v="-1.8497861199022672"/>
    <n v="-1.8092331408683606"/>
    <n v="-1.9394619736380718"/>
    <n v="-4.0352476199203222"/>
    <n v="-8.3530258452023247"/>
    <n v="-3.3771965824313783"/>
    <n v="-1.3622978052715888"/>
    <n v="-8.4682130091945194"/>
    <n v="-5.5461535304526182"/>
    <n v="-2.5848701228273603"/>
    <n v="-0.83695222704012884"/>
    <n v="-2.5854398254616129"/>
    <s v="na"/>
    <n v="13.933236574746012"/>
    <n v="25.573294629898413"/>
    <n v="1.9407197664016023"/>
    <n v="0.73538370865347402"/>
    <n v="30.246734397677798"/>
    <n v="30.217706821480416"/>
    <n v="7.0246734397677812"/>
    <n v="39.506531204644425"/>
    <x v="3"/>
    <n v="3"/>
    <n v="6"/>
    <n v="4"/>
    <n v="1"/>
    <n v="1"/>
    <n v="11.1"/>
  </r>
  <r>
    <n v="85"/>
    <s v="P1011258_IJ"/>
    <s v="PG"/>
    <x v="8"/>
    <x v="0"/>
    <x v="0"/>
    <n v="1.647446457990116E-2"/>
    <n v="0.2306425041186162"/>
    <n v="0.26359143327841844"/>
    <n v="0.21416803953871505"/>
    <n v="0"/>
    <n v="0"/>
    <n v="3.8440417353102697E-2"/>
    <n v="0.12685337726523893"/>
    <n v="6.0406370126304232E-2"/>
    <n v="0"/>
    <n v="5.4914881933003853E-3"/>
    <n v="0.22570016474464585"/>
    <n v="5.4914881933003853E-3"/>
    <n v="-3.8844883413644857"/>
    <n v="-1.4397938648409816"/>
    <n v="-1.278831853254873"/>
    <n v="-1.5185074312908535"/>
    <n v="-8.2542687700901833"/>
    <n v="-8.3530258452023247"/>
    <n v="-3.1325674868552813"/>
    <n v="-2.0624495897919664"/>
    <n v="-2.8029669357648852"/>
    <n v="-5.5461535304526182"/>
    <n v="-4.5740280689574"/>
    <n v="-1.232751768875979"/>
    <n v="-4.57793019891034"/>
    <s v="na"/>
    <n v="21.416803953871504"/>
    <n v="12.685337726523894"/>
    <n v="1.3751700032185747"/>
    <n v="0.62586684010505045"/>
    <n v="51.070840197693578"/>
    <n v="22.570016474464584"/>
    <n v="0.54914881933003856"/>
    <n v="34.102141680395398"/>
    <x v="16"/>
    <n v="5"/>
    <n v="3"/>
    <n v="1"/>
    <n v="0"/>
    <n v="6"/>
    <n v="33.299999999999997"/>
  </r>
  <r>
    <n v="86"/>
    <s v="P1011260_IJ"/>
    <s v="PG"/>
    <x v="8"/>
    <x v="0"/>
    <x v="0"/>
    <n v="3.012048192771084E-2"/>
    <n v="0.20481927710843376"/>
    <n v="0.39759036144578297"/>
    <n v="0.15060240963855423"/>
    <n v="0"/>
    <n v="0"/>
    <n v="0"/>
    <n v="0.21686746987951802"/>
    <n v="0"/>
    <n v="0"/>
    <n v="0"/>
    <n v="0.21686746987951802"/>
    <n v="0"/>
    <n v="-3.3737305602076604"/>
    <n v="-1.5561391701719482"/>
    <n v="-0.87806167532408463"/>
    <n v="-1.8636201275746243"/>
    <n v="-8.2542687700901833"/>
    <n v="-8.3530258452023247"/>
    <n v="-5.3047963326457452"/>
    <n v="-1.5269854264890068"/>
    <n v="-8.4682130091945194"/>
    <n v="-5.5461535304526182"/>
    <n v="-5.3394593098792118"/>
    <n v="-1.2840155119994727"/>
    <n v="-5.3478215614511262"/>
    <s v="na"/>
    <n v="15.060240963855422"/>
    <n v="21.686746987951803"/>
    <n v="0.82187242023201512"/>
    <n v="0.51065804644120893"/>
    <n v="63.253012048192758"/>
    <n v="21.686746987951803"/>
    <n v="0"/>
    <n v="36.746987951807228"/>
    <x v="17"/>
    <n v="3"/>
    <n v="2"/>
    <n v="0"/>
    <n v="0"/>
    <n v="6"/>
    <n v="77.7"/>
  </r>
  <r>
    <n v="87"/>
    <s v="P1011265_IJ"/>
    <s v="PG"/>
    <x v="8"/>
    <x v="0"/>
    <x v="0"/>
    <n v="6.7020385367215843E-2"/>
    <n v="0.22340128455738614"/>
    <n v="0.25691147724099406"/>
    <n v="0.16755096341803963"/>
    <n v="5.5850321139346536E-3"/>
    <n v="0"/>
    <n v="0.11170064227869309"/>
    <n v="0.13404077073443174"/>
    <n v="0"/>
    <n v="0"/>
    <n v="2.8204412175370001E-2"/>
    <n v="0.25132644512705948"/>
    <n v="2.8204412175370001E-2"/>
    <n v="-2.6405144767680371"/>
    <n v="-1.4710826413387386"/>
    <n v="-1.3036035269065034"/>
    <n v="-1.759389077583531"/>
    <n v="-5.141888399053383"/>
    <n v="-8.3530258452023247"/>
    <n v="-2.1431097543586897"/>
    <n v="-2.0074414410295072"/>
    <n v="-8.4682130091945194"/>
    <n v="-5.5461535304526182"/>
    <n v="-3.4069703667582121"/>
    <n v="-1.0915503749116484"/>
    <n v="-3.4082114858951296"/>
    <s v="na"/>
    <n v="16.755096341803963"/>
    <n v="13.404077073443174"/>
    <n v="1.452042693515577"/>
    <n v="0.60554883692690509"/>
    <n v="54.733314716559597"/>
    <n v="25.132644512705948"/>
    <n v="2.8204412175370002"/>
    <n v="30.159173415247139"/>
    <x v="7"/>
    <n v="3"/>
    <n v="5"/>
    <n v="3"/>
    <n v="0"/>
    <n v="6"/>
    <n v="55.5"/>
  </r>
  <r>
    <n v="88"/>
    <s v="P1011267_IJ"/>
    <s v="PG"/>
    <x v="8"/>
    <x v="0"/>
    <x v="0"/>
    <n v="2.2844089091947458E-2"/>
    <n v="0.15990862364363226"/>
    <n v="0.28555111364934316"/>
    <n v="0.23986293546544826"/>
    <n v="0"/>
    <n v="0"/>
    <n v="0.12621359223300976"/>
    <n v="0.12564249000571104"/>
    <n v="0"/>
    <n v="0"/>
    <n v="3.9977155910908051E-2"/>
    <n v="0.2518560822387208"/>
    <n v="3.9977155910908051E-2"/>
    <n v="-3.6136057271686952"/>
    <n v="-1.7975009183486914"/>
    <n v="-1.2014125695357529"/>
    <n v="-1.406916426436944"/>
    <n v="-8.2542687700901833"/>
    <n v="-8.3530258452023247"/>
    <n v="-2.0257507679674669"/>
    <n v="-2.0720222926501757"/>
    <n v="-8.4682130091945194"/>
    <n v="-5.5461535304526182"/>
    <n v="-3.1016609741206653"/>
    <n v="-1.0887375407483508"/>
    <n v="-3.102586506805816"/>
    <s v="na"/>
    <n v="23.986293546544825"/>
    <n v="12.564249000571104"/>
    <n v="1.5247040638435092"/>
    <n v="0.61358605321193427"/>
    <n v="46.830382638492281"/>
    <n v="25.18560822387208"/>
    <n v="3.9977155910908051"/>
    <n v="36.550542547115931"/>
    <x v="5"/>
    <n v="3"/>
    <n v="5"/>
    <n v="4"/>
    <n v="0"/>
    <n v="7"/>
    <n v="44.4"/>
  </r>
  <r>
    <n v="89"/>
    <s v="P1011268_IJ"/>
    <s v="PG"/>
    <x v="8"/>
    <x v="0"/>
    <x v="0"/>
    <n v="6.8728522336769751E-2"/>
    <n v="0.18744142455482665"/>
    <n v="0.21243361449547021"/>
    <n v="0.20649796938456733"/>
    <n v="0"/>
    <n v="0"/>
    <n v="5.6232427366447985E-2"/>
    <n v="0.2499218994064355"/>
    <n v="0"/>
    <n v="0"/>
    <n v="1.8744142455482664E-2"/>
    <n v="0.30615432677288346"/>
    <n v="1.8744142455482664E-2"/>
    <n v="-2.6167403355484131"/>
    <n v="-1.6427838579992837"/>
    <n v="-1.4860782030971276"/>
    <n v="-1.5543738935191846"/>
    <n v="-8.2542687700901833"/>
    <n v="-8.3530258452023247"/>
    <n v="-2.7888063948061301"/>
    <n v="-1.3852627849033017"/>
    <n v="-8.4682130091945194"/>
    <n v="-5.5461535304526182"/>
    <n v="-3.7450765433834357"/>
    <n v="-0.81816025222980993"/>
    <n v="-3.7468007520635664"/>
    <s v="na"/>
    <n v="20.649796938456731"/>
    <n v="24.992189940643549"/>
    <n v="1.2045674713313053"/>
    <n v="0.5482222817622262"/>
    <n v="46.860356138706663"/>
    <n v="30.615432677288346"/>
    <n v="1.8744142455482664"/>
    <n v="45.64198687910028"/>
    <x v="16"/>
    <n v="4"/>
    <n v="3"/>
    <n v="2"/>
    <n v="0"/>
    <n v="5"/>
    <n v="33.299999999999997"/>
  </r>
  <r>
    <n v="90"/>
    <s v="P1011270_IJ"/>
    <s v="PG"/>
    <x v="8"/>
    <x v="0"/>
    <x v="0"/>
    <n v="3.3333333333333333E-2"/>
    <n v="0.37777777777777777"/>
    <n v="6.6666666666666666E-2"/>
    <n v="0.27777777777777773"/>
    <n v="2.7777777777777776E-2"/>
    <n v="0"/>
    <n v="1.1111111111111112E-2"/>
    <n v="8.3333333333333343E-2"/>
    <n v="0.12222222222222223"/>
    <n v="0"/>
    <n v="0"/>
    <n v="0.24444444444444446"/>
    <n v="0"/>
    <n v="-3.2837306230809755"/>
    <n v="-0.95295997752733297"/>
    <n v="-2.5464744375630644"/>
    <n v="-1.2620433583523232"/>
    <n v="-3.5739322862461962"/>
    <n v="-8.3530258452023247"/>
    <n v="-4.1268042696108216"/>
    <n v="-2.4816113768914612"/>
    <n v="-2.0999585743522484"/>
    <n v="-5.5461535304526182"/>
    <n v="-5.3394593098792118"/>
    <n v="-1.1284652518177909"/>
    <n v="-5.3478215614511262"/>
    <s v="na"/>
    <n v="27.777777777777775"/>
    <n v="8.3333333333333339"/>
    <n v="1.5440074388457643"/>
    <n v="0.64390111459867483"/>
    <n v="47.777777777777771"/>
    <n v="24.444444444444446"/>
    <n v="0"/>
    <n v="36.111111111111107"/>
    <x v="7"/>
    <n v="6"/>
    <n v="5"/>
    <n v="0"/>
    <n v="0"/>
    <n v="5"/>
    <n v="55.5"/>
  </r>
  <r>
    <n v="91"/>
    <s v="P1011226_IJ"/>
    <s v="PG"/>
    <x v="9"/>
    <x v="1"/>
    <x v="0"/>
    <n v="0"/>
    <n v="0.11337939698492468"/>
    <n v="4.3969849246231152E-2"/>
    <n v="0.13819095477386939"/>
    <n v="5.0565326633165826E-2"/>
    <n v="0.18844221105527639"/>
    <n v="6.2814070351758788E-2"/>
    <n v="1.2876884422110553E-2"/>
    <n v="0.16331658291457296"/>
    <n v="1.884422110552764E-2"/>
    <n v="0.12594221105527637"/>
    <n v="0.47801507537688448"/>
    <n v="0.144786432160804"/>
    <n v="-5.5172520730881915"/>
    <n v="-2.1296376215869457"/>
    <n v="-2.8934241296877374"/>
    <n v="-1.9474733002215325"/>
    <n v="-2.9790851402044742"/>
    <n v="-1.6674240675186844"/>
    <n v="-2.6865875940897115"/>
    <n v="-4.3326792183565717"/>
    <n v="-1.8105288492843945"/>
    <n v="-3.7800604052133826"/>
    <n v="-2.0292939074684404"/>
    <n v="-8.7996436993762167E-2"/>
    <n v="-1.8948155266990367"/>
    <s v="na"/>
    <n v="13.81909547738694"/>
    <n v="1.2876884422110553"/>
    <n v="2.1256365443739886"/>
    <n v="0.76666132532517661"/>
    <n v="15.734924623115582"/>
    <n v="47.801507537688451"/>
    <n v="14.4786432160804"/>
    <n v="15.106783919597994"/>
    <x v="0"/>
    <n v="2"/>
    <n v="7"/>
    <n v="7"/>
    <n v="0"/>
    <n v="2"/>
    <n v="0"/>
  </r>
  <r>
    <n v="92"/>
    <s v="P1011227_IJ"/>
    <s v="PG"/>
    <x v="9"/>
    <x v="1"/>
    <x v="0"/>
    <n v="0"/>
    <n v="0.11280185246443937"/>
    <n v="3.9695666556400937E-2"/>
    <n v="0.15216672179953694"/>
    <n v="3.3079722130334117E-2"/>
    <n v="0.21171022163413836"/>
    <n v="7.9391333112801873E-2"/>
    <n v="1.9847833278200472E-2"/>
    <n v="0.20509427720807158"/>
    <n v="1.3231888852133647E-2"/>
    <n v="8.6668871981475382E-2"/>
    <n v="0.54912338736354638"/>
    <n v="9.9900760833609034E-2"/>
    <n v="-5.5172520730881915"/>
    <n v="-2.1345377641943259"/>
    <n v="-2.9747182241530652"/>
    <n v="-1.8535326269540202"/>
    <n v="-3.4007345276254699"/>
    <n v="-1.5511256940308926"/>
    <n v="-2.4676350227647239"/>
    <n v="-3.9067827088767118"/>
    <n v="-1.5829980692588066"/>
    <n v="-4.0636339969294246"/>
    <n v="-2.3868335262210132"/>
    <n v="0.19712944965405724"/>
    <n v="-2.2520382252858466"/>
    <s v="na"/>
    <n v="15.216672179953694"/>
    <n v="1.9847833278200473"/>
    <n v="1.9727306264673639"/>
    <n v="0.74751336559822412"/>
    <n v="15.24975190208403"/>
    <n v="54.912338736354641"/>
    <n v="9.9900760833609041"/>
    <n v="17.201455507773741"/>
    <x v="3"/>
    <n v="1"/>
    <n v="8"/>
    <n v="5"/>
    <n v="0"/>
    <n v="3"/>
    <n v="0"/>
  </r>
  <r>
    <n v="93"/>
    <s v="P1011229_IJ"/>
    <s v="PG"/>
    <x v="9"/>
    <x v="1"/>
    <x v="0"/>
    <n v="0"/>
    <n v="0.1142041399000714"/>
    <n v="2.8551034975017847E-2"/>
    <n v="0.18558172733761602"/>
    <n v="1.4275517487508924E-2"/>
    <n v="2.1413276231263385E-2"/>
    <n v="0.27837259100642398"/>
    <n v="7.1377587437544618E-3"/>
    <n v="0"/>
    <n v="0"/>
    <n v="0.13633119200571023"/>
    <n v="0.32119914346895073"/>
    <n v="0.13633119200571023"/>
    <n v="-5.5172520730881915"/>
    <n v="-2.1226814381542956"/>
    <n v="-3.2241834060488799"/>
    <n v="-1.659247531900518"/>
    <n v="-4.2308910324052871"/>
    <n v="-3.8325597986445645"/>
    <n v="-1.2544122131608453"/>
    <n v="-4.9073956119676305"/>
    <n v="-8.4682130091945194"/>
    <n v="-5.5461535304526182"/>
    <n v="-1.952753244972472"/>
    <n v="-0.74826647978102501"/>
    <n v="-1.9530788937517203"/>
    <s v="na"/>
    <n v="18.558172733761602"/>
    <n v="0.71377587437544621"/>
    <n v="1.8112119541656013"/>
    <n v="0.66882510280954743"/>
    <n v="14.275517487508926"/>
    <n v="32.119914346895072"/>
    <n v="13.633119200571024"/>
    <n v="19.271948608137048"/>
    <x v="6"/>
    <n v="4"/>
    <n v="7"/>
    <n v="4"/>
    <n v="0"/>
    <n v="5"/>
    <n v="11.1"/>
  </r>
  <r>
    <n v="94"/>
    <s v="P1011231_IJ"/>
    <s v="PG"/>
    <x v="9"/>
    <x v="1"/>
    <x v="0"/>
    <n v="0"/>
    <n v="0.30093289196509171"/>
    <n v="0"/>
    <n v="0.22870899789346974"/>
    <n v="8.4261209750225691E-2"/>
    <n v="6.0186578393018357E-3"/>
    <n v="0.12067408967800181"/>
    <n v="6.0186578393018357E-3"/>
    <n v="0"/>
    <n v="6.0186578393018357E-3"/>
    <n v="6.0788444176948536E-2"/>
    <n v="0.21697261510683116"/>
    <n v="6.6807102016250369E-2"/>
    <n v="-5.5172520730881915"/>
    <n v="-1.1779820425169563"/>
    <n v="-4.517169080968622"/>
    <n v="-1.4538415684461625"/>
    <n v="-2.4704679615953964"/>
    <n v="-5.0742515396336856"/>
    <n v="-2.0689393374512357"/>
    <n v="-5.0716077935158763"/>
    <n v="-8.4682130091945194"/>
    <n v="-4.6107221940723262"/>
    <n v="-2.71967916534489"/>
    <n v="-1.2833965217875016"/>
    <n v="-2.6324159859323109"/>
    <s v="na"/>
    <n v="22.870899789346975"/>
    <n v="0.60186578393018353"/>
    <n v="2.2192654057813948"/>
    <n v="0.74080899196928784"/>
    <n v="30.093289196509172"/>
    <n v="21.697261510683116"/>
    <n v="6.680710201625037"/>
    <n v="23.472765573277158"/>
    <x v="1"/>
    <n v="4"/>
    <n v="8"/>
    <n v="7"/>
    <n v="1"/>
    <n v="3"/>
    <n v="22.2"/>
  </r>
  <r>
    <n v="95"/>
    <s v="P1011233_IJ"/>
    <s v="PG"/>
    <x v="9"/>
    <x v="1"/>
    <x v="0"/>
    <n v="0"/>
    <n v="0.50814692074012691"/>
    <n v="1.6570008285004142E-2"/>
    <n v="0.15465341066003865"/>
    <n v="0"/>
    <n v="5.5233360950013799E-2"/>
    <n v="6.0756697045015184E-2"/>
    <n v="2.2093344380005521E-2"/>
    <n v="3.8663352665009657E-2"/>
    <n v="5.5233360950013802E-3"/>
    <n v="4.4462855564761115E-2"/>
    <n v="0.17674675504004417"/>
    <n v="4.9986191659762494E-2"/>
    <n v="-5.5172520730881915"/>
    <n v="-0.65774249274536634"/>
    <n v="-3.5873396139063312"/>
    <n v="-1.8377033144921171"/>
    <n v="-8.2542687700901833"/>
    <n v="-2.8916818849889379"/>
    <n v="-2.7174332838546151"/>
    <n v="-3.8008760433861912"/>
    <n v="-3.2472280221932852"/>
    <n v="-4.662019490091545"/>
    <n v="-3.0061163985136439"/>
    <n v="-1.5385459173243541"/>
    <n v="-2.9005344895994165"/>
    <s v="na"/>
    <n v="15.465341066003866"/>
    <n v="2.209334438000552"/>
    <n v="2.3139158285878034"/>
    <n v="0.81671076180766822"/>
    <n v="52.471692902513098"/>
    <n v="17.674675504004416"/>
    <n v="4.9986191659762493"/>
    <n v="17.674675504004419"/>
    <x v="2"/>
    <n v="2"/>
    <n v="8"/>
    <n v="7"/>
    <n v="0"/>
    <n v="6"/>
    <n v="11.1"/>
  </r>
  <r>
    <n v="96"/>
    <s v="P1011234_IJ"/>
    <s v="PG"/>
    <x v="9"/>
    <x v="1"/>
    <x v="0"/>
    <n v="0"/>
    <n v="0.30978260869565216"/>
    <n v="2.7173913043478264E-2"/>
    <n v="0.35326086956521741"/>
    <n v="1.0869565217391306E-2"/>
    <n v="3.2608695652173912E-2"/>
    <n v="3.8043478260869575E-2"/>
    <n v="1.630434782608696E-2"/>
    <n v="5.4347826086956527E-2"/>
    <n v="1.630434782608696E-2"/>
    <n v="2.7173913043478264E-2"/>
    <n v="0.15217391304347827"/>
    <n v="4.3478260869565223E-2"/>
    <n v="-5.5172520730881915"/>
    <n v="-1.1493651527449273"/>
    <n v="-3.2598173982434542"/>
    <n v="-1.0239519307137095"/>
    <n v="-4.497880332521988"/>
    <n v="-3.4157329014107911"/>
    <n v="-3.1417611640674625"/>
    <n v="-4.1007247237415783"/>
    <n v="-2.9082721967499641"/>
    <n v="-3.8985535483099074"/>
    <n v="-3.4387200806224874"/>
    <n v="-1.7176514970743331"/>
    <n v="-3.0271819379224727"/>
    <s v="na"/>
    <n v="35.326086956521742"/>
    <n v="1.630434782608696"/>
    <n v="1.9745438763464229"/>
    <n v="0.64855619123730646"/>
    <n v="33.695652173913047"/>
    <n v="15.217391304347828"/>
    <n v="4.3478260869565224"/>
    <n v="36.956521739130437"/>
    <x v="9"/>
    <n v="5"/>
    <n v="11"/>
    <n v="5"/>
    <n v="0"/>
    <n v="1"/>
    <n v="11.1"/>
  </r>
  <r>
    <n v="97"/>
    <s v="P1011238_IJ"/>
    <s v="PG"/>
    <x v="10"/>
    <x v="1"/>
    <x v="0"/>
    <n v="0"/>
    <n v="7.8921407431765872E-2"/>
    <n v="1.9730351857941465E-2"/>
    <n v="0.15784281486353177"/>
    <n v="4.6366326866162447E-2"/>
    <n v="2.6307135810588623E-2"/>
    <n v="0.24991779020059193"/>
    <n v="7.2344623479118714E-2"/>
    <n v="0.20388030253206185"/>
    <n v="0"/>
    <n v="8.5498191384413016E-2"/>
    <n v="0.59881617888852356"/>
    <n v="8.5498191384413016E-2"/>
    <n v="-5.5172520730881915"/>
    <n v="-2.4743504955898152"/>
    <n v="-3.478048604790402"/>
    <n v="-1.817760106826382"/>
    <n v="-3.0653156573630884"/>
    <n v="-3.6287562583109074"/>
    <n v="-1.3605107010587054"/>
    <n v="-2.6225641413309848"/>
    <n v="-1.5889290742736766"/>
    <n v="-5.5461535304526182"/>
    <n v="-2.3997248376453393"/>
    <n v="0.40053494200030593"/>
    <n v="-2.4002060426777487"/>
    <s v="na"/>
    <n v="15.784281486353176"/>
    <n v="7.2344623479118715"/>
    <n v="2.249908727431734"/>
    <n v="0.76412136347572557"/>
    <n v="9.8651759289707339"/>
    <n v="59.881617888852354"/>
    <n v="8.5498191384413023"/>
    <n v="23.018743834265049"/>
    <x v="12"/>
    <n v="4"/>
    <n v="10"/>
    <n v="4"/>
    <n v="1"/>
    <n v="5"/>
    <n v="0"/>
  </r>
  <r>
    <n v="98"/>
    <s v="P1011240_IJ"/>
    <s v="PG"/>
    <x v="10"/>
    <x v="1"/>
    <x v="0"/>
    <n v="0"/>
    <n v="0.16220971147079524"/>
    <n v="5.6650246305418719E-2"/>
    <n v="0.25334271639690359"/>
    <n v="2.1111893033075303E-2"/>
    <n v="7.0372976776917661E-3"/>
    <n v="0.23223082336382828"/>
    <n v="6.3335679099225897E-2"/>
    <n v="0"/>
    <n v="1.4074595355383532E-2"/>
    <n v="4.2223786066150598E-2"/>
    <n v="0.32371569317382121"/>
    <n v="5.6298381421534129E-2"/>
    <n v="-5.5172520730881915"/>
    <n v="-1.7836160987221534"/>
    <n v="-2.6850421652041505"/>
    <n v="-1.3529853897480419"/>
    <n v="-3.8454093961732552"/>
    <n v="-4.9233595904437379"/>
    <n v="-1.4325836385476456"/>
    <n v="-2.7550652827772595"/>
    <n v="-8.4682130091945194"/>
    <n v="-4.0155783057583641"/>
    <n v="-3.0526681442045436"/>
    <n v="-0.73674791948715201"/>
    <n v="-2.7913339732113496"/>
    <s v="na"/>
    <n v="25.33427163969036"/>
    <n v="6.3335679099225901"/>
    <n v="1.534493954055512"/>
    <n v="0.63993368328581768"/>
    <n v="21.885995777621396"/>
    <n v="32.371569317382118"/>
    <n v="5.6298381421534129"/>
    <n v="31.66783954961295"/>
    <x v="7"/>
    <n v="2"/>
    <n v="5"/>
    <n v="3"/>
    <n v="1"/>
    <n v="5"/>
    <n v="0"/>
  </r>
  <r>
    <n v="99"/>
    <s v="P1011241_IJ"/>
    <s v="PG"/>
    <x v="10"/>
    <x v="1"/>
    <x v="0"/>
    <n v="0"/>
    <n v="0.25850340136054428"/>
    <n v="6.1224489795918359E-2"/>
    <n v="0.19047619047619052"/>
    <n v="5.4421768707482991E-2"/>
    <n v="2.7210884353741496E-2"/>
    <n v="6.1224489795918359E-2"/>
    <n v="9.5238095238095219E-2"/>
    <n v="0"/>
    <n v="0"/>
    <n v="0.10884353741496598"/>
    <n v="0.23809523809523808"/>
    <n v="0.10884353741496598"/>
    <n v="-5.5172520730881915"/>
    <n v="-1.3277464996751158"/>
    <n v="-2.6193764671047233"/>
    <n v="-1.6337057324059914"/>
    <n v="-2.9059485605150299"/>
    <n v="-3.5952740878166267"/>
    <n v="-2.7103358074815507"/>
    <n v="-2.3484534191647715"/>
    <n v="-8.4682130091945194"/>
    <n v="-5.5461535304526182"/>
    <n v="-2.1695857916634131"/>
    <n v="-1.1631508098056809"/>
    <n v="-2.1699779617677901"/>
    <s v="na"/>
    <n v="19.047619047619051"/>
    <n v="9.5238095238095219"/>
    <n v="2.0315533803246884"/>
    <n v="0.7920442461816336"/>
    <n v="31.972789115646265"/>
    <n v="23.809523809523807"/>
    <n v="10.884353741496598"/>
    <n v="28.571428571428573"/>
    <x v="4"/>
    <n v="2"/>
    <n v="7"/>
    <n v="3"/>
    <n v="1"/>
    <n v="3"/>
    <n v="0"/>
  </r>
  <r>
    <n v="100"/>
    <s v="P1011242_IJ"/>
    <s v="PG"/>
    <x v="10"/>
    <x v="1"/>
    <x v="0"/>
    <n v="5.5233360950013811E-3"/>
    <n v="0.33140016570008274"/>
    <n v="6.6280033140016584E-2"/>
    <n v="0.20988677161005245"/>
    <n v="4.9710024855012427E-2"/>
    <n v="2.2093344380005524E-2"/>
    <n v="4.9986191659762501E-2"/>
    <n v="9.3896713615023469E-2"/>
    <n v="1.1046672190002762E-2"/>
    <n v="0"/>
    <n v="8.2850041425020712E-2"/>
    <n v="0.2267329466998067"/>
    <n v="8.2850041425020712E-2"/>
    <n v="-4.6499137563503137"/>
    <n v="-1.0826940805223038"/>
    <n v="-2.5514822425062724"/>
    <n v="-1.5383690018787111"/>
    <n v="-2.9960568236258061"/>
    <n v="-3.8016294248238185"/>
    <n v="-2.8965402284998394"/>
    <n v="-2.3626007548444532"/>
    <n v="-4.4865823401846985"/>
    <n v="-5.5461535304526182"/>
    <n v="-2.4295131396140808"/>
    <n v="-1.2268515867108669"/>
    <n v="-2.4300074812890728"/>
    <s v="na"/>
    <n v="20.988677161005246"/>
    <n v="9.3896713615023462"/>
    <n v="2.2025736822580693"/>
    <n v="0.73523715777346255"/>
    <n v="40.320353493510069"/>
    <n v="22.67329466998067"/>
    <n v="8.2850041425020713"/>
    <n v="30.378348522507594"/>
    <x v="1"/>
    <n v="2"/>
    <n v="14"/>
    <n v="3"/>
    <n v="2"/>
    <n v="5"/>
    <n v="55.5"/>
  </r>
  <r>
    <n v="101"/>
    <s v="P1011245_IJ"/>
    <s v="PG"/>
    <x v="10"/>
    <x v="1"/>
    <x v="0"/>
    <n v="0"/>
    <n v="0.11737226277372265"/>
    <n v="0.25693430656934302"/>
    <n v="0.27445255474452551"/>
    <n v="0"/>
    <n v="0"/>
    <n v="4.6715328467153289E-2"/>
    <n v="9.4014598540145988E-2"/>
    <n v="0.14598540145985406"/>
    <n v="0"/>
    <n v="5.2846715328467152E-2"/>
    <n v="0.28671532846715331"/>
    <n v="5.2846715328467152E-2"/>
    <n v="-5.5172520730881915"/>
    <n v="-2.0964007027273177"/>
    <n v="-1.3035178284857321"/>
    <n v="-1.2739460171854142"/>
    <n v="-8.2542687700901833"/>
    <n v="-8.3530258452023247"/>
    <n v="-2.9579508521656908"/>
    <n v="-2.3613493889461998"/>
    <n v="-1.9225654126712335"/>
    <n v="-5.5461535304526182"/>
    <n v="-2.8488383351126547"/>
    <n v="-0.91139076290327448"/>
    <n v="-2.849566705101072"/>
    <s v="na"/>
    <n v="27.445255474452551"/>
    <n v="9.4014598540145986"/>
    <n v="1.9144089658064427"/>
    <n v="0.70693259860074031"/>
    <n v="37.430656934306569"/>
    <n v="28.67153284671533"/>
    <n v="5.2846715328467155"/>
    <n v="36.846715328467148"/>
    <x v="6"/>
    <n v="4"/>
    <n v="9"/>
    <n v="2"/>
    <n v="0"/>
    <n v="6"/>
    <n v="11.1"/>
  </r>
  <r>
    <n v="102"/>
    <s v="P1011246_IJ"/>
    <s v="PG"/>
    <x v="10"/>
    <x v="1"/>
    <x v="0"/>
    <n v="0"/>
    <n v="0.13125000000000001"/>
    <n v="0.32500000000000001"/>
    <n v="0.32500000000000001"/>
    <n v="3.7499999999999999E-2"/>
    <n v="1.2500000000000001E-2"/>
    <n v="1.8749999999999999E-2"/>
    <n v="3.7499999999999999E-2"/>
    <n v="0"/>
    <n v="0"/>
    <n v="3.125E-2"/>
    <n v="0.10625000000000001"/>
    <n v="3.125E-2"/>
    <n v="-5.5172520730881915"/>
    <n v="-1.9887712653054535"/>
    <n v="-1.0756000909216445"/>
    <n v="-1.106647316076296"/>
    <n v="-3.2762327690205306"/>
    <n v="-4.3631134295805589"/>
    <n v="-3.7375591666064873"/>
    <n v="-3.2764529156049806"/>
    <n v="-8.4682130091945194"/>
    <n v="-5.5461535304526182"/>
    <n v="-3.3186274587230042"/>
    <n v="-2.1296312862036912"/>
    <n v="-3.319767116317629"/>
    <s v="na"/>
    <n v="32.5"/>
    <n v="3.75"/>
    <n v="1.3398000944842645"/>
    <n v="0.53917522197406065"/>
    <n v="45.625"/>
    <n v="10.625000000000002"/>
    <n v="3.125"/>
    <n v="36.25"/>
    <x v="5"/>
    <n v="3"/>
    <n v="5"/>
    <n v="3"/>
    <n v="1"/>
    <n v="4"/>
    <n v="22.2"/>
  </r>
  <r>
    <n v="103"/>
    <s v="P1011248_IJ"/>
    <s v="PG"/>
    <x v="11"/>
    <x v="1"/>
    <x v="0"/>
    <n v="6.0340098738343409E-2"/>
    <n v="0.11519473395501922"/>
    <n v="0.12068019747668682"/>
    <n v="0.20296215030170045"/>
    <n v="5.485463521667581E-3"/>
    <n v="0"/>
    <n v="0.25781678551837628"/>
    <n v="0"/>
    <n v="0"/>
    <n v="1.0970927043335162E-2"/>
    <n v="0.19912232583653316"/>
    <n v="0.26330224904004385"/>
    <n v="0.21009325287986833"/>
    <n v="-2.7393271155938086"/>
    <n v="-2.1143897647042995"/>
    <n v="-2.0168034563046606"/>
    <n v="-1.5713498792130469"/>
    <n v="-5.1590696922821548"/>
    <n v="-8.3530258452023247"/>
    <n v="-1.3299192111599396"/>
    <n v="-8.2855133090797413"/>
    <n v="-8.4682130091945194"/>
    <n v="-4.2052883984591398"/>
    <n v="-1.5842249786278164"/>
    <n v="-1.0288750926213013"/>
    <n v="-1.5319687856428519"/>
    <s v="na"/>
    <n v="20.296215030170046"/>
    <n v="0"/>
    <n v="1.8551738322393547"/>
    <n v="0.74657687136763418"/>
    <n v="29.621503017004947"/>
    <n v="26.330224904004385"/>
    <n v="21.009325287986833"/>
    <n v="20.296215030170046"/>
    <x v="5"/>
    <n v="2"/>
    <n v="3"/>
    <n v="6"/>
    <n v="1"/>
    <n v="5"/>
    <n v="22.2"/>
  </r>
  <r>
    <n v="104"/>
    <s v="P1011250_IJ"/>
    <s v="PG"/>
    <x v="11"/>
    <x v="1"/>
    <x v="0"/>
    <n v="2.4390243902439022E-2"/>
    <n v="0.14634146341463417"/>
    <n v="8.5365853658536578E-2"/>
    <n v="0.12195121951219513"/>
    <n v="3.0487804878048776E-2"/>
    <n v="0"/>
    <n v="0.46951219512195108"/>
    <n v="3.0487804878048776E-2"/>
    <n v="0"/>
    <n v="0"/>
    <n v="9.1463414634146339E-2"/>
    <n v="0.53048780487804859"/>
    <n v="9.1463414634146339E-2"/>
    <n v="-3.5576012893505187"/>
    <n v="-1.8835220167931712"/>
    <n v="-2.3300304839105839"/>
    <n v="-2.0689966188734932"/>
    <n v="-3.4816659860098929"/>
    <n v="-8.3530258452023247"/>
    <n v="-0.73639791089063911"/>
    <n v="-3.4819343906853897"/>
    <n v="-8.4682130091945194"/>
    <n v="-5.5461535304526182"/>
    <n v="-2.3357035453081494"/>
    <n v="0.12210269680089912"/>
    <n v="-2.3361578346891565"/>
    <s v="na"/>
    <n v="12.195121951219514"/>
    <n v="3.0487804878048776"/>
    <n v="1.7096055268741783"/>
    <n v="0.71296088126444723"/>
    <n v="25.609756097560975"/>
    <n v="53.048780487804862"/>
    <n v="9.1463414634146343"/>
    <n v="15.243902439024392"/>
    <x v="7"/>
    <n v="1"/>
    <n v="5"/>
    <n v="4"/>
    <n v="1"/>
    <n v="6"/>
    <n v="22.2"/>
  </r>
  <r>
    <n v="105"/>
    <s v="P1011251_IJ"/>
    <s v="PG"/>
    <x v="11"/>
    <x v="1"/>
    <x v="0"/>
    <n v="3.7002775208140611E-2"/>
    <n v="9.2815294480419377E-2"/>
    <n v="0.28985507246376807"/>
    <n v="0.14801110083256247"/>
    <n v="1.2334258402713537E-2"/>
    <n v="0"/>
    <n v="0.33302497687326549"/>
    <n v="6.1671292013567684E-3"/>
    <n v="0"/>
    <n v="1.2334258402713537E-2"/>
    <n v="4.9953746530989829E-2"/>
    <n v="0.35152636447733576"/>
    <n v="6.2288004933703366E-2"/>
    <n v="-3.1899641014871016"/>
    <n v="-2.3208281145428824"/>
    <n v="-1.1869064912192728"/>
    <n v="-1.880556996995371"/>
    <n v="-4.3742448312881095"/>
    <n v="-8.3530258452023247"/>
    <n v="-1.0774732958579036"/>
    <n v="-5.0482068471962229"/>
    <n v="-8.4682130091945194"/>
    <n v="-4.1174961227843037"/>
    <n v="-2.9003631525462827"/>
    <n v="-0.61233663431415886"/>
    <n v="-2.6976891604132676"/>
    <s v="na"/>
    <n v="14.801110083256248"/>
    <n v="0.6167129201356768"/>
    <n v="1.4579898236288134"/>
    <n v="0.56842830810185963"/>
    <n v="41.967314215232811"/>
    <n v="35.152636447733578"/>
    <n v="6.2288004933703363"/>
    <n v="15.417823003391925"/>
    <x v="4"/>
    <n v="2"/>
    <n v="5"/>
    <n v="6"/>
    <n v="0"/>
    <n v="2"/>
    <n v="0"/>
  </r>
  <r>
    <n v="106"/>
    <s v="P1011253_IJ"/>
    <s v="PG"/>
    <x v="11"/>
    <x v="1"/>
    <x v="0"/>
    <n v="4.0472175379426642E-2"/>
    <n v="6.1720067453625634E-2"/>
    <n v="0.1416526138279933"/>
    <n v="8.7689713322091065E-2"/>
    <n v="6.7453625632377745E-3"/>
    <n v="0"/>
    <n v="0.42495784148397986"/>
    <n v="0"/>
    <n v="0"/>
    <n v="6.7453625632377745E-3"/>
    <n v="8.8364249578414863E-2"/>
    <n v="0.43170320404721763"/>
    <n v="9.5109612141652644E-2"/>
    <n v="-3.1087270623507397"/>
    <n v="-2.7042612651607869"/>
    <n v="-1.868521344501064"/>
    <n v="-2.3871864210693206"/>
    <n v="-4.9608064586706329"/>
    <n v="-8.3530258452023247"/>
    <n v="-0.83571330956451828"/>
    <n v="-8.2855133090797413"/>
    <n v="-8.4682130091945194"/>
    <n v="-4.539925701820307"/>
    <n v="-2.3684537886522086"/>
    <n v="-0.27490548587279889"/>
    <n v="-2.2989353837085611"/>
    <s v="na"/>
    <n v="8.768971332209107"/>
    <n v="0"/>
    <n v="1.7653022234615185"/>
    <n v="0.6882405761057957"/>
    <n v="24.384485666104556"/>
    <n v="43.170320404721764"/>
    <n v="9.5109612141652651"/>
    <n v="8.768971332209107"/>
    <x v="4"/>
    <n v="2"/>
    <n v="4"/>
    <n v="7"/>
    <n v="0"/>
    <n v="5"/>
    <n v="77.7"/>
  </r>
  <r>
    <n v="107"/>
    <s v="P1011254_IJ"/>
    <s v="PG"/>
    <x v="11"/>
    <x v="1"/>
    <x v="0"/>
    <n v="3.6787247087676257E-2"/>
    <n v="5.5180870631514382E-2"/>
    <n v="0"/>
    <n v="0.14714898835070506"/>
    <n v="1.2262415695892087E-2"/>
    <n v="0"/>
    <n v="0.63764561618638849"/>
    <n v="6.1312078479460437E-3"/>
    <n v="0"/>
    <n v="0"/>
    <n v="6.8056407112201081E-2"/>
    <n v="0.6560392397302266"/>
    <n v="6.8056407112201081E-2"/>
    <n v="-3.1952351912868155"/>
    <n v="-2.8076814432067572"/>
    <n v="-4.517169080968622"/>
    <n v="-1.8862558652850048"/>
    <n v="-4.3799655486297322"/>
    <n v="-8.3530258452023247"/>
    <n v="-0.42888265684032856"/>
    <n v="-5.0538184881002914"/>
    <n v="-8.4682130091945194"/>
    <n v="-5.5461535304526182"/>
    <n v="-2.6145122883989309"/>
    <n v="0.64569302193325451"/>
    <n v="-2.6150977705455003"/>
    <s v="na"/>
    <n v="14.714898835070505"/>
    <n v="0.61312078479460441"/>
    <n v="1.0065115432833349"/>
    <n v="0.40505004216927237"/>
    <n v="9.1968117719190641"/>
    <n v="65.60392397302266"/>
    <n v="6.8056407112201081"/>
    <n v="15.32801961986511"/>
    <x v="5"/>
    <n v="2"/>
    <n v="3"/>
    <n v="6"/>
    <n v="1"/>
    <n v="6"/>
    <n v="22.2"/>
  </r>
  <r>
    <n v="108"/>
    <s v="P1011256_IJ"/>
    <s v="PG"/>
    <x v="11"/>
    <x v="1"/>
    <x v="0"/>
    <n v="6.0901339829476243E-2"/>
    <n v="7.9171741778319121E-2"/>
    <n v="8.5261875761266745E-2"/>
    <n v="0.12180267965895251"/>
    <n v="3.0450669914738122E-2"/>
    <n v="0"/>
    <n v="0.44457978075517646"/>
    <n v="1.2180267965895249E-2"/>
    <n v="0"/>
    <n v="6.0901339829476245E-3"/>
    <n v="6.8209500609013388E-2"/>
    <n v="0.48721071863580984"/>
    <n v="7.4299634591961011E-2"/>
    <n v="-2.7306395164218644"/>
    <n v="-2.4713654810849821"/>
    <n v="-2.3311135498907016"/>
    <n v="-2.0701791038132287"/>
    <n v="-3.4828744503950064"/>
    <n v="-8.3530258452023247"/>
    <n v="-0.7907855586910526"/>
    <n v="-4.3871984309417726"/>
    <n v="-8.4682130091945194"/>
    <n v="-4.6035324152183072"/>
    <n v="-2.6124116617370872"/>
    <n v="-5.1168286574399958E-2"/>
    <n v="-2.5327770438456634"/>
    <s v="na"/>
    <n v="12.180267965895251"/>
    <n v="1.2180267965895248"/>
    <n v="1.2127333200978838"/>
    <n v="0.50574907664028645"/>
    <n v="22.533495736906211"/>
    <n v="48.721071863580981"/>
    <n v="7.4299634591961015"/>
    <n v="13.398294762484776"/>
    <x v="7"/>
    <n v="2"/>
    <n v="4"/>
    <n v="4"/>
    <n v="1"/>
    <n v="4"/>
    <n v="22.2"/>
  </r>
  <r>
    <n v="109"/>
    <s v="P1010094_IJ"/>
    <s v="PG"/>
    <x v="6"/>
    <x v="0"/>
    <x v="1"/>
    <n v="2.8358738036157391E-2"/>
    <n v="0.22686990428925916"/>
    <n v="0.13470400567174765"/>
    <n v="0.10634526763559023"/>
    <n v="7.7986529599432822E-2"/>
    <n v="0"/>
    <n v="0.11343495214462956"/>
    <n v="0.1559730591988657"/>
    <n v="0"/>
    <n v="0"/>
    <n v="9.9610067352002826E-2"/>
    <n v="0.3473945409429281"/>
    <n v="9.9610067352002826E-2"/>
    <n v="-3.4267502206868969"/>
    <n v="-1.4559733692068304"/>
    <n v="-1.9152674940579415"/>
    <n v="-2.201557908365106"/>
    <n v="-2.5476078462516409"/>
    <n v="-8.3530258452023247"/>
    <n v="-2.1283401026116002"/>
    <n v="-1.8561585848396931"/>
    <n v="-8.4682130091945194"/>
    <n v="-5.5461535304526182"/>
    <n v="-2.2543993209119391"/>
    <n v="-0.63051160956846009"/>
    <n v="-2.254821878783051"/>
    <n v="2.6"/>
    <n v="10.634526763559023"/>
    <n v="15.597305919886569"/>
    <n v="2.1306986247589617"/>
    <n v="0.80737110211606922"/>
    <n v="38.993264799716421"/>
    <n v="34.73945409429281"/>
    <n v="9.9610067352002822"/>
    <n v="26.231832683445592"/>
    <x v="3"/>
    <n v="2"/>
    <n v="7"/>
    <n v="4"/>
    <n v="1"/>
    <n v="5"/>
    <n v="11.1"/>
  </r>
  <r>
    <n v="110"/>
    <s v="P1010097_IJ"/>
    <s v="PG"/>
    <x v="6"/>
    <x v="0"/>
    <x v="1"/>
    <n v="5.0175614651279486E-3"/>
    <n v="8.0782739588559971E-2"/>
    <n v="0.58203712995484203"/>
    <n v="5.0175614651279486E-3"/>
    <n v="0.1154039136979428"/>
    <n v="0"/>
    <n v="0.1053687907676869"/>
    <n v="5.5444054189663826E-2"/>
    <n v="0"/>
    <n v="0"/>
    <n v="3.5624686402408436E-2"/>
    <n v="0.27621675865529349"/>
    <n v="3.5624686402408436E-2"/>
    <n v="-4.7044815810776033"/>
    <n v="-2.452365828879969"/>
    <n v="-0.49795504901050819"/>
    <n v="-4.7252805016409383"/>
    <n v="-2.1567720359440012"/>
    <n v="-8.3530258452023247"/>
    <n v="-2.1989609729187878"/>
    <n v="-2.8875777746004183"/>
    <n v="-8.4682130091945194"/>
    <n v="-5.5461535304526182"/>
    <n v="-3.2039988470645002"/>
    <n v="-0.9633060422195201"/>
    <n v="-3.2050195801562831"/>
    <n v="2.6"/>
    <n v="0.50175614651279488"/>
    <n v="5.5444054189663827"/>
    <n v="1.8180327317414966"/>
    <n v="0.75817853780571165"/>
    <n v="66.783743100853002"/>
    <n v="27.621675865529348"/>
    <n v="3.5624686402408434"/>
    <n v="6.0461615654791778"/>
    <x v="7"/>
    <n v="1"/>
    <n v="6"/>
    <n v="4"/>
    <n v="0"/>
    <n v="4"/>
    <n v="11.1"/>
  </r>
  <r>
    <n v="111"/>
    <s v="P1010098_IJ"/>
    <s v="PG"/>
    <x v="6"/>
    <x v="0"/>
    <x v="1"/>
    <n v="0"/>
    <n v="8.1618810761926328E-2"/>
    <n v="0.71444720777752668"/>
    <n v="1.356545331223152E-2"/>
    <n v="1.3565453312231518E-2"/>
    <n v="0"/>
    <n v="4.9739995478182225E-2"/>
    <n v="7.2801266108975832E-2"/>
    <n v="4.5218177707438394E-3"/>
    <n v="9.0436355414876789E-3"/>
    <n v="3.1652724395206874E-2"/>
    <n v="0.14062853267013342"/>
    <n v="4.0696359936694557E-2"/>
    <n v="-5.5172520730881915"/>
    <n v="-2.442645769273462"/>
    <n v="-0.2854559743853205"/>
    <n v="-4.0484525380963206"/>
    <n v="-4.2809747464210979"/>
    <n v="-8.3530258452023247"/>
    <n v="-2.9010336625018107"/>
    <n v="-2.6162935788759127"/>
    <n v="-5.3532358443232901"/>
    <n v="-4.3442262651954273"/>
    <n v="-3.3075086716538888"/>
    <n v="-1.8100793762500691"/>
    <n v="-3.0866260756903512"/>
    <n v="2.6"/>
    <n v="1.3565453312231519"/>
    <n v="7.2801266108975833"/>
    <n v="2.1452820421353427"/>
    <n v="0.81289709702823998"/>
    <n v="79.606601853945307"/>
    <n v="14.062853267013342"/>
    <n v="4.0696359936694559"/>
    <n v="8.636671942120735"/>
    <x v="3"/>
    <n v="1"/>
    <n v="7"/>
    <n v="5"/>
    <n v="1"/>
    <n v="6"/>
    <n v="44.4"/>
  </r>
  <r>
    <n v="112"/>
    <s v="P1010099_IJ"/>
    <s v="PG"/>
    <x v="6"/>
    <x v="0"/>
    <x v="1"/>
    <n v="0"/>
    <n v="8.6713995943204877E-2"/>
    <n v="0.42596348884381335"/>
    <n v="7.6064908722109553E-2"/>
    <n v="8.1135902636916835E-2"/>
    <n v="0"/>
    <n v="0.11156186612576065"/>
    <n v="8.6460446247464504E-2"/>
    <n v="3.5496957403651122E-2"/>
    <n v="1.521298174442191E-2"/>
    <n v="2.0537525354969575E-2"/>
    <n v="0.31465517241379309"/>
    <n v="3.5750507099391482E-2"/>
    <n v="-5.5172520730881915"/>
    <n v="-2.3853667772927865"/>
    <n v="-0.81005505120067567"/>
    <n v="-2.5231014948779742"/>
    <n v="-2.5081464615481281"/>
    <n v="-8.3530258452023247"/>
    <n v="-2.1443010581713291"/>
    <n v="-2.4448811080050912"/>
    <n v="-3.3321921877614251"/>
    <n v="-3.9541235911170016"/>
    <n v="-3.671585384587214"/>
    <n v="-0.77844476107184035"/>
    <n v="-3.2019064044405714"/>
    <n v="2.6"/>
    <n v="7.606490872210955"/>
    <n v="8.64604462474645"/>
    <n v="2.3231059228873305"/>
    <n v="0.8378833486023326"/>
    <n v="51.267748478701826"/>
    <n v="31.46551724137931"/>
    <n v="3.5750507099391484"/>
    <n v="16.252535496957407"/>
    <x v="0"/>
    <n v="2"/>
    <n v="8"/>
    <n v="5"/>
    <n v="1"/>
    <n v="4"/>
    <n v="11.1"/>
  </r>
  <r>
    <n v="113"/>
    <s v="P1010101_IJ"/>
    <s v="PG"/>
    <x v="6"/>
    <x v="0"/>
    <x v="1"/>
    <n v="0"/>
    <n v="0.10719322990126942"/>
    <n v="0.10155148095909734"/>
    <n v="9.0267983074753186E-2"/>
    <n v="9.0267983074753158E-2"/>
    <n v="0"/>
    <n v="0.25387870239774324"/>
    <n v="0.11311706629055007"/>
    <n v="0"/>
    <n v="0"/>
    <n v="0.12496473906911143"/>
    <n v="0.45726375176304646"/>
    <n v="0.12496473906911143"/>
    <n v="-5.5172520730881915"/>
    <n v="-2.1834137661800592"/>
    <n v="-2.1742739851689743"/>
    <n v="-2.3593885737493996"/>
    <n v="-2.4018096468948404"/>
    <n v="-8.3530258452023247"/>
    <n v="-1.3450544839787619"/>
    <n v="-2.1768218961102495"/>
    <n v="-8.4682130091945194"/>
    <n v="-5.5461535304526182"/>
    <n v="-2.03680572652884"/>
    <n v="-0.17136310948997613"/>
    <n v="-2.0371553835532903"/>
    <n v="2.6"/>
    <n v="9.0267983074753193"/>
    <n v="11.311706629055006"/>
    <n v="2.1468683340419465"/>
    <n v="0.77431907474096673"/>
    <n v="20.874471086036674"/>
    <n v="45.726375176304643"/>
    <n v="12.496473906911143"/>
    <n v="20.338504936530327"/>
    <x v="0"/>
    <n v="2"/>
    <n v="7"/>
    <n v="6"/>
    <n v="1"/>
    <n v="4"/>
    <n v="11.1"/>
  </r>
  <r>
    <n v="114"/>
    <s v="P1010102_IJ"/>
    <s v="PG"/>
    <x v="6"/>
    <x v="0"/>
    <x v="1"/>
    <n v="1.2903225806451613E-2"/>
    <n v="0.10322580645161292"/>
    <n v="1.8544974748623686E-2"/>
    <n v="0.10322580645161292"/>
    <n v="6.4516129032258063E-2"/>
    <n v="2.5806451612903226E-2"/>
    <n v="7.0967741935483872E-2"/>
    <n v="0.27741935483870961"/>
    <n v="0"/>
    <n v="1.935483870967742E-2"/>
    <n v="0.19354838709677419"/>
    <n v="0.43870967741935474"/>
    <n v="0.2129032258064516"/>
    <n v="-4.0761673071493965"/>
    <n v="-2.219487087645668"/>
    <n v="-3.5176556365230667"/>
    <n v="-2.2302982260793818"/>
    <n v="-2.7365390190247818"/>
    <n v="-3.6477998681006532"/>
    <n v="-2.5729132686129681"/>
    <n v="-1.280968076695268"/>
    <n v="-8.4682130091945194"/>
    <n v="-3.7578440513494007"/>
    <n v="-1.6119829551570193"/>
    <n v="-0.24640041347847738"/>
    <n v="-1.5189525493061227"/>
    <n v="2.6"/>
    <n v="10.322580645161292"/>
    <n v="27.741935483870961"/>
    <n v="2.0709665662691115"/>
    <n v="0.7647445255727543"/>
    <n v="13.467400700668822"/>
    <n v="43.870967741935473"/>
    <n v="21.29032258064516"/>
    <n v="38.064516129032256"/>
    <x v="6"/>
    <n v="2"/>
    <n v="6"/>
    <n v="6"/>
    <n v="1"/>
    <n v="1"/>
    <n v="0"/>
  </r>
  <r>
    <n v="115"/>
    <s v="P1010104_IJ"/>
    <s v="PG"/>
    <x v="7"/>
    <x v="0"/>
    <x v="1"/>
    <n v="4.42282176028306E-3"/>
    <n v="0.10614772224679343"/>
    <n v="0.33293055920311837"/>
    <n v="6.6342326404245894E-2"/>
    <n v="2.6536930561698355E-2"/>
    <n v="0"/>
    <n v="7.0765148164528946E-2"/>
    <n v="0.25674480318443166"/>
    <n v="8.84564352056612E-3"/>
    <n v="1.3489606368863333E-2"/>
    <n v="0.11941618752764263"/>
    <n v="0.36289252543122508"/>
    <n v="0.13290579389650597"/>
    <n v="-4.7727057426037982"/>
    <n v="-2.1927945480891728"/>
    <n v="-1.0520767342349231"/>
    <n v="-2.6529248075470542"/>
    <n v="-3.6191979555281635"/>
    <n v="-8.3530258452023247"/>
    <n v="-2.5755868060458611"/>
    <n v="-1.3583523392553156"/>
    <n v="-4.7041557813217434"/>
    <n v="-4.0486909395363995"/>
    <n v="-2.0805475180352659"/>
    <n v="-0.56283164399443775"/>
    <n v="-1.9776818735763586"/>
    <n v="1.2666666666666666"/>
    <n v="6.6342326404245897"/>
    <n v="25.674480318443166"/>
    <n v="2.2490968738737673"/>
    <n v="0.85223494337717076"/>
    <n v="44.350110321019486"/>
    <n v="36.289252543122508"/>
    <n v="13.290579389650597"/>
    <n v="32.308712958867758"/>
    <x v="3"/>
    <n v="1"/>
    <n v="8"/>
    <n v="5"/>
    <n v="0"/>
    <n v="5"/>
    <n v="33.299999999999997"/>
  </r>
  <r>
    <n v="116"/>
    <s v="P1010106_IJ"/>
    <s v="PG"/>
    <x v="7"/>
    <x v="0"/>
    <x v="1"/>
    <n v="5.8771672054069943E-3"/>
    <n v="0.20599471054951515"/>
    <n v="0.20546543392600988"/>
    <n v="0.11754334410813989"/>
    <n v="2.938583602703497E-2"/>
    <n v="5.8771672054069943E-3"/>
    <n v="4.7017337643255948E-2"/>
    <n v="0.27652071701439912"/>
    <n v="0"/>
    <n v="5.8771672054069943E-3"/>
    <n v="0.10020570085218924"/>
    <n v="0.35880105789009703"/>
    <n v="0.10608286805759624"/>
    <n v="-4.6134352980998745"/>
    <n v="-1.5505399994829823"/>
    <n v="-1.5179053416374428"/>
    <n v="-2.1046945935877024"/>
    <n v="-3.5181631235401767"/>
    <n v="-5.0971343918448948"/>
    <n v="-2.9521200193628312"/>
    <n v="-1.2842100929748819"/>
    <n v="-8.4682130091945194"/>
    <n v="-4.625108994967646"/>
    <n v="-2.2487060072945253"/>
    <n v="-0.58057169228231109"/>
    <n v="-2.1946003879896563"/>
    <n v="1.2666666666666666"/>
    <n v="11.754334410813989"/>
    <n v="27.652071701439912"/>
    <n v="2.184660078250479"/>
    <n v="0.80672805746411025"/>
    <n v="41.7337311680932"/>
    <n v="35.880105789009704"/>
    <n v="10.608286805759624"/>
    <n v="39.406406112253904"/>
    <x v="6"/>
    <n v="2"/>
    <n v="8"/>
    <n v="4"/>
    <n v="1"/>
    <n v="5"/>
    <n v="11.1"/>
  </r>
  <r>
    <n v="117"/>
    <s v="P1010108_IJ"/>
    <s v="PG"/>
    <x v="7"/>
    <x v="0"/>
    <x v="1"/>
    <n v="2.1592442645074227E-2"/>
    <n v="0.17273954116059381"/>
    <n v="0.35112083126335958"/>
    <n v="8.6369770580296906E-2"/>
    <n v="0"/>
    <n v="0"/>
    <n v="4.3184885290148453E-2"/>
    <n v="0.21646423751686916"/>
    <n v="0"/>
    <n v="0"/>
    <n v="4.3994601889338736E-2"/>
    <n v="0.25964912280701763"/>
    <n v="4.3994601889338736E-2"/>
    <n v="-3.6613577633341339"/>
    <n v="-1.7224223826323872"/>
    <n v="-1.0000777786716468"/>
    <n v="-2.401721995802141"/>
    <n v="-8.2542687700901833"/>
    <n v="-8.3530258452023247"/>
    <n v="-3.0287588167446322"/>
    <n v="-1.5288445091885583"/>
    <n v="-8.4682130091945194"/>
    <n v="-5.5461535304526182"/>
    <n v="-3.0156742037003399"/>
    <n v="-1.0477930402718962"/>
    <n v="-3.0165269806295538"/>
    <n v="1.2666666666666666"/>
    <n v="8.6369770580296912"/>
    <n v="21.646423751686918"/>
    <n v="1.8303658232993933"/>
    <n v="0.73659339414442426"/>
    <n v="54.545281506902768"/>
    <n v="25.964912280701764"/>
    <n v="4.3994601889338734"/>
    <n v="30.283400809716611"/>
    <x v="5"/>
    <n v="3"/>
    <n v="6"/>
    <n v="3"/>
    <n v="0"/>
    <n v="5"/>
    <n v="22.2"/>
  </r>
  <r>
    <n v="118"/>
    <s v="P1010110_IJ"/>
    <s v="PG"/>
    <x v="7"/>
    <x v="0"/>
    <x v="1"/>
    <n v="1.5201418799087915E-2"/>
    <n v="0.13174562959209526"/>
    <n v="0.41101291691784969"/>
    <n v="5.0671395996959703E-2"/>
    <n v="2.5335697998479855E-2"/>
    <n v="2.5335697998479855E-2"/>
    <n v="3.0402837598175823E-2"/>
    <n v="0.18773752216873571"/>
    <n v="0"/>
    <n v="0"/>
    <n v="0.11299721307322017"/>
    <n v="0.26881175576387123"/>
    <n v="0.11299721307322017"/>
    <n v="-3.9486848394677136"/>
    <n v="-1.9851332668214874"/>
    <n v="-0.84533651765118234"/>
    <n v="-2.9057728508580345"/>
    <n v="-3.6650612070774651"/>
    <n v="-3.6660420165425909"/>
    <n v="-3.3375040292486564"/>
    <n v="-1.6710584287465764"/>
    <n v="-8.4682130091945194"/>
    <n v="-5.5461535304526182"/>
    <n v="-2.1336556490965375"/>
    <n v="-1.0006596007198334"/>
    <n v="-2.1340357288846699"/>
    <n v="1.2666666666666666"/>
    <n v="5.0671395996959703"/>
    <n v="18.773752216873572"/>
    <n v="2.1670367350544604"/>
    <n v="0.82114045448583994"/>
    <n v="55.795996530903281"/>
    <n v="26.881175576387122"/>
    <n v="11.299721307322017"/>
    <n v="23.840891816569542"/>
    <x v="3"/>
    <n v="2"/>
    <n v="7"/>
    <n v="4"/>
    <n v="1"/>
    <n v="7"/>
    <n v="33.299999999999997"/>
  </r>
  <r>
    <n v="119"/>
    <s v="P1010111_IJ"/>
    <s v="PG"/>
    <x v="7"/>
    <x v="0"/>
    <x v="1"/>
    <n v="1.1820330969267141E-2"/>
    <n v="0.26595744680851063"/>
    <n v="0.25386869929678202"/>
    <n v="9.4562647754137114E-2"/>
    <n v="1.7730496453900714E-2"/>
    <n v="1.1820330969267141E-2"/>
    <n v="4.7281323877068571E-2"/>
    <n v="0.18971631205673767"/>
    <n v="0"/>
    <n v="5.9101654846335705E-3"/>
    <n v="7.7423167848699778E-2"/>
    <n v="0.26654846335697413"/>
    <n v="8.3333333333333343E-2"/>
    <n v="-4.1423765352424917"/>
    <n v="-1.2997708240958028"/>
    <n v="-1.3150910703368099"/>
    <n v="-2.3147333769120713"/>
    <n v="-4.017642628969341"/>
    <n v="-4.4179579610796482"/>
    <n v="-2.947050971528526"/>
    <n v="-1.6605866245111778"/>
    <n v="-8.4682130091945194"/>
    <n v="-4.6217351693944391"/>
    <n v="-2.4934765235657563"/>
    <n v="-1.0122054457019283"/>
    <n v="-2.4245020697040673"/>
    <n v="1.2666666666666666"/>
    <n v="9.456264775413711"/>
    <n v="18.971631205673766"/>
    <n v="2.2406410283285214"/>
    <n v="0.79084797233118742"/>
    <n v="53.164647707455984"/>
    <n v="26.654846335697414"/>
    <n v="8.3333333333333339"/>
    <n v="28.427895981087477"/>
    <x v="2"/>
    <n v="3"/>
    <n v="8"/>
    <n v="5"/>
    <n v="2"/>
    <n v="4"/>
    <n v="55.5"/>
  </r>
  <r>
    <n v="120"/>
    <s v="P1010112_IJ"/>
    <s v="PG"/>
    <x v="7"/>
    <x v="0"/>
    <x v="1"/>
    <n v="1.5209125475285174E-2"/>
    <n v="0.13713561470215466"/>
    <n v="0.56330968303596174"/>
    <n v="4.0557667934093794E-2"/>
    <n v="1.5209125475285174E-2"/>
    <n v="0"/>
    <n v="0"/>
    <n v="0.19340937896070981"/>
    <n v="0"/>
    <n v="0"/>
    <n v="1.5462610899873259E-2"/>
    <n v="0.20861850443599497"/>
    <n v="1.5462610899873259E-2"/>
    <n v="-3.9482835482403984"/>
    <n v="-1.9464000151304806"/>
    <n v="-0.53108212146535783"/>
    <n v="-3.1111341226681919"/>
    <n v="-4.1686401101860833"/>
    <n v="-8.3530258452023247"/>
    <n v="-5.3047963326457452"/>
    <n v="-1.6413313243538372"/>
    <n v="-8.4682130091945194"/>
    <n v="-5.5461535304526182"/>
    <n v="-3.8953591124799076"/>
    <n v="-1.3332729003983075"/>
    <n v="-3.897356582099913"/>
    <n v="1.2666666666666666"/>
    <n v="4.0557667934093793"/>
    <n v="19.340937896070979"/>
    <n v="1.7005622139864518"/>
    <n v="0.73854478566749293"/>
    <n v="71.565442321340157"/>
    <n v="20.861850443599497"/>
    <n v="1.5462610899873259"/>
    <n v="23.396704689480359"/>
    <x v="13"/>
    <n v="1"/>
    <n v="5"/>
    <n v="3"/>
    <n v="1"/>
    <n v="3"/>
    <n v="44.4"/>
  </r>
  <r>
    <n v="121"/>
    <s v="P1010179_IJ"/>
    <s v="PG"/>
    <x v="8"/>
    <x v="0"/>
    <x v="1"/>
    <n v="2.1152829190904283E-2"/>
    <n v="0.2326811210999471"/>
    <n v="0.3546634305920926"/>
    <n v="9.5716552088841902E-2"/>
    <n v="1.5864621893178214E-2"/>
    <n v="1.5864621893178214E-2"/>
    <n v="7.9323109465891051E-2"/>
    <n v="0.15864621893178216"/>
    <n v="5.2882072977260709E-3"/>
    <n v="0"/>
    <n v="2.6441036488630356E-2"/>
    <n v="0.27498677948175571"/>
    <n v="2.6441036488630356E-2"/>
    <n v="-3.6786856597073054"/>
    <n v="-1.4311580898205136"/>
    <n v="-0.99025022839490828"/>
    <n v="-2.3030672108762218"/>
    <n v="-4.1271388582560098"/>
    <n v="-4.1286812215405204"/>
    <n v="-2.4684447043627826"/>
    <n v="-1.8391914353612187"/>
    <n v="-5.2031229008716506"/>
    <n v="-5.5461535304526182"/>
    <n v="-3.4619293660541004"/>
    <n v="-0.96946686798684123"/>
    <n v="-3.4632382977447"/>
    <n v="2.833333333333333"/>
    <n v="9.5716552088841897"/>
    <n v="15.864621893178215"/>
    <n v="1.7244729666805545"/>
    <n v="0.71916108524125621"/>
    <n v="60.849738088294394"/>
    <n v="27.498677948175569"/>
    <n v="2.6441036488630356"/>
    <n v="25.436277102062405"/>
    <x v="7"/>
    <n v="2"/>
    <n v="7"/>
    <n v="2"/>
    <n v="0"/>
    <n v="4"/>
    <n v="77.7"/>
  </r>
  <r>
    <n v="122"/>
    <s v="P1010181_IJ"/>
    <s v="PG"/>
    <x v="8"/>
    <x v="0"/>
    <x v="1"/>
    <n v="0"/>
    <n v="0.40775733465937336"/>
    <n v="0.31394607514803974"/>
    <n v="7.4838388861263067E-2"/>
    <n v="9.9453008453505732E-3"/>
    <n v="0"/>
    <n v="6.4644455494778708E-2"/>
    <n v="9.4480358030830464E-2"/>
    <n v="3.0084535057185481E-2"/>
    <n v="0"/>
    <n v="4.9726504226752866E-3"/>
    <n v="0.19915464942814523"/>
    <n v="4.9726504226752866E-3"/>
    <n v="-5.5172520730881915"/>
    <n v="-0.87714180428190414"/>
    <n v="-1.1093177084380805"/>
    <n v="-2.5385801817441584"/>
    <n v="-4.5845777670734229"/>
    <n v="-8.3530258452023247"/>
    <n v="-2.6599220874222205"/>
    <n v="-2.3564205410616696"/>
    <n v="-3.496571642814859"/>
    <n v="-5.5461535304526182"/>
    <n v="-4.6258853097447679"/>
    <n v="-1.3915862022628394"/>
    <n v="-4.6299934324369714"/>
    <n v="2.833333333333333"/>
    <n v="7.483838886126307"/>
    <n v="9.4480358030830462"/>
    <n v="1.6492542771029921"/>
    <n v="0.84754903914944912"/>
    <n v="72.170340980741315"/>
    <n v="19.915464942814523"/>
    <n v="0.49726504226752866"/>
    <n v="16.931874689209351"/>
    <x v="18"/>
    <n v="1"/>
    <n v="5"/>
    <n v="1"/>
    <n v="1"/>
    <n v="5"/>
    <n v="55.5"/>
  </r>
  <r>
    <n v="123"/>
    <s v="P1010182_IJ"/>
    <s v="PG"/>
    <x v="8"/>
    <x v="0"/>
    <x v="1"/>
    <n v="4.072398190045249E-2"/>
    <n v="0.36199095022624428"/>
    <n v="0.41740645482452504"/>
    <n v="4.072398190045249E-2"/>
    <n v="0"/>
    <n v="0"/>
    <n v="9.0497737556561094E-3"/>
    <n v="8.5972850678733059E-2"/>
    <n v="4.072398190045249E-2"/>
    <n v="0"/>
    <n v="9.0497737556561094E-3"/>
    <n v="0.13574660633484165"/>
    <n v="9.0497737556561094E-3"/>
    <n v="-3.1030799545515211"/>
    <n v="-0.99528221506474057"/>
    <n v="-0.83010262984485317"/>
    <n v="-3.1073924907613386"/>
    <n v="-8.2542687700901833"/>
    <n v="-8.3530258452023247"/>
    <n v="-4.2642348213888086"/>
    <n v="-2.4505202516466462"/>
    <n v="-3.1955759708820448"/>
    <n v="-5.5461535304526182"/>
    <n v="-4.2764531106769166"/>
    <n v="-1.8510760463844744"/>
    <n v="-4.2793597570653494"/>
    <n v="2.833333333333333"/>
    <n v="4.0723981900452486"/>
    <n v="8.5972850678733064"/>
    <n v="1.3168166589371346"/>
    <n v="0.81818419260771125"/>
    <n v="82.012138695122189"/>
    <n v="13.574660633484164"/>
    <n v="0.90497737556561098"/>
    <n v="12.669683257918555"/>
    <x v="17"/>
    <n v="1"/>
    <n v="3"/>
    <n v="1"/>
    <n v="0"/>
    <n v="8"/>
    <n v="99.9"/>
  </r>
  <r>
    <n v="124"/>
    <s v="P1010184_IJ"/>
    <s v="PG"/>
    <x v="8"/>
    <x v="0"/>
    <x v="1"/>
    <n v="9.6432015429122487E-3"/>
    <n v="0.32786885245901626"/>
    <n v="0.42029941528739878"/>
    <n v="6.7984570877531361E-2"/>
    <n v="0"/>
    <n v="0"/>
    <n v="4.4117647058823532E-2"/>
    <n v="9.6432015429122497E-2"/>
    <n v="3.4474445515911285E-2"/>
    <n v="0"/>
    <n v="4.8216007714561243E-3"/>
    <n v="0.17502410800385731"/>
    <n v="4.8216007714561243E-3"/>
    <n v="-4.2904305119603299"/>
    <n v="-1.0932887862571314"/>
    <n v="-0.8232818903530007"/>
    <n v="-2.6297800539236333"/>
    <n v="-8.2542687700901833"/>
    <n v="-8.3530258452023247"/>
    <n v="-3.009558525668993"/>
    <n v="-2.3360275007912135"/>
    <n v="-3.3612466462617046"/>
    <n v="-5.5461535304526182"/>
    <n v="-4.6415021152354816"/>
    <n v="-1.5504304396273425"/>
    <n v="-4.6456744037483562"/>
    <n v="2.833333333333333"/>
    <n v="6.7984570877531363"/>
    <n v="9.6432015429122497"/>
    <n v="1.4762631415820262"/>
    <n v="0.82391814690285725"/>
    <n v="75.781146928932728"/>
    <n v="17.502410800385732"/>
    <n v="0.48216007714561243"/>
    <n v="16.441658630665387"/>
    <x v="19"/>
    <n v="1"/>
    <n v="4"/>
    <n v="1"/>
    <n v="0"/>
    <n v="7"/>
    <n v="111"/>
  </r>
  <r>
    <n v="125"/>
    <s v="P1010185_IJ"/>
    <s v="PG"/>
    <x v="8"/>
    <x v="0"/>
    <x v="1"/>
    <n v="4.4334975369458123E-2"/>
    <n v="0.26600985221674867"/>
    <n v="0.41943485239044787"/>
    <n v="9.3596059113300517E-2"/>
    <n v="1.9704433497536946E-2"/>
    <n v="0"/>
    <n v="5.9113300492610828E-2"/>
    <n v="8.8669950738916273E-2"/>
    <n v="0"/>
    <n v="0"/>
    <n v="1.477832512315271E-2"/>
    <n v="0.16748768472906406"/>
    <n v="1.477832512315271E-2"/>
    <n v="-3.0254203808220139"/>
    <n v="-1.2995768692019434"/>
    <n v="-0.8253156156165431"/>
    <n v="-2.3246114975181356"/>
    <n v="-3.9135338035895701"/>
    <n v="-8.3530258452023247"/>
    <n v="-2.7427741010771194"/>
    <n v="-2.4197188642166947"/>
    <n v="-8.4682130091945194"/>
    <n v="-5.5461535304526182"/>
    <n v="-3.9297585521850809"/>
    <n v="-1.6035381903069119"/>
    <n v="-3.9318245779589751"/>
    <n v="2.833333333333333"/>
    <n v="9.3596059113300516"/>
    <n v="8.8669950738916281"/>
    <n v="1.4684071450644474"/>
    <n v="0.81953363176424698"/>
    <n v="72.977967997665473"/>
    <n v="16.748768472906406"/>
    <n v="1.4778325123152711"/>
    <n v="18.22660098522168"/>
    <x v="19"/>
    <n v="1"/>
    <n v="4"/>
    <n v="1"/>
    <n v="0"/>
    <n v="8"/>
    <n v="88.8"/>
  </r>
  <r>
    <n v="126"/>
    <s v="P1010186_IJ"/>
    <s v="PG"/>
    <x v="8"/>
    <x v="0"/>
    <x v="1"/>
    <n v="4.6948356807511742E-2"/>
    <n v="0.5365526492287056"/>
    <n v="5.3655264922870559E-2"/>
    <n v="0.18779342723004705"/>
    <n v="0"/>
    <n v="0"/>
    <n v="7.3775989268947018E-2"/>
    <n v="7.4446680080482899E-2"/>
    <n v="6.70690811535882E-2"/>
    <n v="0"/>
    <n v="1.3413816230717641E-2"/>
    <n v="0.2152917505030181"/>
    <n v="1.3413816230717641E-2"/>
    <n v="-2.9727529473685714"/>
    <n v="-0.60326269375505859"/>
    <n v="-2.7304929491467274"/>
    <n v="-1.6476251179445927"/>
    <n v="-8.2542687700901833"/>
    <n v="-8.3530258452023247"/>
    <n v="-2.5365713660803695"/>
    <n v="-2.5940195453891519"/>
    <n v="-2.6986809660362594"/>
    <n v="-5.5461535304526182"/>
    <n v="-4.0021006633747422"/>
    <n v="-1.293317904661786"/>
    <n v="-4.0043188153150888"/>
    <n v="2.833333333333333"/>
    <n v="18.779342723004707"/>
    <n v="7.4446680080482901"/>
    <n v="1.6533605350306229"/>
    <n v="0.75247680737080402"/>
    <n v="63.715627095908786"/>
    <n v="21.529175050301809"/>
    <n v="1.3413816230717641"/>
    <n v="26.224010731052996"/>
    <x v="16"/>
    <n v="2"/>
    <n v="6"/>
    <n v="1"/>
    <n v="0"/>
    <n v="8"/>
    <n v="111"/>
  </r>
  <r>
    <n v="127"/>
    <s v="P1010117_IJ"/>
    <s v="PG"/>
    <x v="9"/>
    <x v="1"/>
    <x v="1"/>
    <n v="0"/>
    <n v="0.10944563407090177"/>
    <n v="3.3309540804187493E-2"/>
    <n v="0.16178919819176782"/>
    <n v="9.517011658339283E-3"/>
    <n v="0.31881989055436594"/>
    <n v="9.0411610754223187E-2"/>
    <n v="0"/>
    <n v="0.16654770402093744"/>
    <n v="4.7585058291696415E-3"/>
    <n v="0.10064239828693791"/>
    <n v="0.58529621698786582"/>
    <n v="0.10540090411610756"/>
    <n v="-5.5172520730881915"/>
    <n v="-2.1634978392554434"/>
    <n v="-3.1099887905624062"/>
    <n v="-1.7936205926236126"/>
    <n v="-4.6274509405832234"/>
    <n v="-1.1420444255274749"/>
    <n v="-2.3447579214702232"/>
    <n v="-8.2855133090797413"/>
    <n v="-1.7909615555037139"/>
    <n v="-4.7467878694462762"/>
    <n v="-2.2445523413564854"/>
    <n v="0.34455358340638764"/>
    <n v="-2.2007772273189521"/>
    <n v="0.2"/>
    <n v="16.17891981917678"/>
    <n v="0"/>
    <n v="1.8953335302159411"/>
    <n v="0.64369937486444462"/>
    <n v="14.275517487508926"/>
    <n v="58.529621698786585"/>
    <n v="10.540090411610755"/>
    <n v="16.17891981917678"/>
    <x v="12"/>
    <n v="3"/>
    <n v="8"/>
    <n v="7"/>
    <n v="1"/>
    <n v="4"/>
    <n v="22.2"/>
  </r>
  <r>
    <n v="128"/>
    <s v="P1010119_IJ"/>
    <s v="PG"/>
    <x v="9"/>
    <x v="1"/>
    <x v="1"/>
    <n v="1.5140045420136264E-2"/>
    <n v="0.34317436285642178"/>
    <n v="7.0653545293969236E-2"/>
    <n v="0.20691395407519564"/>
    <n v="2.0439061317183954E-2"/>
    <n v="1.0093363613424175E-2"/>
    <n v="0.17663386323492308"/>
    <n v="5.0466818067120877E-3"/>
    <n v="0"/>
    <n v="0"/>
    <n v="6.6111531667928353E-2"/>
    <n v="0.21221296997224329"/>
    <n v="6.6111531667928353E-2"/>
    <n v="-3.951886347668629"/>
    <n v="-1.048150322762053"/>
    <n v="-2.4962441579021131"/>
    <n v="-1.5523954463984169"/>
    <n v="-3.8773977566312769"/>
    <n v="-4.5725627903958443"/>
    <n v="-1.7001240937087518"/>
    <n v="-5.2400289037201802"/>
    <n v="-8.4682130091945194"/>
    <n v="-5.5461535304526182"/>
    <n v="-2.641589334388073"/>
    <n v="-1.311637441102429"/>
    <n v="-2.6421896507423335"/>
    <n v="0.2"/>
    <n v="20.691395407519565"/>
    <n v="0.50466818067120878"/>
    <n v="2.239958149623194"/>
    <n v="0.79060694611028526"/>
    <n v="42.896795357052724"/>
    <n v="21.221296997224329"/>
    <n v="6.6111531667928354"/>
    <n v="21.196063588190775"/>
    <x v="2"/>
    <n v="3"/>
    <n v="9"/>
    <n v="5"/>
    <n v="0"/>
    <n v="3"/>
    <n v="33.299999999999997"/>
  </r>
  <r>
    <n v="129"/>
    <s v="P1010120_IJ"/>
    <s v="PG"/>
    <x v="9"/>
    <x v="1"/>
    <x v="1"/>
    <n v="1.1220196353436187E-2"/>
    <n v="7.3211781206171125E-2"/>
    <n v="1.1220196353436187E-2"/>
    <n v="0.17391304347826095"/>
    <n v="3.9270687237026654E-2"/>
    <n v="4.4880785413744739E-2"/>
    <n v="0.53884992987377278"/>
    <n v="0"/>
    <n v="2.2440392706872373E-2"/>
    <n v="0"/>
    <n v="6.8162692847124826E-2"/>
    <n v="0.64544179523141654"/>
    <n v="6.8162692847124826E-2"/>
    <n v="-4.1810492804889545"/>
    <n v="-2.5449676670175871"/>
    <n v="-3.8048455657534199"/>
    <n v="-1.7229015182302105"/>
    <n v="-3.2304054429226188"/>
    <n v="-3.098262584093971"/>
    <n v="-0.59863696375431752"/>
    <n v="-8.2855133090797413"/>
    <n v="-3.787363526590461"/>
    <n v="-5.5461535304526182"/>
    <n v="-2.6130534526533604"/>
    <n v="0.59906251532856303"/>
    <n v="-2.6136381470693988"/>
    <n v="0.2"/>
    <n v="17.391304347826093"/>
    <n v="0"/>
    <n v="1.8862713965006135"/>
    <n v="0.64062166336169413"/>
    <n v="9.5652173913043494"/>
    <n v="64.544179523141651"/>
    <n v="6.8162692847124822"/>
    <n v="17.391304347826093"/>
    <x v="12"/>
    <n v="7"/>
    <n v="8"/>
    <n v="3"/>
    <n v="1"/>
    <n v="6"/>
    <n v="22.2"/>
  </r>
  <r>
    <n v="130"/>
    <s v="P1010121_IJ"/>
    <s v="PG"/>
    <x v="9"/>
    <x v="1"/>
    <x v="1"/>
    <n v="5.6449336720293553E-3"/>
    <n v="0.18092012418854084"/>
    <n v="2.8189832864835514E-2"/>
    <n v="0.22579734688117417"/>
    <n v="7.9029071408410978E-2"/>
    <n v="3.3869602032176135E-2"/>
    <n v="0.26023144228055328"/>
    <n v="5.6449336720293553E-3"/>
    <n v="0"/>
    <n v="0"/>
    <n v="3.9514535704205482E-2"/>
    <n v="0.37877504939316975"/>
    <n v="3.9514535704205482E-2"/>
    <n v="-4.6372269464966855"/>
    <n v="-1.6773313939279868"/>
    <n v="-3.2334077201447404"/>
    <n v="-1.4664607997303232"/>
    <n v="-2.5343717127148349"/>
    <n v="-3.3780607705168983"/>
    <n v="-1.3207502849428934"/>
    <n v="-5.1330558518545226"/>
    <n v="-8.4682130091945194"/>
    <n v="-5.5461535304526182"/>
    <n v="-3.1120543413653659"/>
    <n v="-0.49475076399483403"/>
    <n v="-3.1129891019651068"/>
    <n v="0.2"/>
    <n v="22.579734688117416"/>
    <n v="0.56449336720293553"/>
    <n v="2.1676313250168469"/>
    <n v="0.76507875044578255"/>
    <n v="21.475489072540572"/>
    <n v="37.877504939316978"/>
    <n v="3.951453570420548"/>
    <n v="23.144228055320351"/>
    <x v="2"/>
    <n v="5"/>
    <n v="10"/>
    <n v="1"/>
    <n v="1"/>
    <n v="6"/>
    <n v="11.1"/>
  </r>
  <r>
    <n v="131"/>
    <s v="PG1_7_090923_IJ"/>
    <s v="PG"/>
    <x v="9"/>
    <x v="1"/>
    <x v="1"/>
    <n v="5.044136191677177E-3"/>
    <n v="0.11097099621689789"/>
    <n v="2.57866429434268E-2"/>
    <n v="0.22698612862547296"/>
    <n v="2.5220680958385887E-2"/>
    <n v="0.14123581336696095"/>
    <n v="0.32282471626733922"/>
    <n v="2.5220680958385882E-4"/>
    <n v="3.0264817150063059E-2"/>
    <n v="0"/>
    <n v="5.6494325346784384E-2"/>
    <n v="0.51979823455233298"/>
    <n v="5.6494325346784384E-2"/>
    <n v="-4.7015391141213012"/>
    <n v="-2.1502319323780341"/>
    <n v="-3.2970444659411302"/>
    <n v="-1.4612893861100082"/>
    <n v="-3.6695649596429054"/>
    <n v="-1.9553831525825001"/>
    <n v="-1.1082284359206538"/>
    <n v="-7.5921139535090028"/>
    <n v="-3.4906382615214167"/>
    <n v="-5.5461535304526182"/>
    <n v="-2.7874401103609667"/>
    <n v="7.9234365539148754E-2"/>
    <n v="-2.7881277123076957"/>
    <n v="0.2"/>
    <n v="22.698612862547296"/>
    <n v="2.5220680958385883E-2"/>
    <n v="2.1755203518140007"/>
    <n v="0.69383650614368064"/>
    <n v="14.180177535200187"/>
    <n v="51.979823455233301"/>
    <n v="5.6494325346784384"/>
    <n v="22.723833543505684"/>
    <x v="11"/>
    <n v="5"/>
    <n v="13"/>
    <n v="5"/>
    <n v="0"/>
    <n v="6"/>
    <n v="11.1"/>
  </r>
  <r>
    <n v="132"/>
    <s v="PG1_97_090923_IJ"/>
    <s v="PG"/>
    <x v="9"/>
    <x v="1"/>
    <x v="1"/>
    <n v="0"/>
    <n v="7.2741392699974122E-2"/>
    <n v="4.1851361443609104E-2"/>
    <n v="0.20709293295366293"/>
    <n v="5.1773233238415735E-3"/>
    <n v="0.33652601604970217"/>
    <n v="0.16049702303908878"/>
    <n v="5.1773233238415735E-3"/>
    <n v="9.8369143152989891E-2"/>
    <n v="5.1773233238415735E-3"/>
    <n v="6.7822935542324617E-2"/>
    <n v="0.60574682888946407"/>
    <n v="7.3000258866166193E-2"/>
    <n v="-5.5172520730881915"/>
    <n v="-2.5510138302890222"/>
    <n v="-2.9328927748532347"/>
    <n v="-1.551545411622492"/>
    <n v="-5.2141926902368594"/>
    <n v="-1.0880249383190383"/>
    <n v="-1.7933075666450504"/>
    <n v="-5.2156727981560307"/>
    <n v="-2.3166627867701415"/>
    <n v="-4.6994817426008346"/>
    <n v="-2.6177243116118665"/>
    <n v="0.42946885545658503"/>
    <n v="-2.5493610886496851"/>
    <n v="0.2"/>
    <n v="20.709293295366294"/>
    <n v="0.51773233238415739"/>
    <n v="1.869765866326857"/>
    <n v="0.63501600119971946"/>
    <n v="11.459275414358322"/>
    <n v="60.574682888946406"/>
    <n v="7.300025886616619"/>
    <n v="21.22702562775045"/>
    <x v="12"/>
    <n v="5"/>
    <n v="9"/>
    <n v="5"/>
    <n v="0"/>
    <n v="7"/>
    <n v="0"/>
  </r>
  <r>
    <n v="133"/>
    <s v="P1010134_IJ"/>
    <s v="PG"/>
    <x v="10"/>
    <x v="1"/>
    <x v="1"/>
    <n v="0"/>
    <n v="7.5765717356260073E-2"/>
    <n v="0.39249886765549286"/>
    <n v="0.29554003224073072"/>
    <n v="2.1493820526598605E-2"/>
    <n v="4.2987641053197211E-2"/>
    <n v="9.1348737238044056E-2"/>
    <n v="3.7614185921547555E-2"/>
    <n v="0"/>
    <n v="0"/>
    <n v="4.8361096184846859E-2"/>
    <n v="0.19344438473938744"/>
    <n v="4.8361096184846859E-2"/>
    <n v="-5.5172520730881915"/>
    <n v="-2.5127631341884751"/>
    <n v="-0.89074960727532815"/>
    <n v="-1.2007443377742255"/>
    <n v="-3.8276966072535434"/>
    <n v="-3.14113020127777"/>
    <n v="-2.3349726216616697"/>
    <n v="-3.2734328235399803"/>
    <n v="-8.4682130091945194"/>
    <n v="-5.5461535304526182"/>
    <n v="-2.929903647190609"/>
    <n v="-1.4277828001833062"/>
    <n v="-2.930689858978571"/>
    <n v="0.2"/>
    <n v="29.554003224073071"/>
    <n v="3.7614185921547554"/>
    <n v="1.9881196080044465"/>
    <n v="0.7017189906207778"/>
    <n v="46.826458501175296"/>
    <n v="19.344438473938744"/>
    <n v="4.8361096184846861"/>
    <n v="33.315421816227826"/>
    <x v="2"/>
    <n v="7"/>
    <n v="6"/>
    <n v="3"/>
    <n v="1"/>
    <n v="5"/>
    <n v="33.299999999999997"/>
  </r>
  <r>
    <n v="134"/>
    <s v="P1010135_IJ"/>
    <s v="PG"/>
    <x v="10"/>
    <x v="1"/>
    <x v="1"/>
    <n v="0"/>
    <n v="0.27012425715829264"/>
    <n v="1.6415068463049805E-2"/>
    <n v="0.43219881145326844"/>
    <n v="3.2414910858995137E-2"/>
    <n v="5.4024851431658555E-2"/>
    <n v="7.0232306861156127E-2"/>
    <n v="5.4024851431658562E-2"/>
    <n v="0"/>
    <n v="0"/>
    <n v="5.4565099945975144E-2"/>
    <n v="0.21069692058346837"/>
    <n v="5.4565099945975144E-2"/>
    <n v="-5.5172520730881915"/>
    <n v="-1.2844647356322934"/>
    <n v="-3.5930173846002598"/>
    <n v="-0.82342215581281919"/>
    <n v="-3.4208766761169596"/>
    <n v="-2.9137101677721744"/>
    <n v="-2.5826527509483399"/>
    <n v="-2.9133896140387967"/>
    <n v="-8.4682130091945194"/>
    <n v="-5.5461535304526182"/>
    <n v="-2.8194438932425787"/>
    <n v="-1.3207296726270075"/>
    <n v="-2.8201524303011296"/>
    <n v="0.2"/>
    <n v="43.219881145326845"/>
    <n v="5.4024851431658565"/>
    <n v="1.5613546034158443"/>
    <n v="0.55108966880005783"/>
    <n v="28.653932562134244"/>
    <n v="21.069692058346838"/>
    <n v="5.4565099945975142"/>
    <n v="48.622366288492699"/>
    <x v="2"/>
    <n v="6"/>
    <n v="6"/>
    <n v="4"/>
    <n v="2"/>
    <n v="5"/>
    <n v="44.4"/>
  </r>
  <r>
    <n v="135"/>
    <s v="P1010136_IJ"/>
    <s v="PG"/>
    <x v="10"/>
    <x v="1"/>
    <x v="1"/>
    <n v="0"/>
    <n v="0.29808177688036341"/>
    <n v="3.5897831644663571E-2"/>
    <n v="0.22211004543160015"/>
    <n v="7.5719333669863706E-2"/>
    <n v="3.533568904593639E-2"/>
    <n v="0.1415951539626451"/>
    <n v="8.5815244825845516E-2"/>
    <n v="1.0095911155981827E-2"/>
    <n v="0"/>
    <n v="9.0863200403836428E-2"/>
    <n v="0.34856133266027256"/>
    <n v="9.0863200403836428E-2"/>
    <n v="-5.5172520730881915"/>
    <n v="-1.1873771963987372"/>
    <n v="-3.0529437212127823"/>
    <n v="-1.4826728428296152"/>
    <n v="-2.5770116081707024"/>
    <n v="-3.3359715324297103"/>
    <n v="-1.9147575720842243"/>
    <n v="-2.4523498172240559"/>
    <n v="-4.57482598541245"/>
    <n v="-5.5461535304526182"/>
    <n v="-2.3419631837818891"/>
    <n v="-0.62536904630932189"/>
    <n v="-2.3424200277173983"/>
    <n v="0.2"/>
    <n v="22.211004543160016"/>
    <n v="8.5815244825845518"/>
    <n v="2.2911402157832161"/>
    <n v="0.7781245364547611"/>
    <n v="33.397960852502699"/>
    <n v="34.856133266027257"/>
    <n v="9.0863200403836419"/>
    <n v="30.792529025744567"/>
    <x v="12"/>
    <n v="5"/>
    <n v="10"/>
    <n v="3"/>
    <n v="1"/>
    <n v="5"/>
    <n v="11.1"/>
  </r>
  <r>
    <n v="136"/>
    <s v="P1010137_IJ"/>
    <s v="PG"/>
    <x v="10"/>
    <x v="1"/>
    <x v="1"/>
    <n v="0"/>
    <n v="0.10468463752944257"/>
    <n v="5.7952416941439364E-2"/>
    <n v="0.39780162261188168"/>
    <n v="4.7108086888249148E-2"/>
    <n v="5.7576550641193394E-2"/>
    <n v="0.15702695629416386"/>
    <n v="2.6432870976184249E-2"/>
    <n v="0"/>
    <n v="0"/>
    <n v="0.12562156503533106"/>
    <n v="0.28814446479979067"/>
    <n v="0.12562156503533106"/>
    <n v="-5.5172520730881915"/>
    <n v="-2.2060713174805517"/>
    <n v="-2.6659064586710097"/>
    <n v="-0.90597426809424442"/>
    <n v="-3.0495320777197064"/>
    <n v="-2.8503059147853778"/>
    <n v="-1.8145291985261689"/>
    <n v="-3.623396694742294"/>
    <n v="-8.4682130091945194"/>
    <n v="-5.5461535304526182"/>
    <n v="-2.0317518523498461"/>
    <n v="-0.90441302256736289"/>
    <n v="-2.0321000049286879"/>
    <n v="0.2"/>
    <n v="39.780162261188167"/>
    <n v="2.6432870976184248"/>
    <n v="1.8980193672943182"/>
    <n v="0.65666963500772757"/>
    <n v="16.263705447088196"/>
    <n v="28.814446479979068"/>
    <n v="12.562156503533107"/>
    <n v="42.423449358806593"/>
    <x v="8"/>
    <n v="6"/>
    <n v="7"/>
    <n v="4"/>
    <n v="1"/>
    <n v="3"/>
    <n v="0"/>
  </r>
  <r>
    <n v="137"/>
    <s v="PG3_95_090923_IJ"/>
    <s v="PG"/>
    <x v="10"/>
    <x v="1"/>
    <x v="1"/>
    <n v="4.5121263395375068E-2"/>
    <n v="7.8962210941906391E-2"/>
    <n v="7.3291993269780711E-2"/>
    <n v="0.18048505358150027"/>
    <n v="4.5121263395375075E-2"/>
    <n v="8.460236886632827E-2"/>
    <n v="0.35025380710659892"/>
    <n v="2.2842639593908629E-2"/>
    <n v="5.6401579244218833E-2"/>
    <n v="0"/>
    <n v="1.7766497461928935E-2"/>
    <n v="0.55922165820642977"/>
    <n v="1.7766497461928935E-2"/>
    <n v="-3.0092807060416038"/>
    <n v="-2.473863342420433"/>
    <n v="-2.4643354101735251"/>
    <n v="-1.6865547407163286"/>
    <n v="-3.0923819832386004"/>
    <n v="-2.4667544701246373"/>
    <n v="-1.0275603286407609"/>
    <n v="-3.7678934174077687"/>
    <n v="-2.8713193346878323"/>
    <n v="-5.5461535304526182"/>
    <n v="-3.787536624778709"/>
    <n v="0.23800379809831929"/>
    <n v="-3.7893339124663163"/>
    <n v="0.2"/>
    <n v="18.048505358150027"/>
    <n v="2.2842639593908629"/>
    <n v="1.9678481997591091"/>
    <n v="0.64635693775033909"/>
    <n v="19.737546760706216"/>
    <n v="55.922165820642974"/>
    <n v="1.7766497461928936"/>
    <n v="20.33276931754089"/>
    <x v="9"/>
    <n v="5"/>
    <n v="13"/>
    <n v="2"/>
    <n v="1"/>
    <n v="3"/>
    <n v="33.299999999999997"/>
  </r>
  <r>
    <n v="138"/>
    <s v="PG3_15_090923_IJ"/>
    <s v="PG"/>
    <x v="10"/>
    <x v="1"/>
    <x v="1"/>
    <n v="0"/>
    <n v="0.14224004936747919"/>
    <n v="3.0293837763265458E-2"/>
    <n v="0.4443073125578525"/>
    <n v="2.4683739586547366E-2"/>
    <n v="2.4683739586547366E-2"/>
    <n v="0.17278617710583158"/>
    <n v="4.3196544276457895E-2"/>
    <n v="8.6393088552915789E-2"/>
    <n v="6.1709348966368415E-3"/>
    <n v="3.0854674483184207E-2"/>
    <n v="0.35174328910829999"/>
    <n v="3.7025609379821051E-2"/>
    <n v="-5.5172520730881915"/>
    <n v="-1.9110495224591013"/>
    <n v="-3.1808329520864334"/>
    <n v="-0.79588645693972815"/>
    <n v="-3.6908627236879572"/>
    <n v="-3.6918685089554328"/>
    <n v="-1.7215696131396119"/>
    <n v="-3.1359127409943963"/>
    <n v="-2.4461900734123532"/>
    <n v="-4.5954664200072557"/>
    <n v="-3.3296635024990375"/>
    <n v="-0.61138515945645877"/>
    <n v="-3.1708914115788822"/>
    <n v="0.2"/>
    <n v="44.430731255785247"/>
    <n v="4.3196544276457898"/>
    <n v="1.7262552142462502"/>
    <n v="0.63745318072155488"/>
    <n v="17.253388713074465"/>
    <n v="35.174328910829999"/>
    <n v="3.7025609379821049"/>
    <n v="48.750385683431034"/>
    <x v="6"/>
    <n v="4"/>
    <n v="8"/>
    <n v="3"/>
    <n v="1"/>
    <n v="5"/>
    <n v="11.1"/>
  </r>
  <r>
    <n v="139"/>
    <s v="P1010176_IJ"/>
    <s v="PG"/>
    <x v="11"/>
    <x v="1"/>
    <x v="1"/>
    <n v="3.316749585406302E-2"/>
    <n v="1.4214641080312724E-2"/>
    <n v="5.2992235111093827E-2"/>
    <n v="0.14688462449656481"/>
    <n v="2.8429282160625447E-2"/>
    <n v="0"/>
    <n v="0.64913527600094767"/>
    <n v="9.476427386875149E-3"/>
    <n v="0"/>
    <n v="0"/>
    <n v="6.1833688699360345E-2"/>
    <n v="0.68704098554844828"/>
    <n v="6.1833688699360345E-2"/>
    <n v="-3.2881831840281008"/>
    <n v="-3.9546705699861455"/>
    <n v="-2.7408398973956754"/>
    <n v="-1.8880099182208367"/>
    <n v="-3.5509613682559906"/>
    <n v="-8.3530258452023247"/>
    <n v="-0.41073173726249279"/>
    <n v="-4.6324404354827955"/>
    <n v="-8.4682130091945194"/>
    <n v="-5.5461535304526182"/>
    <n v="-2.7038570266805597"/>
    <n v="0.78632171145224017"/>
    <n v="-2.7044930395132303"/>
    <n v="0.76666666666666672"/>
    <n v="14.68846244965648"/>
    <n v="0.94764273868751492"/>
    <n v="1.5116781450825842"/>
    <n v="0.54522264083271788"/>
    <n v="10.037437204546956"/>
    <n v="68.704098554844833"/>
    <n v="6.1833688699360341"/>
    <n v="15.636105188343995"/>
    <x v="0"/>
    <n v="4"/>
    <n v="6"/>
    <n v="5"/>
    <n v="1"/>
    <n v="6"/>
    <n v="33.299999999999997"/>
  </r>
  <r>
    <n v="140"/>
    <s v="P1010177_IJ"/>
    <s v="PG"/>
    <x v="11"/>
    <x v="1"/>
    <x v="1"/>
    <n v="2.6730820636193527E-2"/>
    <n v="5.8807805399625754E-2"/>
    <n v="0.19272584263007281"/>
    <n v="0.25661587810745784"/>
    <n v="1.6038492381716118E-2"/>
    <n v="0"/>
    <n v="0.37957765303394803"/>
    <n v="5.3461641272387062E-3"/>
    <n v="5.3461641272387062E-3"/>
    <n v="0"/>
    <n v="5.9075113605987696E-2"/>
    <n v="0.40630847367014156"/>
    <n v="5.9075113605987696E-2"/>
    <n v="-3.4783735179742252"/>
    <n v="-2.7490054246395039"/>
    <n v="-1.5788236433678478"/>
    <n v="-1.3403154143642548"/>
    <n v="-4.1164136655437522"/>
    <n v="-8.3530258452023247"/>
    <n v="-0.94788364285961713"/>
    <n v="-5.1850489963784065"/>
    <n v="-5.1926370088884397"/>
    <n v="-5.5461535304526182"/>
    <n v="-2.7461678960254789"/>
    <n v="-0.37924721005410583"/>
    <n v="-2.7468294795058257"/>
    <n v="0.76666666666666672"/>
    <n v="25.661587810745782"/>
    <n v="0.53461641272387062"/>
    <n v="1.5487681657281387"/>
    <n v="0.54664720854053983"/>
    <n v="27.826446866589212"/>
    <n v="40.630847367014155"/>
    <n v="5.9075113605987699"/>
    <n v="26.196204223469653"/>
    <x v="2"/>
    <n v="5"/>
    <n v="6"/>
    <n v="5"/>
    <n v="1"/>
    <n v="7"/>
    <n v="33.299999999999997"/>
  </r>
  <r>
    <n v="141"/>
    <s v="PG6_B_090923_IJ"/>
    <s v="PG"/>
    <x v="11"/>
    <x v="1"/>
    <x v="1"/>
    <n v="5.8806233460746843E-3"/>
    <n v="0.20582181711261394"/>
    <n v="0.18790942190503335"/>
    <n v="0.21170244045868861"/>
    <n v="2.3522493384298741E-2"/>
    <n v="0"/>
    <n v="0.2822699206115849"/>
    <n v="1.7641870038224053E-2"/>
    <n v="0"/>
    <n v="1.7641870038224053E-2"/>
    <n v="5.3219641281975892E-2"/>
    <n v="0.32343428403410768"/>
    <n v="7.0861511320199938E-2"/>
    <n v="-4.6130854661976706"/>
    <n v="-1.5513616203192684"/>
    <n v="-1.6028487900059407"/>
    <n v="-1.5298977266491327"/>
    <n v="-3.7385360221657553"/>
    <n v="-8.3530258452023247"/>
    <n v="-1.2407134080168472"/>
    <n v="-4.0230361193790198"/>
    <n v="-8.4682130091945194"/>
    <n v="-3.8344087800138924"/>
    <n v="-2.8423853486996302"/>
    <n v="-0.73803363124890364"/>
    <n v="-2.5772710412266666"/>
    <n v="0.76666666666666672"/>
    <n v="21.170244045868859"/>
    <n v="1.7641870038224052"/>
    <n v="1.8505062748768299"/>
    <n v="0.68333529198374943"/>
    <n v="39.9611862363722"/>
    <n v="32.343428403410769"/>
    <n v="7.0861511320199941"/>
    <n v="22.934431049691263"/>
    <x v="6"/>
    <n v="1"/>
    <n v="6"/>
    <n v="7"/>
    <n v="1"/>
    <n v="6"/>
    <n v="11.1"/>
  </r>
  <r>
    <n v="142"/>
    <s v="PG6_C_090923_IJ"/>
    <s v="PG"/>
    <x v="11"/>
    <x v="1"/>
    <x v="1"/>
    <n v="1.0576414595452143E-2"/>
    <n v="0.12162876784769966"/>
    <n v="9.0221414940335268E-2"/>
    <n v="0.26969857218402959"/>
    <n v="5.2882072977260717E-3"/>
    <n v="0"/>
    <n v="0.44420941300899003"/>
    <n v="1.5864621893178214E-2"/>
    <n v="0"/>
    <n v="0"/>
    <n v="4.8122686409307253E-2"/>
    <n v="0.4653622421998943"/>
    <n v="4.8122686409307253E-2"/>
    <n v="-4.2242676590806179"/>
    <n v="-2.0621431217438806"/>
    <n v="-2.2807136833892256"/>
    <n v="-1.291211441925427"/>
    <n v="-5.1940049855858703"/>
    <n v="-8.3530258452023247"/>
    <n v="-0.79161558563204937"/>
    <n v="-4.1276431344202971"/>
    <n v="-8.4682130091945194"/>
    <n v="-5.5461535304526182"/>
    <n v="-2.9344016923999257"/>
    <n v="-0.13877331154821895"/>
    <n v="-2.935191254072798"/>
    <n v="0.76666666666666672"/>
    <n v="26.969857218402961"/>
    <n v="1.5864621893178215"/>
    <n v="1.5373985640538668"/>
    <n v="0.59938749261521085"/>
    <n v="22.242659738348706"/>
    <n v="46.536224219989428"/>
    <n v="4.8122686409307249"/>
    <n v="28.556319407720782"/>
    <x v="4"/>
    <n v="4"/>
    <n v="5"/>
    <n v="3"/>
    <n v="1"/>
    <n v="4"/>
    <n v="11.1"/>
  </r>
  <r>
    <n v="143"/>
    <s v="PG6_D_090923_IJ"/>
    <s v="PG"/>
    <x v="11"/>
    <x v="1"/>
    <x v="1"/>
    <n v="2.2209883398112158E-2"/>
    <n v="0.12798445308162135"/>
    <n v="0.1166595151672789"/>
    <n v="0.16102165463631318"/>
    <n v="4.9972237645752357E-2"/>
    <n v="0"/>
    <n v="0.39422543031649071"/>
    <n v="1.6657412548584119E-2"/>
    <n v="0"/>
    <n v="5.5524708495280394E-3"/>
    <n v="8.3564686285396997E-2"/>
    <n v="0.46085508051082719"/>
    <n v="8.9117157134925032E-2"/>
    <n v="-3.6375165967794199"/>
    <n v="-2.0130768875390688"/>
    <n v="-2.0479137573652157"/>
    <n v="-1.7982702297887805"/>
    <n v="-2.990823074294767"/>
    <n v="-8.3530258452023247"/>
    <n v="-0.91030966449996276"/>
    <n v="-4.0796238926092148"/>
    <n v="-8.4682130091945194"/>
    <n v="-4.6589282488179906"/>
    <n v="-2.4213865759785342"/>
    <n v="-0.15690076750068196"/>
    <n v="-2.360862876807778"/>
    <n v="0.76666666666666672"/>
    <n v="16.102165463631319"/>
    <n v="1.6657412548584118"/>
    <n v="1.7910632008090823"/>
    <n v="0.66138478528946665"/>
    <n v="26.685385164701241"/>
    <n v="46.085508051082719"/>
    <n v="8.9117157134925034"/>
    <n v="17.76790671848973"/>
    <x v="6"/>
    <n v="3"/>
    <n v="5"/>
    <n v="6"/>
    <n v="1"/>
    <n v="5"/>
    <n v="22.2"/>
  </r>
  <r>
    <n v="144"/>
    <s v="PG6_E_090923_IJ"/>
    <s v="PG"/>
    <x v="11"/>
    <x v="1"/>
    <x v="1"/>
    <n v="2.312138728323699E-2"/>
    <n v="7.5144508670520221E-2"/>
    <n v="0.21948293054666024"/>
    <n v="0.31791907514450851"/>
    <n v="5.7803468208092474E-3"/>
    <n v="0"/>
    <n v="0.31791907514450862"/>
    <n v="1.1560693641618495E-2"/>
    <n v="0"/>
    <n v="0"/>
    <n v="3.4682080924855488E-2"/>
    <n v="0.33526011560693636"/>
    <n v="3.4682080924855488E-2"/>
    <n v="-3.6033279683614952"/>
    <n v="-2.520501593733695"/>
    <n v="-1.4548700771160954"/>
    <n v="-1.1284748408392307"/>
    <n v="-5.1090194377370679"/>
    <n v="-8.3530258452023247"/>
    <n v="-1.1233597420558274"/>
    <n v="-4.4383189168764146"/>
    <n v="-8.4682130091945194"/>
    <n v="-5.5461535304526182"/>
    <n v="-3.227611658665674"/>
    <n v="-0.68448911781683097"/>
    <n v="-3.22865578273026"/>
    <n v="0.76666666666666672"/>
    <n v="31.791907514450852"/>
    <n v="1.1560693641618496"/>
    <n v="1.4048914085350348"/>
    <n v="0.56536989373620661"/>
    <n v="31.774882650041747"/>
    <n v="33.526011560693632"/>
    <n v="3.4682080924855487"/>
    <n v="32.9479768786127"/>
    <x v="5"/>
    <n v="3"/>
    <n v="5"/>
    <n v="3"/>
    <n v="1"/>
    <n v="4"/>
    <n v="11.1"/>
  </r>
  <r>
    <n v="145"/>
    <s v="P1011180_IJ"/>
    <s v="ON"/>
    <x v="12"/>
    <x v="0"/>
    <x v="0"/>
    <n v="0"/>
    <n v="9.6061479346781969E-2"/>
    <n v="0.17852076100092565"/>
    <n v="9.6061479346781983E-3"/>
    <n v="0.17771373679154664"/>
    <n v="0.13448607108549476"/>
    <n v="5.2833813640730087E-2"/>
    <n v="0.11527377521613841"/>
    <n v="7.2046109510086498E-2"/>
    <n v="9.6061479346781983E-3"/>
    <n v="0.15946205571565805"/>
    <n v="0.55235350624399637"/>
    <n v="0.16906820365033626"/>
    <n v="-5.5172520730881915"/>
    <n v="-2.2881140295236366"/>
    <n v="-1.65139464561245"/>
    <n v="-4.3069500384033539"/>
    <n v="-1.7258027106114302"/>
    <n v="-2.0042719975369567"/>
    <n v="-2.8459825655446767"/>
    <n v="-2.157976119888199"/>
    <n v="-2.6273122297106637"/>
    <n v="-4.3016426562754386"/>
    <n v="-1.8008062768922166"/>
    <n v="0.21018440667170543"/>
    <n v="-1.7441736021095116"/>
    <s v="na"/>
    <n v="0.96061479346781986"/>
    <n v="11.527377521613841"/>
    <n v="2.3833018085040161"/>
    <n v="0.8800803646601465"/>
    <n v="27.458224034770762"/>
    <n v="55.235350624399636"/>
    <n v="16.906820365033624"/>
    <n v="12.487992315081661"/>
    <x v="6"/>
    <n v="1"/>
    <n v="8"/>
    <n v="5"/>
    <n v="1"/>
    <n v="2"/>
    <n v="0"/>
  </r>
  <r>
    <n v="146"/>
    <s v="P1011181_IJ"/>
    <s v="ON"/>
    <x v="12"/>
    <x v="0"/>
    <x v="0"/>
    <n v="0"/>
    <n v="1.6393442622950824E-2"/>
    <n v="1.6539059925351974E-2"/>
    <n v="4.3715846994535519E-2"/>
    <n v="0.60655737704918045"/>
    <n v="0"/>
    <n v="1.6393442622950824E-2"/>
    <n v="8.1967213114754106E-2"/>
    <n v="7.6502732240437188E-2"/>
    <n v="1.6393442622950824E-2"/>
    <n v="9.2896174863387998E-2"/>
    <n v="0.78142076502732261"/>
    <n v="0.10928961748633882"/>
    <n v="-5.5172520730881915"/>
    <n v="-3.8464837161043226"/>
    <n v="-3.5884711447220687"/>
    <n v="-3.0423687748230757"/>
    <n v="-0.49886688935383477"/>
    <n v="-8.3530258452023247"/>
    <n v="-3.8423323317635312"/>
    <n v="-2.4980908250971203"/>
    <n v="-2.5674603239985081"/>
    <n v="-3.8941504617479707"/>
    <n v="-2.3209176098595798"/>
    <n v="1.273965176145972"/>
    <n v="-2.1660555722797294"/>
    <s v="na"/>
    <n v="4.3715846994535523"/>
    <n v="8.1967213114754109"/>
    <n v="1.4684076902190173"/>
    <n v="0.5909307258460974"/>
    <n v="3.29325025483028"/>
    <n v="78.142076502732266"/>
    <n v="10.928961748633883"/>
    <n v="12.568306010928964"/>
    <x v="5"/>
    <n v="3"/>
    <n v="5"/>
    <n v="3"/>
    <n v="1"/>
    <n v="2"/>
    <n v="0"/>
  </r>
  <r>
    <n v="147"/>
    <s v="P1011182_IJ"/>
    <s v="ON"/>
    <x v="12"/>
    <x v="0"/>
    <x v="0"/>
    <n v="2.1493820526598602E-2"/>
    <n v="2.1493820526598602E-2"/>
    <n v="5.3971194361564945E-2"/>
    <n v="0.13970983342289095"/>
    <n v="9.6722192369693732E-2"/>
    <n v="0.19881783987103704"/>
    <n v="0"/>
    <n v="0.11284255776464266"/>
    <n v="0.24717893605588381"/>
    <n v="0"/>
    <n v="0.11337990327780761"/>
    <n v="0.65556152606125728"/>
    <n v="0.11337990327780761"/>
    <n v="-3.6652190384367995"/>
    <n v="-3.6313352323314332"/>
    <n v="-2.7256000438247452"/>
    <n v="-1.9368266424261795"/>
    <n v="-2.3329392936270703"/>
    <n v="-1.6138878444602109"/>
    <n v="-5.3047963326457452"/>
    <n v="-2.1792462891521671"/>
    <n v="-1.3965147293019455"/>
    <n v="-5.5461535304526182"/>
    <n v="-2.130409241463834"/>
    <n v="0.64357668080663166"/>
    <n v="-2.1307882509158009"/>
    <s v="na"/>
    <n v="13.970983342289095"/>
    <n v="11.284255776464267"/>
    <n v="1.9810005163369893"/>
    <n v="0.71449490522946257"/>
    <n v="9.6958835414762152"/>
    <n v="65.556152606125721"/>
    <n v="11.337990327780762"/>
    <n v="25.255239118753362"/>
    <x v="0"/>
    <n v="4"/>
    <n v="8"/>
    <n v="4"/>
    <n v="0"/>
    <n v="0"/>
    <n v="0"/>
  </r>
  <r>
    <n v="148"/>
    <s v="P1011183_IJ"/>
    <s v="ON"/>
    <x v="12"/>
    <x v="0"/>
    <x v="0"/>
    <n v="0"/>
    <n v="4.231684739486908E-2"/>
    <n v="9.55333988908149E-2"/>
    <n v="0.13224014810896592"/>
    <n v="0.15868817773075908"/>
    <n v="0.26976990214229035"/>
    <n v="1.057921184871727E-2"/>
    <n v="8.4633694789738187E-2"/>
    <n v="0.10579211848717272"/>
    <n v="0"/>
    <n v="7.4054482941020891E-2"/>
    <n v="0.62946310499867764"/>
    <n v="7.4054482941020891E-2"/>
    <n v="-5.5172520730881915"/>
    <n v="-3.048886039049751"/>
    <n v="-2.2294016792498406"/>
    <n v="-1.9903113731309103"/>
    <n v="-1.8388675743771112"/>
    <n v="-1.3089903240817617"/>
    <n v="-4.1604990157790986"/>
    <n v="-2.4661734829648791"/>
    <n v="-2.2440614814614182"/>
    <n v="-5.5461535304526182"/>
    <n v="-2.5353406048672209"/>
    <n v="0.52991422032851354"/>
    <n v="-2.5358849774695238"/>
    <s v="na"/>
    <n v="13.224014810896593"/>
    <n v="8.463369478973819"/>
    <n v="1.9613486593253886"/>
    <n v="0.76467344418311789"/>
    <n v="13.785024628568399"/>
    <n v="62.946310499867764"/>
    <n v="7.4054482941020892"/>
    <n v="21.687384289870412"/>
    <x v="4"/>
    <n v="2"/>
    <n v="8"/>
    <n v="2"/>
    <n v="1"/>
    <n v="1"/>
    <n v="0"/>
  </r>
  <r>
    <n v="149"/>
    <s v="P1011187_IJ"/>
    <s v="ON"/>
    <x v="12"/>
    <x v="0"/>
    <x v="0"/>
    <n v="0"/>
    <n v="8.7158628704241708E-2"/>
    <n v="0.17992735558520151"/>
    <n v="8.7158628704241708E-2"/>
    <n v="2.3242300987797788E-2"/>
    <n v="0"/>
    <n v="0.10459035444509002"/>
    <n v="0.20918070889018009"/>
    <n v="0"/>
    <n v="0"/>
    <n v="0.19814061592097615"/>
    <n v="0.33701336432306789"/>
    <n v="0.19814061592097615"/>
    <n v="-5.5172520730881915"/>
    <n v="-2.3805203632643055"/>
    <n v="-1.6439709097515618"/>
    <n v="-2.3930095158627616"/>
    <n v="-3.7503874665700829"/>
    <n v="-8.3530258452023247"/>
    <n v="-2.2060473803303591"/>
    <n v="-1.5630338040774288"/>
    <n v="-8.4682130091945194"/>
    <n v="-5.5461535304526182"/>
    <n v="-1.5890584864799142"/>
    <n v="-0.67663224632161101"/>
    <n v="-1.5893020767575132"/>
    <s v="na"/>
    <n v="8.7158628704241714"/>
    <n v="20.918070889018008"/>
    <n v="1.9739415241836882"/>
    <n v="0.85727191155267002"/>
    <n v="26.70859842894432"/>
    <n v="33.701336432306789"/>
    <n v="19.814061592097616"/>
    <n v="29.633933759442179"/>
    <x v="13"/>
    <n v="1"/>
    <n v="5"/>
    <n v="3"/>
    <n v="1"/>
    <n v="1"/>
    <n v="0"/>
  </r>
  <r>
    <n v="150"/>
    <s v="P1011188_IJ"/>
    <s v="ON"/>
    <x v="12"/>
    <x v="0"/>
    <x v="0"/>
    <n v="0"/>
    <n v="0.04"/>
    <n v="4.5610098176718093E-2"/>
    <n v="0.12"/>
    <n v="0.22285714285714286"/>
    <n v="0.24"/>
    <n v="0"/>
    <n v="0.10857142857142861"/>
    <n v="0.13714285714285715"/>
    <n v="0"/>
    <n v="9.1428571428571428E-2"/>
    <n v="0.70857142857142863"/>
    <n v="9.1428571428571428E-2"/>
    <n v="-5.5172520730881915"/>
    <n v="-3.0992582723857609"/>
    <n v="-2.8638993690380676"/>
    <n v="-2.0846421607205667"/>
    <n v="-1.4997234999987417"/>
    <n v="-1.4258251678677305"/>
    <n v="-5.3047963326457452"/>
    <n v="-2.2177452375609539"/>
    <n v="-1.9849588113853385"/>
    <n v="-5.5461535304526182"/>
    <n v="-2.3360658573169699"/>
    <n v="0.88845593288071134"/>
    <n v="-2.3365202941109637"/>
    <s v="na"/>
    <n v="12"/>
    <n v="10.857142857142861"/>
    <n v="1.8400329313578807"/>
    <n v="0.83743507620355484"/>
    <n v="8.5610098176718097"/>
    <n v="70.857142857142861"/>
    <n v="9.1428571428571423"/>
    <n v="22.857142857142861"/>
    <x v="16"/>
    <n v="1"/>
    <n v="5"/>
    <n v="2"/>
    <n v="1"/>
    <n v="2"/>
    <n v="0"/>
  </r>
  <r>
    <n v="151"/>
    <s v="P1011168_IJ"/>
    <s v="ON"/>
    <x v="13"/>
    <x v="0"/>
    <x v="0"/>
    <n v="0"/>
    <n v="0.11683848797250862"/>
    <n v="0.1272067146186954"/>
    <n v="2.1147237642083004E-2"/>
    <n v="0"/>
    <n v="0"/>
    <n v="0.20089875759978856"/>
    <n v="0.28548770816812047"/>
    <n v="0"/>
    <n v="0"/>
    <n v="0.15886862278614861"/>
    <n v="0.486386465767909"/>
    <n v="0.15886862278614861"/>
    <n v="-5.5172520730881915"/>
    <n v="-2.1007805396332451"/>
    <n v="-1.9682704307883554"/>
    <n v="-3.6864382105134772"/>
    <n v="-8.2542687700901833"/>
    <n v="-8.3530258452023247"/>
    <n v="-1.5745166948602569"/>
    <n v="-1.2523211019858429"/>
    <n v="-8.4682130091945194"/>
    <n v="-5.5461535304526182"/>
    <n v="-1.8044300150086556"/>
    <n v="-5.4467598774409015E-2"/>
    <n v="-1.8047182058024733"/>
    <s v="na"/>
    <n v="2.1147237642083003"/>
    <n v="28.548770816812048"/>
    <n v="1.6489459446564447"/>
    <n v="0.79297537901660675"/>
    <n v="24.404520259120403"/>
    <n v="48.638646576790897"/>
    <n v="15.88686227861486"/>
    <n v="30.663494581020348"/>
    <x v="20"/>
    <n v="1"/>
    <n v="3"/>
    <n v="4"/>
    <n v="0"/>
    <n v="0"/>
    <n v="0"/>
  </r>
  <r>
    <n v="152"/>
    <s v="P1011170_IJ"/>
    <s v="ON"/>
    <x v="13"/>
    <x v="0"/>
    <x v="0"/>
    <n v="0"/>
    <n v="8.194482381862879E-2"/>
    <n v="0.15857376930482514"/>
    <n v="0.10379677683692981"/>
    <n v="0"/>
    <n v="0"/>
    <n v="0.21851953018301007"/>
    <n v="0.16388964763725758"/>
    <n v="0"/>
    <n v="0"/>
    <n v="0.13138486752253481"/>
    <n v="0.38240917782026762"/>
    <n v="0.13138486752253481"/>
    <n v="-5.5172520730881915"/>
    <n v="-2.4388810113202473"/>
    <n v="-1.7630265159424037"/>
    <n v="-2.2249756818677362"/>
    <n v="-8.2542687700901833"/>
    <n v="-8.3530258452023247"/>
    <n v="-1.4922439137551053"/>
    <n v="-1.8067236787362968"/>
    <n v="-8.4682130091945194"/>
    <n v="-5.5461535304526182"/>
    <n v="-1.9884670685395978"/>
    <n v="-0.47933495667462017"/>
    <n v="-1.9888026586232646"/>
    <s v="na"/>
    <n v="10.37967768369298"/>
    <n v="16.38896476372576"/>
    <n v="2.0056385920621889"/>
    <n v="0.87103777322481568"/>
    <n v="24.051859312345393"/>
    <n v="38.240917782026763"/>
    <n v="13.138486752253481"/>
    <n v="26.768642447418742"/>
    <x v="13"/>
    <n v="2"/>
    <n v="6"/>
    <n v="3"/>
    <n v="0"/>
    <n v="0"/>
    <n v="0"/>
  </r>
  <r>
    <n v="153"/>
    <s v="P1011171_IJ"/>
    <s v="ON"/>
    <x v="13"/>
    <x v="0"/>
    <x v="0"/>
    <n v="5.4303556882975834E-3"/>
    <n v="1.629106706489275E-2"/>
    <n v="1.1040453865015676E-2"/>
    <n v="0.22807493890849845"/>
    <n v="0.19006244909041539"/>
    <n v="0"/>
    <n v="3.2582134129785494E-2"/>
    <n v="0.15802335052945968"/>
    <n v="0.3095302742329622"/>
    <n v="5.4303556882975834E-3"/>
    <n v="4.9144718979093123E-2"/>
    <n v="0.69019820798262277"/>
    <n v="5.4575074667390706E-2"/>
    <n v="-4.6597245703671408"/>
    <n v="-3.8513134732282839"/>
    <n v="-3.8130419474567101"/>
    <n v="-1.4565761295927642"/>
    <n v="-1.6587141805180357"/>
    <n v="-8.3530258452023247"/>
    <n v="-3.2776630518336507"/>
    <n v="-1.843119278461739"/>
    <n v="-1.1717171752265467"/>
    <n v="-4.6719492474483779"/>
    <n v="-2.9152600028330449"/>
    <n v="0.80104610188732328"/>
    <n v="-2.819984188235626"/>
    <s v="na"/>
    <n v="22.807493890849845"/>
    <n v="15.802335052945967"/>
    <n v="1.901485292201526"/>
    <n v="0.67114087832130331"/>
    <n v="3.2761876618206012"/>
    <n v="69.019820798262273"/>
    <n v="5.4575074667390711"/>
    <n v="38.609828943795812"/>
    <x v="2"/>
    <n v="3"/>
    <n v="9"/>
    <n v="5"/>
    <n v="0"/>
    <n v="1"/>
    <n v="0"/>
  </r>
  <r>
    <n v="154"/>
    <s v="P1011172_IJ"/>
    <s v="ON"/>
    <x v="13"/>
    <x v="0"/>
    <x v="0"/>
    <n v="0"/>
    <n v="0.12592187926795956"/>
    <n v="8.7554921995346896E-2"/>
    <n v="7.6481835564053524E-2"/>
    <n v="3.277792952745151E-2"/>
    <n v="2.7314941272876259E-2"/>
    <n v="0.13657470636438132"/>
    <n v="0.26768642447418739"/>
    <n v="0"/>
    <n v="5.4629882545752517E-3"/>
    <n v="0.1037967768369298"/>
    <n v="0.46435400163889651"/>
    <n v="0.10925976509150505"/>
    <n v="-5.5172520730881915"/>
    <n v="-2.028738213712272"/>
    <n v="-2.3074959153734644"/>
    <n v="-2.5178939300269185"/>
    <n v="-3.409827851906047"/>
    <n v="-3.5914899684843689"/>
    <n v="-1.9496513773743414"/>
    <n v="-1.3166537408772341"/>
    <n v="-8.4682130091945194"/>
    <n v="-4.6684530422688688"/>
    <n v="-2.2150503582616303"/>
    <n v="-0.14282629615203865"/>
    <n v="-2.1663175858012882"/>
    <s v="na"/>
    <n v="7.6481835564053524"/>
    <n v="26.768642447418738"/>
    <n v="2.0397592245155249"/>
    <n v="0.82085949775600098"/>
    <n v="21.347680126330644"/>
    <n v="46.435400163889653"/>
    <n v="10.925976509150505"/>
    <n v="34.416826003824092"/>
    <x v="5"/>
    <n v="1"/>
    <n v="7"/>
    <n v="4"/>
    <n v="0"/>
    <n v="3"/>
    <n v="0"/>
  </r>
  <r>
    <n v="155"/>
    <s v="P1011173_IJ"/>
    <s v="ON"/>
    <x v="13"/>
    <x v="0"/>
    <x v="0"/>
    <n v="0"/>
    <n v="6.7702552719200906E-2"/>
    <n v="0.10549911038537516"/>
    <n v="1.1098779134295229E-2"/>
    <n v="0.26082130965593781"/>
    <n v="0"/>
    <n v="7.2142064372918979E-2"/>
    <n v="0.15538290788013318"/>
    <n v="0"/>
    <n v="5.5493895671476145E-3"/>
    <n v="0.16093229744728083"/>
    <n v="0.48834628190898999"/>
    <n v="0.16648168701442845"/>
    <n v="-5.5172520730881915"/>
    <n v="-2.6181809124915301"/>
    <n v="-2.1396909151173951"/>
    <n v="-4.2015045973114766"/>
    <n v="-1.342571428258664"/>
    <n v="-8.3530258452023247"/>
    <n v="-2.5575553778943569"/>
    <n v="-1.8599435158634496"/>
    <n v="-8.4682130091945194"/>
    <n v="-4.6592547260465382"/>
    <n v="-1.7918844133775724"/>
    <n v="-4.6623316084341754E-2"/>
    <n v="-1.7591846027212898"/>
    <s v="na"/>
    <n v="1.1098779134295229"/>
    <n v="15.538290788013317"/>
    <n v="1.7575461888104373"/>
    <n v="0.73295369015818657"/>
    <n v="17.320166310457608"/>
    <n v="48.834628190898997"/>
    <n v="16.648168701442845"/>
    <n v="16.648168701442838"/>
    <x v="7"/>
    <n v="1"/>
    <n v="5"/>
    <n v="5"/>
    <n v="0"/>
    <n v="2"/>
    <n v="0"/>
  </r>
  <r>
    <n v="156"/>
    <s v="P1011177_IJ"/>
    <s v="ON"/>
    <x v="13"/>
    <x v="0"/>
    <x v="0"/>
    <n v="4.9975012493753135E-3"/>
    <n v="7.0214892553723152E-2"/>
    <n v="0.2704776643936096"/>
    <n v="5.9970014992503755E-2"/>
    <n v="1.9990004997501254E-2"/>
    <n v="0"/>
    <n v="0.15992003998001003"/>
    <n v="0.1501749125437282"/>
    <n v="0.15992003998001003"/>
    <n v="9.995002498750627E-3"/>
    <n v="9.995002498750627E-2"/>
    <n v="0.49000499750124948"/>
    <n v="0.1099450274862569"/>
    <n v="-4.7067084819685556"/>
    <n v="-2.5841284019747444"/>
    <n v="-1.2539131246775832"/>
    <n v="-2.7481714230355125"/>
    <n v="-3.899331106470902"/>
    <n v="-8.3530258452023247"/>
    <n v="-1.7968051938118783"/>
    <n v="-1.8939809205190541"/>
    <n v="-1.8315191925790619"/>
    <n v="-4.2732307137142378"/>
    <n v="-2.2511458997706364"/>
    <n v="-3.9985336613498089E-2"/>
    <n v="-2.1603202653286697"/>
    <s v="na"/>
    <n v="5.9970014992503753"/>
    <n v="15.017491254372819"/>
    <n v="2.0648875505003996"/>
    <n v="0.78243376046758117"/>
    <n v="34.569005819670807"/>
    <n v="49.000499750124945"/>
    <n v="10.99450274862569"/>
    <n v="21.014492753623195"/>
    <x v="3"/>
    <n v="2"/>
    <n v="8"/>
    <n v="4"/>
    <n v="0"/>
    <n v="4"/>
    <n v="11.1"/>
  </r>
  <r>
    <n v="157"/>
    <s v="P1011124_IJ"/>
    <s v="ON"/>
    <x v="14"/>
    <x v="0"/>
    <x v="0"/>
    <n v="1.6949152542372881E-2"/>
    <n v="2.8248587570621465E-2"/>
    <n v="0.10730501343095537"/>
    <n v="0.15819209039548024"/>
    <n v="0.22033898305084743"/>
    <n v="0"/>
    <n v="2.8248587570621465E-2"/>
    <n v="3.3898305084745756E-2"/>
    <n v="0.3502824858757061"/>
    <n v="0"/>
    <n v="3.9548022598870046E-2"/>
    <n v="0.63276836158192074"/>
    <n v="3.9548022598870046E-2"/>
    <n v="-3.8615677129627373"/>
    <n v="-3.4030973588550144"/>
    <n v="-2.1242591741643011"/>
    <n v="-1.8156000223630231"/>
    <n v="-1.5110750167523144"/>
    <n v="-8.3530258452023247"/>
    <n v="-3.4003986160026951"/>
    <n v="-3.3767206033809307"/>
    <n v="-1.0480929686752696"/>
    <n v="-5.5461535304526182"/>
    <n v="-3.111298378892966"/>
    <n v="0.54411160139945669"/>
    <n v="-3.1122324650433835"/>
    <s v="na"/>
    <n v="15.819209039548024"/>
    <n v="3.3898305084745757"/>
    <n v="1.6604043231906669"/>
    <n v="0.64734390110295414"/>
    <n v="15.250275354394971"/>
    <n v="63.276836158192076"/>
    <n v="3.9548022598870047"/>
    <n v="19.209039548022599"/>
    <x v="4"/>
    <n v="2"/>
    <n v="9"/>
    <n v="2"/>
    <n v="0"/>
    <n v="3"/>
    <n v="11.1"/>
  </r>
  <r>
    <n v="158"/>
    <s v="P1011125_IJ"/>
    <s v="ON"/>
    <x v="14"/>
    <x v="0"/>
    <x v="0"/>
    <n v="0"/>
    <n v="0.12090752441125792"/>
    <n v="4.0073050502967382E-2"/>
    <n v="0.17805858701895463"/>
    <n v="8.61573808156232E-2"/>
    <n v="0"/>
    <n v="0"/>
    <n v="6.8925904652498565E-2"/>
    <n v="0.32739804709936809"/>
    <n v="0"/>
    <n v="0.13239517518667432"/>
    <n v="0.48248133256748987"/>
    <n v="0.13239517518667432"/>
    <n v="-5.5172520730881915"/>
    <n v="-2.0678660807983267"/>
    <n v="-2.9672687977332841"/>
    <n v="-1.6998214481154355"/>
    <n v="-2.448281076461972"/>
    <n v="-8.3530258452023247"/>
    <n v="-5.3047963326457452"/>
    <n v="-2.6708019815305262"/>
    <n v="-1.1156253083515917"/>
    <n v="-5.5461535304526182"/>
    <n v="-1.9810681947238933"/>
    <n v="-7.0103365770978865E-2"/>
    <n v="-1.9814016942704564"/>
    <s v="na"/>
    <n v="17.805858701895463"/>
    <n v="6.8925904652498566"/>
    <n v="1.8247518795466149"/>
    <n v="0.69144078799252195"/>
    <n v="16.09805749142253"/>
    <n v="48.248133256748986"/>
    <n v="13.239517518667432"/>
    <n v="24.69844916714532"/>
    <x v="3"/>
    <n v="3"/>
    <n v="7"/>
    <n v="3"/>
    <n v="1"/>
    <n v="1"/>
    <n v="11.1"/>
  </r>
  <r>
    <n v="159"/>
    <s v="P1011126_IJ"/>
    <s v="ON"/>
    <x v="14"/>
    <x v="0"/>
    <x v="0"/>
    <n v="6.7408156386922829E-3"/>
    <n v="0.10819009100101114"/>
    <n v="0.12020396403448694"/>
    <n v="0.16852039096730712"/>
    <n v="2.6963262554769132E-2"/>
    <n v="0"/>
    <n v="6.066734074823054E-2"/>
    <n v="0.1688574317492417"/>
    <n v="0.20896528479946075"/>
    <n v="0"/>
    <n v="0.11627906976744187"/>
    <n v="0.46545331985170213"/>
    <n v="0.11627906976744187"/>
    <n v="-4.5296141129490284"/>
    <n v="-2.1745505572633514"/>
    <n v="-2.0204384114152218"/>
    <n v="-1.7537427484149068"/>
    <n v="-3.6034133850838712"/>
    <n v="-8.3530258452023247"/>
    <n v="-2.7187947659043346"/>
    <n v="-1.7769056222429052"/>
    <n v="-1.5643173511632098"/>
    <n v="-5.5461535304526182"/>
    <n v="-2.1061512097309492"/>
    <n v="-0.1384072487855009"/>
    <n v="-2.1065223347914594"/>
    <s v="na"/>
    <n v="16.85203909673071"/>
    <n v="16.885743174924169"/>
    <n v="1.8995322056141835"/>
    <n v="0.7405729863977123"/>
    <n v="23.513487067419035"/>
    <n v="46.545331985170215"/>
    <n v="11.627906976744187"/>
    <n v="33.737782271654879"/>
    <x v="4"/>
    <n v="4"/>
    <n v="6"/>
    <n v="3"/>
    <n v="0"/>
    <n v="0"/>
    <n v="0"/>
  </r>
  <r>
    <n v="160"/>
    <s v="P1011127_IJ"/>
    <s v="ON"/>
    <x v="14"/>
    <x v="0"/>
    <x v="0"/>
    <n v="0"/>
    <n v="0.14315414315414318"/>
    <n v="0.15411024667686662"/>
    <n v="0.1425601425601426"/>
    <n v="2.3760023760023761E-2"/>
    <n v="0"/>
    <n v="7.7220077220077218E-2"/>
    <n v="0.11909711909711912"/>
    <n v="0.18414018414018413"/>
    <n v="0"/>
    <n v="0.10216810216810215"/>
    <n v="0.40421740421740421"/>
    <n v="0.10216810216810215"/>
    <n v="-5.5172520730881915"/>
    <n v="-1.9048485834731121"/>
    <n v="-1.7897975598491278"/>
    <n v="-1.9171476272932859"/>
    <n v="-3.7285979219653664"/>
    <n v="-8.3530258452023247"/>
    <n v="-2.4937303679846021"/>
    <n v="-2.125415601590587"/>
    <n v="-1.6906608854510801"/>
    <n v="-5.5461535304526182"/>
    <n v="-2.2301743183348322"/>
    <n v="-0.38792296587041475"/>
    <n v="-2.2305879234870396"/>
    <s v="na"/>
    <n v="14.256014256014261"/>
    <n v="11.909711909711913"/>
    <n v="1.988465870754923"/>
    <n v="0.77524566517089277"/>
    <n v="29.726438983100977"/>
    <n v="40.421740421740424"/>
    <n v="10.216810216810215"/>
    <n v="26.165726165726173"/>
    <x v="4"/>
    <n v="4"/>
    <n v="6"/>
    <n v="3"/>
    <n v="0"/>
    <n v="1"/>
    <n v="11.1"/>
  </r>
  <r>
    <n v="161"/>
    <s v="P1011129_IJ"/>
    <s v="ON"/>
    <x v="14"/>
    <x v="0"/>
    <x v="0"/>
    <n v="5.3149083178315173E-3"/>
    <n v="9.0619186819027378E-2"/>
    <n v="0.11692798299229339"/>
    <n v="0.12224289131012492"/>
    <n v="3.7204358224820627E-2"/>
    <n v="1.5944724953494551E-2"/>
    <n v="4.7834174860483657E-2"/>
    <n v="0.1753919744884401"/>
    <n v="0.308264682434228"/>
    <n v="0"/>
    <n v="6.4310390645761356E-2"/>
    <n v="0.58463991496146694"/>
    <n v="6.4310390645761356E-2"/>
    <n v="-4.6720414656559495"/>
    <n v="-2.3435819522023795"/>
    <n v="-2.0458061628164703"/>
    <n v="-2.0666787547662295"/>
    <n v="-3.2840931432133607"/>
    <n v="-4.123718269303164"/>
    <n v="-2.9365176426100752"/>
    <n v="-1.7389901950157651"/>
    <n v="-1.1758120791553011"/>
    <n v="-5.5461535304526182"/>
    <n v="-2.6673359145181266"/>
    <n v="0.34185030892493073"/>
    <n v="-2.6679507185068676"/>
    <s v="na"/>
    <n v="12.224289131012492"/>
    <n v="17.539197448844011"/>
    <n v="2.0452755477214883"/>
    <n v="0.69462317344423219"/>
    <n v="21.286207812915229"/>
    <n v="58.463991496146697"/>
    <n v="6.4310390645761357"/>
    <n v="29.763486579856504"/>
    <x v="12"/>
    <n v="5"/>
    <n v="11"/>
    <n v="3"/>
    <n v="0"/>
    <n v="1"/>
    <n v="11.1"/>
  </r>
  <r>
    <n v="162"/>
    <s v="P1011131_IJ"/>
    <s v="ON"/>
    <x v="14"/>
    <x v="0"/>
    <x v="0"/>
    <n v="0"/>
    <n v="5.5248618784530384E-2"/>
    <n v="7.1613250859267993E-2"/>
    <n v="0.16022099447513816"/>
    <n v="0.18232044198895031"/>
    <n v="0"/>
    <n v="8.2872928176795577E-2"/>
    <n v="2.2099447513812157E-2"/>
    <n v="0.39226519337016574"/>
    <n v="0"/>
    <n v="3.3149171270718238E-2"/>
    <n v="0.6795580110497238"/>
    <n v="3.3149171270718238E-2"/>
    <n v="-5.5172520730881915"/>
    <n v="-2.8065532898167511"/>
    <n v="-2.4845198135226201"/>
    <n v="-1.8031435814900276"/>
    <n v="-1.7002460808146529"/>
    <n v="-8.3530258452023247"/>
    <n v="-2.4271613072281708"/>
    <n v="-3.8006029522872686"/>
    <n v="-0.93493659649058114"/>
    <n v="-5.5461535304526182"/>
    <n v="-3.2672434512259771"/>
    <n v="0.7517413448259983"/>
    <n v="-3.2683281033803016"/>
    <s v="na"/>
    <n v="16.022099447513817"/>
    <n v="2.2099447513812156"/>
    <n v="1.6631261774637665"/>
    <n v="0.63019706271641684"/>
    <n v="12.686186964379836"/>
    <n v="67.95580110497238"/>
    <n v="3.3149171270718236"/>
    <n v="18.232044198895032"/>
    <x v="3"/>
    <n v="3"/>
    <n v="8"/>
    <n v="2"/>
    <n v="2"/>
    <n v="1"/>
    <n v="0"/>
  </r>
  <r>
    <n v="163"/>
    <s v="P1011159_IJ"/>
    <s v="ON"/>
    <x v="15"/>
    <x v="1"/>
    <x v="0"/>
    <n v="0"/>
    <n v="6.5934065934065936E-2"/>
    <n v="2.7292930295853498E-2"/>
    <n v="0.10439560439560441"/>
    <n v="0.17032967032967039"/>
    <n v="0"/>
    <n v="5.4945054945054949E-3"/>
    <n v="0"/>
    <n v="0.57692307692307698"/>
    <n v="0"/>
    <n v="4.9450549450549455E-2"/>
    <n v="0.75274725274725285"/>
    <n v="4.9450549450549455E-2"/>
    <n v="-5.5172520730881915"/>
    <n v="-2.6428655131343182"/>
    <n v="-3.2566871654624205"/>
    <n v="-2.2194236912923775"/>
    <n v="-1.7681804130495369"/>
    <n v="-8.3530258452023247"/>
    <n v="-4.5573782152403242"/>
    <n v="-8.2855133090797413"/>
    <n v="-0.54918642601207168"/>
    <n v="-5.5461535304526182"/>
    <n v="-2.9096025565289345"/>
    <n v="1.1133184360578057"/>
    <n v="-2.9103738366407335"/>
    <s v="na"/>
    <n v="10.439560439560442"/>
    <n v="0"/>
    <n v="1.1812204850055898"/>
    <n v="0.51299753854901042"/>
    <n v="9.3226996229919443"/>
    <n v="75.274725274725284"/>
    <n v="4.9450549450549453"/>
    <n v="10.439560439560442"/>
    <x v="13"/>
    <n v="3"/>
    <n v="4"/>
    <n v="2"/>
    <n v="1"/>
    <n v="1"/>
    <n v="0"/>
  </r>
  <r>
    <n v="164"/>
    <s v="P1011162_IJ"/>
    <s v="ON"/>
    <x v="15"/>
    <x v="1"/>
    <x v="0"/>
    <n v="2.4367956137678955E-2"/>
    <n v="3.6551934206518429E-2"/>
    <n v="2.9682864455510473E-2"/>
    <n v="0.15839171489491324"/>
    <n v="3.6551934206518435E-2"/>
    <n v="0"/>
    <n v="4.2643923240938172E-2"/>
    <n v="0.14011574779165401"/>
    <n v="0.46299116661590012"/>
    <n v="0"/>
    <n v="7.4017666768199819E-2"/>
    <n v="0.68230277185501076"/>
    <n v="7.4017666768199819E-2"/>
    <n v="-3.5583867146601329"/>
    <n v="-3.1792593911368519"/>
    <n v="-3.1958175012021273"/>
    <n v="-1.8143675383676747"/>
    <n v="-3.3016612310478517"/>
    <n v="-8.3530258452023247"/>
    <n v="-3.04006534126558"/>
    <n v="-1.9631959361668982"/>
    <n v="-0.76920302522111872"/>
    <n v="-5.5461535304526182"/>
    <n v="-2.5358079469070165"/>
    <n v="0.76437468984831347"/>
    <n v="-2.5363525526099973"/>
    <s v="na"/>
    <n v="15.839171489491324"/>
    <n v="14.0115747791654"/>
    <n v="1.6395154574291464"/>
    <n v="0.63919993299662337"/>
    <n v="9.0602754799707856"/>
    <n v="68.23027718550108"/>
    <n v="7.4017666768199817"/>
    <n v="29.850746268656724"/>
    <x v="4"/>
    <n v="2"/>
    <n v="8"/>
    <n v="4"/>
    <n v="0"/>
    <n v="0"/>
    <n v="0"/>
  </r>
  <r>
    <n v="165"/>
    <s v="P1011163_IJ"/>
    <s v="ON"/>
    <x v="15"/>
    <x v="1"/>
    <x v="0"/>
    <n v="6.2794348508634227E-3"/>
    <n v="4.3956043956043959E-2"/>
    <n v="8.0668126528192594E-2"/>
    <n v="0.30769230769230754"/>
    <n v="6.2794348508634232E-2"/>
    <n v="0"/>
    <n v="5.6514913657770796E-2"/>
    <n v="0.10078492935635795"/>
    <n v="0.29513343799058089"/>
    <n v="0"/>
    <n v="5.1491365777080071E-2"/>
    <n v="0.51522762951334389"/>
    <n v="5.1491365777080071E-2"/>
    <n v="-4.5735178314713405"/>
    <n v="-3.0147194502371266"/>
    <n v="-2.3801701492537144"/>
    <n v="-1.1608584965380264"/>
    <n v="-2.7634796235625037"/>
    <n v="-8.3530258452023247"/>
    <n v="-2.7841978661387681"/>
    <n v="-2.2919881878987947"/>
    <n v="-1.2193186276874026"/>
    <n v="-5.5461535304526182"/>
    <n v="-2.872647664527272"/>
    <n v="6.0929360505369838E-2"/>
    <n v="-2.8733925356318593"/>
    <s v="na"/>
    <n v="30.769230769230756"/>
    <n v="10.078492935635795"/>
    <n v="1.7125506700642228"/>
    <n v="0.66767426229385263"/>
    <n v="13.090360533509998"/>
    <n v="51.522762951334386"/>
    <n v="5.1491365777080071"/>
    <n v="40.847723704866553"/>
    <x v="4"/>
    <n v="2"/>
    <n v="7"/>
    <n v="3"/>
    <n v="1"/>
    <n v="0"/>
    <n v="0"/>
  </r>
  <r>
    <n v="166"/>
    <s v="P1011165_IJ"/>
    <s v="ON"/>
    <x v="15"/>
    <x v="1"/>
    <x v="0"/>
    <n v="0"/>
    <n v="6.8204954190702397E-2"/>
    <n v="5.9607409166151835E-2"/>
    <n v="0.35290125551408197"/>
    <n v="0.26501526976586359"/>
    <n v="0"/>
    <n v="3.3932813030200203E-2"/>
    <n v="0.10858500169664066"/>
    <n v="8.822531387852052E-2"/>
    <n v="0"/>
    <n v="2.2056328469630133E-2"/>
    <n v="0.49575839837122493"/>
    <n v="2.2056328469630133E-2"/>
    <n v="-5.5172520730881915"/>
    <n v="-2.6112780050835029"/>
    <n v="-2.6421018660563065"/>
    <n v="-1.0249627633056451"/>
    <n v="-1.3266332767706208"/>
    <n v="-8.3530258452023247"/>
    <n v="-3.2422950492064642"/>
    <n v="-2.2176205149967734"/>
    <n v="-2.4252537222149892"/>
    <n v="-5.5461535304526182"/>
    <n v="-3.6133088042377222"/>
    <n v="-1.6966813527005221E-2"/>
    <n v="-3.6148250610959662"/>
    <s v="na"/>
    <n v="35.290125551408195"/>
    <n v="10.858500169664067"/>
    <n v="1.6677434633190729"/>
    <n v="0.65020522080388943"/>
    <n v="12.781236335685422"/>
    <n v="49.575839837122494"/>
    <n v="2.2056328469630135"/>
    <n v="46.148625721072264"/>
    <x v="4"/>
    <n v="2"/>
    <n v="6"/>
    <n v="4"/>
    <n v="1"/>
    <n v="1"/>
    <n v="0"/>
  </r>
  <r>
    <n v="167"/>
    <s v="P1011166_IJ"/>
    <s v="ON"/>
    <x v="15"/>
    <x v="1"/>
    <x v="0"/>
    <n v="0"/>
    <n v="1.3153567905294313E-2"/>
    <n v="4.4775612033714454E-2"/>
    <n v="0.16441959881617896"/>
    <n v="0.13844130220322265"/>
    <n v="0"/>
    <n v="1.9730351857941471E-2"/>
    <n v="0"/>
    <n v="0.54587306806971403"/>
    <n v="0"/>
    <n v="1.9730351857941468E-2"/>
    <n v="0.7040447221308781"/>
    <n v="1.9730351857941468E-2"/>
    <n v="-5.5172520730881915"/>
    <n v="-4.0119200568874884"/>
    <n v="-2.8788114630887383"/>
    <n v="-1.7778477988874219"/>
    <n v="-1.9751302677351701"/>
    <n v="-8.3530258452023247"/>
    <n v="-3.6970107218591139"/>
    <n v="-8.2855133090797413"/>
    <n v="-0.60452208717641776"/>
    <n v="-5.5461535304526182"/>
    <n v="-3.7039961540190536"/>
    <n v="0.86663352526537252"/>
    <n v="-3.7056525591717095"/>
    <s v="na"/>
    <n v="16.441959881617898"/>
    <n v="0"/>
    <n v="1.1333702195053639"/>
    <n v="0.582437077095047"/>
    <n v="5.7929179939008772"/>
    <n v="70.404472213087814"/>
    <n v="1.9730351857941468"/>
    <n v="16.441959881617898"/>
    <x v="18"/>
    <n v="1"/>
    <n v="3"/>
    <n v="2"/>
    <n v="1"/>
    <n v="2"/>
    <n v="0"/>
  </r>
  <r>
    <n v="168"/>
    <s v="P1011167_IJ"/>
    <s v="ON"/>
    <x v="15"/>
    <x v="1"/>
    <x v="0"/>
    <n v="0"/>
    <n v="2.3114706732158343E-2"/>
    <n v="5.7322998465187777E-2"/>
    <n v="0.70499855533082956"/>
    <n v="5.7786766830395846E-2"/>
    <n v="0"/>
    <n v="0"/>
    <n v="0"/>
    <n v="0.11557353366079173"/>
    <n v="0"/>
    <n v="6.0676105171915649E-3"/>
    <n v="0.17336030049118759"/>
    <n v="6.0676105171915649E-3"/>
    <n v="-5.5172520730881915"/>
    <n v="-3.571632660466594"/>
    <n v="-2.6751102799515531"/>
    <n v="-0.33146886600194647"/>
    <n v="-2.8462290093300684"/>
    <n v="-8.3530258452023247"/>
    <n v="-5.3047963326457452"/>
    <n v="-8.2855133090797413"/>
    <n v="-2.1557956037067938"/>
    <n v="-5.5461535304526182"/>
    <n v="-4.5194305172939488"/>
    <n v="-1.5619968378339635"/>
    <n v="-4.5231270532893983"/>
    <s v="na"/>
    <n v="70.49985553308295"/>
    <n v="0"/>
    <n v="0.69046605716633447"/>
    <n v="0.33204398552534209"/>
    <n v="8.043770519734613"/>
    <n v="17.336030049118758"/>
    <n v="0.60676105171915651"/>
    <n v="70.49985553308295"/>
    <x v="20"/>
    <n v="3"/>
    <n v="3"/>
    <n v="2"/>
    <n v="0"/>
    <n v="1"/>
    <n v="11.1"/>
  </r>
  <r>
    <n v="169"/>
    <s v="P1011147_IJ"/>
    <s v="ON"/>
    <x v="16"/>
    <x v="1"/>
    <x v="0"/>
    <n v="0"/>
    <n v="5.94433936773845E-2"/>
    <n v="0.31333976646427841"/>
    <n v="8.1059173196433409E-2"/>
    <n v="5.94433936773845E-2"/>
    <n v="0"/>
    <n v="6.4847338557146736E-2"/>
    <n v="5.4039448797622274E-3"/>
    <n v="0"/>
    <n v="5.4039448797622274E-3"/>
    <n v="5.4309646041610385E-2"/>
    <n v="0.12969467711429347"/>
    <n v="5.9713590921372614E-2"/>
    <n v="-5.5172520730881915"/>
    <n v="-2.7390681173889195"/>
    <n v="-1.1111997153748403"/>
    <n v="-2.4624352451749534"/>
    <n v="-2.81808870687279"/>
    <n v="-8.3530258452023247"/>
    <n v="-2.6570097052155472"/>
    <n v="-5.1747806535552794"/>
    <n v="-8.4682130091945194"/>
    <n v="-4.6747878392131543"/>
    <n v="-2.8237593861199048"/>
    <n v="-1.9036610454292617"/>
    <n v="-2.7368701285770745"/>
    <s v="na"/>
    <n v="8.1059173196433409"/>
    <n v="0.54039448797622269"/>
    <n v="1.8172731997812537"/>
    <n v="0.78923172277566411"/>
    <n v="37.278316014166293"/>
    <n v="12.969467711429347"/>
    <n v="5.971359092137261"/>
    <n v="8.6463118076195631"/>
    <x v="13"/>
    <n v="3"/>
    <n v="3"/>
    <n v="4"/>
    <n v="0"/>
    <n v="0"/>
    <n v="0"/>
  </r>
  <r>
    <n v="170"/>
    <s v="P1011148_IJ"/>
    <s v="ON"/>
    <x v="16"/>
    <x v="1"/>
    <x v="0"/>
    <n v="4.0802448146888805E-2"/>
    <n v="8.160489629377761E-2"/>
    <n v="0.34533530954190483"/>
    <n v="2.0401224073444406E-2"/>
    <n v="0"/>
    <n v="0"/>
    <n v="0.11560693641618497"/>
    <n v="0"/>
    <n v="0"/>
    <n v="0"/>
    <n v="2.754165249914995E-2"/>
    <n v="0.11560693641618497"/>
    <n v="2.754165249914995E-2"/>
    <n v="-3.1013267354715297"/>
    <n v="-2.4428067672748655"/>
    <n v="-1.0163323346305384"/>
    <n v="-3.7167801588814604"/>
    <n v="-8.2542687700901833"/>
    <n v="-8.3530258452023247"/>
    <n v="-2.1101451095494501"/>
    <n v="-8.2855133090797413"/>
    <n v="-8.4682130091945194"/>
    <n v="-5.5461535304526182"/>
    <n v="-3.4272740292960613"/>
    <n v="-2.0347056478384444"/>
    <n v="-3.4285397661048398"/>
    <s v="na"/>
    <n v="2.0401224073444406"/>
    <n v="0"/>
    <n v="1.2450251424519962"/>
    <n v="0.63981635691474359"/>
    <n v="46.774265398257128"/>
    <n v="11.560693641618498"/>
    <n v="2.7541652499149949"/>
    <n v="2.0401224073444406"/>
    <x v="18"/>
    <n v="2"/>
    <n v="2"/>
    <n v="3"/>
    <n v="0"/>
    <n v="1"/>
    <n v="0"/>
  </r>
  <r>
    <n v="171"/>
    <s v="P1011151_IJ"/>
    <s v="ON"/>
    <x v="16"/>
    <x v="1"/>
    <x v="0"/>
    <n v="0"/>
    <n v="1.2658227848101266E-2"/>
    <n v="5.5947819710236574E-2"/>
    <n v="0.18354430379746842"/>
    <n v="3.164556962025316E-2"/>
    <n v="0"/>
    <n v="5.6962025316455694E-2"/>
    <n v="6.3291139240506328E-3"/>
    <n v="0.60759493670886067"/>
    <n v="0"/>
    <n v="1.8987341772151899E-2"/>
    <n v="0.70253164556962022"/>
    <n v="1.8987341772151899E-2"/>
    <n v="-5.5172520730881915"/>
    <n v="-4.0398107635767744"/>
    <n v="-2.6955183075558855"/>
    <n v="-1.6700746721064803"/>
    <n v="-3.4447037724894378"/>
    <n v="-8.3530258452023247"/>
    <n v="-2.7769467161030135"/>
    <n v="-5.0232855611422496"/>
    <n v="-0.49736656186081674"/>
    <n v="-5.5461535304526182"/>
    <n v="-3.734788300744845"/>
    <n v="0.85938259960227548"/>
    <n v="-3.7364952655204857"/>
    <s v="na"/>
    <n v="18.354430379746841"/>
    <n v="0.63291139240506333"/>
    <n v="1.1050030538375986"/>
    <n v="0.46082206607298892"/>
    <n v="6.8606047558337835"/>
    <n v="70.25316455696202"/>
    <n v="1.89873417721519"/>
    <n v="18.987341772151904"/>
    <x v="7"/>
    <n v="3"/>
    <n v="5"/>
    <n v="2"/>
    <n v="1"/>
    <n v="0"/>
    <n v="0"/>
  </r>
  <r>
    <n v="172"/>
    <s v="P1011152_IJ"/>
    <s v="ON"/>
    <x v="16"/>
    <x v="1"/>
    <x v="0"/>
    <n v="6.5789473684210514E-3"/>
    <n v="4.6052631578947359E-2"/>
    <n v="1.1893855686252569E-2"/>
    <n v="0.32236842105263153"/>
    <n v="1.3157894736842103E-2"/>
    <n v="0"/>
    <n v="6.5789473684210514E-3"/>
    <n v="6.5789473684210514E-3"/>
    <n v="0.5"/>
    <n v="0"/>
    <n v="3.9473684210526314E-2"/>
    <n v="0.52631578947368418"/>
    <n v="3.9473684210526314E-2"/>
    <n v="-4.544798541201275"/>
    <n v="-2.9726537615838775"/>
    <n v="-3.774710166517635"/>
    <n v="-1.114704278591983"/>
    <n v="-4.3108967757242382"/>
    <n v="-8.3530258452023247"/>
    <n v="-4.458528356852459"/>
    <n v="-4.9860265897219982"/>
    <n v="-0.69230754994806587"/>
    <n v="-5.5461535304526182"/>
    <n v="-3.1129773328710377"/>
    <n v="0.10536051565782614"/>
    <n v="-3.1139129176341043"/>
    <s v="na"/>
    <n v="32.23684210526315"/>
    <n v="0.65789473684210509"/>
    <n v="1.1057528811431228"/>
    <n v="0.4449876945025118"/>
    <n v="6.4525434633620984"/>
    <n v="52.631578947368418"/>
    <n v="3.9473684210526314"/>
    <n v="32.894736842105253"/>
    <x v="5"/>
    <n v="4"/>
    <n v="5"/>
    <n v="3"/>
    <n v="0"/>
    <n v="0"/>
    <n v="0"/>
  </r>
  <r>
    <n v="173"/>
    <s v="P1011154_IJ"/>
    <s v="ON"/>
    <x v="16"/>
    <x v="1"/>
    <x v="0"/>
    <n v="0"/>
    <n v="9.9620216184633376E-2"/>
    <n v="0.48442679847266634"/>
    <n v="5.8428279287174988E-3"/>
    <n v="3.5056967572304989E-2"/>
    <n v="0"/>
    <n v="4.6742623429739991E-2"/>
    <n v="2.3371311714869995E-2"/>
    <n v="0"/>
    <n v="5.8428279287174988E-3"/>
    <n v="7.0698217937481739E-2"/>
    <n v="0.10517090271691498"/>
    <n v="7.6541045866199239E-2"/>
    <n v="-5.5172520730881915"/>
    <n v="-2.2534371156381576"/>
    <n v="-0.68242131729068578"/>
    <n v="-4.6359720650913419"/>
    <n v="-3.3431201346359902"/>
    <n v="-8.3530258452023247"/>
    <n v="-2.9574224746806212"/>
    <n v="-3.745259884455614"/>
    <n v="-8.4682130091945194"/>
    <n v="-4.6286320544998789"/>
    <n v="-2.5788677261424682"/>
    <n v="-2.1410460753826195"/>
    <n v="-2.5048000620610305"/>
    <s v="na"/>
    <n v="0.58428279287174989"/>
    <n v="2.3371311714869996"/>
    <n v="2.0389151859323409"/>
    <n v="0.92795029100038406"/>
    <n v="58.404701465729978"/>
    <n v="10.517090271691497"/>
    <n v="7.6541045866199235"/>
    <n v="2.9214139643587496"/>
    <x v="16"/>
    <n v="1"/>
    <n v="4"/>
    <n v="4"/>
    <n v="0"/>
    <n v="1"/>
    <n v="11.1"/>
  </r>
  <r>
    <n v="174"/>
    <s v="P1011158_IJ"/>
    <s v="ON"/>
    <x v="16"/>
    <x v="1"/>
    <x v="0"/>
    <n v="6.6666666666666671E-3"/>
    <n v="0.11333333333333334"/>
    <n v="0.21198157498449821"/>
    <n v="3.3333333333333333E-2"/>
    <n v="4.6666666666666669E-2"/>
    <n v="0"/>
    <n v="0.04"/>
    <n v="0"/>
    <n v="0"/>
    <n v="0"/>
    <n v="5.3333333333333337E-2"/>
    <n v="8.666666666666667E-2"/>
    <n v="5.3333333333333337E-2"/>
    <n v="-4.5365412257120799"/>
    <n v="-2.1300275673948406"/>
    <n v="-1.4881127289575709"/>
    <n v="-3.2888599404475496"/>
    <n v="-3.0588948185315878"/>
    <n v="-8.3530258452023247"/>
    <n v="-3.0972418376660369"/>
    <n v="-8.2855133090797413"/>
    <n v="-8.4682130091945194"/>
    <n v="-5.5461535304526182"/>
    <n v="-2.8404263080123351"/>
    <n v="-2.3550315683665879"/>
    <n v="-2.8411489420817331"/>
    <s v="na"/>
    <n v="3.3333333333333335"/>
    <n v="0"/>
    <n v="1.7734403919208106"/>
    <n v="0.85284455291211114"/>
    <n v="33.198157498449824"/>
    <n v="8.6666666666666679"/>
    <n v="5.3333333333333339"/>
    <n v="3.3333333333333335"/>
    <x v="20"/>
    <n v="2"/>
    <n v="2"/>
    <n v="3"/>
    <n v="2"/>
    <n v="0"/>
    <n v="0"/>
  </r>
  <r>
    <n v="175"/>
    <s v="P1011136_IJ"/>
    <s v="ON"/>
    <x v="17"/>
    <x v="1"/>
    <x v="0"/>
    <n v="0"/>
    <n v="9.7400742644958599E-2"/>
    <n v="0.14241859297935683"/>
    <n v="6.2839188803199067E-2"/>
    <n v="0.11425307055127104"/>
    <n v="0"/>
    <n v="5.1413881748071974E-2"/>
    <n v="0"/>
    <n v="2.8563267637817764E-2"/>
    <n v="5.7126535275635526E-3"/>
    <n v="0.16566695229934303"/>
    <n v="0.1942302199371608"/>
    <n v="0.17137960582690659"/>
    <n v="-5.5172520730881915"/>
    <n v="-2.2749227055372199"/>
    <n v="-1.863498870057847"/>
    <n v="-2.7041608238241133"/>
    <n v="-2.1667721311742483"/>
    <n v="-8.3530258452023247"/>
    <n v="-2.8708732736211706"/>
    <n v="-8.2855133090797413"/>
    <n v="-3.5480925749740289"/>
    <n v="-4.6421012266848605"/>
    <n v="-1.7636809721560134"/>
    <n v="-1.4227539128318438"/>
    <n v="-1.7309467552214779"/>
    <s v="na"/>
    <n v="6.2839188803199066"/>
    <n v="0"/>
    <n v="2.4930455412173753"/>
    <n v="0.89917610975616236"/>
    <n v="23.981933562431543"/>
    <n v="19.42302199371608"/>
    <n v="17.13796058269066"/>
    <n v="6.2839188803199066"/>
    <x v="0"/>
    <n v="2"/>
    <n v="8"/>
    <n v="5"/>
    <n v="1"/>
    <n v="0"/>
    <n v="0"/>
  </r>
  <r>
    <n v="176"/>
    <s v="P1011138_IJ"/>
    <s v="ON"/>
    <x v="17"/>
    <x v="1"/>
    <x v="0"/>
    <n v="0"/>
    <n v="8.7757651467832612E-2"/>
    <n v="0.17395950544462732"/>
    <n v="3.7476577139287946E-2"/>
    <n v="0.11242973141786386"/>
    <n v="0"/>
    <n v="7.4953154278575906E-2"/>
    <n v="0"/>
    <n v="0"/>
    <n v="0"/>
    <n v="0.22517176764522182"/>
    <n v="0.18738288569643977"/>
    <n v="0.22517176764522182"/>
    <n v="-5.5172520730881915"/>
    <n v="-2.3740280013918258"/>
    <n v="-1.6758515970453991"/>
    <n v="-3.1831086603706753"/>
    <n v="-2.1828233899863672"/>
    <n v="-8.3530258452023247"/>
    <n v="-2.5217214494192581"/>
    <n v="-8.2855133090797413"/>
    <n v="-8.4682130091945194"/>
    <n v="-5.5461535304526182"/>
    <n v="-1.4637972686112066"/>
    <n v="-1.467106003856304"/>
    <n v="-1.4640195829668787"/>
    <s v="na"/>
    <n v="3.7476577139287945"/>
    <n v="0"/>
    <n v="2.2148243444479232"/>
    <n v="0.89131088471145614"/>
    <n v="26.171715691245989"/>
    <n v="18.738288569643977"/>
    <n v="22.51717676452218"/>
    <n v="3.7476577139287945"/>
    <x v="5"/>
    <n v="1"/>
    <n v="5"/>
    <n v="5"/>
    <n v="1"/>
    <n v="2"/>
    <n v="0"/>
  </r>
  <r>
    <n v="177"/>
    <s v="P1011139_IJ"/>
    <s v="ON"/>
    <x v="17"/>
    <x v="1"/>
    <x v="0"/>
    <n v="6.2500000000000003E-3"/>
    <n v="7.4999999999999997E-2"/>
    <n v="0.20531490831783153"/>
    <n v="0"/>
    <n v="0.21249999999999999"/>
    <n v="0"/>
    <n v="0.10625000000000001"/>
    <n v="0"/>
    <n v="0"/>
    <n v="0"/>
    <n v="0.16874999999999998"/>
    <n v="0.31874999999999998"/>
    <n v="0.16874999999999998"/>
    <n v="-4.5763852674762253"/>
    <n v="-2.5223103625526853"/>
    <n v="-1.518604064685197"/>
    <n v="-5.5645204073226937"/>
    <n v="-1.5472600479483749"/>
    <n v="-8.3530258452023247"/>
    <n v="-2.1909990305449845"/>
    <n v="-8.2855133090797413"/>
    <n v="-8.4682130091945194"/>
    <n v="-5.5461535304526182"/>
    <n v="-1.7457332863971431"/>
    <n v="-0.75952224950481795"/>
    <n v="-1.7460082398236458"/>
    <s v="na"/>
    <n v="0"/>
    <n v="0"/>
    <n v="1.746569038468661"/>
    <n v="0.83992216345631421"/>
    <n v="28.656490831783149"/>
    <n v="31.874999999999996"/>
    <n v="16.875"/>
    <n v="0"/>
    <x v="20"/>
    <n v="0"/>
    <n v="5"/>
    <n v="4"/>
    <n v="0"/>
    <n v="1"/>
    <n v="0"/>
  </r>
  <r>
    <n v="178"/>
    <s v="P1011141_IJ"/>
    <s v="ON"/>
    <x v="17"/>
    <x v="1"/>
    <x v="0"/>
    <n v="0"/>
    <n v="7.1895424836601302E-2"/>
    <n v="0.14910575799103415"/>
    <n v="1.9607843137254905E-2"/>
    <n v="0.13071895424836599"/>
    <n v="0"/>
    <n v="0.1045751633986928"/>
    <n v="6.5359477124183009E-3"/>
    <n v="0"/>
    <n v="0"/>
    <n v="0.22875816993464057"/>
    <n v="0.2418300653594771"/>
    <n v="0.22875816993464057"/>
    <n v="-5.5172520730881915"/>
    <n v="-2.5619802868551944"/>
    <n v="-1.8206857522441364"/>
    <n v="-3.7500916875615502"/>
    <n v="-2.0324189740301155"/>
    <n v="-8.3530258452023247"/>
    <n v="-2.2061861703413723"/>
    <n v="-4.992341253305514"/>
    <n v="-8.4682130091945194"/>
    <n v="-5.5461535304526182"/>
    <n v="-1.4482928994663606"/>
    <n v="-1.1426722784621404"/>
    <n v="-1.4485127985941018"/>
    <s v="na"/>
    <n v="1.9607843137254906"/>
    <n v="0.65359477124183007"/>
    <n v="2.0577128889994576"/>
    <n v="0.8581329269639385"/>
    <n v="22.100118282763546"/>
    <n v="24.183006535947708"/>
    <n v="22.875816993464056"/>
    <n v="2.6143790849673207"/>
    <x v="7"/>
    <n v="1"/>
    <n v="6"/>
    <n v="4"/>
    <n v="0"/>
    <n v="0"/>
    <n v="0"/>
  </r>
  <r>
    <n v="179"/>
    <s v="P1011143_IJ"/>
    <s v="ON"/>
    <x v="17"/>
    <x v="1"/>
    <x v="0"/>
    <n v="0"/>
    <n v="0.10303030303030307"/>
    <n v="0.13864824165116491"/>
    <n v="6.0606060606060615E-2"/>
    <n v="0.18181818181818191"/>
    <n v="6.0606060606060623E-3"/>
    <n v="9.6969696969696983E-2"/>
    <n v="6.0606060606060623E-3"/>
    <n v="0"/>
    <n v="0"/>
    <n v="0.16969696969696973"/>
    <n v="0.29090909090909101"/>
    <n v="0.16969696969696973"/>
    <n v="-5.5172520730881915"/>
    <n v="-2.2212987195748704"/>
    <n v="-1.8884667298409632"/>
    <n v="-2.7382466823263116"/>
    <n v="-1.7030009633656265"/>
    <n v="-5.0675668048739793"/>
    <n v="-2.2782055126988081"/>
    <n v="-5.0649405388178188"/>
    <n v="-8.4682130091945194"/>
    <n v="-5.5461535304526182"/>
    <n v="-1.7402844546043439"/>
    <n v="-0.89097292388986471"/>
    <n v="-1.7405582220648144"/>
    <s v="na"/>
    <n v="6.0606060606060614"/>
    <n v="0.60606060606060619"/>
    <n v="2.1452567637079327"/>
    <n v="0.83637392585054282"/>
    <n v="24.167854468146796"/>
    <n v="29.090909090909101"/>
    <n v="16.969696969696972"/>
    <n v="6.6666666666666679"/>
    <x v="4"/>
    <n v="2"/>
    <n v="6"/>
    <n v="4"/>
    <n v="1"/>
    <n v="0"/>
    <n v="0"/>
  </r>
  <r>
    <n v="180"/>
    <s v="P1011146_IJ"/>
    <s v="ON"/>
    <x v="17"/>
    <x v="1"/>
    <x v="0"/>
    <n v="1.0979961570134505E-2"/>
    <n v="2.2234422179522373E-2"/>
    <n v="0.48843321740374973"/>
    <n v="2.744990392533626E-2"/>
    <n v="0.18116936590721933"/>
    <n v="0"/>
    <n v="7.6859730990941524E-2"/>
    <n v="0"/>
    <n v="9.332967334614331E-2"/>
    <n v="0"/>
    <n v="0.10485863299478451"/>
    <n v="0.35135877024430417"/>
    <n v="0.10485863299478451"/>
    <n v="-4.1969591146924969"/>
    <n v="-3.6036136258103539"/>
    <n v="-0.67420975712449227"/>
    <n v="-3.4612966170428554"/>
    <n v="-1.7065709693288198"/>
    <n v="-8.3530258452023247"/>
    <n v="-2.4981277942365985"/>
    <n v="-8.2855133090797413"/>
    <n v="-2.3691381318820741"/>
    <n v="-5.5461535304526182"/>
    <n v="-2.2053114998375034"/>
    <n v="-0.61307192027324475"/>
    <n v="-2.2057161462793782"/>
    <s v="na"/>
    <n v="2.7449903925336261"/>
    <n v="0"/>
    <n v="1.849127090470994"/>
    <n v="0.8030656917293677"/>
    <n v="52.16476011534067"/>
    <n v="35.135877024430414"/>
    <n v="10.485863299478451"/>
    <n v="2.7449903925336261"/>
    <x v="13"/>
    <n v="1"/>
    <n v="5"/>
    <n v="4"/>
    <n v="0"/>
    <n v="1"/>
    <n v="11.1"/>
  </r>
  <r>
    <n v="181"/>
    <s v="P1010255_IJ"/>
    <s v="ON"/>
    <x v="12"/>
    <x v="0"/>
    <x v="1"/>
    <n v="1.1753183153770816E-2"/>
    <n v="9.8334965719882469E-2"/>
    <n v="0.1502708338810049"/>
    <n v="7.8354554358472089E-3"/>
    <n v="0.2311459353574927"/>
    <n v="0"/>
    <n v="9.7943192948090133E-2"/>
    <n v="6.6993143976493641E-2"/>
    <n v="8.6190009794319303E-2"/>
    <n v="3.9177277179236044E-3"/>
    <n v="0.23134182174338885"/>
    <n v="0.48227228207639578"/>
    <n v="0.23525954946131244"/>
    <n v="-4.146629990277189"/>
    <n v="-2.2658227221022291"/>
    <n v="-1.813409595233537"/>
    <n v="-4.4484216659400477"/>
    <n v="-1.4632433819305342"/>
    <n v="-8.3530258452023247"/>
    <n v="-2.2686928182039812"/>
    <n v="-2.6991392161780499"/>
    <n v="-2.4485378149172496"/>
    <n v="-4.84909627648483"/>
    <n v="-1.4372699381333349"/>
    <n v="-7.0940607859889912E-2"/>
    <n v="-1.4209983000754045"/>
    <n v="0.26666666666666666"/>
    <n v="0.78354554358472084"/>
    <n v="6.6993143976493643"/>
    <n v="2.5292289687117591"/>
    <n v="0.91222652260829051"/>
    <n v="26.035898275465811"/>
    <n v="48.227228207639577"/>
    <n v="23.525954946131243"/>
    <n v="7.4828599412340848"/>
    <x v="0"/>
    <n v="1"/>
    <n v="9"/>
    <n v="5"/>
    <n v="1"/>
    <n v="0"/>
    <n v="0"/>
  </r>
  <r>
    <n v="182"/>
    <s v="P1010256_IJ"/>
    <s v="ON"/>
    <x v="12"/>
    <x v="0"/>
    <x v="1"/>
    <n v="0"/>
    <n v="0.12939597315436241"/>
    <n v="0.19860349892185838"/>
    <n v="1.0738255033557048E-2"/>
    <n v="0.24697986577181208"/>
    <n v="0"/>
    <n v="8.5906040268456371E-2"/>
    <n v="9.1812080536912768E-2"/>
    <n v="1.6107382550335569E-2"/>
    <n v="5.3691275167785241E-3"/>
    <n v="0.21503355704697991"/>
    <n v="0.44080536912751678"/>
    <n v="0.22040268456375844"/>
    <n v="-5.5172520730881915"/>
    <n v="-2.0024984503938548"/>
    <n v="-1.5502599634617245"/>
    <n v="-4.2259737018161312"/>
    <n v="-1.3970507803215264"/>
    <n v="-8.3530258452023247"/>
    <n v="-2.3931875274730636"/>
    <n v="-2.3849921034294645"/>
    <n v="-4.1153112161591956"/>
    <n v="-4.6785423086074323"/>
    <n v="-1.5089661352140451"/>
    <n v="-0.23789415124859847"/>
    <n v="-1.485017910900164"/>
    <n v="0.26666666666666666"/>
    <n v="1.0738255033557049"/>
    <n v="9.181208053691277"/>
    <n v="2.2470034450638146"/>
    <n v="0.90426070744167286"/>
    <n v="32.799947207622075"/>
    <n v="44.080536912751676"/>
    <n v="22.040268456375845"/>
    <n v="10.255033557046982"/>
    <x v="5"/>
    <n v="1"/>
    <n v="6"/>
    <n v="4"/>
    <n v="1"/>
    <n v="2"/>
    <n v="0"/>
  </r>
  <r>
    <n v="183"/>
    <s v="P1010258_IJ"/>
    <s v="ON"/>
    <x v="12"/>
    <x v="0"/>
    <x v="1"/>
    <n v="0"/>
    <n v="8.5901826484018284E-2"/>
    <n v="0.11376239690230644"/>
    <n v="1.7123287671232879E-2"/>
    <n v="0.39954337899543385"/>
    <n v="0"/>
    <n v="0"/>
    <n v="9.7031963470319657E-2"/>
    <n v="0.14269406392694065"/>
    <n v="0"/>
    <n v="0.12642694063926943"/>
    <n v="0.63926940639269414"/>
    <n v="0.12642694063926943"/>
    <n v="-5.5172520730881915"/>
    <n v="-2.3942802962129264"/>
    <n v="-2.0709435044128703"/>
    <n v="-3.8622240860026755"/>
    <n v="-0.91634935750906732"/>
    <n v="-8.3530258452023247"/>
    <n v="-5.3047963326457452"/>
    <n v="-2.3298412485361482"/>
    <n v="-1.9453369262264504"/>
    <n v="-5.5461535304526182"/>
    <n v="-2.0255895744629981"/>
    <n v="0.57219457014228314"/>
    <n v="-2.0259359034238242"/>
    <n v="0.26666666666666666"/>
    <n v="1.7123287671232879"/>
    <n v="9.703196347031966"/>
    <n v="1.3829470752508128"/>
    <n v="0.71069420955648765"/>
    <n v="19.966422338632473"/>
    <n v="63.926940639269411"/>
    <n v="12.642694063926943"/>
    <n v="11.415525114155255"/>
    <x v="18"/>
    <n v="1"/>
    <n v="3"/>
    <n v="3"/>
    <n v="0"/>
    <n v="2"/>
    <n v="0"/>
  </r>
  <r>
    <n v="184"/>
    <s v="P1010259_IJ"/>
    <s v="ON"/>
    <x v="12"/>
    <x v="0"/>
    <x v="1"/>
    <n v="0"/>
    <n v="8.2049669915121054E-2"/>
    <n v="0.21908416326910474"/>
    <n v="0"/>
    <n v="0.15718327569946561"/>
    <n v="0"/>
    <n v="0.17604526878340149"/>
    <n v="0.13832128261552976"/>
    <n v="0"/>
    <n v="0"/>
    <n v="0.19490726186733737"/>
    <n v="0.47154982709839688"/>
    <n v="0.19490726186733737"/>
    <n v="-5.5172520730881915"/>
    <n v="-2.4376732643512682"/>
    <n v="-1.4566099657154536"/>
    <n v="-5.5645204073226937"/>
    <n v="-1.8483811049174859"/>
    <n v="-8.3530258452023247"/>
    <n v="-1.7033751360308351"/>
    <n v="-1.9760629853484937"/>
    <n v="-8.4682130091945194"/>
    <n v="-5.5461535304526182"/>
    <n v="-1.6051447164419499"/>
    <n v="-0.11392374631831358"/>
    <n v="-1.6053912748550843"/>
    <n v="0.26666666666666666"/>
    <n v="0"/>
    <n v="13.832128261552976"/>
    <n v="2.0018738887108927"/>
    <n v="0.91109207013233118"/>
    <n v="30.113383318422578"/>
    <n v="47.154982709839686"/>
    <n v="19.490726186733738"/>
    <n v="13.832128261552976"/>
    <x v="16"/>
    <n v="0"/>
    <n v="5"/>
    <n v="3"/>
    <n v="1"/>
    <n v="0"/>
    <n v="0"/>
  </r>
  <r>
    <n v="185"/>
    <s v="P1010260_IJ"/>
    <s v="ON"/>
    <x v="12"/>
    <x v="0"/>
    <x v="1"/>
    <n v="1.1299435028248584E-2"/>
    <n v="8.4745762711864375E-2"/>
    <n v="0.16915671622743597"/>
    <n v="3.9548022598870039E-2"/>
    <n v="0.2259887005649717"/>
    <n v="0"/>
    <n v="1.1299435028248584E-2"/>
    <n v="9.6045197740112984E-2"/>
    <n v="0.24293785310734448"/>
    <n v="0"/>
    <n v="9.0395480225988672E-2"/>
    <n v="0.57627118644067776"/>
    <n v="9.0395480225988672E-2"/>
    <n v="-4.1758566276997922"/>
    <n v="-2.4071065001788412"/>
    <n v="-1.7022623069828726"/>
    <n v="-3.1341538843428487"/>
    <n v="-1.485784250835017"/>
    <n v="-8.3530258452023247"/>
    <n v="-4.1151413134009376"/>
    <n v="-2.340036485819196"/>
    <n v="-1.4138083217247697"/>
    <n v="-5.5461535304526182"/>
    <n v="-2.346868317260328"/>
    <n v="0.30748469974795972"/>
    <n v="-2.3473271744571704"/>
    <n v="0.26666666666666666"/>
    <n v="3.9548022598870038"/>
    <n v="9.6045197740112975"/>
    <n v="1.8177901753259083"/>
    <n v="0.75807738392366353"/>
    <n v="26.520191396754889"/>
    <n v="57.627118644067778"/>
    <n v="9.0395480225988667"/>
    <n v="13.559322033898301"/>
    <x v="7"/>
    <n v="1"/>
    <n v="6"/>
    <n v="3"/>
    <n v="1"/>
    <n v="3"/>
    <n v="0"/>
  </r>
  <r>
    <n v="186"/>
    <s v="P1010263_IJ"/>
    <s v="ON"/>
    <x v="12"/>
    <x v="0"/>
    <x v="1"/>
    <n v="1.2982797792924376E-2"/>
    <n v="0.16877637130801693"/>
    <n v="0.14812568403999971"/>
    <n v="1.9474196689386568E-2"/>
    <n v="0.22719896137617659"/>
    <n v="0"/>
    <n v="1.9474196689386564E-2"/>
    <n v="0.11067835118468032"/>
    <n v="7.1405387861084052E-2"/>
    <n v="0"/>
    <n v="0.2207075624797144"/>
    <n v="0.42875689711132758"/>
    <n v="0.2207075624797144"/>
    <n v="-4.0714707841122504"/>
    <n v="-1.7450182468757618"/>
    <n v="-1.8268475743229384"/>
    <n v="-3.7558139024217745"/>
    <n v="-1.4804487336216952"/>
    <n v="-8.3530258452023247"/>
    <n v="-3.7074479745492619"/>
    <n v="-2.1985686918970546"/>
    <n v="-2.6362193052411822"/>
    <n v="-5.5461535304526182"/>
    <n v="-1.4834368748776052"/>
    <n v="-0.28692478350987177"/>
    <n v="-1.4836623160209415"/>
    <n v="0.26666666666666666"/>
    <n v="1.9474196689386567"/>
    <n v="11.067835118468032"/>
    <n v="2.1665134590377142"/>
    <n v="0.82094217307267248"/>
    <n v="32.988485314094099"/>
    <n v="42.875689711132758"/>
    <n v="22.070756247971442"/>
    <n v="13.01525478740669"/>
    <x v="3"/>
    <n v="1"/>
    <n v="8"/>
    <n v="5"/>
    <n v="0"/>
    <n v="3"/>
    <n v="0"/>
  </r>
  <r>
    <n v="187"/>
    <s v="P1010246_IJ"/>
    <s v="ON"/>
    <x v="13"/>
    <x v="0"/>
    <x v="1"/>
    <n v="6.0587700696758569E-3"/>
    <n v="9.6940321114813724E-2"/>
    <n v="0.34460603221967934"/>
    <n v="0"/>
    <n v="8.4822780975461975E-2"/>
    <n v="0"/>
    <n v="0.1514692517418964"/>
    <n v="0.10936079975764923"/>
    <n v="0"/>
    <n v="0"/>
    <n v="0.21205695243865499"/>
    <n v="0.34565283247500761"/>
    <n v="0.21205695243865499"/>
    <n v="-4.5952171200586056"/>
    <n v="-2.2794381381171975"/>
    <n v="-1.0183996391029495"/>
    <n v="-5.5645204073226937"/>
    <n v="-2.4638456230018817"/>
    <n v="-8.3530258452023247"/>
    <n v="-1.8494825549112273"/>
    <n v="-2.2105174859883032"/>
    <n v="-8.4682130091945194"/>
    <n v="-5.5461535304526182"/>
    <n v="-1.5226229869982066"/>
    <n v="-0.63820315081613477"/>
    <n v="-1.5228548956359527"/>
    <n v="1.1333333333333333"/>
    <n v="0"/>
    <n v="10.936079975764923"/>
    <n v="1.9513407213785312"/>
    <n v="0.81377228752000275"/>
    <n v="44.760512340416895"/>
    <n v="34.565283247500759"/>
    <n v="21.205695243865499"/>
    <n v="10.936079975764923"/>
    <x v="7"/>
    <n v="0"/>
    <n v="6"/>
    <n v="5"/>
    <n v="0"/>
    <n v="2"/>
    <n v="11.1"/>
  </r>
  <r>
    <n v="188"/>
    <s v="P1010247_IJ"/>
    <s v="ON"/>
    <x v="13"/>
    <x v="0"/>
    <x v="1"/>
    <n v="3.8216560509554139E-2"/>
    <n v="0.1464968152866242"/>
    <n v="0.17092000385923284"/>
    <n v="6.369426751592357E-3"/>
    <n v="6.369426751592357E-3"/>
    <n v="0"/>
    <n v="0.18471337579617836"/>
    <n v="0.1401273885350319"/>
    <n v="0"/>
    <n v="0"/>
    <n v="0.31210191082802546"/>
    <n v="0.33121019108280259"/>
    <n v="0.31210191082802546"/>
    <n v="-3.1607867530865708"/>
    <n v="-1.8824940552790437"/>
    <n v="-1.6924852461711282"/>
    <n v="-4.5828892554021294"/>
    <n v="-5.0159635243726344"/>
    <n v="-8.3530258452023247"/>
    <n v="-1.65653092312228"/>
    <n v="-1.9631130053592367"/>
    <n v="-8.4682130091945194"/>
    <n v="-5.5461535304526182"/>
    <n v="-1.1423688877667553"/>
    <n v="-0.70271663157609587"/>
    <n v="-1.1425501760055374"/>
    <n v="1.1333333333333333"/>
    <n v="0.63694267515923575"/>
    <n v="14.01273885350319"/>
    <n v="2.0347598137153664"/>
    <n v="0.88368495909507216"/>
    <n v="35.563337965541116"/>
    <n v="33.121019108280258"/>
    <n v="31.210191082802545"/>
    <n v="14.649681528662427"/>
    <x v="13"/>
    <n v="1"/>
    <n v="4"/>
    <n v="5"/>
    <n v="0"/>
    <n v="3"/>
    <n v="22.2"/>
  </r>
  <r>
    <n v="189"/>
    <s v="P1010248_IJ"/>
    <s v="ON"/>
    <x v="13"/>
    <x v="0"/>
    <x v="1"/>
    <n v="1.423994304022784E-2"/>
    <n v="0.1281594873620506"/>
    <n v="0.22603402544136303"/>
    <n v="7.1199715201139199E-3"/>
    <n v="5.6959772160911352E-2"/>
    <n v="0"/>
    <n v="0.17799928800284806"/>
    <n v="0.12103951584193665"/>
    <n v="0"/>
    <n v="0"/>
    <n v="0.27376290494838024"/>
    <n v="0.35599857600569607"/>
    <n v="0.27376290494838024"/>
    <n v="-4.0000565175036247"/>
    <n v="-2.0117590357170454"/>
    <n v="-1.4267073446780396"/>
    <n v="-4.5117929339284162"/>
    <n v="-2.8605787362542543"/>
    <n v="-8.3530258452023247"/>
    <n v="-1.6926226312724972"/>
    <n v="-2.109271082457981"/>
    <n v="-8.4682130091945194"/>
    <n v="-5.5461535304526182"/>
    <n v="-1.2716869492326208"/>
    <n v="-0.59277420641315759"/>
    <n v="-1.2718825175141226"/>
    <n v="1.1333333333333333"/>
    <n v="0.71199715201139202"/>
    <n v="12.103951584193664"/>
    <n v="1.8486496860366419"/>
    <n v="0.84135673026096924"/>
    <n v="36.843345584364144"/>
    <n v="35.599857600569607"/>
    <n v="27.376290494838024"/>
    <n v="12.815948736205057"/>
    <x v="16"/>
    <n v="1"/>
    <n v="4"/>
    <n v="4"/>
    <n v="0"/>
    <n v="3"/>
    <n v="11.1"/>
  </r>
  <r>
    <n v="190"/>
    <s v="P1010249_IJ"/>
    <s v="ON"/>
    <x v="13"/>
    <x v="0"/>
    <x v="1"/>
    <n v="6.0204695966285388E-3"/>
    <n v="0.20469596628537032"/>
    <n v="0.21001087460320184"/>
    <n v="1.806140878988562E-2"/>
    <n v="4.2143287176399764E-2"/>
    <n v="0"/>
    <n v="0.18061408789885619"/>
    <n v="8.4286574352799543E-2"/>
    <n v="1.2040939193257078E-2"/>
    <n v="0"/>
    <n v="0.24142083082480442"/>
    <n v="0.31908488862131257"/>
    <n v="0.24142083082480442"/>
    <n v="-4.599031858034202"/>
    <n v="-1.556728374385544"/>
    <n v="-1.4970306166966807"/>
    <n v="-3.8183949165151181"/>
    <n v="-3.1602561408819012"/>
    <n v="-8.3530258452023247"/>
    <n v="-1.6784119654297973"/>
    <n v="-2.4702712363003281"/>
    <n v="-4.4019405299890728"/>
    <n v="-5.5461535304526182"/>
    <n v="-1.3953884658084654"/>
    <n v="-0.75798046956995246"/>
    <n v="-1.395600470587552"/>
    <n v="1.1333333333333333"/>
    <n v="1.806140878988562"/>
    <n v="8.4286574352799537"/>
    <n v="1.9690801271839971"/>
    <n v="0.85516063366136319"/>
    <n v="42.072731048520069"/>
    <n v="31.908488862131257"/>
    <n v="24.142083082480443"/>
    <n v="10.234798314268517"/>
    <x v="13"/>
    <n v="1"/>
    <n v="5"/>
    <n v="4"/>
    <n v="0"/>
    <n v="3"/>
    <n v="22.2"/>
  </r>
  <r>
    <n v="191"/>
    <s v="P1010250_IJ"/>
    <s v="ON"/>
    <x v="13"/>
    <x v="0"/>
    <x v="1"/>
    <n v="0"/>
    <n v="9.3539900613855614E-2"/>
    <n v="0.2157796846990066"/>
    <n v="0"/>
    <n v="4.67699503069278E-2"/>
    <n v="0"/>
    <n v="0.2163110201695411"/>
    <n v="0.1227711195556855"/>
    <n v="0"/>
    <n v="0"/>
    <n v="0.31014323297281499"/>
    <n v="0.38585209003215437"/>
    <n v="0.31014323297281499"/>
    <n v="-5.5172520730881915"/>
    <n v="-2.3134325269387683"/>
    <n v="-1.4711444637264017"/>
    <n v="-5.5645204073226937"/>
    <n v="-3.0566962528300774"/>
    <n v="-8.3530258452023247"/>
    <n v="-1.5021936832651457"/>
    <n v="-2.0950950944108842"/>
    <n v="-8.4682130091945194"/>
    <n v="-5.5461535304526182"/>
    <n v="-1.1485885556995532"/>
    <n v="-0.46478168526458369"/>
    <n v="-1.1487704642865606"/>
    <n v="1.1333333333333333"/>
    <n v="0"/>
    <n v="12.27711195556855"/>
    <n v="2.153358658337591"/>
    <n v="0.83953262159870234"/>
    <n v="30.93195853128622"/>
    <n v="38.585209003215439"/>
    <n v="31.0143232972815"/>
    <n v="12.27711195556855"/>
    <x v="4"/>
    <n v="0"/>
    <n v="7"/>
    <n v="6"/>
    <n v="0"/>
    <n v="3"/>
    <n v="0"/>
  </r>
  <r>
    <n v="192"/>
    <s v="P1010252_IJ"/>
    <s v="ON"/>
    <x v="13"/>
    <x v="0"/>
    <x v="1"/>
    <n v="0"/>
    <n v="0.15179272441769176"/>
    <n v="0.21991841525318878"/>
    <n v="4.1873855011777025E-2"/>
    <n v="0.14655849254121969"/>
    <n v="0"/>
    <n v="3.1405391258832772E-2"/>
    <n v="0.13085579691180321"/>
    <n v="0.11515310128238686"/>
    <n v="0"/>
    <n v="0.16252289976445961"/>
    <n v="0.42397278199424254"/>
    <n v="0.16252289976445961"/>
    <n v="-5.5172520730881915"/>
    <n v="-1.8480670803152208"/>
    <n v="-1.4529734014042868"/>
    <n v="-3.0818992566888106"/>
    <n v="-1.9182530670173457"/>
    <n v="-8.3530258452023247"/>
    <n v="-3.3095298310889509"/>
    <n v="-2.0314449032523103"/>
    <n v="-2.1594335185464026"/>
    <n v="-5.5461535304526182"/>
    <n v="-1.7823207399654359"/>
    <n v="-0.30648565330003125"/>
    <n v="-1.7826038442515293"/>
    <n v="1.1333333333333333"/>
    <n v="4.1873855011777028"/>
    <n v="13.085579691180321"/>
    <n v="2.1580937702124205"/>
    <n v="0.86848082216550793"/>
    <n v="37.171113967088047"/>
    <n v="42.397278199424257"/>
    <n v="16.252289976445962"/>
    <n v="17.272965192358022"/>
    <x v="5"/>
    <n v="2"/>
    <n v="7"/>
    <n v="3"/>
    <n v="0"/>
    <n v="2"/>
    <n v="0"/>
  </r>
  <r>
    <n v="193"/>
    <s v="P1010191_IJ"/>
    <s v="ON"/>
    <x v="14"/>
    <x v="0"/>
    <x v="1"/>
    <n v="0"/>
    <n v="7.5057736720554283E-2"/>
    <n v="0.26513015081205787"/>
    <n v="0"/>
    <n v="0.1616628175519631"/>
    <n v="0"/>
    <n v="6.3510392609699776E-2"/>
    <n v="8.083140877598155E-2"/>
    <n v="0.23672055427251734"/>
    <n v="0"/>
    <n v="0.12240184757505776"/>
    <n v="0.54272517321016178"/>
    <n v="0.12240184757505776"/>
    <n v="-5.5172520730881915"/>
    <n v="-2.5215872983711889"/>
    <n v="-1.2732104682977856"/>
    <n v="-5.5645204073226937"/>
    <n v="-1.8203249235655938"/>
    <n v="-8.3530258452023247"/>
    <n v="-2.6763594929160068"/>
    <n v="-2.5120017986525767"/>
    <n v="-1.4397132087885827"/>
    <n v="-5.5461535304526182"/>
    <n v="-2.0567731054562417"/>
    <n v="0.17131848344962428"/>
    <n v="-2.0571287850784268"/>
    <n v="0.46666666666666667"/>
    <n v="0"/>
    <n v="8.0831408775981544"/>
    <n v="1.9115817324800148"/>
    <n v="0.79719150129904448"/>
    <n v="34.018788753261212"/>
    <n v="54.272517321016181"/>
    <n v="12.240184757505777"/>
    <n v="8.0831408775981544"/>
    <x v="7"/>
    <n v="0"/>
    <n v="6"/>
    <n v="5"/>
    <n v="0"/>
    <n v="2"/>
    <n v="0"/>
  </r>
  <r>
    <n v="194"/>
    <s v="P1010192_IJ"/>
    <s v="ON"/>
    <x v="14"/>
    <x v="0"/>
    <x v="1"/>
    <n v="2.9585798816568049E-2"/>
    <n v="5.3254437869822487E-2"/>
    <n v="0.39584745269652977"/>
    <n v="0"/>
    <n v="0.26627218934911245"/>
    <n v="0"/>
    <n v="3.5502958579881658E-2"/>
    <n v="5.9171597633136102E-3"/>
    <n v="0.13609467455621307"/>
    <n v="0"/>
    <n v="8.2840236686390539E-2"/>
    <n v="0.44378698224852076"/>
    <n v="8.2840236686390539E-2"/>
    <n v="-3.3895268959274034"/>
    <n v="-2.8403048605002539"/>
    <n v="-0.88238754947677889"/>
    <n v="-5.5645204073226937"/>
    <n v="-1.3219056914533389"/>
    <n v="-8.3530258452023247"/>
    <n v="-3.2026927970776078"/>
    <n v="-5.0879262303427035"/>
    <n v="-1.9926196867304031"/>
    <n v="-5.5461535304526182"/>
    <n v="-2.4296250939522226"/>
    <n v="-0.22580666873369334"/>
    <n v="-2.4301194857561814"/>
    <n v="0.46666666666666667"/>
    <n v="0"/>
    <n v="0.59171597633136097"/>
    <n v="1.556242894350349"/>
    <n v="0.70827666429848635"/>
    <n v="47.868768938292035"/>
    <n v="44.378698224852073"/>
    <n v="8.2840236686390547"/>
    <n v="0.59171597633136097"/>
    <x v="16"/>
    <n v="0"/>
    <n v="6"/>
    <n v="3"/>
    <n v="0"/>
    <n v="2"/>
    <n v="11.1"/>
  </r>
  <r>
    <n v="195"/>
    <s v="P1010194_IJ"/>
    <s v="ON"/>
    <x v="14"/>
    <x v="0"/>
    <x v="1"/>
    <n v="2.4235080278703428E-2"/>
    <n v="0.12723417146319302"/>
    <n v="0.17496047026875552"/>
    <n v="1.8176310209027571E-2"/>
    <n v="8.4822780975461975E-2"/>
    <n v="0"/>
    <n v="7.2705240836110269E-2"/>
    <n v="5.4528930627082708E-2"/>
    <n v="0.21205695243865499"/>
    <n v="1.2117540139351714E-2"/>
    <n v="0.22447743108149049"/>
    <n v="0.42411390487730993"/>
    <n v="0.23659497122084219"/>
    <n v="-3.5630821291442611"/>
    <n v="-2.0187455608209413"/>
    <n v="-1.6704334298709804"/>
    <n v="-3.8131563689246484"/>
    <n v="-2.4638456230018817"/>
    <n v="-8.3530258452023247"/>
    <n v="-2.5502728805979702"/>
    <n v="-2.904145160688655"/>
    <n v="-1.5496442016426788"/>
    <n v="-4.1309468420580666"/>
    <n v="-1.4668267972751095"/>
    <n v="-0.30590782688507911"/>
    <n v="-1.4154387337081642"/>
    <n v="0.46666666666666667"/>
    <n v="1.8176310209027571"/>
    <n v="5.452893062708271"/>
    <n v="2.3109443094363007"/>
    <n v="0.79953186060688064"/>
    <n v="32.642972201065199"/>
    <n v="42.411390487730991"/>
    <n v="23.659497122084218"/>
    <n v="7.2705240836110283"/>
    <x v="8"/>
    <n v="1"/>
    <n v="8"/>
    <n v="8"/>
    <n v="1"/>
    <n v="2"/>
    <n v="0"/>
  </r>
  <r>
    <n v="196"/>
    <s v="P1010195_IJ"/>
    <s v="ON"/>
    <x v="14"/>
    <x v="0"/>
    <x v="1"/>
    <n v="0"/>
    <n v="0.15121630506245901"/>
    <n v="0.22885205493190125"/>
    <n v="0"/>
    <n v="2.629848783694938E-2"/>
    <n v="0"/>
    <n v="6.5746219592373437E-2"/>
    <n v="9.237343852728469E-2"/>
    <n v="0.23668639053254439"/>
    <n v="0"/>
    <n v="0.14497041420118345"/>
    <n v="0.42110453648915191"/>
    <n v="0.14497041420118345"/>
    <n v="-5.5172520730881915"/>
    <n v="-1.8517573633660209"/>
    <n v="-1.414830133630069"/>
    <n v="-5.5645204073226937"/>
    <n v="-3.6281359552879922"/>
    <n v="-8.3530258452023247"/>
    <n v="-2.6442072750558552"/>
    <n v="-2.3789129812668848"/>
    <n v="-1.4398574245445264"/>
    <n v="-5.5461535304526182"/>
    <n v="-1.8932747403992412"/>
    <n v="-0.31824080659947174"/>
    <n v="-1.893584648139869"/>
    <n v="0.46666666666666667"/>
    <n v="0"/>
    <n v="9.2373438527284684"/>
    <n v="1.746303739650851"/>
    <n v="0.75841007785737746"/>
    <n v="38.006835999436021"/>
    <n v="42.11045364891519"/>
    <n v="14.497041420118345"/>
    <n v="9.2373438527284684"/>
    <x v="13"/>
    <n v="0"/>
    <n v="6"/>
    <n v="4"/>
    <n v="0"/>
    <n v="4"/>
    <n v="11.1"/>
  </r>
  <r>
    <n v="197"/>
    <s v="P1010197_IJ"/>
    <s v="ON"/>
    <x v="14"/>
    <x v="0"/>
    <x v="1"/>
    <n v="6.0882800608828003E-3"/>
    <n v="0.11567732115677323"/>
    <n v="0.31581719142285425"/>
    <n v="0"/>
    <n v="4.8706240487062402E-2"/>
    <n v="0"/>
    <n v="6.6971080669710789E-2"/>
    <n v="0.15281582952815825"/>
    <n v="6.6971080669710789E-2"/>
    <n v="0"/>
    <n v="0.17747336377473366"/>
    <n v="0.33546423135464226"/>
    <n v="0.17747336377473366"/>
    <n v="-4.5922878094094877"/>
    <n v="-2.110375043876195"/>
    <n v="-1.1035314626777841"/>
    <n v="-5.5645204073226937"/>
    <n v="-3.0163493118951252"/>
    <n v="-8.3530258452023247"/>
    <n v="-2.6270215313029488"/>
    <n v="-1.8765761877094691"/>
    <n v="-2.7001386780368124"/>
    <n v="-5.5461535304526182"/>
    <n v="-1.6966249022987989"/>
    <n v="-0.68357336683708425"/>
    <n v="-1.6968894220807158"/>
    <n v="0.46666666666666667"/>
    <n v="0"/>
    <n v="15.281582952815825"/>
    <n v="2.175693138974601"/>
    <n v="0.90733451275190291"/>
    <n v="43.758279264051033"/>
    <n v="33.546423135464224"/>
    <n v="17.747336377473367"/>
    <n v="15.281582952815825"/>
    <x v="7"/>
    <n v="0"/>
    <n v="6"/>
    <n v="4"/>
    <n v="1"/>
    <n v="1"/>
    <n v="11.1"/>
  </r>
  <r>
    <n v="198"/>
    <s v="P1010198_IJ"/>
    <s v="ON"/>
    <x v="14"/>
    <x v="0"/>
    <x v="1"/>
    <n v="1.2269938650306749E-2"/>
    <n v="0.18404907975460125"/>
    <n v="0.20163392672273953"/>
    <n v="1.8404907975460124E-2"/>
    <n v="7.3619631901840482E-2"/>
    <n v="3.0674846625766871E-2"/>
    <n v="7.9754601226993863E-2"/>
    <n v="6.1349693251533735E-2"/>
    <n v="0.10429447852760737"/>
    <n v="6.1349693251533744E-3"/>
    <n v="0.17791411042944788"/>
    <n v="0.34969325153374231"/>
    <n v="0.18404907975460125"/>
    <n v="-4.1143530675564044"/>
    <n v="-1.6606067827328581"/>
    <n v="-1.5358431298490338"/>
    <n v="-3.8028151072079632"/>
    <n v="-2.6050364211824593"/>
    <n v="-3.4764172121958974"/>
    <n v="-2.4633347317024685"/>
    <n v="-2.7867961800397856"/>
    <n v="-2.2582910268386143"/>
    <n v="-4.5990486712542555"/>
    <n v="-1.6942063882750455"/>
    <n v="-0.62038782627751698"/>
    <n v="-1.6613910040619437"/>
    <n v="0.46666666666666667"/>
    <n v="1.8404907975460123"/>
    <n v="6.1349693251533735"/>
    <n v="2.2397314739278054"/>
    <n v="0.90133425097433251"/>
    <n v="39.795294512764748"/>
    <n v="34.969325153374228"/>
    <n v="18.404907975460123"/>
    <n v="7.9754601226993858"/>
    <x v="5"/>
    <n v="1"/>
    <n v="6"/>
    <n v="5"/>
    <n v="0"/>
    <n v="5"/>
    <n v="33.299999999999997"/>
  </r>
  <r>
    <n v="199"/>
    <s v="P1010240_IJ"/>
    <s v="ON"/>
    <x v="15"/>
    <x v="1"/>
    <x v="1"/>
    <n v="0"/>
    <n v="2.9061319383900025E-2"/>
    <n v="0.15643376911411166"/>
    <n v="5.812263876780005E-2"/>
    <n v="2.3249055507120024E-2"/>
    <n v="0"/>
    <n v="5.8122638767800043E-2"/>
    <n v="8.1371694274920081E-2"/>
    <n v="0.44754431851206022"/>
    <n v="0"/>
    <n v="0.12234815460621913"/>
    <n v="0.61028770706190039"/>
    <n v="0.12234815460621913"/>
    <n v="-5.5172520730881915"/>
    <n v="-3.3788399371631934"/>
    <n v="-1.7757727986804421"/>
    <n v="-2.7775686354141347"/>
    <n v="-3.750100108761738"/>
    <n v="-8.3530258452023247"/>
    <n v="-2.7583657666047308"/>
    <n v="-2.5053604159880485"/>
    <n v="-0.8031307057500422"/>
    <n v="-5.5461535304526182"/>
    <n v="-2.0571957109619143"/>
    <n v="0.44852174042983489"/>
    <n v="-2.0575515194188818"/>
    <n v="6.6666666666666666E-2"/>
    <n v="5.8122638767800048"/>
    <n v="8.1371694274920081"/>
    <n v="1.5408520844844302"/>
    <n v="0.64258522962357678"/>
    <n v="18.549508849801168"/>
    <n v="61.028770706190038"/>
    <n v="12.234815460621913"/>
    <n v="13.949433304272013"/>
    <x v="7"/>
    <n v="2"/>
    <n v="4"/>
    <n v="4"/>
    <n v="1"/>
    <n v="2"/>
    <n v="0"/>
  </r>
  <r>
    <n v="200"/>
    <s v="P1010242_IJ"/>
    <s v="ON"/>
    <x v="15"/>
    <x v="1"/>
    <x v="1"/>
    <n v="0"/>
    <n v="6.6666666666666652E-2"/>
    <n v="5.5314908317831521E-2"/>
    <n v="4.9999999999999989E-2"/>
    <n v="0.3777777777777776"/>
    <n v="0"/>
    <n v="2.222222222222222E-2"/>
    <n v="0.1"/>
    <n v="0.22777777777777772"/>
    <n v="0"/>
    <n v="0.10555555555555553"/>
    <n v="0.72777777777777752"/>
    <n v="0.10555555555555553"/>
    <n v="-5.5172520730881915"/>
    <n v="-2.6325658803658372"/>
    <n v="-2.7050524495398953"/>
    <n v="-2.9181740392081168"/>
    <n v="-0.97234322005229323"/>
    <n v="-8.3530258452023247"/>
    <n v="-3.6007857576458462"/>
    <n v="-2.2997874971003212"/>
    <n v="-1.4781914499203106"/>
    <n v="-5.5461535304526182"/>
    <n v="-2.1989707407752896"/>
    <n v="0.9833770250905236"/>
    <n v="-2.1993731390657123"/>
    <n v="6.6666666666666666E-2"/>
    <n v="4.9999999999999991"/>
    <n v="10"/>
    <n v="1.628926173869174"/>
    <n v="0.67931497774220928"/>
    <n v="12.198157498449817"/>
    <n v="72.777777777777757"/>
    <n v="10.555555555555554"/>
    <n v="15"/>
    <x v="7"/>
    <n v="3"/>
    <n v="4"/>
    <n v="4"/>
    <n v="0"/>
    <n v="0"/>
    <n v="0"/>
  </r>
  <r>
    <n v="201"/>
    <s v="ON0_45_090924_IJ"/>
    <s v="ON"/>
    <x v="15"/>
    <x v="1"/>
    <x v="1"/>
    <n v="0"/>
    <n v="6.4516129032258063E-2"/>
    <n v="6.3379424446863772E-2"/>
    <n v="9.0322580645161299E-2"/>
    <n v="5.8064516129032254E-2"/>
    <n v="0"/>
    <n v="3.870967741935484E-2"/>
    <n v="0.16774193548387104"/>
    <n v="0.3806451612903225"/>
    <n v="0"/>
    <n v="0.14193548387096772"/>
    <n v="0.64516129032258063"/>
    <n v="0.14193548387096772"/>
    <n v="-5.5172520730881915"/>
    <n v="-2.6631065203744662"/>
    <n v="-2.5898720631927321"/>
    <n v="-2.3588081922279787"/>
    <n v="-2.8414554229547666"/>
    <n v="-8.3530258452023247"/>
    <n v="-3.1263787856632423"/>
    <n v="-1.7835241753266964"/>
    <n v="-0.96499725785170098"/>
    <n v="-5.5461535304526182"/>
    <n v="-1.9137695281436498"/>
    <n v="0.59783700075562041"/>
    <n v="-1.9140847473749427"/>
    <n v="6.6666666666666666E-2"/>
    <n v="9.0322580645161299"/>
    <n v="16.774193548387103"/>
    <n v="1.8464967355782709"/>
    <n v="0.71989598165232405"/>
    <n v="12.789555347912183"/>
    <n v="64.516129032258064"/>
    <n v="14.193548387096772"/>
    <n v="25.806451612903231"/>
    <x v="4"/>
    <n v="3"/>
    <n v="5"/>
    <n v="5"/>
    <n v="0"/>
    <n v="2"/>
    <n v="0"/>
  </r>
  <r>
    <n v="202"/>
    <s v="ON0_46_090924_IJ"/>
    <s v="ON"/>
    <x v="15"/>
    <x v="1"/>
    <x v="1"/>
    <n v="0"/>
    <n v="4.3715846994535519E-2"/>
    <n v="3.263731268941622E-2"/>
    <n v="7.1038251366120228E-2"/>
    <n v="0.28961748633879786"/>
    <n v="0"/>
    <n v="4.3715846994535519E-2"/>
    <n v="8.743169398907108E-2"/>
    <n v="0.35519125683060104"/>
    <n v="0"/>
    <n v="7.650273224043716E-2"/>
    <n v="0.77595628415300544"/>
    <n v="7.650273224043716E-2"/>
    <n v="-5.5172520730881915"/>
    <n v="-3.0196536232607554"/>
    <n v="-3.1253520378344128"/>
    <n v="-2.5881167899537765"/>
    <n v="-1.2379307280102458"/>
    <n v="-8.3530258452023247"/>
    <n v="-3.0177841846710143"/>
    <n v="-2.4337423009027326"/>
    <n v="-1.034182326225334"/>
    <n v="-5.5461535304526182"/>
    <n v="-2.5047424278084924"/>
    <n v="1.2422549908969527"/>
    <n v="-2.5052717770776942"/>
    <n v="6.6666666666666666E-2"/>
    <n v="7.1038251366120226"/>
    <n v="8.7431693989071082"/>
    <n v="1.6637042251724576"/>
    <n v="0.7225375645115234"/>
    <n v="7.6353159683951732"/>
    <n v="77.595628415300538"/>
    <n v="7.6502732240437163"/>
    <n v="15.84699453551913"/>
    <x v="13"/>
    <n v="2"/>
    <n v="5"/>
    <n v="3"/>
    <n v="0"/>
    <n v="0"/>
    <n v="0"/>
  </r>
  <r>
    <n v="203"/>
    <s v="ON0_47_090924_IJ"/>
    <s v="ON"/>
    <x v="15"/>
    <x v="1"/>
    <x v="1"/>
    <n v="0"/>
    <n v="7.8313253012048209E-2"/>
    <n v="7.7604064944337553E-2"/>
    <n v="5.4216867469879526E-2"/>
    <n v="0.10843373493975907"/>
    <n v="0"/>
    <n v="0"/>
    <n v="0"/>
    <n v="0.6144578313253013"/>
    <n v="0"/>
    <n v="3.012048192771085E-2"/>
    <n v="0.72289156626506035"/>
    <n v="3.012048192771085E-2"/>
    <n v="-5.5172520730881915"/>
    <n v="-2.481639492348088"/>
    <n v="-2.414278768891748"/>
    <n v="-2.842718852611978"/>
    <n v="-2.2189288230673041"/>
    <n v="-8.3530258452023247"/>
    <n v="-5.3047963326457452"/>
    <n v="-8.2855133090797413"/>
    <n v="-0.48612904365953907"/>
    <n v="-5.5461535304526182"/>
    <n v="-3.3504882060329693"/>
    <n v="0.95885034629295152"/>
    <n v="-3.3516634227816184"/>
    <n v="6.6666666666666666E-2"/>
    <n v="5.4216867469879526"/>
    <n v="0"/>
    <n v="0.91741628155375876"/>
    <n v="0.47145870635349713"/>
    <n v="15.591731795638578"/>
    <n v="72.289156626506042"/>
    <n v="3.0120481927710849"/>
    <n v="5.4216867469879526"/>
    <x v="18"/>
    <n v="2"/>
    <n v="2"/>
    <n v="2"/>
    <n v="1"/>
    <n v="0"/>
    <n v="0"/>
  </r>
  <r>
    <n v="204"/>
    <s v="ON0_49_090924_IJ"/>
    <s v="ON"/>
    <x v="15"/>
    <x v="1"/>
    <x v="1"/>
    <n v="0"/>
    <n v="6.3653723742838952E-2"/>
    <n v="0.12625698342922553"/>
    <n v="5.7288351368555049E-2"/>
    <n v="5.0922978994271166E-2"/>
    <n v="0"/>
    <n v="0.16549968173138133"/>
    <n v="0.17186505410566524"/>
    <n v="0.17823042647994908"/>
    <n v="0"/>
    <n v="0.17250159134309356"/>
    <n v="0.56651814131126677"/>
    <n v="0.17250159134309356"/>
    <n v="-5.5172520730881915"/>
    <n v="-2.6756205755762772"/>
    <n v="-1.9751887355507616"/>
    <n v="-2.7911330958351455"/>
    <n v="-2.9720727986543776"/>
    <n v="-8.3530258452023247"/>
    <n v="-1.7634826252435245"/>
    <n v="-1.7592757680212472"/>
    <n v="-1.7232450590514423"/>
    <n v="-5.5461535304526182"/>
    <n v="-1.7243182848714864"/>
    <n v="0.26765915657667344"/>
    <n v="-1.7245886182003098"/>
    <n v="6.6666666666666666E-2"/>
    <n v="5.7288351368555048"/>
    <n v="17.186505410566525"/>
    <n v="2.0806790577850389"/>
    <n v="0.8677105632544424"/>
    <n v="18.991070717206451"/>
    <n v="56.651814131126677"/>
    <n v="17.250159134309357"/>
    <n v="22.91534054742203"/>
    <x v="7"/>
    <n v="1"/>
    <n v="6"/>
    <n v="4"/>
    <n v="0"/>
    <n v="1"/>
    <n v="0"/>
  </r>
  <r>
    <n v="205"/>
    <s v="P1010225_IJ"/>
    <s v="ON"/>
    <x v="16"/>
    <x v="1"/>
    <x v="1"/>
    <n v="0"/>
    <n v="1.6570008285004149E-2"/>
    <n v="0.12682830240786191"/>
    <n v="3.3140016570008292E-2"/>
    <n v="2.7616680475006913E-2"/>
    <n v="0"/>
    <n v="6.6280033140016584E-2"/>
    <n v="0"/>
    <n v="0.56338028169014098"/>
    <n v="1.1046672190002764E-2"/>
    <n v="8.3126208229770793E-2"/>
    <n v="0.65727699530516448"/>
    <n v="9.4172880419773564E-2"/>
    <n v="-5.5172520730881915"/>
    <n v="-3.8382083102599416"/>
    <n v="-1.9710212611623803"/>
    <n v="-3.2940779547850179"/>
    <n v="-3.5796946075420841"/>
    <n v="-8.3530258452023247"/>
    <n v="-2.6366811545485906"/>
    <n v="-8.2855133090797413"/>
    <n v="-0.57294713845420842"/>
    <n v="-4.2002032214621616"/>
    <n v="-2.4263648910217963"/>
    <n v="0.65118298146091391"/>
    <n v="-2.3083667825241245"/>
    <n v="0.9"/>
    <n v="3.314001657000829"/>
    <n v="0"/>
    <n v="1.1836805303159073"/>
    <n v="0.46148300233395834"/>
    <n v="14.339831069286607"/>
    <n v="65.727699530516446"/>
    <n v="9.4172880419773559"/>
    <n v="3.314001657000829"/>
    <x v="4"/>
    <n v="1"/>
    <n v="5"/>
    <n v="6"/>
    <n v="1"/>
    <n v="1"/>
    <n v="0"/>
  </r>
  <r>
    <n v="206"/>
    <s v="P1010226_IJ"/>
    <s v="ON"/>
    <x v="16"/>
    <x v="1"/>
    <x v="1"/>
    <n v="0"/>
    <n v="0"/>
    <n v="0.43290111521438307"/>
    <n v="1.3793103448275862E-2"/>
    <n v="0"/>
    <n v="0"/>
    <n v="4.827586206896551E-2"/>
    <n v="0"/>
    <n v="0"/>
    <n v="0"/>
    <n v="0.15172413793103451"/>
    <n v="4.827586206896551E-2"/>
    <n v="0.15172413793103451"/>
    <n v="-5.5172520730881915"/>
    <n v="-5.3225452951151766"/>
    <n v="-0.79407831406943941"/>
    <n v="-4.035440054534063"/>
    <n v="-8.2542687700901833"/>
    <n v="-8.3530258452023247"/>
    <n v="-2.928181251736262"/>
    <n v="-8.2855133090797413"/>
    <n v="-8.4682130091945194"/>
    <n v="-5.5461535304526182"/>
    <n v="-1.8491173461352428"/>
    <n v="-2.9813435361018916"/>
    <n v="-1.8494161994849874"/>
    <n v="0.9"/>
    <n v="1.3793103448275863"/>
    <n v="0"/>
    <n v="1.0650262042048904"/>
    <n v="0.66173798689391738"/>
    <n v="43.290111521438305"/>
    <n v="4.8275862068965507"/>
    <n v="15.17241379310345"/>
    <n v="1.3793103448275863"/>
    <x v="17"/>
    <n v="1"/>
    <n v="2"/>
    <n v="2"/>
    <n v="0"/>
    <n v="0"/>
    <n v="0"/>
  </r>
  <r>
    <n v="207"/>
    <s v="P1010227_IJ"/>
    <s v="ON"/>
    <x v="16"/>
    <x v="1"/>
    <x v="1"/>
    <n v="0"/>
    <n v="6.7415730337078664E-2"/>
    <n v="0.52216884090210136"/>
    <n v="1.1235955056179778E-2"/>
    <n v="2.8089887640449444E-2"/>
    <n v="1.1235955056179778E-2"/>
    <n v="3.9325842696629219E-2"/>
    <n v="1.1235955056179778E-2"/>
    <n v="0.12921348314606743"/>
    <n v="0"/>
    <n v="0.12921348314606745"/>
    <n v="0.21910112359550565"/>
    <n v="0.12921348314606745"/>
    <n v="-5.5172520730881915"/>
    <n v="-2.622143255695645"/>
    <n v="-0.60742392612774232"/>
    <n v="-4.1923493435092665"/>
    <n v="-3.5628619713573277"/>
    <n v="-4.4676442262539631"/>
    <n v="-3.1123591779402831"/>
    <n v="-4.4661943954453012"/>
    <n v="-2.044424399254051"/>
    <n v="-5.5461535304526182"/>
    <n v="-2.0045563053490358"/>
    <n v="-1.2709122870010452"/>
    <n v="-2.0048964982036863"/>
    <n v="0.9"/>
    <n v="1.1235955056179778"/>
    <n v="1.1235955056179778"/>
    <n v="1.8988862809535121"/>
    <n v="0.7641680548102342"/>
    <n v="58.958457123918009"/>
    <n v="21.910112359550567"/>
    <n v="12.921348314606746"/>
    <n v="2.2471910112359557"/>
    <x v="5"/>
    <n v="1"/>
    <n v="7"/>
    <n v="4"/>
    <n v="0"/>
    <n v="5"/>
    <n v="22.2"/>
  </r>
  <r>
    <n v="208"/>
    <s v="ON2_43_090924_IJ"/>
    <s v="ON"/>
    <x v="16"/>
    <x v="1"/>
    <x v="1"/>
    <n v="0"/>
    <n v="0.11313639220615965"/>
    <n v="0.30701195420092375"/>
    <n v="2.51414204902577E-2"/>
    <n v="4.3997485857950977E-2"/>
    <n v="0"/>
    <n v="3.1426775612822123E-2"/>
    <n v="0"/>
    <n v="0.23255813953488369"/>
    <n v="0"/>
    <n v="0.17661847894406035"/>
    <n v="0.30798240100565677"/>
    <n v="0.17661847894406035"/>
    <n v="-5.5172520730881915"/>
    <n v="-2.1316964608452555"/>
    <n v="-1.1310514480425513"/>
    <n v="-3.5380051754218695"/>
    <n v="-3.1174570497125118"/>
    <n v="-8.3530258452023247"/>
    <n v="-3.3089415831100761"/>
    <n v="-8.2855133090797413"/>
    <n v="-1.4574389295018526"/>
    <n v="-5.5461535304526182"/>
    <n v="-1.7013326110402684"/>
    <n v="-0.80956874561800785"/>
    <n v="-1.701598106432596"/>
    <n v="0.9"/>
    <n v="2.5141420490257702"/>
    <n v="0"/>
    <n v="1.6816285371022148"/>
    <n v="0.76534212954276992"/>
    <n v="42.014834640708337"/>
    <n v="30.798240100565678"/>
    <n v="17.661847894406037"/>
    <n v="2.5141420490257702"/>
    <x v="16"/>
    <n v="1"/>
    <n v="3"/>
    <n v="4"/>
    <n v="1"/>
    <n v="0"/>
    <n v="0"/>
  </r>
  <r>
    <n v="209"/>
    <s v="ON2_44_090924_IJ"/>
    <s v="ON"/>
    <x v="16"/>
    <x v="1"/>
    <x v="1"/>
    <n v="2.8571428571428567E-2"/>
    <n v="5.7142857142857127E-2"/>
    <n v="0.44531490831783149"/>
    <n v="3.428571428571428E-2"/>
    <n v="4.5714285714285707E-2"/>
    <n v="1.1428571428571427E-2"/>
    <n v="2.2857142857142854E-2"/>
    <n v="0"/>
    <n v="1.1428571428571427E-2"/>
    <n v="1.714285714285714E-2"/>
    <n v="0.12571428571428572"/>
    <n v="9.1428571428571415E-2"/>
    <n v="0.14285714285714285"/>
    <n v="-3.4201981313180285"/>
    <n v="-2.7755142868596403"/>
    <n v="-0.76608251258415128"/>
    <n v="-3.2635432513368881"/>
    <n v="-3.0793989216512778"/>
    <n v="-4.4509928439339772"/>
    <n v="-3.5776792545060445"/>
    <n v="-8.2855133090797413"/>
    <n v="-4.45321857715206"/>
    <n v="-3.8578619699110335"/>
    <n v="-2.0310404725105151"/>
    <n v="-2.2963154799804504"/>
    <n v="-1.9078147465104147"/>
    <n v="0.9"/>
    <n v="3.4285714285714279"/>
    <n v="0"/>
    <n v="2.1057929542785399"/>
    <n v="0.79793376621550627"/>
    <n v="53.102919403211722"/>
    <n v="9.1428571428571423"/>
    <n v="14.285714285714285"/>
    <n v="3.4285714285714279"/>
    <x v="3"/>
    <n v="2"/>
    <n v="6"/>
    <n v="6"/>
    <n v="0"/>
    <n v="2"/>
    <n v="11.1"/>
  </r>
  <r>
    <n v="210"/>
    <s v="ON2_81_090924_IJ"/>
    <s v="ON"/>
    <x v="16"/>
    <x v="1"/>
    <x v="1"/>
    <n v="0"/>
    <n v="0.10967741935483875"/>
    <n v="0.31499232767267016"/>
    <n v="1.2903225806451613E-2"/>
    <n v="2.5806451612903226E-2"/>
    <n v="0"/>
    <n v="5.8064516129032261E-2"/>
    <n v="0"/>
    <n v="0.13548387096774198"/>
    <n v="0"/>
    <n v="0.12258064516129036"/>
    <n v="0.21935483870967748"/>
    <n v="0.12258064516129036"/>
    <n v="-5.5172520730881915"/>
    <n v="-2.1614706719693859"/>
    <n v="-1.1060782337198236"/>
    <n v="-4.0872974755367553"/>
    <n v="-3.6468363150390317"/>
    <n v="-8.3530258452023247"/>
    <n v="-2.7592881259257998"/>
    <n v="-8.2855133090797413"/>
    <n v="-1.9971110929058917"/>
    <n v="-5.5461535304526182"/>
    <n v="-2.0553671130309747"/>
    <n v="-1.2694300209805793"/>
    <n v="-2.0557223644351934"/>
    <n v="0.9"/>
    <n v="1.2903225806451613"/>
    <n v="0"/>
    <n v="1.5504504621656883"/>
    <n v="0.74560906430348006"/>
    <n v="42.466974702750889"/>
    <n v="21.935483870967747"/>
    <n v="12.258064516129036"/>
    <n v="1.2903225806451613"/>
    <x v="20"/>
    <n v="1"/>
    <n v="6"/>
    <n v="1"/>
    <n v="0"/>
    <n v="0"/>
    <n v="0"/>
  </r>
  <r>
    <n v="211"/>
    <s v="P1010208_IJ"/>
    <s v="ON"/>
    <x v="17"/>
    <x v="1"/>
    <x v="1"/>
    <n v="0"/>
    <n v="9.9972229936128892E-2"/>
    <n v="0.1386112148993367"/>
    <n v="1.6662038322688148E-2"/>
    <n v="0.12218828103304641"/>
    <n v="0"/>
    <n v="0.12218828103304642"/>
    <n v="0"/>
    <n v="0.19439044709802838"/>
    <n v="0"/>
    <n v="0.27797833935018057"/>
    <n v="0.4387670091641212"/>
    <n v="0.27797833935018057"/>
    <n v="-5.5172520730881915"/>
    <n v="-2.2500714108431974"/>
    <n v="-1.8887150287390948"/>
    <n v="-3.8844990900205256"/>
    <n v="-2.0997697479686859"/>
    <n v="-8.3530258452023247"/>
    <n v="-2.0569478876813472"/>
    <n v="-8.2855133090797413"/>
    <n v="-1.6365462681131804"/>
    <n v="-5.5461535304526182"/>
    <n v="-1.2566285785179703"/>
    <n v="-0.24616759138260813"/>
    <n v="-1.2568223336228423"/>
    <n v="0.26666666666666666"/>
    <n v="1.6662038322688149"/>
    <n v="0"/>
    <n v="2.3835704837414249"/>
    <n v="0.84129579889982697"/>
    <n v="23.85834448354656"/>
    <n v="43.876700916412119"/>
    <n v="27.797833935018058"/>
    <n v="1.6662038322688149"/>
    <x v="2"/>
    <n v="2"/>
    <n v="8"/>
    <n v="6"/>
    <n v="1"/>
    <n v="3"/>
    <n v="0"/>
  </r>
  <r>
    <n v="212"/>
    <s v="P1010210_IJ"/>
    <s v="ON"/>
    <x v="17"/>
    <x v="1"/>
    <x v="1"/>
    <n v="0"/>
    <n v="9.4142259414225965E-2"/>
    <n v="0.24067055685339636"/>
    <n v="5.2301255230125521E-2"/>
    <n v="0.10460251046025104"/>
    <n v="0"/>
    <n v="9.4142259414225937E-2"/>
    <n v="0"/>
    <n v="0.20920502092050208"/>
    <n v="1.5951882845188288E-2"/>
    <n v="0.18906903765690375"/>
    <n v="0.40794979079497906"/>
    <n v="0.20502092050209203"/>
    <n v="-5.5172520730881915"/>
    <n v="-2.3073259475479588"/>
    <n v="-1.3664841885899637"/>
    <n v="-2.8762925651955249"/>
    <n v="-2.2548141321969069"/>
    <n v="-8.3530258452023247"/>
    <n v="-2.3063580595104947"/>
    <n v="-8.2855133090797413"/>
    <n v="-1.5631718254341103"/>
    <n v="-3.9161650023662107"/>
    <n v="-1.6348600621860132"/>
    <n v="-0.37244733907949096"/>
    <n v="-1.5559005420465146"/>
    <n v="0.26666666666666666"/>
    <n v="5.2301255230125516"/>
    <n v="0"/>
    <n v="2.4512670678811341"/>
    <n v="0.83250734188252007"/>
    <n v="33.481281626762232"/>
    <n v="40.794979079497907"/>
    <n v="20.502092050209203"/>
    <n v="5.2301255230125516"/>
    <x v="12"/>
    <n v="2"/>
    <n v="9"/>
    <n v="7"/>
    <n v="1"/>
    <n v="2"/>
    <n v="0"/>
  </r>
  <r>
    <n v="213"/>
    <s v="ON4_71_090924_IJ"/>
    <s v="ON"/>
    <x v="17"/>
    <x v="1"/>
    <x v="1"/>
    <n v="0"/>
    <n v="7.9545454545454544E-2"/>
    <n v="0.1075876355905588"/>
    <n v="2.8409090909090912E-2"/>
    <n v="0.10227272727272725"/>
    <n v="0"/>
    <n v="0.19886363636363638"/>
    <n v="0"/>
    <n v="0.21590909090909086"/>
    <n v="0"/>
    <n v="0.26704545454545453"/>
    <n v="0.51704545454545447"/>
    <n v="0.26704545454545453"/>
    <n v="-5.5172520730881915"/>
    <n v="-2.4669257858782112"/>
    <n v="-2.121865453196226"/>
    <n v="-3.4310764516419123"/>
    <n v="-2.2772828982744473"/>
    <n v="-8.3530258452023247"/>
    <n v="-1.5844681247072174"/>
    <n v="-8.2855133090797413"/>
    <n v="-1.5316579826031704"/>
    <n v="-5.5461535304526182"/>
    <n v="-1.2961583762284339"/>
    <n v="6.8208250026533357E-2"/>
    <n v="-1.296356976828047"/>
    <n v="0.26666666666666666"/>
    <n v="2.8409090909090913"/>
    <n v="0"/>
    <n v="2.3476735985724702"/>
    <n v="0.81223932255734743"/>
    <n v="18.713309013601336"/>
    <n v="51.704545454545446"/>
    <n v="26.704545454545453"/>
    <n v="2.8409090909090913"/>
    <x v="8"/>
    <n v="2"/>
    <n v="9"/>
    <n v="7"/>
    <n v="0"/>
    <n v="2"/>
    <n v="0"/>
  </r>
  <r>
    <n v="214"/>
    <s v="ON4_72_090924_IJ"/>
    <s v="ON"/>
    <x v="17"/>
    <x v="1"/>
    <x v="1"/>
    <n v="5.3433075073470483E-3"/>
    <n v="8.5492920117552773E-2"/>
    <n v="0.11752436597211956"/>
    <n v="2.6716537536735242E-2"/>
    <n v="0.19235907026449373"/>
    <n v="0"/>
    <n v="0.18167245524979966"/>
    <n v="0"/>
    <n v="0.14961261020571734"/>
    <n v="0"/>
    <n v="0.22522041143467808"/>
    <n v="0.52364413572001078"/>
    <n v="0.22522041143467808"/>
    <n v="-4.6689975040746772"/>
    <n v="-2.3987982392304912"/>
    <n v="-2.0411400569996663"/>
    <n v="-3.4850340974738936"/>
    <n v="-1.6467184980318592"/>
    <n v="-8.3530258452023247"/>
    <n v="-1.6727167906491682"/>
    <n v="-8.2855133090797413"/>
    <n v="-1.8980564613454651"/>
    <n v="-5.5461535304526182"/>
    <n v="-1.4635853681107396"/>
    <n v="9.4647134361422927E-2"/>
    <n v="-1.4638076491421155"/>
    <n v="0.26666666666666666"/>
    <n v="2.6716537536735241"/>
    <n v="0"/>
    <n v="2.3868127853325647"/>
    <n v="0.84244018910183627"/>
    <n v="20.836059359701938"/>
    <n v="52.364413572001077"/>
    <n v="22.52204114346781"/>
    <n v="2.6716537536735241"/>
    <x v="2"/>
    <n v="2"/>
    <n v="7"/>
    <n v="7"/>
    <n v="1"/>
    <n v="0"/>
    <n v="0"/>
  </r>
  <r>
    <n v="215"/>
    <s v="ON4_73_090924_IJ"/>
    <s v="ON"/>
    <x v="17"/>
    <x v="1"/>
    <x v="1"/>
    <n v="0"/>
    <n v="9.9941211052322218E-2"/>
    <n v="0.14052948797685569"/>
    <n v="2.939447383891829E-2"/>
    <n v="0.16460905349794241"/>
    <n v="0"/>
    <n v="0.17048794826572608"/>
    <n v="0"/>
    <n v="0.16460905349794244"/>
    <n v="0"/>
    <n v="0.23574368018812469"/>
    <n v="0.49970605526161094"/>
    <n v="0.23574368018812469"/>
    <n v="-5.5172520730881915"/>
    <n v="-2.2503675372435268"/>
    <n v="-1.8759312856251398"/>
    <n v="-3.4009534097577698"/>
    <n v="-1.8022920822650093"/>
    <n v="-8.3530258452023247"/>
    <n v="-1.7346012531265191"/>
    <n v="-8.2855133090797413"/>
    <n v="-1.8026557981418414"/>
    <n v="-5.5461535304526182"/>
    <n v="-1.4187638066393744"/>
    <n v="-1.1757790890115059E-3"/>
    <n v="-1.4189792338870164"/>
    <n v="0.26666666666666666"/>
    <n v="2.9394473838918289"/>
    <n v="0"/>
    <n v="2.2995543090548693"/>
    <n v="0.81164177554051575"/>
    <n v="24.047069902917791"/>
    <n v="49.970605526161094"/>
    <n v="23.574368018812468"/>
    <n v="2.9394473838918289"/>
    <x v="2"/>
    <n v="2"/>
    <n v="7"/>
    <n v="7"/>
    <n v="1"/>
    <n v="2"/>
    <n v="0"/>
  </r>
  <r>
    <n v="216"/>
    <s v="ON4_74_090924_IJ"/>
    <s v="ON"/>
    <x v="17"/>
    <x v="1"/>
    <x v="1"/>
    <n v="1.1428571428571432E-2"/>
    <n v="5.1428571428571435E-2"/>
    <n v="0.11960062260354586"/>
    <n v="5.7142857142857148E-2"/>
    <n v="0.33714285714285719"/>
    <n v="0"/>
    <n v="9.7142857142857156E-2"/>
    <n v="0"/>
    <n v="0.15428571428571433"/>
    <n v="5.714285714285716E-3"/>
    <n v="0.17142857142857149"/>
    <n v="0.58857142857142863"/>
    <n v="0.17714285714285721"/>
    <n v="-4.1674514363797917"/>
    <n v="-2.8722389597060927"/>
    <n v="-2.025062523760996"/>
    <n v="-2.7935175949873448"/>
    <n v="-1.0860852811549304"/>
    <n v="-8.3530258452023247"/>
    <n v="-2.2765068252902134"/>
    <n v="-8.2855133090797413"/>
    <n v="-1.8673407359522285"/>
    <n v="-4.6419312160471353"/>
    <n v="-1.7303967975315373"/>
    <n v="0.35806286921358077"/>
    <n v="-1.6987072243743684"/>
    <n v="0.26666666666666666"/>
    <n v="5.7142857142857144"/>
    <n v="0"/>
    <n v="1.9272644429969465"/>
    <n v="0.6951137135983313"/>
    <n v="18.245776546068875"/>
    <n v="58.857142857142861"/>
    <n v="17.714285714285722"/>
    <n v="5.7142857142857144"/>
    <x v="0"/>
    <n v="3"/>
    <n v="7"/>
    <n v="6"/>
    <n v="0"/>
    <n v="1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8">
  <r>
    <x v="0"/>
    <n v="-0.16666666666666607"/>
    <n v="0.27553470099223309"/>
    <n v="0.11982416764563475"/>
    <n v="0"/>
    <n v="-1.8499999999999999"/>
    <n v="7.1025021117231885E-2"/>
    <n v="7.1025021117231885E-2"/>
  </r>
  <r>
    <x v="0"/>
    <n v="0.66666666666666607"/>
    <n v="6.6675852325604801E-2"/>
    <n v="1.3436886653577118E-2"/>
    <n v="1"/>
    <n v="3.7"/>
    <n v="9.0262686642772622E-2"/>
    <n v="8.7438893888709235E-2"/>
  </r>
  <r>
    <x v="0"/>
    <n v="5.6666666666666661"/>
    <n v="0.21493450337784425"/>
    <n v="-4.8790593481234046E-2"/>
    <n v="1"/>
    <n v="-1.8499999999999999"/>
    <n v="5.3256086177477346E-2"/>
    <n v="5.0597167005492244E-2"/>
  </r>
  <r>
    <x v="1"/>
    <n v="-1"/>
    <n v="8.9553980362320873E-2"/>
    <n v="6.2067773176678109E-2"/>
    <n v="0.33333333333333348"/>
    <n v="0"/>
    <n v="5.5456347422054963E-2"/>
    <n v="5.8241803309209444E-2"/>
  </r>
  <r>
    <x v="1"/>
    <n v="-1.1666666666666661"/>
    <n v="0.11616999735300437"/>
    <n v="7.1764512559520544E-2"/>
    <n v="0.99999999999999978"/>
    <n v="9.25"/>
    <n v="0.13024894786814584"/>
    <n v="0.13465523720294104"/>
  </r>
  <r>
    <x v="1"/>
    <n v="-2.5"/>
    <n v="0.14315688075471322"/>
    <n v="0.11544254849388247"/>
    <n v="1.4999999999999998"/>
    <n v="3.7"/>
    <n v="7.6746663595873468E-2"/>
    <n v="7.3704578685122604E-2"/>
  </r>
  <r>
    <x v="0"/>
    <n v="1.8333333333333321"/>
    <n v="-3.0470602704187222E-2"/>
    <n v="-3.6702749436933968E-2"/>
    <n v="1.9999999999999996"/>
    <n v="7.3999999999999986"/>
    <n v="-2.2100948499564094E-2"/>
    <n v="-1.3769844738724044E-2"/>
  </r>
  <r>
    <x v="0"/>
    <n v="2.8333333333333321"/>
    <n v="2.666640069041204E-2"/>
    <n v="-3.4338553656036996E-2"/>
    <n v="-0.33333333333333393"/>
    <n v="7.4"/>
    <n v="-7.2306330937769309E-3"/>
    <n v="-5.9133563506524808E-3"/>
  </r>
  <r>
    <x v="0"/>
    <n v="2.6666666666666661"/>
    <n v="0.10616491491674207"/>
    <n v="-4.2764071085673594E-3"/>
    <n v="0.66666666666666607"/>
    <n v="-7.3999999999999986"/>
    <n v="-3.9603014699816162E-2"/>
    <n v="-3.7445291182402501E-2"/>
  </r>
  <r>
    <x v="1"/>
    <n v="-2.3333333333333339"/>
    <n v="-6.7603327360350018E-2"/>
    <n v="1.6745149124830383E-2"/>
    <n v="2"/>
    <n v="7.3999999999999977"/>
    <n v="1.6803071369106748E-2"/>
    <n v="2.2123737356007526E-2"/>
  </r>
  <r>
    <x v="1"/>
    <n v="0.5"/>
    <n v="0.15186580368659519"/>
    <n v="4.5172387162456973E-2"/>
    <n v="0.83333333333333304"/>
    <n v="12.95"/>
    <n v="3.6047155223613327E-2"/>
    <n v="3.3451277636910227E-2"/>
  </r>
  <r>
    <x v="1"/>
    <n v="-2.166666666666667"/>
    <n v="0.22770177223517218"/>
    <n v="0.20550662166505418"/>
    <n v="0.83333333333333393"/>
    <n v="40.700000000000024"/>
    <n v="-3.1566659904621458E-3"/>
    <n v="-3.1566659904621458E-3"/>
  </r>
  <r>
    <x v="0"/>
    <n v="-0.33333333333333215"/>
    <n v="-0.50679120482160234"/>
    <n v="-0.16924203400958926"/>
    <n v="-1.3333333333333335"/>
    <n v="0"/>
    <n v="-3.9555842394136925E-2"/>
    <n v="-1.6324033145476306E-2"/>
  </r>
  <r>
    <x v="0"/>
    <n v="1.1666666666666679"/>
    <n v="-0.15100597744420075"/>
    <n v="-6.9951173577839754E-2"/>
    <n v="0"/>
    <n v="0"/>
    <n v="-2.3112985912635234E-2"/>
    <n v="-9.2274784200821469E-3"/>
  </r>
  <r>
    <x v="0"/>
    <n v="2.6666666666666661"/>
    <n v="-7.0775096558826078E-3"/>
    <n v="-6.5195547664505638E-2"/>
    <n v="1.333333333333333"/>
    <n v="0"/>
    <n v="-3.963848148638302E-3"/>
    <n v="-1.1338520865447413E-2"/>
  </r>
  <r>
    <x v="1"/>
    <n v="2.5"/>
    <n v="8.4849418556246725E-2"/>
    <n v="7.3223948431978547E-3"/>
    <n v="1.8333333333333333"/>
    <n v="-1.8499999999999999"/>
    <n v="1.3797392550877308E-2"/>
    <n v="1.9472238869055497E-2"/>
  </r>
  <r>
    <x v="1"/>
    <n v="1.6666666666666661"/>
    <n v="0.15807791225208945"/>
    <n v="2.8669084973324432E-2"/>
    <n v="3.666666666666667"/>
    <n v="22.199999999999996"/>
    <n v="1.5860347015989096E-2"/>
    <n v="1.6779248499883062E-2"/>
  </r>
  <r>
    <x v="1"/>
    <n v="4.8333333333333339"/>
    <n v="0.25606771104033599"/>
    <n v="1.4195062243965273E-2"/>
    <n v="3"/>
    <n v="12.950000000000001"/>
    <n v="4.5592556222940547E-3"/>
    <n v="8.2942223389666885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1" dataOnRows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gridDropZones="1" multipleFieldFilters="0">
  <location ref="CK2:CM13" firstHeaderRow="1" firstDataRow="2" firstDataCol="1"/>
  <pivotFields count="48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-2"/>
  </rowFields>
  <rowItems count="10">
    <i>
      <x/>
    </i>
    <i r="1">
      <x/>
    </i>
    <i r="1" i="1">
      <x v="1"/>
    </i>
    <i r="1" i="2">
      <x v="2"/>
    </i>
    <i r="1" i="3">
      <x v="3"/>
    </i>
    <i>
      <x v="1"/>
    </i>
    <i r="1">
      <x/>
    </i>
    <i r="1" i="1">
      <x v="1"/>
    </i>
    <i r="1" i="2">
      <x v="2"/>
    </i>
    <i r="1" i="3">
      <x v="3"/>
    </i>
  </rowItems>
  <colFields count="1">
    <field x="5"/>
  </colFields>
  <colItems count="2">
    <i>
      <x/>
    </i>
    <i>
      <x v="1"/>
    </i>
  </colItems>
  <dataFields count="4">
    <dataField name="Average of space.2" fld="37" subtotal="average" baseField="0" baseItem="0"/>
    <dataField name="Average of tot.clon.2" fld="38" subtotal="average" baseField="0" baseItem="0"/>
    <dataField name="Average of tot.sol.2" fld="39" subtotal="average" baseField="0" baseItem="0"/>
    <dataField name="Average of algae.2" fld="33" subtotal="average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gridDropZones="1" multipleFieldFilters="0">
  <location ref="CE2:CH6" firstHeaderRow="1" firstDataRow="2" firstDataCol="1"/>
  <pivotFields count="8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.sol" fld="6" subtotal="average" baseField="0" baseItem="0"/>
    <dataField name="StdDev of tot.sol" fld="6" subtotal="stdDev" baseField="0" baseItem="0"/>
    <dataField name="Average of other.sol.invert" fld="7" subtotal="average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1" dataOnRows="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gridDropZones="1" multipleFieldFilters="0">
  <location ref="AX2:BP33" firstHeaderRow="1" firstDataRow="2" firstDataCol="1"/>
  <pivotFields count="48">
    <pivotField showAll="0"/>
    <pivotField showAll="0"/>
    <pivotField showAll="0"/>
    <pivotField axis="axisCol" showAll="0">
      <items count="19">
        <item x="15"/>
        <item x="16"/>
        <item x="17"/>
        <item x="12"/>
        <item x="13"/>
        <item x="14"/>
        <item x="9"/>
        <item x="10"/>
        <item x="11"/>
        <item x="6"/>
        <item x="7"/>
        <item x="8"/>
        <item x="3"/>
        <item x="4"/>
        <item x="5"/>
        <item x="0"/>
        <item x="1"/>
        <item x="2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>
      <items count="22">
        <item x="17"/>
        <item x="19"/>
        <item x="18"/>
        <item x="20"/>
        <item x="16"/>
        <item x="13"/>
        <item x="7"/>
        <item x="5"/>
        <item x="4"/>
        <item x="3"/>
        <item x="6"/>
        <item x="0"/>
        <item x="2"/>
        <item x="8"/>
        <item x="12"/>
        <item x="1"/>
        <item x="9"/>
        <item x="10"/>
        <item x="11"/>
        <item x="14"/>
        <item x="15"/>
        <item t="default"/>
      </items>
    </pivotField>
    <pivotField dataField="1" showAll="0"/>
    <pivotField dataField="1" showAll="0"/>
    <pivotField dataField="1" showAll="0"/>
    <pivotField showAll="0"/>
    <pivotField dataField="1" showAll="0"/>
    <pivotField dataField="1" showAll="0"/>
  </pivotFields>
  <rowFields count="2">
    <field x="5"/>
    <field x="-2"/>
  </rowFields>
  <rowItems count="30">
    <i>
      <x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  <i>
      <x v="1"/>
    </i>
    <i r="1"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 r="1" i="13">
      <x v="13"/>
    </i>
  </rowItems>
  <colFields count="1">
    <field x="3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colItems>
  <dataFields count="14">
    <dataField name="Average of richness.2" fld="41" subtotal="average" baseField="0" baseItem="0"/>
    <dataField name="Average of diversity.2" fld="35" subtotal="average" baseField="0" baseItem="0"/>
    <dataField name="Average of evenness.2" fld="36" subtotal="average" baseField="0" baseItem="0"/>
    <dataField name="Average of graz.richness" fld="46" subtotal="average" baseField="0" baseItem="0"/>
    <dataField name="Average of Ton.density" fld="47" subtotal="average" baseField="0" baseItem="0"/>
    <dataField name="Average of tot.sol" fld="18" subtotal="average" baseField="0" baseItem="0"/>
    <dataField name="Average of other solitary invert" fld="16" subtotal="average" baseField="0" baseItem="0"/>
    <dataField name="Average of alg.R2" fld="42" subtotal="average" baseField="0" baseItem="0"/>
    <dataField name="Average of clon.R2" fld="43" subtotal="average" baseField="0" baseItem="0"/>
    <dataField name="Average of sol.R" fld="44" subtotal="average" baseField="0" baseItem="0"/>
    <dataField name="Average of algae.2" fld="33" subtotal="average" baseField="0" baseItem="0"/>
    <dataField name="Average of space.2" fld="37" subtotal="average" baseField="0" baseItem="0"/>
    <dataField name="Average of tot.clon.2" fld="38" subtotal="average" baseField="0" baseItem="0"/>
    <dataField name="Average of tot.sol.2" fld="39" subtotal="average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5" dataOnRows="1" autoFormatId="0" applyNumberFormats="0" applyBorderFormats="0" applyFontFormats="0" applyPatternFormats="0" applyAlignmentFormats="0" applyWidthHeightFormats="1" dataCaption="Data" showMultipleLabel="0" showMemberPropertyTips="0" useAutoFormatting="1" rowGrandTotals="0" colGrandTotals="0" indent="0" compact="0" compactData="0" gridDropZones="1">
  <location ref="HM3:HO30" firstHeaderRow="1" firstDataRow="2" firstDataCol="1"/>
  <pivotFields count="15"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</pivotFields>
  <rowFields count="1">
    <field x="-2"/>
  </rowFields>
  <row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rowItems>
  <colFields count="1">
    <field x="0"/>
  </colFields>
  <colItems count="2">
    <i>
      <x/>
    </i>
    <i>
      <x v="1"/>
    </i>
  </colItems>
  <dataFields count="26">
    <dataField name="Average of bare rock" fld="2" subtotal="average" baseField="0" baseItem="0"/>
    <dataField name="Average of Calc. encrusting algae" fld="3" subtotal="average" baseField="0" baseItem="0"/>
    <dataField name="Average of Non-cal. Encrusting algae" fld="4" subtotal="average" baseField="0" baseItem="0"/>
    <dataField name="Average of macroalgae" fld="5" subtotal="average" baseField="0" baseItem="0"/>
    <dataField name="Average of sponge" fld="6" subtotal="average" baseField="0" baseItem="0"/>
    <dataField name="Average of hydroid" fld="7" subtotal="average" baseField="0" baseItem="0"/>
    <dataField name="Average of bryozoan" fld="8" subtotal="average" baseField="0" baseItem="0"/>
    <dataField name="Average of social ascidian" fld="9" subtotal="average" baseField="0" baseItem="0"/>
    <dataField name="Average of compound ascidian" fld="10" subtotal="average" baseField="0" baseItem="0"/>
    <dataField name="Average of clonal ascidian" fld="11" subtotal="average" baseField="0" baseItem="0"/>
    <dataField name="Average of solitary ascidian" fld="12" subtotal="average" baseField="0" baseItem="0"/>
    <dataField name="Average of other clonal invert" fld="13" subtotal="average" baseField="0" baseItem="0"/>
    <dataField name="Average of other solitary invert" fld="14" subtotal="average" baseField="0" baseItem="0"/>
    <dataField name="StdDev of bare rock" fld="2" subtotal="stdDev" baseField="0" baseItem="0"/>
    <dataField name="StdDev of Calc. encrusting algae" fld="3" subtotal="stdDev" baseField="0" baseItem="0"/>
    <dataField name="StdDev of Non-cal. Encrusting algae" fld="4" subtotal="stdDev" baseField="0" baseItem="0"/>
    <dataField name="StdDev of macroalgae" fld="5" subtotal="stdDev" baseField="0" baseItem="0"/>
    <dataField name="StdDev of sponge" fld="6" subtotal="stdDev" baseField="0" baseItem="0"/>
    <dataField name="StdDev of hydroid" fld="7" subtotal="stdDev" baseField="0" baseItem="0"/>
    <dataField name="StdDev of bryozoan" fld="8" subtotal="stdDev" baseField="0" baseItem="0"/>
    <dataField name="StdDev of social ascidian" fld="9" subtotal="stdDev" baseField="0" baseItem="0"/>
    <dataField name="StdDev of compound ascidian" fld="10" subtotal="stdDev" baseField="0" baseItem="0"/>
    <dataField name="StdDev of clonal ascidian" fld="11" subtotal="stdDev" baseField="0" baseItem="0"/>
    <dataField name="StdDev of solitary ascidian" fld="12" subtotal="stdDev" baseField="0" baseItem="0"/>
    <dataField name="StdDev of other clonal invert" fld="13" subtotal="stdDev" baseField="0" baseItem="0"/>
    <dataField name="StdDev of other solitary invert" fld="14" subtotal="stdDev" baseField="0" baseItem="0"/>
  </dataFields>
  <pivotTableStyleInfo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2" cacheId="4" dataOnRows="1" autoFormatId="0" applyNumberFormats="0" applyBorderFormats="0" applyFontFormats="0" applyPatternFormats="0" applyAlignmentFormats="0" applyWidthHeightFormats="1" dataCaption="Data" showMultipleLabel="0" showMemberPropertyTips="0" useAutoFormatting="1" rowGrandTotals="0" colGrandTotals="0" indent="0" compact="0" compactData="0" gridDropZones="1">
  <location ref="GA3:GT30" firstHeaderRow="1" firstDataRow="2" firstDataCol="2"/>
  <pivotFields count="88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>
      <items count="99">
        <item x="0"/>
        <item x="8"/>
        <item x="49"/>
        <item x="24"/>
        <item x="73"/>
        <item x="47"/>
        <item x="63"/>
        <item x="25"/>
        <item x="28"/>
        <item x="32"/>
        <item x="26"/>
        <item x="27"/>
        <item x="3"/>
        <item x="76"/>
        <item x="96"/>
        <item x="1"/>
        <item x="72"/>
        <item x="39"/>
        <item x="62"/>
        <item x="50"/>
        <item x="67"/>
        <item x="90"/>
        <item x="87"/>
        <item x="93"/>
        <item x="82"/>
        <item x="78"/>
        <item x="80"/>
        <item x="81"/>
        <item x="75"/>
        <item x="57"/>
        <item x="29"/>
        <item x="6"/>
        <item x="2"/>
        <item x="30"/>
        <item x="5"/>
        <item x="68"/>
        <item x="83"/>
        <item x="61"/>
        <item x="7"/>
        <item x="85"/>
        <item x="97"/>
        <item x="84"/>
        <item x="53"/>
        <item x="94"/>
        <item x="48"/>
        <item x="86"/>
        <item x="18"/>
        <item x="89"/>
        <item x="60"/>
        <item x="52"/>
        <item x="54"/>
        <item x="31"/>
        <item x="20"/>
        <item x="33"/>
        <item x="74"/>
        <item x="23"/>
        <item x="55"/>
        <item x="71"/>
        <item x="51"/>
        <item x="69"/>
        <item x="36"/>
        <item x="70"/>
        <item x="92"/>
        <item x="77"/>
        <item x="41"/>
        <item x="12"/>
        <item x="66"/>
        <item x="46"/>
        <item x="95"/>
        <item x="4"/>
        <item x="15"/>
        <item x="91"/>
        <item x="34"/>
        <item x="65"/>
        <item x="38"/>
        <item x="19"/>
        <item x="44"/>
        <item x="42"/>
        <item x="17"/>
        <item x="88"/>
        <item x="43"/>
        <item x="56"/>
        <item x="79"/>
        <item x="22"/>
        <item x="58"/>
        <item x="64"/>
        <item x="59"/>
        <item x="40"/>
        <item x="45"/>
        <item x="14"/>
        <item x="35"/>
        <item x="37"/>
        <item x="13"/>
        <item x="10"/>
        <item x="9"/>
        <item x="21"/>
        <item x="11"/>
        <item x="16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Col" compact="0" outline="0" subtotalTop="0" showAll="0" includeNewItemsInFilter="1">
      <items count="19">
        <item x="3"/>
        <item x="4"/>
        <item x="5"/>
        <item x="0"/>
        <item x="1"/>
        <item x="2"/>
        <item x="15"/>
        <item x="16"/>
        <item x="17"/>
        <item x="12"/>
        <item x="13"/>
        <item x="14"/>
        <item x="6"/>
        <item x="7"/>
        <item x="8"/>
        <item x="9"/>
        <item x="10"/>
        <item x="11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3">
        <item x="1"/>
        <item x="0"/>
        <item t="default"/>
      </items>
    </pivotField>
  </pivotFields>
  <rowFields count="2">
    <field x="87"/>
    <field x="-2"/>
  </rowFields>
  <rowItems count="26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 r="1" i="11">
      <x v="11"/>
    </i>
    <i r="1" i="12">
      <x v="12"/>
    </i>
  </rowItems>
  <colFields count="1">
    <field x="85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colItems>
  <dataFields count="13">
    <dataField name="Average of bare rock" fld="58" subtotal="average" baseField="0" baseItem="0"/>
    <dataField name="Average of Calc. encrusting algae" fld="59" subtotal="average" baseField="0" baseItem="0"/>
    <dataField name="Average of Non-cal. Encrusting algae" fld="60" subtotal="average" baseField="0" baseItem="0"/>
    <dataField name="Average of macroalgae" fld="61" subtotal="average" baseField="0" baseItem="0"/>
    <dataField name="Average of sponge" fld="62" subtotal="average" baseField="0" baseItem="0"/>
    <dataField name="Average of hydroid" fld="63" subtotal="average" baseField="0" baseItem="0"/>
    <dataField name="Average of bryozoan" fld="64" subtotal="average" baseField="0" baseItem="0"/>
    <dataField name="Average of social ascidian" fld="65" subtotal="average" baseField="0" baseItem="0"/>
    <dataField name="Average of compound ascidian" fld="66" subtotal="average" baseField="0" baseItem="0"/>
    <dataField name="Average of clonal ascidian" fld="67" subtotal="average" baseField="0" baseItem="0"/>
    <dataField name="Average of solitary ascidian" fld="68" subtotal="average" baseField="0" baseItem="0"/>
    <dataField name="Average of other clonal invert" fld="69" subtotal="average" baseField="0" baseItem="0"/>
    <dataField name="Average of other solitary invert" fld="70" subtotal="average" baseField="0" baseItem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topLeftCell="A209" workbookViewId="0">
      <selection activeCell="C257" sqref="C257"/>
    </sheetView>
  </sheetViews>
  <sheetFormatPr baseColWidth="10" defaultRowHeight="13" x14ac:dyDescent="0"/>
  <cols>
    <col min="15" max="15" width="14.28515625" bestFit="1" customWidth="1"/>
    <col min="17" max="17" width="17.28515625" bestFit="1" customWidth="1"/>
  </cols>
  <sheetData>
    <row r="1" spans="1:5" s="25" customFormat="1" ht="16">
      <c r="A1" s="88" t="s">
        <v>166</v>
      </c>
      <c r="B1" s="88" t="s">
        <v>355</v>
      </c>
      <c r="C1" s="25" t="s">
        <v>15</v>
      </c>
      <c r="D1" s="25" t="s">
        <v>562</v>
      </c>
      <c r="E1" s="25" t="s">
        <v>563</v>
      </c>
    </row>
    <row r="2" spans="1:5">
      <c r="A2" t="s">
        <v>229</v>
      </c>
      <c r="B2" t="s">
        <v>357</v>
      </c>
      <c r="C2" t="s">
        <v>58</v>
      </c>
      <c r="D2" s="89" t="s">
        <v>502</v>
      </c>
      <c r="E2">
        <v>-0.51078979999999996</v>
      </c>
    </row>
    <row r="3" spans="1:5">
      <c r="A3" t="s">
        <v>229</v>
      </c>
      <c r="B3" t="s">
        <v>357</v>
      </c>
      <c r="C3" t="s">
        <v>157</v>
      </c>
      <c r="D3" s="89" t="s">
        <v>502</v>
      </c>
      <c r="E3">
        <v>-0.42461060000000006</v>
      </c>
    </row>
    <row r="4" spans="1:5">
      <c r="A4" t="s">
        <v>229</v>
      </c>
      <c r="B4" t="s">
        <v>357</v>
      </c>
      <c r="C4" t="s">
        <v>111</v>
      </c>
      <c r="D4" s="89" t="s">
        <v>502</v>
      </c>
      <c r="E4">
        <v>-7.6347100000000003E-3</v>
      </c>
    </row>
    <row r="5" spans="1:5">
      <c r="A5" t="s">
        <v>229</v>
      </c>
      <c r="B5" t="s">
        <v>479</v>
      </c>
      <c r="C5" t="s">
        <v>230</v>
      </c>
      <c r="D5" s="89" t="s">
        <v>502</v>
      </c>
      <c r="E5">
        <v>0.24235989999999999</v>
      </c>
    </row>
    <row r="6" spans="1:5">
      <c r="A6" t="s">
        <v>229</v>
      </c>
      <c r="B6" t="s">
        <v>479</v>
      </c>
      <c r="C6" t="s">
        <v>298</v>
      </c>
      <c r="D6" s="89" t="s">
        <v>502</v>
      </c>
      <c r="E6">
        <v>0.90179809999999994</v>
      </c>
    </row>
    <row r="7" spans="1:5">
      <c r="A7" t="s">
        <v>229</v>
      </c>
      <c r="B7" t="s">
        <v>479</v>
      </c>
      <c r="C7" t="s">
        <v>431</v>
      </c>
      <c r="D7" s="89" t="s">
        <v>502</v>
      </c>
      <c r="E7">
        <v>0.71957039999999994</v>
      </c>
    </row>
    <row r="8" spans="1:5">
      <c r="A8" t="s">
        <v>100</v>
      </c>
      <c r="B8" t="s">
        <v>357</v>
      </c>
      <c r="C8" t="s">
        <v>244</v>
      </c>
      <c r="D8" s="89" t="s">
        <v>502</v>
      </c>
      <c r="E8">
        <v>0.6174885</v>
      </c>
    </row>
    <row r="9" spans="1:5">
      <c r="A9" t="s">
        <v>100</v>
      </c>
      <c r="B9" t="s">
        <v>357</v>
      </c>
      <c r="C9" t="s">
        <v>286</v>
      </c>
      <c r="D9" s="89" t="s">
        <v>502</v>
      </c>
      <c r="E9">
        <v>0.65996549999999998</v>
      </c>
    </row>
    <row r="10" spans="1:5">
      <c r="A10" t="s">
        <v>100</v>
      </c>
      <c r="B10" t="s">
        <v>357</v>
      </c>
      <c r="C10" t="s">
        <v>136</v>
      </c>
      <c r="D10" s="89" t="s">
        <v>502</v>
      </c>
      <c r="E10">
        <v>-2.3034543000000003</v>
      </c>
    </row>
    <row r="11" spans="1:5">
      <c r="A11" t="s">
        <v>100</v>
      </c>
      <c r="B11" t="s">
        <v>479</v>
      </c>
      <c r="C11" t="s">
        <v>470</v>
      </c>
      <c r="D11" s="89" t="s">
        <v>502</v>
      </c>
      <c r="E11">
        <v>0.77132540000000005</v>
      </c>
    </row>
    <row r="12" spans="1:5">
      <c r="A12" t="s">
        <v>100</v>
      </c>
      <c r="B12" t="s">
        <v>479</v>
      </c>
      <c r="C12" t="s">
        <v>471</v>
      </c>
      <c r="D12" s="89" t="s">
        <v>502</v>
      </c>
      <c r="E12">
        <v>0.54914569999999996</v>
      </c>
    </row>
    <row r="13" spans="1:5">
      <c r="A13" t="s">
        <v>100</v>
      </c>
      <c r="B13" t="s">
        <v>479</v>
      </c>
      <c r="C13" t="s">
        <v>472</v>
      </c>
      <c r="D13" s="89" t="s">
        <v>502</v>
      </c>
      <c r="E13">
        <v>-1.2619655000000001</v>
      </c>
    </row>
    <row r="14" spans="1:5">
      <c r="A14" t="s">
        <v>16</v>
      </c>
      <c r="B14" t="s">
        <v>357</v>
      </c>
      <c r="C14" t="s">
        <v>467</v>
      </c>
      <c r="D14" s="89" t="s">
        <v>502</v>
      </c>
      <c r="E14">
        <v>-0.57019880000000001</v>
      </c>
    </row>
    <row r="15" spans="1:5">
      <c r="A15" t="s">
        <v>16</v>
      </c>
      <c r="B15" t="s">
        <v>357</v>
      </c>
      <c r="C15" t="s">
        <v>468</v>
      </c>
      <c r="D15" s="89" t="s">
        <v>502</v>
      </c>
      <c r="E15">
        <v>6.1429300000000004E-3</v>
      </c>
    </row>
    <row r="16" spans="1:5">
      <c r="A16" t="s">
        <v>16</v>
      </c>
      <c r="B16" t="s">
        <v>357</v>
      </c>
      <c r="C16" t="s">
        <v>469</v>
      </c>
      <c r="D16" s="89" t="s">
        <v>502</v>
      </c>
      <c r="E16">
        <v>-1.4584E-2</v>
      </c>
    </row>
    <row r="17" spans="1:5">
      <c r="A17" t="s">
        <v>16</v>
      </c>
      <c r="B17" t="s">
        <v>479</v>
      </c>
      <c r="C17" t="s">
        <v>473</v>
      </c>
      <c r="D17" s="89" t="s">
        <v>502</v>
      </c>
      <c r="E17">
        <v>4.5905924000000002</v>
      </c>
    </row>
    <row r="18" spans="1:5">
      <c r="A18" t="s">
        <v>16</v>
      </c>
      <c r="B18" t="s">
        <v>479</v>
      </c>
      <c r="C18" t="s">
        <v>474</v>
      </c>
      <c r="D18" s="89" t="s">
        <v>502</v>
      </c>
      <c r="E18">
        <v>5.8645527</v>
      </c>
    </row>
    <row r="19" spans="1:5">
      <c r="A19" t="s">
        <v>16</v>
      </c>
      <c r="B19" t="s">
        <v>479</v>
      </c>
      <c r="C19" t="s">
        <v>475</v>
      </c>
      <c r="D19" s="89" t="s">
        <v>502</v>
      </c>
      <c r="E19">
        <v>3.5677656000000004</v>
      </c>
    </row>
    <row r="20" spans="1:5">
      <c r="A20" t="s">
        <v>229</v>
      </c>
      <c r="B20" t="s">
        <v>357</v>
      </c>
      <c r="C20" t="s">
        <v>58</v>
      </c>
      <c r="D20" s="89" t="s">
        <v>409</v>
      </c>
      <c r="E20">
        <v>1.5835278000000002</v>
      </c>
    </row>
    <row r="21" spans="1:5">
      <c r="A21" t="s">
        <v>229</v>
      </c>
      <c r="B21" t="s">
        <v>357</v>
      </c>
      <c r="C21" t="s">
        <v>157</v>
      </c>
      <c r="D21" s="89" t="s">
        <v>409</v>
      </c>
      <c r="E21">
        <v>-0.81283819999999996</v>
      </c>
    </row>
    <row r="22" spans="1:5">
      <c r="A22" t="s">
        <v>229</v>
      </c>
      <c r="B22" t="s">
        <v>357</v>
      </c>
      <c r="C22" t="s">
        <v>111</v>
      </c>
      <c r="D22" s="89" t="s">
        <v>409</v>
      </c>
      <c r="E22">
        <v>0.88673499999999994</v>
      </c>
    </row>
    <row r="23" spans="1:5">
      <c r="A23" t="s">
        <v>229</v>
      </c>
      <c r="B23" t="s">
        <v>479</v>
      </c>
      <c r="C23" t="s">
        <v>230</v>
      </c>
      <c r="D23" s="89" t="s">
        <v>409</v>
      </c>
      <c r="E23">
        <v>5.7630058000000002</v>
      </c>
    </row>
    <row r="24" spans="1:5">
      <c r="A24" t="s">
        <v>229</v>
      </c>
      <c r="B24" t="s">
        <v>479</v>
      </c>
      <c r="C24" t="s">
        <v>298</v>
      </c>
      <c r="D24" s="89" t="s">
        <v>409</v>
      </c>
      <c r="E24">
        <v>5.7118584999999999</v>
      </c>
    </row>
    <row r="25" spans="1:5">
      <c r="A25" t="s">
        <v>229</v>
      </c>
      <c r="B25" t="s">
        <v>479</v>
      </c>
      <c r="C25" t="s">
        <v>431</v>
      </c>
      <c r="D25" s="89" t="s">
        <v>409</v>
      </c>
      <c r="E25">
        <v>2.6686817</v>
      </c>
    </row>
    <row r="26" spans="1:5">
      <c r="A26" t="s">
        <v>100</v>
      </c>
      <c r="B26" t="s">
        <v>357</v>
      </c>
      <c r="C26" t="s">
        <v>244</v>
      </c>
      <c r="D26" s="89" t="s">
        <v>409</v>
      </c>
      <c r="E26">
        <v>-9.4797253000000001</v>
      </c>
    </row>
    <row r="27" spans="1:5">
      <c r="A27" t="s">
        <v>100</v>
      </c>
      <c r="B27" t="s">
        <v>357</v>
      </c>
      <c r="C27" t="s">
        <v>286</v>
      </c>
      <c r="D27" s="89" t="s">
        <v>409</v>
      </c>
      <c r="E27">
        <v>-1.8299717</v>
      </c>
    </row>
    <row r="28" spans="1:5">
      <c r="A28" t="s">
        <v>100</v>
      </c>
      <c r="B28" t="s">
        <v>357</v>
      </c>
      <c r="C28" t="s">
        <v>136</v>
      </c>
      <c r="D28" s="89" t="s">
        <v>409</v>
      </c>
      <c r="E28">
        <v>0.886297</v>
      </c>
    </row>
    <row r="29" spans="1:5">
      <c r="A29" t="s">
        <v>100</v>
      </c>
      <c r="B29" t="s">
        <v>479</v>
      </c>
      <c r="C29" t="s">
        <v>470</v>
      </c>
      <c r="D29" s="89" t="s">
        <v>409</v>
      </c>
      <c r="E29">
        <v>2.0615253</v>
      </c>
    </row>
    <row r="30" spans="1:5">
      <c r="A30" t="s">
        <v>100</v>
      </c>
      <c r="B30" t="s">
        <v>479</v>
      </c>
      <c r="C30" t="s">
        <v>471</v>
      </c>
      <c r="D30" s="89" t="s">
        <v>409</v>
      </c>
      <c r="E30">
        <v>5.3728315999999996</v>
      </c>
    </row>
    <row r="31" spans="1:5">
      <c r="A31" t="s">
        <v>100</v>
      </c>
      <c r="B31" t="s">
        <v>479</v>
      </c>
      <c r="C31" t="s">
        <v>472</v>
      </c>
      <c r="D31" s="89" t="s">
        <v>409</v>
      </c>
      <c r="E31">
        <v>12.4811645</v>
      </c>
    </row>
    <row r="32" spans="1:5">
      <c r="A32" t="s">
        <v>16</v>
      </c>
      <c r="B32" t="s">
        <v>357</v>
      </c>
      <c r="C32" t="s">
        <v>467</v>
      </c>
      <c r="D32" s="89" t="s">
        <v>409</v>
      </c>
      <c r="E32">
        <v>-1.6599927999999999</v>
      </c>
    </row>
    <row r="33" spans="1:5">
      <c r="A33" t="s">
        <v>16</v>
      </c>
      <c r="B33" t="s">
        <v>357</v>
      </c>
      <c r="C33" t="s">
        <v>468</v>
      </c>
      <c r="D33" s="89" t="s">
        <v>409</v>
      </c>
      <c r="E33">
        <v>0.16824710000000001</v>
      </c>
    </row>
    <row r="34" spans="1:5">
      <c r="A34" t="s">
        <v>16</v>
      </c>
      <c r="B34" t="s">
        <v>357</v>
      </c>
      <c r="C34" t="s">
        <v>469</v>
      </c>
      <c r="D34" s="89" t="s">
        <v>409</v>
      </c>
      <c r="E34">
        <v>-3.0369595999999999</v>
      </c>
    </row>
    <row r="35" spans="1:5">
      <c r="A35" t="s">
        <v>16</v>
      </c>
      <c r="B35" t="s">
        <v>479</v>
      </c>
      <c r="C35" t="s">
        <v>473</v>
      </c>
      <c r="D35" s="89" t="s">
        <v>409</v>
      </c>
      <c r="E35">
        <v>0.17011519999999999</v>
      </c>
    </row>
    <row r="36" spans="1:5">
      <c r="A36" t="s">
        <v>16</v>
      </c>
      <c r="B36" t="s">
        <v>479</v>
      </c>
      <c r="C36" t="s">
        <v>474</v>
      </c>
      <c r="D36" s="89" t="s">
        <v>409</v>
      </c>
      <c r="E36">
        <v>5.0769308999999998</v>
      </c>
    </row>
    <row r="37" spans="1:5">
      <c r="A37" t="s">
        <v>16</v>
      </c>
      <c r="B37" t="s">
        <v>479</v>
      </c>
      <c r="C37" t="s">
        <v>475</v>
      </c>
      <c r="D37" s="89" t="s">
        <v>409</v>
      </c>
      <c r="E37">
        <v>4.0353899000000002</v>
      </c>
    </row>
    <row r="38" spans="1:5">
      <c r="A38" t="s">
        <v>229</v>
      </c>
      <c r="B38" t="s">
        <v>357</v>
      </c>
      <c r="C38" t="s">
        <v>58</v>
      </c>
      <c r="D38" s="89" t="s">
        <v>410</v>
      </c>
      <c r="E38">
        <v>3.5379420000000001</v>
      </c>
    </row>
    <row r="39" spans="1:5">
      <c r="A39" t="s">
        <v>229</v>
      </c>
      <c r="B39" t="s">
        <v>357</v>
      </c>
      <c r="C39" t="s">
        <v>157</v>
      </c>
      <c r="D39" s="89" t="s">
        <v>410</v>
      </c>
      <c r="E39">
        <v>12.1048721</v>
      </c>
    </row>
    <row r="40" spans="1:5">
      <c r="A40" t="s">
        <v>229</v>
      </c>
      <c r="B40" t="s">
        <v>357</v>
      </c>
      <c r="C40" t="s">
        <v>111</v>
      </c>
      <c r="D40" s="89" t="s">
        <v>410</v>
      </c>
      <c r="E40">
        <v>-7.2226056999999999</v>
      </c>
    </row>
    <row r="41" spans="1:5">
      <c r="A41" t="s">
        <v>229</v>
      </c>
      <c r="B41" t="s">
        <v>479</v>
      </c>
      <c r="C41" t="s">
        <v>230</v>
      </c>
      <c r="D41" s="89" t="s">
        <v>410</v>
      </c>
      <c r="E41">
        <v>7.1483570999999992</v>
      </c>
    </row>
    <row r="42" spans="1:5">
      <c r="A42" t="s">
        <v>229</v>
      </c>
      <c r="B42" t="s">
        <v>479</v>
      </c>
      <c r="C42" t="s">
        <v>298</v>
      </c>
      <c r="D42" s="89" t="s">
        <v>410</v>
      </c>
      <c r="E42">
        <v>10.448606700000001</v>
      </c>
    </row>
    <row r="43" spans="1:5">
      <c r="A43" t="s">
        <v>229</v>
      </c>
      <c r="B43" t="s">
        <v>479</v>
      </c>
      <c r="C43" t="s">
        <v>431</v>
      </c>
      <c r="D43" s="89" t="s">
        <v>410</v>
      </c>
      <c r="E43">
        <v>16.200129</v>
      </c>
    </row>
    <row r="44" spans="1:5">
      <c r="A44" t="s">
        <v>100</v>
      </c>
      <c r="B44" t="s">
        <v>357</v>
      </c>
      <c r="C44" t="s">
        <v>244</v>
      </c>
      <c r="D44" s="89" t="s">
        <v>410</v>
      </c>
      <c r="E44">
        <v>0.91751079999999996</v>
      </c>
    </row>
    <row r="45" spans="1:5">
      <c r="A45" t="s">
        <v>100</v>
      </c>
      <c r="B45" t="s">
        <v>357</v>
      </c>
      <c r="C45" t="s">
        <v>286</v>
      </c>
      <c r="D45" s="89" t="s">
        <v>410</v>
      </c>
      <c r="E45">
        <v>-2.9911569</v>
      </c>
    </row>
    <row r="46" spans="1:5">
      <c r="A46" t="s">
        <v>100</v>
      </c>
      <c r="B46" t="s">
        <v>357</v>
      </c>
      <c r="C46" t="s">
        <v>136</v>
      </c>
      <c r="D46" s="89" t="s">
        <v>410</v>
      </c>
      <c r="E46">
        <v>2.2862625000000003</v>
      </c>
    </row>
    <row r="47" spans="1:5">
      <c r="A47" t="s">
        <v>100</v>
      </c>
      <c r="B47" t="s">
        <v>479</v>
      </c>
      <c r="C47" t="s">
        <v>470</v>
      </c>
      <c r="D47" s="89" t="s">
        <v>410</v>
      </c>
      <c r="E47">
        <v>17.7983853</v>
      </c>
    </row>
    <row r="48" spans="1:5">
      <c r="A48" t="s">
        <v>100</v>
      </c>
      <c r="B48" t="s">
        <v>479</v>
      </c>
      <c r="C48" t="s">
        <v>471</v>
      </c>
      <c r="D48" s="89" t="s">
        <v>410</v>
      </c>
      <c r="E48">
        <v>12.961336900000001</v>
      </c>
    </row>
    <row r="49" spans="1:5">
      <c r="A49" t="s">
        <v>100</v>
      </c>
      <c r="B49" t="s">
        <v>479</v>
      </c>
      <c r="C49" t="s">
        <v>472</v>
      </c>
      <c r="D49" s="89" t="s">
        <v>410</v>
      </c>
      <c r="E49">
        <v>8.2776803999999995</v>
      </c>
    </row>
    <row r="50" spans="1:5">
      <c r="A50" t="s">
        <v>16</v>
      </c>
      <c r="B50" t="s">
        <v>357</v>
      </c>
      <c r="C50" t="s">
        <v>467</v>
      </c>
      <c r="D50" s="89" t="s">
        <v>410</v>
      </c>
      <c r="E50">
        <v>-1.2603145</v>
      </c>
    </row>
    <row r="51" spans="1:5">
      <c r="A51" t="s">
        <v>16</v>
      </c>
      <c r="B51" t="s">
        <v>357</v>
      </c>
      <c r="C51" t="s">
        <v>468</v>
      </c>
      <c r="D51" s="89" t="s">
        <v>410</v>
      </c>
      <c r="E51">
        <v>-0.35807830000000002</v>
      </c>
    </row>
    <row r="52" spans="1:5">
      <c r="A52" t="s">
        <v>16</v>
      </c>
      <c r="B52" t="s">
        <v>357</v>
      </c>
      <c r="C52" t="s">
        <v>469</v>
      </c>
      <c r="D52" s="89" t="s">
        <v>410</v>
      </c>
      <c r="E52">
        <v>-7.6488E-2</v>
      </c>
    </row>
    <row r="53" spans="1:5">
      <c r="A53" t="s">
        <v>16</v>
      </c>
      <c r="B53" t="s">
        <v>479</v>
      </c>
      <c r="C53" t="s">
        <v>473</v>
      </c>
      <c r="D53" s="89" t="s">
        <v>410</v>
      </c>
      <c r="E53">
        <v>19.417964600000001</v>
      </c>
    </row>
    <row r="54" spans="1:5">
      <c r="A54" t="s">
        <v>16</v>
      </c>
      <c r="B54" t="s">
        <v>479</v>
      </c>
      <c r="C54" t="s">
        <v>474</v>
      </c>
      <c r="D54" s="89" t="s">
        <v>410</v>
      </c>
      <c r="E54">
        <v>21.072703799999999</v>
      </c>
    </row>
    <row r="55" spans="1:5">
      <c r="A55" t="s">
        <v>16</v>
      </c>
      <c r="B55" t="s">
        <v>479</v>
      </c>
      <c r="C55" t="s">
        <v>475</v>
      </c>
      <c r="D55" s="89" t="s">
        <v>410</v>
      </c>
      <c r="E55">
        <v>28.114029899999998</v>
      </c>
    </row>
    <row r="56" spans="1:5">
      <c r="A56" t="s">
        <v>229</v>
      </c>
      <c r="B56" t="s">
        <v>357</v>
      </c>
      <c r="C56" t="s">
        <v>58</v>
      </c>
      <c r="D56" s="89" t="s">
        <v>503</v>
      </c>
      <c r="E56">
        <v>-23.530172499999999</v>
      </c>
    </row>
    <row r="57" spans="1:5">
      <c r="A57" t="s">
        <v>229</v>
      </c>
      <c r="B57" t="s">
        <v>357</v>
      </c>
      <c r="C57" t="s">
        <v>157</v>
      </c>
      <c r="D57" s="89" t="s">
        <v>503</v>
      </c>
      <c r="E57">
        <v>-8.6008308000000007</v>
      </c>
    </row>
    <row r="58" spans="1:5">
      <c r="A58" t="s">
        <v>229</v>
      </c>
      <c r="B58" t="s">
        <v>357</v>
      </c>
      <c r="C58" t="s">
        <v>111</v>
      </c>
      <c r="D58" s="89" t="s">
        <v>503</v>
      </c>
      <c r="E58">
        <v>4.4111299999999999E-2</v>
      </c>
    </row>
    <row r="59" spans="1:5">
      <c r="A59" t="s">
        <v>229</v>
      </c>
      <c r="B59" t="s">
        <v>479</v>
      </c>
      <c r="C59" t="s">
        <v>230</v>
      </c>
      <c r="D59" s="89" t="s">
        <v>503</v>
      </c>
      <c r="E59">
        <v>-7.2951898000000002</v>
      </c>
    </row>
    <row r="60" spans="1:5">
      <c r="A60" t="s">
        <v>229</v>
      </c>
      <c r="B60" t="s">
        <v>479</v>
      </c>
      <c r="C60" t="s">
        <v>298</v>
      </c>
      <c r="D60" s="89" t="s">
        <v>503</v>
      </c>
      <c r="E60">
        <v>-7.1190820000000006</v>
      </c>
    </row>
    <row r="61" spans="1:5">
      <c r="A61" t="s">
        <v>229</v>
      </c>
      <c r="B61" t="s">
        <v>479</v>
      </c>
      <c r="C61" t="s">
        <v>431</v>
      </c>
      <c r="D61" s="89" t="s">
        <v>503</v>
      </c>
      <c r="E61">
        <v>-14.886898</v>
      </c>
    </row>
    <row r="62" spans="1:5">
      <c r="A62" t="s">
        <v>100</v>
      </c>
      <c r="B62" t="s">
        <v>357</v>
      </c>
      <c r="C62" t="s">
        <v>244</v>
      </c>
      <c r="D62" s="89" t="s">
        <v>503</v>
      </c>
      <c r="E62">
        <v>-0.1678346</v>
      </c>
    </row>
    <row r="63" spans="1:5">
      <c r="A63" t="s">
        <v>100</v>
      </c>
      <c r="B63" t="s">
        <v>357</v>
      </c>
      <c r="C63" t="s">
        <v>286</v>
      </c>
      <c r="D63" s="89" t="s">
        <v>503</v>
      </c>
      <c r="E63">
        <v>9.3573637999999999</v>
      </c>
    </row>
    <row r="64" spans="1:5">
      <c r="A64" t="s">
        <v>100</v>
      </c>
      <c r="B64" t="s">
        <v>357</v>
      </c>
      <c r="C64" t="s">
        <v>136</v>
      </c>
      <c r="D64" s="89" t="s">
        <v>503</v>
      </c>
      <c r="E64">
        <v>8.9046065999999993</v>
      </c>
    </row>
    <row r="65" spans="1:5">
      <c r="A65" t="s">
        <v>100</v>
      </c>
      <c r="B65" t="s">
        <v>479</v>
      </c>
      <c r="C65" t="s">
        <v>470</v>
      </c>
      <c r="D65" s="89" t="s">
        <v>503</v>
      </c>
      <c r="E65">
        <v>-10.8752885</v>
      </c>
    </row>
    <row r="66" spans="1:5">
      <c r="A66" t="s">
        <v>100</v>
      </c>
      <c r="B66" t="s">
        <v>479</v>
      </c>
      <c r="C66" t="s">
        <v>471</v>
      </c>
      <c r="D66" s="89" t="s">
        <v>503</v>
      </c>
      <c r="E66">
        <v>-6.7198451000000006</v>
      </c>
    </row>
    <row r="67" spans="1:5">
      <c r="A67" t="s">
        <v>100</v>
      </c>
      <c r="B67" t="s">
        <v>479</v>
      </c>
      <c r="C67" t="s">
        <v>472</v>
      </c>
      <c r="D67" s="89" t="s">
        <v>503</v>
      </c>
      <c r="E67">
        <v>-11.596785299999999</v>
      </c>
    </row>
    <row r="68" spans="1:5">
      <c r="A68" t="s">
        <v>16</v>
      </c>
      <c r="B68" t="s">
        <v>357</v>
      </c>
      <c r="C68" t="s">
        <v>467</v>
      </c>
      <c r="D68" s="89" t="s">
        <v>503</v>
      </c>
      <c r="E68">
        <v>-1.3666160000000001</v>
      </c>
    </row>
    <row r="69" spans="1:5">
      <c r="A69" t="s">
        <v>16</v>
      </c>
      <c r="B69" t="s">
        <v>357</v>
      </c>
      <c r="C69" t="s">
        <v>468</v>
      </c>
      <c r="D69" s="89" t="s">
        <v>503</v>
      </c>
      <c r="E69">
        <v>-7.9241238000000003</v>
      </c>
    </row>
    <row r="70" spans="1:5">
      <c r="A70" t="s">
        <v>16</v>
      </c>
      <c r="B70" t="s">
        <v>357</v>
      </c>
      <c r="C70" t="s">
        <v>469</v>
      </c>
      <c r="D70" s="89" t="s">
        <v>503</v>
      </c>
      <c r="E70">
        <v>-2.2715078000000002</v>
      </c>
    </row>
    <row r="71" spans="1:5">
      <c r="A71" t="s">
        <v>16</v>
      </c>
      <c r="B71" t="s">
        <v>479</v>
      </c>
      <c r="C71" t="s">
        <v>473</v>
      </c>
      <c r="D71" s="89" t="s">
        <v>503</v>
      </c>
      <c r="E71">
        <v>-15.361124700000001</v>
      </c>
    </row>
    <row r="72" spans="1:5">
      <c r="A72" t="s">
        <v>16</v>
      </c>
      <c r="B72" t="s">
        <v>479</v>
      </c>
      <c r="C72" t="s">
        <v>474</v>
      </c>
      <c r="D72" s="89" t="s">
        <v>503</v>
      </c>
      <c r="E72">
        <v>-7.7307610999999996</v>
      </c>
    </row>
    <row r="73" spans="1:5">
      <c r="A73" t="s">
        <v>16</v>
      </c>
      <c r="B73" t="s">
        <v>479</v>
      </c>
      <c r="C73" t="s">
        <v>475</v>
      </c>
      <c r="D73" s="89" t="s">
        <v>503</v>
      </c>
      <c r="E73">
        <v>-16.902568300000002</v>
      </c>
    </row>
    <row r="74" spans="1:5">
      <c r="A74" t="s">
        <v>229</v>
      </c>
      <c r="B74" t="s">
        <v>357</v>
      </c>
      <c r="C74" t="s">
        <v>58</v>
      </c>
      <c r="D74" s="89" t="s">
        <v>340</v>
      </c>
      <c r="E74">
        <v>2.9524376000000001</v>
      </c>
    </row>
    <row r="75" spans="1:5">
      <c r="A75" t="s">
        <v>229</v>
      </c>
      <c r="B75" t="s">
        <v>357</v>
      </c>
      <c r="C75" t="s">
        <v>157</v>
      </c>
      <c r="D75" s="89" t="s">
        <v>340</v>
      </c>
      <c r="E75">
        <v>-0.2457617</v>
      </c>
    </row>
    <row r="76" spans="1:5">
      <c r="A76" t="s">
        <v>229</v>
      </c>
      <c r="B76" t="s">
        <v>357</v>
      </c>
      <c r="C76" t="s">
        <v>111</v>
      </c>
      <c r="D76" s="89" t="s">
        <v>340</v>
      </c>
      <c r="E76">
        <v>1.5047533</v>
      </c>
    </row>
    <row r="77" spans="1:5">
      <c r="A77" t="s">
        <v>229</v>
      </c>
      <c r="B77" t="s">
        <v>479</v>
      </c>
      <c r="C77" t="s">
        <v>230</v>
      </c>
      <c r="D77" s="89" t="s">
        <v>340</v>
      </c>
      <c r="E77">
        <v>3.3709864999999999</v>
      </c>
    </row>
    <row r="78" spans="1:5">
      <c r="A78" t="s">
        <v>229</v>
      </c>
      <c r="B78" t="s">
        <v>479</v>
      </c>
      <c r="C78" t="s">
        <v>298</v>
      </c>
      <c r="D78" s="89" t="s">
        <v>340</v>
      </c>
      <c r="E78">
        <v>-2.0004663999999996</v>
      </c>
    </row>
    <row r="79" spans="1:5">
      <c r="A79" t="s">
        <v>229</v>
      </c>
      <c r="B79" t="s">
        <v>479</v>
      </c>
      <c r="C79" t="s">
        <v>431</v>
      </c>
      <c r="D79" s="89" t="s">
        <v>340</v>
      </c>
      <c r="E79">
        <v>1.4106283000000002</v>
      </c>
    </row>
    <row r="80" spans="1:5">
      <c r="A80" t="s">
        <v>100</v>
      </c>
      <c r="B80" t="s">
        <v>357</v>
      </c>
      <c r="C80" t="s">
        <v>244</v>
      </c>
      <c r="D80" s="89" t="s">
        <v>340</v>
      </c>
      <c r="E80">
        <v>-0.23995840000000002</v>
      </c>
    </row>
    <row r="81" spans="1:5">
      <c r="A81" t="s">
        <v>100</v>
      </c>
      <c r="B81" t="s">
        <v>357</v>
      </c>
      <c r="C81" t="s">
        <v>286</v>
      </c>
      <c r="D81" s="89" t="s">
        <v>340</v>
      </c>
      <c r="E81">
        <v>0.62385239999999997</v>
      </c>
    </row>
    <row r="82" spans="1:5">
      <c r="A82" t="s">
        <v>100</v>
      </c>
      <c r="B82" t="s">
        <v>357</v>
      </c>
      <c r="C82" t="s">
        <v>136</v>
      </c>
      <c r="D82" s="89" t="s">
        <v>340</v>
      </c>
      <c r="E82">
        <v>0.52108470000000007</v>
      </c>
    </row>
    <row r="83" spans="1:5">
      <c r="A83" t="s">
        <v>100</v>
      </c>
      <c r="B83" t="s">
        <v>479</v>
      </c>
      <c r="C83" t="s">
        <v>470</v>
      </c>
      <c r="D83" s="89" t="s">
        <v>340</v>
      </c>
      <c r="E83">
        <v>2.7792593000000001</v>
      </c>
    </row>
    <row r="84" spans="1:5">
      <c r="A84" t="s">
        <v>100</v>
      </c>
      <c r="B84" t="s">
        <v>479</v>
      </c>
      <c r="C84" t="s">
        <v>471</v>
      </c>
      <c r="D84" s="89" t="s">
        <v>340</v>
      </c>
      <c r="E84">
        <v>0.67539499999999997</v>
      </c>
    </row>
    <row r="85" spans="1:5">
      <c r="A85" t="s">
        <v>100</v>
      </c>
      <c r="B85" t="s">
        <v>479</v>
      </c>
      <c r="C85" t="s">
        <v>472</v>
      </c>
      <c r="D85" s="89" t="s">
        <v>340</v>
      </c>
      <c r="E85">
        <v>0.20252579999999998</v>
      </c>
    </row>
    <row r="86" spans="1:5">
      <c r="A86" t="s">
        <v>16</v>
      </c>
      <c r="B86" t="s">
        <v>357</v>
      </c>
      <c r="C86" t="s">
        <v>467</v>
      </c>
      <c r="D86" s="89" t="s">
        <v>340</v>
      </c>
      <c r="E86">
        <v>-2.6031060000000004</v>
      </c>
    </row>
    <row r="87" spans="1:5">
      <c r="A87" t="s">
        <v>16</v>
      </c>
      <c r="B87" t="s">
        <v>357</v>
      </c>
      <c r="C87" t="s">
        <v>468</v>
      </c>
      <c r="D87" s="89" t="s">
        <v>340</v>
      </c>
      <c r="E87">
        <v>-0.86753100000000005</v>
      </c>
    </row>
    <row r="88" spans="1:5">
      <c r="A88" t="s">
        <v>16</v>
      </c>
      <c r="B88" t="s">
        <v>357</v>
      </c>
      <c r="C88" t="s">
        <v>469</v>
      </c>
      <c r="D88" s="89" t="s">
        <v>340</v>
      </c>
      <c r="E88">
        <v>-0.64722250000000003</v>
      </c>
    </row>
    <row r="89" spans="1:5">
      <c r="A89" t="s">
        <v>16</v>
      </c>
      <c r="B89" t="s">
        <v>479</v>
      </c>
      <c r="C89" t="s">
        <v>473</v>
      </c>
      <c r="D89" s="89" t="s">
        <v>340</v>
      </c>
      <c r="E89">
        <v>1.697665</v>
      </c>
    </row>
    <row r="90" spans="1:5">
      <c r="A90" t="s">
        <v>16</v>
      </c>
      <c r="B90" t="s">
        <v>479</v>
      </c>
      <c r="C90" t="s">
        <v>474</v>
      </c>
      <c r="D90" s="89" t="s">
        <v>340</v>
      </c>
      <c r="E90">
        <v>-3.5594700000000001E-4</v>
      </c>
    </row>
    <row r="91" spans="1:5">
      <c r="A91" t="s">
        <v>16</v>
      </c>
      <c r="B91" t="s">
        <v>479</v>
      </c>
      <c r="C91" t="s">
        <v>475</v>
      </c>
      <c r="D91" s="89" t="s">
        <v>340</v>
      </c>
      <c r="E91">
        <v>1.412061</v>
      </c>
    </row>
    <row r="92" spans="1:5">
      <c r="A92" t="s">
        <v>229</v>
      </c>
      <c r="B92" t="s">
        <v>357</v>
      </c>
      <c r="C92" t="s">
        <v>58</v>
      </c>
      <c r="D92" s="89" t="s">
        <v>39</v>
      </c>
      <c r="E92">
        <v>0</v>
      </c>
    </row>
    <row r="93" spans="1:5">
      <c r="A93" t="s">
        <v>229</v>
      </c>
      <c r="B93" t="s">
        <v>357</v>
      </c>
      <c r="C93" t="s">
        <v>157</v>
      </c>
      <c r="D93" s="89" t="s">
        <v>39</v>
      </c>
      <c r="E93">
        <v>0.37774210000000003</v>
      </c>
    </row>
    <row r="94" spans="1:5">
      <c r="A94" t="s">
        <v>229</v>
      </c>
      <c r="B94" t="s">
        <v>357</v>
      </c>
      <c r="C94" t="s">
        <v>111</v>
      </c>
      <c r="D94" s="89" t="s">
        <v>39</v>
      </c>
      <c r="E94">
        <v>-0.10101010000000001</v>
      </c>
    </row>
    <row r="95" spans="1:5">
      <c r="A95" t="s">
        <v>229</v>
      </c>
      <c r="B95" t="s">
        <v>479</v>
      </c>
      <c r="C95" t="s">
        <v>230</v>
      </c>
      <c r="D95" s="89" t="s">
        <v>39</v>
      </c>
      <c r="E95">
        <v>-14.051230200000001</v>
      </c>
    </row>
    <row r="96" spans="1:5">
      <c r="A96" t="s">
        <v>229</v>
      </c>
      <c r="B96" t="s">
        <v>479</v>
      </c>
      <c r="C96" t="s">
        <v>298</v>
      </c>
      <c r="D96" s="89" t="s">
        <v>39</v>
      </c>
      <c r="E96">
        <v>-0.45524900000000001</v>
      </c>
    </row>
    <row r="97" spans="1:5">
      <c r="A97" t="s">
        <v>229</v>
      </c>
      <c r="B97" t="s">
        <v>479</v>
      </c>
      <c r="C97" t="s">
        <v>431</v>
      </c>
      <c r="D97" s="89" t="s">
        <v>39</v>
      </c>
      <c r="E97">
        <v>0.245502</v>
      </c>
    </row>
    <row r="98" spans="1:5">
      <c r="A98" t="s">
        <v>100</v>
      </c>
      <c r="B98" t="s">
        <v>357</v>
      </c>
      <c r="C98" t="s">
        <v>244</v>
      </c>
      <c r="D98" s="89" t="s">
        <v>39</v>
      </c>
      <c r="E98">
        <v>6.1666508000000002</v>
      </c>
    </row>
    <row r="99" spans="1:5">
      <c r="A99" t="s">
        <v>100</v>
      </c>
      <c r="B99" t="s">
        <v>357</v>
      </c>
      <c r="C99" t="s">
        <v>286</v>
      </c>
      <c r="D99" s="89" t="s">
        <v>39</v>
      </c>
      <c r="E99">
        <v>3.4010363000000003</v>
      </c>
    </row>
    <row r="100" spans="1:5">
      <c r="A100" t="s">
        <v>100</v>
      </c>
      <c r="B100" t="s">
        <v>357</v>
      </c>
      <c r="C100" t="s">
        <v>136</v>
      </c>
      <c r="D100" s="89" t="s">
        <v>39</v>
      </c>
      <c r="E100">
        <v>0</v>
      </c>
    </row>
    <row r="101" spans="1:5">
      <c r="A101" t="s">
        <v>100</v>
      </c>
      <c r="B101" t="s">
        <v>479</v>
      </c>
      <c r="C101" t="s">
        <v>470</v>
      </c>
      <c r="D101" s="89" t="s">
        <v>39</v>
      </c>
      <c r="E101">
        <v>-0.4677095</v>
      </c>
    </row>
    <row r="102" spans="1:5">
      <c r="A102" t="s">
        <v>100</v>
      </c>
      <c r="B102" t="s">
        <v>479</v>
      </c>
      <c r="C102" t="s">
        <v>471</v>
      </c>
      <c r="D102" s="89" t="s">
        <v>39</v>
      </c>
      <c r="E102">
        <v>0.62616890000000003</v>
      </c>
    </row>
    <row r="103" spans="1:5">
      <c r="A103" t="s">
        <v>100</v>
      </c>
      <c r="B103" t="s">
        <v>479</v>
      </c>
      <c r="C103" t="s">
        <v>472</v>
      </c>
      <c r="D103" s="89" t="s">
        <v>39</v>
      </c>
      <c r="E103">
        <v>0.26441039999999999</v>
      </c>
    </row>
    <row r="104" spans="1:5">
      <c r="A104" t="s">
        <v>16</v>
      </c>
      <c r="B104" t="s">
        <v>357</v>
      </c>
      <c r="C104" t="s">
        <v>467</v>
      </c>
      <c r="D104" s="89" t="s">
        <v>39</v>
      </c>
      <c r="E104">
        <v>12.194111899999999</v>
      </c>
    </row>
    <row r="105" spans="1:5">
      <c r="A105" t="s">
        <v>16</v>
      </c>
      <c r="B105" t="s">
        <v>357</v>
      </c>
      <c r="C105" t="s">
        <v>468</v>
      </c>
      <c r="D105" s="89" t="s">
        <v>39</v>
      </c>
      <c r="E105">
        <v>4.5967335999999994</v>
      </c>
    </row>
    <row r="106" spans="1:5">
      <c r="A106" t="s">
        <v>16</v>
      </c>
      <c r="B106" t="s">
        <v>357</v>
      </c>
      <c r="C106" t="s">
        <v>469</v>
      </c>
      <c r="D106" s="89" t="s">
        <v>39</v>
      </c>
      <c r="E106">
        <v>2.7753643000000001</v>
      </c>
    </row>
    <row r="107" spans="1:5">
      <c r="A107" t="s">
        <v>16</v>
      </c>
      <c r="B107" t="s">
        <v>479</v>
      </c>
      <c r="C107" t="s">
        <v>473</v>
      </c>
      <c r="D107" s="89" t="s">
        <v>39</v>
      </c>
      <c r="E107">
        <v>0.86535659999999992</v>
      </c>
    </row>
    <row r="108" spans="1:5">
      <c r="A108" t="s">
        <v>16</v>
      </c>
      <c r="B108" t="s">
        <v>479</v>
      </c>
      <c r="C108" t="s">
        <v>474</v>
      </c>
      <c r="D108" s="89" t="s">
        <v>39</v>
      </c>
      <c r="E108">
        <v>7.3518399999999998E-2</v>
      </c>
    </row>
    <row r="109" spans="1:5">
      <c r="A109" t="s">
        <v>16</v>
      </c>
      <c r="B109" t="s">
        <v>479</v>
      </c>
      <c r="C109" t="s">
        <v>475</v>
      </c>
      <c r="D109" s="89" t="s">
        <v>39</v>
      </c>
      <c r="E109">
        <v>0.1678838</v>
      </c>
    </row>
    <row r="110" spans="1:5">
      <c r="A110" t="s">
        <v>229</v>
      </c>
      <c r="B110" t="s">
        <v>357</v>
      </c>
      <c r="C110" t="s">
        <v>58</v>
      </c>
      <c r="D110" s="89" t="s">
        <v>504</v>
      </c>
      <c r="E110">
        <v>2.8325592999999998</v>
      </c>
    </row>
    <row r="111" spans="1:5">
      <c r="A111" t="s">
        <v>229</v>
      </c>
      <c r="B111" t="s">
        <v>357</v>
      </c>
      <c r="C111" t="s">
        <v>157</v>
      </c>
      <c r="D111" s="89" t="s">
        <v>504</v>
      </c>
      <c r="E111">
        <v>-1.0751283</v>
      </c>
    </row>
    <row r="112" spans="1:5">
      <c r="A112" t="s">
        <v>229</v>
      </c>
      <c r="B112" t="s">
        <v>357</v>
      </c>
      <c r="C112" t="s">
        <v>111</v>
      </c>
      <c r="D112" s="89" t="s">
        <v>504</v>
      </c>
      <c r="E112">
        <v>5.8912635</v>
      </c>
    </row>
    <row r="113" spans="1:5">
      <c r="A113" t="s">
        <v>229</v>
      </c>
      <c r="B113" t="s">
        <v>479</v>
      </c>
      <c r="C113" t="s">
        <v>230</v>
      </c>
      <c r="D113" s="89" t="s">
        <v>504</v>
      </c>
      <c r="E113">
        <v>3.4378552</v>
      </c>
    </row>
    <row r="114" spans="1:5">
      <c r="A114" t="s">
        <v>229</v>
      </c>
      <c r="B114" t="s">
        <v>479</v>
      </c>
      <c r="C114" t="s">
        <v>298</v>
      </c>
      <c r="D114" s="89" t="s">
        <v>504</v>
      </c>
      <c r="E114">
        <v>2.031253</v>
      </c>
    </row>
    <row r="115" spans="1:5">
      <c r="A115" t="s">
        <v>229</v>
      </c>
      <c r="B115" t="s">
        <v>479</v>
      </c>
      <c r="C115" t="s">
        <v>431</v>
      </c>
      <c r="D115" s="89" t="s">
        <v>504</v>
      </c>
      <c r="E115">
        <v>1.4557897</v>
      </c>
    </row>
    <row r="116" spans="1:5">
      <c r="A116" t="s">
        <v>100</v>
      </c>
      <c r="B116" t="s">
        <v>357</v>
      </c>
      <c r="C116" t="s">
        <v>244</v>
      </c>
      <c r="D116" s="89" t="s">
        <v>504</v>
      </c>
      <c r="E116">
        <v>15.1566054</v>
      </c>
    </row>
    <row r="117" spans="1:5">
      <c r="A117" t="s">
        <v>100</v>
      </c>
      <c r="B117" t="s">
        <v>357</v>
      </c>
      <c r="C117" t="s">
        <v>286</v>
      </c>
      <c r="D117" s="89" t="s">
        <v>504</v>
      </c>
      <c r="E117">
        <v>5.4069753</v>
      </c>
    </row>
    <row r="118" spans="1:5">
      <c r="A118" t="s">
        <v>100</v>
      </c>
      <c r="B118" t="s">
        <v>357</v>
      </c>
      <c r="C118" t="s">
        <v>136</v>
      </c>
      <c r="D118" s="89" t="s">
        <v>504</v>
      </c>
      <c r="E118">
        <v>-1.6700071000000001</v>
      </c>
    </row>
    <row r="119" spans="1:5">
      <c r="A119" t="s">
        <v>100</v>
      </c>
      <c r="B119" t="s">
        <v>479</v>
      </c>
      <c r="C119" t="s">
        <v>470</v>
      </c>
      <c r="D119" s="89" t="s">
        <v>504</v>
      </c>
      <c r="E119">
        <v>8.0626445000000011</v>
      </c>
    </row>
    <row r="120" spans="1:5">
      <c r="A120" t="s">
        <v>100</v>
      </c>
      <c r="B120" t="s">
        <v>479</v>
      </c>
      <c r="C120" t="s">
        <v>471</v>
      </c>
      <c r="D120" s="89" t="s">
        <v>504</v>
      </c>
      <c r="E120">
        <v>1.0607287000000001</v>
      </c>
    </row>
    <row r="121" spans="1:5">
      <c r="A121" t="s">
        <v>100</v>
      </c>
      <c r="B121" t="s">
        <v>479</v>
      </c>
      <c r="C121" t="s">
        <v>472</v>
      </c>
      <c r="D121" s="89" t="s">
        <v>504</v>
      </c>
      <c r="E121">
        <v>-0.22789860000000001</v>
      </c>
    </row>
    <row r="122" spans="1:5">
      <c r="A122" t="s">
        <v>16</v>
      </c>
      <c r="B122" t="s">
        <v>357</v>
      </c>
      <c r="C122" t="s">
        <v>467</v>
      </c>
      <c r="D122" s="89" t="s">
        <v>504</v>
      </c>
      <c r="E122">
        <v>-1.8868657</v>
      </c>
    </row>
    <row r="123" spans="1:5">
      <c r="A123" t="s">
        <v>16</v>
      </c>
      <c r="B123" t="s">
        <v>357</v>
      </c>
      <c r="C123" t="s">
        <v>468</v>
      </c>
      <c r="D123" s="89" t="s">
        <v>504</v>
      </c>
      <c r="E123">
        <v>-0.4812709</v>
      </c>
    </row>
    <row r="124" spans="1:5">
      <c r="A124" t="s">
        <v>16</v>
      </c>
      <c r="B124" t="s">
        <v>357</v>
      </c>
      <c r="C124" t="s">
        <v>469</v>
      </c>
      <c r="D124" s="89" t="s">
        <v>504</v>
      </c>
      <c r="E124">
        <v>3.9292209000000002</v>
      </c>
    </row>
    <row r="125" spans="1:5">
      <c r="A125" t="s">
        <v>16</v>
      </c>
      <c r="B125" t="s">
        <v>479</v>
      </c>
      <c r="C125" t="s">
        <v>473</v>
      </c>
      <c r="D125" s="89" t="s">
        <v>504</v>
      </c>
      <c r="E125">
        <v>2.4371467</v>
      </c>
    </row>
    <row r="126" spans="1:5">
      <c r="A126" t="s">
        <v>16</v>
      </c>
      <c r="B126" t="s">
        <v>479</v>
      </c>
      <c r="C126" t="s">
        <v>474</v>
      </c>
      <c r="D126" s="89" t="s">
        <v>504</v>
      </c>
      <c r="E126">
        <v>-0.42667069999999996</v>
      </c>
    </row>
    <row r="127" spans="1:5">
      <c r="A127" t="s">
        <v>16</v>
      </c>
      <c r="B127" t="s">
        <v>479</v>
      </c>
      <c r="C127" t="s">
        <v>475</v>
      </c>
      <c r="D127" s="89" t="s">
        <v>504</v>
      </c>
      <c r="E127">
        <v>0.60606179999999998</v>
      </c>
    </row>
    <row r="128" spans="1:5">
      <c r="A128" t="s">
        <v>229</v>
      </c>
      <c r="B128" t="s">
        <v>357</v>
      </c>
      <c r="C128" t="s">
        <v>58</v>
      </c>
      <c r="D128" s="89" t="s">
        <v>539</v>
      </c>
      <c r="E128">
        <v>4.3154117000000003</v>
      </c>
    </row>
    <row r="129" spans="1:5">
      <c r="A129" t="s">
        <v>229</v>
      </c>
      <c r="B129" t="s">
        <v>357</v>
      </c>
      <c r="C129" t="s">
        <v>157</v>
      </c>
      <c r="D129" s="89" t="s">
        <v>539</v>
      </c>
      <c r="E129">
        <v>-0.50745600000000002</v>
      </c>
    </row>
    <row r="130" spans="1:5">
      <c r="A130" t="s">
        <v>229</v>
      </c>
      <c r="B130" t="s">
        <v>357</v>
      </c>
      <c r="C130" t="s">
        <v>111</v>
      </c>
      <c r="D130" s="89" t="s">
        <v>539</v>
      </c>
      <c r="E130">
        <v>-0.20994260000000001</v>
      </c>
    </row>
    <row r="131" spans="1:5">
      <c r="A131" t="s">
        <v>229</v>
      </c>
      <c r="B131" t="s">
        <v>479</v>
      </c>
      <c r="C131" t="s">
        <v>230</v>
      </c>
      <c r="D131" s="89" t="s">
        <v>539</v>
      </c>
      <c r="E131">
        <v>-1.8597893000000001</v>
      </c>
    </row>
    <row r="132" spans="1:5">
      <c r="A132" t="s">
        <v>229</v>
      </c>
      <c r="B132" t="s">
        <v>479</v>
      </c>
      <c r="C132" t="s">
        <v>298</v>
      </c>
      <c r="D132" s="89" t="s">
        <v>539</v>
      </c>
      <c r="E132">
        <v>-7.8700625999999998</v>
      </c>
    </row>
    <row r="133" spans="1:5">
      <c r="A133" t="s">
        <v>229</v>
      </c>
      <c r="B133" t="s">
        <v>479</v>
      </c>
      <c r="C133" t="s">
        <v>431</v>
      </c>
      <c r="D133" s="89" t="s">
        <v>539</v>
      </c>
      <c r="E133">
        <v>-2.3408954</v>
      </c>
    </row>
    <row r="134" spans="1:5">
      <c r="A134" t="s">
        <v>100</v>
      </c>
      <c r="B134" t="s">
        <v>357</v>
      </c>
      <c r="C134" t="s">
        <v>244</v>
      </c>
      <c r="D134" s="89" t="s">
        <v>539</v>
      </c>
      <c r="E134">
        <v>-1.1359613</v>
      </c>
    </row>
    <row r="135" spans="1:5">
      <c r="A135" t="s">
        <v>100</v>
      </c>
      <c r="B135" t="s">
        <v>357</v>
      </c>
      <c r="C135" t="s">
        <v>286</v>
      </c>
      <c r="D135" s="89" t="s">
        <v>539</v>
      </c>
      <c r="E135">
        <v>-3.1067228999999998</v>
      </c>
    </row>
    <row r="136" spans="1:5">
      <c r="A136" t="s">
        <v>100</v>
      </c>
      <c r="B136" t="s">
        <v>357</v>
      </c>
      <c r="C136" t="s">
        <v>136</v>
      </c>
      <c r="D136" s="89" t="s">
        <v>539</v>
      </c>
      <c r="E136">
        <v>0.35967969999999999</v>
      </c>
    </row>
    <row r="137" spans="1:5">
      <c r="A137" t="s">
        <v>100</v>
      </c>
      <c r="B137" t="s">
        <v>479</v>
      </c>
      <c r="C137" t="s">
        <v>470</v>
      </c>
      <c r="D137" s="89" t="s">
        <v>539</v>
      </c>
      <c r="E137">
        <v>-3.4070099999999999E-2</v>
      </c>
    </row>
    <row r="138" spans="1:5">
      <c r="A138" t="s">
        <v>100</v>
      </c>
      <c r="B138" t="s">
        <v>479</v>
      </c>
      <c r="C138" t="s">
        <v>471</v>
      </c>
      <c r="D138" s="89" t="s">
        <v>539</v>
      </c>
      <c r="E138">
        <v>-3.6917727999999999</v>
      </c>
    </row>
    <row r="139" spans="1:5">
      <c r="A139" t="s">
        <v>100</v>
      </c>
      <c r="B139" t="s">
        <v>479</v>
      </c>
      <c r="C139" t="s">
        <v>472</v>
      </c>
      <c r="D139" s="89" t="s">
        <v>539</v>
      </c>
      <c r="E139">
        <v>-5.6335211000000003</v>
      </c>
    </row>
    <row r="140" spans="1:5">
      <c r="A140" t="s">
        <v>16</v>
      </c>
      <c r="B140" t="s">
        <v>357</v>
      </c>
      <c r="C140" t="s">
        <v>467</v>
      </c>
      <c r="D140" s="89" t="s">
        <v>539</v>
      </c>
      <c r="E140">
        <v>14.600035200000001</v>
      </c>
    </row>
    <row r="141" spans="1:5">
      <c r="A141" t="s">
        <v>16</v>
      </c>
      <c r="B141" t="s">
        <v>357</v>
      </c>
      <c r="C141" t="s">
        <v>468</v>
      </c>
      <c r="D141" s="89" t="s">
        <v>539</v>
      </c>
      <c r="E141">
        <v>14.014750900000001</v>
      </c>
    </row>
    <row r="142" spans="1:5">
      <c r="A142" t="s">
        <v>16</v>
      </c>
      <c r="B142" t="s">
        <v>357</v>
      </c>
      <c r="C142" t="s">
        <v>469</v>
      </c>
      <c r="D142" s="89" t="s">
        <v>539</v>
      </c>
      <c r="E142">
        <v>4.3757122000000006</v>
      </c>
    </row>
    <row r="143" spans="1:5">
      <c r="A143" t="s">
        <v>16</v>
      </c>
      <c r="B143" t="s">
        <v>479</v>
      </c>
      <c r="C143" t="s">
        <v>473</v>
      </c>
      <c r="D143" s="89" t="s">
        <v>539</v>
      </c>
      <c r="E143">
        <v>-6.1432869999999999</v>
      </c>
    </row>
    <row r="144" spans="1:5">
      <c r="A144" t="s">
        <v>16</v>
      </c>
      <c r="B144" t="s">
        <v>479</v>
      </c>
      <c r="C144" t="s">
        <v>474</v>
      </c>
      <c r="D144" s="89" t="s">
        <v>539</v>
      </c>
      <c r="E144">
        <v>-8.009939300000001</v>
      </c>
    </row>
    <row r="145" spans="1:14">
      <c r="A145" t="s">
        <v>16</v>
      </c>
      <c r="B145" t="s">
        <v>479</v>
      </c>
      <c r="C145" t="s">
        <v>475</v>
      </c>
      <c r="D145" s="89" t="s">
        <v>539</v>
      </c>
      <c r="E145">
        <v>-22.182103900000001</v>
      </c>
    </row>
    <row r="146" spans="1:14">
      <c r="A146" t="s">
        <v>229</v>
      </c>
      <c r="B146" t="s">
        <v>357</v>
      </c>
      <c r="C146" t="s">
        <v>58</v>
      </c>
      <c r="D146" s="89" t="s">
        <v>541</v>
      </c>
      <c r="E146">
        <v>1.9854528999999999</v>
      </c>
    </row>
    <row r="147" spans="1:14">
      <c r="A147" t="s">
        <v>229</v>
      </c>
      <c r="B147" t="s">
        <v>357</v>
      </c>
      <c r="C147" t="s">
        <v>157</v>
      </c>
      <c r="D147" s="89" t="s">
        <v>541</v>
      </c>
      <c r="E147">
        <v>-0.59217649999999999</v>
      </c>
    </row>
    <row r="148" spans="1:14">
      <c r="A148" t="s">
        <v>229</v>
      </c>
      <c r="B148" t="s">
        <v>357</v>
      </c>
      <c r="C148" t="s">
        <v>111</v>
      </c>
      <c r="D148" s="89" t="s">
        <v>541</v>
      </c>
      <c r="E148">
        <v>16.101983300000001</v>
      </c>
    </row>
    <row r="149" spans="1:14">
      <c r="A149" t="s">
        <v>229</v>
      </c>
      <c r="B149" t="s">
        <v>479</v>
      </c>
      <c r="C149" t="s">
        <v>230</v>
      </c>
      <c r="D149" s="89" t="s">
        <v>541</v>
      </c>
      <c r="E149">
        <v>-1.3221343000000001</v>
      </c>
    </row>
    <row r="150" spans="1:14">
      <c r="A150" t="s">
        <v>229</v>
      </c>
      <c r="B150" t="s">
        <v>479</v>
      </c>
      <c r="C150" t="s">
        <v>298</v>
      </c>
      <c r="D150" s="89" t="s">
        <v>541</v>
      </c>
      <c r="E150">
        <v>-5.7042712</v>
      </c>
    </row>
    <row r="151" spans="1:14">
      <c r="A151" t="s">
        <v>229</v>
      </c>
      <c r="B151" t="s">
        <v>479</v>
      </c>
      <c r="C151" t="s">
        <v>431</v>
      </c>
      <c r="D151" s="89" t="s">
        <v>541</v>
      </c>
      <c r="E151">
        <v>-12.974862400000001</v>
      </c>
    </row>
    <row r="152" spans="1:14">
      <c r="A152" t="s">
        <v>100</v>
      </c>
      <c r="B152" t="s">
        <v>357</v>
      </c>
      <c r="C152" t="s">
        <v>244</v>
      </c>
      <c r="D152" s="89" t="s">
        <v>541</v>
      </c>
      <c r="E152">
        <v>-2.3966664</v>
      </c>
    </row>
    <row r="153" spans="1:14">
      <c r="A153" t="s">
        <v>100</v>
      </c>
      <c r="B153" t="s">
        <v>357</v>
      </c>
      <c r="C153" t="s">
        <v>286</v>
      </c>
      <c r="D153" s="89" t="s">
        <v>541</v>
      </c>
      <c r="E153">
        <v>-3.4670300000000003</v>
      </c>
    </row>
    <row r="154" spans="1:14">
      <c r="A154" t="s">
        <v>100</v>
      </c>
      <c r="B154" t="s">
        <v>357</v>
      </c>
      <c r="C154" t="s">
        <v>136</v>
      </c>
      <c r="D154" s="89" t="s">
        <v>541</v>
      </c>
      <c r="E154">
        <v>8.9102699999999993E-2</v>
      </c>
    </row>
    <row r="155" spans="1:14">
      <c r="A155" t="s">
        <v>100</v>
      </c>
      <c r="B155" t="s">
        <v>479</v>
      </c>
      <c r="C155" t="s">
        <v>470</v>
      </c>
      <c r="D155" s="89" t="s">
        <v>541</v>
      </c>
      <c r="E155">
        <v>0.66697960000000001</v>
      </c>
    </row>
    <row r="156" spans="1:14">
      <c r="A156" t="s">
        <v>100</v>
      </c>
      <c r="B156" t="s">
        <v>479</v>
      </c>
      <c r="C156" t="s">
        <v>471</v>
      </c>
      <c r="D156" s="89" t="s">
        <v>541</v>
      </c>
      <c r="E156">
        <v>0.14742740000000001</v>
      </c>
    </row>
    <row r="157" spans="1:14">
      <c r="A157" t="s">
        <v>100</v>
      </c>
      <c r="B157" t="s">
        <v>479</v>
      </c>
      <c r="C157" t="s">
        <v>472</v>
      </c>
      <c r="D157" s="89" t="s">
        <v>541</v>
      </c>
      <c r="E157">
        <v>-8.3139000000000005E-2</v>
      </c>
      <c r="G157" s="89"/>
      <c r="H157" s="89"/>
      <c r="I157" s="89"/>
      <c r="J157" s="89"/>
      <c r="L157" s="89"/>
      <c r="N157" s="89"/>
    </row>
    <row r="158" spans="1:14">
      <c r="A158" t="s">
        <v>16</v>
      </c>
      <c r="B158" t="s">
        <v>357</v>
      </c>
      <c r="C158" t="s">
        <v>467</v>
      </c>
      <c r="D158" s="89" t="s">
        <v>541</v>
      </c>
      <c r="E158">
        <v>-8.5422440999999996</v>
      </c>
    </row>
    <row r="159" spans="1:14">
      <c r="A159" t="s">
        <v>16</v>
      </c>
      <c r="B159" t="s">
        <v>357</v>
      </c>
      <c r="C159" t="s">
        <v>468</v>
      </c>
      <c r="D159" s="89" t="s">
        <v>541</v>
      </c>
      <c r="E159">
        <v>-3.6636861000000001</v>
      </c>
    </row>
    <row r="160" spans="1:14">
      <c r="A160" t="s">
        <v>16</v>
      </c>
      <c r="B160" t="s">
        <v>357</v>
      </c>
      <c r="C160" t="s">
        <v>469</v>
      </c>
      <c r="D160" s="89" t="s">
        <v>541</v>
      </c>
      <c r="E160">
        <v>0.40566229999999998</v>
      </c>
    </row>
    <row r="161" spans="1:5">
      <c r="A161" t="s">
        <v>16</v>
      </c>
      <c r="B161" t="s">
        <v>479</v>
      </c>
      <c r="C161" t="s">
        <v>473</v>
      </c>
      <c r="D161" s="89" t="s">
        <v>541</v>
      </c>
      <c r="E161">
        <v>0</v>
      </c>
    </row>
    <row r="162" spans="1:5">
      <c r="A162" t="s">
        <v>16</v>
      </c>
      <c r="B162" t="s">
        <v>479</v>
      </c>
      <c r="C162" t="s">
        <v>474</v>
      </c>
      <c r="D162" s="89" t="s">
        <v>541</v>
      </c>
      <c r="E162">
        <v>-0.59449510000000005</v>
      </c>
    </row>
    <row r="163" spans="1:5">
      <c r="A163" t="s">
        <v>16</v>
      </c>
      <c r="B163" t="s">
        <v>479</v>
      </c>
      <c r="C163" t="s">
        <v>475</v>
      </c>
      <c r="D163" s="89" t="s">
        <v>541</v>
      </c>
      <c r="E163">
        <v>1.2688947000000002</v>
      </c>
    </row>
    <row r="164" spans="1:5">
      <c r="A164" t="s">
        <v>229</v>
      </c>
      <c r="B164" t="s">
        <v>357</v>
      </c>
      <c r="C164" t="s">
        <v>58</v>
      </c>
      <c r="D164" s="89" t="s">
        <v>509</v>
      </c>
      <c r="E164">
        <v>7.1025021117231883</v>
      </c>
    </row>
    <row r="165" spans="1:5">
      <c r="A165" t="s">
        <v>229</v>
      </c>
      <c r="B165" t="s">
        <v>357</v>
      </c>
      <c r="C165" t="s">
        <v>157</v>
      </c>
      <c r="D165" s="89" t="s">
        <v>509</v>
      </c>
      <c r="E165">
        <v>9.0262686642772625</v>
      </c>
    </row>
    <row r="166" spans="1:5">
      <c r="A166" t="s">
        <v>229</v>
      </c>
      <c r="B166" t="s">
        <v>357</v>
      </c>
      <c r="C166" t="s">
        <v>111</v>
      </c>
      <c r="D166" s="89" t="s">
        <v>509</v>
      </c>
      <c r="E166">
        <v>5.3256086177477346</v>
      </c>
    </row>
    <row r="167" spans="1:5">
      <c r="A167" t="s">
        <v>229</v>
      </c>
      <c r="B167" t="s">
        <v>479</v>
      </c>
      <c r="C167" t="s">
        <v>230</v>
      </c>
      <c r="D167" s="89" t="s">
        <v>509</v>
      </c>
      <c r="E167">
        <v>5.5456347422054968</v>
      </c>
    </row>
    <row r="168" spans="1:5">
      <c r="A168" t="s">
        <v>229</v>
      </c>
      <c r="B168" t="s">
        <v>479</v>
      </c>
      <c r="C168" t="s">
        <v>298</v>
      </c>
      <c r="D168" s="89" t="s">
        <v>509</v>
      </c>
      <c r="E168">
        <v>13.024894786814583</v>
      </c>
    </row>
    <row r="169" spans="1:5">
      <c r="A169" t="s">
        <v>229</v>
      </c>
      <c r="B169" t="s">
        <v>479</v>
      </c>
      <c r="C169" t="s">
        <v>431</v>
      </c>
      <c r="D169" s="89" t="s">
        <v>509</v>
      </c>
      <c r="E169">
        <v>7.6746663595873468</v>
      </c>
    </row>
    <row r="170" spans="1:5">
      <c r="A170" t="s">
        <v>100</v>
      </c>
      <c r="B170" t="s">
        <v>357</v>
      </c>
      <c r="C170" t="s">
        <v>244</v>
      </c>
      <c r="D170" s="89" t="s">
        <v>509</v>
      </c>
      <c r="E170">
        <v>-2.2100948499564095</v>
      </c>
    </row>
    <row r="171" spans="1:5">
      <c r="A171" t="s">
        <v>100</v>
      </c>
      <c r="B171" t="s">
        <v>357</v>
      </c>
      <c r="C171" t="s">
        <v>286</v>
      </c>
      <c r="D171" s="89" t="s">
        <v>509</v>
      </c>
      <c r="E171">
        <v>-0.72306330937769303</v>
      </c>
    </row>
    <row r="172" spans="1:5">
      <c r="A172" t="s">
        <v>100</v>
      </c>
      <c r="B172" t="s">
        <v>357</v>
      </c>
      <c r="C172" t="s">
        <v>136</v>
      </c>
      <c r="D172" s="89" t="s">
        <v>509</v>
      </c>
      <c r="E172">
        <v>-3.9603014699816161</v>
      </c>
    </row>
    <row r="173" spans="1:5">
      <c r="A173" t="s">
        <v>100</v>
      </c>
      <c r="B173" t="s">
        <v>479</v>
      </c>
      <c r="C173" t="s">
        <v>470</v>
      </c>
      <c r="D173" s="89" t="s">
        <v>509</v>
      </c>
      <c r="E173">
        <v>1.6803071369106748</v>
      </c>
    </row>
    <row r="174" spans="1:5">
      <c r="A174" t="s">
        <v>100</v>
      </c>
      <c r="B174" t="s">
        <v>479</v>
      </c>
      <c r="C174" t="s">
        <v>471</v>
      </c>
      <c r="D174" s="89" t="s">
        <v>509</v>
      </c>
      <c r="E174">
        <v>3.6047155223613325</v>
      </c>
    </row>
    <row r="175" spans="1:5">
      <c r="A175" t="s">
        <v>100</v>
      </c>
      <c r="B175" t="s">
        <v>479</v>
      </c>
      <c r="C175" t="s">
        <v>472</v>
      </c>
      <c r="D175" s="89" t="s">
        <v>509</v>
      </c>
      <c r="E175">
        <v>-0.31566659904621458</v>
      </c>
    </row>
    <row r="176" spans="1:5">
      <c r="A176" t="s">
        <v>16</v>
      </c>
      <c r="B176" t="s">
        <v>357</v>
      </c>
      <c r="C176" t="s">
        <v>467</v>
      </c>
      <c r="D176" s="89" t="s">
        <v>509</v>
      </c>
      <c r="E176">
        <v>-3.9555842394136924</v>
      </c>
    </row>
    <row r="177" spans="1:5">
      <c r="A177" t="s">
        <v>16</v>
      </c>
      <c r="B177" t="s">
        <v>357</v>
      </c>
      <c r="C177" t="s">
        <v>468</v>
      </c>
      <c r="D177" s="89" t="s">
        <v>509</v>
      </c>
      <c r="E177">
        <v>-2.3112985912635233</v>
      </c>
    </row>
    <row r="178" spans="1:5">
      <c r="A178" t="s">
        <v>16</v>
      </c>
      <c r="B178" t="s">
        <v>357</v>
      </c>
      <c r="C178" t="s">
        <v>469</v>
      </c>
      <c r="D178" s="89" t="s">
        <v>509</v>
      </c>
      <c r="E178">
        <v>-0.3963848148638302</v>
      </c>
    </row>
    <row r="179" spans="1:5">
      <c r="A179" t="s">
        <v>16</v>
      </c>
      <c r="B179" t="s">
        <v>479</v>
      </c>
      <c r="C179" t="s">
        <v>473</v>
      </c>
      <c r="D179" s="89" t="s">
        <v>509</v>
      </c>
      <c r="E179">
        <v>1.3797392550877308</v>
      </c>
    </row>
    <row r="180" spans="1:5">
      <c r="A180" t="s">
        <v>16</v>
      </c>
      <c r="B180" t="s">
        <v>479</v>
      </c>
      <c r="C180" t="s">
        <v>474</v>
      </c>
      <c r="D180" s="89" t="s">
        <v>509</v>
      </c>
      <c r="E180">
        <v>1.5860347015989096</v>
      </c>
    </row>
    <row r="181" spans="1:5">
      <c r="A181" t="s">
        <v>16</v>
      </c>
      <c r="B181" t="s">
        <v>479</v>
      </c>
      <c r="C181" t="s">
        <v>475</v>
      </c>
      <c r="D181" s="89" t="s">
        <v>509</v>
      </c>
      <c r="E181">
        <v>0.4559255622294055</v>
      </c>
    </row>
    <row r="182" spans="1:5">
      <c r="A182" t="s">
        <v>229</v>
      </c>
      <c r="B182" t="s">
        <v>357</v>
      </c>
      <c r="C182" t="s">
        <v>58</v>
      </c>
      <c r="D182" s="89" t="s">
        <v>401</v>
      </c>
      <c r="E182">
        <v>-0.16666666666666607</v>
      </c>
    </row>
    <row r="183" spans="1:5">
      <c r="A183" t="s">
        <v>229</v>
      </c>
      <c r="B183" t="s">
        <v>357</v>
      </c>
      <c r="C183" t="s">
        <v>157</v>
      </c>
      <c r="D183" s="89" t="s">
        <v>401</v>
      </c>
      <c r="E183">
        <v>0.66666666666666607</v>
      </c>
    </row>
    <row r="184" spans="1:5">
      <c r="A184" t="s">
        <v>229</v>
      </c>
      <c r="B184" t="s">
        <v>357</v>
      </c>
      <c r="C184" t="s">
        <v>111</v>
      </c>
      <c r="D184" s="89" t="s">
        <v>401</v>
      </c>
      <c r="E184">
        <v>5.6666666666666661</v>
      </c>
    </row>
    <row r="185" spans="1:5">
      <c r="A185" t="s">
        <v>229</v>
      </c>
      <c r="B185" t="s">
        <v>479</v>
      </c>
      <c r="C185" t="s">
        <v>230</v>
      </c>
      <c r="D185" s="89" t="s">
        <v>401</v>
      </c>
      <c r="E185">
        <v>-1</v>
      </c>
    </row>
    <row r="186" spans="1:5">
      <c r="A186" t="s">
        <v>229</v>
      </c>
      <c r="B186" t="s">
        <v>479</v>
      </c>
      <c r="C186" t="s">
        <v>298</v>
      </c>
      <c r="D186" s="89" t="s">
        <v>401</v>
      </c>
      <c r="E186">
        <v>-1.1666666666666661</v>
      </c>
    </row>
    <row r="187" spans="1:5">
      <c r="A187" t="s">
        <v>229</v>
      </c>
      <c r="B187" t="s">
        <v>479</v>
      </c>
      <c r="C187" t="s">
        <v>431</v>
      </c>
      <c r="D187" s="89" t="s">
        <v>401</v>
      </c>
      <c r="E187">
        <v>-2.5</v>
      </c>
    </row>
    <row r="188" spans="1:5">
      <c r="A188" t="s">
        <v>100</v>
      </c>
      <c r="B188" t="s">
        <v>357</v>
      </c>
      <c r="C188" t="s">
        <v>244</v>
      </c>
      <c r="D188" s="89" t="s">
        <v>401</v>
      </c>
      <c r="E188">
        <v>1.8333333333333321</v>
      </c>
    </row>
    <row r="189" spans="1:5">
      <c r="A189" t="s">
        <v>100</v>
      </c>
      <c r="B189" t="s">
        <v>357</v>
      </c>
      <c r="C189" t="s">
        <v>286</v>
      </c>
      <c r="D189" s="89" t="s">
        <v>401</v>
      </c>
      <c r="E189">
        <v>2.8333333333333321</v>
      </c>
    </row>
    <row r="190" spans="1:5">
      <c r="A190" t="s">
        <v>100</v>
      </c>
      <c r="B190" t="s">
        <v>357</v>
      </c>
      <c r="C190" t="s">
        <v>136</v>
      </c>
      <c r="D190" s="89" t="s">
        <v>401</v>
      </c>
      <c r="E190">
        <v>2.6666666666666661</v>
      </c>
    </row>
    <row r="191" spans="1:5">
      <c r="A191" t="s">
        <v>100</v>
      </c>
      <c r="B191" t="s">
        <v>479</v>
      </c>
      <c r="C191" t="s">
        <v>470</v>
      </c>
      <c r="D191" s="89" t="s">
        <v>401</v>
      </c>
      <c r="E191">
        <v>-2.3333333333333339</v>
      </c>
    </row>
    <row r="192" spans="1:5">
      <c r="A192" t="s">
        <v>100</v>
      </c>
      <c r="B192" t="s">
        <v>479</v>
      </c>
      <c r="C192" t="s">
        <v>471</v>
      </c>
      <c r="D192" s="89" t="s">
        <v>401</v>
      </c>
      <c r="E192">
        <v>0.5</v>
      </c>
    </row>
    <row r="193" spans="1:5">
      <c r="A193" t="s">
        <v>100</v>
      </c>
      <c r="B193" t="s">
        <v>479</v>
      </c>
      <c r="C193" t="s">
        <v>472</v>
      </c>
      <c r="D193" s="89" t="s">
        <v>401</v>
      </c>
      <c r="E193">
        <v>-2.166666666666667</v>
      </c>
    </row>
    <row r="194" spans="1:5">
      <c r="A194" t="s">
        <v>16</v>
      </c>
      <c r="B194" t="s">
        <v>357</v>
      </c>
      <c r="C194" t="s">
        <v>467</v>
      </c>
      <c r="D194" s="89" t="s">
        <v>401</v>
      </c>
      <c r="E194">
        <v>-0.33333333333333215</v>
      </c>
    </row>
    <row r="195" spans="1:5">
      <c r="A195" t="s">
        <v>16</v>
      </c>
      <c r="B195" t="s">
        <v>357</v>
      </c>
      <c r="C195" t="s">
        <v>468</v>
      </c>
      <c r="D195" s="89" t="s">
        <v>401</v>
      </c>
      <c r="E195">
        <v>1.1666666666666679</v>
      </c>
    </row>
    <row r="196" spans="1:5">
      <c r="A196" t="s">
        <v>16</v>
      </c>
      <c r="B196" t="s">
        <v>357</v>
      </c>
      <c r="C196" t="s">
        <v>469</v>
      </c>
      <c r="D196" s="89" t="s">
        <v>401</v>
      </c>
      <c r="E196">
        <v>2.6666666666666661</v>
      </c>
    </row>
    <row r="197" spans="1:5">
      <c r="A197" t="s">
        <v>16</v>
      </c>
      <c r="B197" t="s">
        <v>479</v>
      </c>
      <c r="C197" t="s">
        <v>473</v>
      </c>
      <c r="D197" s="89" t="s">
        <v>401</v>
      </c>
      <c r="E197">
        <v>2.5</v>
      </c>
    </row>
    <row r="198" spans="1:5">
      <c r="A198" t="s">
        <v>16</v>
      </c>
      <c r="B198" t="s">
        <v>479</v>
      </c>
      <c r="C198" t="s">
        <v>474</v>
      </c>
      <c r="D198" s="89" t="s">
        <v>401</v>
      </c>
      <c r="E198">
        <v>1.6666666666666661</v>
      </c>
    </row>
    <row r="199" spans="1:5">
      <c r="A199" t="s">
        <v>16</v>
      </c>
      <c r="B199" t="s">
        <v>479</v>
      </c>
      <c r="C199" t="s">
        <v>475</v>
      </c>
      <c r="D199" s="89" t="s">
        <v>401</v>
      </c>
      <c r="E199">
        <v>4.8333333333333339</v>
      </c>
    </row>
    <row r="200" spans="1:5">
      <c r="A200" t="s">
        <v>229</v>
      </c>
      <c r="B200" t="s">
        <v>357</v>
      </c>
      <c r="C200" t="s">
        <v>58</v>
      </c>
      <c r="D200" s="89" t="s">
        <v>71</v>
      </c>
      <c r="E200">
        <v>0.11982416764563475</v>
      </c>
    </row>
    <row r="201" spans="1:5">
      <c r="A201" t="s">
        <v>229</v>
      </c>
      <c r="B201" t="s">
        <v>357</v>
      </c>
      <c r="C201" t="s">
        <v>157</v>
      </c>
      <c r="D201" s="89" t="s">
        <v>71</v>
      </c>
      <c r="E201">
        <v>1.3436886653577118E-2</v>
      </c>
    </row>
    <row r="202" spans="1:5">
      <c r="A202" t="s">
        <v>229</v>
      </c>
      <c r="B202" t="s">
        <v>357</v>
      </c>
      <c r="C202" t="s">
        <v>111</v>
      </c>
      <c r="D202" s="89" t="s">
        <v>71</v>
      </c>
      <c r="E202">
        <v>-4.8790593481234046E-2</v>
      </c>
    </row>
    <row r="203" spans="1:5">
      <c r="A203" t="s">
        <v>229</v>
      </c>
      <c r="B203" t="s">
        <v>479</v>
      </c>
      <c r="C203" t="s">
        <v>230</v>
      </c>
      <c r="D203" s="89" t="s">
        <v>71</v>
      </c>
      <c r="E203">
        <v>6.2067773176678109E-2</v>
      </c>
    </row>
    <row r="204" spans="1:5">
      <c r="A204" t="s">
        <v>229</v>
      </c>
      <c r="B204" t="s">
        <v>479</v>
      </c>
      <c r="C204" t="s">
        <v>298</v>
      </c>
      <c r="D204" s="89" t="s">
        <v>71</v>
      </c>
      <c r="E204">
        <v>7.1764512559520544E-2</v>
      </c>
    </row>
    <row r="205" spans="1:5">
      <c r="A205" t="s">
        <v>229</v>
      </c>
      <c r="B205" t="s">
        <v>479</v>
      </c>
      <c r="C205" t="s">
        <v>431</v>
      </c>
      <c r="D205" s="89" t="s">
        <v>71</v>
      </c>
      <c r="E205">
        <v>0.11544254849388247</v>
      </c>
    </row>
    <row r="206" spans="1:5">
      <c r="A206" t="s">
        <v>100</v>
      </c>
      <c r="B206" t="s">
        <v>357</v>
      </c>
      <c r="C206" t="s">
        <v>244</v>
      </c>
      <c r="D206" s="89" t="s">
        <v>71</v>
      </c>
      <c r="E206">
        <v>-3.6702749436933968E-2</v>
      </c>
    </row>
    <row r="207" spans="1:5">
      <c r="A207" t="s">
        <v>100</v>
      </c>
      <c r="B207" t="s">
        <v>357</v>
      </c>
      <c r="C207" t="s">
        <v>286</v>
      </c>
      <c r="D207" s="89" t="s">
        <v>71</v>
      </c>
      <c r="E207">
        <v>-3.4338553656036996E-2</v>
      </c>
    </row>
    <row r="208" spans="1:5">
      <c r="A208" t="s">
        <v>100</v>
      </c>
      <c r="B208" t="s">
        <v>357</v>
      </c>
      <c r="C208" t="s">
        <v>136</v>
      </c>
      <c r="D208" s="89" t="s">
        <v>71</v>
      </c>
      <c r="E208">
        <v>-4.2764071085673594E-3</v>
      </c>
    </row>
    <row r="209" spans="1:13">
      <c r="A209" t="s">
        <v>100</v>
      </c>
      <c r="B209" t="s">
        <v>479</v>
      </c>
      <c r="C209" t="s">
        <v>470</v>
      </c>
      <c r="D209" s="89" t="s">
        <v>71</v>
      </c>
      <c r="E209">
        <v>1.6745149124830383E-2</v>
      </c>
    </row>
    <row r="210" spans="1:13">
      <c r="A210" t="s">
        <v>100</v>
      </c>
      <c r="B210" t="s">
        <v>479</v>
      </c>
      <c r="C210" t="s">
        <v>471</v>
      </c>
      <c r="D210" s="89" t="s">
        <v>71</v>
      </c>
      <c r="E210">
        <v>4.5172387162456973E-2</v>
      </c>
    </row>
    <row r="211" spans="1:13">
      <c r="A211" t="s">
        <v>100</v>
      </c>
      <c r="B211" t="s">
        <v>479</v>
      </c>
      <c r="C211" t="s">
        <v>472</v>
      </c>
      <c r="D211" s="89" t="s">
        <v>71</v>
      </c>
      <c r="E211">
        <v>0.20550662166505418</v>
      </c>
    </row>
    <row r="212" spans="1:13">
      <c r="A212" t="s">
        <v>16</v>
      </c>
      <c r="B212" t="s">
        <v>357</v>
      </c>
      <c r="C212" t="s">
        <v>467</v>
      </c>
      <c r="D212" s="89" t="s">
        <v>71</v>
      </c>
      <c r="E212">
        <v>-0.16924203400958926</v>
      </c>
    </row>
    <row r="213" spans="1:13">
      <c r="A213" t="s">
        <v>16</v>
      </c>
      <c r="B213" t="s">
        <v>357</v>
      </c>
      <c r="C213" t="s">
        <v>468</v>
      </c>
      <c r="D213" s="89" t="s">
        <v>71</v>
      </c>
      <c r="E213">
        <v>-6.9951173577839754E-2</v>
      </c>
    </row>
    <row r="214" spans="1:13">
      <c r="A214" t="s">
        <v>16</v>
      </c>
      <c r="B214" t="s">
        <v>357</v>
      </c>
      <c r="C214" t="s">
        <v>469</v>
      </c>
      <c r="D214" s="89" t="s">
        <v>71</v>
      </c>
      <c r="E214">
        <v>-6.5195547664505638E-2</v>
      </c>
    </row>
    <row r="215" spans="1:13">
      <c r="A215" t="s">
        <v>16</v>
      </c>
      <c r="B215" t="s">
        <v>479</v>
      </c>
      <c r="C215" t="s">
        <v>473</v>
      </c>
      <c r="D215" s="89" t="s">
        <v>71</v>
      </c>
      <c r="E215">
        <v>7.3223948431978547E-3</v>
      </c>
      <c r="G215" s="89"/>
      <c r="I215" s="89"/>
      <c r="J215" s="89"/>
      <c r="K215" s="94"/>
      <c r="L215" s="94"/>
      <c r="M215" s="94"/>
    </row>
    <row r="216" spans="1:13">
      <c r="A216" t="s">
        <v>16</v>
      </c>
      <c r="B216" t="s">
        <v>479</v>
      </c>
      <c r="C216" t="s">
        <v>474</v>
      </c>
      <c r="D216" s="89" t="s">
        <v>71</v>
      </c>
      <c r="E216">
        <v>2.8669084973324432E-2</v>
      </c>
    </row>
    <row r="217" spans="1:13">
      <c r="A217" t="s">
        <v>16</v>
      </c>
      <c r="B217" t="s">
        <v>479</v>
      </c>
      <c r="C217" t="s">
        <v>475</v>
      </c>
      <c r="D217" s="89" t="s">
        <v>71</v>
      </c>
      <c r="E217">
        <v>1.4195062243965273E-2</v>
      </c>
    </row>
    <row r="218" spans="1:13">
      <c r="A218" t="s">
        <v>229</v>
      </c>
      <c r="B218" t="s">
        <v>357</v>
      </c>
      <c r="C218" t="s">
        <v>58</v>
      </c>
      <c r="D218" s="89" t="s">
        <v>486</v>
      </c>
      <c r="E218">
        <v>0</v>
      </c>
    </row>
    <row r="219" spans="1:13">
      <c r="A219" t="s">
        <v>229</v>
      </c>
      <c r="B219" t="s">
        <v>357</v>
      </c>
      <c r="C219" t="s">
        <v>157</v>
      </c>
      <c r="D219" s="89" t="s">
        <v>486</v>
      </c>
      <c r="E219">
        <v>1</v>
      </c>
    </row>
    <row r="220" spans="1:13">
      <c r="A220" t="s">
        <v>229</v>
      </c>
      <c r="B220" t="s">
        <v>357</v>
      </c>
      <c r="C220" t="s">
        <v>111</v>
      </c>
      <c r="D220" s="89" t="s">
        <v>486</v>
      </c>
      <c r="E220">
        <v>1</v>
      </c>
    </row>
    <row r="221" spans="1:13">
      <c r="A221" t="s">
        <v>229</v>
      </c>
      <c r="B221" t="s">
        <v>479</v>
      </c>
      <c r="C221" t="s">
        <v>230</v>
      </c>
      <c r="D221" s="89" t="s">
        <v>486</v>
      </c>
      <c r="E221">
        <v>0.33333333333333348</v>
      </c>
    </row>
    <row r="222" spans="1:13">
      <c r="A222" t="s">
        <v>229</v>
      </c>
      <c r="B222" t="s">
        <v>479</v>
      </c>
      <c r="C222" t="s">
        <v>298</v>
      </c>
      <c r="D222" s="89" t="s">
        <v>486</v>
      </c>
      <c r="E222">
        <v>0.99999999999999978</v>
      </c>
    </row>
    <row r="223" spans="1:13">
      <c r="A223" t="s">
        <v>229</v>
      </c>
      <c r="B223" t="s">
        <v>479</v>
      </c>
      <c r="C223" t="s">
        <v>431</v>
      </c>
      <c r="D223" s="89" t="s">
        <v>486</v>
      </c>
      <c r="E223">
        <v>1.4999999999999998</v>
      </c>
    </row>
    <row r="224" spans="1:13">
      <c r="A224" t="s">
        <v>100</v>
      </c>
      <c r="B224" t="s">
        <v>357</v>
      </c>
      <c r="C224" t="s">
        <v>244</v>
      </c>
      <c r="D224" s="89" t="s">
        <v>486</v>
      </c>
      <c r="E224">
        <v>1.9999999999999996</v>
      </c>
    </row>
    <row r="225" spans="1:5">
      <c r="A225" t="s">
        <v>100</v>
      </c>
      <c r="B225" t="s">
        <v>357</v>
      </c>
      <c r="C225" t="s">
        <v>286</v>
      </c>
      <c r="D225" s="89" t="s">
        <v>486</v>
      </c>
      <c r="E225">
        <v>-0.33333333333333393</v>
      </c>
    </row>
    <row r="226" spans="1:5">
      <c r="A226" t="s">
        <v>100</v>
      </c>
      <c r="B226" t="s">
        <v>357</v>
      </c>
      <c r="C226" t="s">
        <v>136</v>
      </c>
      <c r="D226" s="89" t="s">
        <v>486</v>
      </c>
      <c r="E226">
        <v>0.66666666666666607</v>
      </c>
    </row>
    <row r="227" spans="1:5">
      <c r="A227" t="s">
        <v>100</v>
      </c>
      <c r="B227" t="s">
        <v>479</v>
      </c>
      <c r="C227" t="s">
        <v>470</v>
      </c>
      <c r="D227" s="89" t="s">
        <v>486</v>
      </c>
      <c r="E227">
        <v>2</v>
      </c>
    </row>
    <row r="228" spans="1:5">
      <c r="A228" t="s">
        <v>100</v>
      </c>
      <c r="B228" t="s">
        <v>479</v>
      </c>
      <c r="C228" t="s">
        <v>471</v>
      </c>
      <c r="D228" s="89" t="s">
        <v>486</v>
      </c>
      <c r="E228">
        <v>0.83333333333333304</v>
      </c>
    </row>
    <row r="229" spans="1:5">
      <c r="A229" t="s">
        <v>100</v>
      </c>
      <c r="B229" t="s">
        <v>479</v>
      </c>
      <c r="C229" t="s">
        <v>472</v>
      </c>
      <c r="D229" s="89" t="s">
        <v>486</v>
      </c>
      <c r="E229">
        <v>0.83333333333333393</v>
      </c>
    </row>
    <row r="230" spans="1:5">
      <c r="A230" t="s">
        <v>16</v>
      </c>
      <c r="B230" t="s">
        <v>357</v>
      </c>
      <c r="C230" t="s">
        <v>467</v>
      </c>
      <c r="D230" s="89" t="s">
        <v>486</v>
      </c>
      <c r="E230">
        <v>-1.3333333333333335</v>
      </c>
    </row>
    <row r="231" spans="1:5">
      <c r="A231" t="s">
        <v>16</v>
      </c>
      <c r="B231" t="s">
        <v>357</v>
      </c>
      <c r="C231" t="s">
        <v>468</v>
      </c>
      <c r="D231" s="89" t="s">
        <v>486</v>
      </c>
      <c r="E231">
        <v>0</v>
      </c>
    </row>
    <row r="232" spans="1:5">
      <c r="A232" t="s">
        <v>16</v>
      </c>
      <c r="B232" t="s">
        <v>357</v>
      </c>
      <c r="C232" t="s">
        <v>469</v>
      </c>
      <c r="D232" s="89" t="s">
        <v>486</v>
      </c>
      <c r="E232">
        <v>1.333333333333333</v>
      </c>
    </row>
    <row r="233" spans="1:5">
      <c r="A233" t="s">
        <v>16</v>
      </c>
      <c r="B233" t="s">
        <v>479</v>
      </c>
      <c r="C233" t="s">
        <v>473</v>
      </c>
      <c r="D233" s="89" t="s">
        <v>486</v>
      </c>
      <c r="E233">
        <v>1.8333333333333333</v>
      </c>
    </row>
    <row r="234" spans="1:5">
      <c r="A234" t="s">
        <v>16</v>
      </c>
      <c r="B234" t="s">
        <v>479</v>
      </c>
      <c r="C234" t="s">
        <v>474</v>
      </c>
      <c r="D234" s="89" t="s">
        <v>486</v>
      </c>
      <c r="E234">
        <v>3.666666666666667</v>
      </c>
    </row>
    <row r="235" spans="1:5">
      <c r="A235" t="s">
        <v>16</v>
      </c>
      <c r="B235" t="s">
        <v>479</v>
      </c>
      <c r="C235" t="s">
        <v>475</v>
      </c>
      <c r="D235" s="89" t="s">
        <v>486</v>
      </c>
      <c r="E235">
        <v>3</v>
      </c>
    </row>
    <row r="236" spans="1:5">
      <c r="A236" t="s">
        <v>229</v>
      </c>
      <c r="B236" t="s">
        <v>357</v>
      </c>
      <c r="C236" t="s">
        <v>58</v>
      </c>
      <c r="D236" s="89" t="s">
        <v>476</v>
      </c>
      <c r="E236">
        <v>-1.8499999999999999</v>
      </c>
    </row>
    <row r="237" spans="1:5">
      <c r="A237" t="s">
        <v>229</v>
      </c>
      <c r="B237" t="s">
        <v>357</v>
      </c>
      <c r="C237" t="s">
        <v>157</v>
      </c>
      <c r="D237" s="89" t="s">
        <v>476</v>
      </c>
      <c r="E237">
        <v>3.7</v>
      </c>
    </row>
    <row r="238" spans="1:5">
      <c r="A238" t="s">
        <v>229</v>
      </c>
      <c r="B238" t="s">
        <v>357</v>
      </c>
      <c r="C238" t="s">
        <v>111</v>
      </c>
      <c r="D238" s="89" t="s">
        <v>476</v>
      </c>
      <c r="E238">
        <v>-1.8499999999999999</v>
      </c>
    </row>
    <row r="239" spans="1:5">
      <c r="A239" t="s">
        <v>229</v>
      </c>
      <c r="B239" t="s">
        <v>479</v>
      </c>
      <c r="C239" t="s">
        <v>230</v>
      </c>
      <c r="D239" s="89" t="s">
        <v>476</v>
      </c>
      <c r="E239">
        <v>0</v>
      </c>
    </row>
    <row r="240" spans="1:5">
      <c r="A240" t="s">
        <v>229</v>
      </c>
      <c r="B240" t="s">
        <v>479</v>
      </c>
      <c r="C240" t="s">
        <v>298</v>
      </c>
      <c r="D240" s="89" t="s">
        <v>476</v>
      </c>
      <c r="E240">
        <v>9.25</v>
      </c>
    </row>
    <row r="241" spans="1:5">
      <c r="A241" t="s">
        <v>229</v>
      </c>
      <c r="B241" t="s">
        <v>479</v>
      </c>
      <c r="C241" t="s">
        <v>431</v>
      </c>
      <c r="D241" s="89" t="s">
        <v>476</v>
      </c>
      <c r="E241">
        <v>3.7</v>
      </c>
    </row>
    <row r="242" spans="1:5">
      <c r="A242" t="s">
        <v>100</v>
      </c>
      <c r="B242" t="s">
        <v>357</v>
      </c>
      <c r="C242" t="s">
        <v>244</v>
      </c>
      <c r="D242" s="89" t="s">
        <v>476</v>
      </c>
      <c r="E242">
        <v>7.3999999999999986</v>
      </c>
    </row>
    <row r="243" spans="1:5">
      <c r="A243" t="s">
        <v>100</v>
      </c>
      <c r="B243" t="s">
        <v>357</v>
      </c>
      <c r="C243" t="s">
        <v>286</v>
      </c>
      <c r="D243" s="89" t="s">
        <v>476</v>
      </c>
      <c r="E243">
        <v>7.4</v>
      </c>
    </row>
    <row r="244" spans="1:5">
      <c r="A244" t="s">
        <v>100</v>
      </c>
      <c r="B244" t="s">
        <v>357</v>
      </c>
      <c r="C244" t="s">
        <v>136</v>
      </c>
      <c r="D244" s="89" t="s">
        <v>476</v>
      </c>
      <c r="E244">
        <v>-7.3999999999999986</v>
      </c>
    </row>
    <row r="245" spans="1:5">
      <c r="A245" t="s">
        <v>100</v>
      </c>
      <c r="B245" t="s">
        <v>479</v>
      </c>
      <c r="C245" t="s">
        <v>470</v>
      </c>
      <c r="D245" s="89" t="s">
        <v>476</v>
      </c>
      <c r="E245">
        <v>7.3999999999999977</v>
      </c>
    </row>
    <row r="246" spans="1:5">
      <c r="A246" t="s">
        <v>100</v>
      </c>
      <c r="B246" t="s">
        <v>479</v>
      </c>
      <c r="C246" t="s">
        <v>471</v>
      </c>
      <c r="D246" s="89" t="s">
        <v>476</v>
      </c>
      <c r="E246">
        <v>12.95</v>
      </c>
    </row>
    <row r="247" spans="1:5">
      <c r="A247" t="s">
        <v>100</v>
      </c>
      <c r="B247" t="s">
        <v>479</v>
      </c>
      <c r="C247" t="s">
        <v>472</v>
      </c>
      <c r="D247" s="89" t="s">
        <v>476</v>
      </c>
      <c r="E247">
        <v>40.700000000000024</v>
      </c>
    </row>
    <row r="248" spans="1:5">
      <c r="A248" t="s">
        <v>16</v>
      </c>
      <c r="B248" t="s">
        <v>357</v>
      </c>
      <c r="C248" t="s">
        <v>467</v>
      </c>
      <c r="D248" s="89" t="s">
        <v>476</v>
      </c>
      <c r="E248">
        <v>0</v>
      </c>
    </row>
    <row r="249" spans="1:5">
      <c r="A249" t="s">
        <v>16</v>
      </c>
      <c r="B249" t="s">
        <v>357</v>
      </c>
      <c r="C249" t="s">
        <v>468</v>
      </c>
      <c r="D249" s="89" t="s">
        <v>476</v>
      </c>
      <c r="E249">
        <v>0</v>
      </c>
    </row>
    <row r="250" spans="1:5">
      <c r="A250" t="s">
        <v>16</v>
      </c>
      <c r="B250" t="s">
        <v>357</v>
      </c>
      <c r="C250" t="s">
        <v>469</v>
      </c>
      <c r="D250" s="89" t="s">
        <v>476</v>
      </c>
      <c r="E250">
        <v>0</v>
      </c>
    </row>
    <row r="251" spans="1:5">
      <c r="A251" t="s">
        <v>16</v>
      </c>
      <c r="B251" t="s">
        <v>479</v>
      </c>
      <c r="C251" t="s">
        <v>473</v>
      </c>
      <c r="D251" s="89" t="s">
        <v>476</v>
      </c>
      <c r="E251">
        <v>-1.8499999999999999</v>
      </c>
    </row>
    <row r="252" spans="1:5">
      <c r="A252" t="s">
        <v>16</v>
      </c>
      <c r="B252" t="s">
        <v>479</v>
      </c>
      <c r="C252" t="s">
        <v>474</v>
      </c>
      <c r="D252" s="89" t="s">
        <v>476</v>
      </c>
      <c r="E252">
        <v>22.199999999999996</v>
      </c>
    </row>
    <row r="253" spans="1:5">
      <c r="A253" t="s">
        <v>16</v>
      </c>
      <c r="B253" t="s">
        <v>479</v>
      </c>
      <c r="C253" t="s">
        <v>475</v>
      </c>
      <c r="D253" s="89" t="s">
        <v>476</v>
      </c>
      <c r="E253">
        <v>12.950000000000001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workbookViewId="0">
      <selection activeCell="E31" sqref="E31"/>
    </sheetView>
  </sheetViews>
  <sheetFormatPr baseColWidth="10" defaultRowHeight="13" x14ac:dyDescent="0"/>
  <cols>
    <col min="14" max="14" width="14.28515625" bestFit="1" customWidth="1"/>
    <col min="16" max="16" width="17.28515625" bestFit="1" customWidth="1"/>
  </cols>
  <sheetData>
    <row r="1" spans="1:25" s="25" customFormat="1" ht="16">
      <c r="A1" s="88" t="s">
        <v>166</v>
      </c>
      <c r="B1" s="88" t="s">
        <v>355</v>
      </c>
      <c r="C1" s="25" t="s">
        <v>15</v>
      </c>
      <c r="D1" s="89" t="s">
        <v>502</v>
      </c>
      <c r="E1" s="89" t="s">
        <v>409</v>
      </c>
      <c r="F1" s="89" t="s">
        <v>410</v>
      </c>
      <c r="G1" s="89" t="s">
        <v>503</v>
      </c>
      <c r="H1" s="89" t="s">
        <v>340</v>
      </c>
      <c r="I1" s="89" t="s">
        <v>39</v>
      </c>
      <c r="J1" s="89" t="s">
        <v>504</v>
      </c>
      <c r="K1" s="89" t="s">
        <v>537</v>
      </c>
      <c r="L1" s="89" t="s">
        <v>538</v>
      </c>
      <c r="M1" s="89" t="s">
        <v>539</v>
      </c>
      <c r="N1" s="89" t="s">
        <v>540</v>
      </c>
      <c r="O1" s="89" t="s">
        <v>541</v>
      </c>
      <c r="P1" s="89" t="s">
        <v>542</v>
      </c>
      <c r="Q1" s="89" t="s">
        <v>401</v>
      </c>
      <c r="R1" s="89" t="s">
        <v>70</v>
      </c>
      <c r="S1" s="89" t="s">
        <v>71</v>
      </c>
      <c r="T1" s="89" t="s">
        <v>486</v>
      </c>
      <c r="U1" s="89" t="s">
        <v>476</v>
      </c>
      <c r="V1" s="89" t="s">
        <v>509</v>
      </c>
      <c r="W1" s="94" t="s">
        <v>523</v>
      </c>
      <c r="X1" s="94" t="s">
        <v>522</v>
      </c>
      <c r="Y1" s="94" t="s">
        <v>521</v>
      </c>
    </row>
    <row r="2" spans="1:25">
      <c r="A2" t="s">
        <v>229</v>
      </c>
      <c r="B2" t="s">
        <v>357</v>
      </c>
      <c r="C2" t="s">
        <v>58</v>
      </c>
      <c r="D2">
        <v>-0.51078979999999996</v>
      </c>
      <c r="E2">
        <v>1.5835278000000002</v>
      </c>
      <c r="F2">
        <v>3.5379420000000001</v>
      </c>
      <c r="G2">
        <v>-23.530172499999999</v>
      </c>
      <c r="H2">
        <v>2.9524376000000001</v>
      </c>
      <c r="I2">
        <v>0</v>
      </c>
      <c r="J2">
        <v>2.8325592999999998</v>
      </c>
      <c r="K2">
        <v>4.9308586999999999</v>
      </c>
      <c r="L2">
        <v>-0.61544710000000002</v>
      </c>
      <c r="M2">
        <v>4.3154117000000003</v>
      </c>
      <c r="N2">
        <v>0</v>
      </c>
      <c r="O2">
        <v>1.9854528999999999</v>
      </c>
      <c r="P2">
        <v>7.1025020999999997</v>
      </c>
      <c r="Q2">
        <v>-0.16666666666666607</v>
      </c>
      <c r="R2">
        <v>0.27553470099223309</v>
      </c>
      <c r="S2">
        <v>0.11982416764563475</v>
      </c>
      <c r="T2">
        <v>0</v>
      </c>
      <c r="U2">
        <v>-1.8499999999999999</v>
      </c>
      <c r="V2">
        <v>7.1025021117231883</v>
      </c>
      <c r="W2">
        <v>0</v>
      </c>
      <c r="X2">
        <v>-0.83333333333333393</v>
      </c>
      <c r="Y2">
        <v>0.83333333333333304</v>
      </c>
    </row>
    <row r="3" spans="1:25">
      <c r="A3" t="s">
        <v>229</v>
      </c>
      <c r="B3" t="s">
        <v>357</v>
      </c>
      <c r="C3" t="s">
        <v>157</v>
      </c>
      <c r="D3">
        <v>-0.42461060000000006</v>
      </c>
      <c r="E3">
        <v>-0.81283819999999996</v>
      </c>
      <c r="F3">
        <v>12.1048721</v>
      </c>
      <c r="G3">
        <v>-8.6008308000000007</v>
      </c>
      <c r="H3">
        <v>-0.2457617</v>
      </c>
      <c r="I3">
        <v>0.37774210000000003</v>
      </c>
      <c r="J3">
        <v>-1.0751283</v>
      </c>
      <c r="K3">
        <v>-0.49560380000000004</v>
      </c>
      <c r="L3">
        <v>-1.18523E-2</v>
      </c>
      <c r="M3">
        <v>-0.50745600000000002</v>
      </c>
      <c r="N3">
        <v>0.2823793</v>
      </c>
      <c r="O3">
        <v>-0.59217649999999999</v>
      </c>
      <c r="P3">
        <v>8.7438894000000005</v>
      </c>
      <c r="Q3">
        <v>0.66666666666666607</v>
      </c>
      <c r="R3">
        <v>6.6675852325604801E-2</v>
      </c>
      <c r="S3">
        <v>1.3436886653577118E-2</v>
      </c>
      <c r="T3">
        <v>1</v>
      </c>
      <c r="U3">
        <v>3.7</v>
      </c>
      <c r="V3">
        <v>9.0262686642772625</v>
      </c>
      <c r="W3">
        <v>-1.3333333333333333</v>
      </c>
      <c r="X3">
        <v>1.333333333333333</v>
      </c>
      <c r="Y3">
        <v>0.66666666666666696</v>
      </c>
    </row>
    <row r="4" spans="1:25">
      <c r="A4" t="s">
        <v>229</v>
      </c>
      <c r="B4" t="s">
        <v>357</v>
      </c>
      <c r="C4" t="s">
        <v>111</v>
      </c>
      <c r="D4">
        <v>-7.6347100000000003E-3</v>
      </c>
      <c r="E4">
        <v>0.88673499999999994</v>
      </c>
      <c r="F4">
        <v>-7.2226056999999999</v>
      </c>
      <c r="G4">
        <v>4.4111299999999999E-2</v>
      </c>
      <c r="H4">
        <v>1.5047533</v>
      </c>
      <c r="I4">
        <v>-0.10101010000000001</v>
      </c>
      <c r="J4">
        <v>5.8912635</v>
      </c>
      <c r="K4">
        <v>-0.10893249999999999</v>
      </c>
      <c r="L4">
        <v>-0.10101010000000001</v>
      </c>
      <c r="M4">
        <v>-0.20994260000000001</v>
      </c>
      <c r="N4">
        <v>0.26589190000000001</v>
      </c>
      <c r="O4">
        <v>16.101983300000001</v>
      </c>
      <c r="P4">
        <v>5.0597167000000001</v>
      </c>
      <c r="Q4">
        <v>5.6666666666666661</v>
      </c>
      <c r="R4">
        <v>0.21493450337784425</v>
      </c>
      <c r="S4">
        <v>-4.8790593481234046E-2</v>
      </c>
      <c r="T4">
        <v>1</v>
      </c>
      <c r="U4">
        <v>-1.8499999999999999</v>
      </c>
      <c r="V4">
        <v>5.3256086177477346</v>
      </c>
      <c r="W4">
        <v>0.99999999999999978</v>
      </c>
      <c r="X4">
        <v>2</v>
      </c>
      <c r="Y4">
        <v>2.3333333333333339</v>
      </c>
    </row>
    <row r="5" spans="1:25">
      <c r="A5" t="s">
        <v>229</v>
      </c>
      <c r="B5" t="s">
        <v>479</v>
      </c>
      <c r="C5" t="s">
        <v>230</v>
      </c>
      <c r="D5">
        <v>0.24235989999999999</v>
      </c>
      <c r="E5">
        <v>5.7630058000000002</v>
      </c>
      <c r="F5">
        <v>7.1483570999999992</v>
      </c>
      <c r="G5">
        <v>-7.2951898000000002</v>
      </c>
      <c r="H5">
        <v>3.3709864999999999</v>
      </c>
      <c r="I5">
        <v>-14.051230200000001</v>
      </c>
      <c r="J5">
        <v>3.4378552</v>
      </c>
      <c r="K5">
        <v>-1.1091230000000001</v>
      </c>
      <c r="L5">
        <v>-0.75066630000000001</v>
      </c>
      <c r="M5">
        <v>-1.8597893000000001</v>
      </c>
      <c r="N5">
        <v>-0.2785456</v>
      </c>
      <c r="O5">
        <v>-1.3221343000000001</v>
      </c>
      <c r="P5">
        <v>5.8241803000000001</v>
      </c>
      <c r="Q5">
        <v>-1</v>
      </c>
      <c r="R5">
        <v>8.9553980362320873E-2</v>
      </c>
      <c r="S5">
        <v>6.2067773176678109E-2</v>
      </c>
      <c r="T5">
        <v>0.33333333333333348</v>
      </c>
      <c r="U5">
        <v>0</v>
      </c>
      <c r="V5">
        <v>5.5456347422054968</v>
      </c>
      <c r="W5">
        <v>-1.1666666666666665</v>
      </c>
      <c r="X5">
        <v>-0.33333333333333304</v>
      </c>
      <c r="Y5">
        <v>0.66666666666666696</v>
      </c>
    </row>
    <row r="6" spans="1:25">
      <c r="A6" t="s">
        <v>229</v>
      </c>
      <c r="B6" t="s">
        <v>479</v>
      </c>
      <c r="C6" t="s">
        <v>298</v>
      </c>
      <c r="D6">
        <v>0.90179809999999994</v>
      </c>
      <c r="E6">
        <v>5.7118584999999999</v>
      </c>
      <c r="F6">
        <v>10.448606700000001</v>
      </c>
      <c r="G6">
        <v>-7.1190820000000006</v>
      </c>
      <c r="H6">
        <v>-2.0004663999999996</v>
      </c>
      <c r="I6">
        <v>-0.45524900000000001</v>
      </c>
      <c r="J6">
        <v>2.031253</v>
      </c>
      <c r="K6">
        <v>-7.6954383000000002</v>
      </c>
      <c r="L6">
        <v>-0.17462430000000001</v>
      </c>
      <c r="M6">
        <v>-7.8700625999999998</v>
      </c>
      <c r="N6">
        <v>-0.44062889999999999</v>
      </c>
      <c r="O6">
        <v>-5.7042712</v>
      </c>
      <c r="P6">
        <v>13.4655237</v>
      </c>
      <c r="Q6">
        <v>-1.1666666666666661</v>
      </c>
      <c r="R6">
        <v>0.11616999735300437</v>
      </c>
      <c r="S6">
        <v>7.1764512559520544E-2</v>
      </c>
      <c r="T6">
        <v>0.99999999999999978</v>
      </c>
      <c r="U6">
        <v>9.25</v>
      </c>
      <c r="V6">
        <v>13.024894786814583</v>
      </c>
      <c r="W6">
        <v>-0.83333333333333337</v>
      </c>
      <c r="X6">
        <v>-0.83333333333333304</v>
      </c>
      <c r="Y6">
        <v>0.33333333333333304</v>
      </c>
    </row>
    <row r="7" spans="1:25">
      <c r="A7" t="s">
        <v>229</v>
      </c>
      <c r="B7" t="s">
        <v>479</v>
      </c>
      <c r="C7" t="s">
        <v>431</v>
      </c>
      <c r="D7">
        <v>0.71957039999999994</v>
      </c>
      <c r="E7">
        <v>2.6686817</v>
      </c>
      <c r="F7">
        <v>16.200129</v>
      </c>
      <c r="G7">
        <v>-14.886898</v>
      </c>
      <c r="H7">
        <v>1.4106283000000002</v>
      </c>
      <c r="I7">
        <v>0.245502</v>
      </c>
      <c r="J7">
        <v>1.4557897</v>
      </c>
      <c r="K7">
        <v>-2.9270594000000001</v>
      </c>
      <c r="L7">
        <v>0.58616409999999997</v>
      </c>
      <c r="M7">
        <v>-2.3408954</v>
      </c>
      <c r="N7">
        <v>0.30420849999999999</v>
      </c>
      <c r="O7">
        <v>-12.974862400000001</v>
      </c>
      <c r="P7">
        <v>7.3704579000000008</v>
      </c>
      <c r="Q7">
        <v>-2.5</v>
      </c>
      <c r="R7">
        <v>0.14315688075471322</v>
      </c>
      <c r="S7">
        <v>0.11544254849388247</v>
      </c>
      <c r="T7">
        <v>1.4999999999999998</v>
      </c>
      <c r="U7">
        <v>3.7</v>
      </c>
      <c r="V7">
        <v>7.6746663595873468</v>
      </c>
      <c r="W7">
        <v>-3.1666666666666665</v>
      </c>
      <c r="X7">
        <v>-1.5</v>
      </c>
      <c r="Y7">
        <v>2.1666666666666665</v>
      </c>
    </row>
    <row r="8" spans="1:25">
      <c r="A8" t="s">
        <v>100</v>
      </c>
      <c r="B8" t="s">
        <v>357</v>
      </c>
      <c r="C8" t="s">
        <v>244</v>
      </c>
      <c r="D8">
        <v>0.6174885</v>
      </c>
      <c r="E8">
        <v>-9.4797253000000001</v>
      </c>
      <c r="F8">
        <v>0.91751079999999996</v>
      </c>
      <c r="G8">
        <v>-0.1678346</v>
      </c>
      <c r="H8">
        <v>-0.23995840000000002</v>
      </c>
      <c r="I8">
        <v>6.1666508000000002</v>
      </c>
      <c r="J8">
        <v>15.1566054</v>
      </c>
      <c r="K8">
        <v>0</v>
      </c>
      <c r="L8">
        <v>-1.1359613</v>
      </c>
      <c r="M8">
        <v>-1.1359613</v>
      </c>
      <c r="N8">
        <v>-0.83311040000000003</v>
      </c>
      <c r="O8">
        <v>-2.3966664</v>
      </c>
      <c r="P8">
        <v>-1.3769844999999998</v>
      </c>
      <c r="Q8">
        <v>1.8333333333333321</v>
      </c>
      <c r="R8">
        <v>-3.0470602704187222E-2</v>
      </c>
      <c r="S8">
        <v>-3.6702749436933968E-2</v>
      </c>
      <c r="T8">
        <v>1.9999999999999996</v>
      </c>
      <c r="U8">
        <v>7.3999999999999986</v>
      </c>
      <c r="V8">
        <v>-2.2100948499564095</v>
      </c>
      <c r="W8">
        <v>1.666666666666667</v>
      </c>
      <c r="X8">
        <v>1.3333333333333339</v>
      </c>
      <c r="Y8">
        <v>-1.5</v>
      </c>
    </row>
    <row r="9" spans="1:25">
      <c r="A9" t="s">
        <v>100</v>
      </c>
      <c r="B9" t="s">
        <v>357</v>
      </c>
      <c r="C9" t="s">
        <v>286</v>
      </c>
      <c r="D9">
        <v>0.65996549999999998</v>
      </c>
      <c r="E9">
        <v>-1.8299717</v>
      </c>
      <c r="F9">
        <v>-2.9911569</v>
      </c>
      <c r="G9">
        <v>9.3573637999999999</v>
      </c>
      <c r="H9">
        <v>0.62385239999999997</v>
      </c>
      <c r="I9">
        <v>3.4010363000000003</v>
      </c>
      <c r="J9">
        <v>5.4069753</v>
      </c>
      <c r="K9">
        <v>-0.31489420000000001</v>
      </c>
      <c r="L9">
        <v>-2.7918286999999999</v>
      </c>
      <c r="M9">
        <v>-3.1067228999999998</v>
      </c>
      <c r="N9">
        <v>-0.1317277</v>
      </c>
      <c r="O9">
        <v>-3.4670300000000003</v>
      </c>
      <c r="P9">
        <v>-0.59133559999999996</v>
      </c>
      <c r="Q9">
        <v>2.8333333333333321</v>
      </c>
      <c r="R9">
        <v>2.666640069041204E-2</v>
      </c>
      <c r="S9">
        <v>-3.4338553656036996E-2</v>
      </c>
      <c r="T9">
        <v>-0.33333333333333393</v>
      </c>
      <c r="U9">
        <v>7.4</v>
      </c>
      <c r="V9">
        <v>-0.72306330937769303</v>
      </c>
      <c r="W9">
        <v>2.6666666666666665</v>
      </c>
      <c r="X9">
        <v>0</v>
      </c>
      <c r="Y9">
        <v>0.16666666666666652</v>
      </c>
    </row>
    <row r="10" spans="1:25">
      <c r="A10" t="s">
        <v>100</v>
      </c>
      <c r="B10" t="s">
        <v>357</v>
      </c>
      <c r="C10" t="s">
        <v>136</v>
      </c>
      <c r="D10">
        <v>-2.3034543000000003</v>
      </c>
      <c r="E10">
        <v>0.886297</v>
      </c>
      <c r="F10">
        <v>2.2862625000000003</v>
      </c>
      <c r="G10">
        <v>8.9046065999999993</v>
      </c>
      <c r="H10">
        <v>0.52108470000000007</v>
      </c>
      <c r="I10">
        <v>0</v>
      </c>
      <c r="J10">
        <v>-1.6700071000000001</v>
      </c>
      <c r="K10">
        <v>0</v>
      </c>
      <c r="L10">
        <v>0.35967969999999999</v>
      </c>
      <c r="M10">
        <v>0.35967969999999999</v>
      </c>
      <c r="N10">
        <v>-0.21577240000000003</v>
      </c>
      <c r="O10">
        <v>8.9102699999999993E-2</v>
      </c>
      <c r="P10">
        <v>-3.7445290999999998</v>
      </c>
      <c r="Q10">
        <v>2.6666666666666661</v>
      </c>
      <c r="R10">
        <v>0.10616491491674207</v>
      </c>
      <c r="S10">
        <v>-4.2764071085673594E-3</v>
      </c>
      <c r="T10">
        <v>0.66666666666666607</v>
      </c>
      <c r="U10">
        <v>-7.3999999999999986</v>
      </c>
      <c r="V10">
        <v>-3.9603014699816161</v>
      </c>
      <c r="W10">
        <v>1.5000000000000002</v>
      </c>
      <c r="X10">
        <v>1.5</v>
      </c>
      <c r="Y10">
        <v>-0.66666666666666696</v>
      </c>
    </row>
    <row r="11" spans="1:25">
      <c r="A11" t="s">
        <v>100</v>
      </c>
      <c r="B11" t="s">
        <v>479</v>
      </c>
      <c r="C11" t="s">
        <v>470</v>
      </c>
      <c r="D11">
        <v>0.77132540000000005</v>
      </c>
      <c r="E11">
        <v>2.0615253</v>
      </c>
      <c r="F11">
        <v>17.7983853</v>
      </c>
      <c r="G11">
        <v>-10.8752885</v>
      </c>
      <c r="H11">
        <v>2.7792593000000001</v>
      </c>
      <c r="I11">
        <v>-0.4677095</v>
      </c>
      <c r="J11">
        <v>8.0626445000000011</v>
      </c>
      <c r="K11">
        <v>2.5778881</v>
      </c>
      <c r="L11">
        <v>-2.6119580999999998</v>
      </c>
      <c r="M11">
        <v>-3.4070099999999999E-2</v>
      </c>
      <c r="N11">
        <v>-0.53206659999999995</v>
      </c>
      <c r="O11">
        <v>0.66697960000000001</v>
      </c>
      <c r="P11">
        <v>2.2123737000000001</v>
      </c>
      <c r="Q11">
        <v>-2.3333333333333339</v>
      </c>
      <c r="R11">
        <v>-6.7603327360350018E-2</v>
      </c>
      <c r="S11">
        <v>1.6745149124830383E-2</v>
      </c>
      <c r="T11">
        <v>2</v>
      </c>
      <c r="U11">
        <v>7.3999999999999977</v>
      </c>
      <c r="V11">
        <v>1.6803071369106748</v>
      </c>
      <c r="W11">
        <v>-1.6666666666666667</v>
      </c>
      <c r="X11">
        <v>-2.666666666666667</v>
      </c>
      <c r="Y11">
        <v>1.8333333333333335</v>
      </c>
    </row>
    <row r="12" spans="1:25">
      <c r="A12" t="s">
        <v>100</v>
      </c>
      <c r="B12" t="s">
        <v>479</v>
      </c>
      <c r="C12" t="s">
        <v>471</v>
      </c>
      <c r="D12">
        <v>0.54914569999999996</v>
      </c>
      <c r="E12">
        <v>5.3728315999999996</v>
      </c>
      <c r="F12">
        <v>12.961336900000001</v>
      </c>
      <c r="G12">
        <v>-6.7198451000000006</v>
      </c>
      <c r="H12">
        <v>0.67539499999999997</v>
      </c>
      <c r="I12">
        <v>0.62616890000000003</v>
      </c>
      <c r="J12">
        <v>1.0607287000000001</v>
      </c>
      <c r="K12">
        <v>-2.5986747000000001</v>
      </c>
      <c r="L12">
        <v>-1.0930981</v>
      </c>
      <c r="M12">
        <v>-3.6917727999999999</v>
      </c>
      <c r="N12">
        <v>0.25958779999999998</v>
      </c>
      <c r="O12">
        <v>0.14742740000000001</v>
      </c>
      <c r="P12">
        <v>3.3451278000000002</v>
      </c>
      <c r="Q12">
        <v>0.5</v>
      </c>
      <c r="R12">
        <v>0.15186580368659519</v>
      </c>
      <c r="S12">
        <v>4.5172387162456973E-2</v>
      </c>
      <c r="T12">
        <v>0.83333333333333304</v>
      </c>
      <c r="U12">
        <v>12.95</v>
      </c>
      <c r="V12">
        <v>3.6047155223613325</v>
      </c>
      <c r="W12">
        <v>-1.3333333333333335</v>
      </c>
      <c r="X12">
        <v>0.66666666666666696</v>
      </c>
      <c r="Y12">
        <v>1.3333333333333335</v>
      </c>
    </row>
    <row r="13" spans="1:25">
      <c r="A13" t="s">
        <v>100</v>
      </c>
      <c r="B13" t="s">
        <v>479</v>
      </c>
      <c r="C13" t="s">
        <v>472</v>
      </c>
      <c r="D13">
        <v>-1.2619655000000001</v>
      </c>
      <c r="E13">
        <v>12.4811645</v>
      </c>
      <c r="F13">
        <v>8.2776803999999995</v>
      </c>
      <c r="G13">
        <v>-11.596785299999999</v>
      </c>
      <c r="H13">
        <v>0.20252579999999998</v>
      </c>
      <c r="I13">
        <v>0.26441039999999999</v>
      </c>
      <c r="J13">
        <v>-0.22789860000000001</v>
      </c>
      <c r="K13">
        <v>-5.8570847000000006</v>
      </c>
      <c r="L13">
        <v>0.2235636</v>
      </c>
      <c r="M13">
        <v>-5.6335211000000003</v>
      </c>
      <c r="N13">
        <v>0</v>
      </c>
      <c r="O13">
        <v>-8.3139000000000005E-2</v>
      </c>
      <c r="P13">
        <v>-0.31566659999999996</v>
      </c>
      <c r="Q13">
        <v>-2.166666666666667</v>
      </c>
      <c r="R13">
        <v>0.22770177223517218</v>
      </c>
      <c r="S13">
        <v>0.20550662166505418</v>
      </c>
      <c r="T13">
        <v>0.83333333333333393</v>
      </c>
      <c r="U13">
        <v>40.700000000000024</v>
      </c>
      <c r="V13">
        <v>-0.31566659904621458</v>
      </c>
      <c r="W13">
        <v>-2.666666666666667</v>
      </c>
      <c r="X13">
        <v>0.99999999999999956</v>
      </c>
      <c r="Y13">
        <v>-0.5</v>
      </c>
    </row>
    <row r="14" spans="1:25">
      <c r="A14" t="s">
        <v>16</v>
      </c>
      <c r="B14" t="s">
        <v>357</v>
      </c>
      <c r="C14" t="s">
        <v>467</v>
      </c>
      <c r="D14">
        <v>-0.57019880000000001</v>
      </c>
      <c r="E14">
        <v>-1.6599927999999999</v>
      </c>
      <c r="F14">
        <v>-1.2603145</v>
      </c>
      <c r="G14">
        <v>-1.3666160000000001</v>
      </c>
      <c r="H14">
        <v>-2.6031060000000004</v>
      </c>
      <c r="I14">
        <v>12.194111899999999</v>
      </c>
      <c r="J14">
        <v>-1.8868657</v>
      </c>
      <c r="K14">
        <v>17.697520099999998</v>
      </c>
      <c r="L14">
        <v>-3.0974848000000001</v>
      </c>
      <c r="M14">
        <v>14.600035200000001</v>
      </c>
      <c r="N14">
        <v>-2.3231809000000001</v>
      </c>
      <c r="O14">
        <v>-8.5422440999999996</v>
      </c>
      <c r="P14">
        <v>-1.6324033000000002</v>
      </c>
      <c r="Q14">
        <v>-0.33333333333333215</v>
      </c>
      <c r="R14">
        <v>-0.50679120482160234</v>
      </c>
      <c r="S14">
        <v>-0.16924203400958926</v>
      </c>
      <c r="T14">
        <v>-1.3333333333333335</v>
      </c>
      <c r="U14">
        <v>0</v>
      </c>
      <c r="V14">
        <v>-3.9555842394136924</v>
      </c>
      <c r="W14">
        <v>0.16666666666666674</v>
      </c>
      <c r="X14">
        <v>0.33333333333333393</v>
      </c>
      <c r="Y14">
        <v>-0.66666666666666696</v>
      </c>
    </row>
    <row r="15" spans="1:25">
      <c r="A15" t="s">
        <v>16</v>
      </c>
      <c r="B15" t="s">
        <v>357</v>
      </c>
      <c r="C15" t="s">
        <v>468</v>
      </c>
      <c r="D15">
        <v>6.1429300000000004E-3</v>
      </c>
      <c r="E15">
        <v>0.16824710000000001</v>
      </c>
      <c r="F15">
        <v>-0.35807830000000002</v>
      </c>
      <c r="G15">
        <v>-7.9241238000000003</v>
      </c>
      <c r="H15">
        <v>-0.86753100000000005</v>
      </c>
      <c r="I15">
        <v>4.5967335999999994</v>
      </c>
      <c r="J15">
        <v>-0.4812709</v>
      </c>
      <c r="K15">
        <v>6.2779703000000007</v>
      </c>
      <c r="L15">
        <v>7.7367805000000001</v>
      </c>
      <c r="M15">
        <v>14.014750900000001</v>
      </c>
      <c r="N15">
        <v>-1.3885506999999999</v>
      </c>
      <c r="O15">
        <v>-3.6636861000000001</v>
      </c>
      <c r="P15">
        <v>-0.92274780000000012</v>
      </c>
      <c r="Q15">
        <v>1.1666666666666679</v>
      </c>
      <c r="R15">
        <v>-0.15100597744420075</v>
      </c>
      <c r="S15">
        <v>-6.9951173577839754E-2</v>
      </c>
      <c r="T15">
        <v>0</v>
      </c>
      <c r="U15">
        <v>0</v>
      </c>
      <c r="V15">
        <v>-2.3112985912635233</v>
      </c>
      <c r="W15">
        <v>0</v>
      </c>
      <c r="X15">
        <v>1.1666666666666661</v>
      </c>
      <c r="Y15">
        <v>0.16666666666666696</v>
      </c>
    </row>
    <row r="16" spans="1:25">
      <c r="A16" t="s">
        <v>16</v>
      </c>
      <c r="B16" t="s">
        <v>357</v>
      </c>
      <c r="C16" t="s">
        <v>469</v>
      </c>
      <c r="D16">
        <v>-1.4584E-2</v>
      </c>
      <c r="E16">
        <v>-3.0369595999999999</v>
      </c>
      <c r="F16">
        <v>-7.6488E-2</v>
      </c>
      <c r="G16">
        <v>-2.2715078000000002</v>
      </c>
      <c r="H16">
        <v>-0.64722250000000003</v>
      </c>
      <c r="I16">
        <v>2.7753643000000001</v>
      </c>
      <c r="J16">
        <v>3.9292209000000002</v>
      </c>
      <c r="K16">
        <v>-0.90538990000000008</v>
      </c>
      <c r="L16">
        <v>5.2811021</v>
      </c>
      <c r="M16">
        <v>4.3757122000000006</v>
      </c>
      <c r="N16">
        <v>0.73746730000000005</v>
      </c>
      <c r="O16">
        <v>0.40566229999999998</v>
      </c>
      <c r="P16">
        <v>-1.1338521000000001</v>
      </c>
      <c r="Q16">
        <v>2.6666666666666661</v>
      </c>
      <c r="R16">
        <v>-7.0775096558826078E-3</v>
      </c>
      <c r="S16">
        <v>-6.5195547664505638E-2</v>
      </c>
      <c r="T16">
        <v>1.333333333333333</v>
      </c>
      <c r="U16">
        <v>0</v>
      </c>
      <c r="V16">
        <v>-0.3963848148638302</v>
      </c>
      <c r="W16">
        <v>-0.33333333333333337</v>
      </c>
      <c r="X16">
        <v>1.333333333333333</v>
      </c>
      <c r="Y16">
        <v>1.666666666666667</v>
      </c>
    </row>
    <row r="17" spans="1:25">
      <c r="A17" t="s">
        <v>16</v>
      </c>
      <c r="B17" t="s">
        <v>479</v>
      </c>
      <c r="C17" t="s">
        <v>473</v>
      </c>
      <c r="D17">
        <v>4.5905924000000002</v>
      </c>
      <c r="E17">
        <v>0.17011519999999999</v>
      </c>
      <c r="F17">
        <v>19.417964600000001</v>
      </c>
      <c r="G17">
        <v>-15.361124700000001</v>
      </c>
      <c r="H17">
        <v>1.697665</v>
      </c>
      <c r="I17">
        <v>0.86535659999999992</v>
      </c>
      <c r="J17">
        <v>2.4371467</v>
      </c>
      <c r="K17">
        <v>-1.8965755</v>
      </c>
      <c r="L17">
        <v>-4.2467115</v>
      </c>
      <c r="M17">
        <v>-6.1432869999999999</v>
      </c>
      <c r="N17">
        <v>-0.56748460000000001</v>
      </c>
      <c r="O17">
        <v>0</v>
      </c>
      <c r="P17">
        <v>1.9472238999999998</v>
      </c>
      <c r="Q17">
        <v>2.5</v>
      </c>
      <c r="R17">
        <v>8.4849418556246725E-2</v>
      </c>
      <c r="S17">
        <v>7.3223948431978547E-3</v>
      </c>
      <c r="T17">
        <v>1.8333333333333333</v>
      </c>
      <c r="U17">
        <v>-1.8499999999999999</v>
      </c>
      <c r="V17">
        <v>1.3797392550877308</v>
      </c>
      <c r="W17">
        <v>-1.3333333333333333</v>
      </c>
      <c r="X17">
        <v>3.333333333333333</v>
      </c>
      <c r="Y17">
        <v>0.66666666666666696</v>
      </c>
    </row>
    <row r="18" spans="1:25">
      <c r="A18" t="s">
        <v>16</v>
      </c>
      <c r="B18" t="s">
        <v>479</v>
      </c>
      <c r="C18" t="s">
        <v>474</v>
      </c>
      <c r="D18">
        <v>5.8645527</v>
      </c>
      <c r="E18">
        <v>5.0769308999999998</v>
      </c>
      <c r="F18">
        <v>21.072703799999999</v>
      </c>
      <c r="G18">
        <v>-7.7307610999999996</v>
      </c>
      <c r="H18">
        <v>-3.5594700000000001E-4</v>
      </c>
      <c r="I18">
        <v>7.3518399999999998E-2</v>
      </c>
      <c r="J18">
        <v>-0.42667069999999996</v>
      </c>
      <c r="K18">
        <v>-3.1983302</v>
      </c>
      <c r="L18">
        <v>-4.8116091000000001</v>
      </c>
      <c r="M18">
        <v>-8.009939300000001</v>
      </c>
      <c r="N18">
        <v>-9.1890100000000002E-2</v>
      </c>
      <c r="O18">
        <v>-0.59449510000000005</v>
      </c>
      <c r="P18">
        <v>1.6779248</v>
      </c>
      <c r="Q18">
        <v>1.6666666666666661</v>
      </c>
      <c r="R18">
        <v>0.15807791225208945</v>
      </c>
      <c r="S18">
        <v>2.8669084973324432E-2</v>
      </c>
      <c r="T18">
        <v>3.666666666666667</v>
      </c>
      <c r="U18">
        <v>22.199999999999996</v>
      </c>
      <c r="V18">
        <v>1.5860347015989096</v>
      </c>
      <c r="W18">
        <v>-1.1666666666666667</v>
      </c>
      <c r="X18">
        <v>1.5</v>
      </c>
      <c r="Y18">
        <v>1.333333333333333</v>
      </c>
    </row>
    <row r="19" spans="1:25">
      <c r="A19" t="s">
        <v>16</v>
      </c>
      <c r="B19" t="s">
        <v>479</v>
      </c>
      <c r="C19" t="s">
        <v>475</v>
      </c>
      <c r="D19">
        <v>3.5677656000000004</v>
      </c>
      <c r="E19">
        <v>4.0353899000000002</v>
      </c>
      <c r="F19">
        <v>28.114029899999998</v>
      </c>
      <c r="G19">
        <v>-16.902568300000002</v>
      </c>
      <c r="H19">
        <v>1.412061</v>
      </c>
      <c r="I19">
        <v>0.1678838</v>
      </c>
      <c r="J19">
        <v>0.60606179999999998</v>
      </c>
      <c r="K19">
        <v>-18.307227400000002</v>
      </c>
      <c r="L19">
        <v>-3.8748764999999996</v>
      </c>
      <c r="M19">
        <v>-22.182103900000001</v>
      </c>
      <c r="N19">
        <v>-0.37349670000000001</v>
      </c>
      <c r="O19">
        <v>1.2688947000000002</v>
      </c>
      <c r="P19">
        <v>0.8294222</v>
      </c>
      <c r="Q19">
        <v>4.8333333333333339</v>
      </c>
      <c r="R19">
        <v>0.25606771104033599</v>
      </c>
      <c r="S19">
        <v>1.4195062243965273E-2</v>
      </c>
      <c r="T19">
        <v>3</v>
      </c>
      <c r="U19">
        <v>12.950000000000001</v>
      </c>
      <c r="V19">
        <v>0.4559255622294055</v>
      </c>
      <c r="W19">
        <v>0</v>
      </c>
      <c r="X19">
        <v>2.8333333333333339</v>
      </c>
      <c r="Y19">
        <v>2</v>
      </c>
    </row>
  </sheetData>
  <sortState ref="A2:V19">
    <sortCondition ref="C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"/>
  <sheetViews>
    <sheetView workbookViewId="0">
      <selection activeCell="J30" sqref="J30"/>
    </sheetView>
  </sheetViews>
  <sheetFormatPr baseColWidth="10" defaultRowHeight="13" x14ac:dyDescent="0"/>
  <sheetData>
    <row r="1" spans="1:30" s="25" customFormat="1" ht="16">
      <c r="A1" s="88" t="s">
        <v>355</v>
      </c>
      <c r="B1" s="88" t="s">
        <v>166</v>
      </c>
      <c r="C1" s="88" t="s">
        <v>355</v>
      </c>
      <c r="D1" s="25" t="s">
        <v>15</v>
      </c>
      <c r="E1" s="25" t="s">
        <v>502</v>
      </c>
      <c r="F1" s="25" t="s">
        <v>409</v>
      </c>
      <c r="G1" s="25" t="s">
        <v>410</v>
      </c>
      <c r="H1" s="25" t="s">
        <v>503</v>
      </c>
      <c r="I1" s="25" t="s">
        <v>340</v>
      </c>
      <c r="J1" s="25" t="s">
        <v>39</v>
      </c>
      <c r="K1" s="25" t="s">
        <v>504</v>
      </c>
      <c r="L1" s="25" t="s">
        <v>537</v>
      </c>
      <c r="M1" s="25" t="s">
        <v>538</v>
      </c>
      <c r="N1" s="25" t="s">
        <v>539</v>
      </c>
      <c r="O1" s="25" t="s">
        <v>540</v>
      </c>
      <c r="P1" s="25" t="s">
        <v>541</v>
      </c>
      <c r="Q1" s="25" t="s">
        <v>542</v>
      </c>
      <c r="R1" s="89" t="s">
        <v>502</v>
      </c>
      <c r="S1" s="89" t="s">
        <v>409</v>
      </c>
      <c r="T1" s="89" t="s">
        <v>410</v>
      </c>
      <c r="U1" s="89" t="s">
        <v>503</v>
      </c>
      <c r="V1" s="89" t="s">
        <v>340</v>
      </c>
      <c r="W1" s="89" t="s">
        <v>39</v>
      </c>
      <c r="X1" s="89" t="s">
        <v>504</v>
      </c>
      <c r="Y1" s="89" t="s">
        <v>537</v>
      </c>
      <c r="Z1" s="89" t="s">
        <v>538</v>
      </c>
      <c r="AA1" s="89" t="s">
        <v>539</v>
      </c>
      <c r="AB1" s="89" t="s">
        <v>540</v>
      </c>
      <c r="AC1" s="89" t="s">
        <v>541</v>
      </c>
      <c r="AD1" s="89" t="s">
        <v>542</v>
      </c>
    </row>
    <row r="2" spans="1:30">
      <c r="A2" t="s">
        <v>26</v>
      </c>
      <c r="B2" t="s">
        <v>16</v>
      </c>
      <c r="C2" t="s">
        <v>357</v>
      </c>
      <c r="D2" t="s">
        <v>467</v>
      </c>
      <c r="E2">
        <v>-5.7019879999999998E-3</v>
      </c>
      <c r="F2">
        <v>-1.6599928E-2</v>
      </c>
      <c r="G2">
        <v>-1.2603145E-2</v>
      </c>
      <c r="H2">
        <v>-1.366616E-2</v>
      </c>
      <c r="I2">
        <v>-2.6031060000000002E-2</v>
      </c>
      <c r="J2">
        <v>0.121941119</v>
      </c>
      <c r="K2">
        <v>-1.8868657E-2</v>
      </c>
      <c r="L2">
        <v>0.176975201</v>
      </c>
      <c r="M2">
        <v>-3.0974847999999999E-2</v>
      </c>
      <c r="N2">
        <v>0.146000352</v>
      </c>
      <c r="O2">
        <v>-2.3231808999999999E-2</v>
      </c>
      <c r="P2">
        <v>-8.5422441000000002E-2</v>
      </c>
      <c r="Q2">
        <v>-1.6324033000000002E-2</v>
      </c>
      <c r="R2">
        <f>E2*100</f>
        <v>-0.57019880000000001</v>
      </c>
      <c r="S2">
        <f t="shared" ref="S2:AD2" si="0">F2*100</f>
        <v>-1.6599927999999999</v>
      </c>
      <c r="T2">
        <f t="shared" si="0"/>
        <v>-1.2603145</v>
      </c>
      <c r="U2">
        <f t="shared" si="0"/>
        <v>-1.3666160000000001</v>
      </c>
      <c r="V2">
        <f t="shared" si="0"/>
        <v>-2.6031060000000004</v>
      </c>
      <c r="W2">
        <f t="shared" si="0"/>
        <v>12.194111899999999</v>
      </c>
      <c r="X2">
        <f t="shared" si="0"/>
        <v>-1.8868657</v>
      </c>
      <c r="Y2">
        <f t="shared" si="0"/>
        <v>17.697520099999998</v>
      </c>
      <c r="Z2">
        <f t="shared" si="0"/>
        <v>-3.0974848000000001</v>
      </c>
      <c r="AA2">
        <f t="shared" si="0"/>
        <v>14.600035200000001</v>
      </c>
      <c r="AB2">
        <f t="shared" si="0"/>
        <v>-2.3231809000000001</v>
      </c>
      <c r="AC2">
        <f t="shared" si="0"/>
        <v>-8.5422440999999996</v>
      </c>
      <c r="AD2">
        <f t="shared" si="0"/>
        <v>-1.6324033000000002</v>
      </c>
    </row>
    <row r="3" spans="1:30">
      <c r="A3" t="s">
        <v>26</v>
      </c>
      <c r="B3" t="s">
        <v>16</v>
      </c>
      <c r="C3" t="s">
        <v>357</v>
      </c>
      <c r="D3" t="s">
        <v>468</v>
      </c>
      <c r="E3" s="38">
        <v>6.1429300000000005E-5</v>
      </c>
      <c r="F3">
        <v>1.6824710000000001E-3</v>
      </c>
      <c r="G3">
        <v>-3.5807830000000001E-3</v>
      </c>
      <c r="H3">
        <v>-7.9241238000000006E-2</v>
      </c>
      <c r="I3">
        <v>-8.6753100000000003E-3</v>
      </c>
      <c r="J3">
        <v>4.5967335999999998E-2</v>
      </c>
      <c r="K3">
        <v>-4.8127090000000001E-3</v>
      </c>
      <c r="L3">
        <v>6.2779703000000006E-2</v>
      </c>
      <c r="M3">
        <v>7.7367804999999998E-2</v>
      </c>
      <c r="N3">
        <v>0.140147509</v>
      </c>
      <c r="O3">
        <v>-1.3885507E-2</v>
      </c>
      <c r="P3">
        <v>-3.6636861E-2</v>
      </c>
      <c r="Q3">
        <v>-9.2274780000000008E-3</v>
      </c>
      <c r="R3">
        <f t="shared" ref="R3:R19" si="1">E3*100</f>
        <v>6.1429300000000004E-3</v>
      </c>
      <c r="S3">
        <f t="shared" ref="S3:S19" si="2">F3*100</f>
        <v>0.16824710000000001</v>
      </c>
      <c r="T3">
        <f t="shared" ref="T3:T19" si="3">G3*100</f>
        <v>-0.35807830000000002</v>
      </c>
      <c r="U3">
        <f t="shared" ref="U3:U19" si="4">H3*100</f>
        <v>-7.9241238000000003</v>
      </c>
      <c r="V3">
        <f t="shared" ref="V3:V19" si="5">I3*100</f>
        <v>-0.86753100000000005</v>
      </c>
      <c r="W3">
        <f t="shared" ref="W3:W19" si="6">J3*100</f>
        <v>4.5967335999999994</v>
      </c>
      <c r="X3">
        <f t="shared" ref="X3:X19" si="7">K3*100</f>
        <v>-0.4812709</v>
      </c>
      <c r="Y3">
        <f t="shared" ref="Y3:Y19" si="8">L3*100</f>
        <v>6.2779703000000007</v>
      </c>
      <c r="Z3">
        <f t="shared" ref="Z3:Z19" si="9">M3*100</f>
        <v>7.7367805000000001</v>
      </c>
      <c r="AA3">
        <f t="shared" ref="AA3:AA19" si="10">N3*100</f>
        <v>14.014750900000001</v>
      </c>
      <c r="AB3">
        <f t="shared" ref="AB3:AB19" si="11">O3*100</f>
        <v>-1.3885506999999999</v>
      </c>
      <c r="AC3">
        <f t="shared" ref="AC3:AC19" si="12">P3*100</f>
        <v>-3.6636861000000001</v>
      </c>
      <c r="AD3">
        <f t="shared" ref="AD3:AD19" si="13">Q3*100</f>
        <v>-0.92274780000000012</v>
      </c>
    </row>
    <row r="4" spans="1:30">
      <c r="A4" t="s">
        <v>26</v>
      </c>
      <c r="B4" t="s">
        <v>16</v>
      </c>
      <c r="C4" t="s">
        <v>357</v>
      </c>
      <c r="D4" t="s">
        <v>469</v>
      </c>
      <c r="E4">
        <v>-1.4584E-4</v>
      </c>
      <c r="F4">
        <v>-3.0369595999999999E-2</v>
      </c>
      <c r="G4">
        <v>-7.6488000000000001E-4</v>
      </c>
      <c r="H4">
        <v>-2.2715078E-2</v>
      </c>
      <c r="I4">
        <v>-6.4722249999999999E-3</v>
      </c>
      <c r="J4">
        <v>2.7753643000000001E-2</v>
      </c>
      <c r="K4">
        <v>3.9292209000000002E-2</v>
      </c>
      <c r="L4">
        <v>-9.0538990000000007E-3</v>
      </c>
      <c r="M4">
        <v>5.2811021E-2</v>
      </c>
      <c r="N4">
        <v>4.3757122000000002E-2</v>
      </c>
      <c r="O4">
        <v>7.374673E-3</v>
      </c>
      <c r="P4">
        <v>4.0566229999999997E-3</v>
      </c>
      <c r="Q4">
        <v>-1.1338521000000001E-2</v>
      </c>
      <c r="R4">
        <f t="shared" si="1"/>
        <v>-1.4584E-2</v>
      </c>
      <c r="S4">
        <f t="shared" si="2"/>
        <v>-3.0369595999999999</v>
      </c>
      <c r="T4">
        <f t="shared" si="3"/>
        <v>-7.6488E-2</v>
      </c>
      <c r="U4">
        <f t="shared" si="4"/>
        <v>-2.2715078000000002</v>
      </c>
      <c r="V4">
        <f t="shared" si="5"/>
        <v>-0.64722250000000003</v>
      </c>
      <c r="W4">
        <f t="shared" si="6"/>
        <v>2.7753643000000001</v>
      </c>
      <c r="X4">
        <f t="shared" si="7"/>
        <v>3.9292209000000002</v>
      </c>
      <c r="Y4">
        <f t="shared" si="8"/>
        <v>-0.90538990000000008</v>
      </c>
      <c r="Z4">
        <f t="shared" si="9"/>
        <v>5.2811021</v>
      </c>
      <c r="AA4">
        <f t="shared" si="10"/>
        <v>4.3757122000000006</v>
      </c>
      <c r="AB4">
        <f t="shared" si="11"/>
        <v>0.73746730000000005</v>
      </c>
      <c r="AC4">
        <f t="shared" si="12"/>
        <v>0.40566229999999998</v>
      </c>
      <c r="AD4">
        <f t="shared" si="13"/>
        <v>-1.1338521000000001</v>
      </c>
    </row>
    <row r="5" spans="1:30">
      <c r="A5" t="s">
        <v>267</v>
      </c>
      <c r="B5" t="s">
        <v>16</v>
      </c>
      <c r="C5" t="s">
        <v>479</v>
      </c>
      <c r="D5" t="s">
        <v>473</v>
      </c>
      <c r="E5">
        <v>4.5905924000000001E-2</v>
      </c>
      <c r="F5">
        <v>1.701152E-3</v>
      </c>
      <c r="G5">
        <v>0.19417964600000001</v>
      </c>
      <c r="H5">
        <v>-0.15361124700000001</v>
      </c>
      <c r="I5">
        <v>1.6976649999999999E-2</v>
      </c>
      <c r="J5">
        <v>8.6535659999999997E-3</v>
      </c>
      <c r="K5">
        <v>2.4371467000000001E-2</v>
      </c>
      <c r="L5">
        <v>-1.8965755000000001E-2</v>
      </c>
      <c r="M5">
        <v>-4.2467115E-2</v>
      </c>
      <c r="N5">
        <v>-6.1432870000000001E-2</v>
      </c>
      <c r="O5">
        <v>-5.6748459999999999E-3</v>
      </c>
      <c r="P5">
        <v>0</v>
      </c>
      <c r="Q5">
        <v>1.9472238999999999E-2</v>
      </c>
      <c r="R5">
        <f t="shared" si="1"/>
        <v>4.5905924000000002</v>
      </c>
      <c r="S5">
        <f t="shared" si="2"/>
        <v>0.17011519999999999</v>
      </c>
      <c r="T5">
        <f t="shared" si="3"/>
        <v>19.417964600000001</v>
      </c>
      <c r="U5">
        <f t="shared" si="4"/>
        <v>-15.361124700000001</v>
      </c>
      <c r="V5">
        <f t="shared" si="5"/>
        <v>1.697665</v>
      </c>
      <c r="W5">
        <f t="shared" si="6"/>
        <v>0.86535659999999992</v>
      </c>
      <c r="X5">
        <f t="shared" si="7"/>
        <v>2.4371467</v>
      </c>
      <c r="Y5">
        <f t="shared" si="8"/>
        <v>-1.8965755</v>
      </c>
      <c r="Z5">
        <f t="shared" si="9"/>
        <v>-4.2467115</v>
      </c>
      <c r="AA5">
        <f t="shared" si="10"/>
        <v>-6.1432869999999999</v>
      </c>
      <c r="AB5">
        <f t="shared" si="11"/>
        <v>-0.56748460000000001</v>
      </c>
      <c r="AC5">
        <f t="shared" si="12"/>
        <v>0</v>
      </c>
      <c r="AD5">
        <f t="shared" si="13"/>
        <v>1.9472238999999998</v>
      </c>
    </row>
    <row r="6" spans="1:30">
      <c r="A6" t="s">
        <v>267</v>
      </c>
      <c r="B6" t="s">
        <v>16</v>
      </c>
      <c r="C6" t="s">
        <v>479</v>
      </c>
      <c r="D6" t="s">
        <v>474</v>
      </c>
      <c r="E6">
        <v>5.8645527000000003E-2</v>
      </c>
      <c r="F6">
        <v>5.0769308999999999E-2</v>
      </c>
      <c r="G6">
        <v>0.21072703800000001</v>
      </c>
      <c r="H6">
        <v>-7.7307610999999998E-2</v>
      </c>
      <c r="I6" s="38">
        <v>-3.55947E-6</v>
      </c>
      <c r="J6">
        <v>7.3518399999999995E-4</v>
      </c>
      <c r="K6">
        <v>-4.2667069999999998E-3</v>
      </c>
      <c r="L6">
        <v>-3.1983301999999998E-2</v>
      </c>
      <c r="M6">
        <v>-4.8116091E-2</v>
      </c>
      <c r="N6">
        <v>-8.0099393000000005E-2</v>
      </c>
      <c r="O6">
        <v>-9.1890099999999996E-4</v>
      </c>
      <c r="P6">
        <v>-5.9449510000000004E-3</v>
      </c>
      <c r="Q6">
        <v>1.6779248E-2</v>
      </c>
      <c r="R6">
        <f t="shared" si="1"/>
        <v>5.8645527</v>
      </c>
      <c r="S6">
        <f t="shared" si="2"/>
        <v>5.0769308999999998</v>
      </c>
      <c r="T6">
        <f t="shared" si="3"/>
        <v>21.072703799999999</v>
      </c>
      <c r="U6">
        <f t="shared" si="4"/>
        <v>-7.7307610999999996</v>
      </c>
      <c r="V6">
        <f t="shared" si="5"/>
        <v>-3.5594700000000001E-4</v>
      </c>
      <c r="W6">
        <f t="shared" si="6"/>
        <v>7.3518399999999998E-2</v>
      </c>
      <c r="X6">
        <f t="shared" si="7"/>
        <v>-0.42667069999999996</v>
      </c>
      <c r="Y6">
        <f t="shared" si="8"/>
        <v>-3.1983302</v>
      </c>
      <c r="Z6">
        <f t="shared" si="9"/>
        <v>-4.8116091000000001</v>
      </c>
      <c r="AA6">
        <f t="shared" si="10"/>
        <v>-8.009939300000001</v>
      </c>
      <c r="AB6">
        <f t="shared" si="11"/>
        <v>-9.1890100000000002E-2</v>
      </c>
      <c r="AC6">
        <f t="shared" si="12"/>
        <v>-0.59449510000000005</v>
      </c>
      <c r="AD6">
        <f t="shared" si="13"/>
        <v>1.6779248</v>
      </c>
    </row>
    <row r="7" spans="1:30">
      <c r="A7" t="s">
        <v>267</v>
      </c>
      <c r="B7" t="s">
        <v>16</v>
      </c>
      <c r="C7" t="s">
        <v>479</v>
      </c>
      <c r="D7" t="s">
        <v>475</v>
      </c>
      <c r="E7">
        <v>3.5677656000000002E-2</v>
      </c>
      <c r="F7">
        <v>4.0353898999999999E-2</v>
      </c>
      <c r="G7">
        <v>0.28114029899999998</v>
      </c>
      <c r="H7">
        <v>-0.16902568300000001</v>
      </c>
      <c r="I7">
        <v>1.412061E-2</v>
      </c>
      <c r="J7">
        <v>1.678838E-3</v>
      </c>
      <c r="K7">
        <v>6.0606180000000003E-3</v>
      </c>
      <c r="L7">
        <v>-0.18307227400000001</v>
      </c>
      <c r="M7">
        <v>-3.8748764999999998E-2</v>
      </c>
      <c r="N7">
        <v>-0.221821039</v>
      </c>
      <c r="O7">
        <v>-3.7349670000000001E-3</v>
      </c>
      <c r="P7">
        <v>1.2688947000000001E-2</v>
      </c>
      <c r="Q7">
        <v>8.2942220000000004E-3</v>
      </c>
      <c r="R7">
        <f t="shared" si="1"/>
        <v>3.5677656000000004</v>
      </c>
      <c r="S7">
        <f t="shared" si="2"/>
        <v>4.0353899000000002</v>
      </c>
      <c r="T7">
        <f t="shared" si="3"/>
        <v>28.114029899999998</v>
      </c>
      <c r="U7">
        <f t="shared" si="4"/>
        <v>-16.902568300000002</v>
      </c>
      <c r="V7">
        <f t="shared" si="5"/>
        <v>1.412061</v>
      </c>
      <c r="W7">
        <f t="shared" si="6"/>
        <v>0.1678838</v>
      </c>
      <c r="X7">
        <f t="shared" si="7"/>
        <v>0.60606179999999998</v>
      </c>
      <c r="Y7">
        <f t="shared" si="8"/>
        <v>-18.307227400000002</v>
      </c>
      <c r="Z7">
        <f t="shared" si="9"/>
        <v>-3.8748764999999996</v>
      </c>
      <c r="AA7">
        <f t="shared" si="10"/>
        <v>-22.182103900000001</v>
      </c>
      <c r="AB7">
        <f t="shared" si="11"/>
        <v>-0.37349670000000001</v>
      </c>
      <c r="AC7">
        <f t="shared" si="12"/>
        <v>1.2688947000000002</v>
      </c>
      <c r="AD7">
        <f t="shared" si="13"/>
        <v>0.8294222</v>
      </c>
    </row>
    <row r="8" spans="1:30">
      <c r="A8" t="s">
        <v>26</v>
      </c>
      <c r="B8" t="s">
        <v>229</v>
      </c>
      <c r="C8" t="s">
        <v>357</v>
      </c>
      <c r="D8" t="s">
        <v>58</v>
      </c>
      <c r="E8">
        <v>-5.1078979999999996E-3</v>
      </c>
      <c r="F8">
        <v>1.5835278000000001E-2</v>
      </c>
      <c r="G8">
        <v>3.5379420000000002E-2</v>
      </c>
      <c r="H8">
        <v>-0.23530172499999999</v>
      </c>
      <c r="I8">
        <v>2.9524376000000001E-2</v>
      </c>
      <c r="J8">
        <v>0</v>
      </c>
      <c r="K8">
        <v>2.8325593E-2</v>
      </c>
      <c r="L8">
        <v>4.9308587000000001E-2</v>
      </c>
      <c r="M8">
        <v>-6.1544709999999999E-3</v>
      </c>
      <c r="N8">
        <v>4.3154116999999999E-2</v>
      </c>
      <c r="O8">
        <v>0</v>
      </c>
      <c r="P8">
        <v>1.9854528999999999E-2</v>
      </c>
      <c r="Q8">
        <v>7.1025020999999994E-2</v>
      </c>
      <c r="R8">
        <f t="shared" si="1"/>
        <v>-0.51078979999999996</v>
      </c>
      <c r="S8">
        <f t="shared" si="2"/>
        <v>1.5835278000000002</v>
      </c>
      <c r="T8">
        <f t="shared" si="3"/>
        <v>3.5379420000000001</v>
      </c>
      <c r="U8">
        <f t="shared" si="4"/>
        <v>-23.530172499999999</v>
      </c>
      <c r="V8">
        <f t="shared" si="5"/>
        <v>2.9524376000000001</v>
      </c>
      <c r="W8">
        <f t="shared" si="6"/>
        <v>0</v>
      </c>
      <c r="X8">
        <f t="shared" si="7"/>
        <v>2.8325592999999998</v>
      </c>
      <c r="Y8">
        <f t="shared" si="8"/>
        <v>4.9308586999999999</v>
      </c>
      <c r="Z8">
        <f t="shared" si="9"/>
        <v>-0.61544710000000002</v>
      </c>
      <c r="AA8">
        <f t="shared" si="10"/>
        <v>4.3154117000000003</v>
      </c>
      <c r="AB8">
        <f t="shared" si="11"/>
        <v>0</v>
      </c>
      <c r="AC8">
        <f t="shared" si="12"/>
        <v>1.9854528999999999</v>
      </c>
      <c r="AD8">
        <f t="shared" si="13"/>
        <v>7.1025020999999997</v>
      </c>
    </row>
    <row r="9" spans="1:30">
      <c r="A9" t="s">
        <v>26</v>
      </c>
      <c r="B9" t="s">
        <v>229</v>
      </c>
      <c r="C9" t="s">
        <v>357</v>
      </c>
      <c r="D9" t="s">
        <v>157</v>
      </c>
      <c r="E9">
        <v>-4.2461060000000004E-3</v>
      </c>
      <c r="F9">
        <v>-8.128382E-3</v>
      </c>
      <c r="G9">
        <v>0.121048721</v>
      </c>
      <c r="H9">
        <v>-8.6008308000000006E-2</v>
      </c>
      <c r="I9">
        <v>-2.457617E-3</v>
      </c>
      <c r="J9">
        <v>3.777421E-3</v>
      </c>
      <c r="K9">
        <v>-1.0751283E-2</v>
      </c>
      <c r="L9">
        <v>-4.9560380000000003E-3</v>
      </c>
      <c r="M9">
        <v>-1.18523E-4</v>
      </c>
      <c r="N9">
        <v>-5.0745599999999997E-3</v>
      </c>
      <c r="O9">
        <v>2.8237929999999998E-3</v>
      </c>
      <c r="P9">
        <v>-5.9217649999999998E-3</v>
      </c>
      <c r="Q9">
        <v>8.7438894000000003E-2</v>
      </c>
      <c r="R9">
        <f t="shared" si="1"/>
        <v>-0.42461060000000006</v>
      </c>
      <c r="S9">
        <f t="shared" si="2"/>
        <v>-0.81283819999999996</v>
      </c>
      <c r="T9">
        <f t="shared" si="3"/>
        <v>12.1048721</v>
      </c>
      <c r="U9">
        <f t="shared" si="4"/>
        <v>-8.6008308000000007</v>
      </c>
      <c r="V9">
        <f t="shared" si="5"/>
        <v>-0.2457617</v>
      </c>
      <c r="W9">
        <f t="shared" si="6"/>
        <v>0.37774210000000003</v>
      </c>
      <c r="X9">
        <f t="shared" si="7"/>
        <v>-1.0751283</v>
      </c>
      <c r="Y9">
        <f t="shared" si="8"/>
        <v>-0.49560380000000004</v>
      </c>
      <c r="Z9">
        <f t="shared" si="9"/>
        <v>-1.18523E-2</v>
      </c>
      <c r="AA9">
        <f t="shared" si="10"/>
        <v>-0.50745600000000002</v>
      </c>
      <c r="AB9">
        <f t="shared" si="11"/>
        <v>0.2823793</v>
      </c>
      <c r="AC9">
        <f t="shared" si="12"/>
        <v>-0.59217649999999999</v>
      </c>
      <c r="AD9">
        <f t="shared" si="13"/>
        <v>8.7438894000000005</v>
      </c>
    </row>
    <row r="10" spans="1:30">
      <c r="A10" t="s">
        <v>26</v>
      </c>
      <c r="B10" t="s">
        <v>229</v>
      </c>
      <c r="C10" t="s">
        <v>357</v>
      </c>
      <c r="D10" t="s">
        <v>111</v>
      </c>
      <c r="E10" s="38">
        <v>-7.63471E-5</v>
      </c>
      <c r="F10">
        <v>8.8673499999999995E-3</v>
      </c>
      <c r="G10">
        <v>-7.2226056999999996E-2</v>
      </c>
      <c r="H10">
        <v>4.4111299999999998E-4</v>
      </c>
      <c r="I10">
        <v>1.5047533E-2</v>
      </c>
      <c r="J10">
        <v>-1.010101E-3</v>
      </c>
      <c r="K10">
        <v>5.8912634999999998E-2</v>
      </c>
      <c r="L10">
        <v>-1.0893249999999999E-3</v>
      </c>
      <c r="M10">
        <v>-1.010101E-3</v>
      </c>
      <c r="N10">
        <v>-2.0994260000000002E-3</v>
      </c>
      <c r="O10">
        <v>2.658919E-3</v>
      </c>
      <c r="P10">
        <v>0.161019833</v>
      </c>
      <c r="Q10">
        <v>5.0597166999999998E-2</v>
      </c>
      <c r="R10">
        <f t="shared" si="1"/>
        <v>-7.6347100000000003E-3</v>
      </c>
      <c r="S10">
        <f t="shared" si="2"/>
        <v>0.88673499999999994</v>
      </c>
      <c r="T10">
        <f t="shared" si="3"/>
        <v>-7.2226056999999999</v>
      </c>
      <c r="U10">
        <f t="shared" si="4"/>
        <v>4.4111299999999999E-2</v>
      </c>
      <c r="V10">
        <f t="shared" si="5"/>
        <v>1.5047533</v>
      </c>
      <c r="W10">
        <f t="shared" si="6"/>
        <v>-0.10101010000000001</v>
      </c>
      <c r="X10">
        <f t="shared" si="7"/>
        <v>5.8912635</v>
      </c>
      <c r="Y10">
        <f t="shared" si="8"/>
        <v>-0.10893249999999999</v>
      </c>
      <c r="Z10">
        <f t="shared" si="9"/>
        <v>-0.10101010000000001</v>
      </c>
      <c r="AA10">
        <f t="shared" si="10"/>
        <v>-0.20994260000000001</v>
      </c>
      <c r="AB10">
        <f t="shared" si="11"/>
        <v>0.26589190000000001</v>
      </c>
      <c r="AC10">
        <f t="shared" si="12"/>
        <v>16.101983300000001</v>
      </c>
      <c r="AD10">
        <f t="shared" si="13"/>
        <v>5.0597167000000001</v>
      </c>
    </row>
    <row r="11" spans="1:30">
      <c r="A11" t="s">
        <v>267</v>
      </c>
      <c r="B11" t="s">
        <v>229</v>
      </c>
      <c r="C11" t="s">
        <v>479</v>
      </c>
      <c r="D11" t="s">
        <v>230</v>
      </c>
      <c r="E11">
        <v>2.4235989999999998E-3</v>
      </c>
      <c r="F11">
        <v>5.7630057999999998E-2</v>
      </c>
      <c r="G11">
        <v>7.1483570999999996E-2</v>
      </c>
      <c r="H11">
        <v>-7.2951898000000001E-2</v>
      </c>
      <c r="I11">
        <v>3.3709864999999999E-2</v>
      </c>
      <c r="J11">
        <v>-0.14051230200000001</v>
      </c>
      <c r="K11">
        <v>3.4378552E-2</v>
      </c>
      <c r="L11">
        <v>-1.1091230000000001E-2</v>
      </c>
      <c r="M11">
        <v>-7.5066630000000002E-3</v>
      </c>
      <c r="N11">
        <v>-1.8597893000000001E-2</v>
      </c>
      <c r="O11">
        <v>-2.785456E-3</v>
      </c>
      <c r="P11">
        <v>-1.3221343E-2</v>
      </c>
      <c r="Q11">
        <v>5.8241803000000002E-2</v>
      </c>
      <c r="R11">
        <f t="shared" si="1"/>
        <v>0.24235989999999999</v>
      </c>
      <c r="S11">
        <f t="shared" si="2"/>
        <v>5.7630058000000002</v>
      </c>
      <c r="T11">
        <f t="shared" si="3"/>
        <v>7.1483570999999992</v>
      </c>
      <c r="U11">
        <f t="shared" si="4"/>
        <v>-7.2951898000000002</v>
      </c>
      <c r="V11">
        <f t="shared" si="5"/>
        <v>3.3709864999999999</v>
      </c>
      <c r="W11">
        <f t="shared" si="6"/>
        <v>-14.051230200000001</v>
      </c>
      <c r="X11">
        <f t="shared" si="7"/>
        <v>3.4378552</v>
      </c>
      <c r="Y11">
        <f t="shared" si="8"/>
        <v>-1.1091230000000001</v>
      </c>
      <c r="Z11">
        <f t="shared" si="9"/>
        <v>-0.75066630000000001</v>
      </c>
      <c r="AA11">
        <f t="shared" si="10"/>
        <v>-1.8597893000000001</v>
      </c>
      <c r="AB11">
        <f t="shared" si="11"/>
        <v>-0.2785456</v>
      </c>
      <c r="AC11">
        <f t="shared" si="12"/>
        <v>-1.3221343000000001</v>
      </c>
      <c r="AD11">
        <f t="shared" si="13"/>
        <v>5.8241803000000001</v>
      </c>
    </row>
    <row r="12" spans="1:30">
      <c r="A12" t="s">
        <v>267</v>
      </c>
      <c r="B12" t="s">
        <v>229</v>
      </c>
      <c r="C12" t="s">
        <v>479</v>
      </c>
      <c r="D12" t="s">
        <v>298</v>
      </c>
      <c r="E12">
        <v>9.0179809999999996E-3</v>
      </c>
      <c r="F12">
        <v>5.7118584999999999E-2</v>
      </c>
      <c r="G12">
        <v>0.104486067</v>
      </c>
      <c r="H12">
        <v>-7.1190820000000002E-2</v>
      </c>
      <c r="I12">
        <v>-2.0004663999999998E-2</v>
      </c>
      <c r="J12">
        <v>-4.5524900000000002E-3</v>
      </c>
      <c r="K12">
        <v>2.0312529999999999E-2</v>
      </c>
      <c r="L12">
        <v>-7.6954383000000001E-2</v>
      </c>
      <c r="M12">
        <v>-1.746243E-3</v>
      </c>
      <c r="N12">
        <v>-7.8700625999999996E-2</v>
      </c>
      <c r="O12">
        <v>-4.4062889999999999E-3</v>
      </c>
      <c r="P12">
        <v>-5.7042712000000002E-2</v>
      </c>
      <c r="Q12">
        <v>0.13465523700000001</v>
      </c>
      <c r="R12">
        <f t="shared" si="1"/>
        <v>0.90179809999999994</v>
      </c>
      <c r="S12">
        <f t="shared" si="2"/>
        <v>5.7118584999999999</v>
      </c>
      <c r="T12">
        <f t="shared" si="3"/>
        <v>10.448606700000001</v>
      </c>
      <c r="U12">
        <f t="shared" si="4"/>
        <v>-7.1190820000000006</v>
      </c>
      <c r="V12">
        <f t="shared" si="5"/>
        <v>-2.0004663999999996</v>
      </c>
      <c r="W12">
        <f t="shared" si="6"/>
        <v>-0.45524900000000001</v>
      </c>
      <c r="X12">
        <f t="shared" si="7"/>
        <v>2.031253</v>
      </c>
      <c r="Y12">
        <f t="shared" si="8"/>
        <v>-7.6954383000000002</v>
      </c>
      <c r="Z12">
        <f t="shared" si="9"/>
        <v>-0.17462430000000001</v>
      </c>
      <c r="AA12">
        <f t="shared" si="10"/>
        <v>-7.8700625999999998</v>
      </c>
      <c r="AB12">
        <f t="shared" si="11"/>
        <v>-0.44062889999999999</v>
      </c>
      <c r="AC12">
        <f t="shared" si="12"/>
        <v>-5.7042712</v>
      </c>
      <c r="AD12">
        <f t="shared" si="13"/>
        <v>13.4655237</v>
      </c>
    </row>
    <row r="13" spans="1:30">
      <c r="A13" t="s">
        <v>267</v>
      </c>
      <c r="B13" t="s">
        <v>229</v>
      </c>
      <c r="C13" t="s">
        <v>479</v>
      </c>
      <c r="D13" t="s">
        <v>431</v>
      </c>
      <c r="E13">
        <v>7.1957039999999998E-3</v>
      </c>
      <c r="F13">
        <v>2.6686817000000002E-2</v>
      </c>
      <c r="G13">
        <v>0.16200128999999999</v>
      </c>
      <c r="H13">
        <v>-0.14886898000000001</v>
      </c>
      <c r="I13">
        <v>1.4106283000000001E-2</v>
      </c>
      <c r="J13">
        <v>2.45502E-3</v>
      </c>
      <c r="K13">
        <v>1.4557897E-2</v>
      </c>
      <c r="L13">
        <v>-2.9270594E-2</v>
      </c>
      <c r="M13">
        <v>5.8616409999999999E-3</v>
      </c>
      <c r="N13">
        <v>-2.3408953999999999E-2</v>
      </c>
      <c r="O13">
        <v>3.0420849999999999E-3</v>
      </c>
      <c r="P13">
        <v>-0.12974862400000001</v>
      </c>
      <c r="Q13">
        <v>7.3704579000000006E-2</v>
      </c>
      <c r="R13">
        <f t="shared" si="1"/>
        <v>0.71957039999999994</v>
      </c>
      <c r="S13">
        <f t="shared" si="2"/>
        <v>2.6686817</v>
      </c>
      <c r="T13">
        <f t="shared" si="3"/>
        <v>16.200129</v>
      </c>
      <c r="U13">
        <f t="shared" si="4"/>
        <v>-14.886898</v>
      </c>
      <c r="V13">
        <f t="shared" si="5"/>
        <v>1.4106283000000002</v>
      </c>
      <c r="W13">
        <f t="shared" si="6"/>
        <v>0.245502</v>
      </c>
      <c r="X13">
        <f t="shared" si="7"/>
        <v>1.4557897</v>
      </c>
      <c r="Y13">
        <f t="shared" si="8"/>
        <v>-2.9270594000000001</v>
      </c>
      <c r="Z13">
        <f t="shared" si="9"/>
        <v>0.58616409999999997</v>
      </c>
      <c r="AA13">
        <f t="shared" si="10"/>
        <v>-2.3408954</v>
      </c>
      <c r="AB13">
        <f t="shared" si="11"/>
        <v>0.30420849999999999</v>
      </c>
      <c r="AC13">
        <f t="shared" si="12"/>
        <v>-12.974862400000001</v>
      </c>
      <c r="AD13">
        <f t="shared" si="13"/>
        <v>7.3704579000000008</v>
      </c>
    </row>
    <row r="14" spans="1:30">
      <c r="A14" t="s">
        <v>267</v>
      </c>
      <c r="B14" t="s">
        <v>100</v>
      </c>
      <c r="C14" t="s">
        <v>479</v>
      </c>
      <c r="D14" t="s">
        <v>470</v>
      </c>
      <c r="E14">
        <v>7.7132540000000001E-3</v>
      </c>
      <c r="F14">
        <v>2.0615253E-2</v>
      </c>
      <c r="G14">
        <v>0.177983853</v>
      </c>
      <c r="H14">
        <v>-0.10875288499999999</v>
      </c>
      <c r="I14">
        <v>2.7792593000000001E-2</v>
      </c>
      <c r="J14">
        <v>-4.677095E-3</v>
      </c>
      <c r="K14">
        <v>8.0626445000000005E-2</v>
      </c>
      <c r="L14">
        <v>2.5778881E-2</v>
      </c>
      <c r="M14">
        <v>-2.6119580999999999E-2</v>
      </c>
      <c r="N14">
        <v>-3.40701E-4</v>
      </c>
      <c r="O14">
        <v>-5.3206659999999999E-3</v>
      </c>
      <c r="P14">
        <v>6.6697960000000004E-3</v>
      </c>
      <c r="Q14">
        <v>2.2123737000000001E-2</v>
      </c>
      <c r="R14">
        <f t="shared" si="1"/>
        <v>0.77132540000000005</v>
      </c>
      <c r="S14">
        <f t="shared" si="2"/>
        <v>2.0615253</v>
      </c>
      <c r="T14">
        <f t="shared" si="3"/>
        <v>17.7983853</v>
      </c>
      <c r="U14">
        <f t="shared" si="4"/>
        <v>-10.8752885</v>
      </c>
      <c r="V14">
        <f t="shared" si="5"/>
        <v>2.7792593000000001</v>
      </c>
      <c r="W14">
        <f t="shared" si="6"/>
        <v>-0.4677095</v>
      </c>
      <c r="X14">
        <f t="shared" si="7"/>
        <v>8.0626445000000011</v>
      </c>
      <c r="Y14">
        <f t="shared" si="8"/>
        <v>2.5778881</v>
      </c>
      <c r="Z14">
        <f t="shared" si="9"/>
        <v>-2.6119580999999998</v>
      </c>
      <c r="AA14">
        <f t="shared" si="10"/>
        <v>-3.4070099999999999E-2</v>
      </c>
      <c r="AB14">
        <f t="shared" si="11"/>
        <v>-0.53206659999999995</v>
      </c>
      <c r="AC14">
        <f t="shared" si="12"/>
        <v>0.66697960000000001</v>
      </c>
      <c r="AD14">
        <f t="shared" si="13"/>
        <v>2.2123737000000001</v>
      </c>
    </row>
    <row r="15" spans="1:30">
      <c r="A15" t="s">
        <v>267</v>
      </c>
      <c r="B15" t="s">
        <v>100</v>
      </c>
      <c r="C15" t="s">
        <v>479</v>
      </c>
      <c r="D15" t="s">
        <v>471</v>
      </c>
      <c r="E15">
        <v>5.4914569999999999E-3</v>
      </c>
      <c r="F15">
        <v>5.3728315999999998E-2</v>
      </c>
      <c r="G15">
        <v>0.12961336900000001</v>
      </c>
      <c r="H15">
        <v>-6.7198451000000006E-2</v>
      </c>
      <c r="I15">
        <v>6.7539499999999999E-3</v>
      </c>
      <c r="J15">
        <v>6.261689E-3</v>
      </c>
      <c r="K15">
        <v>1.0607287E-2</v>
      </c>
      <c r="L15">
        <v>-2.5986747000000001E-2</v>
      </c>
      <c r="M15">
        <v>-1.0930980999999999E-2</v>
      </c>
      <c r="N15">
        <v>-3.6917727999999997E-2</v>
      </c>
      <c r="O15">
        <v>2.5958779999999998E-3</v>
      </c>
      <c r="P15">
        <v>1.474274E-3</v>
      </c>
      <c r="Q15">
        <v>3.3451278000000001E-2</v>
      </c>
      <c r="R15">
        <f t="shared" si="1"/>
        <v>0.54914569999999996</v>
      </c>
      <c r="S15">
        <f t="shared" si="2"/>
        <v>5.3728315999999996</v>
      </c>
      <c r="T15">
        <f t="shared" si="3"/>
        <v>12.961336900000001</v>
      </c>
      <c r="U15">
        <f t="shared" si="4"/>
        <v>-6.7198451000000006</v>
      </c>
      <c r="V15">
        <f t="shared" si="5"/>
        <v>0.67539499999999997</v>
      </c>
      <c r="W15">
        <f t="shared" si="6"/>
        <v>0.62616890000000003</v>
      </c>
      <c r="X15">
        <f t="shared" si="7"/>
        <v>1.0607287000000001</v>
      </c>
      <c r="Y15">
        <f t="shared" si="8"/>
        <v>-2.5986747000000001</v>
      </c>
      <c r="Z15">
        <f t="shared" si="9"/>
        <v>-1.0930981</v>
      </c>
      <c r="AA15">
        <f t="shared" si="10"/>
        <v>-3.6917727999999999</v>
      </c>
      <c r="AB15">
        <f t="shared" si="11"/>
        <v>0.25958779999999998</v>
      </c>
      <c r="AC15">
        <f t="shared" si="12"/>
        <v>0.14742740000000001</v>
      </c>
      <c r="AD15">
        <f t="shared" si="13"/>
        <v>3.3451278000000002</v>
      </c>
    </row>
    <row r="16" spans="1:30">
      <c r="A16" t="s">
        <v>267</v>
      </c>
      <c r="B16" t="s">
        <v>100</v>
      </c>
      <c r="C16" t="s">
        <v>479</v>
      </c>
      <c r="D16" t="s">
        <v>472</v>
      </c>
      <c r="E16">
        <v>-1.2619655E-2</v>
      </c>
      <c r="F16">
        <v>0.124811645</v>
      </c>
      <c r="G16">
        <v>8.2776803999999995E-2</v>
      </c>
      <c r="H16">
        <v>-0.115967853</v>
      </c>
      <c r="I16">
        <v>2.0252579999999998E-3</v>
      </c>
      <c r="J16">
        <v>2.644104E-3</v>
      </c>
      <c r="K16">
        <v>-2.2789860000000002E-3</v>
      </c>
      <c r="L16">
        <v>-5.8570847000000002E-2</v>
      </c>
      <c r="M16">
        <v>2.235636E-3</v>
      </c>
      <c r="N16">
        <v>-5.6335211000000003E-2</v>
      </c>
      <c r="O16">
        <v>0</v>
      </c>
      <c r="P16">
        <v>-8.3138999999999999E-4</v>
      </c>
      <c r="Q16">
        <v>-3.1566659999999998E-3</v>
      </c>
      <c r="R16">
        <f t="shared" si="1"/>
        <v>-1.2619655000000001</v>
      </c>
      <c r="S16">
        <f t="shared" si="2"/>
        <v>12.4811645</v>
      </c>
      <c r="T16">
        <f t="shared" si="3"/>
        <v>8.2776803999999995</v>
      </c>
      <c r="U16">
        <f t="shared" si="4"/>
        <v>-11.596785299999999</v>
      </c>
      <c r="V16">
        <f t="shared" si="5"/>
        <v>0.20252579999999998</v>
      </c>
      <c r="W16">
        <f t="shared" si="6"/>
        <v>0.26441039999999999</v>
      </c>
      <c r="X16">
        <f t="shared" si="7"/>
        <v>-0.22789860000000001</v>
      </c>
      <c r="Y16">
        <f t="shared" si="8"/>
        <v>-5.8570847000000006</v>
      </c>
      <c r="Z16">
        <f t="shared" si="9"/>
        <v>0.2235636</v>
      </c>
      <c r="AA16">
        <f t="shared" si="10"/>
        <v>-5.6335211000000003</v>
      </c>
      <c r="AB16">
        <f t="shared" si="11"/>
        <v>0</v>
      </c>
      <c r="AC16">
        <f t="shared" si="12"/>
        <v>-8.3139000000000005E-2</v>
      </c>
      <c r="AD16">
        <f t="shared" si="13"/>
        <v>-0.31566659999999996</v>
      </c>
    </row>
    <row r="17" spans="1:30">
      <c r="A17" t="s">
        <v>26</v>
      </c>
      <c r="B17" t="s">
        <v>100</v>
      </c>
      <c r="C17" t="s">
        <v>357</v>
      </c>
      <c r="D17" t="s">
        <v>244</v>
      </c>
      <c r="E17">
        <v>6.1748849999999997E-3</v>
      </c>
      <c r="F17">
        <v>-9.4797252999999998E-2</v>
      </c>
      <c r="G17">
        <v>9.1751079999999995E-3</v>
      </c>
      <c r="H17">
        <v>-1.678346E-3</v>
      </c>
      <c r="I17">
        <v>-2.3995840000000002E-3</v>
      </c>
      <c r="J17">
        <v>6.1666508000000002E-2</v>
      </c>
      <c r="K17">
        <v>0.15156605400000001</v>
      </c>
      <c r="L17">
        <v>0</v>
      </c>
      <c r="M17">
        <v>-1.1359612999999999E-2</v>
      </c>
      <c r="N17">
        <v>-1.1359612999999999E-2</v>
      </c>
      <c r="O17">
        <v>-8.3311040000000006E-3</v>
      </c>
      <c r="P17">
        <v>-2.3966663999999999E-2</v>
      </c>
      <c r="Q17">
        <v>-1.3769844999999999E-2</v>
      </c>
      <c r="R17">
        <f t="shared" si="1"/>
        <v>0.6174885</v>
      </c>
      <c r="S17">
        <f t="shared" si="2"/>
        <v>-9.4797253000000001</v>
      </c>
      <c r="T17">
        <f t="shared" si="3"/>
        <v>0.91751079999999996</v>
      </c>
      <c r="U17">
        <f t="shared" si="4"/>
        <v>-0.1678346</v>
      </c>
      <c r="V17">
        <f t="shared" si="5"/>
        <v>-0.23995840000000002</v>
      </c>
      <c r="W17">
        <f t="shared" si="6"/>
        <v>6.1666508000000002</v>
      </c>
      <c r="X17">
        <f t="shared" si="7"/>
        <v>15.1566054</v>
      </c>
      <c r="Y17">
        <f t="shared" si="8"/>
        <v>0</v>
      </c>
      <c r="Z17">
        <f t="shared" si="9"/>
        <v>-1.1359613</v>
      </c>
      <c r="AA17">
        <f t="shared" si="10"/>
        <v>-1.1359613</v>
      </c>
      <c r="AB17">
        <f t="shared" si="11"/>
        <v>-0.83311040000000003</v>
      </c>
      <c r="AC17">
        <f t="shared" si="12"/>
        <v>-2.3966664</v>
      </c>
      <c r="AD17">
        <f t="shared" si="13"/>
        <v>-1.3769844999999998</v>
      </c>
    </row>
    <row r="18" spans="1:30">
      <c r="A18" t="s">
        <v>26</v>
      </c>
      <c r="B18" t="s">
        <v>100</v>
      </c>
      <c r="C18" t="s">
        <v>357</v>
      </c>
      <c r="D18" t="s">
        <v>286</v>
      </c>
      <c r="E18">
        <v>6.5996550000000003E-3</v>
      </c>
      <c r="F18">
        <v>-1.8299717E-2</v>
      </c>
      <c r="G18">
        <v>-2.9911568999999999E-2</v>
      </c>
      <c r="H18">
        <v>9.3573638000000001E-2</v>
      </c>
      <c r="I18">
        <v>6.2385239999999996E-3</v>
      </c>
      <c r="J18">
        <v>3.4010363000000002E-2</v>
      </c>
      <c r="K18">
        <v>5.4069752999999998E-2</v>
      </c>
      <c r="L18">
        <v>-3.1489420000000001E-3</v>
      </c>
      <c r="M18">
        <v>-2.7918287E-2</v>
      </c>
      <c r="N18">
        <v>-3.1067228999999998E-2</v>
      </c>
      <c r="O18">
        <v>-1.3172769999999999E-3</v>
      </c>
      <c r="P18">
        <v>-3.4670300000000001E-2</v>
      </c>
      <c r="Q18">
        <v>-5.9133559999999998E-3</v>
      </c>
      <c r="R18">
        <f t="shared" si="1"/>
        <v>0.65996549999999998</v>
      </c>
      <c r="S18">
        <f t="shared" si="2"/>
        <v>-1.8299717</v>
      </c>
      <c r="T18">
        <f t="shared" si="3"/>
        <v>-2.9911569</v>
      </c>
      <c r="U18">
        <f t="shared" si="4"/>
        <v>9.3573637999999999</v>
      </c>
      <c r="V18">
        <f t="shared" si="5"/>
        <v>0.62385239999999997</v>
      </c>
      <c r="W18">
        <f t="shared" si="6"/>
        <v>3.4010363000000003</v>
      </c>
      <c r="X18">
        <f t="shared" si="7"/>
        <v>5.4069753</v>
      </c>
      <c r="Y18">
        <f t="shared" si="8"/>
        <v>-0.31489420000000001</v>
      </c>
      <c r="Z18">
        <f t="shared" si="9"/>
        <v>-2.7918286999999999</v>
      </c>
      <c r="AA18">
        <f t="shared" si="10"/>
        <v>-3.1067228999999998</v>
      </c>
      <c r="AB18">
        <f t="shared" si="11"/>
        <v>-0.1317277</v>
      </c>
      <c r="AC18">
        <f t="shared" si="12"/>
        <v>-3.4670300000000003</v>
      </c>
      <c r="AD18">
        <f t="shared" si="13"/>
        <v>-0.59133559999999996</v>
      </c>
    </row>
    <row r="19" spans="1:30">
      <c r="A19" t="s">
        <v>26</v>
      </c>
      <c r="B19" t="s">
        <v>100</v>
      </c>
      <c r="C19" t="s">
        <v>357</v>
      </c>
      <c r="D19" t="s">
        <v>136</v>
      </c>
      <c r="E19">
        <v>-2.3034543000000001E-2</v>
      </c>
      <c r="F19">
        <v>8.8629699999999995E-3</v>
      </c>
      <c r="G19">
        <v>2.2862625000000001E-2</v>
      </c>
      <c r="H19">
        <v>8.9046065999999993E-2</v>
      </c>
      <c r="I19">
        <v>5.2108470000000002E-3</v>
      </c>
      <c r="J19">
        <v>0</v>
      </c>
      <c r="K19">
        <v>-1.6700071E-2</v>
      </c>
      <c r="L19">
        <v>0</v>
      </c>
      <c r="M19">
        <v>3.5967970000000001E-3</v>
      </c>
      <c r="N19">
        <v>3.5967970000000001E-3</v>
      </c>
      <c r="O19">
        <v>-2.1577240000000002E-3</v>
      </c>
      <c r="P19">
        <v>8.9102699999999996E-4</v>
      </c>
      <c r="Q19">
        <v>-3.7445290999999999E-2</v>
      </c>
      <c r="R19">
        <f t="shared" si="1"/>
        <v>-2.3034543000000003</v>
      </c>
      <c r="S19">
        <f t="shared" si="2"/>
        <v>0.886297</v>
      </c>
      <c r="T19">
        <f t="shared" si="3"/>
        <v>2.2862625000000003</v>
      </c>
      <c r="U19">
        <f t="shared" si="4"/>
        <v>8.9046065999999993</v>
      </c>
      <c r="V19">
        <f t="shared" si="5"/>
        <v>0.52108470000000007</v>
      </c>
      <c r="W19">
        <f t="shared" si="6"/>
        <v>0</v>
      </c>
      <c r="X19">
        <f t="shared" si="7"/>
        <v>-1.6700071000000001</v>
      </c>
      <c r="Y19">
        <f t="shared" si="8"/>
        <v>0</v>
      </c>
      <c r="Z19">
        <f t="shared" si="9"/>
        <v>0.35967969999999999</v>
      </c>
      <c r="AA19">
        <f t="shared" si="10"/>
        <v>0.35967969999999999</v>
      </c>
      <c r="AB19">
        <f t="shared" si="11"/>
        <v>-0.21577240000000003</v>
      </c>
      <c r="AC19">
        <f t="shared" si="12"/>
        <v>8.9102699999999993E-2</v>
      </c>
      <c r="AD19">
        <f t="shared" si="13"/>
        <v>-3.7445290999999998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17"/>
  <sheetViews>
    <sheetView zoomScale="85" workbookViewId="0">
      <pane xSplit="6" ySplit="1" topLeftCell="AJ2" activePane="bottomRight" state="frozen"/>
      <selection pane="topRight" activeCell="F1" sqref="F1"/>
      <selection pane="bottomLeft" activeCell="A2" sqref="A2"/>
      <selection pane="bottomRight" activeCell="AS55" sqref="AS55"/>
    </sheetView>
  </sheetViews>
  <sheetFormatPr baseColWidth="10" defaultColWidth="5.140625" defaultRowHeight="13" x14ac:dyDescent="0"/>
  <cols>
    <col min="1" max="1" width="8.140625" customWidth="1"/>
    <col min="2" max="2" width="19" bestFit="1" customWidth="1"/>
    <col min="3" max="3" width="4.140625" bestFit="1" customWidth="1"/>
    <col min="4" max="4" width="5.7109375" customWidth="1"/>
    <col min="5" max="5" width="4.42578125" style="25" customWidth="1"/>
    <col min="6" max="6" width="6.5703125" bestFit="1" customWidth="1"/>
    <col min="7" max="19" width="10.140625" customWidth="1"/>
    <col min="27" max="29" width="6" customWidth="1"/>
  </cols>
  <sheetData>
    <row r="1" spans="1:41" s="1" customFormat="1" ht="144" customHeight="1">
      <c r="A1" s="1" t="s">
        <v>256</v>
      </c>
      <c r="B1" s="1" t="s">
        <v>13</v>
      </c>
      <c r="C1" s="1" t="s">
        <v>166</v>
      </c>
      <c r="D1" s="1" t="s">
        <v>266</v>
      </c>
      <c r="E1" s="26" t="s">
        <v>406</v>
      </c>
      <c r="F1" s="1" t="s">
        <v>407</v>
      </c>
      <c r="G1" s="1" t="s">
        <v>491</v>
      </c>
      <c r="H1" s="1" t="s">
        <v>492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497</v>
      </c>
      <c r="N1" s="1" t="s">
        <v>498</v>
      </c>
      <c r="O1" s="1" t="s">
        <v>499</v>
      </c>
      <c r="P1" s="1" t="s">
        <v>500</v>
      </c>
      <c r="Q1" s="1" t="s">
        <v>501</v>
      </c>
      <c r="R1" s="1" t="s">
        <v>511</v>
      </c>
      <c r="S1" s="1" t="s">
        <v>512</v>
      </c>
      <c r="T1" s="1" t="s">
        <v>401</v>
      </c>
      <c r="U1" s="1" t="s">
        <v>481</v>
      </c>
      <c r="V1" s="1" t="s">
        <v>70</v>
      </c>
      <c r="W1" s="1" t="s">
        <v>71</v>
      </c>
      <c r="X1" s="1" t="s">
        <v>404</v>
      </c>
      <c r="Y1" s="1" t="s">
        <v>520</v>
      </c>
      <c r="Z1" s="1" t="s">
        <v>483</v>
      </c>
      <c r="AA1" s="1" t="s">
        <v>511</v>
      </c>
      <c r="AB1" s="1" t="s">
        <v>512</v>
      </c>
      <c r="AC1" s="1" t="s">
        <v>530</v>
      </c>
      <c r="AD1" s="1" t="s">
        <v>529</v>
      </c>
      <c r="AE1" s="1" t="s">
        <v>404</v>
      </c>
      <c r="AF1" s="1" t="s">
        <v>505</v>
      </c>
      <c r="AG1" s="1" t="s">
        <v>513</v>
      </c>
      <c r="AH1" s="1" t="s">
        <v>514</v>
      </c>
      <c r="AI1" s="1" t="s">
        <v>531</v>
      </c>
      <c r="AJ1" s="1" t="s">
        <v>532</v>
      </c>
      <c r="AK1" s="1" t="s">
        <v>525</v>
      </c>
      <c r="AL1" s="1" t="s">
        <v>526</v>
      </c>
      <c r="AM1" s="1" t="s">
        <v>521</v>
      </c>
      <c r="AN1" s="1" t="s">
        <v>524</v>
      </c>
      <c r="AO1" s="1" t="s">
        <v>401</v>
      </c>
    </row>
    <row r="2" spans="1:41">
      <c r="A2">
        <v>1</v>
      </c>
      <c r="B2" t="s">
        <v>128</v>
      </c>
      <c r="C2" t="s">
        <v>16</v>
      </c>
      <c r="D2" t="s">
        <v>473</v>
      </c>
      <c r="E2" s="25" t="s">
        <v>479</v>
      </c>
      <c r="F2" t="s">
        <v>258</v>
      </c>
      <c r="G2">
        <v>0</v>
      </c>
      <c r="H2">
        <v>-2.7962183162196639</v>
      </c>
      <c r="I2">
        <v>-3.1984463344677274</v>
      </c>
      <c r="J2">
        <v>-1.8943661966892602</v>
      </c>
      <c r="K2">
        <v>-3.6174282061514056</v>
      </c>
      <c r="L2">
        <v>-5.4313173680092808</v>
      </c>
      <c r="M2">
        <v>-2.9838978159069884</v>
      </c>
      <c r="N2">
        <v>-0.31060133388788891</v>
      </c>
      <c r="O2">
        <v>0</v>
      </c>
      <c r="P2">
        <v>0</v>
      </c>
      <c r="Q2">
        <v>-2.2363295229505891</v>
      </c>
      <c r="R2">
        <v>6.5373952590467863E-3</v>
      </c>
      <c r="S2">
        <v>-2.2363295229505891</v>
      </c>
      <c r="T2">
        <v>16</v>
      </c>
      <c r="U2" t="s">
        <v>515</v>
      </c>
      <c r="V2">
        <v>2.0211127307829111</v>
      </c>
      <c r="W2">
        <v>0.72896232844451414</v>
      </c>
      <c r="X2">
        <v>9.6753105251688822</v>
      </c>
      <c r="Y2">
        <v>55.371540640662403</v>
      </c>
      <c r="Z2">
        <v>-2.2338335051371705</v>
      </c>
      <c r="AA2">
        <v>-2.8330506626226222E-2</v>
      </c>
      <c r="AB2">
        <v>-2.2363295229505891</v>
      </c>
      <c r="AC2">
        <v>0.39784394982709154</v>
      </c>
      <c r="AD2">
        <v>-1.5552456833506736</v>
      </c>
      <c r="AE2">
        <v>9.6753105251688822</v>
      </c>
      <c r="AF2">
        <v>13.074743952930923</v>
      </c>
      <c r="AG2">
        <v>49.29178470254957</v>
      </c>
      <c r="AH2">
        <v>9.6535192852473326</v>
      </c>
      <c r="AI2">
        <v>59.816953584658961</v>
      </c>
      <c r="AJ2">
        <v>17.43299193724123</v>
      </c>
      <c r="AK2">
        <v>3</v>
      </c>
      <c r="AL2">
        <v>7</v>
      </c>
      <c r="AM2">
        <v>5</v>
      </c>
      <c r="AN2">
        <v>1</v>
      </c>
      <c r="AO2">
        <v>16</v>
      </c>
    </row>
    <row r="3" spans="1:41">
      <c r="A3">
        <v>2</v>
      </c>
      <c r="B3" t="s">
        <v>309</v>
      </c>
      <c r="C3" t="s">
        <v>16</v>
      </c>
      <c r="D3" t="s">
        <v>473</v>
      </c>
      <c r="E3" s="25" t="s">
        <v>479</v>
      </c>
      <c r="F3" t="s">
        <v>258</v>
      </c>
      <c r="G3">
        <v>0</v>
      </c>
      <c r="H3">
        <v>-2.0723666822378073</v>
      </c>
      <c r="I3">
        <v>-4.2153323337656259</v>
      </c>
      <c r="J3" s="76">
        <v>-1.2196995520180431</v>
      </c>
      <c r="K3">
        <v>-3.694612985961697</v>
      </c>
      <c r="L3">
        <v>-4.6257078372056393</v>
      </c>
      <c r="M3">
        <v>-3.9100457432911275</v>
      </c>
      <c r="N3">
        <v>-1.0109395359929958</v>
      </c>
      <c r="O3">
        <v>0</v>
      </c>
      <c r="P3">
        <v>0</v>
      </c>
      <c r="Q3">
        <v>-2.1221664863461771</v>
      </c>
      <c r="R3">
        <v>-0.75194442237462666</v>
      </c>
      <c r="S3">
        <v>-2.1221664863461771</v>
      </c>
      <c r="T3">
        <v>16</v>
      </c>
      <c r="U3" t="s">
        <v>515</v>
      </c>
      <c r="V3">
        <v>2.1797458978393611</v>
      </c>
      <c r="W3">
        <v>0.78617714930272686</v>
      </c>
      <c r="X3">
        <v>12.636429784137764</v>
      </c>
      <c r="Y3">
        <v>49.478535047295665</v>
      </c>
      <c r="Z3">
        <v>-1.9334944839825343</v>
      </c>
      <c r="AA3">
        <v>-0.75194442237462633</v>
      </c>
      <c r="AB3">
        <v>-2.1221664863461771</v>
      </c>
      <c r="AC3">
        <v>-0.27284185946015543</v>
      </c>
      <c r="AD3">
        <v>-1.304332198835066</v>
      </c>
      <c r="AE3">
        <v>12.636429784137764</v>
      </c>
      <c r="AF3">
        <v>22.798932815910746</v>
      </c>
      <c r="AG3">
        <v>32.039776861508621</v>
      </c>
      <c r="AH3">
        <v>10.696095076400681</v>
      </c>
      <c r="AI3">
        <v>43.220955614843575</v>
      </c>
      <c r="AJ3">
        <v>21.343681785107929</v>
      </c>
      <c r="AK3">
        <v>3</v>
      </c>
      <c r="AL3">
        <v>10</v>
      </c>
      <c r="AM3">
        <v>3</v>
      </c>
      <c r="AN3">
        <v>1</v>
      </c>
      <c r="AO3">
        <v>17</v>
      </c>
    </row>
    <row r="4" spans="1:41">
      <c r="A4">
        <v>3</v>
      </c>
      <c r="B4" t="s">
        <v>310</v>
      </c>
      <c r="C4" t="s">
        <v>16</v>
      </c>
      <c r="D4" t="s">
        <v>473</v>
      </c>
      <c r="E4" s="25" t="s">
        <v>479</v>
      </c>
      <c r="F4" t="s">
        <v>258</v>
      </c>
      <c r="G4">
        <v>0</v>
      </c>
      <c r="H4">
        <v>-2.4226464046562275</v>
      </c>
      <c r="I4">
        <v>-3.7101515893894761</v>
      </c>
      <c r="J4">
        <v>-1.3821189897094099</v>
      </c>
      <c r="K4">
        <v>-2.98698768316524</v>
      </c>
      <c r="L4">
        <v>-3.3638415951183864</v>
      </c>
      <c r="M4">
        <v>-3.3564769391144238</v>
      </c>
      <c r="N4">
        <v>-0.75105047339150399</v>
      </c>
      <c r="O4">
        <v>-4.6410198388817889</v>
      </c>
      <c r="P4">
        <v>0</v>
      </c>
      <c r="Q4">
        <v>-2.7954072997893196</v>
      </c>
      <c r="R4">
        <v>-0.25847682612303052</v>
      </c>
      <c r="S4">
        <v>-2.6316583929400408</v>
      </c>
      <c r="T4">
        <v>20</v>
      </c>
      <c r="U4" t="s">
        <v>515</v>
      </c>
      <c r="V4">
        <v>2.2455801662499777</v>
      </c>
      <c r="W4">
        <v>0.74959307481303417</v>
      </c>
      <c r="X4">
        <v>10.535117056856189</v>
      </c>
      <c r="Y4">
        <v>52.126134734830394</v>
      </c>
      <c r="Z4">
        <v>-2.1391320205044737</v>
      </c>
      <c r="AA4">
        <v>-0.25847682612303052</v>
      </c>
      <c r="AB4">
        <v>-2.6316583929400408</v>
      </c>
      <c r="AC4">
        <v>1.146691972284784E-2</v>
      </c>
      <c r="AD4">
        <v>-1.4427928350251533</v>
      </c>
      <c r="AE4">
        <v>10.535117056856189</v>
      </c>
      <c r="AF4">
        <v>20.066889632107021</v>
      </c>
      <c r="AG4">
        <v>43.573817486860975</v>
      </c>
      <c r="AH4">
        <v>6.7128523650262784</v>
      </c>
      <c r="AI4">
        <v>50.286669851887254</v>
      </c>
      <c r="AJ4">
        <v>19.111323459149546</v>
      </c>
      <c r="AK4">
        <v>3</v>
      </c>
      <c r="AL4">
        <v>10</v>
      </c>
      <c r="AM4">
        <v>7</v>
      </c>
      <c r="AN4">
        <v>0</v>
      </c>
      <c r="AO4">
        <v>20</v>
      </c>
    </row>
    <row r="5" spans="1:41">
      <c r="A5">
        <v>4</v>
      </c>
      <c r="B5" t="s">
        <v>386</v>
      </c>
      <c r="C5" t="s">
        <v>16</v>
      </c>
      <c r="D5" t="s">
        <v>473</v>
      </c>
      <c r="E5" s="25" t="s">
        <v>479</v>
      </c>
      <c r="F5" t="s">
        <v>258</v>
      </c>
      <c r="G5">
        <v>0</v>
      </c>
      <c r="H5">
        <v>-1.7898196044102286</v>
      </c>
      <c r="I5">
        <v>-3.7050840807376195</v>
      </c>
      <c r="J5">
        <v>-0.71713257954233967</v>
      </c>
      <c r="K5">
        <v>0</v>
      </c>
      <c r="L5">
        <v>-5.3440074924651526</v>
      </c>
      <c r="M5">
        <v>-2.6332145592783949</v>
      </c>
      <c r="N5">
        <v>-1.4458916107170983</v>
      </c>
      <c r="O5">
        <v>-5.3440074924651526</v>
      </c>
      <c r="P5">
        <v>0</v>
      </c>
      <c r="Q5">
        <v>-2.6408414514087601</v>
      </c>
      <c r="R5">
        <v>-1.0334294376113395</v>
      </c>
      <c r="S5">
        <v>-2.5667426203988697</v>
      </c>
      <c r="T5">
        <v>16</v>
      </c>
      <c r="U5" t="s">
        <v>515</v>
      </c>
      <c r="V5">
        <v>2.0614831382343217</v>
      </c>
      <c r="W5">
        <v>0.74352287510171833</v>
      </c>
      <c r="X5">
        <v>16.710244830045163</v>
      </c>
      <c r="Y5">
        <v>51.865937722842887</v>
      </c>
      <c r="Z5">
        <v>-1.6063035602456173</v>
      </c>
      <c r="AA5">
        <v>-1.0334294376113395</v>
      </c>
      <c r="AB5">
        <v>-2.5667426203988697</v>
      </c>
      <c r="AC5">
        <v>-0.69136496657903168</v>
      </c>
      <c r="AD5">
        <v>-1.57754583466555</v>
      </c>
      <c r="AE5">
        <v>16.710244830045163</v>
      </c>
      <c r="AF5">
        <v>32.802472070358931</v>
      </c>
      <c r="AG5">
        <v>26.241977656287141</v>
      </c>
      <c r="AH5">
        <v>7.1309721892084621</v>
      </c>
      <c r="AI5">
        <v>33.372949845495604</v>
      </c>
      <c r="AJ5">
        <v>17.114333254100313</v>
      </c>
      <c r="AK5">
        <v>4</v>
      </c>
      <c r="AL5">
        <v>7</v>
      </c>
      <c r="AM5">
        <v>5</v>
      </c>
      <c r="AN5">
        <v>0</v>
      </c>
      <c r="AO5">
        <v>16</v>
      </c>
    </row>
    <row r="6" spans="1:41">
      <c r="A6">
        <v>5</v>
      </c>
      <c r="B6" t="s">
        <v>22</v>
      </c>
      <c r="C6" t="s">
        <v>16</v>
      </c>
      <c r="D6" t="s">
        <v>473</v>
      </c>
      <c r="E6" s="25" t="s">
        <v>479</v>
      </c>
      <c r="F6" t="s">
        <v>258</v>
      </c>
      <c r="G6">
        <v>-5.221436322212079</v>
      </c>
      <c r="H6">
        <v>-1.9107763113333667</v>
      </c>
      <c r="I6">
        <v>-2.8690346205080335</v>
      </c>
      <c r="J6">
        <v>-1.7743244074059534</v>
      </c>
      <c r="K6">
        <v>-3.8188106237059674</v>
      </c>
      <c r="L6">
        <v>-4.0951638986055032</v>
      </c>
      <c r="M6">
        <v>-3.4023078759461827</v>
      </c>
      <c r="N6">
        <v>-0.91892379715317252</v>
      </c>
      <c r="O6">
        <v>-3.5901634811747787</v>
      </c>
      <c r="P6">
        <v>0</v>
      </c>
      <c r="Q6">
        <v>-3.3937315651513522</v>
      </c>
      <c r="R6">
        <v>-0.59598343210629723</v>
      </c>
      <c r="S6">
        <v>-2.7632123216797342</v>
      </c>
      <c r="T6">
        <v>17</v>
      </c>
      <c r="U6" t="s">
        <v>515</v>
      </c>
      <c r="V6">
        <v>2.2036310743168919</v>
      </c>
      <c r="W6">
        <v>0.7777850824188296</v>
      </c>
      <c r="X6">
        <v>18.796992481203009</v>
      </c>
      <c r="Y6">
        <v>43.018259935553175</v>
      </c>
      <c r="Z6">
        <v>-1.4632554022560189</v>
      </c>
      <c r="AA6">
        <v>-0.59598343210629723</v>
      </c>
      <c r="AB6">
        <v>-2.7632123216797342</v>
      </c>
      <c r="AC6">
        <v>-0.32286157957295397</v>
      </c>
      <c r="AD6">
        <v>-1.1144285781113952</v>
      </c>
      <c r="AE6">
        <v>18.796992481203009</v>
      </c>
      <c r="AF6">
        <v>14.500537056928033</v>
      </c>
      <c r="AG6">
        <v>35.526315789473692</v>
      </c>
      <c r="AH6">
        <v>5.934479054779807</v>
      </c>
      <c r="AI6">
        <v>41.997851772287866</v>
      </c>
      <c r="AJ6">
        <v>24.704618689581086</v>
      </c>
      <c r="AK6">
        <v>4</v>
      </c>
      <c r="AL6">
        <v>6</v>
      </c>
      <c r="AM6">
        <v>7</v>
      </c>
      <c r="AN6">
        <v>1</v>
      </c>
      <c r="AO6">
        <v>18</v>
      </c>
    </row>
    <row r="7" spans="1:41">
      <c r="A7">
        <v>6</v>
      </c>
      <c r="B7" t="s">
        <v>23</v>
      </c>
      <c r="C7" t="s">
        <v>16</v>
      </c>
      <c r="D7" t="s">
        <v>473</v>
      </c>
      <c r="E7" s="25" t="s">
        <v>479</v>
      </c>
      <c r="F7" t="s">
        <v>258</v>
      </c>
      <c r="G7">
        <v>0</v>
      </c>
      <c r="H7">
        <v>-2.63295974974714</v>
      </c>
      <c r="I7">
        <v>-1.0878628965121109</v>
      </c>
      <c r="J7">
        <v>-1.4798547592004281</v>
      </c>
      <c r="K7">
        <v>0</v>
      </c>
      <c r="L7">
        <v>0</v>
      </c>
      <c r="M7">
        <v>-2.8873642368322092</v>
      </c>
      <c r="N7">
        <v>-0.89392955171599786</v>
      </c>
      <c r="O7">
        <v>-3.9430370589573154</v>
      </c>
      <c r="P7">
        <v>0</v>
      </c>
      <c r="Q7">
        <v>-3.3614091316037427</v>
      </c>
      <c r="R7">
        <v>-0.64959276614954564</v>
      </c>
      <c r="S7">
        <v>-2.8921298897065624</v>
      </c>
      <c r="T7">
        <v>14</v>
      </c>
      <c r="U7" t="s">
        <v>515</v>
      </c>
      <c r="V7">
        <v>1.9675702187355271</v>
      </c>
      <c r="W7">
        <v>0.74555796748165915</v>
      </c>
      <c r="X7">
        <v>31.906799809795523</v>
      </c>
      <c r="Y7">
        <v>47.574893009985729</v>
      </c>
      <c r="Z7">
        <v>-0.75805821054890965</v>
      </c>
      <c r="AA7">
        <v>-0.64959276614954564</v>
      </c>
      <c r="AB7">
        <v>-2.8921298897065624</v>
      </c>
      <c r="AC7">
        <v>-0.42372683036824554</v>
      </c>
      <c r="AD7">
        <v>-2.1988106204918543</v>
      </c>
      <c r="AE7">
        <v>31.906799809795523</v>
      </c>
      <c r="AF7">
        <v>18.54493580599144</v>
      </c>
      <c r="AG7">
        <v>34.308131241084169</v>
      </c>
      <c r="AH7">
        <v>5.2543984783642417</v>
      </c>
      <c r="AI7">
        <v>39.562529719448406</v>
      </c>
      <c r="AJ7">
        <v>9.9857346647646228</v>
      </c>
      <c r="AK7">
        <v>2</v>
      </c>
      <c r="AL7">
        <v>6</v>
      </c>
      <c r="AM7">
        <v>6</v>
      </c>
      <c r="AN7">
        <v>0</v>
      </c>
      <c r="AO7">
        <v>14</v>
      </c>
    </row>
    <row r="8" spans="1:41">
      <c r="A8">
        <v>7</v>
      </c>
      <c r="B8" t="s">
        <v>458</v>
      </c>
      <c r="C8" t="s">
        <v>16</v>
      </c>
      <c r="D8" t="s">
        <v>474</v>
      </c>
      <c r="E8" s="25" t="s">
        <v>479</v>
      </c>
      <c r="F8" t="s">
        <v>258</v>
      </c>
      <c r="G8">
        <v>0</v>
      </c>
      <c r="H8">
        <v>-2.0731850040655306</v>
      </c>
      <c r="I8">
        <v>-1.984972354296076</v>
      </c>
      <c r="J8">
        <v>-2.9214494609417421</v>
      </c>
      <c r="K8">
        <v>-3.738859386418957</v>
      </c>
      <c r="L8">
        <v>0</v>
      </c>
      <c r="M8">
        <v>-1.1695640246403938</v>
      </c>
      <c r="N8">
        <v>-3.5347629267089418</v>
      </c>
      <c r="O8">
        <v>-5.3671435574778892</v>
      </c>
      <c r="P8">
        <v>0</v>
      </c>
      <c r="Q8">
        <v>-2.2730486785615942</v>
      </c>
      <c r="R8">
        <v>-0.90267184433935099</v>
      </c>
      <c r="S8">
        <v>-2.2193580156956556</v>
      </c>
      <c r="T8">
        <v>14</v>
      </c>
      <c r="U8" t="s">
        <v>515</v>
      </c>
      <c r="V8">
        <v>2.1605634753194116</v>
      </c>
      <c r="W8">
        <v>0.81868758631112981</v>
      </c>
      <c r="X8">
        <v>23.252032520325205</v>
      </c>
      <c r="Y8">
        <v>7.9442508710801381</v>
      </c>
      <c r="Z8">
        <v>-1.194134355325648</v>
      </c>
      <c r="AA8">
        <v>-0.90267184433935099</v>
      </c>
      <c r="AB8">
        <v>-2.2193580156956556</v>
      </c>
      <c r="AC8">
        <v>-0.44238400852113402</v>
      </c>
      <c r="AD8">
        <v>-0.72996115368266257</v>
      </c>
      <c r="AE8">
        <v>23.252032520325205</v>
      </c>
      <c r="AF8">
        <v>5.1103368176538897</v>
      </c>
      <c r="AG8">
        <v>28.850174216027881</v>
      </c>
      <c r="AH8">
        <v>9.8025551684088263</v>
      </c>
      <c r="AI8">
        <v>39.117305458768882</v>
      </c>
      <c r="AJ8">
        <v>32.520325203252014</v>
      </c>
      <c r="AK8">
        <v>2</v>
      </c>
      <c r="AL8">
        <v>6</v>
      </c>
      <c r="AM8">
        <v>6</v>
      </c>
      <c r="AN8">
        <v>1</v>
      </c>
      <c r="AO8">
        <v>15</v>
      </c>
    </row>
    <row r="9" spans="1:41">
      <c r="A9">
        <v>8</v>
      </c>
      <c r="B9" t="s">
        <v>460</v>
      </c>
      <c r="C9" t="s">
        <v>16</v>
      </c>
      <c r="D9" t="s">
        <v>474</v>
      </c>
      <c r="E9" s="25" t="s">
        <v>479</v>
      </c>
      <c r="F9" t="s">
        <v>258</v>
      </c>
      <c r="G9">
        <v>-4.5819015590487373</v>
      </c>
      <c r="H9">
        <v>-2.0233990036790028</v>
      </c>
      <c r="I9">
        <v>-1.80005827204275</v>
      </c>
      <c r="J9">
        <v>-2.9201761856028292</v>
      </c>
      <c r="K9">
        <v>-3.4626060097907989</v>
      </c>
      <c r="L9">
        <v>0</v>
      </c>
      <c r="M9">
        <v>-1.8423117483908864</v>
      </c>
      <c r="N9">
        <v>-1.1617550434031494</v>
      </c>
      <c r="O9">
        <v>-5.2311086168545868</v>
      </c>
      <c r="P9">
        <v>-3.6399283859110358</v>
      </c>
      <c r="Q9">
        <v>-3.6298161128644537</v>
      </c>
      <c r="R9">
        <v>-0.27734682616506889</v>
      </c>
      <c r="S9">
        <v>-3.4371293908882188</v>
      </c>
      <c r="T9">
        <v>14</v>
      </c>
      <c r="U9" t="s">
        <v>515</v>
      </c>
      <c r="V9">
        <v>2.08484543556043</v>
      </c>
      <c r="W9">
        <v>0.78999626577433024</v>
      </c>
      <c r="X9">
        <v>26.874366767983794</v>
      </c>
      <c r="Y9">
        <v>28.951367781155014</v>
      </c>
      <c r="Z9">
        <v>-1.0010060410489519</v>
      </c>
      <c r="AA9">
        <v>-0.27734682616506906</v>
      </c>
      <c r="AB9">
        <v>-3.4371293908882188</v>
      </c>
      <c r="AC9">
        <v>-0.15125019568666426</v>
      </c>
      <c r="AD9">
        <v>-1.2783465218971135</v>
      </c>
      <c r="AE9">
        <v>26.874366767983794</v>
      </c>
      <c r="AF9">
        <v>5.1165146909827754</v>
      </c>
      <c r="AG9">
        <v>43.11043566362715</v>
      </c>
      <c r="AH9">
        <v>3.115501519756839</v>
      </c>
      <c r="AI9">
        <v>46.225937183383991</v>
      </c>
      <c r="AJ9">
        <v>21.783181357649436</v>
      </c>
      <c r="AK9">
        <v>1</v>
      </c>
      <c r="AL9">
        <v>8</v>
      </c>
      <c r="AM9">
        <v>5</v>
      </c>
      <c r="AN9">
        <v>0</v>
      </c>
      <c r="AO9">
        <v>14</v>
      </c>
    </row>
    <row r="10" spans="1:41">
      <c r="A10">
        <v>9</v>
      </c>
      <c r="B10" t="s">
        <v>461</v>
      </c>
      <c r="C10" t="s">
        <v>16</v>
      </c>
      <c r="D10" t="s">
        <v>474</v>
      </c>
      <c r="E10" s="25" t="s">
        <v>479</v>
      </c>
      <c r="F10" t="s">
        <v>258</v>
      </c>
      <c r="G10">
        <v>0</v>
      </c>
      <c r="H10">
        <v>-2.2385973843187617</v>
      </c>
      <c r="I10">
        <v>-1.9242486522741333</v>
      </c>
      <c r="J10">
        <v>-1.8297367303494785</v>
      </c>
      <c r="K10">
        <v>-4.1239033644636445</v>
      </c>
      <c r="L10">
        <v>0</v>
      </c>
      <c r="M10">
        <v>-1.6619451120034321</v>
      </c>
      <c r="N10">
        <v>-1.4412736417007597</v>
      </c>
      <c r="O10">
        <v>-5.2332453698043215</v>
      </c>
      <c r="P10">
        <v>-3.6022316473882636</v>
      </c>
      <c r="Q10">
        <v>-2.5146031551418524</v>
      </c>
      <c r="R10">
        <v>-0.43341103849872337</v>
      </c>
      <c r="S10">
        <v>-2.4403294529006816</v>
      </c>
      <c r="T10">
        <v>17</v>
      </c>
      <c r="U10" t="s">
        <v>515</v>
      </c>
      <c r="V10">
        <v>2.3560339900235161</v>
      </c>
      <c r="W10">
        <v>0.83157662481232764</v>
      </c>
      <c r="X10">
        <v>22.372611464968163</v>
      </c>
      <c r="Y10">
        <v>32.961783439490453</v>
      </c>
      <c r="Z10">
        <v>-1.244082801664101</v>
      </c>
      <c r="AA10">
        <v>-0.43341103849872337</v>
      </c>
      <c r="AB10">
        <v>-2.4403294529006816</v>
      </c>
      <c r="AC10">
        <v>-0.10625697470486295</v>
      </c>
      <c r="AD10">
        <v>-1.6248031314981561</v>
      </c>
      <c r="AE10">
        <v>22.372611464968163</v>
      </c>
      <c r="AF10">
        <v>13.826963906581746</v>
      </c>
      <c r="AG10">
        <v>39.33121019108281</v>
      </c>
      <c r="AH10">
        <v>8.0148619957537157</v>
      </c>
      <c r="AI10">
        <v>47.34607218683653</v>
      </c>
      <c r="AJ10">
        <v>16.454352441613594</v>
      </c>
      <c r="AK10">
        <v>3</v>
      </c>
      <c r="AL10">
        <v>10</v>
      </c>
      <c r="AM10">
        <v>4</v>
      </c>
      <c r="AN10">
        <v>0</v>
      </c>
      <c r="AO10">
        <v>17</v>
      </c>
    </row>
    <row r="11" spans="1:41">
      <c r="A11">
        <v>10</v>
      </c>
      <c r="B11" t="s">
        <v>462</v>
      </c>
      <c r="C11" t="s">
        <v>16</v>
      </c>
      <c r="D11" t="s">
        <v>474</v>
      </c>
      <c r="E11" s="25" t="s">
        <v>479</v>
      </c>
      <c r="F11" t="s">
        <v>258</v>
      </c>
      <c r="G11">
        <v>0</v>
      </c>
      <c r="H11">
        <v>-2.7052365402102896</v>
      </c>
      <c r="I11">
        <v>-1.4996817853032356</v>
      </c>
      <c r="J11">
        <v>-2.5559344863653215</v>
      </c>
      <c r="K11">
        <v>-4.6359418446548446</v>
      </c>
      <c r="L11">
        <v>0</v>
      </c>
      <c r="M11">
        <v>-2.8817880142047732</v>
      </c>
      <c r="N11">
        <v>-0.53226831474386394</v>
      </c>
      <c r="O11">
        <v>-5.3339257940154043</v>
      </c>
      <c r="P11">
        <v>0</v>
      </c>
      <c r="Q11">
        <v>-2.7856742200528664</v>
      </c>
      <c r="R11">
        <v>-0.27103483901862474</v>
      </c>
      <c r="S11">
        <v>-2.7011562634195183</v>
      </c>
      <c r="T11">
        <v>13</v>
      </c>
      <c r="U11" t="s">
        <v>515</v>
      </c>
      <c r="V11">
        <v>1.7903598074851979</v>
      </c>
      <c r="W11">
        <v>0.69800980759209608</v>
      </c>
      <c r="X11">
        <v>24.513805522208887</v>
      </c>
      <c r="Y11">
        <v>44.201680672268907</v>
      </c>
      <c r="Z11">
        <v>-1.1247133353844314</v>
      </c>
      <c r="AA11">
        <v>-0.27103483901862474</v>
      </c>
      <c r="AB11">
        <v>-2.7011562634195183</v>
      </c>
      <c r="AC11">
        <v>-1.7767574243547243E-2</v>
      </c>
      <c r="AD11">
        <v>-1.4678152656627379</v>
      </c>
      <c r="AE11">
        <v>24.513805522208887</v>
      </c>
      <c r="AF11">
        <v>7.2028811524609839</v>
      </c>
      <c r="AG11">
        <v>43.265306122448976</v>
      </c>
      <c r="AH11">
        <v>6.2905162064825921</v>
      </c>
      <c r="AI11">
        <v>49.555822328931569</v>
      </c>
      <c r="AJ11">
        <v>18.727490996398561</v>
      </c>
      <c r="AK11">
        <v>3</v>
      </c>
      <c r="AL11">
        <v>5</v>
      </c>
      <c r="AM11">
        <v>5</v>
      </c>
      <c r="AN11">
        <v>0</v>
      </c>
      <c r="AO11">
        <v>13</v>
      </c>
    </row>
    <row r="12" spans="1:41">
      <c r="A12">
        <v>11</v>
      </c>
      <c r="B12" t="s">
        <v>463</v>
      </c>
      <c r="C12" t="s">
        <v>16</v>
      </c>
      <c r="D12" t="s">
        <v>474</v>
      </c>
      <c r="E12" s="25" t="s">
        <v>479</v>
      </c>
      <c r="F12" t="s">
        <v>258</v>
      </c>
      <c r="G12">
        <v>0</v>
      </c>
      <c r="H12">
        <v>-2.2640752382321701</v>
      </c>
      <c r="I12">
        <v>-2.0400389938138064</v>
      </c>
      <c r="J12">
        <v>-1.9411368703026555</v>
      </c>
      <c r="K12">
        <v>0</v>
      </c>
      <c r="L12">
        <v>0</v>
      </c>
      <c r="M12">
        <v>-3.429676852984024</v>
      </c>
      <c r="N12">
        <v>-1.0099077330001225</v>
      </c>
      <c r="O12">
        <v>-4.549657476057833</v>
      </c>
      <c r="P12">
        <v>-4.4765436881973706</v>
      </c>
      <c r="Q12">
        <v>-3.1311369105601941</v>
      </c>
      <c r="R12">
        <v>-0.80188038069641077</v>
      </c>
      <c r="S12">
        <v>-2.8970163006148333</v>
      </c>
      <c r="T12">
        <v>12</v>
      </c>
      <c r="U12" t="s">
        <v>515</v>
      </c>
      <c r="V12">
        <v>1.841013496904353</v>
      </c>
      <c r="W12">
        <v>0.74087833322085517</v>
      </c>
      <c r="X12">
        <v>20.920502092050217</v>
      </c>
      <c r="Y12">
        <v>39.252092050209214</v>
      </c>
      <c r="Z12">
        <v>-1.3297240096314957</v>
      </c>
      <c r="AA12">
        <v>-0.80188038069641077</v>
      </c>
      <c r="AB12">
        <v>-2.8970163006148333</v>
      </c>
      <c r="AC12">
        <v>-0.56702018210963256</v>
      </c>
      <c r="AD12">
        <v>-0.83140874755986982</v>
      </c>
      <c r="AE12">
        <v>20.920502092050217</v>
      </c>
      <c r="AF12">
        <v>12.552301255230129</v>
      </c>
      <c r="AG12">
        <v>30.962343096234314</v>
      </c>
      <c r="AH12">
        <v>5.2301255230125516</v>
      </c>
      <c r="AI12">
        <v>36.192468619246867</v>
      </c>
      <c r="AJ12">
        <v>30.334728033472796</v>
      </c>
      <c r="AK12">
        <v>2</v>
      </c>
      <c r="AL12">
        <v>7</v>
      </c>
      <c r="AM12">
        <v>3</v>
      </c>
      <c r="AN12">
        <v>0</v>
      </c>
      <c r="AO12">
        <v>12</v>
      </c>
    </row>
    <row r="13" spans="1:41">
      <c r="A13">
        <v>12</v>
      </c>
      <c r="B13" t="s">
        <v>464</v>
      </c>
      <c r="C13" t="s">
        <v>16</v>
      </c>
      <c r="D13" t="s">
        <v>474</v>
      </c>
      <c r="E13" s="25" t="s">
        <v>479</v>
      </c>
      <c r="F13" t="s">
        <v>258</v>
      </c>
      <c r="G13">
        <v>0</v>
      </c>
      <c r="H13">
        <v>-1.9682318219000536</v>
      </c>
      <c r="I13">
        <v>-2.3110783348527133</v>
      </c>
      <c r="J13">
        <v>-2.0761623615167899</v>
      </c>
      <c r="K13">
        <v>-5.2335121431819207</v>
      </c>
      <c r="L13">
        <v>0</v>
      </c>
      <c r="M13">
        <v>-3.6025042383671906</v>
      </c>
      <c r="N13">
        <v>-1.1564069458207458</v>
      </c>
      <c r="O13">
        <v>-5.2335121431819207</v>
      </c>
      <c r="P13">
        <v>0</v>
      </c>
      <c r="Q13">
        <v>-2.8556288094522917</v>
      </c>
      <c r="R13">
        <v>-0.98874791533162387</v>
      </c>
      <c r="S13">
        <v>-2.7569109095205513</v>
      </c>
      <c r="T13">
        <v>14</v>
      </c>
      <c r="U13" t="s">
        <v>515</v>
      </c>
      <c r="V13">
        <v>1.9927963427845365</v>
      </c>
      <c r="W13">
        <v>0.75511673066801521</v>
      </c>
      <c r="X13">
        <v>21.278853807375967</v>
      </c>
      <c r="Y13">
        <v>35.075616874502529</v>
      </c>
      <c r="Z13">
        <v>-1.3081980124243071</v>
      </c>
      <c r="AA13">
        <v>-0.98874791533162387</v>
      </c>
      <c r="AB13">
        <v>-2.7569109095205513</v>
      </c>
      <c r="AC13">
        <v>-0.70431157084482821</v>
      </c>
      <c r="AD13">
        <v>-0.64144894589555224</v>
      </c>
      <c r="AE13">
        <v>21.278853807375967</v>
      </c>
      <c r="AF13">
        <v>11.143539400371456</v>
      </c>
      <c r="AG13">
        <v>27.115945874237202</v>
      </c>
      <c r="AH13">
        <v>5.9697532501989929</v>
      </c>
      <c r="AI13">
        <v>33.085699124436196</v>
      </c>
      <c r="AJ13">
        <v>34.491907667816378</v>
      </c>
      <c r="AK13">
        <v>3</v>
      </c>
      <c r="AL13">
        <v>6</v>
      </c>
      <c r="AM13">
        <v>5</v>
      </c>
      <c r="AN13">
        <v>0</v>
      </c>
      <c r="AO13">
        <v>14</v>
      </c>
    </row>
    <row r="14" spans="1:41">
      <c r="A14">
        <v>13</v>
      </c>
      <c r="B14" s="25" t="s">
        <v>25</v>
      </c>
      <c r="C14" t="s">
        <v>16</v>
      </c>
      <c r="D14" t="s">
        <v>475</v>
      </c>
      <c r="E14" s="25" t="s">
        <v>479</v>
      </c>
      <c r="F14" t="s">
        <v>258</v>
      </c>
      <c r="G14">
        <v>0</v>
      </c>
      <c r="H14">
        <v>0</v>
      </c>
      <c r="I14">
        <v>-2.4236165677650616</v>
      </c>
      <c r="J14">
        <v>-1.6414209582871511</v>
      </c>
      <c r="K14">
        <v>0</v>
      </c>
      <c r="L14">
        <v>0</v>
      </c>
      <c r="M14">
        <v>-4.1702762671891147</v>
      </c>
      <c r="N14">
        <v>0.57408782054395602</v>
      </c>
      <c r="O14">
        <v>-3.4615605313892459</v>
      </c>
      <c r="P14">
        <v>0</v>
      </c>
      <c r="Q14">
        <v>-3.1633631149379418</v>
      </c>
      <c r="R14">
        <v>0.64073179044437301</v>
      </c>
      <c r="S14">
        <v>-2.5715211226247714</v>
      </c>
      <c r="T14">
        <v>15</v>
      </c>
      <c r="U14" t="s">
        <v>515</v>
      </c>
      <c r="V14">
        <v>1.8092801584003118</v>
      </c>
      <c r="W14">
        <v>0.66811174979840193</v>
      </c>
      <c r="X14">
        <v>8.1389452332657193</v>
      </c>
      <c r="Y14">
        <v>80.197768762677455</v>
      </c>
      <c r="Z14">
        <v>-2.4236165677650616</v>
      </c>
      <c r="AA14">
        <v>0.64073179044437356</v>
      </c>
      <c r="AB14">
        <v>-2.5715211226247709</v>
      </c>
      <c r="AC14">
        <v>0.99961955902441801</v>
      </c>
      <c r="AD14">
        <v>-3.649098584102092</v>
      </c>
      <c r="AE14">
        <v>8.1389452332657193</v>
      </c>
      <c r="AF14">
        <v>16.227180527383368</v>
      </c>
      <c r="AG14">
        <v>65.491886409736281</v>
      </c>
      <c r="AH14">
        <v>7.0993914807302243</v>
      </c>
      <c r="AI14">
        <v>73.098377281947236</v>
      </c>
      <c r="AJ14">
        <v>2.5354969574036508</v>
      </c>
      <c r="AK14">
        <v>3</v>
      </c>
      <c r="AL14">
        <v>6</v>
      </c>
      <c r="AM14">
        <v>6</v>
      </c>
      <c r="AN14">
        <v>1</v>
      </c>
      <c r="AO14">
        <v>16</v>
      </c>
    </row>
    <row r="15" spans="1:41">
      <c r="A15">
        <v>14</v>
      </c>
      <c r="B15" t="s">
        <v>27</v>
      </c>
      <c r="C15" t="s">
        <v>16</v>
      </c>
      <c r="D15" t="s">
        <v>475</v>
      </c>
      <c r="E15" s="25" t="s">
        <v>479</v>
      </c>
      <c r="F15" t="s">
        <v>258</v>
      </c>
      <c r="G15">
        <v>0</v>
      </c>
      <c r="H15">
        <v>-5.3127367157764889</v>
      </c>
      <c r="I15">
        <v>-3.9612892467310639</v>
      </c>
      <c r="J15">
        <v>-0.55668108296782903</v>
      </c>
      <c r="K15">
        <v>0</v>
      </c>
      <c r="L15">
        <v>0</v>
      </c>
      <c r="M15">
        <v>0</v>
      </c>
      <c r="N15">
        <v>-9.4418516793842666E-2</v>
      </c>
      <c r="O15">
        <v>-3.7333746940004873</v>
      </c>
      <c r="P15">
        <v>0</v>
      </c>
      <c r="Q15">
        <v>-3.0107924273467299</v>
      </c>
      <c r="R15">
        <v>-9.4418516793842666E-2</v>
      </c>
      <c r="S15">
        <v>-2.5821780582514413</v>
      </c>
      <c r="T15">
        <v>11</v>
      </c>
      <c r="U15" t="s">
        <v>515</v>
      </c>
      <c r="V15">
        <v>1.5209774612693465</v>
      </c>
      <c r="W15">
        <v>0.63429686797553453</v>
      </c>
      <c r="X15">
        <v>2.3587108827650636</v>
      </c>
      <c r="Y15">
        <v>84.072863148061657</v>
      </c>
      <c r="Z15">
        <v>-3.7231852145153055</v>
      </c>
      <c r="AA15">
        <v>-9.4418516793842541E-2</v>
      </c>
      <c r="AB15">
        <v>-2.5821780582514413</v>
      </c>
      <c r="AC15">
        <v>0.1873748843219013</v>
      </c>
      <c r="AD15">
        <v>-2.6597599119744291</v>
      </c>
      <c r="AE15">
        <v>2.3587108827650636</v>
      </c>
      <c r="AF15">
        <v>36.43157403082671</v>
      </c>
      <c r="AG15">
        <v>47.641289117234955</v>
      </c>
      <c r="AH15">
        <v>7.029425502101823</v>
      </c>
      <c r="AI15">
        <v>54.670714619336778</v>
      </c>
      <c r="AJ15">
        <v>6.5390004670714639</v>
      </c>
      <c r="AK15">
        <v>2</v>
      </c>
      <c r="AL15">
        <v>4</v>
      </c>
      <c r="AM15">
        <v>5</v>
      </c>
      <c r="AN15">
        <v>0</v>
      </c>
      <c r="AO15">
        <v>11</v>
      </c>
    </row>
    <row r="16" spans="1:41">
      <c r="A16">
        <v>15</v>
      </c>
      <c r="B16" t="s">
        <v>28</v>
      </c>
      <c r="C16" t="s">
        <v>16</v>
      </c>
      <c r="D16" t="s">
        <v>475</v>
      </c>
      <c r="E16" s="25" t="s">
        <v>479</v>
      </c>
      <c r="F16" t="s">
        <v>258</v>
      </c>
      <c r="G16">
        <v>0</v>
      </c>
      <c r="H16">
        <v>-4.58010875539272</v>
      </c>
      <c r="I16">
        <v>-2.7357194090441648</v>
      </c>
      <c r="J16">
        <v>-1.0787496595718582</v>
      </c>
      <c r="K16">
        <v>0</v>
      </c>
      <c r="L16">
        <v>0</v>
      </c>
      <c r="M16">
        <v>-5.2783697287383404</v>
      </c>
      <c r="N16">
        <v>0.33864756921712102</v>
      </c>
      <c r="O16">
        <v>-3.460775704664854</v>
      </c>
      <c r="P16">
        <v>0</v>
      </c>
      <c r="Q16">
        <v>-3.1625699886571059</v>
      </c>
      <c r="R16">
        <v>0.35957197804800678</v>
      </c>
      <c r="S16">
        <v>-2.5707020099509865</v>
      </c>
      <c r="T16">
        <v>11</v>
      </c>
      <c r="U16" t="s">
        <v>515</v>
      </c>
      <c r="V16">
        <v>1.6861858853026148</v>
      </c>
      <c r="W16">
        <v>0.7031941321335593</v>
      </c>
      <c r="X16">
        <v>7.104795737122557</v>
      </c>
      <c r="Y16">
        <v>83.760466886576978</v>
      </c>
      <c r="Z16">
        <v>-2.5707020099509865</v>
      </c>
      <c r="AA16">
        <v>0.35957197804800678</v>
      </c>
      <c r="AB16">
        <v>-2.5707020099509865</v>
      </c>
      <c r="AC16">
        <v>0.68592418774298958</v>
      </c>
      <c r="AD16">
        <v>-4.58010875539272</v>
      </c>
      <c r="AE16">
        <v>7.104795737122557</v>
      </c>
      <c r="AF16">
        <v>25.374270489723415</v>
      </c>
      <c r="AG16">
        <v>58.893681806648047</v>
      </c>
      <c r="AH16">
        <v>7.104795737122557</v>
      </c>
      <c r="AI16">
        <v>66.505962953565074</v>
      </c>
      <c r="AJ16">
        <v>1.0149708195889366</v>
      </c>
      <c r="AK16">
        <v>2</v>
      </c>
      <c r="AL16">
        <v>5</v>
      </c>
      <c r="AM16">
        <v>4</v>
      </c>
      <c r="AN16">
        <v>1</v>
      </c>
      <c r="AO16">
        <v>12</v>
      </c>
    </row>
    <row r="17" spans="1:41">
      <c r="A17">
        <v>16</v>
      </c>
      <c r="B17" t="s">
        <v>29</v>
      </c>
      <c r="C17" t="s">
        <v>16</v>
      </c>
      <c r="D17" t="s">
        <v>475</v>
      </c>
      <c r="E17" s="25" t="s">
        <v>479</v>
      </c>
      <c r="F17" t="s">
        <v>258</v>
      </c>
      <c r="G17">
        <v>-5.2420115303369421</v>
      </c>
      <c r="H17">
        <v>-3.1183345956463238</v>
      </c>
      <c r="I17">
        <v>-1.7982200362309992</v>
      </c>
      <c r="J17">
        <v>-2.4570214462984645</v>
      </c>
      <c r="K17">
        <v>-1.3866232543969883</v>
      </c>
      <c r="L17">
        <v>0</v>
      </c>
      <c r="M17">
        <v>-4.5435607043564001</v>
      </c>
      <c r="N17">
        <v>-0.51686369589155623</v>
      </c>
      <c r="O17">
        <v>-3.6111881463980646</v>
      </c>
      <c r="P17">
        <v>0</v>
      </c>
      <c r="Q17">
        <v>-3.8397210936727411</v>
      </c>
      <c r="R17">
        <v>0.33944963765685304</v>
      </c>
      <c r="S17">
        <v>-3.0015486588754308</v>
      </c>
      <c r="T17">
        <v>12</v>
      </c>
      <c r="U17" t="s">
        <v>515</v>
      </c>
      <c r="V17">
        <v>1.8962278313318803</v>
      </c>
      <c r="W17">
        <v>0.76309821598073191</v>
      </c>
      <c r="X17">
        <v>18.96869244935543</v>
      </c>
      <c r="Y17">
        <v>45.251249671139178</v>
      </c>
      <c r="Z17">
        <v>-1.4520457386826711</v>
      </c>
      <c r="AA17">
        <v>0.33944963765685304</v>
      </c>
      <c r="AB17">
        <v>-3.0015486588754308</v>
      </c>
      <c r="AC17">
        <v>0.53828246999903007</v>
      </c>
      <c r="AD17">
        <v>-2.197516932257173</v>
      </c>
      <c r="AE17">
        <v>18.96869244935543</v>
      </c>
      <c r="AF17">
        <v>7.8926598263614842</v>
      </c>
      <c r="AG17">
        <v>58.405682715074981</v>
      </c>
      <c r="AH17">
        <v>4.73559589581689</v>
      </c>
      <c r="AI17">
        <v>63.141278610891874</v>
      </c>
      <c r="AJ17">
        <v>9.9973691133912137</v>
      </c>
      <c r="AK17">
        <v>1</v>
      </c>
      <c r="AL17">
        <v>6</v>
      </c>
      <c r="AM17">
        <v>5</v>
      </c>
      <c r="AN17">
        <v>0</v>
      </c>
      <c r="AO17">
        <v>12</v>
      </c>
    </row>
    <row r="18" spans="1:41">
      <c r="A18">
        <v>17</v>
      </c>
      <c r="B18" t="s">
        <v>30</v>
      </c>
      <c r="C18" t="s">
        <v>16</v>
      </c>
      <c r="D18" t="s">
        <v>475</v>
      </c>
      <c r="E18" s="25" t="s">
        <v>479</v>
      </c>
      <c r="F18" t="s">
        <v>258</v>
      </c>
      <c r="G18">
        <v>0</v>
      </c>
      <c r="H18">
        <v>-2.0810849274235657</v>
      </c>
      <c r="I18">
        <v>-4.0268386798567279</v>
      </c>
      <c r="J18">
        <v>-1.0927813683573162</v>
      </c>
      <c r="K18">
        <v>0</v>
      </c>
      <c r="L18">
        <v>0</v>
      </c>
      <c r="M18">
        <v>-1.9623617539473184</v>
      </c>
      <c r="N18">
        <v>-0.82859795957027127</v>
      </c>
      <c r="O18">
        <v>-4.4382297312324388</v>
      </c>
      <c r="P18">
        <v>0</v>
      </c>
      <c r="Q18">
        <v>-3.298565380657533</v>
      </c>
      <c r="R18">
        <v>-0.2934752391051838</v>
      </c>
      <c r="S18">
        <v>-3.0028059613609366</v>
      </c>
      <c r="T18">
        <v>14</v>
      </c>
      <c r="U18" t="s">
        <v>515</v>
      </c>
      <c r="V18">
        <v>2.0140503600253359</v>
      </c>
      <c r="W18">
        <v>0.76317037050459202</v>
      </c>
      <c r="X18">
        <v>12.846715328467157</v>
      </c>
      <c r="Y18">
        <v>55.50364963503651</v>
      </c>
      <c r="Z18">
        <v>-1.9145802989143954</v>
      </c>
      <c r="AA18">
        <v>-0.2934752391051838</v>
      </c>
      <c r="AB18">
        <v>-3.0028059613609366</v>
      </c>
      <c r="AC18">
        <v>-0.10227884912041782</v>
      </c>
      <c r="AD18">
        <v>-1.7664416612437648</v>
      </c>
      <c r="AE18">
        <v>12.846715328467157</v>
      </c>
      <c r="AF18">
        <v>25.109489051094897</v>
      </c>
      <c r="AG18">
        <v>42.715328467153292</v>
      </c>
      <c r="AH18">
        <v>4.7299270072992705</v>
      </c>
      <c r="AI18">
        <v>47.445255474452566</v>
      </c>
      <c r="AJ18">
        <v>14.598540145985407</v>
      </c>
      <c r="AK18">
        <v>3</v>
      </c>
      <c r="AL18">
        <v>6</v>
      </c>
      <c r="AM18">
        <v>5</v>
      </c>
      <c r="AN18">
        <v>0</v>
      </c>
      <c r="AO18">
        <v>14</v>
      </c>
    </row>
    <row r="19" spans="1:41">
      <c r="A19">
        <v>18</v>
      </c>
      <c r="B19" t="s">
        <v>31</v>
      </c>
      <c r="C19" t="s">
        <v>16</v>
      </c>
      <c r="D19" t="s">
        <v>475</v>
      </c>
      <c r="E19" s="25" t="s">
        <v>479</v>
      </c>
      <c r="F19" t="s">
        <v>258</v>
      </c>
      <c r="G19">
        <v>0</v>
      </c>
      <c r="H19">
        <v>-2.9014215940827497</v>
      </c>
      <c r="I19">
        <v>-1.6474171604993164</v>
      </c>
      <c r="J19">
        <v>-1.6474171604993166</v>
      </c>
      <c r="K19">
        <v>-5.2522734280466299</v>
      </c>
      <c r="L19">
        <v>0</v>
      </c>
      <c r="M19">
        <v>0</v>
      </c>
      <c r="N19">
        <v>0.27250727443254552</v>
      </c>
      <c r="O19">
        <v>-3.8501476017100584</v>
      </c>
      <c r="P19">
        <v>0</v>
      </c>
      <c r="Q19">
        <v>0</v>
      </c>
      <c r="R19">
        <v>0.293761118528163</v>
      </c>
      <c r="S19">
        <v>-3.8501476017100584</v>
      </c>
      <c r="T19">
        <v>13</v>
      </c>
      <c r="U19" t="s">
        <v>515</v>
      </c>
      <c r="V19">
        <v>1.7375252205186247</v>
      </c>
      <c r="W19">
        <v>0.6774111213791012</v>
      </c>
      <c r="X19">
        <v>21.354166666666668</v>
      </c>
      <c r="Y19">
        <v>72.916666666666657</v>
      </c>
      <c r="Z19">
        <v>-1.3037077701106163</v>
      </c>
      <c r="AA19">
        <v>0.2937611185281625</v>
      </c>
      <c r="AB19">
        <v>-3.8501476017100584</v>
      </c>
      <c r="AC19">
        <v>0.37948962170490319</v>
      </c>
      <c r="AD19">
        <v>-3.4339872044851463</v>
      </c>
      <c r="AE19">
        <v>21.354166666666668</v>
      </c>
      <c r="AF19">
        <v>16.145833333333332</v>
      </c>
      <c r="AG19">
        <v>57.29166666666665</v>
      </c>
      <c r="AH19">
        <v>2.0833333333333335</v>
      </c>
      <c r="AI19">
        <v>59.374999999999986</v>
      </c>
      <c r="AJ19">
        <v>3.125</v>
      </c>
      <c r="AK19">
        <v>4</v>
      </c>
      <c r="AL19">
        <v>6</v>
      </c>
      <c r="AM19">
        <v>3</v>
      </c>
      <c r="AN19">
        <v>0</v>
      </c>
      <c r="AO19">
        <v>13</v>
      </c>
    </row>
    <row r="20" spans="1:41">
      <c r="A20">
        <v>19</v>
      </c>
      <c r="B20" t="s">
        <v>354</v>
      </c>
      <c r="C20" t="s">
        <v>16</v>
      </c>
      <c r="D20" t="s">
        <v>467</v>
      </c>
      <c r="E20" s="25" t="s">
        <v>357</v>
      </c>
      <c r="F20" t="s">
        <v>258</v>
      </c>
      <c r="G20">
        <v>0</v>
      </c>
      <c r="H20">
        <v>-3.493502751513335</v>
      </c>
      <c r="I20">
        <v>-2.4145783674638217</v>
      </c>
      <c r="J20">
        <v>0</v>
      </c>
      <c r="K20">
        <v>-2.8916055643450931</v>
      </c>
      <c r="L20">
        <v>0</v>
      </c>
      <c r="M20">
        <v>-2.7800607370784824</v>
      </c>
      <c r="N20">
        <v>-0.80208619141987603</v>
      </c>
      <c r="O20">
        <v>-2.6785277618358885</v>
      </c>
      <c r="P20">
        <v>-1.8137383759468302</v>
      </c>
      <c r="Q20">
        <v>-2.7694898663357148</v>
      </c>
      <c r="R20">
        <v>0.24419696051204198</v>
      </c>
      <c r="S20">
        <v>-1.9620286981573953</v>
      </c>
      <c r="T20">
        <v>18</v>
      </c>
      <c r="U20" t="s">
        <v>515</v>
      </c>
      <c r="V20">
        <v>2.3891675915762809</v>
      </c>
      <c r="W20">
        <v>0.8265952589141341</v>
      </c>
      <c r="X20">
        <v>11.156542056074766</v>
      </c>
      <c r="Y20">
        <v>30.957943925233643</v>
      </c>
      <c r="Z20">
        <v>-2.0748498642126627</v>
      </c>
      <c r="AA20">
        <v>0.24419696051204198</v>
      </c>
      <c r="AB20">
        <v>-1.9620286981573953</v>
      </c>
      <c r="AC20">
        <v>0.77219408475123541</v>
      </c>
      <c r="AD20">
        <v>-1.358776332225998</v>
      </c>
      <c r="AE20">
        <v>11.156542056074766</v>
      </c>
      <c r="AF20">
        <v>0</v>
      </c>
      <c r="AG20">
        <v>56.074766355140184</v>
      </c>
      <c r="AH20">
        <v>12.324766355140188</v>
      </c>
      <c r="AI20">
        <v>68.399532710280369</v>
      </c>
      <c r="AJ20">
        <v>20.443925233644862</v>
      </c>
      <c r="AK20">
        <v>0</v>
      </c>
      <c r="AL20">
        <v>10</v>
      </c>
      <c r="AM20">
        <v>8</v>
      </c>
      <c r="AN20">
        <v>0</v>
      </c>
      <c r="AO20">
        <v>18</v>
      </c>
    </row>
    <row r="21" spans="1:41">
      <c r="A21">
        <v>20</v>
      </c>
      <c r="B21" t="s">
        <v>353</v>
      </c>
      <c r="C21" t="s">
        <v>16</v>
      </c>
      <c r="D21" t="s">
        <v>467</v>
      </c>
      <c r="E21" s="25" t="s">
        <v>357</v>
      </c>
      <c r="F21" t="s">
        <v>258</v>
      </c>
      <c r="G21">
        <v>-3.5231199856189597</v>
      </c>
      <c r="H21">
        <v>-3.5231199856189597</v>
      </c>
      <c r="I21">
        <v>-2.8997900259049976</v>
      </c>
      <c r="J21">
        <v>0</v>
      </c>
      <c r="K21">
        <v>-1.5319993379422272</v>
      </c>
      <c r="L21">
        <v>-2.5965490459461593</v>
      </c>
      <c r="M21">
        <v>-2.911444457031402</v>
      </c>
      <c r="N21">
        <v>-0.77423733778981219</v>
      </c>
      <c r="O21">
        <v>-5.155889373415758</v>
      </c>
      <c r="P21">
        <v>-3.3348795006245067</v>
      </c>
      <c r="Q21">
        <v>-1.8259479402526759</v>
      </c>
      <c r="R21">
        <v>0.61293452913738156</v>
      </c>
      <c r="S21">
        <v>-1.7787787577553336</v>
      </c>
      <c r="T21">
        <v>21</v>
      </c>
      <c r="U21" t="s">
        <v>515</v>
      </c>
      <c r="V21">
        <v>2.4662121655626339</v>
      </c>
      <c r="W21">
        <v>0.81004893739813355</v>
      </c>
      <c r="X21">
        <v>10.948695901404415</v>
      </c>
      <c r="Y21">
        <v>31.556319862424775</v>
      </c>
      <c r="Z21">
        <v>-2.095992300786472</v>
      </c>
      <c r="AA21">
        <v>0.61293452913738111</v>
      </c>
      <c r="AB21">
        <v>-1.7787787577553336</v>
      </c>
      <c r="AC21">
        <v>1.3434938408941004</v>
      </c>
      <c r="AD21">
        <v>-2.2258946034908171</v>
      </c>
      <c r="AE21">
        <v>10.948695901404415</v>
      </c>
      <c r="AF21">
        <v>0</v>
      </c>
      <c r="AG21">
        <v>64.860991688162812</v>
      </c>
      <c r="AH21">
        <v>14.445399828030958</v>
      </c>
      <c r="AI21">
        <v>79.30639151619377</v>
      </c>
      <c r="AJ21">
        <v>9.7449125824018381</v>
      </c>
      <c r="AK21">
        <v>0</v>
      </c>
      <c r="AL21">
        <v>14</v>
      </c>
      <c r="AM21">
        <v>7</v>
      </c>
      <c r="AN21">
        <v>0</v>
      </c>
      <c r="AO21">
        <v>21</v>
      </c>
    </row>
    <row r="22" spans="1:41">
      <c r="A22">
        <v>21</v>
      </c>
      <c r="B22" t="s">
        <v>322</v>
      </c>
      <c r="C22" t="s">
        <v>16</v>
      </c>
      <c r="D22" t="s">
        <v>467</v>
      </c>
      <c r="E22" s="25" t="s">
        <v>357</v>
      </c>
      <c r="F22" t="s">
        <v>258</v>
      </c>
      <c r="G22">
        <v>-4.5599112795824768</v>
      </c>
      <c r="H22">
        <v>-4.1492009457061592</v>
      </c>
      <c r="I22">
        <v>-2.2154780176455695</v>
      </c>
      <c r="J22">
        <v>0</v>
      </c>
      <c r="K22">
        <v>-2.0489355790052932</v>
      </c>
      <c r="L22">
        <v>0</v>
      </c>
      <c r="M22">
        <v>-4.5599112795824768</v>
      </c>
      <c r="N22">
        <v>-0.60773644416816108</v>
      </c>
      <c r="O22">
        <v>-2.2752709917473313</v>
      </c>
      <c r="P22">
        <v>-1.1628110781903866</v>
      </c>
      <c r="Q22">
        <v>-2.7144187675530862</v>
      </c>
      <c r="R22">
        <v>0.92100686613695459</v>
      </c>
      <c r="S22">
        <v>-1.6934726413771743</v>
      </c>
      <c r="T22">
        <v>21</v>
      </c>
      <c r="U22" t="s">
        <v>515</v>
      </c>
      <c r="V22">
        <v>2.4473262203927675</v>
      </c>
      <c r="W22">
        <v>0.80384568366747988</v>
      </c>
      <c r="X22">
        <v>12.425575977219779</v>
      </c>
      <c r="Y22">
        <v>35.257571835361126</v>
      </c>
      <c r="Z22">
        <v>-1.9527320648787716</v>
      </c>
      <c r="AA22">
        <v>0.9210068661369557</v>
      </c>
      <c r="AB22">
        <v>-1.6934726413771743</v>
      </c>
      <c r="AC22">
        <v>1.9059806133180792</v>
      </c>
      <c r="AD22">
        <v>-5.2582763170108526</v>
      </c>
      <c r="AE22">
        <v>12.425575977219779</v>
      </c>
      <c r="AF22">
        <v>0</v>
      </c>
      <c r="AG22">
        <v>71.524721718871362</v>
      </c>
      <c r="AH22">
        <v>15.53196997152472</v>
      </c>
      <c r="AI22">
        <v>87.056691690396079</v>
      </c>
      <c r="AJ22">
        <v>0.51773233238415739</v>
      </c>
      <c r="AK22">
        <v>0</v>
      </c>
      <c r="AL22">
        <v>15</v>
      </c>
      <c r="AM22">
        <v>6</v>
      </c>
      <c r="AN22">
        <v>0</v>
      </c>
      <c r="AO22">
        <v>21</v>
      </c>
    </row>
    <row r="23" spans="1:41">
      <c r="A23">
        <v>22</v>
      </c>
      <c r="B23" t="s">
        <v>323</v>
      </c>
      <c r="C23" t="s">
        <v>16</v>
      </c>
      <c r="D23" t="s">
        <v>467</v>
      </c>
      <c r="E23" s="25" t="s">
        <v>357</v>
      </c>
      <c r="F23" t="s">
        <v>258</v>
      </c>
      <c r="G23">
        <v>0</v>
      </c>
      <c r="H23">
        <v>-3.475281779752061</v>
      </c>
      <c r="I23">
        <v>-3.7147908358984369</v>
      </c>
      <c r="J23">
        <v>-3.4855385300959059</v>
      </c>
      <c r="K23">
        <v>-2.5617524237924232</v>
      </c>
      <c r="L23">
        <v>0</v>
      </c>
      <c r="M23">
        <v>-2.7612749623395074</v>
      </c>
      <c r="N23">
        <v>-0.38642633301435148</v>
      </c>
      <c r="O23">
        <v>-2.252606723187804</v>
      </c>
      <c r="P23">
        <v>-1.6543404590548123</v>
      </c>
      <c r="Q23">
        <v>-2.8670823960162668</v>
      </c>
      <c r="R23">
        <v>0.82924377339401412</v>
      </c>
      <c r="S23">
        <v>-1.7430192040132502</v>
      </c>
      <c r="T23">
        <v>16</v>
      </c>
      <c r="U23" t="s">
        <v>515</v>
      </c>
      <c r="V23">
        <v>2.4649950183643194</v>
      </c>
      <c r="W23">
        <v>0.88905902220255073</v>
      </c>
      <c r="X23">
        <v>5.3804994054696795</v>
      </c>
      <c r="Y23">
        <v>43.430439952437595</v>
      </c>
      <c r="Z23">
        <v>-2.8670823960162668</v>
      </c>
      <c r="AA23">
        <v>0.82924377339401412</v>
      </c>
      <c r="AB23">
        <v>-1.7430192040132499</v>
      </c>
      <c r="AC23">
        <v>1.6968650698976355</v>
      </c>
      <c r="AD23">
        <v>-2.5662305876175853</v>
      </c>
      <c r="AE23">
        <v>5.3804994054696795</v>
      </c>
      <c r="AF23">
        <v>2.9726516052318677</v>
      </c>
      <c r="AG23">
        <v>69.619500594530351</v>
      </c>
      <c r="AH23">
        <v>14.892984542211657</v>
      </c>
      <c r="AI23">
        <v>84.512485136742015</v>
      </c>
      <c r="AJ23">
        <v>7.1343638525564819</v>
      </c>
      <c r="AK23">
        <v>2</v>
      </c>
      <c r="AL23">
        <v>9</v>
      </c>
      <c r="AM23">
        <v>5</v>
      </c>
      <c r="AN23">
        <v>0</v>
      </c>
      <c r="AO23">
        <v>16</v>
      </c>
    </row>
    <row r="24" spans="1:41">
      <c r="A24">
        <v>23</v>
      </c>
      <c r="B24" t="s">
        <v>417</v>
      </c>
      <c r="C24" t="s">
        <v>16</v>
      </c>
      <c r="D24" t="s">
        <v>467</v>
      </c>
      <c r="E24" s="25" t="s">
        <v>357</v>
      </c>
      <c r="F24" t="s">
        <v>258</v>
      </c>
      <c r="G24">
        <v>0</v>
      </c>
      <c r="H24">
        <v>-1.9223274220962396</v>
      </c>
      <c r="I24">
        <v>-3.3380547112683225</v>
      </c>
      <c r="J24">
        <v>-2.0157360068461561</v>
      </c>
      <c r="K24">
        <v>-2.8655718163139197</v>
      </c>
      <c r="L24">
        <v>0</v>
      </c>
      <c r="M24">
        <v>-3.497264850408389</v>
      </c>
      <c r="N24">
        <v>-1.2349025532625626</v>
      </c>
      <c r="O24">
        <v>-3.6846203971935525</v>
      </c>
      <c r="P24">
        <v>-1.8811599653071516</v>
      </c>
      <c r="Q24">
        <v>-3.8875803615929816</v>
      </c>
      <c r="R24">
        <v>-0.23770370264553894</v>
      </c>
      <c r="S24">
        <v>-3.0649815224298607</v>
      </c>
      <c r="T24">
        <v>18</v>
      </c>
      <c r="U24" t="s">
        <v>515</v>
      </c>
      <c r="V24">
        <v>2.3500399811506187</v>
      </c>
      <c r="W24">
        <v>0.81305803474261706</v>
      </c>
      <c r="X24">
        <v>16.189076659319134</v>
      </c>
      <c r="Y24">
        <v>34.288513348028424</v>
      </c>
      <c r="Z24">
        <v>-1.6442266146004521</v>
      </c>
      <c r="AA24">
        <v>-0.27754564473821131</v>
      </c>
      <c r="AB24">
        <v>-3.0649815224298607</v>
      </c>
      <c r="AC24">
        <v>-5.830698595506683E-2</v>
      </c>
      <c r="AD24">
        <v>-1.1796160728211966</v>
      </c>
      <c r="AE24">
        <v>16.189076659319134</v>
      </c>
      <c r="AF24">
        <v>11.756061719324032</v>
      </c>
      <c r="AG24">
        <v>43.105559637521438</v>
      </c>
      <c r="AH24">
        <v>4.4575067352436948</v>
      </c>
      <c r="AI24">
        <v>48.542738182708803</v>
      </c>
      <c r="AJ24">
        <v>23.512123438648054</v>
      </c>
      <c r="AK24">
        <v>3</v>
      </c>
      <c r="AL24">
        <v>9</v>
      </c>
      <c r="AM24">
        <v>5</v>
      </c>
      <c r="AN24">
        <v>1</v>
      </c>
      <c r="AO24">
        <v>18</v>
      </c>
    </row>
    <row r="25" spans="1:41">
      <c r="A25">
        <v>24</v>
      </c>
      <c r="B25" t="s">
        <v>418</v>
      </c>
      <c r="C25" t="s">
        <v>16</v>
      </c>
      <c r="D25" t="s">
        <v>467</v>
      </c>
      <c r="E25" s="25" t="s">
        <v>357</v>
      </c>
      <c r="F25" t="s">
        <v>258</v>
      </c>
      <c r="G25">
        <v>0</v>
      </c>
      <c r="H25">
        <v>0</v>
      </c>
      <c r="I25">
        <v>-1.6389526498415785</v>
      </c>
      <c r="J25">
        <v>-5.3095045559386014</v>
      </c>
      <c r="K25">
        <v>-1.8340090157394957</v>
      </c>
      <c r="L25">
        <v>0</v>
      </c>
      <c r="M25">
        <v>-2.6040115627022997</v>
      </c>
      <c r="N25">
        <v>-1.1427248957328942</v>
      </c>
      <c r="O25">
        <v>-2.3313345062800317</v>
      </c>
      <c r="P25">
        <v>-1.042008659863195</v>
      </c>
      <c r="Q25">
        <v>-4.5864596450752675</v>
      </c>
      <c r="R25">
        <v>0.89162349967235899</v>
      </c>
      <c r="S25">
        <v>-2.2123492984874518</v>
      </c>
      <c r="T25">
        <v>17</v>
      </c>
      <c r="U25" t="s">
        <v>515</v>
      </c>
      <c r="V25">
        <v>2.3329758996202408</v>
      </c>
      <c r="W25">
        <v>0.82343813059986426</v>
      </c>
      <c r="X25">
        <v>16.260762607626074</v>
      </c>
      <c r="Y25">
        <v>24.674046740467411</v>
      </c>
      <c r="Z25">
        <v>-1.6389526498415785</v>
      </c>
      <c r="AA25">
        <v>0.89162349967235954</v>
      </c>
      <c r="AB25">
        <v>-2.2123492984874518</v>
      </c>
      <c r="AC25">
        <v>1.5009235306792528</v>
      </c>
      <c r="AD25">
        <v>-4.2009542972803589</v>
      </c>
      <c r="AE25">
        <v>16.260762607626074</v>
      </c>
      <c r="AF25">
        <v>0.49200492004920049</v>
      </c>
      <c r="AG25">
        <v>70.92250922509227</v>
      </c>
      <c r="AH25">
        <v>9.8646986469864686</v>
      </c>
      <c r="AI25">
        <v>81.771217712177133</v>
      </c>
      <c r="AJ25">
        <v>1.4760147601476017</v>
      </c>
      <c r="AK25">
        <v>1</v>
      </c>
      <c r="AL25">
        <v>10</v>
      </c>
      <c r="AM25">
        <v>6</v>
      </c>
      <c r="AN25">
        <v>1</v>
      </c>
      <c r="AO25">
        <v>18</v>
      </c>
    </row>
    <row r="26" spans="1:41">
      <c r="A26">
        <v>25</v>
      </c>
      <c r="B26" t="s">
        <v>419</v>
      </c>
      <c r="C26" t="s">
        <v>16</v>
      </c>
      <c r="D26" t="s">
        <v>468</v>
      </c>
      <c r="E26" s="25" t="s">
        <v>357</v>
      </c>
      <c r="F26" t="s">
        <v>258</v>
      </c>
      <c r="G26">
        <v>-4.5966338549658046</v>
      </c>
      <c r="H26">
        <v>-3.4690877172050065</v>
      </c>
      <c r="I26">
        <v>-2.9460166813080582</v>
      </c>
      <c r="J26">
        <v>-0.97021453256333134</v>
      </c>
      <c r="K26">
        <v>-3.0508167149948102</v>
      </c>
      <c r="L26">
        <v>-5.2948112272187489</v>
      </c>
      <c r="M26">
        <v>-5.2948112272187489</v>
      </c>
      <c r="N26">
        <v>-0.32433118461284061</v>
      </c>
      <c r="O26">
        <v>-2.9407663622367104</v>
      </c>
      <c r="P26">
        <v>-4.5966338549658046</v>
      </c>
      <c r="Q26">
        <v>-3.1731245169552813</v>
      </c>
      <c r="R26">
        <v>-6.0927477750182535E-2</v>
      </c>
      <c r="S26">
        <v>-2.3091930465540775</v>
      </c>
      <c r="T26">
        <v>22</v>
      </c>
      <c r="U26" t="s">
        <v>515</v>
      </c>
      <c r="V26">
        <v>2.2579445095363671</v>
      </c>
      <c r="W26">
        <v>0.73047994118721482</v>
      </c>
      <c r="X26">
        <v>9.0114827758362459</v>
      </c>
      <c r="Y26">
        <v>69.445831253120332</v>
      </c>
      <c r="Z26">
        <v>-2.3122336861098773</v>
      </c>
      <c r="AA26">
        <v>-0.10193540362805205</v>
      </c>
      <c r="AB26">
        <v>-2.3091930465540775</v>
      </c>
      <c r="AC26">
        <v>0.30284271268246299</v>
      </c>
      <c r="AD26">
        <v>-2.7531297858751063</v>
      </c>
      <c r="AE26">
        <v>9.0114827758362459</v>
      </c>
      <c r="AF26">
        <v>27.483774338492267</v>
      </c>
      <c r="AG26">
        <v>47.453819271093373</v>
      </c>
      <c r="AH26">
        <v>9.0364453320019997</v>
      </c>
      <c r="AI26">
        <v>57.513729405891176</v>
      </c>
      <c r="AJ26">
        <v>5.9910134797803307</v>
      </c>
      <c r="AK26">
        <v>3</v>
      </c>
      <c r="AL26">
        <v>12</v>
      </c>
      <c r="AM26">
        <v>6</v>
      </c>
      <c r="AN26">
        <v>1</v>
      </c>
      <c r="AO26">
        <v>22</v>
      </c>
    </row>
    <row r="27" spans="1:41">
      <c r="A27">
        <v>26</v>
      </c>
      <c r="B27" t="s">
        <v>420</v>
      </c>
      <c r="C27" t="s">
        <v>16</v>
      </c>
      <c r="D27" t="s">
        <v>468</v>
      </c>
      <c r="E27" s="25" t="s">
        <v>357</v>
      </c>
      <c r="F27" t="s">
        <v>258</v>
      </c>
      <c r="G27">
        <v>0</v>
      </c>
      <c r="H27">
        <v>-3.3559823792626027</v>
      </c>
      <c r="I27">
        <v>-2.3629482427211363</v>
      </c>
      <c r="J27">
        <v>-2.3629482427211359</v>
      </c>
      <c r="K27">
        <v>-3.5224312464762719</v>
      </c>
      <c r="L27">
        <v>-5.3384991561808688</v>
      </c>
      <c r="M27">
        <v>-3.7096619932964647</v>
      </c>
      <c r="N27">
        <v>-0.83843618003724985</v>
      </c>
      <c r="O27">
        <v>-2.6349673443637336</v>
      </c>
      <c r="P27">
        <v>-1.4734125700096274</v>
      </c>
      <c r="Q27">
        <v>-2.8913813490975171</v>
      </c>
      <c r="R27">
        <v>0.18311030404136611</v>
      </c>
      <c r="S27">
        <v>-1.997146298953006</v>
      </c>
      <c r="T27">
        <v>17</v>
      </c>
      <c r="U27" t="s">
        <v>515</v>
      </c>
      <c r="V27">
        <v>2.2062154808448353</v>
      </c>
      <c r="W27">
        <v>0.77869726452942334</v>
      </c>
      <c r="X27">
        <v>11.974187380497131</v>
      </c>
      <c r="Y27">
        <v>38.790630975143401</v>
      </c>
      <c r="Z27">
        <v>-1.9948768153602006</v>
      </c>
      <c r="AA27">
        <v>0.18311030404136611</v>
      </c>
      <c r="AB27">
        <v>-1.997146298953006</v>
      </c>
      <c r="AC27">
        <v>0.68634321518888319</v>
      </c>
      <c r="AD27">
        <v>-1.909268118821529</v>
      </c>
      <c r="AE27">
        <v>11.974187380497131</v>
      </c>
      <c r="AF27">
        <v>8.6042065009560247</v>
      </c>
      <c r="AG27">
        <v>54.565009560229441</v>
      </c>
      <c r="AH27">
        <v>11.950286806883364</v>
      </c>
      <c r="AI27">
        <v>66.515296367112796</v>
      </c>
      <c r="AJ27">
        <v>12.906309751434033</v>
      </c>
      <c r="AK27">
        <v>2</v>
      </c>
      <c r="AL27">
        <v>11</v>
      </c>
      <c r="AM27">
        <v>4</v>
      </c>
      <c r="AN27">
        <v>0</v>
      </c>
      <c r="AO27">
        <v>17</v>
      </c>
    </row>
    <row r="28" spans="1:41">
      <c r="A28">
        <v>27</v>
      </c>
      <c r="B28" t="s">
        <v>389</v>
      </c>
      <c r="C28" t="s">
        <v>16</v>
      </c>
      <c r="D28" t="s">
        <v>468</v>
      </c>
      <c r="E28" s="25" t="s">
        <v>357</v>
      </c>
      <c r="F28" t="s">
        <v>258</v>
      </c>
      <c r="G28">
        <v>0</v>
      </c>
      <c r="H28">
        <v>-2.9915800184532237</v>
      </c>
      <c r="I28">
        <v>-2.7855722520707245</v>
      </c>
      <c r="J28">
        <v>-1.163774921333862</v>
      </c>
      <c r="K28">
        <v>-2.3824354744817793</v>
      </c>
      <c r="L28">
        <v>-2.9973975528730525</v>
      </c>
      <c r="M28">
        <v>-3.8356817721714234</v>
      </c>
      <c r="N28">
        <v>-0.99223852836978421</v>
      </c>
      <c r="O28">
        <v>-5.2380364356631066</v>
      </c>
      <c r="P28">
        <v>-4.539564428890098</v>
      </c>
      <c r="Q28">
        <v>-2.6072377319422881</v>
      </c>
      <c r="R28">
        <v>-0.26460767539156865</v>
      </c>
      <c r="S28">
        <v>-2.5274414623119306</v>
      </c>
      <c r="T28">
        <v>23</v>
      </c>
      <c r="U28" t="s">
        <v>515</v>
      </c>
      <c r="V28">
        <v>2.489343782550379</v>
      </c>
      <c r="W28">
        <v>0.79392389560275589</v>
      </c>
      <c r="X28">
        <v>10.591653460116216</v>
      </c>
      <c r="Y28">
        <v>50.845219228737449</v>
      </c>
      <c r="Z28">
        <v>-2.1331477580398066</v>
      </c>
      <c r="AA28">
        <v>-0.26460767539156893</v>
      </c>
      <c r="AB28">
        <v>-2.5274414623119306</v>
      </c>
      <c r="AC28">
        <v>3.2755173388638981E-2</v>
      </c>
      <c r="AD28">
        <v>-1.7510614749559594</v>
      </c>
      <c r="AE28">
        <v>10.591653460116216</v>
      </c>
      <c r="AF28">
        <v>23.79820390913893</v>
      </c>
      <c r="AG28">
        <v>43.423137876386683</v>
      </c>
      <c r="AH28">
        <v>7.3956682514527179</v>
      </c>
      <c r="AI28">
        <v>50.818806127839402</v>
      </c>
      <c r="AJ28">
        <v>14.791336502905439</v>
      </c>
      <c r="AK28">
        <v>3</v>
      </c>
      <c r="AL28">
        <v>13</v>
      </c>
      <c r="AM28">
        <v>7</v>
      </c>
      <c r="AN28">
        <v>0</v>
      </c>
      <c r="AO28">
        <v>23</v>
      </c>
    </row>
    <row r="29" spans="1:41">
      <c r="A29">
        <v>28</v>
      </c>
      <c r="B29" t="s">
        <v>247</v>
      </c>
      <c r="C29" t="s">
        <v>16</v>
      </c>
      <c r="D29" t="s">
        <v>468</v>
      </c>
      <c r="E29" s="25" t="s">
        <v>357</v>
      </c>
      <c r="F29" t="s">
        <v>258</v>
      </c>
      <c r="G29">
        <v>0</v>
      </c>
      <c r="H29">
        <v>-2.7230266552917675</v>
      </c>
      <c r="I29">
        <v>-3.3019030853189553</v>
      </c>
      <c r="J29">
        <v>-0.7792508876773655</v>
      </c>
      <c r="K29">
        <v>-2.7362596575716212</v>
      </c>
      <c r="L29">
        <v>0</v>
      </c>
      <c r="M29">
        <v>-4.1700187675095668</v>
      </c>
      <c r="N29">
        <v>-1.1064049759089476</v>
      </c>
      <c r="O29">
        <v>-3.4612989909143668</v>
      </c>
      <c r="P29">
        <v>-2.4967803223523628</v>
      </c>
      <c r="Q29">
        <v>-4.5806213130666791</v>
      </c>
      <c r="R29">
        <v>-0.40250715116589519</v>
      </c>
      <c r="S29">
        <v>-3.1630988093992021</v>
      </c>
      <c r="T29">
        <v>19</v>
      </c>
      <c r="U29" t="s">
        <v>515</v>
      </c>
      <c r="V29">
        <v>2.1182405822202832</v>
      </c>
      <c r="W29">
        <v>0.71940379719465242</v>
      </c>
      <c r="X29">
        <v>9.7134161805731676</v>
      </c>
      <c r="Y29">
        <v>56.302307887395379</v>
      </c>
      <c r="Z29">
        <v>-2.2294808346654302</v>
      </c>
      <c r="AA29">
        <v>-0.40250715116589519</v>
      </c>
      <c r="AB29">
        <v>-3.1630988093992021</v>
      </c>
      <c r="AC29">
        <v>-0.23593495459376831</v>
      </c>
      <c r="AD29">
        <v>-1.8844438269547121</v>
      </c>
      <c r="AE29">
        <v>9.7134161805731676</v>
      </c>
      <c r="AF29">
        <v>31.448135937103721</v>
      </c>
      <c r="AG29">
        <v>40.07101191985798</v>
      </c>
      <c r="AH29">
        <v>4.0578239918843524</v>
      </c>
      <c r="AI29">
        <v>44.128835911742328</v>
      </c>
      <c r="AJ29">
        <v>13.187927973624147</v>
      </c>
      <c r="AK29">
        <v>5</v>
      </c>
      <c r="AL29">
        <v>10</v>
      </c>
      <c r="AM29">
        <v>4</v>
      </c>
      <c r="AN29">
        <v>0</v>
      </c>
      <c r="AO29">
        <v>19</v>
      </c>
    </row>
    <row r="30" spans="1:41">
      <c r="A30">
        <v>29</v>
      </c>
      <c r="B30" t="s">
        <v>248</v>
      </c>
      <c r="C30" t="s">
        <v>16</v>
      </c>
      <c r="D30" t="s">
        <v>468</v>
      </c>
      <c r="E30" s="25" t="s">
        <v>357</v>
      </c>
      <c r="F30" t="s">
        <v>258</v>
      </c>
      <c r="G30">
        <v>0</v>
      </c>
      <c r="H30">
        <v>-2.7212408292881594</v>
      </c>
      <c r="I30">
        <v>-2.1701959049482999</v>
      </c>
      <c r="J30">
        <v>-3.0295967875067475</v>
      </c>
      <c r="K30">
        <v>-2.7212408292881598</v>
      </c>
      <c r="L30">
        <v>0</v>
      </c>
      <c r="M30">
        <v>-2.6401556273643214</v>
      </c>
      <c r="N30">
        <v>-0.55810665741106602</v>
      </c>
      <c r="O30">
        <v>-2.8181268510228361</v>
      </c>
      <c r="P30">
        <v>-2.5567030215613311</v>
      </c>
      <c r="Q30">
        <v>-2.286907280274816</v>
      </c>
      <c r="R30">
        <v>0.25860375440648137</v>
      </c>
      <c r="S30">
        <v>-1.7458960524348739</v>
      </c>
      <c r="T30">
        <v>14</v>
      </c>
      <c r="U30" t="s">
        <v>515</v>
      </c>
      <c r="V30">
        <v>2.3881945665812241</v>
      </c>
      <c r="W30">
        <v>0.9049422836636114</v>
      </c>
      <c r="X30">
        <v>16.419057377049178</v>
      </c>
      <c r="Y30">
        <v>41.009221311475407</v>
      </c>
      <c r="Z30">
        <v>-1.6273728396726508</v>
      </c>
      <c r="AA30">
        <v>0.25860375440648137</v>
      </c>
      <c r="AB30">
        <v>-1.7458960524348741</v>
      </c>
      <c r="AC30">
        <v>0.93447141444210835</v>
      </c>
      <c r="AD30">
        <v>-2.5605440639936208</v>
      </c>
      <c r="AE30">
        <v>16.419057377049178</v>
      </c>
      <c r="AF30">
        <v>4.6106557377049171</v>
      </c>
      <c r="AG30">
        <v>56.429303278688522</v>
      </c>
      <c r="AH30">
        <v>14.856557377049176</v>
      </c>
      <c r="AI30">
        <v>71.798155737704917</v>
      </c>
      <c r="AJ30">
        <v>7.1721311475409815</v>
      </c>
      <c r="AK30">
        <v>1</v>
      </c>
      <c r="AL30">
        <v>7</v>
      </c>
      <c r="AM30">
        <v>6</v>
      </c>
      <c r="AN30">
        <v>1</v>
      </c>
      <c r="AO30">
        <v>15</v>
      </c>
    </row>
    <row r="31" spans="1:41">
      <c r="A31">
        <v>30</v>
      </c>
      <c r="B31" t="s">
        <v>341</v>
      </c>
      <c r="C31" t="s">
        <v>16</v>
      </c>
      <c r="D31" t="s">
        <v>468</v>
      </c>
      <c r="E31" s="25" t="s">
        <v>357</v>
      </c>
      <c r="F31" t="s">
        <v>258</v>
      </c>
      <c r="G31">
        <v>0</v>
      </c>
      <c r="H31">
        <v>-4.0277442965529886</v>
      </c>
      <c r="I31">
        <v>-2.1702434685051117</v>
      </c>
      <c r="J31">
        <v>-1.7732060613323073</v>
      </c>
      <c r="K31">
        <v>-4.344887087724425</v>
      </c>
      <c r="L31">
        <v>-0.75298718091596217</v>
      </c>
      <c r="M31">
        <v>-3.6386820502470227</v>
      </c>
      <c r="N31">
        <v>-1.3017296348002552</v>
      </c>
      <c r="O31">
        <v>-3.2199863191522278</v>
      </c>
      <c r="P31">
        <v>0</v>
      </c>
      <c r="Q31">
        <v>-3.2142241385537007</v>
      </c>
      <c r="R31">
        <v>0.29191672817580583</v>
      </c>
      <c r="S31">
        <v>-2.4830582204262179</v>
      </c>
      <c r="T31">
        <v>16</v>
      </c>
      <c r="U31" t="s">
        <v>515</v>
      </c>
      <c r="V31">
        <v>2.0449672980493214</v>
      </c>
      <c r="W31">
        <v>0.73756604491896471</v>
      </c>
      <c r="X31">
        <v>11.995731056563502</v>
      </c>
      <c r="Y31">
        <v>35.90181430096051</v>
      </c>
      <c r="Z31">
        <v>-1.9928344828132087</v>
      </c>
      <c r="AA31">
        <v>0.2919167281758055</v>
      </c>
      <c r="AB31">
        <v>-2.4830582204262179</v>
      </c>
      <c r="AC31">
        <v>0.65465030025784554</v>
      </c>
      <c r="AD31">
        <v>-2.486063387915824</v>
      </c>
      <c r="AE31">
        <v>11.995731056563502</v>
      </c>
      <c r="AF31">
        <v>14.514407684098185</v>
      </c>
      <c r="AG31">
        <v>57.246531483457844</v>
      </c>
      <c r="AH31">
        <v>7.7054429028815372</v>
      </c>
      <c r="AI31">
        <v>65.80576307363927</v>
      </c>
      <c r="AJ31">
        <v>7.684098185699038</v>
      </c>
      <c r="AK31">
        <v>4</v>
      </c>
      <c r="AL31">
        <v>6</v>
      </c>
      <c r="AM31">
        <v>6</v>
      </c>
      <c r="AN31">
        <v>1</v>
      </c>
      <c r="AO31">
        <v>17</v>
      </c>
    </row>
    <row r="32" spans="1:41">
      <c r="A32">
        <v>31</v>
      </c>
      <c r="B32" t="s">
        <v>342</v>
      </c>
      <c r="C32" t="s">
        <v>16</v>
      </c>
      <c r="D32" t="s">
        <v>469</v>
      </c>
      <c r="E32" s="25" t="s">
        <v>357</v>
      </c>
      <c r="F32" t="s">
        <v>258</v>
      </c>
      <c r="G32">
        <v>0</v>
      </c>
      <c r="H32">
        <v>-2.1896531957969585</v>
      </c>
      <c r="I32">
        <v>-3.2646683031847168</v>
      </c>
      <c r="J32">
        <v>-3.0023768162726596</v>
      </c>
      <c r="K32">
        <v>-4.133565275375382</v>
      </c>
      <c r="L32">
        <v>-1.6361740689251365</v>
      </c>
      <c r="M32">
        <v>-2.1983934845412012</v>
      </c>
      <c r="N32">
        <v>-1.3534298449397721</v>
      </c>
      <c r="O32">
        <v>-4.133565275375382</v>
      </c>
      <c r="P32">
        <v>0</v>
      </c>
      <c r="Q32">
        <v>-1.9836964847214513</v>
      </c>
      <c r="R32">
        <v>-6.4165013043382957E-2</v>
      </c>
      <c r="S32">
        <v>-1.8429886589968456</v>
      </c>
      <c r="T32">
        <v>14</v>
      </c>
      <c r="U32" t="s">
        <v>515</v>
      </c>
      <c r="V32">
        <v>2.0573179632896417</v>
      </c>
      <c r="W32">
        <v>0.77956546839760121</v>
      </c>
      <c r="X32">
        <v>13.748685594111462</v>
      </c>
      <c r="Y32">
        <v>25.262881177707676</v>
      </c>
      <c r="Z32">
        <v>-1.8363220688961788</v>
      </c>
      <c r="AA32">
        <v>-6.4165013043382957E-2</v>
      </c>
      <c r="AB32">
        <v>-1.8429886589968456</v>
      </c>
      <c r="AC32">
        <v>0.49236097831164216</v>
      </c>
      <c r="AD32">
        <v>-1.4208263446622664</v>
      </c>
      <c r="AE32">
        <v>13.748685594111462</v>
      </c>
      <c r="AF32">
        <v>4.7318611987381702</v>
      </c>
      <c r="AG32">
        <v>48.396424815983181</v>
      </c>
      <c r="AH32">
        <v>13.669821240799159</v>
      </c>
      <c r="AI32">
        <v>62.06624605678234</v>
      </c>
      <c r="AJ32">
        <v>19.453207150368033</v>
      </c>
      <c r="AK32">
        <v>2</v>
      </c>
      <c r="AL32">
        <v>7</v>
      </c>
      <c r="AM32">
        <v>5</v>
      </c>
      <c r="AN32">
        <v>0</v>
      </c>
      <c r="AO32">
        <v>14</v>
      </c>
    </row>
    <row r="33" spans="1:41">
      <c r="A33">
        <v>32</v>
      </c>
      <c r="B33" t="s">
        <v>343</v>
      </c>
      <c r="C33" t="s">
        <v>16</v>
      </c>
      <c r="D33" t="s">
        <v>469</v>
      </c>
      <c r="E33" s="25" t="s">
        <v>357</v>
      </c>
      <c r="F33" t="s">
        <v>258</v>
      </c>
      <c r="G33">
        <v>0</v>
      </c>
      <c r="H33">
        <v>-1.6025174695895263</v>
      </c>
      <c r="I33">
        <v>-3.5145260669691583</v>
      </c>
      <c r="J33">
        <v>-3.3262343431887</v>
      </c>
      <c r="K33">
        <v>-4.448516375942714</v>
      </c>
      <c r="L33">
        <v>0</v>
      </c>
      <c r="M33">
        <v>-0.9861343052414191</v>
      </c>
      <c r="N33">
        <v>-2.7911651078127164</v>
      </c>
      <c r="O33">
        <v>-5.1474944768134527</v>
      </c>
      <c r="P33">
        <v>0</v>
      </c>
      <c r="Q33">
        <v>-1.9262373834566082</v>
      </c>
      <c r="R33">
        <v>-0.65866100448877551</v>
      </c>
      <c r="S33">
        <v>-1.8751410781671058</v>
      </c>
      <c r="T33">
        <v>12</v>
      </c>
      <c r="U33" t="s">
        <v>515</v>
      </c>
      <c r="V33">
        <v>1.9284984436961792</v>
      </c>
      <c r="W33">
        <v>0.77608486574765656</v>
      </c>
      <c r="X33">
        <v>19.653179190751448</v>
      </c>
      <c r="Y33">
        <v>9.2485549132947984</v>
      </c>
      <c r="Z33">
        <v>-1.4081134085145302</v>
      </c>
      <c r="AA33">
        <v>-0.65866100448877596</v>
      </c>
      <c r="AB33">
        <v>-1.8751410781671058</v>
      </c>
      <c r="AC33">
        <v>-0.10414025925259654</v>
      </c>
      <c r="AD33">
        <v>-0.87219541200893091</v>
      </c>
      <c r="AE33">
        <v>19.653179190751448</v>
      </c>
      <c r="AF33">
        <v>3.4682080924855496</v>
      </c>
      <c r="AG33">
        <v>34.104046242774572</v>
      </c>
      <c r="AH33">
        <v>13.294797687861273</v>
      </c>
      <c r="AI33">
        <v>47.398843930635849</v>
      </c>
      <c r="AJ33">
        <v>29.479768786127163</v>
      </c>
      <c r="AK33">
        <v>1</v>
      </c>
      <c r="AL33">
        <v>5</v>
      </c>
      <c r="AM33">
        <v>6</v>
      </c>
      <c r="AN33">
        <v>0</v>
      </c>
      <c r="AO33">
        <v>12</v>
      </c>
    </row>
    <row r="34" spans="1:41">
      <c r="A34">
        <v>33</v>
      </c>
      <c r="B34" t="s">
        <v>344</v>
      </c>
      <c r="C34" t="s">
        <v>16</v>
      </c>
      <c r="D34" t="s">
        <v>469</v>
      </c>
      <c r="E34" s="25" t="s">
        <v>357</v>
      </c>
      <c r="F34" t="s">
        <v>258</v>
      </c>
      <c r="G34">
        <v>-4.4736367960262422</v>
      </c>
      <c r="H34">
        <v>-1.854669060212315</v>
      </c>
      <c r="I34">
        <v>-2.3817042974466447</v>
      </c>
      <c r="J34">
        <v>0</v>
      </c>
      <c r="K34">
        <v>-3.1919449950516623</v>
      </c>
      <c r="L34">
        <v>0</v>
      </c>
      <c r="M34">
        <v>-1.2662250601032887</v>
      </c>
      <c r="N34">
        <v>-1.6698531759330117</v>
      </c>
      <c r="O34">
        <v>0</v>
      </c>
      <c r="P34">
        <v>0</v>
      </c>
      <c r="Q34">
        <v>-2.3041366836854644</v>
      </c>
      <c r="R34">
        <v>-0.33173769953910132</v>
      </c>
      <c r="S34">
        <v>-2.3041366836854644</v>
      </c>
      <c r="T34">
        <v>13</v>
      </c>
      <c r="U34" t="s">
        <v>515</v>
      </c>
      <c r="V34">
        <v>2.1220253525760495</v>
      </c>
      <c r="W34">
        <v>0.82731666666361103</v>
      </c>
      <c r="X34">
        <v>23.118127995489143</v>
      </c>
      <c r="Y34">
        <v>15.844375528615728</v>
      </c>
      <c r="Z34">
        <v>-1.20165304258729</v>
      </c>
      <c r="AA34">
        <v>-0.33173769953910115</v>
      </c>
      <c r="AB34">
        <v>-2.3041366836854644</v>
      </c>
      <c r="AC34">
        <v>3.4398655102547852E-2</v>
      </c>
      <c r="AD34">
        <v>-1.0448259155611275</v>
      </c>
      <c r="AE34">
        <v>23.118127995489143</v>
      </c>
      <c r="AF34">
        <v>0</v>
      </c>
      <c r="AG34">
        <v>41.781787425993791</v>
      </c>
      <c r="AH34">
        <v>9.0780941640823229</v>
      </c>
      <c r="AI34">
        <v>50.859881590076114</v>
      </c>
      <c r="AJ34">
        <v>26.021990414434732</v>
      </c>
      <c r="AK34">
        <v>0</v>
      </c>
      <c r="AL34">
        <v>7</v>
      </c>
      <c r="AM34">
        <v>6</v>
      </c>
      <c r="AN34">
        <v>0</v>
      </c>
      <c r="AO34">
        <v>13</v>
      </c>
    </row>
    <row r="35" spans="1:41">
      <c r="A35">
        <v>34</v>
      </c>
      <c r="B35" t="s">
        <v>345</v>
      </c>
      <c r="C35" t="s">
        <v>16</v>
      </c>
      <c r="D35" t="s">
        <v>469</v>
      </c>
      <c r="E35" s="25" t="s">
        <v>357</v>
      </c>
      <c r="F35" t="s">
        <v>258</v>
      </c>
      <c r="G35">
        <v>0</v>
      </c>
      <c r="H35">
        <v>-2.0103002031151855</v>
      </c>
      <c r="I35">
        <v>-1.6379918577831862</v>
      </c>
      <c r="J35">
        <v>-3.7739097032985116</v>
      </c>
      <c r="K35">
        <v>-4.0673158898341812</v>
      </c>
      <c r="L35">
        <v>0</v>
      </c>
      <c r="M35">
        <v>-1.6379918577831862</v>
      </c>
      <c r="N35">
        <v>-1.5558536662999936</v>
      </c>
      <c r="O35">
        <v>-4.478472532942134</v>
      </c>
      <c r="P35">
        <v>0</v>
      </c>
      <c r="Q35">
        <v>-2.3093941567512131</v>
      </c>
      <c r="R35">
        <v>-0.602307563855765</v>
      </c>
      <c r="S35">
        <v>-2.1798866817308888</v>
      </c>
      <c r="T35">
        <v>10</v>
      </c>
      <c r="U35" t="s">
        <v>515</v>
      </c>
      <c r="V35">
        <v>2.0023624891929126</v>
      </c>
      <c r="W35">
        <v>0.86961497982654157</v>
      </c>
      <c r="X35">
        <v>28.086419753086428</v>
      </c>
      <c r="Y35">
        <v>19.668911335578009</v>
      </c>
      <c r="Z35">
        <v>-0.94017894704885008</v>
      </c>
      <c r="AA35">
        <v>-0.602307563855765</v>
      </c>
      <c r="AB35">
        <v>-2.1798866817308888</v>
      </c>
      <c r="AC35">
        <v>-0.17892701565441835</v>
      </c>
      <c r="AD35">
        <v>-1.1455550479153014</v>
      </c>
      <c r="AE35">
        <v>28.086419753086428</v>
      </c>
      <c r="AF35">
        <v>2.2446689113355784</v>
      </c>
      <c r="AG35">
        <v>35.381593714927064</v>
      </c>
      <c r="AH35">
        <v>10.157126823793492</v>
      </c>
      <c r="AI35">
        <v>45.538720538720554</v>
      </c>
      <c r="AJ35">
        <v>24.130190796857462</v>
      </c>
      <c r="AK35">
        <v>1</v>
      </c>
      <c r="AL35">
        <v>5</v>
      </c>
      <c r="AM35">
        <v>4</v>
      </c>
      <c r="AN35">
        <v>0</v>
      </c>
      <c r="AO35">
        <v>10</v>
      </c>
    </row>
    <row r="36" spans="1:41">
      <c r="A36">
        <v>35</v>
      </c>
      <c r="B36" t="s">
        <v>346</v>
      </c>
      <c r="C36" t="s">
        <v>16</v>
      </c>
      <c r="D36" t="s">
        <v>469</v>
      </c>
      <c r="E36" s="25" t="s">
        <v>357</v>
      </c>
      <c r="F36" t="s">
        <v>258</v>
      </c>
      <c r="G36">
        <v>0</v>
      </c>
      <c r="H36">
        <v>-1.867057209517365</v>
      </c>
      <c r="I36">
        <v>-1.4466009673508815</v>
      </c>
      <c r="J36">
        <v>-3.4457457579232242</v>
      </c>
      <c r="K36">
        <v>-5.2637259217784171</v>
      </c>
      <c r="L36">
        <v>0</v>
      </c>
      <c r="M36">
        <v>-1.1986251979993405</v>
      </c>
      <c r="N36">
        <v>-1.379549514608694</v>
      </c>
      <c r="O36">
        <v>0</v>
      </c>
      <c r="P36">
        <v>0</v>
      </c>
      <c r="Q36">
        <v>-2.7069522048348849</v>
      </c>
      <c r="R36">
        <v>-0.24948376415408183</v>
      </c>
      <c r="S36">
        <v>-2.7069522048348849</v>
      </c>
      <c r="T36">
        <v>12</v>
      </c>
      <c r="U36" t="s">
        <v>515</v>
      </c>
      <c r="V36">
        <v>1.9545220407587223</v>
      </c>
      <c r="W36">
        <v>0.78655753161812825</v>
      </c>
      <c r="X36">
        <v>32.440782698249237</v>
      </c>
      <c r="Y36">
        <v>23.197734294541711</v>
      </c>
      <c r="Z36">
        <v>-0.73358815011845557</v>
      </c>
      <c r="AA36">
        <v>-0.24948376415408183</v>
      </c>
      <c r="AB36">
        <v>-2.7069522048348849</v>
      </c>
      <c r="AC36">
        <v>2.0597329630107838E-3</v>
      </c>
      <c r="AD36">
        <v>-1.7809873722461436</v>
      </c>
      <c r="AE36">
        <v>32.440782698249237</v>
      </c>
      <c r="AF36">
        <v>3.0895983522142121</v>
      </c>
      <c r="AG36">
        <v>43.795056642636467</v>
      </c>
      <c r="AH36">
        <v>6.2564366632337807</v>
      </c>
      <c r="AI36">
        <v>50.051493305870245</v>
      </c>
      <c r="AJ36">
        <v>14.418125643666327</v>
      </c>
      <c r="AK36">
        <v>1</v>
      </c>
      <c r="AL36">
        <v>6</v>
      </c>
      <c r="AM36">
        <v>5</v>
      </c>
      <c r="AN36">
        <v>0</v>
      </c>
      <c r="AO36">
        <v>12</v>
      </c>
    </row>
    <row r="37" spans="1:41" s="80" customFormat="1">
      <c r="A37" s="80">
        <v>36</v>
      </c>
      <c r="B37" s="80" t="s">
        <v>347</v>
      </c>
      <c r="C37" s="80" t="s">
        <v>16</v>
      </c>
      <c r="D37" s="80" t="s">
        <v>469</v>
      </c>
      <c r="E37" s="81" t="s">
        <v>357</v>
      </c>
      <c r="F37" s="80" t="s">
        <v>258</v>
      </c>
      <c r="G37" s="80">
        <v>0</v>
      </c>
      <c r="H37" s="80">
        <v>-2.2042982651431653</v>
      </c>
      <c r="I37" s="80">
        <v>-1.7420892883278309</v>
      </c>
      <c r="J37" s="80">
        <v>-3.3738832804154413</v>
      </c>
      <c r="K37" s="80">
        <v>0</v>
      </c>
      <c r="L37" s="80">
        <v>0</v>
      </c>
      <c r="M37" s="80">
        <v>-1.6575710463565063</v>
      </c>
      <c r="N37" s="80">
        <v>-0.75042511297919967</v>
      </c>
      <c r="O37" s="80">
        <v>0</v>
      </c>
      <c r="P37" s="80">
        <v>0</v>
      </c>
      <c r="Q37" s="80">
        <v>-2.555770906645868</v>
      </c>
      <c r="R37" s="80">
        <v>-7.6769671888582747E-2</v>
      </c>
      <c r="S37" s="80">
        <v>-2.555770906645868</v>
      </c>
      <c r="T37" s="80">
        <v>11</v>
      </c>
      <c r="U37" s="80" t="s">
        <v>515</v>
      </c>
      <c r="V37" s="80">
        <v>1.8348349660004217</v>
      </c>
      <c r="W37" s="80">
        <v>0.76518561373998151</v>
      </c>
      <c r="X37" s="80">
        <v>24.841291747170846</v>
      </c>
      <c r="Y37" s="80">
        <v>35.385040022081142</v>
      </c>
      <c r="Z37" s="80">
        <v>-1.1070947293494491</v>
      </c>
      <c r="AA37" s="80">
        <v>-7.6769671888582747E-2</v>
      </c>
      <c r="AB37" s="80">
        <v>-2.555770906645868</v>
      </c>
      <c r="AC37" s="80">
        <v>0.21221990743938784</v>
      </c>
      <c r="AD37" s="80">
        <v>-1.6170753395633117</v>
      </c>
      <c r="AE37" s="80">
        <v>24.841291747170846</v>
      </c>
      <c r="AF37" s="80">
        <v>3.312172232956113</v>
      </c>
      <c r="AG37" s="80">
        <v>48.081700248412908</v>
      </c>
      <c r="AH37" s="80">
        <v>7.2039746066795445</v>
      </c>
      <c r="AI37" s="80">
        <v>55.285674855092445</v>
      </c>
      <c r="AJ37" s="80">
        <v>16.560861164780569</v>
      </c>
      <c r="AK37" s="80">
        <v>1</v>
      </c>
      <c r="AL37" s="80">
        <v>6</v>
      </c>
      <c r="AM37" s="80">
        <v>4</v>
      </c>
      <c r="AN37" s="80">
        <v>0</v>
      </c>
      <c r="AO37" s="80">
        <v>11</v>
      </c>
    </row>
    <row r="38" spans="1:41" s="80" customFormat="1">
      <c r="A38" s="80">
        <v>37</v>
      </c>
      <c r="B38" s="80" t="s">
        <v>348</v>
      </c>
      <c r="C38" s="80" t="s">
        <v>16</v>
      </c>
      <c r="D38" s="80" t="s">
        <v>473</v>
      </c>
      <c r="E38" s="81" t="s">
        <v>479</v>
      </c>
      <c r="F38" s="81" t="s">
        <v>478</v>
      </c>
      <c r="G38" s="80">
        <v>0</v>
      </c>
      <c r="H38" s="80">
        <v>-1.7915080550218283</v>
      </c>
      <c r="I38" s="80">
        <v>-3.1000922888782338</v>
      </c>
      <c r="J38" s="80">
        <v>-2.1525322856000648</v>
      </c>
      <c r="K38" s="80">
        <v>-2.7416432829046471</v>
      </c>
      <c r="L38" s="80">
        <v>-4.030409425541003</v>
      </c>
      <c r="M38" s="80">
        <v>-3.1702246884671155</v>
      </c>
      <c r="N38" s="80">
        <v>-0.34386598564615189</v>
      </c>
      <c r="O38" s="80">
        <v>-3.795268852055516</v>
      </c>
      <c r="P38" s="80">
        <v>0</v>
      </c>
      <c r="Q38" s="80">
        <v>-2.6898056813596725</v>
      </c>
      <c r="R38" s="80">
        <v>0.13295412539149687</v>
      </c>
      <c r="S38" s="80">
        <v>-2.3690895645151344</v>
      </c>
      <c r="T38" s="80">
        <v>27</v>
      </c>
      <c r="U38" s="80">
        <v>4.3333333333333339</v>
      </c>
      <c r="V38" s="80">
        <v>2.3181559125237166</v>
      </c>
      <c r="W38" s="80">
        <v>0.70335881500533937</v>
      </c>
      <c r="X38" s="80">
        <v>18.59913793103448</v>
      </c>
      <c r="Y38" s="80">
        <v>51.896551724137915</v>
      </c>
      <c r="Z38" s="80">
        <v>-1.4762706316290291</v>
      </c>
      <c r="AA38" s="80">
        <v>0.13295412539149687</v>
      </c>
      <c r="AB38" s="80">
        <v>-2.3690895645151344</v>
      </c>
      <c r="AC38" s="80">
        <v>0.48424598596127827</v>
      </c>
      <c r="AD38" s="80">
        <v>-2.2995070747002817</v>
      </c>
      <c r="AE38" s="80">
        <v>18.59913793103448</v>
      </c>
      <c r="AF38" s="80">
        <v>10.409482758620689</v>
      </c>
      <c r="AG38" s="80">
        <v>53.318965517241367</v>
      </c>
      <c r="AH38" s="80">
        <v>8.5560344827586192</v>
      </c>
      <c r="AI38" s="80">
        <v>61.874999999999993</v>
      </c>
      <c r="AJ38" s="80">
        <v>9.1163793103448292</v>
      </c>
      <c r="AK38" s="80">
        <v>3</v>
      </c>
      <c r="AL38" s="80">
        <v>15</v>
      </c>
      <c r="AM38" s="80">
        <v>9</v>
      </c>
      <c r="AN38" s="80">
        <v>0</v>
      </c>
      <c r="AO38" s="80">
        <v>27</v>
      </c>
    </row>
    <row r="39" spans="1:41" s="80" customFormat="1">
      <c r="A39" s="80">
        <v>38</v>
      </c>
      <c r="B39" s="80" t="s">
        <v>332</v>
      </c>
      <c r="C39" s="80" t="s">
        <v>16</v>
      </c>
      <c r="D39" s="80" t="s">
        <v>473</v>
      </c>
      <c r="E39" s="81" t="s">
        <v>479</v>
      </c>
      <c r="F39" s="81" t="s">
        <v>478</v>
      </c>
      <c r="G39" s="80">
        <v>0</v>
      </c>
      <c r="H39" s="80">
        <v>-2.109922342021628</v>
      </c>
      <c r="I39" s="80">
        <v>-2.9353005343690732</v>
      </c>
      <c r="J39" s="80">
        <v>-2.5653964846766764</v>
      </c>
      <c r="K39" s="80">
        <v>-3.1393996233664034</v>
      </c>
      <c r="L39" s="80">
        <v>-2.2975725511705014</v>
      </c>
      <c r="M39" s="80">
        <v>-3.1136237044194122</v>
      </c>
      <c r="N39" s="80">
        <v>-0.78906122511691934</v>
      </c>
      <c r="O39" s="80">
        <v>-5.480222169845649</v>
      </c>
      <c r="P39" s="80">
        <v>0</v>
      </c>
      <c r="Q39" s="80">
        <v>-2.4721590769654971</v>
      </c>
      <c r="R39" s="80">
        <v>-4.8992777887073305E-2</v>
      </c>
      <c r="S39" s="80">
        <v>-2.4156877129672041</v>
      </c>
      <c r="T39" s="80">
        <v>28</v>
      </c>
      <c r="U39" s="80">
        <v>4.3333333333333339</v>
      </c>
      <c r="V39" s="80">
        <v>2.4522074659974891</v>
      </c>
      <c r="W39" s="80">
        <v>0.73591145396671787</v>
      </c>
      <c r="X39" s="80">
        <v>15.857202158572026</v>
      </c>
      <c r="Y39" s="80">
        <v>38.376919883769212</v>
      </c>
      <c r="Z39" s="80">
        <v>-1.6688915378454245</v>
      </c>
      <c r="AA39" s="80">
        <v>-4.8992777887073305E-2</v>
      </c>
      <c r="AB39" s="80">
        <v>-2.4156877129672041</v>
      </c>
      <c r="AC39" s="80">
        <v>0.28078424150785203</v>
      </c>
      <c r="AD39" s="80">
        <v>-1.3844792432871715</v>
      </c>
      <c r="AE39" s="80">
        <v>15.857202158572026</v>
      </c>
      <c r="AF39" s="80">
        <v>7.1398920713989238</v>
      </c>
      <c r="AG39" s="80">
        <v>48.775425487754269</v>
      </c>
      <c r="AH39" s="80">
        <v>8.1984225819842305</v>
      </c>
      <c r="AI39" s="80">
        <v>56.973848069738494</v>
      </c>
      <c r="AJ39" s="80">
        <v>20.029057700290579</v>
      </c>
      <c r="AK39" s="80">
        <v>4</v>
      </c>
      <c r="AL39" s="80">
        <v>16</v>
      </c>
      <c r="AM39" s="80">
        <v>8</v>
      </c>
      <c r="AN39" s="80">
        <v>0</v>
      </c>
      <c r="AO39" s="80">
        <v>28</v>
      </c>
    </row>
    <row r="40" spans="1:41" s="80" customFormat="1">
      <c r="A40" s="80">
        <v>39</v>
      </c>
      <c r="B40" s="80" t="s">
        <v>333</v>
      </c>
      <c r="C40" s="80" t="s">
        <v>16</v>
      </c>
      <c r="D40" s="80" t="s">
        <v>473</v>
      </c>
      <c r="E40" s="81" t="s">
        <v>479</v>
      </c>
      <c r="F40" s="81" t="s">
        <v>478</v>
      </c>
      <c r="G40" s="80">
        <v>-5.5091858869866339</v>
      </c>
      <c r="H40" s="80">
        <v>-2.1836310532548264</v>
      </c>
      <c r="I40" s="80">
        <v>-0.42533442652444681</v>
      </c>
      <c r="J40" s="80">
        <v>-2.0979500101568802</v>
      </c>
      <c r="K40" s="80">
        <v>-2.978713268384396</v>
      </c>
      <c r="L40" s="80">
        <v>0</v>
      </c>
      <c r="M40" s="80">
        <v>-3.8834177484178118</v>
      </c>
      <c r="N40" s="80">
        <v>-2.6873737744330097</v>
      </c>
      <c r="O40" s="80">
        <v>0</v>
      </c>
      <c r="P40" s="80">
        <v>0</v>
      </c>
      <c r="Q40" s="80">
        <v>-2.1083492669085269</v>
      </c>
      <c r="R40" s="80">
        <v>-1.8809069438945105</v>
      </c>
      <c r="S40" s="80">
        <v>-2.1083492669085269</v>
      </c>
      <c r="T40" s="80">
        <v>16</v>
      </c>
      <c r="U40" s="80">
        <v>4.3333333333333339</v>
      </c>
      <c r="V40" s="80">
        <v>2.1834674770833669</v>
      </c>
      <c r="W40" s="80">
        <v>0.78751942528262742</v>
      </c>
      <c r="X40" s="80">
        <v>50.050413389796319</v>
      </c>
      <c r="Y40" s="80">
        <v>17.301875378100423</v>
      </c>
      <c r="Z40" s="80">
        <v>2.0165362751926054E-3</v>
      </c>
      <c r="AA40" s="80">
        <v>-1.8809069438945107</v>
      </c>
      <c r="AB40" s="80">
        <v>-2.1083492669085269</v>
      </c>
      <c r="AC40" s="80">
        <v>-1.1495422871191816</v>
      </c>
      <c r="AD40" s="80">
        <v>-1.7375300105791793</v>
      </c>
      <c r="AE40" s="80">
        <v>50.050413389796319</v>
      </c>
      <c r="AF40" s="80">
        <v>10.929622907844324</v>
      </c>
      <c r="AG40" s="80">
        <v>13.228473482556966</v>
      </c>
      <c r="AH40" s="80">
        <v>10.828796128251664</v>
      </c>
      <c r="AI40" s="80">
        <v>24.057269610808628</v>
      </c>
      <c r="AJ40" s="80">
        <v>14.962694091550718</v>
      </c>
      <c r="AK40" s="80">
        <v>2</v>
      </c>
      <c r="AL40" s="80">
        <v>9</v>
      </c>
      <c r="AM40" s="80">
        <v>5</v>
      </c>
      <c r="AN40" s="80">
        <v>0</v>
      </c>
      <c r="AO40" s="80">
        <v>16</v>
      </c>
    </row>
    <row r="41" spans="1:41" s="80" customFormat="1">
      <c r="A41" s="80">
        <v>40</v>
      </c>
      <c r="B41" s="80" t="s">
        <v>334</v>
      </c>
      <c r="C41" s="80" t="s">
        <v>16</v>
      </c>
      <c r="D41" s="80" t="s">
        <v>473</v>
      </c>
      <c r="E41" s="81" t="s">
        <v>479</v>
      </c>
      <c r="F41" s="81" t="s">
        <v>478</v>
      </c>
      <c r="G41" s="80">
        <v>-2.4952181455661306</v>
      </c>
      <c r="H41" s="80">
        <v>-2.5006159434931798</v>
      </c>
      <c r="I41" s="80">
        <v>1.6679689198655374E-2</v>
      </c>
      <c r="J41" s="80">
        <v>-4.8744336729158544</v>
      </c>
      <c r="K41" s="80">
        <v>-3.7519318508543194</v>
      </c>
      <c r="L41" s="80">
        <v>-4.465141541384388</v>
      </c>
      <c r="M41" s="80">
        <v>-3.0437284718222464</v>
      </c>
      <c r="N41" s="80">
        <v>-1.7411569903645285</v>
      </c>
      <c r="O41" s="80">
        <v>0</v>
      </c>
      <c r="P41" s="80">
        <v>0</v>
      </c>
      <c r="Q41" s="80">
        <v>-2.484496056474903</v>
      </c>
      <c r="R41" s="80">
        <v>-1.21418537867369</v>
      </c>
      <c r="S41" s="80">
        <v>-2.484496056474903</v>
      </c>
      <c r="T41" s="80">
        <v>13</v>
      </c>
      <c r="U41" s="80">
        <v>4.3333333333333339</v>
      </c>
      <c r="V41" s="80">
        <v>2.1244919226560315</v>
      </c>
      <c r="W41" s="80">
        <v>0.82827831141219321</v>
      </c>
      <c r="X41" s="80">
        <v>65.617892342683845</v>
      </c>
      <c r="Y41" s="80">
        <v>15.674753601213043</v>
      </c>
      <c r="Z41" s="80">
        <v>0.64631210506107251</v>
      </c>
      <c r="AA41" s="80">
        <v>-1.2141853786736903</v>
      </c>
      <c r="AB41" s="80">
        <v>-2.484496056474903</v>
      </c>
      <c r="AC41" s="80">
        <v>-0.81929387640456197</v>
      </c>
      <c r="AD41" s="80">
        <v>-3.4649543474649063</v>
      </c>
      <c r="AE41" s="80">
        <v>65.617892342683845</v>
      </c>
      <c r="AF41" s="80">
        <v>0.75815011372251706</v>
      </c>
      <c r="AG41" s="80">
        <v>22.896133434420015</v>
      </c>
      <c r="AH41" s="80">
        <v>7.6952236542835477</v>
      </c>
      <c r="AI41" s="80">
        <v>30.591357088703564</v>
      </c>
      <c r="AJ41" s="80">
        <v>3.0326004548900678</v>
      </c>
      <c r="AK41" s="80">
        <v>1</v>
      </c>
      <c r="AL41" s="80">
        <v>8</v>
      </c>
      <c r="AM41" s="80">
        <v>4</v>
      </c>
      <c r="AN41" s="80">
        <v>0</v>
      </c>
      <c r="AO41" s="80">
        <v>13</v>
      </c>
    </row>
    <row r="42" spans="1:41" s="80" customFormat="1">
      <c r="A42" s="80">
        <v>41</v>
      </c>
      <c r="B42" s="80" t="s">
        <v>139</v>
      </c>
      <c r="C42" s="80" t="s">
        <v>16</v>
      </c>
      <c r="D42" s="80" t="s">
        <v>473</v>
      </c>
      <c r="E42" s="81" t="s">
        <v>479</v>
      </c>
      <c r="F42" s="81" t="s">
        <v>478</v>
      </c>
      <c r="G42" s="80">
        <v>-2.5346636770019009</v>
      </c>
      <c r="H42" s="80">
        <v>-2.1712665300052003</v>
      </c>
      <c r="I42" s="80">
        <v>-1.4681748439326745</v>
      </c>
      <c r="J42" s="80">
        <v>0</v>
      </c>
      <c r="K42" s="80">
        <v>-3.2695689391837193</v>
      </c>
      <c r="L42" s="80">
        <v>-7.806289289267033</v>
      </c>
      <c r="M42" s="80">
        <v>-1.9223959259650565</v>
      </c>
      <c r="N42" s="80">
        <v>-0.83975065475182065</v>
      </c>
      <c r="O42" s="80">
        <v>0</v>
      </c>
      <c r="P42" s="80">
        <v>0</v>
      </c>
      <c r="Q42" s="80">
        <v>-2.2255822973327648</v>
      </c>
      <c r="R42" s="80">
        <v>-0.13533029741337829</v>
      </c>
      <c r="S42" s="80">
        <v>-2.2255822973327648</v>
      </c>
      <c r="T42" s="80">
        <v>14</v>
      </c>
      <c r="U42" s="80">
        <v>4.3333333333333339</v>
      </c>
      <c r="V42" s="80">
        <v>2.089537501706948</v>
      </c>
      <c r="W42" s="80">
        <v>0.79177419840726859</v>
      </c>
      <c r="X42" s="80">
        <v>36.304436304436308</v>
      </c>
      <c r="Y42" s="80">
        <v>30.158730158730158</v>
      </c>
      <c r="Z42" s="80">
        <v>-0.56217497039424413</v>
      </c>
      <c r="AA42" s="80">
        <v>-0.13533029741337818</v>
      </c>
      <c r="AB42" s="80">
        <v>-2.2255822973327648</v>
      </c>
      <c r="AC42" s="80">
        <v>0.25617407699069161</v>
      </c>
      <c r="AD42" s="80">
        <v>-2.537657215173529</v>
      </c>
      <c r="AE42" s="80">
        <v>36.304436304436308</v>
      </c>
      <c r="AF42" s="80">
        <v>0</v>
      </c>
      <c r="AG42" s="80">
        <v>46.621896621896624</v>
      </c>
      <c r="AH42" s="80">
        <v>9.747659747659748</v>
      </c>
      <c r="AI42" s="80">
        <v>56.369556369556371</v>
      </c>
      <c r="AJ42" s="80">
        <v>7.3260073260073266</v>
      </c>
      <c r="AK42" s="80">
        <v>0</v>
      </c>
      <c r="AL42" s="80">
        <v>9</v>
      </c>
      <c r="AM42" s="80">
        <v>5</v>
      </c>
      <c r="AN42" s="80">
        <v>0</v>
      </c>
      <c r="AO42" s="80">
        <v>14</v>
      </c>
    </row>
    <row r="43" spans="1:41" s="80" customFormat="1">
      <c r="A43" s="80">
        <v>42</v>
      </c>
      <c r="B43" s="80" t="s">
        <v>126</v>
      </c>
      <c r="C43" s="80" t="s">
        <v>16</v>
      </c>
      <c r="D43" s="80" t="s">
        <v>473</v>
      </c>
      <c r="E43" s="81" t="s">
        <v>479</v>
      </c>
      <c r="F43" s="81" t="s">
        <v>478</v>
      </c>
      <c r="G43" s="80">
        <v>-1.9267081626047791</v>
      </c>
      <c r="H43" s="80">
        <v>-2.5926124793442011</v>
      </c>
      <c r="I43" s="80">
        <v>-0.43762221974269522</v>
      </c>
      <c r="J43" s="80">
        <v>-5.5568280616995374</v>
      </c>
      <c r="K43" s="80">
        <v>-4.4337399228189183</v>
      </c>
      <c r="L43" s="80">
        <v>0</v>
      </c>
      <c r="M43" s="80">
        <v>-1.9582750670262632</v>
      </c>
      <c r="N43" s="80">
        <v>-1.6131347743154265</v>
      </c>
      <c r="O43" s="80">
        <v>0</v>
      </c>
      <c r="P43" s="80">
        <v>0</v>
      </c>
      <c r="Q43" s="80">
        <v>-2.3590875134446669</v>
      </c>
      <c r="R43" s="80">
        <v>-0.83998253881083085</v>
      </c>
      <c r="S43" s="80">
        <v>-2.3590875134446669</v>
      </c>
      <c r="T43" s="80">
        <v>16</v>
      </c>
      <c r="U43" s="80">
        <v>4.3333333333333339</v>
      </c>
      <c r="V43" s="80">
        <v>2.0203594575289228</v>
      </c>
      <c r="W43" s="80">
        <v>0.72869064254752336</v>
      </c>
      <c r="X43" s="80">
        <v>58.90384615384616</v>
      </c>
      <c r="Y43" s="80">
        <v>17</v>
      </c>
      <c r="Z43" s="80">
        <v>0.359991851513628</v>
      </c>
      <c r="AA43" s="80">
        <v>-0.83998253881083063</v>
      </c>
      <c r="AB43" s="80">
        <v>-2.3590875134446669</v>
      </c>
      <c r="AC43" s="80">
        <v>-0.45621288932788084</v>
      </c>
      <c r="AD43" s="80">
        <v>-3.9318256327243257</v>
      </c>
      <c r="AE43" s="80">
        <v>58.90384615384616</v>
      </c>
      <c r="AF43" s="80">
        <v>0.38461538461538464</v>
      </c>
      <c r="AG43" s="80">
        <v>30.15384615384616</v>
      </c>
      <c r="AH43" s="80">
        <v>8.6346153846153832</v>
      </c>
      <c r="AI43" s="80">
        <v>38.788461538461547</v>
      </c>
      <c r="AJ43" s="80">
        <v>1.9230769230769231</v>
      </c>
      <c r="AK43" s="80">
        <v>1</v>
      </c>
      <c r="AL43" s="80">
        <v>9</v>
      </c>
      <c r="AM43" s="80">
        <v>6</v>
      </c>
      <c r="AN43" s="80">
        <v>0</v>
      </c>
      <c r="AO43" s="80">
        <v>16</v>
      </c>
    </row>
    <row r="44" spans="1:41" s="80" customFormat="1">
      <c r="A44" s="80">
        <v>43</v>
      </c>
      <c r="B44" s="80" t="s">
        <v>75</v>
      </c>
      <c r="C44" s="80" t="s">
        <v>16</v>
      </c>
      <c r="D44" s="80" t="s">
        <v>474</v>
      </c>
      <c r="E44" s="81" t="s">
        <v>479</v>
      </c>
      <c r="F44" s="81" t="s">
        <v>478</v>
      </c>
      <c r="G44" s="80">
        <v>-3.6671875432449488</v>
      </c>
      <c r="H44" s="80">
        <v>-2.0283831820989571</v>
      </c>
      <c r="I44" s="80">
        <v>-1.6439632011693031</v>
      </c>
      <c r="J44" s="80">
        <v>-3.3709529277485504</v>
      </c>
      <c r="K44" s="80">
        <v>-3.6671875432449488</v>
      </c>
      <c r="L44" s="80">
        <v>0</v>
      </c>
      <c r="M44" s="80">
        <v>-0.69844561901115332</v>
      </c>
      <c r="N44" s="80">
        <v>-2.5714508936463507</v>
      </c>
      <c r="O44" s="80">
        <v>-5.480013727948073</v>
      </c>
      <c r="P44" s="80">
        <v>-4.3398175899343991</v>
      </c>
      <c r="Q44" s="80">
        <v>-2.4265439606256289</v>
      </c>
      <c r="R44" s="80">
        <v>-0.23735471044976902</v>
      </c>
      <c r="S44" s="80">
        <v>-2.3721293128660537</v>
      </c>
      <c r="T44" s="80">
        <v>18</v>
      </c>
      <c r="U44" s="80">
        <v>3.6333333333333337</v>
      </c>
      <c r="V44" s="80">
        <v>2.2696645025453379</v>
      </c>
      <c r="W44" s="80">
        <v>0.7852500275595603</v>
      </c>
      <c r="X44" s="80">
        <v>30.309321154245389</v>
      </c>
      <c r="Y44" s="80">
        <v>10.42142412289807</v>
      </c>
      <c r="Z44" s="80">
        <v>-0.83261128227765258</v>
      </c>
      <c r="AA44" s="80">
        <v>-0.23735471044976902</v>
      </c>
      <c r="AB44" s="80">
        <v>-2.3721293128660537</v>
      </c>
      <c r="AC44" s="80">
        <v>0.10680683765079599</v>
      </c>
      <c r="AD44" s="80">
        <v>-1.8403091042321662</v>
      </c>
      <c r="AE44" s="80">
        <v>30.309321154245389</v>
      </c>
      <c r="AF44" s="80">
        <v>3.3215694415611381</v>
      </c>
      <c r="AG44" s="80">
        <v>44.093834336724115</v>
      </c>
      <c r="AH44" s="80">
        <v>8.5322815030101715</v>
      </c>
      <c r="AI44" s="80">
        <v>52.667635457753804</v>
      </c>
      <c r="AJ44" s="80">
        <v>13.701473946439693</v>
      </c>
      <c r="AK44" s="80">
        <v>2</v>
      </c>
      <c r="AL44" s="80">
        <v>10</v>
      </c>
      <c r="AM44" s="80">
        <v>6</v>
      </c>
      <c r="AN44" s="80">
        <v>1</v>
      </c>
      <c r="AO44" s="80">
        <v>19</v>
      </c>
    </row>
    <row r="45" spans="1:41" s="80" customFormat="1">
      <c r="A45" s="80">
        <v>44</v>
      </c>
      <c r="B45" s="80" t="s">
        <v>44</v>
      </c>
      <c r="C45" s="80" t="s">
        <v>16</v>
      </c>
      <c r="D45" s="80" t="s">
        <v>474</v>
      </c>
      <c r="E45" s="81" t="s">
        <v>479</v>
      </c>
      <c r="F45" s="81" t="s">
        <v>478</v>
      </c>
      <c r="G45" s="80">
        <v>-2.5644398033103841</v>
      </c>
      <c r="H45" s="80">
        <v>-1.7970146327535677</v>
      </c>
      <c r="I45" s="80">
        <v>-1.3341643466261497</v>
      </c>
      <c r="J45" s="80">
        <v>-5.3485350827086542</v>
      </c>
      <c r="K45" s="80">
        <v>-3.5327128547968329</v>
      </c>
      <c r="L45" s="80">
        <v>0</v>
      </c>
      <c r="M45" s="80">
        <v>-1.9616884959768206</v>
      </c>
      <c r="N45" s="80">
        <v>-1.2735715528383891</v>
      </c>
      <c r="O45" s="80">
        <v>-5.3485350827086542</v>
      </c>
      <c r="P45" s="80">
        <v>0</v>
      </c>
      <c r="Q45" s="80">
        <v>-2.017587585912934</v>
      </c>
      <c r="R45" s="80">
        <v>-0.53081616800343556</v>
      </c>
      <c r="S45" s="80">
        <v>-1.9726803901199184</v>
      </c>
      <c r="T45" s="80">
        <v>18</v>
      </c>
      <c r="U45" s="80">
        <v>3.6333333333333337</v>
      </c>
      <c r="V45" s="80">
        <v>2.4418081551084865</v>
      </c>
      <c r="W45" s="80">
        <v>0.84480764401248609</v>
      </c>
      <c r="X45" s="80">
        <v>42.214860388073831</v>
      </c>
      <c r="Y45" s="80">
        <v>22.337908187411266</v>
      </c>
      <c r="Z45" s="80">
        <v>-0.31395934153069538</v>
      </c>
      <c r="AA45" s="80">
        <v>-0.53081616800343556</v>
      </c>
      <c r="AB45" s="80">
        <v>-1.9726803901199184</v>
      </c>
      <c r="AC45" s="80">
        <v>-1.1358380513516864E-2</v>
      </c>
      <c r="AD45" s="80">
        <v>-2.4985719391437704</v>
      </c>
      <c r="AE45" s="80">
        <v>42.214860388073831</v>
      </c>
      <c r="AF45" s="80">
        <v>0.47326076668244199</v>
      </c>
      <c r="AG45" s="80">
        <v>37.032654992901087</v>
      </c>
      <c r="AH45" s="80">
        <v>12.210127780407003</v>
      </c>
      <c r="AI45" s="80">
        <v>49.716043539990537</v>
      </c>
      <c r="AJ45" s="80">
        <v>7.5958353052531944</v>
      </c>
      <c r="AK45" s="80">
        <v>1</v>
      </c>
      <c r="AL45" s="80">
        <v>11</v>
      </c>
      <c r="AM45" s="80">
        <v>6</v>
      </c>
      <c r="AN45" s="80">
        <v>1</v>
      </c>
      <c r="AO45" s="80">
        <v>19</v>
      </c>
    </row>
    <row r="46" spans="1:41" s="80" customFormat="1">
      <c r="A46" s="80">
        <v>45</v>
      </c>
      <c r="B46" s="80" t="s">
        <v>288</v>
      </c>
      <c r="C46" s="80" t="s">
        <v>16</v>
      </c>
      <c r="D46" s="80" t="s">
        <v>474</v>
      </c>
      <c r="E46" s="81" t="s">
        <v>479</v>
      </c>
      <c r="F46" s="81" t="s">
        <v>478</v>
      </c>
      <c r="G46" s="80">
        <v>-2.6396873831906533</v>
      </c>
      <c r="H46" s="80">
        <v>-1.46224215761552</v>
      </c>
      <c r="I46" s="80">
        <v>-0.40644501999451293</v>
      </c>
      <c r="J46" s="80">
        <v>0</v>
      </c>
      <c r="K46" s="80">
        <v>-5.5379246438929117</v>
      </c>
      <c r="L46" s="80">
        <v>0</v>
      </c>
      <c r="M46" s="80">
        <v>-2.4114394979061275</v>
      </c>
      <c r="N46" s="80">
        <v>-1.650201511088766</v>
      </c>
      <c r="O46" s="80">
        <v>-4.8408350178559729</v>
      </c>
      <c r="P46" s="80">
        <v>0</v>
      </c>
      <c r="Q46" s="80">
        <v>-2.4088478143684746</v>
      </c>
      <c r="R46" s="80">
        <v>-1.1130349852447461</v>
      </c>
      <c r="S46" s="80">
        <v>-2.3095025438377337</v>
      </c>
      <c r="T46" s="80">
        <v>11</v>
      </c>
      <c r="U46" s="80">
        <v>3.6333333333333337</v>
      </c>
      <c r="V46" s="80">
        <v>1.8787308660959632</v>
      </c>
      <c r="W46" s="80">
        <v>0.783491625930545</v>
      </c>
      <c r="X46" s="80">
        <v>65.451695081324715</v>
      </c>
      <c r="Y46" s="80">
        <v>16.108171663727223</v>
      </c>
      <c r="Z46" s="80">
        <v>0.63895390357287585</v>
      </c>
      <c r="AA46" s="80">
        <v>-1.1130349852447459</v>
      </c>
      <c r="AB46" s="80">
        <v>-2.3095025438377337</v>
      </c>
      <c r="AC46" s="80">
        <v>-0.67380875194913437</v>
      </c>
      <c r="AD46" s="80">
        <v>-4.8408350178559729</v>
      </c>
      <c r="AE46" s="80">
        <v>65.451695081324715</v>
      </c>
      <c r="AF46" s="80">
        <v>0</v>
      </c>
      <c r="AG46" s="80">
        <v>24.730550656476591</v>
      </c>
      <c r="AH46" s="80">
        <v>9.0339016264942202</v>
      </c>
      <c r="AI46" s="80">
        <v>33.764452282970815</v>
      </c>
      <c r="AJ46" s="80">
        <v>0.7838526357044876</v>
      </c>
      <c r="AK46" s="80">
        <v>0</v>
      </c>
      <c r="AL46" s="80">
        <v>6</v>
      </c>
      <c r="AM46" s="80">
        <v>5</v>
      </c>
      <c r="AN46" s="80">
        <v>0</v>
      </c>
      <c r="AO46" s="80">
        <v>11</v>
      </c>
    </row>
    <row r="47" spans="1:41" s="80" customFormat="1">
      <c r="A47" s="80">
        <v>46</v>
      </c>
      <c r="B47" s="80" t="s">
        <v>289</v>
      </c>
      <c r="C47" s="80" t="s">
        <v>16</v>
      </c>
      <c r="D47" s="80" t="s">
        <v>474</v>
      </c>
      <c r="E47" s="81" t="s">
        <v>479</v>
      </c>
      <c r="F47" s="81" t="s">
        <v>478</v>
      </c>
      <c r="G47" s="80">
        <v>-3.4965075614664802</v>
      </c>
      <c r="H47" s="80">
        <v>-1.569631662033681</v>
      </c>
      <c r="I47" s="80">
        <v>-0.25344890080953952</v>
      </c>
      <c r="J47" s="80">
        <v>-3.4965075614664802</v>
      </c>
      <c r="K47" s="80">
        <v>0</v>
      </c>
      <c r="L47" s="80">
        <v>0</v>
      </c>
      <c r="M47" s="80">
        <v>-3.0270547446830323</v>
      </c>
      <c r="N47" s="80">
        <v>-1.8229887728618368</v>
      </c>
      <c r="O47" s="80">
        <v>0</v>
      </c>
      <c r="P47" s="80">
        <v>-8.4677928411211099</v>
      </c>
      <c r="Q47" s="80">
        <v>-2.9533200322104007</v>
      </c>
      <c r="R47" s="80">
        <v>-1.4794917370669691</v>
      </c>
      <c r="S47" s="80">
        <v>-2.9533200322104007</v>
      </c>
      <c r="T47" s="80">
        <v>14</v>
      </c>
      <c r="U47" s="80">
        <v>3.6333333333333337</v>
      </c>
      <c r="V47" s="80">
        <v>2.0074197243121703</v>
      </c>
      <c r="W47" s="80">
        <v>0.76065786892353227</v>
      </c>
      <c r="X47" s="80">
        <v>63.865546218487381</v>
      </c>
      <c r="Y47" s="80">
        <v>16.84873949579832</v>
      </c>
      <c r="Z47" s="80">
        <v>0.56953322459276789</v>
      </c>
      <c r="AA47" s="80">
        <v>-1.4794917370669689</v>
      </c>
      <c r="AB47" s="80">
        <v>-2.9533200322104007</v>
      </c>
      <c r="AC47" s="80">
        <v>-1.1554457634312754</v>
      </c>
      <c r="AD47" s="80">
        <v>-2.2842359543258492</v>
      </c>
      <c r="AE47" s="80">
        <v>63.865546218487381</v>
      </c>
      <c r="AF47" s="80">
        <v>2.9411764705882351</v>
      </c>
      <c r="AG47" s="80">
        <v>18.55042016806723</v>
      </c>
      <c r="AH47" s="80">
        <v>4.9579831932773111</v>
      </c>
      <c r="AI47" s="80">
        <v>23.94957983193278</v>
      </c>
      <c r="AJ47" s="80">
        <v>9.2436974789915975</v>
      </c>
      <c r="AK47" s="80">
        <v>1</v>
      </c>
      <c r="AL47" s="80">
        <v>8</v>
      </c>
      <c r="AM47" s="80">
        <v>5</v>
      </c>
      <c r="AN47" s="80">
        <v>1</v>
      </c>
      <c r="AO47" s="80">
        <v>15</v>
      </c>
    </row>
    <row r="48" spans="1:41" s="80" customFormat="1">
      <c r="A48" s="80">
        <v>47</v>
      </c>
      <c r="B48" s="80" t="s">
        <v>449</v>
      </c>
      <c r="C48" s="80" t="s">
        <v>16</v>
      </c>
      <c r="D48" s="80" t="s">
        <v>474</v>
      </c>
      <c r="E48" s="81" t="s">
        <v>479</v>
      </c>
      <c r="F48" s="81" t="s">
        <v>478</v>
      </c>
      <c r="G48" s="80">
        <v>-1.8832745780638283</v>
      </c>
      <c r="H48" s="80">
        <v>-2.0059833048773745</v>
      </c>
      <c r="I48" s="80">
        <v>-0.40232292170509182</v>
      </c>
      <c r="J48" s="80">
        <v>-4.2442003177664782</v>
      </c>
      <c r="K48" s="80">
        <v>-3.9517243722796982</v>
      </c>
      <c r="L48" s="80">
        <v>-8.352554369474591</v>
      </c>
      <c r="M48" s="80">
        <v>-5.2565479536717419</v>
      </c>
      <c r="N48" s="80">
        <v>-2.1873105905785675</v>
      </c>
      <c r="O48" s="80">
        <v>-4.6544364272910093</v>
      </c>
      <c r="P48" s="80">
        <v>-4.2109321404737106</v>
      </c>
      <c r="Q48" s="80">
        <v>-2.7045352589947655</v>
      </c>
      <c r="R48" s="80">
        <v>-1.817014037438722</v>
      </c>
      <c r="S48" s="80">
        <v>-2.5543351562197629</v>
      </c>
      <c r="T48" s="80">
        <v>17</v>
      </c>
      <c r="U48" s="80">
        <v>3.6333333333333337</v>
      </c>
      <c r="V48" s="80">
        <v>2.4016655296742404</v>
      </c>
      <c r="W48" s="80">
        <v>0.84768255617342836</v>
      </c>
      <c r="X48" s="80">
        <v>65.134370579915128</v>
      </c>
      <c r="Y48" s="80">
        <v>11.504007543611504</v>
      </c>
      <c r="Z48" s="80">
        <v>0.62495086221261686</v>
      </c>
      <c r="AA48" s="80">
        <v>-1.8170140374387225</v>
      </c>
      <c r="AB48" s="80">
        <v>-2.5543351562197629</v>
      </c>
      <c r="AC48" s="80">
        <v>-1.2853371459989074</v>
      </c>
      <c r="AD48" s="80">
        <v>-2.0127674084118432</v>
      </c>
      <c r="AE48" s="80">
        <v>65.134370579915128</v>
      </c>
      <c r="AF48" s="80">
        <v>1.4144271570014144</v>
      </c>
      <c r="AG48" s="80">
        <v>13.979255068363978</v>
      </c>
      <c r="AH48" s="80">
        <v>7.2135785007072153</v>
      </c>
      <c r="AI48" s="80">
        <v>21.664309288071664</v>
      </c>
      <c r="AJ48" s="80">
        <v>11.786892975011789</v>
      </c>
      <c r="AK48" s="80">
        <v>2</v>
      </c>
      <c r="AL48" s="80">
        <v>8</v>
      </c>
      <c r="AM48" s="80">
        <v>7</v>
      </c>
      <c r="AN48" s="80">
        <v>1</v>
      </c>
      <c r="AO48" s="80">
        <v>18</v>
      </c>
    </row>
    <row r="49" spans="1:41" s="80" customFormat="1">
      <c r="A49" s="80">
        <v>48</v>
      </c>
      <c r="B49" s="80" t="s">
        <v>450</v>
      </c>
      <c r="C49" s="80" t="s">
        <v>16</v>
      </c>
      <c r="D49" s="80" t="s">
        <v>474</v>
      </c>
      <c r="E49" s="81" t="s">
        <v>479</v>
      </c>
      <c r="F49" s="81" t="s">
        <v>478</v>
      </c>
      <c r="G49" s="80">
        <v>-3.2430262851004836</v>
      </c>
      <c r="H49" s="80">
        <v>-1.5757463433306373</v>
      </c>
      <c r="I49" s="80">
        <v>-0.26458074117838304</v>
      </c>
      <c r="J49" s="80">
        <v>-5.4743693103283961</v>
      </c>
      <c r="K49" s="80">
        <v>-4.7770204429147505</v>
      </c>
      <c r="L49" s="80">
        <v>-5.4743693103283961</v>
      </c>
      <c r="M49" s="80">
        <v>-3.4956475313124167</v>
      </c>
      <c r="N49" s="80">
        <v>-1.6357219628028206</v>
      </c>
      <c r="O49" s="80">
        <v>-5.4743693103283961</v>
      </c>
      <c r="P49" s="80">
        <v>0</v>
      </c>
      <c r="Q49" s="80">
        <v>-2.8296821110775934</v>
      </c>
      <c r="R49" s="80">
        <v>-1.3552680875567897</v>
      </c>
      <c r="S49" s="80">
        <v>-2.7530169045419504</v>
      </c>
      <c r="T49" s="80">
        <v>16</v>
      </c>
      <c r="U49" s="80">
        <v>3.6333333333333337</v>
      </c>
      <c r="V49" s="80">
        <v>2.1747912438537842</v>
      </c>
      <c r="W49" s="80">
        <v>0.78439013561914872</v>
      </c>
      <c r="X49" s="80">
        <v>64.321503131524011</v>
      </c>
      <c r="Y49" s="80">
        <v>16.722338204592909</v>
      </c>
      <c r="Z49" s="80">
        <v>0.58934581548107678</v>
      </c>
      <c r="AA49" s="80">
        <v>-1.3552680875567897</v>
      </c>
      <c r="AB49" s="80">
        <v>-2.7530169045419504</v>
      </c>
      <c r="AC49" s="80">
        <v>-1.0205158514406645</v>
      </c>
      <c r="AD49" s="80">
        <v>-2.3422635768122215</v>
      </c>
      <c r="AE49" s="80">
        <v>64.321503131524011</v>
      </c>
      <c r="AF49" s="80">
        <v>0.41753653444676414</v>
      </c>
      <c r="AG49" s="80">
        <v>20.501043841336124</v>
      </c>
      <c r="AH49" s="80">
        <v>5.9916492693110657</v>
      </c>
      <c r="AI49" s="80">
        <v>26.492693110647185</v>
      </c>
      <c r="AJ49" s="80">
        <v>8.7682672233820487</v>
      </c>
      <c r="AK49" s="80">
        <v>1</v>
      </c>
      <c r="AL49" s="80">
        <v>8</v>
      </c>
      <c r="AM49" s="80">
        <v>7</v>
      </c>
      <c r="AN49" s="80">
        <v>0</v>
      </c>
      <c r="AO49" s="80">
        <v>16</v>
      </c>
    </row>
    <row r="50" spans="1:41" s="80" customFormat="1">
      <c r="A50" s="80">
        <v>49</v>
      </c>
      <c r="B50" s="80" t="s">
        <v>451</v>
      </c>
      <c r="C50" s="80" t="s">
        <v>16</v>
      </c>
      <c r="D50" s="80" t="s">
        <v>475</v>
      </c>
      <c r="E50" s="81" t="s">
        <v>479</v>
      </c>
      <c r="F50" s="81" t="s">
        <v>478</v>
      </c>
      <c r="G50" s="80">
        <v>-4.3064989919607148</v>
      </c>
      <c r="H50" s="80">
        <v>-4.2578265694782438</v>
      </c>
      <c r="I50" s="80">
        <v>-8.1160963311454462E-2</v>
      </c>
      <c r="J50" s="80">
        <v>-4.7082109399072714</v>
      </c>
      <c r="K50" s="80">
        <v>-4.3064989919607148</v>
      </c>
      <c r="L50" s="80">
        <v>0</v>
      </c>
      <c r="M50" s="80">
        <v>-2.9643562656383464</v>
      </c>
      <c r="N50" s="80">
        <v>-0.67911529753381106</v>
      </c>
      <c r="O50" s="80">
        <v>-4.0311384863183086</v>
      </c>
      <c r="P50" s="80">
        <v>0</v>
      </c>
      <c r="Q50" s="80">
        <v>-2.9458170225632028</v>
      </c>
      <c r="R50" s="80">
        <v>-0.41037376263293168</v>
      </c>
      <c r="S50" s="80">
        <v>-2.6276658313291632</v>
      </c>
      <c r="T50" s="80">
        <v>18</v>
      </c>
      <c r="U50" s="80">
        <v>3.9</v>
      </c>
      <c r="V50" s="80">
        <v>1.9082533214305093</v>
      </c>
      <c r="W50" s="80">
        <v>0.6602103401465157</v>
      </c>
      <c r="X50" s="80">
        <v>50.69777583951155</v>
      </c>
      <c r="Y50" s="80">
        <v>34.539904055822049</v>
      </c>
      <c r="Z50" s="80">
        <v>2.7912845743486573E-2</v>
      </c>
      <c r="AA50" s="80">
        <v>-0.41037376263293152</v>
      </c>
      <c r="AB50" s="80">
        <v>-2.6276658313291636</v>
      </c>
      <c r="AC50" s="80">
        <v>-0.13540055204722679</v>
      </c>
      <c r="AD50" s="80">
        <v>-4.0060019225552734</v>
      </c>
      <c r="AE50" s="80">
        <v>50.69777583951155</v>
      </c>
      <c r="AF50" s="80">
        <v>0.89402529437418221</v>
      </c>
      <c r="AG50" s="80">
        <v>39.882250327082417</v>
      </c>
      <c r="AH50" s="80">
        <v>6.7378979502834699</v>
      </c>
      <c r="AI50" s="80">
        <v>46.620148277365878</v>
      </c>
      <c r="AJ50" s="80">
        <v>1.7880505887483646</v>
      </c>
      <c r="AK50" s="80">
        <v>1</v>
      </c>
      <c r="AL50" s="80">
        <v>9</v>
      </c>
      <c r="AM50" s="80">
        <v>8</v>
      </c>
      <c r="AN50" s="80">
        <v>0</v>
      </c>
      <c r="AO50" s="80">
        <v>18</v>
      </c>
    </row>
    <row r="51" spans="1:41" s="80" customFormat="1">
      <c r="A51" s="80">
        <v>50</v>
      </c>
      <c r="B51" s="80" t="s">
        <v>452</v>
      </c>
      <c r="C51" s="80" t="s">
        <v>16</v>
      </c>
      <c r="D51" s="80" t="s">
        <v>475</v>
      </c>
      <c r="E51" s="81" t="s">
        <v>479</v>
      </c>
      <c r="F51" s="81" t="s">
        <v>478</v>
      </c>
      <c r="G51" s="80">
        <v>-3.3092387220913446</v>
      </c>
      <c r="H51" s="80">
        <v>-1.5697726560416689</v>
      </c>
      <c r="I51" s="80">
        <v>-1.0610226311691999</v>
      </c>
      <c r="J51" s="80">
        <v>-4.5628226381589991</v>
      </c>
      <c r="K51" s="80">
        <v>-1.9375899174395939</v>
      </c>
      <c r="L51" s="80">
        <v>-4.5877696713079237</v>
      </c>
      <c r="M51" s="80">
        <v>-3.8591880868914941</v>
      </c>
      <c r="N51" s="80">
        <v>-1.607324065957719</v>
      </c>
      <c r="O51" s="80">
        <v>-4.5877696713079237</v>
      </c>
      <c r="P51" s="80">
        <v>-2.5598079579611182</v>
      </c>
      <c r="Q51" s="80">
        <v>-2.7752675344498074</v>
      </c>
      <c r="R51" s="80">
        <v>-0.42480969787889883</v>
      </c>
      <c r="S51" s="80">
        <v>-2.60607561676211</v>
      </c>
      <c r="T51" s="80">
        <v>15</v>
      </c>
      <c r="U51" s="80">
        <v>3.9</v>
      </c>
      <c r="V51" s="80">
        <v>2.085201057882228</v>
      </c>
      <c r="W51" s="80">
        <v>0.77000088736668371</v>
      </c>
      <c r="X51" s="80">
        <v>46.461848400906575</v>
      </c>
      <c r="Y51" s="80">
        <v>17.728531855955683</v>
      </c>
      <c r="Z51" s="80">
        <v>-0.14176300242726567</v>
      </c>
      <c r="AA51" s="80">
        <v>-0.42480969787889883</v>
      </c>
      <c r="AB51" s="80">
        <v>-2.60607561676211</v>
      </c>
      <c r="AC51" s="80">
        <v>-0.10334042034537642</v>
      </c>
      <c r="AD51" s="80">
        <v>-2.9262972958659303</v>
      </c>
      <c r="AE51" s="80">
        <v>46.461848400906575</v>
      </c>
      <c r="AF51" s="80">
        <v>1.0324855200201462</v>
      </c>
      <c r="AG51" s="80">
        <v>39.536640644673895</v>
      </c>
      <c r="AH51" s="80">
        <v>6.8748426089146335</v>
      </c>
      <c r="AI51" s="80">
        <v>47.41878619994965</v>
      </c>
      <c r="AJ51" s="80">
        <v>5.0868798791236474</v>
      </c>
      <c r="AK51" s="80">
        <v>1</v>
      </c>
      <c r="AL51" s="80">
        <v>8</v>
      </c>
      <c r="AM51" s="80">
        <v>6</v>
      </c>
      <c r="AN51" s="80">
        <v>1</v>
      </c>
      <c r="AO51" s="80">
        <v>16</v>
      </c>
    </row>
    <row r="52" spans="1:41" s="80" customFormat="1">
      <c r="A52" s="80">
        <v>51</v>
      </c>
      <c r="B52" s="80" t="s">
        <v>453</v>
      </c>
      <c r="C52" s="80" t="s">
        <v>16</v>
      </c>
      <c r="D52" s="80" t="s">
        <v>475</v>
      </c>
      <c r="E52" s="81" t="s">
        <v>479</v>
      </c>
      <c r="F52" s="81" t="s">
        <v>478</v>
      </c>
      <c r="G52" s="80">
        <v>-4.118223836012044</v>
      </c>
      <c r="H52" s="80">
        <v>-2.8901604977284836</v>
      </c>
      <c r="I52" s="80">
        <v>-0.35351615137173786</v>
      </c>
      <c r="J52" s="80">
        <v>-2.8239266584880123</v>
      </c>
      <c r="K52" s="80">
        <v>-4.8194747886350973</v>
      </c>
      <c r="L52" s="80">
        <v>0</v>
      </c>
      <c r="M52" s="80">
        <v>-4.7233571804461709</v>
      </c>
      <c r="N52" s="80">
        <v>-0.82717187254496061</v>
      </c>
      <c r="O52" s="80">
        <v>-3.5173329704879404</v>
      </c>
      <c r="P52" s="80">
        <v>0</v>
      </c>
      <c r="Q52" s="80">
        <v>-2.9691526357492792</v>
      </c>
      <c r="R52" s="80">
        <v>-0.748919208485334</v>
      </c>
      <c r="S52" s="80">
        <v>-2.4745438627524541</v>
      </c>
      <c r="T52" s="80">
        <v>18</v>
      </c>
      <c r="U52" s="80">
        <v>3.9</v>
      </c>
      <c r="V52" s="80">
        <v>1.9451953606602235</v>
      </c>
      <c r="W52" s="80">
        <v>0.67299140857786632</v>
      </c>
      <c r="X52" s="80">
        <v>48.118494795836661</v>
      </c>
      <c r="Y52" s="80">
        <v>36.028823058446754</v>
      </c>
      <c r="Z52" s="80">
        <v>-7.5295761817067347E-2</v>
      </c>
      <c r="AA52" s="80">
        <v>-0.74891920848533378</v>
      </c>
      <c r="AB52" s="80">
        <v>-2.4745438627524541</v>
      </c>
      <c r="AC52" s="80">
        <v>-0.41080557473948187</v>
      </c>
      <c r="AD52" s="80">
        <v>-2.6818773267981868</v>
      </c>
      <c r="AE52" s="80">
        <v>48.118494795836661</v>
      </c>
      <c r="AF52" s="80">
        <v>5.6044835868694944</v>
      </c>
      <c r="AG52" s="80">
        <v>32.105684547638113</v>
      </c>
      <c r="AH52" s="80">
        <v>7.7662129703762988</v>
      </c>
      <c r="AI52" s="80">
        <v>39.871897518014407</v>
      </c>
      <c r="AJ52" s="80">
        <v>6.4051240992794245</v>
      </c>
      <c r="AK52" s="80">
        <v>4</v>
      </c>
      <c r="AL52" s="80">
        <v>7</v>
      </c>
      <c r="AM52" s="80">
        <v>7</v>
      </c>
      <c r="AN52" s="80">
        <v>0</v>
      </c>
      <c r="AO52" s="80">
        <v>18</v>
      </c>
    </row>
    <row r="53" spans="1:41" s="80" customFormat="1">
      <c r="A53" s="80">
        <v>52</v>
      </c>
      <c r="B53" s="80" t="s">
        <v>454</v>
      </c>
      <c r="C53" s="80" t="s">
        <v>16</v>
      </c>
      <c r="D53" s="80" t="s">
        <v>475</v>
      </c>
      <c r="E53" s="81" t="s">
        <v>479</v>
      </c>
      <c r="F53" s="81" t="s">
        <v>478</v>
      </c>
      <c r="G53" s="80">
        <v>-2.2949732579544153</v>
      </c>
      <c r="H53" s="80">
        <v>-2.2871728139991587</v>
      </c>
      <c r="I53" s="80">
        <v>0.43629257190342474</v>
      </c>
      <c r="J53" s="80">
        <v>-5.4359030295005999</v>
      </c>
      <c r="K53" s="80">
        <v>-4.0113163726187659</v>
      </c>
      <c r="L53" s="80">
        <v>0</v>
      </c>
      <c r="M53" s="80">
        <v>-4.3285379497228949</v>
      </c>
      <c r="N53" s="80">
        <v>-1.9969571076859831</v>
      </c>
      <c r="O53" s="80">
        <v>-5.3868949766714103</v>
      </c>
      <c r="P53" s="80">
        <v>0</v>
      </c>
      <c r="Q53" s="80">
        <v>-3.7301457943424579</v>
      </c>
      <c r="R53" s="80">
        <v>-1.7320513344759276</v>
      </c>
      <c r="S53" s="80">
        <v>-3.5477891104244708</v>
      </c>
      <c r="T53" s="80">
        <v>12</v>
      </c>
      <c r="U53" s="80">
        <v>3.9</v>
      </c>
      <c r="V53" s="80">
        <v>1.8174782870025825</v>
      </c>
      <c r="W53" s="80">
        <v>0.73140706801104205</v>
      </c>
      <c r="X53" s="80">
        <v>79.110629067245142</v>
      </c>
      <c r="Y53" s="80">
        <v>12.386117136659438</v>
      </c>
      <c r="Z53" s="80">
        <v>1.3316067790105561</v>
      </c>
      <c r="AA53" s="80">
        <v>-1.7320513344759276</v>
      </c>
      <c r="AB53" s="80">
        <v>-3.5477891104244708</v>
      </c>
      <c r="AC53" s="80">
        <v>-1.5278530592497888</v>
      </c>
      <c r="AD53" s="80">
        <v>-3.613594693185191</v>
      </c>
      <c r="AE53" s="80">
        <v>79.110629067245142</v>
      </c>
      <c r="AF53" s="80">
        <v>0.43383947939262485</v>
      </c>
      <c r="AG53" s="80">
        <v>15.03253796095445</v>
      </c>
      <c r="AH53" s="80">
        <v>2.79826464208243</v>
      </c>
      <c r="AI53" s="80">
        <v>17.830802603036879</v>
      </c>
      <c r="AJ53" s="80">
        <v>2.6247288503253801</v>
      </c>
      <c r="AK53" s="80">
        <v>1</v>
      </c>
      <c r="AL53" s="80">
        <v>6</v>
      </c>
      <c r="AM53" s="80">
        <v>5</v>
      </c>
      <c r="AN53" s="80">
        <v>0</v>
      </c>
      <c r="AO53" s="80">
        <v>12</v>
      </c>
    </row>
    <row r="54" spans="1:41" s="80" customFormat="1">
      <c r="A54" s="80">
        <v>53</v>
      </c>
      <c r="B54" s="80" t="s">
        <v>212</v>
      </c>
      <c r="C54" s="80" t="s">
        <v>16</v>
      </c>
      <c r="D54" s="80" t="s">
        <v>475</v>
      </c>
      <c r="E54" s="81" t="s">
        <v>479</v>
      </c>
      <c r="F54" s="81" t="s">
        <v>478</v>
      </c>
      <c r="G54" s="80">
        <v>-3.1029011079686013</v>
      </c>
      <c r="H54" s="80">
        <v>-4.7754034692424989</v>
      </c>
      <c r="I54" s="80">
        <v>-1.1891129414189132</v>
      </c>
      <c r="J54" s="80">
        <v>-3.3106639884531477</v>
      </c>
      <c r="K54" s="80">
        <v>-2.1424598105971491</v>
      </c>
      <c r="L54" s="80">
        <v>0</v>
      </c>
      <c r="M54" s="80">
        <v>-2.6413521047956405</v>
      </c>
      <c r="N54" s="80">
        <v>-0.23882568092380321</v>
      </c>
      <c r="O54" s="80">
        <v>-4.8483124238089905</v>
      </c>
      <c r="P54" s="80">
        <v>0</v>
      </c>
      <c r="Q54" s="80">
        <v>-3.6839067934445584</v>
      </c>
      <c r="R54" s="80">
        <v>0.45630694654262255</v>
      </c>
      <c r="S54" s="80">
        <v>-3.4001928612361501</v>
      </c>
      <c r="T54" s="80">
        <v>21</v>
      </c>
      <c r="U54" s="80">
        <v>3.9</v>
      </c>
      <c r="V54" s="80">
        <v>2.0772858788016535</v>
      </c>
      <c r="W54" s="80">
        <v>0.68230269978071445</v>
      </c>
      <c r="X54" s="80">
        <v>28.476950009725716</v>
      </c>
      <c r="Y54" s="80">
        <v>47.578292161058151</v>
      </c>
      <c r="Z54" s="80">
        <v>-0.92092478678001599</v>
      </c>
      <c r="AA54" s="80">
        <v>0.45630694654262294</v>
      </c>
      <c r="AB54" s="80">
        <v>-3.4001928612361501</v>
      </c>
      <c r="AC54" s="80">
        <v>0.59548064160850123</v>
      </c>
      <c r="AD54" s="80">
        <v>-3.3049526994123388</v>
      </c>
      <c r="AE54" s="80">
        <v>28.476950009725716</v>
      </c>
      <c r="AF54" s="80">
        <v>3.5207158140439594</v>
      </c>
      <c r="AG54" s="80">
        <v>61.213771639758797</v>
      </c>
      <c r="AH54" s="80">
        <v>3.2289437852557854</v>
      </c>
      <c r="AI54" s="80">
        <v>64.462166893600454</v>
      </c>
      <c r="AJ54" s="80">
        <v>3.5401672826298372</v>
      </c>
      <c r="AK54" s="80">
        <v>3</v>
      </c>
      <c r="AL54" s="80">
        <v>11</v>
      </c>
      <c r="AM54" s="80">
        <v>7</v>
      </c>
      <c r="AN54" s="80">
        <v>1</v>
      </c>
      <c r="AO54" s="80">
        <v>22</v>
      </c>
    </row>
    <row r="55" spans="1:41" s="80" customFormat="1">
      <c r="A55" s="80">
        <v>54</v>
      </c>
      <c r="B55" s="80" t="s">
        <v>51</v>
      </c>
      <c r="C55" s="80" t="s">
        <v>16</v>
      </c>
      <c r="D55" s="80" t="s">
        <v>475</v>
      </c>
      <c r="E55" s="81" t="s">
        <v>479</v>
      </c>
      <c r="F55" s="81" t="s">
        <v>478</v>
      </c>
      <c r="G55" s="80">
        <v>-3.8801477968976972</v>
      </c>
      <c r="H55" s="80">
        <v>-1.9627901118927646</v>
      </c>
      <c r="I55" s="80">
        <v>-1.5251873259372299</v>
      </c>
      <c r="J55" s="80">
        <v>-1.7922223250567306</v>
      </c>
      <c r="K55" s="80">
        <v>-3.9003552005604645</v>
      </c>
      <c r="L55" s="80">
        <v>0</v>
      </c>
      <c r="M55" s="80">
        <v>-3.3989453590090752</v>
      </c>
      <c r="N55" s="80">
        <v>-1.1172100616769149</v>
      </c>
      <c r="O55" s="80">
        <v>-2.9038513217244053</v>
      </c>
      <c r="P55" s="80">
        <v>-5.4301427593274596</v>
      </c>
      <c r="Q55" s="80">
        <v>-3.5055369681858748</v>
      </c>
      <c r="R55" s="80">
        <v>-0.83279529902057692</v>
      </c>
      <c r="S55" s="80">
        <v>-2.4272447293738471</v>
      </c>
      <c r="T55" s="80">
        <v>21</v>
      </c>
      <c r="U55" s="80">
        <v>3.9</v>
      </c>
      <c r="V55" s="80">
        <v>2.3672392773129327</v>
      </c>
      <c r="W55" s="80">
        <v>0.77754042735288997</v>
      </c>
      <c r="X55" s="80">
        <v>32.209440698135651</v>
      </c>
      <c r="Y55" s="80">
        <v>38.932963109877022</v>
      </c>
      <c r="Z55" s="80">
        <v>-0.7441633429539134</v>
      </c>
      <c r="AA55" s="80">
        <v>-0.83279529902057692</v>
      </c>
      <c r="AB55" s="80">
        <v>-2.4272447293738471</v>
      </c>
      <c r="AC55" s="80">
        <v>-0.47103508885239836</v>
      </c>
      <c r="AD55" s="80">
        <v>-1.7288570358692517</v>
      </c>
      <c r="AE55" s="80">
        <v>32.209440698135651</v>
      </c>
      <c r="AF55" s="80">
        <v>14.280047600158666</v>
      </c>
      <c r="AG55" s="80">
        <v>30.305434351447829</v>
      </c>
      <c r="AH55" s="80">
        <v>8.1118603728679055</v>
      </c>
      <c r="AI55" s="80">
        <v>38.437128123760402</v>
      </c>
      <c r="AJ55" s="80">
        <v>15.073383577945258</v>
      </c>
      <c r="AK55" s="80">
        <v>5</v>
      </c>
      <c r="AL55" s="80">
        <v>9</v>
      </c>
      <c r="AM55" s="80">
        <v>7</v>
      </c>
      <c r="AN55" s="80">
        <v>1</v>
      </c>
      <c r="AO55" s="80">
        <v>22</v>
      </c>
    </row>
    <row r="56" spans="1:41" s="80" customFormat="1">
      <c r="A56" s="80">
        <v>55</v>
      </c>
      <c r="B56" s="81" t="s">
        <v>52</v>
      </c>
      <c r="C56" s="80" t="s">
        <v>16</v>
      </c>
      <c r="D56" s="80" t="s">
        <v>467</v>
      </c>
      <c r="E56" s="81" t="s">
        <v>357</v>
      </c>
      <c r="F56" s="81" t="s">
        <v>478</v>
      </c>
      <c r="G56" s="80">
        <v>0</v>
      </c>
      <c r="H56" s="80">
        <v>-2.2752709917473308</v>
      </c>
      <c r="I56" s="80">
        <v>-2.4745756909496346</v>
      </c>
      <c r="J56" s="80">
        <v>-2.8069352506562022</v>
      </c>
      <c r="K56" s="80">
        <v>-3.0185260655548549</v>
      </c>
      <c r="L56" s="80">
        <v>-1.6545346282681808</v>
      </c>
      <c r="M56" s="80">
        <v>-3.4401509651223825</v>
      </c>
      <c r="N56" s="80">
        <v>-0.51704326037686088</v>
      </c>
      <c r="O56" s="80">
        <v>-5.2582763170108526</v>
      </c>
      <c r="P56" s="80">
        <v>-3.4401509651223829</v>
      </c>
      <c r="Q56" s="80">
        <v>-3.8562459899591475</v>
      </c>
      <c r="R56" s="80">
        <v>0.58738400735691698</v>
      </c>
      <c r="S56" s="80">
        <v>-3.6278016046053456</v>
      </c>
      <c r="T56" s="80">
        <v>22</v>
      </c>
      <c r="U56" s="80">
        <v>0</v>
      </c>
      <c r="V56" s="80">
        <v>2.1487489422250641</v>
      </c>
      <c r="W56" s="80">
        <v>0.69515348774667229</v>
      </c>
      <c r="X56" s="80">
        <v>17.0851669686772</v>
      </c>
      <c r="Y56" s="80">
        <v>43.049443437742696</v>
      </c>
      <c r="Z56" s="80">
        <v>-1.5796033145886865</v>
      </c>
      <c r="AA56" s="80">
        <v>0.58738400735691654</v>
      </c>
      <c r="AB56" s="80">
        <v>-3.6278016046053456</v>
      </c>
      <c r="AC56" s="80">
        <v>0.70209143618217795</v>
      </c>
      <c r="AD56" s="80">
        <v>-2.1584259972944397</v>
      </c>
      <c r="AE56" s="80">
        <v>17.0851669686772</v>
      </c>
      <c r="AF56" s="80">
        <v>5.6950556562257324</v>
      </c>
      <c r="AG56" s="80">
        <v>64.276469065493146</v>
      </c>
      <c r="AH56" s="80">
        <v>2.5886616619207872</v>
      </c>
      <c r="AI56" s="80">
        <v>66.865130727413941</v>
      </c>
      <c r="AJ56" s="80">
        <v>10.35464664768315</v>
      </c>
      <c r="AK56" s="80">
        <v>5</v>
      </c>
      <c r="AL56" s="80">
        <v>15</v>
      </c>
      <c r="AM56" s="80">
        <v>2</v>
      </c>
      <c r="AN56" s="80">
        <v>0</v>
      </c>
      <c r="AO56" s="80">
        <v>22</v>
      </c>
    </row>
    <row r="57" spans="1:41" s="80" customFormat="1">
      <c r="A57" s="80">
        <v>56</v>
      </c>
      <c r="B57" s="81" t="s">
        <v>263</v>
      </c>
      <c r="C57" s="80" t="s">
        <v>16</v>
      </c>
      <c r="D57" s="80" t="s">
        <v>467</v>
      </c>
      <c r="E57" s="81" t="s">
        <v>357</v>
      </c>
      <c r="F57" s="81" t="s">
        <v>478</v>
      </c>
      <c r="G57" s="80">
        <v>0</v>
      </c>
      <c r="H57" s="80">
        <v>-4.6205512880263937</v>
      </c>
      <c r="I57" s="80">
        <v>-3.3428618046491918</v>
      </c>
      <c r="J57" s="80">
        <v>0</v>
      </c>
      <c r="K57" s="80">
        <v>-2.4005576811868199</v>
      </c>
      <c r="L57" s="80">
        <v>-1.5810384379124025</v>
      </c>
      <c r="M57" s="80">
        <v>-3.6791790920159757</v>
      </c>
      <c r="N57" s="80">
        <v>-4.974209189481469E-2</v>
      </c>
      <c r="O57" s="80">
        <v>-2.97092715463502</v>
      </c>
      <c r="P57" s="80">
        <v>-2.0690617708044123</v>
      </c>
      <c r="Q57" s="80">
        <v>-4.6205512880263937</v>
      </c>
      <c r="R57" s="80">
        <v>1.9746364273137076</v>
      </c>
      <c r="S57" s="80">
        <v>-2.7783015396464688</v>
      </c>
      <c r="T57" s="80">
        <v>14</v>
      </c>
      <c r="U57" s="80">
        <v>0</v>
      </c>
      <c r="V57" s="80">
        <v>1.91205508479271</v>
      </c>
      <c r="W57" s="80">
        <v>0.72452199629610314</v>
      </c>
      <c r="X57" s="80">
        <v>4.3881033642125793</v>
      </c>
      <c r="Y57" s="80">
        <v>48.756704046806419</v>
      </c>
      <c r="Z57" s="80">
        <v>-3.0814001558660813</v>
      </c>
      <c r="AA57" s="80">
        <v>1.9746364273137087</v>
      </c>
      <c r="AB57" s="80">
        <v>-2.7783015396464683</v>
      </c>
      <c r="AC57" s="80">
        <v>2.6930667123129717</v>
      </c>
      <c r="AD57" s="80">
        <v>-3.9175079356587159</v>
      </c>
      <c r="AE57" s="80">
        <v>4.3881033642125793</v>
      </c>
      <c r="AF57" s="80">
        <v>0</v>
      </c>
      <c r="AG57" s="80">
        <v>87.810823988298381</v>
      </c>
      <c r="AH57" s="80">
        <v>5.8508044856167718</v>
      </c>
      <c r="AI57" s="80">
        <v>93.661628473915144</v>
      </c>
      <c r="AJ57" s="80">
        <v>1.9502681618722575</v>
      </c>
      <c r="AK57" s="80">
        <v>0</v>
      </c>
      <c r="AL57" s="80">
        <v>9</v>
      </c>
      <c r="AM57" s="80">
        <v>5</v>
      </c>
      <c r="AN57" s="80">
        <v>0</v>
      </c>
      <c r="AO57" s="80">
        <v>14</v>
      </c>
    </row>
    <row r="58" spans="1:41" s="80" customFormat="1">
      <c r="A58" s="80">
        <v>57</v>
      </c>
      <c r="B58" s="81" t="s">
        <v>264</v>
      </c>
      <c r="C58" s="80" t="s">
        <v>16</v>
      </c>
      <c r="D58" s="80" t="s">
        <v>467</v>
      </c>
      <c r="E58" s="81" t="s">
        <v>357</v>
      </c>
      <c r="F58" s="81" t="s">
        <v>478</v>
      </c>
      <c r="G58" s="80">
        <v>-5.3334431685234103</v>
      </c>
      <c r="H58" s="80">
        <v>-4.6354568785929633</v>
      </c>
      <c r="I58" s="80">
        <v>-2.7088191361650873</v>
      </c>
      <c r="J58" s="80">
        <v>0</v>
      </c>
      <c r="K58" s="80">
        <v>-1.8615853270188982</v>
      </c>
      <c r="L58" s="80">
        <v>-3.2196255437587467</v>
      </c>
      <c r="M58" s="80">
        <v>-3.3581407493404836</v>
      </c>
      <c r="N58" s="80">
        <v>0.11591149108627921</v>
      </c>
      <c r="O58" s="80">
        <v>-3.3507746799544287</v>
      </c>
      <c r="P58" s="80">
        <v>-2.1873879966270149</v>
      </c>
      <c r="Q58" s="80">
        <v>-3.7045067099996354</v>
      </c>
      <c r="R58" s="80">
        <v>1.6317998141786223</v>
      </c>
      <c r="S58" s="80">
        <v>-2.7895600732656365</v>
      </c>
      <c r="T58" s="80">
        <v>16</v>
      </c>
      <c r="U58" s="80">
        <v>0</v>
      </c>
      <c r="V58" s="80">
        <v>1.5834377934093011</v>
      </c>
      <c r="W58" s="80">
        <v>0.5711044630269404</v>
      </c>
      <c r="X58" s="80">
        <v>7.6867643526303153</v>
      </c>
      <c r="Y58" s="80">
        <v>52.894547201537357</v>
      </c>
      <c r="Z58" s="80">
        <v>-2.4856875947710715</v>
      </c>
      <c r="AA58" s="80">
        <v>1.6317998141786223</v>
      </c>
      <c r="AB58" s="80">
        <v>-2.7895600732656365</v>
      </c>
      <c r="AC58" s="80">
        <v>2.1355103469604102</v>
      </c>
      <c r="AD58" s="80">
        <v>-3.5172505268587249</v>
      </c>
      <c r="AE58" s="80">
        <v>7.6867643526303153</v>
      </c>
      <c r="AF58" s="80">
        <v>0</v>
      </c>
      <c r="AG58" s="80">
        <v>83.641604612058615</v>
      </c>
      <c r="AH58" s="80">
        <v>5.7890944030747065</v>
      </c>
      <c r="AI58" s="80">
        <v>89.430699015133314</v>
      </c>
      <c r="AJ58" s="80">
        <v>2.8825366322363681</v>
      </c>
      <c r="AK58" s="80">
        <v>0</v>
      </c>
      <c r="AL58" s="80">
        <v>10</v>
      </c>
      <c r="AM58" s="80">
        <v>6</v>
      </c>
      <c r="AN58" s="80">
        <v>0</v>
      </c>
      <c r="AO58" s="80">
        <v>16</v>
      </c>
    </row>
    <row r="59" spans="1:41" s="80" customFormat="1">
      <c r="A59" s="80">
        <v>58</v>
      </c>
      <c r="B59" s="81" t="s">
        <v>265</v>
      </c>
      <c r="C59" s="80" t="s">
        <v>16</v>
      </c>
      <c r="D59" s="80" t="s">
        <v>467</v>
      </c>
      <c r="E59" s="81" t="s">
        <v>357</v>
      </c>
      <c r="F59" s="81" t="s">
        <v>478</v>
      </c>
      <c r="G59" s="80">
        <v>0</v>
      </c>
      <c r="H59" s="80">
        <v>0</v>
      </c>
      <c r="I59" s="80">
        <v>-2.1789425324987701</v>
      </c>
      <c r="J59" s="80">
        <v>-4.3096799310884988</v>
      </c>
      <c r="K59" s="80">
        <v>-2.1789425324987701</v>
      </c>
      <c r="L59" s="80">
        <v>-1.209247331059206</v>
      </c>
      <c r="M59" s="80">
        <v>-3.4224158898955044</v>
      </c>
      <c r="N59" s="80">
        <v>-0.99546366053016411</v>
      </c>
      <c r="O59" s="80">
        <v>-3.1838241868092818</v>
      </c>
      <c r="P59" s="80">
        <v>-2.4483675231507869</v>
      </c>
      <c r="Q59" s="80">
        <v>-1.9966223398580072</v>
      </c>
      <c r="R59" s="80">
        <v>0.90748962511401388</v>
      </c>
      <c r="S59" s="80">
        <v>-1.6631692863803318</v>
      </c>
      <c r="T59" s="80">
        <v>18</v>
      </c>
      <c r="U59" s="80">
        <v>0</v>
      </c>
      <c r="V59" s="80">
        <v>2.1203343202498366</v>
      </c>
      <c r="W59" s="80">
        <v>0.73358533014216121</v>
      </c>
      <c r="X59" s="80">
        <v>10.165745856353592</v>
      </c>
      <c r="Y59" s="80">
        <v>28.309392265193363</v>
      </c>
      <c r="Z59" s="80">
        <v>-2.1789425324987701</v>
      </c>
      <c r="AA59" s="80">
        <v>0.90748962511401343</v>
      </c>
      <c r="AB59" s="80">
        <v>-1.6631692863803316</v>
      </c>
      <c r="AC59" s="80">
        <v>1.9171761297395093</v>
      </c>
      <c r="AD59" s="80">
        <v>-4.3096799310884988</v>
      </c>
      <c r="AE59" s="80">
        <v>10.165745856353592</v>
      </c>
      <c r="AF59" s="80">
        <v>1.3259668508287292</v>
      </c>
      <c r="AG59" s="80">
        <v>71.248618784530379</v>
      </c>
      <c r="AH59" s="80">
        <v>15.933701657458569</v>
      </c>
      <c r="AI59" s="80">
        <v>87.182320441988949</v>
      </c>
      <c r="AJ59" s="80">
        <v>1.3259668508287294</v>
      </c>
      <c r="AK59" s="80">
        <v>2</v>
      </c>
      <c r="AL59" s="80">
        <v>12</v>
      </c>
      <c r="AM59" s="80">
        <v>4</v>
      </c>
      <c r="AN59" s="80">
        <v>0</v>
      </c>
      <c r="AO59" s="80">
        <v>18</v>
      </c>
    </row>
    <row r="60" spans="1:41">
      <c r="A60">
        <v>59</v>
      </c>
      <c r="B60" s="25" t="s">
        <v>314</v>
      </c>
      <c r="C60" t="s">
        <v>16</v>
      </c>
      <c r="D60" t="s">
        <v>467</v>
      </c>
      <c r="E60" s="25" t="s">
        <v>357</v>
      </c>
      <c r="F60" s="25" t="s">
        <v>478</v>
      </c>
      <c r="G60">
        <v>0</v>
      </c>
      <c r="H60">
        <v>-4.6166045636137545</v>
      </c>
      <c r="I60">
        <v>-2.4654477134233255</v>
      </c>
      <c r="J60">
        <v>0</v>
      </c>
      <c r="K60">
        <v>-3.4980215662976955</v>
      </c>
      <c r="L60">
        <v>0</v>
      </c>
      <c r="M60">
        <v>-3.6650688054202178</v>
      </c>
      <c r="N60">
        <v>0.21521748604178847</v>
      </c>
      <c r="O60">
        <v>-3.4980215662976955</v>
      </c>
      <c r="P60">
        <v>-2.3994982653938268</v>
      </c>
      <c r="Q60">
        <v>-3.675172074383056</v>
      </c>
      <c r="R60">
        <v>0.80545655551197382</v>
      </c>
      <c r="S60">
        <v>-2.8615542595037695</v>
      </c>
      <c r="T60">
        <v>16</v>
      </c>
      <c r="U60">
        <v>0</v>
      </c>
      <c r="V60">
        <v>1.5236859343875719</v>
      </c>
      <c r="W60">
        <v>0.5495535353533042</v>
      </c>
      <c r="X60">
        <v>8.8105726872246706</v>
      </c>
      <c r="Y60">
        <v>55.359765051394994</v>
      </c>
      <c r="Z60">
        <v>-2.3369865197113779</v>
      </c>
      <c r="AA60">
        <v>0.80545655551197382</v>
      </c>
      <c r="AB60">
        <v>-2.8615542595037695</v>
      </c>
      <c r="AC60">
        <v>1.0733191115290281</v>
      </c>
      <c r="AD60">
        <v>-1.6094379124341005</v>
      </c>
      <c r="AE60">
        <v>8.8105726872246706</v>
      </c>
      <c r="AF60">
        <v>0</v>
      </c>
      <c r="AG60">
        <v>69.114047968673503</v>
      </c>
      <c r="AH60">
        <v>5.4087126774351439</v>
      </c>
      <c r="AI60">
        <v>74.522760646108651</v>
      </c>
      <c r="AJ60">
        <v>16.666666666666664</v>
      </c>
      <c r="AK60">
        <v>0</v>
      </c>
      <c r="AL60">
        <v>10</v>
      </c>
      <c r="AM60">
        <v>6</v>
      </c>
      <c r="AN60">
        <v>0</v>
      </c>
      <c r="AO60">
        <v>16</v>
      </c>
    </row>
    <row r="61" spans="1:41">
      <c r="A61">
        <v>60</v>
      </c>
      <c r="B61" s="25" t="s">
        <v>315</v>
      </c>
      <c r="C61" t="s">
        <v>16</v>
      </c>
      <c r="D61" t="s">
        <v>467</v>
      </c>
      <c r="E61" s="25" t="s">
        <v>357</v>
      </c>
      <c r="F61" s="25" t="s">
        <v>478</v>
      </c>
      <c r="G61">
        <v>0</v>
      </c>
      <c r="H61">
        <v>-4.660131744062066</v>
      </c>
      <c r="I61">
        <v>-3.729541435832826</v>
      </c>
      <c r="J61">
        <v>0</v>
      </c>
      <c r="K61">
        <v>-2.8198896828577453</v>
      </c>
      <c r="L61">
        <v>-1.3763614719750801</v>
      </c>
      <c r="M61">
        <v>-3.9448128282511368</v>
      </c>
      <c r="N61">
        <v>4.7829087689881228E-2</v>
      </c>
      <c r="O61">
        <v>-2.5121366907887883</v>
      </c>
      <c r="P61">
        <v>-3.0120976276402551</v>
      </c>
      <c r="Q61">
        <v>-3.0068641139228354</v>
      </c>
      <c r="R61">
        <v>1.6264114458138057</v>
      </c>
      <c r="S61">
        <v>-1.9724268541979526</v>
      </c>
      <c r="T61">
        <v>23</v>
      </c>
      <c r="U61">
        <v>0</v>
      </c>
      <c r="V61">
        <v>2.121707572672765</v>
      </c>
      <c r="W61">
        <v>0.67667405090206278</v>
      </c>
      <c r="X61">
        <v>3.2817627754336618</v>
      </c>
      <c r="Y61">
        <v>51.195499296765114</v>
      </c>
      <c r="Z61">
        <v>-3.3834212710218927</v>
      </c>
      <c r="AA61">
        <v>1.6264114458138057</v>
      </c>
      <c r="AB61">
        <v>-1.9724268541979528</v>
      </c>
      <c r="AC61">
        <v>3.122364924487353</v>
      </c>
      <c r="AD61">
        <v>-4.660131744062066</v>
      </c>
      <c r="AE61">
        <v>3.2817627754336618</v>
      </c>
      <c r="AF61">
        <v>0</v>
      </c>
      <c r="AG61">
        <v>83.567744960150009</v>
      </c>
      <c r="AH61">
        <v>12.212845757149553</v>
      </c>
      <c r="AI61">
        <v>95.78059071729956</v>
      </c>
      <c r="AJ61">
        <v>0.93764650726676046</v>
      </c>
      <c r="AK61">
        <v>0</v>
      </c>
      <c r="AL61">
        <v>13</v>
      </c>
      <c r="AM61">
        <v>10</v>
      </c>
      <c r="AN61">
        <v>0</v>
      </c>
      <c r="AO61">
        <v>23</v>
      </c>
    </row>
    <row r="62" spans="1:41">
      <c r="A62">
        <v>61</v>
      </c>
      <c r="B62" t="s">
        <v>316</v>
      </c>
      <c r="C62" t="s">
        <v>16</v>
      </c>
      <c r="D62" t="s">
        <v>468</v>
      </c>
      <c r="E62" s="25" t="s">
        <v>357</v>
      </c>
      <c r="F62" s="25" t="s">
        <v>478</v>
      </c>
      <c r="G62">
        <v>0</v>
      </c>
      <c r="H62">
        <v>-3.0918943631074107</v>
      </c>
      <c r="I62">
        <v>-3.2310866822561679</v>
      </c>
      <c r="J62">
        <v>-1.718612573553884</v>
      </c>
      <c r="K62">
        <v>-2.4976230713316565</v>
      </c>
      <c r="L62">
        <v>-1.7186125735538837</v>
      </c>
      <c r="M62">
        <v>-3.8074954760742115</v>
      </c>
      <c r="N62">
        <v>-0.85105021000575432</v>
      </c>
      <c r="O62">
        <v>-3.5787855313168624</v>
      </c>
      <c r="P62">
        <v>-3.2310866822561679</v>
      </c>
      <c r="Q62">
        <v>-2.4191122647096504</v>
      </c>
      <c r="R62">
        <v>0.35166570593986057</v>
      </c>
      <c r="S62">
        <v>-2.1022468443434672</v>
      </c>
      <c r="T62">
        <v>21</v>
      </c>
      <c r="U62">
        <v>0</v>
      </c>
      <c r="V62">
        <v>2.4395444815604788</v>
      </c>
      <c r="W62">
        <v>0.8012897035453207</v>
      </c>
      <c r="X62">
        <v>8.1455335324463736</v>
      </c>
      <c r="Y62">
        <v>45.126255769752916</v>
      </c>
      <c r="Z62">
        <v>-2.4227356941245075</v>
      </c>
      <c r="AA62">
        <v>0.35166570593986057</v>
      </c>
      <c r="AB62">
        <v>-2.1022468443434672</v>
      </c>
      <c r="AC62">
        <v>0.82784976207493088</v>
      </c>
      <c r="AD62">
        <v>-2.5775910075146578</v>
      </c>
      <c r="AE62">
        <v>8.1455335324463736</v>
      </c>
      <c r="AF62">
        <v>15.204995927233231</v>
      </c>
      <c r="AG62">
        <v>58.702144990496876</v>
      </c>
      <c r="AH62">
        <v>10.887863155036653</v>
      </c>
      <c r="AI62">
        <v>69.590008145533531</v>
      </c>
      <c r="AJ62">
        <v>7.0594623947868573</v>
      </c>
      <c r="AK62">
        <v>2</v>
      </c>
      <c r="AL62">
        <v>12</v>
      </c>
      <c r="AM62">
        <v>7</v>
      </c>
      <c r="AN62">
        <v>0</v>
      </c>
      <c r="AO62">
        <v>21</v>
      </c>
    </row>
    <row r="63" spans="1:41">
      <c r="A63">
        <v>62</v>
      </c>
      <c r="B63" t="s">
        <v>23</v>
      </c>
      <c r="C63" t="s">
        <v>16</v>
      </c>
      <c r="D63" t="s">
        <v>468</v>
      </c>
      <c r="E63" s="25" t="s">
        <v>357</v>
      </c>
      <c r="F63" s="25" t="s">
        <v>478</v>
      </c>
      <c r="G63">
        <v>0</v>
      </c>
      <c r="H63">
        <v>-3.0461084808790573</v>
      </c>
      <c r="I63">
        <v>-3.6548054737801845</v>
      </c>
      <c r="J63">
        <v>-2.6570267758297774</v>
      </c>
      <c r="K63">
        <v>-4.1759245492145229</v>
      </c>
      <c r="L63">
        <v>-2.2446214014446464</v>
      </c>
      <c r="M63">
        <v>-5.2356817955565509</v>
      </c>
      <c r="N63">
        <v>4.0348387790305827E-2</v>
      </c>
      <c r="O63">
        <v>-3.8831089952635036</v>
      </c>
      <c r="P63">
        <v>-3.4672971833666786</v>
      </c>
      <c r="Q63">
        <v>-3.6344853820481373</v>
      </c>
      <c r="R63">
        <v>0.64809451661900253</v>
      </c>
      <c r="S63">
        <v>-3.0345302430949732</v>
      </c>
      <c r="T63">
        <v>19</v>
      </c>
      <c r="U63">
        <v>0</v>
      </c>
      <c r="V63">
        <v>1.832400900586467</v>
      </c>
      <c r="W63">
        <v>0.62232598928071958</v>
      </c>
      <c r="X63">
        <v>7.0600100857286963</v>
      </c>
      <c r="Y63">
        <v>57.564296520423611</v>
      </c>
      <c r="Z63">
        <v>-2.5775075350605188</v>
      </c>
      <c r="AA63">
        <v>0.64809451661900308</v>
      </c>
      <c r="AB63">
        <v>-3.0345302430949732</v>
      </c>
      <c r="AC63">
        <v>0.93258581436065868</v>
      </c>
      <c r="AD63">
        <v>-1.7643764591526152</v>
      </c>
      <c r="AE63">
        <v>7.0600100857286963</v>
      </c>
      <c r="AF63">
        <v>6.5557236510337873</v>
      </c>
      <c r="AG63">
        <v>65.658093797276877</v>
      </c>
      <c r="AH63">
        <v>4.5890065557236532</v>
      </c>
      <c r="AI63">
        <v>71.759959657085247</v>
      </c>
      <c r="AJ63">
        <v>14.624306606152299</v>
      </c>
      <c r="AK63">
        <v>3</v>
      </c>
      <c r="AL63">
        <v>11</v>
      </c>
      <c r="AM63">
        <v>5</v>
      </c>
      <c r="AN63">
        <v>1</v>
      </c>
      <c r="AO63">
        <v>20</v>
      </c>
    </row>
    <row r="64" spans="1:41">
      <c r="A64">
        <v>63</v>
      </c>
      <c r="B64" t="s">
        <v>317</v>
      </c>
      <c r="C64" t="s">
        <v>16</v>
      </c>
      <c r="D64" t="s">
        <v>468</v>
      </c>
      <c r="E64" s="25" t="s">
        <v>357</v>
      </c>
      <c r="F64" s="25" t="s">
        <v>478</v>
      </c>
      <c r="G64">
        <v>0</v>
      </c>
      <c r="H64">
        <v>-4.1731043960827474</v>
      </c>
      <c r="I64">
        <v>-2.6540542023667739</v>
      </c>
      <c r="J64">
        <v>-2.5706815964413248</v>
      </c>
      <c r="K64">
        <v>-3.6519561000093383</v>
      </c>
      <c r="L64">
        <v>-1.7611224997661645</v>
      </c>
      <c r="M64">
        <v>-4.5836911543109666</v>
      </c>
      <c r="N64">
        <v>7.0319733653058381E-2</v>
      </c>
      <c r="O64">
        <v>-3.6417463321330521</v>
      </c>
      <c r="P64">
        <v>0</v>
      </c>
      <c r="Q64">
        <v>-2.8033603809065344</v>
      </c>
      <c r="R64">
        <v>0.84549247986433662</v>
      </c>
      <c r="S64">
        <v>-2.4064766403377735</v>
      </c>
      <c r="T64">
        <v>22</v>
      </c>
      <c r="U64">
        <v>0</v>
      </c>
      <c r="V64">
        <v>1.9907149469704259</v>
      </c>
      <c r="W64">
        <v>0.64402704815897294</v>
      </c>
      <c r="X64">
        <v>8.0910240202275645</v>
      </c>
      <c r="Y64">
        <v>58.862199747155522</v>
      </c>
      <c r="Z64">
        <v>-2.4300433941738468</v>
      </c>
      <c r="AA64">
        <v>0.84549247986433662</v>
      </c>
      <c r="AB64">
        <v>-2.4064766403377735</v>
      </c>
      <c r="AC64">
        <v>1.2791255267052821</v>
      </c>
      <c r="AD64">
        <v>-2.6540542023667744</v>
      </c>
      <c r="AE64">
        <v>8.0910240202275645</v>
      </c>
      <c r="AF64">
        <v>7.1049304677623288</v>
      </c>
      <c r="AG64">
        <v>69.962073324905205</v>
      </c>
      <c r="AH64">
        <v>8.2680151706700418</v>
      </c>
      <c r="AI64">
        <v>78.230088495575245</v>
      </c>
      <c r="AJ64">
        <v>6.5739570164348935</v>
      </c>
      <c r="AK64">
        <v>4</v>
      </c>
      <c r="AL64">
        <v>10</v>
      </c>
      <c r="AM64">
        <v>8</v>
      </c>
      <c r="AN64">
        <v>0</v>
      </c>
      <c r="AO64">
        <v>22</v>
      </c>
    </row>
    <row r="65" spans="1:41">
      <c r="A65">
        <v>64</v>
      </c>
      <c r="B65" t="s">
        <v>318</v>
      </c>
      <c r="C65" t="s">
        <v>16</v>
      </c>
      <c r="D65" t="s">
        <v>468</v>
      </c>
      <c r="E65" s="25" t="s">
        <v>357</v>
      </c>
      <c r="F65" s="25" t="s">
        <v>478</v>
      </c>
      <c r="G65">
        <v>0</v>
      </c>
      <c r="H65">
        <v>-3.3191089320912086</v>
      </c>
      <c r="I65">
        <v>-1.6985706935679139</v>
      </c>
      <c r="J65">
        <v>-3.3191089320912086</v>
      </c>
      <c r="K65">
        <v>-2.043194663163356</v>
      </c>
      <c r="L65">
        <v>-3.8814365148019179</v>
      </c>
      <c r="M65">
        <v>-2.8414307527882161</v>
      </c>
      <c r="N65">
        <v>-0.302102248041488</v>
      </c>
      <c r="O65">
        <v>-2.9468045999305676</v>
      </c>
      <c r="P65">
        <v>-5.2955635783514152</v>
      </c>
      <c r="Q65">
        <v>-3.161038725341963</v>
      </c>
      <c r="R65">
        <v>0.4899929191754947</v>
      </c>
      <c r="S65">
        <v>-2.3069831209737575</v>
      </c>
      <c r="T65">
        <v>22</v>
      </c>
      <c r="U65">
        <v>0</v>
      </c>
      <c r="V65">
        <v>2.3252759765413713</v>
      </c>
      <c r="W65">
        <v>0.75226271124650368</v>
      </c>
      <c r="X65">
        <v>18.957345971563981</v>
      </c>
      <c r="Y65">
        <v>45.996507857321028</v>
      </c>
      <c r="Z65">
        <v>-1.4527841023887236</v>
      </c>
      <c r="AA65">
        <v>0.48999291917549431</v>
      </c>
      <c r="AB65">
        <v>-2.3069831209737575</v>
      </c>
      <c r="AC65">
        <v>0.89854805039749752</v>
      </c>
      <c r="AD65">
        <v>-2.6685627857203844</v>
      </c>
      <c r="AE65">
        <v>18.957345971563981</v>
      </c>
      <c r="AF65">
        <v>3.4921426789723125</v>
      </c>
      <c r="AG65">
        <v>62.01047642803691</v>
      </c>
      <c r="AH65">
        <v>9.0546270890496388</v>
      </c>
      <c r="AI65">
        <v>71.065103517086541</v>
      </c>
      <c r="AJ65">
        <v>6.4854078323771507</v>
      </c>
      <c r="AK65">
        <v>2</v>
      </c>
      <c r="AL65">
        <v>13</v>
      </c>
      <c r="AM65">
        <v>7</v>
      </c>
      <c r="AN65">
        <v>0</v>
      </c>
      <c r="AO65">
        <v>22</v>
      </c>
    </row>
    <row r="66" spans="1:41">
      <c r="A66">
        <v>65</v>
      </c>
      <c r="B66" t="s">
        <v>311</v>
      </c>
      <c r="C66" t="s">
        <v>16</v>
      </c>
      <c r="D66" t="s">
        <v>468</v>
      </c>
      <c r="E66" s="25" t="s">
        <v>357</v>
      </c>
      <c r="F66" s="25" t="s">
        <v>478</v>
      </c>
      <c r="G66">
        <v>-5.2637259217784171</v>
      </c>
      <c r="H66">
        <v>-2.1099245584049111</v>
      </c>
      <c r="I66">
        <v>-2.634652036147342</v>
      </c>
      <c r="J66">
        <v>-1.8233538346462719</v>
      </c>
      <c r="K66">
        <v>-4.5653893159762466</v>
      </c>
      <c r="L66">
        <v>-2.4804522994386198</v>
      </c>
      <c r="M66">
        <v>-4.5653893159762466</v>
      </c>
      <c r="N66">
        <v>-0.33047257154470788</v>
      </c>
      <c r="O66">
        <v>-4.5653893159762466</v>
      </c>
      <c r="P66">
        <v>-3.0242117448758594</v>
      </c>
      <c r="Q66">
        <v>-3.4457457579232238</v>
      </c>
      <c r="R66">
        <v>0.25052980682048887</v>
      </c>
      <c r="S66">
        <v>-3.1473798231631305</v>
      </c>
      <c r="T66">
        <v>20</v>
      </c>
      <c r="U66">
        <v>0</v>
      </c>
      <c r="V66">
        <v>2.0932106384475828</v>
      </c>
      <c r="W66">
        <v>0.69873087689651914</v>
      </c>
      <c r="X66">
        <v>18.022657054582915</v>
      </c>
      <c r="Y66">
        <v>55.715756951596312</v>
      </c>
      <c r="Z66">
        <v>-1.5148132119208684</v>
      </c>
      <c r="AA66">
        <v>0.25052980682048887</v>
      </c>
      <c r="AB66">
        <v>-3.1473798231631305</v>
      </c>
      <c r="AC66">
        <v>0.44164476468566766</v>
      </c>
      <c r="AD66">
        <v>-2.5550100155589783</v>
      </c>
      <c r="AE66">
        <v>18.022657054582915</v>
      </c>
      <c r="AF66">
        <v>13.903192584963959</v>
      </c>
      <c r="AG66">
        <v>56.23069001029868</v>
      </c>
      <c r="AH66">
        <v>4.1194644696189515</v>
      </c>
      <c r="AI66">
        <v>60.865087538620003</v>
      </c>
      <c r="AJ66">
        <v>7.2090628218331663</v>
      </c>
      <c r="AK66">
        <v>5</v>
      </c>
      <c r="AL66">
        <v>11</v>
      </c>
      <c r="AM66">
        <v>4</v>
      </c>
      <c r="AN66">
        <v>1</v>
      </c>
      <c r="AO66">
        <v>21</v>
      </c>
    </row>
    <row r="67" spans="1:41">
      <c r="A67">
        <v>66</v>
      </c>
      <c r="B67" t="s">
        <v>336</v>
      </c>
      <c r="C67" t="s">
        <v>16</v>
      </c>
      <c r="D67" t="s">
        <v>468</v>
      </c>
      <c r="E67" s="25" t="s">
        <v>357</v>
      </c>
      <c r="F67" s="25" t="s">
        <v>478</v>
      </c>
      <c r="G67">
        <v>-5.2530584601424222</v>
      </c>
      <c r="H67">
        <v>-4.1439280624109287</v>
      </c>
      <c r="I67">
        <v>-2.7088831874061019</v>
      </c>
      <c r="J67">
        <v>-1.6103749732554404</v>
      </c>
      <c r="K67">
        <v>-8.2537483433285015</v>
      </c>
      <c r="L67">
        <v>-1.6483484037763005</v>
      </c>
      <c r="M67">
        <v>-3.6224725219163378</v>
      </c>
      <c r="N67">
        <v>-4.3202138452466288E-2</v>
      </c>
      <c r="O67">
        <v>-3.4347933310906709</v>
      </c>
      <c r="P67">
        <v>-4.1439280624109287</v>
      </c>
      <c r="Q67">
        <v>-4.5053498507058807</v>
      </c>
      <c r="R67">
        <v>0.81149407301164611</v>
      </c>
      <c r="S67">
        <v>-3.1233433981466368</v>
      </c>
      <c r="T67">
        <v>14</v>
      </c>
      <c r="U67">
        <v>0</v>
      </c>
      <c r="V67">
        <v>1.9177234110108774</v>
      </c>
      <c r="W67">
        <v>0.7266698565015477</v>
      </c>
      <c r="X67">
        <v>8.3268279989591463</v>
      </c>
      <c r="Y67">
        <v>65.573770491803288</v>
      </c>
      <c r="Z67">
        <v>-2.3987471825474653</v>
      </c>
      <c r="AA67">
        <v>0.81149407301164611</v>
      </c>
      <c r="AB67">
        <v>-3.1233433981466368</v>
      </c>
      <c r="AC67">
        <v>1.0179975219751733</v>
      </c>
      <c r="AD67">
        <v>-4.1439280624109287</v>
      </c>
      <c r="AE67">
        <v>8.3268279989591463</v>
      </c>
      <c r="AF67">
        <v>16.653655997918296</v>
      </c>
      <c r="AG67">
        <v>69.242779078844663</v>
      </c>
      <c r="AH67">
        <v>4.2154566744730682</v>
      </c>
      <c r="AI67">
        <v>73.458235753317737</v>
      </c>
      <c r="AJ67">
        <v>1.5612802498048401</v>
      </c>
      <c r="AK67">
        <v>2</v>
      </c>
      <c r="AL67">
        <v>9</v>
      </c>
      <c r="AM67">
        <v>3</v>
      </c>
      <c r="AN67">
        <v>0</v>
      </c>
      <c r="AO67">
        <v>14</v>
      </c>
    </row>
    <row r="68" spans="1:41">
      <c r="A68">
        <v>67</v>
      </c>
      <c r="B68" t="s">
        <v>337</v>
      </c>
      <c r="C68" t="s">
        <v>16</v>
      </c>
      <c r="D68" t="s">
        <v>469</v>
      </c>
      <c r="E68" s="25" t="s">
        <v>357</v>
      </c>
      <c r="F68" s="25" t="s">
        <v>478</v>
      </c>
      <c r="G68">
        <v>-5.2480761501112898</v>
      </c>
      <c r="H68">
        <v>-3.1311369105601941</v>
      </c>
      <c r="I68">
        <v>-2.2640752382321696</v>
      </c>
      <c r="J68">
        <v>0</v>
      </c>
      <c r="K68">
        <v>-4.1388929384831696</v>
      </c>
      <c r="L68">
        <v>-5.2480761501112898</v>
      </c>
      <c r="M68">
        <v>-0.98466802931889197</v>
      </c>
      <c r="N68">
        <v>-0.41375305086019715</v>
      </c>
      <c r="O68">
        <v>0</v>
      </c>
      <c r="P68">
        <v>0</v>
      </c>
      <c r="Q68">
        <v>-2.6947388564639705</v>
      </c>
      <c r="R68">
        <v>0.80432828711622706</v>
      </c>
      <c r="S68">
        <v>-2.6947388564639705</v>
      </c>
      <c r="T68">
        <v>14</v>
      </c>
      <c r="U68">
        <v>0</v>
      </c>
      <c r="V68">
        <v>1.8446866566224418</v>
      </c>
      <c r="W68">
        <v>0.69899453714837412</v>
      </c>
      <c r="X68">
        <v>14.121338912133897</v>
      </c>
      <c r="Y68">
        <v>39.801255230125513</v>
      </c>
      <c r="Z68">
        <v>-1.8052483310139984</v>
      </c>
      <c r="AA68">
        <v>0.80432828711622639</v>
      </c>
      <c r="AB68">
        <v>-2.6947388564639705</v>
      </c>
      <c r="AC68">
        <v>1.1210536231407893</v>
      </c>
      <c r="AD68">
        <v>-2.1471001901536506</v>
      </c>
      <c r="AE68">
        <v>14.121338912133897</v>
      </c>
      <c r="AF68">
        <v>0</v>
      </c>
      <c r="AG68">
        <v>69.089958158995799</v>
      </c>
      <c r="AH68">
        <v>6.3284518828451892</v>
      </c>
      <c r="AI68">
        <v>75.418410041840986</v>
      </c>
      <c r="AJ68">
        <v>10.460251046025107</v>
      </c>
      <c r="AK68">
        <v>0</v>
      </c>
      <c r="AL68">
        <v>9</v>
      </c>
      <c r="AM68">
        <v>5</v>
      </c>
      <c r="AN68">
        <v>0</v>
      </c>
      <c r="AO68">
        <v>14</v>
      </c>
    </row>
    <row r="69" spans="1:41">
      <c r="A69">
        <v>68</v>
      </c>
      <c r="B69" t="s">
        <v>338</v>
      </c>
      <c r="C69" t="s">
        <v>16</v>
      </c>
      <c r="D69" t="s">
        <v>469</v>
      </c>
      <c r="E69" s="25" t="s">
        <v>357</v>
      </c>
      <c r="F69" s="25" t="s">
        <v>478</v>
      </c>
      <c r="G69">
        <v>0</v>
      </c>
      <c r="H69">
        <v>-2.1682741758399882</v>
      </c>
      <c r="I69">
        <v>-1.3536655101887147</v>
      </c>
      <c r="J69">
        <v>-4.6650886761993346</v>
      </c>
      <c r="K69">
        <v>0</v>
      </c>
      <c r="L69">
        <v>-3.5474598886404074</v>
      </c>
      <c r="M69">
        <v>-1.5985606611381371</v>
      </c>
      <c r="N69">
        <v>-0.85074364826838933</v>
      </c>
      <c r="O69">
        <v>-5.3629340096340092</v>
      </c>
      <c r="P69">
        <v>-4.2549032383446894</v>
      </c>
      <c r="Q69">
        <v>-2.5107095885245401</v>
      </c>
      <c r="R69">
        <v>3.7793161162095232E-2</v>
      </c>
      <c r="S69">
        <v>-2.4453934962173696</v>
      </c>
      <c r="T69">
        <v>15</v>
      </c>
      <c r="U69">
        <v>0</v>
      </c>
      <c r="V69">
        <v>2.086152325814782</v>
      </c>
      <c r="W69">
        <v>0.77035216147975849</v>
      </c>
      <c r="X69">
        <v>30.790762771168644</v>
      </c>
      <c r="Y69">
        <v>30.860741777466753</v>
      </c>
      <c r="Z69">
        <v>-0.80991960471040547</v>
      </c>
      <c r="AA69">
        <v>3.7793161162095662E-2</v>
      </c>
      <c r="AB69">
        <v>-2.4453934962173696</v>
      </c>
      <c r="AC69">
        <v>0.36075519441423015</v>
      </c>
      <c r="AD69">
        <v>-2.2711742026308164</v>
      </c>
      <c r="AE69">
        <v>30.790762771168644</v>
      </c>
      <c r="AF69">
        <v>0.93305341730814084</v>
      </c>
      <c r="AG69">
        <v>50.944716585024487</v>
      </c>
      <c r="AH69">
        <v>7.9776067179846049</v>
      </c>
      <c r="AI69">
        <v>58.922323303009094</v>
      </c>
      <c r="AJ69">
        <v>9.3538605085141135</v>
      </c>
      <c r="AK69">
        <v>1</v>
      </c>
      <c r="AL69">
        <v>8</v>
      </c>
      <c r="AM69">
        <v>6</v>
      </c>
      <c r="AN69">
        <v>0</v>
      </c>
      <c r="AO69">
        <v>15</v>
      </c>
    </row>
    <row r="70" spans="1:41">
      <c r="A70">
        <v>69</v>
      </c>
      <c r="B70" t="s">
        <v>339</v>
      </c>
      <c r="C70" t="s">
        <v>16</v>
      </c>
      <c r="D70" t="s">
        <v>469</v>
      </c>
      <c r="E70" s="25" t="s">
        <v>357</v>
      </c>
      <c r="F70" s="25" t="s">
        <v>478</v>
      </c>
      <c r="G70">
        <v>-5.2593166291983042</v>
      </c>
      <c r="H70">
        <v>-2.6299500498880115</v>
      </c>
      <c r="I70">
        <v>-1.8182571364601563</v>
      </c>
      <c r="J70">
        <v>-5.2593166291983042</v>
      </c>
      <c r="K70">
        <v>-3.8573027932279134</v>
      </c>
      <c r="L70">
        <v>-5.2593166291983042</v>
      </c>
      <c r="M70">
        <v>-0.77457606449979921</v>
      </c>
      <c r="N70">
        <v>-1.6500158964478506</v>
      </c>
      <c r="O70">
        <v>-4.5609570313117658</v>
      </c>
      <c r="P70">
        <v>-4.5609570313117658</v>
      </c>
      <c r="Q70">
        <v>-2.2050067177782742</v>
      </c>
      <c r="R70">
        <v>5.1213673383487653E-2</v>
      </c>
      <c r="S70">
        <v>-2.0943650081065659</v>
      </c>
      <c r="T70">
        <v>16</v>
      </c>
      <c r="U70">
        <v>0</v>
      </c>
      <c r="V70">
        <v>2.2351103029233652</v>
      </c>
      <c r="W70">
        <v>0.80614563746684198</v>
      </c>
      <c r="X70">
        <v>21.205068528575126</v>
      </c>
      <c r="Y70">
        <v>16.627876907163174</v>
      </c>
      <c r="Z70">
        <v>-1.31260843872741</v>
      </c>
      <c r="AA70">
        <v>5.1213673383487653E-2</v>
      </c>
      <c r="AB70">
        <v>-2.0943650081065659</v>
      </c>
      <c r="AC70">
        <v>0.4999447230806896</v>
      </c>
      <c r="AD70">
        <v>-1.6557672940637087</v>
      </c>
      <c r="AE70">
        <v>21.205068528575126</v>
      </c>
      <c r="AF70">
        <v>0.517196793379881</v>
      </c>
      <c r="AG70">
        <v>51.280062063615205</v>
      </c>
      <c r="AH70">
        <v>10.964572019653477</v>
      </c>
      <c r="AI70">
        <v>62.244634083268679</v>
      </c>
      <c r="AJ70">
        <v>16.033100594776311</v>
      </c>
      <c r="AK70">
        <v>1</v>
      </c>
      <c r="AL70">
        <v>9</v>
      </c>
      <c r="AM70">
        <v>6</v>
      </c>
      <c r="AN70">
        <v>0</v>
      </c>
      <c r="AO70">
        <v>16</v>
      </c>
    </row>
    <row r="71" spans="1:41">
      <c r="A71">
        <v>70</v>
      </c>
      <c r="B71" t="s">
        <v>271</v>
      </c>
      <c r="C71" t="s">
        <v>16</v>
      </c>
      <c r="D71" t="s">
        <v>469</v>
      </c>
      <c r="E71" s="25" t="s">
        <v>357</v>
      </c>
      <c r="F71" s="25" t="s">
        <v>478</v>
      </c>
      <c r="G71">
        <v>0</v>
      </c>
      <c r="H71">
        <v>-2.4081298022135114</v>
      </c>
      <c r="I71">
        <v>-3.2016166269781166</v>
      </c>
      <c r="J71">
        <v>-4.3269983035373025</v>
      </c>
      <c r="K71">
        <v>0</v>
      </c>
      <c r="L71">
        <v>-0.88997740364836353</v>
      </c>
      <c r="M71">
        <v>-2.5287827991550031</v>
      </c>
      <c r="N71">
        <v>-1.5574215759800154</v>
      </c>
      <c r="O71">
        <v>-3.80732893431348</v>
      </c>
      <c r="P71">
        <v>0</v>
      </c>
      <c r="Q71">
        <v>-2.6561758154088664</v>
      </c>
      <c r="R71">
        <v>0.15630266451787253</v>
      </c>
      <c r="S71">
        <v>-2.3466257825503609</v>
      </c>
      <c r="T71">
        <v>14</v>
      </c>
      <c r="U71">
        <v>0</v>
      </c>
      <c r="V71">
        <v>1.6155379453486249</v>
      </c>
      <c r="W71">
        <v>0.61216477839234751</v>
      </c>
      <c r="X71">
        <v>12.165978709537262</v>
      </c>
      <c r="Y71">
        <v>18.705192265913535</v>
      </c>
      <c r="Z71">
        <v>-1.9768054859115758</v>
      </c>
      <c r="AA71">
        <v>0.15630266451787253</v>
      </c>
      <c r="AB71">
        <v>-2.3466257825503605</v>
      </c>
      <c r="AC71">
        <v>0.53511643398032249</v>
      </c>
      <c r="AD71">
        <v>-1.1823518582229722</v>
      </c>
      <c r="AE71">
        <v>12.165978709537262</v>
      </c>
      <c r="AF71">
        <v>1.3034977188789922</v>
      </c>
      <c r="AG71">
        <v>53.899630675646314</v>
      </c>
      <c r="AH71">
        <v>8.7334347164892474</v>
      </c>
      <c r="AI71">
        <v>63.067564631761897</v>
      </c>
      <c r="AJ71">
        <v>23.462958939821856</v>
      </c>
      <c r="AK71">
        <v>1</v>
      </c>
      <c r="AL71">
        <v>5</v>
      </c>
      <c r="AM71">
        <v>8</v>
      </c>
      <c r="AN71">
        <v>1</v>
      </c>
      <c r="AO71">
        <v>15</v>
      </c>
    </row>
    <row r="72" spans="1:41">
      <c r="A72">
        <v>71</v>
      </c>
      <c r="B72" t="s">
        <v>272</v>
      </c>
      <c r="C72" t="s">
        <v>16</v>
      </c>
      <c r="D72" t="s">
        <v>469</v>
      </c>
      <c r="E72" s="25" t="s">
        <v>357</v>
      </c>
      <c r="F72" s="25" t="s">
        <v>478</v>
      </c>
      <c r="G72">
        <v>0</v>
      </c>
      <c r="H72">
        <v>-2.2214161589485419</v>
      </c>
      <c r="I72">
        <v>-2.3369865197113779</v>
      </c>
      <c r="J72">
        <v>-5.3690087946705694</v>
      </c>
      <c r="K72">
        <v>-4.6711919815300886</v>
      </c>
      <c r="L72">
        <v>0</v>
      </c>
      <c r="M72">
        <v>-0.75394229082620068</v>
      </c>
      <c r="N72">
        <v>-0.95095738180248435</v>
      </c>
      <c r="O72">
        <v>-3.9559808188656964</v>
      </c>
      <c r="P72">
        <v>0</v>
      </c>
      <c r="Q72">
        <v>-2.7142498489817357</v>
      </c>
      <c r="R72">
        <v>0.4386173154250646</v>
      </c>
      <c r="S72">
        <v>-2.4299369732474516</v>
      </c>
      <c r="T72">
        <v>15</v>
      </c>
      <c r="U72">
        <v>0</v>
      </c>
      <c r="V72">
        <v>1.9523891834671212</v>
      </c>
      <c r="W72">
        <v>0.72095752976531768</v>
      </c>
      <c r="X72">
        <v>18.594945513563648</v>
      </c>
      <c r="Y72">
        <v>28.332946904706695</v>
      </c>
      <c r="Z72">
        <v>-1.4765475683019176</v>
      </c>
      <c r="AA72">
        <v>0.4386173154250646</v>
      </c>
      <c r="AB72">
        <v>-2.4299369732474516</v>
      </c>
      <c r="AC72">
        <v>0.79473755793098044</v>
      </c>
      <c r="AD72">
        <v>-1.9870837301134261</v>
      </c>
      <c r="AE72">
        <v>18.594945513563648</v>
      </c>
      <c r="AF72">
        <v>0.46371435195919308</v>
      </c>
      <c r="AG72">
        <v>60.792951541850215</v>
      </c>
      <c r="AH72">
        <v>8.0918154416879187</v>
      </c>
      <c r="AI72">
        <v>68.884766983538142</v>
      </c>
      <c r="AJ72">
        <v>12.05657315093902</v>
      </c>
      <c r="AK72">
        <v>1</v>
      </c>
      <c r="AL72">
        <v>7</v>
      </c>
      <c r="AM72">
        <v>7</v>
      </c>
      <c r="AN72">
        <v>0</v>
      </c>
      <c r="AO72">
        <v>15</v>
      </c>
    </row>
    <row r="73" spans="1:41">
      <c r="A73">
        <v>72</v>
      </c>
      <c r="B73" t="s">
        <v>273</v>
      </c>
      <c r="C73" t="s">
        <v>16</v>
      </c>
      <c r="D73" t="s">
        <v>469</v>
      </c>
      <c r="E73" s="25" t="s">
        <v>357</v>
      </c>
      <c r="F73" s="25" t="s">
        <v>478</v>
      </c>
      <c r="G73">
        <v>0</v>
      </c>
      <c r="H73">
        <v>-1.5117200746412451</v>
      </c>
      <c r="I73">
        <v>-2.4189636340375302</v>
      </c>
      <c r="J73">
        <v>0</v>
      </c>
      <c r="K73">
        <v>-5.4443638674772794</v>
      </c>
      <c r="L73">
        <v>0</v>
      </c>
      <c r="M73">
        <v>-1.1953244033718948</v>
      </c>
      <c r="N73">
        <v>-2.6014196973963015</v>
      </c>
      <c r="O73">
        <v>-3.8174925215819129</v>
      </c>
      <c r="P73">
        <v>0</v>
      </c>
      <c r="Q73">
        <v>-1.8978622835714565</v>
      </c>
      <c r="R73">
        <v>-0.82050190129273859</v>
      </c>
      <c r="S73">
        <v>-1.7200818963843851</v>
      </c>
      <c r="T73">
        <v>14</v>
      </c>
      <c r="U73">
        <v>0</v>
      </c>
      <c r="V73">
        <v>2.1232197834022974</v>
      </c>
      <c r="W73">
        <v>0.80453719575384763</v>
      </c>
      <c r="X73">
        <v>26.242202624220255</v>
      </c>
      <c r="Y73">
        <v>6.9047106904710693</v>
      </c>
      <c r="Z73">
        <v>-1.0334178147356183</v>
      </c>
      <c r="AA73">
        <v>-0.82050190129273859</v>
      </c>
      <c r="AB73">
        <v>-1.7200818963843851</v>
      </c>
      <c r="AC73">
        <v>-0.16860651561198939</v>
      </c>
      <c r="AD73">
        <v>-0.94629752934457645</v>
      </c>
      <c r="AE73">
        <v>26.242202624220255</v>
      </c>
      <c r="AF73">
        <v>0</v>
      </c>
      <c r="AG73">
        <v>30.565713056571308</v>
      </c>
      <c r="AH73">
        <v>15.18606151860615</v>
      </c>
      <c r="AI73">
        <v>45.794794579479465</v>
      </c>
      <c r="AJ73">
        <v>27.96300279630028</v>
      </c>
      <c r="AK73">
        <v>0</v>
      </c>
      <c r="AL73">
        <v>6</v>
      </c>
      <c r="AM73">
        <v>8</v>
      </c>
      <c r="AN73">
        <v>1</v>
      </c>
      <c r="AO73">
        <v>15</v>
      </c>
    </row>
    <row r="74" spans="1:41">
      <c r="A74">
        <v>73</v>
      </c>
      <c r="B74" t="s">
        <v>99</v>
      </c>
      <c r="C74" t="s">
        <v>100</v>
      </c>
      <c r="D74" t="s">
        <v>470</v>
      </c>
      <c r="E74" s="25" t="s">
        <v>479</v>
      </c>
      <c r="F74" s="25" t="s">
        <v>258</v>
      </c>
      <c r="G74">
        <v>0</v>
      </c>
      <c r="H74">
        <v>-1.7274581678757261</v>
      </c>
      <c r="I74">
        <v>-2.6752974146304025</v>
      </c>
      <c r="J74">
        <v>-1.3609765531356004</v>
      </c>
      <c r="K74">
        <v>-2.8690346205080335</v>
      </c>
      <c r="L74">
        <v>-4.5228749432612609</v>
      </c>
      <c r="M74">
        <v>-3.2425923514855168</v>
      </c>
      <c r="N74">
        <v>-1.9545308920992202</v>
      </c>
      <c r="O74">
        <v>-3.2425923514855168</v>
      </c>
      <c r="P74">
        <v>0</v>
      </c>
      <c r="Q74">
        <v>-2.4347822626054314</v>
      </c>
      <c r="R74">
        <v>-1.2304597623171407</v>
      </c>
      <c r="S74">
        <v>-2.0100427436600121</v>
      </c>
      <c r="T74">
        <v>16</v>
      </c>
      <c r="U74" t="s">
        <v>515</v>
      </c>
      <c r="V74">
        <v>2.3232565639280134</v>
      </c>
      <c r="W74">
        <v>0.83793768087291953</v>
      </c>
      <c r="X74">
        <v>21.535982814178308</v>
      </c>
      <c r="Y74">
        <v>32.814178302900118</v>
      </c>
      <c r="Z74">
        <v>-1.2929149844441301</v>
      </c>
      <c r="AA74">
        <v>-1.3576734391410976</v>
      </c>
      <c r="AB74">
        <v>-2.0100427436600121</v>
      </c>
      <c r="AC74">
        <v>-0.64439601719003425</v>
      </c>
      <c r="AD74">
        <v>-1.1730448834508798</v>
      </c>
      <c r="AE74">
        <v>21.535982814178308</v>
      </c>
      <c r="AF74">
        <v>20.408163265306129</v>
      </c>
      <c r="AG74">
        <v>20.461868958109562</v>
      </c>
      <c r="AH74">
        <v>11.815252416756177</v>
      </c>
      <c r="AI74">
        <v>34.425349087003227</v>
      </c>
      <c r="AJ74">
        <v>23.630504833512347</v>
      </c>
      <c r="AK74">
        <v>3</v>
      </c>
      <c r="AL74">
        <v>8</v>
      </c>
      <c r="AM74">
        <v>4</v>
      </c>
      <c r="AN74">
        <v>1</v>
      </c>
      <c r="AO74">
        <v>16</v>
      </c>
    </row>
    <row r="75" spans="1:41">
      <c r="A75">
        <v>74</v>
      </c>
      <c r="B75" t="s">
        <v>102</v>
      </c>
      <c r="C75" t="s">
        <v>100</v>
      </c>
      <c r="D75" t="s">
        <v>470</v>
      </c>
      <c r="E75" s="25" t="s">
        <v>479</v>
      </c>
      <c r="F75" s="25" t="s">
        <v>258</v>
      </c>
      <c r="G75">
        <v>0</v>
      </c>
      <c r="H75">
        <v>-1.6302204516166285</v>
      </c>
      <c r="I75">
        <v>-2.4168062370840682</v>
      </c>
      <c r="J75">
        <v>-1.670630324345685</v>
      </c>
      <c r="K75">
        <v>-3.2254257557319335</v>
      </c>
      <c r="L75">
        <v>0</v>
      </c>
      <c r="M75">
        <v>-3.5629569470083475</v>
      </c>
      <c r="N75">
        <v>-1.7100814382137877</v>
      </c>
      <c r="O75">
        <v>-4.0951775485259923</v>
      </c>
      <c r="P75">
        <v>0</v>
      </c>
      <c r="Q75">
        <v>-3.08620120796366</v>
      </c>
      <c r="R75">
        <v>-1.2718178851835955</v>
      </c>
      <c r="S75">
        <v>-2.7504709169861621</v>
      </c>
      <c r="T75">
        <v>18</v>
      </c>
      <c r="U75" t="s">
        <v>515</v>
      </c>
      <c r="V75">
        <v>2.1366709575115377</v>
      </c>
      <c r="W75">
        <v>0.73923741874186166</v>
      </c>
      <c r="X75">
        <v>24.570024570024579</v>
      </c>
      <c r="Y75">
        <v>31.149331149331161</v>
      </c>
      <c r="Z75">
        <v>-1.1216775615991053</v>
      </c>
      <c r="AA75">
        <v>-1.2718178851835955</v>
      </c>
      <c r="AB75">
        <v>-2.7504709169861621</v>
      </c>
      <c r="AC75">
        <v>-0.9493961415334824</v>
      </c>
      <c r="AD75">
        <v>-0.76780870932896506</v>
      </c>
      <c r="AE75">
        <v>24.570024570024579</v>
      </c>
      <c r="AF75">
        <v>15.834015834015839</v>
      </c>
      <c r="AG75">
        <v>21.894621894621896</v>
      </c>
      <c r="AH75">
        <v>6.0060060060060056</v>
      </c>
      <c r="AI75">
        <v>27.900627900627899</v>
      </c>
      <c r="AJ75">
        <v>31.695331695331692</v>
      </c>
      <c r="AK75">
        <v>3</v>
      </c>
      <c r="AL75">
        <v>11</v>
      </c>
      <c r="AM75">
        <v>4</v>
      </c>
      <c r="AN75">
        <v>0</v>
      </c>
      <c r="AO75">
        <v>18</v>
      </c>
    </row>
    <row r="76" spans="1:41">
      <c r="A76">
        <v>75</v>
      </c>
      <c r="B76" t="s">
        <v>103</v>
      </c>
      <c r="C76" t="s">
        <v>100</v>
      </c>
      <c r="D76" t="s">
        <v>470</v>
      </c>
      <c r="E76" s="25" t="s">
        <v>479</v>
      </c>
      <c r="F76" s="25" t="s">
        <v>258</v>
      </c>
      <c r="G76">
        <v>0</v>
      </c>
      <c r="H76">
        <v>-2.306894730030582</v>
      </c>
      <c r="I76">
        <v>-2.1720743437134442</v>
      </c>
      <c r="J76">
        <v>-1.2143003685023848</v>
      </c>
      <c r="K76">
        <v>-3.2846635654062037</v>
      </c>
      <c r="L76">
        <v>-4.4079380164583828</v>
      </c>
      <c r="M76">
        <v>-3.2846635654062037</v>
      </c>
      <c r="N76">
        <v>-1.8262272621014664</v>
      </c>
      <c r="O76">
        <v>0</v>
      </c>
      <c r="P76">
        <v>0</v>
      </c>
      <c r="Q76">
        <v>-3.4629473649741787</v>
      </c>
      <c r="R76">
        <v>-1.2487061677997535</v>
      </c>
      <c r="S76">
        <v>-3.4629473649741787</v>
      </c>
      <c r="T76">
        <v>18</v>
      </c>
      <c r="U76" t="s">
        <v>515</v>
      </c>
      <c r="V76">
        <v>2.1336169585932172</v>
      </c>
      <c r="W76">
        <v>0.73818080762947536</v>
      </c>
      <c r="X76">
        <v>19.283995186522265</v>
      </c>
      <c r="Y76">
        <v>36.762936221419984</v>
      </c>
      <c r="Z76">
        <v>-1.4316613935049538</v>
      </c>
      <c r="AA76">
        <v>-1.3195660928322834</v>
      </c>
      <c r="AB76">
        <v>-3.4629473649741787</v>
      </c>
      <c r="AC76">
        <v>-1.0810399515222258</v>
      </c>
      <c r="AD76">
        <v>-0.7312989465243217</v>
      </c>
      <c r="AE76">
        <v>19.283995186522265</v>
      </c>
      <c r="AF76">
        <v>22.894103489771368</v>
      </c>
      <c r="AG76">
        <v>21.089049338146811</v>
      </c>
      <c r="AH76">
        <v>3.0385078219013235</v>
      </c>
      <c r="AI76">
        <v>25.330926594464504</v>
      </c>
      <c r="AJ76">
        <v>32.49097472924187</v>
      </c>
      <c r="AK76">
        <v>4</v>
      </c>
      <c r="AL76">
        <v>12</v>
      </c>
      <c r="AM76">
        <v>1</v>
      </c>
      <c r="AN76">
        <v>1</v>
      </c>
      <c r="AO76">
        <v>18</v>
      </c>
    </row>
    <row r="77" spans="1:41">
      <c r="A77">
        <v>76</v>
      </c>
      <c r="B77" t="s">
        <v>172</v>
      </c>
      <c r="C77" t="s">
        <v>100</v>
      </c>
      <c r="D77" t="s">
        <v>470</v>
      </c>
      <c r="E77" s="25" t="s">
        <v>479</v>
      </c>
      <c r="F77" s="25" t="s">
        <v>258</v>
      </c>
      <c r="G77">
        <v>0</v>
      </c>
      <c r="H77">
        <v>-3.049799494824267</v>
      </c>
      <c r="I77">
        <v>-2.1313596408362283</v>
      </c>
      <c r="J77">
        <v>-1.9150026115922361</v>
      </c>
      <c r="K77">
        <v>-2.4674940213108236</v>
      </c>
      <c r="L77">
        <v>-4.0724397268340509</v>
      </c>
      <c r="M77">
        <v>-3.0628066392183118</v>
      </c>
      <c r="N77">
        <v>-1.6440059086529422</v>
      </c>
      <c r="O77">
        <v>-4.4835673642288425</v>
      </c>
      <c r="P77">
        <v>0</v>
      </c>
      <c r="Q77">
        <v>-2.0187053064920035</v>
      </c>
      <c r="R77">
        <v>-0.8401293709085913</v>
      </c>
      <c r="S77">
        <v>-1.9150026115922369</v>
      </c>
      <c r="T77">
        <v>20</v>
      </c>
      <c r="U77" t="s">
        <v>515</v>
      </c>
      <c r="V77">
        <v>2.5192906249692153</v>
      </c>
      <c r="W77">
        <v>0.84095987054959742</v>
      </c>
      <c r="X77">
        <v>15.131211613623673</v>
      </c>
      <c r="Y77">
        <v>29.034059184812961</v>
      </c>
      <c r="Z77">
        <v>-1.7243467929606211</v>
      </c>
      <c r="AA77">
        <v>-0.97648308740783296</v>
      </c>
      <c r="AB77">
        <v>-1.9150026115922369</v>
      </c>
      <c r="AC77">
        <v>-0.28214730331693605</v>
      </c>
      <c r="AD77">
        <v>-0.89373045961398134</v>
      </c>
      <c r="AE77">
        <v>15.131211613623673</v>
      </c>
      <c r="AF77">
        <v>12.841987716359583</v>
      </c>
      <c r="AG77">
        <v>27.359017308766052</v>
      </c>
      <c r="AH77">
        <v>12.841987716359574</v>
      </c>
      <c r="AI77">
        <v>42.992741485203794</v>
      </c>
      <c r="AJ77">
        <v>29.03405918481295</v>
      </c>
      <c r="AK77">
        <v>3</v>
      </c>
      <c r="AL77">
        <v>12</v>
      </c>
      <c r="AM77">
        <v>4</v>
      </c>
      <c r="AN77">
        <v>1</v>
      </c>
      <c r="AO77">
        <v>20</v>
      </c>
    </row>
    <row r="78" spans="1:41">
      <c r="A78">
        <v>77</v>
      </c>
      <c r="B78" t="s">
        <v>387</v>
      </c>
      <c r="C78" t="s">
        <v>100</v>
      </c>
      <c r="D78" t="s">
        <v>470</v>
      </c>
      <c r="E78" s="25" t="s">
        <v>479</v>
      </c>
      <c r="F78" s="25" t="s">
        <v>258</v>
      </c>
      <c r="G78">
        <v>0</v>
      </c>
      <c r="H78">
        <v>-3.2052869808063047</v>
      </c>
      <c r="I78">
        <v>0.21937909405876682</v>
      </c>
      <c r="J78">
        <v>-1.9968748180228735</v>
      </c>
      <c r="K78">
        <v>-3.9374470577683045</v>
      </c>
      <c r="L78">
        <v>-4.2299917704847996</v>
      </c>
      <c r="M78">
        <v>-3.9374470577683045</v>
      </c>
      <c r="N78">
        <v>-2.246808077525047</v>
      </c>
      <c r="O78">
        <v>-5.3382589736409845</v>
      </c>
      <c r="P78">
        <v>0</v>
      </c>
      <c r="Q78">
        <v>0</v>
      </c>
      <c r="R78">
        <v>-1.7486386875666988</v>
      </c>
      <c r="S78">
        <v>-5.3382589736409845</v>
      </c>
      <c r="T78">
        <v>11</v>
      </c>
      <c r="U78" t="s">
        <v>515</v>
      </c>
      <c r="V78">
        <v>1.752403128648337</v>
      </c>
      <c r="W78">
        <v>0.7308088674795471</v>
      </c>
      <c r="X78">
        <v>59.359311498924207</v>
      </c>
      <c r="Y78">
        <v>21.515658618216591</v>
      </c>
      <c r="Z78">
        <v>0.3788392554638586</v>
      </c>
      <c r="AA78">
        <v>-1.7486386875666988</v>
      </c>
      <c r="AB78">
        <v>-5.3382589736409845</v>
      </c>
      <c r="AC78">
        <v>-1.7112609285117546</v>
      </c>
      <c r="AD78">
        <v>-1.8671209071658819</v>
      </c>
      <c r="AE78">
        <v>59.359311498924207</v>
      </c>
      <c r="AF78">
        <v>11.953143676786995</v>
      </c>
      <c r="AG78">
        <v>14.821898159215873</v>
      </c>
      <c r="AH78">
        <v>0.47812574707147976</v>
      </c>
      <c r="AI78">
        <v>15.300023906287352</v>
      </c>
      <c r="AJ78">
        <v>13.387520918001439</v>
      </c>
      <c r="AK78">
        <v>3</v>
      </c>
      <c r="AL78">
        <v>7</v>
      </c>
      <c r="AM78">
        <v>1</v>
      </c>
      <c r="AN78">
        <v>0</v>
      </c>
      <c r="AO78">
        <v>11</v>
      </c>
    </row>
    <row r="79" spans="1:41">
      <c r="A79">
        <v>78</v>
      </c>
      <c r="B79" t="s">
        <v>372</v>
      </c>
      <c r="C79" t="s">
        <v>100</v>
      </c>
      <c r="D79" t="s">
        <v>470</v>
      </c>
      <c r="E79" s="25" t="s">
        <v>479</v>
      </c>
      <c r="F79" s="25" t="s">
        <v>258</v>
      </c>
      <c r="G79">
        <v>0</v>
      </c>
      <c r="H79">
        <v>-2.5377632171573801</v>
      </c>
      <c r="I79">
        <v>0</v>
      </c>
      <c r="J79">
        <v>-1.3389052420552738</v>
      </c>
      <c r="K79">
        <v>-2.9277254981927001</v>
      </c>
      <c r="L79">
        <v>0</v>
      </c>
      <c r="M79">
        <v>-2.8222713451922332</v>
      </c>
      <c r="N79">
        <v>-2.3159331105135457</v>
      </c>
      <c r="O79">
        <v>-5.1769968313114809</v>
      </c>
      <c r="P79">
        <v>0</v>
      </c>
      <c r="Q79">
        <v>-2.1826529352237793</v>
      </c>
      <c r="R79">
        <v>-1.4067680730818062</v>
      </c>
      <c r="S79">
        <v>-2.1224658337710314</v>
      </c>
      <c r="T79">
        <v>17</v>
      </c>
      <c r="U79" t="s">
        <v>515</v>
      </c>
      <c r="V79">
        <v>2.1753359523459679</v>
      </c>
      <c r="W79">
        <v>0.76779814584369166</v>
      </c>
      <c r="X79">
        <v>7.3252876789222556</v>
      </c>
      <c r="Y79">
        <v>29.750210496772382</v>
      </c>
      <c r="Z79">
        <v>-2.5377632171573801</v>
      </c>
      <c r="AA79">
        <v>-1.4812601290041589</v>
      </c>
      <c r="AB79">
        <v>-2.1224658337710314</v>
      </c>
      <c r="AC79">
        <v>-0.82985052428537454</v>
      </c>
      <c r="AD79">
        <v>-0.34176707450281174</v>
      </c>
      <c r="AE79">
        <v>7.3252876789222556</v>
      </c>
      <c r="AF79">
        <v>20.769014875105249</v>
      </c>
      <c r="AG79">
        <v>18.52371596968846</v>
      </c>
      <c r="AH79">
        <v>10.693236037047431</v>
      </c>
      <c r="AI79">
        <v>30.367667695761991</v>
      </c>
      <c r="AJ79">
        <v>41.538029750210484</v>
      </c>
      <c r="AK79">
        <v>4</v>
      </c>
      <c r="AL79">
        <v>7</v>
      </c>
      <c r="AM79">
        <v>5</v>
      </c>
      <c r="AN79">
        <v>1</v>
      </c>
      <c r="AO79">
        <v>17</v>
      </c>
    </row>
    <row r="80" spans="1:41">
      <c r="A80">
        <v>79</v>
      </c>
      <c r="B80" t="s">
        <v>374</v>
      </c>
      <c r="C80" t="s">
        <v>100</v>
      </c>
      <c r="D80" t="s">
        <v>471</v>
      </c>
      <c r="E80" s="25" t="s">
        <v>479</v>
      </c>
      <c r="F80" s="25" t="s">
        <v>258</v>
      </c>
      <c r="G80">
        <v>0</v>
      </c>
      <c r="H80">
        <v>-2.1687159195860382</v>
      </c>
      <c r="I80">
        <v>-1.393282085132491</v>
      </c>
      <c r="J80">
        <v>-1.4553299667364612</v>
      </c>
      <c r="K80">
        <v>-5.3237414188881953</v>
      </c>
      <c r="L80">
        <v>0</v>
      </c>
      <c r="M80">
        <v>-3.694612985961697</v>
      </c>
      <c r="N80">
        <v>-1.0109395359929958</v>
      </c>
      <c r="O80">
        <v>-4.6257078372056393</v>
      </c>
      <c r="P80">
        <v>0</v>
      </c>
      <c r="Q80">
        <v>-3.694612985961697</v>
      </c>
      <c r="R80">
        <v>-0.86689382629732725</v>
      </c>
      <c r="S80">
        <v>-3.34814816057234</v>
      </c>
      <c r="T80">
        <v>15</v>
      </c>
      <c r="U80" t="s">
        <v>515</v>
      </c>
      <c r="V80">
        <v>2.0233208436728263</v>
      </c>
      <c r="W80">
        <v>0.74715041946021143</v>
      </c>
      <c r="X80">
        <v>30.147950521464949</v>
      </c>
      <c r="Y80">
        <v>45.597865631821492</v>
      </c>
      <c r="Z80">
        <v>-0.84026248161928063</v>
      </c>
      <c r="AA80">
        <v>-0.86689382629732781</v>
      </c>
      <c r="AB80">
        <v>-3.34814816057234</v>
      </c>
      <c r="AC80">
        <v>-0.70883234619331903</v>
      </c>
      <c r="AD80">
        <v>-1.519867982582493</v>
      </c>
      <c r="AE80">
        <v>30.147950521464949</v>
      </c>
      <c r="AF80">
        <v>18.918263400436576</v>
      </c>
      <c r="AG80">
        <v>29.590104292990539</v>
      </c>
      <c r="AH80">
        <v>3.3955857385398982</v>
      </c>
      <c r="AI80">
        <v>32.985690031530432</v>
      </c>
      <c r="AJ80">
        <v>17.948096046568033</v>
      </c>
      <c r="AK80">
        <v>3</v>
      </c>
      <c r="AL80">
        <v>8</v>
      </c>
      <c r="AM80">
        <v>4</v>
      </c>
      <c r="AN80">
        <v>0</v>
      </c>
      <c r="AO80">
        <v>15</v>
      </c>
    </row>
    <row r="81" spans="1:41">
      <c r="A81">
        <v>80</v>
      </c>
      <c r="B81" t="s">
        <v>375</v>
      </c>
      <c r="C81" t="s">
        <v>100</v>
      </c>
      <c r="D81" t="s">
        <v>471</v>
      </c>
      <c r="E81" s="25" t="s">
        <v>479</v>
      </c>
      <c r="F81" s="25" t="s">
        <v>258</v>
      </c>
      <c r="G81">
        <v>-4.6153680109645379</v>
      </c>
      <c r="H81">
        <v>-2.1652369018428219</v>
      </c>
      <c r="I81">
        <v>-0.71565320335782912</v>
      </c>
      <c r="J81">
        <v>-2.1132389212631266</v>
      </c>
      <c r="K81">
        <v>-4.6153680109645379</v>
      </c>
      <c r="L81">
        <v>0</v>
      </c>
      <c r="M81">
        <v>-2.9655307648208695</v>
      </c>
      <c r="N81">
        <v>-0.78197839426656091</v>
      </c>
      <c r="O81">
        <v>0</v>
      </c>
      <c r="P81">
        <v>0</v>
      </c>
      <c r="Q81">
        <v>-3.6841181370122258</v>
      </c>
      <c r="R81">
        <v>-0.52063924521431493</v>
      </c>
      <c r="S81">
        <v>-3.6841181370122258</v>
      </c>
      <c r="T81">
        <v>13</v>
      </c>
      <c r="U81" t="s">
        <v>515</v>
      </c>
      <c r="V81">
        <v>1.9005221314656315</v>
      </c>
      <c r="W81">
        <v>0.74095893002212276</v>
      </c>
      <c r="X81">
        <v>44.106836559666739</v>
      </c>
      <c r="Y81">
        <v>42.171036510659157</v>
      </c>
      <c r="Z81">
        <v>-0.23682727840013237</v>
      </c>
      <c r="AA81">
        <v>-0.56279390974177457</v>
      </c>
      <c r="AB81">
        <v>-3.6841181370122258</v>
      </c>
      <c r="AC81">
        <v>-0.41711810719073256</v>
      </c>
      <c r="AD81">
        <v>-2.8650539499118746</v>
      </c>
      <c r="AE81">
        <v>44.106836559666739</v>
      </c>
      <c r="AF81">
        <v>10.781671159029651</v>
      </c>
      <c r="AG81">
        <v>36.290124969370254</v>
      </c>
      <c r="AH81">
        <v>2.4503798088703754</v>
      </c>
      <c r="AI81">
        <v>39.720656701788776</v>
      </c>
      <c r="AJ81">
        <v>5.3908355795148255</v>
      </c>
      <c r="AK81">
        <v>2</v>
      </c>
      <c r="AL81">
        <v>8</v>
      </c>
      <c r="AM81">
        <v>2</v>
      </c>
      <c r="AN81">
        <v>1</v>
      </c>
      <c r="AO81">
        <v>13</v>
      </c>
    </row>
    <row r="82" spans="1:41">
      <c r="A82">
        <v>81</v>
      </c>
      <c r="B82" t="s">
        <v>455</v>
      </c>
      <c r="C82" t="s">
        <v>100</v>
      </c>
      <c r="D82" t="s">
        <v>471</v>
      </c>
      <c r="E82" s="25" t="s">
        <v>479</v>
      </c>
      <c r="F82" s="25" t="s">
        <v>258</v>
      </c>
      <c r="G82">
        <v>-4.5651291364509072</v>
      </c>
      <c r="H82">
        <v>-1.953880670956595</v>
      </c>
      <c r="I82">
        <v>-0.95372923104652352</v>
      </c>
      <c r="J82">
        <v>-2.4801732426487528</v>
      </c>
      <c r="K82">
        <v>-4.5651291364509072</v>
      </c>
      <c r="L82">
        <v>0</v>
      </c>
      <c r="M82">
        <v>-3.8615188732543779</v>
      </c>
      <c r="N82">
        <v>-1.5127573218631416</v>
      </c>
      <c r="O82">
        <v>0</v>
      </c>
      <c r="P82">
        <v>0</v>
      </c>
      <c r="Q82">
        <v>-2.109635833125008</v>
      </c>
      <c r="R82">
        <v>-1.3163004667652003</v>
      </c>
      <c r="S82">
        <v>-2.109635833125008</v>
      </c>
      <c r="T82">
        <v>12</v>
      </c>
      <c r="U82" t="s">
        <v>515</v>
      </c>
      <c r="V82">
        <v>2.0136378575277374</v>
      </c>
      <c r="W82">
        <v>0.81034748637319265</v>
      </c>
      <c r="X82">
        <v>41.256760236930198</v>
      </c>
      <c r="Y82">
        <v>25.779036827195476</v>
      </c>
      <c r="Z82">
        <v>-0.35336109465608384</v>
      </c>
      <c r="AA82">
        <v>-1.3792271938967979</v>
      </c>
      <c r="AB82">
        <v>-2.109635833125008</v>
      </c>
      <c r="AC82">
        <v>-0.75561869987766317</v>
      </c>
      <c r="AD82">
        <v>-1.4462828505993521</v>
      </c>
      <c r="AE82">
        <v>41.256760236930198</v>
      </c>
      <c r="AF82">
        <v>7.7259850630955462</v>
      </c>
      <c r="AG82">
        <v>20.113314447592074</v>
      </c>
      <c r="AH82">
        <v>10.816379088333763</v>
      </c>
      <c r="AI82">
        <v>31.95982487767191</v>
      </c>
      <c r="AJ82">
        <v>19.057429822302346</v>
      </c>
      <c r="AK82">
        <v>4</v>
      </c>
      <c r="AL82">
        <v>4</v>
      </c>
      <c r="AM82">
        <v>3</v>
      </c>
      <c r="AN82">
        <v>1</v>
      </c>
      <c r="AO82">
        <v>12</v>
      </c>
    </row>
    <row r="83" spans="1:41">
      <c r="A83">
        <v>82</v>
      </c>
      <c r="B83" t="s">
        <v>456</v>
      </c>
      <c r="C83" t="s">
        <v>100</v>
      </c>
      <c r="D83" t="s">
        <v>471</v>
      </c>
      <c r="E83" s="25" t="s">
        <v>479</v>
      </c>
      <c r="F83" s="25" t="s">
        <v>258</v>
      </c>
      <c r="G83">
        <v>-4.1274031661245214</v>
      </c>
      <c r="H83">
        <v>-1.9258104773488103</v>
      </c>
      <c r="I83">
        <v>-1.1634979717602183</v>
      </c>
      <c r="J83">
        <v>-1.8359603642138462</v>
      </c>
      <c r="K83">
        <v>-5.2367078849163455</v>
      </c>
      <c r="L83">
        <v>0</v>
      </c>
      <c r="M83">
        <v>-5.2367078849163455</v>
      </c>
      <c r="N83">
        <v>-0.94273055167713338</v>
      </c>
      <c r="O83">
        <v>0</v>
      </c>
      <c r="P83">
        <v>0</v>
      </c>
      <c r="Q83">
        <v>0</v>
      </c>
      <c r="R83">
        <v>-0.89087967944949742</v>
      </c>
      <c r="S83" t="e">
        <v>#NUM!</v>
      </c>
      <c r="T83">
        <v>9</v>
      </c>
      <c r="U83" t="s">
        <v>515</v>
      </c>
      <c r="V83">
        <v>1.5769081952071089</v>
      </c>
      <c r="W83">
        <v>0.71768184803342028</v>
      </c>
      <c r="X83">
        <v>38.11161068500396</v>
      </c>
      <c r="Y83">
        <v>41.787886802433221</v>
      </c>
      <c r="Z83">
        <v>-0.48481361235222531</v>
      </c>
      <c r="AA83">
        <v>-0.91666103367435015</v>
      </c>
      <c r="AB83">
        <v>0</v>
      </c>
      <c r="AC83">
        <v>-0.89087967944949742</v>
      </c>
      <c r="AD83">
        <v>-1.4472457269353116</v>
      </c>
      <c r="AE83">
        <v>38.11161068500396</v>
      </c>
      <c r="AF83">
        <v>13.752975403332451</v>
      </c>
      <c r="AG83">
        <v>28.563871991536633</v>
      </c>
      <c r="AH83">
        <v>0</v>
      </c>
      <c r="AI83">
        <v>29.092832583972495</v>
      </c>
      <c r="AJ83">
        <v>19.042581327691085</v>
      </c>
      <c r="AK83">
        <v>4</v>
      </c>
      <c r="AL83">
        <v>4</v>
      </c>
      <c r="AM83">
        <v>0</v>
      </c>
      <c r="AN83">
        <v>1</v>
      </c>
      <c r="AO83">
        <v>9</v>
      </c>
    </row>
    <row r="84" spans="1:41">
      <c r="A84">
        <v>83</v>
      </c>
      <c r="B84" t="s">
        <v>457</v>
      </c>
      <c r="C84" t="s">
        <v>100</v>
      </c>
      <c r="D84" t="s">
        <v>471</v>
      </c>
      <c r="E84" s="25" t="s">
        <v>479</v>
      </c>
      <c r="F84" s="25" t="s">
        <v>258</v>
      </c>
      <c r="G84">
        <v>-5.2533200006173004</v>
      </c>
      <c r="H84">
        <v>-2.3262787757831918</v>
      </c>
      <c r="I84">
        <v>-1.7688806868431235</v>
      </c>
      <c r="J84">
        <v>-1.3363159913136486</v>
      </c>
      <c r="K84">
        <v>-3.622739651609391</v>
      </c>
      <c r="L84">
        <v>-5.2042682959729891</v>
      </c>
      <c r="M84">
        <v>-3.0133538749038102</v>
      </c>
      <c r="N84">
        <v>-1.1265568244392496</v>
      </c>
      <c r="O84">
        <v>0</v>
      </c>
      <c r="P84">
        <v>0</v>
      </c>
      <c r="Q84">
        <v>-3.1365805821413701</v>
      </c>
      <c r="R84">
        <v>-0.73955739657902597</v>
      </c>
      <c r="S84">
        <v>-3.1365805821413701</v>
      </c>
      <c r="T84">
        <v>16</v>
      </c>
      <c r="U84" t="s">
        <v>515</v>
      </c>
      <c r="V84">
        <v>2.0060591363985942</v>
      </c>
      <c r="W84">
        <v>0.72353289195306214</v>
      </c>
      <c r="X84">
        <v>23.985431841831435</v>
      </c>
      <c r="Y84">
        <v>45.291363163371507</v>
      </c>
      <c r="Z84">
        <v>-1.1534783687540504</v>
      </c>
      <c r="AA84">
        <v>-0.81186980098901296</v>
      </c>
      <c r="AB84">
        <v>-3.1365805821413701</v>
      </c>
      <c r="AC84">
        <v>-0.55491758707611416</v>
      </c>
      <c r="AD84">
        <v>-1.4676182989494748</v>
      </c>
      <c r="AE84">
        <v>23.985431841831435</v>
      </c>
      <c r="AF84">
        <v>20.811654526534866</v>
      </c>
      <c r="AG84">
        <v>30.749219562955265</v>
      </c>
      <c r="AH84">
        <v>4.1623309053069732</v>
      </c>
      <c r="AI84">
        <v>36.472424557752355</v>
      </c>
      <c r="AJ84">
        <v>18.730489073881383</v>
      </c>
      <c r="AK84">
        <v>4</v>
      </c>
      <c r="AL84">
        <v>8</v>
      </c>
      <c r="AM84">
        <v>3</v>
      </c>
      <c r="AN84">
        <v>1</v>
      </c>
      <c r="AO84">
        <v>16</v>
      </c>
    </row>
    <row r="85" spans="1:41">
      <c r="A85">
        <v>84</v>
      </c>
      <c r="B85" t="s">
        <v>350</v>
      </c>
      <c r="C85" t="s">
        <v>100</v>
      </c>
      <c r="D85" t="s">
        <v>471</v>
      </c>
      <c r="E85" s="25" t="s">
        <v>479</v>
      </c>
      <c r="F85" s="25" t="s">
        <v>258</v>
      </c>
      <c r="G85">
        <v>0</v>
      </c>
      <c r="H85">
        <v>-1.7226981772286072</v>
      </c>
      <c r="I85">
        <v>-1.7272209480904832</v>
      </c>
      <c r="J85">
        <v>-1.820846207529889</v>
      </c>
      <c r="K85">
        <v>-4.0327646231242742</v>
      </c>
      <c r="L85">
        <v>0</v>
      </c>
      <c r="M85">
        <v>-3.5100517865742371</v>
      </c>
      <c r="N85">
        <v>-1.0682661921043806</v>
      </c>
      <c r="O85">
        <v>0</v>
      </c>
      <c r="P85">
        <v>0</v>
      </c>
      <c r="Q85">
        <v>-2.5829054234524715</v>
      </c>
      <c r="R85">
        <v>-0.83695222704012884</v>
      </c>
      <c r="S85">
        <v>-2.5829054234524715</v>
      </c>
      <c r="T85">
        <v>14</v>
      </c>
      <c r="U85" t="s">
        <v>515</v>
      </c>
      <c r="V85">
        <v>1.9407197664016023</v>
      </c>
      <c r="W85">
        <v>0.73538370865347402</v>
      </c>
      <c r="X85">
        <v>30.246734397677798</v>
      </c>
      <c r="Y85">
        <v>39.506531204644425</v>
      </c>
      <c r="Z85">
        <v>-0.83557601342315646</v>
      </c>
      <c r="AA85">
        <v>-0.92096886508804698</v>
      </c>
      <c r="AB85">
        <v>-2.5829054234524715</v>
      </c>
      <c r="AC85">
        <v>-0.52183263358351661</v>
      </c>
      <c r="AD85">
        <v>-1.4776906416030788</v>
      </c>
      <c r="AE85">
        <v>30.246734397677798</v>
      </c>
      <c r="AF85">
        <v>13.933236574746012</v>
      </c>
      <c r="AG85">
        <v>28.476052249637164</v>
      </c>
      <c r="AH85">
        <v>7.0246734397677812</v>
      </c>
      <c r="AI85">
        <v>37.242380261248201</v>
      </c>
      <c r="AJ85">
        <v>18.577648766328018</v>
      </c>
      <c r="AK85">
        <v>3</v>
      </c>
      <c r="AL85">
        <v>6</v>
      </c>
      <c r="AM85">
        <v>4</v>
      </c>
      <c r="AN85">
        <v>1</v>
      </c>
      <c r="AO85">
        <v>14</v>
      </c>
    </row>
    <row r="86" spans="1:41">
      <c r="A86">
        <v>85</v>
      </c>
      <c r="B86" t="s">
        <v>67</v>
      </c>
      <c r="C86" t="s">
        <v>100</v>
      </c>
      <c r="D86" t="s">
        <v>472</v>
      </c>
      <c r="E86" s="25" t="s">
        <v>479</v>
      </c>
      <c r="F86" s="25" t="s">
        <v>258</v>
      </c>
      <c r="G86">
        <v>-4.0893320203985555</v>
      </c>
      <c r="H86">
        <v>-1.2046868350595927</v>
      </c>
      <c r="I86">
        <v>-1.0273847793797419</v>
      </c>
      <c r="J86">
        <v>-1.2999820404327584</v>
      </c>
      <c r="K86">
        <v>0</v>
      </c>
      <c r="L86">
        <v>0</v>
      </c>
      <c r="M86">
        <v>-3.2194470902364927</v>
      </c>
      <c r="N86">
        <v>-1.9290715846924831</v>
      </c>
      <c r="O86">
        <v>0</v>
      </c>
      <c r="P86">
        <v>-2.7443529080997773</v>
      </c>
      <c r="Q86">
        <v>-5.1990493648893672</v>
      </c>
      <c r="R86">
        <v>-1.232751768875979</v>
      </c>
      <c r="S86">
        <v>-5.1990493648893672</v>
      </c>
      <c r="T86">
        <v>9</v>
      </c>
      <c r="U86" t="s">
        <v>515</v>
      </c>
      <c r="V86">
        <v>1.3751700032185747</v>
      </c>
      <c r="W86">
        <v>0.62586684010505045</v>
      </c>
      <c r="X86">
        <v>51.070840197693578</v>
      </c>
      <c r="Y86">
        <v>34.102141680395398</v>
      </c>
      <c r="Z86">
        <v>4.2840158676492442E-2</v>
      </c>
      <c r="AA86">
        <v>-1.232751768875979</v>
      </c>
      <c r="AB86">
        <v>-5.1990493648893672</v>
      </c>
      <c r="AC86">
        <v>-1.2015946819209682</v>
      </c>
      <c r="AD86">
        <v>-3.0801883050943073</v>
      </c>
      <c r="AE86">
        <v>51.070840197693578</v>
      </c>
      <c r="AF86">
        <v>21.416803953871504</v>
      </c>
      <c r="AG86">
        <v>22.570016474464584</v>
      </c>
      <c r="AH86">
        <v>0.54914881933003856</v>
      </c>
      <c r="AI86">
        <v>23.119165293794623</v>
      </c>
      <c r="AJ86">
        <v>4.3931905546403085</v>
      </c>
      <c r="AK86">
        <v>5</v>
      </c>
      <c r="AL86">
        <v>3</v>
      </c>
      <c r="AM86">
        <v>1</v>
      </c>
      <c r="AN86">
        <v>0</v>
      </c>
      <c r="AO86">
        <v>9</v>
      </c>
    </row>
    <row r="87" spans="1:41">
      <c r="A87">
        <v>86</v>
      </c>
      <c r="B87" t="s">
        <v>284</v>
      </c>
      <c r="C87" t="s">
        <v>100</v>
      </c>
      <c r="D87" t="s">
        <v>472</v>
      </c>
      <c r="E87" s="25" t="s">
        <v>479</v>
      </c>
      <c r="F87" s="25" t="s">
        <v>258</v>
      </c>
      <c r="G87">
        <v>-3.4719664525503626</v>
      </c>
      <c r="H87">
        <v>-1.3564413979702092</v>
      </c>
      <c r="I87">
        <v>-0.41551544396166645</v>
      </c>
      <c r="J87">
        <v>-1.7298840655099674</v>
      </c>
      <c r="K87">
        <v>0</v>
      </c>
      <c r="L87">
        <v>0</v>
      </c>
      <c r="M87">
        <v>0</v>
      </c>
      <c r="N87">
        <v>-1.2840155119994727</v>
      </c>
      <c r="O87">
        <v>0</v>
      </c>
      <c r="P87">
        <v>0</v>
      </c>
      <c r="Q87">
        <v>0</v>
      </c>
      <c r="R87">
        <v>-1.2840155119994727</v>
      </c>
      <c r="S87" t="e">
        <v>#NUM!</v>
      </c>
      <c r="T87">
        <v>5</v>
      </c>
      <c r="U87" t="s">
        <v>515</v>
      </c>
      <c r="V87">
        <v>0.82187242023201512</v>
      </c>
      <c r="W87">
        <v>0.51065804644120893</v>
      </c>
      <c r="X87">
        <v>63.253012048192758</v>
      </c>
      <c r="Y87">
        <v>36.746987951807228</v>
      </c>
      <c r="Z87">
        <v>0.54308648598421161</v>
      </c>
      <c r="AA87">
        <v>-1.2840155119994727</v>
      </c>
      <c r="AB87">
        <v>0</v>
      </c>
      <c r="AC87">
        <v>-1.2840155119994727</v>
      </c>
      <c r="AD87">
        <v>0</v>
      </c>
      <c r="AE87">
        <v>63.253012048192758</v>
      </c>
      <c r="AF87">
        <v>15.060240963855422</v>
      </c>
      <c r="AG87">
        <v>21.686746987951803</v>
      </c>
      <c r="AH87">
        <v>0</v>
      </c>
      <c r="AI87">
        <v>21.686746987951803</v>
      </c>
      <c r="AJ87">
        <v>0</v>
      </c>
      <c r="AK87">
        <v>3</v>
      </c>
      <c r="AL87">
        <v>2</v>
      </c>
      <c r="AM87">
        <v>0</v>
      </c>
      <c r="AN87">
        <v>0</v>
      </c>
      <c r="AO87">
        <v>5</v>
      </c>
    </row>
    <row r="88" spans="1:41">
      <c r="A88">
        <v>87</v>
      </c>
      <c r="B88" t="s">
        <v>285</v>
      </c>
      <c r="C88" t="s">
        <v>100</v>
      </c>
      <c r="D88" t="s">
        <v>472</v>
      </c>
      <c r="E88" s="25" t="s">
        <v>479</v>
      </c>
      <c r="F88" s="25" t="s">
        <v>258</v>
      </c>
      <c r="G88">
        <v>-2.6333865190147656</v>
      </c>
      <c r="H88">
        <v>-1.2459541265660379</v>
      </c>
      <c r="I88">
        <v>-1.0620836009346037</v>
      </c>
      <c r="J88">
        <v>-1.6030844384619252</v>
      </c>
      <c r="K88">
        <v>-5.1820644097237869</v>
      </c>
      <c r="L88">
        <v>0</v>
      </c>
      <c r="M88">
        <v>-2.0734863446411627</v>
      </c>
      <c r="N88">
        <v>-1.8656938151985123</v>
      </c>
      <c r="O88">
        <v>0</v>
      </c>
      <c r="P88">
        <v>0</v>
      </c>
      <c r="Q88">
        <v>-3.5396670559272607</v>
      </c>
      <c r="R88">
        <v>-1.0915503749116484</v>
      </c>
      <c r="S88">
        <v>-3.5396670559272607</v>
      </c>
      <c r="T88">
        <v>11</v>
      </c>
      <c r="U88" t="s">
        <v>515</v>
      </c>
      <c r="V88">
        <v>1.452042693515577</v>
      </c>
      <c r="W88">
        <v>0.60554883692690509</v>
      </c>
      <c r="X88">
        <v>54.733314716559597</v>
      </c>
      <c r="Y88">
        <v>30.159173415247139</v>
      </c>
      <c r="Z88">
        <v>0.18990123048888602</v>
      </c>
      <c r="AA88">
        <v>-1.0915503749116484</v>
      </c>
      <c r="AB88">
        <v>-3.5396670559272607</v>
      </c>
      <c r="AC88">
        <v>-0.94678989860044249</v>
      </c>
      <c r="AD88">
        <v>-5.1820644097237869</v>
      </c>
      <c r="AE88">
        <v>54.733314716559597</v>
      </c>
      <c r="AF88">
        <v>16.755096341803963</v>
      </c>
      <c r="AG88">
        <v>25.132644512705948</v>
      </c>
      <c r="AH88">
        <v>2.8204412175370002</v>
      </c>
      <c r="AI88">
        <v>27.95308573024295</v>
      </c>
      <c r="AJ88">
        <v>0.55850321139346537</v>
      </c>
      <c r="AK88">
        <v>3</v>
      </c>
      <c r="AL88">
        <v>5</v>
      </c>
      <c r="AM88">
        <v>3</v>
      </c>
      <c r="AN88">
        <v>0</v>
      </c>
      <c r="AO88">
        <v>11</v>
      </c>
    </row>
    <row r="89" spans="1:41">
      <c r="A89">
        <v>88</v>
      </c>
      <c r="B89" t="s">
        <v>115</v>
      </c>
      <c r="C89" t="s">
        <v>100</v>
      </c>
      <c r="D89" t="s">
        <v>472</v>
      </c>
      <c r="E89" s="25" t="s">
        <v>479</v>
      </c>
      <c r="F89" s="25" t="s">
        <v>258</v>
      </c>
      <c r="G89">
        <v>-3.7559538197782572</v>
      </c>
      <c r="H89">
        <v>-1.6589081174321876</v>
      </c>
      <c r="I89">
        <v>-0.91709041204471986</v>
      </c>
      <c r="J89">
        <v>-1.1534311071176979</v>
      </c>
      <c r="K89">
        <v>0</v>
      </c>
      <c r="L89">
        <v>0</v>
      </c>
      <c r="M89">
        <v>-1.9348603128687278</v>
      </c>
      <c r="N89">
        <v>-1.9400488493053221</v>
      </c>
      <c r="O89">
        <v>0</v>
      </c>
      <c r="P89">
        <v>0</v>
      </c>
      <c r="Q89">
        <v>-3.1786488913592565</v>
      </c>
      <c r="R89">
        <v>-1.0887375407483508</v>
      </c>
      <c r="S89">
        <v>-3.1786488913592565</v>
      </c>
      <c r="T89">
        <v>12</v>
      </c>
      <c r="U89" t="s">
        <v>515</v>
      </c>
      <c r="V89">
        <v>1.5247040638435092</v>
      </c>
      <c r="W89">
        <v>0.61358605321193427</v>
      </c>
      <c r="X89">
        <v>46.830382638492281</v>
      </c>
      <c r="Y89">
        <v>36.550542547115931</v>
      </c>
      <c r="Z89">
        <v>-0.12695493701876845</v>
      </c>
      <c r="AA89">
        <v>-1.0887375407483508</v>
      </c>
      <c r="AB89">
        <v>-3.1786488913592565</v>
      </c>
      <c r="AC89">
        <v>-0.88649706839537767</v>
      </c>
      <c r="AD89">
        <v>0</v>
      </c>
      <c r="AE89">
        <v>46.830382638492281</v>
      </c>
      <c r="AF89">
        <v>23.986293546544825</v>
      </c>
      <c r="AG89">
        <v>25.18560822387208</v>
      </c>
      <c r="AH89">
        <v>3.9977155910908051</v>
      </c>
      <c r="AI89">
        <v>29.183323814962886</v>
      </c>
      <c r="AJ89">
        <v>0</v>
      </c>
      <c r="AK89">
        <v>3</v>
      </c>
      <c r="AL89">
        <v>5</v>
      </c>
      <c r="AM89">
        <v>4</v>
      </c>
      <c r="AN89">
        <v>0</v>
      </c>
      <c r="AO89">
        <v>12</v>
      </c>
    </row>
    <row r="90" spans="1:41">
      <c r="A90">
        <v>89</v>
      </c>
      <c r="B90" t="s">
        <v>116</v>
      </c>
      <c r="C90" t="s">
        <v>100</v>
      </c>
      <c r="D90" t="s">
        <v>472</v>
      </c>
      <c r="E90" s="25" t="s">
        <v>479</v>
      </c>
      <c r="F90" s="25" t="s">
        <v>258</v>
      </c>
      <c r="G90">
        <v>-2.6063865473257102</v>
      </c>
      <c r="H90">
        <v>-1.4667216102325051</v>
      </c>
      <c r="I90">
        <v>-1.3103181290177672</v>
      </c>
      <c r="J90">
        <v>-1.346165520160896</v>
      </c>
      <c r="K90">
        <v>0</v>
      </c>
      <c r="L90">
        <v>0</v>
      </c>
      <c r="M90">
        <v>-2.8203863304964618</v>
      </c>
      <c r="N90">
        <v>-1.0990288685533258</v>
      </c>
      <c r="O90">
        <v>0</v>
      </c>
      <c r="P90">
        <v>0</v>
      </c>
      <c r="Q90">
        <v>-3.9579519373165457</v>
      </c>
      <c r="R90">
        <v>-0.81816025222980993</v>
      </c>
      <c r="S90">
        <v>-3.9579519373165457</v>
      </c>
      <c r="T90">
        <v>9</v>
      </c>
      <c r="U90" t="s">
        <v>515</v>
      </c>
      <c r="V90">
        <v>1.2045674713313053</v>
      </c>
      <c r="W90">
        <v>0.5482222817622262</v>
      </c>
      <c r="X90">
        <v>46.860356138706663</v>
      </c>
      <c r="Y90">
        <v>45.64198687910028</v>
      </c>
      <c r="Z90">
        <v>-0.12575120530556014</v>
      </c>
      <c r="AA90">
        <v>-0.81816025222980993</v>
      </c>
      <c r="AB90">
        <v>-3.9579519373165457</v>
      </c>
      <c r="AC90">
        <v>-0.73135036437146772</v>
      </c>
      <c r="AD90">
        <v>0</v>
      </c>
      <c r="AE90">
        <v>46.860356138706663</v>
      </c>
      <c r="AF90">
        <v>20.649796938456731</v>
      </c>
      <c r="AG90">
        <v>30.615432677288346</v>
      </c>
      <c r="AH90">
        <v>1.8744142455482664</v>
      </c>
      <c r="AI90">
        <v>32.489846922836612</v>
      </c>
      <c r="AJ90">
        <v>0</v>
      </c>
      <c r="AK90">
        <v>4</v>
      </c>
      <c r="AL90">
        <v>3</v>
      </c>
      <c r="AM90">
        <v>2</v>
      </c>
      <c r="AN90">
        <v>0</v>
      </c>
      <c r="AO90">
        <v>9</v>
      </c>
    </row>
    <row r="91" spans="1:41">
      <c r="A91">
        <v>90</v>
      </c>
      <c r="B91" t="s">
        <v>117</v>
      </c>
      <c r="C91" t="s">
        <v>100</v>
      </c>
      <c r="D91" t="s">
        <v>472</v>
      </c>
      <c r="E91" s="25" t="s">
        <v>479</v>
      </c>
      <c r="F91" s="25" t="s">
        <v>258</v>
      </c>
      <c r="G91">
        <v>-3.3672958299864741</v>
      </c>
      <c r="H91">
        <v>-0.49899116611898792</v>
      </c>
      <c r="I91">
        <v>-2.6390573296152589</v>
      </c>
      <c r="J91">
        <v>-0.95551144502743657</v>
      </c>
      <c r="K91">
        <v>-3.5553480614894135</v>
      </c>
      <c r="L91">
        <v>0</v>
      </c>
      <c r="M91">
        <v>-4.4886363697321396</v>
      </c>
      <c r="N91">
        <v>-2.3978952727983702</v>
      </c>
      <c r="O91">
        <v>0</v>
      </c>
      <c r="P91">
        <v>-1.9715525796686508</v>
      </c>
      <c r="Q91">
        <v>0</v>
      </c>
      <c r="R91">
        <v>-1.1284652518177909</v>
      </c>
      <c r="S91" t="e">
        <v>#NUM!</v>
      </c>
      <c r="T91">
        <v>11</v>
      </c>
      <c r="U91" t="s">
        <v>515</v>
      </c>
      <c r="V91">
        <v>1.5440074388457643</v>
      </c>
      <c r="W91">
        <v>0.64390111459867483</v>
      </c>
      <c r="X91">
        <v>47.777777777777771</v>
      </c>
      <c r="Y91">
        <v>36.111111111111107</v>
      </c>
      <c r="Z91">
        <v>-8.8947486016496297E-2</v>
      </c>
      <c r="AA91">
        <v>-1.1284652518177909</v>
      </c>
      <c r="AB91">
        <v>0</v>
      </c>
      <c r="AC91">
        <v>-1.1284652518177909</v>
      </c>
      <c r="AD91">
        <v>0</v>
      </c>
      <c r="AE91">
        <v>47.777777777777771</v>
      </c>
      <c r="AF91">
        <v>27.777777777777775</v>
      </c>
      <c r="AG91">
        <v>24.444444444444446</v>
      </c>
      <c r="AH91">
        <v>0</v>
      </c>
      <c r="AI91">
        <v>24.444444444444446</v>
      </c>
      <c r="AJ91">
        <v>0</v>
      </c>
      <c r="AK91">
        <v>6</v>
      </c>
      <c r="AL91">
        <v>5</v>
      </c>
      <c r="AM91">
        <v>0</v>
      </c>
      <c r="AN91">
        <v>0</v>
      </c>
      <c r="AO91">
        <v>11</v>
      </c>
    </row>
    <row r="92" spans="1:41">
      <c r="A92">
        <v>91</v>
      </c>
      <c r="B92" t="s">
        <v>243</v>
      </c>
      <c r="C92" t="s">
        <v>100</v>
      </c>
      <c r="D92" t="s">
        <v>244</v>
      </c>
      <c r="E92" s="25" t="s">
        <v>357</v>
      </c>
      <c r="F92" s="25" t="s">
        <v>258</v>
      </c>
      <c r="G92">
        <v>0</v>
      </c>
      <c r="H92">
        <v>-2.0566774699206078</v>
      </c>
      <c r="I92">
        <v>-3.0792852963722721</v>
      </c>
      <c r="J92">
        <v>-1.8303972619334687</v>
      </c>
      <c r="K92">
        <v>-2.9326006297949951</v>
      </c>
      <c r="L92">
        <v>-1.4601642096863461</v>
      </c>
      <c r="M92">
        <v>-2.7027025947756149</v>
      </c>
      <c r="N92">
        <v>-4.3393609700932601</v>
      </c>
      <c r="O92">
        <v>-3.9525249487374756</v>
      </c>
      <c r="P92">
        <v>-1.633755220084806</v>
      </c>
      <c r="Q92">
        <v>-1.9373233342193217</v>
      </c>
      <c r="R92">
        <v>-8.7996436993762167E-2</v>
      </c>
      <c r="S92">
        <v>-1.7760914496771112</v>
      </c>
      <c r="T92">
        <v>16</v>
      </c>
      <c r="U92" t="s">
        <v>515</v>
      </c>
      <c r="V92">
        <v>2.1256365443739886</v>
      </c>
      <c r="W92">
        <v>0.76666132532517661</v>
      </c>
      <c r="X92">
        <v>15.734924623115582</v>
      </c>
      <c r="Y92">
        <v>15.106783919597994</v>
      </c>
      <c r="Z92">
        <v>-1.6780847493407589</v>
      </c>
      <c r="AA92">
        <v>-8.7996436993762167E-2</v>
      </c>
      <c r="AB92">
        <v>-1.7760914496771112</v>
      </c>
      <c r="AC92">
        <v>0.50145630643981254</v>
      </c>
      <c r="AD92">
        <v>-2.4200261898541418</v>
      </c>
      <c r="AE92">
        <v>15.734924623115582</v>
      </c>
      <c r="AF92">
        <v>13.81909547738694</v>
      </c>
      <c r="AG92">
        <v>47.801507537688451</v>
      </c>
      <c r="AH92">
        <v>14.4786432160804</v>
      </c>
      <c r="AI92">
        <v>62.280150753768851</v>
      </c>
      <c r="AJ92">
        <v>8.165829145728642</v>
      </c>
      <c r="AK92">
        <v>2</v>
      </c>
      <c r="AL92">
        <v>7</v>
      </c>
      <c r="AM92">
        <v>7</v>
      </c>
      <c r="AN92">
        <v>0</v>
      </c>
      <c r="AO92">
        <v>16</v>
      </c>
    </row>
    <row r="93" spans="1:41">
      <c r="A93">
        <v>92</v>
      </c>
      <c r="B93" t="s">
        <v>245</v>
      </c>
      <c r="C93" t="s">
        <v>100</v>
      </c>
      <c r="D93" t="s">
        <v>244</v>
      </c>
      <c r="E93" s="25" t="s">
        <v>357</v>
      </c>
      <c r="F93" s="25" t="s">
        <v>258</v>
      </c>
      <c r="G93">
        <v>0</v>
      </c>
      <c r="H93">
        <v>-2.0624355865581063</v>
      </c>
      <c r="I93">
        <v>-3.1860082212425835</v>
      </c>
      <c r="J93">
        <v>-1.7177072368809301</v>
      </c>
      <c r="K93">
        <v>-3.375195579123154</v>
      </c>
      <c r="L93">
        <v>-1.3146473007450241</v>
      </c>
      <c r="M93">
        <v>-2.4506458381838989</v>
      </c>
      <c r="N93">
        <v>-3.8996129853514638</v>
      </c>
      <c r="O93">
        <v>-4.3118053304008122</v>
      </c>
      <c r="P93">
        <v>-1.354753757697331</v>
      </c>
      <c r="Q93">
        <v>-2.3550037081690571</v>
      </c>
      <c r="R93">
        <v>0.19712944965405724</v>
      </c>
      <c r="S93">
        <v>-2.1983277214083765</v>
      </c>
      <c r="T93">
        <v>14</v>
      </c>
      <c r="U93" t="s">
        <v>515</v>
      </c>
      <c r="V93">
        <v>1.9727306264673639</v>
      </c>
      <c r="W93">
        <v>0.74751336559822412</v>
      </c>
      <c r="X93">
        <v>15.24975190208403</v>
      </c>
      <c r="Y93">
        <v>17.201455507773741</v>
      </c>
      <c r="Z93">
        <v>-1.7151454394600303</v>
      </c>
      <c r="AA93">
        <v>0.19712944965405724</v>
      </c>
      <c r="AB93">
        <v>-2.1983277214083765</v>
      </c>
      <c r="AC93">
        <v>0.61475250151132632</v>
      </c>
      <c r="AD93">
        <v>-3.0249442750290974</v>
      </c>
      <c r="AE93">
        <v>15.24975190208403</v>
      </c>
      <c r="AF93">
        <v>15.216672179953694</v>
      </c>
      <c r="AG93">
        <v>54.912338736354641</v>
      </c>
      <c r="AH93">
        <v>9.9900760833609041</v>
      </c>
      <c r="AI93">
        <v>64.902414819715531</v>
      </c>
      <c r="AJ93">
        <v>4.6311610982467766</v>
      </c>
      <c r="AK93">
        <v>1</v>
      </c>
      <c r="AL93">
        <v>8</v>
      </c>
      <c r="AM93">
        <v>5</v>
      </c>
      <c r="AN93">
        <v>0</v>
      </c>
      <c r="AO93">
        <v>14</v>
      </c>
    </row>
    <row r="94" spans="1:41">
      <c r="A94">
        <v>93</v>
      </c>
      <c r="B94" t="s">
        <v>68</v>
      </c>
      <c r="C94" t="s">
        <v>100</v>
      </c>
      <c r="D94" t="s">
        <v>244</v>
      </c>
      <c r="E94" s="25" t="s">
        <v>357</v>
      </c>
      <c r="F94" s="25" t="s">
        <v>258</v>
      </c>
      <c r="G94">
        <v>0</v>
      </c>
      <c r="H94">
        <v>-2.0484989699707801</v>
      </c>
      <c r="I94">
        <v>-3.5270955485375297</v>
      </c>
      <c r="J94">
        <v>-1.4789787188465477</v>
      </c>
      <c r="K94">
        <v>-4.2348308798553012</v>
      </c>
      <c r="L94">
        <v>-3.8220982979001588</v>
      </c>
      <c r="M94">
        <v>-0.95254847989677927</v>
      </c>
      <c r="N94">
        <v>-4.9351930989293971</v>
      </c>
      <c r="O94">
        <v>0</v>
      </c>
      <c r="P94">
        <v>0</v>
      </c>
      <c r="Q94">
        <v>-1.8461022105441567</v>
      </c>
      <c r="R94">
        <v>-0.74826647978102501</v>
      </c>
      <c r="S94">
        <v>-1.8461022105441567</v>
      </c>
      <c r="T94">
        <v>15</v>
      </c>
      <c r="U94" t="s">
        <v>515</v>
      </c>
      <c r="V94">
        <v>1.8112119541656013</v>
      </c>
      <c r="W94">
        <v>0.66882510280954743</v>
      </c>
      <c r="X94">
        <v>14.275517487508926</v>
      </c>
      <c r="Y94">
        <v>19.271948608137048</v>
      </c>
      <c r="Z94">
        <v>-1.7925924555319466</v>
      </c>
      <c r="AA94">
        <v>-0.74826647978102501</v>
      </c>
      <c r="AB94">
        <v>-1.8461022105441567</v>
      </c>
      <c r="AC94">
        <v>-0.17028897635970683</v>
      </c>
      <c r="AD94">
        <v>-1.3001916620664786</v>
      </c>
      <c r="AE94">
        <v>14.275517487508926</v>
      </c>
      <c r="AF94">
        <v>18.558172733761602</v>
      </c>
      <c r="AG94">
        <v>32.119914346895072</v>
      </c>
      <c r="AH94">
        <v>13.633119200571024</v>
      </c>
      <c r="AI94">
        <v>45.753033547466096</v>
      </c>
      <c r="AJ94">
        <v>21.413276231263389</v>
      </c>
      <c r="AK94">
        <v>4</v>
      </c>
      <c r="AL94">
        <v>7</v>
      </c>
      <c r="AM94">
        <v>4</v>
      </c>
      <c r="AN94">
        <v>0</v>
      </c>
      <c r="AO94">
        <v>15</v>
      </c>
    </row>
    <row r="95" spans="1:41">
      <c r="A95">
        <v>94</v>
      </c>
      <c r="B95" t="s">
        <v>218</v>
      </c>
      <c r="C95" t="s">
        <v>100</v>
      </c>
      <c r="D95" t="s">
        <v>244</v>
      </c>
      <c r="E95" s="25" t="s">
        <v>357</v>
      </c>
      <c r="F95" s="25" t="s">
        <v>258</v>
      </c>
      <c r="G95">
        <v>0</v>
      </c>
      <c r="H95">
        <v>-0.84285945378827232</v>
      </c>
      <c r="I95">
        <v>0</v>
      </c>
      <c r="J95">
        <v>-1.2156152930836943</v>
      </c>
      <c r="K95">
        <v>-2.3858095467277218</v>
      </c>
      <c r="L95">
        <v>-5.1068541518367985</v>
      </c>
      <c r="M95">
        <v>-1.9860621650040755</v>
      </c>
      <c r="N95">
        <v>-5.1068541518367985</v>
      </c>
      <c r="O95">
        <v>-5.1068541518367985</v>
      </c>
      <c r="P95">
        <v>0</v>
      </c>
      <c r="Q95">
        <v>-2.7376410448695747</v>
      </c>
      <c r="R95">
        <v>-1.2833965217875016</v>
      </c>
      <c r="S95">
        <v>-2.6368025372281694</v>
      </c>
      <c r="T95">
        <v>20</v>
      </c>
      <c r="U95" t="s">
        <v>515</v>
      </c>
      <c r="V95">
        <v>2.2192654057813948</v>
      </c>
      <c r="W95">
        <v>0.74080899196928784</v>
      </c>
      <c r="X95">
        <v>30.093289196509172</v>
      </c>
      <c r="Y95">
        <v>23.472765573277158</v>
      </c>
      <c r="Z95">
        <v>-0.84285945378827232</v>
      </c>
      <c r="AA95">
        <v>-1.510527248676204</v>
      </c>
      <c r="AB95">
        <v>-2.6368025372281694</v>
      </c>
      <c r="AC95">
        <v>-0.92578948403206296</v>
      </c>
      <c r="AD95">
        <v>-1.4723980682373103</v>
      </c>
      <c r="AE95">
        <v>30.093289196509172</v>
      </c>
      <c r="AF95">
        <v>22.870899789346975</v>
      </c>
      <c r="AG95">
        <v>18.086066807102014</v>
      </c>
      <c r="AH95">
        <v>6.680710201625037</v>
      </c>
      <c r="AI95">
        <v>28.377971712308153</v>
      </c>
      <c r="AJ95">
        <v>18.657839301835693</v>
      </c>
      <c r="AK95">
        <v>4</v>
      </c>
      <c r="AL95">
        <v>8</v>
      </c>
      <c r="AM95">
        <v>7</v>
      </c>
      <c r="AN95">
        <v>1</v>
      </c>
      <c r="AO95">
        <v>20</v>
      </c>
    </row>
    <row r="96" spans="1:41">
      <c r="A96">
        <v>95</v>
      </c>
      <c r="B96" t="s">
        <v>104</v>
      </c>
      <c r="C96" t="s">
        <v>100</v>
      </c>
      <c r="D96" t="s">
        <v>244</v>
      </c>
      <c r="E96" s="25" t="s">
        <v>357</v>
      </c>
      <c r="F96" s="25" t="s">
        <v>258</v>
      </c>
      <c r="G96">
        <v>0</v>
      </c>
      <c r="H96">
        <v>3.2590567313369227E-2</v>
      </c>
      <c r="I96">
        <v>-4.0834521210556769</v>
      </c>
      <c r="J96">
        <v>-1.6985601552162177</v>
      </c>
      <c r="K96">
        <v>0</v>
      </c>
      <c r="L96">
        <v>-2.8393708184295683</v>
      </c>
      <c r="M96">
        <v>-2.7381972386548341</v>
      </c>
      <c r="N96">
        <v>-3.7901378174380222</v>
      </c>
      <c r="O96">
        <v>-5.1932345900948844</v>
      </c>
      <c r="P96">
        <v>-3.2134324652021347</v>
      </c>
      <c r="Q96">
        <v>-3.067619503067307</v>
      </c>
      <c r="R96">
        <v>-1.5385459173243541</v>
      </c>
      <c r="S96">
        <v>-2.9447297191016184</v>
      </c>
      <c r="T96">
        <v>17</v>
      </c>
      <c r="U96" t="s">
        <v>515</v>
      </c>
      <c r="V96">
        <v>2.3139158285878034</v>
      </c>
      <c r="W96">
        <v>0.81671076180766822</v>
      </c>
      <c r="X96">
        <v>52.471692902513098</v>
      </c>
      <c r="Y96">
        <v>17.674675504004419</v>
      </c>
      <c r="Z96">
        <v>9.8948368942991652E-2</v>
      </c>
      <c r="AA96">
        <v>-1.5385459173243541</v>
      </c>
      <c r="AB96">
        <v>-2.9447297191016184</v>
      </c>
      <c r="AC96">
        <v>-1.2268515867108674</v>
      </c>
      <c r="AD96">
        <v>-2.2669579153508947</v>
      </c>
      <c r="AE96">
        <v>52.471692902513098</v>
      </c>
      <c r="AF96">
        <v>15.465341066003866</v>
      </c>
      <c r="AG96">
        <v>17.674675504004416</v>
      </c>
      <c r="AH96">
        <v>4.9986191659762493</v>
      </c>
      <c r="AI96">
        <v>22.673294669980663</v>
      </c>
      <c r="AJ96">
        <v>9.3896713615023462</v>
      </c>
      <c r="AK96">
        <v>2</v>
      </c>
      <c r="AL96">
        <v>8</v>
      </c>
      <c r="AM96">
        <v>7</v>
      </c>
      <c r="AN96">
        <v>0</v>
      </c>
      <c r="AO96">
        <v>17</v>
      </c>
    </row>
    <row r="97" spans="1:41">
      <c r="A97">
        <v>96</v>
      </c>
      <c r="B97" t="s">
        <v>69</v>
      </c>
      <c r="C97" t="s">
        <v>100</v>
      </c>
      <c r="D97" t="s">
        <v>244</v>
      </c>
      <c r="E97" s="25" t="s">
        <v>357</v>
      </c>
      <c r="F97" s="25" t="s">
        <v>258</v>
      </c>
      <c r="G97">
        <v>0</v>
      </c>
      <c r="H97">
        <v>-0.80113581862404126</v>
      </c>
      <c r="I97">
        <v>-3.5779478934066544</v>
      </c>
      <c r="J97">
        <v>-0.60473622321589215</v>
      </c>
      <c r="K97">
        <v>-4.5108595065168497</v>
      </c>
      <c r="L97">
        <v>-3.3900240810640301</v>
      </c>
      <c r="M97">
        <v>-3.2302395835185154</v>
      </c>
      <c r="N97">
        <v>-4.0998847425977161</v>
      </c>
      <c r="O97">
        <v>-4.0998847425977161</v>
      </c>
      <c r="P97">
        <v>-2.8564702062204832</v>
      </c>
      <c r="Q97">
        <v>-3.5779478934066544</v>
      </c>
      <c r="R97">
        <v>-1.7176514970743331</v>
      </c>
      <c r="S97">
        <v>-3.0910424533583156</v>
      </c>
      <c r="T97">
        <v>21</v>
      </c>
      <c r="U97" t="s">
        <v>515</v>
      </c>
      <c r="V97">
        <v>1.9745438763464229</v>
      </c>
      <c r="W97">
        <v>0.64855619123730646</v>
      </c>
      <c r="X97">
        <v>33.695652173913047</v>
      </c>
      <c r="Y97">
        <v>36.956521739130437</v>
      </c>
      <c r="Z97">
        <v>-0.67688665968816519</v>
      </c>
      <c r="AA97">
        <v>-1.7176514970743331</v>
      </c>
      <c r="AB97">
        <v>-3.0910424533583156</v>
      </c>
      <c r="AC97">
        <v>-1.413693335308005</v>
      </c>
      <c r="AD97">
        <v>-2.0492277630833393</v>
      </c>
      <c r="AE97">
        <v>33.695652173913047</v>
      </c>
      <c r="AF97">
        <v>35.326086956521742</v>
      </c>
      <c r="AG97">
        <v>15.217391304347828</v>
      </c>
      <c r="AH97">
        <v>4.3478260869565224</v>
      </c>
      <c r="AI97">
        <v>19.565217391304348</v>
      </c>
      <c r="AJ97">
        <v>11.413043478260871</v>
      </c>
      <c r="AK97">
        <v>5</v>
      </c>
      <c r="AL97">
        <v>11</v>
      </c>
      <c r="AM97">
        <v>5</v>
      </c>
      <c r="AN97">
        <v>0</v>
      </c>
      <c r="AO97">
        <v>21</v>
      </c>
    </row>
    <row r="98" spans="1:41">
      <c r="A98">
        <v>97</v>
      </c>
      <c r="B98" t="s">
        <v>130</v>
      </c>
      <c r="C98" t="s">
        <v>100</v>
      </c>
      <c r="D98" t="s">
        <v>286</v>
      </c>
      <c r="E98" s="25" t="s">
        <v>357</v>
      </c>
      <c r="F98" s="25" t="s">
        <v>258</v>
      </c>
      <c r="G98">
        <v>0</v>
      </c>
      <c r="H98">
        <v>-2.4570928519181172</v>
      </c>
      <c r="I98">
        <v>-3.9056695314559708</v>
      </c>
      <c r="J98">
        <v>-1.6743669822975882</v>
      </c>
      <c r="K98">
        <v>-3.0237061255963971</v>
      </c>
      <c r="L98">
        <v>-3.6112556934277098</v>
      </c>
      <c r="M98">
        <v>-1.0990507890040113</v>
      </c>
      <c r="N98">
        <v>-2.5512191646496345</v>
      </c>
      <c r="O98">
        <v>0</v>
      </c>
      <c r="P98">
        <v>-1.3622164788989211</v>
      </c>
      <c r="Q98">
        <v>-2.3698842232184369</v>
      </c>
      <c r="R98">
        <v>0.40053494200030593</v>
      </c>
      <c r="S98">
        <v>-2.3698842232184369</v>
      </c>
      <c r="T98">
        <v>19</v>
      </c>
      <c r="U98" t="s">
        <v>515</v>
      </c>
      <c r="V98">
        <v>2.249908727431734</v>
      </c>
      <c r="W98">
        <v>0.76412136347572557</v>
      </c>
      <c r="X98">
        <v>9.8651759289707339</v>
      </c>
      <c r="Y98">
        <v>23.018743834265049</v>
      </c>
      <c r="Z98">
        <v>-2.2122956216465846</v>
      </c>
      <c r="AA98">
        <v>0.23721264676262943</v>
      </c>
      <c r="AB98">
        <v>-2.3698842232184369</v>
      </c>
      <c r="AC98">
        <v>0.77367054193175344</v>
      </c>
      <c r="AD98">
        <v>-2.7659696421599</v>
      </c>
      <c r="AE98">
        <v>9.8651759289707339</v>
      </c>
      <c r="AF98">
        <v>15.784281486353176</v>
      </c>
      <c r="AG98">
        <v>55.902663597500833</v>
      </c>
      <c r="AH98">
        <v>8.5498191384413023</v>
      </c>
      <c r="AI98">
        <v>68.431437027293669</v>
      </c>
      <c r="AJ98">
        <v>5.9191055573824398</v>
      </c>
      <c r="AK98">
        <v>4</v>
      </c>
      <c r="AL98">
        <v>10</v>
      </c>
      <c r="AM98">
        <v>4</v>
      </c>
      <c r="AN98">
        <v>1</v>
      </c>
      <c r="AO98">
        <v>19</v>
      </c>
    </row>
    <row r="99" spans="1:41">
      <c r="A99">
        <v>98</v>
      </c>
      <c r="B99" t="s">
        <v>131</v>
      </c>
      <c r="C99" t="s">
        <v>100</v>
      </c>
      <c r="D99" t="s">
        <v>286</v>
      </c>
      <c r="E99" s="25" t="s">
        <v>357</v>
      </c>
      <c r="F99" s="25" t="s">
        <v>258</v>
      </c>
      <c r="G99">
        <v>0</v>
      </c>
      <c r="H99">
        <v>-1.6418778034902142</v>
      </c>
      <c r="I99">
        <v>-2.8125407732514964</v>
      </c>
      <c r="J99">
        <v>-1.0808631071638275</v>
      </c>
      <c r="K99">
        <v>-3.8365808102612875</v>
      </c>
      <c r="L99">
        <v>-4.9494688588587685</v>
      </c>
      <c r="M99">
        <v>-1.1957573313725449</v>
      </c>
      <c r="N99">
        <v>-2.6938761480648465</v>
      </c>
      <c r="O99">
        <v>-4.2492092727830162</v>
      </c>
      <c r="P99">
        <v>0</v>
      </c>
      <c r="Q99">
        <v>-3.1216304404293651</v>
      </c>
      <c r="R99">
        <v>-0.73674791948715201</v>
      </c>
      <c r="S99">
        <v>-2.8191442486077971</v>
      </c>
      <c r="T99">
        <v>11</v>
      </c>
      <c r="U99" t="s">
        <v>515</v>
      </c>
      <c r="V99">
        <v>1.534493954055512</v>
      </c>
      <c r="W99">
        <v>0.63993368328581768</v>
      </c>
      <c r="X99">
        <v>21.885995777621396</v>
      </c>
      <c r="Y99">
        <v>31.66783954961295</v>
      </c>
      <c r="Z99">
        <v>-1.2723223821271454</v>
      </c>
      <c r="AA99">
        <v>-0.83492932564237987</v>
      </c>
      <c r="AB99">
        <v>-2.8191442486077971</v>
      </c>
      <c r="AC99">
        <v>-0.4894884863778593</v>
      </c>
      <c r="AD99">
        <v>-1.7520942128356232</v>
      </c>
      <c r="AE99">
        <v>21.885995777621396</v>
      </c>
      <c r="AF99">
        <v>25.33427163969036</v>
      </c>
      <c r="AG99">
        <v>30.260380014074595</v>
      </c>
      <c r="AH99">
        <v>5.6298381421534129</v>
      </c>
      <c r="AI99">
        <v>38.001407459535542</v>
      </c>
      <c r="AJ99">
        <v>14.778325123152714</v>
      </c>
      <c r="AK99">
        <v>2</v>
      </c>
      <c r="AL99">
        <v>5</v>
      </c>
      <c r="AM99">
        <v>3</v>
      </c>
      <c r="AN99">
        <v>1</v>
      </c>
      <c r="AO99">
        <v>11</v>
      </c>
    </row>
    <row r="100" spans="1:41">
      <c r="A100">
        <v>99</v>
      </c>
      <c r="B100" t="s">
        <v>132</v>
      </c>
      <c r="C100" t="s">
        <v>100</v>
      </c>
      <c r="D100" t="s">
        <v>286</v>
      </c>
      <c r="E100" s="25" t="s">
        <v>357</v>
      </c>
      <c r="F100" s="25" t="s">
        <v>258</v>
      </c>
      <c r="G100">
        <v>0</v>
      </c>
      <c r="H100">
        <v>-1.0537617225027576</v>
      </c>
      <c r="I100">
        <v>-2.7300291078209855</v>
      </c>
      <c r="J100">
        <v>-1.4469189829363251</v>
      </c>
      <c r="K100">
        <v>-2.8550323914508557</v>
      </c>
      <c r="L100">
        <v>-3.5765502691400166</v>
      </c>
      <c r="M100">
        <v>-2.7300291078209855</v>
      </c>
      <c r="N100">
        <v>-2.2512917986064953</v>
      </c>
      <c r="O100">
        <v>0</v>
      </c>
      <c r="P100">
        <v>0</v>
      </c>
      <c r="Q100">
        <v>-2.1026086009613705</v>
      </c>
      <c r="R100">
        <v>-1.1631508098056809</v>
      </c>
      <c r="S100">
        <v>-2.1026086009613705</v>
      </c>
      <c r="T100">
        <v>13</v>
      </c>
      <c r="U100" t="s">
        <v>515</v>
      </c>
      <c r="V100">
        <v>2.0315533803246884</v>
      </c>
      <c r="W100">
        <v>0.7920442461816336</v>
      </c>
      <c r="X100">
        <v>31.972789115646265</v>
      </c>
      <c r="Y100">
        <v>28.571428571428573</v>
      </c>
      <c r="Z100">
        <v>-0.75502258427803237</v>
      </c>
      <c r="AA100">
        <v>-1.403388794479191</v>
      </c>
      <c r="AB100">
        <v>-2.1026086009613705</v>
      </c>
      <c r="AC100">
        <v>-0.63252255874351071</v>
      </c>
      <c r="AD100">
        <v>-1.7917594692280547</v>
      </c>
      <c r="AE100">
        <v>31.972789115646265</v>
      </c>
      <c r="AF100">
        <v>19.047619047619051</v>
      </c>
      <c r="AG100">
        <v>19.727891156462583</v>
      </c>
      <c r="AH100">
        <v>10.884353741496598</v>
      </c>
      <c r="AI100">
        <v>34.6938775510204</v>
      </c>
      <c r="AJ100">
        <v>14.285714285714288</v>
      </c>
      <c r="AK100">
        <v>2</v>
      </c>
      <c r="AL100">
        <v>7</v>
      </c>
      <c r="AM100">
        <v>3</v>
      </c>
      <c r="AN100">
        <v>1</v>
      </c>
      <c r="AO100">
        <v>13</v>
      </c>
    </row>
    <row r="101" spans="1:41">
      <c r="A101">
        <v>100</v>
      </c>
      <c r="B101" t="s">
        <v>133</v>
      </c>
      <c r="C101" t="s">
        <v>100</v>
      </c>
      <c r="D101" t="s">
        <v>286</v>
      </c>
      <c r="E101" s="25" t="s">
        <v>357</v>
      </c>
      <c r="F101" s="25" t="s">
        <v>258</v>
      </c>
      <c r="G101">
        <v>-5.1932345900948844</v>
      </c>
      <c r="H101">
        <v>-0.70185912116196747</v>
      </c>
      <c r="I101">
        <v>-2.6452878793658945</v>
      </c>
      <c r="J101">
        <v>-1.3256080597697337</v>
      </c>
      <c r="K101">
        <v>-2.9505605549072702</v>
      </c>
      <c r="L101">
        <v>-3.7901378174380222</v>
      </c>
      <c r="M101">
        <v>-2.9447297191016184</v>
      </c>
      <c r="N101">
        <v>-2.2669579153508947</v>
      </c>
      <c r="O101">
        <v>0</v>
      </c>
      <c r="P101">
        <v>-4.4945179158844963</v>
      </c>
      <c r="Q101">
        <v>-2.4042387467205457</v>
      </c>
      <c r="R101">
        <v>-1.2268515867108669</v>
      </c>
      <c r="S101">
        <v>-2.4042387467205457</v>
      </c>
      <c r="T101">
        <v>20</v>
      </c>
      <c r="U101" t="s">
        <v>515</v>
      </c>
      <c r="V101">
        <v>2.2025736822580693</v>
      </c>
      <c r="W101">
        <v>0.73523715777346255</v>
      </c>
      <c r="X101">
        <v>40.320353493510069</v>
      </c>
      <c r="Y101">
        <v>30.378348522507594</v>
      </c>
      <c r="Z101">
        <v>-0.39213464180450447</v>
      </c>
      <c r="AA101">
        <v>-1.4626025541832148</v>
      </c>
      <c r="AB101">
        <v>-2.4042387467205457</v>
      </c>
      <c r="AC101">
        <v>-0.77635348929695236</v>
      </c>
      <c r="AD101">
        <v>-2.5593121967095778</v>
      </c>
      <c r="AE101">
        <v>40.320353493510069</v>
      </c>
      <c r="AF101">
        <v>20.988677161005246</v>
      </c>
      <c r="AG101">
        <v>18.806959403479702</v>
      </c>
      <c r="AH101">
        <v>8.2850041425020713</v>
      </c>
      <c r="AI101">
        <v>31.510632421982876</v>
      </c>
      <c r="AJ101">
        <v>7.1803369235017973</v>
      </c>
      <c r="AK101">
        <v>2</v>
      </c>
      <c r="AL101">
        <v>14</v>
      </c>
      <c r="AM101">
        <v>3</v>
      </c>
      <c r="AN101">
        <v>2</v>
      </c>
      <c r="AO101">
        <v>21</v>
      </c>
    </row>
    <row r="102" spans="1:41">
      <c r="A102">
        <v>101</v>
      </c>
      <c r="B102" t="s">
        <v>134</v>
      </c>
      <c r="C102" t="s">
        <v>100</v>
      </c>
      <c r="D102" t="s">
        <v>286</v>
      </c>
      <c r="E102" s="25" t="s">
        <v>357</v>
      </c>
      <c r="F102" s="25" t="s">
        <v>258</v>
      </c>
      <c r="G102">
        <v>0</v>
      </c>
      <c r="H102">
        <v>-2.0175529061604367</v>
      </c>
      <c r="I102">
        <v>-1.0619640215123711</v>
      </c>
      <c r="J102">
        <v>-0.97214806326667957</v>
      </c>
      <c r="K102">
        <v>0</v>
      </c>
      <c r="L102">
        <v>0</v>
      </c>
      <c r="M102">
        <v>-3.0158412264767045</v>
      </c>
      <c r="N102">
        <v>-2.2655731189039718</v>
      </c>
      <c r="O102">
        <v>0</v>
      </c>
      <c r="P102">
        <v>-1.7664416612437648</v>
      </c>
      <c r="Q102">
        <v>-2.8860653839694779</v>
      </c>
      <c r="R102">
        <v>-0.91139076290327448</v>
      </c>
      <c r="S102">
        <v>-2.8860653839694779</v>
      </c>
      <c r="T102">
        <v>15</v>
      </c>
      <c r="U102" t="s">
        <v>515</v>
      </c>
      <c r="V102">
        <v>1.9144089658064427</v>
      </c>
      <c r="W102">
        <v>0.70693259860074031</v>
      </c>
      <c r="X102">
        <v>37.430656934306569</v>
      </c>
      <c r="Y102">
        <v>36.846715328467148</v>
      </c>
      <c r="Z102">
        <v>-0.51378535799296188</v>
      </c>
      <c r="AA102">
        <v>-0.91139076290327425</v>
      </c>
      <c r="AB102">
        <v>-2.8860653839694779</v>
      </c>
      <c r="AC102">
        <v>-0.66524650415740105</v>
      </c>
      <c r="AD102">
        <v>-4.4382297312324388</v>
      </c>
      <c r="AE102">
        <v>37.430656934306569</v>
      </c>
      <c r="AF102">
        <v>27.445255474452551</v>
      </c>
      <c r="AG102">
        <v>28.671532846715337</v>
      </c>
      <c r="AH102">
        <v>5.2846715328467155</v>
      </c>
      <c r="AI102">
        <v>33.956204379562053</v>
      </c>
      <c r="AJ102">
        <v>1.1678832116788322</v>
      </c>
      <c r="AK102">
        <v>4</v>
      </c>
      <c r="AL102">
        <v>9</v>
      </c>
      <c r="AM102">
        <v>2</v>
      </c>
      <c r="AN102">
        <v>0</v>
      </c>
      <c r="AO102">
        <v>15</v>
      </c>
    </row>
    <row r="103" spans="1:41">
      <c r="A103">
        <v>102</v>
      </c>
      <c r="B103" t="s">
        <v>135</v>
      </c>
      <c r="C103" t="s">
        <v>100</v>
      </c>
      <c r="D103" t="s">
        <v>286</v>
      </c>
      <c r="E103" s="25" t="s">
        <v>357</v>
      </c>
      <c r="F103" s="25" t="s">
        <v>258</v>
      </c>
      <c r="G103">
        <v>0</v>
      </c>
      <c r="H103">
        <v>-1.8899514954072687</v>
      </c>
      <c r="I103">
        <v>-0.73088750854279239</v>
      </c>
      <c r="J103">
        <v>-0.73088750854279239</v>
      </c>
      <c r="K103">
        <v>-3.2451931331855741</v>
      </c>
      <c r="L103">
        <v>-4.3694478524670215</v>
      </c>
      <c r="M103">
        <v>-3.9576335166801986</v>
      </c>
      <c r="N103">
        <v>-3.2451931331855741</v>
      </c>
      <c r="O103">
        <v>0</v>
      </c>
      <c r="P103">
        <v>0</v>
      </c>
      <c r="Q103">
        <v>-3.4339872044851463</v>
      </c>
      <c r="R103">
        <v>-2.1296312862036912</v>
      </c>
      <c r="S103">
        <v>-3.4339872044851463</v>
      </c>
      <c r="T103">
        <v>12</v>
      </c>
      <c r="U103" t="s">
        <v>515</v>
      </c>
      <c r="V103">
        <v>1.3398000944842645</v>
      </c>
      <c r="W103">
        <v>0.53917522197406065</v>
      </c>
      <c r="X103">
        <v>45.625</v>
      </c>
      <c r="Y103">
        <v>36.25</v>
      </c>
      <c r="Z103">
        <v>-0.17544867750619236</v>
      </c>
      <c r="AA103">
        <v>-2.6060510331470885</v>
      </c>
      <c r="AB103">
        <v>-3.4339872044851463</v>
      </c>
      <c r="AC103">
        <v>-1.8362112317988888</v>
      </c>
      <c r="AD103">
        <v>-2.4254832293171997</v>
      </c>
      <c r="AE103">
        <v>45.625000000000007</v>
      </c>
      <c r="AF103">
        <v>32.5</v>
      </c>
      <c r="AG103">
        <v>6.8750000000000009</v>
      </c>
      <c r="AH103">
        <v>3.125</v>
      </c>
      <c r="AI103">
        <v>13.750000000000002</v>
      </c>
      <c r="AJ103">
        <v>8.125</v>
      </c>
      <c r="AK103">
        <v>3</v>
      </c>
      <c r="AL103">
        <v>5</v>
      </c>
      <c r="AM103">
        <v>3</v>
      </c>
      <c r="AN103">
        <v>1</v>
      </c>
      <c r="AO103">
        <v>12</v>
      </c>
    </row>
    <row r="104" spans="1:41">
      <c r="A104">
        <v>103</v>
      </c>
      <c r="B104" t="s">
        <v>137</v>
      </c>
      <c r="C104" t="s">
        <v>100</v>
      </c>
      <c r="D104" t="s">
        <v>136</v>
      </c>
      <c r="E104" s="25" t="s">
        <v>357</v>
      </c>
      <c r="F104" s="25" t="s">
        <v>258</v>
      </c>
      <c r="G104">
        <v>-2.745521132531703</v>
      </c>
      <c r="H104">
        <v>-2.0387435474077398</v>
      </c>
      <c r="I104">
        <v>-1.986004606257191</v>
      </c>
      <c r="J104">
        <v>-1.3678826579320129</v>
      </c>
      <c r="K104">
        <v>-5.2001531177608058</v>
      </c>
      <c r="L104">
        <v>0</v>
      </c>
      <c r="M104">
        <v>-1.0573469334666838</v>
      </c>
      <c r="N104">
        <v>0</v>
      </c>
      <c r="O104">
        <v>-4.5014749496493263</v>
      </c>
      <c r="P104">
        <v>0</v>
      </c>
      <c r="Q104">
        <v>-1.3917888804375316</v>
      </c>
      <c r="R104">
        <v>-1.0288750926213013</v>
      </c>
      <c r="S104">
        <v>-1.3243634033894003</v>
      </c>
      <c r="T104">
        <v>12</v>
      </c>
      <c r="U104" t="s">
        <v>515</v>
      </c>
      <c r="V104">
        <v>1.8551738322393547</v>
      </c>
      <c r="W104">
        <v>0.74657687136763418</v>
      </c>
      <c r="X104">
        <v>29.621503017004947</v>
      </c>
      <c r="Y104">
        <v>20.296215030170046</v>
      </c>
      <c r="Z104">
        <v>-0.86538722505731591</v>
      </c>
      <c r="AA104">
        <v>-1.0573469334666838</v>
      </c>
      <c r="AB104">
        <v>-1.3243634033894003</v>
      </c>
      <c r="AC104">
        <v>-0.10651859337845414</v>
      </c>
      <c r="AD104">
        <v>-3.5684053006460617</v>
      </c>
      <c r="AE104">
        <v>29.621503017004947</v>
      </c>
      <c r="AF104">
        <v>20.296215030170046</v>
      </c>
      <c r="AG104">
        <v>25.781678551837629</v>
      </c>
      <c r="AH104">
        <v>21.009325287986833</v>
      </c>
      <c r="AI104">
        <v>47.339550191991222</v>
      </c>
      <c r="AJ104">
        <v>2.7427317608337902</v>
      </c>
      <c r="AK104">
        <v>2</v>
      </c>
      <c r="AL104">
        <v>3</v>
      </c>
      <c r="AM104">
        <v>6</v>
      </c>
      <c r="AN104">
        <v>1</v>
      </c>
      <c r="AO104">
        <v>12</v>
      </c>
    </row>
    <row r="105" spans="1:41">
      <c r="A105">
        <v>104</v>
      </c>
      <c r="B105" t="s">
        <v>138</v>
      </c>
      <c r="C105" t="s">
        <v>100</v>
      </c>
      <c r="D105" t="s">
        <v>136</v>
      </c>
      <c r="E105" s="25" t="s">
        <v>357</v>
      </c>
      <c r="F105" s="25" t="s">
        <v>258</v>
      </c>
      <c r="G105">
        <v>-3.6888794541139363</v>
      </c>
      <c r="H105">
        <v>-1.7635885922613586</v>
      </c>
      <c r="I105">
        <v>-2.3715779644809971</v>
      </c>
      <c r="J105">
        <v>-1.9740810260220096</v>
      </c>
      <c r="K105">
        <v>-3.459466289786131</v>
      </c>
      <c r="L105">
        <v>0</v>
      </c>
      <c r="M105">
        <v>-0.12210269680090047</v>
      </c>
      <c r="N105">
        <v>-3.459466289786131</v>
      </c>
      <c r="O105">
        <v>0</v>
      </c>
      <c r="P105">
        <v>0</v>
      </c>
      <c r="Q105">
        <v>-2.2958961048432491</v>
      </c>
      <c r="R105">
        <v>0.12210269680089912</v>
      </c>
      <c r="S105">
        <v>-2.2958961048432491</v>
      </c>
      <c r="T105">
        <v>11</v>
      </c>
      <c r="U105" t="s">
        <v>515</v>
      </c>
      <c r="V105">
        <v>1.7096055268741783</v>
      </c>
      <c r="W105">
        <v>0.71296088126444723</v>
      </c>
      <c r="X105">
        <v>25.609756097560975</v>
      </c>
      <c r="Y105">
        <v>15.243902439024392</v>
      </c>
      <c r="Z105">
        <v>-1.0663514264498883</v>
      </c>
      <c r="AA105">
        <v>-4.4408920985006271E-16</v>
      </c>
      <c r="AB105">
        <v>-2.2958961048432491</v>
      </c>
      <c r="AC105">
        <v>0.49783842823917906</v>
      </c>
      <c r="AD105">
        <v>0</v>
      </c>
      <c r="AE105">
        <v>25.609756097560975</v>
      </c>
      <c r="AF105">
        <v>12.195121951219514</v>
      </c>
      <c r="AG105">
        <v>49.999999999999986</v>
      </c>
      <c r="AH105">
        <v>9.1463414634146343</v>
      </c>
      <c r="AI105">
        <v>62.195121951219498</v>
      </c>
      <c r="AJ105">
        <v>0</v>
      </c>
      <c r="AK105">
        <v>1</v>
      </c>
      <c r="AL105">
        <v>5</v>
      </c>
      <c r="AM105">
        <v>4</v>
      </c>
      <c r="AN105">
        <v>1</v>
      </c>
      <c r="AO105">
        <v>11</v>
      </c>
    </row>
    <row r="106" spans="1:41">
      <c r="A106">
        <v>105</v>
      </c>
      <c r="B106" t="s">
        <v>388</v>
      </c>
      <c r="C106" t="s">
        <v>100</v>
      </c>
      <c r="D106" t="s">
        <v>136</v>
      </c>
      <c r="E106" s="25" t="s">
        <v>357</v>
      </c>
      <c r="F106" s="25" t="s">
        <v>258</v>
      </c>
      <c r="G106">
        <v>-3.2590576145010326</v>
      </c>
      <c r="H106">
        <v>-2.2797346364125071</v>
      </c>
      <c r="I106">
        <v>-0.89608802455663583</v>
      </c>
      <c r="J106">
        <v>-1.7502862210214798</v>
      </c>
      <c r="K106">
        <v>-4.3829636954952216</v>
      </c>
      <c r="L106">
        <v>0</v>
      </c>
      <c r="M106">
        <v>-0.69453510583479339</v>
      </c>
      <c r="N106">
        <v>-5.082335608261447</v>
      </c>
      <c r="O106">
        <v>-4.3829636954952216</v>
      </c>
      <c r="P106">
        <v>0</v>
      </c>
      <c r="Q106">
        <v>-2.9454131633642837</v>
      </c>
      <c r="R106">
        <v>-0.61233663431415886</v>
      </c>
      <c r="S106">
        <v>-2.71167399027616</v>
      </c>
      <c r="T106">
        <v>13</v>
      </c>
      <c r="U106" t="s">
        <v>515</v>
      </c>
      <c r="V106">
        <v>1.4579898236288134</v>
      </c>
      <c r="W106">
        <v>0.56842830810185963</v>
      </c>
      <c r="X106">
        <v>41.967314215232811</v>
      </c>
      <c r="Y106">
        <v>15.417823003391925</v>
      </c>
      <c r="Z106">
        <v>-0.3241153174938588</v>
      </c>
      <c r="AA106">
        <v>-0.61233663431415886</v>
      </c>
      <c r="AB106">
        <v>-2.71167399027616</v>
      </c>
      <c r="AC106">
        <v>-0.34821902495680224</v>
      </c>
      <c r="AD106">
        <v>-3.971234865059992</v>
      </c>
      <c r="AE106">
        <v>41.967314215232811</v>
      </c>
      <c r="AF106">
        <v>14.801110083256248</v>
      </c>
      <c r="AG106">
        <v>35.152636447733578</v>
      </c>
      <c r="AH106">
        <v>6.2288004933703363</v>
      </c>
      <c r="AI106">
        <v>41.381436941103914</v>
      </c>
      <c r="AJ106">
        <v>1.850138760407031</v>
      </c>
      <c r="AK106">
        <v>2</v>
      </c>
      <c r="AL106">
        <v>5</v>
      </c>
      <c r="AM106">
        <v>6</v>
      </c>
      <c r="AN106">
        <v>0</v>
      </c>
      <c r="AO106">
        <v>13</v>
      </c>
    </row>
    <row r="107" spans="1:41">
      <c r="A107">
        <v>106</v>
      </c>
      <c r="B107" t="s">
        <v>366</v>
      </c>
      <c r="C107" t="s">
        <v>100</v>
      </c>
      <c r="D107" t="s">
        <v>136</v>
      </c>
      <c r="E107" s="25" t="s">
        <v>357</v>
      </c>
      <c r="F107" s="25" t="s">
        <v>258</v>
      </c>
      <c r="G107">
        <v>-3.1658266037783855</v>
      </c>
      <c r="H107">
        <v>-2.7214392196419674</v>
      </c>
      <c r="I107">
        <v>-1.8016312177072087</v>
      </c>
      <c r="J107">
        <v>-2.342175560265054</v>
      </c>
      <c r="K107">
        <v>-4.9921318225316957</v>
      </c>
      <c r="L107">
        <v>0</v>
      </c>
      <c r="M107">
        <v>-0.30245338977209302</v>
      </c>
      <c r="N107">
        <v>0</v>
      </c>
      <c r="O107">
        <v>-4.9921318225316957</v>
      </c>
      <c r="P107">
        <v>0</v>
      </c>
      <c r="Q107">
        <v>-2.3337730425153507</v>
      </c>
      <c r="R107">
        <v>-0.27490548587279889</v>
      </c>
      <c r="S107">
        <v>-2.2527837794875101</v>
      </c>
      <c r="T107">
        <v>13</v>
      </c>
      <c r="U107" t="s">
        <v>515</v>
      </c>
      <c r="V107">
        <v>1.7653022234615185</v>
      </c>
      <c r="W107">
        <v>0.6882405761057957</v>
      </c>
      <c r="X107">
        <v>24.384485666104556</v>
      </c>
      <c r="Y107">
        <v>8.768971332209107</v>
      </c>
      <c r="Z107">
        <v>-1.1317143814733401</v>
      </c>
      <c r="AA107">
        <v>-0.27490548587279889</v>
      </c>
      <c r="AB107">
        <v>-2.2527837794875101</v>
      </c>
      <c r="AC107">
        <v>0.10735425029717104</v>
      </c>
      <c r="AD107">
        <v>-1.8016312177072087</v>
      </c>
      <c r="AE107">
        <v>24.384485666104556</v>
      </c>
      <c r="AF107">
        <v>8.768971332209107</v>
      </c>
      <c r="AG107">
        <v>43.170320404721764</v>
      </c>
      <c r="AH107">
        <v>9.5109612141652651</v>
      </c>
      <c r="AI107">
        <v>52.681281618887034</v>
      </c>
      <c r="AJ107">
        <v>14.165261382799329</v>
      </c>
      <c r="AK107">
        <v>2</v>
      </c>
      <c r="AL107">
        <v>4</v>
      </c>
      <c r="AM107">
        <v>7</v>
      </c>
      <c r="AN107">
        <v>0</v>
      </c>
      <c r="AO107">
        <v>13</v>
      </c>
    </row>
    <row r="108" spans="1:41">
      <c r="A108">
        <v>107</v>
      </c>
      <c r="B108" t="s">
        <v>367</v>
      </c>
      <c r="C108" t="s">
        <v>100</v>
      </c>
      <c r="D108" t="s">
        <v>136</v>
      </c>
      <c r="E108" s="25" t="s">
        <v>357</v>
      </c>
      <c r="F108" s="25" t="s">
        <v>258</v>
      </c>
      <c r="G108">
        <v>-3.2651230760335208</v>
      </c>
      <c r="H108">
        <v>-2.8403771649898513</v>
      </c>
      <c r="I108">
        <v>0</v>
      </c>
      <c r="J108">
        <v>-1.757139268581452</v>
      </c>
      <c r="K108">
        <v>-4.3888781096229836</v>
      </c>
      <c r="L108">
        <v>0</v>
      </c>
      <c r="M108">
        <v>0.56515997472931923</v>
      </c>
      <c r="N108">
        <v>-5.0882134287416303</v>
      </c>
      <c r="O108">
        <v>0</v>
      </c>
      <c r="P108">
        <v>0</v>
      </c>
      <c r="Q108">
        <v>-2.6169354125279884</v>
      </c>
      <c r="R108">
        <v>0.64569302193325451</v>
      </c>
      <c r="S108">
        <v>-2.6169354125279884</v>
      </c>
      <c r="T108">
        <v>12</v>
      </c>
      <c r="U108" t="s">
        <v>515</v>
      </c>
      <c r="V108">
        <v>1.0065115432833349</v>
      </c>
      <c r="W108">
        <v>0.40505004216927237</v>
      </c>
      <c r="X108">
        <v>9.1968117719190641</v>
      </c>
      <c r="Y108">
        <v>15.32801961986511</v>
      </c>
      <c r="Z108">
        <v>-2.2898375201715435</v>
      </c>
      <c r="AA108">
        <v>0.59179468629965704</v>
      </c>
      <c r="AB108">
        <v>-2.6169354125279884</v>
      </c>
      <c r="AC108">
        <v>0.96486923343299547</v>
      </c>
      <c r="AD108">
        <v>-3.2651230760335208</v>
      </c>
      <c r="AE108">
        <v>9.1968117719190641</v>
      </c>
      <c r="AF108">
        <v>14.714898835070505</v>
      </c>
      <c r="AG108">
        <v>64.377682403433454</v>
      </c>
      <c r="AH108">
        <v>6.8056407112201081</v>
      </c>
      <c r="AI108">
        <v>72.409564684242767</v>
      </c>
      <c r="AJ108">
        <v>3.6787247087676258</v>
      </c>
      <c r="AK108">
        <v>2</v>
      </c>
      <c r="AL108">
        <v>3</v>
      </c>
      <c r="AM108">
        <v>6</v>
      </c>
      <c r="AN108">
        <v>1</v>
      </c>
      <c r="AO108">
        <v>12</v>
      </c>
    </row>
    <row r="109" spans="1:41">
      <c r="A109">
        <v>108</v>
      </c>
      <c r="B109" t="s">
        <v>290</v>
      </c>
      <c r="C109" t="s">
        <v>100</v>
      </c>
      <c r="D109" t="s">
        <v>136</v>
      </c>
      <c r="E109" s="25" t="s">
        <v>357</v>
      </c>
      <c r="F109" s="25" t="s">
        <v>258</v>
      </c>
      <c r="G109">
        <v>-2.7356653681351837</v>
      </c>
      <c r="H109">
        <v>-2.4536541062838961</v>
      </c>
      <c r="I109">
        <v>-2.3729104097147755</v>
      </c>
      <c r="J109">
        <v>-1.9754689512968575</v>
      </c>
      <c r="K109">
        <v>-3.4607233609761825</v>
      </c>
      <c r="L109">
        <v>0</v>
      </c>
      <c r="M109">
        <v>-0.22259545593189514</v>
      </c>
      <c r="N109">
        <v>-4.3956829611213672</v>
      </c>
      <c r="O109">
        <v>-5.0949764425300064</v>
      </c>
      <c r="P109">
        <v>0</v>
      </c>
      <c r="Q109">
        <v>-2.6145241430913866</v>
      </c>
      <c r="R109">
        <v>-5.1168286574399958E-2</v>
      </c>
      <c r="S109">
        <v>-2.5224445691070656</v>
      </c>
      <c r="T109">
        <v>11</v>
      </c>
      <c r="U109" t="s">
        <v>515</v>
      </c>
      <c r="V109">
        <v>1.2127333200978838</v>
      </c>
      <c r="W109">
        <v>0.50574907664028645</v>
      </c>
      <c r="X109">
        <v>22.533495736906211</v>
      </c>
      <c r="Y109">
        <v>13.398294762484776</v>
      </c>
      <c r="Z109">
        <v>-1.2348427382617972</v>
      </c>
      <c r="AA109">
        <v>-0.17339292604965406</v>
      </c>
      <c r="AB109">
        <v>-2.5224445691070656</v>
      </c>
      <c r="AC109">
        <v>0.24729401154649189</v>
      </c>
      <c r="AD109">
        <v>-2.2972374866674503</v>
      </c>
      <c r="AE109">
        <v>22.533495736906211</v>
      </c>
      <c r="AF109">
        <v>12.180267965895251</v>
      </c>
      <c r="AG109">
        <v>45.676004872107171</v>
      </c>
      <c r="AH109">
        <v>7.4299634591961015</v>
      </c>
      <c r="AI109">
        <v>56.151035322777076</v>
      </c>
      <c r="AJ109">
        <v>9.1352009744214371</v>
      </c>
      <c r="AK109">
        <v>2</v>
      </c>
      <c r="AL109">
        <v>4</v>
      </c>
      <c r="AM109">
        <v>4</v>
      </c>
      <c r="AN109">
        <v>1</v>
      </c>
      <c r="AO109">
        <v>11</v>
      </c>
    </row>
    <row r="110" spans="1:41" s="77" customFormat="1">
      <c r="A110" s="77">
        <v>109</v>
      </c>
      <c r="B110" s="77" t="s">
        <v>45</v>
      </c>
      <c r="C110" s="77" t="s">
        <v>100</v>
      </c>
      <c r="D110" s="77" t="s">
        <v>470</v>
      </c>
      <c r="E110" s="78" t="s">
        <v>479</v>
      </c>
      <c r="F110" s="78" t="s">
        <v>478</v>
      </c>
      <c r="G110" s="77">
        <v>-3.5340514616289043</v>
      </c>
      <c r="H110" s="77">
        <v>-1.2260705898479114</v>
      </c>
      <c r="I110" s="77">
        <v>-1.8599918176725283</v>
      </c>
      <c r="J110" s="77">
        <v>-2.1286284525317187</v>
      </c>
      <c r="K110" s="77">
        <v>-2.4700237190962899</v>
      </c>
      <c r="L110" s="77">
        <v>0</v>
      </c>
      <c r="M110" s="77">
        <v>-2.0561249350838469</v>
      </c>
      <c r="N110" s="77">
        <v>-1.6885011195745556</v>
      </c>
      <c r="O110" s="77">
        <v>0</v>
      </c>
      <c r="P110" s="77">
        <v>0</v>
      </c>
      <c r="Q110" s="77">
        <v>-2.2015646906788366</v>
      </c>
      <c r="R110" s="77">
        <v>-0.63051160956846009</v>
      </c>
      <c r="S110" s="77">
        <v>-2.2015646906788366</v>
      </c>
      <c r="T110" s="77">
        <v>14</v>
      </c>
      <c r="U110" s="77">
        <v>2.6</v>
      </c>
      <c r="V110" s="77">
        <v>2.1306986247589617</v>
      </c>
      <c r="W110" s="77">
        <v>0.80737110211606922</v>
      </c>
      <c r="X110" s="77">
        <v>38.993264799716421</v>
      </c>
      <c r="Y110" s="77">
        <v>26.231832683445592</v>
      </c>
      <c r="Z110" s="77">
        <v>-0.44759533742507707</v>
      </c>
      <c r="AA110" s="77">
        <v>-0.85795515486119145</v>
      </c>
      <c r="AB110" s="77">
        <v>-2.2015646906788366</v>
      </c>
      <c r="AC110" s="77">
        <v>-0.21278076427866288</v>
      </c>
      <c r="AD110" s="77">
        <v>-2.8112834557438622</v>
      </c>
      <c r="AE110" s="77">
        <v>38.993264799716421</v>
      </c>
      <c r="AF110" s="77">
        <v>10.634526763559023</v>
      </c>
      <c r="AG110" s="77">
        <v>29.776674937965264</v>
      </c>
      <c r="AH110" s="77">
        <v>9.9610067352002822</v>
      </c>
      <c r="AI110" s="77">
        <v>44.700460829493096</v>
      </c>
      <c r="AJ110" s="77">
        <v>5.6717476072314783</v>
      </c>
      <c r="AK110" s="77">
        <v>2</v>
      </c>
      <c r="AL110" s="77">
        <v>7</v>
      </c>
      <c r="AM110" s="77">
        <v>4</v>
      </c>
      <c r="AN110" s="77">
        <v>1</v>
      </c>
      <c r="AO110" s="77">
        <v>14</v>
      </c>
    </row>
    <row r="111" spans="1:41" s="77" customFormat="1">
      <c r="A111" s="77">
        <v>110</v>
      </c>
      <c r="B111" s="77" t="s">
        <v>46</v>
      </c>
      <c r="C111" s="77" t="s">
        <v>100</v>
      </c>
      <c r="D111" s="77" t="s">
        <v>470</v>
      </c>
      <c r="E111" s="78" t="s">
        <v>479</v>
      </c>
      <c r="F111" s="78" t="s">
        <v>478</v>
      </c>
      <c r="G111" s="77">
        <v>-5.28978103552575</v>
      </c>
      <c r="H111" s="77">
        <v>-2.4317591802496126</v>
      </c>
      <c r="I111" s="77">
        <v>0.33114164193356804</v>
      </c>
      <c r="J111" s="77">
        <v>-5.28978103552575</v>
      </c>
      <c r="K111" s="77">
        <v>-2.0366928734746748</v>
      </c>
      <c r="L111" s="77">
        <v>0</v>
      </c>
      <c r="M111" s="77">
        <v>-2.1389450871456717</v>
      </c>
      <c r="N111" s="77">
        <v>-2.8353404387162411</v>
      </c>
      <c r="O111" s="77">
        <v>0</v>
      </c>
      <c r="P111" s="77">
        <v>0</v>
      </c>
      <c r="Q111" s="77">
        <v>-3.298441712488922</v>
      </c>
      <c r="R111" s="77">
        <v>-0.9633060422195201</v>
      </c>
      <c r="S111" s="77">
        <v>-3.298441712488922</v>
      </c>
      <c r="T111" s="77">
        <v>11</v>
      </c>
      <c r="U111" s="77">
        <v>2.6</v>
      </c>
      <c r="V111" s="77">
        <v>1.8180327317414966</v>
      </c>
      <c r="W111" s="77">
        <v>0.75817853780571165</v>
      </c>
      <c r="X111" s="77">
        <v>66.783743100853002</v>
      </c>
      <c r="Y111" s="77">
        <v>6.0461615654791778</v>
      </c>
      <c r="Z111" s="77">
        <v>0.69842026245810407</v>
      </c>
      <c r="AA111" s="77">
        <v>-0.9633060422195201</v>
      </c>
      <c r="AB111" s="77">
        <v>-3.298441712488922</v>
      </c>
      <c r="AC111" s="77">
        <v>-0.79152439942689212</v>
      </c>
      <c r="AD111" s="77">
        <v>-4.1642477660431974</v>
      </c>
      <c r="AE111" s="77">
        <v>66.783743100853002</v>
      </c>
      <c r="AF111" s="77">
        <v>0.50175614651279488</v>
      </c>
      <c r="AG111" s="77">
        <v>27.621675865529348</v>
      </c>
      <c r="AH111" s="77">
        <v>3.5624686402408434</v>
      </c>
      <c r="AI111" s="77">
        <v>31.184144505770195</v>
      </c>
      <c r="AJ111" s="77">
        <v>1.5303562468640242</v>
      </c>
      <c r="AK111" s="77">
        <v>1</v>
      </c>
      <c r="AL111" s="77">
        <v>6</v>
      </c>
      <c r="AM111" s="77">
        <v>4</v>
      </c>
      <c r="AN111" s="77">
        <v>0</v>
      </c>
      <c r="AO111" s="77">
        <v>11</v>
      </c>
    </row>
    <row r="112" spans="1:41" s="77" customFormat="1">
      <c r="A112" s="77">
        <v>111</v>
      </c>
      <c r="B112" s="77" t="s">
        <v>47</v>
      </c>
      <c r="C112" s="77" t="s">
        <v>100</v>
      </c>
      <c r="D112" s="77" t="s">
        <v>470</v>
      </c>
      <c r="E112" s="78" t="s">
        <v>479</v>
      </c>
      <c r="F112" s="78" t="s">
        <v>478</v>
      </c>
      <c r="G112" s="77">
        <v>0</v>
      </c>
      <c r="H112" s="77">
        <v>-2.4205527838074485</v>
      </c>
      <c r="I112" s="77">
        <v>0.91708218423046728</v>
      </c>
      <c r="J112" s="77">
        <v>-4.2865706109015091</v>
      </c>
      <c r="K112" s="77">
        <v>-4.2865706109015091</v>
      </c>
      <c r="L112" s="77">
        <v>0</v>
      </c>
      <c r="M112" s="77">
        <v>-2.9499262886527551</v>
      </c>
      <c r="N112" s="77">
        <v>-2.5444345798476506</v>
      </c>
      <c r="O112" s="77">
        <v>-4.696609246304873</v>
      </c>
      <c r="P112" s="77">
        <v>-5.3943091322017631</v>
      </c>
      <c r="Q112" s="77">
        <v>-3.4207665550060669</v>
      </c>
      <c r="R112" s="77">
        <v>-1.8100793762500691</v>
      </c>
      <c r="S112" s="77">
        <v>-3.1600689943121143</v>
      </c>
      <c r="T112" s="77">
        <v>14</v>
      </c>
      <c r="U112" s="77">
        <v>2.6</v>
      </c>
      <c r="V112" s="77">
        <v>2.1452820421353427</v>
      </c>
      <c r="W112" s="77">
        <v>0.81289709702823998</v>
      </c>
      <c r="X112" s="77">
        <v>79.606601853945307</v>
      </c>
      <c r="Y112" s="77">
        <v>8.636671942120735</v>
      </c>
      <c r="Z112" s="77">
        <v>1.3618857990924298</v>
      </c>
      <c r="AA112" s="77">
        <v>-1.8870175806144667</v>
      </c>
      <c r="AB112" s="77">
        <v>-3.1600689943121143</v>
      </c>
      <c r="AC112" s="77">
        <v>-1.5073969018991262</v>
      </c>
      <c r="AD112" s="77">
        <v>-4.696609246304873</v>
      </c>
      <c r="AE112" s="77">
        <v>79.606601853945307</v>
      </c>
      <c r="AF112" s="77">
        <v>1.3565453312231519</v>
      </c>
      <c r="AG112" s="77">
        <v>13.158489712864574</v>
      </c>
      <c r="AH112" s="77">
        <v>4.0696359936694559</v>
      </c>
      <c r="AI112" s="77">
        <v>18.132489260682799</v>
      </c>
      <c r="AJ112" s="77">
        <v>0.9043635541487679</v>
      </c>
      <c r="AK112" s="77">
        <v>1</v>
      </c>
      <c r="AL112" s="77">
        <v>7</v>
      </c>
      <c r="AM112" s="77">
        <v>5</v>
      </c>
      <c r="AN112" s="77">
        <v>1</v>
      </c>
      <c r="AO112" s="77">
        <v>14</v>
      </c>
    </row>
    <row r="113" spans="1:41" s="77" customFormat="1">
      <c r="A113" s="77">
        <v>112</v>
      </c>
      <c r="B113" s="77" t="s">
        <v>48</v>
      </c>
      <c r="C113" s="77" t="s">
        <v>100</v>
      </c>
      <c r="D113" s="77" t="s">
        <v>470</v>
      </c>
      <c r="E113" s="78" t="s">
        <v>479</v>
      </c>
      <c r="F113" s="78" t="s">
        <v>478</v>
      </c>
      <c r="G113" s="77">
        <v>0</v>
      </c>
      <c r="H113" s="77">
        <v>-2.3544337886732962</v>
      </c>
      <c r="I113" s="77">
        <v>-0.29833936692576918</v>
      </c>
      <c r="J113" s="77">
        <v>-2.4970547837236476</v>
      </c>
      <c r="K113" s="77">
        <v>-2.4270126713690976</v>
      </c>
      <c r="L113" s="77">
        <v>0</v>
      </c>
      <c r="M113" s="77">
        <v>-2.0748857251439752</v>
      </c>
      <c r="N113" s="77">
        <v>-2.3576396334645766</v>
      </c>
      <c r="O113" s="77">
        <v>-4.1702762671891147</v>
      </c>
      <c r="P113" s="77">
        <v>-3.3021660010559764</v>
      </c>
      <c r="Q113" s="77">
        <v>-3.8647502079938425</v>
      </c>
      <c r="R113" s="77">
        <v>-0.77844476107184035</v>
      </c>
      <c r="S113" s="77">
        <v>-3.2947856175500911</v>
      </c>
      <c r="T113" s="77">
        <v>16</v>
      </c>
      <c r="U113" s="77">
        <v>2.6</v>
      </c>
      <c r="V113" s="77">
        <v>2.3231059228873305</v>
      </c>
      <c r="W113" s="77">
        <v>0.8378833486023326</v>
      </c>
      <c r="X113" s="77">
        <v>51.267748478701826</v>
      </c>
      <c r="Y113" s="77">
        <v>16.252535496957407</v>
      </c>
      <c r="Z113" s="77">
        <v>5.0720810050178984E-2</v>
      </c>
      <c r="AA113" s="77">
        <v>-0.94864097492831989</v>
      </c>
      <c r="AB113" s="77">
        <v>-3.2947856175500911</v>
      </c>
      <c r="AC113" s="77">
        <v>-0.61725647812906448</v>
      </c>
      <c r="AD113" s="77">
        <v>-2.7365296724240786</v>
      </c>
      <c r="AE113" s="77">
        <v>51.267748478701826</v>
      </c>
      <c r="AF113" s="77">
        <v>7.606490872210955</v>
      </c>
      <c r="AG113" s="77">
        <v>27.9158215010142</v>
      </c>
      <c r="AH113" s="77">
        <v>3.5750507099391484</v>
      </c>
      <c r="AI113" s="77">
        <v>35.040567951318458</v>
      </c>
      <c r="AJ113" s="77">
        <v>6.0851926977687629</v>
      </c>
      <c r="AK113" s="77">
        <v>2</v>
      </c>
      <c r="AL113" s="77">
        <v>8</v>
      </c>
      <c r="AM113" s="77">
        <v>5</v>
      </c>
      <c r="AN113" s="77">
        <v>1</v>
      </c>
      <c r="AO113" s="77">
        <v>16</v>
      </c>
    </row>
    <row r="114" spans="1:41" s="77" customFormat="1">
      <c r="A114" s="77">
        <v>113</v>
      </c>
      <c r="B114" s="77" t="s">
        <v>49</v>
      </c>
      <c r="C114" s="77" t="s">
        <v>100</v>
      </c>
      <c r="D114" s="77" t="s">
        <v>470</v>
      </c>
      <c r="E114" s="78" t="s">
        <v>479</v>
      </c>
      <c r="F114" s="78" t="s">
        <v>478</v>
      </c>
      <c r="G114" s="77">
        <v>0</v>
      </c>
      <c r="H114" s="77">
        <v>-2.1197370818578447</v>
      </c>
      <c r="I114" s="77">
        <v>-2.1801035365561079</v>
      </c>
      <c r="J114" s="77">
        <v>-2.3103672334361005</v>
      </c>
      <c r="K114" s="77">
        <v>-2.310367233436101</v>
      </c>
      <c r="L114" s="77">
        <v>0</v>
      </c>
      <c r="M114" s="77">
        <v>-1.0780315809680894</v>
      </c>
      <c r="N114" s="77">
        <v>-2.059289726242528</v>
      </c>
      <c r="O114" s="77">
        <v>0</v>
      </c>
      <c r="P114" s="77">
        <v>0</v>
      </c>
      <c r="Q114" s="77">
        <v>-1.9462325736913484</v>
      </c>
      <c r="R114" s="77">
        <v>-0.17136310948997613</v>
      </c>
      <c r="S114" s="77">
        <v>-1.9462325736913484</v>
      </c>
      <c r="T114" s="77">
        <v>16</v>
      </c>
      <c r="U114" s="77">
        <v>2.6</v>
      </c>
      <c r="V114" s="77">
        <v>2.1468683340419465</v>
      </c>
      <c r="W114" s="77">
        <v>0.77431907474096673</v>
      </c>
      <c r="X114" s="77">
        <v>20.874471086036674</v>
      </c>
      <c r="Y114" s="77">
        <v>20.338504936530327</v>
      </c>
      <c r="Z114" s="77">
        <v>-1.332508631758581</v>
      </c>
      <c r="AA114" s="77">
        <v>-0.42548697585368567</v>
      </c>
      <c r="AB114" s="77">
        <v>-1.9462325736913484</v>
      </c>
      <c r="AC114" s="77">
        <v>0.33192831233365416</v>
      </c>
      <c r="AD114" s="77">
        <v>-1.9514020058562631</v>
      </c>
      <c r="AE114" s="77">
        <v>20.874471086036674</v>
      </c>
      <c r="AF114" s="77">
        <v>9.0267983074753193</v>
      </c>
      <c r="AG114" s="77">
        <v>39.520451339915368</v>
      </c>
      <c r="AH114" s="77">
        <v>12.496473906911143</v>
      </c>
      <c r="AI114" s="77">
        <v>58.222849083215792</v>
      </c>
      <c r="AJ114" s="77">
        <v>12.440056417489425</v>
      </c>
      <c r="AK114" s="77">
        <v>2</v>
      </c>
      <c r="AL114" s="77">
        <v>7</v>
      </c>
      <c r="AM114" s="77">
        <v>6</v>
      </c>
      <c r="AN114" s="77">
        <v>1</v>
      </c>
      <c r="AO114" s="77">
        <v>16</v>
      </c>
    </row>
    <row r="115" spans="1:41" s="77" customFormat="1">
      <c r="A115" s="77">
        <v>114</v>
      </c>
      <c r="B115" s="77" t="s">
        <v>11</v>
      </c>
      <c r="C115" s="77" t="s">
        <v>100</v>
      </c>
      <c r="D115" s="77" t="s">
        <v>470</v>
      </c>
      <c r="E115" s="78" t="s">
        <v>479</v>
      </c>
      <c r="F115" s="78" t="s">
        <v>478</v>
      </c>
      <c r="G115" s="77">
        <v>-4.3372907408324899</v>
      </c>
      <c r="H115" s="77">
        <v>-2.1618852108909103</v>
      </c>
      <c r="I115" s="77">
        <v>-3.9688373408889897</v>
      </c>
      <c r="J115" s="77">
        <v>-2.1618852108909103</v>
      </c>
      <c r="K115" s="77">
        <v>-2.6741486494265287</v>
      </c>
      <c r="L115" s="77">
        <v>-3.6309854756950335</v>
      </c>
      <c r="M115" s="77">
        <v>-2.57191802677763</v>
      </c>
      <c r="N115" s="77">
        <v>-0.95729875560153244</v>
      </c>
      <c r="O115" s="77">
        <v>-3.9252682321781664</v>
      </c>
      <c r="P115" s="77">
        <v>0</v>
      </c>
      <c r="Q115" s="77">
        <v>-1.4271163556401456</v>
      </c>
      <c r="R115" s="77">
        <v>-0.24640041347847738</v>
      </c>
      <c r="S115" s="77">
        <v>-1.3075134832667765</v>
      </c>
      <c r="T115" s="77">
        <v>15</v>
      </c>
      <c r="U115" s="77">
        <v>2.6</v>
      </c>
      <c r="V115" s="77">
        <v>2.0709665662691115</v>
      </c>
      <c r="W115" s="77">
        <v>0.7647445255727543</v>
      </c>
      <c r="X115" s="77">
        <v>13.467400700668822</v>
      </c>
      <c r="Y115" s="77">
        <v>38.064516129032256</v>
      </c>
      <c r="Z115" s="77">
        <v>-1.8602492111635549</v>
      </c>
      <c r="AA115" s="77">
        <v>-0.35197642315717842</v>
      </c>
      <c r="AB115" s="77">
        <v>-1.3075134832667765</v>
      </c>
      <c r="AC115" s="77">
        <v>0.62613647027698449</v>
      </c>
      <c r="AD115" s="77">
        <v>-2.0296091679319597</v>
      </c>
      <c r="AE115" s="77">
        <v>13.467400700668822</v>
      </c>
      <c r="AF115" s="77">
        <v>10.322580645161292</v>
      </c>
      <c r="AG115" s="77">
        <v>41.290322580645153</v>
      </c>
      <c r="AH115" s="77">
        <v>21.29032258064516</v>
      </c>
      <c r="AI115" s="77">
        <v>65.161290322580641</v>
      </c>
      <c r="AJ115" s="77">
        <v>11.612903225806456</v>
      </c>
      <c r="AK115" s="77">
        <v>2</v>
      </c>
      <c r="AL115" s="77">
        <v>6</v>
      </c>
      <c r="AM115" s="77">
        <v>6</v>
      </c>
      <c r="AN115" s="77">
        <v>1</v>
      </c>
      <c r="AO115" s="77">
        <v>15</v>
      </c>
    </row>
    <row r="116" spans="1:41" s="77" customFormat="1">
      <c r="A116" s="77">
        <v>115</v>
      </c>
      <c r="B116" s="77" t="s">
        <v>92</v>
      </c>
      <c r="C116" s="77" t="s">
        <v>100</v>
      </c>
      <c r="D116" s="77" t="s">
        <v>471</v>
      </c>
      <c r="E116" s="78" t="s">
        <v>479</v>
      </c>
      <c r="F116" s="78" t="s">
        <v>478</v>
      </c>
      <c r="G116" s="77">
        <v>-5.4165447479126865</v>
      </c>
      <c r="H116" s="77">
        <v>-2.1307087940616301</v>
      </c>
      <c r="I116" s="77">
        <v>-0.69496021232411365</v>
      </c>
      <c r="J116" s="77">
        <v>-2.6442817537520651</v>
      </c>
      <c r="K116" s="77">
        <v>-3.6023225193043613</v>
      </c>
      <c r="L116" s="77">
        <v>0</v>
      </c>
      <c r="M116" s="77">
        <v>-2.574994885611174</v>
      </c>
      <c r="N116" s="77">
        <v>-1.0629568460272141</v>
      </c>
      <c r="O116" s="77">
        <v>-4.2922543709549537</v>
      </c>
      <c r="P116" s="77">
        <v>-4.7189452002469361</v>
      </c>
      <c r="Q116" s="77">
        <v>-1.9979703450658215</v>
      </c>
      <c r="R116" s="77">
        <v>-0.56283164399443775</v>
      </c>
      <c r="S116" s="77">
        <v>-1.8755070677571239</v>
      </c>
      <c r="T116" s="77">
        <v>14</v>
      </c>
      <c r="U116" s="77">
        <v>1.2666666666666666</v>
      </c>
      <c r="V116" s="77">
        <v>2.2490968738737673</v>
      </c>
      <c r="W116" s="77">
        <v>0.85223494337717076</v>
      </c>
      <c r="X116" s="77">
        <v>44.350110321019486</v>
      </c>
      <c r="Y116" s="77">
        <v>32.308712958867758</v>
      </c>
      <c r="Z116" s="77">
        <v>-0.22696489904994266</v>
      </c>
      <c r="AA116" s="77">
        <v>-0.56283164399443775</v>
      </c>
      <c r="AB116" s="77">
        <v>-1.8755070677571239</v>
      </c>
      <c r="AC116" s="77">
        <v>-1.6807118316381289E-2</v>
      </c>
      <c r="AD116" s="77">
        <v>0</v>
      </c>
      <c r="AE116" s="77">
        <v>44.350110321019486</v>
      </c>
      <c r="AF116" s="77">
        <v>6.6342326404245897</v>
      </c>
      <c r="AG116" s="77">
        <v>36.289252543122508</v>
      </c>
      <c r="AH116" s="77">
        <v>13.290579389650597</v>
      </c>
      <c r="AI116" s="77">
        <v>49.579831932773104</v>
      </c>
      <c r="AJ116" s="77">
        <v>0</v>
      </c>
      <c r="AK116" s="77">
        <v>1</v>
      </c>
      <c r="AL116" s="77">
        <v>8</v>
      </c>
      <c r="AM116" s="77">
        <v>5</v>
      </c>
      <c r="AN116" s="77">
        <v>0</v>
      </c>
      <c r="AO116" s="77">
        <v>14</v>
      </c>
    </row>
    <row r="117" spans="1:41" s="77" customFormat="1">
      <c r="A117" s="77">
        <v>116</v>
      </c>
      <c r="B117" s="77" t="s">
        <v>93</v>
      </c>
      <c r="C117" s="77" t="s">
        <v>100</v>
      </c>
      <c r="D117" s="77" t="s">
        <v>471</v>
      </c>
      <c r="E117" s="78" t="s">
        <v>479</v>
      </c>
      <c r="F117" s="78" t="s">
        <v>478</v>
      </c>
      <c r="G117" s="77">
        <v>-5.1307858952267171</v>
      </c>
      <c r="H117" s="77">
        <v>-1.3492396314855539</v>
      </c>
      <c r="I117" s="77">
        <v>-1.3524786766827648</v>
      </c>
      <c r="J117" s="77">
        <v>-2.0159025208753478</v>
      </c>
      <c r="K117" s="77">
        <v>-3.4974162394026984</v>
      </c>
      <c r="L117" s="77">
        <v>-5.1307858952267171</v>
      </c>
      <c r="M117" s="77">
        <v>-3.0090802910734911</v>
      </c>
      <c r="N117" s="77">
        <v>-0.96178616715901899</v>
      </c>
      <c r="O117" s="77">
        <v>-5.1307858952267171</v>
      </c>
      <c r="P117" s="77">
        <v>0</v>
      </c>
      <c r="Q117" s="77">
        <v>-2.194941098934112</v>
      </c>
      <c r="R117" s="77">
        <v>-0.58057169228231109</v>
      </c>
      <c r="S117" s="77">
        <v>-2.131392514486357</v>
      </c>
      <c r="T117" s="77">
        <v>15</v>
      </c>
      <c r="U117" s="77">
        <v>1.2666666666666666</v>
      </c>
      <c r="V117" s="77">
        <v>2.184660078250479</v>
      </c>
      <c r="W117" s="77">
        <v>0.80672805746411025</v>
      </c>
      <c r="X117" s="77">
        <v>41.7337311680932</v>
      </c>
      <c r="Y117" s="77">
        <v>39.406406112253904</v>
      </c>
      <c r="Z117" s="77">
        <v>-0.33371364396809139</v>
      </c>
      <c r="AA117" s="77">
        <v>-0.68434430681398972</v>
      </c>
      <c r="AB117" s="77">
        <v>-2.131392514486357</v>
      </c>
      <c r="AC117" s="77">
        <v>-0.14069593140000827</v>
      </c>
      <c r="AD117" s="77">
        <v>-5.1307858952267171</v>
      </c>
      <c r="AE117" s="77">
        <v>41.7337311680932</v>
      </c>
      <c r="AF117" s="77">
        <v>11.754334410813989</v>
      </c>
      <c r="AG117" s="77">
        <v>33.529238906846906</v>
      </c>
      <c r="AH117" s="77">
        <v>10.608286805759624</v>
      </c>
      <c r="AI117" s="77">
        <v>46.488392594769337</v>
      </c>
      <c r="AJ117" s="77">
        <v>0.58771672054069946</v>
      </c>
      <c r="AK117" s="77">
        <v>2</v>
      </c>
      <c r="AL117" s="77">
        <v>8</v>
      </c>
      <c r="AM117" s="77">
        <v>4</v>
      </c>
      <c r="AN117" s="77">
        <v>1</v>
      </c>
      <c r="AO117" s="77">
        <v>15</v>
      </c>
    </row>
    <row r="118" spans="1:41" s="77" customFormat="1">
      <c r="A118" s="77">
        <v>117</v>
      </c>
      <c r="B118" s="77" t="s">
        <v>94</v>
      </c>
      <c r="C118" s="77" t="s">
        <v>100</v>
      </c>
      <c r="D118" s="77" t="s">
        <v>471</v>
      </c>
      <c r="E118" s="78" t="s">
        <v>479</v>
      </c>
      <c r="F118" s="78" t="s">
        <v>478</v>
      </c>
      <c r="G118" s="77">
        <v>-3.8135829326148936</v>
      </c>
      <c r="H118" s="77">
        <v>-1.566334672016594</v>
      </c>
      <c r="I118" s="77">
        <v>-0.61411610584770537</v>
      </c>
      <c r="J118" s="77">
        <v>-2.3587881895526031</v>
      </c>
      <c r="K118" s="77">
        <v>0</v>
      </c>
      <c r="L118" s="77">
        <v>0</v>
      </c>
      <c r="M118" s="77">
        <v>-3.0981196237324009</v>
      </c>
      <c r="N118" s="77">
        <v>-1.2863913561581148</v>
      </c>
      <c r="O118" s="77">
        <v>0</v>
      </c>
      <c r="P118" s="77">
        <v>0</v>
      </c>
      <c r="Q118" s="77">
        <v>-3.0786966175360164</v>
      </c>
      <c r="R118" s="77">
        <v>-1.0477930402718962</v>
      </c>
      <c r="S118" s="77">
        <v>-3.0786966175360164</v>
      </c>
      <c r="T118" s="77">
        <v>12</v>
      </c>
      <c r="U118" s="77">
        <v>1.2666666666666666</v>
      </c>
      <c r="V118" s="77">
        <v>1.8303658232993933</v>
      </c>
      <c r="W118" s="77">
        <v>0.73659339414442426</v>
      </c>
      <c r="X118" s="77">
        <v>54.545281506902768</v>
      </c>
      <c r="Y118" s="77">
        <v>30.283400809716611</v>
      </c>
      <c r="Z118" s="77">
        <v>0.18231457757458022</v>
      </c>
      <c r="AA118" s="77">
        <v>-1.0477930402718965</v>
      </c>
      <c r="AB118" s="77">
        <v>-3.0786966175360164</v>
      </c>
      <c r="AC118" s="77">
        <v>-0.83000636327714239</v>
      </c>
      <c r="AD118" s="77">
        <v>-2.5839975524322312</v>
      </c>
      <c r="AE118" s="77">
        <v>54.545281506902768</v>
      </c>
      <c r="AF118" s="77">
        <v>8.6369770580296912</v>
      </c>
      <c r="AG118" s="77">
        <v>25.964912280701757</v>
      </c>
      <c r="AH118" s="77">
        <v>4.3994601889338734</v>
      </c>
      <c r="AI118" s="77">
        <v>30.364372469635629</v>
      </c>
      <c r="AJ118" s="77">
        <v>7.0175438596491224</v>
      </c>
      <c r="AK118" s="77">
        <v>3</v>
      </c>
      <c r="AL118" s="77">
        <v>6</v>
      </c>
      <c r="AM118" s="77">
        <v>3</v>
      </c>
      <c r="AN118" s="77">
        <v>0</v>
      </c>
      <c r="AO118" s="77">
        <v>12</v>
      </c>
    </row>
    <row r="119" spans="1:41" s="77" customFormat="1">
      <c r="A119" s="77">
        <v>118</v>
      </c>
      <c r="B119" s="77" t="s">
        <v>95</v>
      </c>
      <c r="C119" s="77" t="s">
        <v>100</v>
      </c>
      <c r="D119" s="77" t="s">
        <v>471</v>
      </c>
      <c r="E119" s="78" t="s">
        <v>479</v>
      </c>
      <c r="F119" s="78" t="s">
        <v>478</v>
      </c>
      <c r="G119" s="77">
        <v>-4.1710483686301227</v>
      </c>
      <c r="H119" s="77">
        <v>-1.8856117102991359</v>
      </c>
      <c r="I119" s="77">
        <v>-0.35977961113374723</v>
      </c>
      <c r="J119" s="77">
        <v>-2.9303934322456509</v>
      </c>
      <c r="K119" s="77">
        <v>-3.6498787167642037</v>
      </c>
      <c r="L119" s="77">
        <v>-3.6498787167642037</v>
      </c>
      <c r="M119" s="77">
        <v>-3.4623447426436567</v>
      </c>
      <c r="N119" s="77">
        <v>-1.4647787078734116</v>
      </c>
      <c r="O119" s="77">
        <v>0</v>
      </c>
      <c r="P119" s="77">
        <v>0</v>
      </c>
      <c r="Q119" s="77">
        <v>-2.0604849689346016</v>
      </c>
      <c r="R119" s="77">
        <v>-1.0006596007198334</v>
      </c>
      <c r="S119" s="77">
        <v>-2.0604849689346016</v>
      </c>
      <c r="T119" s="77">
        <v>14</v>
      </c>
      <c r="U119" s="77">
        <v>1.2666666666666666</v>
      </c>
      <c r="V119" s="77">
        <v>2.1670367350544604</v>
      </c>
      <c r="W119" s="77">
        <v>0.82114045448583994</v>
      </c>
      <c r="X119" s="77">
        <v>55.795996530903281</v>
      </c>
      <c r="Y119" s="77">
        <v>23.840891816569542</v>
      </c>
      <c r="Z119" s="77">
        <v>0.2328867588495562</v>
      </c>
      <c r="AA119" s="77">
        <v>-1.1063970631325146</v>
      </c>
      <c r="AB119" s="77">
        <v>-2.0604849689346016</v>
      </c>
      <c r="AC119" s="77">
        <v>-0.48187711966075231</v>
      </c>
      <c r="AD119" s="77">
        <v>-4.1710483686301227</v>
      </c>
      <c r="AE119" s="77">
        <v>55.795996530903281</v>
      </c>
      <c r="AF119" s="77">
        <v>5.0671395996959703</v>
      </c>
      <c r="AG119" s="77">
        <v>24.854319736508739</v>
      </c>
      <c r="AH119" s="77">
        <v>11.299721307322017</v>
      </c>
      <c r="AI119" s="77">
        <v>38.180896883709146</v>
      </c>
      <c r="AJ119" s="77">
        <v>1.5201418799087911</v>
      </c>
      <c r="AK119" s="77">
        <v>2</v>
      </c>
      <c r="AL119" s="77">
        <v>7</v>
      </c>
      <c r="AM119" s="77">
        <v>4</v>
      </c>
      <c r="AN119" s="77">
        <v>1</v>
      </c>
      <c r="AO119" s="77">
        <v>14</v>
      </c>
    </row>
    <row r="120" spans="1:41" s="77" customFormat="1">
      <c r="A120" s="77">
        <v>119</v>
      </c>
      <c r="B120" s="77" t="s">
        <v>96</v>
      </c>
      <c r="C120" s="77" t="s">
        <v>100</v>
      </c>
      <c r="D120" s="77" t="s">
        <v>471</v>
      </c>
      <c r="E120" s="78" t="s">
        <v>479</v>
      </c>
      <c r="F120" s="78" t="s">
        <v>478</v>
      </c>
      <c r="G120" s="77">
        <v>-4.4260435200906558</v>
      </c>
      <c r="H120" s="77">
        <v>-1.0152306797290587</v>
      </c>
      <c r="I120" s="77">
        <v>-1.0780843895603049</v>
      </c>
      <c r="J120" s="77">
        <v>-2.2591555350667099</v>
      </c>
      <c r="K120" s="77">
        <v>-4.014579593753238</v>
      </c>
      <c r="L120" s="77">
        <v>-4.4260435200906558</v>
      </c>
      <c r="M120" s="77">
        <v>-3.0032042883926917</v>
      </c>
      <c r="N120" s="77">
        <v>-1.451854556432298</v>
      </c>
      <c r="O120" s="77">
        <v>-5.1251537475388478</v>
      </c>
      <c r="P120" s="77">
        <v>0</v>
      </c>
      <c r="Q120" s="77">
        <v>-2.4778845973142802</v>
      </c>
      <c r="R120" s="77">
        <v>-1.0122054457019283</v>
      </c>
      <c r="S120" s="77">
        <v>-2.3978952727983702</v>
      </c>
      <c r="T120" s="77">
        <v>17</v>
      </c>
      <c r="U120" s="77">
        <v>1.2666666666666666</v>
      </c>
      <c r="V120" s="77">
        <v>2.2406410283285214</v>
      </c>
      <c r="W120" s="77">
        <v>0.79084797233118742</v>
      </c>
      <c r="X120" s="77">
        <v>53.164647707455984</v>
      </c>
      <c r="Y120" s="77">
        <v>28.427895981087477</v>
      </c>
      <c r="Z120" s="77">
        <v>0.12675535005547642</v>
      </c>
      <c r="AA120" s="77">
        <v>-1.104926437507072</v>
      </c>
      <c r="AB120" s="77">
        <v>-2.3978952727983702</v>
      </c>
      <c r="AC120" s="77">
        <v>-0.59367552991436778</v>
      </c>
      <c r="AD120" s="77">
        <v>-3.7208624999669868</v>
      </c>
      <c r="AE120" s="77">
        <v>53.164647707455984</v>
      </c>
      <c r="AF120" s="77">
        <v>9.456264775413711</v>
      </c>
      <c r="AG120" s="77">
        <v>24.88179669030734</v>
      </c>
      <c r="AH120" s="77">
        <v>8.3333333333333339</v>
      </c>
      <c r="AI120" s="77">
        <v>35.579196217494101</v>
      </c>
      <c r="AJ120" s="77">
        <v>2.3640661938534286</v>
      </c>
      <c r="AK120" s="77">
        <v>3</v>
      </c>
      <c r="AL120" s="77">
        <v>8</v>
      </c>
      <c r="AM120" s="77">
        <v>5</v>
      </c>
      <c r="AN120" s="77">
        <v>2</v>
      </c>
      <c r="AO120" s="77">
        <v>18</v>
      </c>
    </row>
    <row r="121" spans="1:41" s="77" customFormat="1">
      <c r="A121" s="77">
        <v>120</v>
      </c>
      <c r="B121" s="77" t="s">
        <v>97</v>
      </c>
      <c r="C121" s="77" t="s">
        <v>100</v>
      </c>
      <c r="D121" s="77" t="s">
        <v>471</v>
      </c>
      <c r="E121" s="78" t="s">
        <v>479</v>
      </c>
      <c r="F121" s="78" t="s">
        <v>478</v>
      </c>
      <c r="G121" s="77">
        <v>-4.1705337005796466</v>
      </c>
      <c r="H121" s="77">
        <v>-1.839287210846783</v>
      </c>
      <c r="I121" s="77">
        <v>0.25460524854452732</v>
      </c>
      <c r="J121" s="77">
        <v>-3.1636273506377224</v>
      </c>
      <c r="K121" s="77">
        <v>-4.1705337005796466</v>
      </c>
      <c r="L121" s="77">
        <v>0</v>
      </c>
      <c r="M121" s="77">
        <v>0</v>
      </c>
      <c r="N121" s="77">
        <v>-1.4280071776132748</v>
      </c>
      <c r="O121" s="77">
        <v>0</v>
      </c>
      <c r="P121" s="77">
        <v>0</v>
      </c>
      <c r="Q121" s="77">
        <v>-4.1537469652379038</v>
      </c>
      <c r="R121" s="77">
        <v>-1.3332729003983075</v>
      </c>
      <c r="S121" s="77">
        <v>-4.1537469652379038</v>
      </c>
      <c r="T121" s="77">
        <v>10</v>
      </c>
      <c r="U121" s="77">
        <v>1.2666666666666666</v>
      </c>
      <c r="V121" s="77">
        <v>1.7005622139864518</v>
      </c>
      <c r="W121" s="77">
        <v>0.73854478566749293</v>
      </c>
      <c r="X121" s="77">
        <v>71.565442321340157</v>
      </c>
      <c r="Y121" s="77">
        <v>23.396704689480359</v>
      </c>
      <c r="Z121" s="77">
        <v>0.92300708319747748</v>
      </c>
      <c r="AA121" s="77">
        <v>-1.428007177613275</v>
      </c>
      <c r="AB121" s="77">
        <v>-4.1537469652379038</v>
      </c>
      <c r="AC121" s="77">
        <v>-1.2420398763077691</v>
      </c>
      <c r="AD121" s="77">
        <v>-3.6493586959516531</v>
      </c>
      <c r="AE121" s="77">
        <v>71.565442321340157</v>
      </c>
      <c r="AF121" s="77">
        <v>4.0557667934093793</v>
      </c>
      <c r="AG121" s="77">
        <v>19.340937896070979</v>
      </c>
      <c r="AH121" s="77">
        <v>1.5462610899873259</v>
      </c>
      <c r="AI121" s="77">
        <v>22.408111533586819</v>
      </c>
      <c r="AJ121" s="77">
        <v>2.5348542458808621</v>
      </c>
      <c r="AK121" s="77">
        <v>1</v>
      </c>
      <c r="AL121" s="77">
        <v>5</v>
      </c>
      <c r="AM121" s="77">
        <v>3</v>
      </c>
      <c r="AN121" s="77">
        <v>1</v>
      </c>
      <c r="AO121" s="77">
        <v>10</v>
      </c>
    </row>
    <row r="122" spans="1:41" s="77" customFormat="1">
      <c r="A122" s="77">
        <v>121</v>
      </c>
      <c r="B122" s="77" t="s">
        <v>98</v>
      </c>
      <c r="C122" s="77" t="s">
        <v>100</v>
      </c>
      <c r="D122" s="77" t="s">
        <v>472</v>
      </c>
      <c r="E122" s="78" t="s">
        <v>479</v>
      </c>
      <c r="F122" s="78" t="s">
        <v>478</v>
      </c>
      <c r="G122" s="77">
        <v>-3.8346018584595614</v>
      </c>
      <c r="H122" s="77">
        <v>-1.1932335259718811</v>
      </c>
      <c r="I122" s="77">
        <v>-0.59860273681277065</v>
      </c>
      <c r="J122" s="77">
        <v>-2.2457516182308797</v>
      </c>
      <c r="K122" s="77">
        <v>-4.1276718749800949</v>
      </c>
      <c r="L122" s="77">
        <v>-4.1276718749800949</v>
      </c>
      <c r="M122" s="77">
        <v>-2.4515796456719334</v>
      </c>
      <c r="N122" s="77">
        <v>-1.6683355536815856</v>
      </c>
      <c r="O122" s="77">
        <v>0</v>
      </c>
      <c r="P122" s="77">
        <v>-5.236973736306985</v>
      </c>
      <c r="Q122" s="77">
        <v>-3.6060411758049318</v>
      </c>
      <c r="R122" s="77">
        <v>-0.96946686798684123</v>
      </c>
      <c r="S122" s="77">
        <v>-3.6060411758049318</v>
      </c>
      <c r="T122" s="77">
        <v>11</v>
      </c>
      <c r="U122" s="77">
        <v>2.833333333333333</v>
      </c>
      <c r="V122" s="77">
        <v>1.7244729666805545</v>
      </c>
      <c r="W122" s="77">
        <v>0.71916108524125621</v>
      </c>
      <c r="X122" s="77">
        <v>60.849738088294394</v>
      </c>
      <c r="Y122" s="77">
        <v>25.436277102062405</v>
      </c>
      <c r="Z122" s="77">
        <v>0.44100040283700992</v>
      </c>
      <c r="AA122" s="77">
        <v>-0.96946686798684123</v>
      </c>
      <c r="AB122" s="77">
        <v>-3.6060411758049318</v>
      </c>
      <c r="AC122" s="77">
        <v>-0.8405079436937295</v>
      </c>
      <c r="AD122" s="77">
        <v>0</v>
      </c>
      <c r="AE122" s="77">
        <v>60.849738088294394</v>
      </c>
      <c r="AF122" s="77">
        <v>9.5716552088841897</v>
      </c>
      <c r="AG122" s="77">
        <v>27.498677948175569</v>
      </c>
      <c r="AH122" s="77">
        <v>2.6441036488630356</v>
      </c>
      <c r="AI122" s="77">
        <v>30.142781597038603</v>
      </c>
      <c r="AJ122" s="77">
        <v>0</v>
      </c>
      <c r="AK122" s="77">
        <v>2</v>
      </c>
      <c r="AL122" s="77">
        <v>7</v>
      </c>
      <c r="AM122" s="77">
        <v>2</v>
      </c>
      <c r="AN122" s="77">
        <v>0</v>
      </c>
      <c r="AO122" s="77">
        <v>11</v>
      </c>
    </row>
    <row r="123" spans="1:41" s="77" customFormat="1">
      <c r="A123" s="77">
        <v>122</v>
      </c>
      <c r="B123" s="77" t="s">
        <v>175</v>
      </c>
      <c r="C123" s="77" t="s">
        <v>100</v>
      </c>
      <c r="D123" s="77" t="s">
        <v>472</v>
      </c>
      <c r="E123" s="78" t="s">
        <v>479</v>
      </c>
      <c r="F123" s="78" t="s">
        <v>478</v>
      </c>
      <c r="G123" s="77">
        <v>0</v>
      </c>
      <c r="H123" s="77">
        <v>-0.37324422909700172</v>
      </c>
      <c r="I123" s="77">
        <v>-0.78173499632963395</v>
      </c>
      <c r="J123" s="77">
        <v>-2.5146374635977469</v>
      </c>
      <c r="K123" s="77">
        <v>-4.6006600305102054</v>
      </c>
      <c r="L123" s="77">
        <v>0</v>
      </c>
      <c r="M123" s="77">
        <v>-2.6720243788454479</v>
      </c>
      <c r="N123" s="77">
        <v>-2.2601170075671213</v>
      </c>
      <c r="O123" s="77">
        <v>0</v>
      </c>
      <c r="P123" s="77">
        <v>-3.4731976639099154</v>
      </c>
      <c r="Q123" s="77">
        <v>-5.2988172415896875</v>
      </c>
      <c r="R123" s="77">
        <v>-1.3915862022628394</v>
      </c>
      <c r="S123" s="77">
        <v>-5.2988172415896875</v>
      </c>
      <c r="T123" s="77">
        <v>7</v>
      </c>
      <c r="U123" s="77">
        <v>2.833333333333333</v>
      </c>
      <c r="V123" s="77">
        <v>1.6492542771029921</v>
      </c>
      <c r="W123" s="77">
        <v>0.84754903914944912</v>
      </c>
      <c r="X123" s="77">
        <v>72.170340980741315</v>
      </c>
      <c r="Y123" s="77">
        <v>16.931874689209351</v>
      </c>
      <c r="Z123" s="77">
        <v>0.95292684857081156</v>
      </c>
      <c r="AA123" s="77">
        <v>-1.3915862022628394</v>
      </c>
      <c r="AB123" s="77">
        <v>-5.2988172415896875</v>
      </c>
      <c r="AC123" s="77">
        <v>-1.3303592317761959</v>
      </c>
      <c r="AD123" s="77">
        <v>0</v>
      </c>
      <c r="AE123" s="77">
        <v>72.170340980741315</v>
      </c>
      <c r="AF123" s="77">
        <v>7.483838886126307</v>
      </c>
      <c r="AG123" s="77">
        <v>19.915464942814523</v>
      </c>
      <c r="AH123" s="77">
        <v>0.49726504226752866</v>
      </c>
      <c r="AI123" s="77">
        <v>20.909995027349577</v>
      </c>
      <c r="AJ123" s="77">
        <v>0</v>
      </c>
      <c r="AK123" s="77">
        <v>1</v>
      </c>
      <c r="AL123" s="77">
        <v>5</v>
      </c>
      <c r="AM123" s="77">
        <v>1</v>
      </c>
      <c r="AN123" s="77">
        <v>1</v>
      </c>
      <c r="AO123" s="77">
        <v>8</v>
      </c>
    </row>
    <row r="124" spans="1:41" s="77" customFormat="1">
      <c r="A124" s="77">
        <v>123</v>
      </c>
      <c r="B124" s="77" t="s">
        <v>368</v>
      </c>
      <c r="C124" s="77" t="s">
        <v>100</v>
      </c>
      <c r="D124" s="77" t="s">
        <v>472</v>
      </c>
      <c r="E124" s="78" t="s">
        <v>479</v>
      </c>
      <c r="F124" s="78" t="s">
        <v>478</v>
      </c>
      <c r="G124" s="77">
        <v>-3.1593616973357932</v>
      </c>
      <c r="H124" s="77">
        <v>-0.56673325570428701</v>
      </c>
      <c r="I124" s="77">
        <v>-0.33342930623705885</v>
      </c>
      <c r="J124" s="77">
        <v>-3.1593616973357932</v>
      </c>
      <c r="K124" s="77">
        <v>0</v>
      </c>
      <c r="L124" s="77">
        <v>0</v>
      </c>
      <c r="M124" s="77">
        <v>-4.6959245492565556</v>
      </c>
      <c r="N124" s="77">
        <v>-2.3638287182347639</v>
      </c>
      <c r="O124" s="77">
        <v>0</v>
      </c>
      <c r="P124" s="77">
        <v>-3.1593616973357932</v>
      </c>
      <c r="Q124" s="77">
        <v>-4.6959245492565556</v>
      </c>
      <c r="R124" s="77">
        <v>-1.8510760463844744</v>
      </c>
      <c r="S124" s="77">
        <v>-4.6959245492565556</v>
      </c>
      <c r="T124" s="77">
        <v>5</v>
      </c>
      <c r="U124" s="77">
        <v>2.833333333333333</v>
      </c>
      <c r="V124" s="77">
        <v>1.3168166589371346</v>
      </c>
      <c r="W124" s="77">
        <v>0.81818419260771125</v>
      </c>
      <c r="X124" s="77">
        <v>82.012138695122189</v>
      </c>
      <c r="Y124" s="77">
        <v>12.669683257918555</v>
      </c>
      <c r="Z124" s="77">
        <v>1.5171701107219266</v>
      </c>
      <c r="AA124" s="77">
        <v>-1.8510760463844744</v>
      </c>
      <c r="AB124" s="77">
        <v>-4.6959245492565556</v>
      </c>
      <c r="AC124" s="77">
        <v>-1.7760111122599158</v>
      </c>
      <c r="AD124" s="77">
        <v>0</v>
      </c>
      <c r="AE124" s="77">
        <v>82.012138695122189</v>
      </c>
      <c r="AF124" s="77">
        <v>4.0723981900452486</v>
      </c>
      <c r="AG124" s="77">
        <v>13.574660633484164</v>
      </c>
      <c r="AH124" s="77">
        <v>0.90497737556561098</v>
      </c>
      <c r="AI124" s="77">
        <v>14.479638009049776</v>
      </c>
      <c r="AJ124" s="77">
        <v>0</v>
      </c>
      <c r="AK124" s="77">
        <v>1</v>
      </c>
      <c r="AL124" s="77">
        <v>3</v>
      </c>
      <c r="AM124" s="77">
        <v>1</v>
      </c>
      <c r="AN124" s="77">
        <v>0</v>
      </c>
      <c r="AO124" s="77">
        <v>5</v>
      </c>
    </row>
    <row r="125" spans="1:41" s="77" customFormat="1">
      <c r="A125" s="77">
        <v>124</v>
      </c>
      <c r="B125" s="77" t="s">
        <v>369</v>
      </c>
      <c r="C125" s="77" t="s">
        <v>100</v>
      </c>
      <c r="D125" s="77" t="s">
        <v>472</v>
      </c>
      <c r="E125" s="78" t="s">
        <v>479</v>
      </c>
      <c r="F125" s="78" t="s">
        <v>478</v>
      </c>
      <c r="G125" s="77">
        <v>-4.6318121169345128</v>
      </c>
      <c r="H125" s="77">
        <v>-0.71783979315031732</v>
      </c>
      <c r="I125" s="77">
        <v>-0.32154438616112424</v>
      </c>
      <c r="J125" s="77">
        <v>-2.618068588830162</v>
      </c>
      <c r="K125" s="77">
        <v>0</v>
      </c>
      <c r="L125" s="77">
        <v>0</v>
      </c>
      <c r="M125" s="77">
        <v>-3.0757749812275272</v>
      </c>
      <c r="N125" s="77">
        <v>-2.2375130962503307</v>
      </c>
      <c r="O125" s="77">
        <v>0</v>
      </c>
      <c r="P125" s="77">
        <v>-3.3324542292425523</v>
      </c>
      <c r="Q125" s="77">
        <v>-5.3298160336074076</v>
      </c>
      <c r="R125" s="77">
        <v>-1.5504304396273425</v>
      </c>
      <c r="S125" s="77">
        <v>-5.3298160336074076</v>
      </c>
      <c r="T125" s="77">
        <v>6</v>
      </c>
      <c r="U125" s="77">
        <v>2.833333333333333</v>
      </c>
      <c r="V125" s="77">
        <v>1.4762631415820262</v>
      </c>
      <c r="W125" s="77">
        <v>0.82391814690285725</v>
      </c>
      <c r="X125" s="77">
        <v>75.781146928932728</v>
      </c>
      <c r="Y125" s="77">
        <v>16.441658630665387</v>
      </c>
      <c r="Z125" s="77">
        <v>1.1407181580756987</v>
      </c>
      <c r="AA125" s="77">
        <v>-1.5504304396273425</v>
      </c>
      <c r="AB125" s="77">
        <v>-5.3298160336074076</v>
      </c>
      <c r="AC125" s="77">
        <v>-1.5173931727520458</v>
      </c>
      <c r="AD125" s="77">
        <v>0</v>
      </c>
      <c r="AE125" s="77">
        <v>75.781146928932728</v>
      </c>
      <c r="AF125" s="77">
        <v>6.7984570877531363</v>
      </c>
      <c r="AG125" s="77">
        <v>17.502410800385732</v>
      </c>
      <c r="AH125" s="77">
        <v>0.48216007714561243</v>
      </c>
      <c r="AI125" s="77">
        <v>17.984570877531343</v>
      </c>
      <c r="AJ125" s="77">
        <v>0</v>
      </c>
      <c r="AK125" s="77">
        <v>1</v>
      </c>
      <c r="AL125" s="77">
        <v>4</v>
      </c>
      <c r="AM125" s="77">
        <v>1</v>
      </c>
      <c r="AN125" s="77">
        <v>0</v>
      </c>
      <c r="AO125" s="77">
        <v>6</v>
      </c>
    </row>
    <row r="126" spans="1:41" s="77" customFormat="1">
      <c r="A126" s="77">
        <v>125</v>
      </c>
      <c r="B126" s="77" t="s">
        <v>370</v>
      </c>
      <c r="C126" s="77" t="s">
        <v>100</v>
      </c>
      <c r="D126" s="77" t="s">
        <v>472</v>
      </c>
      <c r="E126" s="78" t="s">
        <v>479</v>
      </c>
      <c r="F126" s="78" t="s">
        <v>478</v>
      </c>
      <c r="G126" s="77">
        <v>-3.0706335817271087</v>
      </c>
      <c r="H126" s="77">
        <v>-1.0149622593811853</v>
      </c>
      <c r="I126" s="77">
        <v>-0.32509380594626019</v>
      </c>
      <c r="J126" s="77">
        <v>-2.2704967784425447</v>
      </c>
      <c r="K126" s="77">
        <v>-3.9070104636046019</v>
      </c>
      <c r="L126" s="77">
        <v>0</v>
      </c>
      <c r="M126" s="77">
        <v>-2.7673667782586295</v>
      </c>
      <c r="N126" s="77">
        <v>-2.3299840671821599</v>
      </c>
      <c r="O126" s="77">
        <v>0</v>
      </c>
      <c r="P126" s="77">
        <v>0</v>
      </c>
      <c r="Q126" s="77">
        <v>-4.1997050778799272</v>
      </c>
      <c r="R126" s="77">
        <v>-1.6035381903069119</v>
      </c>
      <c r="S126" s="77">
        <v>-4.1997050778799272</v>
      </c>
      <c r="T126" s="77">
        <v>6</v>
      </c>
      <c r="U126" s="77">
        <v>2.833333333333333</v>
      </c>
      <c r="V126" s="77">
        <v>1.4684071450644474</v>
      </c>
      <c r="W126" s="77">
        <v>0.81953363176424698</v>
      </c>
      <c r="X126" s="77">
        <v>72.977967997665473</v>
      </c>
      <c r="Y126" s="77">
        <v>18.22660098522168</v>
      </c>
      <c r="Z126" s="77">
        <v>0.99350505400023259</v>
      </c>
      <c r="AA126" s="77">
        <v>-1.6035381903069119</v>
      </c>
      <c r="AB126" s="77">
        <v>-4.1997050778799272</v>
      </c>
      <c r="AC126" s="77">
        <v>-1.5010698757123186</v>
      </c>
      <c r="AD126" s="77">
        <v>0</v>
      </c>
      <c r="AE126" s="77">
        <v>72.977967997665473</v>
      </c>
      <c r="AF126" s="77">
        <v>9.3596059113300516</v>
      </c>
      <c r="AG126" s="77">
        <v>16.748768472906406</v>
      </c>
      <c r="AH126" s="77">
        <v>1.4778325123152711</v>
      </c>
      <c r="AI126" s="77">
        <v>18.226600985221676</v>
      </c>
      <c r="AJ126" s="77">
        <v>0</v>
      </c>
      <c r="AK126" s="77">
        <v>1</v>
      </c>
      <c r="AL126" s="77">
        <v>4</v>
      </c>
      <c r="AM126" s="77">
        <v>1</v>
      </c>
      <c r="AN126" s="77">
        <v>0</v>
      </c>
      <c r="AO126" s="77">
        <v>6</v>
      </c>
    </row>
    <row r="127" spans="1:41" s="77" customFormat="1">
      <c r="A127" s="77">
        <v>126</v>
      </c>
      <c r="B127" s="77" t="s">
        <v>371</v>
      </c>
      <c r="C127" s="77" t="s">
        <v>100</v>
      </c>
      <c r="D127" s="77" t="s">
        <v>472</v>
      </c>
      <c r="E127" s="78" t="s">
        <v>479</v>
      </c>
      <c r="F127" s="78" t="s">
        <v>478</v>
      </c>
      <c r="G127" s="77">
        <v>-3.0106208860477417</v>
      </c>
      <c r="H127" s="77">
        <v>0.14647190390025755</v>
      </c>
      <c r="I127" s="77">
        <v>-2.8700273171789323</v>
      </c>
      <c r="J127" s="77">
        <v>-1.4644121403838422</v>
      </c>
      <c r="K127" s="77">
        <v>0</v>
      </c>
      <c r="L127" s="77">
        <v>0</v>
      </c>
      <c r="M127" s="77">
        <v>-2.5300827876168759</v>
      </c>
      <c r="N127" s="77">
        <v>-2.5203085768389162</v>
      </c>
      <c r="O127" s="77">
        <v>0</v>
      </c>
      <c r="P127" s="77">
        <v>-2.6326080059353516</v>
      </c>
      <c r="Q127" s="77">
        <v>-4.2979654470474467</v>
      </c>
      <c r="R127" s="77">
        <v>-1.293317904661786</v>
      </c>
      <c r="S127" s="77">
        <v>-4.2979654470474467</v>
      </c>
      <c r="T127" s="77">
        <v>9</v>
      </c>
      <c r="U127" s="77">
        <v>2.833333333333333</v>
      </c>
      <c r="V127" s="77">
        <v>1.6533605350306229</v>
      </c>
      <c r="W127" s="77">
        <v>0.75247680737080402</v>
      </c>
      <c r="X127" s="77">
        <v>63.715627095908786</v>
      </c>
      <c r="Y127" s="77">
        <v>26.224010731052996</v>
      </c>
      <c r="Z127" s="77">
        <v>0.56304270574810511</v>
      </c>
      <c r="AA127" s="77">
        <v>-1.293317904661786</v>
      </c>
      <c r="AB127" s="77">
        <v>-4.2979654470474467</v>
      </c>
      <c r="AC127" s="77">
        <v>-1.2156347440737789</v>
      </c>
      <c r="AD127" s="77">
        <v>0</v>
      </c>
      <c r="AE127" s="77">
        <v>63.715627095908786</v>
      </c>
      <c r="AF127" s="77">
        <v>18.779342723004707</v>
      </c>
      <c r="AG127" s="77">
        <v>21.529175050301809</v>
      </c>
      <c r="AH127" s="77">
        <v>1.3413816230717641</v>
      </c>
      <c r="AI127" s="77">
        <v>22.870556673373574</v>
      </c>
      <c r="AJ127" s="77">
        <v>0</v>
      </c>
      <c r="AK127" s="77">
        <v>2</v>
      </c>
      <c r="AL127" s="77">
        <v>6</v>
      </c>
      <c r="AM127" s="77">
        <v>1</v>
      </c>
      <c r="AN127" s="77">
        <v>0</v>
      </c>
      <c r="AO127" s="77">
        <v>9</v>
      </c>
    </row>
    <row r="128" spans="1:41">
      <c r="A128">
        <v>127</v>
      </c>
      <c r="B128" t="s">
        <v>319</v>
      </c>
      <c r="C128" t="s">
        <v>100</v>
      </c>
      <c r="D128" t="s">
        <v>244</v>
      </c>
      <c r="E128" s="25" t="s">
        <v>357</v>
      </c>
      <c r="F128" s="25" t="s">
        <v>478</v>
      </c>
      <c r="G128">
        <v>0</v>
      </c>
      <c r="H128">
        <v>-2.0964162184212878</v>
      </c>
      <c r="I128">
        <v>-3.3680344733784224</v>
      </c>
      <c r="J128">
        <v>-1.6449753801710849</v>
      </c>
      <c r="K128">
        <v>-4.6451117930810391</v>
      </c>
      <c r="L128">
        <v>-0.75920041215315792</v>
      </c>
      <c r="M128">
        <v>-2.308619480975981</v>
      </c>
      <c r="N128">
        <v>0</v>
      </c>
      <c r="O128">
        <v>-5.3430516978882077</v>
      </c>
      <c r="P128">
        <v>-1.6102946881540821</v>
      </c>
      <c r="Q128">
        <v>-2.1901071095673554</v>
      </c>
      <c r="R128">
        <v>0.34455358340638764</v>
      </c>
      <c r="S128">
        <v>-2.1386044663388044</v>
      </c>
      <c r="T128">
        <v>19</v>
      </c>
      <c r="U128">
        <v>0.2</v>
      </c>
      <c r="V128">
        <v>1.8953335302159411</v>
      </c>
      <c r="W128">
        <v>0.64369937486444462</v>
      </c>
      <c r="X128">
        <v>14.275517487508926</v>
      </c>
      <c r="Y128">
        <v>16.17891981917678</v>
      </c>
      <c r="Z128">
        <v>-1.7925924555319466</v>
      </c>
      <c r="AA128">
        <v>0.30547020128759167</v>
      </c>
      <c r="AB128">
        <v>-2.1386044663388044</v>
      </c>
      <c r="AC128">
        <v>0.80338042057500214</v>
      </c>
      <c r="AD128">
        <v>-5.3430516978882077</v>
      </c>
      <c r="AE128">
        <v>14.275517487508926</v>
      </c>
      <c r="AF128">
        <v>16.17891981917678</v>
      </c>
      <c r="AG128">
        <v>57.577920532952653</v>
      </c>
      <c r="AH128">
        <v>10.540090411610755</v>
      </c>
      <c r="AI128">
        <v>69.069712110397347</v>
      </c>
      <c r="AJ128">
        <v>0.47585058291696414</v>
      </c>
      <c r="AK128">
        <v>3</v>
      </c>
      <c r="AL128">
        <v>8</v>
      </c>
      <c r="AM128">
        <v>7</v>
      </c>
      <c r="AN128">
        <v>1</v>
      </c>
      <c r="AO128">
        <v>19</v>
      </c>
    </row>
    <row r="129" spans="1:41">
      <c r="A129">
        <v>128</v>
      </c>
      <c r="B129" t="s">
        <v>320</v>
      </c>
      <c r="C129" t="s">
        <v>100</v>
      </c>
      <c r="D129" t="s">
        <v>244</v>
      </c>
      <c r="E129" s="25" t="s">
        <v>357</v>
      </c>
      <c r="F129" s="25" t="s">
        <v>478</v>
      </c>
      <c r="G129">
        <v>-4.1751562049585145</v>
      </c>
      <c r="H129">
        <v>-0.6491799262644683</v>
      </c>
      <c r="I129">
        <v>-2.5766933132758152</v>
      </c>
      <c r="J129">
        <v>-1.3436286965392683</v>
      </c>
      <c r="K129">
        <v>-3.8696566090565168</v>
      </c>
      <c r="L129">
        <v>-4.585732492095616</v>
      </c>
      <c r="M129">
        <v>-1.5393219615499156</v>
      </c>
      <c r="N129">
        <v>-5.2839648603236364</v>
      </c>
      <c r="O129">
        <v>0</v>
      </c>
      <c r="P129">
        <v>0</v>
      </c>
      <c r="Q129">
        <v>-2.648013828625059</v>
      </c>
      <c r="R129">
        <v>-1.311637441102429</v>
      </c>
      <c r="S129">
        <v>-2.648013828625059</v>
      </c>
      <c r="T129">
        <v>17</v>
      </c>
      <c r="U129">
        <v>0.2</v>
      </c>
      <c r="V129">
        <v>2.239958149623194</v>
      </c>
      <c r="W129">
        <v>0.79060694611028526</v>
      </c>
      <c r="X129">
        <v>42.896795357052724</v>
      </c>
      <c r="Y129">
        <v>21.196063588190775</v>
      </c>
      <c r="Z129">
        <v>-0.28606311558923042</v>
      </c>
      <c r="AA129">
        <v>-1.311637441102429</v>
      </c>
      <c r="AB129">
        <v>-2.648013828625059</v>
      </c>
      <c r="AC129">
        <v>-0.95278788456039554</v>
      </c>
      <c r="AD129">
        <v>-2.3661120732848704</v>
      </c>
      <c r="AE129">
        <v>42.896795357052724</v>
      </c>
      <c r="AF129">
        <v>20.691395407519565</v>
      </c>
      <c r="AG129">
        <v>21.221296997224329</v>
      </c>
      <c r="AH129">
        <v>6.6111531667928354</v>
      </c>
      <c r="AI129">
        <v>27.832450164017164</v>
      </c>
      <c r="AJ129">
        <v>8.579359071410547</v>
      </c>
      <c r="AK129">
        <v>3</v>
      </c>
      <c r="AL129">
        <v>9</v>
      </c>
      <c r="AM129">
        <v>5</v>
      </c>
      <c r="AN129">
        <v>0</v>
      </c>
      <c r="AO129">
        <v>17</v>
      </c>
    </row>
    <row r="130" spans="1:41">
      <c r="A130">
        <v>129</v>
      </c>
      <c r="B130" t="s">
        <v>321</v>
      </c>
      <c r="C130" t="s">
        <v>100</v>
      </c>
      <c r="D130" t="s">
        <v>244</v>
      </c>
      <c r="E130" s="25" t="s">
        <v>357</v>
      </c>
      <c r="F130" s="25" t="s">
        <v>478</v>
      </c>
      <c r="G130">
        <v>-4.4787562611324327</v>
      </c>
      <c r="H130">
        <v>-2.5383687273181752</v>
      </c>
      <c r="I130">
        <v>-4.4787562611324327</v>
      </c>
      <c r="J130">
        <v>-1.5581446180465492</v>
      </c>
      <c r="K130">
        <v>-3.1972143280870213</v>
      </c>
      <c r="L130">
        <v>-3.0578264033497859</v>
      </c>
      <c r="M130">
        <v>0.15571358715243136</v>
      </c>
      <c r="N130">
        <v>0</v>
      </c>
      <c r="O130">
        <v>0</v>
      </c>
      <c r="P130">
        <v>-3.7741966885207425</v>
      </c>
      <c r="Q130">
        <v>-2.6152608468326917</v>
      </c>
      <c r="R130">
        <v>0.59906251532856303</v>
      </c>
      <c r="S130">
        <v>-2.6152608468326917</v>
      </c>
      <c r="T130">
        <v>19</v>
      </c>
      <c r="U130">
        <v>0.2</v>
      </c>
      <c r="V130">
        <v>1.8862713965006135</v>
      </c>
      <c r="W130">
        <v>0.64062166336169413</v>
      </c>
      <c r="X130">
        <v>9.5652173913043494</v>
      </c>
      <c r="Y130">
        <v>17.391304347826093</v>
      </c>
      <c r="Z130">
        <v>-2.2464956263430018</v>
      </c>
      <c r="AA130">
        <v>0.50230730281133251</v>
      </c>
      <c r="AB130">
        <v>-2.6152608468326917</v>
      </c>
      <c r="AC130">
        <v>0.91295510629534726</v>
      </c>
      <c r="AD130">
        <v>-3.7741966885207425</v>
      </c>
      <c r="AE130">
        <v>9.5652173913043494</v>
      </c>
      <c r="AF130">
        <v>17.391304347826093</v>
      </c>
      <c r="AG130">
        <v>62.300140252454419</v>
      </c>
      <c r="AH130">
        <v>6.8162692847124822</v>
      </c>
      <c r="AI130">
        <v>71.360448807854141</v>
      </c>
      <c r="AJ130">
        <v>2.2440392706872374</v>
      </c>
      <c r="AK130">
        <v>7</v>
      </c>
      <c r="AL130">
        <v>8</v>
      </c>
      <c r="AM130">
        <v>3</v>
      </c>
      <c r="AN130">
        <v>1</v>
      </c>
      <c r="AO130">
        <v>19</v>
      </c>
    </row>
    <row r="131" spans="1:41">
      <c r="A131">
        <v>130</v>
      </c>
      <c r="B131" t="s">
        <v>10</v>
      </c>
      <c r="C131" t="s">
        <v>100</v>
      </c>
      <c r="D131" t="s">
        <v>244</v>
      </c>
      <c r="E131" s="25" t="s">
        <v>357</v>
      </c>
      <c r="F131" s="25" t="s">
        <v>478</v>
      </c>
      <c r="G131">
        <v>-5.171335904787246</v>
      </c>
      <c r="H131">
        <v>-1.5101259765234627</v>
      </c>
      <c r="I131">
        <v>-3.5401991078582626</v>
      </c>
      <c r="J131">
        <v>-1.2321957632696758</v>
      </c>
      <c r="K131">
        <v>-2.4556126934240705</v>
      </c>
      <c r="L131">
        <v>-3.3507808957481391</v>
      </c>
      <c r="M131">
        <v>-1.0447659797668121</v>
      </c>
      <c r="N131">
        <v>-5.171335904787246</v>
      </c>
      <c r="O131">
        <v>0</v>
      </c>
      <c r="P131">
        <v>0</v>
      </c>
      <c r="Q131">
        <v>-3.1907702518916015</v>
      </c>
      <c r="R131">
        <v>-0.49475076399483403</v>
      </c>
      <c r="S131">
        <v>-3.1907702518916015</v>
      </c>
      <c r="T131">
        <v>17</v>
      </c>
      <c r="U131">
        <v>0.2</v>
      </c>
      <c r="V131">
        <v>2.1676313250168469</v>
      </c>
      <c r="W131">
        <v>0.76507875044578255</v>
      </c>
      <c r="X131">
        <v>21.475489072540572</v>
      </c>
      <c r="Y131">
        <v>23.144228055320351</v>
      </c>
      <c r="Z131">
        <v>-1.2964985755129192</v>
      </c>
      <c r="AA131">
        <v>-0.59191617918322925</v>
      </c>
      <c r="AB131">
        <v>-3.1907702518916015</v>
      </c>
      <c r="AC131">
        <v>-0.32979877503442656</v>
      </c>
      <c r="AD131">
        <v>-1.7601761832039844</v>
      </c>
      <c r="AE131">
        <v>21.475489072540572</v>
      </c>
      <c r="AF131">
        <v>22.579734688117416</v>
      </c>
      <c r="AG131">
        <v>35.61953147050523</v>
      </c>
      <c r="AH131">
        <v>3.951453570420548</v>
      </c>
      <c r="AI131">
        <v>41.828958509737518</v>
      </c>
      <c r="AJ131">
        <v>14.676827547276329</v>
      </c>
      <c r="AK131">
        <v>5</v>
      </c>
      <c r="AL131">
        <v>10</v>
      </c>
      <c r="AM131">
        <v>1</v>
      </c>
      <c r="AN131">
        <v>1</v>
      </c>
      <c r="AO131">
        <v>17</v>
      </c>
    </row>
    <row r="132" spans="1:41">
      <c r="A132">
        <v>131</v>
      </c>
      <c r="B132" t="s">
        <v>205</v>
      </c>
      <c r="C132" t="s">
        <v>100</v>
      </c>
      <c r="D132" t="s">
        <v>244</v>
      </c>
      <c r="E132" s="25" t="s">
        <v>357</v>
      </c>
      <c r="F132" s="25" t="s">
        <v>478</v>
      </c>
      <c r="G132">
        <v>-5.284471959725983</v>
      </c>
      <c r="H132">
        <v>-2.0808609883340616</v>
      </c>
      <c r="I132">
        <v>-3.6317736895778943</v>
      </c>
      <c r="J132">
        <v>-1.2254080850460007</v>
      </c>
      <c r="K132">
        <v>-3.6545467750334306</v>
      </c>
      <c r="L132">
        <v>-1.8050634348544174</v>
      </c>
      <c r="M132">
        <v>-0.7408206500293022</v>
      </c>
      <c r="N132">
        <v>-8.2850088954498791</v>
      </c>
      <c r="O132">
        <v>0</v>
      </c>
      <c r="P132">
        <v>-3.4670371391576982</v>
      </c>
      <c r="Q132">
        <v>-2.8154621824931061</v>
      </c>
      <c r="R132">
        <v>7.9234365539148754E-2</v>
      </c>
      <c r="S132">
        <v>-2.8154621824931061</v>
      </c>
      <c r="T132">
        <v>23</v>
      </c>
      <c r="U132">
        <v>0.2</v>
      </c>
      <c r="V132">
        <v>2.1755203518140007</v>
      </c>
      <c r="W132">
        <v>0.69383650614368064</v>
      </c>
      <c r="X132">
        <v>14.180177535200187</v>
      </c>
      <c r="Y132">
        <v>22.723833543505684</v>
      </c>
      <c r="Z132">
        <v>-1.8004049697301707</v>
      </c>
      <c r="AA132">
        <v>7.9234365539148754E-2</v>
      </c>
      <c r="AB132">
        <v>-2.8154621824931061</v>
      </c>
      <c r="AC132">
        <v>0.30757223093100067</v>
      </c>
      <c r="AD132">
        <v>-2.7421832074716681</v>
      </c>
      <c r="AE132">
        <v>14.180177535200187</v>
      </c>
      <c r="AF132">
        <v>22.698612862547296</v>
      </c>
      <c r="AG132">
        <v>51.979823455233301</v>
      </c>
      <c r="AH132">
        <v>5.6494325346784384</v>
      </c>
      <c r="AI132">
        <v>57.629255989911734</v>
      </c>
      <c r="AJ132">
        <v>6.0529634300126114</v>
      </c>
      <c r="AK132">
        <v>5</v>
      </c>
      <c r="AL132">
        <v>13</v>
      </c>
      <c r="AM132">
        <v>5</v>
      </c>
      <c r="AN132">
        <v>0</v>
      </c>
      <c r="AO132">
        <v>23</v>
      </c>
    </row>
    <row r="133" spans="1:41">
      <c r="A133">
        <v>132</v>
      </c>
      <c r="B133" t="s">
        <v>206</v>
      </c>
      <c r="C133" t="s">
        <v>100</v>
      </c>
      <c r="D133" t="s">
        <v>244</v>
      </c>
      <c r="E133" s="25" t="s">
        <v>357</v>
      </c>
      <c r="F133" s="25" t="s">
        <v>478</v>
      </c>
      <c r="G133">
        <v>0</v>
      </c>
      <c r="H133">
        <v>-2.5453219132869109</v>
      </c>
      <c r="I133">
        <v>-3.1308785930905296</v>
      </c>
      <c r="J133">
        <v>-1.3425383791648482</v>
      </c>
      <c r="K133">
        <v>-5.2582763170108526</v>
      </c>
      <c r="L133">
        <v>-0.67881418291444362</v>
      </c>
      <c r="M133">
        <v>-1.6545346282681808</v>
      </c>
      <c r="N133">
        <v>-5.2582763170108526</v>
      </c>
      <c r="O133">
        <v>-5.2582763170108526</v>
      </c>
      <c r="P133">
        <v>-2.21547801764557</v>
      </c>
      <c r="Q133">
        <v>-2.6206223598877783</v>
      </c>
      <c r="R133">
        <v>0.42946885545658503</v>
      </c>
      <c r="S133">
        <v>-2.5414902990603192</v>
      </c>
      <c r="T133">
        <v>19</v>
      </c>
      <c r="U133">
        <v>0.2</v>
      </c>
      <c r="V133">
        <v>1.869765866326857</v>
      </c>
      <c r="W133">
        <v>0.63501600119971946</v>
      </c>
      <c r="X133">
        <v>11.459275414358322</v>
      </c>
      <c r="Y133">
        <v>21.22702562775045</v>
      </c>
      <c r="Z133">
        <v>-2.044663129060762</v>
      </c>
      <c r="AA133">
        <v>0.42946885545658459</v>
      </c>
      <c r="AB133">
        <v>-2.5414902990603192</v>
      </c>
      <c r="AC133">
        <v>0.74801987911903733</v>
      </c>
      <c r="AD133">
        <v>-5.2582763170108526</v>
      </c>
      <c r="AE133">
        <v>11.459275414358322</v>
      </c>
      <c r="AF133">
        <v>20.709293295366294</v>
      </c>
      <c r="AG133">
        <v>60.574682888946398</v>
      </c>
      <c r="AH133">
        <v>7.300025886616619</v>
      </c>
      <c r="AI133">
        <v>67.874708775563022</v>
      </c>
      <c r="AJ133">
        <v>0.51773233238415739</v>
      </c>
      <c r="AK133">
        <v>5</v>
      </c>
      <c r="AL133">
        <v>9</v>
      </c>
      <c r="AM133">
        <v>5</v>
      </c>
      <c r="AN133">
        <v>0</v>
      </c>
      <c r="AO133">
        <v>19</v>
      </c>
    </row>
    <row r="134" spans="1:41">
      <c r="A134">
        <v>133</v>
      </c>
      <c r="B134" t="s">
        <v>207</v>
      </c>
      <c r="C134" t="s">
        <v>100</v>
      </c>
      <c r="D134" t="s">
        <v>286</v>
      </c>
      <c r="E134" s="25" t="s">
        <v>357</v>
      </c>
      <c r="F134" s="25" t="s">
        <v>478</v>
      </c>
      <c r="G134">
        <v>0</v>
      </c>
      <c r="H134">
        <v>-2.5013196794293306</v>
      </c>
      <c r="I134">
        <v>-0.43682038689039865</v>
      </c>
      <c r="J134">
        <v>-0.86862720553718364</v>
      </c>
      <c r="K134">
        <v>-3.8182616256136717</v>
      </c>
      <c r="L134">
        <v>-3.1029036486157797</v>
      </c>
      <c r="M134">
        <v>-2.2972769118483187</v>
      </c>
      <c r="N134">
        <v>-3.2420341600113529</v>
      </c>
      <c r="O134">
        <v>0</v>
      </c>
      <c r="P134">
        <v>0</v>
      </c>
      <c r="Q134">
        <v>-2.9794899674525683</v>
      </c>
      <c r="R134">
        <v>-1.4277828001833062</v>
      </c>
      <c r="S134">
        <v>-2.9794899674525683</v>
      </c>
      <c r="T134">
        <v>17</v>
      </c>
      <c r="U134">
        <v>0.2</v>
      </c>
      <c r="V134">
        <v>1.9881196080044465</v>
      </c>
      <c r="W134">
        <v>0.7017189906207778</v>
      </c>
      <c r="X134">
        <v>46.826458501175296</v>
      </c>
      <c r="Y134">
        <v>33.315421816227826</v>
      </c>
      <c r="Z134">
        <v>-0.12711253662401181</v>
      </c>
      <c r="AA134">
        <v>-1.5718658395263434</v>
      </c>
      <c r="AB134">
        <v>-2.9794899674525683</v>
      </c>
      <c r="AC134">
        <v>-1.1428063690884485</v>
      </c>
      <c r="AD134">
        <v>0</v>
      </c>
      <c r="AE134">
        <v>46.826458501175296</v>
      </c>
      <c r="AF134">
        <v>29.554003224073071</v>
      </c>
      <c r="AG134">
        <v>17.195056421278885</v>
      </c>
      <c r="AH134">
        <v>4.8361096184846861</v>
      </c>
      <c r="AI134">
        <v>24.180548092423429</v>
      </c>
      <c r="AJ134">
        <v>0</v>
      </c>
      <c r="AK134">
        <v>7</v>
      </c>
      <c r="AL134">
        <v>6</v>
      </c>
      <c r="AM134">
        <v>3</v>
      </c>
      <c r="AN134">
        <v>1</v>
      </c>
      <c r="AO134">
        <v>17</v>
      </c>
    </row>
    <row r="135" spans="1:41">
      <c r="A135">
        <v>134</v>
      </c>
      <c r="B135" t="s">
        <v>208</v>
      </c>
      <c r="C135" t="s">
        <v>100</v>
      </c>
      <c r="D135" t="s">
        <v>286</v>
      </c>
      <c r="E135" s="25" t="s">
        <v>357</v>
      </c>
      <c r="F135" s="25" t="s">
        <v>478</v>
      </c>
      <c r="G135">
        <v>0</v>
      </c>
      <c r="H135">
        <v>-0.99399223953800797</v>
      </c>
      <c r="I135">
        <v>-4.0930042688121127</v>
      </c>
      <c r="J135">
        <v>-0.27288564320902403</v>
      </c>
      <c r="K135">
        <v>-3.396184839838611</v>
      </c>
      <c r="L135">
        <v>-2.8627721462977607</v>
      </c>
      <c r="M135">
        <v>-2.5831263457559572</v>
      </c>
      <c r="N135">
        <v>-2.8627721462977607</v>
      </c>
      <c r="O135">
        <v>0</v>
      </c>
      <c r="P135">
        <v>0</v>
      </c>
      <c r="Q135">
        <v>-2.8522505500763002</v>
      </c>
      <c r="R135">
        <v>-1.3207296726270075</v>
      </c>
      <c r="S135">
        <v>-2.8522505500763002</v>
      </c>
      <c r="T135">
        <v>17</v>
      </c>
      <c r="U135">
        <v>0.2</v>
      </c>
      <c r="V135">
        <v>1.5613546034158443</v>
      </c>
      <c r="W135">
        <v>0.55108966880005783</v>
      </c>
      <c r="X135">
        <v>28.653932562134244</v>
      </c>
      <c r="Y135">
        <v>48.622366288492699</v>
      </c>
      <c r="Z135">
        <v>-0.91225152996105552</v>
      </c>
      <c r="AA135">
        <v>-1.5280306377987671</v>
      </c>
      <c r="AB135">
        <v>-2.8522505500763002</v>
      </c>
      <c r="AC135">
        <v>-0.99125377034761064</v>
      </c>
      <c r="AD135">
        <v>-4.1059436980654525</v>
      </c>
      <c r="AE135">
        <v>28.653932562134244</v>
      </c>
      <c r="AF135">
        <v>43.219881145326845</v>
      </c>
      <c r="AG135">
        <v>17.828200972447323</v>
      </c>
      <c r="AH135">
        <v>5.4565099945975142</v>
      </c>
      <c r="AI135">
        <v>27.066450567260937</v>
      </c>
      <c r="AJ135">
        <v>1.6207455429497568</v>
      </c>
      <c r="AK135">
        <v>6</v>
      </c>
      <c r="AL135">
        <v>6</v>
      </c>
      <c r="AM135">
        <v>4</v>
      </c>
      <c r="AN135">
        <v>2</v>
      </c>
      <c r="AO135">
        <v>18</v>
      </c>
    </row>
    <row r="136" spans="1:41">
      <c r="A136">
        <v>135</v>
      </c>
      <c r="B136" t="s">
        <v>209</v>
      </c>
      <c r="C136" t="s">
        <v>100</v>
      </c>
      <c r="D136" t="s">
        <v>286</v>
      </c>
      <c r="E136" s="25" t="s">
        <v>357</v>
      </c>
      <c r="F136" s="25" t="s">
        <v>478</v>
      </c>
      <c r="G136">
        <v>0</v>
      </c>
      <c r="H136">
        <v>-0.85644903803660277</v>
      </c>
      <c r="I136">
        <v>-3.2905203789657662</v>
      </c>
      <c r="J136">
        <v>-1.2534121084078091</v>
      </c>
      <c r="K136">
        <v>-2.501982250578255</v>
      </c>
      <c r="L136">
        <v>-3.3068867021909143</v>
      </c>
      <c r="M136">
        <v>-1.8021038794844992</v>
      </c>
      <c r="N136">
        <v>-2.3658360208331519</v>
      </c>
      <c r="O136">
        <v>0</v>
      </c>
      <c r="P136">
        <v>-4.585477552642355</v>
      </c>
      <c r="Q136">
        <v>-2.3031404942857461</v>
      </c>
      <c r="R136">
        <v>-0.62536904630932189</v>
      </c>
      <c r="S136">
        <v>-2.3031404942857461</v>
      </c>
      <c r="T136">
        <v>19</v>
      </c>
      <c r="U136">
        <v>0.2</v>
      </c>
      <c r="V136">
        <v>2.2911402157832161</v>
      </c>
      <c r="W136">
        <v>0.7781245364547611</v>
      </c>
      <c r="X136">
        <v>33.397960852502699</v>
      </c>
      <c r="Y136">
        <v>30.792529025744567</v>
      </c>
      <c r="Z136">
        <v>-0.69024034910930943</v>
      </c>
      <c r="AA136">
        <v>-0.98025091744532045</v>
      </c>
      <c r="AB136">
        <v>-2.3031404942857461</v>
      </c>
      <c r="AC136">
        <v>-0.2434978841262386</v>
      </c>
      <c r="AD136">
        <v>-4.585477552642355</v>
      </c>
      <c r="AE136">
        <v>33.397960852502699</v>
      </c>
      <c r="AF136">
        <v>22.211004543160016</v>
      </c>
      <c r="AG136">
        <v>27.284199899040885</v>
      </c>
      <c r="AH136">
        <v>9.0863200403836419</v>
      </c>
      <c r="AI136">
        <v>43.942453306410897</v>
      </c>
      <c r="AJ136">
        <v>1.0095911155981827</v>
      </c>
      <c r="AK136">
        <v>5</v>
      </c>
      <c r="AL136">
        <v>10</v>
      </c>
      <c r="AM136">
        <v>3</v>
      </c>
      <c r="AN136">
        <v>1</v>
      </c>
      <c r="AO136">
        <v>19</v>
      </c>
    </row>
    <row r="137" spans="1:41">
      <c r="A137">
        <v>136</v>
      </c>
      <c r="B137" t="s">
        <v>210</v>
      </c>
      <c r="C137" t="s">
        <v>100</v>
      </c>
      <c r="D137" t="s">
        <v>286</v>
      </c>
      <c r="E137" s="25" t="s">
        <v>357</v>
      </c>
      <c r="F137" s="25" t="s">
        <v>478</v>
      </c>
      <c r="G137">
        <v>0</v>
      </c>
      <c r="H137">
        <v>-2.1462236378696224</v>
      </c>
      <c r="I137">
        <v>-2.7884335098268749</v>
      </c>
      <c r="J137">
        <v>-0.41463347619504387</v>
      </c>
      <c r="K137">
        <v>-3.0070567972852231</v>
      </c>
      <c r="L137">
        <v>-2.7953393172965137</v>
      </c>
      <c r="M137">
        <v>-1.6805174941150522</v>
      </c>
      <c r="N137">
        <v>-3.6063584304259324</v>
      </c>
      <c r="O137">
        <v>0</v>
      </c>
      <c r="P137">
        <v>0</v>
      </c>
      <c r="Q137">
        <v>-1.94023933845482</v>
      </c>
      <c r="R137">
        <v>-0.90441302256736289</v>
      </c>
      <c r="S137">
        <v>-1.94023933845482</v>
      </c>
      <c r="T137">
        <v>18</v>
      </c>
      <c r="U137">
        <v>0.2</v>
      </c>
      <c r="V137">
        <v>1.8980193672943182</v>
      </c>
      <c r="W137">
        <v>0.65666963500772757</v>
      </c>
      <c r="X137">
        <v>16.263705447088196</v>
      </c>
      <c r="Y137">
        <v>42.423449358806593</v>
      </c>
      <c r="Z137">
        <v>-1.6387365447520115</v>
      </c>
      <c r="AA137">
        <v>-1.0906024948436059</v>
      </c>
      <c r="AB137">
        <v>-1.94023933845482</v>
      </c>
      <c r="AC137">
        <v>-0.34841830763961351</v>
      </c>
      <c r="AD137">
        <v>-3.4288665896041097</v>
      </c>
      <c r="AE137">
        <v>16.263705447088196</v>
      </c>
      <c r="AF137">
        <v>39.780162261188167</v>
      </c>
      <c r="AG137">
        <v>25.150484166448571</v>
      </c>
      <c r="AH137">
        <v>12.562156503533107</v>
      </c>
      <c r="AI137">
        <v>41.376602983512164</v>
      </c>
      <c r="AJ137">
        <v>3.1405391258832767</v>
      </c>
      <c r="AK137">
        <v>6</v>
      </c>
      <c r="AL137">
        <v>7</v>
      </c>
      <c r="AM137">
        <v>4</v>
      </c>
      <c r="AN137">
        <v>1</v>
      </c>
      <c r="AO137">
        <v>18</v>
      </c>
    </row>
    <row r="138" spans="1:41">
      <c r="A138">
        <v>137</v>
      </c>
      <c r="B138" s="28" t="s">
        <v>325</v>
      </c>
      <c r="C138" t="s">
        <v>100</v>
      </c>
      <c r="D138" t="s">
        <v>286</v>
      </c>
      <c r="E138" s="25" t="s">
        <v>357</v>
      </c>
      <c r="F138" s="25" t="s">
        <v>478</v>
      </c>
      <c r="G138">
        <v>-3.0522307474592538</v>
      </c>
      <c r="H138">
        <v>-2.4565316703611608</v>
      </c>
      <c r="I138">
        <v>-2.5371871580104299</v>
      </c>
      <c r="J138">
        <v>-1.5130646677765107</v>
      </c>
      <c r="K138">
        <v>-3.0522307474592538</v>
      </c>
      <c r="L138">
        <v>-2.3813962734183356</v>
      </c>
      <c r="M138">
        <v>-0.61792375932235799</v>
      </c>
      <c r="N138">
        <v>-3.7560187569515646</v>
      </c>
      <c r="O138">
        <v>0</v>
      </c>
      <c r="P138">
        <v>-2.8172035149987327</v>
      </c>
      <c r="Q138">
        <v>-4.0125145439744685</v>
      </c>
      <c r="R138">
        <v>0.23800379809831929</v>
      </c>
      <c r="S138">
        <v>-4.0125145439744685</v>
      </c>
      <c r="T138">
        <v>21</v>
      </c>
      <c r="U138">
        <v>0.2</v>
      </c>
      <c r="V138">
        <v>1.9678481997591091</v>
      </c>
      <c r="W138">
        <v>0.64635693775033909</v>
      </c>
      <c r="X138">
        <v>19.737546760706216</v>
      </c>
      <c r="Y138">
        <v>20.33276931754089</v>
      </c>
      <c r="Z138">
        <v>-1.4027791818137185</v>
      </c>
      <c r="AA138">
        <v>0.10161017641078224</v>
      </c>
      <c r="AB138">
        <v>-4.0125145439744685</v>
      </c>
      <c r="AC138">
        <v>0.31042155942127025</v>
      </c>
      <c r="AD138">
        <v>-2.9285235238605409</v>
      </c>
      <c r="AE138">
        <v>19.737546760706216</v>
      </c>
      <c r="AF138">
        <v>18.048505358150027</v>
      </c>
      <c r="AG138">
        <v>52.538071065989847</v>
      </c>
      <c r="AH138">
        <v>1.7766497461928936</v>
      </c>
      <c r="AI138">
        <v>57.698815566835869</v>
      </c>
      <c r="AJ138">
        <v>5.0761421319796947</v>
      </c>
      <c r="AK138">
        <v>5</v>
      </c>
      <c r="AL138">
        <v>13</v>
      </c>
      <c r="AM138">
        <v>2</v>
      </c>
      <c r="AN138">
        <v>1</v>
      </c>
      <c r="AO138">
        <v>21</v>
      </c>
    </row>
    <row r="139" spans="1:41">
      <c r="A139">
        <v>138</v>
      </c>
      <c r="B139" t="s">
        <v>211</v>
      </c>
      <c r="C139" t="s">
        <v>100</v>
      </c>
      <c r="D139" t="s">
        <v>286</v>
      </c>
      <c r="E139" s="25" t="s">
        <v>357</v>
      </c>
      <c r="F139" s="25" t="s">
        <v>478</v>
      </c>
      <c r="G139">
        <v>0</v>
      </c>
      <c r="H139">
        <v>-1.796808163688034</v>
      </c>
      <c r="I139">
        <v>-3.4660487823947408</v>
      </c>
      <c r="J139">
        <v>-0.22369895260590983</v>
      </c>
      <c r="K139">
        <v>-3.6766170775417359</v>
      </c>
      <c r="L139">
        <v>-3.6766170775417359</v>
      </c>
      <c r="M139">
        <v>-1.566008354506764</v>
      </c>
      <c r="N139">
        <v>-3.0978374964911444</v>
      </c>
      <c r="O139">
        <v>-5.0817148757772079</v>
      </c>
      <c r="P139">
        <v>-2.3584927249323413</v>
      </c>
      <c r="Q139">
        <v>-3.4471263135505548</v>
      </c>
      <c r="R139">
        <v>-0.61138515945645877</v>
      </c>
      <c r="S139">
        <v>-3.2584169994887331</v>
      </c>
      <c r="T139">
        <v>15</v>
      </c>
      <c r="U139">
        <v>0.2</v>
      </c>
      <c r="V139">
        <v>1.7262552142462502</v>
      </c>
      <c r="W139">
        <v>0.63745318072155488</v>
      </c>
      <c r="X139">
        <v>17.253388713074465</v>
      </c>
      <c r="Y139">
        <v>48.750385683431034</v>
      </c>
      <c r="Z139">
        <v>-1.5677744908843381</v>
      </c>
      <c r="AA139">
        <v>-0.72151457909551608</v>
      </c>
      <c r="AB139">
        <v>-3.2584169994887331</v>
      </c>
      <c r="AC139">
        <v>-0.45249004675302695</v>
      </c>
      <c r="AD139">
        <v>0</v>
      </c>
      <c r="AE139">
        <v>17.253388713074465</v>
      </c>
      <c r="AF139">
        <v>44.430731255785247</v>
      </c>
      <c r="AG139">
        <v>32.705954952175261</v>
      </c>
      <c r="AH139">
        <v>3.7025609379821049</v>
      </c>
      <c r="AI139">
        <v>38.876889848812098</v>
      </c>
      <c r="AJ139">
        <v>0</v>
      </c>
      <c r="AK139">
        <v>4</v>
      </c>
      <c r="AL139">
        <v>8</v>
      </c>
      <c r="AM139">
        <v>3</v>
      </c>
      <c r="AN139">
        <v>1</v>
      </c>
      <c r="AO139">
        <v>16</v>
      </c>
    </row>
    <row r="140" spans="1:41">
      <c r="A140">
        <v>139</v>
      </c>
      <c r="B140" t="s">
        <v>6</v>
      </c>
      <c r="C140" t="s">
        <v>100</v>
      </c>
      <c r="D140" t="s">
        <v>136</v>
      </c>
      <c r="E140" s="25" t="s">
        <v>357</v>
      </c>
      <c r="F140" s="25" t="s">
        <v>478</v>
      </c>
      <c r="G140">
        <v>-3.3724549127965013</v>
      </c>
      <c r="H140">
        <v>-4.2391661467608408</v>
      </c>
      <c r="I140">
        <v>-2.8831618971317439</v>
      </c>
      <c r="J140">
        <v>-1.7592473856097379</v>
      </c>
      <c r="K140">
        <v>-3.5314943826100134</v>
      </c>
      <c r="L140">
        <v>0</v>
      </c>
      <c r="M140">
        <v>0.61524038511431733</v>
      </c>
      <c r="N140">
        <v>-4.6494262772426289</v>
      </c>
      <c r="O140">
        <v>0</v>
      </c>
      <c r="P140">
        <v>0</v>
      </c>
      <c r="Q140">
        <v>-2.7194788969258328</v>
      </c>
      <c r="R140">
        <v>0.78632171145224017</v>
      </c>
      <c r="S140">
        <v>-2.7194788969258328</v>
      </c>
      <c r="T140">
        <v>16</v>
      </c>
      <c r="U140">
        <v>0.76666666666666672</v>
      </c>
      <c r="V140">
        <v>1.5116781450825842</v>
      </c>
      <c r="W140">
        <v>0.54522264083271788</v>
      </c>
      <c r="X140">
        <v>10.037437204546956</v>
      </c>
      <c r="Y140">
        <v>15.636105188343995</v>
      </c>
      <c r="Z140">
        <v>-2.193071791683451</v>
      </c>
      <c r="AA140">
        <v>0.69955061759515191</v>
      </c>
      <c r="AB140">
        <v>-2.7194788969258328</v>
      </c>
      <c r="AC140">
        <v>1.0926195251095046</v>
      </c>
      <c r="AD140">
        <v>-4.6494262772426289</v>
      </c>
      <c r="AE140">
        <v>10.037437204546956</v>
      </c>
      <c r="AF140">
        <v>14.68846244965648</v>
      </c>
      <c r="AG140">
        <v>66.808813077469793</v>
      </c>
      <c r="AH140">
        <v>6.1833688699360341</v>
      </c>
      <c r="AI140">
        <v>74.887467424780851</v>
      </c>
      <c r="AJ140">
        <v>0.94764273868751492</v>
      </c>
      <c r="AK140">
        <v>4</v>
      </c>
      <c r="AL140">
        <v>6</v>
      </c>
      <c r="AM140">
        <v>5</v>
      </c>
      <c r="AN140">
        <v>1</v>
      </c>
      <c r="AO140">
        <v>16</v>
      </c>
    </row>
    <row r="141" spans="1:41">
      <c r="A141">
        <v>140</v>
      </c>
      <c r="B141" t="s">
        <v>7</v>
      </c>
      <c r="C141" t="s">
        <v>100</v>
      </c>
      <c r="D141" t="s">
        <v>136</v>
      </c>
      <c r="E141" s="25" t="s">
        <v>357</v>
      </c>
      <c r="F141" s="25" t="s">
        <v>478</v>
      </c>
      <c r="G141">
        <v>-3.5948434621873422</v>
      </c>
      <c r="H141">
        <v>-2.7728727728026912</v>
      </c>
      <c r="I141">
        <v>-1.4323946601785806</v>
      </c>
      <c r="J141">
        <v>-1.0636325697720832</v>
      </c>
      <c r="K141">
        <v>-4.1165951711569209</v>
      </c>
      <c r="L141">
        <v>0</v>
      </c>
      <c r="M141">
        <v>-0.49134125567913101</v>
      </c>
      <c r="N141">
        <v>-5.2260154547926314</v>
      </c>
      <c r="O141">
        <v>0</v>
      </c>
      <c r="P141">
        <v>-5.2260154547926314</v>
      </c>
      <c r="Q141">
        <v>-2.7680535670743902</v>
      </c>
      <c r="R141">
        <v>-0.37924721005410583</v>
      </c>
      <c r="S141">
        <v>-2.7680535670743902</v>
      </c>
      <c r="T141">
        <v>17</v>
      </c>
      <c r="U141">
        <v>0.76666666666666672</v>
      </c>
      <c r="V141">
        <v>1.5487681657281387</v>
      </c>
      <c r="W141">
        <v>0.54664720854053983</v>
      </c>
      <c r="X141">
        <v>27.826446866589212</v>
      </c>
      <c r="Y141">
        <v>26.196204223469653</v>
      </c>
      <c r="Z141">
        <v>-0.9530867840942806</v>
      </c>
      <c r="AA141">
        <v>-0.40145708671062591</v>
      </c>
      <c r="AB141">
        <v>-2.7680535670743902</v>
      </c>
      <c r="AC141">
        <v>-0.13868751977389376</v>
      </c>
      <c r="AD141">
        <v>-5.2260154547926314</v>
      </c>
      <c r="AE141">
        <v>27.826446866589212</v>
      </c>
      <c r="AF141">
        <v>25.661587810745782</v>
      </c>
      <c r="AG141">
        <v>40.096230954290284</v>
      </c>
      <c r="AH141">
        <v>5.9075113605987699</v>
      </c>
      <c r="AI141">
        <v>46.53835872761293</v>
      </c>
      <c r="AJ141">
        <v>0.53461641272387062</v>
      </c>
      <c r="AK141">
        <v>5</v>
      </c>
      <c r="AL141">
        <v>6</v>
      </c>
      <c r="AM141">
        <v>5</v>
      </c>
      <c r="AN141">
        <v>1</v>
      </c>
      <c r="AO141">
        <v>17</v>
      </c>
    </row>
    <row r="142" spans="1:41">
      <c r="A142">
        <v>141</v>
      </c>
      <c r="B142" t="s">
        <v>8</v>
      </c>
      <c r="C142" t="s">
        <v>100</v>
      </c>
      <c r="D142" t="s">
        <v>136</v>
      </c>
      <c r="E142" s="25" t="s">
        <v>357</v>
      </c>
      <c r="F142" s="25" t="s">
        <v>478</v>
      </c>
      <c r="G142">
        <v>-5.1301945291538953</v>
      </c>
      <c r="H142">
        <v>-1.3502970187492109</v>
      </c>
      <c r="I142">
        <v>-1.4636518349682111</v>
      </c>
      <c r="J142">
        <v>-1.3146939262258586</v>
      </c>
      <c r="K142">
        <v>-3.7259945867028645</v>
      </c>
      <c r="L142">
        <v>0</v>
      </c>
      <c r="M142">
        <v>-0.93322978593107775</v>
      </c>
      <c r="N142">
        <v>-4.019680880134656</v>
      </c>
      <c r="O142">
        <v>-4.019680880134656</v>
      </c>
      <c r="P142">
        <v>0</v>
      </c>
      <c r="Q142">
        <v>-2.8786396072726284</v>
      </c>
      <c r="R142">
        <v>-0.73803363124890364</v>
      </c>
      <c r="S142">
        <v>-2.573530373090303</v>
      </c>
      <c r="T142">
        <v>15</v>
      </c>
      <c r="U142">
        <v>0.76666666666666672</v>
      </c>
      <c r="V142">
        <v>1.8505062748768299</v>
      </c>
      <c r="W142">
        <v>0.68333529198374943</v>
      </c>
      <c r="X142">
        <v>39.9611862363722</v>
      </c>
      <c r="Y142">
        <v>22.934431049691263</v>
      </c>
      <c r="Z142">
        <v>-0.40708261020085623</v>
      </c>
      <c r="AA142">
        <v>-0.81986454495009398</v>
      </c>
      <c r="AB142">
        <v>-2.573530373090303</v>
      </c>
      <c r="AC142">
        <v>-0.42929037850194762</v>
      </c>
      <c r="AD142">
        <v>0</v>
      </c>
      <c r="AE142">
        <v>39.9611862363722</v>
      </c>
      <c r="AF142">
        <v>21.170244045868859</v>
      </c>
      <c r="AG142">
        <v>30.579241399588369</v>
      </c>
      <c r="AH142">
        <v>7.0861511320199941</v>
      </c>
      <c r="AI142">
        <v>39.429579535430769</v>
      </c>
      <c r="AJ142">
        <v>0</v>
      </c>
      <c r="AK142">
        <v>1</v>
      </c>
      <c r="AL142">
        <v>6</v>
      </c>
      <c r="AM142">
        <v>7</v>
      </c>
      <c r="AN142">
        <v>1</v>
      </c>
      <c r="AO142">
        <v>15</v>
      </c>
    </row>
    <row r="143" spans="1:41">
      <c r="A143">
        <v>142</v>
      </c>
      <c r="B143" t="s">
        <v>148</v>
      </c>
      <c r="C143" t="s">
        <v>100</v>
      </c>
      <c r="D143" t="s">
        <v>136</v>
      </c>
      <c r="E143" s="25" t="s">
        <v>357</v>
      </c>
      <c r="F143" s="25" t="s">
        <v>478</v>
      </c>
      <c r="G143">
        <v>-4.5384960527200988</v>
      </c>
      <c r="H143">
        <v>-1.9770958006900992</v>
      </c>
      <c r="I143">
        <v>-2.3109344417044242</v>
      </c>
      <c r="J143">
        <v>-0.99615242769092083</v>
      </c>
      <c r="K143">
        <v>-5.2369737363069842</v>
      </c>
      <c r="L143">
        <v>0</v>
      </c>
      <c r="M143">
        <v>-0.22409547903959168</v>
      </c>
      <c r="N143">
        <v>-4.1276718749800949</v>
      </c>
      <c r="O143">
        <v>0</v>
      </c>
      <c r="P143">
        <v>0</v>
      </c>
      <c r="Q143">
        <v>-2.9846824373674057</v>
      </c>
      <c r="R143">
        <v>-0.13877331154821895</v>
      </c>
      <c r="S143">
        <v>-2.9846824373674057</v>
      </c>
      <c r="T143">
        <v>13</v>
      </c>
      <c r="U143">
        <v>0.76666666666666672</v>
      </c>
      <c r="V143">
        <v>1.5373985640538668</v>
      </c>
      <c r="W143">
        <v>0.59938749261521085</v>
      </c>
      <c r="X143">
        <v>22.242659738348706</v>
      </c>
      <c r="Y143">
        <v>28.556319407720782</v>
      </c>
      <c r="Z143">
        <v>-1.251580900329712</v>
      </c>
      <c r="AA143">
        <v>-0.16004460651603583</v>
      </c>
      <c r="AB143">
        <v>-2.9846824373674057</v>
      </c>
      <c r="AC143">
        <v>5.39527982482393E-2</v>
      </c>
      <c r="AD143">
        <v>0</v>
      </c>
      <c r="AE143">
        <v>22.242659738348706</v>
      </c>
      <c r="AF143">
        <v>26.969857218402961</v>
      </c>
      <c r="AG143">
        <v>46.007403490216824</v>
      </c>
      <c r="AH143">
        <v>4.8122686409307249</v>
      </c>
      <c r="AI143">
        <v>51.34849286092016</v>
      </c>
      <c r="AJ143">
        <v>0</v>
      </c>
      <c r="AK143">
        <v>4</v>
      </c>
      <c r="AL143">
        <v>5</v>
      </c>
      <c r="AM143">
        <v>3</v>
      </c>
      <c r="AN143">
        <v>1</v>
      </c>
      <c r="AO143">
        <v>13</v>
      </c>
    </row>
    <row r="144" spans="1:41">
      <c r="A144">
        <v>143</v>
      </c>
      <c r="B144" t="s">
        <v>149</v>
      </c>
      <c r="C144" t="s">
        <v>100</v>
      </c>
      <c r="D144" t="s">
        <v>136</v>
      </c>
      <c r="E144" s="25" t="s">
        <v>357</v>
      </c>
      <c r="F144" s="25" t="s">
        <v>478</v>
      </c>
      <c r="G144">
        <v>-3.7847576543822701</v>
      </c>
      <c r="H144">
        <v>-1.918898456541998</v>
      </c>
      <c r="I144">
        <v>-2.0244511609460933</v>
      </c>
      <c r="J144">
        <v>-1.6506460392922195</v>
      </c>
      <c r="K144">
        <v>-2.9450236035619284</v>
      </c>
      <c r="L144">
        <v>0</v>
      </c>
      <c r="M144">
        <v>-0.42958501579771025</v>
      </c>
      <c r="N144">
        <v>-4.0781022561206779</v>
      </c>
      <c r="O144">
        <v>-5.1879443090666664</v>
      </c>
      <c r="P144">
        <v>0</v>
      </c>
      <c r="Q144">
        <v>-2.3948704671043175</v>
      </c>
      <c r="R144">
        <v>-0.15690076750068196</v>
      </c>
      <c r="S144">
        <v>-2.324462409831086</v>
      </c>
      <c r="T144">
        <v>15</v>
      </c>
      <c r="U144">
        <v>0.76666666666666672</v>
      </c>
      <c r="V144">
        <v>1.7910632008090823</v>
      </c>
      <c r="W144">
        <v>0.66138478528946665</v>
      </c>
      <c r="X144">
        <v>26.685385164701241</v>
      </c>
      <c r="Y144">
        <v>17.76790671848973</v>
      </c>
      <c r="Z144">
        <v>-1.0106439294210927</v>
      </c>
      <c r="AA144">
        <v>-0.33742416434659556</v>
      </c>
      <c r="AB144">
        <v>-2.324462409831086</v>
      </c>
      <c r="AC144">
        <v>0.20055852496287424</v>
      </c>
      <c r="AD144">
        <v>-3.5559193268577056</v>
      </c>
      <c r="AE144">
        <v>26.685385164701241</v>
      </c>
      <c r="AF144">
        <v>16.102165463631319</v>
      </c>
      <c r="AG144">
        <v>41.643531371460284</v>
      </c>
      <c r="AH144">
        <v>8.9117157134925034</v>
      </c>
      <c r="AI144">
        <v>54.997223764575217</v>
      </c>
      <c r="AJ144">
        <v>2.7762354247640202</v>
      </c>
      <c r="AK144">
        <v>3</v>
      </c>
      <c r="AL144">
        <v>5</v>
      </c>
      <c r="AM144">
        <v>6</v>
      </c>
      <c r="AN144">
        <v>1</v>
      </c>
      <c r="AO144">
        <v>15</v>
      </c>
    </row>
    <row r="145" spans="1:41">
      <c r="A145">
        <v>144</v>
      </c>
      <c r="B145" t="s">
        <v>416</v>
      </c>
      <c r="C145" t="s">
        <v>100</v>
      </c>
      <c r="D145" t="s">
        <v>136</v>
      </c>
      <c r="E145" s="25" t="s">
        <v>357</v>
      </c>
      <c r="F145" s="25" t="s">
        <v>478</v>
      </c>
      <c r="G145">
        <v>-3.7436043538031831</v>
      </c>
      <c r="H145">
        <v>-2.5102244577722903</v>
      </c>
      <c r="I145">
        <v>-1.2686821452836388</v>
      </c>
      <c r="J145">
        <v>-0.7633514392331946</v>
      </c>
      <c r="K145">
        <v>-5.1474944768134536</v>
      </c>
      <c r="L145">
        <v>0</v>
      </c>
      <c r="M145">
        <v>-0.76335143923319404</v>
      </c>
      <c r="N145">
        <v>-4.4485163759427149</v>
      </c>
      <c r="O145">
        <v>0</v>
      </c>
      <c r="P145">
        <v>0</v>
      </c>
      <c r="Q145">
        <v>-3.3262343431887</v>
      </c>
      <c r="R145">
        <v>-0.68448911781683097</v>
      </c>
      <c r="S145">
        <v>-3.3262343431887</v>
      </c>
      <c r="T145">
        <v>12</v>
      </c>
      <c r="U145">
        <v>0.76666666666666672</v>
      </c>
      <c r="V145">
        <v>1.4048914085350348</v>
      </c>
      <c r="W145">
        <v>0.56536989373620661</v>
      </c>
      <c r="X145">
        <v>31.774882650041747</v>
      </c>
      <c r="Y145">
        <v>32.9479768786127</v>
      </c>
      <c r="Z145">
        <v>-0.76413666272126735</v>
      </c>
      <c r="AA145">
        <v>-0.71053892327181489</v>
      </c>
      <c r="AB145">
        <v>-3.3262343431887</v>
      </c>
      <c r="AC145">
        <v>-0.53246479886947218</v>
      </c>
      <c r="AD145">
        <v>0</v>
      </c>
      <c r="AE145">
        <v>31.774882650041747</v>
      </c>
      <c r="AF145">
        <v>31.791907514450852</v>
      </c>
      <c r="AG145">
        <v>32.947976878612714</v>
      </c>
      <c r="AH145">
        <v>3.4682080924855487</v>
      </c>
      <c r="AI145">
        <v>36.994219653179186</v>
      </c>
      <c r="AJ145">
        <v>0</v>
      </c>
      <c r="AK145">
        <v>3</v>
      </c>
      <c r="AL145">
        <v>5</v>
      </c>
      <c r="AM145">
        <v>3</v>
      </c>
      <c r="AN145">
        <v>1</v>
      </c>
      <c r="AO145">
        <v>12</v>
      </c>
    </row>
    <row r="146" spans="1:41">
      <c r="A146">
        <v>145</v>
      </c>
      <c r="B146" t="s">
        <v>228</v>
      </c>
      <c r="C146" t="s">
        <v>229</v>
      </c>
      <c r="D146" t="s">
        <v>230</v>
      </c>
      <c r="E146" s="25" t="s">
        <v>479</v>
      </c>
      <c r="F146" s="25" t="s">
        <v>258</v>
      </c>
      <c r="G146">
        <v>0</v>
      </c>
      <c r="H146">
        <v>-2.2417729535972879</v>
      </c>
      <c r="I146">
        <v>-1.5264017625086903</v>
      </c>
      <c r="J146">
        <v>-4.6356993910229134</v>
      </c>
      <c r="K146">
        <v>-1.5319145510634169</v>
      </c>
      <c r="L146">
        <v>-1.8618628349990334</v>
      </c>
      <c r="M146">
        <v>-2.8863231693701641</v>
      </c>
      <c r="N146">
        <v>-2.0379682934732601</v>
      </c>
      <c r="O146">
        <v>-4.6356993910229134</v>
      </c>
      <c r="P146">
        <v>-2.5556757206762071</v>
      </c>
      <c r="Q146">
        <v>-1.6622360980010711</v>
      </c>
      <c r="R146">
        <v>0.21018440667170543</v>
      </c>
      <c r="S146">
        <v>-1.5922455118937273</v>
      </c>
      <c r="T146">
        <v>15</v>
      </c>
      <c r="U146" t="s">
        <v>515</v>
      </c>
      <c r="V146">
        <v>2.3833018085040161</v>
      </c>
      <c r="W146">
        <v>0.8800803646601465</v>
      </c>
      <c r="X146">
        <v>27.458224034770762</v>
      </c>
      <c r="Y146">
        <v>12.487992315081661</v>
      </c>
      <c r="Z146">
        <v>-0.97149689249721138</v>
      </c>
      <c r="AA146">
        <v>3.6507416342463989E-2</v>
      </c>
      <c r="AB146">
        <v>-1.5922455118937273</v>
      </c>
      <c r="AC146">
        <v>0.95152472878361638</v>
      </c>
      <c r="AD146">
        <v>0</v>
      </c>
      <c r="AE146">
        <v>27.458224034770762</v>
      </c>
      <c r="AF146">
        <v>0.96061479346781986</v>
      </c>
      <c r="AG146">
        <v>50.912584053794454</v>
      </c>
      <c r="AH146">
        <v>16.906820365033624</v>
      </c>
      <c r="AI146">
        <v>72.142170989433268</v>
      </c>
      <c r="AJ146">
        <v>0</v>
      </c>
      <c r="AK146">
        <v>1</v>
      </c>
      <c r="AL146">
        <v>8</v>
      </c>
      <c r="AM146">
        <v>5</v>
      </c>
      <c r="AN146">
        <v>1</v>
      </c>
      <c r="AO146">
        <v>15</v>
      </c>
    </row>
    <row r="147" spans="1:41">
      <c r="A147">
        <v>146</v>
      </c>
      <c r="B147" t="s">
        <v>231</v>
      </c>
      <c r="C147" t="s">
        <v>229</v>
      </c>
      <c r="D147" t="s">
        <v>230</v>
      </c>
      <c r="E147" s="25" t="s">
        <v>479</v>
      </c>
      <c r="F147" s="25" t="s">
        <v>258</v>
      </c>
      <c r="G147">
        <v>0</v>
      </c>
      <c r="H147">
        <v>-4.0943445622221004</v>
      </c>
      <c r="I147">
        <v>-4.0853530702693526</v>
      </c>
      <c r="J147">
        <v>-3.0853444322436783</v>
      </c>
      <c r="K147">
        <v>0.43286408229627932</v>
      </c>
      <c r="L147">
        <v>0</v>
      </c>
      <c r="M147">
        <v>-4.0943445622221004</v>
      </c>
      <c r="N147">
        <v>-2.4159137783010487</v>
      </c>
      <c r="O147">
        <v>-4.0943445622221004</v>
      </c>
      <c r="P147">
        <v>-2.4908413853078146</v>
      </c>
      <c r="Q147">
        <v>-2.2787744443003271</v>
      </c>
      <c r="R147">
        <v>1.273965176145972</v>
      </c>
      <c r="S147">
        <v>-2.098017927252771</v>
      </c>
      <c r="T147">
        <v>12</v>
      </c>
      <c r="U147" t="s">
        <v>515</v>
      </c>
      <c r="V147">
        <v>1.4684076902190173</v>
      </c>
      <c r="W147">
        <v>0.5909307258460974</v>
      </c>
      <c r="X147">
        <v>3.29325025483028</v>
      </c>
      <c r="Y147">
        <v>12.568306010928964</v>
      </c>
      <c r="Z147">
        <v>-3.3798082043966731</v>
      </c>
      <c r="AA147">
        <v>1.0340737675305387</v>
      </c>
      <c r="AB147">
        <v>-2.098017927252771</v>
      </c>
      <c r="AC147">
        <v>2.0980179272527724</v>
      </c>
      <c r="AD147">
        <v>-3.2245738459828384</v>
      </c>
      <c r="AE147">
        <v>3.29325025483028</v>
      </c>
      <c r="AF147">
        <v>4.3715846994535523</v>
      </c>
      <c r="AG147">
        <v>73.770491803278688</v>
      </c>
      <c r="AH147">
        <v>10.928961748633883</v>
      </c>
      <c r="AI147">
        <v>89.071038251366133</v>
      </c>
      <c r="AJ147">
        <v>3.8251366120218582</v>
      </c>
      <c r="AK147">
        <v>3</v>
      </c>
      <c r="AL147">
        <v>5</v>
      </c>
      <c r="AM147">
        <v>3</v>
      </c>
      <c r="AN147">
        <v>1</v>
      </c>
      <c r="AO147">
        <v>12</v>
      </c>
    </row>
    <row r="148" spans="1:41">
      <c r="A148">
        <v>147</v>
      </c>
      <c r="B148" t="s">
        <v>232</v>
      </c>
      <c r="C148" t="s">
        <v>229</v>
      </c>
      <c r="D148" t="s">
        <v>230</v>
      </c>
      <c r="E148" s="25" t="s">
        <v>479</v>
      </c>
      <c r="F148" s="25" t="s">
        <v>258</v>
      </c>
      <c r="G148">
        <v>-3.8182616256136717</v>
      </c>
      <c r="H148">
        <v>-3.8182616256136717</v>
      </c>
      <c r="I148">
        <v>-2.8638225520362659</v>
      </c>
      <c r="J148">
        <v>-1.8177020819811867</v>
      </c>
      <c r="K148">
        <v>-2.234187282518405</v>
      </c>
      <c r="L148">
        <v>-1.3936993091264684</v>
      </c>
      <c r="M148">
        <v>0</v>
      </c>
      <c r="N148">
        <v>-2.062028913202659</v>
      </c>
      <c r="O148">
        <v>0</v>
      </c>
      <c r="P148">
        <v>-1.113715056853867</v>
      </c>
      <c r="Q148">
        <v>-2.05667243341856</v>
      </c>
      <c r="R148">
        <v>0.64357668080663166</v>
      </c>
      <c r="S148">
        <v>-2.05667243341856</v>
      </c>
      <c r="T148">
        <v>16</v>
      </c>
      <c r="U148" t="s">
        <v>515</v>
      </c>
      <c r="V148">
        <v>1.9810005163369893</v>
      </c>
      <c r="W148">
        <v>0.71449490522946257</v>
      </c>
      <c r="X148">
        <v>9.6958835414762152</v>
      </c>
      <c r="Y148">
        <v>25.255239118753362</v>
      </c>
      <c r="Z148">
        <v>-2.2314816275885776</v>
      </c>
      <c r="AA148">
        <v>0.64357668080663166</v>
      </c>
      <c r="AB148">
        <v>-2.05667243341856</v>
      </c>
      <c r="AC148">
        <v>1.2023435708688419</v>
      </c>
      <c r="AD148">
        <v>0</v>
      </c>
      <c r="AE148">
        <v>9.6958835414762152</v>
      </c>
      <c r="AF148">
        <v>13.970983342289095</v>
      </c>
      <c r="AG148">
        <v>65.556152606125721</v>
      </c>
      <c r="AH148">
        <v>11.337990327780762</v>
      </c>
      <c r="AI148">
        <v>76.89414293390648</v>
      </c>
      <c r="AJ148">
        <v>0</v>
      </c>
      <c r="AK148">
        <v>4</v>
      </c>
      <c r="AL148">
        <v>8</v>
      </c>
      <c r="AM148">
        <v>4</v>
      </c>
      <c r="AN148">
        <v>0</v>
      </c>
      <c r="AO148">
        <v>16</v>
      </c>
    </row>
    <row r="149" spans="1:41">
      <c r="A149">
        <v>148</v>
      </c>
      <c r="B149" t="s">
        <v>233</v>
      </c>
      <c r="C149" t="s">
        <v>229</v>
      </c>
      <c r="D149" t="s">
        <v>230</v>
      </c>
      <c r="E149" s="25" t="s">
        <v>479</v>
      </c>
      <c r="F149" s="25" t="s">
        <v>258</v>
      </c>
      <c r="G149">
        <v>0</v>
      </c>
      <c r="H149">
        <v>-3.1193316945318146</v>
      </c>
      <c r="I149">
        <v>-2.2478694659491931</v>
      </c>
      <c r="J149">
        <v>-1.8812954345389097</v>
      </c>
      <c r="K149">
        <v>-1.6680212365329976</v>
      </c>
      <c r="L149">
        <v>-0.9957903056518379</v>
      </c>
      <c r="M149">
        <v>-4.5382287802342098</v>
      </c>
      <c r="N149">
        <v>-2.3809918478415719</v>
      </c>
      <c r="O149">
        <v>0</v>
      </c>
      <c r="P149">
        <v>-2.134462255599904</v>
      </c>
      <c r="Q149">
        <v>-2.5260143177854162</v>
      </c>
      <c r="R149">
        <v>0.52991422032851354</v>
      </c>
      <c r="S149">
        <v>-2.5260143177854162</v>
      </c>
      <c r="T149">
        <v>13</v>
      </c>
      <c r="U149" t="s">
        <v>515</v>
      </c>
      <c r="V149">
        <v>1.9613486593253886</v>
      </c>
      <c r="W149">
        <v>0.76467344418311789</v>
      </c>
      <c r="X149">
        <v>13.785024628568399</v>
      </c>
      <c r="Y149">
        <v>21.687384289870412</v>
      </c>
      <c r="Z149">
        <v>-1.8332610596925005</v>
      </c>
      <c r="AA149">
        <v>0.41804389031502426</v>
      </c>
      <c r="AB149">
        <v>-2.5260143177854162</v>
      </c>
      <c r="AC149">
        <v>0.8641049787035846</v>
      </c>
      <c r="AD149">
        <v>-3.4094278807986709</v>
      </c>
      <c r="AE149">
        <v>13.785024628568399</v>
      </c>
      <c r="AF149">
        <v>13.224014810896593</v>
      </c>
      <c r="AG149">
        <v>60.301507537688437</v>
      </c>
      <c r="AH149">
        <v>7.4054482941020892</v>
      </c>
      <c r="AI149">
        <v>70.35175879396985</v>
      </c>
      <c r="AJ149">
        <v>3.2002115842369743</v>
      </c>
      <c r="AK149">
        <v>2</v>
      </c>
      <c r="AL149">
        <v>8</v>
      </c>
      <c r="AM149">
        <v>2</v>
      </c>
      <c r="AN149">
        <v>1</v>
      </c>
      <c r="AO149">
        <v>13</v>
      </c>
    </row>
    <row r="150" spans="1:41">
      <c r="A150">
        <v>149</v>
      </c>
      <c r="B150" t="s">
        <v>429</v>
      </c>
      <c r="C150" t="s">
        <v>229</v>
      </c>
      <c r="D150" t="s">
        <v>230</v>
      </c>
      <c r="E150" s="25" t="s">
        <v>479</v>
      </c>
      <c r="F150" s="25" t="s">
        <v>258</v>
      </c>
      <c r="G150">
        <v>0</v>
      </c>
      <c r="H150">
        <v>-2.3488323441593653</v>
      </c>
      <c r="I150">
        <v>-1.5168397377364873</v>
      </c>
      <c r="J150">
        <v>-2.3488323441593653</v>
      </c>
      <c r="K150">
        <v>-3.7382646792946796</v>
      </c>
      <c r="L150">
        <v>0</v>
      </c>
      <c r="M150">
        <v>-2.1472299844299059</v>
      </c>
      <c r="N150">
        <v>-1.3298709712013106</v>
      </c>
      <c r="O150">
        <v>0</v>
      </c>
      <c r="P150">
        <v>0</v>
      </c>
      <c r="Q150">
        <v>-1.3979563008677338</v>
      </c>
      <c r="R150">
        <v>-0.67663224632161101</v>
      </c>
      <c r="S150">
        <v>-1.3979563008677338</v>
      </c>
      <c r="T150">
        <v>10</v>
      </c>
      <c r="U150" t="s">
        <v>515</v>
      </c>
      <c r="V150">
        <v>1.9739415241836882</v>
      </c>
      <c r="W150">
        <v>0.85727191155267002</v>
      </c>
      <c r="X150">
        <v>26.70859842894432</v>
      </c>
      <c r="Y150">
        <v>29.633933759442179</v>
      </c>
      <c r="Z150">
        <v>-1.0094577452876459</v>
      </c>
      <c r="AA150">
        <v>-0.78254767663904257</v>
      </c>
      <c r="AB150">
        <v>-1.3979563008677338</v>
      </c>
      <c r="AC150">
        <v>0.14084830858737907</v>
      </c>
      <c r="AD150">
        <v>-2.0288059257112563</v>
      </c>
      <c r="AE150">
        <v>26.70859842894432</v>
      </c>
      <c r="AF150">
        <v>8.7158628704241714</v>
      </c>
      <c r="AG150">
        <v>31.37710633352701</v>
      </c>
      <c r="AH150">
        <v>19.814061592097616</v>
      </c>
      <c r="AI150">
        <v>53.515398024404405</v>
      </c>
      <c r="AJ150">
        <v>11.621150493898895</v>
      </c>
      <c r="AK150">
        <v>1</v>
      </c>
      <c r="AL150">
        <v>5</v>
      </c>
      <c r="AM150">
        <v>3</v>
      </c>
      <c r="AN150">
        <v>1</v>
      </c>
      <c r="AO150">
        <v>10</v>
      </c>
    </row>
    <row r="151" spans="1:41">
      <c r="A151">
        <v>150</v>
      </c>
      <c r="B151" t="s">
        <v>297</v>
      </c>
      <c r="C151" t="s">
        <v>229</v>
      </c>
      <c r="D151" t="s">
        <v>230</v>
      </c>
      <c r="E151" s="25" t="s">
        <v>479</v>
      </c>
      <c r="F151" s="25" t="s">
        <v>258</v>
      </c>
      <c r="G151">
        <v>0</v>
      </c>
      <c r="H151">
        <v>-3.1780538303479453</v>
      </c>
      <c r="I151">
        <v>-3.0409431468257133</v>
      </c>
      <c r="J151">
        <v>-1.9924301646902063</v>
      </c>
      <c r="K151">
        <v>-1.2490932396064054</v>
      </c>
      <c r="L151">
        <v>-1.1526795099383855</v>
      </c>
      <c r="M151">
        <v>0</v>
      </c>
      <c r="N151">
        <v>-2.1054170280830959</v>
      </c>
      <c r="O151">
        <v>0</v>
      </c>
      <c r="P151">
        <v>-1.8392260064669788</v>
      </c>
      <c r="Q151">
        <v>-2.2963154799804504</v>
      </c>
      <c r="R151">
        <v>0.88845593288071134</v>
      </c>
      <c r="S151">
        <v>-2.2963154799804504</v>
      </c>
      <c r="T151">
        <v>9</v>
      </c>
      <c r="U151" t="s">
        <v>515</v>
      </c>
      <c r="V151">
        <v>1.8400329313578807</v>
      </c>
      <c r="W151">
        <v>0.83743507620355484</v>
      </c>
      <c r="X151">
        <v>8.5610098176718097</v>
      </c>
      <c r="Y151">
        <v>22.857142857142861</v>
      </c>
      <c r="Z151">
        <v>-2.3684538233752304</v>
      </c>
      <c r="AA151">
        <v>0.8337291311811349</v>
      </c>
      <c r="AB151">
        <v>-2.2963154799804504</v>
      </c>
      <c r="AC151">
        <v>1.3862943611198908</v>
      </c>
      <c r="AD151">
        <v>0</v>
      </c>
      <c r="AE151">
        <v>8.5610098176718097</v>
      </c>
      <c r="AF151">
        <v>12</v>
      </c>
      <c r="AG151">
        <v>69.714285714285722</v>
      </c>
      <c r="AH151">
        <v>9.1428571428571423</v>
      </c>
      <c r="AI151">
        <v>80</v>
      </c>
      <c r="AJ151">
        <v>0</v>
      </c>
      <c r="AK151">
        <v>1</v>
      </c>
      <c r="AL151">
        <v>5</v>
      </c>
      <c r="AM151">
        <v>2</v>
      </c>
      <c r="AN151">
        <v>1</v>
      </c>
      <c r="AO151">
        <v>9</v>
      </c>
    </row>
    <row r="152" spans="1:41">
      <c r="A152">
        <v>151</v>
      </c>
      <c r="B152" t="s">
        <v>421</v>
      </c>
      <c r="C152" t="s">
        <v>229</v>
      </c>
      <c r="D152" t="s">
        <v>298</v>
      </c>
      <c r="E152" s="25" t="s">
        <v>479</v>
      </c>
      <c r="F152" s="25" t="s">
        <v>258</v>
      </c>
      <c r="G152">
        <v>0</v>
      </c>
      <c r="H152">
        <v>-2.0227155602790581</v>
      </c>
      <c r="I152">
        <v>-1.9258853039008299</v>
      </c>
      <c r="J152">
        <v>-3.8348719462397307</v>
      </c>
      <c r="K152">
        <v>0</v>
      </c>
      <c r="L152">
        <v>0</v>
      </c>
      <c r="M152">
        <v>-1.3806865614990811</v>
      </c>
      <c r="N152">
        <v>-0.91740122615818265</v>
      </c>
      <c r="O152">
        <v>0</v>
      </c>
      <c r="P152">
        <v>0</v>
      </c>
      <c r="Q152">
        <v>-1.6666702743625244</v>
      </c>
      <c r="R152">
        <v>-5.4467598774409015E-2</v>
      </c>
      <c r="S152">
        <v>-1.6666702743625244</v>
      </c>
      <c r="T152">
        <v>8</v>
      </c>
      <c r="U152" t="s">
        <v>515</v>
      </c>
      <c r="V152">
        <v>1.6489459446564447</v>
      </c>
      <c r="W152">
        <v>0.79297537901660675</v>
      </c>
      <c r="X152">
        <v>24.404520259120403</v>
      </c>
      <c r="Y152">
        <v>30.663494581020348</v>
      </c>
      <c r="Z152">
        <v>-1.1306281179479665</v>
      </c>
      <c r="AA152">
        <v>-5.4467598774409015E-2</v>
      </c>
      <c r="AB152">
        <v>-1.6666702743625244</v>
      </c>
      <c r="AC152">
        <v>0.59824675286133266</v>
      </c>
      <c r="AD152">
        <v>-2.2521686070800295</v>
      </c>
      <c r="AE152">
        <v>24.404520259120403</v>
      </c>
      <c r="AF152">
        <v>2.1147237642083003</v>
      </c>
      <c r="AG152">
        <v>48.638646576790897</v>
      </c>
      <c r="AH152">
        <v>15.88686227861486</v>
      </c>
      <c r="AI152">
        <v>64.525508855405761</v>
      </c>
      <c r="AJ152">
        <v>9.516256938937353</v>
      </c>
      <c r="AK152">
        <v>1</v>
      </c>
      <c r="AL152">
        <v>3</v>
      </c>
      <c r="AM152">
        <v>4</v>
      </c>
      <c r="AN152">
        <v>0</v>
      </c>
      <c r="AO152">
        <v>8</v>
      </c>
    </row>
    <row r="153" spans="1:41">
      <c r="A153">
        <v>152</v>
      </c>
      <c r="B153" t="s">
        <v>422</v>
      </c>
      <c r="C153" t="s">
        <v>229</v>
      </c>
      <c r="D153" t="s">
        <v>298</v>
      </c>
      <c r="E153" s="25" t="s">
        <v>479</v>
      </c>
      <c r="F153" s="25" t="s">
        <v>258</v>
      </c>
      <c r="G153">
        <v>0</v>
      </c>
      <c r="H153">
        <v>-2.4162113530689044</v>
      </c>
      <c r="I153">
        <v>-1.6688784392062226</v>
      </c>
      <c r="J153">
        <v>-2.1557322802406702</v>
      </c>
      <c r="K153">
        <v>0</v>
      </c>
      <c r="L153">
        <v>0</v>
      </c>
      <c r="M153">
        <v>-1.2743147653821831</v>
      </c>
      <c r="N153">
        <v>-1.6295672837292663</v>
      </c>
      <c r="O153">
        <v>0</v>
      </c>
      <c r="P153">
        <v>0</v>
      </c>
      <c r="Q153">
        <v>-1.8887692056684613</v>
      </c>
      <c r="R153">
        <v>-0.47933495667462017</v>
      </c>
      <c r="S153">
        <v>-1.8887692056684613</v>
      </c>
      <c r="T153">
        <v>10</v>
      </c>
      <c r="U153" t="s">
        <v>515</v>
      </c>
      <c r="V153">
        <v>2.0056385920621889</v>
      </c>
      <c r="W153">
        <v>0.87103777322481568</v>
      </c>
      <c r="X153">
        <v>24.051859312345393</v>
      </c>
      <c r="Y153">
        <v>26.768642447418742</v>
      </c>
      <c r="Z153">
        <v>-1.149838444152133</v>
      </c>
      <c r="AA153">
        <v>-0.47933495667462017</v>
      </c>
      <c r="AB153">
        <v>-1.8887692056684613</v>
      </c>
      <c r="AC153">
        <v>5.5190186014899445E-2</v>
      </c>
      <c r="AD153">
        <v>-1.7543396027124594</v>
      </c>
      <c r="AE153">
        <v>24.051859312345393</v>
      </c>
      <c r="AF153">
        <v>10.37967768369298</v>
      </c>
      <c r="AG153">
        <v>38.240917782026763</v>
      </c>
      <c r="AH153">
        <v>13.138486752253481</v>
      </c>
      <c r="AI153">
        <v>51.379404534280248</v>
      </c>
      <c r="AJ153">
        <v>14.750068287353182</v>
      </c>
      <c r="AK153">
        <v>2</v>
      </c>
      <c r="AL153">
        <v>6</v>
      </c>
      <c r="AM153">
        <v>3</v>
      </c>
      <c r="AN153">
        <v>0</v>
      </c>
      <c r="AO153">
        <v>11</v>
      </c>
    </row>
    <row r="154" spans="1:41">
      <c r="A154">
        <v>153</v>
      </c>
      <c r="B154" t="s">
        <v>423</v>
      </c>
      <c r="C154" t="s">
        <v>229</v>
      </c>
      <c r="D154" t="s">
        <v>298</v>
      </c>
      <c r="E154" s="25" t="s">
        <v>479</v>
      </c>
      <c r="F154" s="25" t="s">
        <v>258</v>
      </c>
      <c r="G154">
        <v>-5.2103054892248233</v>
      </c>
      <c r="H154">
        <v>-4.1007131286729761</v>
      </c>
      <c r="I154">
        <v>-4.4950872760137557</v>
      </c>
      <c r="J154">
        <v>-1.2192132198136409</v>
      </c>
      <c r="K154">
        <v>-1.449604449471344</v>
      </c>
      <c r="L154">
        <v>0</v>
      </c>
      <c r="M154">
        <v>-3.3908664228237901</v>
      </c>
      <c r="N154">
        <v>-1.6730094713690111</v>
      </c>
      <c r="O154">
        <v>-5.2103054892248233</v>
      </c>
      <c r="P154">
        <v>-0.80231622403357883</v>
      </c>
      <c r="Q154">
        <v>-2.9625924815799718</v>
      </c>
      <c r="R154">
        <v>0.80104610188732328</v>
      </c>
      <c r="S154">
        <v>-2.8520572122690586</v>
      </c>
      <c r="T154">
        <v>17</v>
      </c>
      <c r="U154" t="s">
        <v>515</v>
      </c>
      <c r="V154">
        <v>1.901485292201526</v>
      </c>
      <c r="W154">
        <v>0.67114087832130331</v>
      </c>
      <c r="X154">
        <v>3.2761876618206012</v>
      </c>
      <c r="Y154">
        <v>38.609828943795812</v>
      </c>
      <c r="Z154">
        <v>-3.385179173585827</v>
      </c>
      <c r="AA154">
        <v>0.80104610188732328</v>
      </c>
      <c r="AB154">
        <v>-2.8520572122690586</v>
      </c>
      <c r="AC154">
        <v>1.0709276156735534</v>
      </c>
      <c r="AD154">
        <v>0</v>
      </c>
      <c r="AE154">
        <v>3.2761876618206012</v>
      </c>
      <c r="AF154">
        <v>22.807493890849845</v>
      </c>
      <c r="AG154">
        <v>69.019820798262273</v>
      </c>
      <c r="AH154">
        <v>5.4575074667390711</v>
      </c>
      <c r="AI154">
        <v>74.477328265001347</v>
      </c>
      <c r="AJ154">
        <v>0</v>
      </c>
      <c r="AK154">
        <v>3</v>
      </c>
      <c r="AL154">
        <v>9</v>
      </c>
      <c r="AM154">
        <v>5</v>
      </c>
      <c r="AN154">
        <v>0</v>
      </c>
      <c r="AO154">
        <v>17</v>
      </c>
    </row>
    <row r="155" spans="1:41">
      <c r="A155">
        <v>154</v>
      </c>
      <c r="B155" t="s">
        <v>424</v>
      </c>
      <c r="C155" t="s">
        <v>229</v>
      </c>
      <c r="D155" t="s">
        <v>298</v>
      </c>
      <c r="E155" s="25" t="s">
        <v>479</v>
      </c>
      <c r="F155" s="25" t="s">
        <v>258</v>
      </c>
      <c r="G155">
        <v>0</v>
      </c>
      <c r="H155">
        <v>-1.9375080457911695</v>
      </c>
      <c r="I155">
        <v>-2.3438616187554699</v>
      </c>
      <c r="J155">
        <v>-2.4911371995386364</v>
      </c>
      <c r="K155">
        <v>-3.3846727093298581</v>
      </c>
      <c r="L155">
        <v>-3.5726264972896864</v>
      </c>
      <c r="M155">
        <v>-1.844035613793426</v>
      </c>
      <c r="N155">
        <v>-1.0063925665713416</v>
      </c>
      <c r="O155">
        <v>-5.2042813746214422</v>
      </c>
      <c r="P155">
        <v>0</v>
      </c>
      <c r="Q155">
        <v>-2.1557322802406702</v>
      </c>
      <c r="R155">
        <v>-0.14282629615203865</v>
      </c>
      <c r="S155">
        <v>-2.0983246286813371</v>
      </c>
      <c r="T155">
        <v>12</v>
      </c>
      <c r="U155" t="s">
        <v>515</v>
      </c>
      <c r="V155">
        <v>2.0397592245155249</v>
      </c>
      <c r="W155">
        <v>0.82085949775600098</v>
      </c>
      <c r="X155">
        <v>21.347680126330644</v>
      </c>
      <c r="Y155">
        <v>34.416826003824092</v>
      </c>
      <c r="Z155">
        <v>-1.3040940506554612</v>
      </c>
      <c r="AA155">
        <v>-0.14282629615203865</v>
      </c>
      <c r="AB155">
        <v>-2.0983246286813371</v>
      </c>
      <c r="AC155">
        <v>0.2966107031960824</v>
      </c>
      <c r="AD155">
        <v>-1.7984676879631734</v>
      </c>
      <c r="AE155">
        <v>21.347680126330644</v>
      </c>
      <c r="AF155">
        <v>7.6481835564053524</v>
      </c>
      <c r="AG155">
        <v>46.435400163889653</v>
      </c>
      <c r="AH155">
        <v>10.925976509150505</v>
      </c>
      <c r="AI155">
        <v>57.361376673040155</v>
      </c>
      <c r="AJ155">
        <v>14.203769461895661</v>
      </c>
      <c r="AK155">
        <v>1</v>
      </c>
      <c r="AL155">
        <v>7</v>
      </c>
      <c r="AM155">
        <v>4</v>
      </c>
      <c r="AN155">
        <v>0</v>
      </c>
      <c r="AO155">
        <v>12</v>
      </c>
    </row>
    <row r="156" spans="1:41">
      <c r="A156">
        <v>155</v>
      </c>
      <c r="B156" t="s">
        <v>53</v>
      </c>
      <c r="C156" t="s">
        <v>229</v>
      </c>
      <c r="D156" t="s">
        <v>298</v>
      </c>
      <c r="E156" s="25" t="s">
        <v>479</v>
      </c>
      <c r="F156" s="25" t="s">
        <v>258</v>
      </c>
      <c r="G156">
        <v>0</v>
      </c>
      <c r="H156">
        <v>-2.6225280276640479</v>
      </c>
      <c r="I156">
        <v>-2.1375633769722522</v>
      </c>
      <c r="J156">
        <v>-4.4897593344767639</v>
      </c>
      <c r="K156">
        <v>-1.0417041563962306</v>
      </c>
      <c r="L156">
        <v>0</v>
      </c>
      <c r="M156">
        <v>-2.5542413431890645</v>
      </c>
      <c r="N156">
        <v>-1.6929909352523815</v>
      </c>
      <c r="O156">
        <v>-5.1885025005408298</v>
      </c>
      <c r="P156">
        <v>0</v>
      </c>
      <c r="Q156">
        <v>-1.6513076337589583</v>
      </c>
      <c r="R156">
        <v>-4.6623316084341754E-2</v>
      </c>
      <c r="S156">
        <v>-1.6107703576678787</v>
      </c>
      <c r="T156">
        <v>11</v>
      </c>
      <c r="U156" t="s">
        <v>515</v>
      </c>
      <c r="V156">
        <v>1.7575461888104373</v>
      </c>
      <c r="W156">
        <v>0.73295369015818657</v>
      </c>
      <c r="X156">
        <v>17.320166310457608</v>
      </c>
      <c r="Y156">
        <v>16.648168701442838</v>
      </c>
      <c r="Z156">
        <v>-1.5631042180073234</v>
      </c>
      <c r="AA156">
        <v>-4.6623316084342101E-2</v>
      </c>
      <c r="AB156">
        <v>-1.6107703576678787</v>
      </c>
      <c r="AC156">
        <v>0.64032962472053112</v>
      </c>
      <c r="AD156">
        <v>-1.6107703576678787</v>
      </c>
      <c r="AE156">
        <v>17.320166310457608</v>
      </c>
      <c r="AF156">
        <v>1.1098779134295229</v>
      </c>
      <c r="AG156">
        <v>48.834628190898997</v>
      </c>
      <c r="AH156">
        <v>16.648168701442845</v>
      </c>
      <c r="AI156">
        <v>65.482796892341838</v>
      </c>
      <c r="AJ156">
        <v>16.648168701442845</v>
      </c>
      <c r="AK156">
        <v>1</v>
      </c>
      <c r="AL156">
        <v>5</v>
      </c>
      <c r="AM156">
        <v>5</v>
      </c>
      <c r="AN156">
        <v>0</v>
      </c>
      <c r="AO156">
        <v>11</v>
      </c>
    </row>
    <row r="157" spans="1:41">
      <c r="A157">
        <v>156</v>
      </c>
      <c r="B157" t="s">
        <v>430</v>
      </c>
      <c r="C157" t="s">
        <v>229</v>
      </c>
      <c r="D157" t="s">
        <v>298</v>
      </c>
      <c r="E157" s="25" t="s">
        <v>479</v>
      </c>
      <c r="F157" s="25" t="s">
        <v>258</v>
      </c>
      <c r="G157">
        <v>-5.29380721107015</v>
      </c>
      <c r="H157">
        <v>-2.5833930590128764</v>
      </c>
      <c r="I157">
        <v>-0.99220046186673616</v>
      </c>
      <c r="J157">
        <v>-2.7520670865189842</v>
      </c>
      <c r="K157">
        <v>-3.8923303720824096</v>
      </c>
      <c r="L157">
        <v>0</v>
      </c>
      <c r="M157">
        <v>-1.6588231376148432</v>
      </c>
      <c r="N157">
        <v>-1.7332298504719874</v>
      </c>
      <c r="O157">
        <v>-4.5956247731445599</v>
      </c>
      <c r="P157">
        <v>-1.6588231376148432</v>
      </c>
      <c r="Q157">
        <v>-2.1977799786279193</v>
      </c>
      <c r="R157">
        <v>-3.9985336613498089E-2</v>
      </c>
      <c r="S157">
        <v>-2.0913027369372998</v>
      </c>
      <c r="T157">
        <v>14</v>
      </c>
      <c r="U157" t="s">
        <v>515</v>
      </c>
      <c r="V157">
        <v>2.0648875505003996</v>
      </c>
      <c r="W157">
        <v>0.78243376046758117</v>
      </c>
      <c r="X157">
        <v>34.569005819670807</v>
      </c>
      <c r="Y157">
        <v>21.014492753623195</v>
      </c>
      <c r="Z157">
        <v>-0.63803856828092875</v>
      </c>
      <c r="AA157">
        <v>-3.9985336613498089E-2</v>
      </c>
      <c r="AB157">
        <v>-2.0913027369372998</v>
      </c>
      <c r="AC157">
        <v>0.40525688322453907</v>
      </c>
      <c r="AD157">
        <v>0</v>
      </c>
      <c r="AE157">
        <v>34.569005819670807</v>
      </c>
      <c r="AF157">
        <v>5.9970014992503753</v>
      </c>
      <c r="AG157">
        <v>49.000499750124945</v>
      </c>
      <c r="AH157">
        <v>10.99450274862569</v>
      </c>
      <c r="AI157">
        <v>59.995002498750637</v>
      </c>
      <c r="AJ157">
        <v>0</v>
      </c>
      <c r="AK157">
        <v>2</v>
      </c>
      <c r="AL157">
        <v>8</v>
      </c>
      <c r="AM157">
        <v>4</v>
      </c>
      <c r="AN157">
        <v>0</v>
      </c>
      <c r="AO157">
        <v>14</v>
      </c>
    </row>
    <row r="158" spans="1:41">
      <c r="A158">
        <v>157</v>
      </c>
      <c r="B158" t="s">
        <v>432</v>
      </c>
      <c r="C158" t="s">
        <v>229</v>
      </c>
      <c r="D158" t="s">
        <v>431</v>
      </c>
      <c r="E158" s="25" t="s">
        <v>479</v>
      </c>
      <c r="F158" s="25" t="s">
        <v>258</v>
      </c>
      <c r="G158">
        <v>-4.0604430105464191</v>
      </c>
      <c r="H158">
        <v>-3.5380565643793527</v>
      </c>
      <c r="I158">
        <v>-2.1185695900988524</v>
      </c>
      <c r="J158">
        <v>-1.6717417957702552</v>
      </c>
      <c r="K158">
        <v>-1.2636920390275586</v>
      </c>
      <c r="L158">
        <v>0</v>
      </c>
      <c r="M158">
        <v>-3.5380565643793527</v>
      </c>
      <c r="N158">
        <v>-3.3499040872746053</v>
      </c>
      <c r="O158">
        <v>0</v>
      </c>
      <c r="P158">
        <v>-0.61779774331815918</v>
      </c>
      <c r="Q158">
        <v>-3.1898882879949486</v>
      </c>
      <c r="R158">
        <v>0.54411160139945669</v>
      </c>
      <c r="S158">
        <v>-3.1898882879949486</v>
      </c>
      <c r="T158">
        <v>13</v>
      </c>
      <c r="U158" t="s">
        <v>515</v>
      </c>
      <c r="V158">
        <v>1.6604043231906669</v>
      </c>
      <c r="W158">
        <v>0.64734390110295414</v>
      </c>
      <c r="X158">
        <v>15.250275354394971</v>
      </c>
      <c r="Y158">
        <v>19.209039548022599</v>
      </c>
      <c r="Z158">
        <v>-1.7151049383195596</v>
      </c>
      <c r="AA158">
        <v>0.5441116013994558</v>
      </c>
      <c r="AB158">
        <v>-3.1898882879949486</v>
      </c>
      <c r="AC158">
        <v>0.71868048256510819</v>
      </c>
      <c r="AD158">
        <v>-3.7669972333778885</v>
      </c>
      <c r="AE158">
        <v>15.250275354394971</v>
      </c>
      <c r="AF158">
        <v>15.819209039548024</v>
      </c>
      <c r="AG158">
        <v>63.276836158192054</v>
      </c>
      <c r="AH158">
        <v>3.9548022598870047</v>
      </c>
      <c r="AI158">
        <v>67.231638418079058</v>
      </c>
      <c r="AJ158">
        <v>2.2598870056497171</v>
      </c>
      <c r="AK158">
        <v>2</v>
      </c>
      <c r="AL158">
        <v>9</v>
      </c>
      <c r="AM158">
        <v>2</v>
      </c>
      <c r="AN158">
        <v>0</v>
      </c>
      <c r="AO158">
        <v>13</v>
      </c>
    </row>
    <row r="159" spans="1:41">
      <c r="A159">
        <v>158</v>
      </c>
      <c r="B159" t="s">
        <v>433</v>
      </c>
      <c r="C159" t="s">
        <v>229</v>
      </c>
      <c r="D159" t="s">
        <v>431</v>
      </c>
      <c r="E159" s="25" t="s">
        <v>479</v>
      </c>
      <c r="F159" s="25" t="s">
        <v>258</v>
      </c>
      <c r="G159">
        <v>0</v>
      </c>
      <c r="H159">
        <v>-1.9838641052630308</v>
      </c>
      <c r="I159">
        <v>-3.1761531361944542</v>
      </c>
      <c r="J159">
        <v>-1.5295564820772589</v>
      </c>
      <c r="K159">
        <v>-2.3614827342415312</v>
      </c>
      <c r="L159">
        <v>0</v>
      </c>
      <c r="M159">
        <v>0</v>
      </c>
      <c r="N159">
        <v>-2.6033067789536299</v>
      </c>
      <c r="O159">
        <v>0</v>
      </c>
      <c r="P159">
        <v>-0.71997700276912191</v>
      </c>
      <c r="Q159">
        <v>-1.8799451383900234</v>
      </c>
      <c r="R159">
        <v>-7.0103365770978865E-2</v>
      </c>
      <c r="S159">
        <v>-1.8799451383900234</v>
      </c>
      <c r="T159">
        <v>14</v>
      </c>
      <c r="U159" t="s">
        <v>515</v>
      </c>
      <c r="V159">
        <v>1.8247518795466149</v>
      </c>
      <c r="W159">
        <v>0.69144078799252195</v>
      </c>
      <c r="X159">
        <v>16.09805749142253</v>
      </c>
      <c r="Y159">
        <v>24.69844916714532</v>
      </c>
      <c r="Z159">
        <v>-1.6509501538653319</v>
      </c>
      <c r="AA159">
        <v>-0.11615569599700835</v>
      </c>
      <c r="AB159">
        <v>-1.8799451383900234</v>
      </c>
      <c r="AC159">
        <v>0.46785740530800418</v>
      </c>
      <c r="AD159">
        <v>-2.9093267735898629</v>
      </c>
      <c r="AE159">
        <v>16.09805749142253</v>
      </c>
      <c r="AF159">
        <v>17.805858701895463</v>
      </c>
      <c r="AG159">
        <v>47.099368179207339</v>
      </c>
      <c r="AH159">
        <v>13.239517518667432</v>
      </c>
      <c r="AI159">
        <v>61.487650775416427</v>
      </c>
      <c r="AJ159">
        <v>5.1694428489373934</v>
      </c>
      <c r="AK159">
        <v>3</v>
      </c>
      <c r="AL159">
        <v>7</v>
      </c>
      <c r="AM159">
        <v>3</v>
      </c>
      <c r="AN159">
        <v>1</v>
      </c>
      <c r="AO159">
        <v>14</v>
      </c>
    </row>
    <row r="160" spans="1:41">
      <c r="A160">
        <v>159</v>
      </c>
      <c r="B160" t="s">
        <v>434</v>
      </c>
      <c r="C160" t="s">
        <v>229</v>
      </c>
      <c r="D160" t="s">
        <v>431</v>
      </c>
      <c r="E160" s="25" t="s">
        <v>479</v>
      </c>
      <c r="F160" s="25" t="s">
        <v>258</v>
      </c>
      <c r="G160">
        <v>-4.9928107091837033</v>
      </c>
      <c r="H160">
        <v>-2.1093632215448848</v>
      </c>
      <c r="I160">
        <v>-1.9905001030822023</v>
      </c>
      <c r="J160">
        <v>-1.5961500181071644</v>
      </c>
      <c r="K160">
        <v>-3.5859465449890533</v>
      </c>
      <c r="L160">
        <v>0</v>
      </c>
      <c r="M160">
        <v>-2.7397641765917378</v>
      </c>
      <c r="N160">
        <v>-1.5937465826394246</v>
      </c>
      <c r="O160">
        <v>0</v>
      </c>
      <c r="P160">
        <v>-1.3311737178118861</v>
      </c>
      <c r="Q160">
        <v>-2.0281482472922852</v>
      </c>
      <c r="R160">
        <v>-0.1384072487855009</v>
      </c>
      <c r="S160">
        <v>-2.0281482472922852</v>
      </c>
      <c r="T160">
        <v>13</v>
      </c>
      <c r="U160" t="s">
        <v>515</v>
      </c>
      <c r="V160">
        <v>1.8995322056141835</v>
      </c>
      <c r="W160">
        <v>0.7405729863977123</v>
      </c>
      <c r="X160">
        <v>23.513487067419035</v>
      </c>
      <c r="Y160">
        <v>33.737782271654879</v>
      </c>
      <c r="Z160">
        <v>-1.1795402494698464</v>
      </c>
      <c r="AA160">
        <v>-0.13840724878550104</v>
      </c>
      <c r="AB160">
        <v>-2.0281482472922852</v>
      </c>
      <c r="AC160">
        <v>0.32988908643876619</v>
      </c>
      <c r="AD160">
        <v>-3.8805323383367751</v>
      </c>
      <c r="AE160">
        <v>23.513487067419035</v>
      </c>
      <c r="AF160">
        <v>16.85203909673071</v>
      </c>
      <c r="AG160">
        <v>46.545331985170208</v>
      </c>
      <c r="AH160">
        <v>11.627906976744187</v>
      </c>
      <c r="AI160">
        <v>58.1732389619144</v>
      </c>
      <c r="AJ160">
        <v>2.0222446916076846</v>
      </c>
      <c r="AK160">
        <v>4</v>
      </c>
      <c r="AL160">
        <v>6</v>
      </c>
      <c r="AM160">
        <v>3</v>
      </c>
      <c r="AN160">
        <v>0</v>
      </c>
      <c r="AO160">
        <v>13</v>
      </c>
    </row>
    <row r="161" spans="1:41">
      <c r="A161">
        <v>160</v>
      </c>
      <c r="B161" t="s">
        <v>435</v>
      </c>
      <c r="C161" t="s">
        <v>229</v>
      </c>
      <c r="D161" t="s">
        <v>431</v>
      </c>
      <c r="E161" s="25" t="s">
        <v>479</v>
      </c>
      <c r="F161" s="25" t="s">
        <v>258</v>
      </c>
      <c r="G161">
        <v>0</v>
      </c>
      <c r="H161">
        <v>-1.7893360648915995</v>
      </c>
      <c r="I161">
        <v>-1.7027208020930589</v>
      </c>
      <c r="J161">
        <v>-1.7941870757609981</v>
      </c>
      <c r="K161">
        <v>-3.7157039389903379</v>
      </c>
      <c r="L161">
        <v>0</v>
      </c>
      <c r="M161">
        <v>-2.4807312783775197</v>
      </c>
      <c r="N161">
        <v>-2.0010080953913079</v>
      </c>
      <c r="O161">
        <v>0</v>
      </c>
      <c r="P161">
        <v>-1.4885452080561365</v>
      </c>
      <c r="Q161">
        <v>-2.1733633374060597</v>
      </c>
      <c r="R161">
        <v>-0.38792296587041475</v>
      </c>
      <c r="S161">
        <v>-2.1733633374060597</v>
      </c>
      <c r="T161">
        <v>13</v>
      </c>
      <c r="U161" t="s">
        <v>515</v>
      </c>
      <c r="V161">
        <v>1.988465870754923</v>
      </c>
      <c r="W161">
        <v>0.77524566517089277</v>
      </c>
      <c r="X161">
        <v>29.726438983100977</v>
      </c>
      <c r="Y161">
        <v>26.165726165726173</v>
      </c>
      <c r="Z161">
        <v>-0.86035878885919026</v>
      </c>
      <c r="AA161">
        <v>-0.38792296587041475</v>
      </c>
      <c r="AB161">
        <v>-2.1733633374060597</v>
      </c>
      <c r="AC161">
        <v>2.5543414302223733E-2</v>
      </c>
      <c r="AD161">
        <v>-2.7622226799906033</v>
      </c>
      <c r="AE161">
        <v>29.726438983100977</v>
      </c>
      <c r="AF161">
        <v>14.256014256014261</v>
      </c>
      <c r="AG161">
        <v>40.421740421740424</v>
      </c>
      <c r="AH161">
        <v>10.216810216810215</v>
      </c>
      <c r="AI161">
        <v>50.63855063855064</v>
      </c>
      <c r="AJ161">
        <v>5.94000594000594</v>
      </c>
      <c r="AK161">
        <v>4</v>
      </c>
      <c r="AL161">
        <v>6</v>
      </c>
      <c r="AM161">
        <v>3</v>
      </c>
      <c r="AN161">
        <v>0</v>
      </c>
      <c r="AO161">
        <v>13</v>
      </c>
    </row>
    <row r="162" spans="1:41">
      <c r="A162">
        <v>161</v>
      </c>
      <c r="B162" t="s">
        <v>436</v>
      </c>
      <c r="C162" t="s">
        <v>229</v>
      </c>
      <c r="D162" t="s">
        <v>431</v>
      </c>
      <c r="E162" s="25" t="s">
        <v>479</v>
      </c>
      <c r="F162" s="25" t="s">
        <v>258</v>
      </c>
      <c r="G162">
        <v>-5.2319104343504383</v>
      </c>
      <c r="H162">
        <v>-2.3060979771686219</v>
      </c>
      <c r="I162">
        <v>-2.0218485414422873</v>
      </c>
      <c r="J162">
        <v>-1.9713599359076488</v>
      </c>
      <c r="K162">
        <v>-3.2534152682857731</v>
      </c>
      <c r="L162">
        <v>-4.1225540186915124</v>
      </c>
      <c r="M162">
        <v>-2.9909988664147433</v>
      </c>
      <c r="N162">
        <v>-1.5478848294279088</v>
      </c>
      <c r="O162">
        <v>0</v>
      </c>
      <c r="P162">
        <v>-0.80824462089415505</v>
      </c>
      <c r="Q162">
        <v>-2.677562592998366</v>
      </c>
      <c r="R162">
        <v>0.34185030892493073</v>
      </c>
      <c r="S162">
        <v>-2.677562592998366</v>
      </c>
      <c r="T162">
        <v>19</v>
      </c>
      <c r="U162" t="s">
        <v>515</v>
      </c>
      <c r="V162">
        <v>2.0452755477214883</v>
      </c>
      <c r="W162">
        <v>0.69462317344423219</v>
      </c>
      <c r="X162">
        <v>21.286207812915229</v>
      </c>
      <c r="Y162">
        <v>29.763486579856504</v>
      </c>
      <c r="Z162">
        <v>-1.307759047759385</v>
      </c>
      <c r="AA162">
        <v>0.34185030892493073</v>
      </c>
      <c r="AB162">
        <v>-2.677562592998366</v>
      </c>
      <c r="AC162">
        <v>0.61442835014832486</v>
      </c>
      <c r="AD162">
        <v>-3.8294562817711837</v>
      </c>
      <c r="AE162">
        <v>21.286207812915229</v>
      </c>
      <c r="AF162">
        <v>12.224289131012492</v>
      </c>
      <c r="AG162">
        <v>58.463991496146697</v>
      </c>
      <c r="AH162">
        <v>6.4310390645761357</v>
      </c>
      <c r="AI162">
        <v>64.89503056072283</v>
      </c>
      <c r="AJ162">
        <v>2.1259633271326068</v>
      </c>
      <c r="AK162">
        <v>5</v>
      </c>
      <c r="AL162">
        <v>11</v>
      </c>
      <c r="AM162">
        <v>3</v>
      </c>
      <c r="AN162">
        <v>0</v>
      </c>
      <c r="AO162">
        <v>19</v>
      </c>
    </row>
    <row r="163" spans="1:41">
      <c r="A163">
        <v>162</v>
      </c>
      <c r="B163" t="s">
        <v>57</v>
      </c>
      <c r="C163" t="s">
        <v>229</v>
      </c>
      <c r="D163" t="s">
        <v>431</v>
      </c>
      <c r="E163" s="25" t="s">
        <v>479</v>
      </c>
      <c r="F163" s="25" t="s">
        <v>258</v>
      </c>
      <c r="G163">
        <v>0</v>
      </c>
      <c r="H163">
        <v>-2.8390784635086144</v>
      </c>
      <c r="I163">
        <v>-2.562168276796787</v>
      </c>
      <c r="J163">
        <v>-1.6565846908598021</v>
      </c>
      <c r="K163">
        <v>-1.5007047122976347</v>
      </c>
      <c r="L163">
        <v>0</v>
      </c>
      <c r="M163">
        <v>-2.4039375872543332</v>
      </c>
      <c r="N163">
        <v>-3.7898553714539385</v>
      </c>
      <c r="O163">
        <v>0</v>
      </c>
      <c r="P163">
        <v>-0.43780048875110072</v>
      </c>
      <c r="Q163">
        <v>-3.3730265046954586</v>
      </c>
      <c r="R163">
        <v>0.7517413448259983</v>
      </c>
      <c r="S163">
        <v>-3.3730265046954586</v>
      </c>
      <c r="T163">
        <v>14</v>
      </c>
      <c r="U163" t="s">
        <v>515</v>
      </c>
      <c r="V163">
        <v>1.6631261774637665</v>
      </c>
      <c r="W163">
        <v>0.63019706271641684</v>
      </c>
      <c r="X163">
        <v>12.686186964379836</v>
      </c>
      <c r="Y163">
        <v>18.232044198895032</v>
      </c>
      <c r="Z163">
        <v>-1.928994914296241</v>
      </c>
      <c r="AA163">
        <v>0.72648360082753682</v>
      </c>
      <c r="AB163">
        <v>-3.3730265046954586</v>
      </c>
      <c r="AC163">
        <v>0.93570881773125636</v>
      </c>
      <c r="AD163">
        <v>0</v>
      </c>
      <c r="AE163">
        <v>12.686186964379836</v>
      </c>
      <c r="AF163">
        <v>16.022099447513817</v>
      </c>
      <c r="AG163">
        <v>67.403314917127062</v>
      </c>
      <c r="AH163">
        <v>3.3149171270718236</v>
      </c>
      <c r="AI163">
        <v>71.823204419889493</v>
      </c>
      <c r="AJ163">
        <v>0</v>
      </c>
      <c r="AK163">
        <v>3</v>
      </c>
      <c r="AL163">
        <v>8</v>
      </c>
      <c r="AM163">
        <v>2</v>
      </c>
      <c r="AN163">
        <v>2</v>
      </c>
      <c r="AO163">
        <v>15</v>
      </c>
    </row>
    <row r="164" spans="1:41">
      <c r="A164">
        <v>163</v>
      </c>
      <c r="B164" t="s">
        <v>59</v>
      </c>
      <c r="C164" t="s">
        <v>229</v>
      </c>
      <c r="D164" t="s">
        <v>58</v>
      </c>
      <c r="E164" s="25" t="s">
        <v>357</v>
      </c>
      <c r="F164" s="25" t="s">
        <v>258</v>
      </c>
      <c r="G164">
        <v>0</v>
      </c>
      <c r="H164">
        <v>-2.6508917872622613</v>
      </c>
      <c r="I164">
        <v>-3.5734552728406905</v>
      </c>
      <c r="J164">
        <v>-2.1493112216403216</v>
      </c>
      <c r="K164">
        <v>-1.5832926323297778</v>
      </c>
      <c r="L164">
        <v>0</v>
      </c>
      <c r="M164">
        <v>-5.1984970312658261</v>
      </c>
      <c r="N164">
        <v>0</v>
      </c>
      <c r="O164">
        <v>0</v>
      </c>
      <c r="P164">
        <v>0.31015492830383978</v>
      </c>
      <c r="Q164">
        <v>-2.9560670171615593</v>
      </c>
      <c r="R164">
        <v>1.1133184360578057</v>
      </c>
      <c r="S164">
        <v>-2.9560670171615593</v>
      </c>
      <c r="T164">
        <v>10</v>
      </c>
      <c r="U164" t="s">
        <v>515</v>
      </c>
      <c r="V164">
        <v>1.1812204850055898</v>
      </c>
      <c r="W164">
        <v>0.51299753854901042</v>
      </c>
      <c r="X164">
        <v>9.3226996229919443</v>
      </c>
      <c r="Y164">
        <v>10.439560439560442</v>
      </c>
      <c r="Z164">
        <v>-2.2748548084469458</v>
      </c>
      <c r="AA164">
        <v>0.99852883011112747</v>
      </c>
      <c r="AB164">
        <v>-2.9560670171615593</v>
      </c>
      <c r="AC164">
        <v>1.4000876832522273</v>
      </c>
      <c r="AD164">
        <v>-5.1984970312658261</v>
      </c>
      <c r="AE164">
        <v>9.3226996229919443</v>
      </c>
      <c r="AF164">
        <v>10.439560439560442</v>
      </c>
      <c r="AG164">
        <v>73.07692307692308</v>
      </c>
      <c r="AH164">
        <v>4.9450549450549453</v>
      </c>
      <c r="AI164">
        <v>80.219780219780233</v>
      </c>
      <c r="AJ164">
        <v>0.5494505494505495</v>
      </c>
      <c r="AK164">
        <v>3</v>
      </c>
      <c r="AL164">
        <v>4</v>
      </c>
      <c r="AM164">
        <v>2</v>
      </c>
      <c r="AN164">
        <v>1</v>
      </c>
      <c r="AO164">
        <v>10</v>
      </c>
    </row>
    <row r="165" spans="1:41">
      <c r="A165">
        <v>164</v>
      </c>
      <c r="B165" t="s">
        <v>394</v>
      </c>
      <c r="C165" t="s">
        <v>229</v>
      </c>
      <c r="D165" t="s">
        <v>58</v>
      </c>
      <c r="E165" s="25" t="s">
        <v>357</v>
      </c>
      <c r="F165" s="25" t="s">
        <v>258</v>
      </c>
      <c r="G165">
        <v>-3.6898165149352766</v>
      </c>
      <c r="H165">
        <v>-3.2717844805236029</v>
      </c>
      <c r="I165">
        <v>-3.4870530369767048</v>
      </c>
      <c r="J165">
        <v>-1.670243513347943</v>
      </c>
      <c r="K165">
        <v>-3.2717844805236025</v>
      </c>
      <c r="L165">
        <v>0</v>
      </c>
      <c r="M165">
        <v>-3.1112906141882632</v>
      </c>
      <c r="N165">
        <v>-1.8143289387703483</v>
      </c>
      <c r="O165">
        <v>0</v>
      </c>
      <c r="P165">
        <v>-0.14830656855754809</v>
      </c>
      <c r="Q165">
        <v>-2.5265513510597191</v>
      </c>
      <c r="R165">
        <v>0.76437468984831347</v>
      </c>
      <c r="S165">
        <v>-2.5265513510597191</v>
      </c>
      <c r="T165">
        <v>13</v>
      </c>
      <c r="U165" t="s">
        <v>515</v>
      </c>
      <c r="V165">
        <v>1.6395154574291464</v>
      </c>
      <c r="W165">
        <v>0.63919993299662337</v>
      </c>
      <c r="X165">
        <v>9.0602754799707856</v>
      </c>
      <c r="Y165">
        <v>29.850746268656724</v>
      </c>
      <c r="Z165">
        <v>-2.3062973933721218</v>
      </c>
      <c r="AA165">
        <v>0.76437468984831347</v>
      </c>
      <c r="AB165">
        <v>-2.5265513510597191</v>
      </c>
      <c r="AC165">
        <v>1.1326110578402395</v>
      </c>
      <c r="AD165">
        <v>0</v>
      </c>
      <c r="AE165">
        <v>9.0602754799707856</v>
      </c>
      <c r="AF165">
        <v>15.839171489491324</v>
      </c>
      <c r="AG165">
        <v>68.23027718550108</v>
      </c>
      <c r="AH165">
        <v>7.4017666768199817</v>
      </c>
      <c r="AI165">
        <v>75.632043862321055</v>
      </c>
      <c r="AJ165">
        <v>0</v>
      </c>
      <c r="AK165">
        <v>2</v>
      </c>
      <c r="AL165">
        <v>8</v>
      </c>
      <c r="AM165">
        <v>4</v>
      </c>
      <c r="AN165">
        <v>0</v>
      </c>
      <c r="AO165">
        <v>14</v>
      </c>
    </row>
    <row r="166" spans="1:41">
      <c r="A166">
        <v>165</v>
      </c>
      <c r="B166" t="s">
        <v>195</v>
      </c>
      <c r="C166" t="s">
        <v>229</v>
      </c>
      <c r="D166" t="s">
        <v>58</v>
      </c>
      <c r="E166" s="25" t="s">
        <v>357</v>
      </c>
      <c r="F166" s="25" t="s">
        <v>258</v>
      </c>
      <c r="G166">
        <v>-5.0641760610242859</v>
      </c>
      <c r="H166">
        <v>-3.0796137575346929</v>
      </c>
      <c r="I166">
        <v>-2.4333036469454243</v>
      </c>
      <c r="J166">
        <v>-0.81093021621632955</v>
      </c>
      <c r="K166">
        <v>-2.7030376592786656</v>
      </c>
      <c r="L166">
        <v>0</v>
      </c>
      <c r="M166">
        <v>-2.8150759960790976</v>
      </c>
      <c r="N166">
        <v>-2.1885334049505198</v>
      </c>
      <c r="O166">
        <v>0</v>
      </c>
      <c r="P166">
        <v>-0.87058092491230477</v>
      </c>
      <c r="Q166">
        <v>-2.9134767535624735</v>
      </c>
      <c r="R166">
        <v>6.0929360505369838E-2</v>
      </c>
      <c r="S166">
        <v>-2.9134767535624735</v>
      </c>
      <c r="T166">
        <v>13</v>
      </c>
      <c r="U166" t="s">
        <v>515</v>
      </c>
      <c r="V166">
        <v>1.7125506700642228</v>
      </c>
      <c r="W166">
        <v>0.66767426229385263</v>
      </c>
      <c r="X166">
        <v>13.090360533509998</v>
      </c>
      <c r="Y166">
        <v>40.847723704866553</v>
      </c>
      <c r="Z166">
        <v>-1.8929928298765919</v>
      </c>
      <c r="AA166">
        <v>-1.4442951216987529E-2</v>
      </c>
      <c r="AB166">
        <v>-2.9134767535624735</v>
      </c>
      <c r="AC166">
        <v>0.26847709261573111</v>
      </c>
      <c r="AD166">
        <v>0</v>
      </c>
      <c r="AE166">
        <v>13.090360533509998</v>
      </c>
      <c r="AF166">
        <v>30.769230769230756</v>
      </c>
      <c r="AG166">
        <v>49.638932496075363</v>
      </c>
      <c r="AH166">
        <v>5.1491365777080071</v>
      </c>
      <c r="AI166">
        <v>56.671899529042392</v>
      </c>
      <c r="AJ166">
        <v>0</v>
      </c>
      <c r="AK166">
        <v>2</v>
      </c>
      <c r="AL166">
        <v>7</v>
      </c>
      <c r="AM166">
        <v>3</v>
      </c>
      <c r="AN166">
        <v>1</v>
      </c>
      <c r="AO166">
        <v>13</v>
      </c>
    </row>
    <row r="167" spans="1:41">
      <c r="A167">
        <v>166</v>
      </c>
      <c r="B167" t="s">
        <v>196</v>
      </c>
      <c r="C167" t="s">
        <v>229</v>
      </c>
      <c r="D167" t="s">
        <v>58</v>
      </c>
      <c r="E167" s="25" t="s">
        <v>357</v>
      </c>
      <c r="F167" s="25" t="s">
        <v>258</v>
      </c>
      <c r="G167">
        <v>0</v>
      </c>
      <c r="H167">
        <v>-2.6145956782688411</v>
      </c>
      <c r="I167">
        <v>-2.7585175566827105</v>
      </c>
      <c r="J167">
        <v>-0.60631061346500126</v>
      </c>
      <c r="K167">
        <v>-1.0200622777212498</v>
      </c>
      <c r="L167">
        <v>0</v>
      </c>
      <c r="M167">
        <v>-3.3488509012899463</v>
      </c>
      <c r="N167">
        <v>-2.1052767938917674</v>
      </c>
      <c r="O167">
        <v>0</v>
      </c>
      <c r="P167">
        <v>-2.3354989775999635</v>
      </c>
      <c r="Q167">
        <v>-3.7918525066638304</v>
      </c>
      <c r="R167">
        <v>-1.6966813527005221E-2</v>
      </c>
      <c r="S167">
        <v>-3.7918525066638304</v>
      </c>
      <c r="T167">
        <v>13</v>
      </c>
      <c r="U167" t="s">
        <v>515</v>
      </c>
      <c r="V167">
        <v>1.6677434633190729</v>
      </c>
      <c r="W167">
        <v>0.65020522080388943</v>
      </c>
      <c r="X167">
        <v>12.781236335685422</v>
      </c>
      <c r="Y167">
        <v>46.148625721072264</v>
      </c>
      <c r="Z167">
        <v>-1.9204413032518748</v>
      </c>
      <c r="AA167">
        <v>-4.4119812360316528E-2</v>
      </c>
      <c r="AB167">
        <v>-3.7918525066638304</v>
      </c>
      <c r="AC167">
        <v>7.1289083747301904E-2</v>
      </c>
      <c r="AD167">
        <v>-4.9860010131378951</v>
      </c>
      <c r="AE167">
        <v>12.781236335685422</v>
      </c>
      <c r="AF167">
        <v>35.290125551408195</v>
      </c>
      <c r="AG167">
        <v>48.897183576518501</v>
      </c>
      <c r="AH167">
        <v>2.2056328469630135</v>
      </c>
      <c r="AI167">
        <v>51.781472684085514</v>
      </c>
      <c r="AJ167">
        <v>0.67865626060400408</v>
      </c>
      <c r="AK167">
        <v>2</v>
      </c>
      <c r="AL167">
        <v>6</v>
      </c>
      <c r="AM167">
        <v>4</v>
      </c>
      <c r="AN167">
        <v>1</v>
      </c>
      <c r="AO167">
        <v>13</v>
      </c>
    </row>
    <row r="168" spans="1:41">
      <c r="A168">
        <v>167</v>
      </c>
      <c r="B168" t="s">
        <v>155</v>
      </c>
      <c r="C168" t="s">
        <v>229</v>
      </c>
      <c r="D168" t="s">
        <v>58</v>
      </c>
      <c r="E168" s="25" t="s">
        <v>357</v>
      </c>
      <c r="F168" s="25" t="s">
        <v>258</v>
      </c>
      <c r="G168">
        <v>0</v>
      </c>
      <c r="H168">
        <v>-4.3178213913264303</v>
      </c>
      <c r="I168">
        <v>-3.0602826571548691</v>
      </c>
      <c r="J168">
        <v>-1.6257048848979718</v>
      </c>
      <c r="K168">
        <v>-1.8282967630727609</v>
      </c>
      <c r="L168">
        <v>0</v>
      </c>
      <c r="M168">
        <v>-3.9056695314559704</v>
      </c>
      <c r="N168">
        <v>0</v>
      </c>
      <c r="O168">
        <v>0</v>
      </c>
      <c r="P168">
        <v>0.1840097279412973</v>
      </c>
      <c r="Q168">
        <v>-3.9056695314559704</v>
      </c>
      <c r="R168">
        <v>0.86663352526537252</v>
      </c>
      <c r="S168">
        <v>-3.9056695314559704</v>
      </c>
      <c r="T168">
        <v>7</v>
      </c>
      <c r="U168" t="s">
        <v>515</v>
      </c>
      <c r="V168">
        <v>1.1333702195053639</v>
      </c>
      <c r="W168">
        <v>0.582437077095047</v>
      </c>
      <c r="X168">
        <v>5.7929179939008772</v>
      </c>
      <c r="Y168">
        <v>16.441959881617898</v>
      </c>
      <c r="Z168">
        <v>-2.788859223341468</v>
      </c>
      <c r="AA168">
        <v>0.80428882558095127</v>
      </c>
      <c r="AB168">
        <v>-3.9056695314559704</v>
      </c>
      <c r="AC168">
        <v>0.96326518968910291</v>
      </c>
      <c r="AD168">
        <v>-2.7659696421598996</v>
      </c>
      <c r="AE168">
        <v>5.7929179939008772</v>
      </c>
      <c r="AF168">
        <v>16.441959881617898</v>
      </c>
      <c r="AG168">
        <v>69.089115422558379</v>
      </c>
      <c r="AH168">
        <v>1.9730351857941468</v>
      </c>
      <c r="AI168">
        <v>72.37750739888196</v>
      </c>
      <c r="AJ168">
        <v>5.9191055573824407</v>
      </c>
      <c r="AK168">
        <v>1</v>
      </c>
      <c r="AL168">
        <v>3</v>
      </c>
      <c r="AM168">
        <v>2</v>
      </c>
      <c r="AN168">
        <v>1</v>
      </c>
      <c r="AO168">
        <v>7</v>
      </c>
    </row>
    <row r="169" spans="1:41">
      <c r="A169">
        <v>168</v>
      </c>
      <c r="B169" t="s">
        <v>156</v>
      </c>
      <c r="C169" t="s">
        <v>229</v>
      </c>
      <c r="D169" t="s">
        <v>58</v>
      </c>
      <c r="E169" s="25" t="s">
        <v>357</v>
      </c>
      <c r="F169" s="25" t="s">
        <v>258</v>
      </c>
      <c r="G169">
        <v>0</v>
      </c>
      <c r="H169">
        <v>-3.7439001680340041</v>
      </c>
      <c r="I169">
        <v>-2.8000217891583246</v>
      </c>
      <c r="J169">
        <v>0.87121550012258353</v>
      </c>
      <c r="K169">
        <v>-2.7914718092412825</v>
      </c>
      <c r="L169">
        <v>0</v>
      </c>
      <c r="M169">
        <v>0</v>
      </c>
      <c r="N169">
        <v>0</v>
      </c>
      <c r="O169">
        <v>0</v>
      </c>
      <c r="P169">
        <v>-2.0350323918374298</v>
      </c>
      <c r="Q169">
        <v>-5.0987043126440206</v>
      </c>
      <c r="R169">
        <v>-1.5619968378339635</v>
      </c>
      <c r="S169">
        <v>-5.0987043126440206</v>
      </c>
      <c r="T169">
        <v>8</v>
      </c>
      <c r="U169" t="s">
        <v>515</v>
      </c>
      <c r="V169">
        <v>0.69046605716633447</v>
      </c>
      <c r="W169">
        <v>0.33204398552534209</v>
      </c>
      <c r="X169">
        <v>8.043770519734613</v>
      </c>
      <c r="Y169">
        <v>70.49985553308295</v>
      </c>
      <c r="Z169">
        <v>-2.4364147539423815</v>
      </c>
      <c r="AA169">
        <v>-1.5619968378339635</v>
      </c>
      <c r="AB169">
        <v>-5.0987043126440206</v>
      </c>
      <c r="AC169">
        <v>-1.5202282492217725</v>
      </c>
      <c r="AD169">
        <v>-3.1663787987674423</v>
      </c>
      <c r="AE169">
        <v>8.043770519734613</v>
      </c>
      <c r="AF169">
        <v>70.49985553308295</v>
      </c>
      <c r="AG169">
        <v>17.336030049118758</v>
      </c>
      <c r="AH169">
        <v>0.60676105171915651</v>
      </c>
      <c r="AI169">
        <v>17.942791100837916</v>
      </c>
      <c r="AJ169">
        <v>4.045073678127709</v>
      </c>
      <c r="AK169">
        <v>3</v>
      </c>
      <c r="AL169">
        <v>3</v>
      </c>
      <c r="AM169">
        <v>2</v>
      </c>
      <c r="AN169">
        <v>0</v>
      </c>
      <c r="AO169">
        <v>8</v>
      </c>
    </row>
    <row r="170" spans="1:41">
      <c r="A170">
        <v>169</v>
      </c>
      <c r="B170" t="s">
        <v>441</v>
      </c>
      <c r="C170" t="s">
        <v>229</v>
      </c>
      <c r="D170" t="s">
        <v>157</v>
      </c>
      <c r="E170" s="25" t="s">
        <v>357</v>
      </c>
      <c r="F170" s="25" t="s">
        <v>258</v>
      </c>
      <c r="G170">
        <v>0</v>
      </c>
      <c r="H170">
        <v>-2.7614473414590774</v>
      </c>
      <c r="I170">
        <v>-0.78455148678018249</v>
      </c>
      <c r="J170">
        <v>-2.4280423103509943</v>
      </c>
      <c r="K170">
        <v>-2.7614473414590774</v>
      </c>
      <c r="L170">
        <v>0</v>
      </c>
      <c r="M170">
        <v>-2.6686739202933527</v>
      </c>
      <c r="N170">
        <v>-5.21520745982503</v>
      </c>
      <c r="O170">
        <v>-5.21520745982503</v>
      </c>
      <c r="P170">
        <v>0</v>
      </c>
      <c r="Q170">
        <v>-2.8572133394184291</v>
      </c>
      <c r="R170">
        <v>-1.9036610454292617</v>
      </c>
      <c r="S170">
        <v>-2.7566248712507671</v>
      </c>
      <c r="T170">
        <v>10</v>
      </c>
      <c r="U170" t="s">
        <v>515</v>
      </c>
      <c r="V170">
        <v>1.8172731997812537</v>
      </c>
      <c r="W170">
        <v>0.78923172277566411</v>
      </c>
      <c r="X170">
        <v>37.278316014166293</v>
      </c>
      <c r="Y170">
        <v>8.6463118076195631</v>
      </c>
      <c r="Z170">
        <v>-0.52029540744233349</v>
      </c>
      <c r="AA170">
        <v>-1.9036610454292617</v>
      </c>
      <c r="AB170">
        <v>-2.7566248712507671</v>
      </c>
      <c r="AC170">
        <v>-1.4538596806156563</v>
      </c>
      <c r="AD170">
        <v>-0.56641564414055656</v>
      </c>
      <c r="AE170">
        <v>37.278316014166293</v>
      </c>
      <c r="AF170">
        <v>8.1059173196433409</v>
      </c>
      <c r="AG170">
        <v>12.969467711429347</v>
      </c>
      <c r="AH170">
        <v>5.971359092137261</v>
      </c>
      <c r="AI170">
        <v>18.940826803566608</v>
      </c>
      <c r="AJ170">
        <v>36.206430694406905</v>
      </c>
      <c r="AK170">
        <v>3</v>
      </c>
      <c r="AL170">
        <v>3</v>
      </c>
      <c r="AM170">
        <v>4</v>
      </c>
      <c r="AN170">
        <v>0</v>
      </c>
      <c r="AO170">
        <v>10</v>
      </c>
    </row>
    <row r="171" spans="1:41">
      <c r="A171">
        <v>170</v>
      </c>
      <c r="B171" t="s">
        <v>442</v>
      </c>
      <c r="C171" t="s">
        <v>229</v>
      </c>
      <c r="D171" t="s">
        <v>157</v>
      </c>
      <c r="E171" s="25" t="s">
        <v>357</v>
      </c>
      <c r="F171" s="25" t="s">
        <v>258</v>
      </c>
      <c r="G171">
        <v>-3.1573549682199507</v>
      </c>
      <c r="H171">
        <v>-2.4207384304506245</v>
      </c>
      <c r="I171">
        <v>-0.63960732484657645</v>
      </c>
      <c r="J171">
        <v>-3.8715481728624277</v>
      </c>
      <c r="K171">
        <v>0</v>
      </c>
      <c r="L171">
        <v>0</v>
      </c>
      <c r="M171">
        <v>-2.0347056478384444</v>
      </c>
      <c r="N171">
        <v>0</v>
      </c>
      <c r="O171">
        <v>0</v>
      </c>
      <c r="P171">
        <v>0</v>
      </c>
      <c r="Q171">
        <v>-3.5641277491414596</v>
      </c>
      <c r="R171">
        <v>-2.0347056478384444</v>
      </c>
      <c r="S171">
        <v>-3.5641277491414596</v>
      </c>
      <c r="T171">
        <v>7</v>
      </c>
      <c r="U171" t="s">
        <v>515</v>
      </c>
      <c r="V171">
        <v>1.2450251424519962</v>
      </c>
      <c r="W171">
        <v>0.63981635691474359</v>
      </c>
      <c r="X171">
        <v>46.774265398257128</v>
      </c>
      <c r="Y171">
        <v>2.0401224073444406</v>
      </c>
      <c r="Z171">
        <v>-0.12920884547295611</v>
      </c>
      <c r="AA171">
        <v>-2.0347056478384444</v>
      </c>
      <c r="AB171">
        <v>-3.5641277491414596</v>
      </c>
      <c r="AC171">
        <v>-1.7893813468230877</v>
      </c>
      <c r="AD171">
        <v>-0.51499872244661693</v>
      </c>
      <c r="AE171">
        <v>46.774265398257128</v>
      </c>
      <c r="AF171">
        <v>2.0401224073444406</v>
      </c>
      <c r="AG171">
        <v>11.560693641618498</v>
      </c>
      <c r="AH171">
        <v>2.7541652499149949</v>
      </c>
      <c r="AI171">
        <v>14.314858891533492</v>
      </c>
      <c r="AJ171">
        <v>37.402244134648058</v>
      </c>
      <c r="AK171">
        <v>2</v>
      </c>
      <c r="AL171">
        <v>2</v>
      </c>
      <c r="AM171">
        <v>3</v>
      </c>
      <c r="AN171">
        <v>0</v>
      </c>
      <c r="AO171">
        <v>7</v>
      </c>
    </row>
    <row r="172" spans="1:41">
      <c r="A172">
        <v>171</v>
      </c>
      <c r="B172" t="s">
        <v>443</v>
      </c>
      <c r="C172" t="s">
        <v>229</v>
      </c>
      <c r="D172" t="s">
        <v>157</v>
      </c>
      <c r="E172" s="25" t="s">
        <v>357</v>
      </c>
      <c r="F172" s="25" t="s">
        <v>258</v>
      </c>
      <c r="G172">
        <v>0</v>
      </c>
      <c r="H172">
        <v>-4.3567088266895917</v>
      </c>
      <c r="I172">
        <v>-2.8257619748890082</v>
      </c>
      <c r="J172">
        <v>-1.4925165743751976</v>
      </c>
      <c r="K172">
        <v>-3.4210000089583352</v>
      </c>
      <c r="L172">
        <v>0</v>
      </c>
      <c r="M172">
        <v>-2.8067217286092396</v>
      </c>
      <c r="N172">
        <v>-5.0562458053483077</v>
      </c>
      <c r="O172">
        <v>0</v>
      </c>
      <c r="P172">
        <v>0.43721380642274421</v>
      </c>
      <c r="Q172">
        <v>-3.9448128282511368</v>
      </c>
      <c r="R172">
        <v>0.85938259960227548</v>
      </c>
      <c r="S172">
        <v>-3.9448128282511368</v>
      </c>
      <c r="T172">
        <v>11</v>
      </c>
      <c r="U172" t="s">
        <v>515</v>
      </c>
      <c r="V172">
        <v>1.1050030538375986</v>
      </c>
      <c r="W172">
        <v>0.46082206607298892</v>
      </c>
      <c r="X172">
        <v>6.8606047558337835</v>
      </c>
      <c r="Y172">
        <v>18.987341772151904</v>
      </c>
      <c r="Z172">
        <v>-2.6083016498773328</v>
      </c>
      <c r="AA172">
        <v>0.71219537553063927</v>
      </c>
      <c r="AB172">
        <v>-3.9448128282511368</v>
      </c>
      <c r="AC172">
        <v>0.95200881447623353</v>
      </c>
      <c r="AD172">
        <v>-3.4210000089583352</v>
      </c>
      <c r="AE172">
        <v>6.8606047558337835</v>
      </c>
      <c r="AF172">
        <v>18.354430379746841</v>
      </c>
      <c r="AG172">
        <v>67.088607594936704</v>
      </c>
      <c r="AH172">
        <v>1.89873417721519</v>
      </c>
      <c r="AI172">
        <v>72.151898734177195</v>
      </c>
      <c r="AJ172">
        <v>3.164556962025316</v>
      </c>
      <c r="AK172">
        <v>3</v>
      </c>
      <c r="AL172">
        <v>5</v>
      </c>
      <c r="AM172">
        <v>2</v>
      </c>
      <c r="AN172">
        <v>1</v>
      </c>
      <c r="AO172">
        <v>11</v>
      </c>
    </row>
    <row r="173" spans="1:41">
      <c r="A173">
        <v>172</v>
      </c>
      <c r="B173" t="s">
        <v>12</v>
      </c>
      <c r="C173" t="s">
        <v>229</v>
      </c>
      <c r="D173" t="s">
        <v>157</v>
      </c>
      <c r="E173" s="25" t="s">
        <v>357</v>
      </c>
      <c r="F173" s="25" t="s">
        <v>258</v>
      </c>
      <c r="G173">
        <v>-5.0172798368149243</v>
      </c>
      <c r="H173">
        <v>-3.0308235933652612</v>
      </c>
      <c r="I173">
        <v>-4.4197681876057553</v>
      </c>
      <c r="J173">
        <v>-0.7429086901190094</v>
      </c>
      <c r="K173">
        <v>-4.317488113536311</v>
      </c>
      <c r="L173">
        <v>0</v>
      </c>
      <c r="M173">
        <v>-5.0172798368149243</v>
      </c>
      <c r="N173">
        <v>-5.0172798368149243</v>
      </c>
      <c r="O173">
        <v>0</v>
      </c>
      <c r="P173">
        <v>0</v>
      </c>
      <c r="Q173">
        <v>-3.1918471524802814</v>
      </c>
      <c r="R173">
        <v>0.10536051565782614</v>
      </c>
      <c r="S173">
        <v>-3.1918471524802814</v>
      </c>
      <c r="T173">
        <v>12</v>
      </c>
      <c r="U173" t="s">
        <v>515</v>
      </c>
      <c r="V173">
        <v>1.1057528811431228</v>
      </c>
      <c r="W173">
        <v>0.4449876945025118</v>
      </c>
      <c r="X173">
        <v>6.4525434633620984</v>
      </c>
      <c r="Y173">
        <v>32.894736842105253</v>
      </c>
      <c r="Z173">
        <v>-2.6739944755900842</v>
      </c>
      <c r="AA173">
        <v>0.10536051565782614</v>
      </c>
      <c r="AB173">
        <v>-3.1918471524802814</v>
      </c>
      <c r="AC173">
        <v>0.26469255422708216</v>
      </c>
      <c r="AD173">
        <v>-2.890371757896165</v>
      </c>
      <c r="AE173">
        <v>6.4525434633620984</v>
      </c>
      <c r="AF173">
        <v>32.23684210526315</v>
      </c>
      <c r="AG173">
        <v>52.631578947368418</v>
      </c>
      <c r="AH173">
        <v>3.9473684210526314</v>
      </c>
      <c r="AI173">
        <v>56.578947368421048</v>
      </c>
      <c r="AJ173">
        <v>5.2631578947368407</v>
      </c>
      <c r="AK173">
        <v>4</v>
      </c>
      <c r="AL173">
        <v>5</v>
      </c>
      <c r="AM173">
        <v>3</v>
      </c>
      <c r="AN173">
        <v>0</v>
      </c>
      <c r="AO173">
        <v>12</v>
      </c>
    </row>
    <row r="174" spans="1:41">
      <c r="A174">
        <v>173</v>
      </c>
      <c r="B174" t="s">
        <v>109</v>
      </c>
      <c r="C174" t="s">
        <v>229</v>
      </c>
      <c r="D174" t="s">
        <v>157</v>
      </c>
      <c r="E174" s="25" t="s">
        <v>357</v>
      </c>
      <c r="F174" s="25" t="s">
        <v>258</v>
      </c>
      <c r="G174">
        <v>0</v>
      </c>
      <c r="H174">
        <v>-2.2014515385965443</v>
      </c>
      <c r="I174">
        <v>-6.2312961226433032E-2</v>
      </c>
      <c r="J174">
        <v>-5.1366804009469149</v>
      </c>
      <c r="K174">
        <v>-3.315094682608744</v>
      </c>
      <c r="L174">
        <v>0</v>
      </c>
      <c r="M174">
        <v>-3.0152284813594936</v>
      </c>
      <c r="N174">
        <v>-3.7325972517462169</v>
      </c>
      <c r="O174">
        <v>-5.1366804009469149</v>
      </c>
      <c r="P174">
        <v>0</v>
      </c>
      <c r="Q174">
        <v>-2.5760131655924576</v>
      </c>
      <c r="R174">
        <v>-2.1410460753826195</v>
      </c>
      <c r="S174">
        <v>-2.490299208454521</v>
      </c>
      <c r="T174">
        <v>9</v>
      </c>
      <c r="U174" t="s">
        <v>515</v>
      </c>
      <c r="V174">
        <v>2.0389151859323409</v>
      </c>
      <c r="W174">
        <v>0.92795029100038406</v>
      </c>
      <c r="X174">
        <v>58.404701465729978</v>
      </c>
      <c r="Y174">
        <v>2.9214139643587496</v>
      </c>
      <c r="Z174">
        <v>0.33940924626673141</v>
      </c>
      <c r="AA174">
        <v>-2.1410460753826195</v>
      </c>
      <c r="AB174">
        <v>-2.490299208454521</v>
      </c>
      <c r="AC174">
        <v>-1.5047916825209291</v>
      </c>
      <c r="AD174">
        <v>-1.1874622521989466</v>
      </c>
      <c r="AE174">
        <v>58.404701465729978</v>
      </c>
      <c r="AF174">
        <v>0.58428279287174989</v>
      </c>
      <c r="AG174">
        <v>10.517090271691497</v>
      </c>
      <c r="AH174">
        <v>7.6541045866199235</v>
      </c>
      <c r="AI174">
        <v>18.171194858311424</v>
      </c>
      <c r="AJ174">
        <v>23.371311714869996</v>
      </c>
      <c r="AK174">
        <v>1</v>
      </c>
      <c r="AL174">
        <v>4</v>
      </c>
      <c r="AM174">
        <v>4</v>
      </c>
      <c r="AN174">
        <v>0</v>
      </c>
      <c r="AO174">
        <v>9</v>
      </c>
    </row>
    <row r="175" spans="1:41">
      <c r="A175">
        <v>174</v>
      </c>
      <c r="B175" t="s">
        <v>110</v>
      </c>
      <c r="C175" t="s">
        <v>229</v>
      </c>
      <c r="D175" t="s">
        <v>157</v>
      </c>
      <c r="E175" s="25" t="s">
        <v>357</v>
      </c>
      <c r="F175" s="25" t="s">
        <v>258</v>
      </c>
      <c r="G175">
        <v>-5.0039463059454592</v>
      </c>
      <c r="H175">
        <v>-2.0571357841655376</v>
      </c>
      <c r="I175">
        <v>-1.3130221111392919</v>
      </c>
      <c r="J175">
        <v>-3.3672958299864741</v>
      </c>
      <c r="K175">
        <v>-3.016934481204594</v>
      </c>
      <c r="L175">
        <v>0</v>
      </c>
      <c r="M175">
        <v>-3.1780538303479453</v>
      </c>
      <c r="N175">
        <v>0</v>
      </c>
      <c r="O175">
        <v>0</v>
      </c>
      <c r="P175">
        <v>0</v>
      </c>
      <c r="Q175">
        <v>-2.8763855159214247</v>
      </c>
      <c r="R175">
        <v>-2.3550315683665879</v>
      </c>
      <c r="S175">
        <v>-2.8763855159214247</v>
      </c>
      <c r="T175">
        <v>8</v>
      </c>
      <c r="U175" t="s">
        <v>515</v>
      </c>
      <c r="V175">
        <v>1.7734403919208106</v>
      </c>
      <c r="W175">
        <v>0.85284455291211114</v>
      </c>
      <c r="X175">
        <v>33.198157498449824</v>
      </c>
      <c r="Y175">
        <v>3.3333333333333335</v>
      </c>
      <c r="Z175">
        <v>-0.69923628517296788</v>
      </c>
      <c r="AA175">
        <v>-2.4423470353692043</v>
      </c>
      <c r="AB175">
        <v>-2.8763855159214247</v>
      </c>
      <c r="AC175">
        <v>-1.7609878105613017</v>
      </c>
      <c r="AD175">
        <v>-2.6668247082161523E-2</v>
      </c>
      <c r="AE175">
        <v>33.198157498449824</v>
      </c>
      <c r="AF175">
        <v>3.3333333333333335</v>
      </c>
      <c r="AG175">
        <v>8</v>
      </c>
      <c r="AH175">
        <v>5.3333333333333339</v>
      </c>
      <c r="AI175">
        <v>14.666666666666664</v>
      </c>
      <c r="AJ175">
        <v>49.333333333333329</v>
      </c>
      <c r="AK175">
        <v>2</v>
      </c>
      <c r="AL175">
        <v>2</v>
      </c>
      <c r="AM175">
        <v>3</v>
      </c>
      <c r="AN175">
        <v>2</v>
      </c>
      <c r="AO175">
        <v>9</v>
      </c>
    </row>
    <row r="176" spans="1:41">
      <c r="A176">
        <v>175</v>
      </c>
      <c r="B176" t="s">
        <v>112</v>
      </c>
      <c r="C176" t="s">
        <v>229</v>
      </c>
      <c r="D176" t="s">
        <v>111</v>
      </c>
      <c r="E176" s="25" t="s">
        <v>357</v>
      </c>
      <c r="F176" s="25" t="s">
        <v>258</v>
      </c>
      <c r="G176">
        <v>0</v>
      </c>
      <c r="H176">
        <v>-2.2264448292974408</v>
      </c>
      <c r="I176">
        <v>-1.7953455507052796</v>
      </c>
      <c r="J176">
        <v>-2.7022759866087402</v>
      </c>
      <c r="K176">
        <v>-2.048015371992467</v>
      </c>
      <c r="L176">
        <v>0</v>
      </c>
      <c r="M176">
        <v>-2.9150643704865362</v>
      </c>
      <c r="N176">
        <v>0</v>
      </c>
      <c r="O176">
        <v>-5.1593426142574481</v>
      </c>
      <c r="P176">
        <v>-3.5266545990191043</v>
      </c>
      <c r="Q176">
        <v>-1.6166531988472761</v>
      </c>
      <c r="R176">
        <v>-1.4227539128318438</v>
      </c>
      <c r="S176">
        <v>-1.5758811289052577</v>
      </c>
      <c r="T176">
        <v>16</v>
      </c>
      <c r="U176" t="s">
        <v>515</v>
      </c>
      <c r="V176">
        <v>2.4930455412173753</v>
      </c>
      <c r="W176">
        <v>0.89917610975616236</v>
      </c>
      <c r="X176">
        <v>23.981933562431543</v>
      </c>
      <c r="Y176">
        <v>6.2839188803199066</v>
      </c>
      <c r="Z176">
        <v>-1.1536702496764348</v>
      </c>
      <c r="AA176">
        <v>-1.5758811289052577</v>
      </c>
      <c r="AB176">
        <v>-1.5758811289052577</v>
      </c>
      <c r="AC176">
        <v>-0.55109746698076467</v>
      </c>
      <c r="AD176">
        <v>-0.6764836888147272</v>
      </c>
      <c r="AE176">
        <v>23.981933562431543</v>
      </c>
      <c r="AF176">
        <v>6.2839188803199066</v>
      </c>
      <c r="AG176">
        <v>17.13796058269066</v>
      </c>
      <c r="AH176">
        <v>17.13796058269066</v>
      </c>
      <c r="AI176">
        <v>36.560982576406737</v>
      </c>
      <c r="AJ176">
        <v>33.704655812624949</v>
      </c>
      <c r="AK176">
        <v>2</v>
      </c>
      <c r="AL176">
        <v>8</v>
      </c>
      <c r="AM176">
        <v>5</v>
      </c>
      <c r="AN176">
        <v>1</v>
      </c>
      <c r="AO176">
        <v>16</v>
      </c>
    </row>
    <row r="177" spans="1:41">
      <c r="A177">
        <v>176</v>
      </c>
      <c r="B177" t="s">
        <v>113</v>
      </c>
      <c r="C177" t="s">
        <v>229</v>
      </c>
      <c r="D177" t="s">
        <v>111</v>
      </c>
      <c r="E177" s="25" t="s">
        <v>357</v>
      </c>
      <c r="F177" s="25" t="s">
        <v>258</v>
      </c>
      <c r="G177">
        <v>0</v>
      </c>
      <c r="H177">
        <v>-2.341326633053995</v>
      </c>
      <c r="I177">
        <v>-1.5578212524051431</v>
      </c>
      <c r="J177">
        <v>-3.245842273098015</v>
      </c>
      <c r="K177">
        <v>-2.0661592772068902</v>
      </c>
      <c r="L177">
        <v>0</v>
      </c>
      <c r="M177">
        <v>-2.5129810714857523</v>
      </c>
      <c r="N177">
        <v>0</v>
      </c>
      <c r="O177">
        <v>0</v>
      </c>
      <c r="P177">
        <v>0</v>
      </c>
      <c r="Q177">
        <v>-1.2357778464068516</v>
      </c>
      <c r="R177">
        <v>-1.467106003856304</v>
      </c>
      <c r="S177">
        <v>-1.2357778464068516</v>
      </c>
      <c r="T177">
        <v>12</v>
      </c>
      <c r="U177" t="s">
        <v>515</v>
      </c>
      <c r="V177">
        <v>2.2148243444479232</v>
      </c>
      <c r="W177">
        <v>0.89131088471145614</v>
      </c>
      <c r="X177">
        <v>26.171715691245989</v>
      </c>
      <c r="Y177">
        <v>3.7476577139287945</v>
      </c>
      <c r="Z177">
        <v>-1.0370626405387815</v>
      </c>
      <c r="AA177">
        <v>-1.5513547013530753</v>
      </c>
      <c r="AB177">
        <v>-1.2357778464068516</v>
      </c>
      <c r="AC177">
        <v>-0.35341452477870477</v>
      </c>
      <c r="AD177">
        <v>-0.87812478141201589</v>
      </c>
      <c r="AE177">
        <v>26.171715691245989</v>
      </c>
      <c r="AF177">
        <v>3.7476577139287945</v>
      </c>
      <c r="AG177">
        <v>17.489069331667711</v>
      </c>
      <c r="AH177">
        <v>22.51717676452218</v>
      </c>
      <c r="AI177">
        <v>41.255465334166153</v>
      </c>
      <c r="AJ177">
        <v>29.356652092442232</v>
      </c>
      <c r="AK177">
        <v>1</v>
      </c>
      <c r="AL177">
        <v>5</v>
      </c>
      <c r="AM177">
        <v>5</v>
      </c>
      <c r="AN177">
        <v>1</v>
      </c>
      <c r="AO177">
        <v>12</v>
      </c>
    </row>
    <row r="178" spans="1:41">
      <c r="A178">
        <v>177</v>
      </c>
      <c r="B178" t="s">
        <v>114</v>
      </c>
      <c r="C178" t="s">
        <v>229</v>
      </c>
      <c r="D178" t="s">
        <v>111</v>
      </c>
      <c r="E178" s="25" t="s">
        <v>357</v>
      </c>
      <c r="F178" s="25" t="s">
        <v>258</v>
      </c>
      <c r="G178">
        <v>-5.0689042022202315</v>
      </c>
      <c r="H178">
        <v>-2.5123056239761148</v>
      </c>
      <c r="I178">
        <v>-1.3534009864691174</v>
      </c>
      <c r="J178">
        <v>0</v>
      </c>
      <c r="K178">
        <v>-1.3099213823353166</v>
      </c>
      <c r="L178">
        <v>0</v>
      </c>
      <c r="M178">
        <v>-2.1296312862036912</v>
      </c>
      <c r="N178">
        <v>0</v>
      </c>
      <c r="O178">
        <v>0</v>
      </c>
      <c r="P178">
        <v>0</v>
      </c>
      <c r="Q178">
        <v>-1.5945122622174248</v>
      </c>
      <c r="R178">
        <v>-0.75952224950481795</v>
      </c>
      <c r="S178">
        <v>-1.5945122622174248</v>
      </c>
      <c r="T178">
        <v>8</v>
      </c>
      <c r="U178" t="s">
        <v>515</v>
      </c>
      <c r="V178">
        <v>1.746569038468661</v>
      </c>
      <c r="W178">
        <v>0.83992216345631421</v>
      </c>
      <c r="X178">
        <v>28.656490831783149</v>
      </c>
      <c r="Y178">
        <v>0</v>
      </c>
      <c r="Z178">
        <v>-0.91212639448684274</v>
      </c>
      <c r="AA178">
        <v>-0.75952224950481795</v>
      </c>
      <c r="AB178">
        <v>-1.5945122622174248</v>
      </c>
      <c r="AC178">
        <v>-5.0010420574661658E-2</v>
      </c>
      <c r="AD178">
        <v>-1.2012664427281932</v>
      </c>
      <c r="AE178">
        <v>28.656490831783149</v>
      </c>
      <c r="AF178">
        <v>0</v>
      </c>
      <c r="AG178">
        <v>31.874999999999996</v>
      </c>
      <c r="AH178">
        <v>16.875</v>
      </c>
      <c r="AI178">
        <v>48.749999999999993</v>
      </c>
      <c r="AJ178">
        <v>23.125</v>
      </c>
      <c r="AK178">
        <v>0</v>
      </c>
      <c r="AL178">
        <v>5</v>
      </c>
      <c r="AM178">
        <v>4</v>
      </c>
      <c r="AN178">
        <v>0</v>
      </c>
      <c r="AO178">
        <v>9</v>
      </c>
    </row>
    <row r="179" spans="1:41">
      <c r="A179">
        <v>178</v>
      </c>
      <c r="B179" t="s">
        <v>32</v>
      </c>
      <c r="C179" t="s">
        <v>229</v>
      </c>
      <c r="D179" t="s">
        <v>111</v>
      </c>
      <c r="E179" s="25" t="s">
        <v>357</v>
      </c>
      <c r="F179" s="25" t="s">
        <v>258</v>
      </c>
      <c r="G179">
        <v>0</v>
      </c>
      <c r="H179">
        <v>-2.5579317848028902</v>
      </c>
      <c r="I179">
        <v>-1.7416320065486943</v>
      </c>
      <c r="J179">
        <v>-3.912023005428146</v>
      </c>
      <c r="K179">
        <v>-1.8946168546677631</v>
      </c>
      <c r="L179">
        <v>0</v>
      </c>
      <c r="M179">
        <v>-2.1473922035883439</v>
      </c>
      <c r="N179">
        <v>-5.0238805208462765</v>
      </c>
      <c r="O179">
        <v>0</v>
      </c>
      <c r="P179">
        <v>0</v>
      </c>
      <c r="Q179">
        <v>-1.2153365629762507</v>
      </c>
      <c r="R179">
        <v>-1.1426722784621404</v>
      </c>
      <c r="S179">
        <v>-1.2153365629762507</v>
      </c>
      <c r="T179">
        <v>11</v>
      </c>
      <c r="U179" t="s">
        <v>515</v>
      </c>
      <c r="V179">
        <v>2.0577128889994576</v>
      </c>
      <c r="W179">
        <v>0.8581329269639385</v>
      </c>
      <c r="X179">
        <v>22.100118282763546</v>
      </c>
      <c r="Y179">
        <v>2.6143790849673207</v>
      </c>
      <c r="Z179">
        <v>-1.2598414738125758</v>
      </c>
      <c r="AA179">
        <v>-1.1426722784621404</v>
      </c>
      <c r="AB179">
        <v>-1.2153365629762507</v>
      </c>
      <c r="AC179">
        <v>-0.11778303565638351</v>
      </c>
      <c r="AD179">
        <v>-0.87546873735390018</v>
      </c>
      <c r="AE179">
        <v>22.100118282763546</v>
      </c>
      <c r="AF179">
        <v>1.9607843137254906</v>
      </c>
      <c r="AG179">
        <v>24.183006535947708</v>
      </c>
      <c r="AH179">
        <v>22.875816993464056</v>
      </c>
      <c r="AI179">
        <v>47.058823529411761</v>
      </c>
      <c r="AJ179">
        <v>29.411764705882348</v>
      </c>
      <c r="AK179">
        <v>1</v>
      </c>
      <c r="AL179">
        <v>6</v>
      </c>
      <c r="AM179">
        <v>4</v>
      </c>
      <c r="AN179">
        <v>0</v>
      </c>
      <c r="AO179">
        <v>11</v>
      </c>
    </row>
    <row r="180" spans="1:41">
      <c r="A180">
        <v>179</v>
      </c>
      <c r="B180" t="s">
        <v>33</v>
      </c>
      <c r="C180" t="s">
        <v>229</v>
      </c>
      <c r="D180" t="s">
        <v>111</v>
      </c>
      <c r="E180" s="25" t="s">
        <v>357</v>
      </c>
      <c r="F180" s="25" t="s">
        <v>258</v>
      </c>
      <c r="G180">
        <v>0</v>
      </c>
      <c r="H180">
        <v>-2.1639989297078985</v>
      </c>
      <c r="I180">
        <v>-1.8265628772206122</v>
      </c>
      <c r="J180">
        <v>-2.7408400239252009</v>
      </c>
      <c r="K180">
        <v>-1.5040773967762735</v>
      </c>
      <c r="L180">
        <v>-5.0998664278241979</v>
      </c>
      <c r="M180">
        <v>-2.2313575837056776</v>
      </c>
      <c r="N180">
        <v>-5.0998664278241979</v>
      </c>
      <c r="O180">
        <v>0</v>
      </c>
      <c r="P180">
        <v>0</v>
      </c>
      <c r="Q180">
        <v>-1.5877764156529208</v>
      </c>
      <c r="R180">
        <v>-0.89097292388986471</v>
      </c>
      <c r="S180">
        <v>-1.5877764156529208</v>
      </c>
      <c r="T180">
        <v>13</v>
      </c>
      <c r="U180" t="s">
        <v>515</v>
      </c>
      <c r="V180">
        <v>2.1452567637079327</v>
      </c>
      <c r="W180">
        <v>0.83637392585054282</v>
      </c>
      <c r="X180">
        <v>24.167854468146796</v>
      </c>
      <c r="Y180">
        <v>6.6666666666666679</v>
      </c>
      <c r="Z180">
        <v>-1.1434988638932506</v>
      </c>
      <c r="AA180">
        <v>-0.9504820966224341</v>
      </c>
      <c r="AB180">
        <v>-1.5877764156529208</v>
      </c>
      <c r="AC180">
        <v>-0.15790302944580828</v>
      </c>
      <c r="AD180">
        <v>-1.1394342831883646</v>
      </c>
      <c r="AE180">
        <v>24.167854468146796</v>
      </c>
      <c r="AF180">
        <v>6.0606060606060614</v>
      </c>
      <c r="AG180">
        <v>27.878787878787886</v>
      </c>
      <c r="AH180">
        <v>16.969696969696972</v>
      </c>
      <c r="AI180">
        <v>46.060606060606077</v>
      </c>
      <c r="AJ180">
        <v>24.242424242424249</v>
      </c>
      <c r="AK180">
        <v>2</v>
      </c>
      <c r="AL180">
        <v>6</v>
      </c>
      <c r="AM180">
        <v>4</v>
      </c>
      <c r="AN180">
        <v>1</v>
      </c>
      <c r="AO180">
        <v>13</v>
      </c>
    </row>
    <row r="181" spans="1:41">
      <c r="A181">
        <v>180</v>
      </c>
      <c r="B181" t="s">
        <v>34</v>
      </c>
      <c r="C181" t="s">
        <v>229</v>
      </c>
      <c r="D181" t="s">
        <v>111</v>
      </c>
      <c r="E181" s="25" t="s">
        <v>357</v>
      </c>
      <c r="F181" s="25" t="s">
        <v>258</v>
      </c>
      <c r="G181">
        <v>-4.5006426566341569</v>
      </c>
      <c r="H181">
        <v>-3.7836283091771681</v>
      </c>
      <c r="I181">
        <v>-4.6275386503698827E-2</v>
      </c>
      <c r="J181">
        <v>-3.5675589188773809</v>
      </c>
      <c r="K181">
        <v>-1.5084449494942773</v>
      </c>
      <c r="L181">
        <v>0</v>
      </c>
      <c r="M181">
        <v>-2.4857991085710198</v>
      </c>
      <c r="N181">
        <v>0</v>
      </c>
      <c r="O181">
        <v>0</v>
      </c>
      <c r="P181">
        <v>-2.2736408077805823</v>
      </c>
      <c r="Q181">
        <v>-2.1443685671827439</v>
      </c>
      <c r="R181">
        <v>-0.61307192027324475</v>
      </c>
      <c r="S181">
        <v>-2.1443685671827439</v>
      </c>
      <c r="T181">
        <v>10</v>
      </c>
      <c r="U181" t="s">
        <v>515</v>
      </c>
      <c r="V181">
        <v>1.849127090470994</v>
      </c>
      <c r="W181">
        <v>0.8030656917293677</v>
      </c>
      <c r="X181">
        <v>52.16476011534067</v>
      </c>
      <c r="Y181">
        <v>2.7449903925336261</v>
      </c>
      <c r="Z181">
        <v>8.6644569381342545E-2</v>
      </c>
      <c r="AA181">
        <v>-0.61307192027324475</v>
      </c>
      <c r="AB181">
        <v>-2.1443685671827439</v>
      </c>
      <c r="AC181">
        <v>-0.17558007128315742</v>
      </c>
      <c r="AD181">
        <v>0</v>
      </c>
      <c r="AE181">
        <v>52.16476011534067</v>
      </c>
      <c r="AF181">
        <v>2.7449903925336261</v>
      </c>
      <c r="AG181">
        <v>35.135877024430414</v>
      </c>
      <c r="AH181">
        <v>10.485863299478451</v>
      </c>
      <c r="AI181">
        <v>45.621740323908867</v>
      </c>
      <c r="AJ181">
        <v>0</v>
      </c>
      <c r="AK181">
        <v>1</v>
      </c>
      <c r="AL181">
        <v>5</v>
      </c>
      <c r="AM181">
        <v>4</v>
      </c>
      <c r="AN181">
        <v>0</v>
      </c>
      <c r="AO181">
        <v>10</v>
      </c>
    </row>
    <row r="182" spans="1:41">
      <c r="A182">
        <v>181</v>
      </c>
      <c r="B182" t="s">
        <v>35</v>
      </c>
      <c r="C182" t="s">
        <v>229</v>
      </c>
      <c r="D182" t="s">
        <v>230</v>
      </c>
      <c r="E182" s="25" t="s">
        <v>479</v>
      </c>
      <c r="F182" s="25" t="s">
        <v>478</v>
      </c>
      <c r="G182">
        <v>-4.4318083705656086</v>
      </c>
      <c r="H182">
        <v>-2.2158634241255122</v>
      </c>
      <c r="I182">
        <v>-1.7324784453760003</v>
      </c>
      <c r="J182">
        <v>-4.8412299625688471</v>
      </c>
      <c r="K182">
        <v>-1.2018519127567979</v>
      </c>
      <c r="L182">
        <v>0</v>
      </c>
      <c r="M182">
        <v>-2.220289850267215</v>
      </c>
      <c r="N182">
        <v>-2.6338222637382551</v>
      </c>
      <c r="O182">
        <v>-5.5383180349286691</v>
      </c>
      <c r="P182">
        <v>-2.3610683863691371</v>
      </c>
      <c r="Q182">
        <v>-1.2007500044878912</v>
      </c>
      <c r="R182">
        <v>-7.0940607859889912E-2</v>
      </c>
      <c r="S182">
        <v>-1.1788471254529995</v>
      </c>
      <c r="T182">
        <v>16</v>
      </c>
      <c r="U182">
        <v>0.26666666666666666</v>
      </c>
      <c r="V182">
        <v>2.5292289687117591</v>
      </c>
      <c r="W182">
        <v>0.91222652260829051</v>
      </c>
      <c r="X182">
        <v>26.035898275465811</v>
      </c>
      <c r="Y182">
        <v>7.4828599412340848</v>
      </c>
      <c r="Z182">
        <v>-1.0441035750385217</v>
      </c>
      <c r="AA182">
        <v>-0.29236859871822973</v>
      </c>
      <c r="AB182">
        <v>-1.1788471254529995</v>
      </c>
      <c r="AC182">
        <v>0.93225144493392065</v>
      </c>
      <c r="AD182">
        <v>-3.9130225057612296</v>
      </c>
      <c r="AE182">
        <v>26.035898275465811</v>
      </c>
      <c r="AF182">
        <v>0.78354554358472084</v>
      </c>
      <c r="AG182">
        <v>42.742409402546528</v>
      </c>
      <c r="AH182">
        <v>23.525954946131243</v>
      </c>
      <c r="AI182">
        <v>71.753183153770834</v>
      </c>
      <c r="AJ182">
        <v>1.9588638589618024</v>
      </c>
      <c r="AK182">
        <v>1</v>
      </c>
      <c r="AL182">
        <v>9</v>
      </c>
      <c r="AM182">
        <v>5</v>
      </c>
      <c r="AN182">
        <v>1</v>
      </c>
      <c r="AO182">
        <v>16</v>
      </c>
    </row>
    <row r="183" spans="1:41">
      <c r="A183">
        <v>182</v>
      </c>
      <c r="B183" t="s">
        <v>36</v>
      </c>
      <c r="C183" t="s">
        <v>229</v>
      </c>
      <c r="D183" t="s">
        <v>230</v>
      </c>
      <c r="E183" s="25" t="s">
        <v>479</v>
      </c>
      <c r="F183" s="25" t="s">
        <v>478</v>
      </c>
      <c r="G183">
        <v>0</v>
      </c>
      <c r="H183">
        <v>-1.9063099922567177</v>
      </c>
      <c r="I183">
        <v>-1.3950454627899969</v>
      </c>
      <c r="J183">
        <v>-4.5231463505095002</v>
      </c>
      <c r="K183">
        <v>-1.1147851479137107</v>
      </c>
      <c r="L183">
        <v>0</v>
      </c>
      <c r="M183">
        <v>-2.3646792227898406</v>
      </c>
      <c r="N183">
        <v>-2.2917074317181032</v>
      </c>
      <c r="O183">
        <v>-5.2217062641761958</v>
      </c>
      <c r="P183">
        <v>-4.1122390520986514</v>
      </c>
      <c r="Q183">
        <v>-1.2948468738013097</v>
      </c>
      <c r="R183">
        <v>-0.23789415124859847</v>
      </c>
      <c r="S183">
        <v>-1.2633212664922582</v>
      </c>
      <c r="T183">
        <v>12</v>
      </c>
      <c r="U183">
        <v>0.26666666666666666</v>
      </c>
      <c r="V183">
        <v>2.2470034450638146</v>
      </c>
      <c r="W183">
        <v>0.90426070744167286</v>
      </c>
      <c r="X183">
        <v>32.799947207622075</v>
      </c>
      <c r="Y183">
        <v>10.255033557046982</v>
      </c>
      <c r="Z183">
        <v>-0.71724712726457174</v>
      </c>
      <c r="AA183">
        <v>-0.48214828945749894</v>
      </c>
      <c r="AB183">
        <v>-1.2633212664922582</v>
      </c>
      <c r="AC183">
        <v>0.66868235501937967</v>
      </c>
      <c r="AD183">
        <v>-5.2217062641761958</v>
      </c>
      <c r="AE183">
        <v>32.799947207622075</v>
      </c>
      <c r="AF183">
        <v>1.0738255033557049</v>
      </c>
      <c r="AG183">
        <v>38.174496644295303</v>
      </c>
      <c r="AH183">
        <v>22.040268456375845</v>
      </c>
      <c r="AI183">
        <v>66.120805369127524</v>
      </c>
      <c r="AJ183">
        <v>0.53691275167785246</v>
      </c>
      <c r="AK183">
        <v>1</v>
      </c>
      <c r="AL183">
        <v>6</v>
      </c>
      <c r="AM183">
        <v>4</v>
      </c>
      <c r="AN183">
        <v>1</v>
      </c>
      <c r="AO183">
        <v>12</v>
      </c>
    </row>
    <row r="184" spans="1:41">
      <c r="A184">
        <v>183</v>
      </c>
      <c r="B184" t="s">
        <v>37</v>
      </c>
      <c r="C184" t="s">
        <v>229</v>
      </c>
      <c r="D184" t="s">
        <v>230</v>
      </c>
      <c r="E184" s="25" t="s">
        <v>479</v>
      </c>
      <c r="F184" s="25" t="s">
        <v>478</v>
      </c>
      <c r="G184">
        <v>0</v>
      </c>
      <c r="H184">
        <v>-2.364732884860282</v>
      </c>
      <c r="I184">
        <v>-2.0528730540571072</v>
      </c>
      <c r="J184">
        <v>-4.0500443033255209</v>
      </c>
      <c r="K184">
        <v>-0.4073680582542501</v>
      </c>
      <c r="L184">
        <v>0</v>
      </c>
      <c r="M184">
        <v>0</v>
      </c>
      <c r="N184">
        <v>-2.2306467112773372</v>
      </c>
      <c r="O184">
        <v>0</v>
      </c>
      <c r="P184">
        <v>-1.7930919144618336</v>
      </c>
      <c r="Q184">
        <v>-1.9329271689002767</v>
      </c>
      <c r="R184">
        <v>0.57219457014228314</v>
      </c>
      <c r="S184">
        <v>-1.9329271689002767</v>
      </c>
      <c r="T184">
        <v>7</v>
      </c>
      <c r="U184">
        <v>0.26666666666666666</v>
      </c>
      <c r="V184">
        <v>1.3829470752508128</v>
      </c>
      <c r="W184">
        <v>0.71069420955648765</v>
      </c>
      <c r="X184">
        <v>19.966422338632473</v>
      </c>
      <c r="Y184">
        <v>11.415525114155255</v>
      </c>
      <c r="Z184">
        <v>-1.3883942878008</v>
      </c>
      <c r="AA184">
        <v>0.57219457014228314</v>
      </c>
      <c r="AB184">
        <v>-1.9329271689002767</v>
      </c>
      <c r="AC184">
        <v>1.1841677409731963</v>
      </c>
      <c r="AD184">
        <v>-3.7565381025877511</v>
      </c>
      <c r="AE184">
        <v>19.966422338632473</v>
      </c>
      <c r="AF184">
        <v>1.7123287671232879</v>
      </c>
      <c r="AG184">
        <v>63.926940639269411</v>
      </c>
      <c r="AH184">
        <v>12.642694063926943</v>
      </c>
      <c r="AI184">
        <v>76.569634703196357</v>
      </c>
      <c r="AJ184">
        <v>2.2831050228310503</v>
      </c>
      <c r="AK184">
        <v>1</v>
      </c>
      <c r="AL184">
        <v>3</v>
      </c>
      <c r="AM184">
        <v>3</v>
      </c>
      <c r="AN184">
        <v>0</v>
      </c>
      <c r="AO184">
        <v>7</v>
      </c>
    </row>
    <row r="185" spans="1:41">
      <c r="A185">
        <v>184</v>
      </c>
      <c r="B185" t="s">
        <v>466</v>
      </c>
      <c r="C185" t="s">
        <v>229</v>
      </c>
      <c r="D185" t="s">
        <v>230</v>
      </c>
      <c r="E185" s="25" t="s">
        <v>479</v>
      </c>
      <c r="F185" s="25" t="s">
        <v>478</v>
      </c>
      <c r="G185">
        <v>0</v>
      </c>
      <c r="H185">
        <v>-2.4148184879396335</v>
      </c>
      <c r="I185">
        <v>-1.2710114174097438</v>
      </c>
      <c r="J185">
        <v>0</v>
      </c>
      <c r="K185">
        <v>-1.6793370398137673</v>
      </c>
      <c r="L185">
        <v>0</v>
      </c>
      <c r="M185">
        <v>-1.5433744195942112</v>
      </c>
      <c r="N185">
        <v>-1.8293033693904786</v>
      </c>
      <c r="O185">
        <v>0</v>
      </c>
      <c r="P185">
        <v>0</v>
      </c>
      <c r="Q185">
        <v>-1.4184336081603877</v>
      </c>
      <c r="R185">
        <v>-0.11392374631831358</v>
      </c>
      <c r="S185">
        <v>-1.4184336081603877</v>
      </c>
      <c r="T185">
        <v>9</v>
      </c>
      <c r="U185">
        <v>0.26666666666666666</v>
      </c>
      <c r="V185">
        <v>2.0018738887108927</v>
      </c>
      <c r="W185">
        <v>0.91109207013233118</v>
      </c>
      <c r="X185">
        <v>30.113383318422578</v>
      </c>
      <c r="Y185">
        <v>13.832128261552976</v>
      </c>
      <c r="Z185">
        <v>-0.84190446566948218</v>
      </c>
      <c r="AA185">
        <v>-0.39551998557476586</v>
      </c>
      <c r="AB185">
        <v>-1.4184336081603877</v>
      </c>
      <c r="AC185">
        <v>0.69220422905207624</v>
      </c>
      <c r="AD185">
        <v>-3.2390051961633661</v>
      </c>
      <c r="AE185">
        <v>30.113383318422578</v>
      </c>
      <c r="AF185">
        <v>0</v>
      </c>
      <c r="AG185">
        <v>40.238918579063196</v>
      </c>
      <c r="AH185">
        <v>19.490726186733738</v>
      </c>
      <c r="AI185">
        <v>66.645708896573424</v>
      </c>
      <c r="AJ185">
        <v>3.7723986167871746</v>
      </c>
      <c r="AK185">
        <v>0</v>
      </c>
      <c r="AL185">
        <v>5</v>
      </c>
      <c r="AM185">
        <v>3</v>
      </c>
      <c r="AN185">
        <v>1</v>
      </c>
      <c r="AO185">
        <v>9</v>
      </c>
    </row>
    <row r="186" spans="1:41">
      <c r="A186">
        <v>185</v>
      </c>
      <c r="B186" t="s">
        <v>465</v>
      </c>
      <c r="C186" t="s">
        <v>229</v>
      </c>
      <c r="D186" t="s">
        <v>230</v>
      </c>
      <c r="E186" s="25" t="s">
        <v>479</v>
      </c>
      <c r="F186" s="25" t="s">
        <v>478</v>
      </c>
      <c r="G186">
        <v>-4.4716387933635691</v>
      </c>
      <c r="H186">
        <v>-2.3795461341301745</v>
      </c>
      <c r="I186">
        <v>-1.5916155893651911</v>
      </c>
      <c r="J186">
        <v>-3.1898882879949491</v>
      </c>
      <c r="K186">
        <v>-1.2311014717141888</v>
      </c>
      <c r="L186">
        <v>0</v>
      </c>
      <c r="M186">
        <v>-4.4716387933635691</v>
      </c>
      <c r="N186">
        <v>-2.2419604711776109</v>
      </c>
      <c r="O186">
        <v>0</v>
      </c>
      <c r="P186">
        <v>-1.1366396842573496</v>
      </c>
      <c r="Q186">
        <v>-2.308815642744682</v>
      </c>
      <c r="R186">
        <v>0.30748469974795972</v>
      </c>
      <c r="S186">
        <v>-2.308815642744682</v>
      </c>
      <c r="T186">
        <v>11</v>
      </c>
      <c r="U186">
        <v>0.26666666666666666</v>
      </c>
      <c r="V186">
        <v>1.8177901753259083</v>
      </c>
      <c r="W186">
        <v>0.75807738392366353</v>
      </c>
      <c r="X186">
        <v>26.520191396754889</v>
      </c>
      <c r="Y186">
        <v>13.559322033898301</v>
      </c>
      <c r="Z186">
        <v>-1.0191042732334523</v>
      </c>
      <c r="AA186">
        <v>0.2155196262035495</v>
      </c>
      <c r="AB186">
        <v>-2.308815642744682</v>
      </c>
      <c r="AC186">
        <v>0.69314718055994418</v>
      </c>
      <c r="AD186">
        <v>-3.3499040872746053</v>
      </c>
      <c r="AE186">
        <v>26.520191396754889</v>
      </c>
      <c r="AF186">
        <v>3.9548022598870038</v>
      </c>
      <c r="AG186">
        <v>55.367231638418055</v>
      </c>
      <c r="AH186">
        <v>9.0395480225988667</v>
      </c>
      <c r="AI186">
        <v>66.666666666666643</v>
      </c>
      <c r="AJ186">
        <v>3.3898305084745748</v>
      </c>
      <c r="AK186">
        <v>1</v>
      </c>
      <c r="AL186">
        <v>6</v>
      </c>
      <c r="AM186">
        <v>3</v>
      </c>
      <c r="AN186">
        <v>1</v>
      </c>
      <c r="AO186">
        <v>11</v>
      </c>
    </row>
    <row r="187" spans="1:41">
      <c r="A187">
        <v>186</v>
      </c>
      <c r="B187" t="s">
        <v>262</v>
      </c>
      <c r="C187" t="s">
        <v>229</v>
      </c>
      <c r="D187" t="s">
        <v>230</v>
      </c>
      <c r="E187" s="25" t="s">
        <v>479</v>
      </c>
      <c r="F187" s="25" t="s">
        <v>478</v>
      </c>
      <c r="G187">
        <v>-4.3310622335634283</v>
      </c>
      <c r="H187">
        <v>-1.5943242746240518</v>
      </c>
      <c r="I187">
        <v>-1.7493778695985249</v>
      </c>
      <c r="J187">
        <v>-3.9189986191645709</v>
      </c>
      <c r="K187">
        <v>-1.224195511443458</v>
      </c>
      <c r="L187">
        <v>0</v>
      </c>
      <c r="M187">
        <v>-3.9189986191645714</v>
      </c>
      <c r="N187">
        <v>-2.083830722098599</v>
      </c>
      <c r="O187">
        <v>0</v>
      </c>
      <c r="P187">
        <v>-2.5652989466977489</v>
      </c>
      <c r="Q187">
        <v>-1.2615477980511007</v>
      </c>
      <c r="R187">
        <v>-0.28692478350987177</v>
      </c>
      <c r="S187">
        <v>-1.2615477980511007</v>
      </c>
      <c r="T187">
        <v>14</v>
      </c>
      <c r="U187">
        <v>0.26666666666666666</v>
      </c>
      <c r="V187">
        <v>2.1665134590377142</v>
      </c>
      <c r="W187">
        <v>0.82094217307267248</v>
      </c>
      <c r="X187">
        <v>32.988485314094099</v>
      </c>
      <c r="Y187">
        <v>13.01525478740669</v>
      </c>
      <c r="Z187">
        <v>-0.70870589490787905</v>
      </c>
      <c r="AA187">
        <v>-0.28692478350987194</v>
      </c>
      <c r="AB187">
        <v>-1.2615477980511007</v>
      </c>
      <c r="AC187">
        <v>0.61668601446546834</v>
      </c>
      <c r="AD187">
        <v>-5.0307646653914215</v>
      </c>
      <c r="AE187">
        <v>32.988485314094099</v>
      </c>
      <c r="AF187">
        <v>1.9474196689386567</v>
      </c>
      <c r="AG187">
        <v>42.87568971113275</v>
      </c>
      <c r="AH187">
        <v>22.070756247971442</v>
      </c>
      <c r="AI187">
        <v>64.946445959104196</v>
      </c>
      <c r="AJ187">
        <v>0.64913988964621883</v>
      </c>
      <c r="AK187">
        <v>1</v>
      </c>
      <c r="AL187">
        <v>8</v>
      </c>
      <c r="AM187">
        <v>5</v>
      </c>
      <c r="AN187">
        <v>0</v>
      </c>
      <c r="AO187">
        <v>14</v>
      </c>
    </row>
    <row r="188" spans="1:41">
      <c r="A188">
        <v>187</v>
      </c>
      <c r="B188" t="s">
        <v>326</v>
      </c>
      <c r="C188" t="s">
        <v>229</v>
      </c>
      <c r="D188" t="s">
        <v>298</v>
      </c>
      <c r="E188" s="25" t="s">
        <v>479</v>
      </c>
      <c r="F188" s="25" t="s">
        <v>478</v>
      </c>
      <c r="G188">
        <v>-5.1001712594071105</v>
      </c>
      <c r="H188">
        <v>-2.2316930978842988</v>
      </c>
      <c r="I188">
        <v>-0.64283470341636928</v>
      </c>
      <c r="J188">
        <v>0</v>
      </c>
      <c r="K188">
        <v>-2.3785535782174225</v>
      </c>
      <c r="L188">
        <v>0</v>
      </c>
      <c r="M188">
        <v>-1.7231236768379166</v>
      </c>
      <c r="N188">
        <v>-2.0972869019998459</v>
      </c>
      <c r="O188">
        <v>0</v>
      </c>
      <c r="P188">
        <v>0</v>
      </c>
      <c r="Q188">
        <v>-1.3125709304052466</v>
      </c>
      <c r="R188">
        <v>-0.63820315081613477</v>
      </c>
      <c r="S188">
        <v>-1.3125709304052466</v>
      </c>
      <c r="T188">
        <v>11</v>
      </c>
      <c r="U188">
        <v>1.1333333333333333</v>
      </c>
      <c r="V188">
        <v>1.9513407213785312</v>
      </c>
      <c r="W188">
        <v>0.81377228752000275</v>
      </c>
      <c r="X188">
        <v>44.760512340416895</v>
      </c>
      <c r="Y188">
        <v>10.936079975764923</v>
      </c>
      <c r="Z188">
        <v>-0.21035172392143814</v>
      </c>
      <c r="AA188">
        <v>-0.63820315081613477</v>
      </c>
      <c r="AB188">
        <v>-1.3125709304052466</v>
      </c>
      <c r="AC188">
        <v>0.23187246653069624</v>
      </c>
      <c r="AD188">
        <v>0</v>
      </c>
      <c r="AE188">
        <v>44.760512340416895</v>
      </c>
      <c r="AF188">
        <v>0</v>
      </c>
      <c r="AG188">
        <v>34.565283247500759</v>
      </c>
      <c r="AH188">
        <v>21.205695243865499</v>
      </c>
      <c r="AI188">
        <v>55.770978491366265</v>
      </c>
      <c r="AJ188">
        <v>0</v>
      </c>
      <c r="AK188">
        <v>0</v>
      </c>
      <c r="AL188">
        <v>6</v>
      </c>
      <c r="AM188">
        <v>5</v>
      </c>
      <c r="AN188">
        <v>0</v>
      </c>
      <c r="AO188">
        <v>11</v>
      </c>
    </row>
    <row r="189" spans="1:41">
      <c r="A189">
        <v>188</v>
      </c>
      <c r="B189" t="s">
        <v>327</v>
      </c>
      <c r="C189" t="s">
        <v>229</v>
      </c>
      <c r="D189" t="s">
        <v>298</v>
      </c>
      <c r="E189" s="25" t="s">
        <v>479</v>
      </c>
      <c r="F189" s="25" t="s">
        <v>478</v>
      </c>
      <c r="G189">
        <v>-3.2255203675868693</v>
      </c>
      <c r="H189">
        <v>-1.7623455840217617</v>
      </c>
      <c r="I189">
        <v>-1.5791210142788656</v>
      </c>
      <c r="J189">
        <v>-5.0498560072495371</v>
      </c>
      <c r="K189">
        <v>-5.0498560072495371</v>
      </c>
      <c r="L189">
        <v>0</v>
      </c>
      <c r="M189">
        <v>-1.4847344339331432</v>
      </c>
      <c r="N189">
        <v>-1.8142323250801131</v>
      </c>
      <c r="O189">
        <v>0</v>
      </c>
      <c r="P189">
        <v>0</v>
      </c>
      <c r="Q189">
        <v>-0.79031092901359312</v>
      </c>
      <c r="R189">
        <v>-0.70271663157609587</v>
      </c>
      <c r="S189">
        <v>-0.79031092901359312</v>
      </c>
      <c r="T189">
        <v>10</v>
      </c>
      <c r="U189">
        <v>1.1333333333333333</v>
      </c>
      <c r="V189">
        <v>2.0347598137153664</v>
      </c>
      <c r="W189">
        <v>0.88368495909507216</v>
      </c>
      <c r="X189">
        <v>35.563337965541116</v>
      </c>
      <c r="Y189">
        <v>14.649681528662427</v>
      </c>
      <c r="Z189">
        <v>-0.59436748259012295</v>
      </c>
      <c r="AA189">
        <v>-0.70271663157609587</v>
      </c>
      <c r="AB189">
        <v>-0.79031092901359312</v>
      </c>
      <c r="AC189">
        <v>0.58976882610611059</v>
      </c>
      <c r="AD189">
        <v>0</v>
      </c>
      <c r="AE189">
        <v>35.563337965541116</v>
      </c>
      <c r="AF189">
        <v>0.63694267515923575</v>
      </c>
      <c r="AG189">
        <v>33.121019108280258</v>
      </c>
      <c r="AH189">
        <v>31.210191082802545</v>
      </c>
      <c r="AI189">
        <v>64.331210191082818</v>
      </c>
      <c r="AJ189">
        <v>0</v>
      </c>
      <c r="AK189">
        <v>1</v>
      </c>
      <c r="AL189">
        <v>4</v>
      </c>
      <c r="AM189">
        <v>5</v>
      </c>
      <c r="AN189">
        <v>0</v>
      </c>
      <c r="AO189">
        <v>10</v>
      </c>
    </row>
    <row r="190" spans="1:41">
      <c r="A190">
        <v>189</v>
      </c>
      <c r="B190" t="s">
        <v>328</v>
      </c>
      <c r="C190" t="s">
        <v>229</v>
      </c>
      <c r="D190" t="s">
        <v>298</v>
      </c>
      <c r="E190" s="25" t="s">
        <v>479</v>
      </c>
      <c r="F190" s="25" t="s">
        <v>478</v>
      </c>
      <c r="G190">
        <v>-4.2373620690570259</v>
      </c>
      <c r="H190">
        <v>-1.9173310255020117</v>
      </c>
      <c r="I190">
        <v>-1.2308423691145876</v>
      </c>
      <c r="J190">
        <v>-4.9377061140734977</v>
      </c>
      <c r="K190">
        <v>-2.8067636740382427</v>
      </c>
      <c r="L190">
        <v>0</v>
      </c>
      <c r="M190">
        <v>-1.5299617109323032</v>
      </c>
      <c r="N190">
        <v>-1.9826228717349723</v>
      </c>
      <c r="O190">
        <v>0</v>
      </c>
      <c r="P190">
        <v>0</v>
      </c>
      <c r="Q190">
        <v>-0.97561411733261783</v>
      </c>
      <c r="R190">
        <v>-0.59277420641315759</v>
      </c>
      <c r="S190">
        <v>-0.97561411733261783</v>
      </c>
      <c r="T190">
        <v>9</v>
      </c>
      <c r="U190">
        <v>1.1333333333333333</v>
      </c>
      <c r="V190">
        <v>1.8486496860366419</v>
      </c>
      <c r="W190">
        <v>0.84135673026096924</v>
      </c>
      <c r="X190">
        <v>36.843345584364144</v>
      </c>
      <c r="Y190">
        <v>12.815948736205057</v>
      </c>
      <c r="Z190">
        <v>-0.53894319682612157</v>
      </c>
      <c r="AA190">
        <v>-0.59277420641315759</v>
      </c>
      <c r="AB190">
        <v>-0.97561411733261783</v>
      </c>
      <c r="AC190">
        <v>0.53119370202436766</v>
      </c>
      <c r="AD190">
        <v>0</v>
      </c>
      <c r="AE190">
        <v>36.843345584364144</v>
      </c>
      <c r="AF190">
        <v>0.71199715201139202</v>
      </c>
      <c r="AG190">
        <v>35.599857600569607</v>
      </c>
      <c r="AH190">
        <v>27.376290494838024</v>
      </c>
      <c r="AI190">
        <v>62.976148095407638</v>
      </c>
      <c r="AJ190">
        <v>0</v>
      </c>
      <c r="AK190">
        <v>1</v>
      </c>
      <c r="AL190">
        <v>4</v>
      </c>
      <c r="AM190">
        <v>4</v>
      </c>
      <c r="AN190">
        <v>0</v>
      </c>
      <c r="AO190">
        <v>9</v>
      </c>
    </row>
    <row r="191" spans="1:41">
      <c r="A191">
        <v>190</v>
      </c>
      <c r="B191" t="s">
        <v>329</v>
      </c>
      <c r="C191" t="s">
        <v>229</v>
      </c>
      <c r="D191" t="s">
        <v>298</v>
      </c>
      <c r="E191" s="25" t="s">
        <v>479</v>
      </c>
      <c r="F191" s="25" t="s">
        <v>478</v>
      </c>
      <c r="G191">
        <v>-5.1065513509260816</v>
      </c>
      <c r="H191">
        <v>-1.3571986869121178</v>
      </c>
      <c r="I191">
        <v>-1.3248598668443121</v>
      </c>
      <c r="J191">
        <v>-3.9957512209588582</v>
      </c>
      <c r="K191">
        <v>-3.1236227862884278</v>
      </c>
      <c r="L191">
        <v>0</v>
      </c>
      <c r="M191">
        <v>-1.5121925279952644</v>
      </c>
      <c r="N191">
        <v>-2.3854808696499883</v>
      </c>
      <c r="O191">
        <v>0</v>
      </c>
      <c r="P191">
        <v>-4.4073288175360998</v>
      </c>
      <c r="Q191">
        <v>-1.1449055726389539</v>
      </c>
      <c r="R191">
        <v>-0.75798046956995246</v>
      </c>
      <c r="S191">
        <v>-1.1449055726389539</v>
      </c>
      <c r="T191">
        <v>10</v>
      </c>
      <c r="U191">
        <v>1.1333333333333333</v>
      </c>
      <c r="V191">
        <v>1.9690801271839971</v>
      </c>
      <c r="W191">
        <v>0.85516063366136319</v>
      </c>
      <c r="X191">
        <v>42.072731048520069</v>
      </c>
      <c r="Y191">
        <v>10.234798314268517</v>
      </c>
      <c r="Z191">
        <v>-0.31978842779033878</v>
      </c>
      <c r="AA191">
        <v>-0.75798046956995246</v>
      </c>
      <c r="AB191">
        <v>-1.1449055726389539</v>
      </c>
      <c r="AC191">
        <v>0.24321474313463082</v>
      </c>
      <c r="AD191">
        <v>-5.1065513509260816</v>
      </c>
      <c r="AE191">
        <v>42.072731048520069</v>
      </c>
      <c r="AF191">
        <v>1.806140878988562</v>
      </c>
      <c r="AG191">
        <v>31.908488862131257</v>
      </c>
      <c r="AH191">
        <v>24.142083082480443</v>
      </c>
      <c r="AI191">
        <v>56.05057194461169</v>
      </c>
      <c r="AJ191">
        <v>0.60204695966285393</v>
      </c>
      <c r="AK191">
        <v>1</v>
      </c>
      <c r="AL191">
        <v>5</v>
      </c>
      <c r="AM191">
        <v>4</v>
      </c>
      <c r="AN191">
        <v>0</v>
      </c>
      <c r="AO191">
        <v>10</v>
      </c>
    </row>
    <row r="192" spans="1:41">
      <c r="A192">
        <v>191</v>
      </c>
      <c r="B192" t="s">
        <v>330</v>
      </c>
      <c r="C192" t="s">
        <v>229</v>
      </c>
      <c r="D192" t="s">
        <v>298</v>
      </c>
      <c r="E192" s="25" t="s">
        <v>479</v>
      </c>
      <c r="F192" s="25" t="s">
        <v>478</v>
      </c>
      <c r="G192">
        <v>0</v>
      </c>
      <c r="H192">
        <v>-2.2711589233066767</v>
      </c>
      <c r="I192">
        <v>-1.2904320863807548</v>
      </c>
      <c r="J192">
        <v>0</v>
      </c>
      <c r="K192">
        <v>-3.0146153605554922</v>
      </c>
      <c r="L192">
        <v>0</v>
      </c>
      <c r="M192">
        <v>-1.2872949520377437</v>
      </c>
      <c r="N192">
        <v>-1.9664461341629529</v>
      </c>
      <c r="O192">
        <v>0</v>
      </c>
      <c r="P192">
        <v>0</v>
      </c>
      <c r="Q192">
        <v>-0.79944975940567253</v>
      </c>
      <c r="R192">
        <v>-0.46478168526458369</v>
      </c>
      <c r="S192">
        <v>-0.79944975940567253</v>
      </c>
      <c r="T192">
        <v>13</v>
      </c>
      <c r="U192">
        <v>1.1333333333333333</v>
      </c>
      <c r="V192">
        <v>2.153358658337591</v>
      </c>
      <c r="W192">
        <v>0.83953262159870234</v>
      </c>
      <c r="X192">
        <v>30.93195853128622</v>
      </c>
      <c r="Y192">
        <v>12.27711195556855</v>
      </c>
      <c r="Z192">
        <v>-0.80330222084946834</v>
      </c>
      <c r="AA192">
        <v>-0.46478168526458369</v>
      </c>
      <c r="AB192">
        <v>-0.79944975940567253</v>
      </c>
      <c r="AC192">
        <v>0.82829985435144471</v>
      </c>
      <c r="AD192">
        <v>0</v>
      </c>
      <c r="AE192">
        <v>30.93195853128622</v>
      </c>
      <c r="AF192">
        <v>0</v>
      </c>
      <c r="AG192">
        <v>38.585209003215439</v>
      </c>
      <c r="AH192">
        <v>31.0143232972815</v>
      </c>
      <c r="AI192">
        <v>69.599532300496932</v>
      </c>
      <c r="AJ192">
        <v>0</v>
      </c>
      <c r="AK192">
        <v>0</v>
      </c>
      <c r="AL192">
        <v>7</v>
      </c>
      <c r="AM192">
        <v>6</v>
      </c>
      <c r="AN192">
        <v>0</v>
      </c>
      <c r="AO192">
        <v>13</v>
      </c>
    </row>
    <row r="193" spans="1:41">
      <c r="A193">
        <v>192</v>
      </c>
      <c r="B193" t="s">
        <v>72</v>
      </c>
      <c r="C193" t="s">
        <v>229</v>
      </c>
      <c r="D193" t="s">
        <v>298</v>
      </c>
      <c r="E193" s="25" t="s">
        <v>479</v>
      </c>
      <c r="F193" s="25" t="s">
        <v>478</v>
      </c>
      <c r="G193">
        <v>0</v>
      </c>
      <c r="H193">
        <v>-1.7206090996010819</v>
      </c>
      <c r="I193">
        <v>-1.2661418722270588</v>
      </c>
      <c r="J193">
        <v>-3.1303177978864092</v>
      </c>
      <c r="K193">
        <v>-1.7618523920601235</v>
      </c>
      <c r="L193">
        <v>0</v>
      </c>
      <c r="M193">
        <v>-3.4288665896041097</v>
      </c>
      <c r="N193">
        <v>-1.8934131229545546</v>
      </c>
      <c r="O193">
        <v>0</v>
      </c>
      <c r="P193">
        <v>-2.0391520757955788</v>
      </c>
      <c r="Q193">
        <v>-1.6395750068543387</v>
      </c>
      <c r="R193">
        <v>-0.30648565330003125</v>
      </c>
      <c r="S193">
        <v>-1.6395750068543387</v>
      </c>
      <c r="T193">
        <v>12</v>
      </c>
      <c r="U193">
        <v>1.1333333333333333</v>
      </c>
      <c r="V193">
        <v>2.1580937702124205</v>
      </c>
      <c r="W193">
        <v>0.86848082216550793</v>
      </c>
      <c r="X193">
        <v>37.171113967088047</v>
      </c>
      <c r="Y193">
        <v>17.272965192358022</v>
      </c>
      <c r="Z193">
        <v>-0.52488298301704917</v>
      </c>
      <c r="AA193">
        <v>-0.30648565330003125</v>
      </c>
      <c r="AB193">
        <v>-1.6395750068543387</v>
      </c>
      <c r="AC193">
        <v>0.34949734777991548</v>
      </c>
      <c r="AD193">
        <v>-5.2472871954352573</v>
      </c>
      <c r="AE193">
        <v>37.171113967088047</v>
      </c>
      <c r="AF193">
        <v>4.1873855011777028</v>
      </c>
      <c r="AG193">
        <v>42.397278199424257</v>
      </c>
      <c r="AH193">
        <v>16.252289976445962</v>
      </c>
      <c r="AI193">
        <v>58.649568175870215</v>
      </c>
      <c r="AJ193">
        <v>0.52342318764721285</v>
      </c>
      <c r="AK193">
        <v>2</v>
      </c>
      <c r="AL193">
        <v>7</v>
      </c>
      <c r="AM193">
        <v>3</v>
      </c>
      <c r="AN193">
        <v>0</v>
      </c>
      <c r="AO193">
        <v>12</v>
      </c>
    </row>
    <row r="194" spans="1:41">
      <c r="A194">
        <v>193</v>
      </c>
      <c r="B194" t="s">
        <v>73</v>
      </c>
      <c r="C194" t="s">
        <v>229</v>
      </c>
      <c r="D194" t="s">
        <v>431</v>
      </c>
      <c r="E194" s="25" t="s">
        <v>479</v>
      </c>
      <c r="F194" s="25" t="s">
        <v>478</v>
      </c>
      <c r="G194">
        <v>0</v>
      </c>
      <c r="H194">
        <v>-2.511473677172722</v>
      </c>
      <c r="I194">
        <v>-1.0194725670395943</v>
      </c>
      <c r="J194">
        <v>0</v>
      </c>
      <c r="K194">
        <v>-1.6459075922154915</v>
      </c>
      <c r="L194">
        <v>0</v>
      </c>
      <c r="M194">
        <v>-2.690934868882942</v>
      </c>
      <c r="N194">
        <v>-2.4311039437950237</v>
      </c>
      <c r="O194">
        <v>0</v>
      </c>
      <c r="P194">
        <v>-1.1707438607132781</v>
      </c>
      <c r="Q194">
        <v>-1.9698793391683094</v>
      </c>
      <c r="R194">
        <v>0.17131848344962428</v>
      </c>
      <c r="S194">
        <v>-1.9698793391683094</v>
      </c>
      <c r="T194">
        <v>11</v>
      </c>
      <c r="U194">
        <v>0.46666666666666667</v>
      </c>
      <c r="V194">
        <v>1.9115817324800148</v>
      </c>
      <c r="W194">
        <v>0.79719150129904448</v>
      </c>
      <c r="X194">
        <v>34.018788753261212</v>
      </c>
      <c r="Y194">
        <v>8.0831408775981544</v>
      </c>
      <c r="Z194">
        <v>-0.66245704104490988</v>
      </c>
      <c r="AA194">
        <v>0.17131848344962372</v>
      </c>
      <c r="AB194">
        <v>-1.9698793391683094</v>
      </c>
      <c r="AC194">
        <v>0.68622673771537179</v>
      </c>
      <c r="AD194">
        <v>0</v>
      </c>
      <c r="AE194">
        <v>34.018788753261212</v>
      </c>
      <c r="AF194">
        <v>0</v>
      </c>
      <c r="AG194">
        <v>54.272517321016167</v>
      </c>
      <c r="AH194">
        <v>12.240184757505777</v>
      </c>
      <c r="AI194">
        <v>66.51270207852194</v>
      </c>
      <c r="AJ194">
        <v>0</v>
      </c>
      <c r="AK194">
        <v>0</v>
      </c>
      <c r="AL194">
        <v>6</v>
      </c>
      <c r="AM194">
        <v>5</v>
      </c>
      <c r="AN194">
        <v>0</v>
      </c>
      <c r="AO194">
        <v>11</v>
      </c>
    </row>
    <row r="195" spans="1:41">
      <c r="A195">
        <v>194</v>
      </c>
      <c r="B195" t="s">
        <v>74</v>
      </c>
      <c r="C195" t="s">
        <v>229</v>
      </c>
      <c r="D195" t="s">
        <v>431</v>
      </c>
      <c r="E195" s="25" t="s">
        <v>479</v>
      </c>
      <c r="F195" s="25" t="s">
        <v>478</v>
      </c>
      <c r="G195">
        <v>-3.4904285153900978</v>
      </c>
      <c r="H195">
        <v>-2.8779492378976075</v>
      </c>
      <c r="I195">
        <v>-0.42279781123246607</v>
      </c>
      <c r="J195">
        <v>0</v>
      </c>
      <c r="K195">
        <v>-1.013619075834717</v>
      </c>
      <c r="L195">
        <v>0</v>
      </c>
      <c r="M195">
        <v>-3.3019907315787074</v>
      </c>
      <c r="N195">
        <v>-5.1239639794032588</v>
      </c>
      <c r="O195">
        <v>0</v>
      </c>
      <c r="P195">
        <v>-1.8481124057791862</v>
      </c>
      <c r="Q195">
        <v>-2.4043677873039879</v>
      </c>
      <c r="R195">
        <v>-0.22580666873369334</v>
      </c>
      <c r="S195">
        <v>-2.4043677873039879</v>
      </c>
      <c r="T195">
        <v>9</v>
      </c>
      <c r="U195">
        <v>0.46666666666666667</v>
      </c>
      <c r="V195">
        <v>1.556242894350349</v>
      </c>
      <c r="W195">
        <v>0.70827666429848635</v>
      </c>
      <c r="X195">
        <v>47.868768938292035</v>
      </c>
      <c r="Y195">
        <v>0.59171597633136097</v>
      </c>
      <c r="Z195">
        <v>-8.530092742149166E-2</v>
      </c>
      <c r="AA195">
        <v>-0.22580666873369334</v>
      </c>
      <c r="AB195">
        <v>-2.4043677873039879</v>
      </c>
      <c r="AC195">
        <v>0.10660973505825827</v>
      </c>
      <c r="AD195">
        <v>0</v>
      </c>
      <c r="AE195">
        <v>47.868768938292035</v>
      </c>
      <c r="AF195">
        <v>0</v>
      </c>
      <c r="AG195">
        <v>44.378698224852073</v>
      </c>
      <c r="AH195">
        <v>8.2840236686390547</v>
      </c>
      <c r="AI195">
        <v>52.662721893491124</v>
      </c>
      <c r="AJ195">
        <v>0</v>
      </c>
      <c r="AK195">
        <v>0</v>
      </c>
      <c r="AL195">
        <v>6</v>
      </c>
      <c r="AM195">
        <v>3</v>
      </c>
      <c r="AN195">
        <v>0</v>
      </c>
      <c r="AO195">
        <v>9</v>
      </c>
    </row>
    <row r="196" spans="1:41">
      <c r="A196">
        <v>195</v>
      </c>
      <c r="B196" t="s">
        <v>349</v>
      </c>
      <c r="C196" t="s">
        <v>229</v>
      </c>
      <c r="D196" t="s">
        <v>431</v>
      </c>
      <c r="E196" s="25" t="s">
        <v>479</v>
      </c>
      <c r="F196" s="25" t="s">
        <v>478</v>
      </c>
      <c r="G196">
        <v>-3.6954205146573171</v>
      </c>
      <c r="H196">
        <v>-1.925638023807114</v>
      </c>
      <c r="I196">
        <v>-1.5508712357832526</v>
      </c>
      <c r="J196">
        <v>-3.9892926409194467</v>
      </c>
      <c r="K196">
        <v>-2.3785535782174225</v>
      </c>
      <c r="L196">
        <v>0</v>
      </c>
      <c r="M196">
        <v>-2.5458580156034212</v>
      </c>
      <c r="N196">
        <v>-2.8529518913805689</v>
      </c>
      <c r="O196">
        <v>-4.400909721675383</v>
      </c>
      <c r="P196">
        <v>-1.3125709304052466</v>
      </c>
      <c r="Q196">
        <v>-1.239761912177521</v>
      </c>
      <c r="R196">
        <v>-0.30590782688507911</v>
      </c>
      <c r="S196">
        <v>-1.1714390306657829</v>
      </c>
      <c r="T196">
        <v>18</v>
      </c>
      <c r="U196">
        <v>0.46666666666666667</v>
      </c>
      <c r="V196">
        <v>2.3109443094363007</v>
      </c>
      <c r="W196">
        <v>0.79953186060688064</v>
      </c>
      <c r="X196">
        <v>32.642972201065199</v>
      </c>
      <c r="Y196">
        <v>7.2705240836110283</v>
      </c>
      <c r="Z196">
        <v>-0.72437765880365323</v>
      </c>
      <c r="AA196">
        <v>-0.45673236048995791</v>
      </c>
      <c r="AB196">
        <v>-1.1714390306657829</v>
      </c>
      <c r="AC196">
        <v>0.66645480191248896</v>
      </c>
      <c r="AD196">
        <v>0</v>
      </c>
      <c r="AE196">
        <v>32.642972201065199</v>
      </c>
      <c r="AF196">
        <v>1.8176310209027571</v>
      </c>
      <c r="AG196">
        <v>38.776128445925487</v>
      </c>
      <c r="AH196">
        <v>23.659497122084218</v>
      </c>
      <c r="AI196">
        <v>66.070887609815216</v>
      </c>
      <c r="AJ196">
        <v>0</v>
      </c>
      <c r="AK196">
        <v>1</v>
      </c>
      <c r="AL196">
        <v>8</v>
      </c>
      <c r="AM196">
        <v>8</v>
      </c>
      <c r="AN196">
        <v>1</v>
      </c>
      <c r="AO196">
        <v>18</v>
      </c>
    </row>
    <row r="197" spans="1:41">
      <c r="A197">
        <v>196</v>
      </c>
      <c r="B197" t="s">
        <v>201</v>
      </c>
      <c r="C197" t="s">
        <v>229</v>
      </c>
      <c r="D197" t="s">
        <v>431</v>
      </c>
      <c r="E197" s="25" t="s">
        <v>479</v>
      </c>
      <c r="F197" s="25" t="s">
        <v>478</v>
      </c>
      <c r="G197">
        <v>0</v>
      </c>
      <c r="H197">
        <v>-1.7250930819234465</v>
      </c>
      <c r="I197">
        <v>-1.2148044959604036</v>
      </c>
      <c r="J197">
        <v>0</v>
      </c>
      <c r="K197">
        <v>-3.6115933601538623</v>
      </c>
      <c r="L197">
        <v>0</v>
      </c>
      <c r="M197">
        <v>-2.6539459421090092</v>
      </c>
      <c r="N197">
        <v>-2.2849935425964083</v>
      </c>
      <c r="O197">
        <v>0</v>
      </c>
      <c r="P197">
        <v>-1.1709329502477359</v>
      </c>
      <c r="Q197">
        <v>-1.7746063900018054</v>
      </c>
      <c r="R197">
        <v>-0.31824080659947174</v>
      </c>
      <c r="S197">
        <v>-1.7746063900018054</v>
      </c>
      <c r="T197">
        <v>10</v>
      </c>
      <c r="U197">
        <v>0.46666666666666667</v>
      </c>
      <c r="V197">
        <v>1.746303739650851</v>
      </c>
      <c r="W197">
        <v>0.75841007785737746</v>
      </c>
      <c r="X197">
        <v>38.006835999436021</v>
      </c>
      <c r="Y197">
        <v>9.2373438527284684</v>
      </c>
      <c r="Z197">
        <v>-0.48925808264153448</v>
      </c>
      <c r="AA197">
        <v>-0.3182408065994719</v>
      </c>
      <c r="AB197">
        <v>-1.7746063900018054</v>
      </c>
      <c r="AC197">
        <v>0.26585466940725966</v>
      </c>
      <c r="AD197">
        <v>-2.7663191092261856</v>
      </c>
      <c r="AE197">
        <v>38.006835999436021</v>
      </c>
      <c r="AF197">
        <v>0</v>
      </c>
      <c r="AG197">
        <v>42.110453648915183</v>
      </c>
      <c r="AH197">
        <v>14.497041420118345</v>
      </c>
      <c r="AI197">
        <v>56.607495069033533</v>
      </c>
      <c r="AJ197">
        <v>5.9171597633136095</v>
      </c>
      <c r="AK197">
        <v>0</v>
      </c>
      <c r="AL197">
        <v>6</v>
      </c>
      <c r="AM197">
        <v>4</v>
      </c>
      <c r="AN197">
        <v>0</v>
      </c>
      <c r="AO197">
        <v>10</v>
      </c>
    </row>
    <row r="198" spans="1:41">
      <c r="A198">
        <v>197</v>
      </c>
      <c r="B198" t="s">
        <v>202</v>
      </c>
      <c r="C198" t="s">
        <v>229</v>
      </c>
      <c r="D198" t="s">
        <v>431</v>
      </c>
      <c r="E198" s="25" t="s">
        <v>479</v>
      </c>
      <c r="F198" s="25" t="s">
        <v>478</v>
      </c>
      <c r="G198">
        <v>-5.0952827681565402</v>
      </c>
      <c r="H198">
        <v>-2.0340174165655798</v>
      </c>
      <c r="I198">
        <v>-0.77306160788458467</v>
      </c>
      <c r="J198">
        <v>0</v>
      </c>
      <c r="K198">
        <v>-2.972015746936675</v>
      </c>
      <c r="L198">
        <v>0</v>
      </c>
      <c r="M198">
        <v>-2.6341753020179506</v>
      </c>
      <c r="N198">
        <v>-1.7126846418341619</v>
      </c>
      <c r="O198">
        <v>0</v>
      </c>
      <c r="P198">
        <v>-2.6341753020179506</v>
      </c>
      <c r="Q198">
        <v>-1.5335603321696516</v>
      </c>
      <c r="R198">
        <v>-0.68357336683708425</v>
      </c>
      <c r="S198">
        <v>-1.5335603321696516</v>
      </c>
      <c r="T198">
        <v>11</v>
      </c>
      <c r="U198">
        <v>0.46666666666666667</v>
      </c>
      <c r="V198">
        <v>2.175693138974601</v>
      </c>
      <c r="W198">
        <v>0.90733451275190291</v>
      </c>
      <c r="X198">
        <v>43.758279264051033</v>
      </c>
      <c r="Y198">
        <v>15.281582952815825</v>
      </c>
      <c r="Z198">
        <v>-0.25097800811391063</v>
      </c>
      <c r="AA198">
        <v>-0.71100888739591639</v>
      </c>
      <c r="AB198">
        <v>-1.5335603321696516</v>
      </c>
      <c r="AC198">
        <v>5.176193455858958E-2</v>
      </c>
      <c r="AD198">
        <v>-2.8478121434773689</v>
      </c>
      <c r="AE198">
        <v>43.758279264051033</v>
      </c>
      <c r="AF198">
        <v>0</v>
      </c>
      <c r="AG198">
        <v>32.937595129375943</v>
      </c>
      <c r="AH198">
        <v>17.747336377473367</v>
      </c>
      <c r="AI198">
        <v>51.293759512937598</v>
      </c>
      <c r="AJ198">
        <v>5.4794520547945194</v>
      </c>
      <c r="AK198">
        <v>0</v>
      </c>
      <c r="AL198">
        <v>6</v>
      </c>
      <c r="AM198">
        <v>4</v>
      </c>
      <c r="AN198">
        <v>1</v>
      </c>
      <c r="AO198">
        <v>11</v>
      </c>
    </row>
    <row r="199" spans="1:41">
      <c r="A199">
        <v>198</v>
      </c>
      <c r="B199" t="s">
        <v>203</v>
      </c>
      <c r="C199" t="s">
        <v>229</v>
      </c>
      <c r="D199" t="s">
        <v>431</v>
      </c>
      <c r="E199" s="25" t="s">
        <v>479</v>
      </c>
      <c r="F199" s="25" t="s">
        <v>478</v>
      </c>
      <c r="G199">
        <v>-4.3882571844245177</v>
      </c>
      <c r="H199">
        <v>-1.4891517465595983</v>
      </c>
      <c r="I199">
        <v>-1.376113421350512</v>
      </c>
      <c r="J199">
        <v>-3.976561526565717</v>
      </c>
      <c r="K199">
        <v>-2.5323731870269239</v>
      </c>
      <c r="L199">
        <v>-3.4531571205928664</v>
      </c>
      <c r="M199">
        <v>-2.4456859366347192</v>
      </c>
      <c r="N199">
        <v>-2.7278528283983898</v>
      </c>
      <c r="O199">
        <v>-5.0875963352323845</v>
      </c>
      <c r="P199">
        <v>-2.1503932776521202</v>
      </c>
      <c r="Q199">
        <v>-1.5305439699644372</v>
      </c>
      <c r="R199">
        <v>-0.62038782627751698</v>
      </c>
      <c r="S199">
        <v>-1.4891517465595983</v>
      </c>
      <c r="T199">
        <v>12</v>
      </c>
      <c r="U199">
        <v>0.46666666666666667</v>
      </c>
      <c r="V199">
        <v>2.2397314739278054</v>
      </c>
      <c r="W199">
        <v>0.90133425097433251</v>
      </c>
      <c r="X199">
        <v>39.795294512764748</v>
      </c>
      <c r="Y199">
        <v>7.9754601226993858</v>
      </c>
      <c r="Z199">
        <v>-0.41400183652151917</v>
      </c>
      <c r="AA199">
        <v>-0.62038782627751721</v>
      </c>
      <c r="AB199">
        <v>-1.4891517465595983</v>
      </c>
      <c r="AC199">
        <v>0.13517477836825234</v>
      </c>
      <c r="AD199">
        <v>-2.83972802507741</v>
      </c>
      <c r="AE199">
        <v>39.795294512764748</v>
      </c>
      <c r="AF199">
        <v>1.8404907975460123</v>
      </c>
      <c r="AG199">
        <v>34.969325153374228</v>
      </c>
      <c r="AH199">
        <v>18.404907975460123</v>
      </c>
      <c r="AI199">
        <v>53.374233128834348</v>
      </c>
      <c r="AJ199">
        <v>5.521472392638036</v>
      </c>
      <c r="AK199">
        <v>1</v>
      </c>
      <c r="AL199">
        <v>6</v>
      </c>
      <c r="AM199">
        <v>5</v>
      </c>
      <c r="AN199">
        <v>0</v>
      </c>
      <c r="AO199">
        <v>12</v>
      </c>
    </row>
    <row r="200" spans="1:41">
      <c r="A200">
        <v>199</v>
      </c>
      <c r="B200" t="s">
        <v>204</v>
      </c>
      <c r="C200" t="s">
        <v>229</v>
      </c>
      <c r="D200" t="s">
        <v>58</v>
      </c>
      <c r="E200" s="25" t="s">
        <v>357</v>
      </c>
      <c r="F200" s="25" t="s">
        <v>478</v>
      </c>
      <c r="G200">
        <v>0</v>
      </c>
      <c r="H200">
        <v>-3.5088552563686655</v>
      </c>
      <c r="I200">
        <v>-1.6850056981764658</v>
      </c>
      <c r="J200">
        <v>-2.7853198365935108</v>
      </c>
      <c r="K200">
        <v>-3.7379671930512242</v>
      </c>
      <c r="L200">
        <v>0</v>
      </c>
      <c r="M200">
        <v>-2.7853198365935112</v>
      </c>
      <c r="N200">
        <v>-2.4238541090463679</v>
      </c>
      <c r="O200">
        <v>0</v>
      </c>
      <c r="P200">
        <v>-0.21059764708075523</v>
      </c>
      <c r="Q200">
        <v>-1.9703792766865338</v>
      </c>
      <c r="R200">
        <v>0.44852174042983489</v>
      </c>
      <c r="S200">
        <v>-1.9703792766865338</v>
      </c>
      <c r="T200">
        <v>11</v>
      </c>
      <c r="U200">
        <v>6.6666666666666666E-2</v>
      </c>
      <c r="V200">
        <v>1.5408520844844302</v>
      </c>
      <c r="W200">
        <v>0.64258522962357678</v>
      </c>
      <c r="X200">
        <v>18.549508849801168</v>
      </c>
      <c r="Y200">
        <v>13.949433304272013</v>
      </c>
      <c r="Z200">
        <v>-1.4795520535088658</v>
      </c>
      <c r="AA200">
        <v>0.4241481700438966</v>
      </c>
      <c r="AB200">
        <v>-1.9703792766865338</v>
      </c>
      <c r="AC200">
        <v>1.0080372571448328</v>
      </c>
      <c r="AD200">
        <v>-3.5088552563686655</v>
      </c>
      <c r="AE200">
        <v>18.549508849801168</v>
      </c>
      <c r="AF200">
        <v>5.8122638767800048</v>
      </c>
      <c r="AG200">
        <v>60.447544318512037</v>
      </c>
      <c r="AH200">
        <v>12.234815460621913</v>
      </c>
      <c r="AI200">
        <v>73.263586166811962</v>
      </c>
      <c r="AJ200">
        <v>2.9061319383900024</v>
      </c>
      <c r="AK200">
        <v>2</v>
      </c>
      <c r="AL200">
        <v>4</v>
      </c>
      <c r="AM200">
        <v>4</v>
      </c>
      <c r="AN200">
        <v>1</v>
      </c>
      <c r="AO200">
        <v>11</v>
      </c>
    </row>
    <row r="201" spans="1:41">
      <c r="A201">
        <v>200</v>
      </c>
      <c r="B201" t="s">
        <v>198</v>
      </c>
      <c r="C201" t="s">
        <v>229</v>
      </c>
      <c r="D201" t="s">
        <v>58</v>
      </c>
      <c r="E201" s="25" t="s">
        <v>357</v>
      </c>
      <c r="F201" s="25" t="s">
        <v>478</v>
      </c>
      <c r="G201">
        <v>0</v>
      </c>
      <c r="H201">
        <v>-2.6390573296152589</v>
      </c>
      <c r="I201">
        <v>-2.837809173613334</v>
      </c>
      <c r="J201">
        <v>-2.9444389791664407</v>
      </c>
      <c r="K201">
        <v>-0.49899116611898864</v>
      </c>
      <c r="L201">
        <v>0</v>
      </c>
      <c r="M201">
        <v>-3.7841896339182615</v>
      </c>
      <c r="N201">
        <v>-2.1972245773362191</v>
      </c>
      <c r="O201">
        <v>0</v>
      </c>
      <c r="P201">
        <v>-1.2209018664263844</v>
      </c>
      <c r="Q201">
        <v>-2.1369653858180229</v>
      </c>
      <c r="R201">
        <v>0.9833770250905236</v>
      </c>
      <c r="S201">
        <v>-2.1369653858180229</v>
      </c>
      <c r="T201">
        <v>11</v>
      </c>
      <c r="U201">
        <v>6.6666666666666666E-2</v>
      </c>
      <c r="V201">
        <v>1.628926173869174</v>
      </c>
      <c r="W201">
        <v>0.67931497774220928</v>
      </c>
      <c r="X201">
        <v>12.198157498449817</v>
      </c>
      <c r="Y201">
        <v>15</v>
      </c>
      <c r="Z201">
        <v>-1.9737975700155606</v>
      </c>
      <c r="AA201">
        <v>0.9833770250905236</v>
      </c>
      <c r="AB201">
        <v>-2.1369653858180229</v>
      </c>
      <c r="AC201">
        <v>1.6094379124340983</v>
      </c>
      <c r="AD201">
        <v>0</v>
      </c>
      <c r="AE201">
        <v>12.198157498449817</v>
      </c>
      <c r="AF201">
        <v>4.9999999999999991</v>
      </c>
      <c r="AG201">
        <v>72.777777777777757</v>
      </c>
      <c r="AH201">
        <v>10.555555555555554</v>
      </c>
      <c r="AI201">
        <v>83.3333333333333</v>
      </c>
      <c r="AJ201">
        <v>0</v>
      </c>
      <c r="AK201">
        <v>3</v>
      </c>
      <c r="AL201">
        <v>4</v>
      </c>
      <c r="AM201">
        <v>4</v>
      </c>
      <c r="AN201">
        <v>0</v>
      </c>
      <c r="AO201">
        <v>11</v>
      </c>
    </row>
    <row r="202" spans="1:41">
      <c r="A202">
        <v>201</v>
      </c>
      <c r="B202" t="s">
        <v>199</v>
      </c>
      <c r="C202" t="s">
        <v>229</v>
      </c>
      <c r="D202" t="s">
        <v>58</v>
      </c>
      <c r="E202" s="25" t="s">
        <v>357</v>
      </c>
      <c r="F202" s="25" t="s">
        <v>478</v>
      </c>
      <c r="G202">
        <v>0</v>
      </c>
      <c r="H202">
        <v>-2.6741486494265287</v>
      </c>
      <c r="I202">
        <v>-2.6931389916227326</v>
      </c>
      <c r="J202">
        <v>-2.3097025607629096</v>
      </c>
      <c r="K202">
        <v>-2.7863820443721172</v>
      </c>
      <c r="L202">
        <v>0</v>
      </c>
      <c r="M202">
        <v>-3.2121868367174042</v>
      </c>
      <c r="N202">
        <v>-1.6017158663401896</v>
      </c>
      <c r="O202">
        <v>0</v>
      </c>
      <c r="P202">
        <v>-0.48681074756211706</v>
      </c>
      <c r="Q202">
        <v>-1.7993066748634381</v>
      </c>
      <c r="R202">
        <v>0.59783700075562041</v>
      </c>
      <c r="S202">
        <v>-1.7993066748634381</v>
      </c>
      <c r="T202">
        <v>13</v>
      </c>
      <c r="U202">
        <v>6.6666666666666666E-2</v>
      </c>
      <c r="V202">
        <v>1.8464967355782709</v>
      </c>
      <c r="W202">
        <v>0.71989598165232405</v>
      </c>
      <c r="X202">
        <v>12.789555347912183</v>
      </c>
      <c r="Y202">
        <v>25.806451612903231</v>
      </c>
      <c r="Z202">
        <v>-1.9196952524809567</v>
      </c>
      <c r="AA202">
        <v>0.59783700075562041</v>
      </c>
      <c r="AB202">
        <v>-1.7993066748634381</v>
      </c>
      <c r="AC202">
        <v>1.3075134832667763</v>
      </c>
      <c r="AD202">
        <v>0</v>
      </c>
      <c r="AE202">
        <v>12.789555347912183</v>
      </c>
      <c r="AF202">
        <v>9.0322580645161299</v>
      </c>
      <c r="AG202">
        <v>64.516129032258064</v>
      </c>
      <c r="AH202">
        <v>14.193548387096772</v>
      </c>
      <c r="AI202">
        <v>78.709677419354847</v>
      </c>
      <c r="AJ202">
        <v>0</v>
      </c>
      <c r="AK202">
        <v>3</v>
      </c>
      <c r="AL202">
        <v>5</v>
      </c>
      <c r="AM202">
        <v>5</v>
      </c>
      <c r="AN202">
        <v>0</v>
      </c>
      <c r="AO202">
        <v>13</v>
      </c>
    </row>
    <row r="203" spans="1:41">
      <c r="A203">
        <v>202</v>
      </c>
      <c r="B203" t="s">
        <v>200</v>
      </c>
      <c r="C203" t="s">
        <v>229</v>
      </c>
      <c r="D203" t="s">
        <v>58</v>
      </c>
      <c r="E203" s="25" t="s">
        <v>357</v>
      </c>
      <c r="F203" s="25" t="s">
        <v>478</v>
      </c>
      <c r="G203">
        <v>0</v>
      </c>
      <c r="H203">
        <v>-3.0853444322436783</v>
      </c>
      <c r="I203">
        <v>-3.3891172946841159</v>
      </c>
      <c r="J203">
        <v>-2.5708490795887249</v>
      </c>
      <c r="K203">
        <v>-0.89724253690346034</v>
      </c>
      <c r="L203">
        <v>0</v>
      </c>
      <c r="M203">
        <v>-3.0853444322436783</v>
      </c>
      <c r="N203">
        <v>-2.3454050901769734</v>
      </c>
      <c r="O203">
        <v>0</v>
      </c>
      <c r="P203">
        <v>-0.59629735457002786</v>
      </c>
      <c r="Q203">
        <v>-2.4908413853078151</v>
      </c>
      <c r="R203">
        <v>1.2422549908969527</v>
      </c>
      <c r="S203">
        <v>-2.4908413853078151</v>
      </c>
      <c r="T203">
        <v>10</v>
      </c>
      <c r="U203">
        <v>6.6666666666666666E-2</v>
      </c>
      <c r="V203">
        <v>1.6637042251724576</v>
      </c>
      <c r="W203">
        <v>0.7225375645115234</v>
      </c>
      <c r="X203">
        <v>7.6353159683951732</v>
      </c>
      <c r="Y203">
        <v>15.84699453551913</v>
      </c>
      <c r="Z203">
        <v>-2.4929603761196071</v>
      </c>
      <c r="AA203">
        <v>1.2422549908969527</v>
      </c>
      <c r="AB203">
        <v>-2.4908413853078151</v>
      </c>
      <c r="AC203">
        <v>1.7540191412452075</v>
      </c>
      <c r="AD203">
        <v>-5.2040066870767951</v>
      </c>
      <c r="AE203">
        <v>7.6353159683951732</v>
      </c>
      <c r="AF203">
        <v>7.1038251366120226</v>
      </c>
      <c r="AG203">
        <v>77.595628415300538</v>
      </c>
      <c r="AH203">
        <v>7.6502732240437163</v>
      </c>
      <c r="AI203">
        <v>85.245901639344254</v>
      </c>
      <c r="AJ203">
        <v>0.54644808743169404</v>
      </c>
      <c r="AK203">
        <v>2</v>
      </c>
      <c r="AL203">
        <v>5</v>
      </c>
      <c r="AM203">
        <v>3</v>
      </c>
      <c r="AN203">
        <v>0</v>
      </c>
      <c r="AO203">
        <v>10</v>
      </c>
    </row>
    <row r="204" spans="1:41">
      <c r="A204">
        <v>203</v>
      </c>
      <c r="B204" t="s">
        <v>0</v>
      </c>
      <c r="C204" t="s">
        <v>229</v>
      </c>
      <c r="D204" t="s">
        <v>58</v>
      </c>
      <c r="E204" s="25" t="s">
        <v>357</v>
      </c>
      <c r="F204" s="25" t="s">
        <v>478</v>
      </c>
      <c r="G204">
        <v>0</v>
      </c>
      <c r="H204">
        <v>-2.4654885639308985</v>
      </c>
      <c r="I204">
        <v>-2.4753547529031628</v>
      </c>
      <c r="J204">
        <v>-2.8590212280120886</v>
      </c>
      <c r="K204">
        <v>-2.1068405158679502</v>
      </c>
      <c r="L204">
        <v>0</v>
      </c>
      <c r="M204">
        <v>0</v>
      </c>
      <c r="N204">
        <v>0</v>
      </c>
      <c r="O204">
        <v>0</v>
      </c>
      <c r="P204">
        <v>0.46608972992459963</v>
      </c>
      <c r="Q204">
        <v>-3.4719664525503622</v>
      </c>
      <c r="R204">
        <v>0.95885034629295152</v>
      </c>
      <c r="S204">
        <v>-3.4719664525503622</v>
      </c>
      <c r="T204">
        <v>7</v>
      </c>
      <c r="U204">
        <v>6.6666666666666666E-2</v>
      </c>
      <c r="V204">
        <v>0.91741628155375876</v>
      </c>
      <c r="W204">
        <v>0.47145870635349713</v>
      </c>
      <c r="X204">
        <v>15.591731795638578</v>
      </c>
      <c r="Y204">
        <v>5.4216867469879526</v>
      </c>
      <c r="Z204">
        <v>-1.6889246006615466</v>
      </c>
      <c r="AA204">
        <v>0.84156718567821931</v>
      </c>
      <c r="AB204">
        <v>-3.4719664525503622</v>
      </c>
      <c r="AC204">
        <v>1.114741670597994</v>
      </c>
      <c r="AD204">
        <v>-3.1229940531649181</v>
      </c>
      <c r="AE204">
        <v>15.591731795638578</v>
      </c>
      <c r="AF204">
        <v>5.4216867469879526</v>
      </c>
      <c r="AG204">
        <v>69.879518072289173</v>
      </c>
      <c r="AH204">
        <v>3.0120481927710849</v>
      </c>
      <c r="AI204">
        <v>75.301204819277118</v>
      </c>
      <c r="AJ204">
        <v>4.2168674698795181</v>
      </c>
      <c r="AK204">
        <v>2</v>
      </c>
      <c r="AL204">
        <v>2</v>
      </c>
      <c r="AM204">
        <v>2</v>
      </c>
      <c r="AN204">
        <v>1</v>
      </c>
      <c r="AO204">
        <v>7</v>
      </c>
    </row>
    <row r="205" spans="1:41">
      <c r="A205">
        <v>204</v>
      </c>
      <c r="B205" t="s">
        <v>1</v>
      </c>
      <c r="C205" t="s">
        <v>229</v>
      </c>
      <c r="D205" t="s">
        <v>58</v>
      </c>
      <c r="E205" s="25" t="s">
        <v>357</v>
      </c>
      <c r="F205" s="25" t="s">
        <v>478</v>
      </c>
      <c r="G205">
        <v>0</v>
      </c>
      <c r="H205">
        <v>-2.6885275346133461</v>
      </c>
      <c r="I205">
        <v>-1.9344669201196942</v>
      </c>
      <c r="J205">
        <v>-2.800663143937534</v>
      </c>
      <c r="K205">
        <v>-2.9251756800908568</v>
      </c>
      <c r="L205">
        <v>0</v>
      </c>
      <c r="M205">
        <v>-1.6178638527481719</v>
      </c>
      <c r="N205">
        <v>-1.5724665195141301</v>
      </c>
      <c r="O205">
        <v>0</v>
      </c>
      <c r="P205">
        <v>-1.528382787677393</v>
      </c>
      <c r="Q205">
        <v>-1.5680007225699271</v>
      </c>
      <c r="R205">
        <v>0.26765915657667344</v>
      </c>
      <c r="S205">
        <v>-1.5680007225699271</v>
      </c>
      <c r="T205">
        <v>11</v>
      </c>
      <c r="U205">
        <v>6.6666666666666666E-2</v>
      </c>
      <c r="V205">
        <v>2.0806790577850389</v>
      </c>
      <c r="W205">
        <v>0.8677105632544424</v>
      </c>
      <c r="X205">
        <v>18.991070717206451</v>
      </c>
      <c r="Y205">
        <v>22.91534054742203</v>
      </c>
      <c r="Z205">
        <v>-1.4505904802085725</v>
      </c>
      <c r="AA205">
        <v>0.26765915657667344</v>
      </c>
      <c r="AB205">
        <v>-1.5680007225699271</v>
      </c>
      <c r="AC205">
        <v>1.0408798219995385</v>
      </c>
      <c r="AD205">
        <v>-3.9389894536579604</v>
      </c>
      <c r="AE205">
        <v>18.991070717206451</v>
      </c>
      <c r="AF205">
        <v>5.7288351368555048</v>
      </c>
      <c r="AG205">
        <v>56.651814131126677</v>
      </c>
      <c r="AH205">
        <v>17.250159134309357</v>
      </c>
      <c r="AI205">
        <v>73.901973265436041</v>
      </c>
      <c r="AJ205">
        <v>1.909611712285169</v>
      </c>
      <c r="AK205">
        <v>1</v>
      </c>
      <c r="AL205">
        <v>6</v>
      </c>
      <c r="AM205">
        <v>4</v>
      </c>
      <c r="AN205">
        <v>0</v>
      </c>
      <c r="AO205">
        <v>11</v>
      </c>
    </row>
    <row r="206" spans="1:41">
      <c r="A206">
        <v>205</v>
      </c>
      <c r="B206" t="s">
        <v>292</v>
      </c>
      <c r="C206" t="s">
        <v>229</v>
      </c>
      <c r="D206" t="s">
        <v>157</v>
      </c>
      <c r="E206" s="25" t="s">
        <v>357</v>
      </c>
      <c r="F206" s="25" t="s">
        <v>478</v>
      </c>
      <c r="G206">
        <v>0</v>
      </c>
      <c r="H206">
        <v>-4.0834521210556769</v>
      </c>
      <c r="I206">
        <v>-1.92929798965892</v>
      </c>
      <c r="J206">
        <v>-3.3733121781726196</v>
      </c>
      <c r="K206">
        <v>-3.5613301331669609</v>
      </c>
      <c r="L206">
        <v>0</v>
      </c>
      <c r="M206">
        <v>-2.6452878793658945</v>
      </c>
      <c r="N206">
        <v>0</v>
      </c>
      <c r="O206">
        <v>-4.4945179158844963</v>
      </c>
      <c r="P206">
        <v>0.25489224962879053</v>
      </c>
      <c r="Q206">
        <v>-2.4006097971616582</v>
      </c>
      <c r="R206">
        <v>0.65118298146091391</v>
      </c>
      <c r="S206">
        <v>-2.2637162240946722</v>
      </c>
      <c r="T206">
        <v>13</v>
      </c>
      <c r="U206">
        <v>0.9</v>
      </c>
      <c r="V206">
        <v>1.1836805303159073</v>
      </c>
      <c r="W206">
        <v>0.46148300233395834</v>
      </c>
      <c r="X206">
        <v>14.339831069286607</v>
      </c>
      <c r="Y206">
        <v>3.314001657000829</v>
      </c>
      <c r="Z206">
        <v>-1.787346889574996</v>
      </c>
      <c r="AA206">
        <v>0.5784339861478508</v>
      </c>
      <c r="AB206">
        <v>-2.2637162240946722</v>
      </c>
      <c r="AC206">
        <v>1.1063599754589359</v>
      </c>
      <c r="AD206">
        <v>-2.4792358391875067</v>
      </c>
      <c r="AE206">
        <v>14.339831069286607</v>
      </c>
      <c r="AF206">
        <v>3.314001657000829</v>
      </c>
      <c r="AG206">
        <v>64.070698702016031</v>
      </c>
      <c r="AH206">
        <v>9.4172880419773559</v>
      </c>
      <c r="AI206">
        <v>75.14498757249379</v>
      </c>
      <c r="AJ206">
        <v>7.7326705330019356</v>
      </c>
      <c r="AK206">
        <v>1</v>
      </c>
      <c r="AL206">
        <v>5</v>
      </c>
      <c r="AM206">
        <v>6</v>
      </c>
      <c r="AN206">
        <v>1</v>
      </c>
      <c r="AO206">
        <v>13</v>
      </c>
    </row>
    <row r="207" spans="1:41">
      <c r="A207">
        <v>206</v>
      </c>
      <c r="B207" t="s">
        <v>2</v>
      </c>
      <c r="C207" t="s">
        <v>229</v>
      </c>
      <c r="D207" t="s">
        <v>157</v>
      </c>
      <c r="E207" s="25" t="s">
        <v>357</v>
      </c>
      <c r="F207" s="25" t="s">
        <v>478</v>
      </c>
      <c r="G207">
        <v>0</v>
      </c>
      <c r="H207">
        <v>0</v>
      </c>
      <c r="I207">
        <v>-0.27002435790405971</v>
      </c>
      <c r="J207">
        <v>-4.2696974496999616</v>
      </c>
      <c r="K207">
        <v>0</v>
      </c>
      <c r="L207">
        <v>0</v>
      </c>
      <c r="M207">
        <v>-2.9813435361018916</v>
      </c>
      <c r="N207">
        <v>0</v>
      </c>
      <c r="O207">
        <v>0</v>
      </c>
      <c r="P207">
        <v>0</v>
      </c>
      <c r="Q207">
        <v>-1.7211419020141012</v>
      </c>
      <c r="R207">
        <v>-2.9813435361018916</v>
      </c>
      <c r="S207">
        <v>-1.7211419020141012</v>
      </c>
      <c r="T207">
        <v>5</v>
      </c>
      <c r="U207">
        <v>0.9</v>
      </c>
      <c r="V207">
        <v>1.0650262042048904</v>
      </c>
      <c r="W207">
        <v>0.66173798689391738</v>
      </c>
      <c r="X207">
        <v>43.290111521438305</v>
      </c>
      <c r="Y207">
        <v>1.3793103448275863</v>
      </c>
      <c r="Z207">
        <v>-0.27002435790405971</v>
      </c>
      <c r="AA207">
        <v>-2.9813435361018916</v>
      </c>
      <c r="AB207">
        <v>-1.7211419020141012</v>
      </c>
      <c r="AC207">
        <v>-1.3862943611198906</v>
      </c>
      <c r="AD207">
        <v>-0.58135577457182885</v>
      </c>
      <c r="AE207">
        <v>43.290111521438305</v>
      </c>
      <c r="AF207">
        <v>1.3793103448275863</v>
      </c>
      <c r="AG207">
        <v>4.8275862068965507</v>
      </c>
      <c r="AH207">
        <v>15.17241379310345</v>
      </c>
      <c r="AI207">
        <v>20</v>
      </c>
      <c r="AJ207">
        <v>35.862068965517238</v>
      </c>
      <c r="AK207">
        <v>1</v>
      </c>
      <c r="AL207">
        <v>2</v>
      </c>
      <c r="AM207">
        <v>2</v>
      </c>
      <c r="AN207">
        <v>0</v>
      </c>
      <c r="AO207">
        <v>5</v>
      </c>
    </row>
    <row r="208" spans="1:41">
      <c r="A208">
        <v>207</v>
      </c>
      <c r="B208" t="s">
        <v>3</v>
      </c>
      <c r="C208" t="s">
        <v>229</v>
      </c>
      <c r="D208" t="s">
        <v>157</v>
      </c>
      <c r="E208" s="25" t="s">
        <v>357</v>
      </c>
      <c r="F208" s="25" t="s">
        <v>478</v>
      </c>
      <c r="G208">
        <v>0</v>
      </c>
      <c r="H208">
        <v>-2.6270811385685429</v>
      </c>
      <c r="I208">
        <v>8.8733539139261935E-2</v>
      </c>
      <c r="J208">
        <v>-4.477336814478206</v>
      </c>
      <c r="K208">
        <v>-3.5438536820636783</v>
      </c>
      <c r="L208">
        <v>-4.477336814478206</v>
      </c>
      <c r="M208">
        <v>-3.1957534074473464</v>
      </c>
      <c r="N208">
        <v>-4.477336814478206</v>
      </c>
      <c r="O208">
        <v>0</v>
      </c>
      <c r="P208">
        <v>-1.9079309009900969</v>
      </c>
      <c r="Q208">
        <v>-1.9079309009900967</v>
      </c>
      <c r="R208">
        <v>-1.2709122870010452</v>
      </c>
      <c r="S208">
        <v>-1.9079309009900967</v>
      </c>
      <c r="T208">
        <v>12</v>
      </c>
      <c r="U208">
        <v>0.9</v>
      </c>
      <c r="V208">
        <v>1.8988862809535121</v>
      </c>
      <c r="W208">
        <v>0.7641680548102342</v>
      </c>
      <c r="X208">
        <v>58.958457123918009</v>
      </c>
      <c r="Y208">
        <v>2.2471910112359557</v>
      </c>
      <c r="Z208">
        <v>0.36224828475317655</v>
      </c>
      <c r="AA208">
        <v>-1.270912287001045</v>
      </c>
      <c r="AB208">
        <v>-1.9079309009900967</v>
      </c>
      <c r="AC208">
        <v>-0.62645580606127271</v>
      </c>
      <c r="AD208">
        <v>-2.8213788864092129</v>
      </c>
      <c r="AE208">
        <v>58.958457123918009</v>
      </c>
      <c r="AF208">
        <v>1.1235955056179778</v>
      </c>
      <c r="AG208">
        <v>21.910112359550567</v>
      </c>
      <c r="AH208">
        <v>12.921348314606746</v>
      </c>
      <c r="AI208">
        <v>34.831460674157313</v>
      </c>
      <c r="AJ208">
        <v>5.617977528089888</v>
      </c>
      <c r="AK208">
        <v>1</v>
      </c>
      <c r="AL208">
        <v>7</v>
      </c>
      <c r="AM208">
        <v>4</v>
      </c>
      <c r="AN208">
        <v>0</v>
      </c>
      <c r="AO208">
        <v>12</v>
      </c>
    </row>
    <row r="209" spans="1:41">
      <c r="A209">
        <v>208</v>
      </c>
      <c r="B209" t="s">
        <v>91</v>
      </c>
      <c r="C209" t="s">
        <v>229</v>
      </c>
      <c r="D209" t="s">
        <v>157</v>
      </c>
      <c r="E209" s="25" t="s">
        <v>357</v>
      </c>
      <c r="F209" s="25" t="s">
        <v>478</v>
      </c>
      <c r="G209">
        <v>0</v>
      </c>
      <c r="H209">
        <v>-2.0590971009626036</v>
      </c>
      <c r="I209">
        <v>-0.81412606351761152</v>
      </c>
      <c r="J209">
        <v>-3.6577757090626024</v>
      </c>
      <c r="K209">
        <v>-3.0786280502099337</v>
      </c>
      <c r="L209">
        <v>0</v>
      </c>
      <c r="M209">
        <v>-3.4281638298919699</v>
      </c>
      <c r="N209">
        <v>0</v>
      </c>
      <c r="O209">
        <v>0</v>
      </c>
      <c r="P209">
        <v>-1.1939224684724348</v>
      </c>
      <c r="Q209">
        <v>-1.5394277468614512</v>
      </c>
      <c r="R209">
        <v>-0.80956874561800785</v>
      </c>
      <c r="S209">
        <v>-1.5394277468614512</v>
      </c>
      <c r="T209">
        <v>9</v>
      </c>
      <c r="U209">
        <v>0.9</v>
      </c>
      <c r="V209">
        <v>1.6816285371022148</v>
      </c>
      <c r="W209">
        <v>0.76534212954276992</v>
      </c>
      <c r="X209">
        <v>42.014834640708337</v>
      </c>
      <c r="Y209">
        <v>2.5141420490257702</v>
      </c>
      <c r="Z209">
        <v>-0.32216444651233533</v>
      </c>
      <c r="AA209">
        <v>-0.86924372836805563</v>
      </c>
      <c r="AB209">
        <v>-1.5394277468614512</v>
      </c>
      <c r="AC209">
        <v>-6.1615966694969125E-2</v>
      </c>
      <c r="AD209">
        <v>-2.5062059778193917</v>
      </c>
      <c r="AE209">
        <v>42.014834640708337</v>
      </c>
      <c r="AF209">
        <v>2.5141420490257702</v>
      </c>
      <c r="AG209">
        <v>29.541169076052796</v>
      </c>
      <c r="AH209">
        <v>17.661847894406037</v>
      </c>
      <c r="AI209">
        <v>48.460087994971715</v>
      </c>
      <c r="AJ209">
        <v>7.5424261470773093</v>
      </c>
      <c r="AK209">
        <v>1</v>
      </c>
      <c r="AL209">
        <v>3</v>
      </c>
      <c r="AM209">
        <v>4</v>
      </c>
      <c r="AN209">
        <v>1</v>
      </c>
      <c r="AO209">
        <v>9</v>
      </c>
    </row>
    <row r="210" spans="1:41">
      <c r="A210">
        <v>209</v>
      </c>
      <c r="B210" t="s">
        <v>335</v>
      </c>
      <c r="C210" t="s">
        <v>229</v>
      </c>
      <c r="D210" t="s">
        <v>157</v>
      </c>
      <c r="E210" s="25" t="s">
        <v>357</v>
      </c>
      <c r="F210" s="25" t="s">
        <v>478</v>
      </c>
      <c r="G210">
        <v>-3.5263605246161616</v>
      </c>
      <c r="H210">
        <v>-2.8033603809065353</v>
      </c>
      <c r="I210">
        <v>-0.21961885930354988</v>
      </c>
      <c r="J210">
        <v>-3.3381392456950185</v>
      </c>
      <c r="K210">
        <v>-3.0385522707369192</v>
      </c>
      <c r="L210">
        <v>-4.4601444139378339</v>
      </c>
      <c r="M210">
        <v>-3.7553691953827695</v>
      </c>
      <c r="N210">
        <v>0</v>
      </c>
      <c r="O210">
        <v>-4.0488821881453436</v>
      </c>
      <c r="P210">
        <v>-4.4601444139378339</v>
      </c>
      <c r="Q210">
        <v>-1.9393954680341197</v>
      </c>
      <c r="R210">
        <v>-2.2963154799804504</v>
      </c>
      <c r="S210">
        <v>-1.791759469228055</v>
      </c>
      <c r="T210">
        <v>14</v>
      </c>
      <c r="U210">
        <v>0.9</v>
      </c>
      <c r="V210">
        <v>2.1057929542785399</v>
      </c>
      <c r="W210">
        <v>0.79793376621550627</v>
      </c>
      <c r="X210">
        <v>53.102919403211722</v>
      </c>
      <c r="Y210">
        <v>3.4285714285714279</v>
      </c>
      <c r="Z210">
        <v>0.12427647996988921</v>
      </c>
      <c r="AA210">
        <v>-2.2963154799804504</v>
      </c>
      <c r="AB210">
        <v>-1.791759469228055</v>
      </c>
      <c r="AC210">
        <v>-1.1842677332466038</v>
      </c>
      <c r="AD210">
        <v>-1.350954994674582</v>
      </c>
      <c r="AE210">
        <v>53.102919403211722</v>
      </c>
      <c r="AF210">
        <v>3.4285714285714279</v>
      </c>
      <c r="AG210">
        <v>9.1428571428571423</v>
      </c>
      <c r="AH210">
        <v>14.285714285714285</v>
      </c>
      <c r="AI210">
        <v>23.428571428571427</v>
      </c>
      <c r="AJ210">
        <v>20.571428571428569</v>
      </c>
      <c r="AK210">
        <v>2</v>
      </c>
      <c r="AL210">
        <v>6</v>
      </c>
      <c r="AM210">
        <v>6</v>
      </c>
      <c r="AN210">
        <v>0</v>
      </c>
      <c r="AO210">
        <v>14</v>
      </c>
    </row>
    <row r="211" spans="1:41">
      <c r="A211">
        <v>210</v>
      </c>
      <c r="B211" t="s">
        <v>234</v>
      </c>
      <c r="C211" t="s">
        <v>229</v>
      </c>
      <c r="D211" t="s">
        <v>157</v>
      </c>
      <c r="E211" s="25" t="s">
        <v>357</v>
      </c>
      <c r="F211" s="25" t="s">
        <v>478</v>
      </c>
      <c r="G211">
        <v>0</v>
      </c>
      <c r="H211">
        <v>-2.094040341100988</v>
      </c>
      <c r="I211">
        <v>-0.77688175674304571</v>
      </c>
      <c r="J211">
        <v>-4.3372907408324899</v>
      </c>
      <c r="K211">
        <v>-3.6309854756950335</v>
      </c>
      <c r="L211">
        <v>0</v>
      </c>
      <c r="M211">
        <v>-2.7863820443721168</v>
      </c>
      <c r="N211">
        <v>0</v>
      </c>
      <c r="O211">
        <v>0</v>
      </c>
      <c r="P211">
        <v>-1.8533173622274881</v>
      </c>
      <c r="Q211">
        <v>-1.9682159065696114</v>
      </c>
      <c r="R211">
        <v>-1.2694300209805793</v>
      </c>
      <c r="S211">
        <v>-1.9682159065696114</v>
      </c>
      <c r="T211">
        <v>8</v>
      </c>
      <c r="U211">
        <v>0.9</v>
      </c>
      <c r="V211">
        <v>1.5504504621656883</v>
      </c>
      <c r="W211">
        <v>0.74560906430348006</v>
      </c>
      <c r="X211">
        <v>42.466974702750889</v>
      </c>
      <c r="Y211">
        <v>1.2903225806451613</v>
      </c>
      <c r="Z211">
        <v>-0.30363242788078265</v>
      </c>
      <c r="AA211">
        <v>-1.2694300209805793</v>
      </c>
      <c r="AB211">
        <v>-1.9682159065696114</v>
      </c>
      <c r="AC211">
        <v>-0.65468089973214871</v>
      </c>
      <c r="AD211">
        <v>-1.2321436812926321</v>
      </c>
      <c r="AE211">
        <v>42.466974702750889</v>
      </c>
      <c r="AF211">
        <v>1.2903225806451613</v>
      </c>
      <c r="AG211">
        <v>21.935483870967747</v>
      </c>
      <c r="AH211">
        <v>12.258064516129036</v>
      </c>
      <c r="AI211">
        <v>34.193548387096783</v>
      </c>
      <c r="AJ211">
        <v>22.580645161290327</v>
      </c>
      <c r="AK211">
        <v>1</v>
      </c>
      <c r="AL211">
        <v>6</v>
      </c>
      <c r="AM211">
        <v>1</v>
      </c>
      <c r="AN211">
        <v>0</v>
      </c>
      <c r="AO211">
        <v>8</v>
      </c>
    </row>
    <row r="212" spans="1:41">
      <c r="A212">
        <v>211</v>
      </c>
      <c r="B212" t="s">
        <v>235</v>
      </c>
      <c r="C212" t="s">
        <v>229</v>
      </c>
      <c r="D212" t="s">
        <v>111</v>
      </c>
      <c r="E212" s="25" t="s">
        <v>357</v>
      </c>
      <c r="F212" s="25" t="s">
        <v>478</v>
      </c>
      <c r="G212">
        <v>0</v>
      </c>
      <c r="H212">
        <v>-2.1975331716913913</v>
      </c>
      <c r="I212">
        <v>-1.8268729540870392</v>
      </c>
      <c r="J212">
        <v>-4.0778198898898026</v>
      </c>
      <c r="K212">
        <v>-1.9718689853033107</v>
      </c>
      <c r="L212">
        <v>0</v>
      </c>
      <c r="M212">
        <v>-1.9718689853033105</v>
      </c>
      <c r="N212">
        <v>0</v>
      </c>
      <c r="O212">
        <v>0</v>
      </c>
      <c r="P212">
        <v>-1.4217304490779989</v>
      </c>
      <c r="Q212">
        <v>-0.95451194469435252</v>
      </c>
      <c r="R212">
        <v>-0.24616759138260813</v>
      </c>
      <c r="S212">
        <v>-0.95451194469435252</v>
      </c>
      <c r="T212">
        <v>17</v>
      </c>
      <c r="U212">
        <v>0.26666666666666666</v>
      </c>
      <c r="V212">
        <v>2.3835704837414249</v>
      </c>
      <c r="W212">
        <v>0.84129579889982697</v>
      </c>
      <c r="X212">
        <v>23.85834448354656</v>
      </c>
      <c r="Y212">
        <v>1.6662038322688149</v>
      </c>
      <c r="Z212">
        <v>-1.160461464109356</v>
      </c>
      <c r="AA212">
        <v>-0.29140888548278365</v>
      </c>
      <c r="AB212">
        <v>-0.95451194469435252</v>
      </c>
      <c r="AC212">
        <v>0.92837429344029831</v>
      </c>
      <c r="AD212">
        <v>-3.3675831450293927</v>
      </c>
      <c r="AE212">
        <v>23.85834448354656</v>
      </c>
      <c r="AF212">
        <v>1.6662038322688149</v>
      </c>
      <c r="AG212">
        <v>42.765898361566244</v>
      </c>
      <c r="AH212">
        <v>27.797833935018058</v>
      </c>
      <c r="AI212">
        <v>71.674534851430181</v>
      </c>
      <c r="AJ212">
        <v>3.3324076645376297</v>
      </c>
      <c r="AK212">
        <v>2</v>
      </c>
      <c r="AL212">
        <v>8</v>
      </c>
      <c r="AM212">
        <v>6</v>
      </c>
      <c r="AN212">
        <v>1</v>
      </c>
      <c r="AO212">
        <v>17</v>
      </c>
    </row>
    <row r="213" spans="1:41">
      <c r="A213">
        <v>212</v>
      </c>
      <c r="B213" t="s">
        <v>444</v>
      </c>
      <c r="C213" t="s">
        <v>229</v>
      </c>
      <c r="D213" t="s">
        <v>111</v>
      </c>
      <c r="E213" s="25" t="s">
        <v>357</v>
      </c>
      <c r="F213" s="25" t="s">
        <v>478</v>
      </c>
      <c r="G213">
        <v>0</v>
      </c>
      <c r="H213">
        <v>-2.2640752382321701</v>
      </c>
      <c r="I213">
        <v>-1.149006717860279</v>
      </c>
      <c r="J213">
        <v>-2.8970163006148333</v>
      </c>
      <c r="K213">
        <v>-2.1471001901536506</v>
      </c>
      <c r="L213">
        <v>0</v>
      </c>
      <c r="M213">
        <v>-2.2640752382321701</v>
      </c>
      <c r="N213">
        <v>0</v>
      </c>
      <c r="O213">
        <v>-4.1220979264201256</v>
      </c>
      <c r="P213">
        <v>-1.3297240096314964</v>
      </c>
      <c r="Q213">
        <v>-1.4560706969416843</v>
      </c>
      <c r="R213">
        <v>-0.37244733907949096</v>
      </c>
      <c r="S213">
        <v>-1.3552037740498597</v>
      </c>
      <c r="T213">
        <v>19</v>
      </c>
      <c r="U213">
        <v>0.26666666666666666</v>
      </c>
      <c r="V213">
        <v>2.4512670678811341</v>
      </c>
      <c r="W213">
        <v>0.83250734188252007</v>
      </c>
      <c r="X213">
        <v>33.481281626762232</v>
      </c>
      <c r="Y213">
        <v>5.2301255230125516</v>
      </c>
      <c r="Z213">
        <v>-0.68649686209290983</v>
      </c>
      <c r="AA213">
        <v>-0.45981678393874253</v>
      </c>
      <c r="AB213">
        <v>-1.3552037740498597</v>
      </c>
      <c r="AC213">
        <v>0.45981678393874209</v>
      </c>
      <c r="AD213">
        <v>-5.2480761501112898</v>
      </c>
      <c r="AE213">
        <v>33.481281626762232</v>
      </c>
      <c r="AF213">
        <v>5.2301255230125516</v>
      </c>
      <c r="AG213">
        <v>38.702928870292887</v>
      </c>
      <c r="AH213">
        <v>20.502092050209203</v>
      </c>
      <c r="AI213">
        <v>61.297071129707106</v>
      </c>
      <c r="AJ213">
        <v>0.52301255230125521</v>
      </c>
      <c r="AK213">
        <v>2</v>
      </c>
      <c r="AL213">
        <v>9</v>
      </c>
      <c r="AM213">
        <v>7</v>
      </c>
      <c r="AN213">
        <v>1</v>
      </c>
      <c r="AO213">
        <v>19</v>
      </c>
    </row>
    <row r="214" spans="1:41">
      <c r="A214">
        <v>213</v>
      </c>
      <c r="B214" t="s">
        <v>445</v>
      </c>
      <c r="C214" t="s">
        <v>229</v>
      </c>
      <c r="D214" t="s">
        <v>111</v>
      </c>
      <c r="E214" s="25" t="s">
        <v>357</v>
      </c>
      <c r="F214" s="25" t="s">
        <v>478</v>
      </c>
      <c r="G214">
        <v>0</v>
      </c>
      <c r="H214">
        <v>-2.4485390056171252</v>
      </c>
      <c r="I214">
        <v>-2.1156225874383359</v>
      </c>
      <c r="J214">
        <v>-3.5322256440685593</v>
      </c>
      <c r="K214">
        <v>-2.1722232751308024</v>
      </c>
      <c r="L214">
        <v>0</v>
      </c>
      <c r="M214">
        <v>-1.3934118288887545</v>
      </c>
      <c r="N214">
        <v>0</v>
      </c>
      <c r="O214">
        <v>0</v>
      </c>
      <c r="P214">
        <v>-1.2896675254308194</v>
      </c>
      <c r="Q214">
        <v>-1.0096648026516135</v>
      </c>
      <c r="R214">
        <v>6.8208250026533357E-2</v>
      </c>
      <c r="S214">
        <v>-1.0096648026516135</v>
      </c>
      <c r="T214">
        <v>18</v>
      </c>
      <c r="U214">
        <v>0.26666666666666666</v>
      </c>
      <c r="V214">
        <v>2.3476735985724702</v>
      </c>
      <c r="W214">
        <v>0.81223932255734743</v>
      </c>
      <c r="X214">
        <v>18.713309013601336</v>
      </c>
      <c r="Y214">
        <v>2.8409090909090913</v>
      </c>
      <c r="Z214">
        <v>-1.4687473179777448</v>
      </c>
      <c r="AA214">
        <v>6.8208250026533357E-2</v>
      </c>
      <c r="AB214">
        <v>-1.0096648026516135</v>
      </c>
      <c r="AC214">
        <v>1.2896675254308181</v>
      </c>
      <c r="AD214">
        <v>-5.1647859739235136</v>
      </c>
      <c r="AE214">
        <v>18.713309013601336</v>
      </c>
      <c r="AF214">
        <v>2.8409090909090913</v>
      </c>
      <c r="AG214">
        <v>51.704545454545446</v>
      </c>
      <c r="AH214">
        <v>26.704545454545453</v>
      </c>
      <c r="AI214">
        <v>78.409090909090892</v>
      </c>
      <c r="AJ214">
        <v>0.56818181818181823</v>
      </c>
      <c r="AK214">
        <v>2</v>
      </c>
      <c r="AL214">
        <v>9</v>
      </c>
      <c r="AM214">
        <v>7</v>
      </c>
      <c r="AN214">
        <v>0</v>
      </c>
      <c r="AO214">
        <v>18</v>
      </c>
    </row>
    <row r="215" spans="1:41">
      <c r="A215">
        <v>214</v>
      </c>
      <c r="B215" t="s">
        <v>446</v>
      </c>
      <c r="C215" t="s">
        <v>229</v>
      </c>
      <c r="D215" t="s">
        <v>111</v>
      </c>
      <c r="E215" s="25" t="s">
        <v>357</v>
      </c>
      <c r="F215" s="25" t="s">
        <v>478</v>
      </c>
      <c r="G215">
        <v>-5.2265528003187258</v>
      </c>
      <c r="H215">
        <v>-2.3699516427364129</v>
      </c>
      <c r="I215">
        <v>-2.0160854961980585</v>
      </c>
      <c r="J215">
        <v>-3.5953926110204724</v>
      </c>
      <c r="K215">
        <v>-1.4347537827693571</v>
      </c>
      <c r="L215">
        <v>0</v>
      </c>
      <c r="M215">
        <v>-1.5050573086626227</v>
      </c>
      <c r="N215">
        <v>0</v>
      </c>
      <c r="O215">
        <v>0</v>
      </c>
      <c r="P215">
        <v>-1.737642643552898</v>
      </c>
      <c r="Q215">
        <v>-1.2354990579727099</v>
      </c>
      <c r="R215">
        <v>9.4647134361422927E-2</v>
      </c>
      <c r="S215">
        <v>-1.2354990579727099</v>
      </c>
      <c r="T215">
        <v>17</v>
      </c>
      <c r="U215">
        <v>0.26666666666666666</v>
      </c>
      <c r="V215">
        <v>2.3868127853325647</v>
      </c>
      <c r="W215">
        <v>0.84244018910183627</v>
      </c>
      <c r="X215">
        <v>20.836059359701938</v>
      </c>
      <c r="Y215">
        <v>2.6716537536735241</v>
      </c>
      <c r="Z215">
        <v>-1.3348357914165134</v>
      </c>
      <c r="AA215">
        <v>3.0459207484708869E-2</v>
      </c>
      <c r="AB215">
        <v>-1.2354990579727099</v>
      </c>
      <c r="AC215">
        <v>1.0925656759007394</v>
      </c>
      <c r="AD215">
        <v>-3.8240111281049329</v>
      </c>
      <c r="AE215">
        <v>20.836059359701938</v>
      </c>
      <c r="AF215">
        <v>2.6716537536735241</v>
      </c>
      <c r="AG215">
        <v>50.761421319796959</v>
      </c>
      <c r="AH215">
        <v>22.52204114346781</v>
      </c>
      <c r="AI215">
        <v>74.886454715468886</v>
      </c>
      <c r="AJ215">
        <v>2.1373230029388188</v>
      </c>
      <c r="AK215">
        <v>2</v>
      </c>
      <c r="AL215">
        <v>7</v>
      </c>
      <c r="AM215">
        <v>7</v>
      </c>
      <c r="AN215">
        <v>1</v>
      </c>
      <c r="AO215">
        <v>17</v>
      </c>
    </row>
    <row r="216" spans="1:41">
      <c r="A216">
        <v>215</v>
      </c>
      <c r="B216" t="s">
        <v>447</v>
      </c>
      <c r="C216" t="s">
        <v>229</v>
      </c>
      <c r="D216" t="s">
        <v>111</v>
      </c>
      <c r="E216" s="25" t="s">
        <v>357</v>
      </c>
      <c r="F216" s="25" t="s">
        <v>478</v>
      </c>
      <c r="G216">
        <v>0</v>
      </c>
      <c r="H216">
        <v>-2.1978779586074215</v>
      </c>
      <c r="I216">
        <v>-1.81089917035135</v>
      </c>
      <c r="J216">
        <v>-3.497113438491982</v>
      </c>
      <c r="K216">
        <v>-1.6243265249278509</v>
      </c>
      <c r="L216">
        <v>0</v>
      </c>
      <c r="M216">
        <v>-1.5821730288722939</v>
      </c>
      <c r="N216">
        <v>0</v>
      </c>
      <c r="O216">
        <v>0</v>
      </c>
      <c r="P216">
        <v>-1.6243265249278507</v>
      </c>
      <c r="Q216">
        <v>-1.1761581161430585</v>
      </c>
      <c r="R216">
        <v>-1.1757790890115059E-3</v>
      </c>
      <c r="S216">
        <v>-1.1761581161430585</v>
      </c>
      <c r="T216">
        <v>17</v>
      </c>
      <c r="U216">
        <v>0.26666666666666666</v>
      </c>
      <c r="V216">
        <v>2.2995543090548693</v>
      </c>
      <c r="W216">
        <v>0.81164177554051575</v>
      </c>
      <c r="X216">
        <v>24.047069902917791</v>
      </c>
      <c r="Y216">
        <v>2.9394473838918289</v>
      </c>
      <c r="Z216">
        <v>-1.1501006520167609</v>
      </c>
      <c r="AA216">
        <v>-7.1753285677880266E-2</v>
      </c>
      <c r="AB216">
        <v>-1.1761581161430585</v>
      </c>
      <c r="AC216">
        <v>1.0224509277025469</v>
      </c>
      <c r="AD216">
        <v>0</v>
      </c>
      <c r="AE216">
        <v>24.047069902917791</v>
      </c>
      <c r="AF216">
        <v>2.9394473838918289</v>
      </c>
      <c r="AG216">
        <v>48.206937095826</v>
      </c>
      <c r="AH216">
        <v>23.574368018812468</v>
      </c>
      <c r="AI216">
        <v>73.544973544973573</v>
      </c>
      <c r="AJ216">
        <v>0</v>
      </c>
      <c r="AK216">
        <v>2</v>
      </c>
      <c r="AL216">
        <v>7</v>
      </c>
      <c r="AM216">
        <v>7</v>
      </c>
      <c r="AN216">
        <v>1</v>
      </c>
      <c r="AO216">
        <v>17</v>
      </c>
    </row>
    <row r="217" spans="1:41">
      <c r="A217">
        <v>216</v>
      </c>
      <c r="B217" t="s">
        <v>448</v>
      </c>
      <c r="C217" t="s">
        <v>229</v>
      </c>
      <c r="D217" t="s">
        <v>111</v>
      </c>
      <c r="E217" s="25" t="s">
        <v>357</v>
      </c>
      <c r="F217" s="25" t="s">
        <v>478</v>
      </c>
      <c r="G217">
        <v>-4.460144413937833</v>
      </c>
      <c r="H217">
        <v>-2.9147632110203237</v>
      </c>
      <c r="I217">
        <v>-1.9962175952512258</v>
      </c>
      <c r="J217">
        <v>-2.8033603809065348</v>
      </c>
      <c r="K217">
        <v>-0.67605274720064501</v>
      </c>
      <c r="L217">
        <v>0</v>
      </c>
      <c r="M217">
        <v>-2.2293816889707507</v>
      </c>
      <c r="N217">
        <v>0</v>
      </c>
      <c r="O217">
        <v>-5.1590552992145291</v>
      </c>
      <c r="P217">
        <v>-1.7013754077597856</v>
      </c>
      <c r="Q217">
        <v>-1.5755363607584187</v>
      </c>
      <c r="R217">
        <v>0.35806286921358077</v>
      </c>
      <c r="S217">
        <v>-1.5358260950908538</v>
      </c>
      <c r="T217">
        <v>16</v>
      </c>
      <c r="U217">
        <v>0.26666666666666666</v>
      </c>
      <c r="V217">
        <v>1.9272644429969465</v>
      </c>
      <c r="W217">
        <v>0.6951137135983313</v>
      </c>
      <c r="X217">
        <v>18.245776546068875</v>
      </c>
      <c r="Y217">
        <v>5.7142857142857144</v>
      </c>
      <c r="Z217">
        <v>-1.4997838403748487</v>
      </c>
      <c r="AA217">
        <v>0.35806286921358127</v>
      </c>
      <c r="AB217">
        <v>-1.5358260950908538</v>
      </c>
      <c r="AC217">
        <v>1.1842677332466052</v>
      </c>
      <c r="AD217">
        <v>0</v>
      </c>
      <c r="AE217">
        <v>18.245776546068875</v>
      </c>
      <c r="AF217">
        <v>5.7142857142857144</v>
      </c>
      <c r="AG217">
        <v>58.857142857142875</v>
      </c>
      <c r="AH217">
        <v>17.714285714285722</v>
      </c>
      <c r="AI217">
        <v>76.571428571428598</v>
      </c>
      <c r="AJ217">
        <v>0</v>
      </c>
      <c r="AK217">
        <v>3</v>
      </c>
      <c r="AL217">
        <v>7</v>
      </c>
      <c r="AM217">
        <v>6</v>
      </c>
      <c r="AN217">
        <v>0</v>
      </c>
      <c r="AO217">
        <v>16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17"/>
  <sheetViews>
    <sheetView zoomScale="85" workbookViewId="0">
      <pane xSplit="6" ySplit="1" topLeftCell="Z2" activePane="bottomRight" state="frozen"/>
      <selection pane="topRight" activeCell="F1" sqref="F1"/>
      <selection pane="bottomLeft" activeCell="A2" sqref="A2"/>
      <selection pane="bottomRight" activeCell="J62" sqref="J62"/>
    </sheetView>
  </sheetViews>
  <sheetFormatPr baseColWidth="10" defaultColWidth="5.140625" defaultRowHeight="13" x14ac:dyDescent="0"/>
  <cols>
    <col min="1" max="1" width="8.140625" customWidth="1"/>
    <col min="2" max="2" width="19" bestFit="1" customWidth="1"/>
    <col min="3" max="3" width="4.140625" bestFit="1" customWidth="1"/>
    <col min="4" max="4" width="5.7109375" customWidth="1"/>
    <col min="5" max="5" width="4.42578125" style="25" customWidth="1"/>
    <col min="6" max="6" width="6.5703125" bestFit="1" customWidth="1"/>
    <col min="7" max="7" width="7.85546875" style="27" customWidth="1"/>
    <col min="8" max="19" width="7.85546875" customWidth="1"/>
    <col min="20" max="32" width="10.140625" customWidth="1"/>
  </cols>
  <sheetData>
    <row r="1" spans="1:42" s="1" customFormat="1" ht="144" customHeight="1">
      <c r="A1" s="1" t="s">
        <v>256</v>
      </c>
      <c r="B1" s="1" t="s">
        <v>13</v>
      </c>
      <c r="C1" s="1" t="s">
        <v>166</v>
      </c>
      <c r="D1" s="1" t="s">
        <v>266</v>
      </c>
      <c r="E1" s="26" t="s">
        <v>406</v>
      </c>
      <c r="F1" s="1" t="s">
        <v>407</v>
      </c>
      <c r="G1" s="56" t="s">
        <v>502</v>
      </c>
      <c r="H1" s="1" t="s">
        <v>409</v>
      </c>
      <c r="I1" s="1" t="s">
        <v>410</v>
      </c>
      <c r="J1" s="1" t="s">
        <v>503</v>
      </c>
      <c r="K1" s="1" t="s">
        <v>340</v>
      </c>
      <c r="L1" s="1" t="s">
        <v>39</v>
      </c>
      <c r="M1" s="1" t="s">
        <v>504</v>
      </c>
      <c r="N1" s="1" t="s">
        <v>516</v>
      </c>
      <c r="O1" s="1" t="s">
        <v>517</v>
      </c>
      <c r="P1" s="1" t="s">
        <v>518</v>
      </c>
      <c r="Q1" s="1" t="s">
        <v>519</v>
      </c>
      <c r="R1" s="1" t="s">
        <v>510</v>
      </c>
      <c r="S1" s="1" t="s">
        <v>509</v>
      </c>
      <c r="T1" s="1" t="s">
        <v>491</v>
      </c>
      <c r="U1" s="1" t="s">
        <v>492</v>
      </c>
      <c r="V1" s="1" t="s">
        <v>493</v>
      </c>
      <c r="W1" s="1" t="s">
        <v>494</v>
      </c>
      <c r="X1" s="1" t="s">
        <v>495</v>
      </c>
      <c r="Y1" s="1" t="s">
        <v>496</v>
      </c>
      <c r="Z1" s="1" t="s">
        <v>497</v>
      </c>
      <c r="AA1" s="1" t="s">
        <v>498</v>
      </c>
      <c r="AB1" s="1" t="s">
        <v>499</v>
      </c>
      <c r="AC1" s="1" t="s">
        <v>500</v>
      </c>
      <c r="AD1" s="1" t="s">
        <v>501</v>
      </c>
      <c r="AE1" s="1" t="s">
        <v>511</v>
      </c>
      <c r="AF1" s="1" t="s">
        <v>512</v>
      </c>
      <c r="AG1" s="1" t="s">
        <v>401</v>
      </c>
      <c r="AH1" s="1" t="s">
        <v>481</v>
      </c>
      <c r="AI1" s="1" t="s">
        <v>505</v>
      </c>
      <c r="AJ1" s="1" t="s">
        <v>506</v>
      </c>
      <c r="AK1" s="1" t="s">
        <v>70</v>
      </c>
      <c r="AL1" s="1" t="s">
        <v>71</v>
      </c>
      <c r="AM1" s="1" t="s">
        <v>404</v>
      </c>
      <c r="AN1" s="1" t="s">
        <v>513</v>
      </c>
      <c r="AO1" s="1" t="s">
        <v>514</v>
      </c>
      <c r="AP1" s="1" t="s">
        <v>520</v>
      </c>
    </row>
    <row r="2" spans="1:42">
      <c r="A2">
        <v>1</v>
      </c>
      <c r="B2" t="s">
        <v>128</v>
      </c>
      <c r="C2" t="s">
        <v>16</v>
      </c>
      <c r="D2" t="s">
        <v>473</v>
      </c>
      <c r="E2" s="25" t="s">
        <v>479</v>
      </c>
      <c r="F2" t="s">
        <v>258</v>
      </c>
      <c r="G2" s="27">
        <v>0</v>
      </c>
      <c r="H2">
        <v>5.752887339289605E-2</v>
      </c>
      <c r="I2">
        <v>3.9224231858792764E-2</v>
      </c>
      <c r="J2">
        <v>0.13074743952930923</v>
      </c>
      <c r="K2">
        <v>2.6149487905861846E-2</v>
      </c>
      <c r="L2">
        <v>4.3582479843103077E-3</v>
      </c>
      <c r="M2">
        <v>4.8158640226628892E-2</v>
      </c>
      <c r="N2">
        <v>0.42296796687731525</v>
      </c>
      <c r="O2">
        <v>0</v>
      </c>
      <c r="P2">
        <v>0</v>
      </c>
      <c r="Q2">
        <v>9.653519285247332E-2</v>
      </c>
      <c r="R2">
        <f>SUM(K2:O2)</f>
        <v>0.50163434299411636</v>
      </c>
      <c r="S2">
        <f>SUM(P2:Q2)</f>
        <v>9.653519285247332E-2</v>
      </c>
      <c r="T2">
        <v>0</v>
      </c>
      <c r="U2">
        <v>-2.7962183162196639</v>
      </c>
      <c r="V2">
        <v>-3.1984463344677274</v>
      </c>
      <c r="W2">
        <v>-1.8943661966892602</v>
      </c>
      <c r="X2">
        <v>-3.6174282061514056</v>
      </c>
      <c r="Y2">
        <v>-5.4313173680092808</v>
      </c>
      <c r="Z2">
        <v>-2.9838978159069884</v>
      </c>
      <c r="AA2">
        <v>-0.31060133388788891</v>
      </c>
      <c r="AB2">
        <v>0</v>
      </c>
      <c r="AC2">
        <v>0</v>
      </c>
      <c r="AD2">
        <v>-2.2363295229505891</v>
      </c>
      <c r="AE2">
        <v>6.5373952590467863E-3</v>
      </c>
      <c r="AF2">
        <v>-2.2363295229505891</v>
      </c>
      <c r="AG2">
        <v>16</v>
      </c>
      <c r="AH2" t="s">
        <v>515</v>
      </c>
      <c r="AI2">
        <f t="shared" ref="AI2:AI33" si="0">J2*100</f>
        <v>13.074743952930923</v>
      </c>
      <c r="AJ2">
        <f t="shared" ref="AJ2:AJ33" si="1">N2*100</f>
        <v>42.296796687731522</v>
      </c>
      <c r="AK2">
        <v>2.0211127307829111</v>
      </c>
      <c r="AL2">
        <v>0.72896232844451414</v>
      </c>
      <c r="AM2">
        <v>9.6753105251688822</v>
      </c>
      <c r="AN2">
        <f>R2*100</f>
        <v>50.163434299411634</v>
      </c>
      <c r="AO2">
        <f>S2*100</f>
        <v>9.6535192852473326</v>
      </c>
      <c r="AP2">
        <v>55.371540640662445</v>
      </c>
    </row>
    <row r="3" spans="1:42">
      <c r="A3">
        <v>2</v>
      </c>
      <c r="B3" t="s">
        <v>309</v>
      </c>
      <c r="C3" t="s">
        <v>16</v>
      </c>
      <c r="D3" t="s">
        <v>473</v>
      </c>
      <c r="E3" s="25" t="s">
        <v>479</v>
      </c>
      <c r="F3" t="s">
        <v>258</v>
      </c>
      <c r="G3" s="27">
        <v>0</v>
      </c>
      <c r="H3">
        <v>0.11181178753334951</v>
      </c>
      <c r="I3">
        <v>1.4552510308028139E-2</v>
      </c>
      <c r="J3">
        <v>0.22798932815910747</v>
      </c>
      <c r="K3">
        <v>2.4254183846713562E-2</v>
      </c>
      <c r="L3">
        <v>9.7016735386854253E-3</v>
      </c>
      <c r="M3">
        <v>1.9645888915837986E-2</v>
      </c>
      <c r="N3">
        <v>0.26679602231384919</v>
      </c>
      <c r="O3">
        <v>0</v>
      </c>
      <c r="P3">
        <v>0</v>
      </c>
      <c r="Q3">
        <v>0.1069609507640068</v>
      </c>
      <c r="R3">
        <f t="shared" ref="R3:R66" si="2">SUM(K3:O3)</f>
        <v>0.32039776861508618</v>
      </c>
      <c r="S3">
        <f t="shared" ref="S3:S66" si="3">SUM(P3:Q3)</f>
        <v>0.1069609507640068</v>
      </c>
      <c r="T3">
        <v>0</v>
      </c>
      <c r="U3">
        <v>-2.0723666822378073</v>
      </c>
      <c r="V3">
        <v>-4.2153323337656259</v>
      </c>
      <c r="W3" s="76">
        <v>-1.2196995520180431</v>
      </c>
      <c r="X3">
        <v>-3.694612985961697</v>
      </c>
      <c r="Y3">
        <v>-4.6257078372056393</v>
      </c>
      <c r="Z3">
        <v>-3.9100457432911275</v>
      </c>
      <c r="AA3">
        <v>-1.0109395359929958</v>
      </c>
      <c r="AB3">
        <v>0</v>
      </c>
      <c r="AC3">
        <v>0</v>
      </c>
      <c r="AD3">
        <v>-2.1221664863461771</v>
      </c>
      <c r="AE3">
        <v>-0.75194442237462666</v>
      </c>
      <c r="AF3">
        <v>-2.1221664863461771</v>
      </c>
      <c r="AG3">
        <v>16</v>
      </c>
      <c r="AH3" t="s">
        <v>515</v>
      </c>
      <c r="AI3">
        <f t="shared" si="0"/>
        <v>22.798932815910746</v>
      </c>
      <c r="AJ3">
        <f t="shared" si="1"/>
        <v>26.679602231384919</v>
      </c>
      <c r="AK3">
        <v>2.1797458978393611</v>
      </c>
      <c r="AL3">
        <v>0.78617714930272686</v>
      </c>
      <c r="AM3">
        <v>12.636429784137764</v>
      </c>
      <c r="AN3">
        <f t="shared" ref="AN3:AO66" si="4">R3*100</f>
        <v>32.039776861508621</v>
      </c>
      <c r="AO3">
        <f t="shared" si="4"/>
        <v>10.696095076400681</v>
      </c>
      <c r="AP3">
        <v>49.478535047295665</v>
      </c>
    </row>
    <row r="4" spans="1:42">
      <c r="A4">
        <v>3</v>
      </c>
      <c r="B4" t="s">
        <v>310</v>
      </c>
      <c r="C4" t="s">
        <v>16</v>
      </c>
      <c r="D4" t="s">
        <v>473</v>
      </c>
      <c r="E4" s="25" t="s">
        <v>479</v>
      </c>
      <c r="F4" t="s">
        <v>258</v>
      </c>
      <c r="G4" s="27">
        <v>0</v>
      </c>
      <c r="H4">
        <v>8.1462016244624957E-2</v>
      </c>
      <c r="I4">
        <v>2.3889154323936932E-2</v>
      </c>
      <c r="J4">
        <v>0.20066889632107021</v>
      </c>
      <c r="K4">
        <v>4.8017200191113225E-2</v>
      </c>
      <c r="L4">
        <v>3.3444816053511704E-2</v>
      </c>
      <c r="M4">
        <v>3.3683707596751072E-2</v>
      </c>
      <c r="N4">
        <v>0.32059245102723372</v>
      </c>
      <c r="O4">
        <v>0</v>
      </c>
      <c r="P4">
        <v>9.5556617295747739E-3</v>
      </c>
      <c r="Q4">
        <v>5.7572861920688008E-2</v>
      </c>
      <c r="R4">
        <f t="shared" si="2"/>
        <v>0.43573817486860972</v>
      </c>
      <c r="S4">
        <f t="shared" si="3"/>
        <v>6.7128523650262784E-2</v>
      </c>
      <c r="T4">
        <v>0</v>
      </c>
      <c r="U4">
        <v>-2.4226464046562275</v>
      </c>
      <c r="V4">
        <v>-3.7101515893894761</v>
      </c>
      <c r="W4">
        <v>-1.3821189897094099</v>
      </c>
      <c r="X4">
        <v>-2.98698768316524</v>
      </c>
      <c r="Y4">
        <v>-3.3638415951183864</v>
      </c>
      <c r="Z4">
        <v>-3.3564769391144238</v>
      </c>
      <c r="AA4">
        <v>-0.75105047339150399</v>
      </c>
      <c r="AB4">
        <v>-4.6410198388817889</v>
      </c>
      <c r="AC4">
        <v>0</v>
      </c>
      <c r="AD4">
        <v>-2.7954072997893196</v>
      </c>
      <c r="AE4">
        <v>-0.25847682612303052</v>
      </c>
      <c r="AF4">
        <v>-2.6316583929400408</v>
      </c>
      <c r="AG4">
        <v>20</v>
      </c>
      <c r="AH4" t="s">
        <v>515</v>
      </c>
      <c r="AI4">
        <f t="shared" si="0"/>
        <v>20.066889632107021</v>
      </c>
      <c r="AJ4">
        <f t="shared" si="1"/>
        <v>32.059245102723374</v>
      </c>
      <c r="AK4">
        <v>2.2455801662499777</v>
      </c>
      <c r="AL4">
        <v>0.74959307481303417</v>
      </c>
      <c r="AM4">
        <v>10.535117056856189</v>
      </c>
      <c r="AN4">
        <f t="shared" si="4"/>
        <v>43.573817486860975</v>
      </c>
      <c r="AO4">
        <f t="shared" si="4"/>
        <v>6.7128523650262784</v>
      </c>
      <c r="AP4">
        <v>52.126134734830394</v>
      </c>
    </row>
    <row r="5" spans="1:42">
      <c r="A5">
        <v>4</v>
      </c>
      <c r="B5" t="s">
        <v>386</v>
      </c>
      <c r="C5" t="s">
        <v>16</v>
      </c>
      <c r="D5" t="s">
        <v>473</v>
      </c>
      <c r="E5" s="25" t="s">
        <v>479</v>
      </c>
      <c r="F5" t="s">
        <v>258</v>
      </c>
      <c r="G5" s="27">
        <v>0</v>
      </c>
      <c r="H5">
        <v>0.14309484193011646</v>
      </c>
      <c r="I5">
        <v>2.4007606370335156E-2</v>
      </c>
      <c r="J5">
        <v>0.32802472070358929</v>
      </c>
      <c r="K5">
        <v>0</v>
      </c>
      <c r="L5">
        <v>4.7539814594723083E-3</v>
      </c>
      <c r="M5">
        <v>6.7031138578559551E-2</v>
      </c>
      <c r="N5">
        <v>0.19063465652483957</v>
      </c>
      <c r="O5">
        <v>0</v>
      </c>
      <c r="P5">
        <v>4.7539814594723083E-3</v>
      </c>
      <c r="Q5">
        <v>6.6555740432612309E-2</v>
      </c>
      <c r="R5">
        <f t="shared" si="2"/>
        <v>0.26241977656287141</v>
      </c>
      <c r="S5">
        <f t="shared" si="3"/>
        <v>7.1309721892084621E-2</v>
      </c>
      <c r="T5">
        <v>0</v>
      </c>
      <c r="U5">
        <v>-1.7898196044102286</v>
      </c>
      <c r="V5">
        <v>-3.7050840807376195</v>
      </c>
      <c r="W5">
        <v>-0.71713257954233967</v>
      </c>
      <c r="X5">
        <v>0</v>
      </c>
      <c r="Y5">
        <v>-5.3440074924651526</v>
      </c>
      <c r="Z5">
        <v>-2.6332145592783949</v>
      </c>
      <c r="AA5">
        <v>-1.4458916107170983</v>
      </c>
      <c r="AB5">
        <v>-5.3440074924651526</v>
      </c>
      <c r="AC5">
        <v>0</v>
      </c>
      <c r="AD5">
        <v>-2.6408414514087601</v>
      </c>
      <c r="AE5">
        <v>-1.0334294376113395</v>
      </c>
      <c r="AF5">
        <v>-2.5667426203988697</v>
      </c>
      <c r="AG5">
        <v>16</v>
      </c>
      <c r="AH5" t="s">
        <v>515</v>
      </c>
      <c r="AI5">
        <f t="shared" si="0"/>
        <v>32.802472070358931</v>
      </c>
      <c r="AJ5">
        <f t="shared" si="1"/>
        <v>19.063465652483956</v>
      </c>
      <c r="AK5">
        <v>2.0614831382343217</v>
      </c>
      <c r="AL5">
        <v>0.74352287510171833</v>
      </c>
      <c r="AM5">
        <v>16.710244830045163</v>
      </c>
      <c r="AN5">
        <f t="shared" si="4"/>
        <v>26.241977656287141</v>
      </c>
      <c r="AO5">
        <f t="shared" si="4"/>
        <v>7.1309721892084621</v>
      </c>
      <c r="AP5">
        <v>51.865937722842887</v>
      </c>
    </row>
    <row r="6" spans="1:42">
      <c r="A6">
        <v>5</v>
      </c>
      <c r="B6" t="s">
        <v>22</v>
      </c>
      <c r="C6" t="s">
        <v>16</v>
      </c>
      <c r="D6" t="s">
        <v>473</v>
      </c>
      <c r="E6" s="25" t="s">
        <v>479</v>
      </c>
      <c r="F6" t="s">
        <v>258</v>
      </c>
      <c r="G6" s="27">
        <v>5.3705692803437165E-3</v>
      </c>
      <c r="H6">
        <v>0.12889366272824923</v>
      </c>
      <c r="I6">
        <v>5.3705692803437156E-2</v>
      </c>
      <c r="J6">
        <v>0.14500537056928037</v>
      </c>
      <c r="K6">
        <v>2.1482277121374866E-2</v>
      </c>
      <c r="L6">
        <v>1.6380236305048337E-2</v>
      </c>
      <c r="M6">
        <v>3.2223415682062294E-2</v>
      </c>
      <c r="N6">
        <v>0.2851772287862514</v>
      </c>
      <c r="O6">
        <v>0</v>
      </c>
      <c r="P6">
        <v>2.6852846401718582E-2</v>
      </c>
      <c r="Q6">
        <v>3.2491944146079484E-2</v>
      </c>
      <c r="R6">
        <f t="shared" si="2"/>
        <v>0.35526315789473689</v>
      </c>
      <c r="S6">
        <f t="shared" si="3"/>
        <v>5.9344790547798065E-2</v>
      </c>
      <c r="T6">
        <v>-5.221436322212079</v>
      </c>
      <c r="U6">
        <v>-1.9107763113333667</v>
      </c>
      <c r="V6">
        <v>-2.8690346205080335</v>
      </c>
      <c r="W6">
        <v>-1.7743244074059534</v>
      </c>
      <c r="X6">
        <v>-3.8188106237059674</v>
      </c>
      <c r="Y6">
        <v>-4.0951638986055032</v>
      </c>
      <c r="Z6">
        <v>-3.4023078759461827</v>
      </c>
      <c r="AA6">
        <v>-0.91892379715317252</v>
      </c>
      <c r="AB6">
        <v>-3.5901634811747787</v>
      </c>
      <c r="AC6">
        <v>0</v>
      </c>
      <c r="AD6">
        <v>-3.3937315651513522</v>
      </c>
      <c r="AE6">
        <v>-0.59598343210629723</v>
      </c>
      <c r="AF6">
        <v>-2.7632123216797342</v>
      </c>
      <c r="AG6">
        <v>17</v>
      </c>
      <c r="AH6" t="s">
        <v>515</v>
      </c>
      <c r="AI6">
        <f t="shared" si="0"/>
        <v>14.500537056928037</v>
      </c>
      <c r="AJ6">
        <f t="shared" si="1"/>
        <v>28.51772287862514</v>
      </c>
      <c r="AK6">
        <v>2.2036310743168919</v>
      </c>
      <c r="AL6">
        <v>0.7777850824188296</v>
      </c>
      <c r="AM6">
        <v>18.796992481203009</v>
      </c>
      <c r="AN6">
        <f t="shared" si="4"/>
        <v>35.526315789473692</v>
      </c>
      <c r="AO6">
        <f t="shared" si="4"/>
        <v>5.934479054779807</v>
      </c>
      <c r="AP6">
        <v>43.018259935553175</v>
      </c>
    </row>
    <row r="7" spans="1:42">
      <c r="A7">
        <v>6</v>
      </c>
      <c r="B7" t="s">
        <v>23</v>
      </c>
      <c r="C7" t="s">
        <v>16</v>
      </c>
      <c r="D7" t="s">
        <v>473</v>
      </c>
      <c r="E7" s="25" t="s">
        <v>479</v>
      </c>
      <c r="F7" t="s">
        <v>258</v>
      </c>
      <c r="G7" s="27">
        <v>0</v>
      </c>
      <c r="H7">
        <v>6.7047075606276763E-2</v>
      </c>
      <c r="I7">
        <v>0.25202092249167846</v>
      </c>
      <c r="J7">
        <v>0.18544935805991439</v>
      </c>
      <c r="K7">
        <v>0</v>
      </c>
      <c r="L7">
        <v>0</v>
      </c>
      <c r="M7">
        <v>5.2781740370898722E-2</v>
      </c>
      <c r="N7">
        <v>0.29029957203994294</v>
      </c>
      <c r="O7">
        <v>0</v>
      </c>
      <c r="P7">
        <v>1.9020446980504042E-2</v>
      </c>
      <c r="Q7">
        <v>3.3523537803138374E-2</v>
      </c>
      <c r="R7">
        <f t="shared" si="2"/>
        <v>0.34308131241084167</v>
      </c>
      <c r="S7">
        <f t="shared" si="3"/>
        <v>5.2543984783642417E-2</v>
      </c>
      <c r="T7">
        <v>0</v>
      </c>
      <c r="U7">
        <v>-2.63295974974714</v>
      </c>
      <c r="V7">
        <v>-1.0878628965121109</v>
      </c>
      <c r="W7">
        <v>-1.4798547592004281</v>
      </c>
      <c r="X7">
        <v>0</v>
      </c>
      <c r="Y7">
        <v>0</v>
      </c>
      <c r="Z7">
        <v>-2.8873642368322092</v>
      </c>
      <c r="AA7">
        <v>-0.89392955171599786</v>
      </c>
      <c r="AB7">
        <v>-3.9430370589573154</v>
      </c>
      <c r="AC7">
        <v>0</v>
      </c>
      <c r="AD7">
        <v>-3.3614091316037427</v>
      </c>
      <c r="AE7">
        <v>-0.64959276614954564</v>
      </c>
      <c r="AF7">
        <v>-2.8921298897065624</v>
      </c>
      <c r="AG7">
        <v>14</v>
      </c>
      <c r="AH7" t="s">
        <v>515</v>
      </c>
      <c r="AI7">
        <f t="shared" si="0"/>
        <v>18.54493580599144</v>
      </c>
      <c r="AJ7">
        <f t="shared" si="1"/>
        <v>29.029957203994293</v>
      </c>
      <c r="AK7">
        <v>1.9675702187355271</v>
      </c>
      <c r="AL7">
        <v>0.74555796748165915</v>
      </c>
      <c r="AM7">
        <v>31.906799809795523</v>
      </c>
      <c r="AN7">
        <f t="shared" si="4"/>
        <v>34.308131241084169</v>
      </c>
      <c r="AO7">
        <f t="shared" si="4"/>
        <v>5.2543984783642417</v>
      </c>
      <c r="AP7">
        <v>47.574893009985729</v>
      </c>
    </row>
    <row r="8" spans="1:42">
      <c r="A8">
        <v>7</v>
      </c>
      <c r="B8" t="s">
        <v>458</v>
      </c>
      <c r="C8" t="s">
        <v>16</v>
      </c>
      <c r="D8" t="s">
        <v>474</v>
      </c>
      <c r="E8" s="25" t="s">
        <v>479</v>
      </c>
      <c r="F8" t="s">
        <v>258</v>
      </c>
      <c r="G8" s="27">
        <v>0</v>
      </c>
      <c r="H8">
        <v>0.11173054587688735</v>
      </c>
      <c r="I8">
        <v>0.12078977932636469</v>
      </c>
      <c r="J8">
        <v>5.1103368176538898E-2</v>
      </c>
      <c r="K8">
        <v>2.3228803716608595E-2</v>
      </c>
      <c r="L8">
        <v>0</v>
      </c>
      <c r="M8">
        <v>0.23693379790940772</v>
      </c>
      <c r="N8">
        <v>2.8339140534262484E-2</v>
      </c>
      <c r="O8">
        <v>0</v>
      </c>
      <c r="P8">
        <v>4.6457607433217189E-3</v>
      </c>
      <c r="Q8">
        <v>9.3379790940766538E-2</v>
      </c>
      <c r="R8">
        <f t="shared" si="2"/>
        <v>0.2885017421602788</v>
      </c>
      <c r="S8">
        <f t="shared" si="3"/>
        <v>9.8025551684088261E-2</v>
      </c>
      <c r="T8">
        <v>0</v>
      </c>
      <c r="U8">
        <v>-2.0731850040655306</v>
      </c>
      <c r="V8">
        <v>-1.984972354296076</v>
      </c>
      <c r="W8">
        <v>-2.9214494609417421</v>
      </c>
      <c r="X8">
        <v>-3.738859386418957</v>
      </c>
      <c r="Y8">
        <v>0</v>
      </c>
      <c r="Z8">
        <v>-1.1695640246403938</v>
      </c>
      <c r="AA8">
        <v>-3.5347629267089418</v>
      </c>
      <c r="AB8">
        <v>-5.3671435574778892</v>
      </c>
      <c r="AC8">
        <v>0</v>
      </c>
      <c r="AD8">
        <v>-2.2730486785615942</v>
      </c>
      <c r="AE8">
        <v>-0.90267184433935099</v>
      </c>
      <c r="AF8">
        <v>-2.2193580156956556</v>
      </c>
      <c r="AG8">
        <v>14</v>
      </c>
      <c r="AH8" t="s">
        <v>515</v>
      </c>
      <c r="AI8">
        <f t="shared" si="0"/>
        <v>5.1103368176538897</v>
      </c>
      <c r="AJ8">
        <f t="shared" si="1"/>
        <v>2.8339140534262484</v>
      </c>
      <c r="AK8">
        <v>2.1605634753194116</v>
      </c>
      <c r="AL8">
        <v>0.81868758631112981</v>
      </c>
      <c r="AM8">
        <v>23.252032520325205</v>
      </c>
      <c r="AN8">
        <f t="shared" si="4"/>
        <v>28.850174216027881</v>
      </c>
      <c r="AO8">
        <f t="shared" si="4"/>
        <v>9.8025551684088263</v>
      </c>
      <c r="AP8">
        <v>7.9442508710801381</v>
      </c>
    </row>
    <row r="9" spans="1:42">
      <c r="A9">
        <v>8</v>
      </c>
      <c r="B9" t="s">
        <v>460</v>
      </c>
      <c r="C9" t="s">
        <v>16</v>
      </c>
      <c r="D9" t="s">
        <v>474</v>
      </c>
      <c r="E9" s="25" t="s">
        <v>479</v>
      </c>
      <c r="F9" t="s">
        <v>258</v>
      </c>
      <c r="G9" s="27">
        <v>1.0131712259371834E-2</v>
      </c>
      <c r="H9">
        <v>0.11676798378926039</v>
      </c>
      <c r="I9">
        <v>0.14184397163120568</v>
      </c>
      <c r="J9">
        <v>5.1165146909827756E-2</v>
      </c>
      <c r="K9">
        <v>3.0395136778115502E-2</v>
      </c>
      <c r="L9">
        <v>0</v>
      </c>
      <c r="M9">
        <v>0.13677811550151975</v>
      </c>
      <c r="N9">
        <v>0.23834853090172239</v>
      </c>
      <c r="O9">
        <v>2.5582573454913878E-2</v>
      </c>
      <c r="P9">
        <v>5.3191489361702126E-3</v>
      </c>
      <c r="Q9">
        <v>2.5835866261398176E-2</v>
      </c>
      <c r="R9">
        <f t="shared" si="2"/>
        <v>0.43110435663627156</v>
      </c>
      <c r="S9">
        <f t="shared" si="3"/>
        <v>3.115501519756839E-2</v>
      </c>
      <c r="T9">
        <v>-4.5819015590487373</v>
      </c>
      <c r="U9">
        <v>-2.0233990036790028</v>
      </c>
      <c r="V9">
        <v>-1.80005827204275</v>
      </c>
      <c r="W9">
        <v>-2.9201761856028292</v>
      </c>
      <c r="X9">
        <v>-3.4626060097907989</v>
      </c>
      <c r="Y9">
        <v>0</v>
      </c>
      <c r="Z9">
        <v>-1.8423117483908864</v>
      </c>
      <c r="AA9">
        <v>-1.1617550434031494</v>
      </c>
      <c r="AB9">
        <v>-5.2311086168545868</v>
      </c>
      <c r="AC9">
        <v>-3.6399283859110358</v>
      </c>
      <c r="AD9">
        <v>-3.6298161128644537</v>
      </c>
      <c r="AE9">
        <v>-0.27734682616506889</v>
      </c>
      <c r="AF9">
        <v>-3.4371293908882188</v>
      </c>
      <c r="AG9">
        <v>14</v>
      </c>
      <c r="AH9" t="s">
        <v>515</v>
      </c>
      <c r="AI9">
        <f t="shared" si="0"/>
        <v>5.1165146909827754</v>
      </c>
      <c r="AJ9">
        <f t="shared" si="1"/>
        <v>23.834853090172238</v>
      </c>
      <c r="AK9">
        <v>2.08484543556043</v>
      </c>
      <c r="AL9">
        <v>0.78999626577433024</v>
      </c>
      <c r="AM9">
        <v>26.874366767983794</v>
      </c>
      <c r="AN9">
        <f t="shared" si="4"/>
        <v>43.110435663627158</v>
      </c>
      <c r="AO9">
        <f t="shared" si="4"/>
        <v>3.115501519756839</v>
      </c>
      <c r="AP9">
        <v>28.951367781155014</v>
      </c>
    </row>
    <row r="10" spans="1:42">
      <c r="A10">
        <v>9</v>
      </c>
      <c r="B10" t="s">
        <v>461</v>
      </c>
      <c r="C10" t="s">
        <v>16</v>
      </c>
      <c r="D10" t="s">
        <v>474</v>
      </c>
      <c r="E10" s="25" t="s">
        <v>479</v>
      </c>
      <c r="F10" t="s">
        <v>258</v>
      </c>
      <c r="G10" s="27">
        <v>0</v>
      </c>
      <c r="H10">
        <v>9.6337579617834429E-2</v>
      </c>
      <c r="I10">
        <v>0.12738853503184719</v>
      </c>
      <c r="J10">
        <v>0.13826963906581746</v>
      </c>
      <c r="K10">
        <v>1.5923566878980899E-2</v>
      </c>
      <c r="L10">
        <v>0</v>
      </c>
      <c r="M10">
        <v>0.15950106157112529</v>
      </c>
      <c r="N10">
        <v>0.19134819532908709</v>
      </c>
      <c r="O10">
        <v>2.6539278131634828E-2</v>
      </c>
      <c r="P10">
        <v>5.3078556263269653E-3</v>
      </c>
      <c r="Q10">
        <v>7.4840764331210202E-2</v>
      </c>
      <c r="R10">
        <f t="shared" si="2"/>
        <v>0.3933121019108281</v>
      </c>
      <c r="S10">
        <f t="shared" si="3"/>
        <v>8.0148619957537165E-2</v>
      </c>
      <c r="T10">
        <v>0</v>
      </c>
      <c r="U10">
        <v>-2.2385973843187617</v>
      </c>
      <c r="V10">
        <v>-1.9242486522741333</v>
      </c>
      <c r="W10">
        <v>-1.8297367303494785</v>
      </c>
      <c r="X10">
        <v>-4.1239033644636445</v>
      </c>
      <c r="Y10">
        <v>0</v>
      </c>
      <c r="Z10">
        <v>-1.6619451120034321</v>
      </c>
      <c r="AA10">
        <v>-1.4412736417007597</v>
      </c>
      <c r="AB10">
        <v>-5.2332453698043215</v>
      </c>
      <c r="AC10">
        <v>-3.6022316473882636</v>
      </c>
      <c r="AD10">
        <v>-2.5146031551418524</v>
      </c>
      <c r="AE10">
        <v>-0.43341103849872337</v>
      </c>
      <c r="AF10">
        <v>-2.4403294529006816</v>
      </c>
      <c r="AG10">
        <v>17</v>
      </c>
      <c r="AH10" t="s">
        <v>515</v>
      </c>
      <c r="AI10">
        <f t="shared" si="0"/>
        <v>13.826963906581746</v>
      </c>
      <c r="AJ10">
        <f t="shared" si="1"/>
        <v>19.134819532908708</v>
      </c>
      <c r="AK10">
        <v>2.3560339900235161</v>
      </c>
      <c r="AL10">
        <v>0.83157662481232764</v>
      </c>
      <c r="AM10">
        <v>22.372611464968163</v>
      </c>
      <c r="AN10">
        <f t="shared" si="4"/>
        <v>39.33121019108281</v>
      </c>
      <c r="AO10">
        <f t="shared" si="4"/>
        <v>8.0148619957537157</v>
      </c>
      <c r="AP10">
        <v>32.961783439490453</v>
      </c>
    </row>
    <row r="11" spans="1:42">
      <c r="A11">
        <v>10</v>
      </c>
      <c r="B11" t="s">
        <v>462</v>
      </c>
      <c r="C11" t="s">
        <v>16</v>
      </c>
      <c r="D11" t="s">
        <v>474</v>
      </c>
      <c r="E11" s="25" t="s">
        <v>479</v>
      </c>
      <c r="F11" t="s">
        <v>258</v>
      </c>
      <c r="G11" s="27">
        <v>0</v>
      </c>
      <c r="H11">
        <v>6.2665066026410574E-2</v>
      </c>
      <c r="I11">
        <v>0.18247298919567831</v>
      </c>
      <c r="J11">
        <v>7.202881152460984E-2</v>
      </c>
      <c r="K11">
        <v>9.6038415366146469E-3</v>
      </c>
      <c r="L11">
        <v>0</v>
      </c>
      <c r="M11">
        <v>5.3061224489795916E-2</v>
      </c>
      <c r="N11">
        <v>0.36998799519807923</v>
      </c>
      <c r="O11">
        <v>0</v>
      </c>
      <c r="P11">
        <v>4.8019207683073235E-3</v>
      </c>
      <c r="Q11">
        <v>5.8103241296518601E-2</v>
      </c>
      <c r="R11">
        <f t="shared" si="2"/>
        <v>0.43265306122448977</v>
      </c>
      <c r="S11">
        <f t="shared" si="3"/>
        <v>6.2905162064825923E-2</v>
      </c>
      <c r="T11">
        <v>0</v>
      </c>
      <c r="U11">
        <v>-2.7052365402102896</v>
      </c>
      <c r="V11">
        <v>-1.4996817853032356</v>
      </c>
      <c r="W11">
        <v>-2.5559344863653215</v>
      </c>
      <c r="X11">
        <v>-4.6359418446548446</v>
      </c>
      <c r="Y11">
        <v>0</v>
      </c>
      <c r="Z11">
        <v>-2.8817880142047732</v>
      </c>
      <c r="AA11">
        <v>-0.53226831474386394</v>
      </c>
      <c r="AB11">
        <v>-5.3339257940154043</v>
      </c>
      <c r="AC11">
        <v>0</v>
      </c>
      <c r="AD11">
        <v>-2.7856742200528664</v>
      </c>
      <c r="AE11">
        <v>-0.27103483901862474</v>
      </c>
      <c r="AF11">
        <v>-2.7011562634195183</v>
      </c>
      <c r="AG11">
        <v>13</v>
      </c>
      <c r="AH11" t="s">
        <v>515</v>
      </c>
      <c r="AI11">
        <f t="shared" si="0"/>
        <v>7.2028811524609839</v>
      </c>
      <c r="AJ11">
        <f t="shared" si="1"/>
        <v>36.998799519807925</v>
      </c>
      <c r="AK11">
        <v>1.7903598074851979</v>
      </c>
      <c r="AL11">
        <v>0.69800980759209608</v>
      </c>
      <c r="AM11">
        <v>24.513805522208887</v>
      </c>
      <c r="AN11">
        <f t="shared" si="4"/>
        <v>43.265306122448976</v>
      </c>
      <c r="AO11">
        <f t="shared" si="4"/>
        <v>6.2905162064825921</v>
      </c>
      <c r="AP11">
        <v>44.201680672268907</v>
      </c>
    </row>
    <row r="12" spans="1:42">
      <c r="A12">
        <v>11</v>
      </c>
      <c r="B12" t="s">
        <v>463</v>
      </c>
      <c r="C12" t="s">
        <v>16</v>
      </c>
      <c r="D12" t="s">
        <v>474</v>
      </c>
      <c r="E12" s="25" t="s">
        <v>479</v>
      </c>
      <c r="F12" t="s">
        <v>258</v>
      </c>
      <c r="G12" s="27">
        <v>0</v>
      </c>
      <c r="H12">
        <v>9.4142259414225965E-2</v>
      </c>
      <c r="I12">
        <v>0.1150627615062762</v>
      </c>
      <c r="J12">
        <v>0.12552301255230128</v>
      </c>
      <c r="K12">
        <v>0</v>
      </c>
      <c r="L12">
        <v>0</v>
      </c>
      <c r="M12">
        <v>3.1380753138075319E-2</v>
      </c>
      <c r="N12">
        <v>0.26699790794979084</v>
      </c>
      <c r="O12">
        <v>1.1244769874476987E-2</v>
      </c>
      <c r="P12">
        <v>1.0460251046025104E-2</v>
      </c>
      <c r="Q12">
        <v>4.1841004184100417E-2</v>
      </c>
      <c r="R12">
        <f t="shared" si="2"/>
        <v>0.30962343096234313</v>
      </c>
      <c r="S12">
        <f t="shared" si="3"/>
        <v>5.2301255230125521E-2</v>
      </c>
      <c r="T12">
        <v>0</v>
      </c>
      <c r="U12">
        <v>-2.2640752382321701</v>
      </c>
      <c r="V12">
        <v>-2.0400389938138064</v>
      </c>
      <c r="W12">
        <v>-1.9411368703026555</v>
      </c>
      <c r="X12">
        <v>0</v>
      </c>
      <c r="Y12">
        <v>0</v>
      </c>
      <c r="Z12">
        <v>-3.429676852984024</v>
      </c>
      <c r="AA12">
        <v>-1.0099077330001225</v>
      </c>
      <c r="AB12">
        <v>-4.549657476057833</v>
      </c>
      <c r="AC12">
        <v>-4.4765436881973706</v>
      </c>
      <c r="AD12">
        <v>-3.1311369105601941</v>
      </c>
      <c r="AE12">
        <v>-0.80188038069641077</v>
      </c>
      <c r="AF12">
        <v>-2.8970163006148333</v>
      </c>
      <c r="AG12">
        <v>12</v>
      </c>
      <c r="AH12" t="s">
        <v>515</v>
      </c>
      <c r="AI12">
        <f t="shared" si="0"/>
        <v>12.552301255230129</v>
      </c>
      <c r="AJ12">
        <f t="shared" si="1"/>
        <v>26.699790794979084</v>
      </c>
      <c r="AK12">
        <v>1.841013496904353</v>
      </c>
      <c r="AL12">
        <v>0.74087833322085517</v>
      </c>
      <c r="AM12">
        <v>20.920502092050217</v>
      </c>
      <c r="AN12">
        <f t="shared" si="4"/>
        <v>30.962343096234314</v>
      </c>
      <c r="AO12">
        <f t="shared" si="4"/>
        <v>5.2301255230125516</v>
      </c>
      <c r="AP12">
        <v>39.252092050209214</v>
      </c>
    </row>
    <row r="13" spans="1:42">
      <c r="A13">
        <v>12</v>
      </c>
      <c r="B13" t="s">
        <v>464</v>
      </c>
      <c r="C13" t="s">
        <v>16</v>
      </c>
      <c r="D13" t="s">
        <v>474</v>
      </c>
      <c r="E13" s="25" t="s">
        <v>479</v>
      </c>
      <c r="F13" t="s">
        <v>258</v>
      </c>
      <c r="G13" s="27">
        <v>0</v>
      </c>
      <c r="H13">
        <v>0.122578933404086</v>
      </c>
      <c r="I13">
        <v>9.0209604669673663E-2</v>
      </c>
      <c r="J13">
        <v>0.11143539400371456</v>
      </c>
      <c r="K13">
        <v>5.3064473335102157E-3</v>
      </c>
      <c r="L13">
        <v>0</v>
      </c>
      <c r="M13">
        <v>2.6532236667551078E-2</v>
      </c>
      <c r="N13">
        <v>0.23932077474131075</v>
      </c>
      <c r="O13">
        <v>0</v>
      </c>
      <c r="P13">
        <v>5.3064473335102157E-3</v>
      </c>
      <c r="Q13">
        <v>5.4391085168479708E-2</v>
      </c>
      <c r="R13">
        <f t="shared" si="2"/>
        <v>0.27115945874237202</v>
      </c>
      <c r="S13">
        <f t="shared" si="3"/>
        <v>5.9697532501989926E-2</v>
      </c>
      <c r="T13">
        <v>0</v>
      </c>
      <c r="U13">
        <v>-1.9682318219000536</v>
      </c>
      <c r="V13">
        <v>-2.3110783348527133</v>
      </c>
      <c r="W13">
        <v>-2.0761623615167899</v>
      </c>
      <c r="X13">
        <v>-5.2335121431819207</v>
      </c>
      <c r="Y13">
        <v>0</v>
      </c>
      <c r="Z13">
        <v>-3.6025042383671906</v>
      </c>
      <c r="AA13">
        <v>-1.1564069458207458</v>
      </c>
      <c r="AB13">
        <v>-5.2335121431819207</v>
      </c>
      <c r="AC13">
        <v>0</v>
      </c>
      <c r="AD13">
        <v>-2.8556288094522917</v>
      </c>
      <c r="AE13">
        <v>-0.98874791533162387</v>
      </c>
      <c r="AF13">
        <v>-2.7569109095205513</v>
      </c>
      <c r="AG13">
        <v>14</v>
      </c>
      <c r="AH13" t="s">
        <v>515</v>
      </c>
      <c r="AI13">
        <f t="shared" si="0"/>
        <v>11.143539400371456</v>
      </c>
      <c r="AJ13">
        <f t="shared" si="1"/>
        <v>23.932077474131074</v>
      </c>
      <c r="AK13">
        <v>1.9927963427845365</v>
      </c>
      <c r="AL13">
        <v>0.75511673066801521</v>
      </c>
      <c r="AM13">
        <v>21.278853807375967</v>
      </c>
      <c r="AN13">
        <f t="shared" si="4"/>
        <v>27.115945874237202</v>
      </c>
      <c r="AO13">
        <f t="shared" si="4"/>
        <v>5.9697532501989929</v>
      </c>
      <c r="AP13">
        <v>35.075616874502529</v>
      </c>
    </row>
    <row r="14" spans="1:42">
      <c r="A14">
        <v>13</v>
      </c>
      <c r="B14" s="25" t="s">
        <v>25</v>
      </c>
      <c r="C14" t="s">
        <v>16</v>
      </c>
      <c r="D14" t="s">
        <v>475</v>
      </c>
      <c r="E14" s="25" t="s">
        <v>479</v>
      </c>
      <c r="F14" t="s">
        <v>258</v>
      </c>
      <c r="G14" s="27">
        <v>0</v>
      </c>
      <c r="H14">
        <v>0</v>
      </c>
      <c r="I14">
        <v>8.1389452332657194E-2</v>
      </c>
      <c r="J14">
        <v>0.16227180527383367</v>
      </c>
      <c r="K14">
        <v>0</v>
      </c>
      <c r="L14">
        <v>0</v>
      </c>
      <c r="M14">
        <v>1.5212981744421906E-2</v>
      </c>
      <c r="N14">
        <v>0.6397058823529409</v>
      </c>
      <c r="O14">
        <v>0</v>
      </c>
      <c r="P14">
        <v>3.0425963488843813E-2</v>
      </c>
      <c r="Q14">
        <v>4.0567951318458417E-2</v>
      </c>
      <c r="R14">
        <f t="shared" si="2"/>
        <v>0.65491886409736277</v>
      </c>
      <c r="S14">
        <f t="shared" si="3"/>
        <v>7.099391480730223E-2</v>
      </c>
      <c r="T14">
        <v>0</v>
      </c>
      <c r="U14">
        <v>0</v>
      </c>
      <c r="V14">
        <v>-2.4236165677650616</v>
      </c>
      <c r="W14">
        <v>-1.6414209582871511</v>
      </c>
      <c r="X14">
        <v>0</v>
      </c>
      <c r="Y14">
        <v>0</v>
      </c>
      <c r="Z14">
        <v>-4.1702762671891147</v>
      </c>
      <c r="AA14">
        <v>0.57408782054395602</v>
      </c>
      <c r="AB14">
        <v>-3.4615605313892459</v>
      </c>
      <c r="AC14">
        <v>0</v>
      </c>
      <c r="AD14">
        <v>-3.1633631149379418</v>
      </c>
      <c r="AE14">
        <v>0.64073179044437301</v>
      </c>
      <c r="AF14">
        <v>-2.5715211226247714</v>
      </c>
      <c r="AG14">
        <v>15</v>
      </c>
      <c r="AH14" t="s">
        <v>515</v>
      </c>
      <c r="AI14">
        <f t="shared" si="0"/>
        <v>16.227180527383368</v>
      </c>
      <c r="AJ14">
        <f t="shared" si="1"/>
        <v>63.970588235294088</v>
      </c>
      <c r="AK14">
        <v>1.8092801584003118</v>
      </c>
      <c r="AL14">
        <v>0.66811174979840193</v>
      </c>
      <c r="AM14">
        <v>8.1389452332657193</v>
      </c>
      <c r="AN14">
        <f t="shared" si="4"/>
        <v>65.491886409736281</v>
      </c>
      <c r="AO14">
        <f t="shared" si="4"/>
        <v>7.0993914807302234</v>
      </c>
      <c r="AP14">
        <v>80.197768762677455</v>
      </c>
    </row>
    <row r="15" spans="1:42">
      <c r="A15">
        <v>14</v>
      </c>
      <c r="B15" t="s">
        <v>27</v>
      </c>
      <c r="C15" t="s">
        <v>16</v>
      </c>
      <c r="D15" t="s">
        <v>475</v>
      </c>
      <c r="E15" s="25" t="s">
        <v>479</v>
      </c>
      <c r="F15" t="s">
        <v>258</v>
      </c>
      <c r="G15" s="27">
        <v>0</v>
      </c>
      <c r="H15">
        <v>4.9042503503035975E-3</v>
      </c>
      <c r="I15">
        <v>1.8682858477347037E-2</v>
      </c>
      <c r="J15">
        <v>0.36431574030826708</v>
      </c>
      <c r="K15">
        <v>0</v>
      </c>
      <c r="L15">
        <v>0</v>
      </c>
      <c r="M15">
        <v>0</v>
      </c>
      <c r="N15">
        <v>0.47641289117234947</v>
      </c>
      <c r="O15">
        <v>0</v>
      </c>
      <c r="P15">
        <v>2.3353573096683795E-2</v>
      </c>
      <c r="Q15">
        <v>4.6940681924334426E-2</v>
      </c>
      <c r="R15">
        <f t="shared" si="2"/>
        <v>0.47641289117234947</v>
      </c>
      <c r="S15">
        <f t="shared" si="3"/>
        <v>7.0294255021018215E-2</v>
      </c>
      <c r="T15">
        <v>0</v>
      </c>
      <c r="U15">
        <v>-5.3127367157764889</v>
      </c>
      <c r="V15">
        <v>-3.9612892467310639</v>
      </c>
      <c r="W15">
        <v>-0.55668108296782903</v>
      </c>
      <c r="X15">
        <v>0</v>
      </c>
      <c r="Y15">
        <v>0</v>
      </c>
      <c r="Z15">
        <v>0</v>
      </c>
      <c r="AA15">
        <v>-9.4418516793842666E-2</v>
      </c>
      <c r="AB15">
        <v>-3.7333746940004873</v>
      </c>
      <c r="AC15">
        <v>0</v>
      </c>
      <c r="AD15">
        <v>-3.0107924273467299</v>
      </c>
      <c r="AE15">
        <v>-9.4418516793842666E-2</v>
      </c>
      <c r="AF15">
        <v>-2.5821780582514413</v>
      </c>
      <c r="AG15">
        <v>11</v>
      </c>
      <c r="AH15" t="s">
        <v>515</v>
      </c>
      <c r="AI15">
        <f t="shared" si="0"/>
        <v>36.43157403082671</v>
      </c>
      <c r="AJ15">
        <f t="shared" si="1"/>
        <v>47.641289117234948</v>
      </c>
      <c r="AK15">
        <v>1.5209774612693465</v>
      </c>
      <c r="AL15">
        <v>0.63429686797553453</v>
      </c>
      <c r="AM15">
        <v>2.3587108827650636</v>
      </c>
      <c r="AN15">
        <f t="shared" si="4"/>
        <v>47.641289117234948</v>
      </c>
      <c r="AO15">
        <f t="shared" si="4"/>
        <v>7.0294255021018213</v>
      </c>
      <c r="AP15">
        <v>84.072863148061657</v>
      </c>
    </row>
    <row r="16" spans="1:42">
      <c r="A16">
        <v>15</v>
      </c>
      <c r="B16" t="s">
        <v>28</v>
      </c>
      <c r="C16" t="s">
        <v>16</v>
      </c>
      <c r="D16" t="s">
        <v>475</v>
      </c>
      <c r="E16" s="25" t="s">
        <v>479</v>
      </c>
      <c r="F16" t="s">
        <v>258</v>
      </c>
      <c r="G16" s="27">
        <v>0</v>
      </c>
      <c r="H16">
        <v>1.0149708195889368E-2</v>
      </c>
      <c r="I16">
        <v>6.0898249175336198E-2</v>
      </c>
      <c r="J16">
        <v>0.25374270489723416</v>
      </c>
      <c r="K16">
        <v>0</v>
      </c>
      <c r="L16">
        <v>0</v>
      </c>
      <c r="M16">
        <v>5.0748540979446838E-3</v>
      </c>
      <c r="N16">
        <v>0.58386196396853574</v>
      </c>
      <c r="O16">
        <v>0</v>
      </c>
      <c r="P16">
        <v>3.0449124587668103E-2</v>
      </c>
      <c r="Q16">
        <v>4.059883278355747E-2</v>
      </c>
      <c r="R16">
        <f t="shared" si="2"/>
        <v>0.58893681806648046</v>
      </c>
      <c r="S16">
        <f t="shared" si="3"/>
        <v>7.1047957371225573E-2</v>
      </c>
      <c r="T16">
        <v>0</v>
      </c>
      <c r="U16">
        <v>-4.58010875539272</v>
      </c>
      <c r="V16">
        <v>-2.7357194090441648</v>
      </c>
      <c r="W16">
        <v>-1.0787496595718582</v>
      </c>
      <c r="X16">
        <v>0</v>
      </c>
      <c r="Y16">
        <v>0</v>
      </c>
      <c r="Z16">
        <v>-5.2783697287383404</v>
      </c>
      <c r="AA16">
        <v>0.33864756921712102</v>
      </c>
      <c r="AB16">
        <v>-3.460775704664854</v>
      </c>
      <c r="AC16">
        <v>0</v>
      </c>
      <c r="AD16">
        <v>-3.1625699886571059</v>
      </c>
      <c r="AE16">
        <v>0.35957197804800678</v>
      </c>
      <c r="AF16">
        <v>-2.5707020099509865</v>
      </c>
      <c r="AG16">
        <v>11</v>
      </c>
      <c r="AH16" t="s">
        <v>515</v>
      </c>
      <c r="AI16">
        <f t="shared" si="0"/>
        <v>25.374270489723415</v>
      </c>
      <c r="AJ16">
        <f t="shared" si="1"/>
        <v>58.38619639685357</v>
      </c>
      <c r="AK16">
        <v>1.6861858853026148</v>
      </c>
      <c r="AL16">
        <v>0.7031941321335593</v>
      </c>
      <c r="AM16">
        <v>7.104795737122557</v>
      </c>
      <c r="AN16">
        <f t="shared" si="4"/>
        <v>58.893681806648047</v>
      </c>
      <c r="AO16">
        <f t="shared" si="4"/>
        <v>7.104795737122557</v>
      </c>
      <c r="AP16">
        <v>83.760466886576978</v>
      </c>
    </row>
    <row r="17" spans="1:42">
      <c r="A17">
        <v>16</v>
      </c>
      <c r="B17" t="s">
        <v>29</v>
      </c>
      <c r="C17" t="s">
        <v>16</v>
      </c>
      <c r="D17" t="s">
        <v>475</v>
      </c>
      <c r="E17" s="25" t="s">
        <v>479</v>
      </c>
      <c r="F17" t="s">
        <v>258</v>
      </c>
      <c r="G17" s="27">
        <v>5.2617732175743222E-3</v>
      </c>
      <c r="H17">
        <v>4.2357274401473285E-2</v>
      </c>
      <c r="I17">
        <v>0.1420678768745067</v>
      </c>
      <c r="J17">
        <v>7.8926598263614839E-2</v>
      </c>
      <c r="K17">
        <v>0.19994738226782421</v>
      </c>
      <c r="L17">
        <v>0</v>
      </c>
      <c r="M17">
        <v>1.0523546435148644E-2</v>
      </c>
      <c r="N17">
        <v>0.3735858984477769</v>
      </c>
      <c r="O17">
        <v>0</v>
      </c>
      <c r="P17">
        <v>2.6308866087871613E-2</v>
      </c>
      <c r="Q17">
        <v>2.1047092870297289E-2</v>
      </c>
      <c r="R17">
        <f t="shared" si="2"/>
        <v>0.5840568271507498</v>
      </c>
      <c r="S17">
        <f t="shared" si="3"/>
        <v>4.7355958958168902E-2</v>
      </c>
      <c r="T17">
        <v>-5.2420115303369421</v>
      </c>
      <c r="U17">
        <v>-3.1183345956463238</v>
      </c>
      <c r="V17">
        <v>-1.7982200362309992</v>
      </c>
      <c r="W17">
        <v>-2.4570214462984645</v>
      </c>
      <c r="X17">
        <v>-1.3866232543969883</v>
      </c>
      <c r="Y17">
        <v>0</v>
      </c>
      <c r="Z17">
        <v>-4.5435607043564001</v>
      </c>
      <c r="AA17">
        <v>-0.51686369589155623</v>
      </c>
      <c r="AB17">
        <v>-3.6111881463980646</v>
      </c>
      <c r="AC17">
        <v>0</v>
      </c>
      <c r="AD17">
        <v>-3.8397210936727411</v>
      </c>
      <c r="AE17">
        <v>0.33944963765685304</v>
      </c>
      <c r="AF17">
        <v>-3.0015486588754308</v>
      </c>
      <c r="AG17">
        <v>12</v>
      </c>
      <c r="AH17" t="s">
        <v>515</v>
      </c>
      <c r="AI17">
        <f t="shared" si="0"/>
        <v>7.8926598263614842</v>
      </c>
      <c r="AJ17">
        <f t="shared" si="1"/>
        <v>37.35858984477769</v>
      </c>
      <c r="AK17">
        <v>1.8962278313318803</v>
      </c>
      <c r="AL17">
        <v>0.76309821598073191</v>
      </c>
      <c r="AM17">
        <v>18.96869244935543</v>
      </c>
      <c r="AN17">
        <f t="shared" si="4"/>
        <v>58.405682715074981</v>
      </c>
      <c r="AO17">
        <f t="shared" si="4"/>
        <v>4.73559589581689</v>
      </c>
      <c r="AP17">
        <v>45.251249671139178</v>
      </c>
    </row>
    <row r="18" spans="1:42">
      <c r="A18">
        <v>17</v>
      </c>
      <c r="B18" t="s">
        <v>30</v>
      </c>
      <c r="C18" t="s">
        <v>16</v>
      </c>
      <c r="D18" t="s">
        <v>475</v>
      </c>
      <c r="E18" s="25" t="s">
        <v>479</v>
      </c>
      <c r="F18" t="s">
        <v>258</v>
      </c>
      <c r="G18" s="27">
        <v>0</v>
      </c>
      <c r="H18">
        <v>0.11094890510948907</v>
      </c>
      <c r="I18">
        <v>1.7518248175182483E-2</v>
      </c>
      <c r="J18">
        <v>0.25109489051094896</v>
      </c>
      <c r="K18">
        <v>0</v>
      </c>
      <c r="L18">
        <v>0</v>
      </c>
      <c r="M18">
        <v>0.1232116788321168</v>
      </c>
      <c r="N18">
        <v>0.3039416058394161</v>
      </c>
      <c r="O18">
        <v>0</v>
      </c>
      <c r="P18">
        <v>1.1678832116788322E-2</v>
      </c>
      <c r="Q18">
        <v>3.5620437956204384E-2</v>
      </c>
      <c r="R18">
        <f t="shared" si="2"/>
        <v>0.42715328467153291</v>
      </c>
      <c r="S18">
        <f t="shared" si="3"/>
        <v>4.7299270072992707E-2</v>
      </c>
      <c r="T18">
        <v>0</v>
      </c>
      <c r="U18">
        <v>-2.0810849274235657</v>
      </c>
      <c r="V18">
        <v>-4.0268386798567279</v>
      </c>
      <c r="W18">
        <v>-1.0927813683573162</v>
      </c>
      <c r="X18">
        <v>0</v>
      </c>
      <c r="Y18">
        <v>0</v>
      </c>
      <c r="Z18">
        <v>-1.9623617539473184</v>
      </c>
      <c r="AA18">
        <v>-0.82859795957027127</v>
      </c>
      <c r="AB18">
        <v>-4.4382297312324388</v>
      </c>
      <c r="AC18">
        <v>0</v>
      </c>
      <c r="AD18">
        <v>-3.298565380657533</v>
      </c>
      <c r="AE18">
        <v>-0.2934752391051838</v>
      </c>
      <c r="AF18">
        <v>-3.0028059613609366</v>
      </c>
      <c r="AG18">
        <v>14</v>
      </c>
      <c r="AH18" t="s">
        <v>515</v>
      </c>
      <c r="AI18">
        <f t="shared" si="0"/>
        <v>25.109489051094897</v>
      </c>
      <c r="AJ18">
        <f t="shared" si="1"/>
        <v>30.394160583941609</v>
      </c>
      <c r="AK18">
        <v>2.0140503600253359</v>
      </c>
      <c r="AL18">
        <v>0.76317037050459202</v>
      </c>
      <c r="AM18">
        <v>12.846715328467157</v>
      </c>
      <c r="AN18">
        <f t="shared" si="4"/>
        <v>42.715328467153292</v>
      </c>
      <c r="AO18">
        <f t="shared" si="4"/>
        <v>4.7299270072992705</v>
      </c>
      <c r="AP18">
        <v>55.50364963503651</v>
      </c>
    </row>
    <row r="19" spans="1:42">
      <c r="A19">
        <v>18</v>
      </c>
      <c r="B19" t="s">
        <v>31</v>
      </c>
      <c r="C19" t="s">
        <v>16</v>
      </c>
      <c r="D19" t="s">
        <v>475</v>
      </c>
      <c r="E19" s="25" t="s">
        <v>479</v>
      </c>
      <c r="F19" t="s">
        <v>258</v>
      </c>
      <c r="G19" s="27">
        <v>0</v>
      </c>
      <c r="H19">
        <v>5.2083333333333329E-2</v>
      </c>
      <c r="I19">
        <v>0.16145833333333337</v>
      </c>
      <c r="J19">
        <v>0.16145833333333334</v>
      </c>
      <c r="K19">
        <v>5.2083333333333339E-3</v>
      </c>
      <c r="L19">
        <v>0</v>
      </c>
      <c r="M19">
        <v>0</v>
      </c>
      <c r="N19">
        <v>0.56770833333333326</v>
      </c>
      <c r="O19">
        <v>0</v>
      </c>
      <c r="P19">
        <v>2.0833333333333336E-2</v>
      </c>
      <c r="Q19">
        <v>0</v>
      </c>
      <c r="R19">
        <f t="shared" si="2"/>
        <v>0.57291666666666663</v>
      </c>
      <c r="S19">
        <f t="shared" si="3"/>
        <v>2.0833333333333336E-2</v>
      </c>
      <c r="T19">
        <v>0</v>
      </c>
      <c r="U19">
        <v>-2.9014215940827497</v>
      </c>
      <c r="V19">
        <v>-1.6474171604993164</v>
      </c>
      <c r="W19">
        <v>-1.6474171604993166</v>
      </c>
      <c r="X19">
        <v>-5.2522734280466299</v>
      </c>
      <c r="Y19">
        <v>0</v>
      </c>
      <c r="Z19">
        <v>0</v>
      </c>
      <c r="AA19">
        <v>0.27250727443254552</v>
      </c>
      <c r="AB19">
        <v>-3.8501476017100584</v>
      </c>
      <c r="AC19">
        <v>0</v>
      </c>
      <c r="AD19">
        <v>0</v>
      </c>
      <c r="AE19">
        <v>0.293761118528163</v>
      </c>
      <c r="AF19">
        <v>-3.8501476017100584</v>
      </c>
      <c r="AG19">
        <v>13</v>
      </c>
      <c r="AH19" t="s">
        <v>515</v>
      </c>
      <c r="AI19">
        <f t="shared" si="0"/>
        <v>16.145833333333336</v>
      </c>
      <c r="AJ19">
        <f t="shared" si="1"/>
        <v>56.770833333333329</v>
      </c>
      <c r="AK19">
        <v>1.7375252205186247</v>
      </c>
      <c r="AL19">
        <v>0.6774111213791012</v>
      </c>
      <c r="AM19">
        <v>21.354166666666668</v>
      </c>
      <c r="AN19">
        <f t="shared" si="4"/>
        <v>57.291666666666664</v>
      </c>
      <c r="AO19">
        <f t="shared" si="4"/>
        <v>2.0833333333333335</v>
      </c>
      <c r="AP19">
        <v>72.916666666666657</v>
      </c>
    </row>
    <row r="20" spans="1:42">
      <c r="A20">
        <v>19</v>
      </c>
      <c r="B20" t="s">
        <v>354</v>
      </c>
      <c r="C20" t="s">
        <v>16</v>
      </c>
      <c r="D20" t="s">
        <v>467</v>
      </c>
      <c r="E20" s="25" t="s">
        <v>357</v>
      </c>
      <c r="F20" t="s">
        <v>258</v>
      </c>
      <c r="G20" s="27">
        <v>0</v>
      </c>
      <c r="H20">
        <v>2.9497663551401869E-2</v>
      </c>
      <c r="I20">
        <v>8.2067757009345807E-2</v>
      </c>
      <c r="J20">
        <v>0</v>
      </c>
      <c r="K20">
        <v>5.2570093457943924E-2</v>
      </c>
      <c r="L20">
        <v>0</v>
      </c>
      <c r="M20">
        <v>5.8411214953271021E-2</v>
      </c>
      <c r="N20">
        <v>0.30957943925233644</v>
      </c>
      <c r="O20">
        <v>0.14018691588785046</v>
      </c>
      <c r="P20">
        <v>6.4252336448598124E-2</v>
      </c>
      <c r="Q20">
        <v>5.8995327102803745E-2</v>
      </c>
      <c r="R20">
        <f t="shared" si="2"/>
        <v>0.56074766355140182</v>
      </c>
      <c r="S20">
        <f t="shared" si="3"/>
        <v>0.12324766355140188</v>
      </c>
      <c r="T20">
        <v>0</v>
      </c>
      <c r="U20">
        <v>-3.493502751513335</v>
      </c>
      <c r="V20">
        <v>-2.4145783674638217</v>
      </c>
      <c r="W20">
        <v>0</v>
      </c>
      <c r="X20">
        <v>-2.8916055643450931</v>
      </c>
      <c r="Y20">
        <v>0</v>
      </c>
      <c r="Z20">
        <v>-2.7800607370784824</v>
      </c>
      <c r="AA20">
        <v>-0.80208619141987603</v>
      </c>
      <c r="AB20">
        <v>-2.6785277618358885</v>
      </c>
      <c r="AC20">
        <v>-1.8137383759468302</v>
      </c>
      <c r="AD20">
        <v>-2.7694898663357148</v>
      </c>
      <c r="AE20">
        <v>0.24419696051204198</v>
      </c>
      <c r="AF20">
        <v>-1.9620286981573953</v>
      </c>
      <c r="AG20">
        <v>18</v>
      </c>
      <c r="AH20" t="s">
        <v>515</v>
      </c>
      <c r="AI20">
        <f t="shared" si="0"/>
        <v>0</v>
      </c>
      <c r="AJ20">
        <f t="shared" si="1"/>
        <v>30.957943925233643</v>
      </c>
      <c r="AK20">
        <v>2.3891675915762809</v>
      </c>
      <c r="AL20">
        <v>0.8265952589141341</v>
      </c>
      <c r="AM20">
        <v>11.156542056074766</v>
      </c>
      <c r="AN20">
        <f t="shared" si="4"/>
        <v>56.074766355140184</v>
      </c>
      <c r="AO20">
        <f t="shared" si="4"/>
        <v>12.324766355140188</v>
      </c>
      <c r="AP20">
        <v>30.957943925233643</v>
      </c>
    </row>
    <row r="21" spans="1:42">
      <c r="A21">
        <v>20</v>
      </c>
      <c r="B21" t="s">
        <v>353</v>
      </c>
      <c r="C21" t="s">
        <v>16</v>
      </c>
      <c r="D21" t="s">
        <v>467</v>
      </c>
      <c r="E21" s="25" t="s">
        <v>357</v>
      </c>
      <c r="F21" t="s">
        <v>258</v>
      </c>
      <c r="G21" s="27">
        <v>2.8661507595299517E-2</v>
      </c>
      <c r="H21">
        <v>2.8661507595299517E-2</v>
      </c>
      <c r="I21">
        <v>5.2163943823445115E-2</v>
      </c>
      <c r="J21">
        <v>0</v>
      </c>
      <c r="K21">
        <v>0.17770134709085703</v>
      </c>
      <c r="L21">
        <v>6.9360848380624826E-2</v>
      </c>
      <c r="M21">
        <v>5.1590713671539126E-2</v>
      </c>
      <c r="N21">
        <v>0.31556319862424775</v>
      </c>
      <c r="O21">
        <v>3.4393809114359422E-2</v>
      </c>
      <c r="P21">
        <v>5.732301519059904E-3</v>
      </c>
      <c r="Q21">
        <v>0.13872169676124968</v>
      </c>
      <c r="R21">
        <f t="shared" si="2"/>
        <v>0.64860991688162817</v>
      </c>
      <c r="S21">
        <f t="shared" si="3"/>
        <v>0.14445399828030958</v>
      </c>
      <c r="T21">
        <v>-3.5231199856189597</v>
      </c>
      <c r="U21">
        <v>-3.5231199856189597</v>
      </c>
      <c r="V21">
        <v>-2.8997900259049976</v>
      </c>
      <c r="W21">
        <v>0</v>
      </c>
      <c r="X21">
        <v>-1.5319993379422272</v>
      </c>
      <c r="Y21">
        <v>-2.5965490459461593</v>
      </c>
      <c r="Z21">
        <v>-2.911444457031402</v>
      </c>
      <c r="AA21">
        <v>-0.77423733778981219</v>
      </c>
      <c r="AB21">
        <v>-5.155889373415758</v>
      </c>
      <c r="AC21">
        <v>-3.3348795006245067</v>
      </c>
      <c r="AD21">
        <v>-1.8259479402526759</v>
      </c>
      <c r="AE21">
        <v>0.61293452913738156</v>
      </c>
      <c r="AF21">
        <v>-1.7787787577553336</v>
      </c>
      <c r="AG21">
        <v>21</v>
      </c>
      <c r="AH21" t="s">
        <v>515</v>
      </c>
      <c r="AI21">
        <f t="shared" si="0"/>
        <v>0</v>
      </c>
      <c r="AJ21">
        <f t="shared" si="1"/>
        <v>31.556319862424775</v>
      </c>
      <c r="AK21">
        <v>2.4662121655626339</v>
      </c>
      <c r="AL21">
        <v>0.81004893739813355</v>
      </c>
      <c r="AM21">
        <v>10.948695901404415</v>
      </c>
      <c r="AN21">
        <f t="shared" si="4"/>
        <v>64.860991688162812</v>
      </c>
      <c r="AO21">
        <f t="shared" si="4"/>
        <v>14.445399828030958</v>
      </c>
      <c r="AP21">
        <v>31.556319862424775</v>
      </c>
    </row>
    <row r="22" spans="1:42">
      <c r="A22">
        <v>21</v>
      </c>
      <c r="B22" t="s">
        <v>322</v>
      </c>
      <c r="C22" t="s">
        <v>16</v>
      </c>
      <c r="D22" t="s">
        <v>467</v>
      </c>
      <c r="E22" s="25" t="s">
        <v>357</v>
      </c>
      <c r="F22" t="s">
        <v>258</v>
      </c>
      <c r="G22" s="27">
        <v>1.0354646647683147E-2</v>
      </c>
      <c r="H22">
        <v>1.5531969971524723E-2</v>
      </c>
      <c r="I22">
        <v>9.8369143152989932E-2</v>
      </c>
      <c r="J22">
        <v>0</v>
      </c>
      <c r="K22">
        <v>0.11415997929070669</v>
      </c>
      <c r="L22">
        <v>0</v>
      </c>
      <c r="M22">
        <v>1.0354646647683147E-2</v>
      </c>
      <c r="N22">
        <v>0.35257571835361123</v>
      </c>
      <c r="O22">
        <v>0.23815687289671239</v>
      </c>
      <c r="P22">
        <v>9.3191819829148315E-2</v>
      </c>
      <c r="Q22">
        <v>6.2127879886098879E-2</v>
      </c>
      <c r="R22">
        <f t="shared" si="2"/>
        <v>0.71524721718871342</v>
      </c>
      <c r="S22">
        <f t="shared" si="3"/>
        <v>0.1553196997152472</v>
      </c>
      <c r="T22">
        <v>-4.5599112795824768</v>
      </c>
      <c r="U22">
        <v>-4.1492009457061592</v>
      </c>
      <c r="V22">
        <v>-2.2154780176455695</v>
      </c>
      <c r="W22">
        <v>0</v>
      </c>
      <c r="X22">
        <v>-2.0489355790052932</v>
      </c>
      <c r="Y22">
        <v>0</v>
      </c>
      <c r="Z22">
        <v>-4.5599112795824768</v>
      </c>
      <c r="AA22">
        <v>-0.60773644416816108</v>
      </c>
      <c r="AB22">
        <v>-2.2752709917473313</v>
      </c>
      <c r="AC22">
        <v>-1.1628110781903866</v>
      </c>
      <c r="AD22">
        <v>-2.7144187675530862</v>
      </c>
      <c r="AE22">
        <v>0.92100686613695459</v>
      </c>
      <c r="AF22">
        <v>-1.6934726413771743</v>
      </c>
      <c r="AG22">
        <v>21</v>
      </c>
      <c r="AH22" t="s">
        <v>515</v>
      </c>
      <c r="AI22">
        <f t="shared" si="0"/>
        <v>0</v>
      </c>
      <c r="AJ22">
        <f t="shared" si="1"/>
        <v>35.257571835361126</v>
      </c>
      <c r="AK22">
        <v>2.4473262203927675</v>
      </c>
      <c r="AL22">
        <v>0.80384568366747988</v>
      </c>
      <c r="AM22">
        <v>12.425575977219779</v>
      </c>
      <c r="AN22">
        <f t="shared" si="4"/>
        <v>71.524721718871348</v>
      </c>
      <c r="AO22">
        <f t="shared" si="4"/>
        <v>15.53196997152472</v>
      </c>
      <c r="AP22">
        <v>35.257571835361126</v>
      </c>
    </row>
    <row r="23" spans="1:42">
      <c r="A23">
        <v>22</v>
      </c>
      <c r="B23" t="s">
        <v>323</v>
      </c>
      <c r="C23" t="s">
        <v>16</v>
      </c>
      <c r="D23" t="s">
        <v>467</v>
      </c>
      <c r="E23" s="25" t="s">
        <v>357</v>
      </c>
      <c r="F23" t="s">
        <v>258</v>
      </c>
      <c r="G23" s="27">
        <v>0</v>
      </c>
      <c r="H23">
        <v>3.0023781212841862E-2</v>
      </c>
      <c r="I23">
        <v>2.3781212841854939E-2</v>
      </c>
      <c r="J23">
        <v>2.9726516052318679E-2</v>
      </c>
      <c r="K23">
        <v>7.1640903686087998E-2</v>
      </c>
      <c r="L23">
        <v>0</v>
      </c>
      <c r="M23">
        <v>5.945303210463735E-2</v>
      </c>
      <c r="N23">
        <v>0.40457788347205725</v>
      </c>
      <c r="O23">
        <v>0.16052318668252086</v>
      </c>
      <c r="P23">
        <v>9.5124851367419744E-2</v>
      </c>
      <c r="Q23">
        <v>5.3804994054696804E-2</v>
      </c>
      <c r="R23">
        <f t="shared" si="2"/>
        <v>0.69619500594530348</v>
      </c>
      <c r="S23">
        <f t="shared" si="3"/>
        <v>0.14892984542211654</v>
      </c>
      <c r="T23">
        <v>0</v>
      </c>
      <c r="U23">
        <v>-3.475281779752061</v>
      </c>
      <c r="V23">
        <v>-3.7147908358984369</v>
      </c>
      <c r="W23">
        <v>-3.4855385300959059</v>
      </c>
      <c r="X23">
        <v>-2.5617524237924232</v>
      </c>
      <c r="Y23">
        <v>0</v>
      </c>
      <c r="Z23">
        <v>-2.7612749623395074</v>
      </c>
      <c r="AA23">
        <v>-0.38642633301435148</v>
      </c>
      <c r="AB23">
        <v>-2.252606723187804</v>
      </c>
      <c r="AC23">
        <v>-1.6543404590548123</v>
      </c>
      <c r="AD23">
        <v>-2.8670823960162668</v>
      </c>
      <c r="AE23">
        <v>0.82924377339401412</v>
      </c>
      <c r="AF23">
        <v>-1.7430192040132502</v>
      </c>
      <c r="AG23">
        <v>16</v>
      </c>
      <c r="AH23" t="s">
        <v>515</v>
      </c>
      <c r="AI23">
        <f t="shared" si="0"/>
        <v>2.9726516052318677</v>
      </c>
      <c r="AJ23">
        <f t="shared" si="1"/>
        <v>40.457788347205728</v>
      </c>
      <c r="AK23">
        <v>2.4649950183643194</v>
      </c>
      <c r="AL23">
        <v>0.88905902220255073</v>
      </c>
      <c r="AM23">
        <v>5.3804994054696795</v>
      </c>
      <c r="AN23">
        <f t="shared" si="4"/>
        <v>69.619500594530351</v>
      </c>
      <c r="AO23">
        <f t="shared" si="4"/>
        <v>14.892984542211654</v>
      </c>
      <c r="AP23">
        <v>43.430439952437595</v>
      </c>
    </row>
    <row r="24" spans="1:42">
      <c r="A24">
        <v>23</v>
      </c>
      <c r="B24" t="s">
        <v>417</v>
      </c>
      <c r="C24" t="s">
        <v>16</v>
      </c>
      <c r="D24" t="s">
        <v>467</v>
      </c>
      <c r="E24" s="25" t="s">
        <v>357</v>
      </c>
      <c r="F24" t="s">
        <v>258</v>
      </c>
      <c r="G24" s="27">
        <v>0</v>
      </c>
      <c r="H24">
        <v>0.12760225324516292</v>
      </c>
      <c r="I24">
        <v>3.4288513348028418E-2</v>
      </c>
      <c r="J24">
        <v>0.11756061719324032</v>
      </c>
      <c r="K24">
        <v>5.38819495469018E-2</v>
      </c>
      <c r="L24">
        <v>0</v>
      </c>
      <c r="M24">
        <v>2.9390154298310073E-2</v>
      </c>
      <c r="N24">
        <v>0.22532451628704392</v>
      </c>
      <c r="O24">
        <v>0.13225569434239534</v>
      </c>
      <c r="P24">
        <v>2.4491795248591727E-2</v>
      </c>
      <c r="Q24">
        <v>2.0083272103845216E-2</v>
      </c>
      <c r="R24">
        <f t="shared" si="2"/>
        <v>0.44085231447465112</v>
      </c>
      <c r="S24">
        <f t="shared" si="3"/>
        <v>4.4575067352436944E-2</v>
      </c>
      <c r="T24">
        <v>0</v>
      </c>
      <c r="U24">
        <v>-1.9223274220962396</v>
      </c>
      <c r="V24">
        <v>-3.3380547112683225</v>
      </c>
      <c r="W24">
        <v>-2.0157360068461561</v>
      </c>
      <c r="X24">
        <v>-2.8655718163139197</v>
      </c>
      <c r="Y24">
        <v>0</v>
      </c>
      <c r="Z24">
        <v>-3.497264850408389</v>
      </c>
      <c r="AA24">
        <v>-1.2349025532625626</v>
      </c>
      <c r="AB24">
        <v>-3.6846203971935525</v>
      </c>
      <c r="AC24">
        <v>-1.8811599653071516</v>
      </c>
      <c r="AD24">
        <v>-3.8875803615929816</v>
      </c>
      <c r="AE24">
        <v>-0.23770370264553894</v>
      </c>
      <c r="AF24">
        <v>-3.0649815224298607</v>
      </c>
      <c r="AG24">
        <v>18</v>
      </c>
      <c r="AH24" t="s">
        <v>515</v>
      </c>
      <c r="AI24">
        <f t="shared" si="0"/>
        <v>11.756061719324032</v>
      </c>
      <c r="AJ24">
        <f t="shared" si="1"/>
        <v>22.532451628704393</v>
      </c>
      <c r="AK24">
        <v>2.3500399811506187</v>
      </c>
      <c r="AL24">
        <v>0.81305803474261706</v>
      </c>
      <c r="AM24">
        <v>16.189076659319134</v>
      </c>
      <c r="AN24">
        <f t="shared" si="4"/>
        <v>44.085231447465112</v>
      </c>
      <c r="AO24">
        <f t="shared" si="4"/>
        <v>4.4575067352436948</v>
      </c>
      <c r="AP24">
        <v>34.288513348028424</v>
      </c>
    </row>
    <row r="25" spans="1:42">
      <c r="A25">
        <v>24</v>
      </c>
      <c r="B25" t="s">
        <v>418</v>
      </c>
      <c r="C25" t="s">
        <v>16</v>
      </c>
      <c r="D25" t="s">
        <v>467</v>
      </c>
      <c r="E25" s="25" t="s">
        <v>357</v>
      </c>
      <c r="F25" t="s">
        <v>258</v>
      </c>
      <c r="G25" s="27">
        <v>0</v>
      </c>
      <c r="H25">
        <v>0</v>
      </c>
      <c r="I25">
        <v>0.16260762607626075</v>
      </c>
      <c r="J25">
        <v>4.9200492004920051E-3</v>
      </c>
      <c r="K25">
        <v>0.13776137761377613</v>
      </c>
      <c r="L25">
        <v>0</v>
      </c>
      <c r="M25">
        <v>6.8880688806888066E-2</v>
      </c>
      <c r="N25">
        <v>0.2418204182041821</v>
      </c>
      <c r="O25">
        <v>0.26076260762607628</v>
      </c>
      <c r="P25">
        <v>8.8560885608856083E-2</v>
      </c>
      <c r="Q25">
        <v>1.0086100861008611E-2</v>
      </c>
      <c r="R25">
        <f t="shared" si="2"/>
        <v>0.70922509225092256</v>
      </c>
      <c r="S25">
        <f t="shared" si="3"/>
        <v>9.8646986469864695E-2</v>
      </c>
      <c r="T25">
        <v>0</v>
      </c>
      <c r="U25">
        <v>0</v>
      </c>
      <c r="V25">
        <v>-1.6389526498415785</v>
      </c>
      <c r="W25">
        <v>-5.3095045559386014</v>
      </c>
      <c r="X25">
        <v>-1.8340090157394957</v>
      </c>
      <c r="Y25">
        <v>0</v>
      </c>
      <c r="Z25">
        <v>-2.6040115627022997</v>
      </c>
      <c r="AA25">
        <v>-1.1427248957328942</v>
      </c>
      <c r="AB25">
        <v>-2.3313345062800317</v>
      </c>
      <c r="AC25">
        <v>-1.042008659863195</v>
      </c>
      <c r="AD25">
        <v>-4.5864596450752675</v>
      </c>
      <c r="AE25">
        <v>0.89162349967235899</v>
      </c>
      <c r="AF25">
        <v>-2.2123492984874518</v>
      </c>
      <c r="AG25">
        <v>17</v>
      </c>
      <c r="AH25" t="s">
        <v>515</v>
      </c>
      <c r="AI25">
        <f t="shared" si="0"/>
        <v>0.49200492004920049</v>
      </c>
      <c r="AJ25">
        <f t="shared" si="1"/>
        <v>24.18204182041821</v>
      </c>
      <c r="AK25">
        <v>2.3329758996202408</v>
      </c>
      <c r="AL25">
        <v>0.82343813059986426</v>
      </c>
      <c r="AM25">
        <v>16.260762607626074</v>
      </c>
      <c r="AN25">
        <f t="shared" si="4"/>
        <v>70.922509225092256</v>
      </c>
      <c r="AO25">
        <f t="shared" si="4"/>
        <v>9.8646986469864686</v>
      </c>
      <c r="AP25">
        <v>24.674046740467411</v>
      </c>
    </row>
    <row r="26" spans="1:42">
      <c r="A26">
        <v>25</v>
      </c>
      <c r="B26" t="s">
        <v>419</v>
      </c>
      <c r="C26" t="s">
        <v>16</v>
      </c>
      <c r="D26" t="s">
        <v>468</v>
      </c>
      <c r="E26" s="25" t="s">
        <v>357</v>
      </c>
      <c r="F26" t="s">
        <v>258</v>
      </c>
      <c r="G26" s="27">
        <v>9.9850224663005516E-3</v>
      </c>
      <c r="H26">
        <v>3.0204692960559165E-2</v>
      </c>
      <c r="I26">
        <v>4.992511233150275E-2</v>
      </c>
      <c r="J26">
        <v>0.27483774338492267</v>
      </c>
      <c r="K26">
        <v>4.518222666000999E-2</v>
      </c>
      <c r="L26">
        <v>4.9925112331502758E-3</v>
      </c>
      <c r="M26">
        <v>4.9925112331502758E-3</v>
      </c>
      <c r="N26">
        <v>0.41962056914628071</v>
      </c>
      <c r="O26">
        <v>9.9850224663005516E-3</v>
      </c>
      <c r="P26">
        <v>5.0174737893160265E-2</v>
      </c>
      <c r="Q26">
        <v>4.0189715426859722E-2</v>
      </c>
      <c r="R26">
        <f t="shared" si="2"/>
        <v>0.48477284073889182</v>
      </c>
      <c r="S26">
        <f t="shared" si="3"/>
        <v>9.0364453320019994E-2</v>
      </c>
      <c r="T26">
        <v>-4.5966338549658046</v>
      </c>
      <c r="U26">
        <v>-3.4690877172050065</v>
      </c>
      <c r="V26">
        <v>-2.9460166813080582</v>
      </c>
      <c r="W26">
        <v>-0.97021453256333134</v>
      </c>
      <c r="X26">
        <v>-3.0508167149948102</v>
      </c>
      <c r="Y26">
        <v>-5.2948112272187489</v>
      </c>
      <c r="Z26">
        <v>-5.2948112272187489</v>
      </c>
      <c r="AA26">
        <v>-0.32433118461284061</v>
      </c>
      <c r="AB26">
        <v>-2.9407663622367104</v>
      </c>
      <c r="AC26">
        <v>-4.5966338549658046</v>
      </c>
      <c r="AD26">
        <v>-3.1731245169552813</v>
      </c>
      <c r="AE26">
        <v>-6.0927477750182535E-2</v>
      </c>
      <c r="AF26">
        <v>-2.3091930465540775</v>
      </c>
      <c r="AG26">
        <v>22</v>
      </c>
      <c r="AH26" t="s">
        <v>515</v>
      </c>
      <c r="AI26">
        <f t="shared" si="0"/>
        <v>27.483774338492267</v>
      </c>
      <c r="AJ26">
        <f t="shared" si="1"/>
        <v>41.962056914628072</v>
      </c>
      <c r="AK26">
        <v>2.2579445095363671</v>
      </c>
      <c r="AL26">
        <v>0.73047994118721482</v>
      </c>
      <c r="AM26">
        <v>9.0114827758362459</v>
      </c>
      <c r="AN26">
        <f t="shared" si="4"/>
        <v>48.47728407388918</v>
      </c>
      <c r="AO26">
        <f t="shared" si="4"/>
        <v>9.0364453320019997</v>
      </c>
      <c r="AP26">
        <v>69.445831253120332</v>
      </c>
    </row>
    <row r="27" spans="1:42">
      <c r="A27">
        <v>26</v>
      </c>
      <c r="B27" t="s">
        <v>420</v>
      </c>
      <c r="C27" t="s">
        <v>16</v>
      </c>
      <c r="D27" t="s">
        <v>468</v>
      </c>
      <c r="E27" s="25" t="s">
        <v>357</v>
      </c>
      <c r="F27" t="s">
        <v>258</v>
      </c>
      <c r="G27" s="27">
        <v>0</v>
      </c>
      <c r="H27">
        <v>3.3699808795411082E-2</v>
      </c>
      <c r="I27">
        <v>8.6042065009560229E-2</v>
      </c>
      <c r="J27">
        <v>8.6042065009560242E-2</v>
      </c>
      <c r="K27">
        <v>2.8680688336520078E-2</v>
      </c>
      <c r="L27">
        <v>4.7801147227533461E-3</v>
      </c>
      <c r="M27">
        <v>2.390057361376673E-2</v>
      </c>
      <c r="N27">
        <v>0.30186424474187379</v>
      </c>
      <c r="O27">
        <v>0.18642447418738048</v>
      </c>
      <c r="P27">
        <v>6.6921606118546834E-2</v>
      </c>
      <c r="Q27">
        <v>5.2581261950286798E-2</v>
      </c>
      <c r="R27">
        <f t="shared" si="2"/>
        <v>0.54565009560229438</v>
      </c>
      <c r="S27">
        <f t="shared" si="3"/>
        <v>0.11950286806883363</v>
      </c>
      <c r="T27">
        <v>0</v>
      </c>
      <c r="U27">
        <v>-3.3559823792626027</v>
      </c>
      <c r="V27">
        <v>-2.3629482427211363</v>
      </c>
      <c r="W27">
        <v>-2.3629482427211359</v>
      </c>
      <c r="X27">
        <v>-3.5224312464762719</v>
      </c>
      <c r="Y27">
        <v>-5.3384991561808688</v>
      </c>
      <c r="Z27">
        <v>-3.7096619932964647</v>
      </c>
      <c r="AA27">
        <v>-0.83843618003724985</v>
      </c>
      <c r="AB27">
        <v>-2.6349673443637336</v>
      </c>
      <c r="AC27">
        <v>-1.4734125700096274</v>
      </c>
      <c r="AD27">
        <v>-2.8913813490975171</v>
      </c>
      <c r="AE27">
        <v>0.18311030404136611</v>
      </c>
      <c r="AF27">
        <v>-1.997146298953006</v>
      </c>
      <c r="AG27">
        <v>17</v>
      </c>
      <c r="AH27" t="s">
        <v>515</v>
      </c>
      <c r="AI27">
        <f t="shared" si="0"/>
        <v>8.6042065009560247</v>
      </c>
      <c r="AJ27">
        <f t="shared" si="1"/>
        <v>30.18642447418738</v>
      </c>
      <c r="AK27">
        <v>2.2062154808448353</v>
      </c>
      <c r="AL27">
        <v>0.77869726452942334</v>
      </c>
      <c r="AM27">
        <v>11.974187380497131</v>
      </c>
      <c r="AN27">
        <f t="shared" si="4"/>
        <v>54.565009560229441</v>
      </c>
      <c r="AO27">
        <f t="shared" si="4"/>
        <v>11.950286806883364</v>
      </c>
      <c r="AP27">
        <v>38.790630975143401</v>
      </c>
    </row>
    <row r="28" spans="1:42">
      <c r="A28">
        <v>27</v>
      </c>
      <c r="B28" t="s">
        <v>389</v>
      </c>
      <c r="C28" t="s">
        <v>16</v>
      </c>
      <c r="D28" t="s">
        <v>468</v>
      </c>
      <c r="E28" s="25" t="s">
        <v>357</v>
      </c>
      <c r="F28" t="s">
        <v>258</v>
      </c>
      <c r="G28" s="27">
        <v>0</v>
      </c>
      <c r="H28">
        <v>4.7807712625462219E-2</v>
      </c>
      <c r="I28">
        <v>5.8108821975699929E-2</v>
      </c>
      <c r="J28">
        <v>0.23798203909138932</v>
      </c>
      <c r="K28">
        <v>8.4521922873745367E-2</v>
      </c>
      <c r="L28">
        <v>4.7543581616481763E-2</v>
      </c>
      <c r="M28">
        <v>2.1130480718436345E-2</v>
      </c>
      <c r="N28">
        <v>0.27047015319598522</v>
      </c>
      <c r="O28">
        <v>1.0565240359218171E-2</v>
      </c>
      <c r="P28">
        <v>5.2826201796090854E-3</v>
      </c>
      <c r="Q28">
        <v>6.8674062334918101E-2</v>
      </c>
      <c r="R28">
        <f t="shared" si="2"/>
        <v>0.43423137876386692</v>
      </c>
      <c r="S28">
        <f t="shared" si="3"/>
        <v>7.3956682514527181E-2</v>
      </c>
      <c r="T28">
        <v>0</v>
      </c>
      <c r="U28">
        <v>-2.9915800184532237</v>
      </c>
      <c r="V28">
        <v>-2.7855722520707245</v>
      </c>
      <c r="W28">
        <v>-1.163774921333862</v>
      </c>
      <c r="X28">
        <v>-2.3824354744817793</v>
      </c>
      <c r="Y28">
        <v>-2.9973975528730525</v>
      </c>
      <c r="Z28">
        <v>-3.8356817721714234</v>
      </c>
      <c r="AA28">
        <v>-0.99223852836978421</v>
      </c>
      <c r="AB28">
        <v>-5.2380364356631066</v>
      </c>
      <c r="AC28">
        <v>-4.539564428890098</v>
      </c>
      <c r="AD28">
        <v>-2.6072377319422881</v>
      </c>
      <c r="AE28">
        <v>-0.26460767539156865</v>
      </c>
      <c r="AF28">
        <v>-2.5274414623119306</v>
      </c>
      <c r="AG28">
        <v>23</v>
      </c>
      <c r="AH28" t="s">
        <v>515</v>
      </c>
      <c r="AI28">
        <f t="shared" si="0"/>
        <v>23.79820390913893</v>
      </c>
      <c r="AJ28">
        <f t="shared" si="1"/>
        <v>27.047015319598522</v>
      </c>
      <c r="AK28">
        <v>2.489343782550379</v>
      </c>
      <c r="AL28">
        <v>0.79392389560275589</v>
      </c>
      <c r="AM28">
        <v>10.591653460116216</v>
      </c>
      <c r="AN28">
        <f t="shared" si="4"/>
        <v>43.42313787638669</v>
      </c>
      <c r="AO28">
        <f t="shared" si="4"/>
        <v>7.3956682514527179</v>
      </c>
      <c r="AP28">
        <v>50.845219228737449</v>
      </c>
    </row>
    <row r="29" spans="1:42">
      <c r="A29">
        <v>28</v>
      </c>
      <c r="B29" t="s">
        <v>247</v>
      </c>
      <c r="C29" t="s">
        <v>16</v>
      </c>
      <c r="D29" t="s">
        <v>468</v>
      </c>
      <c r="E29" s="25" t="s">
        <v>357</v>
      </c>
      <c r="F29" t="s">
        <v>258</v>
      </c>
      <c r="G29" s="27">
        <v>0</v>
      </c>
      <c r="H29">
        <v>6.1628201876743588E-2</v>
      </c>
      <c r="I29">
        <v>3.5505959928988078E-2</v>
      </c>
      <c r="J29">
        <v>0.31448135937103722</v>
      </c>
      <c r="K29">
        <v>6.0867359878265283E-2</v>
      </c>
      <c r="L29">
        <v>0</v>
      </c>
      <c r="M29">
        <v>1.5216839969566322E-2</v>
      </c>
      <c r="N29">
        <v>0.24854171950291659</v>
      </c>
      <c r="O29">
        <v>7.6084199847831602E-2</v>
      </c>
      <c r="P29">
        <v>3.0433679939132645E-2</v>
      </c>
      <c r="Q29">
        <v>1.0144559979710881E-2</v>
      </c>
      <c r="R29">
        <f t="shared" si="2"/>
        <v>0.40071011919857979</v>
      </c>
      <c r="S29">
        <f t="shared" si="3"/>
        <v>4.0578239918843524E-2</v>
      </c>
      <c r="T29">
        <v>0</v>
      </c>
      <c r="U29">
        <v>-2.7230266552917675</v>
      </c>
      <c r="V29">
        <v>-3.3019030853189553</v>
      </c>
      <c r="W29">
        <v>-0.7792508876773655</v>
      </c>
      <c r="X29">
        <v>-2.7362596575716212</v>
      </c>
      <c r="Y29">
        <v>0</v>
      </c>
      <c r="Z29">
        <v>-4.1700187675095668</v>
      </c>
      <c r="AA29">
        <v>-1.1064049759089476</v>
      </c>
      <c r="AB29">
        <v>-3.4612989909143668</v>
      </c>
      <c r="AC29">
        <v>-2.4967803223523628</v>
      </c>
      <c r="AD29">
        <v>-4.5806213130666791</v>
      </c>
      <c r="AE29">
        <v>-0.40250715116589519</v>
      </c>
      <c r="AF29">
        <v>-3.1630988093992021</v>
      </c>
      <c r="AG29">
        <v>19</v>
      </c>
      <c r="AH29" t="s">
        <v>515</v>
      </c>
      <c r="AI29">
        <f t="shared" si="0"/>
        <v>31.448135937103721</v>
      </c>
      <c r="AJ29">
        <f t="shared" si="1"/>
        <v>24.854171950291658</v>
      </c>
      <c r="AK29">
        <v>2.1182405822202832</v>
      </c>
      <c r="AL29">
        <v>0.71940379719465242</v>
      </c>
      <c r="AM29">
        <v>9.7134161805731676</v>
      </c>
      <c r="AN29">
        <f t="shared" si="4"/>
        <v>40.07101191985798</v>
      </c>
      <c r="AO29">
        <f t="shared" si="4"/>
        <v>4.0578239918843524</v>
      </c>
      <c r="AP29">
        <v>56.302307887395379</v>
      </c>
    </row>
    <row r="30" spans="1:42">
      <c r="A30">
        <v>29</v>
      </c>
      <c r="B30" t="s">
        <v>248</v>
      </c>
      <c r="C30" t="s">
        <v>16</v>
      </c>
      <c r="D30" t="s">
        <v>468</v>
      </c>
      <c r="E30" s="25" t="s">
        <v>357</v>
      </c>
      <c r="F30" t="s">
        <v>258</v>
      </c>
      <c r="G30" s="27">
        <v>0</v>
      </c>
      <c r="H30">
        <v>6.1731557377049176E-2</v>
      </c>
      <c r="I30">
        <v>0.10245901639344263</v>
      </c>
      <c r="J30">
        <v>4.6106557377049169E-2</v>
      </c>
      <c r="K30">
        <v>6.1731557377049162E-2</v>
      </c>
      <c r="L30">
        <v>0</v>
      </c>
      <c r="M30">
        <v>6.6598360655737696E-2</v>
      </c>
      <c r="N30">
        <v>0.36398565573770492</v>
      </c>
      <c r="O30">
        <v>7.197745901639345E-2</v>
      </c>
      <c r="P30">
        <v>5.6352459016393436E-2</v>
      </c>
      <c r="Q30">
        <v>9.2213114754098338E-2</v>
      </c>
      <c r="R30">
        <f t="shared" si="2"/>
        <v>0.56429303278688525</v>
      </c>
      <c r="S30">
        <f t="shared" si="3"/>
        <v>0.14856557377049179</v>
      </c>
      <c r="T30">
        <v>0</v>
      </c>
      <c r="U30">
        <v>-2.7212408292881594</v>
      </c>
      <c r="V30">
        <v>-2.1701959049482999</v>
      </c>
      <c r="W30">
        <v>-3.0295967875067475</v>
      </c>
      <c r="X30">
        <v>-2.7212408292881598</v>
      </c>
      <c r="Y30">
        <v>0</v>
      </c>
      <c r="Z30">
        <v>-2.6401556273643214</v>
      </c>
      <c r="AA30">
        <v>-0.55810665741106602</v>
      </c>
      <c r="AB30">
        <v>-2.8181268510228361</v>
      </c>
      <c r="AC30">
        <v>-2.5567030215613311</v>
      </c>
      <c r="AD30">
        <v>-2.286907280274816</v>
      </c>
      <c r="AE30">
        <v>0.25860375440648137</v>
      </c>
      <c r="AF30">
        <v>-1.7458960524348739</v>
      </c>
      <c r="AG30">
        <v>14</v>
      </c>
      <c r="AH30" t="s">
        <v>515</v>
      </c>
      <c r="AI30">
        <f t="shared" si="0"/>
        <v>4.6106557377049171</v>
      </c>
      <c r="AJ30">
        <f t="shared" si="1"/>
        <v>36.39856557377049</v>
      </c>
      <c r="AK30">
        <v>2.3881945665812241</v>
      </c>
      <c r="AL30">
        <v>0.9049422836636114</v>
      </c>
      <c r="AM30">
        <v>16.419057377049178</v>
      </c>
      <c r="AN30">
        <f t="shared" si="4"/>
        <v>56.429303278688522</v>
      </c>
      <c r="AO30">
        <f t="shared" si="4"/>
        <v>14.856557377049178</v>
      </c>
      <c r="AP30">
        <v>41.009221311475407</v>
      </c>
    </row>
    <row r="31" spans="1:42">
      <c r="A31">
        <v>30</v>
      </c>
      <c r="B31" t="s">
        <v>341</v>
      </c>
      <c r="C31" t="s">
        <v>16</v>
      </c>
      <c r="D31" t="s">
        <v>468</v>
      </c>
      <c r="E31" s="25" t="s">
        <v>357</v>
      </c>
      <c r="F31" t="s">
        <v>258</v>
      </c>
      <c r="G31" s="27">
        <v>0</v>
      </c>
      <c r="H31">
        <v>1.7502668089647812E-2</v>
      </c>
      <c r="I31">
        <v>0.10245464247598721</v>
      </c>
      <c r="J31">
        <v>0.14514407684098185</v>
      </c>
      <c r="K31">
        <v>1.2806830309498401E-2</v>
      </c>
      <c r="L31">
        <v>0.32017075773746001</v>
      </c>
      <c r="M31">
        <v>2.5613660618996798E-2</v>
      </c>
      <c r="N31">
        <v>0.21387406616862328</v>
      </c>
      <c r="O31">
        <v>0</v>
      </c>
      <c r="P31">
        <v>3.8420490928495199E-2</v>
      </c>
      <c r="Q31">
        <v>3.8633938100320168E-2</v>
      </c>
      <c r="R31">
        <f t="shared" si="2"/>
        <v>0.57246531483457852</v>
      </c>
      <c r="S31">
        <f t="shared" si="3"/>
        <v>7.7054429028815374E-2</v>
      </c>
      <c r="T31">
        <v>0</v>
      </c>
      <c r="U31">
        <v>-4.0277442965529886</v>
      </c>
      <c r="V31">
        <v>-2.1702434685051117</v>
      </c>
      <c r="W31">
        <v>-1.7732060613323073</v>
      </c>
      <c r="X31">
        <v>-4.344887087724425</v>
      </c>
      <c r="Y31">
        <v>-0.75298718091596217</v>
      </c>
      <c r="Z31">
        <v>-3.6386820502470227</v>
      </c>
      <c r="AA31">
        <v>-1.3017296348002552</v>
      </c>
      <c r="AB31">
        <v>-3.2199863191522278</v>
      </c>
      <c r="AC31">
        <v>0</v>
      </c>
      <c r="AD31">
        <v>-3.2142241385537007</v>
      </c>
      <c r="AE31">
        <v>0.29191672817580583</v>
      </c>
      <c r="AF31">
        <v>-2.4830582204262179</v>
      </c>
      <c r="AG31">
        <v>16</v>
      </c>
      <c r="AH31" t="s">
        <v>515</v>
      </c>
      <c r="AI31">
        <f t="shared" si="0"/>
        <v>14.514407684098185</v>
      </c>
      <c r="AJ31">
        <f t="shared" si="1"/>
        <v>21.387406616862329</v>
      </c>
      <c r="AK31">
        <v>2.0449672980493214</v>
      </c>
      <c r="AL31">
        <v>0.73756604491896471</v>
      </c>
      <c r="AM31">
        <v>11.995731056563502</v>
      </c>
      <c r="AN31">
        <f t="shared" si="4"/>
        <v>57.246531483457851</v>
      </c>
      <c r="AO31">
        <f t="shared" si="4"/>
        <v>7.7054429028815372</v>
      </c>
      <c r="AP31">
        <v>35.90181430096051</v>
      </c>
    </row>
    <row r="32" spans="1:42">
      <c r="A32">
        <v>31</v>
      </c>
      <c r="B32" t="s">
        <v>342</v>
      </c>
      <c r="C32" t="s">
        <v>16</v>
      </c>
      <c r="D32" t="s">
        <v>469</v>
      </c>
      <c r="E32" s="25" t="s">
        <v>357</v>
      </c>
      <c r="F32" t="s">
        <v>258</v>
      </c>
      <c r="G32" s="27">
        <v>0</v>
      </c>
      <c r="H32">
        <v>0.10068349106203996</v>
      </c>
      <c r="I32">
        <v>3.6803364879074658E-2</v>
      </c>
      <c r="J32">
        <v>4.7318611987381701E-2</v>
      </c>
      <c r="K32">
        <v>1.577287066246057E-2</v>
      </c>
      <c r="L32">
        <v>0.16298633017875919</v>
      </c>
      <c r="M32">
        <v>9.9894847528916947E-2</v>
      </c>
      <c r="N32">
        <v>0.20531019978969506</v>
      </c>
      <c r="O32">
        <v>0</v>
      </c>
      <c r="P32">
        <v>1.577287066246057E-2</v>
      </c>
      <c r="Q32">
        <v>0.12092534174553103</v>
      </c>
      <c r="R32">
        <f t="shared" si="2"/>
        <v>0.4839642481598318</v>
      </c>
      <c r="S32">
        <f t="shared" si="3"/>
        <v>0.1366982124079916</v>
      </c>
      <c r="T32">
        <v>0</v>
      </c>
      <c r="U32">
        <v>-2.1896531957969585</v>
      </c>
      <c r="V32">
        <v>-3.2646683031847168</v>
      </c>
      <c r="W32">
        <v>-3.0023768162726596</v>
      </c>
      <c r="X32">
        <v>-4.133565275375382</v>
      </c>
      <c r="Y32">
        <v>-1.6361740689251365</v>
      </c>
      <c r="Z32">
        <v>-2.1983934845412012</v>
      </c>
      <c r="AA32">
        <v>-1.3534298449397721</v>
      </c>
      <c r="AB32">
        <v>-4.133565275375382</v>
      </c>
      <c r="AC32">
        <v>0</v>
      </c>
      <c r="AD32">
        <v>-1.9836964847214513</v>
      </c>
      <c r="AE32">
        <v>-6.4165013043382957E-2</v>
      </c>
      <c r="AF32">
        <v>-1.8429886589968456</v>
      </c>
      <c r="AG32">
        <v>14</v>
      </c>
      <c r="AH32" t="s">
        <v>515</v>
      </c>
      <c r="AI32">
        <f t="shared" si="0"/>
        <v>4.7318611987381702</v>
      </c>
      <c r="AJ32">
        <f t="shared" si="1"/>
        <v>20.531019978969507</v>
      </c>
      <c r="AK32">
        <v>2.0573179632896417</v>
      </c>
      <c r="AL32">
        <v>0.77956546839760121</v>
      </c>
      <c r="AM32">
        <v>13.748685594111462</v>
      </c>
      <c r="AN32">
        <f t="shared" si="4"/>
        <v>48.396424815983181</v>
      </c>
      <c r="AO32">
        <f t="shared" si="4"/>
        <v>13.669821240799159</v>
      </c>
      <c r="AP32">
        <v>25.262881177707676</v>
      </c>
    </row>
    <row r="33" spans="1:42">
      <c r="A33">
        <v>32</v>
      </c>
      <c r="B33" t="s">
        <v>343</v>
      </c>
      <c r="C33" t="s">
        <v>16</v>
      </c>
      <c r="D33" t="s">
        <v>469</v>
      </c>
      <c r="E33" s="25" t="s">
        <v>357</v>
      </c>
      <c r="F33" t="s">
        <v>258</v>
      </c>
      <c r="G33" s="27">
        <v>0</v>
      </c>
      <c r="H33">
        <v>0.16763005780346824</v>
      </c>
      <c r="I33">
        <v>2.8901734104046249E-2</v>
      </c>
      <c r="J33">
        <v>3.4682080924855495E-2</v>
      </c>
      <c r="K33">
        <v>1.15606936416185E-2</v>
      </c>
      <c r="L33">
        <v>0</v>
      </c>
      <c r="M33">
        <v>0.27167630057803477</v>
      </c>
      <c r="N33">
        <v>5.7803468208092491E-2</v>
      </c>
      <c r="O33">
        <v>0</v>
      </c>
      <c r="P33">
        <v>5.78034682080925E-3</v>
      </c>
      <c r="Q33">
        <v>0.12716763005780349</v>
      </c>
      <c r="R33">
        <f t="shared" si="2"/>
        <v>0.34104046242774577</v>
      </c>
      <c r="S33">
        <f t="shared" si="3"/>
        <v>0.13294797687861273</v>
      </c>
      <c r="T33">
        <v>0</v>
      </c>
      <c r="U33">
        <v>-1.6025174695895263</v>
      </c>
      <c r="V33">
        <v>-3.5145260669691583</v>
      </c>
      <c r="W33">
        <v>-3.3262343431887</v>
      </c>
      <c r="X33">
        <v>-4.448516375942714</v>
      </c>
      <c r="Y33">
        <v>0</v>
      </c>
      <c r="Z33">
        <v>-0.9861343052414191</v>
      </c>
      <c r="AA33">
        <v>-2.7911651078127164</v>
      </c>
      <c r="AB33">
        <v>-5.1474944768134527</v>
      </c>
      <c r="AC33">
        <v>0</v>
      </c>
      <c r="AD33">
        <v>-1.9262373834566082</v>
      </c>
      <c r="AE33">
        <v>-0.65866100448877551</v>
      </c>
      <c r="AF33">
        <v>-1.8751410781671058</v>
      </c>
      <c r="AG33">
        <v>12</v>
      </c>
      <c r="AH33" t="s">
        <v>515</v>
      </c>
      <c r="AI33">
        <f t="shared" si="0"/>
        <v>3.4682080924855496</v>
      </c>
      <c r="AJ33">
        <f t="shared" si="1"/>
        <v>5.7803468208092488</v>
      </c>
      <c r="AK33">
        <v>1.9284984436961792</v>
      </c>
      <c r="AL33">
        <v>0.77608486574765656</v>
      </c>
      <c r="AM33">
        <v>19.653179190751448</v>
      </c>
      <c r="AN33">
        <f t="shared" si="4"/>
        <v>34.104046242774579</v>
      </c>
      <c r="AO33">
        <f t="shared" si="4"/>
        <v>13.294797687861273</v>
      </c>
      <c r="AP33">
        <v>9.2485549132947984</v>
      </c>
    </row>
    <row r="34" spans="1:42">
      <c r="A34">
        <v>33</v>
      </c>
      <c r="B34" t="s">
        <v>344</v>
      </c>
      <c r="C34" t="s">
        <v>16</v>
      </c>
      <c r="D34" t="s">
        <v>469</v>
      </c>
      <c r="E34" s="25" t="s">
        <v>357</v>
      </c>
      <c r="F34" t="s">
        <v>258</v>
      </c>
      <c r="G34" s="27">
        <v>1.127713560755568E-2</v>
      </c>
      <c r="H34">
        <v>0.13532562729066816</v>
      </c>
      <c r="I34">
        <v>8.4578517056667607E-2</v>
      </c>
      <c r="J34">
        <v>0</v>
      </c>
      <c r="K34">
        <v>3.9469974626444873E-2</v>
      </c>
      <c r="L34">
        <v>0</v>
      </c>
      <c r="M34">
        <v>0.21990414434733574</v>
      </c>
      <c r="N34">
        <v>0.15844375528615728</v>
      </c>
      <c r="O34">
        <v>0</v>
      </c>
      <c r="P34">
        <v>0</v>
      </c>
      <c r="Q34">
        <v>9.0780941640823232E-2</v>
      </c>
      <c r="R34">
        <f t="shared" si="2"/>
        <v>0.41781787425993788</v>
      </c>
      <c r="S34">
        <f t="shared" si="3"/>
        <v>9.0780941640823232E-2</v>
      </c>
      <c r="T34">
        <v>-4.4736367960262422</v>
      </c>
      <c r="U34">
        <v>-1.854669060212315</v>
      </c>
      <c r="V34">
        <v>-2.3817042974466447</v>
      </c>
      <c r="W34">
        <v>0</v>
      </c>
      <c r="X34">
        <v>-3.1919449950516623</v>
      </c>
      <c r="Y34">
        <v>0</v>
      </c>
      <c r="Z34">
        <v>-1.2662250601032887</v>
      </c>
      <c r="AA34">
        <v>-1.6698531759330117</v>
      </c>
      <c r="AB34">
        <v>0</v>
      </c>
      <c r="AC34">
        <v>0</v>
      </c>
      <c r="AD34">
        <v>-2.3041366836854644</v>
      </c>
      <c r="AE34">
        <v>-0.33173769953910132</v>
      </c>
      <c r="AF34">
        <v>-2.3041366836854644</v>
      </c>
      <c r="AG34">
        <v>13</v>
      </c>
      <c r="AH34" t="s">
        <v>515</v>
      </c>
      <c r="AI34">
        <f t="shared" ref="AI34:AI65" si="5">J34*100</f>
        <v>0</v>
      </c>
      <c r="AJ34">
        <f t="shared" ref="AJ34:AJ65" si="6">N34*100</f>
        <v>15.844375528615728</v>
      </c>
      <c r="AK34">
        <v>2.1220253525760495</v>
      </c>
      <c r="AL34">
        <v>0.82731666666361103</v>
      </c>
      <c r="AM34">
        <v>23.118127995489143</v>
      </c>
      <c r="AN34">
        <f t="shared" si="4"/>
        <v>41.781787425993791</v>
      </c>
      <c r="AO34">
        <f t="shared" si="4"/>
        <v>9.0780941640823229</v>
      </c>
      <c r="AP34">
        <v>15.844375528615728</v>
      </c>
    </row>
    <row r="35" spans="1:42">
      <c r="A35">
        <v>34</v>
      </c>
      <c r="B35" t="s">
        <v>345</v>
      </c>
      <c r="C35" t="s">
        <v>16</v>
      </c>
      <c r="D35" t="s">
        <v>469</v>
      </c>
      <c r="E35" s="25" t="s">
        <v>357</v>
      </c>
      <c r="F35" t="s">
        <v>258</v>
      </c>
      <c r="G35" s="27">
        <v>0</v>
      </c>
      <c r="H35">
        <v>0.11812570145903484</v>
      </c>
      <c r="I35">
        <v>0.16273849607182944</v>
      </c>
      <c r="J35">
        <v>2.2446689113355785E-2</v>
      </c>
      <c r="K35">
        <v>1.6835016835016842E-2</v>
      </c>
      <c r="L35">
        <v>0</v>
      </c>
      <c r="M35">
        <v>0.16273849607182944</v>
      </c>
      <c r="N35">
        <v>0.17424242424242431</v>
      </c>
      <c r="O35">
        <v>0</v>
      </c>
      <c r="P35">
        <v>1.1223344556677893E-2</v>
      </c>
      <c r="Q35">
        <v>9.034792368125702E-2</v>
      </c>
      <c r="R35">
        <f t="shared" si="2"/>
        <v>0.35381593714927062</v>
      </c>
      <c r="S35">
        <f t="shared" si="3"/>
        <v>0.10157126823793491</v>
      </c>
      <c r="T35">
        <v>0</v>
      </c>
      <c r="U35">
        <v>-2.0103002031151855</v>
      </c>
      <c r="V35">
        <v>-1.6379918577831862</v>
      </c>
      <c r="W35">
        <v>-3.7739097032985116</v>
      </c>
      <c r="X35">
        <v>-4.0673158898341812</v>
      </c>
      <c r="Y35">
        <v>0</v>
      </c>
      <c r="Z35">
        <v>-1.6379918577831862</v>
      </c>
      <c r="AA35">
        <v>-1.5558536662999936</v>
      </c>
      <c r="AB35">
        <v>-4.478472532942134</v>
      </c>
      <c r="AC35">
        <v>0</v>
      </c>
      <c r="AD35">
        <v>-2.3093941567512131</v>
      </c>
      <c r="AE35">
        <v>-0.602307563855765</v>
      </c>
      <c r="AF35">
        <v>-2.1798866817308888</v>
      </c>
      <c r="AG35">
        <v>10</v>
      </c>
      <c r="AH35" t="s">
        <v>515</v>
      </c>
      <c r="AI35">
        <f t="shared" si="5"/>
        <v>2.2446689113355784</v>
      </c>
      <c r="AJ35">
        <f t="shared" si="6"/>
        <v>17.424242424242429</v>
      </c>
      <c r="AK35">
        <v>2.0023624891929126</v>
      </c>
      <c r="AL35">
        <v>0.86961497982654157</v>
      </c>
      <c r="AM35">
        <v>28.086419753086428</v>
      </c>
      <c r="AN35">
        <f t="shared" si="4"/>
        <v>35.381593714927064</v>
      </c>
      <c r="AO35">
        <f t="shared" si="4"/>
        <v>10.157126823793492</v>
      </c>
      <c r="AP35">
        <v>19.668911335578009</v>
      </c>
    </row>
    <row r="36" spans="1:42">
      <c r="A36">
        <v>35</v>
      </c>
      <c r="B36" t="s">
        <v>346</v>
      </c>
      <c r="C36" t="s">
        <v>16</v>
      </c>
      <c r="D36" t="s">
        <v>469</v>
      </c>
      <c r="E36" s="25" t="s">
        <v>357</v>
      </c>
      <c r="F36" t="s">
        <v>258</v>
      </c>
      <c r="G36" s="27">
        <v>0</v>
      </c>
      <c r="H36">
        <v>0.13388259526261592</v>
      </c>
      <c r="I36">
        <v>0.19052523171987645</v>
      </c>
      <c r="J36">
        <v>3.0895983522142123E-2</v>
      </c>
      <c r="K36">
        <v>5.149330587023688E-3</v>
      </c>
      <c r="L36">
        <v>0</v>
      </c>
      <c r="M36">
        <v>0.23171987641606595</v>
      </c>
      <c r="N36">
        <v>0.20108135942327501</v>
      </c>
      <c r="O36">
        <v>0</v>
      </c>
      <c r="P36">
        <v>0</v>
      </c>
      <c r="Q36">
        <v>6.2564366632337803E-2</v>
      </c>
      <c r="R36">
        <f t="shared" si="2"/>
        <v>0.43795056642636465</v>
      </c>
      <c r="S36">
        <f t="shared" si="3"/>
        <v>6.2564366632337803E-2</v>
      </c>
      <c r="T36">
        <v>0</v>
      </c>
      <c r="U36">
        <v>-1.867057209517365</v>
      </c>
      <c r="V36">
        <v>-1.4466009673508815</v>
      </c>
      <c r="W36">
        <v>-3.4457457579232242</v>
      </c>
      <c r="X36">
        <v>-5.2637259217784171</v>
      </c>
      <c r="Y36">
        <v>0</v>
      </c>
      <c r="Z36">
        <v>-1.1986251979993405</v>
      </c>
      <c r="AA36">
        <v>-1.379549514608694</v>
      </c>
      <c r="AB36">
        <v>0</v>
      </c>
      <c r="AC36">
        <v>0</v>
      </c>
      <c r="AD36">
        <v>-2.7069522048348849</v>
      </c>
      <c r="AE36">
        <v>-0.24948376415408183</v>
      </c>
      <c r="AF36">
        <v>-2.7069522048348849</v>
      </c>
      <c r="AG36">
        <v>12</v>
      </c>
      <c r="AH36" t="s">
        <v>515</v>
      </c>
      <c r="AI36">
        <f t="shared" si="5"/>
        <v>3.0895983522142121</v>
      </c>
      <c r="AJ36">
        <f t="shared" si="6"/>
        <v>20.1081359423275</v>
      </c>
      <c r="AK36">
        <v>1.9545220407587223</v>
      </c>
      <c r="AL36">
        <v>0.78655753161812825</v>
      </c>
      <c r="AM36">
        <v>32.440782698249237</v>
      </c>
      <c r="AN36">
        <f t="shared" si="4"/>
        <v>43.795056642636467</v>
      </c>
      <c r="AO36">
        <f t="shared" si="4"/>
        <v>6.2564366632337807</v>
      </c>
      <c r="AP36">
        <v>23.197734294541711</v>
      </c>
    </row>
    <row r="37" spans="1:42" s="80" customFormat="1">
      <c r="A37" s="80">
        <v>36</v>
      </c>
      <c r="B37" s="80" t="s">
        <v>347</v>
      </c>
      <c r="C37" s="80" t="s">
        <v>16</v>
      </c>
      <c r="D37" s="80" t="s">
        <v>469</v>
      </c>
      <c r="E37" s="81" t="s">
        <v>357</v>
      </c>
      <c r="F37" s="80" t="s">
        <v>258</v>
      </c>
      <c r="G37" s="82">
        <v>0</v>
      </c>
      <c r="H37" s="80">
        <v>9.9365166988683404E-2</v>
      </c>
      <c r="I37" s="80">
        <v>0.14904775048302504</v>
      </c>
      <c r="J37" s="80">
        <v>3.3121722329561128E-2</v>
      </c>
      <c r="K37" s="80">
        <v>0</v>
      </c>
      <c r="L37" s="80">
        <v>0</v>
      </c>
      <c r="M37" s="80">
        <v>0.16008832459287878</v>
      </c>
      <c r="N37" s="80">
        <v>0.32072867789125026</v>
      </c>
      <c r="O37" s="80">
        <v>0</v>
      </c>
      <c r="P37" s="80">
        <v>0</v>
      </c>
      <c r="Q37" s="80">
        <v>7.2039746066795446E-2</v>
      </c>
      <c r="R37">
        <f t="shared" si="2"/>
        <v>0.48081700248412906</v>
      </c>
      <c r="S37">
        <f t="shared" si="3"/>
        <v>7.2039746066795446E-2</v>
      </c>
      <c r="T37" s="80">
        <v>0</v>
      </c>
      <c r="U37" s="80">
        <v>-2.2042982651431653</v>
      </c>
      <c r="V37" s="80">
        <v>-1.7420892883278309</v>
      </c>
      <c r="W37" s="80">
        <v>-3.3738832804154413</v>
      </c>
      <c r="X37" s="80">
        <v>0</v>
      </c>
      <c r="Y37" s="80">
        <v>0</v>
      </c>
      <c r="Z37" s="80">
        <v>-1.6575710463565063</v>
      </c>
      <c r="AA37" s="80">
        <v>-0.75042511297919967</v>
      </c>
      <c r="AB37" s="80">
        <v>0</v>
      </c>
      <c r="AC37" s="80">
        <v>0</v>
      </c>
      <c r="AD37" s="80">
        <v>-2.555770906645868</v>
      </c>
      <c r="AE37" s="80">
        <v>-7.6769671888582747E-2</v>
      </c>
      <c r="AF37" s="80">
        <v>-2.555770906645868</v>
      </c>
      <c r="AG37" s="80">
        <v>11</v>
      </c>
      <c r="AH37" s="80" t="s">
        <v>515</v>
      </c>
      <c r="AI37" s="80">
        <f t="shared" si="5"/>
        <v>3.312172232956113</v>
      </c>
      <c r="AJ37" s="80">
        <f t="shared" si="6"/>
        <v>32.072867789125027</v>
      </c>
      <c r="AK37" s="80">
        <v>1.8348349660004217</v>
      </c>
      <c r="AL37" s="80">
        <v>0.76518561373998151</v>
      </c>
      <c r="AM37" s="80">
        <v>24.841291747170846</v>
      </c>
      <c r="AN37">
        <f t="shared" si="4"/>
        <v>48.081700248412908</v>
      </c>
      <c r="AO37">
        <f t="shared" si="4"/>
        <v>7.2039746066795445</v>
      </c>
      <c r="AP37" s="80">
        <v>35.385040022081142</v>
      </c>
    </row>
    <row r="38" spans="1:42" s="77" customFormat="1">
      <c r="A38" s="77">
        <v>37</v>
      </c>
      <c r="B38" s="77" t="s">
        <v>348</v>
      </c>
      <c r="C38" s="77" t="s">
        <v>16</v>
      </c>
      <c r="D38" s="77" t="s">
        <v>473</v>
      </c>
      <c r="E38" s="78" t="s">
        <v>479</v>
      </c>
      <c r="F38" s="78" t="s">
        <v>478</v>
      </c>
      <c r="G38" s="79">
        <v>0</v>
      </c>
      <c r="H38" s="77">
        <v>0.14288793103448275</v>
      </c>
      <c r="I38" s="77">
        <v>4.3103448275862058E-2</v>
      </c>
      <c r="J38" s="77">
        <v>0.10409482758620689</v>
      </c>
      <c r="K38" s="77">
        <v>6.0560344827586196E-2</v>
      </c>
      <c r="L38" s="77">
        <v>1.7456896551724138E-2</v>
      </c>
      <c r="M38" s="77">
        <v>4.0301724137931039E-2</v>
      </c>
      <c r="N38" s="77">
        <v>0.41487068965517226</v>
      </c>
      <c r="O38" s="77">
        <v>0</v>
      </c>
      <c r="P38" s="77">
        <v>2.1982758620689657E-2</v>
      </c>
      <c r="Q38" s="77">
        <v>6.3577586206896547E-2</v>
      </c>
      <c r="R38">
        <f t="shared" si="2"/>
        <v>0.53318965517241368</v>
      </c>
      <c r="S38">
        <f t="shared" si="3"/>
        <v>8.5560344827586204E-2</v>
      </c>
      <c r="T38" s="77">
        <v>0</v>
      </c>
      <c r="U38" s="77">
        <v>-1.7915080550218283</v>
      </c>
      <c r="V38" s="77">
        <v>-3.1000922888782338</v>
      </c>
      <c r="W38" s="77">
        <v>-2.1525322856000648</v>
      </c>
      <c r="X38" s="77">
        <v>-2.7416432829046471</v>
      </c>
      <c r="Y38" s="77">
        <v>-4.030409425541003</v>
      </c>
      <c r="Z38" s="77">
        <v>-3.1702246884671155</v>
      </c>
      <c r="AA38" s="77">
        <v>-0.34386598564615189</v>
      </c>
      <c r="AB38" s="77">
        <v>-3.795268852055516</v>
      </c>
      <c r="AC38" s="77">
        <v>0</v>
      </c>
      <c r="AD38" s="77">
        <v>-2.6898056813596725</v>
      </c>
      <c r="AE38" s="77">
        <v>0.13295412539149687</v>
      </c>
      <c r="AF38" s="77">
        <v>-2.3690895645151344</v>
      </c>
      <c r="AG38" s="77">
        <v>27</v>
      </c>
      <c r="AH38" s="77">
        <v>4.3333333333333339</v>
      </c>
      <c r="AI38" s="77">
        <f t="shared" si="5"/>
        <v>10.409482758620689</v>
      </c>
      <c r="AJ38" s="77">
        <f t="shared" si="6"/>
        <v>41.487068965517224</v>
      </c>
      <c r="AK38" s="77">
        <v>2.3181559125237166</v>
      </c>
      <c r="AL38" s="77">
        <v>0.70335881500533937</v>
      </c>
      <c r="AM38" s="77">
        <v>18.59913793103448</v>
      </c>
      <c r="AN38">
        <f t="shared" si="4"/>
        <v>53.318965517241367</v>
      </c>
      <c r="AO38">
        <f t="shared" si="4"/>
        <v>8.556034482758621</v>
      </c>
      <c r="AP38" s="77">
        <v>51.896551724137915</v>
      </c>
    </row>
    <row r="39" spans="1:42" s="77" customFormat="1">
      <c r="A39" s="77">
        <v>38</v>
      </c>
      <c r="B39" s="77" t="s">
        <v>332</v>
      </c>
      <c r="C39" s="77" t="s">
        <v>16</v>
      </c>
      <c r="D39" s="77" t="s">
        <v>473</v>
      </c>
      <c r="E39" s="78" t="s">
        <v>479</v>
      </c>
      <c r="F39" s="78" t="s">
        <v>478</v>
      </c>
      <c r="G39" s="79">
        <v>0</v>
      </c>
      <c r="H39" s="77">
        <v>0.10813615608136158</v>
      </c>
      <c r="I39" s="77">
        <v>5.0435865504358669E-2</v>
      </c>
      <c r="J39" s="77">
        <v>7.1398920713989233E-2</v>
      </c>
      <c r="K39" s="77">
        <v>4.1511000415110022E-2</v>
      </c>
      <c r="L39" s="77">
        <v>9.1324200913242032E-2</v>
      </c>
      <c r="M39" s="77">
        <v>4.2548775425487767E-2</v>
      </c>
      <c r="N39" s="77">
        <v>0.31237027812370288</v>
      </c>
      <c r="O39" s="77">
        <v>0</v>
      </c>
      <c r="P39" s="77">
        <v>4.1511000415110017E-3</v>
      </c>
      <c r="Q39" s="77">
        <v>7.7833125778331291E-2</v>
      </c>
      <c r="R39">
        <f t="shared" si="2"/>
        <v>0.4877542548775427</v>
      </c>
      <c r="S39">
        <f t="shared" si="3"/>
        <v>8.1984225819842299E-2</v>
      </c>
      <c r="T39" s="77">
        <v>0</v>
      </c>
      <c r="U39" s="77">
        <v>-2.109922342021628</v>
      </c>
      <c r="V39" s="77">
        <v>-2.9353005343690732</v>
      </c>
      <c r="W39" s="77">
        <v>-2.5653964846766764</v>
      </c>
      <c r="X39" s="77">
        <v>-3.1393996233664034</v>
      </c>
      <c r="Y39" s="77">
        <v>-2.2975725511705014</v>
      </c>
      <c r="Z39" s="77">
        <v>-3.1136237044194122</v>
      </c>
      <c r="AA39" s="77">
        <v>-0.78906122511691934</v>
      </c>
      <c r="AB39" s="77">
        <v>-5.480222169845649</v>
      </c>
      <c r="AC39" s="77">
        <v>0</v>
      </c>
      <c r="AD39" s="77">
        <v>-2.4721590769654971</v>
      </c>
      <c r="AE39" s="77">
        <v>-4.8992777887073305E-2</v>
      </c>
      <c r="AF39" s="77">
        <v>-2.4156877129672041</v>
      </c>
      <c r="AG39" s="77">
        <v>28</v>
      </c>
      <c r="AH39" s="77">
        <v>4.3333333333333339</v>
      </c>
      <c r="AI39" s="77">
        <f t="shared" si="5"/>
        <v>7.1398920713989238</v>
      </c>
      <c r="AJ39" s="77">
        <f t="shared" si="6"/>
        <v>31.23702781237029</v>
      </c>
      <c r="AK39" s="77">
        <v>2.4522074659974891</v>
      </c>
      <c r="AL39" s="77">
        <v>0.73591145396671787</v>
      </c>
      <c r="AM39" s="77">
        <v>15.857202158572026</v>
      </c>
      <c r="AN39">
        <f t="shared" si="4"/>
        <v>48.775425487754269</v>
      </c>
      <c r="AO39">
        <f t="shared" si="4"/>
        <v>8.1984225819842305</v>
      </c>
      <c r="AP39" s="77">
        <v>38.376919883769212</v>
      </c>
    </row>
    <row r="40" spans="1:42" s="77" customFormat="1">
      <c r="A40" s="77">
        <v>39</v>
      </c>
      <c r="B40" s="77" t="s">
        <v>333</v>
      </c>
      <c r="C40" s="77" t="s">
        <v>16</v>
      </c>
      <c r="D40" s="77" t="s">
        <v>473</v>
      </c>
      <c r="E40" s="78" t="s">
        <v>479</v>
      </c>
      <c r="F40" s="78" t="s">
        <v>478</v>
      </c>
      <c r="G40" s="79">
        <v>4.0330711837063922E-3</v>
      </c>
      <c r="H40" s="77">
        <v>0.10123008671103045</v>
      </c>
      <c r="I40" s="77">
        <v>0.39524097600322633</v>
      </c>
      <c r="J40" s="77">
        <v>0.10929622907844325</v>
      </c>
      <c r="K40" s="77">
        <v>4.8396854204476709E-2</v>
      </c>
      <c r="L40" s="77">
        <v>0</v>
      </c>
      <c r="M40" s="77">
        <v>2.0165355918531962E-2</v>
      </c>
      <c r="N40" s="77">
        <v>6.3722524702560998E-2</v>
      </c>
      <c r="O40" s="77">
        <v>0</v>
      </c>
      <c r="P40" s="77">
        <v>0</v>
      </c>
      <c r="Q40" s="77">
        <v>0.10828796128251664</v>
      </c>
      <c r="R40">
        <f t="shared" si="2"/>
        <v>0.13228473482556968</v>
      </c>
      <c r="S40">
        <f t="shared" si="3"/>
        <v>0.10828796128251664</v>
      </c>
      <c r="T40" s="77">
        <v>-5.5091858869866339</v>
      </c>
      <c r="U40" s="77">
        <v>-2.1836310532548264</v>
      </c>
      <c r="V40" s="77">
        <v>-0.42533442652444681</v>
      </c>
      <c r="W40" s="77">
        <v>-2.0979500101568802</v>
      </c>
      <c r="X40" s="77">
        <v>-2.978713268384396</v>
      </c>
      <c r="Y40" s="77">
        <v>0</v>
      </c>
      <c r="Z40" s="77">
        <v>-3.8834177484178118</v>
      </c>
      <c r="AA40" s="77">
        <v>-2.6873737744330097</v>
      </c>
      <c r="AB40" s="77">
        <v>0</v>
      </c>
      <c r="AC40" s="77">
        <v>0</v>
      </c>
      <c r="AD40" s="77">
        <v>-2.1083492669085269</v>
      </c>
      <c r="AE40" s="77">
        <v>-1.8809069438945105</v>
      </c>
      <c r="AF40" s="77">
        <v>-2.1083492669085269</v>
      </c>
      <c r="AG40" s="77">
        <v>16</v>
      </c>
      <c r="AH40" s="77">
        <v>4.3333333333333339</v>
      </c>
      <c r="AI40" s="77">
        <f t="shared" si="5"/>
        <v>10.929622907844324</v>
      </c>
      <c r="AJ40" s="77">
        <f t="shared" si="6"/>
        <v>6.3722524702560994</v>
      </c>
      <c r="AK40" s="77">
        <v>2.1834674770833669</v>
      </c>
      <c r="AL40" s="77">
        <v>0.78751942528262742</v>
      </c>
      <c r="AM40" s="77">
        <v>50.050413389796319</v>
      </c>
      <c r="AN40">
        <f t="shared" si="4"/>
        <v>13.228473482556968</v>
      </c>
      <c r="AO40">
        <f t="shared" si="4"/>
        <v>10.828796128251664</v>
      </c>
      <c r="AP40" s="77">
        <v>17.301875378100423</v>
      </c>
    </row>
    <row r="41" spans="1:42" s="77" customFormat="1">
      <c r="A41" s="77">
        <v>40</v>
      </c>
      <c r="B41" s="77" t="s">
        <v>334</v>
      </c>
      <c r="C41" s="77" t="s">
        <v>16</v>
      </c>
      <c r="D41" s="77" t="s">
        <v>473</v>
      </c>
      <c r="E41" s="78" t="s">
        <v>479</v>
      </c>
      <c r="F41" s="78" t="s">
        <v>478</v>
      </c>
      <c r="G41" s="79">
        <v>7.6194086429112962E-2</v>
      </c>
      <c r="H41" s="77">
        <v>7.5815011372251717E-2</v>
      </c>
      <c r="I41" s="77">
        <v>0.50416982562547386</v>
      </c>
      <c r="J41" s="77">
        <v>7.5815011372251705E-3</v>
      </c>
      <c r="K41" s="77">
        <v>2.2934040940106138E-2</v>
      </c>
      <c r="L41" s="77">
        <v>1.1372251705837754E-2</v>
      </c>
      <c r="M41" s="77">
        <v>4.5489006823351018E-2</v>
      </c>
      <c r="N41" s="77">
        <v>0.14916603487490526</v>
      </c>
      <c r="O41" s="77">
        <v>0</v>
      </c>
      <c r="P41" s="77">
        <v>0</v>
      </c>
      <c r="Q41" s="77">
        <v>7.6952236542835478E-2</v>
      </c>
      <c r="R41">
        <f t="shared" si="2"/>
        <v>0.22896133434420018</v>
      </c>
      <c r="S41">
        <f t="shared" si="3"/>
        <v>7.6952236542835478E-2</v>
      </c>
      <c r="T41" s="77">
        <v>-2.4952181455661306</v>
      </c>
      <c r="U41" s="77">
        <v>-2.5006159434931798</v>
      </c>
      <c r="V41" s="77">
        <v>1.6679689198655374E-2</v>
      </c>
      <c r="W41" s="77">
        <v>-4.8744336729158544</v>
      </c>
      <c r="X41" s="77">
        <v>-3.7519318508543194</v>
      </c>
      <c r="Y41" s="77">
        <v>-4.465141541384388</v>
      </c>
      <c r="Z41" s="77">
        <v>-3.0437284718222464</v>
      </c>
      <c r="AA41" s="77">
        <v>-1.7411569903645285</v>
      </c>
      <c r="AB41" s="77">
        <v>0</v>
      </c>
      <c r="AC41" s="77">
        <v>0</v>
      </c>
      <c r="AD41" s="77">
        <v>-2.484496056474903</v>
      </c>
      <c r="AE41" s="77">
        <v>-1.21418537867369</v>
      </c>
      <c r="AF41" s="77">
        <v>-2.484496056474903</v>
      </c>
      <c r="AG41" s="77">
        <v>13</v>
      </c>
      <c r="AH41" s="77">
        <v>4.3333333333333339</v>
      </c>
      <c r="AI41" s="77">
        <f t="shared" si="5"/>
        <v>0.75815011372251706</v>
      </c>
      <c r="AJ41" s="77">
        <f t="shared" si="6"/>
        <v>14.916603487490526</v>
      </c>
      <c r="AK41" s="77">
        <v>2.1244919226560315</v>
      </c>
      <c r="AL41" s="77">
        <v>0.82827831141219321</v>
      </c>
      <c r="AM41" s="77">
        <v>65.617892342683845</v>
      </c>
      <c r="AN41">
        <f t="shared" si="4"/>
        <v>22.896133434420019</v>
      </c>
      <c r="AO41">
        <f t="shared" si="4"/>
        <v>7.6952236542835477</v>
      </c>
      <c r="AP41" s="77">
        <v>15.674753601213043</v>
      </c>
    </row>
    <row r="42" spans="1:42" s="77" customFormat="1">
      <c r="A42" s="77">
        <v>41</v>
      </c>
      <c r="B42" s="77" t="s">
        <v>139</v>
      </c>
      <c r="C42" s="77" t="s">
        <v>16</v>
      </c>
      <c r="D42" s="77" t="s">
        <v>473</v>
      </c>
      <c r="E42" s="78" t="s">
        <v>479</v>
      </c>
      <c r="F42" s="78" t="s">
        <v>478</v>
      </c>
      <c r="G42" s="79">
        <v>7.3463573463573476E-2</v>
      </c>
      <c r="H42" s="77">
        <v>0.10236060236060238</v>
      </c>
      <c r="I42" s="77">
        <v>0.18722018722018721</v>
      </c>
      <c r="J42" s="77">
        <v>0</v>
      </c>
      <c r="K42" s="77">
        <v>3.6630036630036625E-2</v>
      </c>
      <c r="L42" s="77">
        <v>4.0700040700040698E-4</v>
      </c>
      <c r="M42" s="77">
        <v>0.12759462759462759</v>
      </c>
      <c r="N42" s="77">
        <v>0.30158730158730157</v>
      </c>
      <c r="O42" s="77">
        <v>0</v>
      </c>
      <c r="P42" s="77">
        <v>0</v>
      </c>
      <c r="Q42" s="77">
        <v>9.7476597476597482E-2</v>
      </c>
      <c r="R42">
        <f t="shared" si="2"/>
        <v>0.46621896621896619</v>
      </c>
      <c r="S42">
        <f t="shared" si="3"/>
        <v>9.7476597476597482E-2</v>
      </c>
      <c r="T42" s="77">
        <v>-2.5346636770019009</v>
      </c>
      <c r="U42" s="77">
        <v>-2.1712665300052003</v>
      </c>
      <c r="V42" s="77">
        <v>-1.4681748439326745</v>
      </c>
      <c r="W42" s="77">
        <v>0</v>
      </c>
      <c r="X42" s="77">
        <v>-3.2695689391837193</v>
      </c>
      <c r="Y42" s="77">
        <v>-7.806289289267033</v>
      </c>
      <c r="Z42" s="77">
        <v>-1.9223959259650565</v>
      </c>
      <c r="AA42" s="77">
        <v>-0.83975065475182065</v>
      </c>
      <c r="AB42" s="77">
        <v>0</v>
      </c>
      <c r="AC42" s="77">
        <v>0</v>
      </c>
      <c r="AD42" s="77">
        <v>-2.2255822973327648</v>
      </c>
      <c r="AE42" s="77">
        <v>-0.13533029741337829</v>
      </c>
      <c r="AF42" s="77">
        <v>-2.2255822973327648</v>
      </c>
      <c r="AG42" s="77">
        <v>14</v>
      </c>
      <c r="AH42" s="77">
        <v>4.3333333333333339</v>
      </c>
      <c r="AI42" s="77">
        <f t="shared" si="5"/>
        <v>0</v>
      </c>
      <c r="AJ42" s="77">
        <f t="shared" si="6"/>
        <v>30.158730158730158</v>
      </c>
      <c r="AK42" s="77">
        <v>2.089537501706948</v>
      </c>
      <c r="AL42" s="77">
        <v>0.79177419840726859</v>
      </c>
      <c r="AM42" s="77">
        <v>36.304436304436308</v>
      </c>
      <c r="AN42">
        <f t="shared" si="4"/>
        <v>46.621896621896617</v>
      </c>
      <c r="AO42">
        <f t="shared" si="4"/>
        <v>9.747659747659748</v>
      </c>
      <c r="AP42" s="77">
        <v>30.158730158730158</v>
      </c>
    </row>
    <row r="43" spans="1:42" s="77" customFormat="1">
      <c r="A43" s="77">
        <v>42</v>
      </c>
      <c r="B43" s="77" t="s">
        <v>126</v>
      </c>
      <c r="C43" s="77" t="s">
        <v>16</v>
      </c>
      <c r="D43" s="77" t="s">
        <v>473</v>
      </c>
      <c r="E43" s="78" t="s">
        <v>479</v>
      </c>
      <c r="F43" s="78" t="s">
        <v>478</v>
      </c>
      <c r="G43" s="79">
        <v>0.12711538461538463</v>
      </c>
      <c r="H43" s="77">
        <v>6.9615384615384635E-2</v>
      </c>
      <c r="I43" s="77">
        <v>0.39230769230769241</v>
      </c>
      <c r="J43" s="77">
        <v>3.8461538461538464E-3</v>
      </c>
      <c r="K43" s="77">
        <v>1.1730769230769232E-2</v>
      </c>
      <c r="L43" s="77">
        <v>0</v>
      </c>
      <c r="M43" s="77">
        <v>0.12365384615384617</v>
      </c>
      <c r="N43" s="77">
        <v>0.16615384615384615</v>
      </c>
      <c r="O43" s="77">
        <v>0</v>
      </c>
      <c r="P43" s="77">
        <v>0</v>
      </c>
      <c r="Q43" s="77">
        <v>8.6346153846153836E-2</v>
      </c>
      <c r="R43">
        <f t="shared" si="2"/>
        <v>0.30153846153846153</v>
      </c>
      <c r="S43">
        <f t="shared" si="3"/>
        <v>8.6346153846153836E-2</v>
      </c>
      <c r="T43" s="77">
        <v>-1.9267081626047791</v>
      </c>
      <c r="U43" s="77">
        <v>-2.5926124793442011</v>
      </c>
      <c r="V43" s="77">
        <v>-0.43762221974269522</v>
      </c>
      <c r="W43" s="77">
        <v>-5.5568280616995374</v>
      </c>
      <c r="X43" s="77">
        <v>-4.4337399228189183</v>
      </c>
      <c r="Y43" s="77">
        <v>0</v>
      </c>
      <c r="Z43" s="77">
        <v>-1.9582750670262632</v>
      </c>
      <c r="AA43" s="77">
        <v>-1.6131347743154265</v>
      </c>
      <c r="AB43" s="77">
        <v>0</v>
      </c>
      <c r="AC43" s="77">
        <v>0</v>
      </c>
      <c r="AD43" s="77">
        <v>-2.3590875134446669</v>
      </c>
      <c r="AE43" s="77">
        <v>-0.83998253881083085</v>
      </c>
      <c r="AF43" s="77">
        <v>-2.3590875134446669</v>
      </c>
      <c r="AG43" s="77">
        <v>16</v>
      </c>
      <c r="AH43" s="77">
        <v>4.3333333333333339</v>
      </c>
      <c r="AI43" s="77">
        <f t="shared" si="5"/>
        <v>0.38461538461538464</v>
      </c>
      <c r="AJ43" s="77">
        <f t="shared" si="6"/>
        <v>16.615384615384617</v>
      </c>
      <c r="AK43" s="77">
        <v>2.0203594575289228</v>
      </c>
      <c r="AL43" s="77">
        <v>0.72869064254752336</v>
      </c>
      <c r="AM43" s="77">
        <v>58.90384615384616</v>
      </c>
      <c r="AN43">
        <f t="shared" si="4"/>
        <v>30.153846153846153</v>
      </c>
      <c r="AO43">
        <f t="shared" si="4"/>
        <v>8.6346153846153832</v>
      </c>
      <c r="AP43" s="77">
        <v>17</v>
      </c>
    </row>
    <row r="44" spans="1:42" s="77" customFormat="1">
      <c r="A44" s="77">
        <v>43</v>
      </c>
      <c r="B44" s="77" t="s">
        <v>75</v>
      </c>
      <c r="C44" s="77" t="s">
        <v>16</v>
      </c>
      <c r="D44" s="77" t="s">
        <v>474</v>
      </c>
      <c r="E44" s="78" t="s">
        <v>479</v>
      </c>
      <c r="F44" s="78" t="s">
        <v>478</v>
      </c>
      <c r="G44" s="79">
        <v>2.4911770811708533E-2</v>
      </c>
      <c r="H44" s="77">
        <v>0.11625493045463986</v>
      </c>
      <c r="I44" s="77">
        <v>0.1619265102761055</v>
      </c>
      <c r="J44" s="77">
        <v>3.3215694415611383E-2</v>
      </c>
      <c r="K44" s="77">
        <v>2.4911770811708533E-2</v>
      </c>
      <c r="L44" s="77">
        <v>0</v>
      </c>
      <c r="M44" s="77">
        <v>0.33215694415611385</v>
      </c>
      <c r="N44" s="77">
        <v>7.0998546813369312E-2</v>
      </c>
      <c r="O44" s="77">
        <v>1.2871081586049412E-2</v>
      </c>
      <c r="P44" s="77">
        <v>4.1519618019514228E-3</v>
      </c>
      <c r="Q44" s="77">
        <v>8.1170853228150305E-2</v>
      </c>
      <c r="R44">
        <f t="shared" si="2"/>
        <v>0.44093834336724114</v>
      </c>
      <c r="S44">
        <f t="shared" si="3"/>
        <v>8.5322815030101723E-2</v>
      </c>
      <c r="T44" s="77">
        <v>-3.6671875432449488</v>
      </c>
      <c r="U44" s="77">
        <v>-2.0283831820989571</v>
      </c>
      <c r="V44" s="77">
        <v>-1.6439632011693031</v>
      </c>
      <c r="W44" s="77">
        <v>-3.3709529277485504</v>
      </c>
      <c r="X44" s="77">
        <v>-3.6671875432449488</v>
      </c>
      <c r="Y44" s="77">
        <v>0</v>
      </c>
      <c r="Z44" s="77">
        <v>-0.69844561901115332</v>
      </c>
      <c r="AA44" s="77">
        <v>-2.5714508936463507</v>
      </c>
      <c r="AB44" s="77">
        <v>-5.480013727948073</v>
      </c>
      <c r="AC44" s="77">
        <v>-4.3398175899343991</v>
      </c>
      <c r="AD44" s="77">
        <v>-2.4265439606256289</v>
      </c>
      <c r="AE44" s="77">
        <v>-0.23735471044976902</v>
      </c>
      <c r="AF44" s="77">
        <v>-2.3721293128660537</v>
      </c>
      <c r="AG44" s="77">
        <v>18</v>
      </c>
      <c r="AH44" s="77">
        <v>3.6333333333333337</v>
      </c>
      <c r="AI44" s="77">
        <f t="shared" si="5"/>
        <v>3.3215694415611381</v>
      </c>
      <c r="AJ44" s="77">
        <f t="shared" si="6"/>
        <v>7.0998546813369314</v>
      </c>
      <c r="AK44" s="77">
        <v>2.2696645025453379</v>
      </c>
      <c r="AL44" s="77">
        <v>0.7852500275595603</v>
      </c>
      <c r="AM44" s="77">
        <v>30.309321154245389</v>
      </c>
      <c r="AN44">
        <f t="shared" si="4"/>
        <v>44.093834336724115</v>
      </c>
      <c r="AO44">
        <f t="shared" si="4"/>
        <v>8.5322815030101715</v>
      </c>
      <c r="AP44" s="77">
        <v>10.42142412289807</v>
      </c>
    </row>
    <row r="45" spans="1:42" s="77" customFormat="1">
      <c r="A45" s="77">
        <v>44</v>
      </c>
      <c r="B45" s="77" t="s">
        <v>44</v>
      </c>
      <c r="C45" s="77" t="s">
        <v>16</v>
      </c>
      <c r="D45" s="77" t="s">
        <v>474</v>
      </c>
      <c r="E45" s="78" t="s">
        <v>479</v>
      </c>
      <c r="F45" s="78" t="s">
        <v>478</v>
      </c>
      <c r="G45" s="79">
        <v>7.146237576904875E-2</v>
      </c>
      <c r="H45" s="77">
        <v>0.14221486038807382</v>
      </c>
      <c r="I45" s="77">
        <v>0.20847136772361566</v>
      </c>
      <c r="J45" s="77">
        <v>4.7326076668244201E-3</v>
      </c>
      <c r="K45" s="77">
        <v>2.8395646000946521E-2</v>
      </c>
      <c r="L45" s="77">
        <v>0</v>
      </c>
      <c r="M45" s="77">
        <v>0.12328442972077613</v>
      </c>
      <c r="N45" s="77">
        <v>0.21864647420728822</v>
      </c>
      <c r="O45" s="77">
        <v>0</v>
      </c>
      <c r="P45" s="77">
        <v>4.7326076668244201E-3</v>
      </c>
      <c r="Q45" s="77">
        <v>0.11736867013724561</v>
      </c>
      <c r="R45">
        <f t="shared" si="2"/>
        <v>0.37032654992901087</v>
      </c>
      <c r="S45">
        <f t="shared" si="3"/>
        <v>0.12210127780407003</v>
      </c>
      <c r="T45" s="77">
        <v>-2.5644398033103841</v>
      </c>
      <c r="U45" s="77">
        <v>-1.7970146327535677</v>
      </c>
      <c r="V45" s="77">
        <v>-1.3341643466261497</v>
      </c>
      <c r="W45" s="77">
        <v>-5.3485350827086542</v>
      </c>
      <c r="X45" s="77">
        <v>-3.5327128547968329</v>
      </c>
      <c r="Y45" s="77">
        <v>0</v>
      </c>
      <c r="Z45" s="77">
        <v>-1.9616884959768206</v>
      </c>
      <c r="AA45" s="77">
        <v>-1.2735715528383891</v>
      </c>
      <c r="AB45" s="77">
        <v>-5.3485350827086542</v>
      </c>
      <c r="AC45" s="77">
        <v>0</v>
      </c>
      <c r="AD45" s="77">
        <v>-2.017587585912934</v>
      </c>
      <c r="AE45" s="77">
        <v>-0.53081616800343556</v>
      </c>
      <c r="AF45" s="77">
        <v>-1.9726803901199184</v>
      </c>
      <c r="AG45" s="77">
        <v>18</v>
      </c>
      <c r="AH45" s="77">
        <v>3.6333333333333337</v>
      </c>
      <c r="AI45" s="77">
        <f t="shared" si="5"/>
        <v>0.47326076668244199</v>
      </c>
      <c r="AJ45" s="77">
        <f t="shared" si="6"/>
        <v>21.864647420728822</v>
      </c>
      <c r="AK45" s="77">
        <v>2.4418081551084865</v>
      </c>
      <c r="AL45" s="77">
        <v>0.84480764401248609</v>
      </c>
      <c r="AM45" s="77">
        <v>42.214860388073831</v>
      </c>
      <c r="AN45">
        <f t="shared" si="4"/>
        <v>37.032654992901087</v>
      </c>
      <c r="AO45">
        <f t="shared" si="4"/>
        <v>12.210127780407003</v>
      </c>
      <c r="AP45" s="77">
        <v>22.337908187411266</v>
      </c>
    </row>
    <row r="46" spans="1:42" s="77" customFormat="1">
      <c r="A46" s="77">
        <v>45</v>
      </c>
      <c r="B46" s="77" t="s">
        <v>288</v>
      </c>
      <c r="C46" s="77" t="s">
        <v>16</v>
      </c>
      <c r="D46" s="77" t="s">
        <v>474</v>
      </c>
      <c r="E46" s="78" t="s">
        <v>479</v>
      </c>
      <c r="F46" s="78" t="s">
        <v>478</v>
      </c>
      <c r="G46" s="79">
        <v>6.6627474034881451E-2</v>
      </c>
      <c r="H46" s="77">
        <v>0.18812463256907699</v>
      </c>
      <c r="I46" s="77">
        <v>0.39976484420928871</v>
      </c>
      <c r="J46" s="77">
        <v>0</v>
      </c>
      <c r="K46" s="77">
        <v>3.9192631785224382E-3</v>
      </c>
      <c r="L46" s="77">
        <v>0</v>
      </c>
      <c r="M46" s="77">
        <v>8.2304526748971221E-2</v>
      </c>
      <c r="N46" s="77">
        <v>0.16108171663727222</v>
      </c>
      <c r="O46" s="77">
        <v>0</v>
      </c>
      <c r="P46" s="77">
        <v>7.8385263570448765E-3</v>
      </c>
      <c r="Q46" s="77">
        <v>8.2500489907897323E-2</v>
      </c>
      <c r="R46">
        <f t="shared" si="2"/>
        <v>0.24730550656476588</v>
      </c>
      <c r="S46">
        <f t="shared" si="3"/>
        <v>9.0339016264942201E-2</v>
      </c>
      <c r="T46" s="77">
        <v>-2.6396873831906533</v>
      </c>
      <c r="U46" s="77">
        <v>-1.46224215761552</v>
      </c>
      <c r="V46" s="77">
        <v>-0.40644501999451293</v>
      </c>
      <c r="W46" s="77">
        <v>0</v>
      </c>
      <c r="X46" s="77">
        <v>-5.5379246438929117</v>
      </c>
      <c r="Y46" s="77">
        <v>0</v>
      </c>
      <c r="Z46" s="77">
        <v>-2.4114394979061275</v>
      </c>
      <c r="AA46" s="77">
        <v>-1.650201511088766</v>
      </c>
      <c r="AB46" s="77">
        <v>-4.8408350178559729</v>
      </c>
      <c r="AC46" s="77">
        <v>0</v>
      </c>
      <c r="AD46" s="77">
        <v>-2.4088478143684746</v>
      </c>
      <c r="AE46" s="77">
        <v>-1.1130349852447461</v>
      </c>
      <c r="AF46" s="77">
        <v>-2.3095025438377337</v>
      </c>
      <c r="AG46" s="77">
        <v>11</v>
      </c>
      <c r="AH46" s="77">
        <v>3.6333333333333337</v>
      </c>
      <c r="AI46" s="77">
        <f t="shared" si="5"/>
        <v>0</v>
      </c>
      <c r="AJ46" s="77">
        <f t="shared" si="6"/>
        <v>16.108171663727223</v>
      </c>
      <c r="AK46" s="77">
        <v>1.8787308660959632</v>
      </c>
      <c r="AL46" s="77">
        <v>0.783491625930545</v>
      </c>
      <c r="AM46" s="77">
        <v>65.451695081324715</v>
      </c>
      <c r="AN46">
        <f t="shared" si="4"/>
        <v>24.730550656476588</v>
      </c>
      <c r="AO46">
        <f t="shared" si="4"/>
        <v>9.0339016264942202</v>
      </c>
      <c r="AP46" s="77">
        <v>16.108171663727223</v>
      </c>
    </row>
    <row r="47" spans="1:42" s="77" customFormat="1">
      <c r="A47" s="77">
        <v>46</v>
      </c>
      <c r="B47" s="77" t="s">
        <v>289</v>
      </c>
      <c r="C47" s="77" t="s">
        <v>16</v>
      </c>
      <c r="D47" s="77" t="s">
        <v>474</v>
      </c>
      <c r="E47" s="78" t="s">
        <v>479</v>
      </c>
      <c r="F47" s="78" t="s">
        <v>478</v>
      </c>
      <c r="G47" s="79">
        <v>2.9411764705882349E-2</v>
      </c>
      <c r="H47" s="77">
        <v>0.17226890756302518</v>
      </c>
      <c r="I47" s="77">
        <v>0.43697478991596622</v>
      </c>
      <c r="J47" s="77">
        <v>2.9411764705882349E-2</v>
      </c>
      <c r="K47" s="77">
        <v>0</v>
      </c>
      <c r="L47" s="77">
        <v>0</v>
      </c>
      <c r="M47" s="77">
        <v>4.6218487394957979E-2</v>
      </c>
      <c r="N47" s="77">
        <v>0.13907563025210085</v>
      </c>
      <c r="O47" s="77">
        <v>2.1008403361344536E-4</v>
      </c>
      <c r="P47" s="77">
        <v>0</v>
      </c>
      <c r="Q47" s="77">
        <v>4.9579831932773114E-2</v>
      </c>
      <c r="R47">
        <f t="shared" si="2"/>
        <v>0.18550420168067228</v>
      </c>
      <c r="S47">
        <f t="shared" si="3"/>
        <v>4.9579831932773114E-2</v>
      </c>
      <c r="T47" s="77">
        <v>-3.4965075614664802</v>
      </c>
      <c r="U47" s="77">
        <v>-1.569631662033681</v>
      </c>
      <c r="V47" s="77">
        <v>-0.25344890080953952</v>
      </c>
      <c r="W47" s="77">
        <v>-3.4965075614664802</v>
      </c>
      <c r="X47" s="77">
        <v>0</v>
      </c>
      <c r="Y47" s="77">
        <v>0</v>
      </c>
      <c r="Z47" s="77">
        <v>-3.0270547446830323</v>
      </c>
      <c r="AA47" s="77">
        <v>-1.8229887728618368</v>
      </c>
      <c r="AB47" s="77">
        <v>0</v>
      </c>
      <c r="AC47" s="77">
        <v>-8.4677928411211099</v>
      </c>
      <c r="AD47" s="77">
        <v>-2.9533200322104007</v>
      </c>
      <c r="AE47" s="77">
        <v>-1.4794917370669691</v>
      </c>
      <c r="AF47" s="77">
        <v>-2.9533200322104007</v>
      </c>
      <c r="AG47" s="77">
        <v>14</v>
      </c>
      <c r="AH47" s="77">
        <v>3.6333333333333337</v>
      </c>
      <c r="AI47" s="77">
        <f t="shared" si="5"/>
        <v>2.9411764705882351</v>
      </c>
      <c r="AJ47" s="77">
        <f t="shared" si="6"/>
        <v>13.907563025210084</v>
      </c>
      <c r="AK47" s="77">
        <v>2.0074197243121703</v>
      </c>
      <c r="AL47" s="77">
        <v>0.76065786892353227</v>
      </c>
      <c r="AM47" s="77">
        <v>63.865546218487381</v>
      </c>
      <c r="AN47">
        <f t="shared" si="4"/>
        <v>18.550420168067227</v>
      </c>
      <c r="AO47">
        <f t="shared" si="4"/>
        <v>4.9579831932773111</v>
      </c>
      <c r="AP47" s="77">
        <v>16.84873949579832</v>
      </c>
    </row>
    <row r="48" spans="1:42" s="77" customFormat="1">
      <c r="A48" s="77">
        <v>47</v>
      </c>
      <c r="B48" s="77" t="s">
        <v>449</v>
      </c>
      <c r="C48" s="77" t="s">
        <v>16</v>
      </c>
      <c r="D48" s="77" t="s">
        <v>474</v>
      </c>
      <c r="E48" s="78" t="s">
        <v>479</v>
      </c>
      <c r="F48" s="78" t="s">
        <v>478</v>
      </c>
      <c r="G48" s="79">
        <v>0.132013201320132</v>
      </c>
      <c r="H48" s="77">
        <v>0.11857614332861857</v>
      </c>
      <c r="I48" s="77">
        <v>0.40075436115040081</v>
      </c>
      <c r="J48" s="77">
        <v>1.4144271570014145E-2</v>
      </c>
      <c r="K48" s="77">
        <v>1.885902876001886E-2</v>
      </c>
      <c r="L48" s="77">
        <v>2.3573785950023574E-4</v>
      </c>
      <c r="M48" s="77">
        <v>5.186232909005186E-3</v>
      </c>
      <c r="N48" s="77">
        <v>0.10089580386610089</v>
      </c>
      <c r="O48" s="77">
        <v>1.4615747289014618E-2</v>
      </c>
      <c r="P48" s="77">
        <v>9.4295143800094301E-3</v>
      </c>
      <c r="Q48" s="77">
        <v>6.2706270627062716E-2</v>
      </c>
      <c r="R48">
        <f t="shared" si="2"/>
        <v>0.1397925506836398</v>
      </c>
      <c r="S48">
        <f t="shared" si="3"/>
        <v>7.2135785007072142E-2</v>
      </c>
      <c r="T48" s="77">
        <v>-1.8832745780638283</v>
      </c>
      <c r="U48" s="77">
        <v>-2.0059833048773745</v>
      </c>
      <c r="V48" s="77">
        <v>-0.40232292170509182</v>
      </c>
      <c r="W48" s="77">
        <v>-4.2442003177664782</v>
      </c>
      <c r="X48" s="77">
        <v>-3.9517243722796982</v>
      </c>
      <c r="Y48" s="77">
        <v>-8.352554369474591</v>
      </c>
      <c r="Z48" s="77">
        <v>-5.2565479536717419</v>
      </c>
      <c r="AA48" s="77">
        <v>-2.1873105905785675</v>
      </c>
      <c r="AB48" s="77">
        <v>-4.6544364272910093</v>
      </c>
      <c r="AC48" s="77">
        <v>-4.2109321404737106</v>
      </c>
      <c r="AD48" s="77">
        <v>-2.7045352589947655</v>
      </c>
      <c r="AE48" s="77">
        <v>-1.817014037438722</v>
      </c>
      <c r="AF48" s="77">
        <v>-2.5543351562197629</v>
      </c>
      <c r="AG48" s="77">
        <v>17</v>
      </c>
      <c r="AH48" s="77">
        <v>3.6333333333333337</v>
      </c>
      <c r="AI48" s="77">
        <f t="shared" si="5"/>
        <v>1.4144271570014144</v>
      </c>
      <c r="AJ48" s="77">
        <f t="shared" si="6"/>
        <v>10.089580386610089</v>
      </c>
      <c r="AK48" s="77">
        <v>2.4016655296742404</v>
      </c>
      <c r="AL48" s="77">
        <v>0.84768255617342836</v>
      </c>
      <c r="AM48" s="77">
        <v>65.134370579915128</v>
      </c>
      <c r="AN48">
        <f t="shared" si="4"/>
        <v>13.97925506836398</v>
      </c>
      <c r="AO48">
        <f t="shared" si="4"/>
        <v>7.2135785007072144</v>
      </c>
      <c r="AP48" s="77">
        <v>11.504007543611504</v>
      </c>
    </row>
    <row r="49" spans="1:42" s="77" customFormat="1">
      <c r="A49" s="77">
        <v>48</v>
      </c>
      <c r="B49" s="77" t="s">
        <v>450</v>
      </c>
      <c r="C49" s="77" t="s">
        <v>16</v>
      </c>
      <c r="D49" s="77" t="s">
        <v>474</v>
      </c>
      <c r="E49" s="78" t="s">
        <v>479</v>
      </c>
      <c r="F49" s="78" t="s">
        <v>478</v>
      </c>
      <c r="G49" s="79">
        <v>3.7578288100208766E-2</v>
      </c>
      <c r="H49" s="77">
        <v>0.17139874739039665</v>
      </c>
      <c r="I49" s="77">
        <v>0.43423799582463463</v>
      </c>
      <c r="J49" s="77">
        <v>4.1753653444676414E-3</v>
      </c>
      <c r="K49" s="77">
        <v>8.3507306889352827E-3</v>
      </c>
      <c r="L49" s="77">
        <v>4.1753653444676414E-3</v>
      </c>
      <c r="M49" s="77">
        <v>2.9436325678496869E-2</v>
      </c>
      <c r="N49" s="77">
        <v>0.16304801670146143</v>
      </c>
      <c r="O49" s="77">
        <v>0</v>
      </c>
      <c r="P49" s="77">
        <v>4.1753653444676414E-3</v>
      </c>
      <c r="Q49" s="77">
        <v>5.5741127348643012E-2</v>
      </c>
      <c r="R49">
        <f t="shared" si="2"/>
        <v>0.20501043841336122</v>
      </c>
      <c r="S49">
        <f t="shared" si="3"/>
        <v>5.9916492693110654E-2</v>
      </c>
      <c r="T49" s="77">
        <v>-3.2430262851004836</v>
      </c>
      <c r="U49" s="77">
        <v>-1.5757463433306373</v>
      </c>
      <c r="V49" s="77">
        <v>-0.26458074117838304</v>
      </c>
      <c r="W49" s="77">
        <v>-5.4743693103283961</v>
      </c>
      <c r="X49" s="77">
        <v>-4.7770204429147505</v>
      </c>
      <c r="Y49" s="77">
        <v>-5.4743693103283961</v>
      </c>
      <c r="Z49" s="77">
        <v>-3.4956475313124167</v>
      </c>
      <c r="AA49" s="77">
        <v>-1.6357219628028206</v>
      </c>
      <c r="AB49" s="77">
        <v>-5.4743693103283961</v>
      </c>
      <c r="AC49" s="77">
        <v>0</v>
      </c>
      <c r="AD49" s="77">
        <v>-2.8296821110775934</v>
      </c>
      <c r="AE49" s="77">
        <v>-1.3552680875567897</v>
      </c>
      <c r="AF49" s="77">
        <v>-2.7530169045419504</v>
      </c>
      <c r="AG49" s="77">
        <v>16</v>
      </c>
      <c r="AH49" s="77">
        <v>3.6333333333333337</v>
      </c>
      <c r="AI49" s="77">
        <f t="shared" si="5"/>
        <v>0.41753653444676414</v>
      </c>
      <c r="AJ49" s="77">
        <f t="shared" si="6"/>
        <v>16.304801670146144</v>
      </c>
      <c r="AK49" s="77">
        <v>2.1747912438537842</v>
      </c>
      <c r="AL49" s="77">
        <v>0.78439013561914872</v>
      </c>
      <c r="AM49" s="77">
        <v>64.321503131524011</v>
      </c>
      <c r="AN49">
        <f t="shared" si="4"/>
        <v>20.501043841336124</v>
      </c>
      <c r="AO49">
        <f t="shared" si="4"/>
        <v>5.9916492693110657</v>
      </c>
      <c r="AP49" s="77">
        <v>16.722338204592909</v>
      </c>
    </row>
    <row r="50" spans="1:42" s="77" customFormat="1">
      <c r="A50" s="77">
        <v>49</v>
      </c>
      <c r="B50" s="77" t="s">
        <v>451</v>
      </c>
      <c r="C50" s="77" t="s">
        <v>16</v>
      </c>
      <c r="D50" s="77" t="s">
        <v>475</v>
      </c>
      <c r="E50" s="78" t="s">
        <v>479</v>
      </c>
      <c r="F50" s="78" t="s">
        <v>478</v>
      </c>
      <c r="G50" s="79">
        <v>1.3301351940689054E-2</v>
      </c>
      <c r="H50" s="77">
        <v>1.3955516790231139E-2</v>
      </c>
      <c r="I50" s="77">
        <v>0.47972088966419529</v>
      </c>
      <c r="J50" s="77">
        <v>8.9402529437418218E-3</v>
      </c>
      <c r="K50" s="77">
        <v>1.3301351940689054E-2</v>
      </c>
      <c r="L50" s="77">
        <v>0</v>
      </c>
      <c r="M50" s="77">
        <v>4.9062363715656337E-2</v>
      </c>
      <c r="N50" s="77">
        <v>0.33645878761447867</v>
      </c>
      <c r="O50" s="77">
        <v>0</v>
      </c>
      <c r="P50" s="77">
        <v>1.7444395987788922E-2</v>
      </c>
      <c r="Q50" s="77">
        <v>4.9934583515045788E-2</v>
      </c>
      <c r="R50">
        <f t="shared" si="2"/>
        <v>0.39882250327082408</v>
      </c>
      <c r="S50">
        <f t="shared" si="3"/>
        <v>6.737897950283471E-2</v>
      </c>
      <c r="T50" s="77">
        <v>-4.3064989919607148</v>
      </c>
      <c r="U50" s="77">
        <v>-4.2578265694782438</v>
      </c>
      <c r="V50" s="77">
        <v>-8.1160963311454462E-2</v>
      </c>
      <c r="W50" s="77">
        <v>-4.7082109399072714</v>
      </c>
      <c r="X50" s="77">
        <v>-4.3064989919607148</v>
      </c>
      <c r="Y50" s="77">
        <v>0</v>
      </c>
      <c r="Z50" s="77">
        <v>-2.9643562656383464</v>
      </c>
      <c r="AA50" s="77">
        <v>-0.67911529753381106</v>
      </c>
      <c r="AB50" s="77">
        <v>-4.0311384863183086</v>
      </c>
      <c r="AC50" s="77">
        <v>0</v>
      </c>
      <c r="AD50" s="77">
        <v>-2.9458170225632028</v>
      </c>
      <c r="AE50" s="77">
        <v>-0.41037376263293168</v>
      </c>
      <c r="AF50" s="77">
        <v>-2.6276658313291632</v>
      </c>
      <c r="AG50" s="77">
        <v>18</v>
      </c>
      <c r="AH50" s="77">
        <v>3.9</v>
      </c>
      <c r="AI50" s="77">
        <f t="shared" si="5"/>
        <v>0.89402529437418221</v>
      </c>
      <c r="AJ50" s="77">
        <f t="shared" si="6"/>
        <v>33.645878761447868</v>
      </c>
      <c r="AK50" s="77">
        <v>1.9082533214305093</v>
      </c>
      <c r="AL50" s="77">
        <v>0.6602103401465157</v>
      </c>
      <c r="AM50" s="77">
        <v>50.69777583951155</v>
      </c>
      <c r="AN50">
        <f t="shared" si="4"/>
        <v>39.88225032708241</v>
      </c>
      <c r="AO50">
        <f t="shared" si="4"/>
        <v>6.7378979502834708</v>
      </c>
      <c r="AP50" s="77">
        <v>34.539904055822049</v>
      </c>
    </row>
    <row r="51" spans="1:42" s="77" customFormat="1">
      <c r="A51" s="77">
        <v>50</v>
      </c>
      <c r="B51" s="77" t="s">
        <v>452</v>
      </c>
      <c r="C51" s="77" t="s">
        <v>16</v>
      </c>
      <c r="D51" s="77" t="s">
        <v>475</v>
      </c>
      <c r="E51" s="78" t="s">
        <v>479</v>
      </c>
      <c r="F51" s="78" t="s">
        <v>478</v>
      </c>
      <c r="G51" s="79">
        <v>3.5255603122639138E-2</v>
      </c>
      <c r="H51" s="77">
        <v>0.17224880382775121</v>
      </c>
      <c r="I51" s="77">
        <v>0.25711407705867539</v>
      </c>
      <c r="J51" s="77">
        <v>1.0324855200201462E-2</v>
      </c>
      <c r="K51" s="77">
        <v>0.12591286829513984</v>
      </c>
      <c r="L51" s="77">
        <v>1.0073029463611183E-2</v>
      </c>
      <c r="M51" s="77">
        <v>2.0649710400402924E-2</v>
      </c>
      <c r="N51" s="77">
        <v>0.16696046335935538</v>
      </c>
      <c r="O51" s="77">
        <v>7.1770334928229665E-2</v>
      </c>
      <c r="P51" s="77">
        <v>1.0073029463611183E-2</v>
      </c>
      <c r="Q51" s="77">
        <v>5.8675396625535142E-2</v>
      </c>
      <c r="R51">
        <f t="shared" si="2"/>
        <v>0.39536640644673898</v>
      </c>
      <c r="S51">
        <f t="shared" si="3"/>
        <v>6.8748426089146331E-2</v>
      </c>
      <c r="T51" s="77">
        <v>-3.3092387220913446</v>
      </c>
      <c r="U51" s="77">
        <v>-1.5697726560416689</v>
      </c>
      <c r="V51" s="77">
        <v>-1.0610226311691999</v>
      </c>
      <c r="W51" s="77">
        <v>-4.5628226381589991</v>
      </c>
      <c r="X51" s="77">
        <v>-1.9375899174395939</v>
      </c>
      <c r="Y51" s="77">
        <v>-4.5877696713079237</v>
      </c>
      <c r="Z51" s="77">
        <v>-3.8591880868914941</v>
      </c>
      <c r="AA51" s="77">
        <v>-1.607324065957719</v>
      </c>
      <c r="AB51" s="77">
        <v>-4.5877696713079237</v>
      </c>
      <c r="AC51" s="77">
        <v>-2.5598079579611182</v>
      </c>
      <c r="AD51" s="77">
        <v>-2.7752675344498074</v>
      </c>
      <c r="AE51" s="77">
        <v>-0.42480969787889883</v>
      </c>
      <c r="AF51" s="77">
        <v>-2.60607561676211</v>
      </c>
      <c r="AG51" s="77">
        <v>15</v>
      </c>
      <c r="AH51" s="77">
        <v>3.9</v>
      </c>
      <c r="AI51" s="77">
        <f t="shared" si="5"/>
        <v>1.0324855200201462</v>
      </c>
      <c r="AJ51" s="77">
        <f t="shared" si="6"/>
        <v>16.696046335935538</v>
      </c>
      <c r="AK51" s="77">
        <v>2.085201057882228</v>
      </c>
      <c r="AL51" s="77">
        <v>0.77000088736668371</v>
      </c>
      <c r="AM51" s="77">
        <v>46.461848400906575</v>
      </c>
      <c r="AN51">
        <f t="shared" si="4"/>
        <v>39.536640644673895</v>
      </c>
      <c r="AO51">
        <f t="shared" si="4"/>
        <v>6.8748426089146335</v>
      </c>
      <c r="AP51" s="77">
        <v>17.728531855955683</v>
      </c>
    </row>
    <row r="52" spans="1:42" s="77" customFormat="1">
      <c r="A52" s="77">
        <v>51</v>
      </c>
      <c r="B52" s="77" t="s">
        <v>453</v>
      </c>
      <c r="C52" s="77" t="s">
        <v>16</v>
      </c>
      <c r="D52" s="77" t="s">
        <v>475</v>
      </c>
      <c r="E52" s="78" t="s">
        <v>479</v>
      </c>
      <c r="F52" s="78" t="s">
        <v>478</v>
      </c>
      <c r="G52" s="79">
        <v>1.6012810248198558E-2</v>
      </c>
      <c r="H52" s="77">
        <v>5.2642113690952758E-2</v>
      </c>
      <c r="I52" s="77">
        <v>0.41253002401921535</v>
      </c>
      <c r="J52" s="77">
        <v>5.6044835868694944E-2</v>
      </c>
      <c r="K52" s="77">
        <v>8.0064051240992789E-3</v>
      </c>
      <c r="L52" s="77">
        <v>0</v>
      </c>
      <c r="M52" s="77">
        <v>8.8070456365092059E-3</v>
      </c>
      <c r="N52" s="77">
        <v>0.30424339471577261</v>
      </c>
      <c r="O52" s="77">
        <v>0</v>
      </c>
      <c r="P52" s="77">
        <v>2.8823058446757401E-2</v>
      </c>
      <c r="Q52" s="77">
        <v>4.8839071257005588E-2</v>
      </c>
      <c r="R52">
        <f t="shared" si="2"/>
        <v>0.32105684547638108</v>
      </c>
      <c r="S52">
        <f t="shared" si="3"/>
        <v>7.7662129703762989E-2</v>
      </c>
      <c r="T52" s="77">
        <v>-4.118223836012044</v>
      </c>
      <c r="U52" s="77">
        <v>-2.8901604977284836</v>
      </c>
      <c r="V52" s="77">
        <v>-0.35351615137173786</v>
      </c>
      <c r="W52" s="77">
        <v>-2.8239266584880123</v>
      </c>
      <c r="X52" s="77">
        <v>-4.8194747886350973</v>
      </c>
      <c r="Y52" s="77">
        <v>0</v>
      </c>
      <c r="Z52" s="77">
        <v>-4.7233571804461709</v>
      </c>
      <c r="AA52" s="77">
        <v>-0.82717187254496061</v>
      </c>
      <c r="AB52" s="77">
        <v>-3.5173329704879404</v>
      </c>
      <c r="AC52" s="77">
        <v>0</v>
      </c>
      <c r="AD52" s="77">
        <v>-2.9691526357492792</v>
      </c>
      <c r="AE52" s="77">
        <v>-0.748919208485334</v>
      </c>
      <c r="AF52" s="77">
        <v>-2.4745438627524541</v>
      </c>
      <c r="AG52" s="77">
        <v>18</v>
      </c>
      <c r="AH52" s="77">
        <v>3.9</v>
      </c>
      <c r="AI52" s="77">
        <f t="shared" si="5"/>
        <v>5.6044835868694944</v>
      </c>
      <c r="AJ52" s="77">
        <f t="shared" si="6"/>
        <v>30.424339471577262</v>
      </c>
      <c r="AK52" s="77">
        <v>1.9451953606602235</v>
      </c>
      <c r="AL52" s="77">
        <v>0.67299140857786632</v>
      </c>
      <c r="AM52" s="77">
        <v>48.118494795836661</v>
      </c>
      <c r="AN52">
        <f t="shared" si="4"/>
        <v>32.105684547638106</v>
      </c>
      <c r="AO52">
        <f t="shared" si="4"/>
        <v>7.7662129703762988</v>
      </c>
      <c r="AP52" s="77">
        <v>36.028823058446754</v>
      </c>
    </row>
    <row r="53" spans="1:42" s="77" customFormat="1">
      <c r="A53" s="77">
        <v>52</v>
      </c>
      <c r="B53" s="77" t="s">
        <v>454</v>
      </c>
      <c r="C53" s="77" t="s">
        <v>16</v>
      </c>
      <c r="D53" s="77" t="s">
        <v>475</v>
      </c>
      <c r="E53" s="78" t="s">
        <v>479</v>
      </c>
      <c r="F53" s="78" t="s">
        <v>478</v>
      </c>
      <c r="G53" s="79">
        <v>9.154013015184384E-2</v>
      </c>
      <c r="H53" s="77">
        <v>9.2190889370932769E-2</v>
      </c>
      <c r="I53" s="77">
        <v>0.60737527114967482</v>
      </c>
      <c r="J53" s="77">
        <v>4.3383947939262483E-3</v>
      </c>
      <c r="K53" s="77">
        <v>1.7787418655097618E-2</v>
      </c>
      <c r="L53" s="77">
        <v>0</v>
      </c>
      <c r="M53" s="77">
        <v>1.3015184381778745E-2</v>
      </c>
      <c r="N53" s="77">
        <v>0.11952277657266813</v>
      </c>
      <c r="O53" s="77">
        <v>0</v>
      </c>
      <c r="P53" s="77">
        <v>4.5553145336225606E-3</v>
      </c>
      <c r="Q53" s="77">
        <v>2.3427331887201738E-2</v>
      </c>
      <c r="R53">
        <f t="shared" si="2"/>
        <v>0.15032537960954451</v>
      </c>
      <c r="S53">
        <f t="shared" si="3"/>
        <v>2.7982646420824299E-2</v>
      </c>
      <c r="T53" s="77">
        <v>-2.2949732579544153</v>
      </c>
      <c r="U53" s="77">
        <v>-2.2871728139991587</v>
      </c>
      <c r="V53" s="77">
        <v>0.43629257190342474</v>
      </c>
      <c r="W53" s="77">
        <v>-5.4359030295005999</v>
      </c>
      <c r="X53" s="77">
        <v>-4.0113163726187659</v>
      </c>
      <c r="Y53" s="77">
        <v>0</v>
      </c>
      <c r="Z53" s="77">
        <v>-4.3285379497228949</v>
      </c>
      <c r="AA53" s="77">
        <v>-1.9969571076859831</v>
      </c>
      <c r="AB53" s="77">
        <v>-5.3868949766714103</v>
      </c>
      <c r="AC53" s="77">
        <v>0</v>
      </c>
      <c r="AD53" s="77">
        <v>-3.7301457943424579</v>
      </c>
      <c r="AE53" s="77">
        <v>-1.7320513344759276</v>
      </c>
      <c r="AF53" s="77">
        <v>-3.5477891104244708</v>
      </c>
      <c r="AG53" s="77">
        <v>12</v>
      </c>
      <c r="AH53" s="77">
        <v>3.9</v>
      </c>
      <c r="AI53" s="77">
        <f t="shared" si="5"/>
        <v>0.43383947939262485</v>
      </c>
      <c r="AJ53" s="77">
        <f t="shared" si="6"/>
        <v>11.952277657266814</v>
      </c>
      <c r="AK53" s="77">
        <v>1.8174782870025825</v>
      </c>
      <c r="AL53" s="77">
        <v>0.73140706801104205</v>
      </c>
      <c r="AM53" s="77">
        <v>79.110629067245142</v>
      </c>
      <c r="AN53">
        <f t="shared" si="4"/>
        <v>15.03253796095445</v>
      </c>
      <c r="AO53">
        <f t="shared" si="4"/>
        <v>2.79826464208243</v>
      </c>
      <c r="AP53" s="77">
        <v>12.386117136659438</v>
      </c>
    </row>
    <row r="54" spans="1:42" s="77" customFormat="1">
      <c r="A54" s="77">
        <v>53</v>
      </c>
      <c r="B54" s="77" t="s">
        <v>212</v>
      </c>
      <c r="C54" s="77" t="s">
        <v>16</v>
      </c>
      <c r="D54" s="77" t="s">
        <v>475</v>
      </c>
      <c r="E54" s="78" t="s">
        <v>479</v>
      </c>
      <c r="F54" s="78" t="s">
        <v>478</v>
      </c>
      <c r="G54" s="79">
        <v>4.2987745574790882E-2</v>
      </c>
      <c r="H54" s="77">
        <v>8.3641314919276379E-3</v>
      </c>
      <c r="I54" s="77">
        <v>0.23341762303053862</v>
      </c>
      <c r="J54" s="77">
        <v>3.5207158140439593E-2</v>
      </c>
      <c r="K54" s="77">
        <v>0.10503793036374243</v>
      </c>
      <c r="L54" s="77">
        <v>0</v>
      </c>
      <c r="M54" s="77">
        <v>6.6524022563703544E-2</v>
      </c>
      <c r="N54" s="77">
        <v>0.44057576347014188</v>
      </c>
      <c r="O54" s="77">
        <v>0</v>
      </c>
      <c r="P54" s="77">
        <v>7.7805874343512913E-3</v>
      </c>
      <c r="Q54" s="77">
        <v>2.4508850418206565E-2</v>
      </c>
      <c r="R54">
        <f t="shared" si="2"/>
        <v>0.61213771639758785</v>
      </c>
      <c r="S54">
        <f t="shared" si="3"/>
        <v>3.2289437852557855E-2</v>
      </c>
      <c r="T54" s="77">
        <v>-3.1029011079686013</v>
      </c>
      <c r="U54" s="77">
        <v>-4.7754034692424989</v>
      </c>
      <c r="V54" s="77">
        <v>-1.1891129414189132</v>
      </c>
      <c r="W54" s="77">
        <v>-3.3106639884531477</v>
      </c>
      <c r="X54" s="77">
        <v>-2.1424598105971491</v>
      </c>
      <c r="Y54" s="77">
        <v>0</v>
      </c>
      <c r="Z54" s="77">
        <v>-2.6413521047956405</v>
      </c>
      <c r="AA54" s="77">
        <v>-0.23882568092380321</v>
      </c>
      <c r="AB54" s="77">
        <v>-4.8483124238089905</v>
      </c>
      <c r="AC54" s="77">
        <v>0</v>
      </c>
      <c r="AD54" s="77">
        <v>-3.6839067934445584</v>
      </c>
      <c r="AE54" s="77">
        <v>0.45630694654262255</v>
      </c>
      <c r="AF54" s="77">
        <v>-3.4001928612361501</v>
      </c>
      <c r="AG54" s="77">
        <v>21</v>
      </c>
      <c r="AH54" s="77">
        <v>3.9</v>
      </c>
      <c r="AI54" s="77">
        <f t="shared" si="5"/>
        <v>3.5207158140439594</v>
      </c>
      <c r="AJ54" s="77">
        <f t="shared" si="6"/>
        <v>44.057576347014191</v>
      </c>
      <c r="AK54" s="77">
        <v>2.0772858788016535</v>
      </c>
      <c r="AL54" s="77">
        <v>0.68230269978071445</v>
      </c>
      <c r="AM54" s="77">
        <v>28.476950009725716</v>
      </c>
      <c r="AN54">
        <f t="shared" si="4"/>
        <v>61.213771639758782</v>
      </c>
      <c r="AO54">
        <f t="shared" si="4"/>
        <v>3.2289437852557854</v>
      </c>
      <c r="AP54" s="77">
        <v>47.578292161058151</v>
      </c>
    </row>
    <row r="55" spans="1:42" s="77" customFormat="1">
      <c r="A55" s="77">
        <v>54</v>
      </c>
      <c r="B55" s="77" t="s">
        <v>51</v>
      </c>
      <c r="C55" s="77" t="s">
        <v>16</v>
      </c>
      <c r="D55" s="77" t="s">
        <v>475</v>
      </c>
      <c r="E55" s="78" t="s">
        <v>479</v>
      </c>
      <c r="F55" s="78" t="s">
        <v>478</v>
      </c>
      <c r="G55" s="79">
        <v>2.0230067433558107E-2</v>
      </c>
      <c r="H55" s="77">
        <v>0.12316541055136848</v>
      </c>
      <c r="I55" s="77">
        <v>0.17869892899642992</v>
      </c>
      <c r="J55" s="77">
        <v>0.14280047600158666</v>
      </c>
      <c r="K55" s="77">
        <v>1.983339944466481E-2</v>
      </c>
      <c r="L55" s="77">
        <v>0</v>
      </c>
      <c r="M55" s="77">
        <v>3.2328441094803637E-2</v>
      </c>
      <c r="N55" s="77">
        <v>0.24652915509718359</v>
      </c>
      <c r="O55" s="77">
        <v>4.3633478778262588E-3</v>
      </c>
      <c r="P55" s="77">
        <v>5.1963506545021798E-2</v>
      </c>
      <c r="Q55" s="77">
        <v>2.9155097183657268E-2</v>
      </c>
      <c r="R55">
        <f t="shared" si="2"/>
        <v>0.3030543435144783</v>
      </c>
      <c r="S55">
        <f t="shared" si="3"/>
        <v>8.1118603728679073E-2</v>
      </c>
      <c r="T55" s="77">
        <v>-3.8801477968976972</v>
      </c>
      <c r="U55" s="77">
        <v>-1.9627901118927646</v>
      </c>
      <c r="V55" s="77">
        <v>-1.5251873259372299</v>
      </c>
      <c r="W55" s="77">
        <v>-1.7922223250567306</v>
      </c>
      <c r="X55" s="77">
        <v>-3.9003552005604645</v>
      </c>
      <c r="Y55" s="77">
        <v>0</v>
      </c>
      <c r="Z55" s="77">
        <v>-3.3989453590090752</v>
      </c>
      <c r="AA55" s="77">
        <v>-1.1172100616769149</v>
      </c>
      <c r="AB55" s="77">
        <v>-2.9038513217244053</v>
      </c>
      <c r="AC55" s="77">
        <v>-5.4301427593274596</v>
      </c>
      <c r="AD55" s="77">
        <v>-3.5055369681858748</v>
      </c>
      <c r="AE55" s="77">
        <v>-0.83279529902057692</v>
      </c>
      <c r="AF55" s="77">
        <v>-2.4272447293738471</v>
      </c>
      <c r="AG55" s="77">
        <v>21</v>
      </c>
      <c r="AH55" s="77">
        <v>3.9</v>
      </c>
      <c r="AI55" s="77">
        <f t="shared" si="5"/>
        <v>14.280047600158666</v>
      </c>
      <c r="AJ55" s="77">
        <f t="shared" si="6"/>
        <v>24.652915509718358</v>
      </c>
      <c r="AK55" s="77">
        <v>2.3672392773129327</v>
      </c>
      <c r="AL55" s="77">
        <v>0.77754042735288997</v>
      </c>
      <c r="AM55" s="77">
        <v>32.209440698135651</v>
      </c>
      <c r="AN55">
        <f t="shared" si="4"/>
        <v>30.305434351447829</v>
      </c>
      <c r="AO55">
        <f t="shared" si="4"/>
        <v>8.1118603728679073</v>
      </c>
      <c r="AP55" s="77">
        <v>38.932963109877022</v>
      </c>
    </row>
    <row r="56" spans="1:42">
      <c r="A56">
        <v>55</v>
      </c>
      <c r="B56" s="25" t="s">
        <v>52</v>
      </c>
      <c r="C56" t="s">
        <v>16</v>
      </c>
      <c r="D56" t="s">
        <v>467</v>
      </c>
      <c r="E56" s="25" t="s">
        <v>357</v>
      </c>
      <c r="F56" s="25" t="s">
        <v>478</v>
      </c>
      <c r="G56" s="27">
        <v>0</v>
      </c>
      <c r="H56">
        <v>9.3191819829148356E-2</v>
      </c>
      <c r="I56">
        <v>7.7659849857623628E-2</v>
      </c>
      <c r="J56">
        <v>5.6950556562257323E-2</v>
      </c>
      <c r="K56">
        <v>4.6595909914574171E-2</v>
      </c>
      <c r="L56">
        <v>0.1604970230390888</v>
      </c>
      <c r="M56">
        <v>3.106393994304945E-2</v>
      </c>
      <c r="N56">
        <v>0.37354387781516962</v>
      </c>
      <c r="O56">
        <v>3.1063939943049446E-2</v>
      </c>
      <c r="P56">
        <v>5.1773233238415744E-3</v>
      </c>
      <c r="Q56">
        <v>2.0709293295366298E-2</v>
      </c>
      <c r="R56">
        <f t="shared" si="2"/>
        <v>0.64276469065493158</v>
      </c>
      <c r="S56">
        <f t="shared" si="3"/>
        <v>2.5886616619207874E-2</v>
      </c>
      <c r="T56">
        <v>0</v>
      </c>
      <c r="U56">
        <v>-2.2752709917473308</v>
      </c>
      <c r="V56">
        <v>-2.4745756909496346</v>
      </c>
      <c r="W56">
        <v>-2.8069352506562022</v>
      </c>
      <c r="X56">
        <v>-3.0185260655548549</v>
      </c>
      <c r="Y56">
        <v>-1.6545346282681808</v>
      </c>
      <c r="Z56">
        <v>-3.4401509651223825</v>
      </c>
      <c r="AA56">
        <v>-0.51704326037686088</v>
      </c>
      <c r="AB56">
        <v>-5.2582763170108526</v>
      </c>
      <c r="AC56">
        <v>-3.4401509651223829</v>
      </c>
      <c r="AD56">
        <v>-3.8562459899591475</v>
      </c>
      <c r="AE56">
        <v>0.58738400735691698</v>
      </c>
      <c r="AF56">
        <v>-3.6278016046053456</v>
      </c>
      <c r="AG56">
        <v>22</v>
      </c>
      <c r="AH56">
        <v>0</v>
      </c>
      <c r="AI56">
        <f t="shared" si="5"/>
        <v>5.6950556562257324</v>
      </c>
      <c r="AJ56">
        <f t="shared" si="6"/>
        <v>37.354387781516962</v>
      </c>
      <c r="AK56">
        <v>2.1487489422250641</v>
      </c>
      <c r="AL56">
        <v>0.69515348774667229</v>
      </c>
      <c r="AM56">
        <v>17.0851669686772</v>
      </c>
      <c r="AN56">
        <f t="shared" si="4"/>
        <v>64.27646906549316</v>
      </c>
      <c r="AO56">
        <f t="shared" si="4"/>
        <v>2.5886616619207872</v>
      </c>
      <c r="AP56">
        <v>43.049443437742696</v>
      </c>
    </row>
    <row r="57" spans="1:42">
      <c r="A57">
        <v>56</v>
      </c>
      <c r="B57" s="25" t="s">
        <v>263</v>
      </c>
      <c r="C57" t="s">
        <v>16</v>
      </c>
      <c r="D57" t="s">
        <v>467</v>
      </c>
      <c r="E57" s="25" t="s">
        <v>357</v>
      </c>
      <c r="F57" s="25" t="s">
        <v>478</v>
      </c>
      <c r="G57" s="27">
        <v>0</v>
      </c>
      <c r="H57">
        <v>9.751340809361287E-3</v>
      </c>
      <c r="I57">
        <v>3.4129692832764506E-2</v>
      </c>
      <c r="J57">
        <v>0</v>
      </c>
      <c r="K57">
        <v>8.3130180399804965E-2</v>
      </c>
      <c r="L57">
        <v>0.17064846416382251</v>
      </c>
      <c r="M57">
        <v>2.462213554363725E-2</v>
      </c>
      <c r="N57">
        <v>0.48756704046806421</v>
      </c>
      <c r="O57">
        <v>0.11214041930765482</v>
      </c>
      <c r="P57">
        <v>4.8756704046806432E-2</v>
      </c>
      <c r="Q57">
        <v>9.751340809361287E-3</v>
      </c>
      <c r="R57">
        <f t="shared" si="2"/>
        <v>0.8781082398829837</v>
      </c>
      <c r="S57">
        <f t="shared" si="3"/>
        <v>5.8508044856167715E-2</v>
      </c>
      <c r="T57">
        <v>0</v>
      </c>
      <c r="U57">
        <v>-4.6205512880263937</v>
      </c>
      <c r="V57">
        <v>-3.3428618046491918</v>
      </c>
      <c r="W57">
        <v>0</v>
      </c>
      <c r="X57">
        <v>-2.4005576811868199</v>
      </c>
      <c r="Y57">
        <v>-1.5810384379124025</v>
      </c>
      <c r="Z57">
        <v>-3.6791790920159757</v>
      </c>
      <c r="AA57">
        <v>-4.974209189481469E-2</v>
      </c>
      <c r="AB57">
        <v>-2.97092715463502</v>
      </c>
      <c r="AC57">
        <v>-2.0690617708044123</v>
      </c>
      <c r="AD57">
        <v>-4.6205512880263937</v>
      </c>
      <c r="AE57">
        <v>1.9746364273137076</v>
      </c>
      <c r="AF57">
        <v>-2.7783015396464688</v>
      </c>
      <c r="AG57">
        <v>14</v>
      </c>
      <c r="AH57">
        <v>0</v>
      </c>
      <c r="AI57">
        <f t="shared" si="5"/>
        <v>0</v>
      </c>
      <c r="AJ57">
        <f t="shared" si="6"/>
        <v>48.756704046806419</v>
      </c>
      <c r="AK57">
        <v>1.91205508479271</v>
      </c>
      <c r="AL57">
        <v>0.72452199629610314</v>
      </c>
      <c r="AM57">
        <v>4.3881033642125793</v>
      </c>
      <c r="AN57">
        <f t="shared" si="4"/>
        <v>87.810823988298367</v>
      </c>
      <c r="AO57">
        <f t="shared" si="4"/>
        <v>5.8508044856167718</v>
      </c>
      <c r="AP57">
        <v>48.756704046806419</v>
      </c>
    </row>
    <row r="58" spans="1:42">
      <c r="A58">
        <v>57</v>
      </c>
      <c r="B58" s="25" t="s">
        <v>264</v>
      </c>
      <c r="C58" t="s">
        <v>16</v>
      </c>
      <c r="D58" t="s">
        <v>467</v>
      </c>
      <c r="E58" s="25" t="s">
        <v>357</v>
      </c>
      <c r="F58" s="25" t="s">
        <v>478</v>
      </c>
      <c r="G58" s="27">
        <v>4.8042277203939471E-3</v>
      </c>
      <c r="H58">
        <v>9.6084554407878942E-3</v>
      </c>
      <c r="I58">
        <v>6.2454960365121305E-2</v>
      </c>
      <c r="J58">
        <v>0</v>
      </c>
      <c r="K58">
        <v>0.13451837617103052</v>
      </c>
      <c r="L58">
        <v>3.8433821763151577E-2</v>
      </c>
      <c r="M58">
        <v>3.362959404275763E-2</v>
      </c>
      <c r="N58">
        <v>0.52894547201537356</v>
      </c>
      <c r="O58">
        <v>0.10088878212827289</v>
      </c>
      <c r="P58">
        <v>3.3869805428777329E-2</v>
      </c>
      <c r="Q58">
        <v>2.4021138601969735E-2</v>
      </c>
      <c r="R58">
        <f t="shared" si="2"/>
        <v>0.83641604612058618</v>
      </c>
      <c r="S58">
        <f t="shared" si="3"/>
        <v>5.7890944030747064E-2</v>
      </c>
      <c r="T58">
        <v>-5.3334431685234103</v>
      </c>
      <c r="U58">
        <v>-4.6354568785929633</v>
      </c>
      <c r="V58">
        <v>-2.7088191361650873</v>
      </c>
      <c r="W58">
        <v>0</v>
      </c>
      <c r="X58">
        <v>-1.8615853270188982</v>
      </c>
      <c r="Y58">
        <v>-3.2196255437587467</v>
      </c>
      <c r="Z58">
        <v>-3.3581407493404836</v>
      </c>
      <c r="AA58">
        <v>0.11591149108627921</v>
      </c>
      <c r="AB58">
        <v>-3.3507746799544287</v>
      </c>
      <c r="AC58">
        <v>-2.1873879966270149</v>
      </c>
      <c r="AD58">
        <v>-3.7045067099996354</v>
      </c>
      <c r="AE58">
        <v>1.6317998141786223</v>
      </c>
      <c r="AF58">
        <v>-2.7895600732656365</v>
      </c>
      <c r="AG58">
        <v>16</v>
      </c>
      <c r="AH58">
        <v>0</v>
      </c>
      <c r="AI58">
        <f t="shared" si="5"/>
        <v>0</v>
      </c>
      <c r="AJ58">
        <f t="shared" si="6"/>
        <v>52.894547201537357</v>
      </c>
      <c r="AK58">
        <v>1.5834377934093011</v>
      </c>
      <c r="AL58">
        <v>0.5711044630269404</v>
      </c>
      <c r="AM58">
        <v>7.6867643526303153</v>
      </c>
      <c r="AN58">
        <f t="shared" si="4"/>
        <v>83.641604612058615</v>
      </c>
      <c r="AO58">
        <f t="shared" si="4"/>
        <v>5.7890944030747065</v>
      </c>
      <c r="AP58">
        <v>52.894547201537357</v>
      </c>
    </row>
    <row r="59" spans="1:42">
      <c r="A59">
        <v>58</v>
      </c>
      <c r="B59" s="25" t="s">
        <v>265</v>
      </c>
      <c r="C59" t="s">
        <v>16</v>
      </c>
      <c r="D59" t="s">
        <v>467</v>
      </c>
      <c r="E59" s="25" t="s">
        <v>357</v>
      </c>
      <c r="F59" s="25" t="s">
        <v>478</v>
      </c>
      <c r="G59" s="27">
        <v>0</v>
      </c>
      <c r="H59">
        <v>0</v>
      </c>
      <c r="I59">
        <v>0.10165745856353592</v>
      </c>
      <c r="J59">
        <v>1.3259668508287293E-2</v>
      </c>
      <c r="K59">
        <v>0.10165745856353592</v>
      </c>
      <c r="L59">
        <v>0.22983425414364639</v>
      </c>
      <c r="M59">
        <v>3.1602209944751387E-2</v>
      </c>
      <c r="N59">
        <v>0.26983425414364637</v>
      </c>
      <c r="O59">
        <v>7.9558011049723792E-2</v>
      </c>
      <c r="P59">
        <v>3.9779005524861882E-2</v>
      </c>
      <c r="Q59">
        <v>0.11955801104972379</v>
      </c>
      <c r="R59">
        <f t="shared" si="2"/>
        <v>0.71248618784530393</v>
      </c>
      <c r="S59">
        <f t="shared" si="3"/>
        <v>0.15933701657458565</v>
      </c>
      <c r="T59">
        <v>0</v>
      </c>
      <c r="U59">
        <v>0</v>
      </c>
      <c r="V59">
        <v>-2.1789425324987701</v>
      </c>
      <c r="W59">
        <v>-4.3096799310884988</v>
      </c>
      <c r="X59">
        <v>-2.1789425324987701</v>
      </c>
      <c r="Y59">
        <v>-1.209247331059206</v>
      </c>
      <c r="Z59">
        <v>-3.4224158898955044</v>
      </c>
      <c r="AA59">
        <v>-0.99546366053016411</v>
      </c>
      <c r="AB59">
        <v>-3.1838241868092818</v>
      </c>
      <c r="AC59">
        <v>-2.4483675231507869</v>
      </c>
      <c r="AD59">
        <v>-1.9966223398580072</v>
      </c>
      <c r="AE59">
        <v>0.90748962511401388</v>
      </c>
      <c r="AF59">
        <v>-1.6631692863803318</v>
      </c>
      <c r="AG59">
        <v>18</v>
      </c>
      <c r="AH59">
        <v>0</v>
      </c>
      <c r="AI59">
        <f t="shared" si="5"/>
        <v>1.3259668508287292</v>
      </c>
      <c r="AJ59">
        <f t="shared" si="6"/>
        <v>26.983425414364635</v>
      </c>
      <c r="AK59">
        <v>2.1203343202498366</v>
      </c>
      <c r="AL59">
        <v>0.73358533014216121</v>
      </c>
      <c r="AM59">
        <v>10.165745856353592</v>
      </c>
      <c r="AN59">
        <f t="shared" si="4"/>
        <v>71.248618784530393</v>
      </c>
      <c r="AO59">
        <f t="shared" si="4"/>
        <v>15.933701657458565</v>
      </c>
      <c r="AP59">
        <v>28.309392265193363</v>
      </c>
    </row>
    <row r="60" spans="1:42">
      <c r="A60">
        <v>59</v>
      </c>
      <c r="B60" s="25" t="s">
        <v>314</v>
      </c>
      <c r="C60" t="s">
        <v>16</v>
      </c>
      <c r="D60" t="s">
        <v>467</v>
      </c>
      <c r="E60" s="25" t="s">
        <v>357</v>
      </c>
      <c r="F60" s="25" t="s">
        <v>478</v>
      </c>
      <c r="G60" s="27">
        <v>0</v>
      </c>
      <c r="H60">
        <v>9.7895252080274098E-3</v>
      </c>
      <c r="I60">
        <v>7.8316201664219293E-2</v>
      </c>
      <c r="J60">
        <v>0</v>
      </c>
      <c r="K60">
        <v>2.9368575624082231E-2</v>
      </c>
      <c r="L60">
        <v>0</v>
      </c>
      <c r="M60">
        <v>2.4963289280469897E-2</v>
      </c>
      <c r="N60">
        <v>0.55359765051394993</v>
      </c>
      <c r="O60">
        <v>8.321096426823299E-2</v>
      </c>
      <c r="P60">
        <v>2.9368575624082231E-2</v>
      </c>
      <c r="Q60">
        <v>2.4718551150269209E-2</v>
      </c>
      <c r="R60">
        <f t="shared" si="2"/>
        <v>0.69114047968673509</v>
      </c>
      <c r="S60">
        <f t="shared" si="3"/>
        <v>5.4087126774351443E-2</v>
      </c>
      <c r="T60">
        <v>0</v>
      </c>
      <c r="U60">
        <v>-4.6166045636137545</v>
      </c>
      <c r="V60">
        <v>-2.4654477134233255</v>
      </c>
      <c r="W60">
        <v>0</v>
      </c>
      <c r="X60">
        <v>-3.4980215662976955</v>
      </c>
      <c r="Y60">
        <v>0</v>
      </c>
      <c r="Z60">
        <v>-3.6650688054202178</v>
      </c>
      <c r="AA60">
        <v>0.21521748604178847</v>
      </c>
      <c r="AB60">
        <v>-3.4980215662976955</v>
      </c>
      <c r="AC60">
        <v>-2.3994982653938268</v>
      </c>
      <c r="AD60">
        <v>-3.675172074383056</v>
      </c>
      <c r="AE60">
        <v>0.80545655551197382</v>
      </c>
      <c r="AF60">
        <v>-2.8615542595037695</v>
      </c>
      <c r="AG60">
        <v>16</v>
      </c>
      <c r="AH60">
        <v>0</v>
      </c>
      <c r="AI60">
        <f t="shared" si="5"/>
        <v>0</v>
      </c>
      <c r="AJ60">
        <f t="shared" si="6"/>
        <v>55.359765051394994</v>
      </c>
      <c r="AK60">
        <v>1.5236859343875719</v>
      </c>
      <c r="AL60">
        <v>0.5495535353533042</v>
      </c>
      <c r="AM60">
        <v>8.8105726872246706</v>
      </c>
      <c r="AN60">
        <f t="shared" si="4"/>
        <v>69.114047968673503</v>
      </c>
      <c r="AO60">
        <f t="shared" si="4"/>
        <v>5.4087126774351439</v>
      </c>
      <c r="AP60">
        <v>55.359765051394994</v>
      </c>
    </row>
    <row r="61" spans="1:42">
      <c r="A61">
        <v>60</v>
      </c>
      <c r="B61" s="25" t="s">
        <v>315</v>
      </c>
      <c r="C61" t="s">
        <v>16</v>
      </c>
      <c r="D61" t="s">
        <v>467</v>
      </c>
      <c r="E61" s="25" t="s">
        <v>357</v>
      </c>
      <c r="F61" s="25" t="s">
        <v>478</v>
      </c>
      <c r="G61" s="27">
        <v>0</v>
      </c>
      <c r="H61">
        <v>9.3764650726676051E-3</v>
      </c>
      <c r="I61">
        <v>2.3441162681669011E-2</v>
      </c>
      <c r="J61">
        <v>0</v>
      </c>
      <c r="K61">
        <v>5.625879043600563E-2</v>
      </c>
      <c r="L61">
        <v>0.20159399906235351</v>
      </c>
      <c r="M61">
        <v>1.8987341772151903E-2</v>
      </c>
      <c r="N61">
        <v>0.51195499296765112</v>
      </c>
      <c r="O61">
        <v>4.6882325363338022E-2</v>
      </c>
      <c r="P61">
        <v>7.5011720581340841E-2</v>
      </c>
      <c r="Q61">
        <v>4.7116736990154715E-2</v>
      </c>
      <c r="R61">
        <f t="shared" si="2"/>
        <v>0.83567744960150014</v>
      </c>
      <c r="S61">
        <f t="shared" si="3"/>
        <v>0.12212845757149556</v>
      </c>
      <c r="T61">
        <v>0</v>
      </c>
      <c r="U61">
        <v>-4.660131744062066</v>
      </c>
      <c r="V61">
        <v>-3.729541435832826</v>
      </c>
      <c r="W61">
        <v>0</v>
      </c>
      <c r="X61">
        <v>-2.8198896828577453</v>
      </c>
      <c r="Y61">
        <v>-1.3763614719750801</v>
      </c>
      <c r="Z61">
        <v>-3.9448128282511368</v>
      </c>
      <c r="AA61">
        <v>4.7829087689881228E-2</v>
      </c>
      <c r="AB61">
        <v>-2.5121366907887883</v>
      </c>
      <c r="AC61">
        <v>-3.0120976276402551</v>
      </c>
      <c r="AD61">
        <v>-3.0068641139228354</v>
      </c>
      <c r="AE61">
        <v>1.6264114458138057</v>
      </c>
      <c r="AF61">
        <v>-1.9724268541979526</v>
      </c>
      <c r="AG61">
        <v>23</v>
      </c>
      <c r="AH61">
        <v>0</v>
      </c>
      <c r="AI61">
        <f t="shared" si="5"/>
        <v>0</v>
      </c>
      <c r="AJ61">
        <f t="shared" si="6"/>
        <v>51.195499296765114</v>
      </c>
      <c r="AK61">
        <v>2.121707572672765</v>
      </c>
      <c r="AL61">
        <v>0.67667405090206278</v>
      </c>
      <c r="AM61">
        <v>3.2817627754336618</v>
      </c>
      <c r="AN61">
        <f t="shared" si="4"/>
        <v>83.567744960150009</v>
      </c>
      <c r="AO61">
        <f t="shared" si="4"/>
        <v>12.212845757149555</v>
      </c>
      <c r="AP61">
        <v>51.195499296765114</v>
      </c>
    </row>
    <row r="62" spans="1:42">
      <c r="A62">
        <v>61</v>
      </c>
      <c r="B62" t="s">
        <v>316</v>
      </c>
      <c r="C62" t="s">
        <v>16</v>
      </c>
      <c r="D62" t="s">
        <v>468</v>
      </c>
      <c r="E62" s="25" t="s">
        <v>357</v>
      </c>
      <c r="F62" s="25" t="s">
        <v>478</v>
      </c>
      <c r="G62" s="27">
        <v>0</v>
      </c>
      <c r="H62">
        <v>4.344284550638066E-2</v>
      </c>
      <c r="I62">
        <v>3.8012489818083077E-2</v>
      </c>
      <c r="J62">
        <v>0.15204995927233231</v>
      </c>
      <c r="K62">
        <v>7.6024979636166154E-2</v>
      </c>
      <c r="L62">
        <v>0.15204995927233234</v>
      </c>
      <c r="M62">
        <v>2.1721422753190334E-2</v>
      </c>
      <c r="N62">
        <v>0.29921259842519682</v>
      </c>
      <c r="O62">
        <v>3.8012489818083077E-2</v>
      </c>
      <c r="P62">
        <v>2.7151778441487917E-2</v>
      </c>
      <c r="Q62">
        <v>8.1726853108878617E-2</v>
      </c>
      <c r="R62">
        <f t="shared" si="2"/>
        <v>0.58702144990496874</v>
      </c>
      <c r="S62">
        <f t="shared" si="3"/>
        <v>0.10887863155036653</v>
      </c>
      <c r="T62">
        <v>0</v>
      </c>
      <c r="U62">
        <v>-3.0918943631074107</v>
      </c>
      <c r="V62">
        <v>-3.2310866822561679</v>
      </c>
      <c r="W62">
        <v>-1.718612573553884</v>
      </c>
      <c r="X62">
        <v>-2.4976230713316565</v>
      </c>
      <c r="Y62">
        <v>-1.7186125735538837</v>
      </c>
      <c r="Z62">
        <v>-3.8074954760742115</v>
      </c>
      <c r="AA62">
        <v>-0.85105021000575432</v>
      </c>
      <c r="AB62">
        <v>-3.5787855313168624</v>
      </c>
      <c r="AC62">
        <v>-3.2310866822561679</v>
      </c>
      <c r="AD62">
        <v>-2.4191122647096504</v>
      </c>
      <c r="AE62">
        <v>0.35166570593986057</v>
      </c>
      <c r="AF62">
        <v>-2.1022468443434672</v>
      </c>
      <c r="AG62">
        <v>21</v>
      </c>
      <c r="AH62">
        <v>0</v>
      </c>
      <c r="AI62">
        <f t="shared" si="5"/>
        <v>15.204995927233231</v>
      </c>
      <c r="AJ62">
        <f t="shared" si="6"/>
        <v>29.921259842519682</v>
      </c>
      <c r="AK62">
        <v>2.4395444815604788</v>
      </c>
      <c r="AL62">
        <v>0.8012897035453207</v>
      </c>
      <c r="AM62">
        <v>8.1455335324463736</v>
      </c>
      <c r="AN62">
        <f t="shared" si="4"/>
        <v>58.702144990496876</v>
      </c>
      <c r="AO62">
        <f t="shared" si="4"/>
        <v>10.887863155036653</v>
      </c>
      <c r="AP62">
        <v>45.126255769752916</v>
      </c>
    </row>
    <row r="63" spans="1:42">
      <c r="A63">
        <v>62</v>
      </c>
      <c r="B63" t="s">
        <v>23</v>
      </c>
      <c r="C63" t="s">
        <v>16</v>
      </c>
      <c r="D63" t="s">
        <v>468</v>
      </c>
      <c r="E63" s="25" t="s">
        <v>357</v>
      </c>
      <c r="F63" s="25" t="s">
        <v>478</v>
      </c>
      <c r="G63" s="27">
        <v>0</v>
      </c>
      <c r="H63">
        <v>4.5385779122541617E-2</v>
      </c>
      <c r="I63">
        <v>2.5214321734745342E-2</v>
      </c>
      <c r="J63">
        <v>6.5557236510337874E-2</v>
      </c>
      <c r="K63">
        <v>1.5128593040847207E-2</v>
      </c>
      <c r="L63">
        <v>9.5814422592032308E-2</v>
      </c>
      <c r="M63">
        <v>5.2950075642965218E-3</v>
      </c>
      <c r="N63">
        <v>0.51008572869389823</v>
      </c>
      <c r="O63">
        <v>3.025718608169441E-2</v>
      </c>
      <c r="P63">
        <v>2.0171457387796275E-2</v>
      </c>
      <c r="Q63">
        <v>2.571860816944025E-2</v>
      </c>
      <c r="R63">
        <f t="shared" si="2"/>
        <v>0.65658093797276862</v>
      </c>
      <c r="S63">
        <f t="shared" si="3"/>
        <v>4.5890065557236528E-2</v>
      </c>
      <c r="T63">
        <v>0</v>
      </c>
      <c r="U63">
        <v>-3.0461084808790573</v>
      </c>
      <c r="V63">
        <v>-3.6548054737801845</v>
      </c>
      <c r="W63">
        <v>-2.6570267758297774</v>
      </c>
      <c r="X63">
        <v>-4.1759245492145229</v>
      </c>
      <c r="Y63">
        <v>-2.2446214014446464</v>
      </c>
      <c r="Z63">
        <v>-5.2356817955565509</v>
      </c>
      <c r="AA63">
        <v>4.0348387790305827E-2</v>
      </c>
      <c r="AB63">
        <v>-3.8831089952635036</v>
      </c>
      <c r="AC63">
        <v>-3.4672971833666786</v>
      </c>
      <c r="AD63">
        <v>-3.6344853820481373</v>
      </c>
      <c r="AE63">
        <v>0.64809451661900253</v>
      </c>
      <c r="AF63">
        <v>-3.0345302430949732</v>
      </c>
      <c r="AG63">
        <v>19</v>
      </c>
      <c r="AH63">
        <v>0</v>
      </c>
      <c r="AI63">
        <f t="shared" si="5"/>
        <v>6.5557236510337873</v>
      </c>
      <c r="AJ63">
        <f t="shared" si="6"/>
        <v>51.008572869389823</v>
      </c>
      <c r="AK63">
        <v>1.832400900586467</v>
      </c>
      <c r="AL63">
        <v>0.62232598928071958</v>
      </c>
      <c r="AM63">
        <v>7.0600100857286963</v>
      </c>
      <c r="AN63">
        <f t="shared" si="4"/>
        <v>65.658093797276862</v>
      </c>
      <c r="AO63">
        <f t="shared" si="4"/>
        <v>4.5890065557236532</v>
      </c>
      <c r="AP63">
        <v>57.564296520423611</v>
      </c>
    </row>
    <row r="64" spans="1:42">
      <c r="A64">
        <v>63</v>
      </c>
      <c r="B64" t="s">
        <v>317</v>
      </c>
      <c r="C64" t="s">
        <v>16</v>
      </c>
      <c r="D64" t="s">
        <v>468</v>
      </c>
      <c r="E64" s="25" t="s">
        <v>357</v>
      </c>
      <c r="F64" s="25" t="s">
        <v>478</v>
      </c>
      <c r="G64" s="27">
        <v>0</v>
      </c>
      <c r="H64">
        <v>1.5170670037926682E-2</v>
      </c>
      <c r="I64">
        <v>6.5739570164348962E-2</v>
      </c>
      <c r="J64">
        <v>7.1049304677623284E-2</v>
      </c>
      <c r="K64">
        <v>2.5284450063211131E-2</v>
      </c>
      <c r="L64">
        <v>0.14664981036662458</v>
      </c>
      <c r="M64">
        <v>1.0113780025284453E-2</v>
      </c>
      <c r="N64">
        <v>0.51757269279393192</v>
      </c>
      <c r="O64">
        <v>0</v>
      </c>
      <c r="P64">
        <v>2.5537294563843245E-2</v>
      </c>
      <c r="Q64">
        <v>5.7142857142857162E-2</v>
      </c>
      <c r="R64">
        <f t="shared" si="2"/>
        <v>0.69962073324905205</v>
      </c>
      <c r="S64">
        <f t="shared" si="3"/>
        <v>8.26801517067004E-2</v>
      </c>
      <c r="T64">
        <v>0</v>
      </c>
      <c r="U64">
        <v>-4.1731043960827474</v>
      </c>
      <c r="V64">
        <v>-2.6540542023667739</v>
      </c>
      <c r="W64">
        <v>-2.5706815964413248</v>
      </c>
      <c r="X64">
        <v>-3.6519561000093383</v>
      </c>
      <c r="Y64">
        <v>-1.7611224997661645</v>
      </c>
      <c r="Z64">
        <v>-4.5836911543109666</v>
      </c>
      <c r="AA64">
        <v>7.0319733653058381E-2</v>
      </c>
      <c r="AB64">
        <v>-3.6417463321330521</v>
      </c>
      <c r="AC64">
        <v>0</v>
      </c>
      <c r="AD64">
        <v>-2.8033603809065344</v>
      </c>
      <c r="AE64">
        <v>0.84549247986433662</v>
      </c>
      <c r="AF64">
        <v>-2.4064766403377735</v>
      </c>
      <c r="AG64">
        <v>22</v>
      </c>
      <c r="AH64">
        <v>0</v>
      </c>
      <c r="AI64">
        <f t="shared" si="5"/>
        <v>7.1049304677623288</v>
      </c>
      <c r="AJ64">
        <f t="shared" si="6"/>
        <v>51.757269279393192</v>
      </c>
      <c r="AK64">
        <v>1.9907149469704259</v>
      </c>
      <c r="AL64">
        <v>0.64402704815897294</v>
      </c>
      <c r="AM64">
        <v>8.0910240202275645</v>
      </c>
      <c r="AN64">
        <f t="shared" si="4"/>
        <v>69.962073324905205</v>
      </c>
      <c r="AO64">
        <f t="shared" si="4"/>
        <v>8.26801517067004</v>
      </c>
      <c r="AP64">
        <v>58.862199747155522</v>
      </c>
    </row>
    <row r="65" spans="1:42">
      <c r="A65">
        <v>64</v>
      </c>
      <c r="B65" t="s">
        <v>318</v>
      </c>
      <c r="C65" t="s">
        <v>16</v>
      </c>
      <c r="D65" t="s">
        <v>468</v>
      </c>
      <c r="E65" s="25" t="s">
        <v>357</v>
      </c>
      <c r="F65" s="25" t="s">
        <v>478</v>
      </c>
      <c r="G65" s="27">
        <v>0</v>
      </c>
      <c r="H65">
        <v>3.4921426789723119E-2</v>
      </c>
      <c r="I65">
        <v>0.1546520329259167</v>
      </c>
      <c r="J65">
        <v>3.4921426789723126E-2</v>
      </c>
      <c r="K65">
        <v>0.11474183088051883</v>
      </c>
      <c r="L65">
        <v>2.0204539785482662E-2</v>
      </c>
      <c r="M65">
        <v>5.5125966575205784E-2</v>
      </c>
      <c r="N65">
        <v>0.42504365178348713</v>
      </c>
      <c r="O65">
        <v>4.9887752556747314E-3</v>
      </c>
      <c r="P65">
        <v>4.9887752556747308E-2</v>
      </c>
      <c r="Q65">
        <v>4.0658518333749061E-2</v>
      </c>
      <c r="R65">
        <f t="shared" si="2"/>
        <v>0.6201047642803692</v>
      </c>
      <c r="S65">
        <f t="shared" si="3"/>
        <v>9.0546270890496369E-2</v>
      </c>
      <c r="T65">
        <v>0</v>
      </c>
      <c r="U65">
        <v>-3.3191089320912086</v>
      </c>
      <c r="V65">
        <v>-1.6985706935679139</v>
      </c>
      <c r="W65">
        <v>-3.3191089320912086</v>
      </c>
      <c r="X65">
        <v>-2.043194663163356</v>
      </c>
      <c r="Y65">
        <v>-3.8814365148019179</v>
      </c>
      <c r="Z65">
        <v>-2.8414307527882161</v>
      </c>
      <c r="AA65">
        <v>-0.302102248041488</v>
      </c>
      <c r="AB65">
        <v>-2.9468045999305676</v>
      </c>
      <c r="AC65">
        <v>-5.2955635783514152</v>
      </c>
      <c r="AD65">
        <v>-3.161038725341963</v>
      </c>
      <c r="AE65">
        <v>0.4899929191754947</v>
      </c>
      <c r="AF65">
        <v>-2.3069831209737575</v>
      </c>
      <c r="AG65">
        <v>22</v>
      </c>
      <c r="AH65">
        <v>0</v>
      </c>
      <c r="AI65">
        <f t="shared" si="5"/>
        <v>3.4921426789723125</v>
      </c>
      <c r="AJ65">
        <f t="shared" si="6"/>
        <v>42.504365178348714</v>
      </c>
      <c r="AK65">
        <v>2.3252759765413713</v>
      </c>
      <c r="AL65">
        <v>0.75226271124650368</v>
      </c>
      <c r="AM65">
        <v>18.957345971563981</v>
      </c>
      <c r="AN65">
        <f t="shared" si="4"/>
        <v>62.010476428036924</v>
      </c>
      <c r="AO65">
        <f t="shared" si="4"/>
        <v>9.054627089049637</v>
      </c>
      <c r="AP65">
        <v>45.996507857321028</v>
      </c>
    </row>
    <row r="66" spans="1:42">
      <c r="A66">
        <v>65</v>
      </c>
      <c r="B66" t="s">
        <v>311</v>
      </c>
      <c r="C66" t="s">
        <v>16</v>
      </c>
      <c r="D66" t="s">
        <v>468</v>
      </c>
      <c r="E66" s="25" t="s">
        <v>357</v>
      </c>
      <c r="F66" s="25" t="s">
        <v>478</v>
      </c>
      <c r="G66" s="27">
        <v>5.1493305870236889E-3</v>
      </c>
      <c r="H66">
        <v>0.10813594232749749</v>
      </c>
      <c r="I66">
        <v>6.6941297631307947E-2</v>
      </c>
      <c r="J66">
        <v>0.13903192584963958</v>
      </c>
      <c r="K66">
        <v>1.0298661174047378E-2</v>
      </c>
      <c r="L66">
        <v>7.7239958805355322E-2</v>
      </c>
      <c r="M66">
        <v>1.0298661174047378E-2</v>
      </c>
      <c r="N66">
        <v>0.41812564366632349</v>
      </c>
      <c r="O66">
        <v>4.6343975283213192E-2</v>
      </c>
      <c r="P66">
        <v>1.0298661174047378E-2</v>
      </c>
      <c r="Q66">
        <v>3.089598352214213E-2</v>
      </c>
      <c r="R66">
        <f t="shared" si="2"/>
        <v>0.56230690010298678</v>
      </c>
      <c r="S66">
        <f t="shared" si="3"/>
        <v>4.1194644696189511E-2</v>
      </c>
      <c r="T66">
        <v>-5.2637259217784171</v>
      </c>
      <c r="U66">
        <v>-2.1099245584049111</v>
      </c>
      <c r="V66">
        <v>-2.634652036147342</v>
      </c>
      <c r="W66">
        <v>-1.8233538346462719</v>
      </c>
      <c r="X66">
        <v>-4.5653893159762466</v>
      </c>
      <c r="Y66">
        <v>-2.4804522994386198</v>
      </c>
      <c r="Z66">
        <v>-4.5653893159762466</v>
      </c>
      <c r="AA66">
        <v>-0.33047257154470788</v>
      </c>
      <c r="AB66">
        <v>-4.5653893159762466</v>
      </c>
      <c r="AC66">
        <v>-3.0242117448758594</v>
      </c>
      <c r="AD66">
        <v>-3.4457457579232238</v>
      </c>
      <c r="AE66">
        <v>0.25052980682048887</v>
      </c>
      <c r="AF66">
        <v>-3.1473798231631305</v>
      </c>
      <c r="AG66">
        <v>20</v>
      </c>
      <c r="AH66">
        <v>0</v>
      </c>
      <c r="AI66">
        <f t="shared" ref="AI66:AI97" si="7">J66*100</f>
        <v>13.903192584963959</v>
      </c>
      <c r="AJ66">
        <f t="shared" ref="AJ66:AJ97" si="8">N66*100</f>
        <v>41.812564366632351</v>
      </c>
      <c r="AK66">
        <v>2.0932106384475828</v>
      </c>
      <c r="AL66">
        <v>0.69873087689651914</v>
      </c>
      <c r="AM66">
        <v>18.022657054582915</v>
      </c>
      <c r="AN66">
        <f t="shared" si="4"/>
        <v>56.23069001029868</v>
      </c>
      <c r="AO66">
        <f t="shared" si="4"/>
        <v>4.1194644696189515</v>
      </c>
      <c r="AP66">
        <v>55.715756951596312</v>
      </c>
    </row>
    <row r="67" spans="1:42">
      <c r="A67">
        <v>66</v>
      </c>
      <c r="B67" t="s">
        <v>336</v>
      </c>
      <c r="C67" t="s">
        <v>16</v>
      </c>
      <c r="D67" t="s">
        <v>468</v>
      </c>
      <c r="E67" s="25" t="s">
        <v>357</v>
      </c>
      <c r="F67" s="25" t="s">
        <v>478</v>
      </c>
      <c r="G67" s="27">
        <v>5.2042674993494666E-3</v>
      </c>
      <c r="H67">
        <v>1.5612802498048401E-2</v>
      </c>
      <c r="I67">
        <v>6.2451209992193606E-2</v>
      </c>
      <c r="J67">
        <v>0.16653655997918296</v>
      </c>
      <c r="K67">
        <v>2.6021337496747333E-4</v>
      </c>
      <c r="L67">
        <v>0.16133229247983347</v>
      </c>
      <c r="M67">
        <v>2.6021337496747333E-2</v>
      </c>
      <c r="N67">
        <v>0.48920114493884986</v>
      </c>
      <c r="O67">
        <v>1.5612802498048401E-2</v>
      </c>
      <c r="P67">
        <v>3.1225604996096799E-2</v>
      </c>
      <c r="Q67">
        <v>1.0928961748633882E-2</v>
      </c>
      <c r="R67">
        <f t="shared" ref="R67:R130" si="9">SUM(K67:O67)</f>
        <v>0.69242779078844663</v>
      </c>
      <c r="S67">
        <f t="shared" ref="S67:S130" si="10">SUM(P67:Q67)</f>
        <v>4.2154566744730684E-2</v>
      </c>
      <c r="T67">
        <v>-5.2530584601424222</v>
      </c>
      <c r="U67">
        <v>-4.1439280624109287</v>
      </c>
      <c r="V67">
        <v>-2.7088831874061019</v>
      </c>
      <c r="W67">
        <v>-1.6103749732554404</v>
      </c>
      <c r="X67">
        <v>-8.2537483433285015</v>
      </c>
      <c r="Y67">
        <v>-1.6483484037763005</v>
      </c>
      <c r="Z67">
        <v>-3.6224725219163378</v>
      </c>
      <c r="AA67">
        <v>-4.3202138452466288E-2</v>
      </c>
      <c r="AB67">
        <v>-3.4347933310906709</v>
      </c>
      <c r="AC67">
        <v>-4.1439280624109287</v>
      </c>
      <c r="AD67">
        <v>-4.5053498507058807</v>
      </c>
      <c r="AE67">
        <v>0.81149407301164611</v>
      </c>
      <c r="AF67">
        <v>-3.1233433981466368</v>
      </c>
      <c r="AG67">
        <v>14</v>
      </c>
      <c r="AH67">
        <v>0</v>
      </c>
      <c r="AI67">
        <f t="shared" si="7"/>
        <v>16.653655997918296</v>
      </c>
      <c r="AJ67">
        <f t="shared" si="8"/>
        <v>48.920114493884988</v>
      </c>
      <c r="AK67">
        <v>1.9177234110108774</v>
      </c>
      <c r="AL67">
        <v>0.7266698565015477</v>
      </c>
      <c r="AM67">
        <v>8.3268279989591463</v>
      </c>
      <c r="AN67">
        <f t="shared" ref="AN67:AO130" si="11">R67*100</f>
        <v>69.242779078844663</v>
      </c>
      <c r="AO67">
        <f t="shared" si="11"/>
        <v>4.2154566744730682</v>
      </c>
      <c r="AP67">
        <v>65.573770491803288</v>
      </c>
    </row>
    <row r="68" spans="1:42">
      <c r="A68">
        <v>67</v>
      </c>
      <c r="B68" t="s">
        <v>337</v>
      </c>
      <c r="C68" t="s">
        <v>16</v>
      </c>
      <c r="D68" t="s">
        <v>469</v>
      </c>
      <c r="E68" s="25" t="s">
        <v>357</v>
      </c>
      <c r="F68" s="25" t="s">
        <v>478</v>
      </c>
      <c r="G68" s="27">
        <v>5.2301255230125521E-3</v>
      </c>
      <c r="H68">
        <v>4.1841004184100417E-2</v>
      </c>
      <c r="I68">
        <v>9.4142259414225979E-2</v>
      </c>
      <c r="J68">
        <v>0</v>
      </c>
      <c r="K68">
        <v>1.569037656903766E-2</v>
      </c>
      <c r="L68">
        <v>5.2301255230125521E-3</v>
      </c>
      <c r="M68">
        <v>0.27196652719665271</v>
      </c>
      <c r="N68">
        <v>0.39801255230125515</v>
      </c>
      <c r="O68">
        <v>0</v>
      </c>
      <c r="P68">
        <v>0</v>
      </c>
      <c r="Q68">
        <v>6.3284518828451888E-2</v>
      </c>
      <c r="R68">
        <f t="shared" si="9"/>
        <v>0.69089958158995812</v>
      </c>
      <c r="S68">
        <f t="shared" si="10"/>
        <v>6.3284518828451888E-2</v>
      </c>
      <c r="T68">
        <v>-5.2480761501112898</v>
      </c>
      <c r="U68">
        <v>-3.1311369105601941</v>
      </c>
      <c r="V68">
        <v>-2.2640752382321696</v>
      </c>
      <c r="W68">
        <v>0</v>
      </c>
      <c r="X68">
        <v>-4.1388929384831696</v>
      </c>
      <c r="Y68">
        <v>-5.2480761501112898</v>
      </c>
      <c r="Z68">
        <v>-0.98466802931889197</v>
      </c>
      <c r="AA68">
        <v>-0.41375305086019715</v>
      </c>
      <c r="AB68">
        <v>0</v>
      </c>
      <c r="AC68">
        <v>0</v>
      </c>
      <c r="AD68">
        <v>-2.6947388564639705</v>
      </c>
      <c r="AE68">
        <v>0.80432828711622706</v>
      </c>
      <c r="AF68">
        <v>-2.6947388564639705</v>
      </c>
      <c r="AG68">
        <v>14</v>
      </c>
      <c r="AH68">
        <v>0</v>
      </c>
      <c r="AI68">
        <f t="shared" si="7"/>
        <v>0</v>
      </c>
      <c r="AJ68">
        <f t="shared" si="8"/>
        <v>39.801255230125513</v>
      </c>
      <c r="AK68">
        <v>1.8446866566224418</v>
      </c>
      <c r="AL68">
        <v>0.69899453714837412</v>
      </c>
      <c r="AM68">
        <v>14.121338912133897</v>
      </c>
      <c r="AN68">
        <f t="shared" si="11"/>
        <v>69.089958158995813</v>
      </c>
      <c r="AO68">
        <f t="shared" si="11"/>
        <v>6.3284518828451892</v>
      </c>
      <c r="AP68">
        <v>39.801255230125513</v>
      </c>
    </row>
    <row r="69" spans="1:42">
      <c r="A69">
        <v>68</v>
      </c>
      <c r="B69" t="s">
        <v>338</v>
      </c>
      <c r="C69" t="s">
        <v>16</v>
      </c>
      <c r="D69" t="s">
        <v>469</v>
      </c>
      <c r="E69" s="25" t="s">
        <v>357</v>
      </c>
      <c r="F69" s="25" t="s">
        <v>478</v>
      </c>
      <c r="G69" s="27">
        <v>0</v>
      </c>
      <c r="H69">
        <v>0.10263587590389552</v>
      </c>
      <c r="I69">
        <v>0.20527175180779095</v>
      </c>
      <c r="J69">
        <v>9.3305341730814083E-3</v>
      </c>
      <c r="K69">
        <v>0</v>
      </c>
      <c r="L69">
        <v>2.7991602519244228E-2</v>
      </c>
      <c r="M69">
        <v>0.16818287846979235</v>
      </c>
      <c r="N69">
        <v>0.29927688360158611</v>
      </c>
      <c r="O69">
        <v>1.3995801259622114E-2</v>
      </c>
      <c r="P69">
        <v>4.6652670865407041E-3</v>
      </c>
      <c r="Q69">
        <v>7.5110800093305341E-2</v>
      </c>
      <c r="R69">
        <f t="shared" si="9"/>
        <v>0.50944716585024474</v>
      </c>
      <c r="S69">
        <f t="shared" si="10"/>
        <v>7.9776067179846047E-2</v>
      </c>
      <c r="T69">
        <v>0</v>
      </c>
      <c r="U69">
        <v>-2.1682741758399882</v>
      </c>
      <c r="V69">
        <v>-1.3536655101887147</v>
      </c>
      <c r="W69">
        <v>-4.6650886761993346</v>
      </c>
      <c r="X69">
        <v>0</v>
      </c>
      <c r="Y69">
        <v>-3.5474598886404074</v>
      </c>
      <c r="Z69">
        <v>-1.5985606611381371</v>
      </c>
      <c r="AA69">
        <v>-0.85074364826838933</v>
      </c>
      <c r="AB69">
        <v>-5.3629340096340092</v>
      </c>
      <c r="AC69">
        <v>-4.2549032383446894</v>
      </c>
      <c r="AD69">
        <v>-2.5107095885245401</v>
      </c>
      <c r="AE69">
        <v>3.7793161162095232E-2</v>
      </c>
      <c r="AF69">
        <v>-2.4453934962173696</v>
      </c>
      <c r="AG69">
        <v>15</v>
      </c>
      <c r="AH69">
        <v>0</v>
      </c>
      <c r="AI69">
        <f t="shared" si="7"/>
        <v>0.93305341730814084</v>
      </c>
      <c r="AJ69">
        <f t="shared" si="8"/>
        <v>29.927688360158612</v>
      </c>
      <c r="AK69">
        <v>2.086152325814782</v>
      </c>
      <c r="AL69">
        <v>0.77035216147975849</v>
      </c>
      <c r="AM69">
        <v>30.790762771168644</v>
      </c>
      <c r="AN69">
        <f t="shared" si="11"/>
        <v>50.944716585024473</v>
      </c>
      <c r="AO69">
        <f t="shared" si="11"/>
        <v>7.9776067179846049</v>
      </c>
      <c r="AP69">
        <v>30.860741777466753</v>
      </c>
    </row>
    <row r="70" spans="1:42">
      <c r="A70">
        <v>69</v>
      </c>
      <c r="B70" t="s">
        <v>339</v>
      </c>
      <c r="C70" t="s">
        <v>16</v>
      </c>
      <c r="D70" t="s">
        <v>469</v>
      </c>
      <c r="E70" s="25" t="s">
        <v>357</v>
      </c>
      <c r="F70" s="25" t="s">
        <v>478</v>
      </c>
      <c r="G70" s="27">
        <v>5.1719679337988104E-3</v>
      </c>
      <c r="H70">
        <v>6.7235583139384533E-2</v>
      </c>
      <c r="I70">
        <v>0.13964313421256791</v>
      </c>
      <c r="J70">
        <v>5.1719679337988104E-3</v>
      </c>
      <c r="K70">
        <v>2.0687871735195242E-2</v>
      </c>
      <c r="L70">
        <v>5.1719679337988104E-3</v>
      </c>
      <c r="M70">
        <v>0.31549004396172742</v>
      </c>
      <c r="N70">
        <v>0.16110680113783293</v>
      </c>
      <c r="O70">
        <v>1.0343935867597621E-2</v>
      </c>
      <c r="P70">
        <v>1.0343935867597621E-2</v>
      </c>
      <c r="Q70">
        <v>9.9301784328937159E-2</v>
      </c>
      <c r="R70">
        <f t="shared" si="9"/>
        <v>0.51280062063615206</v>
      </c>
      <c r="S70">
        <f t="shared" si="10"/>
        <v>0.10964572019653478</v>
      </c>
      <c r="T70">
        <v>-5.2593166291983042</v>
      </c>
      <c r="U70">
        <v>-2.6299500498880115</v>
      </c>
      <c r="V70">
        <v>-1.8182571364601563</v>
      </c>
      <c r="W70">
        <v>-5.2593166291983042</v>
      </c>
      <c r="X70">
        <v>-3.8573027932279134</v>
      </c>
      <c r="Y70">
        <v>-5.2593166291983042</v>
      </c>
      <c r="Z70">
        <v>-0.77457606449979921</v>
      </c>
      <c r="AA70">
        <v>-1.6500158964478506</v>
      </c>
      <c r="AB70">
        <v>-4.5609570313117658</v>
      </c>
      <c r="AC70">
        <v>-4.5609570313117658</v>
      </c>
      <c r="AD70">
        <v>-2.2050067177782742</v>
      </c>
      <c r="AE70">
        <v>5.1213673383487653E-2</v>
      </c>
      <c r="AF70">
        <v>-2.0943650081065659</v>
      </c>
      <c r="AG70">
        <v>16</v>
      </c>
      <c r="AH70">
        <v>0</v>
      </c>
      <c r="AI70">
        <f t="shared" si="7"/>
        <v>0.517196793379881</v>
      </c>
      <c r="AJ70">
        <f t="shared" si="8"/>
        <v>16.110680113783292</v>
      </c>
      <c r="AK70">
        <v>2.2351103029233652</v>
      </c>
      <c r="AL70">
        <v>0.80614563746684198</v>
      </c>
      <c r="AM70">
        <v>21.205068528575126</v>
      </c>
      <c r="AN70">
        <f t="shared" si="11"/>
        <v>51.280062063615205</v>
      </c>
      <c r="AO70">
        <f t="shared" si="11"/>
        <v>10.964572019653477</v>
      </c>
      <c r="AP70">
        <v>16.627876907163174</v>
      </c>
    </row>
    <row r="71" spans="1:42">
      <c r="A71">
        <v>70</v>
      </c>
      <c r="B71" t="s">
        <v>271</v>
      </c>
      <c r="C71" t="s">
        <v>16</v>
      </c>
      <c r="D71" t="s">
        <v>469</v>
      </c>
      <c r="E71" s="25" t="s">
        <v>357</v>
      </c>
      <c r="F71" s="25" t="s">
        <v>478</v>
      </c>
      <c r="G71" s="27">
        <v>0</v>
      </c>
      <c r="H71">
        <v>8.2554855529002866E-2</v>
      </c>
      <c r="I71">
        <v>3.9104931566369759E-2</v>
      </c>
      <c r="J71">
        <v>1.3034977188789923E-2</v>
      </c>
      <c r="K71">
        <v>0</v>
      </c>
      <c r="L71">
        <v>0.29111449054964156</v>
      </c>
      <c r="M71">
        <v>7.3864870736476226E-2</v>
      </c>
      <c r="N71">
        <v>0.17401694547034541</v>
      </c>
      <c r="O71">
        <v>0</v>
      </c>
      <c r="P71">
        <v>2.1724961981316536E-2</v>
      </c>
      <c r="Q71">
        <v>6.5609385183575938E-2</v>
      </c>
      <c r="R71">
        <f t="shared" si="9"/>
        <v>0.53899630675646315</v>
      </c>
      <c r="S71">
        <f t="shared" si="10"/>
        <v>8.7334347164892467E-2</v>
      </c>
      <c r="T71">
        <v>0</v>
      </c>
      <c r="U71">
        <v>-2.4081298022135114</v>
      </c>
      <c r="V71">
        <v>-3.2016166269781166</v>
      </c>
      <c r="W71">
        <v>-4.3269983035373025</v>
      </c>
      <c r="X71">
        <v>0</v>
      </c>
      <c r="Y71">
        <v>-0.88997740364836353</v>
      </c>
      <c r="Z71">
        <v>-2.5287827991550031</v>
      </c>
      <c r="AA71">
        <v>-1.5574215759800154</v>
      </c>
      <c r="AB71">
        <v>-3.80732893431348</v>
      </c>
      <c r="AC71">
        <v>0</v>
      </c>
      <c r="AD71">
        <v>-2.6561758154088664</v>
      </c>
      <c r="AE71">
        <v>0.15630266451787253</v>
      </c>
      <c r="AF71">
        <v>-2.3466257825503609</v>
      </c>
      <c r="AG71">
        <v>14</v>
      </c>
      <c r="AH71">
        <v>0</v>
      </c>
      <c r="AI71">
        <f t="shared" si="7"/>
        <v>1.3034977188789922</v>
      </c>
      <c r="AJ71">
        <f t="shared" si="8"/>
        <v>17.401694547034541</v>
      </c>
      <c r="AK71">
        <v>1.6155379453486249</v>
      </c>
      <c r="AL71">
        <v>0.61216477839234751</v>
      </c>
      <c r="AM71">
        <v>12.165978709537262</v>
      </c>
      <c r="AN71">
        <f t="shared" si="11"/>
        <v>53.899630675646314</v>
      </c>
      <c r="AO71">
        <f t="shared" si="11"/>
        <v>8.7334347164892474</v>
      </c>
      <c r="AP71">
        <v>18.705192265913535</v>
      </c>
    </row>
    <row r="72" spans="1:42">
      <c r="A72">
        <v>71</v>
      </c>
      <c r="B72" t="s">
        <v>272</v>
      </c>
      <c r="C72" t="s">
        <v>16</v>
      </c>
      <c r="D72" t="s">
        <v>469</v>
      </c>
      <c r="E72" s="25" t="s">
        <v>357</v>
      </c>
      <c r="F72" s="25" t="s">
        <v>478</v>
      </c>
      <c r="G72" s="27">
        <v>0</v>
      </c>
      <c r="H72">
        <v>9.7843728263389759E-2</v>
      </c>
      <c r="I72">
        <v>8.8105726872246701E-2</v>
      </c>
      <c r="J72">
        <v>4.6371435195919309E-3</v>
      </c>
      <c r="K72">
        <v>9.2742870391838619E-3</v>
      </c>
      <c r="L72">
        <v>0</v>
      </c>
      <c r="M72">
        <v>0.31996290285184326</v>
      </c>
      <c r="N72">
        <v>0.27869232552747503</v>
      </c>
      <c r="O72">
        <v>0</v>
      </c>
      <c r="P72">
        <v>1.8780431254347325E-2</v>
      </c>
      <c r="Q72">
        <v>6.2137723162531869E-2</v>
      </c>
      <c r="R72">
        <f t="shared" si="9"/>
        <v>0.60792951541850215</v>
      </c>
      <c r="S72">
        <f t="shared" si="10"/>
        <v>8.091815441687919E-2</v>
      </c>
      <c r="T72">
        <v>0</v>
      </c>
      <c r="U72">
        <v>-2.2214161589485419</v>
      </c>
      <c r="V72">
        <v>-2.3369865197113779</v>
      </c>
      <c r="W72">
        <v>-5.3690087946705694</v>
      </c>
      <c r="X72">
        <v>-4.6711919815300886</v>
      </c>
      <c r="Y72">
        <v>0</v>
      </c>
      <c r="Z72">
        <v>-0.75394229082620068</v>
      </c>
      <c r="AA72">
        <v>-0.95095738180248435</v>
      </c>
      <c r="AB72">
        <v>-3.9559808188656964</v>
      </c>
      <c r="AC72">
        <v>0</v>
      </c>
      <c r="AD72">
        <v>-2.7142498489817357</v>
      </c>
      <c r="AE72">
        <v>0.4386173154250646</v>
      </c>
      <c r="AF72">
        <v>-2.4299369732474516</v>
      </c>
      <c r="AG72">
        <v>15</v>
      </c>
      <c r="AH72">
        <v>0</v>
      </c>
      <c r="AI72">
        <f t="shared" si="7"/>
        <v>0.46371435195919308</v>
      </c>
      <c r="AJ72">
        <f t="shared" si="8"/>
        <v>27.869232552747501</v>
      </c>
      <c r="AK72">
        <v>1.9523891834671212</v>
      </c>
      <c r="AL72">
        <v>0.72095752976531768</v>
      </c>
      <c r="AM72">
        <v>18.594945513563648</v>
      </c>
      <c r="AN72">
        <f t="shared" si="11"/>
        <v>60.792951541850215</v>
      </c>
      <c r="AO72">
        <f t="shared" si="11"/>
        <v>8.0918154416879187</v>
      </c>
      <c r="AP72">
        <v>28.332946904706695</v>
      </c>
    </row>
    <row r="73" spans="1:42">
      <c r="A73">
        <v>72</v>
      </c>
      <c r="B73" t="s">
        <v>273</v>
      </c>
      <c r="C73" t="s">
        <v>16</v>
      </c>
      <c r="D73" t="s">
        <v>469</v>
      </c>
      <c r="E73" s="25" t="s">
        <v>357</v>
      </c>
      <c r="F73" s="25" t="s">
        <v>478</v>
      </c>
      <c r="G73" s="27">
        <v>0</v>
      </c>
      <c r="H73">
        <v>0.18068401806840176</v>
      </c>
      <c r="I73">
        <v>8.1738008173800836E-2</v>
      </c>
      <c r="J73">
        <v>0</v>
      </c>
      <c r="K73">
        <v>4.3020004302000434E-3</v>
      </c>
      <c r="L73">
        <v>0</v>
      </c>
      <c r="M73">
        <v>0.23230802323080235</v>
      </c>
      <c r="N73">
        <v>6.9047106904710692E-2</v>
      </c>
      <c r="O73">
        <v>0</v>
      </c>
      <c r="P73">
        <v>2.1510002151000216E-2</v>
      </c>
      <c r="Q73">
        <v>0.13035061303506129</v>
      </c>
      <c r="R73">
        <f t="shared" si="9"/>
        <v>0.30565713056571309</v>
      </c>
      <c r="S73">
        <f t="shared" si="10"/>
        <v>0.1518606151860615</v>
      </c>
      <c r="T73">
        <v>0</v>
      </c>
      <c r="U73">
        <v>-1.5117200746412451</v>
      </c>
      <c r="V73">
        <v>-2.4189636340375302</v>
      </c>
      <c r="W73">
        <v>0</v>
      </c>
      <c r="X73">
        <v>-5.4443638674772794</v>
      </c>
      <c r="Y73">
        <v>0</v>
      </c>
      <c r="Z73">
        <v>-1.1953244033718948</v>
      </c>
      <c r="AA73">
        <v>-2.6014196973963015</v>
      </c>
      <c r="AB73">
        <v>-3.8174925215819129</v>
      </c>
      <c r="AC73">
        <v>0</v>
      </c>
      <c r="AD73">
        <v>-1.8978622835714565</v>
      </c>
      <c r="AE73">
        <v>-0.82050190129273859</v>
      </c>
      <c r="AF73">
        <v>-1.7200818963843851</v>
      </c>
      <c r="AG73">
        <v>14</v>
      </c>
      <c r="AH73">
        <v>0</v>
      </c>
      <c r="AI73">
        <f t="shared" si="7"/>
        <v>0</v>
      </c>
      <c r="AJ73">
        <f t="shared" si="8"/>
        <v>6.9047106904710693</v>
      </c>
      <c r="AK73">
        <v>2.1232197834022974</v>
      </c>
      <c r="AL73">
        <v>0.80453719575384763</v>
      </c>
      <c r="AM73">
        <v>26.242202624220255</v>
      </c>
      <c r="AN73">
        <f t="shared" si="11"/>
        <v>30.565713056571308</v>
      </c>
      <c r="AO73">
        <f t="shared" si="11"/>
        <v>15.18606151860615</v>
      </c>
      <c r="AP73">
        <v>6.9047106904710693</v>
      </c>
    </row>
    <row r="74" spans="1:42">
      <c r="A74">
        <v>73</v>
      </c>
      <c r="B74" t="s">
        <v>99</v>
      </c>
      <c r="C74" t="s">
        <v>100</v>
      </c>
      <c r="D74" t="s">
        <v>470</v>
      </c>
      <c r="E74" s="25" t="s">
        <v>479</v>
      </c>
      <c r="F74" s="25" t="s">
        <v>258</v>
      </c>
      <c r="G74" s="27">
        <v>0</v>
      </c>
      <c r="H74">
        <v>0.15091299677765846</v>
      </c>
      <c r="I74">
        <v>6.4446831364124588E-2</v>
      </c>
      <c r="J74">
        <v>0.20408163265306128</v>
      </c>
      <c r="K74">
        <v>5.3705692803437163E-2</v>
      </c>
      <c r="L74">
        <v>1.0741138560687433E-2</v>
      </c>
      <c r="M74">
        <v>3.7593984962406013E-2</v>
      </c>
      <c r="N74">
        <v>0.12406015037593987</v>
      </c>
      <c r="O74">
        <v>0</v>
      </c>
      <c r="P74">
        <v>3.7593984962406013E-2</v>
      </c>
      <c r="Q74">
        <v>8.0558539205155752E-2</v>
      </c>
      <c r="R74">
        <f t="shared" si="9"/>
        <v>0.22610096670247049</v>
      </c>
      <c r="S74">
        <f t="shared" si="10"/>
        <v>0.11815252416756176</v>
      </c>
      <c r="T74">
        <v>0</v>
      </c>
      <c r="U74">
        <v>-1.7274581678757261</v>
      </c>
      <c r="V74">
        <v>-2.6752974146304025</v>
      </c>
      <c r="W74">
        <v>-1.3609765531356004</v>
      </c>
      <c r="X74">
        <v>-2.8690346205080335</v>
      </c>
      <c r="Y74">
        <v>-4.5228749432612609</v>
      </c>
      <c r="Z74">
        <v>-3.2425923514855168</v>
      </c>
      <c r="AA74">
        <v>-1.9545308920992202</v>
      </c>
      <c r="AB74">
        <v>-3.2425923514855168</v>
      </c>
      <c r="AC74">
        <v>0</v>
      </c>
      <c r="AD74">
        <v>-2.4347822626054314</v>
      </c>
      <c r="AE74">
        <v>-1.2304597623171407</v>
      </c>
      <c r="AF74">
        <v>-2.0100427436600121</v>
      </c>
      <c r="AG74">
        <v>16</v>
      </c>
      <c r="AH74" t="s">
        <v>515</v>
      </c>
      <c r="AI74">
        <f t="shared" si="7"/>
        <v>20.408163265306129</v>
      </c>
      <c r="AJ74">
        <f t="shared" si="8"/>
        <v>12.406015037593987</v>
      </c>
      <c r="AK74">
        <v>2.3232565639280134</v>
      </c>
      <c r="AL74">
        <v>0.83793768087291953</v>
      </c>
      <c r="AM74">
        <v>21.535982814178308</v>
      </c>
      <c r="AN74">
        <f t="shared" si="11"/>
        <v>22.610096670247049</v>
      </c>
      <c r="AO74">
        <f t="shared" si="11"/>
        <v>11.815252416756177</v>
      </c>
      <c r="AP74">
        <v>32.814178302900118</v>
      </c>
    </row>
    <row r="75" spans="1:42">
      <c r="A75">
        <v>74</v>
      </c>
      <c r="B75" t="s">
        <v>102</v>
      </c>
      <c r="C75" t="s">
        <v>100</v>
      </c>
      <c r="D75" t="s">
        <v>470</v>
      </c>
      <c r="E75" s="25" t="s">
        <v>479</v>
      </c>
      <c r="F75" s="25" t="s">
        <v>258</v>
      </c>
      <c r="G75" s="27">
        <v>0</v>
      </c>
      <c r="H75">
        <v>0.16380016380016385</v>
      </c>
      <c r="I75">
        <v>8.1900081900081925E-2</v>
      </c>
      <c r="J75">
        <v>0.15834015834015838</v>
      </c>
      <c r="K75">
        <v>3.8220038220038222E-2</v>
      </c>
      <c r="L75">
        <v>0</v>
      </c>
      <c r="M75">
        <v>2.7573027573027573E-2</v>
      </c>
      <c r="N75">
        <v>0.1531531531531532</v>
      </c>
      <c r="O75">
        <v>0</v>
      </c>
      <c r="P75">
        <v>1.638001638001638E-2</v>
      </c>
      <c r="Q75">
        <v>4.3680043680043676E-2</v>
      </c>
      <c r="R75">
        <f t="shared" si="9"/>
        <v>0.21894621894621899</v>
      </c>
      <c r="S75">
        <f t="shared" si="10"/>
        <v>6.0060060060060053E-2</v>
      </c>
      <c r="T75">
        <v>0</v>
      </c>
      <c r="U75">
        <v>-1.6302204516166285</v>
      </c>
      <c r="V75">
        <v>-2.4168062370840682</v>
      </c>
      <c r="W75">
        <v>-1.670630324345685</v>
      </c>
      <c r="X75">
        <v>-3.2254257557319335</v>
      </c>
      <c r="Y75">
        <v>0</v>
      </c>
      <c r="Z75">
        <v>-3.5629569470083475</v>
      </c>
      <c r="AA75">
        <v>-1.7100814382137877</v>
      </c>
      <c r="AB75">
        <v>-4.0951775485259923</v>
      </c>
      <c r="AC75">
        <v>0</v>
      </c>
      <c r="AD75">
        <v>-3.08620120796366</v>
      </c>
      <c r="AE75">
        <v>-1.2718178851835955</v>
      </c>
      <c r="AF75">
        <v>-2.7504709169861621</v>
      </c>
      <c r="AG75">
        <v>18</v>
      </c>
      <c r="AH75" t="s">
        <v>515</v>
      </c>
      <c r="AI75">
        <f t="shared" si="7"/>
        <v>15.834015834015839</v>
      </c>
      <c r="AJ75">
        <f t="shared" si="8"/>
        <v>15.315315315315321</v>
      </c>
      <c r="AK75">
        <v>2.1366709575115377</v>
      </c>
      <c r="AL75">
        <v>0.73923741874186166</v>
      </c>
      <c r="AM75">
        <v>24.570024570024579</v>
      </c>
      <c r="AN75">
        <f t="shared" si="11"/>
        <v>21.894621894621899</v>
      </c>
      <c r="AO75">
        <f t="shared" si="11"/>
        <v>6.0060060060060056</v>
      </c>
      <c r="AP75">
        <v>31.149331149331161</v>
      </c>
    </row>
    <row r="76" spans="1:42">
      <c r="A76">
        <v>75</v>
      </c>
      <c r="B76" t="s">
        <v>103</v>
      </c>
      <c r="C76" t="s">
        <v>100</v>
      </c>
      <c r="D76" t="s">
        <v>470</v>
      </c>
      <c r="E76" s="25" t="s">
        <v>479</v>
      </c>
      <c r="F76" s="25" t="s">
        <v>258</v>
      </c>
      <c r="G76" s="27">
        <v>0</v>
      </c>
      <c r="H76">
        <v>9.0553549939831543E-2</v>
      </c>
      <c r="I76">
        <v>0.10228640192539111</v>
      </c>
      <c r="J76">
        <v>0.22894103489771367</v>
      </c>
      <c r="K76">
        <v>3.6101083032490974E-2</v>
      </c>
      <c r="L76">
        <v>1.2033694344163659E-2</v>
      </c>
      <c r="M76">
        <v>3.6101083032490974E-2</v>
      </c>
      <c r="N76">
        <v>0.13868832731648617</v>
      </c>
      <c r="O76">
        <v>0</v>
      </c>
      <c r="P76">
        <v>0</v>
      </c>
      <c r="Q76">
        <v>3.0385078219013234E-2</v>
      </c>
      <c r="R76">
        <f t="shared" si="9"/>
        <v>0.22292418772563177</v>
      </c>
      <c r="S76">
        <f t="shared" si="10"/>
        <v>3.0385078219013234E-2</v>
      </c>
      <c r="T76">
        <v>0</v>
      </c>
      <c r="U76">
        <v>-2.306894730030582</v>
      </c>
      <c r="V76">
        <v>-2.1720743437134442</v>
      </c>
      <c r="W76">
        <v>-1.2143003685023848</v>
      </c>
      <c r="X76">
        <v>-3.2846635654062037</v>
      </c>
      <c r="Y76">
        <v>-4.4079380164583828</v>
      </c>
      <c r="Z76">
        <v>-3.2846635654062037</v>
      </c>
      <c r="AA76">
        <v>-1.8262272621014664</v>
      </c>
      <c r="AB76">
        <v>0</v>
      </c>
      <c r="AC76">
        <v>0</v>
      </c>
      <c r="AD76">
        <v>-3.4629473649741787</v>
      </c>
      <c r="AE76">
        <v>-1.2487061677997535</v>
      </c>
      <c r="AF76">
        <v>-3.4629473649741787</v>
      </c>
      <c r="AG76">
        <v>18</v>
      </c>
      <c r="AH76" t="s">
        <v>515</v>
      </c>
      <c r="AI76">
        <f t="shared" si="7"/>
        <v>22.894103489771368</v>
      </c>
      <c r="AJ76">
        <f t="shared" si="8"/>
        <v>13.868832731648617</v>
      </c>
      <c r="AK76">
        <v>2.1336169585932172</v>
      </c>
      <c r="AL76">
        <v>0.73818080762947536</v>
      </c>
      <c r="AM76">
        <v>19.283995186522265</v>
      </c>
      <c r="AN76">
        <f t="shared" si="11"/>
        <v>22.292418772563177</v>
      </c>
      <c r="AO76">
        <f t="shared" si="11"/>
        <v>3.0385078219013235</v>
      </c>
      <c r="AP76">
        <v>36.762936221419984</v>
      </c>
    </row>
    <row r="77" spans="1:42">
      <c r="A77">
        <v>76</v>
      </c>
      <c r="B77" t="s">
        <v>172</v>
      </c>
      <c r="C77" t="s">
        <v>100</v>
      </c>
      <c r="D77" t="s">
        <v>470</v>
      </c>
      <c r="E77" s="25" t="s">
        <v>479</v>
      </c>
      <c r="F77" s="25" t="s">
        <v>258</v>
      </c>
      <c r="G77" s="27">
        <v>0</v>
      </c>
      <c r="H77">
        <v>4.5226130653266326E-2</v>
      </c>
      <c r="I77">
        <v>0.10608598548297042</v>
      </c>
      <c r="J77">
        <v>0.12841987716359582</v>
      </c>
      <c r="K77">
        <v>7.8168620882188719E-2</v>
      </c>
      <c r="L77">
        <v>1.6750418760469014E-2</v>
      </c>
      <c r="M77">
        <v>4.4667783361250706E-2</v>
      </c>
      <c r="N77">
        <v>0.16192071468453378</v>
      </c>
      <c r="O77">
        <v>0</v>
      </c>
      <c r="P77">
        <v>1.1166945840312675E-2</v>
      </c>
      <c r="Q77">
        <v>0.11725293132328307</v>
      </c>
      <c r="R77">
        <f t="shared" si="9"/>
        <v>0.30150753768844218</v>
      </c>
      <c r="S77">
        <f t="shared" si="10"/>
        <v>0.12841987716359574</v>
      </c>
      <c r="T77">
        <v>0</v>
      </c>
      <c r="U77">
        <v>-3.049799494824267</v>
      </c>
      <c r="V77">
        <v>-2.1313596408362283</v>
      </c>
      <c r="W77">
        <v>-1.9150026115922361</v>
      </c>
      <c r="X77">
        <v>-2.4674940213108236</v>
      </c>
      <c r="Y77">
        <v>-4.0724397268340509</v>
      </c>
      <c r="Z77">
        <v>-3.0628066392183118</v>
      </c>
      <c r="AA77">
        <v>-1.6440059086529422</v>
      </c>
      <c r="AB77">
        <v>-4.4835673642288425</v>
      </c>
      <c r="AC77">
        <v>0</v>
      </c>
      <c r="AD77">
        <v>-2.0187053064920035</v>
      </c>
      <c r="AE77">
        <v>-0.8401293709085913</v>
      </c>
      <c r="AF77">
        <v>-1.9150026115922369</v>
      </c>
      <c r="AG77">
        <v>20</v>
      </c>
      <c r="AH77" t="s">
        <v>515</v>
      </c>
      <c r="AI77">
        <f t="shared" si="7"/>
        <v>12.841987716359583</v>
      </c>
      <c r="AJ77">
        <f t="shared" si="8"/>
        <v>16.192071468453378</v>
      </c>
      <c r="AK77">
        <v>2.5192906249692153</v>
      </c>
      <c r="AL77">
        <v>0.84095987054959742</v>
      </c>
      <c r="AM77">
        <v>15.131211613623673</v>
      </c>
      <c r="AN77">
        <f t="shared" si="11"/>
        <v>30.150753768844218</v>
      </c>
      <c r="AO77">
        <f t="shared" si="11"/>
        <v>12.841987716359574</v>
      </c>
      <c r="AP77">
        <v>29.034059184812961</v>
      </c>
    </row>
    <row r="78" spans="1:42">
      <c r="A78">
        <v>77</v>
      </c>
      <c r="B78" t="s">
        <v>387</v>
      </c>
      <c r="C78" t="s">
        <v>100</v>
      </c>
      <c r="D78" t="s">
        <v>470</v>
      </c>
      <c r="E78" s="25" t="s">
        <v>479</v>
      </c>
      <c r="F78" s="25" t="s">
        <v>258</v>
      </c>
      <c r="G78" s="27">
        <v>0</v>
      </c>
      <c r="H78">
        <v>3.8967248386325599E-2</v>
      </c>
      <c r="I78">
        <v>0.55462586660291646</v>
      </c>
      <c r="J78">
        <v>0.11953143676786995</v>
      </c>
      <c r="K78">
        <v>1.912502988285919E-2</v>
      </c>
      <c r="L78">
        <v>1.4343772412144394E-2</v>
      </c>
      <c r="M78">
        <v>1.912502988285919E-2</v>
      </c>
      <c r="N78">
        <v>9.5625149414295979E-2</v>
      </c>
      <c r="O78">
        <v>0</v>
      </c>
      <c r="P78">
        <v>4.7812574707147976E-3</v>
      </c>
      <c r="Q78">
        <v>0</v>
      </c>
      <c r="R78">
        <f t="shared" si="9"/>
        <v>0.14821898159215874</v>
      </c>
      <c r="S78">
        <f t="shared" si="10"/>
        <v>4.7812574707147976E-3</v>
      </c>
      <c r="T78">
        <v>0</v>
      </c>
      <c r="U78">
        <v>-3.2052869808063047</v>
      </c>
      <c r="V78">
        <v>0.21937909405876682</v>
      </c>
      <c r="W78">
        <v>-1.9968748180228735</v>
      </c>
      <c r="X78">
        <v>-3.9374470577683045</v>
      </c>
      <c r="Y78">
        <v>-4.2299917704847996</v>
      </c>
      <c r="Z78">
        <v>-3.9374470577683045</v>
      </c>
      <c r="AA78">
        <v>-2.246808077525047</v>
      </c>
      <c r="AB78">
        <v>-5.3382589736409845</v>
      </c>
      <c r="AC78">
        <v>0</v>
      </c>
      <c r="AD78">
        <v>0</v>
      </c>
      <c r="AE78">
        <v>-1.7486386875666988</v>
      </c>
      <c r="AF78">
        <v>-5.3382589736409845</v>
      </c>
      <c r="AG78">
        <v>11</v>
      </c>
      <c r="AH78" t="s">
        <v>515</v>
      </c>
      <c r="AI78">
        <f t="shared" si="7"/>
        <v>11.953143676786995</v>
      </c>
      <c r="AJ78">
        <f t="shared" si="8"/>
        <v>9.5625149414295976</v>
      </c>
      <c r="AK78">
        <v>1.752403128648337</v>
      </c>
      <c r="AL78">
        <v>0.7308088674795471</v>
      </c>
      <c r="AM78">
        <v>59.359311498924207</v>
      </c>
      <c r="AN78">
        <f t="shared" si="11"/>
        <v>14.821898159215873</v>
      </c>
      <c r="AO78">
        <f t="shared" si="11"/>
        <v>0.47812574707147976</v>
      </c>
      <c r="AP78">
        <v>21.515658618216591</v>
      </c>
    </row>
    <row r="79" spans="1:42">
      <c r="A79">
        <v>78</v>
      </c>
      <c r="B79" t="s">
        <v>372</v>
      </c>
      <c r="C79" t="s">
        <v>100</v>
      </c>
      <c r="D79" t="s">
        <v>470</v>
      </c>
      <c r="E79" s="25" t="s">
        <v>479</v>
      </c>
      <c r="F79" s="25" t="s">
        <v>258</v>
      </c>
      <c r="G79" s="27">
        <v>0</v>
      </c>
      <c r="H79">
        <v>7.3252876789222557E-2</v>
      </c>
      <c r="I79">
        <v>0</v>
      </c>
      <c r="J79">
        <v>0.20769014875105249</v>
      </c>
      <c r="K79">
        <v>5.0799887735054727E-2</v>
      </c>
      <c r="L79">
        <v>0</v>
      </c>
      <c r="M79">
        <v>5.6132472635419581E-2</v>
      </c>
      <c r="N79">
        <v>8.9811956216671346E-2</v>
      </c>
      <c r="O79">
        <v>0</v>
      </c>
      <c r="P79">
        <v>5.6132472635419591E-3</v>
      </c>
      <c r="Q79">
        <v>0.10131911310693235</v>
      </c>
      <c r="R79">
        <f t="shared" si="9"/>
        <v>0.19674431658714564</v>
      </c>
      <c r="S79">
        <f t="shared" si="10"/>
        <v>0.10693236037047431</v>
      </c>
      <c r="T79">
        <v>0</v>
      </c>
      <c r="U79">
        <v>-2.5377632171573801</v>
      </c>
      <c r="V79">
        <v>0</v>
      </c>
      <c r="W79">
        <v>-1.3389052420552738</v>
      </c>
      <c r="X79">
        <v>-2.9277254981927001</v>
      </c>
      <c r="Y79">
        <v>0</v>
      </c>
      <c r="Z79">
        <v>-2.8222713451922332</v>
      </c>
      <c r="AA79">
        <v>-2.3159331105135457</v>
      </c>
      <c r="AB79">
        <v>-5.1769968313114809</v>
      </c>
      <c r="AC79">
        <v>0</v>
      </c>
      <c r="AD79">
        <v>-2.1826529352237793</v>
      </c>
      <c r="AE79">
        <v>-1.4067680730818062</v>
      </c>
      <c r="AF79">
        <v>-2.1224658337710314</v>
      </c>
      <c r="AG79">
        <v>17</v>
      </c>
      <c r="AH79" t="s">
        <v>515</v>
      </c>
      <c r="AI79">
        <f t="shared" si="7"/>
        <v>20.769014875105249</v>
      </c>
      <c r="AJ79">
        <f t="shared" si="8"/>
        <v>8.9811956216671351</v>
      </c>
      <c r="AK79">
        <v>2.1753359523459679</v>
      </c>
      <c r="AL79">
        <v>0.76779814584369166</v>
      </c>
      <c r="AM79">
        <v>7.3252876789222556</v>
      </c>
      <c r="AN79">
        <f t="shared" si="11"/>
        <v>19.674431658714564</v>
      </c>
      <c r="AO79">
        <f t="shared" si="11"/>
        <v>10.693236037047431</v>
      </c>
      <c r="AP79">
        <v>29.750210496772382</v>
      </c>
    </row>
    <row r="80" spans="1:42">
      <c r="A80">
        <v>79</v>
      </c>
      <c r="B80" t="s">
        <v>374</v>
      </c>
      <c r="C80" t="s">
        <v>100</v>
      </c>
      <c r="D80" t="s">
        <v>471</v>
      </c>
      <c r="E80" s="25" t="s">
        <v>479</v>
      </c>
      <c r="F80" s="25" t="s">
        <v>258</v>
      </c>
      <c r="G80" s="27">
        <v>0</v>
      </c>
      <c r="H80">
        <v>0.10259519767159835</v>
      </c>
      <c r="I80">
        <v>0.19888430754305117</v>
      </c>
      <c r="J80">
        <v>0.18918263400436577</v>
      </c>
      <c r="K80">
        <v>4.8508367693427118E-3</v>
      </c>
      <c r="L80">
        <v>0</v>
      </c>
      <c r="M80">
        <v>2.4254183846713559E-2</v>
      </c>
      <c r="N80">
        <v>0.26679602231384919</v>
      </c>
      <c r="O80">
        <v>0</v>
      </c>
      <c r="P80">
        <v>9.7016735386854236E-3</v>
      </c>
      <c r="Q80">
        <v>2.4254183846713559E-2</v>
      </c>
      <c r="R80">
        <f t="shared" si="9"/>
        <v>0.29590104292990549</v>
      </c>
      <c r="S80">
        <f t="shared" si="10"/>
        <v>3.3955857385398983E-2</v>
      </c>
      <c r="T80">
        <v>0</v>
      </c>
      <c r="U80">
        <v>-2.1687159195860382</v>
      </c>
      <c r="V80">
        <v>-1.393282085132491</v>
      </c>
      <c r="W80">
        <v>-1.4553299667364612</v>
      </c>
      <c r="X80">
        <v>-5.3237414188881953</v>
      </c>
      <c r="Y80">
        <v>0</v>
      </c>
      <c r="Z80">
        <v>-3.694612985961697</v>
      </c>
      <c r="AA80">
        <v>-1.0109395359929958</v>
      </c>
      <c r="AB80">
        <v>-4.6257078372056393</v>
      </c>
      <c r="AC80">
        <v>0</v>
      </c>
      <c r="AD80">
        <v>-3.694612985961697</v>
      </c>
      <c r="AE80">
        <v>-0.86689382629732725</v>
      </c>
      <c r="AF80">
        <v>-3.34814816057234</v>
      </c>
      <c r="AG80">
        <v>15</v>
      </c>
      <c r="AH80" t="s">
        <v>515</v>
      </c>
      <c r="AI80">
        <f t="shared" si="7"/>
        <v>18.918263400436576</v>
      </c>
      <c r="AJ80">
        <f t="shared" si="8"/>
        <v>26.679602231384919</v>
      </c>
      <c r="AK80">
        <v>2.0233208436728263</v>
      </c>
      <c r="AL80">
        <v>0.74715041946021143</v>
      </c>
      <c r="AM80">
        <v>30.147950521464949</v>
      </c>
      <c r="AN80">
        <f t="shared" si="11"/>
        <v>29.590104292990549</v>
      </c>
      <c r="AO80">
        <f t="shared" si="11"/>
        <v>3.3955857385398982</v>
      </c>
      <c r="AP80">
        <v>45.597865631821492</v>
      </c>
    </row>
    <row r="81" spans="1:42">
      <c r="A81">
        <v>80</v>
      </c>
      <c r="B81" t="s">
        <v>375</v>
      </c>
      <c r="C81" t="s">
        <v>100</v>
      </c>
      <c r="D81" t="s">
        <v>471</v>
      </c>
      <c r="E81" s="25" t="s">
        <v>479</v>
      </c>
      <c r="F81" s="25" t="s">
        <v>258</v>
      </c>
      <c r="G81" s="27">
        <v>9.8015192354815005E-3</v>
      </c>
      <c r="H81">
        <v>0.10291595197255576</v>
      </c>
      <c r="I81">
        <v>0.32835089438863013</v>
      </c>
      <c r="J81">
        <v>0.10781671159029652</v>
      </c>
      <c r="K81">
        <v>9.8015192354815005E-3</v>
      </c>
      <c r="L81">
        <v>0</v>
      </c>
      <c r="M81">
        <v>4.9007596177407492E-2</v>
      </c>
      <c r="N81">
        <v>0.31389365351629506</v>
      </c>
      <c r="O81">
        <v>0</v>
      </c>
      <c r="P81">
        <v>0</v>
      </c>
      <c r="Q81">
        <v>2.4503798088703753E-2</v>
      </c>
      <c r="R81">
        <f t="shared" si="9"/>
        <v>0.37270276892918408</v>
      </c>
      <c r="S81">
        <f t="shared" si="10"/>
        <v>2.4503798088703753E-2</v>
      </c>
      <c r="T81">
        <v>-4.6153680109645379</v>
      </c>
      <c r="U81">
        <v>-2.1652369018428219</v>
      </c>
      <c r="V81">
        <v>-0.71565320335782912</v>
      </c>
      <c r="W81">
        <v>-2.1132389212631266</v>
      </c>
      <c r="X81">
        <v>-4.6153680109645379</v>
      </c>
      <c r="Y81">
        <v>0</v>
      </c>
      <c r="Z81">
        <v>-2.9655307648208695</v>
      </c>
      <c r="AA81">
        <v>-0.78197839426656091</v>
      </c>
      <c r="AB81">
        <v>0</v>
      </c>
      <c r="AC81">
        <v>0</v>
      </c>
      <c r="AD81">
        <v>-3.6841181370122258</v>
      </c>
      <c r="AE81">
        <v>-0.52063924521431493</v>
      </c>
      <c r="AF81">
        <v>-3.6841181370122258</v>
      </c>
      <c r="AG81">
        <v>13</v>
      </c>
      <c r="AH81" t="s">
        <v>515</v>
      </c>
      <c r="AI81">
        <f t="shared" si="7"/>
        <v>10.781671159029651</v>
      </c>
      <c r="AJ81">
        <f t="shared" si="8"/>
        <v>31.389365351629507</v>
      </c>
      <c r="AK81">
        <v>1.9005221314656315</v>
      </c>
      <c r="AL81">
        <v>0.74095893002212276</v>
      </c>
      <c r="AM81">
        <v>44.106836559666739</v>
      </c>
      <c r="AN81">
        <f t="shared" si="11"/>
        <v>37.27027689291841</v>
      </c>
      <c r="AO81">
        <f t="shared" si="11"/>
        <v>2.4503798088703754</v>
      </c>
      <c r="AP81">
        <v>42.171036510659157</v>
      </c>
    </row>
    <row r="82" spans="1:42">
      <c r="A82">
        <v>81</v>
      </c>
      <c r="B82" t="s">
        <v>455</v>
      </c>
      <c r="C82" t="s">
        <v>100</v>
      </c>
      <c r="D82" t="s">
        <v>471</v>
      </c>
      <c r="E82" s="25" t="s">
        <v>479</v>
      </c>
      <c r="F82" s="25" t="s">
        <v>258</v>
      </c>
      <c r="G82" s="27">
        <v>1.0301313417460727E-2</v>
      </c>
      <c r="H82">
        <v>0.12413082668040176</v>
      </c>
      <c r="I82">
        <v>0.27813546227143948</v>
      </c>
      <c r="J82">
        <v>7.7259850630955459E-2</v>
      </c>
      <c r="K82">
        <v>1.0301313417460727E-2</v>
      </c>
      <c r="L82">
        <v>0</v>
      </c>
      <c r="M82">
        <v>2.0602626834921454E-2</v>
      </c>
      <c r="N82">
        <v>0.18053051764099928</v>
      </c>
      <c r="O82">
        <v>0</v>
      </c>
      <c r="P82">
        <v>0</v>
      </c>
      <c r="Q82">
        <v>0.10816379088333763</v>
      </c>
      <c r="R82">
        <f t="shared" si="9"/>
        <v>0.21143445789338147</v>
      </c>
      <c r="S82">
        <f t="shared" si="10"/>
        <v>0.10816379088333763</v>
      </c>
      <c r="T82">
        <v>-4.5651291364509072</v>
      </c>
      <c r="U82">
        <v>-1.953880670956595</v>
      </c>
      <c r="V82">
        <v>-0.95372923104652352</v>
      </c>
      <c r="W82">
        <v>-2.4801732426487528</v>
      </c>
      <c r="X82">
        <v>-4.5651291364509072</v>
      </c>
      <c r="Y82">
        <v>0</v>
      </c>
      <c r="Z82">
        <v>-3.8615188732543779</v>
      </c>
      <c r="AA82">
        <v>-1.5127573218631416</v>
      </c>
      <c r="AB82">
        <v>0</v>
      </c>
      <c r="AC82">
        <v>0</v>
      </c>
      <c r="AD82">
        <v>-2.109635833125008</v>
      </c>
      <c r="AE82">
        <v>-1.3163004667652003</v>
      </c>
      <c r="AF82">
        <v>-2.109635833125008</v>
      </c>
      <c r="AG82">
        <v>12</v>
      </c>
      <c r="AH82" t="s">
        <v>515</v>
      </c>
      <c r="AI82">
        <f t="shared" si="7"/>
        <v>7.7259850630955462</v>
      </c>
      <c r="AJ82">
        <f t="shared" si="8"/>
        <v>18.05305176409993</v>
      </c>
      <c r="AK82">
        <v>2.0136378575277374</v>
      </c>
      <c r="AL82">
        <v>0.81034748637319265</v>
      </c>
      <c r="AM82">
        <v>41.256760236930198</v>
      </c>
      <c r="AN82">
        <f t="shared" si="11"/>
        <v>21.143445789338148</v>
      </c>
      <c r="AO82">
        <f t="shared" si="11"/>
        <v>10.816379088333763</v>
      </c>
      <c r="AP82">
        <v>25.779036827195476</v>
      </c>
    </row>
    <row r="83" spans="1:42">
      <c r="A83">
        <v>82</v>
      </c>
      <c r="B83" t="s">
        <v>456</v>
      </c>
      <c r="C83" t="s">
        <v>100</v>
      </c>
      <c r="D83" t="s">
        <v>471</v>
      </c>
      <c r="E83" s="25" t="s">
        <v>479</v>
      </c>
      <c r="F83" s="25" t="s">
        <v>258</v>
      </c>
      <c r="G83" s="27">
        <v>1.5868817773075906E-2</v>
      </c>
      <c r="H83">
        <v>0.1272150224808252</v>
      </c>
      <c r="I83">
        <v>0.23803226659613849</v>
      </c>
      <c r="J83">
        <v>0.13752975403332451</v>
      </c>
      <c r="K83">
        <v>5.2896059243586341E-3</v>
      </c>
      <c r="L83">
        <v>0</v>
      </c>
      <c r="M83">
        <v>5.2896059243586341E-3</v>
      </c>
      <c r="N83">
        <v>0.2803491139910077</v>
      </c>
      <c r="O83">
        <v>0</v>
      </c>
      <c r="P83">
        <v>0</v>
      </c>
      <c r="Q83">
        <v>0</v>
      </c>
      <c r="R83">
        <f t="shared" si="9"/>
        <v>0.29092832583972494</v>
      </c>
      <c r="S83">
        <f t="shared" si="10"/>
        <v>0</v>
      </c>
      <c r="T83">
        <v>-4.1274031661245214</v>
      </c>
      <c r="U83">
        <v>-1.9258104773488103</v>
      </c>
      <c r="V83">
        <v>-1.1634979717602183</v>
      </c>
      <c r="W83">
        <v>-1.8359603642138462</v>
      </c>
      <c r="X83">
        <v>-5.2367078849163455</v>
      </c>
      <c r="Y83">
        <v>0</v>
      </c>
      <c r="Z83">
        <v>-5.2367078849163455</v>
      </c>
      <c r="AA83">
        <v>-0.94273055167713338</v>
      </c>
      <c r="AB83">
        <v>0</v>
      </c>
      <c r="AC83">
        <v>0</v>
      </c>
      <c r="AD83">
        <v>0</v>
      </c>
      <c r="AE83">
        <v>-0.89087967944949742</v>
      </c>
      <c r="AF83" t="e">
        <v>#NUM!</v>
      </c>
      <c r="AG83">
        <v>9</v>
      </c>
      <c r="AH83" t="s">
        <v>515</v>
      </c>
      <c r="AI83">
        <f t="shared" si="7"/>
        <v>13.752975403332451</v>
      </c>
      <c r="AJ83">
        <f t="shared" si="8"/>
        <v>28.034911399100771</v>
      </c>
      <c r="AK83">
        <v>1.5769081952071089</v>
      </c>
      <c r="AL83">
        <v>0.71768184803342028</v>
      </c>
      <c r="AM83">
        <v>38.11161068500396</v>
      </c>
      <c r="AN83">
        <f t="shared" si="11"/>
        <v>29.092832583972495</v>
      </c>
      <c r="AO83">
        <f t="shared" si="11"/>
        <v>0</v>
      </c>
      <c r="AP83">
        <v>41.787886802433221</v>
      </c>
    </row>
    <row r="84" spans="1:42">
      <c r="A84">
        <v>83</v>
      </c>
      <c r="B84" t="s">
        <v>457</v>
      </c>
      <c r="C84" t="s">
        <v>100</v>
      </c>
      <c r="D84" t="s">
        <v>471</v>
      </c>
      <c r="E84" s="25" t="s">
        <v>479</v>
      </c>
      <c r="F84" s="25" t="s">
        <v>258</v>
      </c>
      <c r="G84" s="27">
        <v>5.2029136316337167E-3</v>
      </c>
      <c r="H84">
        <v>8.896982310093654E-2</v>
      </c>
      <c r="I84">
        <v>0.14568158168574408</v>
      </c>
      <c r="J84">
        <v>0.20811654526534867</v>
      </c>
      <c r="K84">
        <v>2.6014568158168584E-2</v>
      </c>
      <c r="L84">
        <v>5.4630593132154025E-3</v>
      </c>
      <c r="M84">
        <v>4.6826222684703447E-2</v>
      </c>
      <c r="N84">
        <v>0.24479708636836642</v>
      </c>
      <c r="O84">
        <v>0</v>
      </c>
      <c r="P84">
        <v>0</v>
      </c>
      <c r="Q84">
        <v>4.1623309053069733E-2</v>
      </c>
      <c r="R84">
        <f t="shared" si="9"/>
        <v>0.32310093652445382</v>
      </c>
      <c r="S84">
        <f t="shared" si="10"/>
        <v>4.1623309053069733E-2</v>
      </c>
      <c r="T84">
        <v>-5.2533200006173004</v>
      </c>
      <c r="U84">
        <v>-2.3262787757831918</v>
      </c>
      <c r="V84">
        <v>-1.7688806868431235</v>
      </c>
      <c r="W84">
        <v>-1.3363159913136486</v>
      </c>
      <c r="X84">
        <v>-3.622739651609391</v>
      </c>
      <c r="Y84">
        <v>-5.2042682959729891</v>
      </c>
      <c r="Z84">
        <v>-3.0133538749038102</v>
      </c>
      <c r="AA84">
        <v>-1.1265568244392496</v>
      </c>
      <c r="AB84">
        <v>0</v>
      </c>
      <c r="AC84">
        <v>0</v>
      </c>
      <c r="AD84">
        <v>-3.1365805821413701</v>
      </c>
      <c r="AE84">
        <v>-0.73955739657902597</v>
      </c>
      <c r="AF84">
        <v>-3.1365805821413701</v>
      </c>
      <c r="AG84">
        <v>16</v>
      </c>
      <c r="AH84" t="s">
        <v>515</v>
      </c>
      <c r="AI84">
        <f t="shared" si="7"/>
        <v>20.811654526534866</v>
      </c>
      <c r="AJ84">
        <f t="shared" si="8"/>
        <v>24.479708636836641</v>
      </c>
      <c r="AK84">
        <v>2.0060591363985942</v>
      </c>
      <c r="AL84">
        <v>0.72353289195306214</v>
      </c>
      <c r="AM84">
        <v>23.985431841831435</v>
      </c>
      <c r="AN84">
        <f t="shared" si="11"/>
        <v>32.310093652445381</v>
      </c>
      <c r="AO84">
        <f t="shared" si="11"/>
        <v>4.1623309053069732</v>
      </c>
      <c r="AP84">
        <v>45.291363163371507</v>
      </c>
    </row>
    <row r="85" spans="1:42">
      <c r="A85">
        <v>84</v>
      </c>
      <c r="B85" t="s">
        <v>350</v>
      </c>
      <c r="C85" t="s">
        <v>100</v>
      </c>
      <c r="D85" t="s">
        <v>471</v>
      </c>
      <c r="E85" s="25" t="s">
        <v>479</v>
      </c>
      <c r="F85" s="25" t="s">
        <v>258</v>
      </c>
      <c r="G85" s="27">
        <v>0</v>
      </c>
      <c r="H85">
        <v>0.15152394775036285</v>
      </c>
      <c r="I85">
        <v>0.15094339622641517</v>
      </c>
      <c r="J85">
        <v>0.13933236574746011</v>
      </c>
      <c r="K85">
        <v>1.7416545718432517E-2</v>
      </c>
      <c r="L85">
        <v>0</v>
      </c>
      <c r="M85">
        <v>2.9027576197387522E-2</v>
      </c>
      <c r="N85">
        <v>0.25573294629898413</v>
      </c>
      <c r="O85">
        <v>0</v>
      </c>
      <c r="P85">
        <v>0</v>
      </c>
      <c r="Q85">
        <v>7.0246734397677812E-2</v>
      </c>
      <c r="R85">
        <f t="shared" si="9"/>
        <v>0.30217706821480417</v>
      </c>
      <c r="S85">
        <f t="shared" si="10"/>
        <v>7.0246734397677812E-2</v>
      </c>
      <c r="T85">
        <v>0</v>
      </c>
      <c r="U85">
        <v>-1.7226981772286072</v>
      </c>
      <c r="V85">
        <v>-1.7272209480904832</v>
      </c>
      <c r="W85">
        <v>-1.820846207529889</v>
      </c>
      <c r="X85">
        <v>-4.0327646231242742</v>
      </c>
      <c r="Y85">
        <v>0</v>
      </c>
      <c r="Z85">
        <v>-3.5100517865742371</v>
      </c>
      <c r="AA85">
        <v>-1.0682661921043806</v>
      </c>
      <c r="AB85">
        <v>0</v>
      </c>
      <c r="AC85">
        <v>0</v>
      </c>
      <c r="AD85">
        <v>-2.5829054234524715</v>
      </c>
      <c r="AE85">
        <v>-0.83695222704012884</v>
      </c>
      <c r="AF85">
        <v>-2.5829054234524715</v>
      </c>
      <c r="AG85">
        <v>14</v>
      </c>
      <c r="AH85" t="s">
        <v>515</v>
      </c>
      <c r="AI85">
        <f t="shared" si="7"/>
        <v>13.933236574746012</v>
      </c>
      <c r="AJ85">
        <f t="shared" si="8"/>
        <v>25.573294629898413</v>
      </c>
      <c r="AK85">
        <v>1.9407197664016023</v>
      </c>
      <c r="AL85">
        <v>0.73538370865347402</v>
      </c>
      <c r="AM85">
        <v>30.246734397677798</v>
      </c>
      <c r="AN85">
        <f t="shared" si="11"/>
        <v>30.217706821480416</v>
      </c>
      <c r="AO85">
        <f t="shared" si="11"/>
        <v>7.0246734397677812</v>
      </c>
      <c r="AP85">
        <v>39.506531204644425</v>
      </c>
    </row>
    <row r="86" spans="1:42">
      <c r="A86">
        <v>85</v>
      </c>
      <c r="B86" t="s">
        <v>67</v>
      </c>
      <c r="C86" t="s">
        <v>100</v>
      </c>
      <c r="D86" t="s">
        <v>472</v>
      </c>
      <c r="E86" s="25" t="s">
        <v>479</v>
      </c>
      <c r="F86" s="25" t="s">
        <v>258</v>
      </c>
      <c r="G86" s="27">
        <v>1.647446457990116E-2</v>
      </c>
      <c r="H86">
        <v>0.2306425041186162</v>
      </c>
      <c r="I86">
        <v>0.26359143327841844</v>
      </c>
      <c r="J86">
        <v>0.21416803953871505</v>
      </c>
      <c r="K86">
        <v>0</v>
      </c>
      <c r="L86">
        <v>0</v>
      </c>
      <c r="M86">
        <v>3.8440417353102697E-2</v>
      </c>
      <c r="N86">
        <v>0.12685337726523893</v>
      </c>
      <c r="O86">
        <v>6.0406370126304232E-2</v>
      </c>
      <c r="P86">
        <v>0</v>
      </c>
      <c r="Q86">
        <v>5.4914881933003853E-3</v>
      </c>
      <c r="R86">
        <f t="shared" si="9"/>
        <v>0.22570016474464585</v>
      </c>
      <c r="S86">
        <f t="shared" si="10"/>
        <v>5.4914881933003853E-3</v>
      </c>
      <c r="T86">
        <v>-4.0893320203985555</v>
      </c>
      <c r="U86">
        <v>-1.2046868350595927</v>
      </c>
      <c r="V86">
        <v>-1.0273847793797419</v>
      </c>
      <c r="W86">
        <v>-1.2999820404327584</v>
      </c>
      <c r="X86">
        <v>0</v>
      </c>
      <c r="Y86">
        <v>0</v>
      </c>
      <c r="Z86">
        <v>-3.2194470902364927</v>
      </c>
      <c r="AA86">
        <v>-1.9290715846924831</v>
      </c>
      <c r="AB86">
        <v>0</v>
      </c>
      <c r="AC86">
        <v>-2.7443529080997773</v>
      </c>
      <c r="AD86">
        <v>-5.1990493648893672</v>
      </c>
      <c r="AE86">
        <v>-1.232751768875979</v>
      </c>
      <c r="AF86">
        <v>-5.1990493648893672</v>
      </c>
      <c r="AG86">
        <v>9</v>
      </c>
      <c r="AH86" t="s">
        <v>515</v>
      </c>
      <c r="AI86">
        <f t="shared" si="7"/>
        <v>21.416803953871504</v>
      </c>
      <c r="AJ86">
        <f t="shared" si="8"/>
        <v>12.685337726523894</v>
      </c>
      <c r="AK86">
        <v>1.3751700032185747</v>
      </c>
      <c r="AL86">
        <v>0.62586684010505045</v>
      </c>
      <c r="AM86">
        <v>51.070840197693578</v>
      </c>
      <c r="AN86">
        <f t="shared" si="11"/>
        <v>22.570016474464584</v>
      </c>
      <c r="AO86">
        <f t="shared" si="11"/>
        <v>0.54914881933003856</v>
      </c>
      <c r="AP86">
        <v>34.102141680395398</v>
      </c>
    </row>
    <row r="87" spans="1:42">
      <c r="A87">
        <v>86</v>
      </c>
      <c r="B87" t="s">
        <v>284</v>
      </c>
      <c r="C87" t="s">
        <v>100</v>
      </c>
      <c r="D87" t="s">
        <v>472</v>
      </c>
      <c r="E87" s="25" t="s">
        <v>479</v>
      </c>
      <c r="F87" s="25" t="s">
        <v>258</v>
      </c>
      <c r="G87" s="27">
        <v>3.012048192771084E-2</v>
      </c>
      <c r="H87">
        <v>0.20481927710843376</v>
      </c>
      <c r="I87">
        <v>0.39759036144578297</v>
      </c>
      <c r="J87">
        <v>0.15060240963855423</v>
      </c>
      <c r="K87">
        <v>0</v>
      </c>
      <c r="L87">
        <v>0</v>
      </c>
      <c r="M87">
        <v>0</v>
      </c>
      <c r="N87">
        <v>0.21686746987951802</v>
      </c>
      <c r="O87">
        <v>0</v>
      </c>
      <c r="P87">
        <v>0</v>
      </c>
      <c r="Q87">
        <v>0</v>
      </c>
      <c r="R87">
        <f t="shared" si="9"/>
        <v>0.21686746987951802</v>
      </c>
      <c r="S87">
        <f t="shared" si="10"/>
        <v>0</v>
      </c>
      <c r="T87">
        <v>-3.4719664525503626</v>
      </c>
      <c r="U87">
        <v>-1.3564413979702092</v>
      </c>
      <c r="V87">
        <v>-0.41551544396166645</v>
      </c>
      <c r="W87">
        <v>-1.7298840655099674</v>
      </c>
      <c r="X87">
        <v>0</v>
      </c>
      <c r="Y87">
        <v>0</v>
      </c>
      <c r="Z87">
        <v>0</v>
      </c>
      <c r="AA87">
        <v>-1.2840155119994727</v>
      </c>
      <c r="AB87">
        <v>0</v>
      </c>
      <c r="AC87">
        <v>0</v>
      </c>
      <c r="AD87">
        <v>0</v>
      </c>
      <c r="AE87">
        <v>-1.2840155119994727</v>
      </c>
      <c r="AF87" t="e">
        <v>#NUM!</v>
      </c>
      <c r="AG87">
        <v>5</v>
      </c>
      <c r="AH87" t="s">
        <v>515</v>
      </c>
      <c r="AI87">
        <f t="shared" si="7"/>
        <v>15.060240963855422</v>
      </c>
      <c r="AJ87">
        <f t="shared" si="8"/>
        <v>21.686746987951803</v>
      </c>
      <c r="AK87">
        <v>0.82187242023201512</v>
      </c>
      <c r="AL87">
        <v>0.51065804644120893</v>
      </c>
      <c r="AM87">
        <v>63.253012048192758</v>
      </c>
      <c r="AN87">
        <f t="shared" si="11"/>
        <v>21.686746987951803</v>
      </c>
      <c r="AO87">
        <f t="shared" si="11"/>
        <v>0</v>
      </c>
      <c r="AP87">
        <v>36.746987951807228</v>
      </c>
    </row>
    <row r="88" spans="1:42">
      <c r="A88">
        <v>87</v>
      </c>
      <c r="B88" t="s">
        <v>285</v>
      </c>
      <c r="C88" t="s">
        <v>100</v>
      </c>
      <c r="D88" t="s">
        <v>472</v>
      </c>
      <c r="E88" s="25" t="s">
        <v>479</v>
      </c>
      <c r="F88" s="25" t="s">
        <v>258</v>
      </c>
      <c r="G88" s="27">
        <v>6.7020385367215843E-2</v>
      </c>
      <c r="H88">
        <v>0.22340128455738614</v>
      </c>
      <c r="I88">
        <v>0.25691147724099406</v>
      </c>
      <c r="J88">
        <v>0.16755096341803963</v>
      </c>
      <c r="K88">
        <v>5.5850321139346536E-3</v>
      </c>
      <c r="L88">
        <v>0</v>
      </c>
      <c r="M88">
        <v>0.11170064227869309</v>
      </c>
      <c r="N88">
        <v>0.13404077073443174</v>
      </c>
      <c r="O88">
        <v>0</v>
      </c>
      <c r="P88">
        <v>0</v>
      </c>
      <c r="Q88">
        <v>2.8204412175370001E-2</v>
      </c>
      <c r="R88">
        <f t="shared" si="9"/>
        <v>0.25132644512705948</v>
      </c>
      <c r="S88">
        <f t="shared" si="10"/>
        <v>2.8204412175370001E-2</v>
      </c>
      <c r="T88">
        <v>-2.6333865190147656</v>
      </c>
      <c r="U88">
        <v>-1.2459541265660379</v>
      </c>
      <c r="V88">
        <v>-1.0620836009346037</v>
      </c>
      <c r="W88">
        <v>-1.6030844384619252</v>
      </c>
      <c r="X88">
        <v>-5.1820644097237869</v>
      </c>
      <c r="Y88">
        <v>0</v>
      </c>
      <c r="Z88">
        <v>-2.0734863446411627</v>
      </c>
      <c r="AA88">
        <v>-1.8656938151985123</v>
      </c>
      <c r="AB88">
        <v>0</v>
      </c>
      <c r="AC88">
        <v>0</v>
      </c>
      <c r="AD88">
        <v>-3.5396670559272607</v>
      </c>
      <c r="AE88">
        <v>-1.0915503749116484</v>
      </c>
      <c r="AF88">
        <v>-3.5396670559272607</v>
      </c>
      <c r="AG88">
        <v>11</v>
      </c>
      <c r="AH88" t="s">
        <v>515</v>
      </c>
      <c r="AI88">
        <f t="shared" si="7"/>
        <v>16.755096341803963</v>
      </c>
      <c r="AJ88">
        <f t="shared" si="8"/>
        <v>13.404077073443174</v>
      </c>
      <c r="AK88">
        <v>1.452042693515577</v>
      </c>
      <c r="AL88">
        <v>0.60554883692690509</v>
      </c>
      <c r="AM88">
        <v>54.733314716559597</v>
      </c>
      <c r="AN88">
        <f t="shared" si="11"/>
        <v>25.132644512705948</v>
      </c>
      <c r="AO88">
        <f t="shared" si="11"/>
        <v>2.8204412175370002</v>
      </c>
      <c r="AP88">
        <v>30.159173415247139</v>
      </c>
    </row>
    <row r="89" spans="1:42">
      <c r="A89">
        <v>88</v>
      </c>
      <c r="B89" t="s">
        <v>115</v>
      </c>
      <c r="C89" t="s">
        <v>100</v>
      </c>
      <c r="D89" t="s">
        <v>472</v>
      </c>
      <c r="E89" s="25" t="s">
        <v>479</v>
      </c>
      <c r="F89" s="25" t="s">
        <v>258</v>
      </c>
      <c r="G89" s="27">
        <v>2.2844089091947458E-2</v>
      </c>
      <c r="H89">
        <v>0.15990862364363226</v>
      </c>
      <c r="I89">
        <v>0.28555111364934316</v>
      </c>
      <c r="J89">
        <v>0.23986293546544826</v>
      </c>
      <c r="K89">
        <v>0</v>
      </c>
      <c r="L89">
        <v>0</v>
      </c>
      <c r="M89">
        <v>0.12621359223300976</v>
      </c>
      <c r="N89">
        <v>0.12564249000571104</v>
      </c>
      <c r="O89">
        <v>0</v>
      </c>
      <c r="P89">
        <v>0</v>
      </c>
      <c r="Q89">
        <v>3.9977155910908051E-2</v>
      </c>
      <c r="R89">
        <f t="shared" si="9"/>
        <v>0.2518560822387208</v>
      </c>
      <c r="S89">
        <f t="shared" si="10"/>
        <v>3.9977155910908051E-2</v>
      </c>
      <c r="T89">
        <v>-3.7559538197782572</v>
      </c>
      <c r="U89">
        <v>-1.6589081174321876</v>
      </c>
      <c r="V89">
        <v>-0.91709041204471986</v>
      </c>
      <c r="W89">
        <v>-1.1534311071176979</v>
      </c>
      <c r="X89">
        <v>0</v>
      </c>
      <c r="Y89">
        <v>0</v>
      </c>
      <c r="Z89">
        <v>-1.9348603128687278</v>
      </c>
      <c r="AA89">
        <v>-1.9400488493053221</v>
      </c>
      <c r="AB89">
        <v>0</v>
      </c>
      <c r="AC89">
        <v>0</v>
      </c>
      <c r="AD89">
        <v>-3.1786488913592565</v>
      </c>
      <c r="AE89">
        <v>-1.0887375407483508</v>
      </c>
      <c r="AF89">
        <v>-3.1786488913592565</v>
      </c>
      <c r="AG89">
        <v>12</v>
      </c>
      <c r="AH89" t="s">
        <v>515</v>
      </c>
      <c r="AI89">
        <f t="shared" si="7"/>
        <v>23.986293546544825</v>
      </c>
      <c r="AJ89">
        <f t="shared" si="8"/>
        <v>12.564249000571104</v>
      </c>
      <c r="AK89">
        <v>1.5247040638435092</v>
      </c>
      <c r="AL89">
        <v>0.61358605321193427</v>
      </c>
      <c r="AM89">
        <v>46.830382638492281</v>
      </c>
      <c r="AN89">
        <f t="shared" si="11"/>
        <v>25.18560822387208</v>
      </c>
      <c r="AO89">
        <f t="shared" si="11"/>
        <v>3.9977155910908051</v>
      </c>
      <c r="AP89">
        <v>36.550542547115931</v>
      </c>
    </row>
    <row r="90" spans="1:42">
      <c r="A90">
        <v>89</v>
      </c>
      <c r="B90" t="s">
        <v>116</v>
      </c>
      <c r="C90" t="s">
        <v>100</v>
      </c>
      <c r="D90" t="s">
        <v>472</v>
      </c>
      <c r="E90" s="25" t="s">
        <v>479</v>
      </c>
      <c r="F90" s="25" t="s">
        <v>258</v>
      </c>
      <c r="G90" s="27">
        <v>6.8728522336769751E-2</v>
      </c>
      <c r="H90">
        <v>0.18744142455482665</v>
      </c>
      <c r="I90">
        <v>0.21243361449547021</v>
      </c>
      <c r="J90">
        <v>0.20649796938456733</v>
      </c>
      <c r="K90">
        <v>0</v>
      </c>
      <c r="L90">
        <v>0</v>
      </c>
      <c r="M90">
        <v>5.6232427366447985E-2</v>
      </c>
      <c r="N90">
        <v>0.2499218994064355</v>
      </c>
      <c r="O90">
        <v>0</v>
      </c>
      <c r="P90">
        <v>0</v>
      </c>
      <c r="Q90">
        <v>1.8744142455482664E-2</v>
      </c>
      <c r="R90">
        <f t="shared" si="9"/>
        <v>0.30615432677288346</v>
      </c>
      <c r="S90">
        <f t="shared" si="10"/>
        <v>1.8744142455482664E-2</v>
      </c>
      <c r="T90">
        <v>-2.6063865473257102</v>
      </c>
      <c r="U90">
        <v>-1.4667216102325051</v>
      </c>
      <c r="V90">
        <v>-1.3103181290177672</v>
      </c>
      <c r="W90">
        <v>-1.346165520160896</v>
      </c>
      <c r="X90">
        <v>0</v>
      </c>
      <c r="Y90">
        <v>0</v>
      </c>
      <c r="Z90">
        <v>-2.8203863304964618</v>
      </c>
      <c r="AA90">
        <v>-1.0990288685533258</v>
      </c>
      <c r="AB90">
        <v>0</v>
      </c>
      <c r="AC90">
        <v>0</v>
      </c>
      <c r="AD90">
        <v>-3.9579519373165457</v>
      </c>
      <c r="AE90">
        <v>-0.81816025222980993</v>
      </c>
      <c r="AF90">
        <v>-3.9579519373165457</v>
      </c>
      <c r="AG90">
        <v>9</v>
      </c>
      <c r="AH90" t="s">
        <v>515</v>
      </c>
      <c r="AI90">
        <f t="shared" si="7"/>
        <v>20.649796938456731</v>
      </c>
      <c r="AJ90">
        <f t="shared" si="8"/>
        <v>24.992189940643549</v>
      </c>
      <c r="AK90">
        <v>1.2045674713313053</v>
      </c>
      <c r="AL90">
        <v>0.5482222817622262</v>
      </c>
      <c r="AM90">
        <v>46.860356138706663</v>
      </c>
      <c r="AN90">
        <f t="shared" si="11"/>
        <v>30.615432677288346</v>
      </c>
      <c r="AO90">
        <f t="shared" si="11"/>
        <v>1.8744142455482664</v>
      </c>
      <c r="AP90">
        <v>45.64198687910028</v>
      </c>
    </row>
    <row r="91" spans="1:42">
      <c r="A91">
        <v>90</v>
      </c>
      <c r="B91" t="s">
        <v>117</v>
      </c>
      <c r="C91" t="s">
        <v>100</v>
      </c>
      <c r="D91" t="s">
        <v>472</v>
      </c>
      <c r="E91" s="25" t="s">
        <v>479</v>
      </c>
      <c r="F91" s="25" t="s">
        <v>258</v>
      </c>
      <c r="G91" s="27">
        <v>3.3333333333333333E-2</v>
      </c>
      <c r="H91">
        <v>0.37777777777777777</v>
      </c>
      <c r="I91">
        <v>6.6666666666666666E-2</v>
      </c>
      <c r="J91">
        <v>0.27777777777777773</v>
      </c>
      <c r="K91">
        <v>2.7777777777777776E-2</v>
      </c>
      <c r="L91">
        <v>0</v>
      </c>
      <c r="M91">
        <v>1.1111111111111112E-2</v>
      </c>
      <c r="N91">
        <v>8.3333333333333343E-2</v>
      </c>
      <c r="O91">
        <v>0.12222222222222223</v>
      </c>
      <c r="P91">
        <v>0</v>
      </c>
      <c r="Q91">
        <v>0</v>
      </c>
      <c r="R91">
        <f t="shared" si="9"/>
        <v>0.24444444444444446</v>
      </c>
      <c r="S91">
        <f t="shared" si="10"/>
        <v>0</v>
      </c>
      <c r="T91">
        <v>-3.3672958299864741</v>
      </c>
      <c r="U91">
        <v>-0.49899116611898792</v>
      </c>
      <c r="V91">
        <v>-2.6390573296152589</v>
      </c>
      <c r="W91">
        <v>-0.95551144502743657</v>
      </c>
      <c r="X91">
        <v>-3.5553480614894135</v>
      </c>
      <c r="Y91">
        <v>0</v>
      </c>
      <c r="Z91">
        <v>-4.4886363697321396</v>
      </c>
      <c r="AA91">
        <v>-2.3978952727983702</v>
      </c>
      <c r="AB91">
        <v>0</v>
      </c>
      <c r="AC91">
        <v>-1.9715525796686508</v>
      </c>
      <c r="AD91">
        <v>0</v>
      </c>
      <c r="AE91">
        <v>-1.1284652518177909</v>
      </c>
      <c r="AF91" t="e">
        <v>#NUM!</v>
      </c>
      <c r="AG91">
        <v>11</v>
      </c>
      <c r="AH91" t="s">
        <v>515</v>
      </c>
      <c r="AI91">
        <f t="shared" si="7"/>
        <v>27.777777777777775</v>
      </c>
      <c r="AJ91">
        <f t="shared" si="8"/>
        <v>8.3333333333333339</v>
      </c>
      <c r="AK91">
        <v>1.5440074388457643</v>
      </c>
      <c r="AL91">
        <v>0.64390111459867483</v>
      </c>
      <c r="AM91">
        <v>47.777777777777771</v>
      </c>
      <c r="AN91">
        <f t="shared" si="11"/>
        <v>24.444444444444446</v>
      </c>
      <c r="AO91">
        <f t="shared" si="11"/>
        <v>0</v>
      </c>
      <c r="AP91">
        <v>36.111111111111107</v>
      </c>
    </row>
    <row r="92" spans="1:42">
      <c r="A92">
        <v>91</v>
      </c>
      <c r="B92" t="s">
        <v>243</v>
      </c>
      <c r="C92" t="s">
        <v>100</v>
      </c>
      <c r="D92" t="s">
        <v>244</v>
      </c>
      <c r="E92" s="25" t="s">
        <v>357</v>
      </c>
      <c r="F92" s="25" t="s">
        <v>258</v>
      </c>
      <c r="G92" s="27">
        <v>0</v>
      </c>
      <c r="H92">
        <v>0.11337939698492468</v>
      </c>
      <c r="I92">
        <v>4.3969849246231152E-2</v>
      </c>
      <c r="J92">
        <v>0.13819095477386939</v>
      </c>
      <c r="K92">
        <v>5.0565326633165826E-2</v>
      </c>
      <c r="L92">
        <v>0.18844221105527639</v>
      </c>
      <c r="M92">
        <v>6.2814070351758788E-2</v>
      </c>
      <c r="N92">
        <v>1.2876884422110553E-2</v>
      </c>
      <c r="O92">
        <v>0.16331658291457296</v>
      </c>
      <c r="P92">
        <v>1.884422110552764E-2</v>
      </c>
      <c r="Q92">
        <v>0.12594221105527637</v>
      </c>
      <c r="R92">
        <f t="shared" si="9"/>
        <v>0.47801507537688448</v>
      </c>
      <c r="S92">
        <f t="shared" si="10"/>
        <v>0.144786432160804</v>
      </c>
      <c r="T92">
        <v>0</v>
      </c>
      <c r="U92">
        <v>-2.0566774699206078</v>
      </c>
      <c r="V92">
        <v>-3.0792852963722721</v>
      </c>
      <c r="W92">
        <v>-1.8303972619334687</v>
      </c>
      <c r="X92">
        <v>-2.9326006297949951</v>
      </c>
      <c r="Y92">
        <v>-1.4601642096863461</v>
      </c>
      <c r="Z92">
        <v>-2.7027025947756149</v>
      </c>
      <c r="AA92">
        <v>-4.3393609700932601</v>
      </c>
      <c r="AB92">
        <v>-3.9525249487374756</v>
      </c>
      <c r="AC92">
        <v>-1.633755220084806</v>
      </c>
      <c r="AD92">
        <v>-1.9373233342193217</v>
      </c>
      <c r="AE92">
        <v>-8.7996436993762167E-2</v>
      </c>
      <c r="AF92">
        <v>-1.7760914496771112</v>
      </c>
      <c r="AG92">
        <v>16</v>
      </c>
      <c r="AH92" t="s">
        <v>515</v>
      </c>
      <c r="AI92">
        <f t="shared" si="7"/>
        <v>13.81909547738694</v>
      </c>
      <c r="AJ92">
        <f t="shared" si="8"/>
        <v>1.2876884422110553</v>
      </c>
      <c r="AK92">
        <v>2.1256365443739886</v>
      </c>
      <c r="AL92">
        <v>0.76666132532517661</v>
      </c>
      <c r="AM92">
        <v>15.734924623115582</v>
      </c>
      <c r="AN92">
        <f t="shared" si="11"/>
        <v>47.801507537688451</v>
      </c>
      <c r="AO92">
        <f t="shared" si="11"/>
        <v>14.4786432160804</v>
      </c>
      <c r="AP92">
        <v>15.106783919597994</v>
      </c>
    </row>
    <row r="93" spans="1:42">
      <c r="A93">
        <v>92</v>
      </c>
      <c r="B93" t="s">
        <v>245</v>
      </c>
      <c r="C93" t="s">
        <v>100</v>
      </c>
      <c r="D93" t="s">
        <v>244</v>
      </c>
      <c r="E93" s="25" t="s">
        <v>357</v>
      </c>
      <c r="F93" s="25" t="s">
        <v>258</v>
      </c>
      <c r="G93" s="27">
        <v>0</v>
      </c>
      <c r="H93">
        <v>0.11280185246443937</v>
      </c>
      <c r="I93">
        <v>3.9695666556400937E-2</v>
      </c>
      <c r="J93">
        <v>0.15216672179953694</v>
      </c>
      <c r="K93">
        <v>3.3079722130334117E-2</v>
      </c>
      <c r="L93">
        <v>0.21171022163413836</v>
      </c>
      <c r="M93">
        <v>7.9391333112801873E-2</v>
      </c>
      <c r="N93">
        <v>1.9847833278200472E-2</v>
      </c>
      <c r="O93">
        <v>0.20509427720807158</v>
      </c>
      <c r="P93">
        <v>1.3231888852133647E-2</v>
      </c>
      <c r="Q93">
        <v>8.6668871981475382E-2</v>
      </c>
      <c r="R93">
        <f t="shared" si="9"/>
        <v>0.54912338736354638</v>
      </c>
      <c r="S93">
        <f t="shared" si="10"/>
        <v>9.9900760833609034E-2</v>
      </c>
      <c r="T93">
        <v>0</v>
      </c>
      <c r="U93">
        <v>-2.0624355865581063</v>
      </c>
      <c r="V93">
        <v>-3.1860082212425835</v>
      </c>
      <c r="W93">
        <v>-1.7177072368809301</v>
      </c>
      <c r="X93">
        <v>-3.375195579123154</v>
      </c>
      <c r="Y93">
        <v>-1.3146473007450241</v>
      </c>
      <c r="Z93">
        <v>-2.4506458381838989</v>
      </c>
      <c r="AA93">
        <v>-3.8996129853514638</v>
      </c>
      <c r="AB93">
        <v>-4.3118053304008122</v>
      </c>
      <c r="AC93">
        <v>-1.354753757697331</v>
      </c>
      <c r="AD93">
        <v>-2.3550037081690571</v>
      </c>
      <c r="AE93">
        <v>0.19712944965405724</v>
      </c>
      <c r="AF93">
        <v>-2.1983277214083765</v>
      </c>
      <c r="AG93">
        <v>14</v>
      </c>
      <c r="AH93" t="s">
        <v>515</v>
      </c>
      <c r="AI93">
        <f t="shared" si="7"/>
        <v>15.216672179953694</v>
      </c>
      <c r="AJ93">
        <f t="shared" si="8"/>
        <v>1.9847833278200473</v>
      </c>
      <c r="AK93">
        <v>1.9727306264673639</v>
      </c>
      <c r="AL93">
        <v>0.74751336559822412</v>
      </c>
      <c r="AM93">
        <v>15.24975190208403</v>
      </c>
      <c r="AN93">
        <f t="shared" si="11"/>
        <v>54.912338736354641</v>
      </c>
      <c r="AO93">
        <f t="shared" si="11"/>
        <v>9.9900760833609041</v>
      </c>
      <c r="AP93">
        <v>17.201455507773741</v>
      </c>
    </row>
    <row r="94" spans="1:42">
      <c r="A94">
        <v>93</v>
      </c>
      <c r="B94" t="s">
        <v>68</v>
      </c>
      <c r="C94" t="s">
        <v>100</v>
      </c>
      <c r="D94" t="s">
        <v>244</v>
      </c>
      <c r="E94" s="25" t="s">
        <v>357</v>
      </c>
      <c r="F94" s="25" t="s">
        <v>258</v>
      </c>
      <c r="G94" s="27">
        <v>0</v>
      </c>
      <c r="H94">
        <v>0.1142041399000714</v>
      </c>
      <c r="I94">
        <v>2.8551034975017847E-2</v>
      </c>
      <c r="J94">
        <v>0.18558172733761602</v>
      </c>
      <c r="K94">
        <v>1.4275517487508924E-2</v>
      </c>
      <c r="L94">
        <v>2.1413276231263385E-2</v>
      </c>
      <c r="M94">
        <v>0.27837259100642398</v>
      </c>
      <c r="N94">
        <v>7.1377587437544618E-3</v>
      </c>
      <c r="O94">
        <v>0</v>
      </c>
      <c r="P94">
        <v>0</v>
      </c>
      <c r="Q94">
        <v>0.13633119200571023</v>
      </c>
      <c r="R94">
        <f t="shared" si="9"/>
        <v>0.32119914346895073</v>
      </c>
      <c r="S94">
        <f t="shared" si="10"/>
        <v>0.13633119200571023</v>
      </c>
      <c r="T94">
        <v>0</v>
      </c>
      <c r="U94">
        <v>-2.0484989699707801</v>
      </c>
      <c r="V94">
        <v>-3.5270955485375297</v>
      </c>
      <c r="W94">
        <v>-1.4789787188465477</v>
      </c>
      <c r="X94">
        <v>-4.2348308798553012</v>
      </c>
      <c r="Y94">
        <v>-3.8220982979001588</v>
      </c>
      <c r="Z94">
        <v>-0.95254847989677927</v>
      </c>
      <c r="AA94">
        <v>-4.9351930989293971</v>
      </c>
      <c r="AB94">
        <v>0</v>
      </c>
      <c r="AC94">
        <v>0</v>
      </c>
      <c r="AD94">
        <v>-1.8461022105441567</v>
      </c>
      <c r="AE94">
        <v>-0.74826647978102501</v>
      </c>
      <c r="AF94">
        <v>-1.8461022105441567</v>
      </c>
      <c r="AG94">
        <v>15</v>
      </c>
      <c r="AH94" t="s">
        <v>515</v>
      </c>
      <c r="AI94">
        <f t="shared" si="7"/>
        <v>18.558172733761602</v>
      </c>
      <c r="AJ94">
        <f t="shared" si="8"/>
        <v>0.71377587437544621</v>
      </c>
      <c r="AK94">
        <v>1.8112119541656013</v>
      </c>
      <c r="AL94">
        <v>0.66882510280954743</v>
      </c>
      <c r="AM94">
        <v>14.275517487508926</v>
      </c>
      <c r="AN94">
        <f t="shared" si="11"/>
        <v>32.119914346895072</v>
      </c>
      <c r="AO94">
        <f t="shared" si="11"/>
        <v>13.633119200571024</v>
      </c>
      <c r="AP94">
        <v>19.271948608137048</v>
      </c>
    </row>
    <row r="95" spans="1:42">
      <c r="A95">
        <v>94</v>
      </c>
      <c r="B95" t="s">
        <v>218</v>
      </c>
      <c r="C95" t="s">
        <v>100</v>
      </c>
      <c r="D95" t="s">
        <v>244</v>
      </c>
      <c r="E95" s="25" t="s">
        <v>357</v>
      </c>
      <c r="F95" s="25" t="s">
        <v>258</v>
      </c>
      <c r="G95" s="27">
        <v>0</v>
      </c>
      <c r="H95">
        <v>0.30093289196509171</v>
      </c>
      <c r="I95">
        <v>0</v>
      </c>
      <c r="J95">
        <v>0.22870899789346974</v>
      </c>
      <c r="K95">
        <v>8.4261209750225691E-2</v>
      </c>
      <c r="L95">
        <v>6.0186578393018357E-3</v>
      </c>
      <c r="M95">
        <v>0.12067408967800181</v>
      </c>
      <c r="N95">
        <v>6.0186578393018357E-3</v>
      </c>
      <c r="O95">
        <v>0</v>
      </c>
      <c r="P95">
        <v>6.0186578393018357E-3</v>
      </c>
      <c r="Q95">
        <v>6.0788444176948536E-2</v>
      </c>
      <c r="R95">
        <f t="shared" si="9"/>
        <v>0.21697261510683116</v>
      </c>
      <c r="S95">
        <f t="shared" si="10"/>
        <v>6.6807102016250369E-2</v>
      </c>
      <c r="T95">
        <v>0</v>
      </c>
      <c r="U95">
        <v>-0.84285945378827232</v>
      </c>
      <c r="V95">
        <v>0</v>
      </c>
      <c r="W95">
        <v>-1.2156152930836943</v>
      </c>
      <c r="X95">
        <v>-2.3858095467277218</v>
      </c>
      <c r="Y95">
        <v>-5.1068541518367985</v>
      </c>
      <c r="Z95">
        <v>-1.9860621650040755</v>
      </c>
      <c r="AA95">
        <v>-5.1068541518367985</v>
      </c>
      <c r="AB95">
        <v>-5.1068541518367985</v>
      </c>
      <c r="AC95">
        <v>0</v>
      </c>
      <c r="AD95">
        <v>-2.7376410448695747</v>
      </c>
      <c r="AE95">
        <v>-1.2833965217875016</v>
      </c>
      <c r="AF95">
        <v>-2.6368025372281694</v>
      </c>
      <c r="AG95">
        <v>20</v>
      </c>
      <c r="AH95" t="s">
        <v>515</v>
      </c>
      <c r="AI95">
        <f t="shared" si="7"/>
        <v>22.870899789346975</v>
      </c>
      <c r="AJ95">
        <f t="shared" si="8"/>
        <v>0.60186578393018353</v>
      </c>
      <c r="AK95">
        <v>2.2192654057813948</v>
      </c>
      <c r="AL95">
        <v>0.74080899196928784</v>
      </c>
      <c r="AM95">
        <v>30.093289196509172</v>
      </c>
      <c r="AN95">
        <f t="shared" si="11"/>
        <v>21.697261510683116</v>
      </c>
      <c r="AO95">
        <f t="shared" si="11"/>
        <v>6.680710201625037</v>
      </c>
      <c r="AP95">
        <v>23.472765573277158</v>
      </c>
    </row>
    <row r="96" spans="1:42">
      <c r="A96">
        <v>95</v>
      </c>
      <c r="B96" t="s">
        <v>104</v>
      </c>
      <c r="C96" t="s">
        <v>100</v>
      </c>
      <c r="D96" t="s">
        <v>244</v>
      </c>
      <c r="E96" s="25" t="s">
        <v>357</v>
      </c>
      <c r="F96" s="25" t="s">
        <v>258</v>
      </c>
      <c r="G96" s="27">
        <v>0</v>
      </c>
      <c r="H96">
        <v>0.50814692074012691</v>
      </c>
      <c r="I96">
        <v>1.6570008285004142E-2</v>
      </c>
      <c r="J96">
        <v>0.15465341066003865</v>
      </c>
      <c r="K96">
        <v>0</v>
      </c>
      <c r="L96">
        <v>5.5233360950013799E-2</v>
      </c>
      <c r="M96">
        <v>6.0756697045015184E-2</v>
      </c>
      <c r="N96">
        <v>2.2093344380005521E-2</v>
      </c>
      <c r="O96">
        <v>3.8663352665009657E-2</v>
      </c>
      <c r="P96">
        <v>5.5233360950013802E-3</v>
      </c>
      <c r="Q96">
        <v>4.4462855564761115E-2</v>
      </c>
      <c r="R96">
        <f t="shared" si="9"/>
        <v>0.17674675504004417</v>
      </c>
      <c r="S96">
        <f t="shared" si="10"/>
        <v>4.9986191659762494E-2</v>
      </c>
      <c r="T96">
        <v>0</v>
      </c>
      <c r="U96">
        <v>3.2590567313369227E-2</v>
      </c>
      <c r="V96">
        <v>-4.0834521210556769</v>
      </c>
      <c r="W96">
        <v>-1.6985601552162177</v>
      </c>
      <c r="X96">
        <v>0</v>
      </c>
      <c r="Y96">
        <v>-2.8393708184295683</v>
      </c>
      <c r="Z96">
        <v>-2.7381972386548341</v>
      </c>
      <c r="AA96">
        <v>-3.7901378174380222</v>
      </c>
      <c r="AB96">
        <v>-5.1932345900948844</v>
      </c>
      <c r="AC96">
        <v>-3.2134324652021347</v>
      </c>
      <c r="AD96">
        <v>-3.067619503067307</v>
      </c>
      <c r="AE96">
        <v>-1.5385459173243541</v>
      </c>
      <c r="AF96">
        <v>-2.9447297191016184</v>
      </c>
      <c r="AG96">
        <v>17</v>
      </c>
      <c r="AH96" t="s">
        <v>515</v>
      </c>
      <c r="AI96">
        <f t="shared" si="7"/>
        <v>15.465341066003866</v>
      </c>
      <c r="AJ96">
        <f t="shared" si="8"/>
        <v>2.209334438000552</v>
      </c>
      <c r="AK96">
        <v>2.3139158285878034</v>
      </c>
      <c r="AL96">
        <v>0.81671076180766822</v>
      </c>
      <c r="AM96">
        <v>52.471692902513098</v>
      </c>
      <c r="AN96">
        <f t="shared" si="11"/>
        <v>17.674675504004416</v>
      </c>
      <c r="AO96">
        <f t="shared" si="11"/>
        <v>4.9986191659762493</v>
      </c>
      <c r="AP96">
        <v>17.674675504004419</v>
      </c>
    </row>
    <row r="97" spans="1:42">
      <c r="A97">
        <v>96</v>
      </c>
      <c r="B97" t="s">
        <v>69</v>
      </c>
      <c r="C97" t="s">
        <v>100</v>
      </c>
      <c r="D97" t="s">
        <v>244</v>
      </c>
      <c r="E97" s="25" t="s">
        <v>357</v>
      </c>
      <c r="F97" s="25" t="s">
        <v>258</v>
      </c>
      <c r="G97" s="27">
        <v>0</v>
      </c>
      <c r="H97">
        <v>0.30978260869565216</v>
      </c>
      <c r="I97">
        <v>2.7173913043478264E-2</v>
      </c>
      <c r="J97">
        <v>0.35326086956521741</v>
      </c>
      <c r="K97">
        <v>1.0869565217391306E-2</v>
      </c>
      <c r="L97">
        <v>3.2608695652173912E-2</v>
      </c>
      <c r="M97">
        <v>3.8043478260869575E-2</v>
      </c>
      <c r="N97">
        <v>1.630434782608696E-2</v>
      </c>
      <c r="O97">
        <v>5.4347826086956527E-2</v>
      </c>
      <c r="P97">
        <v>1.630434782608696E-2</v>
      </c>
      <c r="Q97">
        <v>2.7173913043478264E-2</v>
      </c>
      <c r="R97">
        <f t="shared" si="9"/>
        <v>0.15217391304347827</v>
      </c>
      <c r="S97">
        <f t="shared" si="10"/>
        <v>4.3478260869565223E-2</v>
      </c>
      <c r="T97">
        <v>0</v>
      </c>
      <c r="U97">
        <v>-0.80113581862404126</v>
      </c>
      <c r="V97">
        <v>-3.5779478934066544</v>
      </c>
      <c r="W97">
        <v>-0.60473622321589215</v>
      </c>
      <c r="X97">
        <v>-4.5108595065168497</v>
      </c>
      <c r="Y97">
        <v>-3.3900240810640301</v>
      </c>
      <c r="Z97">
        <v>-3.2302395835185154</v>
      </c>
      <c r="AA97">
        <v>-4.0998847425977161</v>
      </c>
      <c r="AB97">
        <v>-4.0998847425977161</v>
      </c>
      <c r="AC97">
        <v>-2.8564702062204832</v>
      </c>
      <c r="AD97">
        <v>-3.5779478934066544</v>
      </c>
      <c r="AE97">
        <v>-1.7176514970743331</v>
      </c>
      <c r="AF97">
        <v>-3.0910424533583156</v>
      </c>
      <c r="AG97">
        <v>21</v>
      </c>
      <c r="AH97" t="s">
        <v>515</v>
      </c>
      <c r="AI97">
        <f t="shared" si="7"/>
        <v>35.326086956521742</v>
      </c>
      <c r="AJ97">
        <f t="shared" si="8"/>
        <v>1.630434782608696</v>
      </c>
      <c r="AK97">
        <v>1.9745438763464229</v>
      </c>
      <c r="AL97">
        <v>0.64855619123730646</v>
      </c>
      <c r="AM97">
        <v>33.695652173913047</v>
      </c>
      <c r="AN97">
        <f t="shared" si="11"/>
        <v>15.217391304347828</v>
      </c>
      <c r="AO97">
        <f t="shared" si="11"/>
        <v>4.3478260869565224</v>
      </c>
      <c r="AP97">
        <v>36.956521739130437</v>
      </c>
    </row>
    <row r="98" spans="1:42">
      <c r="A98">
        <v>97</v>
      </c>
      <c r="B98" t="s">
        <v>130</v>
      </c>
      <c r="C98" t="s">
        <v>100</v>
      </c>
      <c r="D98" t="s">
        <v>286</v>
      </c>
      <c r="E98" s="25" t="s">
        <v>357</v>
      </c>
      <c r="F98" s="25" t="s">
        <v>258</v>
      </c>
      <c r="G98" s="27">
        <v>0</v>
      </c>
      <c r="H98">
        <v>7.8921407431765872E-2</v>
      </c>
      <c r="I98">
        <v>1.9730351857941465E-2</v>
      </c>
      <c r="J98">
        <v>0.15784281486353177</v>
      </c>
      <c r="K98">
        <v>4.6366326866162447E-2</v>
      </c>
      <c r="L98">
        <v>2.6307135810588623E-2</v>
      </c>
      <c r="M98">
        <v>0.24991779020059193</v>
      </c>
      <c r="N98">
        <v>7.2344623479118714E-2</v>
      </c>
      <c r="O98">
        <v>0.20388030253206185</v>
      </c>
      <c r="P98">
        <v>0</v>
      </c>
      <c r="Q98">
        <v>8.5498191384413016E-2</v>
      </c>
      <c r="R98">
        <f t="shared" si="9"/>
        <v>0.59881617888852356</v>
      </c>
      <c r="S98">
        <f t="shared" si="10"/>
        <v>8.5498191384413016E-2</v>
      </c>
      <c r="T98">
        <v>0</v>
      </c>
      <c r="U98">
        <v>-2.4570928519181172</v>
      </c>
      <c r="V98">
        <v>-3.9056695314559708</v>
      </c>
      <c r="W98">
        <v>-1.6743669822975882</v>
      </c>
      <c r="X98">
        <v>-3.0237061255963971</v>
      </c>
      <c r="Y98">
        <v>-3.6112556934277098</v>
      </c>
      <c r="Z98">
        <v>-1.0990507890040113</v>
      </c>
      <c r="AA98">
        <v>-2.5512191646496345</v>
      </c>
      <c r="AB98">
        <v>0</v>
      </c>
      <c r="AC98">
        <v>-1.3622164788989211</v>
      </c>
      <c r="AD98">
        <v>-2.3698842232184369</v>
      </c>
      <c r="AE98">
        <v>0.40053494200030593</v>
      </c>
      <c r="AF98">
        <v>-2.3698842232184369</v>
      </c>
      <c r="AG98">
        <v>19</v>
      </c>
      <c r="AH98" t="s">
        <v>515</v>
      </c>
      <c r="AI98">
        <f t="shared" ref="AI98:AI129" si="12">J98*100</f>
        <v>15.784281486353176</v>
      </c>
      <c r="AJ98">
        <f t="shared" ref="AJ98:AJ129" si="13">N98*100</f>
        <v>7.2344623479118715</v>
      </c>
      <c r="AK98">
        <v>2.249908727431734</v>
      </c>
      <c r="AL98">
        <v>0.76412136347572557</v>
      </c>
      <c r="AM98">
        <v>9.8651759289707339</v>
      </c>
      <c r="AN98">
        <f t="shared" si="11"/>
        <v>59.881617888852354</v>
      </c>
      <c r="AO98">
        <f t="shared" si="11"/>
        <v>8.5498191384413023</v>
      </c>
      <c r="AP98">
        <v>23.018743834265049</v>
      </c>
    </row>
    <row r="99" spans="1:42">
      <c r="A99">
        <v>98</v>
      </c>
      <c r="B99" t="s">
        <v>131</v>
      </c>
      <c r="C99" t="s">
        <v>100</v>
      </c>
      <c r="D99" t="s">
        <v>286</v>
      </c>
      <c r="E99" s="25" t="s">
        <v>357</v>
      </c>
      <c r="F99" s="25" t="s">
        <v>258</v>
      </c>
      <c r="G99" s="27">
        <v>0</v>
      </c>
      <c r="H99">
        <v>0.16220971147079524</v>
      </c>
      <c r="I99">
        <v>5.6650246305418719E-2</v>
      </c>
      <c r="J99">
        <v>0.25334271639690359</v>
      </c>
      <c r="K99">
        <v>2.1111893033075303E-2</v>
      </c>
      <c r="L99">
        <v>7.0372976776917661E-3</v>
      </c>
      <c r="M99">
        <v>0.23223082336382828</v>
      </c>
      <c r="N99">
        <v>6.3335679099225897E-2</v>
      </c>
      <c r="O99">
        <v>0</v>
      </c>
      <c r="P99">
        <v>1.4074595355383532E-2</v>
      </c>
      <c r="Q99">
        <v>4.2223786066150598E-2</v>
      </c>
      <c r="R99">
        <f t="shared" si="9"/>
        <v>0.32371569317382121</v>
      </c>
      <c r="S99">
        <f t="shared" si="10"/>
        <v>5.6298381421534129E-2</v>
      </c>
      <c r="T99">
        <v>0</v>
      </c>
      <c r="U99">
        <v>-1.6418778034902142</v>
      </c>
      <c r="V99">
        <v>-2.8125407732514964</v>
      </c>
      <c r="W99">
        <v>-1.0808631071638275</v>
      </c>
      <c r="X99">
        <v>-3.8365808102612875</v>
      </c>
      <c r="Y99">
        <v>-4.9494688588587685</v>
      </c>
      <c r="Z99">
        <v>-1.1957573313725449</v>
      </c>
      <c r="AA99">
        <v>-2.6938761480648465</v>
      </c>
      <c r="AB99">
        <v>-4.2492092727830162</v>
      </c>
      <c r="AC99">
        <v>0</v>
      </c>
      <c r="AD99">
        <v>-3.1216304404293651</v>
      </c>
      <c r="AE99">
        <v>-0.73674791948715201</v>
      </c>
      <c r="AF99">
        <v>-2.8191442486077971</v>
      </c>
      <c r="AG99">
        <v>11</v>
      </c>
      <c r="AH99" t="s">
        <v>515</v>
      </c>
      <c r="AI99">
        <f t="shared" si="12"/>
        <v>25.33427163969036</v>
      </c>
      <c r="AJ99">
        <f t="shared" si="13"/>
        <v>6.3335679099225901</v>
      </c>
      <c r="AK99">
        <v>1.534493954055512</v>
      </c>
      <c r="AL99">
        <v>0.63993368328581768</v>
      </c>
      <c r="AM99">
        <v>21.885995777621396</v>
      </c>
      <c r="AN99">
        <f t="shared" si="11"/>
        <v>32.371569317382118</v>
      </c>
      <c r="AO99">
        <f t="shared" si="11"/>
        <v>5.6298381421534129</v>
      </c>
      <c r="AP99">
        <v>31.66783954961295</v>
      </c>
    </row>
    <row r="100" spans="1:42">
      <c r="A100">
        <v>99</v>
      </c>
      <c r="B100" t="s">
        <v>132</v>
      </c>
      <c r="C100" t="s">
        <v>100</v>
      </c>
      <c r="D100" t="s">
        <v>286</v>
      </c>
      <c r="E100" s="25" t="s">
        <v>357</v>
      </c>
      <c r="F100" s="25" t="s">
        <v>258</v>
      </c>
      <c r="G100" s="27">
        <v>0</v>
      </c>
      <c r="H100">
        <v>0.25850340136054428</v>
      </c>
      <c r="I100">
        <v>6.1224489795918359E-2</v>
      </c>
      <c r="J100">
        <v>0.19047619047619052</v>
      </c>
      <c r="K100">
        <v>5.4421768707482991E-2</v>
      </c>
      <c r="L100">
        <v>2.7210884353741496E-2</v>
      </c>
      <c r="M100">
        <v>6.1224489795918359E-2</v>
      </c>
      <c r="N100">
        <v>9.5238095238095219E-2</v>
      </c>
      <c r="O100">
        <v>0</v>
      </c>
      <c r="P100">
        <v>0</v>
      </c>
      <c r="Q100">
        <v>0.10884353741496598</v>
      </c>
      <c r="R100">
        <f t="shared" si="9"/>
        <v>0.23809523809523808</v>
      </c>
      <c r="S100">
        <f t="shared" si="10"/>
        <v>0.10884353741496598</v>
      </c>
      <c r="T100">
        <v>0</v>
      </c>
      <c r="U100">
        <v>-1.0537617225027576</v>
      </c>
      <c r="V100">
        <v>-2.7300291078209855</v>
      </c>
      <c r="W100">
        <v>-1.4469189829363251</v>
      </c>
      <c r="X100">
        <v>-2.8550323914508557</v>
      </c>
      <c r="Y100">
        <v>-3.5765502691400166</v>
      </c>
      <c r="Z100">
        <v>-2.7300291078209855</v>
      </c>
      <c r="AA100">
        <v>-2.2512917986064953</v>
      </c>
      <c r="AB100">
        <v>0</v>
      </c>
      <c r="AC100">
        <v>0</v>
      </c>
      <c r="AD100">
        <v>-2.1026086009613705</v>
      </c>
      <c r="AE100">
        <v>-1.1631508098056809</v>
      </c>
      <c r="AF100">
        <v>-2.1026086009613705</v>
      </c>
      <c r="AG100">
        <v>13</v>
      </c>
      <c r="AH100" t="s">
        <v>515</v>
      </c>
      <c r="AI100">
        <f t="shared" si="12"/>
        <v>19.047619047619051</v>
      </c>
      <c r="AJ100">
        <f t="shared" si="13"/>
        <v>9.5238095238095219</v>
      </c>
      <c r="AK100">
        <v>2.0315533803246884</v>
      </c>
      <c r="AL100">
        <v>0.7920442461816336</v>
      </c>
      <c r="AM100">
        <v>31.972789115646265</v>
      </c>
      <c r="AN100">
        <f t="shared" si="11"/>
        <v>23.809523809523807</v>
      </c>
      <c r="AO100">
        <f t="shared" si="11"/>
        <v>10.884353741496598</v>
      </c>
      <c r="AP100">
        <v>28.571428571428573</v>
      </c>
    </row>
    <row r="101" spans="1:42">
      <c r="A101">
        <v>100</v>
      </c>
      <c r="B101" t="s">
        <v>133</v>
      </c>
      <c r="C101" t="s">
        <v>100</v>
      </c>
      <c r="D101" t="s">
        <v>286</v>
      </c>
      <c r="E101" s="25" t="s">
        <v>357</v>
      </c>
      <c r="F101" s="25" t="s">
        <v>258</v>
      </c>
      <c r="G101" s="27">
        <v>5.5233360950013811E-3</v>
      </c>
      <c r="H101">
        <v>0.33140016570008274</v>
      </c>
      <c r="I101">
        <v>6.6280033140016584E-2</v>
      </c>
      <c r="J101">
        <v>0.20988677161005245</v>
      </c>
      <c r="K101">
        <v>4.9710024855012427E-2</v>
      </c>
      <c r="L101">
        <v>2.2093344380005524E-2</v>
      </c>
      <c r="M101">
        <v>4.9986191659762501E-2</v>
      </c>
      <c r="N101">
        <v>9.3896713615023469E-2</v>
      </c>
      <c r="O101">
        <v>1.1046672190002762E-2</v>
      </c>
      <c r="P101">
        <v>0</v>
      </c>
      <c r="Q101">
        <v>8.2850041425020712E-2</v>
      </c>
      <c r="R101">
        <f t="shared" si="9"/>
        <v>0.2267329466998067</v>
      </c>
      <c r="S101">
        <f t="shared" si="10"/>
        <v>8.2850041425020712E-2</v>
      </c>
      <c r="T101">
        <v>-5.1932345900948844</v>
      </c>
      <c r="U101">
        <v>-0.70185912116196747</v>
      </c>
      <c r="V101">
        <v>-2.6452878793658945</v>
      </c>
      <c r="W101">
        <v>-1.3256080597697337</v>
      </c>
      <c r="X101">
        <v>-2.9505605549072702</v>
      </c>
      <c r="Y101">
        <v>-3.7901378174380222</v>
      </c>
      <c r="Z101">
        <v>-2.9447297191016184</v>
      </c>
      <c r="AA101">
        <v>-2.2669579153508947</v>
      </c>
      <c r="AB101">
        <v>0</v>
      </c>
      <c r="AC101">
        <v>-4.4945179158844963</v>
      </c>
      <c r="AD101">
        <v>-2.4042387467205457</v>
      </c>
      <c r="AE101">
        <v>-1.2268515867108669</v>
      </c>
      <c r="AF101">
        <v>-2.4042387467205457</v>
      </c>
      <c r="AG101">
        <v>20</v>
      </c>
      <c r="AH101" t="s">
        <v>515</v>
      </c>
      <c r="AI101">
        <f t="shared" si="12"/>
        <v>20.988677161005246</v>
      </c>
      <c r="AJ101">
        <f t="shared" si="13"/>
        <v>9.3896713615023462</v>
      </c>
      <c r="AK101">
        <v>2.2025736822580693</v>
      </c>
      <c r="AL101">
        <v>0.73523715777346255</v>
      </c>
      <c r="AM101">
        <v>40.320353493510069</v>
      </c>
      <c r="AN101">
        <f t="shared" si="11"/>
        <v>22.67329466998067</v>
      </c>
      <c r="AO101">
        <f t="shared" si="11"/>
        <v>8.2850041425020713</v>
      </c>
      <c r="AP101">
        <v>30.378348522507594</v>
      </c>
    </row>
    <row r="102" spans="1:42">
      <c r="A102">
        <v>101</v>
      </c>
      <c r="B102" t="s">
        <v>134</v>
      </c>
      <c r="C102" t="s">
        <v>100</v>
      </c>
      <c r="D102" t="s">
        <v>286</v>
      </c>
      <c r="E102" s="25" t="s">
        <v>357</v>
      </c>
      <c r="F102" s="25" t="s">
        <v>258</v>
      </c>
      <c r="G102" s="27">
        <v>0</v>
      </c>
      <c r="H102">
        <v>0.11737226277372265</v>
      </c>
      <c r="I102">
        <v>0.25693430656934302</v>
      </c>
      <c r="J102">
        <v>0.27445255474452551</v>
      </c>
      <c r="K102">
        <v>0</v>
      </c>
      <c r="L102">
        <v>0</v>
      </c>
      <c r="M102">
        <v>4.6715328467153289E-2</v>
      </c>
      <c r="N102">
        <v>9.4014598540145988E-2</v>
      </c>
      <c r="O102">
        <v>0.14598540145985406</v>
      </c>
      <c r="P102">
        <v>0</v>
      </c>
      <c r="Q102">
        <v>5.2846715328467152E-2</v>
      </c>
      <c r="R102">
        <f t="shared" si="9"/>
        <v>0.28671532846715331</v>
      </c>
      <c r="S102">
        <f t="shared" si="10"/>
        <v>5.2846715328467152E-2</v>
      </c>
      <c r="T102">
        <v>0</v>
      </c>
      <c r="U102">
        <v>-2.0175529061604367</v>
      </c>
      <c r="V102">
        <v>-1.0619640215123711</v>
      </c>
      <c r="W102">
        <v>-0.97214806326667957</v>
      </c>
      <c r="X102">
        <v>0</v>
      </c>
      <c r="Y102">
        <v>0</v>
      </c>
      <c r="Z102">
        <v>-3.0158412264767045</v>
      </c>
      <c r="AA102">
        <v>-2.2655731189039718</v>
      </c>
      <c r="AB102">
        <v>0</v>
      </c>
      <c r="AC102">
        <v>-1.7664416612437648</v>
      </c>
      <c r="AD102">
        <v>-2.8860653839694779</v>
      </c>
      <c r="AE102">
        <v>-0.91139076290327448</v>
      </c>
      <c r="AF102">
        <v>-2.8860653839694779</v>
      </c>
      <c r="AG102">
        <v>15</v>
      </c>
      <c r="AH102" t="s">
        <v>515</v>
      </c>
      <c r="AI102">
        <f t="shared" si="12"/>
        <v>27.445255474452551</v>
      </c>
      <c r="AJ102">
        <f t="shared" si="13"/>
        <v>9.4014598540145986</v>
      </c>
      <c r="AK102">
        <v>1.9144089658064427</v>
      </c>
      <c r="AL102">
        <v>0.70693259860074031</v>
      </c>
      <c r="AM102">
        <v>37.430656934306569</v>
      </c>
      <c r="AN102">
        <f t="shared" si="11"/>
        <v>28.67153284671533</v>
      </c>
      <c r="AO102">
        <f t="shared" si="11"/>
        <v>5.2846715328467155</v>
      </c>
      <c r="AP102">
        <v>36.846715328467148</v>
      </c>
    </row>
    <row r="103" spans="1:42">
      <c r="A103">
        <v>102</v>
      </c>
      <c r="B103" t="s">
        <v>135</v>
      </c>
      <c r="C103" t="s">
        <v>100</v>
      </c>
      <c r="D103" t="s">
        <v>286</v>
      </c>
      <c r="E103" s="25" t="s">
        <v>357</v>
      </c>
      <c r="F103" s="25" t="s">
        <v>258</v>
      </c>
      <c r="G103" s="27">
        <v>0</v>
      </c>
      <c r="H103">
        <v>0.13125000000000001</v>
      </c>
      <c r="I103">
        <v>0.32500000000000001</v>
      </c>
      <c r="J103">
        <v>0.32500000000000001</v>
      </c>
      <c r="K103">
        <v>3.7499999999999999E-2</v>
      </c>
      <c r="L103">
        <v>1.2500000000000001E-2</v>
      </c>
      <c r="M103">
        <v>1.8749999999999999E-2</v>
      </c>
      <c r="N103">
        <v>3.7499999999999999E-2</v>
      </c>
      <c r="O103">
        <v>0</v>
      </c>
      <c r="P103">
        <v>0</v>
      </c>
      <c r="Q103">
        <v>3.125E-2</v>
      </c>
      <c r="R103">
        <f t="shared" si="9"/>
        <v>0.10625000000000001</v>
      </c>
      <c r="S103">
        <f t="shared" si="10"/>
        <v>3.125E-2</v>
      </c>
      <c r="T103">
        <v>0</v>
      </c>
      <c r="U103">
        <v>-1.8899514954072687</v>
      </c>
      <c r="V103">
        <v>-0.73088750854279239</v>
      </c>
      <c r="W103">
        <v>-0.73088750854279239</v>
      </c>
      <c r="X103">
        <v>-3.2451931331855741</v>
      </c>
      <c r="Y103">
        <v>-4.3694478524670215</v>
      </c>
      <c r="Z103">
        <v>-3.9576335166801986</v>
      </c>
      <c r="AA103">
        <v>-3.2451931331855741</v>
      </c>
      <c r="AB103">
        <v>0</v>
      </c>
      <c r="AC103">
        <v>0</v>
      </c>
      <c r="AD103">
        <v>-3.4339872044851463</v>
      </c>
      <c r="AE103">
        <v>-2.1296312862036912</v>
      </c>
      <c r="AF103">
        <v>-3.4339872044851463</v>
      </c>
      <c r="AG103">
        <v>12</v>
      </c>
      <c r="AH103" t="s">
        <v>515</v>
      </c>
      <c r="AI103">
        <f t="shared" si="12"/>
        <v>32.5</v>
      </c>
      <c r="AJ103">
        <f t="shared" si="13"/>
        <v>3.75</v>
      </c>
      <c r="AK103">
        <v>1.3398000944842645</v>
      </c>
      <c r="AL103">
        <v>0.53917522197406065</v>
      </c>
      <c r="AM103">
        <v>45.625</v>
      </c>
      <c r="AN103">
        <f t="shared" si="11"/>
        <v>10.625000000000002</v>
      </c>
      <c r="AO103">
        <f t="shared" si="11"/>
        <v>3.125</v>
      </c>
      <c r="AP103">
        <v>36.25</v>
      </c>
    </row>
    <row r="104" spans="1:42">
      <c r="A104">
        <v>103</v>
      </c>
      <c r="B104" t="s">
        <v>137</v>
      </c>
      <c r="C104" t="s">
        <v>100</v>
      </c>
      <c r="D104" t="s">
        <v>136</v>
      </c>
      <c r="E104" s="25" t="s">
        <v>357</v>
      </c>
      <c r="F104" s="25" t="s">
        <v>258</v>
      </c>
      <c r="G104" s="27">
        <v>6.0340098738343409E-2</v>
      </c>
      <c r="H104">
        <v>0.11519473395501922</v>
      </c>
      <c r="I104">
        <v>0.12068019747668682</v>
      </c>
      <c r="J104">
        <v>0.20296215030170045</v>
      </c>
      <c r="K104">
        <v>5.485463521667581E-3</v>
      </c>
      <c r="L104">
        <v>0</v>
      </c>
      <c r="M104">
        <v>0.25781678551837628</v>
      </c>
      <c r="N104">
        <v>0</v>
      </c>
      <c r="O104">
        <v>0</v>
      </c>
      <c r="P104">
        <v>1.0970927043335162E-2</v>
      </c>
      <c r="Q104">
        <v>0.19912232583653316</v>
      </c>
      <c r="R104">
        <f t="shared" si="9"/>
        <v>0.26330224904004385</v>
      </c>
      <c r="S104">
        <f t="shared" si="10"/>
        <v>0.21009325287986833</v>
      </c>
      <c r="T104">
        <v>-2.745521132531703</v>
      </c>
      <c r="U104">
        <v>-2.0387435474077398</v>
      </c>
      <c r="V104">
        <v>-1.986004606257191</v>
      </c>
      <c r="W104">
        <v>-1.3678826579320129</v>
      </c>
      <c r="X104">
        <v>-5.2001531177608058</v>
      </c>
      <c r="Y104">
        <v>0</v>
      </c>
      <c r="Z104">
        <v>-1.0573469334666838</v>
      </c>
      <c r="AA104">
        <v>0</v>
      </c>
      <c r="AB104">
        <v>-4.5014749496493263</v>
      </c>
      <c r="AC104">
        <v>0</v>
      </c>
      <c r="AD104">
        <v>-1.3917888804375316</v>
      </c>
      <c r="AE104">
        <v>-1.0288750926213013</v>
      </c>
      <c r="AF104">
        <v>-1.3243634033894003</v>
      </c>
      <c r="AG104">
        <v>12</v>
      </c>
      <c r="AH104" t="s">
        <v>515</v>
      </c>
      <c r="AI104">
        <f t="shared" si="12"/>
        <v>20.296215030170046</v>
      </c>
      <c r="AJ104">
        <f t="shared" si="13"/>
        <v>0</v>
      </c>
      <c r="AK104">
        <v>1.8551738322393547</v>
      </c>
      <c r="AL104">
        <v>0.74657687136763418</v>
      </c>
      <c r="AM104">
        <v>29.621503017004947</v>
      </c>
      <c r="AN104">
        <f t="shared" si="11"/>
        <v>26.330224904004385</v>
      </c>
      <c r="AO104">
        <f t="shared" si="11"/>
        <v>21.009325287986833</v>
      </c>
      <c r="AP104">
        <v>20.296215030170046</v>
      </c>
    </row>
    <row r="105" spans="1:42">
      <c r="A105">
        <v>104</v>
      </c>
      <c r="B105" t="s">
        <v>138</v>
      </c>
      <c r="C105" t="s">
        <v>100</v>
      </c>
      <c r="D105" t="s">
        <v>136</v>
      </c>
      <c r="E105" s="25" t="s">
        <v>357</v>
      </c>
      <c r="F105" s="25" t="s">
        <v>258</v>
      </c>
      <c r="G105" s="27">
        <v>2.4390243902439022E-2</v>
      </c>
      <c r="H105">
        <v>0.14634146341463417</v>
      </c>
      <c r="I105">
        <v>8.5365853658536578E-2</v>
      </c>
      <c r="J105">
        <v>0.12195121951219513</v>
      </c>
      <c r="K105">
        <v>3.0487804878048776E-2</v>
      </c>
      <c r="L105">
        <v>0</v>
      </c>
      <c r="M105">
        <v>0.46951219512195108</v>
      </c>
      <c r="N105">
        <v>3.0487804878048776E-2</v>
      </c>
      <c r="O105">
        <v>0</v>
      </c>
      <c r="P105">
        <v>0</v>
      </c>
      <c r="Q105">
        <v>9.1463414634146339E-2</v>
      </c>
      <c r="R105">
        <f t="shared" si="9"/>
        <v>0.53048780487804859</v>
      </c>
      <c r="S105">
        <f t="shared" si="10"/>
        <v>9.1463414634146339E-2</v>
      </c>
      <c r="T105">
        <v>-3.6888794541139363</v>
      </c>
      <c r="U105">
        <v>-1.7635885922613586</v>
      </c>
      <c r="V105">
        <v>-2.3715779644809971</v>
      </c>
      <c r="W105">
        <v>-1.9740810260220096</v>
      </c>
      <c r="X105">
        <v>-3.459466289786131</v>
      </c>
      <c r="Y105">
        <v>0</v>
      </c>
      <c r="Z105">
        <v>-0.12210269680090047</v>
      </c>
      <c r="AA105">
        <v>-3.459466289786131</v>
      </c>
      <c r="AB105">
        <v>0</v>
      </c>
      <c r="AC105">
        <v>0</v>
      </c>
      <c r="AD105">
        <v>-2.2958961048432491</v>
      </c>
      <c r="AE105">
        <v>0.12210269680089912</v>
      </c>
      <c r="AF105">
        <v>-2.2958961048432491</v>
      </c>
      <c r="AG105">
        <v>11</v>
      </c>
      <c r="AH105" t="s">
        <v>515</v>
      </c>
      <c r="AI105">
        <f t="shared" si="12"/>
        <v>12.195121951219514</v>
      </c>
      <c r="AJ105">
        <f t="shared" si="13"/>
        <v>3.0487804878048776</v>
      </c>
      <c r="AK105">
        <v>1.7096055268741783</v>
      </c>
      <c r="AL105">
        <v>0.71296088126444723</v>
      </c>
      <c r="AM105">
        <v>25.609756097560975</v>
      </c>
      <c r="AN105">
        <f t="shared" si="11"/>
        <v>53.048780487804862</v>
      </c>
      <c r="AO105">
        <f t="shared" si="11"/>
        <v>9.1463414634146343</v>
      </c>
      <c r="AP105">
        <v>15.243902439024392</v>
      </c>
    </row>
    <row r="106" spans="1:42">
      <c r="A106">
        <v>105</v>
      </c>
      <c r="B106" t="s">
        <v>388</v>
      </c>
      <c r="C106" t="s">
        <v>100</v>
      </c>
      <c r="D106" t="s">
        <v>136</v>
      </c>
      <c r="E106" s="25" t="s">
        <v>357</v>
      </c>
      <c r="F106" s="25" t="s">
        <v>258</v>
      </c>
      <c r="G106" s="27">
        <v>3.7002775208140611E-2</v>
      </c>
      <c r="H106">
        <v>9.2815294480419377E-2</v>
      </c>
      <c r="I106">
        <v>0.28985507246376807</v>
      </c>
      <c r="J106">
        <v>0.14801110083256247</v>
      </c>
      <c r="K106">
        <v>1.2334258402713537E-2</v>
      </c>
      <c r="L106">
        <v>0</v>
      </c>
      <c r="M106">
        <v>0.33302497687326549</v>
      </c>
      <c r="N106">
        <v>6.1671292013567684E-3</v>
      </c>
      <c r="O106">
        <v>0</v>
      </c>
      <c r="P106">
        <v>1.2334258402713537E-2</v>
      </c>
      <c r="Q106">
        <v>4.9953746530989829E-2</v>
      </c>
      <c r="R106">
        <f t="shared" si="9"/>
        <v>0.35152636447733576</v>
      </c>
      <c r="S106">
        <f t="shared" si="10"/>
        <v>6.2288004933703366E-2</v>
      </c>
      <c r="T106">
        <v>-3.2590576145010326</v>
      </c>
      <c r="U106">
        <v>-2.2797346364125071</v>
      </c>
      <c r="V106">
        <v>-0.89608802455663583</v>
      </c>
      <c r="W106">
        <v>-1.7502862210214798</v>
      </c>
      <c r="X106">
        <v>-4.3829636954952216</v>
      </c>
      <c r="Y106">
        <v>0</v>
      </c>
      <c r="Z106">
        <v>-0.69453510583479339</v>
      </c>
      <c r="AA106">
        <v>-5.082335608261447</v>
      </c>
      <c r="AB106">
        <v>-4.3829636954952216</v>
      </c>
      <c r="AC106">
        <v>0</v>
      </c>
      <c r="AD106">
        <v>-2.9454131633642837</v>
      </c>
      <c r="AE106">
        <v>-0.61233663431415886</v>
      </c>
      <c r="AF106">
        <v>-2.71167399027616</v>
      </c>
      <c r="AG106">
        <v>13</v>
      </c>
      <c r="AH106" t="s">
        <v>515</v>
      </c>
      <c r="AI106">
        <f t="shared" si="12"/>
        <v>14.801110083256248</v>
      </c>
      <c r="AJ106">
        <f t="shared" si="13"/>
        <v>0.6167129201356768</v>
      </c>
      <c r="AK106">
        <v>1.4579898236288134</v>
      </c>
      <c r="AL106">
        <v>0.56842830810185963</v>
      </c>
      <c r="AM106">
        <v>41.967314215232811</v>
      </c>
      <c r="AN106">
        <f t="shared" si="11"/>
        <v>35.152636447733578</v>
      </c>
      <c r="AO106">
        <f t="shared" si="11"/>
        <v>6.2288004933703363</v>
      </c>
      <c r="AP106">
        <v>15.417823003391925</v>
      </c>
    </row>
    <row r="107" spans="1:42">
      <c r="A107">
        <v>106</v>
      </c>
      <c r="B107" t="s">
        <v>366</v>
      </c>
      <c r="C107" t="s">
        <v>100</v>
      </c>
      <c r="D107" t="s">
        <v>136</v>
      </c>
      <c r="E107" s="25" t="s">
        <v>357</v>
      </c>
      <c r="F107" s="25" t="s">
        <v>258</v>
      </c>
      <c r="G107" s="27">
        <v>4.0472175379426642E-2</v>
      </c>
      <c r="H107">
        <v>6.1720067453625634E-2</v>
      </c>
      <c r="I107">
        <v>0.1416526138279933</v>
      </c>
      <c r="J107">
        <v>8.7689713322091065E-2</v>
      </c>
      <c r="K107">
        <v>6.7453625632377745E-3</v>
      </c>
      <c r="L107">
        <v>0</v>
      </c>
      <c r="M107">
        <v>0.42495784148397986</v>
      </c>
      <c r="N107">
        <v>0</v>
      </c>
      <c r="O107">
        <v>0</v>
      </c>
      <c r="P107">
        <v>6.7453625632377745E-3</v>
      </c>
      <c r="Q107">
        <v>8.8364249578414863E-2</v>
      </c>
      <c r="R107">
        <f t="shared" si="9"/>
        <v>0.43170320404721763</v>
      </c>
      <c r="S107">
        <f t="shared" si="10"/>
        <v>9.5109612141652644E-2</v>
      </c>
      <c r="T107">
        <v>-3.1658266037783855</v>
      </c>
      <c r="U107">
        <v>-2.7214392196419674</v>
      </c>
      <c r="V107">
        <v>-1.8016312177072087</v>
      </c>
      <c r="W107">
        <v>-2.342175560265054</v>
      </c>
      <c r="X107">
        <v>-4.9921318225316957</v>
      </c>
      <c r="Y107">
        <v>0</v>
      </c>
      <c r="Z107">
        <v>-0.30245338977209302</v>
      </c>
      <c r="AA107">
        <v>0</v>
      </c>
      <c r="AB107">
        <v>-4.9921318225316957</v>
      </c>
      <c r="AC107">
        <v>0</v>
      </c>
      <c r="AD107">
        <v>-2.3337730425153507</v>
      </c>
      <c r="AE107">
        <v>-0.27490548587279889</v>
      </c>
      <c r="AF107">
        <v>-2.2527837794875101</v>
      </c>
      <c r="AG107">
        <v>13</v>
      </c>
      <c r="AH107" t="s">
        <v>515</v>
      </c>
      <c r="AI107">
        <f t="shared" si="12"/>
        <v>8.768971332209107</v>
      </c>
      <c r="AJ107">
        <f t="shared" si="13"/>
        <v>0</v>
      </c>
      <c r="AK107">
        <v>1.7653022234615185</v>
      </c>
      <c r="AL107">
        <v>0.6882405761057957</v>
      </c>
      <c r="AM107">
        <v>24.384485666104556</v>
      </c>
      <c r="AN107">
        <f t="shared" si="11"/>
        <v>43.170320404721764</v>
      </c>
      <c r="AO107">
        <f t="shared" si="11"/>
        <v>9.5109612141652651</v>
      </c>
      <c r="AP107">
        <v>8.768971332209107</v>
      </c>
    </row>
    <row r="108" spans="1:42">
      <c r="A108">
        <v>107</v>
      </c>
      <c r="B108" t="s">
        <v>367</v>
      </c>
      <c r="C108" t="s">
        <v>100</v>
      </c>
      <c r="D108" t="s">
        <v>136</v>
      </c>
      <c r="E108" s="25" t="s">
        <v>357</v>
      </c>
      <c r="F108" s="25" t="s">
        <v>258</v>
      </c>
      <c r="G108" s="27">
        <v>3.6787247087676257E-2</v>
      </c>
      <c r="H108">
        <v>5.5180870631514382E-2</v>
      </c>
      <c r="I108">
        <v>0</v>
      </c>
      <c r="J108">
        <v>0.14714898835070506</v>
      </c>
      <c r="K108">
        <v>1.2262415695892087E-2</v>
      </c>
      <c r="L108">
        <v>0</v>
      </c>
      <c r="M108">
        <v>0.63764561618638849</v>
      </c>
      <c r="N108">
        <v>6.1312078479460437E-3</v>
      </c>
      <c r="O108">
        <v>0</v>
      </c>
      <c r="P108">
        <v>0</v>
      </c>
      <c r="Q108">
        <v>6.8056407112201081E-2</v>
      </c>
      <c r="R108">
        <f t="shared" si="9"/>
        <v>0.6560392397302266</v>
      </c>
      <c r="S108">
        <f t="shared" si="10"/>
        <v>6.8056407112201081E-2</v>
      </c>
      <c r="T108">
        <v>-3.2651230760335208</v>
      </c>
      <c r="U108">
        <v>-2.8403771649898513</v>
      </c>
      <c r="V108">
        <v>0</v>
      </c>
      <c r="W108">
        <v>-1.757139268581452</v>
      </c>
      <c r="X108">
        <v>-4.3888781096229836</v>
      </c>
      <c r="Y108">
        <v>0</v>
      </c>
      <c r="Z108">
        <v>0.56515997472931923</v>
      </c>
      <c r="AA108">
        <v>-5.0882134287416303</v>
      </c>
      <c r="AB108">
        <v>0</v>
      </c>
      <c r="AC108">
        <v>0</v>
      </c>
      <c r="AD108">
        <v>-2.6169354125279884</v>
      </c>
      <c r="AE108">
        <v>0.64569302193325451</v>
      </c>
      <c r="AF108">
        <v>-2.6169354125279884</v>
      </c>
      <c r="AG108">
        <v>12</v>
      </c>
      <c r="AH108" t="s">
        <v>515</v>
      </c>
      <c r="AI108">
        <f t="shared" si="12"/>
        <v>14.714898835070505</v>
      </c>
      <c r="AJ108">
        <f t="shared" si="13"/>
        <v>0.61312078479460441</v>
      </c>
      <c r="AK108">
        <v>1.0065115432833349</v>
      </c>
      <c r="AL108">
        <v>0.40505004216927237</v>
      </c>
      <c r="AM108">
        <v>9.1968117719190641</v>
      </c>
      <c r="AN108">
        <f t="shared" si="11"/>
        <v>65.60392397302266</v>
      </c>
      <c r="AO108">
        <f t="shared" si="11"/>
        <v>6.8056407112201081</v>
      </c>
      <c r="AP108">
        <v>15.32801961986511</v>
      </c>
    </row>
    <row r="109" spans="1:42">
      <c r="A109">
        <v>108</v>
      </c>
      <c r="B109" t="s">
        <v>290</v>
      </c>
      <c r="C109" t="s">
        <v>100</v>
      </c>
      <c r="D109" t="s">
        <v>136</v>
      </c>
      <c r="E109" s="25" t="s">
        <v>357</v>
      </c>
      <c r="F109" s="25" t="s">
        <v>258</v>
      </c>
      <c r="G109" s="27">
        <v>6.0901339829476243E-2</v>
      </c>
      <c r="H109">
        <v>7.9171741778319121E-2</v>
      </c>
      <c r="I109">
        <v>8.5261875761266745E-2</v>
      </c>
      <c r="J109">
        <v>0.12180267965895251</v>
      </c>
      <c r="K109">
        <v>3.0450669914738122E-2</v>
      </c>
      <c r="L109">
        <v>0</v>
      </c>
      <c r="M109">
        <v>0.44457978075517646</v>
      </c>
      <c r="N109">
        <v>1.2180267965895249E-2</v>
      </c>
      <c r="O109">
        <v>0</v>
      </c>
      <c r="P109">
        <v>6.0901339829476245E-3</v>
      </c>
      <c r="Q109">
        <v>6.8209500609013388E-2</v>
      </c>
      <c r="R109">
        <f t="shared" si="9"/>
        <v>0.48721071863580984</v>
      </c>
      <c r="S109">
        <f t="shared" si="10"/>
        <v>7.4299634591961011E-2</v>
      </c>
      <c r="T109">
        <v>-2.7356653681351837</v>
      </c>
      <c r="U109">
        <v>-2.4536541062838961</v>
      </c>
      <c r="V109">
        <v>-2.3729104097147755</v>
      </c>
      <c r="W109">
        <v>-1.9754689512968575</v>
      </c>
      <c r="X109">
        <v>-3.4607233609761825</v>
      </c>
      <c r="Y109">
        <v>0</v>
      </c>
      <c r="Z109">
        <v>-0.22259545593189514</v>
      </c>
      <c r="AA109">
        <v>-4.3956829611213672</v>
      </c>
      <c r="AB109">
        <v>-5.0949764425300064</v>
      </c>
      <c r="AC109">
        <v>0</v>
      </c>
      <c r="AD109">
        <v>-2.6145241430913866</v>
      </c>
      <c r="AE109">
        <v>-5.1168286574399958E-2</v>
      </c>
      <c r="AF109">
        <v>-2.5224445691070656</v>
      </c>
      <c r="AG109">
        <v>11</v>
      </c>
      <c r="AH109" t="s">
        <v>515</v>
      </c>
      <c r="AI109">
        <f t="shared" si="12"/>
        <v>12.180267965895251</v>
      </c>
      <c r="AJ109">
        <f t="shared" si="13"/>
        <v>1.2180267965895248</v>
      </c>
      <c r="AK109">
        <v>1.2127333200978838</v>
      </c>
      <c r="AL109">
        <v>0.50574907664028645</v>
      </c>
      <c r="AM109">
        <v>22.533495736906211</v>
      </c>
      <c r="AN109">
        <f t="shared" si="11"/>
        <v>48.721071863580981</v>
      </c>
      <c r="AO109">
        <f t="shared" si="11"/>
        <v>7.4299634591961015</v>
      </c>
      <c r="AP109">
        <v>13.398294762484776</v>
      </c>
    </row>
    <row r="110" spans="1:42" s="77" customFormat="1">
      <c r="A110" s="77">
        <v>109</v>
      </c>
      <c r="B110" s="77" t="s">
        <v>45</v>
      </c>
      <c r="C110" s="77" t="s">
        <v>100</v>
      </c>
      <c r="D110" s="77" t="s">
        <v>470</v>
      </c>
      <c r="E110" s="78" t="s">
        <v>479</v>
      </c>
      <c r="F110" s="78" t="s">
        <v>478</v>
      </c>
      <c r="G110" s="79">
        <v>2.8358738036157391E-2</v>
      </c>
      <c r="H110" s="77">
        <v>0.22686990428925916</v>
      </c>
      <c r="I110" s="77">
        <v>0.13470400567174765</v>
      </c>
      <c r="J110" s="77">
        <v>0.10634526763559023</v>
      </c>
      <c r="K110" s="77">
        <v>7.7986529599432822E-2</v>
      </c>
      <c r="L110" s="77">
        <v>0</v>
      </c>
      <c r="M110" s="77">
        <v>0.11343495214462956</v>
      </c>
      <c r="N110" s="77">
        <v>0.1559730591988657</v>
      </c>
      <c r="O110" s="77">
        <v>0</v>
      </c>
      <c r="P110" s="77">
        <v>0</v>
      </c>
      <c r="Q110" s="77">
        <v>9.9610067352002826E-2</v>
      </c>
      <c r="R110">
        <f t="shared" si="9"/>
        <v>0.3473945409429281</v>
      </c>
      <c r="S110">
        <f t="shared" si="10"/>
        <v>9.9610067352002826E-2</v>
      </c>
      <c r="T110" s="77">
        <v>-3.5340514616289043</v>
      </c>
      <c r="U110" s="77">
        <v>-1.2260705898479114</v>
      </c>
      <c r="V110" s="77">
        <v>-1.8599918176725283</v>
      </c>
      <c r="W110" s="77">
        <v>-2.1286284525317187</v>
      </c>
      <c r="X110" s="77">
        <v>-2.4700237190962899</v>
      </c>
      <c r="Y110" s="77">
        <v>0</v>
      </c>
      <c r="Z110" s="77">
        <v>-2.0561249350838469</v>
      </c>
      <c r="AA110" s="77">
        <v>-1.6885011195745556</v>
      </c>
      <c r="AB110" s="77">
        <v>0</v>
      </c>
      <c r="AC110" s="77">
        <v>0</v>
      </c>
      <c r="AD110" s="77">
        <v>-2.2015646906788366</v>
      </c>
      <c r="AE110" s="77">
        <v>-0.63051160956846009</v>
      </c>
      <c r="AF110" s="77">
        <v>-2.2015646906788366</v>
      </c>
      <c r="AG110" s="77">
        <v>14</v>
      </c>
      <c r="AH110" s="77">
        <v>2.6</v>
      </c>
      <c r="AI110" s="77">
        <f t="shared" si="12"/>
        <v>10.634526763559023</v>
      </c>
      <c r="AJ110" s="77">
        <f t="shared" si="13"/>
        <v>15.597305919886569</v>
      </c>
      <c r="AK110" s="77">
        <v>2.1306986247589617</v>
      </c>
      <c r="AL110" s="77">
        <v>0.80737110211606922</v>
      </c>
      <c r="AM110" s="77">
        <v>38.993264799716421</v>
      </c>
      <c r="AN110">
        <f t="shared" si="11"/>
        <v>34.73945409429281</v>
      </c>
      <c r="AO110">
        <f t="shared" si="11"/>
        <v>9.9610067352002822</v>
      </c>
      <c r="AP110" s="77">
        <v>26.231832683445592</v>
      </c>
    </row>
    <row r="111" spans="1:42" s="77" customFormat="1">
      <c r="A111" s="77">
        <v>110</v>
      </c>
      <c r="B111" s="77" t="s">
        <v>46</v>
      </c>
      <c r="C111" s="77" t="s">
        <v>100</v>
      </c>
      <c r="D111" s="77" t="s">
        <v>470</v>
      </c>
      <c r="E111" s="78" t="s">
        <v>479</v>
      </c>
      <c r="F111" s="78" t="s">
        <v>478</v>
      </c>
      <c r="G111" s="79">
        <v>5.0175614651279486E-3</v>
      </c>
      <c r="H111" s="77">
        <v>8.0782739588559971E-2</v>
      </c>
      <c r="I111" s="77">
        <v>0.58203712995484203</v>
      </c>
      <c r="J111" s="77">
        <v>5.0175614651279486E-3</v>
      </c>
      <c r="K111" s="77">
        <v>0.1154039136979428</v>
      </c>
      <c r="L111" s="77">
        <v>0</v>
      </c>
      <c r="M111" s="77">
        <v>0.1053687907676869</v>
      </c>
      <c r="N111" s="77">
        <v>5.5444054189663826E-2</v>
      </c>
      <c r="O111" s="77">
        <v>0</v>
      </c>
      <c r="P111" s="77">
        <v>0</v>
      </c>
      <c r="Q111" s="77">
        <v>3.5624686402408436E-2</v>
      </c>
      <c r="R111">
        <f t="shared" si="9"/>
        <v>0.27621675865529349</v>
      </c>
      <c r="S111">
        <f t="shared" si="10"/>
        <v>3.5624686402408436E-2</v>
      </c>
      <c r="T111" s="77">
        <v>-5.28978103552575</v>
      </c>
      <c r="U111" s="77">
        <v>-2.4317591802496126</v>
      </c>
      <c r="V111" s="77">
        <v>0.33114164193356804</v>
      </c>
      <c r="W111" s="77">
        <v>-5.28978103552575</v>
      </c>
      <c r="X111" s="77">
        <v>-2.0366928734746748</v>
      </c>
      <c r="Y111" s="77">
        <v>0</v>
      </c>
      <c r="Z111" s="77">
        <v>-2.1389450871456717</v>
      </c>
      <c r="AA111" s="77">
        <v>-2.8353404387162411</v>
      </c>
      <c r="AB111" s="77">
        <v>0</v>
      </c>
      <c r="AC111" s="77">
        <v>0</v>
      </c>
      <c r="AD111" s="77">
        <v>-3.298441712488922</v>
      </c>
      <c r="AE111" s="77">
        <v>-0.9633060422195201</v>
      </c>
      <c r="AF111" s="77">
        <v>-3.298441712488922</v>
      </c>
      <c r="AG111" s="77">
        <v>11</v>
      </c>
      <c r="AH111" s="77">
        <v>2.6</v>
      </c>
      <c r="AI111" s="77">
        <f t="shared" si="12"/>
        <v>0.50175614651279488</v>
      </c>
      <c r="AJ111" s="77">
        <f t="shared" si="13"/>
        <v>5.5444054189663827</v>
      </c>
      <c r="AK111" s="77">
        <v>1.8180327317414966</v>
      </c>
      <c r="AL111" s="77">
        <v>0.75817853780571165</v>
      </c>
      <c r="AM111" s="77">
        <v>66.783743100853002</v>
      </c>
      <c r="AN111">
        <f t="shared" si="11"/>
        <v>27.621675865529348</v>
      </c>
      <c r="AO111">
        <f t="shared" si="11"/>
        <v>3.5624686402408434</v>
      </c>
      <c r="AP111" s="77">
        <v>6.0461615654791778</v>
      </c>
    </row>
    <row r="112" spans="1:42" s="77" customFormat="1">
      <c r="A112" s="77">
        <v>111</v>
      </c>
      <c r="B112" s="77" t="s">
        <v>47</v>
      </c>
      <c r="C112" s="77" t="s">
        <v>100</v>
      </c>
      <c r="D112" s="77" t="s">
        <v>470</v>
      </c>
      <c r="E112" s="78" t="s">
        <v>479</v>
      </c>
      <c r="F112" s="78" t="s">
        <v>478</v>
      </c>
      <c r="G112" s="79">
        <v>0</v>
      </c>
      <c r="H112" s="77">
        <v>8.1618810761926328E-2</v>
      </c>
      <c r="I112" s="77">
        <v>0.71444720777752668</v>
      </c>
      <c r="J112" s="77">
        <v>1.356545331223152E-2</v>
      </c>
      <c r="K112" s="77">
        <v>1.3565453312231518E-2</v>
      </c>
      <c r="L112" s="77">
        <v>0</v>
      </c>
      <c r="M112" s="77">
        <v>4.9739995478182225E-2</v>
      </c>
      <c r="N112" s="77">
        <v>7.2801266108975832E-2</v>
      </c>
      <c r="O112" s="77">
        <v>4.5218177707438394E-3</v>
      </c>
      <c r="P112" s="77">
        <v>9.0436355414876789E-3</v>
      </c>
      <c r="Q112" s="77">
        <v>3.1652724395206874E-2</v>
      </c>
      <c r="R112">
        <f t="shared" si="9"/>
        <v>0.14062853267013342</v>
      </c>
      <c r="S112">
        <f t="shared" si="10"/>
        <v>4.0696359936694557E-2</v>
      </c>
      <c r="T112" s="77">
        <v>0</v>
      </c>
      <c r="U112" s="77">
        <v>-2.4205527838074485</v>
      </c>
      <c r="V112" s="77">
        <v>0.91708218423046728</v>
      </c>
      <c r="W112" s="77">
        <v>-4.2865706109015091</v>
      </c>
      <c r="X112" s="77">
        <v>-4.2865706109015091</v>
      </c>
      <c r="Y112" s="77">
        <v>0</v>
      </c>
      <c r="Z112" s="77">
        <v>-2.9499262886527551</v>
      </c>
      <c r="AA112" s="77">
        <v>-2.5444345798476506</v>
      </c>
      <c r="AB112" s="77">
        <v>-4.696609246304873</v>
      </c>
      <c r="AC112" s="77">
        <v>-5.3943091322017631</v>
      </c>
      <c r="AD112" s="77">
        <v>-3.4207665550060669</v>
      </c>
      <c r="AE112" s="77">
        <v>-1.8100793762500691</v>
      </c>
      <c r="AF112" s="77">
        <v>-3.1600689943121143</v>
      </c>
      <c r="AG112" s="77">
        <v>14</v>
      </c>
      <c r="AH112" s="77">
        <v>2.6</v>
      </c>
      <c r="AI112" s="77">
        <f t="shared" si="12"/>
        <v>1.3565453312231519</v>
      </c>
      <c r="AJ112" s="77">
        <f t="shared" si="13"/>
        <v>7.2801266108975833</v>
      </c>
      <c r="AK112" s="77">
        <v>2.1452820421353427</v>
      </c>
      <c r="AL112" s="77">
        <v>0.81289709702823998</v>
      </c>
      <c r="AM112" s="77">
        <v>79.606601853945307</v>
      </c>
      <c r="AN112">
        <f t="shared" si="11"/>
        <v>14.062853267013342</v>
      </c>
      <c r="AO112">
        <f t="shared" si="11"/>
        <v>4.0696359936694559</v>
      </c>
      <c r="AP112" s="77">
        <v>8.636671942120735</v>
      </c>
    </row>
    <row r="113" spans="1:42" s="77" customFormat="1">
      <c r="A113" s="77">
        <v>112</v>
      </c>
      <c r="B113" s="77" t="s">
        <v>48</v>
      </c>
      <c r="C113" s="77" t="s">
        <v>100</v>
      </c>
      <c r="D113" s="77" t="s">
        <v>470</v>
      </c>
      <c r="E113" s="78" t="s">
        <v>479</v>
      </c>
      <c r="F113" s="78" t="s">
        <v>478</v>
      </c>
      <c r="G113" s="79">
        <v>0</v>
      </c>
      <c r="H113" s="77">
        <v>8.6713995943204877E-2</v>
      </c>
      <c r="I113" s="77">
        <v>0.42596348884381335</v>
      </c>
      <c r="J113" s="77">
        <v>7.6064908722109553E-2</v>
      </c>
      <c r="K113" s="77">
        <v>8.1135902636916835E-2</v>
      </c>
      <c r="L113" s="77">
        <v>0</v>
      </c>
      <c r="M113" s="77">
        <v>0.11156186612576065</v>
      </c>
      <c r="N113" s="77">
        <v>8.6460446247464504E-2</v>
      </c>
      <c r="O113" s="77">
        <v>3.5496957403651122E-2</v>
      </c>
      <c r="P113" s="77">
        <v>1.521298174442191E-2</v>
      </c>
      <c r="Q113" s="77">
        <v>2.0537525354969575E-2</v>
      </c>
      <c r="R113">
        <f t="shared" si="9"/>
        <v>0.31465517241379309</v>
      </c>
      <c r="S113">
        <f t="shared" si="10"/>
        <v>3.5750507099391482E-2</v>
      </c>
      <c r="T113" s="77">
        <v>0</v>
      </c>
      <c r="U113" s="77">
        <v>-2.3544337886732962</v>
      </c>
      <c r="V113" s="77">
        <v>-0.29833936692576918</v>
      </c>
      <c r="W113" s="77">
        <v>-2.4970547837236476</v>
      </c>
      <c r="X113" s="77">
        <v>-2.4270126713690976</v>
      </c>
      <c r="Y113" s="77">
        <v>0</v>
      </c>
      <c r="Z113" s="77">
        <v>-2.0748857251439752</v>
      </c>
      <c r="AA113" s="77">
        <v>-2.3576396334645766</v>
      </c>
      <c r="AB113" s="77">
        <v>-4.1702762671891147</v>
      </c>
      <c r="AC113" s="77">
        <v>-3.3021660010559764</v>
      </c>
      <c r="AD113" s="77">
        <v>-3.8647502079938425</v>
      </c>
      <c r="AE113" s="77">
        <v>-0.77844476107184035</v>
      </c>
      <c r="AF113" s="77">
        <v>-3.2947856175500911</v>
      </c>
      <c r="AG113" s="77">
        <v>16</v>
      </c>
      <c r="AH113" s="77">
        <v>2.6</v>
      </c>
      <c r="AI113" s="77">
        <f t="shared" si="12"/>
        <v>7.606490872210955</v>
      </c>
      <c r="AJ113" s="77">
        <f t="shared" si="13"/>
        <v>8.64604462474645</v>
      </c>
      <c r="AK113" s="77">
        <v>2.3231059228873305</v>
      </c>
      <c r="AL113" s="77">
        <v>0.8378833486023326</v>
      </c>
      <c r="AM113" s="77">
        <v>51.267748478701826</v>
      </c>
      <c r="AN113">
        <f t="shared" si="11"/>
        <v>31.46551724137931</v>
      </c>
      <c r="AO113">
        <f t="shared" si="11"/>
        <v>3.5750507099391484</v>
      </c>
      <c r="AP113" s="77">
        <v>16.252535496957407</v>
      </c>
    </row>
    <row r="114" spans="1:42" s="77" customFormat="1">
      <c r="A114" s="77">
        <v>113</v>
      </c>
      <c r="B114" s="77" t="s">
        <v>49</v>
      </c>
      <c r="C114" s="77" t="s">
        <v>100</v>
      </c>
      <c r="D114" s="77" t="s">
        <v>470</v>
      </c>
      <c r="E114" s="78" t="s">
        <v>479</v>
      </c>
      <c r="F114" s="78" t="s">
        <v>478</v>
      </c>
      <c r="G114" s="79">
        <v>0</v>
      </c>
      <c r="H114" s="77">
        <v>0.10719322990126942</v>
      </c>
      <c r="I114" s="77">
        <v>0.10155148095909734</v>
      </c>
      <c r="J114" s="77">
        <v>9.0267983074753186E-2</v>
      </c>
      <c r="K114" s="77">
        <v>9.0267983074753158E-2</v>
      </c>
      <c r="L114" s="77">
        <v>0</v>
      </c>
      <c r="M114" s="77">
        <v>0.25387870239774324</v>
      </c>
      <c r="N114" s="77">
        <v>0.11311706629055007</v>
      </c>
      <c r="O114" s="77">
        <v>0</v>
      </c>
      <c r="P114" s="77">
        <v>0</v>
      </c>
      <c r="Q114" s="77">
        <v>0.12496473906911143</v>
      </c>
      <c r="R114">
        <f t="shared" si="9"/>
        <v>0.45726375176304646</v>
      </c>
      <c r="S114">
        <f t="shared" si="10"/>
        <v>0.12496473906911143</v>
      </c>
      <c r="T114" s="77">
        <v>0</v>
      </c>
      <c r="U114" s="77">
        <v>-2.1197370818578447</v>
      </c>
      <c r="V114" s="77">
        <v>-2.1801035365561079</v>
      </c>
      <c r="W114" s="77">
        <v>-2.3103672334361005</v>
      </c>
      <c r="X114" s="77">
        <v>-2.310367233436101</v>
      </c>
      <c r="Y114" s="77">
        <v>0</v>
      </c>
      <c r="Z114" s="77">
        <v>-1.0780315809680894</v>
      </c>
      <c r="AA114" s="77">
        <v>-2.059289726242528</v>
      </c>
      <c r="AB114" s="77">
        <v>0</v>
      </c>
      <c r="AC114" s="77">
        <v>0</v>
      </c>
      <c r="AD114" s="77">
        <v>-1.9462325736913484</v>
      </c>
      <c r="AE114" s="77">
        <v>-0.17136310948997613</v>
      </c>
      <c r="AF114" s="77">
        <v>-1.9462325736913484</v>
      </c>
      <c r="AG114" s="77">
        <v>16</v>
      </c>
      <c r="AH114" s="77">
        <v>2.6</v>
      </c>
      <c r="AI114" s="77">
        <f t="shared" si="12"/>
        <v>9.0267983074753193</v>
      </c>
      <c r="AJ114" s="77">
        <f t="shared" si="13"/>
        <v>11.311706629055006</v>
      </c>
      <c r="AK114" s="77">
        <v>2.1468683340419465</v>
      </c>
      <c r="AL114" s="77">
        <v>0.77431907474096673</v>
      </c>
      <c r="AM114" s="77">
        <v>20.874471086036674</v>
      </c>
      <c r="AN114">
        <f t="shared" si="11"/>
        <v>45.726375176304643</v>
      </c>
      <c r="AO114">
        <f t="shared" si="11"/>
        <v>12.496473906911143</v>
      </c>
      <c r="AP114" s="77">
        <v>20.338504936530327</v>
      </c>
    </row>
    <row r="115" spans="1:42" s="77" customFormat="1">
      <c r="A115" s="77">
        <v>114</v>
      </c>
      <c r="B115" s="77" t="s">
        <v>11</v>
      </c>
      <c r="C115" s="77" t="s">
        <v>100</v>
      </c>
      <c r="D115" s="77" t="s">
        <v>470</v>
      </c>
      <c r="E115" s="78" t="s">
        <v>479</v>
      </c>
      <c r="F115" s="78" t="s">
        <v>478</v>
      </c>
      <c r="G115" s="79">
        <v>1.2903225806451613E-2</v>
      </c>
      <c r="H115" s="77">
        <v>0.10322580645161292</v>
      </c>
      <c r="I115" s="77">
        <v>1.8544974748623686E-2</v>
      </c>
      <c r="J115" s="77">
        <v>0.10322580645161292</v>
      </c>
      <c r="K115" s="77">
        <v>6.4516129032258063E-2</v>
      </c>
      <c r="L115" s="77">
        <v>2.5806451612903226E-2</v>
      </c>
      <c r="M115" s="77">
        <v>7.0967741935483872E-2</v>
      </c>
      <c r="N115" s="77">
        <v>0.27741935483870961</v>
      </c>
      <c r="O115" s="77">
        <v>0</v>
      </c>
      <c r="P115" s="77">
        <v>1.935483870967742E-2</v>
      </c>
      <c r="Q115" s="77">
        <v>0.19354838709677419</v>
      </c>
      <c r="R115">
        <f t="shared" si="9"/>
        <v>0.43870967741935474</v>
      </c>
      <c r="S115">
        <f t="shared" si="10"/>
        <v>0.2129032258064516</v>
      </c>
      <c r="T115" s="77">
        <v>-4.3372907408324899</v>
      </c>
      <c r="U115" s="77">
        <v>-2.1618852108909103</v>
      </c>
      <c r="V115" s="77">
        <v>-3.9688373408889897</v>
      </c>
      <c r="W115" s="77">
        <v>-2.1618852108909103</v>
      </c>
      <c r="X115" s="77">
        <v>-2.6741486494265287</v>
      </c>
      <c r="Y115" s="77">
        <v>-3.6309854756950335</v>
      </c>
      <c r="Z115" s="77">
        <v>-2.57191802677763</v>
      </c>
      <c r="AA115" s="77">
        <v>-0.95729875560153244</v>
      </c>
      <c r="AB115" s="77">
        <v>-3.9252682321781664</v>
      </c>
      <c r="AC115" s="77">
        <v>0</v>
      </c>
      <c r="AD115" s="77">
        <v>-1.4271163556401456</v>
      </c>
      <c r="AE115" s="77">
        <v>-0.24640041347847738</v>
      </c>
      <c r="AF115" s="77">
        <v>-1.3075134832667765</v>
      </c>
      <c r="AG115" s="77">
        <v>15</v>
      </c>
      <c r="AH115" s="77">
        <v>2.6</v>
      </c>
      <c r="AI115" s="77">
        <f t="shared" si="12"/>
        <v>10.322580645161292</v>
      </c>
      <c r="AJ115" s="77">
        <f t="shared" si="13"/>
        <v>27.741935483870961</v>
      </c>
      <c r="AK115" s="77">
        <v>2.0709665662691115</v>
      </c>
      <c r="AL115" s="77">
        <v>0.7647445255727543</v>
      </c>
      <c r="AM115" s="77">
        <v>13.467400700668822</v>
      </c>
      <c r="AN115">
        <f t="shared" si="11"/>
        <v>43.870967741935473</v>
      </c>
      <c r="AO115">
        <f t="shared" si="11"/>
        <v>21.29032258064516</v>
      </c>
      <c r="AP115" s="77">
        <v>38.064516129032256</v>
      </c>
    </row>
    <row r="116" spans="1:42" s="77" customFormat="1">
      <c r="A116" s="77">
        <v>115</v>
      </c>
      <c r="B116" s="77" t="s">
        <v>92</v>
      </c>
      <c r="C116" s="77" t="s">
        <v>100</v>
      </c>
      <c r="D116" s="77" t="s">
        <v>471</v>
      </c>
      <c r="E116" s="78" t="s">
        <v>479</v>
      </c>
      <c r="F116" s="78" t="s">
        <v>478</v>
      </c>
      <c r="G116" s="79">
        <v>4.42282176028306E-3</v>
      </c>
      <c r="H116" s="77">
        <v>0.10614772224679343</v>
      </c>
      <c r="I116" s="77">
        <v>0.33293055920311837</v>
      </c>
      <c r="J116" s="77">
        <v>6.6342326404245894E-2</v>
      </c>
      <c r="K116" s="77">
        <v>2.6536930561698355E-2</v>
      </c>
      <c r="L116" s="77">
        <v>0</v>
      </c>
      <c r="M116" s="77">
        <v>7.0765148164528946E-2</v>
      </c>
      <c r="N116" s="77">
        <v>0.25674480318443166</v>
      </c>
      <c r="O116" s="77">
        <v>8.84564352056612E-3</v>
      </c>
      <c r="P116" s="77">
        <v>1.3489606368863333E-2</v>
      </c>
      <c r="Q116" s="77">
        <v>0.11941618752764263</v>
      </c>
      <c r="R116">
        <f t="shared" si="9"/>
        <v>0.36289252543122508</v>
      </c>
      <c r="S116">
        <f t="shared" si="10"/>
        <v>0.13290579389650597</v>
      </c>
      <c r="T116" s="77">
        <v>-5.4165447479126865</v>
      </c>
      <c r="U116" s="77">
        <v>-2.1307087940616301</v>
      </c>
      <c r="V116" s="77">
        <v>-0.69496021232411365</v>
      </c>
      <c r="W116" s="77">
        <v>-2.6442817537520651</v>
      </c>
      <c r="X116" s="77">
        <v>-3.6023225193043613</v>
      </c>
      <c r="Y116" s="77">
        <v>0</v>
      </c>
      <c r="Z116" s="77">
        <v>-2.574994885611174</v>
      </c>
      <c r="AA116" s="77">
        <v>-1.0629568460272141</v>
      </c>
      <c r="AB116" s="77">
        <v>-4.2922543709549537</v>
      </c>
      <c r="AC116" s="77">
        <v>-4.7189452002469361</v>
      </c>
      <c r="AD116" s="77">
        <v>-1.9979703450658215</v>
      </c>
      <c r="AE116" s="77">
        <v>-0.56283164399443775</v>
      </c>
      <c r="AF116" s="77">
        <v>-1.8755070677571239</v>
      </c>
      <c r="AG116" s="77">
        <v>14</v>
      </c>
      <c r="AH116" s="77">
        <v>1.2666666666666666</v>
      </c>
      <c r="AI116" s="77">
        <f t="shared" si="12"/>
        <v>6.6342326404245897</v>
      </c>
      <c r="AJ116" s="77">
        <f t="shared" si="13"/>
        <v>25.674480318443166</v>
      </c>
      <c r="AK116" s="77">
        <v>2.2490968738737673</v>
      </c>
      <c r="AL116" s="77">
        <v>0.85223494337717076</v>
      </c>
      <c r="AM116" s="77">
        <v>44.350110321019486</v>
      </c>
      <c r="AN116">
        <f t="shared" si="11"/>
        <v>36.289252543122508</v>
      </c>
      <c r="AO116">
        <f t="shared" si="11"/>
        <v>13.290579389650597</v>
      </c>
      <c r="AP116" s="77">
        <v>32.308712958867758</v>
      </c>
    </row>
    <row r="117" spans="1:42" s="77" customFormat="1">
      <c r="A117" s="77">
        <v>116</v>
      </c>
      <c r="B117" s="77" t="s">
        <v>93</v>
      </c>
      <c r="C117" s="77" t="s">
        <v>100</v>
      </c>
      <c r="D117" s="77" t="s">
        <v>471</v>
      </c>
      <c r="E117" s="78" t="s">
        <v>479</v>
      </c>
      <c r="F117" s="78" t="s">
        <v>478</v>
      </c>
      <c r="G117" s="79">
        <v>5.8771672054069943E-3</v>
      </c>
      <c r="H117" s="77">
        <v>0.20599471054951515</v>
      </c>
      <c r="I117" s="77">
        <v>0.20546543392600988</v>
      </c>
      <c r="J117" s="77">
        <v>0.11754334410813989</v>
      </c>
      <c r="K117" s="77">
        <v>2.938583602703497E-2</v>
      </c>
      <c r="L117" s="77">
        <v>5.8771672054069943E-3</v>
      </c>
      <c r="M117" s="77">
        <v>4.7017337643255948E-2</v>
      </c>
      <c r="N117" s="77">
        <v>0.27652071701439912</v>
      </c>
      <c r="O117" s="77">
        <v>0</v>
      </c>
      <c r="P117" s="77">
        <v>5.8771672054069943E-3</v>
      </c>
      <c r="Q117" s="77">
        <v>0.10020570085218924</v>
      </c>
      <c r="R117">
        <f t="shared" si="9"/>
        <v>0.35880105789009703</v>
      </c>
      <c r="S117">
        <f t="shared" si="10"/>
        <v>0.10608286805759624</v>
      </c>
      <c r="T117" s="77">
        <v>-5.1307858952267171</v>
      </c>
      <c r="U117" s="77">
        <v>-1.3492396314855539</v>
      </c>
      <c r="V117" s="77">
        <v>-1.3524786766827648</v>
      </c>
      <c r="W117" s="77">
        <v>-2.0159025208753478</v>
      </c>
      <c r="X117" s="77">
        <v>-3.4974162394026984</v>
      </c>
      <c r="Y117" s="77">
        <v>-5.1307858952267171</v>
      </c>
      <c r="Z117" s="77">
        <v>-3.0090802910734911</v>
      </c>
      <c r="AA117" s="77">
        <v>-0.96178616715901899</v>
      </c>
      <c r="AB117" s="77">
        <v>-5.1307858952267171</v>
      </c>
      <c r="AC117" s="77">
        <v>0</v>
      </c>
      <c r="AD117" s="77">
        <v>-2.194941098934112</v>
      </c>
      <c r="AE117" s="77">
        <v>-0.58057169228231109</v>
      </c>
      <c r="AF117" s="77">
        <v>-2.131392514486357</v>
      </c>
      <c r="AG117" s="77">
        <v>15</v>
      </c>
      <c r="AH117" s="77">
        <v>1.2666666666666666</v>
      </c>
      <c r="AI117" s="77">
        <f t="shared" si="12"/>
        <v>11.754334410813989</v>
      </c>
      <c r="AJ117" s="77">
        <f t="shared" si="13"/>
        <v>27.652071701439912</v>
      </c>
      <c r="AK117" s="77">
        <v>2.184660078250479</v>
      </c>
      <c r="AL117" s="77">
        <v>0.80672805746411025</v>
      </c>
      <c r="AM117" s="77">
        <v>41.7337311680932</v>
      </c>
      <c r="AN117">
        <f t="shared" si="11"/>
        <v>35.880105789009704</v>
      </c>
      <c r="AO117">
        <f t="shared" si="11"/>
        <v>10.608286805759624</v>
      </c>
      <c r="AP117" s="77">
        <v>39.406406112253904</v>
      </c>
    </row>
    <row r="118" spans="1:42" s="77" customFormat="1">
      <c r="A118" s="77">
        <v>117</v>
      </c>
      <c r="B118" s="77" t="s">
        <v>94</v>
      </c>
      <c r="C118" s="77" t="s">
        <v>100</v>
      </c>
      <c r="D118" s="77" t="s">
        <v>471</v>
      </c>
      <c r="E118" s="78" t="s">
        <v>479</v>
      </c>
      <c r="F118" s="78" t="s">
        <v>478</v>
      </c>
      <c r="G118" s="79">
        <v>2.1592442645074227E-2</v>
      </c>
      <c r="H118" s="77">
        <v>0.17273954116059381</v>
      </c>
      <c r="I118" s="77">
        <v>0.35112083126335958</v>
      </c>
      <c r="J118" s="77">
        <v>8.6369770580296906E-2</v>
      </c>
      <c r="K118" s="77">
        <v>0</v>
      </c>
      <c r="L118" s="77">
        <v>0</v>
      </c>
      <c r="M118" s="77">
        <v>4.3184885290148453E-2</v>
      </c>
      <c r="N118" s="77">
        <v>0.21646423751686916</v>
      </c>
      <c r="O118" s="77">
        <v>0</v>
      </c>
      <c r="P118" s="77">
        <v>0</v>
      </c>
      <c r="Q118" s="77">
        <v>4.3994601889338736E-2</v>
      </c>
      <c r="R118">
        <f t="shared" si="9"/>
        <v>0.25964912280701763</v>
      </c>
      <c r="S118">
        <f t="shared" si="10"/>
        <v>4.3994601889338736E-2</v>
      </c>
      <c r="T118" s="77">
        <v>-3.8135829326148936</v>
      </c>
      <c r="U118" s="77">
        <v>-1.566334672016594</v>
      </c>
      <c r="V118" s="77">
        <v>-0.61411610584770537</v>
      </c>
      <c r="W118" s="77">
        <v>-2.3587881895526031</v>
      </c>
      <c r="X118" s="77">
        <v>0</v>
      </c>
      <c r="Y118" s="77">
        <v>0</v>
      </c>
      <c r="Z118" s="77">
        <v>-3.0981196237324009</v>
      </c>
      <c r="AA118" s="77">
        <v>-1.2863913561581148</v>
      </c>
      <c r="AB118" s="77">
        <v>0</v>
      </c>
      <c r="AC118" s="77">
        <v>0</v>
      </c>
      <c r="AD118" s="77">
        <v>-3.0786966175360164</v>
      </c>
      <c r="AE118" s="77">
        <v>-1.0477930402718962</v>
      </c>
      <c r="AF118" s="77">
        <v>-3.0786966175360164</v>
      </c>
      <c r="AG118" s="77">
        <v>12</v>
      </c>
      <c r="AH118" s="77">
        <v>1.2666666666666666</v>
      </c>
      <c r="AI118" s="77">
        <f t="shared" si="12"/>
        <v>8.6369770580296912</v>
      </c>
      <c r="AJ118" s="77">
        <f t="shared" si="13"/>
        <v>21.646423751686918</v>
      </c>
      <c r="AK118" s="77">
        <v>1.8303658232993933</v>
      </c>
      <c r="AL118" s="77">
        <v>0.73659339414442426</v>
      </c>
      <c r="AM118" s="77">
        <v>54.545281506902768</v>
      </c>
      <c r="AN118">
        <f t="shared" si="11"/>
        <v>25.964912280701764</v>
      </c>
      <c r="AO118">
        <f t="shared" si="11"/>
        <v>4.3994601889338734</v>
      </c>
      <c r="AP118" s="77">
        <v>30.283400809716611</v>
      </c>
    </row>
    <row r="119" spans="1:42" s="77" customFormat="1">
      <c r="A119" s="77">
        <v>118</v>
      </c>
      <c r="B119" s="77" t="s">
        <v>95</v>
      </c>
      <c r="C119" s="77" t="s">
        <v>100</v>
      </c>
      <c r="D119" s="77" t="s">
        <v>471</v>
      </c>
      <c r="E119" s="78" t="s">
        <v>479</v>
      </c>
      <c r="F119" s="78" t="s">
        <v>478</v>
      </c>
      <c r="G119" s="79">
        <v>1.5201418799087915E-2</v>
      </c>
      <c r="H119" s="77">
        <v>0.13174562959209526</v>
      </c>
      <c r="I119" s="77">
        <v>0.41101291691784969</v>
      </c>
      <c r="J119" s="77">
        <v>5.0671395996959703E-2</v>
      </c>
      <c r="K119" s="77">
        <v>2.5335697998479855E-2</v>
      </c>
      <c r="L119" s="77">
        <v>2.5335697998479855E-2</v>
      </c>
      <c r="M119" s="77">
        <v>3.0402837598175823E-2</v>
      </c>
      <c r="N119" s="77">
        <v>0.18773752216873571</v>
      </c>
      <c r="O119" s="77">
        <v>0</v>
      </c>
      <c r="P119" s="77">
        <v>0</v>
      </c>
      <c r="Q119" s="77">
        <v>0.11299721307322017</v>
      </c>
      <c r="R119">
        <f t="shared" si="9"/>
        <v>0.26881175576387123</v>
      </c>
      <c r="S119">
        <f t="shared" si="10"/>
        <v>0.11299721307322017</v>
      </c>
      <c r="T119" s="77">
        <v>-4.1710483686301227</v>
      </c>
      <c r="U119" s="77">
        <v>-1.8856117102991359</v>
      </c>
      <c r="V119" s="77">
        <v>-0.35977961113374723</v>
      </c>
      <c r="W119" s="77">
        <v>-2.9303934322456509</v>
      </c>
      <c r="X119" s="77">
        <v>-3.6498787167642037</v>
      </c>
      <c r="Y119" s="77">
        <v>-3.6498787167642037</v>
      </c>
      <c r="Z119" s="77">
        <v>-3.4623447426436567</v>
      </c>
      <c r="AA119" s="77">
        <v>-1.4647787078734116</v>
      </c>
      <c r="AB119" s="77">
        <v>0</v>
      </c>
      <c r="AC119" s="77">
        <v>0</v>
      </c>
      <c r="AD119" s="77">
        <v>-2.0604849689346016</v>
      </c>
      <c r="AE119" s="77">
        <v>-1.0006596007198334</v>
      </c>
      <c r="AF119" s="77">
        <v>-2.0604849689346016</v>
      </c>
      <c r="AG119" s="77">
        <v>14</v>
      </c>
      <c r="AH119" s="77">
        <v>1.2666666666666666</v>
      </c>
      <c r="AI119" s="77">
        <f t="shared" si="12"/>
        <v>5.0671395996959703</v>
      </c>
      <c r="AJ119" s="77">
        <f t="shared" si="13"/>
        <v>18.773752216873572</v>
      </c>
      <c r="AK119" s="77">
        <v>2.1670367350544604</v>
      </c>
      <c r="AL119" s="77">
        <v>0.82114045448583994</v>
      </c>
      <c r="AM119" s="77">
        <v>55.795996530903281</v>
      </c>
      <c r="AN119">
        <f t="shared" si="11"/>
        <v>26.881175576387122</v>
      </c>
      <c r="AO119">
        <f t="shared" si="11"/>
        <v>11.299721307322017</v>
      </c>
      <c r="AP119" s="77">
        <v>23.840891816569542</v>
      </c>
    </row>
    <row r="120" spans="1:42" s="77" customFormat="1">
      <c r="A120" s="77">
        <v>119</v>
      </c>
      <c r="B120" s="77" t="s">
        <v>96</v>
      </c>
      <c r="C120" s="77" t="s">
        <v>100</v>
      </c>
      <c r="D120" s="77" t="s">
        <v>471</v>
      </c>
      <c r="E120" s="78" t="s">
        <v>479</v>
      </c>
      <c r="F120" s="78" t="s">
        <v>478</v>
      </c>
      <c r="G120" s="79">
        <v>1.1820330969267141E-2</v>
      </c>
      <c r="H120" s="77">
        <v>0.26595744680851063</v>
      </c>
      <c r="I120" s="77">
        <v>0.25386869929678202</v>
      </c>
      <c r="J120" s="77">
        <v>9.4562647754137114E-2</v>
      </c>
      <c r="K120" s="77">
        <v>1.7730496453900714E-2</v>
      </c>
      <c r="L120" s="77">
        <v>1.1820330969267141E-2</v>
      </c>
      <c r="M120" s="77">
        <v>4.7281323877068571E-2</v>
      </c>
      <c r="N120" s="77">
        <v>0.18971631205673767</v>
      </c>
      <c r="O120" s="77">
        <v>0</v>
      </c>
      <c r="P120" s="77">
        <v>5.9101654846335705E-3</v>
      </c>
      <c r="Q120" s="77">
        <v>7.7423167848699778E-2</v>
      </c>
      <c r="R120">
        <f t="shared" si="9"/>
        <v>0.26654846335697413</v>
      </c>
      <c r="S120">
        <f t="shared" si="10"/>
        <v>8.3333333333333343E-2</v>
      </c>
      <c r="T120" s="77">
        <v>-4.4260435200906558</v>
      </c>
      <c r="U120" s="77">
        <v>-1.0152306797290587</v>
      </c>
      <c r="V120" s="77">
        <v>-1.0780843895603049</v>
      </c>
      <c r="W120" s="77">
        <v>-2.2591555350667099</v>
      </c>
      <c r="X120" s="77">
        <v>-4.014579593753238</v>
      </c>
      <c r="Y120" s="77">
        <v>-4.4260435200906558</v>
      </c>
      <c r="Z120" s="77">
        <v>-3.0032042883926917</v>
      </c>
      <c r="AA120" s="77">
        <v>-1.451854556432298</v>
      </c>
      <c r="AB120" s="77">
        <v>-5.1251537475388478</v>
      </c>
      <c r="AC120" s="77">
        <v>0</v>
      </c>
      <c r="AD120" s="77">
        <v>-2.4778845973142802</v>
      </c>
      <c r="AE120" s="77">
        <v>-1.0122054457019283</v>
      </c>
      <c r="AF120" s="77">
        <v>-2.3978952727983702</v>
      </c>
      <c r="AG120" s="77">
        <v>17</v>
      </c>
      <c r="AH120" s="77">
        <v>1.2666666666666666</v>
      </c>
      <c r="AI120" s="77">
        <f t="shared" si="12"/>
        <v>9.456264775413711</v>
      </c>
      <c r="AJ120" s="77">
        <f t="shared" si="13"/>
        <v>18.971631205673766</v>
      </c>
      <c r="AK120" s="77">
        <v>2.2406410283285214</v>
      </c>
      <c r="AL120" s="77">
        <v>0.79084797233118742</v>
      </c>
      <c r="AM120" s="77">
        <v>53.164647707455984</v>
      </c>
      <c r="AN120">
        <f t="shared" si="11"/>
        <v>26.654846335697414</v>
      </c>
      <c r="AO120">
        <f t="shared" si="11"/>
        <v>8.3333333333333339</v>
      </c>
      <c r="AP120" s="77">
        <v>28.427895981087477</v>
      </c>
    </row>
    <row r="121" spans="1:42" s="77" customFormat="1">
      <c r="A121" s="77">
        <v>120</v>
      </c>
      <c r="B121" s="77" t="s">
        <v>97</v>
      </c>
      <c r="C121" s="77" t="s">
        <v>100</v>
      </c>
      <c r="D121" s="77" t="s">
        <v>471</v>
      </c>
      <c r="E121" s="78" t="s">
        <v>479</v>
      </c>
      <c r="F121" s="78" t="s">
        <v>478</v>
      </c>
      <c r="G121" s="79">
        <v>1.5209125475285174E-2</v>
      </c>
      <c r="H121" s="77">
        <v>0.13713561470215466</v>
      </c>
      <c r="I121" s="77">
        <v>0.56330968303596174</v>
      </c>
      <c r="J121" s="77">
        <v>4.0557667934093794E-2</v>
      </c>
      <c r="K121" s="77">
        <v>1.5209125475285174E-2</v>
      </c>
      <c r="L121" s="77">
        <v>0</v>
      </c>
      <c r="M121" s="77">
        <v>0</v>
      </c>
      <c r="N121" s="77">
        <v>0.19340937896070981</v>
      </c>
      <c r="O121" s="77">
        <v>0</v>
      </c>
      <c r="P121" s="77">
        <v>0</v>
      </c>
      <c r="Q121" s="77">
        <v>1.5462610899873259E-2</v>
      </c>
      <c r="R121">
        <f t="shared" si="9"/>
        <v>0.20861850443599497</v>
      </c>
      <c r="S121">
        <f t="shared" si="10"/>
        <v>1.5462610899873259E-2</v>
      </c>
      <c r="T121" s="77">
        <v>-4.1705337005796466</v>
      </c>
      <c r="U121" s="77">
        <v>-1.839287210846783</v>
      </c>
      <c r="V121" s="77">
        <v>0.25460524854452732</v>
      </c>
      <c r="W121" s="77">
        <v>-3.1636273506377224</v>
      </c>
      <c r="X121" s="77">
        <v>-4.1705337005796466</v>
      </c>
      <c r="Y121" s="77">
        <v>0</v>
      </c>
      <c r="Z121" s="77">
        <v>0</v>
      </c>
      <c r="AA121" s="77">
        <v>-1.4280071776132748</v>
      </c>
      <c r="AB121" s="77">
        <v>0</v>
      </c>
      <c r="AC121" s="77">
        <v>0</v>
      </c>
      <c r="AD121" s="77">
        <v>-4.1537469652379038</v>
      </c>
      <c r="AE121" s="77">
        <v>-1.3332729003983075</v>
      </c>
      <c r="AF121" s="77">
        <v>-4.1537469652379038</v>
      </c>
      <c r="AG121" s="77">
        <v>10</v>
      </c>
      <c r="AH121" s="77">
        <v>1.2666666666666666</v>
      </c>
      <c r="AI121" s="77">
        <f t="shared" si="12"/>
        <v>4.0557667934093793</v>
      </c>
      <c r="AJ121" s="77">
        <f t="shared" si="13"/>
        <v>19.340937896070979</v>
      </c>
      <c r="AK121" s="77">
        <v>1.7005622139864518</v>
      </c>
      <c r="AL121" s="77">
        <v>0.73854478566749293</v>
      </c>
      <c r="AM121" s="77">
        <v>71.565442321340157</v>
      </c>
      <c r="AN121">
        <f t="shared" si="11"/>
        <v>20.861850443599497</v>
      </c>
      <c r="AO121">
        <f t="shared" si="11"/>
        <v>1.5462610899873259</v>
      </c>
      <c r="AP121" s="77">
        <v>23.396704689480359</v>
      </c>
    </row>
    <row r="122" spans="1:42" s="77" customFormat="1">
      <c r="A122" s="77">
        <v>121</v>
      </c>
      <c r="B122" s="77" t="s">
        <v>98</v>
      </c>
      <c r="C122" s="77" t="s">
        <v>100</v>
      </c>
      <c r="D122" s="77" t="s">
        <v>472</v>
      </c>
      <c r="E122" s="78" t="s">
        <v>479</v>
      </c>
      <c r="F122" s="78" t="s">
        <v>478</v>
      </c>
      <c r="G122" s="79">
        <v>2.1152829190904283E-2</v>
      </c>
      <c r="H122" s="77">
        <v>0.2326811210999471</v>
      </c>
      <c r="I122" s="77">
        <v>0.3546634305920926</v>
      </c>
      <c r="J122" s="77">
        <v>9.5716552088841902E-2</v>
      </c>
      <c r="K122" s="77">
        <v>1.5864621893178214E-2</v>
      </c>
      <c r="L122" s="77">
        <v>1.5864621893178214E-2</v>
      </c>
      <c r="M122" s="77">
        <v>7.9323109465891051E-2</v>
      </c>
      <c r="N122" s="77">
        <v>0.15864621893178216</v>
      </c>
      <c r="O122" s="77">
        <v>5.2882072977260709E-3</v>
      </c>
      <c r="P122" s="77">
        <v>0</v>
      </c>
      <c r="Q122" s="77">
        <v>2.6441036488630356E-2</v>
      </c>
      <c r="R122">
        <f t="shared" si="9"/>
        <v>0.27498677948175571</v>
      </c>
      <c r="S122">
        <f t="shared" si="10"/>
        <v>2.6441036488630356E-2</v>
      </c>
      <c r="T122" s="77">
        <v>-3.8346018584595614</v>
      </c>
      <c r="U122" s="77">
        <v>-1.1932335259718811</v>
      </c>
      <c r="V122" s="77">
        <v>-0.59860273681277065</v>
      </c>
      <c r="W122" s="77">
        <v>-2.2457516182308797</v>
      </c>
      <c r="X122" s="77">
        <v>-4.1276718749800949</v>
      </c>
      <c r="Y122" s="77">
        <v>-4.1276718749800949</v>
      </c>
      <c r="Z122" s="77">
        <v>-2.4515796456719334</v>
      </c>
      <c r="AA122" s="77">
        <v>-1.6683355536815856</v>
      </c>
      <c r="AB122" s="77">
        <v>0</v>
      </c>
      <c r="AC122" s="77">
        <v>-5.236973736306985</v>
      </c>
      <c r="AD122" s="77">
        <v>-3.6060411758049318</v>
      </c>
      <c r="AE122" s="77">
        <v>-0.96946686798684123</v>
      </c>
      <c r="AF122" s="77">
        <v>-3.6060411758049318</v>
      </c>
      <c r="AG122" s="77">
        <v>11</v>
      </c>
      <c r="AH122" s="77">
        <v>2.833333333333333</v>
      </c>
      <c r="AI122" s="77">
        <f t="shared" si="12"/>
        <v>9.5716552088841897</v>
      </c>
      <c r="AJ122" s="77">
        <f t="shared" si="13"/>
        <v>15.864621893178215</v>
      </c>
      <c r="AK122" s="77">
        <v>1.7244729666805545</v>
      </c>
      <c r="AL122" s="77">
        <v>0.71916108524125621</v>
      </c>
      <c r="AM122" s="77">
        <v>60.849738088294394</v>
      </c>
      <c r="AN122">
        <f t="shared" si="11"/>
        <v>27.498677948175569</v>
      </c>
      <c r="AO122">
        <f t="shared" si="11"/>
        <v>2.6441036488630356</v>
      </c>
      <c r="AP122" s="77">
        <v>25.436277102062405</v>
      </c>
    </row>
    <row r="123" spans="1:42" s="77" customFormat="1">
      <c r="A123" s="77">
        <v>122</v>
      </c>
      <c r="B123" s="77" t="s">
        <v>175</v>
      </c>
      <c r="C123" s="77" t="s">
        <v>100</v>
      </c>
      <c r="D123" s="77" t="s">
        <v>472</v>
      </c>
      <c r="E123" s="78" t="s">
        <v>479</v>
      </c>
      <c r="F123" s="78" t="s">
        <v>478</v>
      </c>
      <c r="G123" s="79">
        <v>0</v>
      </c>
      <c r="H123" s="77">
        <v>0.40775733465937336</v>
      </c>
      <c r="I123" s="77">
        <v>0.31394607514803974</v>
      </c>
      <c r="J123" s="77">
        <v>7.4838388861263067E-2</v>
      </c>
      <c r="K123" s="77">
        <v>9.9453008453505732E-3</v>
      </c>
      <c r="L123" s="77">
        <v>0</v>
      </c>
      <c r="M123" s="77">
        <v>6.4644455494778708E-2</v>
      </c>
      <c r="N123" s="77">
        <v>9.4480358030830464E-2</v>
      </c>
      <c r="O123" s="77">
        <v>3.0084535057185481E-2</v>
      </c>
      <c r="P123" s="77">
        <v>0</v>
      </c>
      <c r="Q123" s="77">
        <v>4.9726504226752866E-3</v>
      </c>
      <c r="R123">
        <f t="shared" si="9"/>
        <v>0.19915464942814523</v>
      </c>
      <c r="S123">
        <f t="shared" si="10"/>
        <v>4.9726504226752866E-3</v>
      </c>
      <c r="T123" s="77">
        <v>0</v>
      </c>
      <c r="U123" s="77">
        <v>-0.37324422909700172</v>
      </c>
      <c r="V123" s="77">
        <v>-0.78173499632963395</v>
      </c>
      <c r="W123" s="77">
        <v>-2.5146374635977469</v>
      </c>
      <c r="X123" s="77">
        <v>-4.6006600305102054</v>
      </c>
      <c r="Y123" s="77">
        <v>0</v>
      </c>
      <c r="Z123" s="77">
        <v>-2.6720243788454479</v>
      </c>
      <c r="AA123" s="77">
        <v>-2.2601170075671213</v>
      </c>
      <c r="AB123" s="77">
        <v>0</v>
      </c>
      <c r="AC123" s="77">
        <v>-3.4731976639099154</v>
      </c>
      <c r="AD123" s="77">
        <v>-5.2988172415896875</v>
      </c>
      <c r="AE123" s="77">
        <v>-1.3915862022628394</v>
      </c>
      <c r="AF123" s="77">
        <v>-5.2988172415896875</v>
      </c>
      <c r="AG123" s="77">
        <v>7</v>
      </c>
      <c r="AH123" s="77">
        <v>2.833333333333333</v>
      </c>
      <c r="AI123" s="77">
        <f t="shared" si="12"/>
        <v>7.483838886126307</v>
      </c>
      <c r="AJ123" s="77">
        <f t="shared" si="13"/>
        <v>9.4480358030830462</v>
      </c>
      <c r="AK123" s="77">
        <v>1.6492542771029921</v>
      </c>
      <c r="AL123" s="77">
        <v>0.84754903914944912</v>
      </c>
      <c r="AM123" s="77">
        <v>72.170340980741315</v>
      </c>
      <c r="AN123">
        <f t="shared" si="11"/>
        <v>19.915464942814523</v>
      </c>
      <c r="AO123">
        <f t="shared" si="11"/>
        <v>0.49726504226752866</v>
      </c>
      <c r="AP123" s="77">
        <v>16.931874689209351</v>
      </c>
    </row>
    <row r="124" spans="1:42" s="77" customFormat="1">
      <c r="A124" s="77">
        <v>123</v>
      </c>
      <c r="B124" s="77" t="s">
        <v>368</v>
      </c>
      <c r="C124" s="77" t="s">
        <v>100</v>
      </c>
      <c r="D124" s="77" t="s">
        <v>472</v>
      </c>
      <c r="E124" s="78" t="s">
        <v>479</v>
      </c>
      <c r="F124" s="78" t="s">
        <v>478</v>
      </c>
      <c r="G124" s="79">
        <v>4.072398190045249E-2</v>
      </c>
      <c r="H124" s="77">
        <v>0.36199095022624428</v>
      </c>
      <c r="I124" s="77">
        <v>0.41740645482452504</v>
      </c>
      <c r="J124" s="77">
        <v>4.072398190045249E-2</v>
      </c>
      <c r="K124" s="77">
        <v>0</v>
      </c>
      <c r="L124" s="77">
        <v>0</v>
      </c>
      <c r="M124" s="77">
        <v>9.0497737556561094E-3</v>
      </c>
      <c r="N124" s="77">
        <v>8.5972850678733059E-2</v>
      </c>
      <c r="O124" s="77">
        <v>4.072398190045249E-2</v>
      </c>
      <c r="P124" s="77">
        <v>0</v>
      </c>
      <c r="Q124" s="77">
        <v>9.0497737556561094E-3</v>
      </c>
      <c r="R124">
        <f t="shared" si="9"/>
        <v>0.13574660633484165</v>
      </c>
      <c r="S124">
        <f t="shared" si="10"/>
        <v>9.0497737556561094E-3</v>
      </c>
      <c r="T124" s="77">
        <v>-3.1593616973357932</v>
      </c>
      <c r="U124" s="77">
        <v>-0.56673325570428701</v>
      </c>
      <c r="V124" s="77">
        <v>-0.33342930623705885</v>
      </c>
      <c r="W124" s="77">
        <v>-3.1593616973357932</v>
      </c>
      <c r="X124" s="77">
        <v>0</v>
      </c>
      <c r="Y124" s="77">
        <v>0</v>
      </c>
      <c r="Z124" s="77">
        <v>-4.6959245492565556</v>
      </c>
      <c r="AA124" s="77">
        <v>-2.3638287182347639</v>
      </c>
      <c r="AB124" s="77">
        <v>0</v>
      </c>
      <c r="AC124" s="77">
        <v>-3.1593616973357932</v>
      </c>
      <c r="AD124" s="77">
        <v>-4.6959245492565556</v>
      </c>
      <c r="AE124" s="77">
        <v>-1.8510760463844744</v>
      </c>
      <c r="AF124" s="77">
        <v>-4.6959245492565556</v>
      </c>
      <c r="AG124" s="77">
        <v>5</v>
      </c>
      <c r="AH124" s="77">
        <v>2.833333333333333</v>
      </c>
      <c r="AI124" s="77">
        <f t="shared" si="12"/>
        <v>4.0723981900452486</v>
      </c>
      <c r="AJ124" s="77">
        <f t="shared" si="13"/>
        <v>8.5972850678733064</v>
      </c>
      <c r="AK124" s="77">
        <v>1.3168166589371346</v>
      </c>
      <c r="AL124" s="77">
        <v>0.81818419260771125</v>
      </c>
      <c r="AM124" s="77">
        <v>82.012138695122189</v>
      </c>
      <c r="AN124">
        <f t="shared" si="11"/>
        <v>13.574660633484164</v>
      </c>
      <c r="AO124">
        <f t="shared" si="11"/>
        <v>0.90497737556561098</v>
      </c>
      <c r="AP124" s="77">
        <v>12.669683257918555</v>
      </c>
    </row>
    <row r="125" spans="1:42" s="77" customFormat="1">
      <c r="A125" s="77">
        <v>124</v>
      </c>
      <c r="B125" s="77" t="s">
        <v>369</v>
      </c>
      <c r="C125" s="77" t="s">
        <v>100</v>
      </c>
      <c r="D125" s="77" t="s">
        <v>472</v>
      </c>
      <c r="E125" s="78" t="s">
        <v>479</v>
      </c>
      <c r="F125" s="78" t="s">
        <v>478</v>
      </c>
      <c r="G125" s="79">
        <v>9.6432015429122487E-3</v>
      </c>
      <c r="H125" s="77">
        <v>0.32786885245901626</v>
      </c>
      <c r="I125" s="77">
        <v>0.42029941528739878</v>
      </c>
      <c r="J125" s="77">
        <v>6.7984570877531361E-2</v>
      </c>
      <c r="K125" s="77">
        <v>0</v>
      </c>
      <c r="L125" s="77">
        <v>0</v>
      </c>
      <c r="M125" s="77">
        <v>4.4117647058823532E-2</v>
      </c>
      <c r="N125" s="77">
        <v>9.6432015429122497E-2</v>
      </c>
      <c r="O125" s="77">
        <v>3.4474445515911285E-2</v>
      </c>
      <c r="P125" s="77">
        <v>0</v>
      </c>
      <c r="Q125" s="77">
        <v>4.8216007714561243E-3</v>
      </c>
      <c r="R125">
        <f t="shared" si="9"/>
        <v>0.17502410800385731</v>
      </c>
      <c r="S125">
        <f t="shared" si="10"/>
        <v>4.8216007714561243E-3</v>
      </c>
      <c r="T125" s="77">
        <v>-4.6318121169345128</v>
      </c>
      <c r="U125" s="77">
        <v>-0.71783979315031732</v>
      </c>
      <c r="V125" s="77">
        <v>-0.32154438616112424</v>
      </c>
      <c r="W125" s="77">
        <v>-2.618068588830162</v>
      </c>
      <c r="X125" s="77">
        <v>0</v>
      </c>
      <c r="Y125" s="77">
        <v>0</v>
      </c>
      <c r="Z125" s="77">
        <v>-3.0757749812275272</v>
      </c>
      <c r="AA125" s="77">
        <v>-2.2375130962503307</v>
      </c>
      <c r="AB125" s="77">
        <v>0</v>
      </c>
      <c r="AC125" s="77">
        <v>-3.3324542292425523</v>
      </c>
      <c r="AD125" s="77">
        <v>-5.3298160336074076</v>
      </c>
      <c r="AE125" s="77">
        <v>-1.5504304396273425</v>
      </c>
      <c r="AF125" s="77">
        <v>-5.3298160336074076</v>
      </c>
      <c r="AG125" s="77">
        <v>6</v>
      </c>
      <c r="AH125" s="77">
        <v>2.833333333333333</v>
      </c>
      <c r="AI125" s="77">
        <f t="shared" si="12"/>
        <v>6.7984570877531363</v>
      </c>
      <c r="AJ125" s="77">
        <f t="shared" si="13"/>
        <v>9.6432015429122497</v>
      </c>
      <c r="AK125" s="77">
        <v>1.4762631415820262</v>
      </c>
      <c r="AL125" s="77">
        <v>0.82391814690285725</v>
      </c>
      <c r="AM125" s="77">
        <v>75.781146928932728</v>
      </c>
      <c r="AN125">
        <f t="shared" si="11"/>
        <v>17.502410800385732</v>
      </c>
      <c r="AO125">
        <f t="shared" si="11"/>
        <v>0.48216007714561243</v>
      </c>
      <c r="AP125" s="77">
        <v>16.441658630665387</v>
      </c>
    </row>
    <row r="126" spans="1:42" s="77" customFormat="1">
      <c r="A126" s="77">
        <v>125</v>
      </c>
      <c r="B126" s="77" t="s">
        <v>370</v>
      </c>
      <c r="C126" s="77" t="s">
        <v>100</v>
      </c>
      <c r="D126" s="77" t="s">
        <v>472</v>
      </c>
      <c r="E126" s="78" t="s">
        <v>479</v>
      </c>
      <c r="F126" s="78" t="s">
        <v>478</v>
      </c>
      <c r="G126" s="79">
        <v>4.4334975369458123E-2</v>
      </c>
      <c r="H126" s="77">
        <v>0.26600985221674867</v>
      </c>
      <c r="I126" s="77">
        <v>0.41943485239044787</v>
      </c>
      <c r="J126" s="77">
        <v>9.3596059113300517E-2</v>
      </c>
      <c r="K126" s="77">
        <v>1.9704433497536946E-2</v>
      </c>
      <c r="L126" s="77">
        <v>0</v>
      </c>
      <c r="M126" s="77">
        <v>5.9113300492610828E-2</v>
      </c>
      <c r="N126" s="77">
        <v>8.8669950738916273E-2</v>
      </c>
      <c r="O126" s="77">
        <v>0</v>
      </c>
      <c r="P126" s="77">
        <v>0</v>
      </c>
      <c r="Q126" s="77">
        <v>1.477832512315271E-2</v>
      </c>
      <c r="R126">
        <f t="shared" si="9"/>
        <v>0.16748768472906406</v>
      </c>
      <c r="S126">
        <f t="shared" si="10"/>
        <v>1.477832512315271E-2</v>
      </c>
      <c r="T126" s="77">
        <v>-3.0706335817271087</v>
      </c>
      <c r="U126" s="77">
        <v>-1.0149622593811853</v>
      </c>
      <c r="V126" s="77">
        <v>-0.32509380594626019</v>
      </c>
      <c r="W126" s="77">
        <v>-2.2704967784425447</v>
      </c>
      <c r="X126" s="77">
        <v>-3.9070104636046019</v>
      </c>
      <c r="Y126" s="77">
        <v>0</v>
      </c>
      <c r="Z126" s="77">
        <v>-2.7673667782586295</v>
      </c>
      <c r="AA126" s="77">
        <v>-2.3299840671821599</v>
      </c>
      <c r="AB126" s="77">
        <v>0</v>
      </c>
      <c r="AC126" s="77">
        <v>0</v>
      </c>
      <c r="AD126" s="77">
        <v>-4.1997050778799272</v>
      </c>
      <c r="AE126" s="77">
        <v>-1.6035381903069119</v>
      </c>
      <c r="AF126" s="77">
        <v>-4.1997050778799272</v>
      </c>
      <c r="AG126" s="77">
        <v>6</v>
      </c>
      <c r="AH126" s="77">
        <v>2.833333333333333</v>
      </c>
      <c r="AI126" s="77">
        <f t="shared" si="12"/>
        <v>9.3596059113300516</v>
      </c>
      <c r="AJ126" s="77">
        <f t="shared" si="13"/>
        <v>8.8669950738916281</v>
      </c>
      <c r="AK126" s="77">
        <v>1.4684071450644474</v>
      </c>
      <c r="AL126" s="77">
        <v>0.81953363176424698</v>
      </c>
      <c r="AM126" s="77">
        <v>72.977967997665473</v>
      </c>
      <c r="AN126">
        <f t="shared" si="11"/>
        <v>16.748768472906406</v>
      </c>
      <c r="AO126">
        <f t="shared" si="11"/>
        <v>1.4778325123152711</v>
      </c>
      <c r="AP126" s="77">
        <v>18.22660098522168</v>
      </c>
    </row>
    <row r="127" spans="1:42" s="77" customFormat="1">
      <c r="A127" s="77">
        <v>126</v>
      </c>
      <c r="B127" s="77" t="s">
        <v>371</v>
      </c>
      <c r="C127" s="77" t="s">
        <v>100</v>
      </c>
      <c r="D127" s="77" t="s">
        <v>472</v>
      </c>
      <c r="E127" s="78" t="s">
        <v>479</v>
      </c>
      <c r="F127" s="78" t="s">
        <v>478</v>
      </c>
      <c r="G127" s="79">
        <v>4.6948356807511742E-2</v>
      </c>
      <c r="H127" s="77">
        <v>0.5365526492287056</v>
      </c>
      <c r="I127" s="77">
        <v>5.3655264922870559E-2</v>
      </c>
      <c r="J127" s="77">
        <v>0.18779342723004705</v>
      </c>
      <c r="K127" s="77">
        <v>0</v>
      </c>
      <c r="L127" s="77">
        <v>0</v>
      </c>
      <c r="M127" s="77">
        <v>7.3775989268947018E-2</v>
      </c>
      <c r="N127" s="77">
        <v>7.4446680080482899E-2</v>
      </c>
      <c r="O127" s="77">
        <v>6.70690811535882E-2</v>
      </c>
      <c r="P127" s="77">
        <v>0</v>
      </c>
      <c r="Q127" s="77">
        <v>1.3413816230717641E-2</v>
      </c>
      <c r="R127">
        <f t="shared" si="9"/>
        <v>0.2152917505030181</v>
      </c>
      <c r="S127">
        <f t="shared" si="10"/>
        <v>1.3413816230717641E-2</v>
      </c>
      <c r="T127" s="77">
        <v>-3.0106208860477417</v>
      </c>
      <c r="U127" s="77">
        <v>0.14647190390025755</v>
      </c>
      <c r="V127" s="77">
        <v>-2.8700273171789323</v>
      </c>
      <c r="W127" s="77">
        <v>-1.4644121403838422</v>
      </c>
      <c r="X127" s="77">
        <v>0</v>
      </c>
      <c r="Y127" s="77">
        <v>0</v>
      </c>
      <c r="Z127" s="77">
        <v>-2.5300827876168759</v>
      </c>
      <c r="AA127" s="77">
        <v>-2.5203085768389162</v>
      </c>
      <c r="AB127" s="77">
        <v>0</v>
      </c>
      <c r="AC127" s="77">
        <v>-2.6326080059353516</v>
      </c>
      <c r="AD127" s="77">
        <v>-4.2979654470474467</v>
      </c>
      <c r="AE127" s="77">
        <v>-1.293317904661786</v>
      </c>
      <c r="AF127" s="77">
        <v>-4.2979654470474467</v>
      </c>
      <c r="AG127" s="77">
        <v>9</v>
      </c>
      <c r="AH127" s="77">
        <v>2.833333333333333</v>
      </c>
      <c r="AI127" s="77">
        <f t="shared" si="12"/>
        <v>18.779342723004707</v>
      </c>
      <c r="AJ127" s="77">
        <f t="shared" si="13"/>
        <v>7.4446680080482901</v>
      </c>
      <c r="AK127" s="77">
        <v>1.6533605350306229</v>
      </c>
      <c r="AL127" s="77">
        <v>0.75247680737080402</v>
      </c>
      <c r="AM127" s="77">
        <v>63.715627095908786</v>
      </c>
      <c r="AN127">
        <f t="shared" si="11"/>
        <v>21.529175050301809</v>
      </c>
      <c r="AO127">
        <f t="shared" si="11"/>
        <v>1.3413816230717641</v>
      </c>
      <c r="AP127" s="77">
        <v>26.224010731052996</v>
      </c>
    </row>
    <row r="128" spans="1:42">
      <c r="A128">
        <v>127</v>
      </c>
      <c r="B128" t="s">
        <v>319</v>
      </c>
      <c r="C128" t="s">
        <v>100</v>
      </c>
      <c r="D128" t="s">
        <v>244</v>
      </c>
      <c r="E128" s="25" t="s">
        <v>357</v>
      </c>
      <c r="F128" s="25" t="s">
        <v>478</v>
      </c>
      <c r="G128" s="27">
        <v>0</v>
      </c>
      <c r="H128">
        <v>0.10944563407090177</v>
      </c>
      <c r="I128">
        <v>3.3309540804187493E-2</v>
      </c>
      <c r="J128">
        <v>0.16178919819176782</v>
      </c>
      <c r="K128">
        <v>9.517011658339283E-3</v>
      </c>
      <c r="L128">
        <v>0.31881989055436594</v>
      </c>
      <c r="M128">
        <v>9.0411610754223187E-2</v>
      </c>
      <c r="N128">
        <v>0</v>
      </c>
      <c r="O128">
        <v>0.16654770402093744</v>
      </c>
      <c r="P128">
        <v>4.7585058291696415E-3</v>
      </c>
      <c r="Q128">
        <v>0.10064239828693791</v>
      </c>
      <c r="R128">
        <f t="shared" si="9"/>
        <v>0.58529621698786582</v>
      </c>
      <c r="S128">
        <f t="shared" si="10"/>
        <v>0.10540090411610756</v>
      </c>
      <c r="T128">
        <v>0</v>
      </c>
      <c r="U128">
        <v>-2.0964162184212878</v>
      </c>
      <c r="V128">
        <v>-3.3680344733784224</v>
      </c>
      <c r="W128">
        <v>-1.6449753801710849</v>
      </c>
      <c r="X128">
        <v>-4.6451117930810391</v>
      </c>
      <c r="Y128">
        <v>-0.75920041215315792</v>
      </c>
      <c r="Z128">
        <v>-2.308619480975981</v>
      </c>
      <c r="AA128">
        <v>0</v>
      </c>
      <c r="AB128">
        <v>-5.3430516978882077</v>
      </c>
      <c r="AC128">
        <v>-1.6102946881540821</v>
      </c>
      <c r="AD128">
        <v>-2.1901071095673554</v>
      </c>
      <c r="AE128">
        <v>0.34455358340638764</v>
      </c>
      <c r="AF128">
        <v>-2.1386044663388044</v>
      </c>
      <c r="AG128">
        <v>19</v>
      </c>
      <c r="AH128">
        <v>0.2</v>
      </c>
      <c r="AI128">
        <f t="shared" si="12"/>
        <v>16.17891981917678</v>
      </c>
      <c r="AJ128">
        <f t="shared" si="13"/>
        <v>0</v>
      </c>
      <c r="AK128">
        <v>1.8953335302159411</v>
      </c>
      <c r="AL128">
        <v>0.64369937486444462</v>
      </c>
      <c r="AM128">
        <v>14.275517487508926</v>
      </c>
      <c r="AN128">
        <f t="shared" si="11"/>
        <v>58.529621698786585</v>
      </c>
      <c r="AO128">
        <f t="shared" si="11"/>
        <v>10.540090411610755</v>
      </c>
      <c r="AP128">
        <v>16.17891981917678</v>
      </c>
    </row>
    <row r="129" spans="1:42">
      <c r="A129">
        <v>128</v>
      </c>
      <c r="B129" t="s">
        <v>320</v>
      </c>
      <c r="C129" t="s">
        <v>100</v>
      </c>
      <c r="D129" t="s">
        <v>244</v>
      </c>
      <c r="E129" s="25" t="s">
        <v>357</v>
      </c>
      <c r="F129" s="25" t="s">
        <v>478</v>
      </c>
      <c r="G129" s="27">
        <v>1.5140045420136264E-2</v>
      </c>
      <c r="H129">
        <v>0.34317436285642178</v>
      </c>
      <c r="I129">
        <v>7.0653545293969236E-2</v>
      </c>
      <c r="J129">
        <v>0.20691395407519564</v>
      </c>
      <c r="K129">
        <v>2.0439061317183954E-2</v>
      </c>
      <c r="L129">
        <v>1.0093363613424175E-2</v>
      </c>
      <c r="M129">
        <v>0.17663386323492308</v>
      </c>
      <c r="N129">
        <v>5.0466818067120877E-3</v>
      </c>
      <c r="O129">
        <v>0</v>
      </c>
      <c r="P129">
        <v>0</v>
      </c>
      <c r="Q129">
        <v>6.6111531667928353E-2</v>
      </c>
      <c r="R129">
        <f t="shared" si="9"/>
        <v>0.21221296997224329</v>
      </c>
      <c r="S129">
        <f t="shared" si="10"/>
        <v>6.6111531667928353E-2</v>
      </c>
      <c r="T129">
        <v>-4.1751562049585145</v>
      </c>
      <c r="U129">
        <v>-0.6491799262644683</v>
      </c>
      <c r="V129">
        <v>-2.5766933132758152</v>
      </c>
      <c r="W129">
        <v>-1.3436286965392683</v>
      </c>
      <c r="X129">
        <v>-3.8696566090565168</v>
      </c>
      <c r="Y129">
        <v>-4.585732492095616</v>
      </c>
      <c r="Z129">
        <v>-1.5393219615499156</v>
      </c>
      <c r="AA129">
        <v>-5.2839648603236364</v>
      </c>
      <c r="AB129">
        <v>0</v>
      </c>
      <c r="AC129">
        <v>0</v>
      </c>
      <c r="AD129">
        <v>-2.648013828625059</v>
      </c>
      <c r="AE129">
        <v>-1.311637441102429</v>
      </c>
      <c r="AF129">
        <v>-2.648013828625059</v>
      </c>
      <c r="AG129">
        <v>17</v>
      </c>
      <c r="AH129">
        <v>0.2</v>
      </c>
      <c r="AI129">
        <f t="shared" si="12"/>
        <v>20.691395407519565</v>
      </c>
      <c r="AJ129">
        <f t="shared" si="13"/>
        <v>0.50466818067120878</v>
      </c>
      <c r="AK129">
        <v>2.239958149623194</v>
      </c>
      <c r="AL129">
        <v>0.79060694611028526</v>
      </c>
      <c r="AM129">
        <v>42.896795357052724</v>
      </c>
      <c r="AN129">
        <f t="shared" si="11"/>
        <v>21.221296997224329</v>
      </c>
      <c r="AO129">
        <f t="shared" si="11"/>
        <v>6.6111531667928354</v>
      </c>
      <c r="AP129">
        <v>21.196063588190775</v>
      </c>
    </row>
    <row r="130" spans="1:42">
      <c r="A130">
        <v>129</v>
      </c>
      <c r="B130" t="s">
        <v>321</v>
      </c>
      <c r="C130" t="s">
        <v>100</v>
      </c>
      <c r="D130" t="s">
        <v>244</v>
      </c>
      <c r="E130" s="25" t="s">
        <v>357</v>
      </c>
      <c r="F130" s="25" t="s">
        <v>478</v>
      </c>
      <c r="G130" s="27">
        <v>1.1220196353436187E-2</v>
      </c>
      <c r="H130">
        <v>7.3211781206171125E-2</v>
      </c>
      <c r="I130">
        <v>1.1220196353436187E-2</v>
      </c>
      <c r="J130">
        <v>0.17391304347826095</v>
      </c>
      <c r="K130">
        <v>3.9270687237026654E-2</v>
      </c>
      <c r="L130">
        <v>4.4880785413744739E-2</v>
      </c>
      <c r="M130">
        <v>0.53884992987377278</v>
      </c>
      <c r="N130">
        <v>0</v>
      </c>
      <c r="O130">
        <v>2.2440392706872373E-2</v>
      </c>
      <c r="P130">
        <v>0</v>
      </c>
      <c r="Q130">
        <v>6.8162692847124826E-2</v>
      </c>
      <c r="R130">
        <f t="shared" si="9"/>
        <v>0.64544179523141654</v>
      </c>
      <c r="S130">
        <f t="shared" si="10"/>
        <v>6.8162692847124826E-2</v>
      </c>
      <c r="T130">
        <v>-4.4787562611324327</v>
      </c>
      <c r="U130">
        <v>-2.5383687273181752</v>
      </c>
      <c r="V130">
        <v>-4.4787562611324327</v>
      </c>
      <c r="W130">
        <v>-1.5581446180465492</v>
      </c>
      <c r="X130">
        <v>-3.1972143280870213</v>
      </c>
      <c r="Y130">
        <v>-3.0578264033497859</v>
      </c>
      <c r="Z130">
        <v>0.15571358715243136</v>
      </c>
      <c r="AA130">
        <v>0</v>
      </c>
      <c r="AB130">
        <v>0</v>
      </c>
      <c r="AC130">
        <v>-3.7741966885207425</v>
      </c>
      <c r="AD130">
        <v>-2.6152608468326917</v>
      </c>
      <c r="AE130">
        <v>0.59906251532856303</v>
      </c>
      <c r="AF130">
        <v>-2.6152608468326917</v>
      </c>
      <c r="AG130">
        <v>19</v>
      </c>
      <c r="AH130">
        <v>0.2</v>
      </c>
      <c r="AI130">
        <f t="shared" ref="AI130:AI161" si="14">J130*100</f>
        <v>17.391304347826093</v>
      </c>
      <c r="AJ130">
        <f t="shared" ref="AJ130:AJ161" si="15">N130*100</f>
        <v>0</v>
      </c>
      <c r="AK130">
        <v>1.8862713965006135</v>
      </c>
      <c r="AL130">
        <v>0.64062166336169413</v>
      </c>
      <c r="AM130">
        <v>9.5652173913043494</v>
      </c>
      <c r="AN130">
        <f t="shared" si="11"/>
        <v>64.544179523141651</v>
      </c>
      <c r="AO130">
        <f t="shared" si="11"/>
        <v>6.8162692847124822</v>
      </c>
      <c r="AP130">
        <v>17.391304347826093</v>
      </c>
    </row>
    <row r="131" spans="1:42">
      <c r="A131">
        <v>130</v>
      </c>
      <c r="B131" t="s">
        <v>10</v>
      </c>
      <c r="C131" t="s">
        <v>100</v>
      </c>
      <c r="D131" t="s">
        <v>244</v>
      </c>
      <c r="E131" s="25" t="s">
        <v>357</v>
      </c>
      <c r="F131" s="25" t="s">
        <v>478</v>
      </c>
      <c r="G131" s="27">
        <v>5.6449336720293553E-3</v>
      </c>
      <c r="H131">
        <v>0.18092012418854084</v>
      </c>
      <c r="I131">
        <v>2.8189832864835514E-2</v>
      </c>
      <c r="J131">
        <v>0.22579734688117417</v>
      </c>
      <c r="K131">
        <v>7.9029071408410978E-2</v>
      </c>
      <c r="L131">
        <v>3.3869602032176135E-2</v>
      </c>
      <c r="M131">
        <v>0.26023144228055328</v>
      </c>
      <c r="N131">
        <v>5.6449336720293553E-3</v>
      </c>
      <c r="O131">
        <v>0</v>
      </c>
      <c r="P131">
        <v>0</v>
      </c>
      <c r="Q131">
        <v>3.9514535704205482E-2</v>
      </c>
      <c r="R131">
        <f t="shared" ref="R131:R194" si="16">SUM(K131:O131)</f>
        <v>0.37877504939316975</v>
      </c>
      <c r="S131">
        <f t="shared" ref="S131:S194" si="17">SUM(P131:Q131)</f>
        <v>3.9514535704205482E-2</v>
      </c>
      <c r="T131">
        <v>-5.171335904787246</v>
      </c>
      <c r="U131">
        <v>-1.5101259765234627</v>
      </c>
      <c r="V131">
        <v>-3.5401991078582626</v>
      </c>
      <c r="W131">
        <v>-1.2321957632696758</v>
      </c>
      <c r="X131">
        <v>-2.4556126934240705</v>
      </c>
      <c r="Y131">
        <v>-3.3507808957481391</v>
      </c>
      <c r="Z131">
        <v>-1.0447659797668121</v>
      </c>
      <c r="AA131">
        <v>-5.171335904787246</v>
      </c>
      <c r="AB131">
        <v>0</v>
      </c>
      <c r="AC131">
        <v>0</v>
      </c>
      <c r="AD131">
        <v>-3.1907702518916015</v>
      </c>
      <c r="AE131">
        <v>-0.49475076399483403</v>
      </c>
      <c r="AF131">
        <v>-3.1907702518916015</v>
      </c>
      <c r="AG131">
        <v>17</v>
      </c>
      <c r="AH131">
        <v>0.2</v>
      </c>
      <c r="AI131">
        <f t="shared" si="14"/>
        <v>22.579734688117416</v>
      </c>
      <c r="AJ131">
        <f t="shared" si="15"/>
        <v>0.56449336720293553</v>
      </c>
      <c r="AK131">
        <v>2.1676313250168469</v>
      </c>
      <c r="AL131">
        <v>0.76507875044578255</v>
      </c>
      <c r="AM131">
        <v>21.475489072540572</v>
      </c>
      <c r="AN131">
        <f t="shared" ref="AN131:AO194" si="18">R131*100</f>
        <v>37.877504939316978</v>
      </c>
      <c r="AO131">
        <f t="shared" si="18"/>
        <v>3.951453570420548</v>
      </c>
      <c r="AP131">
        <v>23.144228055320351</v>
      </c>
    </row>
    <row r="132" spans="1:42">
      <c r="A132">
        <v>131</v>
      </c>
      <c r="B132" t="s">
        <v>205</v>
      </c>
      <c r="C132" t="s">
        <v>100</v>
      </c>
      <c r="D132" t="s">
        <v>244</v>
      </c>
      <c r="E132" s="25" t="s">
        <v>357</v>
      </c>
      <c r="F132" s="25" t="s">
        <v>478</v>
      </c>
      <c r="G132" s="27">
        <v>5.044136191677177E-3</v>
      </c>
      <c r="H132">
        <v>0.11097099621689789</v>
      </c>
      <c r="I132">
        <v>2.57866429434268E-2</v>
      </c>
      <c r="J132">
        <v>0.22698612862547296</v>
      </c>
      <c r="K132">
        <v>2.5220680958385887E-2</v>
      </c>
      <c r="L132">
        <v>0.14123581336696095</v>
      </c>
      <c r="M132">
        <v>0.32282471626733922</v>
      </c>
      <c r="N132">
        <v>2.5220680958385882E-4</v>
      </c>
      <c r="O132">
        <v>3.0264817150063059E-2</v>
      </c>
      <c r="P132">
        <v>0</v>
      </c>
      <c r="Q132">
        <v>5.6494325346784384E-2</v>
      </c>
      <c r="R132">
        <f t="shared" si="16"/>
        <v>0.51979823455233298</v>
      </c>
      <c r="S132">
        <f t="shared" si="17"/>
        <v>5.6494325346784384E-2</v>
      </c>
      <c r="T132">
        <v>-5.284471959725983</v>
      </c>
      <c r="U132">
        <v>-2.0808609883340616</v>
      </c>
      <c r="V132">
        <v>-3.6317736895778943</v>
      </c>
      <c r="W132">
        <v>-1.2254080850460007</v>
      </c>
      <c r="X132">
        <v>-3.6545467750334306</v>
      </c>
      <c r="Y132">
        <v>-1.8050634348544174</v>
      </c>
      <c r="Z132">
        <v>-0.7408206500293022</v>
      </c>
      <c r="AA132">
        <v>-8.2850088954498791</v>
      </c>
      <c r="AB132">
        <v>0</v>
      </c>
      <c r="AC132">
        <v>-3.4670371391576982</v>
      </c>
      <c r="AD132">
        <v>-2.8154621824931061</v>
      </c>
      <c r="AE132">
        <v>7.9234365539148754E-2</v>
      </c>
      <c r="AF132">
        <v>-2.8154621824931061</v>
      </c>
      <c r="AG132">
        <v>23</v>
      </c>
      <c r="AH132">
        <v>0.2</v>
      </c>
      <c r="AI132">
        <f t="shared" si="14"/>
        <v>22.698612862547296</v>
      </c>
      <c r="AJ132">
        <f t="shared" si="15"/>
        <v>2.5220680958385883E-2</v>
      </c>
      <c r="AK132">
        <v>2.1755203518140007</v>
      </c>
      <c r="AL132">
        <v>0.69383650614368064</v>
      </c>
      <c r="AM132">
        <v>14.180177535200187</v>
      </c>
      <c r="AN132">
        <f t="shared" si="18"/>
        <v>51.979823455233301</v>
      </c>
      <c r="AO132">
        <f t="shared" si="18"/>
        <v>5.6494325346784384</v>
      </c>
      <c r="AP132">
        <v>22.723833543505684</v>
      </c>
    </row>
    <row r="133" spans="1:42">
      <c r="A133">
        <v>132</v>
      </c>
      <c r="B133" t="s">
        <v>206</v>
      </c>
      <c r="C133" t="s">
        <v>100</v>
      </c>
      <c r="D133" t="s">
        <v>244</v>
      </c>
      <c r="E133" s="25" t="s">
        <v>357</v>
      </c>
      <c r="F133" s="25" t="s">
        <v>478</v>
      </c>
      <c r="G133" s="27">
        <v>0</v>
      </c>
      <c r="H133">
        <v>7.2741392699974122E-2</v>
      </c>
      <c r="I133">
        <v>4.1851361443609104E-2</v>
      </c>
      <c r="J133">
        <v>0.20709293295366293</v>
      </c>
      <c r="K133">
        <v>5.1773233238415735E-3</v>
      </c>
      <c r="L133">
        <v>0.33652601604970217</v>
      </c>
      <c r="M133">
        <v>0.16049702303908878</v>
      </c>
      <c r="N133">
        <v>5.1773233238415735E-3</v>
      </c>
      <c r="O133">
        <v>9.8369143152989891E-2</v>
      </c>
      <c r="P133">
        <v>5.1773233238415735E-3</v>
      </c>
      <c r="Q133">
        <v>6.7822935542324617E-2</v>
      </c>
      <c r="R133">
        <f t="shared" si="16"/>
        <v>0.60574682888946407</v>
      </c>
      <c r="S133">
        <f t="shared" si="17"/>
        <v>7.3000258866166193E-2</v>
      </c>
      <c r="T133">
        <v>0</v>
      </c>
      <c r="U133">
        <v>-2.5453219132869109</v>
      </c>
      <c r="V133">
        <v>-3.1308785930905296</v>
      </c>
      <c r="W133">
        <v>-1.3425383791648482</v>
      </c>
      <c r="X133">
        <v>-5.2582763170108526</v>
      </c>
      <c r="Y133">
        <v>-0.67881418291444362</v>
      </c>
      <c r="Z133">
        <v>-1.6545346282681808</v>
      </c>
      <c r="AA133">
        <v>-5.2582763170108526</v>
      </c>
      <c r="AB133">
        <v>-5.2582763170108526</v>
      </c>
      <c r="AC133">
        <v>-2.21547801764557</v>
      </c>
      <c r="AD133">
        <v>-2.6206223598877783</v>
      </c>
      <c r="AE133">
        <v>0.42946885545658503</v>
      </c>
      <c r="AF133">
        <v>-2.5414902990603192</v>
      </c>
      <c r="AG133">
        <v>19</v>
      </c>
      <c r="AH133">
        <v>0.2</v>
      </c>
      <c r="AI133">
        <f t="shared" si="14"/>
        <v>20.709293295366294</v>
      </c>
      <c r="AJ133">
        <f t="shared" si="15"/>
        <v>0.51773233238415739</v>
      </c>
      <c r="AK133">
        <v>1.869765866326857</v>
      </c>
      <c r="AL133">
        <v>0.63501600119971946</v>
      </c>
      <c r="AM133">
        <v>11.459275414358322</v>
      </c>
      <c r="AN133">
        <f t="shared" si="18"/>
        <v>60.574682888946406</v>
      </c>
      <c r="AO133">
        <f t="shared" si="18"/>
        <v>7.300025886616619</v>
      </c>
      <c r="AP133">
        <v>21.22702562775045</v>
      </c>
    </row>
    <row r="134" spans="1:42">
      <c r="A134">
        <v>133</v>
      </c>
      <c r="B134" t="s">
        <v>207</v>
      </c>
      <c r="C134" t="s">
        <v>100</v>
      </c>
      <c r="D134" t="s">
        <v>286</v>
      </c>
      <c r="E134" s="25" t="s">
        <v>357</v>
      </c>
      <c r="F134" s="25" t="s">
        <v>478</v>
      </c>
      <c r="G134" s="27">
        <v>0</v>
      </c>
      <c r="H134">
        <v>7.5765717356260073E-2</v>
      </c>
      <c r="I134">
        <v>0.39249886765549286</v>
      </c>
      <c r="J134">
        <v>0.29554003224073072</v>
      </c>
      <c r="K134">
        <v>2.1493820526598605E-2</v>
      </c>
      <c r="L134">
        <v>4.2987641053197211E-2</v>
      </c>
      <c r="M134">
        <v>9.1348737238044056E-2</v>
      </c>
      <c r="N134">
        <v>3.7614185921547555E-2</v>
      </c>
      <c r="O134">
        <v>0</v>
      </c>
      <c r="P134">
        <v>0</v>
      </c>
      <c r="Q134">
        <v>4.8361096184846859E-2</v>
      </c>
      <c r="R134">
        <f t="shared" si="16"/>
        <v>0.19344438473938744</v>
      </c>
      <c r="S134">
        <f t="shared" si="17"/>
        <v>4.8361096184846859E-2</v>
      </c>
      <c r="T134">
        <v>0</v>
      </c>
      <c r="U134">
        <v>-2.5013196794293306</v>
      </c>
      <c r="V134">
        <v>-0.43682038689039865</v>
      </c>
      <c r="W134">
        <v>-0.86862720553718364</v>
      </c>
      <c r="X134">
        <v>-3.8182616256136717</v>
      </c>
      <c r="Y134">
        <v>-3.1029036486157797</v>
      </c>
      <c r="Z134">
        <v>-2.2972769118483187</v>
      </c>
      <c r="AA134">
        <v>-3.2420341600113529</v>
      </c>
      <c r="AB134">
        <v>0</v>
      </c>
      <c r="AC134">
        <v>0</v>
      </c>
      <c r="AD134">
        <v>-2.9794899674525683</v>
      </c>
      <c r="AE134">
        <v>-1.4277828001833062</v>
      </c>
      <c r="AF134">
        <v>-2.9794899674525683</v>
      </c>
      <c r="AG134">
        <v>17</v>
      </c>
      <c r="AH134">
        <v>0.2</v>
      </c>
      <c r="AI134">
        <f t="shared" si="14"/>
        <v>29.554003224073071</v>
      </c>
      <c r="AJ134">
        <f t="shared" si="15"/>
        <v>3.7614185921547554</v>
      </c>
      <c r="AK134">
        <v>1.9881196080044465</v>
      </c>
      <c r="AL134">
        <v>0.7017189906207778</v>
      </c>
      <c r="AM134">
        <v>46.826458501175296</v>
      </c>
      <c r="AN134">
        <f t="shared" si="18"/>
        <v>19.344438473938744</v>
      </c>
      <c r="AO134">
        <f t="shared" si="18"/>
        <v>4.8361096184846861</v>
      </c>
      <c r="AP134">
        <v>33.315421816227826</v>
      </c>
    </row>
    <row r="135" spans="1:42">
      <c r="A135">
        <v>134</v>
      </c>
      <c r="B135" t="s">
        <v>208</v>
      </c>
      <c r="C135" t="s">
        <v>100</v>
      </c>
      <c r="D135" t="s">
        <v>286</v>
      </c>
      <c r="E135" s="25" t="s">
        <v>357</v>
      </c>
      <c r="F135" s="25" t="s">
        <v>478</v>
      </c>
      <c r="G135" s="27">
        <v>0</v>
      </c>
      <c r="H135">
        <v>0.27012425715829264</v>
      </c>
      <c r="I135">
        <v>1.6415068463049805E-2</v>
      </c>
      <c r="J135">
        <v>0.43219881145326844</v>
      </c>
      <c r="K135">
        <v>3.2414910858995137E-2</v>
      </c>
      <c r="L135">
        <v>5.4024851431658555E-2</v>
      </c>
      <c r="M135">
        <v>7.0232306861156127E-2</v>
      </c>
      <c r="N135">
        <v>5.4024851431658562E-2</v>
      </c>
      <c r="O135">
        <v>0</v>
      </c>
      <c r="P135">
        <v>0</v>
      </c>
      <c r="Q135">
        <v>5.4565099945975144E-2</v>
      </c>
      <c r="R135">
        <f t="shared" si="16"/>
        <v>0.21069692058346837</v>
      </c>
      <c r="S135">
        <f t="shared" si="17"/>
        <v>5.4565099945975144E-2</v>
      </c>
      <c r="T135">
        <v>0</v>
      </c>
      <c r="U135">
        <v>-0.99399223953800797</v>
      </c>
      <c r="V135">
        <v>-4.0930042688121127</v>
      </c>
      <c r="W135">
        <v>-0.27288564320902403</v>
      </c>
      <c r="X135">
        <v>-3.396184839838611</v>
      </c>
      <c r="Y135">
        <v>-2.8627721462977607</v>
      </c>
      <c r="Z135">
        <v>-2.5831263457559572</v>
      </c>
      <c r="AA135">
        <v>-2.8627721462977607</v>
      </c>
      <c r="AB135">
        <v>0</v>
      </c>
      <c r="AC135">
        <v>0</v>
      </c>
      <c r="AD135">
        <v>-2.8522505500763002</v>
      </c>
      <c r="AE135">
        <v>-1.3207296726270075</v>
      </c>
      <c r="AF135">
        <v>-2.8522505500763002</v>
      </c>
      <c r="AG135">
        <v>17</v>
      </c>
      <c r="AH135">
        <v>0.2</v>
      </c>
      <c r="AI135">
        <f t="shared" si="14"/>
        <v>43.219881145326845</v>
      </c>
      <c r="AJ135">
        <f t="shared" si="15"/>
        <v>5.4024851431658565</v>
      </c>
      <c r="AK135">
        <v>1.5613546034158443</v>
      </c>
      <c r="AL135">
        <v>0.55108966880005783</v>
      </c>
      <c r="AM135">
        <v>28.653932562134244</v>
      </c>
      <c r="AN135">
        <f t="shared" si="18"/>
        <v>21.069692058346838</v>
      </c>
      <c r="AO135">
        <f t="shared" si="18"/>
        <v>5.4565099945975142</v>
      </c>
      <c r="AP135">
        <v>48.622366288492699</v>
      </c>
    </row>
    <row r="136" spans="1:42">
      <c r="A136">
        <v>135</v>
      </c>
      <c r="B136" t="s">
        <v>209</v>
      </c>
      <c r="C136" t="s">
        <v>100</v>
      </c>
      <c r="D136" t="s">
        <v>286</v>
      </c>
      <c r="E136" s="25" t="s">
        <v>357</v>
      </c>
      <c r="F136" s="25" t="s">
        <v>478</v>
      </c>
      <c r="G136" s="27">
        <v>0</v>
      </c>
      <c r="H136">
        <v>0.29808177688036341</v>
      </c>
      <c r="I136">
        <v>3.5897831644663571E-2</v>
      </c>
      <c r="J136">
        <v>0.22211004543160015</v>
      </c>
      <c r="K136">
        <v>7.5719333669863706E-2</v>
      </c>
      <c r="L136">
        <v>3.533568904593639E-2</v>
      </c>
      <c r="M136">
        <v>0.1415951539626451</v>
      </c>
      <c r="N136">
        <v>8.5815244825845516E-2</v>
      </c>
      <c r="O136">
        <v>1.0095911155981827E-2</v>
      </c>
      <c r="P136">
        <v>0</v>
      </c>
      <c r="Q136">
        <v>9.0863200403836428E-2</v>
      </c>
      <c r="R136">
        <f t="shared" si="16"/>
        <v>0.34856133266027256</v>
      </c>
      <c r="S136">
        <f t="shared" si="17"/>
        <v>9.0863200403836428E-2</v>
      </c>
      <c r="T136">
        <v>0</v>
      </c>
      <c r="U136">
        <v>-0.85644903803660277</v>
      </c>
      <c r="V136">
        <v>-3.2905203789657662</v>
      </c>
      <c r="W136">
        <v>-1.2534121084078091</v>
      </c>
      <c r="X136">
        <v>-2.501982250578255</v>
      </c>
      <c r="Y136">
        <v>-3.3068867021909143</v>
      </c>
      <c r="Z136">
        <v>-1.8021038794844992</v>
      </c>
      <c r="AA136">
        <v>-2.3658360208331519</v>
      </c>
      <c r="AB136">
        <v>0</v>
      </c>
      <c r="AC136">
        <v>-4.585477552642355</v>
      </c>
      <c r="AD136">
        <v>-2.3031404942857461</v>
      </c>
      <c r="AE136">
        <v>-0.62536904630932189</v>
      </c>
      <c r="AF136">
        <v>-2.3031404942857461</v>
      </c>
      <c r="AG136">
        <v>19</v>
      </c>
      <c r="AH136">
        <v>0.2</v>
      </c>
      <c r="AI136">
        <f t="shared" si="14"/>
        <v>22.211004543160016</v>
      </c>
      <c r="AJ136">
        <f t="shared" si="15"/>
        <v>8.5815244825845518</v>
      </c>
      <c r="AK136">
        <v>2.2911402157832161</v>
      </c>
      <c r="AL136">
        <v>0.7781245364547611</v>
      </c>
      <c r="AM136">
        <v>33.397960852502699</v>
      </c>
      <c r="AN136">
        <f t="shared" si="18"/>
        <v>34.856133266027257</v>
      </c>
      <c r="AO136">
        <f t="shared" si="18"/>
        <v>9.0863200403836419</v>
      </c>
      <c r="AP136">
        <v>30.792529025744567</v>
      </c>
    </row>
    <row r="137" spans="1:42">
      <c r="A137">
        <v>136</v>
      </c>
      <c r="B137" t="s">
        <v>210</v>
      </c>
      <c r="C137" t="s">
        <v>100</v>
      </c>
      <c r="D137" t="s">
        <v>286</v>
      </c>
      <c r="E137" s="25" t="s">
        <v>357</v>
      </c>
      <c r="F137" s="25" t="s">
        <v>478</v>
      </c>
      <c r="G137" s="27">
        <v>0</v>
      </c>
      <c r="H137">
        <v>0.10468463752944257</v>
      </c>
      <c r="I137">
        <v>5.7952416941439364E-2</v>
      </c>
      <c r="J137">
        <v>0.39780162261188168</v>
      </c>
      <c r="K137">
        <v>4.7108086888249148E-2</v>
      </c>
      <c r="L137">
        <v>5.7576550641193394E-2</v>
      </c>
      <c r="M137">
        <v>0.15702695629416386</v>
      </c>
      <c r="N137">
        <v>2.6432870976184249E-2</v>
      </c>
      <c r="O137">
        <v>0</v>
      </c>
      <c r="P137">
        <v>0</v>
      </c>
      <c r="Q137">
        <v>0.12562156503533106</v>
      </c>
      <c r="R137">
        <f t="shared" si="16"/>
        <v>0.28814446479979067</v>
      </c>
      <c r="S137">
        <f t="shared" si="17"/>
        <v>0.12562156503533106</v>
      </c>
      <c r="T137">
        <v>0</v>
      </c>
      <c r="U137">
        <v>-2.1462236378696224</v>
      </c>
      <c r="V137">
        <v>-2.7884335098268749</v>
      </c>
      <c r="W137">
        <v>-0.41463347619504387</v>
      </c>
      <c r="X137">
        <v>-3.0070567972852231</v>
      </c>
      <c r="Y137">
        <v>-2.7953393172965137</v>
      </c>
      <c r="Z137">
        <v>-1.6805174941150522</v>
      </c>
      <c r="AA137">
        <v>-3.6063584304259324</v>
      </c>
      <c r="AB137">
        <v>0</v>
      </c>
      <c r="AC137">
        <v>0</v>
      </c>
      <c r="AD137">
        <v>-1.94023933845482</v>
      </c>
      <c r="AE137">
        <v>-0.90441302256736289</v>
      </c>
      <c r="AF137">
        <v>-1.94023933845482</v>
      </c>
      <c r="AG137">
        <v>18</v>
      </c>
      <c r="AH137">
        <v>0.2</v>
      </c>
      <c r="AI137">
        <f t="shared" si="14"/>
        <v>39.780162261188167</v>
      </c>
      <c r="AJ137">
        <f t="shared" si="15"/>
        <v>2.6432870976184248</v>
      </c>
      <c r="AK137">
        <v>1.8980193672943182</v>
      </c>
      <c r="AL137">
        <v>0.65666963500772757</v>
      </c>
      <c r="AM137">
        <v>16.263705447088196</v>
      </c>
      <c r="AN137">
        <f t="shared" si="18"/>
        <v>28.814446479979068</v>
      </c>
      <c r="AO137">
        <f t="shared" si="18"/>
        <v>12.562156503533107</v>
      </c>
      <c r="AP137">
        <v>42.423449358806593</v>
      </c>
    </row>
    <row r="138" spans="1:42">
      <c r="A138">
        <v>137</v>
      </c>
      <c r="B138" s="28" t="s">
        <v>325</v>
      </c>
      <c r="C138" t="s">
        <v>100</v>
      </c>
      <c r="D138" t="s">
        <v>286</v>
      </c>
      <c r="E138" s="25" t="s">
        <v>357</v>
      </c>
      <c r="F138" s="25" t="s">
        <v>478</v>
      </c>
      <c r="G138" s="27">
        <v>4.5121263395375068E-2</v>
      </c>
      <c r="H138">
        <v>7.8962210941906391E-2</v>
      </c>
      <c r="I138">
        <v>7.3291993269780711E-2</v>
      </c>
      <c r="J138">
        <v>0.18048505358150027</v>
      </c>
      <c r="K138">
        <v>4.5121263395375075E-2</v>
      </c>
      <c r="L138">
        <v>8.460236886632827E-2</v>
      </c>
      <c r="M138">
        <v>0.35025380710659892</v>
      </c>
      <c r="N138">
        <v>2.2842639593908629E-2</v>
      </c>
      <c r="O138">
        <v>5.6401579244218833E-2</v>
      </c>
      <c r="P138">
        <v>0</v>
      </c>
      <c r="Q138">
        <v>1.7766497461928935E-2</v>
      </c>
      <c r="R138">
        <f t="shared" si="16"/>
        <v>0.55922165820642977</v>
      </c>
      <c r="S138">
        <f t="shared" si="17"/>
        <v>1.7766497461928935E-2</v>
      </c>
      <c r="T138">
        <v>-3.0522307474592538</v>
      </c>
      <c r="U138">
        <v>-2.4565316703611608</v>
      </c>
      <c r="V138">
        <v>-2.5371871580104299</v>
      </c>
      <c r="W138">
        <v>-1.5130646677765107</v>
      </c>
      <c r="X138">
        <v>-3.0522307474592538</v>
      </c>
      <c r="Y138">
        <v>-2.3813962734183356</v>
      </c>
      <c r="Z138">
        <v>-0.61792375932235799</v>
      </c>
      <c r="AA138">
        <v>-3.7560187569515646</v>
      </c>
      <c r="AB138">
        <v>0</v>
      </c>
      <c r="AC138">
        <v>-2.8172035149987327</v>
      </c>
      <c r="AD138">
        <v>-4.0125145439744685</v>
      </c>
      <c r="AE138">
        <v>0.23800379809831929</v>
      </c>
      <c r="AF138">
        <v>-4.0125145439744685</v>
      </c>
      <c r="AG138">
        <v>21</v>
      </c>
      <c r="AH138">
        <v>0.2</v>
      </c>
      <c r="AI138">
        <f t="shared" si="14"/>
        <v>18.048505358150027</v>
      </c>
      <c r="AJ138">
        <f t="shared" si="15"/>
        <v>2.2842639593908629</v>
      </c>
      <c r="AK138">
        <v>1.9678481997591091</v>
      </c>
      <c r="AL138">
        <v>0.64635693775033909</v>
      </c>
      <c r="AM138">
        <v>19.737546760706216</v>
      </c>
      <c r="AN138">
        <f t="shared" si="18"/>
        <v>55.922165820642974</v>
      </c>
      <c r="AO138">
        <f t="shared" si="18"/>
        <v>1.7766497461928936</v>
      </c>
      <c r="AP138">
        <v>20.33276931754089</v>
      </c>
    </row>
    <row r="139" spans="1:42">
      <c r="A139">
        <v>138</v>
      </c>
      <c r="B139" t="s">
        <v>211</v>
      </c>
      <c r="C139" t="s">
        <v>100</v>
      </c>
      <c r="D139" t="s">
        <v>286</v>
      </c>
      <c r="E139" s="25" t="s">
        <v>357</v>
      </c>
      <c r="F139" s="25" t="s">
        <v>478</v>
      </c>
      <c r="G139" s="27">
        <v>0</v>
      </c>
      <c r="H139">
        <v>0.14224004936747919</v>
      </c>
      <c r="I139">
        <v>3.0293837763265458E-2</v>
      </c>
      <c r="J139">
        <v>0.4443073125578525</v>
      </c>
      <c r="K139">
        <v>2.4683739586547366E-2</v>
      </c>
      <c r="L139">
        <v>2.4683739586547366E-2</v>
      </c>
      <c r="M139">
        <v>0.17278617710583158</v>
      </c>
      <c r="N139">
        <v>4.3196544276457895E-2</v>
      </c>
      <c r="O139">
        <v>8.6393088552915789E-2</v>
      </c>
      <c r="P139">
        <v>6.1709348966368415E-3</v>
      </c>
      <c r="Q139">
        <v>3.0854674483184207E-2</v>
      </c>
      <c r="R139">
        <f t="shared" si="16"/>
        <v>0.35174328910829999</v>
      </c>
      <c r="S139">
        <f t="shared" si="17"/>
        <v>3.7025609379821051E-2</v>
      </c>
      <c r="T139">
        <v>0</v>
      </c>
      <c r="U139">
        <v>-1.796808163688034</v>
      </c>
      <c r="V139">
        <v>-3.4660487823947408</v>
      </c>
      <c r="W139">
        <v>-0.22369895260590983</v>
      </c>
      <c r="X139">
        <v>-3.6766170775417359</v>
      </c>
      <c r="Y139">
        <v>-3.6766170775417359</v>
      </c>
      <c r="Z139">
        <v>-1.566008354506764</v>
      </c>
      <c r="AA139">
        <v>-3.0978374964911444</v>
      </c>
      <c r="AB139">
        <v>-5.0817148757772079</v>
      </c>
      <c r="AC139">
        <v>-2.3584927249323413</v>
      </c>
      <c r="AD139">
        <v>-3.4471263135505548</v>
      </c>
      <c r="AE139">
        <v>-0.61138515945645877</v>
      </c>
      <c r="AF139">
        <v>-3.2584169994887331</v>
      </c>
      <c r="AG139">
        <v>15</v>
      </c>
      <c r="AH139">
        <v>0.2</v>
      </c>
      <c r="AI139">
        <f t="shared" si="14"/>
        <v>44.430731255785247</v>
      </c>
      <c r="AJ139">
        <f t="shared" si="15"/>
        <v>4.3196544276457898</v>
      </c>
      <c r="AK139">
        <v>1.7262552142462502</v>
      </c>
      <c r="AL139">
        <v>0.63745318072155488</v>
      </c>
      <c r="AM139">
        <v>17.253388713074465</v>
      </c>
      <c r="AN139">
        <f t="shared" si="18"/>
        <v>35.174328910829999</v>
      </c>
      <c r="AO139">
        <f t="shared" si="18"/>
        <v>3.7025609379821049</v>
      </c>
      <c r="AP139">
        <v>48.750385683431034</v>
      </c>
    </row>
    <row r="140" spans="1:42">
      <c r="A140">
        <v>139</v>
      </c>
      <c r="B140" t="s">
        <v>6</v>
      </c>
      <c r="C140" t="s">
        <v>100</v>
      </c>
      <c r="D140" t="s">
        <v>136</v>
      </c>
      <c r="E140" s="25" t="s">
        <v>357</v>
      </c>
      <c r="F140" s="25" t="s">
        <v>478</v>
      </c>
      <c r="G140" s="27">
        <v>3.316749585406302E-2</v>
      </c>
      <c r="H140">
        <v>1.4214641080312724E-2</v>
      </c>
      <c r="I140">
        <v>5.2992235111093827E-2</v>
      </c>
      <c r="J140">
        <v>0.14688462449656481</v>
      </c>
      <c r="K140">
        <v>2.8429282160625447E-2</v>
      </c>
      <c r="L140">
        <v>0</v>
      </c>
      <c r="M140">
        <v>0.64913527600094767</v>
      </c>
      <c r="N140">
        <v>9.476427386875149E-3</v>
      </c>
      <c r="O140">
        <v>0</v>
      </c>
      <c r="P140">
        <v>0</v>
      </c>
      <c r="Q140">
        <v>6.1833688699360345E-2</v>
      </c>
      <c r="R140">
        <f t="shared" si="16"/>
        <v>0.68704098554844828</v>
      </c>
      <c r="S140">
        <f t="shared" si="17"/>
        <v>6.1833688699360345E-2</v>
      </c>
      <c r="T140">
        <v>-3.3724549127965013</v>
      </c>
      <c r="U140">
        <v>-4.2391661467608408</v>
      </c>
      <c r="V140">
        <v>-2.8831618971317439</v>
      </c>
      <c r="W140">
        <v>-1.7592473856097379</v>
      </c>
      <c r="X140">
        <v>-3.5314943826100134</v>
      </c>
      <c r="Y140">
        <v>0</v>
      </c>
      <c r="Z140">
        <v>0.61524038511431733</v>
      </c>
      <c r="AA140">
        <v>-4.6494262772426289</v>
      </c>
      <c r="AB140">
        <v>0</v>
      </c>
      <c r="AC140">
        <v>0</v>
      </c>
      <c r="AD140">
        <v>-2.7194788969258328</v>
      </c>
      <c r="AE140">
        <v>0.78632171145224017</v>
      </c>
      <c r="AF140">
        <v>-2.7194788969258328</v>
      </c>
      <c r="AG140">
        <v>16</v>
      </c>
      <c r="AH140">
        <v>0.76666666666666672</v>
      </c>
      <c r="AI140">
        <f t="shared" si="14"/>
        <v>14.68846244965648</v>
      </c>
      <c r="AJ140">
        <f t="shared" si="15"/>
        <v>0.94764273868751492</v>
      </c>
      <c r="AK140">
        <v>1.5116781450825842</v>
      </c>
      <c r="AL140">
        <v>0.54522264083271788</v>
      </c>
      <c r="AM140">
        <v>10.037437204546956</v>
      </c>
      <c r="AN140">
        <f t="shared" si="18"/>
        <v>68.704098554844833</v>
      </c>
      <c r="AO140">
        <f t="shared" si="18"/>
        <v>6.1833688699360341</v>
      </c>
      <c r="AP140">
        <v>15.636105188343995</v>
      </c>
    </row>
    <row r="141" spans="1:42">
      <c r="A141">
        <v>140</v>
      </c>
      <c r="B141" t="s">
        <v>7</v>
      </c>
      <c r="C141" t="s">
        <v>100</v>
      </c>
      <c r="D141" t="s">
        <v>136</v>
      </c>
      <c r="E141" s="25" t="s">
        <v>357</v>
      </c>
      <c r="F141" s="25" t="s">
        <v>478</v>
      </c>
      <c r="G141" s="27">
        <v>2.6730820636193527E-2</v>
      </c>
      <c r="H141">
        <v>5.8807805399625754E-2</v>
      </c>
      <c r="I141">
        <v>0.19272584263007281</v>
      </c>
      <c r="J141">
        <v>0.25661587810745784</v>
      </c>
      <c r="K141">
        <v>1.6038492381716118E-2</v>
      </c>
      <c r="L141">
        <v>0</v>
      </c>
      <c r="M141">
        <v>0.37957765303394803</v>
      </c>
      <c r="N141">
        <v>5.3461641272387062E-3</v>
      </c>
      <c r="O141">
        <v>5.3461641272387062E-3</v>
      </c>
      <c r="P141">
        <v>0</v>
      </c>
      <c r="Q141">
        <v>5.9075113605987696E-2</v>
      </c>
      <c r="R141">
        <f t="shared" si="16"/>
        <v>0.40630847367014156</v>
      </c>
      <c r="S141">
        <f t="shared" si="17"/>
        <v>5.9075113605987696E-2</v>
      </c>
      <c r="T141">
        <v>-3.5948434621873422</v>
      </c>
      <c r="U141">
        <v>-2.7728727728026912</v>
      </c>
      <c r="V141">
        <v>-1.4323946601785806</v>
      </c>
      <c r="W141">
        <v>-1.0636325697720832</v>
      </c>
      <c r="X141">
        <v>-4.1165951711569209</v>
      </c>
      <c r="Y141">
        <v>0</v>
      </c>
      <c r="Z141">
        <v>-0.49134125567913101</v>
      </c>
      <c r="AA141">
        <v>-5.2260154547926314</v>
      </c>
      <c r="AB141">
        <v>0</v>
      </c>
      <c r="AC141">
        <v>-5.2260154547926314</v>
      </c>
      <c r="AD141">
        <v>-2.7680535670743902</v>
      </c>
      <c r="AE141">
        <v>-0.37924721005410583</v>
      </c>
      <c r="AF141">
        <v>-2.7680535670743902</v>
      </c>
      <c r="AG141">
        <v>17</v>
      </c>
      <c r="AH141">
        <v>0.76666666666666672</v>
      </c>
      <c r="AI141">
        <f t="shared" si="14"/>
        <v>25.661587810745782</v>
      </c>
      <c r="AJ141">
        <f t="shared" si="15"/>
        <v>0.53461641272387062</v>
      </c>
      <c r="AK141">
        <v>1.5487681657281387</v>
      </c>
      <c r="AL141">
        <v>0.54664720854053983</v>
      </c>
      <c r="AM141">
        <v>27.826446866589212</v>
      </c>
      <c r="AN141">
        <f t="shared" si="18"/>
        <v>40.630847367014155</v>
      </c>
      <c r="AO141">
        <f t="shared" si="18"/>
        <v>5.9075113605987699</v>
      </c>
      <c r="AP141">
        <v>26.196204223469653</v>
      </c>
    </row>
    <row r="142" spans="1:42">
      <c r="A142">
        <v>141</v>
      </c>
      <c r="B142" t="s">
        <v>8</v>
      </c>
      <c r="C142" t="s">
        <v>100</v>
      </c>
      <c r="D142" t="s">
        <v>136</v>
      </c>
      <c r="E142" s="25" t="s">
        <v>357</v>
      </c>
      <c r="F142" s="25" t="s">
        <v>478</v>
      </c>
      <c r="G142" s="27">
        <v>5.8806233460746843E-3</v>
      </c>
      <c r="H142">
        <v>0.20582181711261394</v>
      </c>
      <c r="I142">
        <v>0.18790942190503335</v>
      </c>
      <c r="J142">
        <v>0.21170244045868861</v>
      </c>
      <c r="K142">
        <v>2.3522493384298741E-2</v>
      </c>
      <c r="L142">
        <v>0</v>
      </c>
      <c r="M142">
        <v>0.2822699206115849</v>
      </c>
      <c r="N142">
        <v>1.7641870038224053E-2</v>
      </c>
      <c r="O142">
        <v>0</v>
      </c>
      <c r="P142">
        <v>1.7641870038224053E-2</v>
      </c>
      <c r="Q142">
        <v>5.3219641281975892E-2</v>
      </c>
      <c r="R142">
        <f t="shared" si="16"/>
        <v>0.32343428403410768</v>
      </c>
      <c r="S142">
        <f t="shared" si="17"/>
        <v>7.0861511320199938E-2</v>
      </c>
      <c r="T142">
        <v>-5.1301945291538953</v>
      </c>
      <c r="U142">
        <v>-1.3502970187492109</v>
      </c>
      <c r="V142">
        <v>-1.4636518349682111</v>
      </c>
      <c r="W142">
        <v>-1.3146939262258586</v>
      </c>
      <c r="X142">
        <v>-3.7259945867028645</v>
      </c>
      <c r="Y142">
        <v>0</v>
      </c>
      <c r="Z142">
        <v>-0.93322978593107775</v>
      </c>
      <c r="AA142">
        <v>-4.019680880134656</v>
      </c>
      <c r="AB142">
        <v>-4.019680880134656</v>
      </c>
      <c r="AC142">
        <v>0</v>
      </c>
      <c r="AD142">
        <v>-2.8786396072726284</v>
      </c>
      <c r="AE142">
        <v>-0.73803363124890364</v>
      </c>
      <c r="AF142">
        <v>-2.573530373090303</v>
      </c>
      <c r="AG142">
        <v>15</v>
      </c>
      <c r="AH142">
        <v>0.76666666666666672</v>
      </c>
      <c r="AI142">
        <f t="shared" si="14"/>
        <v>21.170244045868859</v>
      </c>
      <c r="AJ142">
        <f t="shared" si="15"/>
        <v>1.7641870038224052</v>
      </c>
      <c r="AK142">
        <v>1.8505062748768299</v>
      </c>
      <c r="AL142">
        <v>0.68333529198374943</v>
      </c>
      <c r="AM142">
        <v>39.9611862363722</v>
      </c>
      <c r="AN142">
        <f t="shared" si="18"/>
        <v>32.343428403410769</v>
      </c>
      <c r="AO142">
        <f t="shared" si="18"/>
        <v>7.0861511320199941</v>
      </c>
      <c r="AP142">
        <v>22.934431049691263</v>
      </c>
    </row>
    <row r="143" spans="1:42">
      <c r="A143">
        <v>142</v>
      </c>
      <c r="B143" t="s">
        <v>148</v>
      </c>
      <c r="C143" t="s">
        <v>100</v>
      </c>
      <c r="D143" t="s">
        <v>136</v>
      </c>
      <c r="E143" s="25" t="s">
        <v>357</v>
      </c>
      <c r="F143" s="25" t="s">
        <v>478</v>
      </c>
      <c r="G143" s="27">
        <v>1.0576414595452143E-2</v>
      </c>
      <c r="H143">
        <v>0.12162876784769966</v>
      </c>
      <c r="I143">
        <v>9.0221414940335268E-2</v>
      </c>
      <c r="J143">
        <v>0.26969857218402959</v>
      </c>
      <c r="K143">
        <v>5.2882072977260717E-3</v>
      </c>
      <c r="L143">
        <v>0</v>
      </c>
      <c r="M143">
        <v>0.44420941300899003</v>
      </c>
      <c r="N143">
        <v>1.5864621893178214E-2</v>
      </c>
      <c r="O143">
        <v>0</v>
      </c>
      <c r="P143">
        <v>0</v>
      </c>
      <c r="Q143">
        <v>4.8122686409307253E-2</v>
      </c>
      <c r="R143">
        <f t="shared" si="16"/>
        <v>0.4653622421998943</v>
      </c>
      <c r="S143">
        <f t="shared" si="17"/>
        <v>4.8122686409307253E-2</v>
      </c>
      <c r="T143">
        <v>-4.5384960527200988</v>
      </c>
      <c r="U143">
        <v>-1.9770958006900992</v>
      </c>
      <c r="V143">
        <v>-2.3109344417044242</v>
      </c>
      <c r="W143">
        <v>-0.99615242769092083</v>
      </c>
      <c r="X143">
        <v>-5.2369737363069842</v>
      </c>
      <c r="Y143">
        <v>0</v>
      </c>
      <c r="Z143">
        <v>-0.22409547903959168</v>
      </c>
      <c r="AA143">
        <v>-4.1276718749800949</v>
      </c>
      <c r="AB143">
        <v>0</v>
      </c>
      <c r="AC143">
        <v>0</v>
      </c>
      <c r="AD143">
        <v>-2.9846824373674057</v>
      </c>
      <c r="AE143">
        <v>-0.13877331154821895</v>
      </c>
      <c r="AF143">
        <v>-2.9846824373674057</v>
      </c>
      <c r="AG143">
        <v>13</v>
      </c>
      <c r="AH143">
        <v>0.76666666666666672</v>
      </c>
      <c r="AI143">
        <f t="shared" si="14"/>
        <v>26.969857218402961</v>
      </c>
      <c r="AJ143">
        <f t="shared" si="15"/>
        <v>1.5864621893178215</v>
      </c>
      <c r="AK143">
        <v>1.5373985640538668</v>
      </c>
      <c r="AL143">
        <v>0.59938749261521085</v>
      </c>
      <c r="AM143">
        <v>22.242659738348706</v>
      </c>
      <c r="AN143">
        <f t="shared" si="18"/>
        <v>46.536224219989428</v>
      </c>
      <c r="AO143">
        <f t="shared" si="18"/>
        <v>4.8122686409307249</v>
      </c>
      <c r="AP143">
        <v>28.556319407720782</v>
      </c>
    </row>
    <row r="144" spans="1:42">
      <c r="A144">
        <v>143</v>
      </c>
      <c r="B144" t="s">
        <v>149</v>
      </c>
      <c r="C144" t="s">
        <v>100</v>
      </c>
      <c r="D144" t="s">
        <v>136</v>
      </c>
      <c r="E144" s="25" t="s">
        <v>357</v>
      </c>
      <c r="F144" s="25" t="s">
        <v>478</v>
      </c>
      <c r="G144" s="27">
        <v>2.2209883398112158E-2</v>
      </c>
      <c r="H144">
        <v>0.12798445308162135</v>
      </c>
      <c r="I144">
        <v>0.1166595151672789</v>
      </c>
      <c r="J144">
        <v>0.16102165463631318</v>
      </c>
      <c r="K144">
        <v>4.9972237645752357E-2</v>
      </c>
      <c r="L144">
        <v>0</v>
      </c>
      <c r="M144">
        <v>0.39422543031649071</v>
      </c>
      <c r="N144">
        <v>1.6657412548584119E-2</v>
      </c>
      <c r="O144">
        <v>0</v>
      </c>
      <c r="P144">
        <v>5.5524708495280394E-3</v>
      </c>
      <c r="Q144">
        <v>8.3564686285396997E-2</v>
      </c>
      <c r="R144">
        <f t="shared" si="16"/>
        <v>0.46085508051082719</v>
      </c>
      <c r="S144">
        <f t="shared" si="17"/>
        <v>8.9117157134925032E-2</v>
      </c>
      <c r="T144">
        <v>-3.7847576543822701</v>
      </c>
      <c r="U144">
        <v>-1.918898456541998</v>
      </c>
      <c r="V144">
        <v>-2.0244511609460933</v>
      </c>
      <c r="W144">
        <v>-1.6506460392922195</v>
      </c>
      <c r="X144">
        <v>-2.9450236035619284</v>
      </c>
      <c r="Y144">
        <v>0</v>
      </c>
      <c r="Z144">
        <v>-0.42958501579771025</v>
      </c>
      <c r="AA144">
        <v>-4.0781022561206779</v>
      </c>
      <c r="AB144">
        <v>-5.1879443090666664</v>
      </c>
      <c r="AC144">
        <v>0</v>
      </c>
      <c r="AD144">
        <v>-2.3948704671043175</v>
      </c>
      <c r="AE144">
        <v>-0.15690076750068196</v>
      </c>
      <c r="AF144">
        <v>-2.324462409831086</v>
      </c>
      <c r="AG144">
        <v>15</v>
      </c>
      <c r="AH144">
        <v>0.76666666666666672</v>
      </c>
      <c r="AI144">
        <f t="shared" si="14"/>
        <v>16.102165463631319</v>
      </c>
      <c r="AJ144">
        <f t="shared" si="15"/>
        <v>1.6657412548584118</v>
      </c>
      <c r="AK144">
        <v>1.7910632008090823</v>
      </c>
      <c r="AL144">
        <v>0.66138478528946665</v>
      </c>
      <c r="AM144">
        <v>26.685385164701241</v>
      </c>
      <c r="AN144">
        <f t="shared" si="18"/>
        <v>46.085508051082719</v>
      </c>
      <c r="AO144">
        <f t="shared" si="18"/>
        <v>8.9117157134925034</v>
      </c>
      <c r="AP144">
        <v>17.76790671848973</v>
      </c>
    </row>
    <row r="145" spans="1:42">
      <c r="A145">
        <v>144</v>
      </c>
      <c r="B145" t="s">
        <v>416</v>
      </c>
      <c r="C145" t="s">
        <v>100</v>
      </c>
      <c r="D145" t="s">
        <v>136</v>
      </c>
      <c r="E145" s="25" t="s">
        <v>357</v>
      </c>
      <c r="F145" s="25" t="s">
        <v>478</v>
      </c>
      <c r="G145" s="27">
        <v>2.312138728323699E-2</v>
      </c>
      <c r="H145">
        <v>7.5144508670520221E-2</v>
      </c>
      <c r="I145">
        <v>0.21948293054666024</v>
      </c>
      <c r="J145">
        <v>0.31791907514450851</v>
      </c>
      <c r="K145">
        <v>5.7803468208092474E-3</v>
      </c>
      <c r="L145">
        <v>0</v>
      </c>
      <c r="M145">
        <v>0.31791907514450862</v>
      </c>
      <c r="N145">
        <v>1.1560693641618495E-2</v>
      </c>
      <c r="O145">
        <v>0</v>
      </c>
      <c r="P145">
        <v>0</v>
      </c>
      <c r="Q145">
        <v>3.4682080924855488E-2</v>
      </c>
      <c r="R145">
        <f t="shared" si="16"/>
        <v>0.33526011560693636</v>
      </c>
      <c r="S145">
        <f t="shared" si="17"/>
        <v>3.4682080924855488E-2</v>
      </c>
      <c r="T145">
        <v>-3.7436043538031831</v>
      </c>
      <c r="U145">
        <v>-2.5102244577722903</v>
      </c>
      <c r="V145">
        <v>-1.2686821452836388</v>
      </c>
      <c r="W145">
        <v>-0.7633514392331946</v>
      </c>
      <c r="X145">
        <v>-5.1474944768134536</v>
      </c>
      <c r="Y145">
        <v>0</v>
      </c>
      <c r="Z145">
        <v>-0.76335143923319404</v>
      </c>
      <c r="AA145">
        <v>-4.4485163759427149</v>
      </c>
      <c r="AB145">
        <v>0</v>
      </c>
      <c r="AC145">
        <v>0</v>
      </c>
      <c r="AD145">
        <v>-3.3262343431887</v>
      </c>
      <c r="AE145">
        <v>-0.68448911781683097</v>
      </c>
      <c r="AF145">
        <v>-3.3262343431887</v>
      </c>
      <c r="AG145">
        <v>12</v>
      </c>
      <c r="AH145">
        <v>0.76666666666666672</v>
      </c>
      <c r="AI145">
        <f t="shared" si="14"/>
        <v>31.791907514450852</v>
      </c>
      <c r="AJ145">
        <f t="shared" si="15"/>
        <v>1.1560693641618496</v>
      </c>
      <c r="AK145">
        <v>1.4048914085350348</v>
      </c>
      <c r="AL145">
        <v>0.56536989373620661</v>
      </c>
      <c r="AM145">
        <v>31.774882650041747</v>
      </c>
      <c r="AN145">
        <f t="shared" si="18"/>
        <v>33.526011560693632</v>
      </c>
      <c r="AO145">
        <f t="shared" si="18"/>
        <v>3.4682080924855487</v>
      </c>
      <c r="AP145">
        <v>32.9479768786127</v>
      </c>
    </row>
    <row r="146" spans="1:42">
      <c r="A146">
        <v>145</v>
      </c>
      <c r="B146" t="s">
        <v>228</v>
      </c>
      <c r="C146" t="s">
        <v>229</v>
      </c>
      <c r="D146" t="s">
        <v>230</v>
      </c>
      <c r="E146" s="25" t="s">
        <v>479</v>
      </c>
      <c r="F146" s="25" t="s">
        <v>258</v>
      </c>
      <c r="G146" s="27">
        <v>0</v>
      </c>
      <c r="H146">
        <v>9.6061479346781969E-2</v>
      </c>
      <c r="I146">
        <v>0.17852076100092565</v>
      </c>
      <c r="J146">
        <v>9.6061479346781983E-3</v>
      </c>
      <c r="K146">
        <v>0.17771373679154664</v>
      </c>
      <c r="L146">
        <v>0.13448607108549476</v>
      </c>
      <c r="M146">
        <v>5.2833813640730087E-2</v>
      </c>
      <c r="N146">
        <v>0.11527377521613841</v>
      </c>
      <c r="O146">
        <v>7.2046109510086498E-2</v>
      </c>
      <c r="P146">
        <v>9.6061479346781983E-3</v>
      </c>
      <c r="Q146">
        <v>0.15946205571565805</v>
      </c>
      <c r="R146">
        <f t="shared" si="16"/>
        <v>0.55235350624399637</v>
      </c>
      <c r="S146">
        <f t="shared" si="17"/>
        <v>0.16906820365033626</v>
      </c>
      <c r="T146">
        <v>0</v>
      </c>
      <c r="U146">
        <v>-2.2417729535972879</v>
      </c>
      <c r="V146">
        <v>-1.5264017625086903</v>
      </c>
      <c r="W146">
        <v>-4.6356993910229134</v>
      </c>
      <c r="X146">
        <v>-1.5319145510634169</v>
      </c>
      <c r="Y146">
        <v>-1.8618628349990334</v>
      </c>
      <c r="Z146">
        <v>-2.8863231693701641</v>
      </c>
      <c r="AA146">
        <v>-2.0379682934732601</v>
      </c>
      <c r="AB146">
        <v>-4.6356993910229134</v>
      </c>
      <c r="AC146">
        <v>-2.5556757206762071</v>
      </c>
      <c r="AD146">
        <v>-1.6622360980010711</v>
      </c>
      <c r="AE146">
        <v>0.21018440667170543</v>
      </c>
      <c r="AF146">
        <v>-1.5922455118937273</v>
      </c>
      <c r="AG146">
        <v>15</v>
      </c>
      <c r="AH146" t="s">
        <v>515</v>
      </c>
      <c r="AI146">
        <f t="shared" si="14"/>
        <v>0.96061479346781986</v>
      </c>
      <c r="AJ146">
        <f t="shared" si="15"/>
        <v>11.527377521613841</v>
      </c>
      <c r="AK146">
        <v>2.3833018085040161</v>
      </c>
      <c r="AL146">
        <v>0.8800803646601465</v>
      </c>
      <c r="AM146">
        <v>27.458224034770762</v>
      </c>
      <c r="AN146">
        <f t="shared" si="18"/>
        <v>55.235350624399636</v>
      </c>
      <c r="AO146">
        <f t="shared" si="18"/>
        <v>16.906820365033624</v>
      </c>
      <c r="AP146">
        <v>12.487992315081661</v>
      </c>
    </row>
    <row r="147" spans="1:42">
      <c r="A147">
        <v>146</v>
      </c>
      <c r="B147" t="s">
        <v>231</v>
      </c>
      <c r="C147" t="s">
        <v>229</v>
      </c>
      <c r="D147" t="s">
        <v>230</v>
      </c>
      <c r="E147" s="25" t="s">
        <v>479</v>
      </c>
      <c r="F147" s="25" t="s">
        <v>258</v>
      </c>
      <c r="G147" s="27">
        <v>0</v>
      </c>
      <c r="H147">
        <v>1.6393442622950824E-2</v>
      </c>
      <c r="I147">
        <v>1.6539059925351974E-2</v>
      </c>
      <c r="J147">
        <v>4.3715846994535519E-2</v>
      </c>
      <c r="K147">
        <v>0.60655737704918045</v>
      </c>
      <c r="L147">
        <v>0</v>
      </c>
      <c r="M147">
        <v>1.6393442622950824E-2</v>
      </c>
      <c r="N147">
        <v>8.1967213114754106E-2</v>
      </c>
      <c r="O147">
        <v>7.6502732240437188E-2</v>
      </c>
      <c r="P147">
        <v>1.6393442622950824E-2</v>
      </c>
      <c r="Q147">
        <v>9.2896174863387998E-2</v>
      </c>
      <c r="R147">
        <f t="shared" si="16"/>
        <v>0.78142076502732261</v>
      </c>
      <c r="S147">
        <f t="shared" si="17"/>
        <v>0.10928961748633882</v>
      </c>
      <c r="T147">
        <v>0</v>
      </c>
      <c r="U147">
        <v>-4.0943445622221004</v>
      </c>
      <c r="V147">
        <v>-4.0853530702693526</v>
      </c>
      <c r="W147">
        <v>-3.0853444322436783</v>
      </c>
      <c r="X147">
        <v>0.43286408229627932</v>
      </c>
      <c r="Y147">
        <v>0</v>
      </c>
      <c r="Z147">
        <v>-4.0943445622221004</v>
      </c>
      <c r="AA147">
        <v>-2.4159137783010487</v>
      </c>
      <c r="AB147">
        <v>-4.0943445622221004</v>
      </c>
      <c r="AC147">
        <v>-2.4908413853078146</v>
      </c>
      <c r="AD147">
        <v>-2.2787744443003271</v>
      </c>
      <c r="AE147">
        <v>1.273965176145972</v>
      </c>
      <c r="AF147">
        <v>-2.098017927252771</v>
      </c>
      <c r="AG147">
        <v>12</v>
      </c>
      <c r="AH147" t="s">
        <v>515</v>
      </c>
      <c r="AI147">
        <f t="shared" si="14"/>
        <v>4.3715846994535523</v>
      </c>
      <c r="AJ147">
        <f t="shared" si="15"/>
        <v>8.1967213114754109</v>
      </c>
      <c r="AK147">
        <v>1.4684076902190173</v>
      </c>
      <c r="AL147">
        <v>0.5909307258460974</v>
      </c>
      <c r="AM147">
        <v>3.29325025483028</v>
      </c>
      <c r="AN147">
        <f t="shared" si="18"/>
        <v>78.142076502732266</v>
      </c>
      <c r="AO147">
        <f t="shared" si="18"/>
        <v>10.928961748633883</v>
      </c>
      <c r="AP147">
        <v>12.568306010928964</v>
      </c>
    </row>
    <row r="148" spans="1:42">
      <c r="A148">
        <v>147</v>
      </c>
      <c r="B148" t="s">
        <v>232</v>
      </c>
      <c r="C148" t="s">
        <v>229</v>
      </c>
      <c r="D148" t="s">
        <v>230</v>
      </c>
      <c r="E148" s="25" t="s">
        <v>479</v>
      </c>
      <c r="F148" s="25" t="s">
        <v>258</v>
      </c>
      <c r="G148" s="27">
        <v>2.1493820526598602E-2</v>
      </c>
      <c r="H148">
        <v>2.1493820526598602E-2</v>
      </c>
      <c r="I148">
        <v>5.3971194361564945E-2</v>
      </c>
      <c r="J148">
        <v>0.13970983342289095</v>
      </c>
      <c r="K148">
        <v>9.6722192369693732E-2</v>
      </c>
      <c r="L148">
        <v>0.19881783987103704</v>
      </c>
      <c r="M148">
        <v>0</v>
      </c>
      <c r="N148">
        <v>0.11284255776464266</v>
      </c>
      <c r="O148">
        <v>0.24717893605588381</v>
      </c>
      <c r="P148">
        <v>0</v>
      </c>
      <c r="Q148">
        <v>0.11337990327780761</v>
      </c>
      <c r="R148">
        <f t="shared" si="16"/>
        <v>0.65556152606125728</v>
      </c>
      <c r="S148">
        <f t="shared" si="17"/>
        <v>0.11337990327780761</v>
      </c>
      <c r="T148">
        <v>-3.8182616256136717</v>
      </c>
      <c r="U148">
        <v>-3.8182616256136717</v>
      </c>
      <c r="V148">
        <v>-2.8638225520362659</v>
      </c>
      <c r="W148">
        <v>-1.8177020819811867</v>
      </c>
      <c r="X148">
        <v>-2.234187282518405</v>
      </c>
      <c r="Y148">
        <v>-1.3936993091264684</v>
      </c>
      <c r="Z148">
        <v>0</v>
      </c>
      <c r="AA148">
        <v>-2.062028913202659</v>
      </c>
      <c r="AB148">
        <v>0</v>
      </c>
      <c r="AC148">
        <v>-1.113715056853867</v>
      </c>
      <c r="AD148">
        <v>-2.05667243341856</v>
      </c>
      <c r="AE148">
        <v>0.64357668080663166</v>
      </c>
      <c r="AF148">
        <v>-2.05667243341856</v>
      </c>
      <c r="AG148">
        <v>16</v>
      </c>
      <c r="AH148" t="s">
        <v>515</v>
      </c>
      <c r="AI148">
        <f t="shared" si="14"/>
        <v>13.970983342289095</v>
      </c>
      <c r="AJ148">
        <f t="shared" si="15"/>
        <v>11.284255776464267</v>
      </c>
      <c r="AK148">
        <v>1.9810005163369893</v>
      </c>
      <c r="AL148">
        <v>0.71449490522946257</v>
      </c>
      <c r="AM148">
        <v>9.6958835414762152</v>
      </c>
      <c r="AN148">
        <f t="shared" si="18"/>
        <v>65.556152606125721</v>
      </c>
      <c r="AO148">
        <f t="shared" si="18"/>
        <v>11.337990327780762</v>
      </c>
      <c r="AP148">
        <v>25.255239118753362</v>
      </c>
    </row>
    <row r="149" spans="1:42">
      <c r="A149">
        <v>148</v>
      </c>
      <c r="B149" t="s">
        <v>233</v>
      </c>
      <c r="C149" t="s">
        <v>229</v>
      </c>
      <c r="D149" t="s">
        <v>230</v>
      </c>
      <c r="E149" s="25" t="s">
        <v>479</v>
      </c>
      <c r="F149" s="25" t="s">
        <v>258</v>
      </c>
      <c r="G149" s="27">
        <v>0</v>
      </c>
      <c r="H149">
        <v>4.231684739486908E-2</v>
      </c>
      <c r="I149">
        <v>9.55333988908149E-2</v>
      </c>
      <c r="J149">
        <v>0.13224014810896592</v>
      </c>
      <c r="K149">
        <v>0.15868817773075908</v>
      </c>
      <c r="L149">
        <v>0.26976990214229035</v>
      </c>
      <c r="M149">
        <v>1.057921184871727E-2</v>
      </c>
      <c r="N149">
        <v>8.4633694789738187E-2</v>
      </c>
      <c r="O149">
        <v>0.10579211848717272</v>
      </c>
      <c r="P149">
        <v>0</v>
      </c>
      <c r="Q149">
        <v>7.4054482941020891E-2</v>
      </c>
      <c r="R149">
        <f t="shared" si="16"/>
        <v>0.62946310499867764</v>
      </c>
      <c r="S149">
        <f t="shared" si="17"/>
        <v>7.4054482941020891E-2</v>
      </c>
      <c r="T149">
        <v>0</v>
      </c>
      <c r="U149">
        <v>-3.1193316945318146</v>
      </c>
      <c r="V149">
        <v>-2.2478694659491931</v>
      </c>
      <c r="W149">
        <v>-1.8812954345389097</v>
      </c>
      <c r="X149">
        <v>-1.6680212365329976</v>
      </c>
      <c r="Y149">
        <v>-0.9957903056518379</v>
      </c>
      <c r="Z149">
        <v>-4.5382287802342098</v>
      </c>
      <c r="AA149">
        <v>-2.3809918478415719</v>
      </c>
      <c r="AB149">
        <v>0</v>
      </c>
      <c r="AC149">
        <v>-2.134462255599904</v>
      </c>
      <c r="AD149">
        <v>-2.5260143177854162</v>
      </c>
      <c r="AE149">
        <v>0.52991422032851354</v>
      </c>
      <c r="AF149">
        <v>-2.5260143177854162</v>
      </c>
      <c r="AG149">
        <v>13</v>
      </c>
      <c r="AH149" t="s">
        <v>515</v>
      </c>
      <c r="AI149">
        <f t="shared" si="14"/>
        <v>13.224014810896593</v>
      </c>
      <c r="AJ149">
        <f t="shared" si="15"/>
        <v>8.463369478973819</v>
      </c>
      <c r="AK149">
        <v>1.9613486593253886</v>
      </c>
      <c r="AL149">
        <v>0.76467344418311789</v>
      </c>
      <c r="AM149">
        <v>13.785024628568399</v>
      </c>
      <c r="AN149">
        <f t="shared" si="18"/>
        <v>62.946310499867764</v>
      </c>
      <c r="AO149">
        <f t="shared" si="18"/>
        <v>7.4054482941020892</v>
      </c>
      <c r="AP149">
        <v>21.687384289870412</v>
      </c>
    </row>
    <row r="150" spans="1:42">
      <c r="A150">
        <v>149</v>
      </c>
      <c r="B150" t="s">
        <v>429</v>
      </c>
      <c r="C150" t="s">
        <v>229</v>
      </c>
      <c r="D150" t="s">
        <v>230</v>
      </c>
      <c r="E150" s="25" t="s">
        <v>479</v>
      </c>
      <c r="F150" s="25" t="s">
        <v>258</v>
      </c>
      <c r="G150" s="27">
        <v>0</v>
      </c>
      <c r="H150">
        <v>8.7158628704241708E-2</v>
      </c>
      <c r="I150">
        <v>0.17992735558520151</v>
      </c>
      <c r="J150">
        <v>8.7158628704241708E-2</v>
      </c>
      <c r="K150">
        <v>2.3242300987797788E-2</v>
      </c>
      <c r="L150">
        <v>0</v>
      </c>
      <c r="M150">
        <v>0.10459035444509002</v>
      </c>
      <c r="N150">
        <v>0.20918070889018009</v>
      </c>
      <c r="O150">
        <v>0</v>
      </c>
      <c r="P150">
        <v>0</v>
      </c>
      <c r="Q150">
        <v>0.19814061592097615</v>
      </c>
      <c r="R150">
        <f t="shared" si="16"/>
        <v>0.33701336432306789</v>
      </c>
      <c r="S150">
        <f t="shared" si="17"/>
        <v>0.19814061592097615</v>
      </c>
      <c r="T150">
        <v>0</v>
      </c>
      <c r="U150">
        <v>-2.3488323441593653</v>
      </c>
      <c r="V150">
        <v>-1.5168397377364873</v>
      </c>
      <c r="W150">
        <v>-2.3488323441593653</v>
      </c>
      <c r="X150">
        <v>-3.7382646792946796</v>
      </c>
      <c r="Y150">
        <v>0</v>
      </c>
      <c r="Z150">
        <v>-2.1472299844299059</v>
      </c>
      <c r="AA150">
        <v>-1.3298709712013106</v>
      </c>
      <c r="AB150">
        <v>0</v>
      </c>
      <c r="AC150">
        <v>0</v>
      </c>
      <c r="AD150">
        <v>-1.3979563008677338</v>
      </c>
      <c r="AE150">
        <v>-0.67663224632161101</v>
      </c>
      <c r="AF150">
        <v>-1.3979563008677338</v>
      </c>
      <c r="AG150">
        <v>10</v>
      </c>
      <c r="AH150" t="s">
        <v>515</v>
      </c>
      <c r="AI150">
        <f t="shared" si="14"/>
        <v>8.7158628704241714</v>
      </c>
      <c r="AJ150">
        <f t="shared" si="15"/>
        <v>20.918070889018008</v>
      </c>
      <c r="AK150">
        <v>1.9739415241836882</v>
      </c>
      <c r="AL150">
        <v>0.85727191155267002</v>
      </c>
      <c r="AM150">
        <v>26.70859842894432</v>
      </c>
      <c r="AN150">
        <f t="shared" si="18"/>
        <v>33.701336432306789</v>
      </c>
      <c r="AO150">
        <f t="shared" si="18"/>
        <v>19.814061592097616</v>
      </c>
      <c r="AP150">
        <v>29.633933759442179</v>
      </c>
    </row>
    <row r="151" spans="1:42">
      <c r="A151">
        <v>150</v>
      </c>
      <c r="B151" t="s">
        <v>297</v>
      </c>
      <c r="C151" t="s">
        <v>229</v>
      </c>
      <c r="D151" t="s">
        <v>230</v>
      </c>
      <c r="E151" s="25" t="s">
        <v>479</v>
      </c>
      <c r="F151" s="25" t="s">
        <v>258</v>
      </c>
      <c r="G151" s="27">
        <v>0</v>
      </c>
      <c r="H151">
        <v>0.04</v>
      </c>
      <c r="I151">
        <v>4.5610098176718093E-2</v>
      </c>
      <c r="J151">
        <v>0.12</v>
      </c>
      <c r="K151">
        <v>0.22285714285714286</v>
      </c>
      <c r="L151">
        <v>0.24</v>
      </c>
      <c r="M151">
        <v>0</v>
      </c>
      <c r="N151">
        <v>0.10857142857142861</v>
      </c>
      <c r="O151">
        <v>0.13714285714285715</v>
      </c>
      <c r="P151">
        <v>0</v>
      </c>
      <c r="Q151">
        <v>9.1428571428571428E-2</v>
      </c>
      <c r="R151">
        <f t="shared" si="16"/>
        <v>0.70857142857142863</v>
      </c>
      <c r="S151">
        <f t="shared" si="17"/>
        <v>9.1428571428571428E-2</v>
      </c>
      <c r="T151">
        <v>0</v>
      </c>
      <c r="U151">
        <v>-3.1780538303479453</v>
      </c>
      <c r="V151">
        <v>-3.0409431468257133</v>
      </c>
      <c r="W151">
        <v>-1.9924301646902063</v>
      </c>
      <c r="X151">
        <v>-1.2490932396064054</v>
      </c>
      <c r="Y151">
        <v>-1.1526795099383855</v>
      </c>
      <c r="Z151">
        <v>0</v>
      </c>
      <c r="AA151">
        <v>-2.1054170280830959</v>
      </c>
      <c r="AB151">
        <v>0</v>
      </c>
      <c r="AC151">
        <v>-1.8392260064669788</v>
      </c>
      <c r="AD151">
        <v>-2.2963154799804504</v>
      </c>
      <c r="AE151">
        <v>0.88845593288071134</v>
      </c>
      <c r="AF151">
        <v>-2.2963154799804504</v>
      </c>
      <c r="AG151">
        <v>9</v>
      </c>
      <c r="AH151" t="s">
        <v>515</v>
      </c>
      <c r="AI151">
        <f t="shared" si="14"/>
        <v>12</v>
      </c>
      <c r="AJ151">
        <f t="shared" si="15"/>
        <v>10.857142857142861</v>
      </c>
      <c r="AK151">
        <v>1.8400329313578807</v>
      </c>
      <c r="AL151">
        <v>0.83743507620355484</v>
      </c>
      <c r="AM151">
        <v>8.5610098176718097</v>
      </c>
      <c r="AN151">
        <f t="shared" si="18"/>
        <v>70.857142857142861</v>
      </c>
      <c r="AO151">
        <f t="shared" si="18"/>
        <v>9.1428571428571423</v>
      </c>
      <c r="AP151">
        <v>22.857142857142861</v>
      </c>
    </row>
    <row r="152" spans="1:42">
      <c r="A152">
        <v>151</v>
      </c>
      <c r="B152" t="s">
        <v>421</v>
      </c>
      <c r="C152" t="s">
        <v>229</v>
      </c>
      <c r="D152" t="s">
        <v>298</v>
      </c>
      <c r="E152" s="25" t="s">
        <v>479</v>
      </c>
      <c r="F152" s="25" t="s">
        <v>258</v>
      </c>
      <c r="G152" s="27">
        <v>0</v>
      </c>
      <c r="H152">
        <v>0.11683848797250862</v>
      </c>
      <c r="I152">
        <v>0.1272067146186954</v>
      </c>
      <c r="J152">
        <v>2.1147237642083004E-2</v>
      </c>
      <c r="K152">
        <v>0</v>
      </c>
      <c r="L152">
        <v>0</v>
      </c>
      <c r="M152">
        <v>0.20089875759978856</v>
      </c>
      <c r="N152">
        <v>0.28548770816812047</v>
      </c>
      <c r="O152">
        <v>0</v>
      </c>
      <c r="P152">
        <v>0</v>
      </c>
      <c r="Q152">
        <v>0.15886862278614861</v>
      </c>
      <c r="R152">
        <f t="shared" si="16"/>
        <v>0.486386465767909</v>
      </c>
      <c r="S152">
        <f t="shared" si="17"/>
        <v>0.15886862278614861</v>
      </c>
      <c r="T152">
        <v>0</v>
      </c>
      <c r="U152">
        <v>-2.0227155602790581</v>
      </c>
      <c r="V152">
        <v>-1.9258853039008299</v>
      </c>
      <c r="W152">
        <v>-3.8348719462397307</v>
      </c>
      <c r="X152">
        <v>0</v>
      </c>
      <c r="Y152">
        <v>0</v>
      </c>
      <c r="Z152">
        <v>-1.3806865614990811</v>
      </c>
      <c r="AA152">
        <v>-0.91740122615818265</v>
      </c>
      <c r="AB152">
        <v>0</v>
      </c>
      <c r="AC152">
        <v>0</v>
      </c>
      <c r="AD152">
        <v>-1.6666702743625244</v>
      </c>
      <c r="AE152">
        <v>-5.4467598774409015E-2</v>
      </c>
      <c r="AF152">
        <v>-1.6666702743625244</v>
      </c>
      <c r="AG152">
        <v>8</v>
      </c>
      <c r="AH152" t="s">
        <v>515</v>
      </c>
      <c r="AI152">
        <f t="shared" si="14"/>
        <v>2.1147237642083003</v>
      </c>
      <c r="AJ152">
        <f t="shared" si="15"/>
        <v>28.548770816812048</v>
      </c>
      <c r="AK152">
        <v>1.6489459446564447</v>
      </c>
      <c r="AL152">
        <v>0.79297537901660675</v>
      </c>
      <c r="AM152">
        <v>24.404520259120403</v>
      </c>
      <c r="AN152">
        <f t="shared" si="18"/>
        <v>48.638646576790897</v>
      </c>
      <c r="AO152">
        <f t="shared" si="18"/>
        <v>15.88686227861486</v>
      </c>
      <c r="AP152">
        <v>30.663494581020348</v>
      </c>
    </row>
    <row r="153" spans="1:42">
      <c r="A153">
        <v>152</v>
      </c>
      <c r="B153" t="s">
        <v>422</v>
      </c>
      <c r="C153" t="s">
        <v>229</v>
      </c>
      <c r="D153" t="s">
        <v>298</v>
      </c>
      <c r="E153" s="25" t="s">
        <v>479</v>
      </c>
      <c r="F153" s="25" t="s">
        <v>258</v>
      </c>
      <c r="G153" s="27">
        <v>0</v>
      </c>
      <c r="H153">
        <v>8.194482381862879E-2</v>
      </c>
      <c r="I153">
        <v>0.15857376930482514</v>
      </c>
      <c r="J153">
        <v>0.10379677683692981</v>
      </c>
      <c r="K153">
        <v>0</v>
      </c>
      <c r="L153">
        <v>0</v>
      </c>
      <c r="M153">
        <v>0.21851953018301007</v>
      </c>
      <c r="N153">
        <v>0.16388964763725758</v>
      </c>
      <c r="O153">
        <v>0</v>
      </c>
      <c r="P153">
        <v>0</v>
      </c>
      <c r="Q153">
        <v>0.13138486752253481</v>
      </c>
      <c r="R153">
        <f t="shared" si="16"/>
        <v>0.38240917782026762</v>
      </c>
      <c r="S153">
        <f t="shared" si="17"/>
        <v>0.13138486752253481</v>
      </c>
      <c r="T153">
        <v>0</v>
      </c>
      <c r="U153">
        <v>-2.4162113530689044</v>
      </c>
      <c r="V153">
        <v>-1.6688784392062226</v>
      </c>
      <c r="W153">
        <v>-2.1557322802406702</v>
      </c>
      <c r="X153">
        <v>0</v>
      </c>
      <c r="Y153">
        <v>0</v>
      </c>
      <c r="Z153">
        <v>-1.2743147653821831</v>
      </c>
      <c r="AA153">
        <v>-1.6295672837292663</v>
      </c>
      <c r="AB153">
        <v>0</v>
      </c>
      <c r="AC153">
        <v>0</v>
      </c>
      <c r="AD153">
        <v>-1.8887692056684613</v>
      </c>
      <c r="AE153">
        <v>-0.47933495667462017</v>
      </c>
      <c r="AF153">
        <v>-1.8887692056684613</v>
      </c>
      <c r="AG153">
        <v>10</v>
      </c>
      <c r="AH153" t="s">
        <v>515</v>
      </c>
      <c r="AI153">
        <f t="shared" si="14"/>
        <v>10.37967768369298</v>
      </c>
      <c r="AJ153">
        <f t="shared" si="15"/>
        <v>16.38896476372576</v>
      </c>
      <c r="AK153">
        <v>2.0056385920621889</v>
      </c>
      <c r="AL153">
        <v>0.87103777322481568</v>
      </c>
      <c r="AM153">
        <v>24.051859312345393</v>
      </c>
      <c r="AN153">
        <f t="shared" si="18"/>
        <v>38.240917782026763</v>
      </c>
      <c r="AO153">
        <f t="shared" si="18"/>
        <v>13.138486752253481</v>
      </c>
      <c r="AP153">
        <v>26.768642447418742</v>
      </c>
    </row>
    <row r="154" spans="1:42">
      <c r="A154">
        <v>153</v>
      </c>
      <c r="B154" t="s">
        <v>423</v>
      </c>
      <c r="C154" t="s">
        <v>229</v>
      </c>
      <c r="D154" t="s">
        <v>298</v>
      </c>
      <c r="E154" s="25" t="s">
        <v>479</v>
      </c>
      <c r="F154" s="25" t="s">
        <v>258</v>
      </c>
      <c r="G154" s="27">
        <v>5.4303556882975834E-3</v>
      </c>
      <c r="H154">
        <v>1.629106706489275E-2</v>
      </c>
      <c r="I154">
        <v>1.1040453865015676E-2</v>
      </c>
      <c r="J154">
        <v>0.22807493890849845</v>
      </c>
      <c r="K154">
        <v>0.19006244909041539</v>
      </c>
      <c r="L154">
        <v>0</v>
      </c>
      <c r="M154">
        <v>3.2582134129785494E-2</v>
      </c>
      <c r="N154">
        <v>0.15802335052945968</v>
      </c>
      <c r="O154">
        <v>0.3095302742329622</v>
      </c>
      <c r="P154">
        <v>5.4303556882975834E-3</v>
      </c>
      <c r="Q154">
        <v>4.9144718979093123E-2</v>
      </c>
      <c r="R154">
        <f t="shared" si="16"/>
        <v>0.69019820798262277</v>
      </c>
      <c r="S154">
        <f t="shared" si="17"/>
        <v>5.4575074667390706E-2</v>
      </c>
      <c r="T154">
        <v>-5.2103054892248233</v>
      </c>
      <c r="U154">
        <v>-4.1007131286729761</v>
      </c>
      <c r="V154">
        <v>-4.4950872760137557</v>
      </c>
      <c r="W154">
        <v>-1.2192132198136409</v>
      </c>
      <c r="X154">
        <v>-1.449604449471344</v>
      </c>
      <c r="Y154">
        <v>0</v>
      </c>
      <c r="Z154">
        <v>-3.3908664228237901</v>
      </c>
      <c r="AA154">
        <v>-1.6730094713690111</v>
      </c>
      <c r="AB154">
        <v>-5.2103054892248233</v>
      </c>
      <c r="AC154">
        <v>-0.80231622403357883</v>
      </c>
      <c r="AD154">
        <v>-2.9625924815799718</v>
      </c>
      <c r="AE154">
        <v>0.80104610188732328</v>
      </c>
      <c r="AF154">
        <v>-2.8520572122690586</v>
      </c>
      <c r="AG154">
        <v>17</v>
      </c>
      <c r="AH154" t="s">
        <v>515</v>
      </c>
      <c r="AI154">
        <f t="shared" si="14"/>
        <v>22.807493890849845</v>
      </c>
      <c r="AJ154">
        <f t="shared" si="15"/>
        <v>15.802335052945967</v>
      </c>
      <c r="AK154">
        <v>1.901485292201526</v>
      </c>
      <c r="AL154">
        <v>0.67114087832130331</v>
      </c>
      <c r="AM154">
        <v>3.2761876618206012</v>
      </c>
      <c r="AN154">
        <f t="shared" si="18"/>
        <v>69.019820798262273</v>
      </c>
      <c r="AO154">
        <f t="shared" si="18"/>
        <v>5.4575074667390711</v>
      </c>
      <c r="AP154">
        <v>38.609828943795812</v>
      </c>
    </row>
    <row r="155" spans="1:42">
      <c r="A155">
        <v>154</v>
      </c>
      <c r="B155" t="s">
        <v>424</v>
      </c>
      <c r="C155" t="s">
        <v>229</v>
      </c>
      <c r="D155" t="s">
        <v>298</v>
      </c>
      <c r="E155" s="25" t="s">
        <v>479</v>
      </c>
      <c r="F155" s="25" t="s">
        <v>258</v>
      </c>
      <c r="G155" s="27">
        <v>0</v>
      </c>
      <c r="H155">
        <v>0.12592187926795956</v>
      </c>
      <c r="I155">
        <v>8.7554921995346896E-2</v>
      </c>
      <c r="J155">
        <v>7.6481835564053524E-2</v>
      </c>
      <c r="K155">
        <v>3.277792952745151E-2</v>
      </c>
      <c r="L155">
        <v>2.7314941272876259E-2</v>
      </c>
      <c r="M155">
        <v>0.13657470636438132</v>
      </c>
      <c r="N155">
        <v>0.26768642447418739</v>
      </c>
      <c r="O155">
        <v>0</v>
      </c>
      <c r="P155">
        <v>5.4629882545752517E-3</v>
      </c>
      <c r="Q155">
        <v>0.1037967768369298</v>
      </c>
      <c r="R155">
        <f t="shared" si="16"/>
        <v>0.46435400163889651</v>
      </c>
      <c r="S155">
        <f t="shared" si="17"/>
        <v>0.10925976509150505</v>
      </c>
      <c r="T155">
        <v>0</v>
      </c>
      <c r="U155">
        <v>-1.9375080457911695</v>
      </c>
      <c r="V155">
        <v>-2.3438616187554699</v>
      </c>
      <c r="W155">
        <v>-2.4911371995386364</v>
      </c>
      <c r="X155">
        <v>-3.3846727093298581</v>
      </c>
      <c r="Y155">
        <v>-3.5726264972896864</v>
      </c>
      <c r="Z155">
        <v>-1.844035613793426</v>
      </c>
      <c r="AA155">
        <v>-1.0063925665713416</v>
      </c>
      <c r="AB155">
        <v>-5.2042813746214422</v>
      </c>
      <c r="AC155">
        <v>0</v>
      </c>
      <c r="AD155">
        <v>-2.1557322802406702</v>
      </c>
      <c r="AE155">
        <v>-0.14282629615203865</v>
      </c>
      <c r="AF155">
        <v>-2.0983246286813371</v>
      </c>
      <c r="AG155">
        <v>12</v>
      </c>
      <c r="AH155" t="s">
        <v>515</v>
      </c>
      <c r="AI155">
        <f t="shared" si="14"/>
        <v>7.6481835564053524</v>
      </c>
      <c r="AJ155">
        <f t="shared" si="15"/>
        <v>26.768642447418738</v>
      </c>
      <c r="AK155">
        <v>2.0397592245155249</v>
      </c>
      <c r="AL155">
        <v>0.82085949775600098</v>
      </c>
      <c r="AM155">
        <v>21.347680126330644</v>
      </c>
      <c r="AN155">
        <f t="shared" si="18"/>
        <v>46.435400163889653</v>
      </c>
      <c r="AO155">
        <f t="shared" si="18"/>
        <v>10.925976509150505</v>
      </c>
      <c r="AP155">
        <v>34.416826003824092</v>
      </c>
    </row>
    <row r="156" spans="1:42">
      <c r="A156">
        <v>155</v>
      </c>
      <c r="B156" t="s">
        <v>53</v>
      </c>
      <c r="C156" t="s">
        <v>229</v>
      </c>
      <c r="D156" t="s">
        <v>298</v>
      </c>
      <c r="E156" s="25" t="s">
        <v>479</v>
      </c>
      <c r="F156" s="25" t="s">
        <v>258</v>
      </c>
      <c r="G156" s="27">
        <v>0</v>
      </c>
      <c r="H156">
        <v>6.7702552719200906E-2</v>
      </c>
      <c r="I156">
        <v>0.10549911038537516</v>
      </c>
      <c r="J156">
        <v>1.1098779134295229E-2</v>
      </c>
      <c r="K156">
        <v>0.26082130965593781</v>
      </c>
      <c r="L156">
        <v>0</v>
      </c>
      <c r="M156">
        <v>7.2142064372918979E-2</v>
      </c>
      <c r="N156">
        <v>0.15538290788013318</v>
      </c>
      <c r="O156">
        <v>0</v>
      </c>
      <c r="P156">
        <v>5.5493895671476145E-3</v>
      </c>
      <c r="Q156">
        <v>0.16093229744728083</v>
      </c>
      <c r="R156">
        <f t="shared" si="16"/>
        <v>0.48834628190898999</v>
      </c>
      <c r="S156">
        <f t="shared" si="17"/>
        <v>0.16648168701442845</v>
      </c>
      <c r="T156">
        <v>0</v>
      </c>
      <c r="U156">
        <v>-2.6225280276640479</v>
      </c>
      <c r="V156">
        <v>-2.1375633769722522</v>
      </c>
      <c r="W156">
        <v>-4.4897593344767639</v>
      </c>
      <c r="X156">
        <v>-1.0417041563962306</v>
      </c>
      <c r="Y156">
        <v>0</v>
      </c>
      <c r="Z156">
        <v>-2.5542413431890645</v>
      </c>
      <c r="AA156">
        <v>-1.6929909352523815</v>
      </c>
      <c r="AB156">
        <v>-5.1885025005408298</v>
      </c>
      <c r="AC156">
        <v>0</v>
      </c>
      <c r="AD156">
        <v>-1.6513076337589583</v>
      </c>
      <c r="AE156">
        <v>-4.6623316084341754E-2</v>
      </c>
      <c r="AF156">
        <v>-1.6107703576678787</v>
      </c>
      <c r="AG156">
        <v>11</v>
      </c>
      <c r="AH156" t="s">
        <v>515</v>
      </c>
      <c r="AI156">
        <f t="shared" si="14"/>
        <v>1.1098779134295229</v>
      </c>
      <c r="AJ156">
        <f t="shared" si="15"/>
        <v>15.538290788013317</v>
      </c>
      <c r="AK156">
        <v>1.7575461888104373</v>
      </c>
      <c r="AL156">
        <v>0.73295369015818657</v>
      </c>
      <c r="AM156">
        <v>17.320166310457608</v>
      </c>
      <c r="AN156">
        <f t="shared" si="18"/>
        <v>48.834628190898997</v>
      </c>
      <c r="AO156">
        <f t="shared" si="18"/>
        <v>16.648168701442845</v>
      </c>
      <c r="AP156">
        <v>16.648168701442838</v>
      </c>
    </row>
    <row r="157" spans="1:42">
      <c r="A157">
        <v>156</v>
      </c>
      <c r="B157" t="s">
        <v>430</v>
      </c>
      <c r="C157" t="s">
        <v>229</v>
      </c>
      <c r="D157" t="s">
        <v>298</v>
      </c>
      <c r="E157" s="25" t="s">
        <v>479</v>
      </c>
      <c r="F157" s="25" t="s">
        <v>258</v>
      </c>
      <c r="G157" s="27">
        <v>4.9975012493753135E-3</v>
      </c>
      <c r="H157">
        <v>7.0214892553723152E-2</v>
      </c>
      <c r="I157">
        <v>0.2704776643936096</v>
      </c>
      <c r="J157">
        <v>5.9970014992503755E-2</v>
      </c>
      <c r="K157">
        <v>1.9990004997501254E-2</v>
      </c>
      <c r="L157">
        <v>0</v>
      </c>
      <c r="M157">
        <v>0.15992003998001003</v>
      </c>
      <c r="N157">
        <v>0.1501749125437282</v>
      </c>
      <c r="O157">
        <v>0.15992003998001003</v>
      </c>
      <c r="P157">
        <v>9.995002498750627E-3</v>
      </c>
      <c r="Q157">
        <v>9.995002498750627E-2</v>
      </c>
      <c r="R157">
        <f t="shared" si="16"/>
        <v>0.49000499750124948</v>
      </c>
      <c r="S157">
        <f t="shared" si="17"/>
        <v>0.1099450274862569</v>
      </c>
      <c r="T157">
        <v>-5.29380721107015</v>
      </c>
      <c r="U157">
        <v>-2.5833930590128764</v>
      </c>
      <c r="V157">
        <v>-0.99220046186673616</v>
      </c>
      <c r="W157">
        <v>-2.7520670865189842</v>
      </c>
      <c r="X157">
        <v>-3.8923303720824096</v>
      </c>
      <c r="Y157">
        <v>0</v>
      </c>
      <c r="Z157">
        <v>-1.6588231376148432</v>
      </c>
      <c r="AA157">
        <v>-1.7332298504719874</v>
      </c>
      <c r="AB157">
        <v>-4.5956247731445599</v>
      </c>
      <c r="AC157">
        <v>-1.6588231376148432</v>
      </c>
      <c r="AD157">
        <v>-2.1977799786279193</v>
      </c>
      <c r="AE157">
        <v>-3.9985336613498089E-2</v>
      </c>
      <c r="AF157">
        <v>-2.0913027369372998</v>
      </c>
      <c r="AG157">
        <v>14</v>
      </c>
      <c r="AH157" t="s">
        <v>515</v>
      </c>
      <c r="AI157">
        <f t="shared" si="14"/>
        <v>5.9970014992503753</v>
      </c>
      <c r="AJ157">
        <f t="shared" si="15"/>
        <v>15.017491254372819</v>
      </c>
      <c r="AK157">
        <v>2.0648875505003996</v>
      </c>
      <c r="AL157">
        <v>0.78243376046758117</v>
      </c>
      <c r="AM157">
        <v>34.569005819670807</v>
      </c>
      <c r="AN157">
        <f t="shared" si="18"/>
        <v>49.000499750124945</v>
      </c>
      <c r="AO157">
        <f t="shared" si="18"/>
        <v>10.99450274862569</v>
      </c>
      <c r="AP157">
        <v>21.014492753623195</v>
      </c>
    </row>
    <row r="158" spans="1:42">
      <c r="A158">
        <v>157</v>
      </c>
      <c r="B158" t="s">
        <v>432</v>
      </c>
      <c r="C158" t="s">
        <v>229</v>
      </c>
      <c r="D158" t="s">
        <v>431</v>
      </c>
      <c r="E158" s="25" t="s">
        <v>479</v>
      </c>
      <c r="F158" s="25" t="s">
        <v>258</v>
      </c>
      <c r="G158" s="27">
        <v>1.6949152542372881E-2</v>
      </c>
      <c r="H158">
        <v>2.8248587570621465E-2</v>
      </c>
      <c r="I158">
        <v>0.10730501343095537</v>
      </c>
      <c r="J158">
        <v>0.15819209039548024</v>
      </c>
      <c r="K158">
        <v>0.22033898305084743</v>
      </c>
      <c r="L158">
        <v>0</v>
      </c>
      <c r="M158">
        <v>2.8248587570621465E-2</v>
      </c>
      <c r="N158">
        <v>3.3898305084745756E-2</v>
      </c>
      <c r="O158">
        <v>0.3502824858757061</v>
      </c>
      <c r="P158">
        <v>0</v>
      </c>
      <c r="Q158">
        <v>3.9548022598870046E-2</v>
      </c>
      <c r="R158">
        <f t="shared" si="16"/>
        <v>0.63276836158192074</v>
      </c>
      <c r="S158">
        <f t="shared" si="17"/>
        <v>3.9548022598870046E-2</v>
      </c>
      <c r="T158">
        <v>-4.0604430105464191</v>
      </c>
      <c r="U158">
        <v>-3.5380565643793527</v>
      </c>
      <c r="V158">
        <v>-2.1185695900988524</v>
      </c>
      <c r="W158">
        <v>-1.6717417957702552</v>
      </c>
      <c r="X158">
        <v>-1.2636920390275586</v>
      </c>
      <c r="Y158">
        <v>0</v>
      </c>
      <c r="Z158">
        <v>-3.5380565643793527</v>
      </c>
      <c r="AA158">
        <v>-3.3499040872746053</v>
      </c>
      <c r="AB158">
        <v>0</v>
      </c>
      <c r="AC158">
        <v>-0.61779774331815918</v>
      </c>
      <c r="AD158">
        <v>-3.1898882879949486</v>
      </c>
      <c r="AE158">
        <v>0.54411160139945669</v>
      </c>
      <c r="AF158">
        <v>-3.1898882879949486</v>
      </c>
      <c r="AG158">
        <v>13</v>
      </c>
      <c r="AH158" t="s">
        <v>515</v>
      </c>
      <c r="AI158">
        <f t="shared" si="14"/>
        <v>15.819209039548024</v>
      </c>
      <c r="AJ158">
        <f t="shared" si="15"/>
        <v>3.3898305084745757</v>
      </c>
      <c r="AK158">
        <v>1.6604043231906669</v>
      </c>
      <c r="AL158">
        <v>0.64734390110295414</v>
      </c>
      <c r="AM158">
        <v>15.250275354394971</v>
      </c>
      <c r="AN158">
        <f t="shared" si="18"/>
        <v>63.276836158192076</v>
      </c>
      <c r="AO158">
        <f t="shared" si="18"/>
        <v>3.9548022598870047</v>
      </c>
      <c r="AP158">
        <v>19.209039548022599</v>
      </c>
    </row>
    <row r="159" spans="1:42">
      <c r="A159">
        <v>158</v>
      </c>
      <c r="B159" t="s">
        <v>433</v>
      </c>
      <c r="C159" t="s">
        <v>229</v>
      </c>
      <c r="D159" t="s">
        <v>431</v>
      </c>
      <c r="E159" s="25" t="s">
        <v>479</v>
      </c>
      <c r="F159" s="25" t="s">
        <v>258</v>
      </c>
      <c r="G159" s="27">
        <v>0</v>
      </c>
      <c r="H159">
        <v>0.12090752441125792</v>
      </c>
      <c r="I159">
        <v>4.0073050502967382E-2</v>
      </c>
      <c r="J159">
        <v>0.17805858701895463</v>
      </c>
      <c r="K159">
        <v>8.61573808156232E-2</v>
      </c>
      <c r="L159">
        <v>0</v>
      </c>
      <c r="M159">
        <v>0</v>
      </c>
      <c r="N159">
        <v>6.8925904652498565E-2</v>
      </c>
      <c r="O159">
        <v>0.32739804709936809</v>
      </c>
      <c r="P159">
        <v>0</v>
      </c>
      <c r="Q159">
        <v>0.13239517518667432</v>
      </c>
      <c r="R159">
        <f t="shared" si="16"/>
        <v>0.48248133256748987</v>
      </c>
      <c r="S159">
        <f t="shared" si="17"/>
        <v>0.13239517518667432</v>
      </c>
      <c r="T159">
        <v>0</v>
      </c>
      <c r="U159">
        <v>-1.9838641052630308</v>
      </c>
      <c r="V159">
        <v>-3.1761531361944542</v>
      </c>
      <c r="W159">
        <v>-1.5295564820772589</v>
      </c>
      <c r="X159">
        <v>-2.3614827342415312</v>
      </c>
      <c r="Y159">
        <v>0</v>
      </c>
      <c r="Z159">
        <v>0</v>
      </c>
      <c r="AA159">
        <v>-2.6033067789536299</v>
      </c>
      <c r="AB159">
        <v>0</v>
      </c>
      <c r="AC159">
        <v>-0.71997700276912191</v>
      </c>
      <c r="AD159">
        <v>-1.8799451383900234</v>
      </c>
      <c r="AE159">
        <v>-7.0103365770978865E-2</v>
      </c>
      <c r="AF159">
        <v>-1.8799451383900234</v>
      </c>
      <c r="AG159">
        <v>14</v>
      </c>
      <c r="AH159" t="s">
        <v>515</v>
      </c>
      <c r="AI159">
        <f t="shared" si="14"/>
        <v>17.805858701895463</v>
      </c>
      <c r="AJ159">
        <f t="shared" si="15"/>
        <v>6.8925904652498566</v>
      </c>
      <c r="AK159">
        <v>1.8247518795466149</v>
      </c>
      <c r="AL159">
        <v>0.69144078799252195</v>
      </c>
      <c r="AM159">
        <v>16.09805749142253</v>
      </c>
      <c r="AN159">
        <f t="shared" si="18"/>
        <v>48.248133256748986</v>
      </c>
      <c r="AO159">
        <f t="shared" si="18"/>
        <v>13.239517518667432</v>
      </c>
      <c r="AP159">
        <v>24.69844916714532</v>
      </c>
    </row>
    <row r="160" spans="1:42">
      <c r="A160">
        <v>159</v>
      </c>
      <c r="B160" t="s">
        <v>434</v>
      </c>
      <c r="C160" t="s">
        <v>229</v>
      </c>
      <c r="D160" t="s">
        <v>431</v>
      </c>
      <c r="E160" s="25" t="s">
        <v>479</v>
      </c>
      <c r="F160" s="25" t="s">
        <v>258</v>
      </c>
      <c r="G160" s="27">
        <v>6.7408156386922829E-3</v>
      </c>
      <c r="H160">
        <v>0.10819009100101114</v>
      </c>
      <c r="I160">
        <v>0.12020396403448694</v>
      </c>
      <c r="J160">
        <v>0.16852039096730712</v>
      </c>
      <c r="K160">
        <v>2.6963262554769132E-2</v>
      </c>
      <c r="L160">
        <v>0</v>
      </c>
      <c r="M160">
        <v>6.066734074823054E-2</v>
      </c>
      <c r="N160">
        <v>0.1688574317492417</v>
      </c>
      <c r="O160">
        <v>0.20896528479946075</v>
      </c>
      <c r="P160">
        <v>0</v>
      </c>
      <c r="Q160">
        <v>0.11627906976744187</v>
      </c>
      <c r="R160">
        <f t="shared" si="16"/>
        <v>0.46545331985170213</v>
      </c>
      <c r="S160">
        <f t="shared" si="17"/>
        <v>0.11627906976744187</v>
      </c>
      <c r="T160">
        <v>-4.9928107091837033</v>
      </c>
      <c r="U160">
        <v>-2.1093632215448848</v>
      </c>
      <c r="V160">
        <v>-1.9905001030822023</v>
      </c>
      <c r="W160">
        <v>-1.5961500181071644</v>
      </c>
      <c r="X160">
        <v>-3.5859465449890533</v>
      </c>
      <c r="Y160">
        <v>0</v>
      </c>
      <c r="Z160">
        <v>-2.7397641765917378</v>
      </c>
      <c r="AA160">
        <v>-1.5937465826394246</v>
      </c>
      <c r="AB160">
        <v>0</v>
      </c>
      <c r="AC160">
        <v>-1.3311737178118861</v>
      </c>
      <c r="AD160">
        <v>-2.0281482472922852</v>
      </c>
      <c r="AE160">
        <v>-0.1384072487855009</v>
      </c>
      <c r="AF160">
        <v>-2.0281482472922852</v>
      </c>
      <c r="AG160">
        <v>13</v>
      </c>
      <c r="AH160" t="s">
        <v>515</v>
      </c>
      <c r="AI160">
        <f t="shared" si="14"/>
        <v>16.85203909673071</v>
      </c>
      <c r="AJ160">
        <f t="shared" si="15"/>
        <v>16.885743174924169</v>
      </c>
      <c r="AK160">
        <v>1.8995322056141835</v>
      </c>
      <c r="AL160">
        <v>0.7405729863977123</v>
      </c>
      <c r="AM160">
        <v>23.513487067419035</v>
      </c>
      <c r="AN160">
        <f t="shared" si="18"/>
        <v>46.545331985170215</v>
      </c>
      <c r="AO160">
        <f t="shared" si="18"/>
        <v>11.627906976744187</v>
      </c>
      <c r="AP160">
        <v>33.737782271654879</v>
      </c>
    </row>
    <row r="161" spans="1:42">
      <c r="A161">
        <v>160</v>
      </c>
      <c r="B161" t="s">
        <v>435</v>
      </c>
      <c r="C161" t="s">
        <v>229</v>
      </c>
      <c r="D161" t="s">
        <v>431</v>
      </c>
      <c r="E161" s="25" t="s">
        <v>479</v>
      </c>
      <c r="F161" s="25" t="s">
        <v>258</v>
      </c>
      <c r="G161" s="27">
        <v>0</v>
      </c>
      <c r="H161">
        <v>0.14315414315414318</v>
      </c>
      <c r="I161">
        <v>0.15411024667686662</v>
      </c>
      <c r="J161">
        <v>0.1425601425601426</v>
      </c>
      <c r="K161">
        <v>2.3760023760023761E-2</v>
      </c>
      <c r="L161">
        <v>0</v>
      </c>
      <c r="M161">
        <v>7.7220077220077218E-2</v>
      </c>
      <c r="N161">
        <v>0.11909711909711912</v>
      </c>
      <c r="O161">
        <v>0.18414018414018413</v>
      </c>
      <c r="P161">
        <v>0</v>
      </c>
      <c r="Q161">
        <v>0.10216810216810215</v>
      </c>
      <c r="R161">
        <f t="shared" si="16"/>
        <v>0.40421740421740421</v>
      </c>
      <c r="S161">
        <f t="shared" si="17"/>
        <v>0.10216810216810215</v>
      </c>
      <c r="T161">
        <v>0</v>
      </c>
      <c r="U161">
        <v>-1.7893360648915995</v>
      </c>
      <c r="V161">
        <v>-1.7027208020930589</v>
      </c>
      <c r="W161">
        <v>-1.7941870757609981</v>
      </c>
      <c r="X161">
        <v>-3.7157039389903379</v>
      </c>
      <c r="Y161">
        <v>0</v>
      </c>
      <c r="Z161">
        <v>-2.4807312783775197</v>
      </c>
      <c r="AA161">
        <v>-2.0010080953913079</v>
      </c>
      <c r="AB161">
        <v>0</v>
      </c>
      <c r="AC161">
        <v>-1.4885452080561365</v>
      </c>
      <c r="AD161">
        <v>-2.1733633374060597</v>
      </c>
      <c r="AE161">
        <v>-0.38792296587041475</v>
      </c>
      <c r="AF161">
        <v>-2.1733633374060597</v>
      </c>
      <c r="AG161">
        <v>13</v>
      </c>
      <c r="AH161" t="s">
        <v>515</v>
      </c>
      <c r="AI161">
        <f t="shared" si="14"/>
        <v>14.256014256014261</v>
      </c>
      <c r="AJ161">
        <f t="shared" si="15"/>
        <v>11.909711909711913</v>
      </c>
      <c r="AK161">
        <v>1.988465870754923</v>
      </c>
      <c r="AL161">
        <v>0.77524566517089277</v>
      </c>
      <c r="AM161">
        <v>29.726438983100977</v>
      </c>
      <c r="AN161">
        <f t="shared" si="18"/>
        <v>40.421740421740424</v>
      </c>
      <c r="AO161">
        <f t="shared" si="18"/>
        <v>10.216810216810215</v>
      </c>
      <c r="AP161">
        <v>26.165726165726173</v>
      </c>
    </row>
    <row r="162" spans="1:42">
      <c r="A162">
        <v>161</v>
      </c>
      <c r="B162" t="s">
        <v>436</v>
      </c>
      <c r="C162" t="s">
        <v>229</v>
      </c>
      <c r="D162" t="s">
        <v>431</v>
      </c>
      <c r="E162" s="25" t="s">
        <v>479</v>
      </c>
      <c r="F162" s="25" t="s">
        <v>258</v>
      </c>
      <c r="G162" s="27">
        <v>5.3149083178315173E-3</v>
      </c>
      <c r="H162">
        <v>9.0619186819027378E-2</v>
      </c>
      <c r="I162">
        <v>0.11692798299229339</v>
      </c>
      <c r="J162">
        <v>0.12224289131012492</v>
      </c>
      <c r="K162">
        <v>3.7204358224820627E-2</v>
      </c>
      <c r="L162">
        <v>1.5944724953494551E-2</v>
      </c>
      <c r="M162">
        <v>4.7834174860483657E-2</v>
      </c>
      <c r="N162">
        <v>0.1753919744884401</v>
      </c>
      <c r="O162">
        <v>0.308264682434228</v>
      </c>
      <c r="P162">
        <v>0</v>
      </c>
      <c r="Q162">
        <v>6.4310390645761356E-2</v>
      </c>
      <c r="R162">
        <f t="shared" si="16"/>
        <v>0.58463991496146694</v>
      </c>
      <c r="S162">
        <f t="shared" si="17"/>
        <v>6.4310390645761356E-2</v>
      </c>
      <c r="T162">
        <v>-5.2319104343504383</v>
      </c>
      <c r="U162">
        <v>-2.3060979771686219</v>
      </c>
      <c r="V162">
        <v>-2.0218485414422873</v>
      </c>
      <c r="W162">
        <v>-1.9713599359076488</v>
      </c>
      <c r="X162">
        <v>-3.2534152682857731</v>
      </c>
      <c r="Y162">
        <v>-4.1225540186915124</v>
      </c>
      <c r="Z162">
        <v>-2.9909988664147433</v>
      </c>
      <c r="AA162">
        <v>-1.5478848294279088</v>
      </c>
      <c r="AB162">
        <v>0</v>
      </c>
      <c r="AC162">
        <v>-0.80824462089415505</v>
      </c>
      <c r="AD162">
        <v>-2.677562592998366</v>
      </c>
      <c r="AE162">
        <v>0.34185030892493073</v>
      </c>
      <c r="AF162">
        <v>-2.677562592998366</v>
      </c>
      <c r="AG162">
        <v>19</v>
      </c>
      <c r="AH162" t="s">
        <v>515</v>
      </c>
      <c r="AI162">
        <f t="shared" ref="AI162:AI194" si="19">J162*100</f>
        <v>12.224289131012492</v>
      </c>
      <c r="AJ162">
        <f t="shared" ref="AJ162:AJ194" si="20">N162*100</f>
        <v>17.539197448844011</v>
      </c>
      <c r="AK162">
        <v>2.0452755477214883</v>
      </c>
      <c r="AL162">
        <v>0.69462317344423219</v>
      </c>
      <c r="AM162">
        <v>21.286207812915229</v>
      </c>
      <c r="AN162">
        <f t="shared" si="18"/>
        <v>58.463991496146697</v>
      </c>
      <c r="AO162">
        <f t="shared" si="18"/>
        <v>6.4310390645761357</v>
      </c>
      <c r="AP162">
        <v>29.763486579856504</v>
      </c>
    </row>
    <row r="163" spans="1:42">
      <c r="A163">
        <v>162</v>
      </c>
      <c r="B163" t="s">
        <v>57</v>
      </c>
      <c r="C163" t="s">
        <v>229</v>
      </c>
      <c r="D163" t="s">
        <v>431</v>
      </c>
      <c r="E163" s="25" t="s">
        <v>479</v>
      </c>
      <c r="F163" s="25" t="s">
        <v>258</v>
      </c>
      <c r="G163" s="27">
        <v>0</v>
      </c>
      <c r="H163">
        <v>5.5248618784530384E-2</v>
      </c>
      <c r="I163">
        <v>7.1613250859267993E-2</v>
      </c>
      <c r="J163">
        <v>0.16022099447513816</v>
      </c>
      <c r="K163">
        <v>0.18232044198895031</v>
      </c>
      <c r="L163">
        <v>0</v>
      </c>
      <c r="M163">
        <v>8.2872928176795577E-2</v>
      </c>
      <c r="N163">
        <v>2.2099447513812157E-2</v>
      </c>
      <c r="O163">
        <v>0.39226519337016574</v>
      </c>
      <c r="P163">
        <v>0</v>
      </c>
      <c r="Q163">
        <v>3.3149171270718238E-2</v>
      </c>
      <c r="R163">
        <f t="shared" si="16"/>
        <v>0.6795580110497238</v>
      </c>
      <c r="S163">
        <f t="shared" si="17"/>
        <v>3.3149171270718238E-2</v>
      </c>
      <c r="T163">
        <v>0</v>
      </c>
      <c r="U163">
        <v>-2.8390784635086144</v>
      </c>
      <c r="V163">
        <v>-2.562168276796787</v>
      </c>
      <c r="W163">
        <v>-1.6565846908598021</v>
      </c>
      <c r="X163">
        <v>-1.5007047122976347</v>
      </c>
      <c r="Y163">
        <v>0</v>
      </c>
      <c r="Z163">
        <v>-2.4039375872543332</v>
      </c>
      <c r="AA163">
        <v>-3.7898553714539385</v>
      </c>
      <c r="AB163">
        <v>0</v>
      </c>
      <c r="AC163">
        <v>-0.43780048875110072</v>
      </c>
      <c r="AD163">
        <v>-3.3730265046954586</v>
      </c>
      <c r="AE163">
        <v>0.7517413448259983</v>
      </c>
      <c r="AF163">
        <v>-3.3730265046954586</v>
      </c>
      <c r="AG163">
        <v>14</v>
      </c>
      <c r="AH163" t="s">
        <v>515</v>
      </c>
      <c r="AI163">
        <f t="shared" si="19"/>
        <v>16.022099447513817</v>
      </c>
      <c r="AJ163">
        <f t="shared" si="20"/>
        <v>2.2099447513812156</v>
      </c>
      <c r="AK163">
        <v>1.6631261774637665</v>
      </c>
      <c r="AL163">
        <v>0.63019706271641684</v>
      </c>
      <c r="AM163">
        <v>12.686186964379836</v>
      </c>
      <c r="AN163">
        <f t="shared" si="18"/>
        <v>67.95580110497238</v>
      </c>
      <c r="AO163">
        <f t="shared" si="18"/>
        <v>3.3149171270718236</v>
      </c>
      <c r="AP163">
        <v>18.232044198895032</v>
      </c>
    </row>
    <row r="164" spans="1:42">
      <c r="A164">
        <v>163</v>
      </c>
      <c r="B164" t="s">
        <v>59</v>
      </c>
      <c r="C164" t="s">
        <v>229</v>
      </c>
      <c r="D164" t="s">
        <v>58</v>
      </c>
      <c r="E164" s="25" t="s">
        <v>357</v>
      </c>
      <c r="F164" s="25" t="s">
        <v>258</v>
      </c>
      <c r="G164" s="27">
        <v>0</v>
      </c>
      <c r="H164">
        <v>6.5934065934065936E-2</v>
      </c>
      <c r="I164">
        <v>2.7292930295853498E-2</v>
      </c>
      <c r="J164">
        <v>0.10439560439560441</v>
      </c>
      <c r="K164">
        <v>0.17032967032967039</v>
      </c>
      <c r="L164">
        <v>0</v>
      </c>
      <c r="M164">
        <v>5.4945054945054949E-3</v>
      </c>
      <c r="N164">
        <v>0</v>
      </c>
      <c r="O164">
        <v>0.57692307692307698</v>
      </c>
      <c r="P164">
        <v>0</v>
      </c>
      <c r="Q164">
        <v>4.9450549450549455E-2</v>
      </c>
      <c r="R164">
        <f t="shared" si="16"/>
        <v>0.75274725274725285</v>
      </c>
      <c r="S164">
        <f t="shared" si="17"/>
        <v>4.9450549450549455E-2</v>
      </c>
      <c r="T164">
        <v>0</v>
      </c>
      <c r="U164">
        <v>-2.6508917872622613</v>
      </c>
      <c r="V164">
        <v>-3.5734552728406905</v>
      </c>
      <c r="W164">
        <v>-2.1493112216403216</v>
      </c>
      <c r="X164">
        <v>-1.5832926323297778</v>
      </c>
      <c r="Y164">
        <v>0</v>
      </c>
      <c r="Z164">
        <v>-5.1984970312658261</v>
      </c>
      <c r="AA164">
        <v>0</v>
      </c>
      <c r="AB164">
        <v>0</v>
      </c>
      <c r="AC164">
        <v>0.31015492830383978</v>
      </c>
      <c r="AD164">
        <v>-2.9560670171615593</v>
      </c>
      <c r="AE164">
        <v>1.1133184360578057</v>
      </c>
      <c r="AF164">
        <v>-2.9560670171615593</v>
      </c>
      <c r="AG164">
        <v>10</v>
      </c>
      <c r="AH164" t="s">
        <v>515</v>
      </c>
      <c r="AI164">
        <f t="shared" si="19"/>
        <v>10.439560439560442</v>
      </c>
      <c r="AJ164">
        <f t="shared" si="20"/>
        <v>0</v>
      </c>
      <c r="AK164">
        <v>1.1812204850055898</v>
      </c>
      <c r="AL164">
        <v>0.51299753854901042</v>
      </c>
      <c r="AM164">
        <v>9.3226996229919443</v>
      </c>
      <c r="AN164">
        <f t="shared" si="18"/>
        <v>75.274725274725284</v>
      </c>
      <c r="AO164">
        <f t="shared" si="18"/>
        <v>4.9450549450549453</v>
      </c>
      <c r="AP164">
        <v>10.439560439560442</v>
      </c>
    </row>
    <row r="165" spans="1:42">
      <c r="A165">
        <v>164</v>
      </c>
      <c r="B165" t="s">
        <v>394</v>
      </c>
      <c r="C165" t="s">
        <v>229</v>
      </c>
      <c r="D165" t="s">
        <v>58</v>
      </c>
      <c r="E165" s="25" t="s">
        <v>357</v>
      </c>
      <c r="F165" s="25" t="s">
        <v>258</v>
      </c>
      <c r="G165" s="27">
        <v>2.4367956137678955E-2</v>
      </c>
      <c r="H165">
        <v>3.6551934206518429E-2</v>
      </c>
      <c r="I165">
        <v>2.9682864455510473E-2</v>
      </c>
      <c r="J165">
        <v>0.15839171489491324</v>
      </c>
      <c r="K165">
        <v>3.6551934206518435E-2</v>
      </c>
      <c r="L165">
        <v>0</v>
      </c>
      <c r="M165">
        <v>4.2643923240938172E-2</v>
      </c>
      <c r="N165">
        <v>0.14011574779165401</v>
      </c>
      <c r="O165">
        <v>0.46299116661590012</v>
      </c>
      <c r="P165">
        <v>0</v>
      </c>
      <c r="Q165">
        <v>7.4017666768199819E-2</v>
      </c>
      <c r="R165">
        <f t="shared" si="16"/>
        <v>0.68230277185501076</v>
      </c>
      <c r="S165">
        <f t="shared" si="17"/>
        <v>7.4017666768199819E-2</v>
      </c>
      <c r="T165">
        <v>-3.6898165149352766</v>
      </c>
      <c r="U165">
        <v>-3.2717844805236029</v>
      </c>
      <c r="V165">
        <v>-3.4870530369767048</v>
      </c>
      <c r="W165">
        <v>-1.670243513347943</v>
      </c>
      <c r="X165">
        <v>-3.2717844805236025</v>
      </c>
      <c r="Y165">
        <v>0</v>
      </c>
      <c r="Z165">
        <v>-3.1112906141882632</v>
      </c>
      <c r="AA165">
        <v>-1.8143289387703483</v>
      </c>
      <c r="AB165">
        <v>0</v>
      </c>
      <c r="AC165">
        <v>-0.14830656855754809</v>
      </c>
      <c r="AD165">
        <v>-2.5265513510597191</v>
      </c>
      <c r="AE165">
        <v>0.76437468984831347</v>
      </c>
      <c r="AF165">
        <v>-2.5265513510597191</v>
      </c>
      <c r="AG165">
        <v>13</v>
      </c>
      <c r="AH165" t="s">
        <v>515</v>
      </c>
      <c r="AI165">
        <f t="shared" si="19"/>
        <v>15.839171489491324</v>
      </c>
      <c r="AJ165">
        <f t="shared" si="20"/>
        <v>14.0115747791654</v>
      </c>
      <c r="AK165">
        <v>1.6395154574291464</v>
      </c>
      <c r="AL165">
        <v>0.63919993299662337</v>
      </c>
      <c r="AM165">
        <v>9.0602754799707856</v>
      </c>
      <c r="AN165">
        <f t="shared" si="18"/>
        <v>68.23027718550108</v>
      </c>
      <c r="AO165">
        <f t="shared" si="18"/>
        <v>7.4017666768199817</v>
      </c>
      <c r="AP165">
        <v>29.850746268656724</v>
      </c>
    </row>
    <row r="166" spans="1:42">
      <c r="A166">
        <v>165</v>
      </c>
      <c r="B166" t="s">
        <v>195</v>
      </c>
      <c r="C166" t="s">
        <v>229</v>
      </c>
      <c r="D166" t="s">
        <v>58</v>
      </c>
      <c r="E166" s="25" t="s">
        <v>357</v>
      </c>
      <c r="F166" s="25" t="s">
        <v>258</v>
      </c>
      <c r="G166" s="27">
        <v>6.2794348508634227E-3</v>
      </c>
      <c r="H166">
        <v>4.3956043956043959E-2</v>
      </c>
      <c r="I166">
        <v>8.0668126528192594E-2</v>
      </c>
      <c r="J166">
        <v>0.30769230769230754</v>
      </c>
      <c r="K166">
        <v>6.2794348508634232E-2</v>
      </c>
      <c r="L166">
        <v>0</v>
      </c>
      <c r="M166">
        <v>5.6514913657770796E-2</v>
      </c>
      <c r="N166">
        <v>0.10078492935635795</v>
      </c>
      <c r="O166">
        <v>0.29513343799058089</v>
      </c>
      <c r="P166">
        <v>0</v>
      </c>
      <c r="Q166">
        <v>5.1491365777080071E-2</v>
      </c>
      <c r="R166">
        <f t="shared" si="16"/>
        <v>0.51522762951334389</v>
      </c>
      <c r="S166">
        <f t="shared" si="17"/>
        <v>5.1491365777080071E-2</v>
      </c>
      <c r="T166">
        <v>-5.0641760610242859</v>
      </c>
      <c r="U166">
        <v>-3.0796137575346929</v>
      </c>
      <c r="V166">
        <v>-2.4333036469454243</v>
      </c>
      <c r="W166">
        <v>-0.81093021621632955</v>
      </c>
      <c r="X166">
        <v>-2.7030376592786656</v>
      </c>
      <c r="Y166">
        <v>0</v>
      </c>
      <c r="Z166">
        <v>-2.8150759960790976</v>
      </c>
      <c r="AA166">
        <v>-2.1885334049505198</v>
      </c>
      <c r="AB166">
        <v>0</v>
      </c>
      <c r="AC166">
        <v>-0.87058092491230477</v>
      </c>
      <c r="AD166">
        <v>-2.9134767535624735</v>
      </c>
      <c r="AE166">
        <v>6.0929360505369838E-2</v>
      </c>
      <c r="AF166">
        <v>-2.9134767535624735</v>
      </c>
      <c r="AG166">
        <v>13</v>
      </c>
      <c r="AH166" t="s">
        <v>515</v>
      </c>
      <c r="AI166">
        <f t="shared" si="19"/>
        <v>30.769230769230756</v>
      </c>
      <c r="AJ166">
        <f t="shared" si="20"/>
        <v>10.078492935635795</v>
      </c>
      <c r="AK166">
        <v>1.7125506700642228</v>
      </c>
      <c r="AL166">
        <v>0.66767426229385263</v>
      </c>
      <c r="AM166">
        <v>13.090360533509998</v>
      </c>
      <c r="AN166">
        <f t="shared" si="18"/>
        <v>51.522762951334386</v>
      </c>
      <c r="AO166">
        <f t="shared" si="18"/>
        <v>5.1491365777080071</v>
      </c>
      <c r="AP166">
        <v>40.847723704866553</v>
      </c>
    </row>
    <row r="167" spans="1:42">
      <c r="A167">
        <v>166</v>
      </c>
      <c r="B167" t="s">
        <v>196</v>
      </c>
      <c r="C167" t="s">
        <v>229</v>
      </c>
      <c r="D167" t="s">
        <v>58</v>
      </c>
      <c r="E167" s="25" t="s">
        <v>357</v>
      </c>
      <c r="F167" s="25" t="s">
        <v>258</v>
      </c>
      <c r="G167" s="27">
        <v>0</v>
      </c>
      <c r="H167">
        <v>6.8204954190702397E-2</v>
      </c>
      <c r="I167">
        <v>5.9607409166151835E-2</v>
      </c>
      <c r="J167">
        <v>0.35290125551408197</v>
      </c>
      <c r="K167">
        <v>0.26501526976586359</v>
      </c>
      <c r="L167">
        <v>0</v>
      </c>
      <c r="M167">
        <v>3.3932813030200203E-2</v>
      </c>
      <c r="N167">
        <v>0.10858500169664066</v>
      </c>
      <c r="O167">
        <v>8.822531387852052E-2</v>
      </c>
      <c r="P167">
        <v>0</v>
      </c>
      <c r="Q167">
        <v>2.2056328469630133E-2</v>
      </c>
      <c r="R167">
        <f t="shared" si="16"/>
        <v>0.49575839837122493</v>
      </c>
      <c r="S167">
        <f t="shared" si="17"/>
        <v>2.2056328469630133E-2</v>
      </c>
      <c r="T167">
        <v>0</v>
      </c>
      <c r="U167">
        <v>-2.6145956782688411</v>
      </c>
      <c r="V167">
        <v>-2.7585175566827105</v>
      </c>
      <c r="W167">
        <v>-0.60631061346500126</v>
      </c>
      <c r="X167">
        <v>-1.0200622777212498</v>
      </c>
      <c r="Y167">
        <v>0</v>
      </c>
      <c r="Z167">
        <v>-3.3488509012899463</v>
      </c>
      <c r="AA167">
        <v>-2.1052767938917674</v>
      </c>
      <c r="AB167">
        <v>0</v>
      </c>
      <c r="AC167">
        <v>-2.3354989775999635</v>
      </c>
      <c r="AD167">
        <v>-3.7918525066638304</v>
      </c>
      <c r="AE167">
        <v>-1.6966813527005221E-2</v>
      </c>
      <c r="AF167">
        <v>-3.7918525066638304</v>
      </c>
      <c r="AG167">
        <v>13</v>
      </c>
      <c r="AH167" t="s">
        <v>515</v>
      </c>
      <c r="AI167">
        <f t="shared" si="19"/>
        <v>35.290125551408195</v>
      </c>
      <c r="AJ167">
        <f t="shared" si="20"/>
        <v>10.858500169664067</v>
      </c>
      <c r="AK167">
        <v>1.6677434633190729</v>
      </c>
      <c r="AL167">
        <v>0.65020522080388943</v>
      </c>
      <c r="AM167">
        <v>12.781236335685422</v>
      </c>
      <c r="AN167">
        <f t="shared" si="18"/>
        <v>49.575839837122494</v>
      </c>
      <c r="AO167">
        <f t="shared" si="18"/>
        <v>2.2056328469630135</v>
      </c>
      <c r="AP167">
        <v>46.148625721072264</v>
      </c>
    </row>
    <row r="168" spans="1:42">
      <c r="A168">
        <v>167</v>
      </c>
      <c r="B168" t="s">
        <v>155</v>
      </c>
      <c r="C168" t="s">
        <v>229</v>
      </c>
      <c r="D168" t="s">
        <v>58</v>
      </c>
      <c r="E168" s="25" t="s">
        <v>357</v>
      </c>
      <c r="F168" s="25" t="s">
        <v>258</v>
      </c>
      <c r="G168" s="27">
        <v>0</v>
      </c>
      <c r="H168">
        <v>1.3153567905294313E-2</v>
      </c>
      <c r="I168">
        <v>4.4775612033714454E-2</v>
      </c>
      <c r="J168">
        <v>0.16441959881617896</v>
      </c>
      <c r="K168">
        <v>0.13844130220322265</v>
      </c>
      <c r="L168">
        <v>0</v>
      </c>
      <c r="M168">
        <v>1.9730351857941471E-2</v>
      </c>
      <c r="N168">
        <v>0</v>
      </c>
      <c r="O168">
        <v>0.54587306806971403</v>
      </c>
      <c r="P168">
        <v>0</v>
      </c>
      <c r="Q168">
        <v>1.9730351857941468E-2</v>
      </c>
      <c r="R168">
        <f t="shared" si="16"/>
        <v>0.7040447221308781</v>
      </c>
      <c r="S168">
        <f t="shared" si="17"/>
        <v>1.9730351857941468E-2</v>
      </c>
      <c r="T168">
        <v>0</v>
      </c>
      <c r="U168">
        <v>-4.3178213913264303</v>
      </c>
      <c r="V168">
        <v>-3.0602826571548691</v>
      </c>
      <c r="W168">
        <v>-1.6257048848979718</v>
      </c>
      <c r="X168">
        <v>-1.8282967630727609</v>
      </c>
      <c r="Y168">
        <v>0</v>
      </c>
      <c r="Z168">
        <v>-3.9056695314559704</v>
      </c>
      <c r="AA168">
        <v>0</v>
      </c>
      <c r="AB168">
        <v>0</v>
      </c>
      <c r="AC168">
        <v>0.1840097279412973</v>
      </c>
      <c r="AD168">
        <v>-3.9056695314559704</v>
      </c>
      <c r="AE168">
        <v>0.86663352526537252</v>
      </c>
      <c r="AF168">
        <v>-3.9056695314559704</v>
      </c>
      <c r="AG168">
        <v>7</v>
      </c>
      <c r="AH168" t="s">
        <v>515</v>
      </c>
      <c r="AI168">
        <f t="shared" si="19"/>
        <v>16.441959881617898</v>
      </c>
      <c r="AJ168">
        <f t="shared" si="20"/>
        <v>0</v>
      </c>
      <c r="AK168">
        <v>1.1333702195053639</v>
      </c>
      <c r="AL168">
        <v>0.582437077095047</v>
      </c>
      <c r="AM168">
        <v>5.7929179939008772</v>
      </c>
      <c r="AN168">
        <f t="shared" si="18"/>
        <v>70.404472213087814</v>
      </c>
      <c r="AO168">
        <f t="shared" si="18"/>
        <v>1.9730351857941468</v>
      </c>
      <c r="AP168">
        <v>16.441959881617898</v>
      </c>
    </row>
    <row r="169" spans="1:42">
      <c r="A169">
        <v>168</v>
      </c>
      <c r="B169" t="s">
        <v>156</v>
      </c>
      <c r="C169" t="s">
        <v>229</v>
      </c>
      <c r="D169" t="s">
        <v>58</v>
      </c>
      <c r="E169" s="25" t="s">
        <v>357</v>
      </c>
      <c r="F169" s="25" t="s">
        <v>258</v>
      </c>
      <c r="G169" s="27">
        <v>0</v>
      </c>
      <c r="H169">
        <v>2.3114706732158343E-2</v>
      </c>
      <c r="I169">
        <v>5.7322998465187777E-2</v>
      </c>
      <c r="J169">
        <v>0.70499855533082956</v>
      </c>
      <c r="K169">
        <v>5.7786766830395846E-2</v>
      </c>
      <c r="L169">
        <v>0</v>
      </c>
      <c r="M169">
        <v>0</v>
      </c>
      <c r="N169">
        <v>0</v>
      </c>
      <c r="O169">
        <v>0.11557353366079173</v>
      </c>
      <c r="P169">
        <v>0</v>
      </c>
      <c r="Q169">
        <v>6.0676105171915649E-3</v>
      </c>
      <c r="R169">
        <f t="shared" si="16"/>
        <v>0.17336030049118759</v>
      </c>
      <c r="S169">
        <f t="shared" si="17"/>
        <v>6.0676105171915649E-3</v>
      </c>
      <c r="T169">
        <v>0</v>
      </c>
      <c r="U169">
        <v>-3.7439001680340041</v>
      </c>
      <c r="V169">
        <v>-2.8000217891583246</v>
      </c>
      <c r="W169">
        <v>0.87121550012258353</v>
      </c>
      <c r="X169">
        <v>-2.7914718092412825</v>
      </c>
      <c r="Y169">
        <v>0</v>
      </c>
      <c r="Z169">
        <v>0</v>
      </c>
      <c r="AA169">
        <v>0</v>
      </c>
      <c r="AB169">
        <v>0</v>
      </c>
      <c r="AC169">
        <v>-2.0350323918374298</v>
      </c>
      <c r="AD169">
        <v>-5.0987043126440206</v>
      </c>
      <c r="AE169">
        <v>-1.5619968378339635</v>
      </c>
      <c r="AF169">
        <v>-5.0987043126440206</v>
      </c>
      <c r="AG169">
        <v>8</v>
      </c>
      <c r="AH169" t="s">
        <v>515</v>
      </c>
      <c r="AI169">
        <f t="shared" si="19"/>
        <v>70.49985553308295</v>
      </c>
      <c r="AJ169">
        <f t="shared" si="20"/>
        <v>0</v>
      </c>
      <c r="AK169">
        <v>0.69046605716633447</v>
      </c>
      <c r="AL169">
        <v>0.33204398552534209</v>
      </c>
      <c r="AM169">
        <v>8.043770519734613</v>
      </c>
      <c r="AN169">
        <f t="shared" si="18"/>
        <v>17.336030049118758</v>
      </c>
      <c r="AO169">
        <f t="shared" si="18"/>
        <v>0.60676105171915651</v>
      </c>
      <c r="AP169">
        <v>70.49985553308295</v>
      </c>
    </row>
    <row r="170" spans="1:42">
      <c r="A170">
        <v>169</v>
      </c>
      <c r="B170" t="s">
        <v>441</v>
      </c>
      <c r="C170" t="s">
        <v>229</v>
      </c>
      <c r="D170" t="s">
        <v>157</v>
      </c>
      <c r="E170" s="25" t="s">
        <v>357</v>
      </c>
      <c r="F170" s="25" t="s">
        <v>258</v>
      </c>
      <c r="G170" s="27">
        <v>0</v>
      </c>
      <c r="H170">
        <v>5.94433936773845E-2</v>
      </c>
      <c r="I170">
        <v>0.31333976646427841</v>
      </c>
      <c r="J170">
        <v>8.1059173196433409E-2</v>
      </c>
      <c r="K170">
        <v>5.94433936773845E-2</v>
      </c>
      <c r="L170">
        <v>0</v>
      </c>
      <c r="M170">
        <v>6.4847338557146736E-2</v>
      </c>
      <c r="N170">
        <v>5.4039448797622274E-3</v>
      </c>
      <c r="O170">
        <v>0</v>
      </c>
      <c r="P170">
        <v>5.4039448797622274E-3</v>
      </c>
      <c r="Q170">
        <v>5.4309646041610385E-2</v>
      </c>
      <c r="R170">
        <f t="shared" si="16"/>
        <v>0.12969467711429347</v>
      </c>
      <c r="S170">
        <f t="shared" si="17"/>
        <v>5.9713590921372614E-2</v>
      </c>
      <c r="T170">
        <v>0</v>
      </c>
      <c r="U170">
        <v>-2.7614473414590774</v>
      </c>
      <c r="V170">
        <v>-0.78455148678018249</v>
      </c>
      <c r="W170">
        <v>-2.4280423103509943</v>
      </c>
      <c r="X170">
        <v>-2.7614473414590774</v>
      </c>
      <c r="Y170">
        <v>0</v>
      </c>
      <c r="Z170">
        <v>-2.6686739202933527</v>
      </c>
      <c r="AA170">
        <v>-5.21520745982503</v>
      </c>
      <c r="AB170">
        <v>-5.21520745982503</v>
      </c>
      <c r="AC170">
        <v>0</v>
      </c>
      <c r="AD170">
        <v>-2.8572133394184291</v>
      </c>
      <c r="AE170">
        <v>-1.9036610454292617</v>
      </c>
      <c r="AF170">
        <v>-2.7566248712507671</v>
      </c>
      <c r="AG170">
        <v>10</v>
      </c>
      <c r="AH170" t="s">
        <v>515</v>
      </c>
      <c r="AI170">
        <f t="shared" si="19"/>
        <v>8.1059173196433409</v>
      </c>
      <c r="AJ170">
        <f t="shared" si="20"/>
        <v>0.54039448797622269</v>
      </c>
      <c r="AK170">
        <v>1.8172731997812537</v>
      </c>
      <c r="AL170">
        <v>0.78923172277566411</v>
      </c>
      <c r="AM170">
        <v>37.278316014166293</v>
      </c>
      <c r="AN170">
        <f t="shared" si="18"/>
        <v>12.969467711429347</v>
      </c>
      <c r="AO170">
        <f t="shared" si="18"/>
        <v>5.971359092137261</v>
      </c>
      <c r="AP170">
        <v>8.6463118076195631</v>
      </c>
    </row>
    <row r="171" spans="1:42">
      <c r="A171">
        <v>170</v>
      </c>
      <c r="B171" t="s">
        <v>442</v>
      </c>
      <c r="C171" t="s">
        <v>229</v>
      </c>
      <c r="D171" t="s">
        <v>157</v>
      </c>
      <c r="E171" s="25" t="s">
        <v>357</v>
      </c>
      <c r="F171" s="25" t="s">
        <v>258</v>
      </c>
      <c r="G171" s="27">
        <v>4.0802448146888805E-2</v>
      </c>
      <c r="H171">
        <v>8.160489629377761E-2</v>
      </c>
      <c r="I171">
        <v>0.34533530954190483</v>
      </c>
      <c r="J171">
        <v>2.0401224073444406E-2</v>
      </c>
      <c r="K171">
        <v>0</v>
      </c>
      <c r="L171">
        <v>0</v>
      </c>
      <c r="M171">
        <v>0.11560693641618497</v>
      </c>
      <c r="N171">
        <v>0</v>
      </c>
      <c r="O171">
        <v>0</v>
      </c>
      <c r="P171">
        <v>0</v>
      </c>
      <c r="Q171">
        <v>2.754165249914995E-2</v>
      </c>
      <c r="R171">
        <f t="shared" si="16"/>
        <v>0.11560693641618497</v>
      </c>
      <c r="S171">
        <f t="shared" si="17"/>
        <v>2.754165249914995E-2</v>
      </c>
      <c r="T171">
        <v>-3.1573549682199507</v>
      </c>
      <c r="U171">
        <v>-2.4207384304506245</v>
      </c>
      <c r="V171">
        <v>-0.63960732484657645</v>
      </c>
      <c r="W171">
        <v>-3.8715481728624277</v>
      </c>
      <c r="X171">
        <v>0</v>
      </c>
      <c r="Y171">
        <v>0</v>
      </c>
      <c r="Z171">
        <v>-2.0347056478384444</v>
      </c>
      <c r="AA171">
        <v>0</v>
      </c>
      <c r="AB171">
        <v>0</v>
      </c>
      <c r="AC171">
        <v>0</v>
      </c>
      <c r="AD171">
        <v>-3.5641277491414596</v>
      </c>
      <c r="AE171">
        <v>-2.0347056478384444</v>
      </c>
      <c r="AF171">
        <v>-3.5641277491414596</v>
      </c>
      <c r="AG171">
        <v>7</v>
      </c>
      <c r="AH171" t="s">
        <v>515</v>
      </c>
      <c r="AI171">
        <f t="shared" si="19"/>
        <v>2.0401224073444406</v>
      </c>
      <c r="AJ171">
        <f t="shared" si="20"/>
        <v>0</v>
      </c>
      <c r="AK171">
        <v>1.2450251424519962</v>
      </c>
      <c r="AL171">
        <v>0.63981635691474359</v>
      </c>
      <c r="AM171">
        <v>46.774265398257128</v>
      </c>
      <c r="AN171">
        <f t="shared" si="18"/>
        <v>11.560693641618498</v>
      </c>
      <c r="AO171">
        <f t="shared" si="18"/>
        <v>2.7541652499149949</v>
      </c>
      <c r="AP171">
        <v>2.0401224073444406</v>
      </c>
    </row>
    <row r="172" spans="1:42">
      <c r="A172">
        <v>171</v>
      </c>
      <c r="B172" t="s">
        <v>443</v>
      </c>
      <c r="C172" t="s">
        <v>229</v>
      </c>
      <c r="D172" t="s">
        <v>157</v>
      </c>
      <c r="E172" s="25" t="s">
        <v>357</v>
      </c>
      <c r="F172" s="25" t="s">
        <v>258</v>
      </c>
      <c r="G172" s="27">
        <v>0</v>
      </c>
      <c r="H172">
        <v>1.2658227848101266E-2</v>
      </c>
      <c r="I172">
        <v>5.5947819710236574E-2</v>
      </c>
      <c r="J172">
        <v>0.18354430379746842</v>
      </c>
      <c r="K172">
        <v>3.164556962025316E-2</v>
      </c>
      <c r="L172">
        <v>0</v>
      </c>
      <c r="M172">
        <v>5.6962025316455694E-2</v>
      </c>
      <c r="N172">
        <v>6.3291139240506328E-3</v>
      </c>
      <c r="O172">
        <v>0.60759493670886067</v>
      </c>
      <c r="P172">
        <v>0</v>
      </c>
      <c r="Q172">
        <v>1.8987341772151899E-2</v>
      </c>
      <c r="R172">
        <f t="shared" si="16"/>
        <v>0.70253164556962022</v>
      </c>
      <c r="S172">
        <f t="shared" si="17"/>
        <v>1.8987341772151899E-2</v>
      </c>
      <c r="T172">
        <v>0</v>
      </c>
      <c r="U172">
        <v>-4.3567088266895917</v>
      </c>
      <c r="V172">
        <v>-2.8257619748890082</v>
      </c>
      <c r="W172">
        <v>-1.4925165743751976</v>
      </c>
      <c r="X172">
        <v>-3.4210000089583352</v>
      </c>
      <c r="Y172">
        <v>0</v>
      </c>
      <c r="Z172">
        <v>-2.8067217286092396</v>
      </c>
      <c r="AA172">
        <v>-5.0562458053483077</v>
      </c>
      <c r="AB172">
        <v>0</v>
      </c>
      <c r="AC172">
        <v>0.43721380642274421</v>
      </c>
      <c r="AD172">
        <v>-3.9448128282511368</v>
      </c>
      <c r="AE172">
        <v>0.85938259960227548</v>
      </c>
      <c r="AF172">
        <v>-3.9448128282511368</v>
      </c>
      <c r="AG172">
        <v>11</v>
      </c>
      <c r="AH172" t="s">
        <v>515</v>
      </c>
      <c r="AI172">
        <f t="shared" si="19"/>
        <v>18.354430379746841</v>
      </c>
      <c r="AJ172">
        <f t="shared" si="20"/>
        <v>0.63291139240506333</v>
      </c>
      <c r="AK172">
        <v>1.1050030538375986</v>
      </c>
      <c r="AL172">
        <v>0.46082206607298892</v>
      </c>
      <c r="AM172">
        <v>6.8606047558337835</v>
      </c>
      <c r="AN172">
        <f t="shared" si="18"/>
        <v>70.25316455696202</v>
      </c>
      <c r="AO172">
        <f t="shared" si="18"/>
        <v>1.89873417721519</v>
      </c>
      <c r="AP172">
        <v>18.987341772151904</v>
      </c>
    </row>
    <row r="173" spans="1:42">
      <c r="A173">
        <v>172</v>
      </c>
      <c r="B173" t="s">
        <v>12</v>
      </c>
      <c r="C173" t="s">
        <v>229</v>
      </c>
      <c r="D173" t="s">
        <v>157</v>
      </c>
      <c r="E173" s="25" t="s">
        <v>357</v>
      </c>
      <c r="F173" s="25" t="s">
        <v>258</v>
      </c>
      <c r="G173" s="27">
        <v>6.5789473684210514E-3</v>
      </c>
      <c r="H173">
        <v>4.6052631578947359E-2</v>
      </c>
      <c r="I173">
        <v>1.1893855686252569E-2</v>
      </c>
      <c r="J173">
        <v>0.32236842105263153</v>
      </c>
      <c r="K173">
        <v>1.3157894736842103E-2</v>
      </c>
      <c r="L173">
        <v>0</v>
      </c>
      <c r="M173">
        <v>6.5789473684210514E-3</v>
      </c>
      <c r="N173">
        <v>6.5789473684210514E-3</v>
      </c>
      <c r="O173">
        <v>0.5</v>
      </c>
      <c r="P173">
        <v>0</v>
      </c>
      <c r="Q173">
        <v>3.9473684210526314E-2</v>
      </c>
      <c r="R173">
        <f t="shared" si="16"/>
        <v>0.52631578947368418</v>
      </c>
      <c r="S173">
        <f t="shared" si="17"/>
        <v>3.9473684210526314E-2</v>
      </c>
      <c r="T173">
        <v>-5.0172798368149243</v>
      </c>
      <c r="U173">
        <v>-3.0308235933652612</v>
      </c>
      <c r="V173">
        <v>-4.4197681876057553</v>
      </c>
      <c r="W173">
        <v>-0.7429086901190094</v>
      </c>
      <c r="X173">
        <v>-4.317488113536311</v>
      </c>
      <c r="Y173">
        <v>0</v>
      </c>
      <c r="Z173">
        <v>-5.0172798368149243</v>
      </c>
      <c r="AA173">
        <v>-5.0172798368149243</v>
      </c>
      <c r="AB173">
        <v>0</v>
      </c>
      <c r="AC173">
        <v>0</v>
      </c>
      <c r="AD173">
        <v>-3.1918471524802814</v>
      </c>
      <c r="AE173">
        <v>0.10536051565782614</v>
      </c>
      <c r="AF173">
        <v>-3.1918471524802814</v>
      </c>
      <c r="AG173">
        <v>12</v>
      </c>
      <c r="AH173" t="s">
        <v>515</v>
      </c>
      <c r="AI173">
        <f t="shared" si="19"/>
        <v>32.23684210526315</v>
      </c>
      <c r="AJ173">
        <f t="shared" si="20"/>
        <v>0.65789473684210509</v>
      </c>
      <c r="AK173">
        <v>1.1057528811431228</v>
      </c>
      <c r="AL173">
        <v>0.4449876945025118</v>
      </c>
      <c r="AM173">
        <v>6.4525434633620984</v>
      </c>
      <c r="AN173">
        <f t="shared" si="18"/>
        <v>52.631578947368418</v>
      </c>
      <c r="AO173">
        <f t="shared" si="18"/>
        <v>3.9473684210526314</v>
      </c>
      <c r="AP173">
        <v>32.894736842105253</v>
      </c>
    </row>
    <row r="174" spans="1:42">
      <c r="A174">
        <v>173</v>
      </c>
      <c r="B174" t="s">
        <v>109</v>
      </c>
      <c r="C174" t="s">
        <v>229</v>
      </c>
      <c r="D174" t="s">
        <v>157</v>
      </c>
      <c r="E174" s="25" t="s">
        <v>357</v>
      </c>
      <c r="F174" s="25" t="s">
        <v>258</v>
      </c>
      <c r="G174" s="27">
        <v>0</v>
      </c>
      <c r="H174">
        <v>9.9620216184633376E-2</v>
      </c>
      <c r="I174">
        <v>0.48442679847266634</v>
      </c>
      <c r="J174">
        <v>5.8428279287174988E-3</v>
      </c>
      <c r="K174">
        <v>3.5056967572304989E-2</v>
      </c>
      <c r="L174">
        <v>0</v>
      </c>
      <c r="M174">
        <v>4.6742623429739991E-2</v>
      </c>
      <c r="N174">
        <v>2.3371311714869995E-2</v>
      </c>
      <c r="O174">
        <v>0</v>
      </c>
      <c r="P174">
        <v>5.8428279287174988E-3</v>
      </c>
      <c r="Q174">
        <v>7.0698217937481739E-2</v>
      </c>
      <c r="R174">
        <f t="shared" si="16"/>
        <v>0.10517090271691498</v>
      </c>
      <c r="S174">
        <f t="shared" si="17"/>
        <v>7.6541045866199239E-2</v>
      </c>
      <c r="T174">
        <v>0</v>
      </c>
      <c r="U174">
        <v>-2.2014515385965443</v>
      </c>
      <c r="V174">
        <v>-6.2312961226433032E-2</v>
      </c>
      <c r="W174">
        <v>-5.1366804009469149</v>
      </c>
      <c r="X174">
        <v>-3.315094682608744</v>
      </c>
      <c r="Y174">
        <v>0</v>
      </c>
      <c r="Z174">
        <v>-3.0152284813594936</v>
      </c>
      <c r="AA174">
        <v>-3.7325972517462169</v>
      </c>
      <c r="AB174">
        <v>-5.1366804009469149</v>
      </c>
      <c r="AC174">
        <v>0</v>
      </c>
      <c r="AD174">
        <v>-2.5760131655924576</v>
      </c>
      <c r="AE174">
        <v>-2.1410460753826195</v>
      </c>
      <c r="AF174">
        <v>-2.490299208454521</v>
      </c>
      <c r="AG174">
        <v>9</v>
      </c>
      <c r="AH174" t="s">
        <v>515</v>
      </c>
      <c r="AI174">
        <f t="shared" si="19"/>
        <v>0.58428279287174989</v>
      </c>
      <c r="AJ174">
        <f t="shared" si="20"/>
        <v>2.3371311714869996</v>
      </c>
      <c r="AK174">
        <v>2.0389151859323409</v>
      </c>
      <c r="AL174">
        <v>0.92795029100038406</v>
      </c>
      <c r="AM174">
        <v>58.404701465729978</v>
      </c>
      <c r="AN174">
        <f t="shared" si="18"/>
        <v>10.517090271691497</v>
      </c>
      <c r="AO174">
        <f t="shared" si="18"/>
        <v>7.6541045866199235</v>
      </c>
      <c r="AP174">
        <v>2.9214139643587496</v>
      </c>
    </row>
    <row r="175" spans="1:42">
      <c r="A175">
        <v>174</v>
      </c>
      <c r="B175" t="s">
        <v>110</v>
      </c>
      <c r="C175" t="s">
        <v>229</v>
      </c>
      <c r="D175" t="s">
        <v>157</v>
      </c>
      <c r="E175" s="25" t="s">
        <v>357</v>
      </c>
      <c r="F175" s="25" t="s">
        <v>258</v>
      </c>
      <c r="G175" s="27">
        <v>6.6666666666666671E-3</v>
      </c>
      <c r="H175">
        <v>0.11333333333333334</v>
      </c>
      <c r="I175">
        <v>0.21198157498449821</v>
      </c>
      <c r="J175">
        <v>3.3333333333333333E-2</v>
      </c>
      <c r="K175">
        <v>4.6666666666666669E-2</v>
      </c>
      <c r="L175">
        <v>0</v>
      </c>
      <c r="M175">
        <v>0.04</v>
      </c>
      <c r="N175">
        <v>0</v>
      </c>
      <c r="O175">
        <v>0</v>
      </c>
      <c r="P175">
        <v>0</v>
      </c>
      <c r="Q175">
        <v>5.3333333333333337E-2</v>
      </c>
      <c r="R175">
        <f t="shared" si="16"/>
        <v>8.666666666666667E-2</v>
      </c>
      <c r="S175">
        <f t="shared" si="17"/>
        <v>5.3333333333333337E-2</v>
      </c>
      <c r="T175">
        <v>-5.0039463059454592</v>
      </c>
      <c r="U175">
        <v>-2.0571357841655376</v>
      </c>
      <c r="V175">
        <v>-1.3130221111392919</v>
      </c>
      <c r="W175">
        <v>-3.3672958299864741</v>
      </c>
      <c r="X175">
        <v>-3.016934481204594</v>
      </c>
      <c r="Y175">
        <v>0</v>
      </c>
      <c r="Z175">
        <v>-3.1780538303479453</v>
      </c>
      <c r="AA175">
        <v>0</v>
      </c>
      <c r="AB175">
        <v>0</v>
      </c>
      <c r="AC175">
        <v>0</v>
      </c>
      <c r="AD175">
        <v>-2.8763855159214247</v>
      </c>
      <c r="AE175">
        <v>-2.3550315683665879</v>
      </c>
      <c r="AF175">
        <v>-2.8763855159214247</v>
      </c>
      <c r="AG175">
        <v>8</v>
      </c>
      <c r="AH175" t="s">
        <v>515</v>
      </c>
      <c r="AI175">
        <f t="shared" si="19"/>
        <v>3.3333333333333335</v>
      </c>
      <c r="AJ175">
        <f t="shared" si="20"/>
        <v>0</v>
      </c>
      <c r="AK175">
        <v>1.7734403919208106</v>
      </c>
      <c r="AL175">
        <v>0.85284455291211114</v>
      </c>
      <c r="AM175">
        <v>33.198157498449824</v>
      </c>
      <c r="AN175">
        <f t="shared" si="18"/>
        <v>8.6666666666666679</v>
      </c>
      <c r="AO175">
        <f t="shared" si="18"/>
        <v>5.3333333333333339</v>
      </c>
      <c r="AP175">
        <v>3.3333333333333335</v>
      </c>
    </row>
    <row r="176" spans="1:42">
      <c r="A176">
        <v>175</v>
      </c>
      <c r="B176" t="s">
        <v>112</v>
      </c>
      <c r="C176" t="s">
        <v>229</v>
      </c>
      <c r="D176" t="s">
        <v>111</v>
      </c>
      <c r="E176" s="25" t="s">
        <v>357</v>
      </c>
      <c r="F176" s="25" t="s">
        <v>258</v>
      </c>
      <c r="G176" s="27">
        <v>0</v>
      </c>
      <c r="H176">
        <v>9.7400742644958599E-2</v>
      </c>
      <c r="I176">
        <v>0.14241859297935683</v>
      </c>
      <c r="J176">
        <v>6.2839188803199067E-2</v>
      </c>
      <c r="K176">
        <v>0.11425307055127104</v>
      </c>
      <c r="L176">
        <v>0</v>
      </c>
      <c r="M176">
        <v>5.1413881748071974E-2</v>
      </c>
      <c r="N176">
        <v>0</v>
      </c>
      <c r="O176">
        <v>2.8563267637817764E-2</v>
      </c>
      <c r="P176">
        <v>5.7126535275635526E-3</v>
      </c>
      <c r="Q176">
        <v>0.16566695229934303</v>
      </c>
      <c r="R176">
        <f t="shared" si="16"/>
        <v>0.1942302199371608</v>
      </c>
      <c r="S176">
        <f t="shared" si="17"/>
        <v>0.17137960582690659</v>
      </c>
      <c r="T176">
        <v>0</v>
      </c>
      <c r="U176">
        <v>-2.2264448292974408</v>
      </c>
      <c r="V176">
        <v>-1.7953455507052796</v>
      </c>
      <c r="W176">
        <v>-2.7022759866087402</v>
      </c>
      <c r="X176">
        <v>-2.048015371992467</v>
      </c>
      <c r="Y176">
        <v>0</v>
      </c>
      <c r="Z176">
        <v>-2.9150643704865362</v>
      </c>
      <c r="AA176">
        <v>0</v>
      </c>
      <c r="AB176">
        <v>-5.1593426142574481</v>
      </c>
      <c r="AC176">
        <v>-3.5266545990191043</v>
      </c>
      <c r="AD176">
        <v>-1.6166531988472761</v>
      </c>
      <c r="AE176">
        <v>-1.4227539128318438</v>
      </c>
      <c r="AF176">
        <v>-1.5758811289052577</v>
      </c>
      <c r="AG176">
        <v>16</v>
      </c>
      <c r="AH176" t="s">
        <v>515</v>
      </c>
      <c r="AI176">
        <f t="shared" si="19"/>
        <v>6.2839188803199066</v>
      </c>
      <c r="AJ176">
        <f t="shared" si="20"/>
        <v>0</v>
      </c>
      <c r="AK176">
        <v>2.4930455412173753</v>
      </c>
      <c r="AL176">
        <v>0.89917610975616236</v>
      </c>
      <c r="AM176">
        <v>23.981933562431543</v>
      </c>
      <c r="AN176">
        <f t="shared" si="18"/>
        <v>19.42302199371608</v>
      </c>
      <c r="AO176">
        <f t="shared" si="18"/>
        <v>17.13796058269066</v>
      </c>
      <c r="AP176">
        <v>6.2839188803199066</v>
      </c>
    </row>
    <row r="177" spans="1:42">
      <c r="A177">
        <v>176</v>
      </c>
      <c r="B177" t="s">
        <v>113</v>
      </c>
      <c r="C177" t="s">
        <v>229</v>
      </c>
      <c r="D177" t="s">
        <v>111</v>
      </c>
      <c r="E177" s="25" t="s">
        <v>357</v>
      </c>
      <c r="F177" s="25" t="s">
        <v>258</v>
      </c>
      <c r="G177" s="27">
        <v>0</v>
      </c>
      <c r="H177">
        <v>8.7757651467832612E-2</v>
      </c>
      <c r="I177">
        <v>0.17395950544462732</v>
      </c>
      <c r="J177">
        <v>3.7476577139287946E-2</v>
      </c>
      <c r="K177">
        <v>0.11242973141786386</v>
      </c>
      <c r="L177">
        <v>0</v>
      </c>
      <c r="M177">
        <v>7.4953154278575906E-2</v>
      </c>
      <c r="N177">
        <v>0</v>
      </c>
      <c r="O177">
        <v>0</v>
      </c>
      <c r="P177">
        <v>0</v>
      </c>
      <c r="Q177">
        <v>0.22517176764522182</v>
      </c>
      <c r="R177">
        <f t="shared" si="16"/>
        <v>0.18738288569643977</v>
      </c>
      <c r="S177">
        <f t="shared" si="17"/>
        <v>0.22517176764522182</v>
      </c>
      <c r="T177">
        <v>0</v>
      </c>
      <c r="U177">
        <v>-2.341326633053995</v>
      </c>
      <c r="V177">
        <v>-1.5578212524051431</v>
      </c>
      <c r="W177">
        <v>-3.245842273098015</v>
      </c>
      <c r="X177">
        <v>-2.0661592772068902</v>
      </c>
      <c r="Y177">
        <v>0</v>
      </c>
      <c r="Z177">
        <v>-2.5129810714857523</v>
      </c>
      <c r="AA177">
        <v>0</v>
      </c>
      <c r="AB177">
        <v>0</v>
      </c>
      <c r="AC177">
        <v>0</v>
      </c>
      <c r="AD177">
        <v>-1.2357778464068516</v>
      </c>
      <c r="AE177">
        <v>-1.467106003856304</v>
      </c>
      <c r="AF177">
        <v>-1.2357778464068516</v>
      </c>
      <c r="AG177">
        <v>12</v>
      </c>
      <c r="AH177" t="s">
        <v>515</v>
      </c>
      <c r="AI177">
        <f t="shared" si="19"/>
        <v>3.7476577139287945</v>
      </c>
      <c r="AJ177">
        <f t="shared" si="20"/>
        <v>0</v>
      </c>
      <c r="AK177">
        <v>2.2148243444479232</v>
      </c>
      <c r="AL177">
        <v>0.89131088471145614</v>
      </c>
      <c r="AM177">
        <v>26.171715691245989</v>
      </c>
      <c r="AN177">
        <f t="shared" si="18"/>
        <v>18.738288569643977</v>
      </c>
      <c r="AO177">
        <f t="shared" si="18"/>
        <v>22.51717676452218</v>
      </c>
      <c r="AP177">
        <v>3.7476577139287945</v>
      </c>
    </row>
    <row r="178" spans="1:42">
      <c r="A178">
        <v>177</v>
      </c>
      <c r="B178" t="s">
        <v>114</v>
      </c>
      <c r="C178" t="s">
        <v>229</v>
      </c>
      <c r="D178" t="s">
        <v>111</v>
      </c>
      <c r="E178" s="25" t="s">
        <v>357</v>
      </c>
      <c r="F178" s="25" t="s">
        <v>258</v>
      </c>
      <c r="G178" s="27">
        <v>6.2500000000000003E-3</v>
      </c>
      <c r="H178">
        <v>7.4999999999999997E-2</v>
      </c>
      <c r="I178">
        <v>0.20531490831783153</v>
      </c>
      <c r="J178">
        <v>0</v>
      </c>
      <c r="K178">
        <v>0.21249999999999999</v>
      </c>
      <c r="L178">
        <v>0</v>
      </c>
      <c r="M178">
        <v>0.10625000000000001</v>
      </c>
      <c r="N178">
        <v>0</v>
      </c>
      <c r="O178">
        <v>0</v>
      </c>
      <c r="P178">
        <v>0</v>
      </c>
      <c r="Q178">
        <v>0.16874999999999998</v>
      </c>
      <c r="R178">
        <f t="shared" si="16"/>
        <v>0.31874999999999998</v>
      </c>
      <c r="S178">
        <f t="shared" si="17"/>
        <v>0.16874999999999998</v>
      </c>
      <c r="T178">
        <v>-5.0689042022202315</v>
      </c>
      <c r="U178">
        <v>-2.5123056239761148</v>
      </c>
      <c r="V178">
        <v>-1.3534009864691174</v>
      </c>
      <c r="W178">
        <v>0</v>
      </c>
      <c r="X178">
        <v>-1.3099213823353166</v>
      </c>
      <c r="Y178">
        <v>0</v>
      </c>
      <c r="Z178">
        <v>-2.1296312862036912</v>
      </c>
      <c r="AA178">
        <v>0</v>
      </c>
      <c r="AB178">
        <v>0</v>
      </c>
      <c r="AC178">
        <v>0</v>
      </c>
      <c r="AD178">
        <v>-1.5945122622174248</v>
      </c>
      <c r="AE178">
        <v>-0.75952224950481795</v>
      </c>
      <c r="AF178">
        <v>-1.5945122622174248</v>
      </c>
      <c r="AG178">
        <v>8</v>
      </c>
      <c r="AH178" t="s">
        <v>515</v>
      </c>
      <c r="AI178">
        <f t="shared" si="19"/>
        <v>0</v>
      </c>
      <c r="AJ178">
        <f t="shared" si="20"/>
        <v>0</v>
      </c>
      <c r="AK178">
        <v>1.746569038468661</v>
      </c>
      <c r="AL178">
        <v>0.83992216345631421</v>
      </c>
      <c r="AM178">
        <v>28.656490831783149</v>
      </c>
      <c r="AN178">
        <f t="shared" si="18"/>
        <v>31.874999999999996</v>
      </c>
      <c r="AO178">
        <f t="shared" si="18"/>
        <v>16.875</v>
      </c>
      <c r="AP178">
        <v>0</v>
      </c>
    </row>
    <row r="179" spans="1:42">
      <c r="A179">
        <v>178</v>
      </c>
      <c r="B179" t="s">
        <v>32</v>
      </c>
      <c r="C179" t="s">
        <v>229</v>
      </c>
      <c r="D179" t="s">
        <v>111</v>
      </c>
      <c r="E179" s="25" t="s">
        <v>357</v>
      </c>
      <c r="F179" s="25" t="s">
        <v>258</v>
      </c>
      <c r="G179" s="27">
        <v>0</v>
      </c>
      <c r="H179">
        <v>7.1895424836601302E-2</v>
      </c>
      <c r="I179">
        <v>0.14910575799103415</v>
      </c>
      <c r="J179">
        <v>1.9607843137254905E-2</v>
      </c>
      <c r="K179">
        <v>0.13071895424836599</v>
      </c>
      <c r="L179">
        <v>0</v>
      </c>
      <c r="M179">
        <v>0.1045751633986928</v>
      </c>
      <c r="N179">
        <v>6.5359477124183009E-3</v>
      </c>
      <c r="O179">
        <v>0</v>
      </c>
      <c r="P179">
        <v>0</v>
      </c>
      <c r="Q179">
        <v>0.22875816993464057</v>
      </c>
      <c r="R179">
        <f t="shared" si="16"/>
        <v>0.2418300653594771</v>
      </c>
      <c r="S179">
        <f t="shared" si="17"/>
        <v>0.22875816993464057</v>
      </c>
      <c r="T179">
        <v>0</v>
      </c>
      <c r="U179">
        <v>-2.5579317848028902</v>
      </c>
      <c r="V179">
        <v>-1.7416320065486943</v>
      </c>
      <c r="W179">
        <v>-3.912023005428146</v>
      </c>
      <c r="X179">
        <v>-1.8946168546677631</v>
      </c>
      <c r="Y179">
        <v>0</v>
      </c>
      <c r="Z179">
        <v>-2.1473922035883439</v>
      </c>
      <c r="AA179">
        <v>-5.0238805208462765</v>
      </c>
      <c r="AB179">
        <v>0</v>
      </c>
      <c r="AC179">
        <v>0</v>
      </c>
      <c r="AD179">
        <v>-1.2153365629762507</v>
      </c>
      <c r="AE179">
        <v>-1.1426722784621404</v>
      </c>
      <c r="AF179">
        <v>-1.2153365629762507</v>
      </c>
      <c r="AG179">
        <v>11</v>
      </c>
      <c r="AH179" t="s">
        <v>515</v>
      </c>
      <c r="AI179">
        <f t="shared" si="19"/>
        <v>1.9607843137254906</v>
      </c>
      <c r="AJ179">
        <f t="shared" si="20"/>
        <v>0.65359477124183007</v>
      </c>
      <c r="AK179">
        <v>2.0577128889994576</v>
      </c>
      <c r="AL179">
        <v>0.8581329269639385</v>
      </c>
      <c r="AM179">
        <v>22.100118282763546</v>
      </c>
      <c r="AN179">
        <f t="shared" si="18"/>
        <v>24.183006535947708</v>
      </c>
      <c r="AO179">
        <f t="shared" si="18"/>
        <v>22.875816993464056</v>
      </c>
      <c r="AP179">
        <v>2.6143790849673207</v>
      </c>
    </row>
    <row r="180" spans="1:42">
      <c r="A180">
        <v>179</v>
      </c>
      <c r="B180" t="s">
        <v>33</v>
      </c>
      <c r="C180" t="s">
        <v>229</v>
      </c>
      <c r="D180" t="s">
        <v>111</v>
      </c>
      <c r="E180" s="25" t="s">
        <v>357</v>
      </c>
      <c r="F180" s="25" t="s">
        <v>258</v>
      </c>
      <c r="G180" s="27">
        <v>0</v>
      </c>
      <c r="H180">
        <v>0.10303030303030307</v>
      </c>
      <c r="I180">
        <v>0.13864824165116491</v>
      </c>
      <c r="J180">
        <v>6.0606060606060615E-2</v>
      </c>
      <c r="K180">
        <v>0.18181818181818191</v>
      </c>
      <c r="L180">
        <v>6.0606060606060623E-3</v>
      </c>
      <c r="M180">
        <v>9.6969696969696983E-2</v>
      </c>
      <c r="N180">
        <v>6.0606060606060623E-3</v>
      </c>
      <c r="O180">
        <v>0</v>
      </c>
      <c r="P180">
        <v>0</v>
      </c>
      <c r="Q180">
        <v>0.16969696969696973</v>
      </c>
      <c r="R180">
        <f t="shared" si="16"/>
        <v>0.29090909090909101</v>
      </c>
      <c r="S180">
        <f t="shared" si="17"/>
        <v>0.16969696969696973</v>
      </c>
      <c r="T180">
        <v>0</v>
      </c>
      <c r="U180">
        <v>-2.1639989297078985</v>
      </c>
      <c r="V180">
        <v>-1.8265628772206122</v>
      </c>
      <c r="W180">
        <v>-2.7408400239252009</v>
      </c>
      <c r="X180">
        <v>-1.5040773967762735</v>
      </c>
      <c r="Y180">
        <v>-5.0998664278241979</v>
      </c>
      <c r="Z180">
        <v>-2.2313575837056776</v>
      </c>
      <c r="AA180">
        <v>-5.0998664278241979</v>
      </c>
      <c r="AB180">
        <v>0</v>
      </c>
      <c r="AC180">
        <v>0</v>
      </c>
      <c r="AD180">
        <v>-1.5877764156529208</v>
      </c>
      <c r="AE180">
        <v>-0.89097292388986471</v>
      </c>
      <c r="AF180">
        <v>-1.5877764156529208</v>
      </c>
      <c r="AG180">
        <v>13</v>
      </c>
      <c r="AH180" t="s">
        <v>515</v>
      </c>
      <c r="AI180">
        <f t="shared" si="19"/>
        <v>6.0606060606060614</v>
      </c>
      <c r="AJ180">
        <f t="shared" si="20"/>
        <v>0.60606060606060619</v>
      </c>
      <c r="AK180">
        <v>2.1452567637079327</v>
      </c>
      <c r="AL180">
        <v>0.83637392585054282</v>
      </c>
      <c r="AM180">
        <v>24.167854468146796</v>
      </c>
      <c r="AN180">
        <f t="shared" si="18"/>
        <v>29.090909090909101</v>
      </c>
      <c r="AO180">
        <f t="shared" si="18"/>
        <v>16.969696969696972</v>
      </c>
      <c r="AP180">
        <v>6.6666666666666679</v>
      </c>
    </row>
    <row r="181" spans="1:42">
      <c r="A181">
        <v>180</v>
      </c>
      <c r="B181" t="s">
        <v>34</v>
      </c>
      <c r="C181" t="s">
        <v>229</v>
      </c>
      <c r="D181" t="s">
        <v>111</v>
      </c>
      <c r="E181" s="25" t="s">
        <v>357</v>
      </c>
      <c r="F181" s="25" t="s">
        <v>258</v>
      </c>
      <c r="G181" s="27">
        <v>1.0979961570134505E-2</v>
      </c>
      <c r="H181">
        <v>2.2234422179522373E-2</v>
      </c>
      <c r="I181">
        <v>0.48843321740374973</v>
      </c>
      <c r="J181">
        <v>2.744990392533626E-2</v>
      </c>
      <c r="K181">
        <v>0.18116936590721933</v>
      </c>
      <c r="L181">
        <v>0</v>
      </c>
      <c r="M181">
        <v>7.6859730990941524E-2</v>
      </c>
      <c r="N181">
        <v>0</v>
      </c>
      <c r="O181">
        <v>9.332967334614331E-2</v>
      </c>
      <c r="P181">
        <v>0</v>
      </c>
      <c r="Q181">
        <v>0.10485863299478451</v>
      </c>
      <c r="R181">
        <f t="shared" si="16"/>
        <v>0.35135877024430417</v>
      </c>
      <c r="S181">
        <f t="shared" si="17"/>
        <v>0.10485863299478451</v>
      </c>
      <c r="T181">
        <v>-4.5006426566341569</v>
      </c>
      <c r="U181">
        <v>-3.7836283091771681</v>
      </c>
      <c r="V181">
        <v>-4.6275386503698827E-2</v>
      </c>
      <c r="W181">
        <v>-3.5675589188773809</v>
      </c>
      <c r="X181">
        <v>-1.5084449494942773</v>
      </c>
      <c r="Y181">
        <v>0</v>
      </c>
      <c r="Z181">
        <v>-2.4857991085710198</v>
      </c>
      <c r="AA181">
        <v>0</v>
      </c>
      <c r="AB181">
        <v>0</v>
      </c>
      <c r="AC181">
        <v>-2.2736408077805823</v>
      </c>
      <c r="AD181">
        <v>-2.1443685671827439</v>
      </c>
      <c r="AE181">
        <v>-0.61307192027324475</v>
      </c>
      <c r="AF181">
        <v>-2.1443685671827439</v>
      </c>
      <c r="AG181">
        <v>10</v>
      </c>
      <c r="AH181" t="s">
        <v>515</v>
      </c>
      <c r="AI181">
        <f t="shared" si="19"/>
        <v>2.7449903925336261</v>
      </c>
      <c r="AJ181">
        <f t="shared" si="20"/>
        <v>0</v>
      </c>
      <c r="AK181">
        <v>1.849127090470994</v>
      </c>
      <c r="AL181">
        <v>0.8030656917293677</v>
      </c>
      <c r="AM181">
        <v>52.16476011534067</v>
      </c>
      <c r="AN181">
        <f t="shared" si="18"/>
        <v>35.135877024430414</v>
      </c>
      <c r="AO181">
        <f t="shared" si="18"/>
        <v>10.485863299478451</v>
      </c>
      <c r="AP181">
        <v>2.7449903925336261</v>
      </c>
    </row>
    <row r="182" spans="1:42">
      <c r="A182">
        <v>181</v>
      </c>
      <c r="B182" t="s">
        <v>35</v>
      </c>
      <c r="C182" t="s">
        <v>229</v>
      </c>
      <c r="D182" t="s">
        <v>230</v>
      </c>
      <c r="E182" s="25" t="s">
        <v>479</v>
      </c>
      <c r="F182" s="25" t="s">
        <v>478</v>
      </c>
      <c r="G182" s="27">
        <v>1.1753183153770816E-2</v>
      </c>
      <c r="H182">
        <v>9.8334965719882469E-2</v>
      </c>
      <c r="I182">
        <v>0.1502708338810049</v>
      </c>
      <c r="J182">
        <v>7.8354554358472089E-3</v>
      </c>
      <c r="K182">
        <v>0.2311459353574927</v>
      </c>
      <c r="L182">
        <v>0</v>
      </c>
      <c r="M182">
        <v>9.7943192948090133E-2</v>
      </c>
      <c r="N182">
        <v>6.6993143976493641E-2</v>
      </c>
      <c r="O182">
        <v>8.6190009794319303E-2</v>
      </c>
      <c r="P182">
        <v>3.9177277179236044E-3</v>
      </c>
      <c r="Q182">
        <v>0.23134182174338885</v>
      </c>
      <c r="R182">
        <f t="shared" si="16"/>
        <v>0.48227228207639578</v>
      </c>
      <c r="S182">
        <f t="shared" si="17"/>
        <v>0.23525954946131244</v>
      </c>
      <c r="T182">
        <v>-4.4318083705656086</v>
      </c>
      <c r="U182">
        <v>-2.2158634241255122</v>
      </c>
      <c r="V182">
        <v>-1.7324784453760003</v>
      </c>
      <c r="W182">
        <v>-4.8412299625688471</v>
      </c>
      <c r="X182">
        <v>-1.2018519127567979</v>
      </c>
      <c r="Y182">
        <v>0</v>
      </c>
      <c r="Z182">
        <v>-2.220289850267215</v>
      </c>
      <c r="AA182">
        <v>-2.6338222637382551</v>
      </c>
      <c r="AB182">
        <v>-5.5383180349286691</v>
      </c>
      <c r="AC182">
        <v>-2.3610683863691371</v>
      </c>
      <c r="AD182">
        <v>-1.2007500044878912</v>
      </c>
      <c r="AE182">
        <v>-7.0940607859889912E-2</v>
      </c>
      <c r="AF182">
        <v>-1.1788471254529995</v>
      </c>
      <c r="AG182">
        <v>16</v>
      </c>
      <c r="AH182">
        <v>0.26666666666666666</v>
      </c>
      <c r="AI182">
        <f t="shared" si="19"/>
        <v>0.78354554358472084</v>
      </c>
      <c r="AJ182">
        <f t="shared" si="20"/>
        <v>6.6993143976493643</v>
      </c>
      <c r="AK182">
        <v>2.5292289687117591</v>
      </c>
      <c r="AL182">
        <v>0.91222652260829051</v>
      </c>
      <c r="AM182">
        <v>26.035898275465811</v>
      </c>
      <c r="AN182">
        <f t="shared" si="18"/>
        <v>48.227228207639577</v>
      </c>
      <c r="AO182">
        <f t="shared" si="18"/>
        <v>23.525954946131243</v>
      </c>
      <c r="AP182">
        <v>7.4828599412340848</v>
      </c>
    </row>
    <row r="183" spans="1:42">
      <c r="A183">
        <v>182</v>
      </c>
      <c r="B183" t="s">
        <v>36</v>
      </c>
      <c r="C183" t="s">
        <v>229</v>
      </c>
      <c r="D183" t="s">
        <v>230</v>
      </c>
      <c r="E183" s="25" t="s">
        <v>479</v>
      </c>
      <c r="F183" s="25" t="s">
        <v>478</v>
      </c>
      <c r="G183" s="27">
        <v>0</v>
      </c>
      <c r="H183">
        <v>0.12939597315436241</v>
      </c>
      <c r="I183">
        <v>0.19860349892185838</v>
      </c>
      <c r="J183">
        <v>1.0738255033557048E-2</v>
      </c>
      <c r="K183">
        <v>0.24697986577181208</v>
      </c>
      <c r="L183">
        <v>0</v>
      </c>
      <c r="M183">
        <v>8.5906040268456371E-2</v>
      </c>
      <c r="N183">
        <v>9.1812080536912768E-2</v>
      </c>
      <c r="O183">
        <v>1.6107382550335569E-2</v>
      </c>
      <c r="P183">
        <v>5.3691275167785241E-3</v>
      </c>
      <c r="Q183">
        <v>0.21503355704697991</v>
      </c>
      <c r="R183">
        <f t="shared" si="16"/>
        <v>0.44080536912751678</v>
      </c>
      <c r="S183">
        <f t="shared" si="17"/>
        <v>0.22040268456375844</v>
      </c>
      <c r="T183">
        <v>0</v>
      </c>
      <c r="U183">
        <v>-1.9063099922567177</v>
      </c>
      <c r="V183">
        <v>-1.3950454627899969</v>
      </c>
      <c r="W183">
        <v>-4.5231463505095002</v>
      </c>
      <c r="X183">
        <v>-1.1147851479137107</v>
      </c>
      <c r="Y183">
        <v>0</v>
      </c>
      <c r="Z183">
        <v>-2.3646792227898406</v>
      </c>
      <c r="AA183">
        <v>-2.2917074317181032</v>
      </c>
      <c r="AB183">
        <v>-5.2217062641761958</v>
      </c>
      <c r="AC183">
        <v>-4.1122390520986514</v>
      </c>
      <c r="AD183">
        <v>-1.2948468738013097</v>
      </c>
      <c r="AE183">
        <v>-0.23789415124859847</v>
      </c>
      <c r="AF183">
        <v>-1.2633212664922582</v>
      </c>
      <c r="AG183">
        <v>12</v>
      </c>
      <c r="AH183">
        <v>0.26666666666666666</v>
      </c>
      <c r="AI183">
        <f t="shared" si="19"/>
        <v>1.0738255033557049</v>
      </c>
      <c r="AJ183">
        <f t="shared" si="20"/>
        <v>9.181208053691277</v>
      </c>
      <c r="AK183">
        <v>2.2470034450638146</v>
      </c>
      <c r="AL183">
        <v>0.90426070744167286</v>
      </c>
      <c r="AM183">
        <v>32.799947207622075</v>
      </c>
      <c r="AN183">
        <f t="shared" si="18"/>
        <v>44.080536912751676</v>
      </c>
      <c r="AO183">
        <f t="shared" si="18"/>
        <v>22.040268456375845</v>
      </c>
      <c r="AP183">
        <v>10.255033557046982</v>
      </c>
    </row>
    <row r="184" spans="1:42">
      <c r="A184">
        <v>183</v>
      </c>
      <c r="B184" t="s">
        <v>37</v>
      </c>
      <c r="C184" t="s">
        <v>229</v>
      </c>
      <c r="D184" t="s">
        <v>230</v>
      </c>
      <c r="E184" s="25" t="s">
        <v>479</v>
      </c>
      <c r="F184" s="25" t="s">
        <v>478</v>
      </c>
      <c r="G184" s="27">
        <v>0</v>
      </c>
      <c r="H184">
        <v>8.5901826484018284E-2</v>
      </c>
      <c r="I184">
        <v>0.11376239690230644</v>
      </c>
      <c r="J184">
        <v>1.7123287671232879E-2</v>
      </c>
      <c r="K184">
        <v>0.39954337899543385</v>
      </c>
      <c r="L184">
        <v>0</v>
      </c>
      <c r="M184">
        <v>0</v>
      </c>
      <c r="N184">
        <v>9.7031963470319657E-2</v>
      </c>
      <c r="O184">
        <v>0.14269406392694065</v>
      </c>
      <c r="P184">
        <v>0</v>
      </c>
      <c r="Q184">
        <v>0.12642694063926943</v>
      </c>
      <c r="R184">
        <f t="shared" si="16"/>
        <v>0.63926940639269414</v>
      </c>
      <c r="S184">
        <f t="shared" si="17"/>
        <v>0.12642694063926943</v>
      </c>
      <c r="T184">
        <v>0</v>
      </c>
      <c r="U184">
        <v>-2.364732884860282</v>
      </c>
      <c r="V184">
        <v>-2.0528730540571072</v>
      </c>
      <c r="W184">
        <v>-4.0500443033255209</v>
      </c>
      <c r="X184">
        <v>-0.4073680582542501</v>
      </c>
      <c r="Y184">
        <v>0</v>
      </c>
      <c r="Z184">
        <v>0</v>
      </c>
      <c r="AA184">
        <v>-2.2306467112773372</v>
      </c>
      <c r="AB184">
        <v>0</v>
      </c>
      <c r="AC184">
        <v>-1.7930919144618336</v>
      </c>
      <c r="AD184">
        <v>-1.9329271689002767</v>
      </c>
      <c r="AE184">
        <v>0.57219457014228314</v>
      </c>
      <c r="AF184">
        <v>-1.9329271689002767</v>
      </c>
      <c r="AG184">
        <v>7</v>
      </c>
      <c r="AH184">
        <v>0.26666666666666666</v>
      </c>
      <c r="AI184">
        <f t="shared" si="19"/>
        <v>1.7123287671232879</v>
      </c>
      <c r="AJ184">
        <f t="shared" si="20"/>
        <v>9.703196347031966</v>
      </c>
      <c r="AK184">
        <v>1.3829470752508128</v>
      </c>
      <c r="AL184">
        <v>0.71069420955648765</v>
      </c>
      <c r="AM184">
        <v>19.966422338632473</v>
      </c>
      <c r="AN184">
        <f t="shared" si="18"/>
        <v>63.926940639269411</v>
      </c>
      <c r="AO184">
        <f t="shared" si="18"/>
        <v>12.642694063926943</v>
      </c>
      <c r="AP184">
        <v>11.415525114155255</v>
      </c>
    </row>
    <row r="185" spans="1:42">
      <c r="A185">
        <v>184</v>
      </c>
      <c r="B185" t="s">
        <v>466</v>
      </c>
      <c r="C185" t="s">
        <v>229</v>
      </c>
      <c r="D185" t="s">
        <v>230</v>
      </c>
      <c r="E185" s="25" t="s">
        <v>479</v>
      </c>
      <c r="F185" s="25" t="s">
        <v>478</v>
      </c>
      <c r="G185" s="27">
        <v>0</v>
      </c>
      <c r="H185">
        <v>8.2049669915121054E-2</v>
      </c>
      <c r="I185">
        <v>0.21908416326910474</v>
      </c>
      <c r="J185">
        <v>0</v>
      </c>
      <c r="K185">
        <v>0.15718327569946561</v>
      </c>
      <c r="L185">
        <v>0</v>
      </c>
      <c r="M185">
        <v>0.17604526878340149</v>
      </c>
      <c r="N185">
        <v>0.13832128261552976</v>
      </c>
      <c r="O185">
        <v>0</v>
      </c>
      <c r="P185">
        <v>0</v>
      </c>
      <c r="Q185">
        <v>0.19490726186733737</v>
      </c>
      <c r="R185">
        <f t="shared" si="16"/>
        <v>0.47154982709839688</v>
      </c>
      <c r="S185">
        <f t="shared" si="17"/>
        <v>0.19490726186733737</v>
      </c>
      <c r="T185">
        <v>0</v>
      </c>
      <c r="U185">
        <v>-2.4148184879396335</v>
      </c>
      <c r="V185">
        <v>-1.2710114174097438</v>
      </c>
      <c r="W185">
        <v>0</v>
      </c>
      <c r="X185">
        <v>-1.6793370398137673</v>
      </c>
      <c r="Y185">
        <v>0</v>
      </c>
      <c r="Z185">
        <v>-1.5433744195942112</v>
      </c>
      <c r="AA185">
        <v>-1.8293033693904786</v>
      </c>
      <c r="AB185">
        <v>0</v>
      </c>
      <c r="AC185">
        <v>0</v>
      </c>
      <c r="AD185">
        <v>-1.4184336081603877</v>
      </c>
      <c r="AE185">
        <v>-0.11392374631831358</v>
      </c>
      <c r="AF185">
        <v>-1.4184336081603877</v>
      </c>
      <c r="AG185">
        <v>9</v>
      </c>
      <c r="AH185">
        <v>0.26666666666666666</v>
      </c>
      <c r="AI185">
        <f t="shared" si="19"/>
        <v>0</v>
      </c>
      <c r="AJ185">
        <f t="shared" si="20"/>
        <v>13.832128261552976</v>
      </c>
      <c r="AK185">
        <v>2.0018738887108927</v>
      </c>
      <c r="AL185">
        <v>0.91109207013233118</v>
      </c>
      <c r="AM185">
        <v>30.113383318422578</v>
      </c>
      <c r="AN185">
        <f t="shared" si="18"/>
        <v>47.154982709839686</v>
      </c>
      <c r="AO185">
        <f t="shared" si="18"/>
        <v>19.490726186733738</v>
      </c>
      <c r="AP185">
        <v>13.832128261552976</v>
      </c>
    </row>
    <row r="186" spans="1:42">
      <c r="A186">
        <v>185</v>
      </c>
      <c r="B186" t="s">
        <v>465</v>
      </c>
      <c r="C186" t="s">
        <v>229</v>
      </c>
      <c r="D186" t="s">
        <v>230</v>
      </c>
      <c r="E186" s="25" t="s">
        <v>479</v>
      </c>
      <c r="F186" s="25" t="s">
        <v>478</v>
      </c>
      <c r="G186" s="27">
        <v>1.1299435028248584E-2</v>
      </c>
      <c r="H186">
        <v>8.4745762711864375E-2</v>
      </c>
      <c r="I186">
        <v>0.16915671622743597</v>
      </c>
      <c r="J186">
        <v>3.9548022598870039E-2</v>
      </c>
      <c r="K186">
        <v>0.2259887005649717</v>
      </c>
      <c r="L186">
        <v>0</v>
      </c>
      <c r="M186">
        <v>1.1299435028248584E-2</v>
      </c>
      <c r="N186">
        <v>9.6045197740112984E-2</v>
      </c>
      <c r="O186">
        <v>0.24293785310734448</v>
      </c>
      <c r="P186">
        <v>0</v>
      </c>
      <c r="Q186">
        <v>9.0395480225988672E-2</v>
      </c>
      <c r="R186">
        <f t="shared" si="16"/>
        <v>0.57627118644067776</v>
      </c>
      <c r="S186">
        <f t="shared" si="17"/>
        <v>9.0395480225988672E-2</v>
      </c>
      <c r="T186">
        <v>-4.4716387933635691</v>
      </c>
      <c r="U186">
        <v>-2.3795461341301745</v>
      </c>
      <c r="V186">
        <v>-1.5916155893651911</v>
      </c>
      <c r="W186">
        <v>-3.1898882879949491</v>
      </c>
      <c r="X186">
        <v>-1.2311014717141888</v>
      </c>
      <c r="Y186">
        <v>0</v>
      </c>
      <c r="Z186">
        <v>-4.4716387933635691</v>
      </c>
      <c r="AA186">
        <v>-2.2419604711776109</v>
      </c>
      <c r="AB186">
        <v>0</v>
      </c>
      <c r="AC186">
        <v>-1.1366396842573496</v>
      </c>
      <c r="AD186">
        <v>-2.308815642744682</v>
      </c>
      <c r="AE186">
        <v>0.30748469974795972</v>
      </c>
      <c r="AF186">
        <v>-2.308815642744682</v>
      </c>
      <c r="AG186">
        <v>11</v>
      </c>
      <c r="AH186">
        <v>0.26666666666666666</v>
      </c>
      <c r="AI186">
        <f t="shared" si="19"/>
        <v>3.9548022598870038</v>
      </c>
      <c r="AJ186">
        <f t="shared" si="20"/>
        <v>9.6045197740112975</v>
      </c>
      <c r="AK186">
        <v>1.8177901753259083</v>
      </c>
      <c r="AL186">
        <v>0.75807738392366353</v>
      </c>
      <c r="AM186">
        <v>26.520191396754889</v>
      </c>
      <c r="AN186">
        <f t="shared" si="18"/>
        <v>57.627118644067778</v>
      </c>
      <c r="AO186">
        <f t="shared" si="18"/>
        <v>9.0395480225988667</v>
      </c>
      <c r="AP186">
        <v>13.559322033898301</v>
      </c>
    </row>
    <row r="187" spans="1:42">
      <c r="A187">
        <v>186</v>
      </c>
      <c r="B187" t="s">
        <v>262</v>
      </c>
      <c r="C187" t="s">
        <v>229</v>
      </c>
      <c r="D187" t="s">
        <v>230</v>
      </c>
      <c r="E187" s="25" t="s">
        <v>479</v>
      </c>
      <c r="F187" s="25" t="s">
        <v>478</v>
      </c>
      <c r="G187" s="27">
        <v>1.2982797792924376E-2</v>
      </c>
      <c r="H187">
        <v>0.16877637130801693</v>
      </c>
      <c r="I187">
        <v>0.14812568403999971</v>
      </c>
      <c r="J187">
        <v>1.9474196689386568E-2</v>
      </c>
      <c r="K187">
        <v>0.22719896137617659</v>
      </c>
      <c r="L187">
        <v>0</v>
      </c>
      <c r="M187">
        <v>1.9474196689386564E-2</v>
      </c>
      <c r="N187">
        <v>0.11067835118468032</v>
      </c>
      <c r="O187">
        <v>7.1405387861084052E-2</v>
      </c>
      <c r="P187">
        <v>0</v>
      </c>
      <c r="Q187">
        <v>0.2207075624797144</v>
      </c>
      <c r="R187">
        <f t="shared" si="16"/>
        <v>0.42875689711132758</v>
      </c>
      <c r="S187">
        <f t="shared" si="17"/>
        <v>0.2207075624797144</v>
      </c>
      <c r="T187">
        <v>-4.3310622335634283</v>
      </c>
      <c r="U187">
        <v>-1.5943242746240518</v>
      </c>
      <c r="V187">
        <v>-1.7493778695985249</v>
      </c>
      <c r="W187">
        <v>-3.9189986191645709</v>
      </c>
      <c r="X187">
        <v>-1.224195511443458</v>
      </c>
      <c r="Y187">
        <v>0</v>
      </c>
      <c r="Z187">
        <v>-3.9189986191645714</v>
      </c>
      <c r="AA187">
        <v>-2.083830722098599</v>
      </c>
      <c r="AB187">
        <v>0</v>
      </c>
      <c r="AC187">
        <v>-2.5652989466977489</v>
      </c>
      <c r="AD187">
        <v>-1.2615477980511007</v>
      </c>
      <c r="AE187">
        <v>-0.28692478350987177</v>
      </c>
      <c r="AF187">
        <v>-1.2615477980511007</v>
      </c>
      <c r="AG187">
        <v>14</v>
      </c>
      <c r="AH187">
        <v>0.26666666666666666</v>
      </c>
      <c r="AI187">
        <f t="shared" si="19"/>
        <v>1.9474196689386567</v>
      </c>
      <c r="AJ187">
        <f t="shared" si="20"/>
        <v>11.067835118468032</v>
      </c>
      <c r="AK187">
        <v>2.1665134590377142</v>
      </c>
      <c r="AL187">
        <v>0.82094217307267248</v>
      </c>
      <c r="AM187">
        <v>32.988485314094099</v>
      </c>
      <c r="AN187">
        <f t="shared" si="18"/>
        <v>42.875689711132758</v>
      </c>
      <c r="AO187">
        <f t="shared" si="18"/>
        <v>22.070756247971442</v>
      </c>
      <c r="AP187">
        <v>13.01525478740669</v>
      </c>
    </row>
    <row r="188" spans="1:42">
      <c r="A188">
        <v>187</v>
      </c>
      <c r="B188" t="s">
        <v>326</v>
      </c>
      <c r="C188" t="s">
        <v>229</v>
      </c>
      <c r="D188" t="s">
        <v>298</v>
      </c>
      <c r="E188" s="25" t="s">
        <v>479</v>
      </c>
      <c r="F188" s="25" t="s">
        <v>478</v>
      </c>
      <c r="G188" s="27">
        <v>6.0587700696758569E-3</v>
      </c>
      <c r="H188">
        <v>9.6940321114813724E-2</v>
      </c>
      <c r="I188">
        <v>0.34460603221967934</v>
      </c>
      <c r="J188">
        <v>0</v>
      </c>
      <c r="K188">
        <v>8.4822780975461975E-2</v>
      </c>
      <c r="L188">
        <v>0</v>
      </c>
      <c r="M188">
        <v>0.1514692517418964</v>
      </c>
      <c r="N188">
        <v>0.10936079975764923</v>
      </c>
      <c r="O188">
        <v>0</v>
      </c>
      <c r="P188">
        <v>0</v>
      </c>
      <c r="Q188">
        <v>0.21205695243865499</v>
      </c>
      <c r="R188">
        <f t="shared" si="16"/>
        <v>0.34565283247500761</v>
      </c>
      <c r="S188">
        <f t="shared" si="17"/>
        <v>0.21205695243865499</v>
      </c>
      <c r="T188">
        <v>-5.1001712594071105</v>
      </c>
      <c r="U188">
        <v>-2.2316930978842988</v>
      </c>
      <c r="V188">
        <v>-0.64283470341636928</v>
      </c>
      <c r="W188">
        <v>0</v>
      </c>
      <c r="X188">
        <v>-2.3785535782174225</v>
      </c>
      <c r="Y188">
        <v>0</v>
      </c>
      <c r="Z188">
        <v>-1.7231236768379166</v>
      </c>
      <c r="AA188">
        <v>-2.0972869019998459</v>
      </c>
      <c r="AB188">
        <v>0</v>
      </c>
      <c r="AC188">
        <v>0</v>
      </c>
      <c r="AD188">
        <v>-1.3125709304052466</v>
      </c>
      <c r="AE188">
        <v>-0.63820315081613477</v>
      </c>
      <c r="AF188">
        <v>-1.3125709304052466</v>
      </c>
      <c r="AG188">
        <v>11</v>
      </c>
      <c r="AH188">
        <v>1.1333333333333333</v>
      </c>
      <c r="AI188">
        <f t="shared" si="19"/>
        <v>0</v>
      </c>
      <c r="AJ188">
        <f t="shared" si="20"/>
        <v>10.936079975764923</v>
      </c>
      <c r="AK188">
        <v>1.9513407213785312</v>
      </c>
      <c r="AL188">
        <v>0.81377228752000275</v>
      </c>
      <c r="AM188">
        <v>44.760512340416895</v>
      </c>
      <c r="AN188">
        <f t="shared" si="18"/>
        <v>34.565283247500759</v>
      </c>
      <c r="AO188">
        <f t="shared" si="18"/>
        <v>21.205695243865499</v>
      </c>
      <c r="AP188">
        <v>10.936079975764923</v>
      </c>
    </row>
    <row r="189" spans="1:42">
      <c r="A189">
        <v>188</v>
      </c>
      <c r="B189" t="s">
        <v>327</v>
      </c>
      <c r="C189" t="s">
        <v>229</v>
      </c>
      <c r="D189" t="s">
        <v>298</v>
      </c>
      <c r="E189" s="25" t="s">
        <v>479</v>
      </c>
      <c r="F189" s="25" t="s">
        <v>478</v>
      </c>
      <c r="G189" s="27">
        <v>3.8216560509554139E-2</v>
      </c>
      <c r="H189">
        <v>0.1464968152866242</v>
      </c>
      <c r="I189">
        <v>0.17092000385923284</v>
      </c>
      <c r="J189">
        <v>6.369426751592357E-3</v>
      </c>
      <c r="K189">
        <v>6.369426751592357E-3</v>
      </c>
      <c r="L189">
        <v>0</v>
      </c>
      <c r="M189">
        <v>0.18471337579617836</v>
      </c>
      <c r="N189">
        <v>0.1401273885350319</v>
      </c>
      <c r="O189">
        <v>0</v>
      </c>
      <c r="P189">
        <v>0</v>
      </c>
      <c r="Q189">
        <v>0.31210191082802546</v>
      </c>
      <c r="R189">
        <f t="shared" si="16"/>
        <v>0.33121019108280259</v>
      </c>
      <c r="S189">
        <f t="shared" si="17"/>
        <v>0.31210191082802546</v>
      </c>
      <c r="T189">
        <v>-3.2255203675868693</v>
      </c>
      <c r="U189">
        <v>-1.7623455840217617</v>
      </c>
      <c r="V189">
        <v>-1.5791210142788656</v>
      </c>
      <c r="W189">
        <v>-5.0498560072495371</v>
      </c>
      <c r="X189">
        <v>-5.0498560072495371</v>
      </c>
      <c r="Y189">
        <v>0</v>
      </c>
      <c r="Z189">
        <v>-1.4847344339331432</v>
      </c>
      <c r="AA189">
        <v>-1.8142323250801131</v>
      </c>
      <c r="AB189">
        <v>0</v>
      </c>
      <c r="AC189">
        <v>0</v>
      </c>
      <c r="AD189">
        <v>-0.79031092901359312</v>
      </c>
      <c r="AE189">
        <v>-0.70271663157609587</v>
      </c>
      <c r="AF189">
        <v>-0.79031092901359312</v>
      </c>
      <c r="AG189">
        <v>10</v>
      </c>
      <c r="AH189">
        <v>1.1333333333333333</v>
      </c>
      <c r="AI189">
        <f t="shared" si="19"/>
        <v>0.63694267515923575</v>
      </c>
      <c r="AJ189">
        <f t="shared" si="20"/>
        <v>14.01273885350319</v>
      </c>
      <c r="AK189">
        <v>2.0347598137153664</v>
      </c>
      <c r="AL189">
        <v>0.88368495909507216</v>
      </c>
      <c r="AM189">
        <v>35.563337965541116</v>
      </c>
      <c r="AN189">
        <f t="shared" si="18"/>
        <v>33.121019108280258</v>
      </c>
      <c r="AO189">
        <f t="shared" si="18"/>
        <v>31.210191082802545</v>
      </c>
      <c r="AP189">
        <v>14.649681528662427</v>
      </c>
    </row>
    <row r="190" spans="1:42">
      <c r="A190">
        <v>189</v>
      </c>
      <c r="B190" t="s">
        <v>328</v>
      </c>
      <c r="C190" t="s">
        <v>229</v>
      </c>
      <c r="D190" t="s">
        <v>298</v>
      </c>
      <c r="E190" s="25" t="s">
        <v>479</v>
      </c>
      <c r="F190" s="25" t="s">
        <v>478</v>
      </c>
      <c r="G190" s="27">
        <v>1.423994304022784E-2</v>
      </c>
      <c r="H190">
        <v>0.1281594873620506</v>
      </c>
      <c r="I190">
        <v>0.22603402544136303</v>
      </c>
      <c r="J190">
        <v>7.1199715201139199E-3</v>
      </c>
      <c r="K190">
        <v>5.6959772160911352E-2</v>
      </c>
      <c r="L190">
        <v>0</v>
      </c>
      <c r="M190">
        <v>0.17799928800284806</v>
      </c>
      <c r="N190">
        <v>0.12103951584193665</v>
      </c>
      <c r="O190">
        <v>0</v>
      </c>
      <c r="P190">
        <v>0</v>
      </c>
      <c r="Q190">
        <v>0.27376290494838024</v>
      </c>
      <c r="R190">
        <f t="shared" si="16"/>
        <v>0.35599857600569607</v>
      </c>
      <c r="S190">
        <f t="shared" si="17"/>
        <v>0.27376290494838024</v>
      </c>
      <c r="T190">
        <v>-4.2373620690570259</v>
      </c>
      <c r="U190">
        <v>-1.9173310255020117</v>
      </c>
      <c r="V190">
        <v>-1.2308423691145876</v>
      </c>
      <c r="W190">
        <v>-4.9377061140734977</v>
      </c>
      <c r="X190">
        <v>-2.8067636740382427</v>
      </c>
      <c r="Y190">
        <v>0</v>
      </c>
      <c r="Z190">
        <v>-1.5299617109323032</v>
      </c>
      <c r="AA190">
        <v>-1.9826228717349723</v>
      </c>
      <c r="AB190">
        <v>0</v>
      </c>
      <c r="AC190">
        <v>0</v>
      </c>
      <c r="AD190">
        <v>-0.97561411733261783</v>
      </c>
      <c r="AE190">
        <v>-0.59277420641315759</v>
      </c>
      <c r="AF190">
        <v>-0.97561411733261783</v>
      </c>
      <c r="AG190">
        <v>9</v>
      </c>
      <c r="AH190">
        <v>1.1333333333333333</v>
      </c>
      <c r="AI190">
        <f t="shared" si="19"/>
        <v>0.71199715201139202</v>
      </c>
      <c r="AJ190">
        <f t="shared" si="20"/>
        <v>12.103951584193664</v>
      </c>
      <c r="AK190">
        <v>1.8486496860366419</v>
      </c>
      <c r="AL190">
        <v>0.84135673026096924</v>
      </c>
      <c r="AM190">
        <v>36.843345584364144</v>
      </c>
      <c r="AN190">
        <f t="shared" si="18"/>
        <v>35.599857600569607</v>
      </c>
      <c r="AO190">
        <f t="shared" si="18"/>
        <v>27.376290494838024</v>
      </c>
      <c r="AP190">
        <v>12.815948736205057</v>
      </c>
    </row>
    <row r="191" spans="1:42">
      <c r="A191">
        <v>190</v>
      </c>
      <c r="B191" t="s">
        <v>329</v>
      </c>
      <c r="C191" t="s">
        <v>229</v>
      </c>
      <c r="D191" t="s">
        <v>298</v>
      </c>
      <c r="E191" s="25" t="s">
        <v>479</v>
      </c>
      <c r="F191" s="25" t="s">
        <v>478</v>
      </c>
      <c r="G191" s="27">
        <v>6.0204695966285388E-3</v>
      </c>
      <c r="H191">
        <v>0.20469596628537032</v>
      </c>
      <c r="I191">
        <v>0.21001087460320184</v>
      </c>
      <c r="J191">
        <v>1.806140878988562E-2</v>
      </c>
      <c r="K191">
        <v>4.2143287176399764E-2</v>
      </c>
      <c r="L191">
        <v>0</v>
      </c>
      <c r="M191">
        <v>0.18061408789885619</v>
      </c>
      <c r="N191">
        <v>8.4286574352799543E-2</v>
      </c>
      <c r="O191">
        <v>1.2040939193257078E-2</v>
      </c>
      <c r="P191">
        <v>0</v>
      </c>
      <c r="Q191">
        <v>0.24142083082480442</v>
      </c>
      <c r="R191">
        <f t="shared" si="16"/>
        <v>0.31908488862131257</v>
      </c>
      <c r="S191">
        <f t="shared" si="17"/>
        <v>0.24142083082480442</v>
      </c>
      <c r="T191">
        <v>-5.1065513509260816</v>
      </c>
      <c r="U191">
        <v>-1.3571986869121178</v>
      </c>
      <c r="V191">
        <v>-1.3248598668443121</v>
      </c>
      <c r="W191">
        <v>-3.9957512209588582</v>
      </c>
      <c r="X191">
        <v>-3.1236227862884278</v>
      </c>
      <c r="Y191">
        <v>0</v>
      </c>
      <c r="Z191">
        <v>-1.5121925279952644</v>
      </c>
      <c r="AA191">
        <v>-2.3854808696499883</v>
      </c>
      <c r="AB191">
        <v>0</v>
      </c>
      <c r="AC191">
        <v>-4.4073288175360998</v>
      </c>
      <c r="AD191">
        <v>-1.1449055726389539</v>
      </c>
      <c r="AE191">
        <v>-0.75798046956995246</v>
      </c>
      <c r="AF191">
        <v>-1.1449055726389539</v>
      </c>
      <c r="AG191">
        <v>10</v>
      </c>
      <c r="AH191">
        <v>1.1333333333333333</v>
      </c>
      <c r="AI191">
        <f t="shared" si="19"/>
        <v>1.806140878988562</v>
      </c>
      <c r="AJ191">
        <f t="shared" si="20"/>
        <v>8.4286574352799537</v>
      </c>
      <c r="AK191">
        <v>1.9690801271839971</v>
      </c>
      <c r="AL191">
        <v>0.85516063366136319</v>
      </c>
      <c r="AM191">
        <v>42.072731048520069</v>
      </c>
      <c r="AN191">
        <f t="shared" si="18"/>
        <v>31.908488862131257</v>
      </c>
      <c r="AO191">
        <f t="shared" si="18"/>
        <v>24.142083082480443</v>
      </c>
      <c r="AP191">
        <v>10.234798314268517</v>
      </c>
    </row>
    <row r="192" spans="1:42">
      <c r="A192">
        <v>191</v>
      </c>
      <c r="B192" t="s">
        <v>330</v>
      </c>
      <c r="C192" t="s">
        <v>229</v>
      </c>
      <c r="D192" t="s">
        <v>298</v>
      </c>
      <c r="E192" s="25" t="s">
        <v>479</v>
      </c>
      <c r="F192" s="25" t="s">
        <v>478</v>
      </c>
      <c r="G192" s="27">
        <v>0</v>
      </c>
      <c r="H192">
        <v>9.3539900613855614E-2</v>
      </c>
      <c r="I192">
        <v>0.2157796846990066</v>
      </c>
      <c r="J192">
        <v>0</v>
      </c>
      <c r="K192">
        <v>4.67699503069278E-2</v>
      </c>
      <c r="L192">
        <v>0</v>
      </c>
      <c r="M192">
        <v>0.2163110201695411</v>
      </c>
      <c r="N192">
        <v>0.1227711195556855</v>
      </c>
      <c r="O192">
        <v>0</v>
      </c>
      <c r="P192">
        <v>0</v>
      </c>
      <c r="Q192">
        <v>0.31014323297281499</v>
      </c>
      <c r="R192">
        <f t="shared" si="16"/>
        <v>0.38585209003215437</v>
      </c>
      <c r="S192">
        <f t="shared" si="17"/>
        <v>0.31014323297281499</v>
      </c>
      <c r="T192">
        <v>0</v>
      </c>
      <c r="U192">
        <v>-2.2711589233066767</v>
      </c>
      <c r="V192">
        <v>-1.2904320863807548</v>
      </c>
      <c r="W192">
        <v>0</v>
      </c>
      <c r="X192">
        <v>-3.0146153605554922</v>
      </c>
      <c r="Y192">
        <v>0</v>
      </c>
      <c r="Z192">
        <v>-1.2872949520377437</v>
      </c>
      <c r="AA192">
        <v>-1.9664461341629529</v>
      </c>
      <c r="AB192">
        <v>0</v>
      </c>
      <c r="AC192">
        <v>0</v>
      </c>
      <c r="AD192">
        <v>-0.79944975940567253</v>
      </c>
      <c r="AE192">
        <v>-0.46478168526458369</v>
      </c>
      <c r="AF192">
        <v>-0.79944975940567253</v>
      </c>
      <c r="AG192">
        <v>13</v>
      </c>
      <c r="AH192">
        <v>1.1333333333333333</v>
      </c>
      <c r="AI192">
        <f t="shared" si="19"/>
        <v>0</v>
      </c>
      <c r="AJ192">
        <f t="shared" si="20"/>
        <v>12.27711195556855</v>
      </c>
      <c r="AK192">
        <v>2.153358658337591</v>
      </c>
      <c r="AL192">
        <v>0.83953262159870234</v>
      </c>
      <c r="AM192">
        <v>30.93195853128622</v>
      </c>
      <c r="AN192">
        <f t="shared" si="18"/>
        <v>38.585209003215439</v>
      </c>
      <c r="AO192">
        <f t="shared" si="18"/>
        <v>31.0143232972815</v>
      </c>
      <c r="AP192">
        <v>12.27711195556855</v>
      </c>
    </row>
    <row r="193" spans="1:42">
      <c r="A193">
        <v>192</v>
      </c>
      <c r="B193" t="s">
        <v>72</v>
      </c>
      <c r="C193" t="s">
        <v>229</v>
      </c>
      <c r="D193" t="s">
        <v>298</v>
      </c>
      <c r="E193" s="25" t="s">
        <v>479</v>
      </c>
      <c r="F193" s="25" t="s">
        <v>478</v>
      </c>
      <c r="G193" s="27">
        <v>0</v>
      </c>
      <c r="H193">
        <v>0.15179272441769176</v>
      </c>
      <c r="I193">
        <v>0.21991841525318878</v>
      </c>
      <c r="J193">
        <v>4.1873855011777025E-2</v>
      </c>
      <c r="K193">
        <v>0.14655849254121969</v>
      </c>
      <c r="L193">
        <v>0</v>
      </c>
      <c r="M193">
        <v>3.1405391258832772E-2</v>
      </c>
      <c r="N193">
        <v>0.13085579691180321</v>
      </c>
      <c r="O193">
        <v>0.11515310128238686</v>
      </c>
      <c r="P193">
        <v>0</v>
      </c>
      <c r="Q193">
        <v>0.16252289976445961</v>
      </c>
      <c r="R193">
        <f t="shared" si="16"/>
        <v>0.42397278199424254</v>
      </c>
      <c r="S193">
        <f t="shared" si="17"/>
        <v>0.16252289976445961</v>
      </c>
      <c r="T193">
        <v>0</v>
      </c>
      <c r="U193">
        <v>-1.7206090996010819</v>
      </c>
      <c r="V193">
        <v>-1.2661418722270588</v>
      </c>
      <c r="W193">
        <v>-3.1303177978864092</v>
      </c>
      <c r="X193">
        <v>-1.7618523920601235</v>
      </c>
      <c r="Y193">
        <v>0</v>
      </c>
      <c r="Z193">
        <v>-3.4288665896041097</v>
      </c>
      <c r="AA193">
        <v>-1.8934131229545546</v>
      </c>
      <c r="AB193">
        <v>0</v>
      </c>
      <c r="AC193">
        <v>-2.0391520757955788</v>
      </c>
      <c r="AD193">
        <v>-1.6395750068543387</v>
      </c>
      <c r="AE193">
        <v>-0.30648565330003125</v>
      </c>
      <c r="AF193">
        <v>-1.6395750068543387</v>
      </c>
      <c r="AG193">
        <v>12</v>
      </c>
      <c r="AH193">
        <v>1.1333333333333333</v>
      </c>
      <c r="AI193">
        <f t="shared" si="19"/>
        <v>4.1873855011777028</v>
      </c>
      <c r="AJ193">
        <f t="shared" si="20"/>
        <v>13.085579691180321</v>
      </c>
      <c r="AK193">
        <v>2.1580937702124205</v>
      </c>
      <c r="AL193">
        <v>0.86848082216550793</v>
      </c>
      <c r="AM193">
        <v>37.171113967088047</v>
      </c>
      <c r="AN193">
        <f t="shared" si="18"/>
        <v>42.397278199424257</v>
      </c>
      <c r="AO193">
        <f t="shared" si="18"/>
        <v>16.252289976445962</v>
      </c>
      <c r="AP193">
        <v>17.272965192358022</v>
      </c>
    </row>
    <row r="194" spans="1:42">
      <c r="A194">
        <v>193</v>
      </c>
      <c r="B194" t="s">
        <v>73</v>
      </c>
      <c r="C194" t="s">
        <v>229</v>
      </c>
      <c r="D194" t="s">
        <v>431</v>
      </c>
      <c r="E194" s="25" t="s">
        <v>479</v>
      </c>
      <c r="F194" s="25" t="s">
        <v>478</v>
      </c>
      <c r="G194" s="27">
        <v>0</v>
      </c>
      <c r="H194">
        <v>7.5057736720554283E-2</v>
      </c>
      <c r="I194">
        <v>0.26513015081205787</v>
      </c>
      <c r="J194">
        <v>0</v>
      </c>
      <c r="K194">
        <v>0.1616628175519631</v>
      </c>
      <c r="L194">
        <v>0</v>
      </c>
      <c r="M194">
        <v>6.3510392609699776E-2</v>
      </c>
      <c r="N194">
        <v>8.083140877598155E-2</v>
      </c>
      <c r="O194">
        <v>0.23672055427251734</v>
      </c>
      <c r="P194">
        <v>0</v>
      </c>
      <c r="Q194">
        <v>0.12240184757505776</v>
      </c>
      <c r="R194">
        <f t="shared" si="16"/>
        <v>0.54272517321016178</v>
      </c>
      <c r="S194">
        <f t="shared" si="17"/>
        <v>0.12240184757505776</v>
      </c>
      <c r="T194">
        <v>0</v>
      </c>
      <c r="U194">
        <v>-2.511473677172722</v>
      </c>
      <c r="V194">
        <v>-1.0194725670395943</v>
      </c>
      <c r="W194">
        <v>0</v>
      </c>
      <c r="X194">
        <v>-1.6459075922154915</v>
      </c>
      <c r="Y194">
        <v>0</v>
      </c>
      <c r="Z194">
        <v>-2.690934868882942</v>
      </c>
      <c r="AA194">
        <v>-2.4311039437950237</v>
      </c>
      <c r="AB194">
        <v>0</v>
      </c>
      <c r="AC194">
        <v>-1.1707438607132781</v>
      </c>
      <c r="AD194">
        <v>-1.9698793391683094</v>
      </c>
      <c r="AE194">
        <v>0.17131848344962428</v>
      </c>
      <c r="AF194">
        <v>-1.9698793391683094</v>
      </c>
      <c r="AG194">
        <v>11</v>
      </c>
      <c r="AH194">
        <v>0.46666666666666667</v>
      </c>
      <c r="AI194">
        <f t="shared" si="19"/>
        <v>0</v>
      </c>
      <c r="AJ194">
        <f t="shared" si="20"/>
        <v>8.0831408775981544</v>
      </c>
      <c r="AK194">
        <v>1.9115817324800148</v>
      </c>
      <c r="AL194">
        <v>0.79719150129904448</v>
      </c>
      <c r="AM194">
        <v>34.018788753261212</v>
      </c>
      <c r="AN194">
        <f t="shared" si="18"/>
        <v>54.272517321016181</v>
      </c>
      <c r="AO194">
        <f t="shared" si="18"/>
        <v>12.240184757505777</v>
      </c>
      <c r="AP194">
        <v>8.0831408775981544</v>
      </c>
    </row>
    <row r="195" spans="1:42">
      <c r="A195">
        <v>194</v>
      </c>
      <c r="B195" t="s">
        <v>74</v>
      </c>
      <c r="C195" t="s">
        <v>229</v>
      </c>
      <c r="D195" t="s">
        <v>431</v>
      </c>
      <c r="E195" s="25" t="s">
        <v>479</v>
      </c>
      <c r="F195" s="25" t="s">
        <v>478</v>
      </c>
      <c r="G195" s="27">
        <v>2.9585798816568049E-2</v>
      </c>
      <c r="H195">
        <v>5.3254437869822487E-2</v>
      </c>
      <c r="I195">
        <v>0.39584745269652977</v>
      </c>
      <c r="J195">
        <v>0</v>
      </c>
      <c r="K195">
        <v>0.26627218934911245</v>
      </c>
      <c r="L195">
        <v>0</v>
      </c>
      <c r="M195">
        <v>3.5502958579881658E-2</v>
      </c>
      <c r="N195">
        <v>5.9171597633136102E-3</v>
      </c>
      <c r="O195">
        <v>0.13609467455621307</v>
      </c>
      <c r="P195">
        <v>0</v>
      </c>
      <c r="Q195">
        <v>8.2840236686390539E-2</v>
      </c>
      <c r="R195">
        <f t="shared" ref="R195:R217" si="21">SUM(K195:O195)</f>
        <v>0.44378698224852076</v>
      </c>
      <c r="S195">
        <f t="shared" ref="S195:S217" si="22">SUM(P195:Q195)</f>
        <v>8.2840236686390539E-2</v>
      </c>
      <c r="T195">
        <v>-3.4904285153900978</v>
      </c>
      <c r="U195">
        <v>-2.8779492378976075</v>
      </c>
      <c r="V195">
        <v>-0.42279781123246607</v>
      </c>
      <c r="W195">
        <v>0</v>
      </c>
      <c r="X195">
        <v>-1.013619075834717</v>
      </c>
      <c r="Y195">
        <v>0</v>
      </c>
      <c r="Z195">
        <v>-3.3019907315787074</v>
      </c>
      <c r="AA195">
        <v>-5.1239639794032588</v>
      </c>
      <c r="AB195">
        <v>0</v>
      </c>
      <c r="AC195">
        <v>-1.8481124057791862</v>
      </c>
      <c r="AD195">
        <v>-2.4043677873039879</v>
      </c>
      <c r="AE195">
        <v>-0.22580666873369334</v>
      </c>
      <c r="AF195">
        <v>-2.4043677873039879</v>
      </c>
      <c r="AG195">
        <v>9</v>
      </c>
      <c r="AH195">
        <v>0.46666666666666667</v>
      </c>
      <c r="AI195">
        <f t="shared" ref="AI195:AI217" si="23">J195*100</f>
        <v>0</v>
      </c>
      <c r="AJ195">
        <f t="shared" ref="AJ195:AJ217" si="24">N195*100</f>
        <v>0.59171597633136097</v>
      </c>
      <c r="AK195">
        <v>1.556242894350349</v>
      </c>
      <c r="AL195">
        <v>0.70827666429848635</v>
      </c>
      <c r="AM195">
        <v>47.868768938292035</v>
      </c>
      <c r="AN195">
        <f t="shared" ref="AN195:AO217" si="25">R195*100</f>
        <v>44.378698224852073</v>
      </c>
      <c r="AO195">
        <f t="shared" si="25"/>
        <v>8.2840236686390547</v>
      </c>
      <c r="AP195">
        <v>0.59171597633136097</v>
      </c>
    </row>
    <row r="196" spans="1:42">
      <c r="A196">
        <v>195</v>
      </c>
      <c r="B196" t="s">
        <v>349</v>
      </c>
      <c r="C196" t="s">
        <v>229</v>
      </c>
      <c r="D196" t="s">
        <v>431</v>
      </c>
      <c r="E196" s="25" t="s">
        <v>479</v>
      </c>
      <c r="F196" s="25" t="s">
        <v>478</v>
      </c>
      <c r="G196" s="27">
        <v>2.4235080278703428E-2</v>
      </c>
      <c r="H196">
        <v>0.12723417146319302</v>
      </c>
      <c r="I196">
        <v>0.17496047026875552</v>
      </c>
      <c r="J196">
        <v>1.8176310209027571E-2</v>
      </c>
      <c r="K196">
        <v>8.4822780975461975E-2</v>
      </c>
      <c r="L196">
        <v>0</v>
      </c>
      <c r="M196">
        <v>7.2705240836110269E-2</v>
      </c>
      <c r="N196">
        <v>5.4528930627082708E-2</v>
      </c>
      <c r="O196">
        <v>0.21205695243865499</v>
      </c>
      <c r="P196">
        <v>1.2117540139351714E-2</v>
      </c>
      <c r="Q196">
        <v>0.22447743108149049</v>
      </c>
      <c r="R196">
        <f t="shared" si="21"/>
        <v>0.42411390487730993</v>
      </c>
      <c r="S196">
        <f t="shared" si="22"/>
        <v>0.23659497122084219</v>
      </c>
      <c r="T196">
        <v>-3.6954205146573171</v>
      </c>
      <c r="U196">
        <v>-1.925638023807114</v>
      </c>
      <c r="V196">
        <v>-1.5508712357832526</v>
      </c>
      <c r="W196">
        <v>-3.9892926409194467</v>
      </c>
      <c r="X196">
        <v>-2.3785535782174225</v>
      </c>
      <c r="Y196">
        <v>0</v>
      </c>
      <c r="Z196">
        <v>-2.5458580156034212</v>
      </c>
      <c r="AA196">
        <v>-2.8529518913805689</v>
      </c>
      <c r="AB196">
        <v>-4.400909721675383</v>
      </c>
      <c r="AC196">
        <v>-1.3125709304052466</v>
      </c>
      <c r="AD196">
        <v>-1.239761912177521</v>
      </c>
      <c r="AE196">
        <v>-0.30590782688507911</v>
      </c>
      <c r="AF196">
        <v>-1.1714390306657829</v>
      </c>
      <c r="AG196">
        <v>18</v>
      </c>
      <c r="AH196">
        <v>0.46666666666666667</v>
      </c>
      <c r="AI196">
        <f t="shared" si="23"/>
        <v>1.8176310209027571</v>
      </c>
      <c r="AJ196">
        <f t="shared" si="24"/>
        <v>5.452893062708271</v>
      </c>
      <c r="AK196">
        <v>2.3109443094363007</v>
      </c>
      <c r="AL196">
        <v>0.79953186060688064</v>
      </c>
      <c r="AM196">
        <v>32.642972201065199</v>
      </c>
      <c r="AN196">
        <f t="shared" si="25"/>
        <v>42.411390487730991</v>
      </c>
      <c r="AO196">
        <f t="shared" si="25"/>
        <v>23.659497122084218</v>
      </c>
      <c r="AP196">
        <v>7.2705240836110283</v>
      </c>
    </row>
    <row r="197" spans="1:42">
      <c r="A197">
        <v>196</v>
      </c>
      <c r="B197" t="s">
        <v>201</v>
      </c>
      <c r="C197" t="s">
        <v>229</v>
      </c>
      <c r="D197" t="s">
        <v>431</v>
      </c>
      <c r="E197" s="25" t="s">
        <v>479</v>
      </c>
      <c r="F197" s="25" t="s">
        <v>478</v>
      </c>
      <c r="G197" s="27">
        <v>0</v>
      </c>
      <c r="H197">
        <v>0.15121630506245901</v>
      </c>
      <c r="I197">
        <v>0.22885205493190125</v>
      </c>
      <c r="J197">
        <v>0</v>
      </c>
      <c r="K197">
        <v>2.629848783694938E-2</v>
      </c>
      <c r="L197">
        <v>0</v>
      </c>
      <c r="M197">
        <v>6.5746219592373437E-2</v>
      </c>
      <c r="N197">
        <v>9.237343852728469E-2</v>
      </c>
      <c r="O197">
        <v>0.23668639053254439</v>
      </c>
      <c r="P197">
        <v>0</v>
      </c>
      <c r="Q197">
        <v>0.14497041420118345</v>
      </c>
      <c r="R197">
        <f t="shared" si="21"/>
        <v>0.42110453648915191</v>
      </c>
      <c r="S197">
        <f t="shared" si="22"/>
        <v>0.14497041420118345</v>
      </c>
      <c r="T197">
        <v>0</v>
      </c>
      <c r="U197">
        <v>-1.7250930819234465</v>
      </c>
      <c r="V197">
        <v>-1.2148044959604036</v>
      </c>
      <c r="W197">
        <v>0</v>
      </c>
      <c r="X197">
        <v>-3.6115933601538623</v>
      </c>
      <c r="Y197">
        <v>0</v>
      </c>
      <c r="Z197">
        <v>-2.6539459421090092</v>
      </c>
      <c r="AA197">
        <v>-2.2849935425964083</v>
      </c>
      <c r="AB197">
        <v>0</v>
      </c>
      <c r="AC197">
        <v>-1.1709329502477359</v>
      </c>
      <c r="AD197">
        <v>-1.7746063900018054</v>
      </c>
      <c r="AE197">
        <v>-0.31824080659947174</v>
      </c>
      <c r="AF197">
        <v>-1.7746063900018054</v>
      </c>
      <c r="AG197">
        <v>10</v>
      </c>
      <c r="AH197">
        <v>0.46666666666666667</v>
      </c>
      <c r="AI197">
        <f t="shared" si="23"/>
        <v>0</v>
      </c>
      <c r="AJ197">
        <f t="shared" si="24"/>
        <v>9.2373438527284684</v>
      </c>
      <c r="AK197">
        <v>1.746303739650851</v>
      </c>
      <c r="AL197">
        <v>0.75841007785737746</v>
      </c>
      <c r="AM197">
        <v>38.006835999436021</v>
      </c>
      <c r="AN197">
        <f t="shared" si="25"/>
        <v>42.11045364891519</v>
      </c>
      <c r="AO197">
        <f t="shared" si="25"/>
        <v>14.497041420118345</v>
      </c>
      <c r="AP197">
        <v>9.2373438527284684</v>
      </c>
    </row>
    <row r="198" spans="1:42">
      <c r="A198">
        <v>197</v>
      </c>
      <c r="B198" t="s">
        <v>202</v>
      </c>
      <c r="C198" t="s">
        <v>229</v>
      </c>
      <c r="D198" t="s">
        <v>431</v>
      </c>
      <c r="E198" s="25" t="s">
        <v>479</v>
      </c>
      <c r="F198" s="25" t="s">
        <v>478</v>
      </c>
      <c r="G198" s="27">
        <v>6.0882800608828003E-3</v>
      </c>
      <c r="H198">
        <v>0.11567732115677323</v>
      </c>
      <c r="I198">
        <v>0.31581719142285425</v>
      </c>
      <c r="J198">
        <v>0</v>
      </c>
      <c r="K198">
        <v>4.8706240487062402E-2</v>
      </c>
      <c r="L198">
        <v>0</v>
      </c>
      <c r="M198">
        <v>6.6971080669710789E-2</v>
      </c>
      <c r="N198">
        <v>0.15281582952815825</v>
      </c>
      <c r="O198">
        <v>6.6971080669710789E-2</v>
      </c>
      <c r="P198">
        <v>0</v>
      </c>
      <c r="Q198">
        <v>0.17747336377473366</v>
      </c>
      <c r="R198">
        <f t="shared" si="21"/>
        <v>0.33546423135464226</v>
      </c>
      <c r="S198">
        <f t="shared" si="22"/>
        <v>0.17747336377473366</v>
      </c>
      <c r="T198">
        <v>-5.0952827681565402</v>
      </c>
      <c r="U198">
        <v>-2.0340174165655798</v>
      </c>
      <c r="V198">
        <v>-0.77306160788458467</v>
      </c>
      <c r="W198">
        <v>0</v>
      </c>
      <c r="X198">
        <v>-2.972015746936675</v>
      </c>
      <c r="Y198">
        <v>0</v>
      </c>
      <c r="Z198">
        <v>-2.6341753020179506</v>
      </c>
      <c r="AA198">
        <v>-1.7126846418341619</v>
      </c>
      <c r="AB198">
        <v>0</v>
      </c>
      <c r="AC198">
        <v>-2.6341753020179506</v>
      </c>
      <c r="AD198">
        <v>-1.5335603321696516</v>
      </c>
      <c r="AE198">
        <v>-0.68357336683708425</v>
      </c>
      <c r="AF198">
        <v>-1.5335603321696516</v>
      </c>
      <c r="AG198">
        <v>11</v>
      </c>
      <c r="AH198">
        <v>0.46666666666666667</v>
      </c>
      <c r="AI198">
        <f t="shared" si="23"/>
        <v>0</v>
      </c>
      <c r="AJ198">
        <f t="shared" si="24"/>
        <v>15.281582952815825</v>
      </c>
      <c r="AK198">
        <v>2.175693138974601</v>
      </c>
      <c r="AL198">
        <v>0.90733451275190291</v>
      </c>
      <c r="AM198">
        <v>43.758279264051033</v>
      </c>
      <c r="AN198">
        <f t="shared" si="25"/>
        <v>33.546423135464224</v>
      </c>
      <c r="AO198">
        <f t="shared" si="25"/>
        <v>17.747336377473367</v>
      </c>
      <c r="AP198">
        <v>15.281582952815825</v>
      </c>
    </row>
    <row r="199" spans="1:42">
      <c r="A199">
        <v>198</v>
      </c>
      <c r="B199" t="s">
        <v>203</v>
      </c>
      <c r="C199" t="s">
        <v>229</v>
      </c>
      <c r="D199" t="s">
        <v>431</v>
      </c>
      <c r="E199" s="25" t="s">
        <v>479</v>
      </c>
      <c r="F199" s="25" t="s">
        <v>478</v>
      </c>
      <c r="G199" s="27">
        <v>1.2269938650306749E-2</v>
      </c>
      <c r="H199">
        <v>0.18404907975460125</v>
      </c>
      <c r="I199">
        <v>0.20163392672273953</v>
      </c>
      <c r="J199">
        <v>1.8404907975460124E-2</v>
      </c>
      <c r="K199">
        <v>7.3619631901840482E-2</v>
      </c>
      <c r="L199">
        <v>3.0674846625766871E-2</v>
      </c>
      <c r="M199">
        <v>7.9754601226993863E-2</v>
      </c>
      <c r="N199">
        <v>6.1349693251533735E-2</v>
      </c>
      <c r="O199">
        <v>0.10429447852760737</v>
      </c>
      <c r="P199">
        <v>6.1349693251533744E-3</v>
      </c>
      <c r="Q199">
        <v>0.17791411042944788</v>
      </c>
      <c r="R199">
        <f t="shared" si="21"/>
        <v>0.34969325153374231</v>
      </c>
      <c r="S199">
        <f t="shared" si="22"/>
        <v>0.18404907975460125</v>
      </c>
      <c r="T199">
        <v>-4.3882571844245177</v>
      </c>
      <c r="U199">
        <v>-1.4891517465595983</v>
      </c>
      <c r="V199">
        <v>-1.376113421350512</v>
      </c>
      <c r="W199">
        <v>-3.976561526565717</v>
      </c>
      <c r="X199">
        <v>-2.5323731870269239</v>
      </c>
      <c r="Y199">
        <v>-3.4531571205928664</v>
      </c>
      <c r="Z199">
        <v>-2.4456859366347192</v>
      </c>
      <c r="AA199">
        <v>-2.7278528283983898</v>
      </c>
      <c r="AB199">
        <v>-5.0875963352323845</v>
      </c>
      <c r="AC199">
        <v>-2.1503932776521202</v>
      </c>
      <c r="AD199">
        <v>-1.5305439699644372</v>
      </c>
      <c r="AE199">
        <v>-0.62038782627751698</v>
      </c>
      <c r="AF199">
        <v>-1.4891517465595983</v>
      </c>
      <c r="AG199">
        <v>12</v>
      </c>
      <c r="AH199">
        <v>0.46666666666666667</v>
      </c>
      <c r="AI199">
        <f t="shared" si="23"/>
        <v>1.8404907975460123</v>
      </c>
      <c r="AJ199">
        <f t="shared" si="24"/>
        <v>6.1349693251533735</v>
      </c>
      <c r="AK199">
        <v>2.2397314739278054</v>
      </c>
      <c r="AL199">
        <v>0.90133425097433251</v>
      </c>
      <c r="AM199">
        <v>39.795294512764748</v>
      </c>
      <c r="AN199">
        <f t="shared" si="25"/>
        <v>34.969325153374228</v>
      </c>
      <c r="AO199">
        <f t="shared" si="25"/>
        <v>18.404907975460123</v>
      </c>
      <c r="AP199">
        <v>7.9754601226993858</v>
      </c>
    </row>
    <row r="200" spans="1:42">
      <c r="A200">
        <v>199</v>
      </c>
      <c r="B200" t="s">
        <v>204</v>
      </c>
      <c r="C200" t="s">
        <v>229</v>
      </c>
      <c r="D200" t="s">
        <v>58</v>
      </c>
      <c r="E200" s="25" t="s">
        <v>357</v>
      </c>
      <c r="F200" s="25" t="s">
        <v>478</v>
      </c>
      <c r="G200" s="27">
        <v>0</v>
      </c>
      <c r="H200">
        <v>2.9061319383900025E-2</v>
      </c>
      <c r="I200">
        <v>0.15643376911411166</v>
      </c>
      <c r="J200">
        <v>5.812263876780005E-2</v>
      </c>
      <c r="K200">
        <v>2.3249055507120024E-2</v>
      </c>
      <c r="L200">
        <v>0</v>
      </c>
      <c r="M200">
        <v>5.8122638767800043E-2</v>
      </c>
      <c r="N200">
        <v>8.1371694274920081E-2</v>
      </c>
      <c r="O200">
        <v>0.44754431851206022</v>
      </c>
      <c r="P200">
        <v>0</v>
      </c>
      <c r="Q200">
        <v>0.12234815460621913</v>
      </c>
      <c r="R200">
        <f t="shared" si="21"/>
        <v>0.61028770706190039</v>
      </c>
      <c r="S200">
        <f t="shared" si="22"/>
        <v>0.12234815460621913</v>
      </c>
      <c r="T200">
        <v>0</v>
      </c>
      <c r="U200">
        <v>-3.5088552563686655</v>
      </c>
      <c r="V200">
        <v>-1.6850056981764658</v>
      </c>
      <c r="W200">
        <v>-2.7853198365935108</v>
      </c>
      <c r="X200">
        <v>-3.7379671930512242</v>
      </c>
      <c r="Y200">
        <v>0</v>
      </c>
      <c r="Z200">
        <v>-2.7853198365935112</v>
      </c>
      <c r="AA200">
        <v>-2.4238541090463679</v>
      </c>
      <c r="AB200">
        <v>0</v>
      </c>
      <c r="AC200">
        <v>-0.21059764708075523</v>
      </c>
      <c r="AD200">
        <v>-1.9703792766865338</v>
      </c>
      <c r="AE200">
        <v>0.44852174042983489</v>
      </c>
      <c r="AF200">
        <v>-1.9703792766865338</v>
      </c>
      <c r="AG200">
        <v>11</v>
      </c>
      <c r="AH200">
        <v>6.6666666666666666E-2</v>
      </c>
      <c r="AI200">
        <f t="shared" si="23"/>
        <v>5.8122638767800048</v>
      </c>
      <c r="AJ200">
        <f t="shared" si="24"/>
        <v>8.1371694274920081</v>
      </c>
      <c r="AK200">
        <v>1.5408520844844302</v>
      </c>
      <c r="AL200">
        <v>0.64258522962357678</v>
      </c>
      <c r="AM200">
        <v>18.549508849801168</v>
      </c>
      <c r="AN200">
        <f t="shared" si="25"/>
        <v>61.028770706190038</v>
      </c>
      <c r="AO200">
        <f t="shared" si="25"/>
        <v>12.234815460621913</v>
      </c>
      <c r="AP200">
        <v>13.949433304272013</v>
      </c>
    </row>
    <row r="201" spans="1:42">
      <c r="A201">
        <v>200</v>
      </c>
      <c r="B201" t="s">
        <v>198</v>
      </c>
      <c r="C201" t="s">
        <v>229</v>
      </c>
      <c r="D201" t="s">
        <v>58</v>
      </c>
      <c r="E201" s="25" t="s">
        <v>357</v>
      </c>
      <c r="F201" s="25" t="s">
        <v>478</v>
      </c>
      <c r="G201" s="27">
        <v>0</v>
      </c>
      <c r="H201">
        <v>6.6666666666666652E-2</v>
      </c>
      <c r="I201">
        <v>5.5314908317831521E-2</v>
      </c>
      <c r="J201">
        <v>4.9999999999999989E-2</v>
      </c>
      <c r="K201">
        <v>0.3777777777777776</v>
      </c>
      <c r="L201">
        <v>0</v>
      </c>
      <c r="M201">
        <v>2.222222222222222E-2</v>
      </c>
      <c r="N201">
        <v>0.1</v>
      </c>
      <c r="O201">
        <v>0.22777777777777772</v>
      </c>
      <c r="P201">
        <v>0</v>
      </c>
      <c r="Q201">
        <v>0.10555555555555553</v>
      </c>
      <c r="R201">
        <f t="shared" si="21"/>
        <v>0.72777777777777752</v>
      </c>
      <c r="S201">
        <f t="shared" si="22"/>
        <v>0.10555555555555553</v>
      </c>
      <c r="T201">
        <v>0</v>
      </c>
      <c r="U201">
        <v>-2.6390573296152589</v>
      </c>
      <c r="V201">
        <v>-2.837809173613334</v>
      </c>
      <c r="W201">
        <v>-2.9444389791664407</v>
      </c>
      <c r="X201">
        <v>-0.49899116611898864</v>
      </c>
      <c r="Y201">
        <v>0</v>
      </c>
      <c r="Z201">
        <v>-3.7841896339182615</v>
      </c>
      <c r="AA201">
        <v>-2.1972245773362191</v>
      </c>
      <c r="AB201">
        <v>0</v>
      </c>
      <c r="AC201">
        <v>-1.2209018664263844</v>
      </c>
      <c r="AD201">
        <v>-2.1369653858180229</v>
      </c>
      <c r="AE201">
        <v>0.9833770250905236</v>
      </c>
      <c r="AF201">
        <v>-2.1369653858180229</v>
      </c>
      <c r="AG201">
        <v>11</v>
      </c>
      <c r="AH201">
        <v>6.6666666666666666E-2</v>
      </c>
      <c r="AI201">
        <f t="shared" si="23"/>
        <v>4.9999999999999991</v>
      </c>
      <c r="AJ201">
        <f t="shared" si="24"/>
        <v>10</v>
      </c>
      <c r="AK201">
        <v>1.628926173869174</v>
      </c>
      <c r="AL201">
        <v>0.67931497774220928</v>
      </c>
      <c r="AM201">
        <v>12.198157498449817</v>
      </c>
      <c r="AN201">
        <f t="shared" si="25"/>
        <v>72.777777777777757</v>
      </c>
      <c r="AO201">
        <f t="shared" si="25"/>
        <v>10.555555555555554</v>
      </c>
      <c r="AP201">
        <v>15</v>
      </c>
    </row>
    <row r="202" spans="1:42">
      <c r="A202">
        <v>201</v>
      </c>
      <c r="B202" t="s">
        <v>199</v>
      </c>
      <c r="C202" t="s">
        <v>229</v>
      </c>
      <c r="D202" t="s">
        <v>58</v>
      </c>
      <c r="E202" s="25" t="s">
        <v>357</v>
      </c>
      <c r="F202" s="25" t="s">
        <v>478</v>
      </c>
      <c r="G202" s="27">
        <v>0</v>
      </c>
      <c r="H202">
        <v>6.4516129032258063E-2</v>
      </c>
      <c r="I202">
        <v>6.3379424446863772E-2</v>
      </c>
      <c r="J202">
        <v>9.0322580645161299E-2</v>
      </c>
      <c r="K202">
        <v>5.8064516129032254E-2</v>
      </c>
      <c r="L202">
        <v>0</v>
      </c>
      <c r="M202">
        <v>3.870967741935484E-2</v>
      </c>
      <c r="N202">
        <v>0.16774193548387104</v>
      </c>
      <c r="O202">
        <v>0.3806451612903225</v>
      </c>
      <c r="P202">
        <v>0</v>
      </c>
      <c r="Q202">
        <v>0.14193548387096772</v>
      </c>
      <c r="R202">
        <f t="shared" si="21"/>
        <v>0.64516129032258063</v>
      </c>
      <c r="S202">
        <f t="shared" si="22"/>
        <v>0.14193548387096772</v>
      </c>
      <c r="T202">
        <v>0</v>
      </c>
      <c r="U202">
        <v>-2.6741486494265287</v>
      </c>
      <c r="V202">
        <v>-2.6931389916227326</v>
      </c>
      <c r="W202">
        <v>-2.3097025607629096</v>
      </c>
      <c r="X202">
        <v>-2.7863820443721172</v>
      </c>
      <c r="Y202">
        <v>0</v>
      </c>
      <c r="Z202">
        <v>-3.2121868367174042</v>
      </c>
      <c r="AA202">
        <v>-1.6017158663401896</v>
      </c>
      <c r="AB202">
        <v>0</v>
      </c>
      <c r="AC202">
        <v>-0.48681074756211706</v>
      </c>
      <c r="AD202">
        <v>-1.7993066748634381</v>
      </c>
      <c r="AE202">
        <v>0.59783700075562041</v>
      </c>
      <c r="AF202">
        <v>-1.7993066748634381</v>
      </c>
      <c r="AG202">
        <v>13</v>
      </c>
      <c r="AH202">
        <v>6.6666666666666666E-2</v>
      </c>
      <c r="AI202">
        <f t="shared" si="23"/>
        <v>9.0322580645161299</v>
      </c>
      <c r="AJ202">
        <f t="shared" si="24"/>
        <v>16.774193548387103</v>
      </c>
      <c r="AK202">
        <v>1.8464967355782709</v>
      </c>
      <c r="AL202">
        <v>0.71989598165232405</v>
      </c>
      <c r="AM202">
        <v>12.789555347912183</v>
      </c>
      <c r="AN202">
        <f t="shared" si="25"/>
        <v>64.516129032258064</v>
      </c>
      <c r="AO202">
        <f t="shared" si="25"/>
        <v>14.193548387096772</v>
      </c>
      <c r="AP202">
        <v>25.806451612903231</v>
      </c>
    </row>
    <row r="203" spans="1:42">
      <c r="A203">
        <v>202</v>
      </c>
      <c r="B203" t="s">
        <v>200</v>
      </c>
      <c r="C203" t="s">
        <v>229</v>
      </c>
      <c r="D203" t="s">
        <v>58</v>
      </c>
      <c r="E203" s="25" t="s">
        <v>357</v>
      </c>
      <c r="F203" s="25" t="s">
        <v>478</v>
      </c>
      <c r="G203" s="27">
        <v>0</v>
      </c>
      <c r="H203">
        <v>4.3715846994535519E-2</v>
      </c>
      <c r="I203">
        <v>3.263731268941622E-2</v>
      </c>
      <c r="J203">
        <v>7.1038251366120228E-2</v>
      </c>
      <c r="K203">
        <v>0.28961748633879786</v>
      </c>
      <c r="L203">
        <v>0</v>
      </c>
      <c r="M203">
        <v>4.3715846994535519E-2</v>
      </c>
      <c r="N203">
        <v>8.743169398907108E-2</v>
      </c>
      <c r="O203">
        <v>0.35519125683060104</v>
      </c>
      <c r="P203">
        <v>0</v>
      </c>
      <c r="Q203">
        <v>7.650273224043716E-2</v>
      </c>
      <c r="R203">
        <f t="shared" si="21"/>
        <v>0.77595628415300544</v>
      </c>
      <c r="S203">
        <f t="shared" si="22"/>
        <v>7.650273224043716E-2</v>
      </c>
      <c r="T203">
        <v>0</v>
      </c>
      <c r="U203">
        <v>-3.0853444322436783</v>
      </c>
      <c r="V203">
        <v>-3.3891172946841159</v>
      </c>
      <c r="W203">
        <v>-2.5708490795887249</v>
      </c>
      <c r="X203">
        <v>-0.89724253690346034</v>
      </c>
      <c r="Y203">
        <v>0</v>
      </c>
      <c r="Z203">
        <v>-3.0853444322436783</v>
      </c>
      <c r="AA203">
        <v>-2.3454050901769734</v>
      </c>
      <c r="AB203">
        <v>0</v>
      </c>
      <c r="AC203">
        <v>-0.59629735457002786</v>
      </c>
      <c r="AD203">
        <v>-2.4908413853078151</v>
      </c>
      <c r="AE203">
        <v>1.2422549908969527</v>
      </c>
      <c r="AF203">
        <v>-2.4908413853078151</v>
      </c>
      <c r="AG203">
        <v>10</v>
      </c>
      <c r="AH203">
        <v>6.6666666666666666E-2</v>
      </c>
      <c r="AI203">
        <f t="shared" si="23"/>
        <v>7.1038251366120226</v>
      </c>
      <c r="AJ203">
        <f t="shared" si="24"/>
        <v>8.7431693989071082</v>
      </c>
      <c r="AK203">
        <v>1.6637042251724576</v>
      </c>
      <c r="AL203">
        <v>0.7225375645115234</v>
      </c>
      <c r="AM203">
        <v>7.6353159683951732</v>
      </c>
      <c r="AN203">
        <f t="shared" si="25"/>
        <v>77.595628415300538</v>
      </c>
      <c r="AO203">
        <f t="shared" si="25"/>
        <v>7.6502732240437163</v>
      </c>
      <c r="AP203">
        <v>15.84699453551913</v>
      </c>
    </row>
    <row r="204" spans="1:42">
      <c r="A204">
        <v>203</v>
      </c>
      <c r="B204" t="s">
        <v>0</v>
      </c>
      <c r="C204" t="s">
        <v>229</v>
      </c>
      <c r="D204" t="s">
        <v>58</v>
      </c>
      <c r="E204" s="25" t="s">
        <v>357</v>
      </c>
      <c r="F204" s="25" t="s">
        <v>478</v>
      </c>
      <c r="G204" s="27">
        <v>0</v>
      </c>
      <c r="H204">
        <v>7.8313253012048209E-2</v>
      </c>
      <c r="I204">
        <v>7.7604064944337553E-2</v>
      </c>
      <c r="J204">
        <v>5.4216867469879526E-2</v>
      </c>
      <c r="K204">
        <v>0.10843373493975907</v>
      </c>
      <c r="L204">
        <v>0</v>
      </c>
      <c r="M204">
        <v>0</v>
      </c>
      <c r="N204">
        <v>0</v>
      </c>
      <c r="O204">
        <v>0.6144578313253013</v>
      </c>
      <c r="P204">
        <v>0</v>
      </c>
      <c r="Q204">
        <v>3.012048192771085E-2</v>
      </c>
      <c r="R204">
        <f t="shared" si="21"/>
        <v>0.72289156626506035</v>
      </c>
      <c r="S204">
        <f t="shared" si="22"/>
        <v>3.012048192771085E-2</v>
      </c>
      <c r="T204">
        <v>0</v>
      </c>
      <c r="U204">
        <v>-2.4654885639308985</v>
      </c>
      <c r="V204">
        <v>-2.4753547529031628</v>
      </c>
      <c r="W204">
        <v>-2.8590212280120886</v>
      </c>
      <c r="X204">
        <v>-2.1068405158679502</v>
      </c>
      <c r="Y204">
        <v>0</v>
      </c>
      <c r="Z204">
        <v>0</v>
      </c>
      <c r="AA204">
        <v>0</v>
      </c>
      <c r="AB204">
        <v>0</v>
      </c>
      <c r="AC204">
        <v>0.46608972992459963</v>
      </c>
      <c r="AD204">
        <v>-3.4719664525503622</v>
      </c>
      <c r="AE204">
        <v>0.95885034629295152</v>
      </c>
      <c r="AF204">
        <v>-3.4719664525503622</v>
      </c>
      <c r="AG204">
        <v>7</v>
      </c>
      <c r="AH204">
        <v>6.6666666666666666E-2</v>
      </c>
      <c r="AI204">
        <f t="shared" si="23"/>
        <v>5.4216867469879526</v>
      </c>
      <c r="AJ204">
        <f t="shared" si="24"/>
        <v>0</v>
      </c>
      <c r="AK204">
        <v>0.91741628155375876</v>
      </c>
      <c r="AL204">
        <v>0.47145870635349713</v>
      </c>
      <c r="AM204">
        <v>15.591731795638578</v>
      </c>
      <c r="AN204">
        <f t="shared" si="25"/>
        <v>72.289156626506042</v>
      </c>
      <c r="AO204">
        <f t="shared" si="25"/>
        <v>3.0120481927710849</v>
      </c>
      <c r="AP204">
        <v>5.4216867469879526</v>
      </c>
    </row>
    <row r="205" spans="1:42">
      <c r="A205">
        <v>204</v>
      </c>
      <c r="B205" t="s">
        <v>1</v>
      </c>
      <c r="C205" t="s">
        <v>229</v>
      </c>
      <c r="D205" t="s">
        <v>58</v>
      </c>
      <c r="E205" s="25" t="s">
        <v>357</v>
      </c>
      <c r="F205" s="25" t="s">
        <v>478</v>
      </c>
      <c r="G205" s="27">
        <v>0</v>
      </c>
      <c r="H205">
        <v>6.3653723742838952E-2</v>
      </c>
      <c r="I205">
        <v>0.12625698342922553</v>
      </c>
      <c r="J205">
        <v>5.7288351368555049E-2</v>
      </c>
      <c r="K205">
        <v>5.0922978994271166E-2</v>
      </c>
      <c r="L205">
        <v>0</v>
      </c>
      <c r="M205">
        <v>0.16549968173138133</v>
      </c>
      <c r="N205">
        <v>0.17186505410566524</v>
      </c>
      <c r="O205">
        <v>0.17823042647994908</v>
      </c>
      <c r="P205">
        <v>0</v>
      </c>
      <c r="Q205">
        <v>0.17250159134309356</v>
      </c>
      <c r="R205">
        <f t="shared" si="21"/>
        <v>0.56651814131126677</v>
      </c>
      <c r="S205">
        <f t="shared" si="22"/>
        <v>0.17250159134309356</v>
      </c>
      <c r="T205">
        <v>0</v>
      </c>
      <c r="U205">
        <v>-2.6885275346133461</v>
      </c>
      <c r="V205">
        <v>-1.9344669201196942</v>
      </c>
      <c r="W205">
        <v>-2.800663143937534</v>
      </c>
      <c r="X205">
        <v>-2.9251756800908568</v>
      </c>
      <c r="Y205">
        <v>0</v>
      </c>
      <c r="Z205">
        <v>-1.6178638527481719</v>
      </c>
      <c r="AA205">
        <v>-1.5724665195141301</v>
      </c>
      <c r="AB205">
        <v>0</v>
      </c>
      <c r="AC205">
        <v>-1.528382787677393</v>
      </c>
      <c r="AD205">
        <v>-1.5680007225699271</v>
      </c>
      <c r="AE205">
        <v>0.26765915657667344</v>
      </c>
      <c r="AF205">
        <v>-1.5680007225699271</v>
      </c>
      <c r="AG205">
        <v>11</v>
      </c>
      <c r="AH205">
        <v>6.6666666666666666E-2</v>
      </c>
      <c r="AI205">
        <f t="shared" si="23"/>
        <v>5.7288351368555048</v>
      </c>
      <c r="AJ205">
        <f t="shared" si="24"/>
        <v>17.186505410566525</v>
      </c>
      <c r="AK205">
        <v>2.0806790577850389</v>
      </c>
      <c r="AL205">
        <v>0.8677105632544424</v>
      </c>
      <c r="AM205">
        <v>18.991070717206451</v>
      </c>
      <c r="AN205">
        <f t="shared" si="25"/>
        <v>56.651814131126677</v>
      </c>
      <c r="AO205">
        <f t="shared" si="25"/>
        <v>17.250159134309357</v>
      </c>
      <c r="AP205">
        <v>22.91534054742203</v>
      </c>
    </row>
    <row r="206" spans="1:42">
      <c r="A206">
        <v>205</v>
      </c>
      <c r="B206" t="s">
        <v>292</v>
      </c>
      <c r="C206" t="s">
        <v>229</v>
      </c>
      <c r="D206" t="s">
        <v>157</v>
      </c>
      <c r="E206" s="25" t="s">
        <v>357</v>
      </c>
      <c r="F206" s="25" t="s">
        <v>478</v>
      </c>
      <c r="G206" s="27">
        <v>0</v>
      </c>
      <c r="H206">
        <v>1.6570008285004149E-2</v>
      </c>
      <c r="I206">
        <v>0.12682830240786191</v>
      </c>
      <c r="J206">
        <v>3.3140016570008292E-2</v>
      </c>
      <c r="K206">
        <v>2.7616680475006913E-2</v>
      </c>
      <c r="L206">
        <v>0</v>
      </c>
      <c r="M206">
        <v>6.6280033140016584E-2</v>
      </c>
      <c r="N206">
        <v>0</v>
      </c>
      <c r="O206">
        <v>0.56338028169014098</v>
      </c>
      <c r="P206">
        <v>1.1046672190002764E-2</v>
      </c>
      <c r="Q206">
        <v>8.3126208229770793E-2</v>
      </c>
      <c r="R206">
        <f t="shared" si="21"/>
        <v>0.65727699530516448</v>
      </c>
      <c r="S206">
        <f t="shared" si="22"/>
        <v>9.4172880419773564E-2</v>
      </c>
      <c r="T206">
        <v>0</v>
      </c>
      <c r="U206">
        <v>-4.0834521210556769</v>
      </c>
      <c r="V206">
        <v>-1.92929798965892</v>
      </c>
      <c r="W206">
        <v>-3.3733121781726196</v>
      </c>
      <c r="X206">
        <v>-3.5613301331669609</v>
      </c>
      <c r="Y206">
        <v>0</v>
      </c>
      <c r="Z206">
        <v>-2.6452878793658945</v>
      </c>
      <c r="AA206">
        <v>0</v>
      </c>
      <c r="AB206">
        <v>-4.4945179158844963</v>
      </c>
      <c r="AC206">
        <v>0.25489224962879053</v>
      </c>
      <c r="AD206">
        <v>-2.4006097971616582</v>
      </c>
      <c r="AE206">
        <v>0.65118298146091391</v>
      </c>
      <c r="AF206">
        <v>-2.2637162240946722</v>
      </c>
      <c r="AG206">
        <v>13</v>
      </c>
      <c r="AH206">
        <v>0.9</v>
      </c>
      <c r="AI206">
        <f t="shared" si="23"/>
        <v>3.314001657000829</v>
      </c>
      <c r="AJ206">
        <f t="shared" si="24"/>
        <v>0</v>
      </c>
      <c r="AK206">
        <v>1.1836805303159073</v>
      </c>
      <c r="AL206">
        <v>0.46148300233395834</v>
      </c>
      <c r="AM206">
        <v>14.339831069286607</v>
      </c>
      <c r="AN206">
        <f t="shared" si="25"/>
        <v>65.727699530516446</v>
      </c>
      <c r="AO206">
        <f t="shared" si="25"/>
        <v>9.4172880419773559</v>
      </c>
      <c r="AP206">
        <v>3.314001657000829</v>
      </c>
    </row>
    <row r="207" spans="1:42">
      <c r="A207">
        <v>206</v>
      </c>
      <c r="B207" t="s">
        <v>2</v>
      </c>
      <c r="C207" t="s">
        <v>229</v>
      </c>
      <c r="D207" t="s">
        <v>157</v>
      </c>
      <c r="E207" s="25" t="s">
        <v>357</v>
      </c>
      <c r="F207" s="25" t="s">
        <v>478</v>
      </c>
      <c r="G207" s="27">
        <v>0</v>
      </c>
      <c r="H207">
        <v>0</v>
      </c>
      <c r="I207">
        <v>0.43290111521438307</v>
      </c>
      <c r="J207">
        <v>1.3793103448275862E-2</v>
      </c>
      <c r="K207">
        <v>0</v>
      </c>
      <c r="L207">
        <v>0</v>
      </c>
      <c r="M207">
        <v>4.827586206896551E-2</v>
      </c>
      <c r="N207">
        <v>0</v>
      </c>
      <c r="O207">
        <v>0</v>
      </c>
      <c r="P207">
        <v>0</v>
      </c>
      <c r="Q207">
        <v>0.15172413793103451</v>
      </c>
      <c r="R207">
        <f t="shared" si="21"/>
        <v>4.827586206896551E-2</v>
      </c>
      <c r="S207">
        <f t="shared" si="22"/>
        <v>0.15172413793103451</v>
      </c>
      <c r="T207">
        <v>0</v>
      </c>
      <c r="U207">
        <v>0</v>
      </c>
      <c r="V207">
        <v>-0.27002435790405971</v>
      </c>
      <c r="W207">
        <v>-4.2696974496999616</v>
      </c>
      <c r="X207">
        <v>0</v>
      </c>
      <c r="Y207">
        <v>0</v>
      </c>
      <c r="Z207">
        <v>-2.9813435361018916</v>
      </c>
      <c r="AA207">
        <v>0</v>
      </c>
      <c r="AB207">
        <v>0</v>
      </c>
      <c r="AC207">
        <v>0</v>
      </c>
      <c r="AD207">
        <v>-1.7211419020141012</v>
      </c>
      <c r="AE207">
        <v>-2.9813435361018916</v>
      </c>
      <c r="AF207">
        <v>-1.7211419020141012</v>
      </c>
      <c r="AG207">
        <v>5</v>
      </c>
      <c r="AH207">
        <v>0.9</v>
      </c>
      <c r="AI207">
        <f t="shared" si="23"/>
        <v>1.3793103448275863</v>
      </c>
      <c r="AJ207">
        <f t="shared" si="24"/>
        <v>0</v>
      </c>
      <c r="AK207">
        <v>1.0650262042048904</v>
      </c>
      <c r="AL207">
        <v>0.66173798689391738</v>
      </c>
      <c r="AM207">
        <v>43.290111521438305</v>
      </c>
      <c r="AN207">
        <f t="shared" si="25"/>
        <v>4.8275862068965507</v>
      </c>
      <c r="AO207">
        <f t="shared" si="25"/>
        <v>15.17241379310345</v>
      </c>
      <c r="AP207">
        <v>1.3793103448275863</v>
      </c>
    </row>
    <row r="208" spans="1:42">
      <c r="A208">
        <v>207</v>
      </c>
      <c r="B208" t="s">
        <v>3</v>
      </c>
      <c r="C208" t="s">
        <v>229</v>
      </c>
      <c r="D208" t="s">
        <v>157</v>
      </c>
      <c r="E208" s="25" t="s">
        <v>357</v>
      </c>
      <c r="F208" s="25" t="s">
        <v>478</v>
      </c>
      <c r="G208" s="27">
        <v>0</v>
      </c>
      <c r="H208">
        <v>6.7415730337078664E-2</v>
      </c>
      <c r="I208">
        <v>0.52216884090210136</v>
      </c>
      <c r="J208">
        <v>1.1235955056179778E-2</v>
      </c>
      <c r="K208">
        <v>2.8089887640449444E-2</v>
      </c>
      <c r="L208">
        <v>1.1235955056179778E-2</v>
      </c>
      <c r="M208">
        <v>3.9325842696629219E-2</v>
      </c>
      <c r="N208">
        <v>1.1235955056179778E-2</v>
      </c>
      <c r="O208">
        <v>0.12921348314606743</v>
      </c>
      <c r="P208">
        <v>0</v>
      </c>
      <c r="Q208">
        <v>0.12921348314606745</v>
      </c>
      <c r="R208">
        <f t="shared" si="21"/>
        <v>0.21910112359550565</v>
      </c>
      <c r="S208">
        <f t="shared" si="22"/>
        <v>0.12921348314606745</v>
      </c>
      <c r="T208">
        <v>0</v>
      </c>
      <c r="U208">
        <v>-2.6270811385685429</v>
      </c>
      <c r="V208">
        <v>8.8733539139261935E-2</v>
      </c>
      <c r="W208">
        <v>-4.477336814478206</v>
      </c>
      <c r="X208">
        <v>-3.5438536820636783</v>
      </c>
      <c r="Y208">
        <v>-4.477336814478206</v>
      </c>
      <c r="Z208">
        <v>-3.1957534074473464</v>
      </c>
      <c r="AA208">
        <v>-4.477336814478206</v>
      </c>
      <c r="AB208">
        <v>0</v>
      </c>
      <c r="AC208">
        <v>-1.9079309009900969</v>
      </c>
      <c r="AD208">
        <v>-1.9079309009900967</v>
      </c>
      <c r="AE208">
        <v>-1.2709122870010452</v>
      </c>
      <c r="AF208">
        <v>-1.9079309009900967</v>
      </c>
      <c r="AG208">
        <v>12</v>
      </c>
      <c r="AH208">
        <v>0.9</v>
      </c>
      <c r="AI208">
        <f t="shared" si="23"/>
        <v>1.1235955056179778</v>
      </c>
      <c r="AJ208">
        <f t="shared" si="24"/>
        <v>1.1235955056179778</v>
      </c>
      <c r="AK208">
        <v>1.8988862809535121</v>
      </c>
      <c r="AL208">
        <v>0.7641680548102342</v>
      </c>
      <c r="AM208">
        <v>58.958457123918009</v>
      </c>
      <c r="AN208">
        <f t="shared" si="25"/>
        <v>21.910112359550567</v>
      </c>
      <c r="AO208">
        <f t="shared" si="25"/>
        <v>12.921348314606746</v>
      </c>
      <c r="AP208">
        <v>2.2471910112359557</v>
      </c>
    </row>
    <row r="209" spans="1:42">
      <c r="A209">
        <v>208</v>
      </c>
      <c r="B209" t="s">
        <v>91</v>
      </c>
      <c r="C209" t="s">
        <v>229</v>
      </c>
      <c r="D209" t="s">
        <v>157</v>
      </c>
      <c r="E209" s="25" t="s">
        <v>357</v>
      </c>
      <c r="F209" s="25" t="s">
        <v>478</v>
      </c>
      <c r="G209" s="27">
        <v>0</v>
      </c>
      <c r="H209">
        <v>0.11313639220615965</v>
      </c>
      <c r="I209">
        <v>0.30701195420092375</v>
      </c>
      <c r="J209">
        <v>2.51414204902577E-2</v>
      </c>
      <c r="K209">
        <v>4.3997485857950977E-2</v>
      </c>
      <c r="L209">
        <v>0</v>
      </c>
      <c r="M209">
        <v>3.1426775612822123E-2</v>
      </c>
      <c r="N209">
        <v>0</v>
      </c>
      <c r="O209">
        <v>0.23255813953488369</v>
      </c>
      <c r="P209">
        <v>0</v>
      </c>
      <c r="Q209">
        <v>0.17661847894406035</v>
      </c>
      <c r="R209">
        <f t="shared" si="21"/>
        <v>0.30798240100565677</v>
      </c>
      <c r="S209">
        <f t="shared" si="22"/>
        <v>0.17661847894406035</v>
      </c>
      <c r="T209">
        <v>0</v>
      </c>
      <c r="U209">
        <v>-2.0590971009626036</v>
      </c>
      <c r="V209">
        <v>-0.81412606351761152</v>
      </c>
      <c r="W209">
        <v>-3.6577757090626024</v>
      </c>
      <c r="X209">
        <v>-3.0786280502099337</v>
      </c>
      <c r="Y209">
        <v>0</v>
      </c>
      <c r="Z209">
        <v>-3.4281638298919699</v>
      </c>
      <c r="AA209">
        <v>0</v>
      </c>
      <c r="AB209">
        <v>0</v>
      </c>
      <c r="AC209">
        <v>-1.1939224684724348</v>
      </c>
      <c r="AD209">
        <v>-1.5394277468614512</v>
      </c>
      <c r="AE209">
        <v>-0.80956874561800785</v>
      </c>
      <c r="AF209">
        <v>-1.5394277468614512</v>
      </c>
      <c r="AG209">
        <v>9</v>
      </c>
      <c r="AH209">
        <v>0.9</v>
      </c>
      <c r="AI209">
        <f t="shared" si="23"/>
        <v>2.5141420490257702</v>
      </c>
      <c r="AJ209">
        <f t="shared" si="24"/>
        <v>0</v>
      </c>
      <c r="AK209">
        <v>1.6816285371022148</v>
      </c>
      <c r="AL209">
        <v>0.76534212954276992</v>
      </c>
      <c r="AM209">
        <v>42.014834640708337</v>
      </c>
      <c r="AN209">
        <f t="shared" si="25"/>
        <v>30.798240100565678</v>
      </c>
      <c r="AO209">
        <f t="shared" si="25"/>
        <v>17.661847894406037</v>
      </c>
      <c r="AP209">
        <v>2.5141420490257702</v>
      </c>
    </row>
    <row r="210" spans="1:42">
      <c r="A210">
        <v>209</v>
      </c>
      <c r="B210" t="s">
        <v>335</v>
      </c>
      <c r="C210" t="s">
        <v>229</v>
      </c>
      <c r="D210" t="s">
        <v>157</v>
      </c>
      <c r="E210" s="25" t="s">
        <v>357</v>
      </c>
      <c r="F210" s="25" t="s">
        <v>478</v>
      </c>
      <c r="G210" s="27">
        <v>2.8571428571428567E-2</v>
      </c>
      <c r="H210">
        <v>5.7142857142857127E-2</v>
      </c>
      <c r="I210">
        <v>0.44531490831783149</v>
      </c>
      <c r="J210">
        <v>3.428571428571428E-2</v>
      </c>
      <c r="K210">
        <v>4.5714285714285707E-2</v>
      </c>
      <c r="L210">
        <v>1.1428571428571427E-2</v>
      </c>
      <c r="M210">
        <v>2.2857142857142854E-2</v>
      </c>
      <c r="N210">
        <v>0</v>
      </c>
      <c r="O210">
        <v>1.1428571428571427E-2</v>
      </c>
      <c r="P210">
        <v>1.714285714285714E-2</v>
      </c>
      <c r="Q210">
        <v>0.12571428571428572</v>
      </c>
      <c r="R210">
        <f t="shared" si="21"/>
        <v>9.1428571428571415E-2</v>
      </c>
      <c r="S210">
        <f t="shared" si="22"/>
        <v>0.14285714285714285</v>
      </c>
      <c r="T210">
        <v>-3.5263605246161616</v>
      </c>
      <c r="U210">
        <v>-2.8033603809065353</v>
      </c>
      <c r="V210">
        <v>-0.21961885930354988</v>
      </c>
      <c r="W210">
        <v>-3.3381392456950185</v>
      </c>
      <c r="X210">
        <v>-3.0385522707369192</v>
      </c>
      <c r="Y210">
        <v>-4.4601444139378339</v>
      </c>
      <c r="Z210">
        <v>-3.7553691953827695</v>
      </c>
      <c r="AA210">
        <v>0</v>
      </c>
      <c r="AB210">
        <v>-4.0488821881453436</v>
      </c>
      <c r="AC210">
        <v>-4.4601444139378339</v>
      </c>
      <c r="AD210">
        <v>-1.9393954680341197</v>
      </c>
      <c r="AE210">
        <v>-2.2963154799804504</v>
      </c>
      <c r="AF210">
        <v>-1.791759469228055</v>
      </c>
      <c r="AG210">
        <v>14</v>
      </c>
      <c r="AH210">
        <v>0.9</v>
      </c>
      <c r="AI210">
        <f t="shared" si="23"/>
        <v>3.4285714285714279</v>
      </c>
      <c r="AJ210">
        <f t="shared" si="24"/>
        <v>0</v>
      </c>
      <c r="AK210">
        <v>2.1057929542785399</v>
      </c>
      <c r="AL210">
        <v>0.79793376621550627</v>
      </c>
      <c r="AM210">
        <v>53.102919403211722</v>
      </c>
      <c r="AN210">
        <f t="shared" si="25"/>
        <v>9.1428571428571423</v>
      </c>
      <c r="AO210">
        <f t="shared" si="25"/>
        <v>14.285714285714285</v>
      </c>
      <c r="AP210">
        <v>3.4285714285714279</v>
      </c>
    </row>
    <row r="211" spans="1:42">
      <c r="A211">
        <v>210</v>
      </c>
      <c r="B211" t="s">
        <v>234</v>
      </c>
      <c r="C211" t="s">
        <v>229</v>
      </c>
      <c r="D211" t="s">
        <v>157</v>
      </c>
      <c r="E211" s="25" t="s">
        <v>357</v>
      </c>
      <c r="F211" s="25" t="s">
        <v>478</v>
      </c>
      <c r="G211" s="27">
        <v>0</v>
      </c>
      <c r="H211">
        <v>0.10967741935483875</v>
      </c>
      <c r="I211">
        <v>0.31499232767267016</v>
      </c>
      <c r="J211">
        <v>1.2903225806451613E-2</v>
      </c>
      <c r="K211">
        <v>2.5806451612903226E-2</v>
      </c>
      <c r="L211">
        <v>0</v>
      </c>
      <c r="M211">
        <v>5.8064516129032261E-2</v>
      </c>
      <c r="N211">
        <v>0</v>
      </c>
      <c r="O211">
        <v>0.13548387096774198</v>
      </c>
      <c r="P211">
        <v>0</v>
      </c>
      <c r="Q211">
        <v>0.12258064516129036</v>
      </c>
      <c r="R211">
        <f t="shared" si="21"/>
        <v>0.21935483870967748</v>
      </c>
      <c r="S211">
        <f t="shared" si="22"/>
        <v>0.12258064516129036</v>
      </c>
      <c r="T211">
        <v>0</v>
      </c>
      <c r="U211">
        <v>-2.094040341100988</v>
      </c>
      <c r="V211">
        <v>-0.77688175674304571</v>
      </c>
      <c r="W211">
        <v>-4.3372907408324899</v>
      </c>
      <c r="X211">
        <v>-3.6309854756950335</v>
      </c>
      <c r="Y211">
        <v>0</v>
      </c>
      <c r="Z211">
        <v>-2.7863820443721168</v>
      </c>
      <c r="AA211">
        <v>0</v>
      </c>
      <c r="AB211">
        <v>0</v>
      </c>
      <c r="AC211">
        <v>-1.8533173622274881</v>
      </c>
      <c r="AD211">
        <v>-1.9682159065696114</v>
      </c>
      <c r="AE211">
        <v>-1.2694300209805793</v>
      </c>
      <c r="AF211">
        <v>-1.9682159065696114</v>
      </c>
      <c r="AG211">
        <v>8</v>
      </c>
      <c r="AH211">
        <v>0.9</v>
      </c>
      <c r="AI211">
        <f t="shared" si="23"/>
        <v>1.2903225806451613</v>
      </c>
      <c r="AJ211">
        <f t="shared" si="24"/>
        <v>0</v>
      </c>
      <c r="AK211">
        <v>1.5504504621656883</v>
      </c>
      <c r="AL211">
        <v>0.74560906430348006</v>
      </c>
      <c r="AM211">
        <v>42.466974702750889</v>
      </c>
      <c r="AN211">
        <f t="shared" si="25"/>
        <v>21.935483870967747</v>
      </c>
      <c r="AO211">
        <f t="shared" si="25"/>
        <v>12.258064516129036</v>
      </c>
      <c r="AP211">
        <v>1.2903225806451613</v>
      </c>
    </row>
    <row r="212" spans="1:42">
      <c r="A212">
        <v>211</v>
      </c>
      <c r="B212" t="s">
        <v>235</v>
      </c>
      <c r="C212" t="s">
        <v>229</v>
      </c>
      <c r="D212" t="s">
        <v>111</v>
      </c>
      <c r="E212" s="25" t="s">
        <v>357</v>
      </c>
      <c r="F212" s="25" t="s">
        <v>478</v>
      </c>
      <c r="G212" s="27">
        <v>0</v>
      </c>
      <c r="H212">
        <v>9.9972229936128892E-2</v>
      </c>
      <c r="I212">
        <v>0.1386112148993367</v>
      </c>
      <c r="J212">
        <v>1.6662038322688148E-2</v>
      </c>
      <c r="K212">
        <v>0.12218828103304641</v>
      </c>
      <c r="L212">
        <v>0</v>
      </c>
      <c r="M212">
        <v>0.12218828103304642</v>
      </c>
      <c r="N212">
        <v>0</v>
      </c>
      <c r="O212">
        <v>0.19439044709802838</v>
      </c>
      <c r="P212">
        <v>0</v>
      </c>
      <c r="Q212">
        <v>0.27797833935018057</v>
      </c>
      <c r="R212">
        <f t="shared" si="21"/>
        <v>0.4387670091641212</v>
      </c>
      <c r="S212">
        <f t="shared" si="22"/>
        <v>0.27797833935018057</v>
      </c>
      <c r="T212">
        <v>0</v>
      </c>
      <c r="U212">
        <v>-2.1975331716913913</v>
      </c>
      <c r="V212">
        <v>-1.8268729540870392</v>
      </c>
      <c r="W212">
        <v>-4.0778198898898026</v>
      </c>
      <c r="X212">
        <v>-1.9718689853033107</v>
      </c>
      <c r="Y212">
        <v>0</v>
      </c>
      <c r="Z212">
        <v>-1.9718689853033105</v>
      </c>
      <c r="AA212">
        <v>0</v>
      </c>
      <c r="AB212">
        <v>0</v>
      </c>
      <c r="AC212">
        <v>-1.4217304490779989</v>
      </c>
      <c r="AD212">
        <v>-0.95451194469435252</v>
      </c>
      <c r="AE212">
        <v>-0.24616759138260813</v>
      </c>
      <c r="AF212">
        <v>-0.95451194469435252</v>
      </c>
      <c r="AG212">
        <v>17</v>
      </c>
      <c r="AH212">
        <v>0.26666666666666666</v>
      </c>
      <c r="AI212">
        <f t="shared" si="23"/>
        <v>1.6662038322688149</v>
      </c>
      <c r="AJ212">
        <f t="shared" si="24"/>
        <v>0</v>
      </c>
      <c r="AK212">
        <v>2.3835704837414249</v>
      </c>
      <c r="AL212">
        <v>0.84129579889982697</v>
      </c>
      <c r="AM212">
        <v>23.85834448354656</v>
      </c>
      <c r="AN212">
        <f t="shared" si="25"/>
        <v>43.876700916412119</v>
      </c>
      <c r="AO212">
        <f t="shared" si="25"/>
        <v>27.797833935018058</v>
      </c>
      <c r="AP212">
        <v>1.6662038322688149</v>
      </c>
    </row>
    <row r="213" spans="1:42">
      <c r="A213">
        <v>212</v>
      </c>
      <c r="B213" t="s">
        <v>444</v>
      </c>
      <c r="C213" t="s">
        <v>229</v>
      </c>
      <c r="D213" t="s">
        <v>111</v>
      </c>
      <c r="E213" s="25" t="s">
        <v>357</v>
      </c>
      <c r="F213" s="25" t="s">
        <v>478</v>
      </c>
      <c r="G213" s="27">
        <v>0</v>
      </c>
      <c r="H213">
        <v>9.4142259414225965E-2</v>
      </c>
      <c r="I213">
        <v>0.24067055685339636</v>
      </c>
      <c r="J213">
        <v>5.2301255230125521E-2</v>
      </c>
      <c r="K213">
        <v>0.10460251046025104</v>
      </c>
      <c r="L213">
        <v>0</v>
      </c>
      <c r="M213">
        <v>9.4142259414225937E-2</v>
      </c>
      <c r="N213">
        <v>0</v>
      </c>
      <c r="O213">
        <v>0.20920502092050208</v>
      </c>
      <c r="P213">
        <v>1.5951882845188288E-2</v>
      </c>
      <c r="Q213">
        <v>0.18906903765690375</v>
      </c>
      <c r="R213">
        <f t="shared" si="21"/>
        <v>0.40794979079497906</v>
      </c>
      <c r="S213">
        <f t="shared" si="22"/>
        <v>0.20502092050209203</v>
      </c>
      <c r="T213">
        <v>0</v>
      </c>
      <c r="U213">
        <v>-2.2640752382321701</v>
      </c>
      <c r="V213">
        <v>-1.149006717860279</v>
      </c>
      <c r="W213">
        <v>-2.8970163006148333</v>
      </c>
      <c r="X213">
        <v>-2.1471001901536506</v>
      </c>
      <c r="Y213">
        <v>0</v>
      </c>
      <c r="Z213">
        <v>-2.2640752382321701</v>
      </c>
      <c r="AA213">
        <v>0</v>
      </c>
      <c r="AB213">
        <v>-4.1220979264201256</v>
      </c>
      <c r="AC213">
        <v>-1.3297240096314964</v>
      </c>
      <c r="AD213">
        <v>-1.4560706969416843</v>
      </c>
      <c r="AE213">
        <v>-0.37244733907949096</v>
      </c>
      <c r="AF213">
        <v>-1.3552037740498597</v>
      </c>
      <c r="AG213">
        <v>19</v>
      </c>
      <c r="AH213">
        <v>0.26666666666666666</v>
      </c>
      <c r="AI213">
        <f t="shared" si="23"/>
        <v>5.2301255230125516</v>
      </c>
      <c r="AJ213">
        <f t="shared" si="24"/>
        <v>0</v>
      </c>
      <c r="AK213">
        <v>2.4512670678811341</v>
      </c>
      <c r="AL213">
        <v>0.83250734188252007</v>
      </c>
      <c r="AM213">
        <v>33.481281626762232</v>
      </c>
      <c r="AN213">
        <f t="shared" si="25"/>
        <v>40.794979079497907</v>
      </c>
      <c r="AO213">
        <f t="shared" si="25"/>
        <v>20.502092050209203</v>
      </c>
      <c r="AP213">
        <v>5.2301255230125516</v>
      </c>
    </row>
    <row r="214" spans="1:42">
      <c r="A214">
        <v>213</v>
      </c>
      <c r="B214" t="s">
        <v>445</v>
      </c>
      <c r="C214" t="s">
        <v>229</v>
      </c>
      <c r="D214" t="s">
        <v>111</v>
      </c>
      <c r="E214" s="25" t="s">
        <v>357</v>
      </c>
      <c r="F214" s="25" t="s">
        <v>478</v>
      </c>
      <c r="G214" s="27">
        <v>0</v>
      </c>
      <c r="H214">
        <v>7.9545454545454544E-2</v>
      </c>
      <c r="I214">
        <v>0.1075876355905588</v>
      </c>
      <c r="J214">
        <v>2.8409090909090912E-2</v>
      </c>
      <c r="K214">
        <v>0.10227272727272725</v>
      </c>
      <c r="L214">
        <v>0</v>
      </c>
      <c r="M214">
        <v>0.19886363636363638</v>
      </c>
      <c r="N214">
        <v>0</v>
      </c>
      <c r="O214">
        <v>0.21590909090909086</v>
      </c>
      <c r="P214">
        <v>0</v>
      </c>
      <c r="Q214">
        <v>0.26704545454545453</v>
      </c>
      <c r="R214">
        <f t="shared" si="21"/>
        <v>0.51704545454545447</v>
      </c>
      <c r="S214">
        <f t="shared" si="22"/>
        <v>0.26704545454545453</v>
      </c>
      <c r="T214">
        <v>0</v>
      </c>
      <c r="U214">
        <v>-2.4485390056171252</v>
      </c>
      <c r="V214">
        <v>-2.1156225874383359</v>
      </c>
      <c r="W214">
        <v>-3.5322256440685593</v>
      </c>
      <c r="X214">
        <v>-2.1722232751308024</v>
      </c>
      <c r="Y214">
        <v>0</v>
      </c>
      <c r="Z214">
        <v>-1.3934118288887545</v>
      </c>
      <c r="AA214">
        <v>0</v>
      </c>
      <c r="AB214">
        <v>0</v>
      </c>
      <c r="AC214">
        <v>-1.2896675254308194</v>
      </c>
      <c r="AD214">
        <v>-1.0096648026516135</v>
      </c>
      <c r="AE214">
        <v>6.8208250026533357E-2</v>
      </c>
      <c r="AF214">
        <v>-1.0096648026516135</v>
      </c>
      <c r="AG214">
        <v>18</v>
      </c>
      <c r="AH214">
        <v>0.26666666666666666</v>
      </c>
      <c r="AI214">
        <f t="shared" si="23"/>
        <v>2.8409090909090913</v>
      </c>
      <c r="AJ214">
        <f t="shared" si="24"/>
        <v>0</v>
      </c>
      <c r="AK214">
        <v>2.3476735985724702</v>
      </c>
      <c r="AL214">
        <v>0.81223932255734743</v>
      </c>
      <c r="AM214">
        <v>18.713309013601336</v>
      </c>
      <c r="AN214">
        <f t="shared" si="25"/>
        <v>51.704545454545446</v>
      </c>
      <c r="AO214">
        <f t="shared" si="25"/>
        <v>26.704545454545453</v>
      </c>
      <c r="AP214">
        <v>2.8409090909090913</v>
      </c>
    </row>
    <row r="215" spans="1:42">
      <c r="A215">
        <v>214</v>
      </c>
      <c r="B215" t="s">
        <v>446</v>
      </c>
      <c r="C215" t="s">
        <v>229</v>
      </c>
      <c r="D215" t="s">
        <v>111</v>
      </c>
      <c r="E215" s="25" t="s">
        <v>357</v>
      </c>
      <c r="F215" s="25" t="s">
        <v>478</v>
      </c>
      <c r="G215" s="27">
        <v>5.3433075073470483E-3</v>
      </c>
      <c r="H215">
        <v>8.5492920117552773E-2</v>
      </c>
      <c r="I215">
        <v>0.11752436597211956</v>
      </c>
      <c r="J215">
        <v>2.6716537536735242E-2</v>
      </c>
      <c r="K215">
        <v>0.19235907026449373</v>
      </c>
      <c r="L215">
        <v>0</v>
      </c>
      <c r="M215">
        <v>0.18167245524979966</v>
      </c>
      <c r="N215">
        <v>0</v>
      </c>
      <c r="O215">
        <v>0.14961261020571734</v>
      </c>
      <c r="P215">
        <v>0</v>
      </c>
      <c r="Q215">
        <v>0.22522041143467808</v>
      </c>
      <c r="R215">
        <f t="shared" si="21"/>
        <v>0.52364413572001078</v>
      </c>
      <c r="S215">
        <f t="shared" si="22"/>
        <v>0.22522041143467808</v>
      </c>
      <c r="T215">
        <v>-5.2265528003187258</v>
      </c>
      <c r="U215">
        <v>-2.3699516427364129</v>
      </c>
      <c r="V215">
        <v>-2.0160854961980585</v>
      </c>
      <c r="W215">
        <v>-3.5953926110204724</v>
      </c>
      <c r="X215">
        <v>-1.4347537827693571</v>
      </c>
      <c r="Y215">
        <v>0</v>
      </c>
      <c r="Z215">
        <v>-1.5050573086626227</v>
      </c>
      <c r="AA215">
        <v>0</v>
      </c>
      <c r="AB215">
        <v>0</v>
      </c>
      <c r="AC215">
        <v>-1.737642643552898</v>
      </c>
      <c r="AD215">
        <v>-1.2354990579727099</v>
      </c>
      <c r="AE215">
        <v>9.4647134361422927E-2</v>
      </c>
      <c r="AF215">
        <v>-1.2354990579727099</v>
      </c>
      <c r="AG215">
        <v>17</v>
      </c>
      <c r="AH215">
        <v>0.26666666666666666</v>
      </c>
      <c r="AI215">
        <f t="shared" si="23"/>
        <v>2.6716537536735241</v>
      </c>
      <c r="AJ215">
        <f t="shared" si="24"/>
        <v>0</v>
      </c>
      <c r="AK215">
        <v>2.3868127853325647</v>
      </c>
      <c r="AL215">
        <v>0.84244018910183627</v>
      </c>
      <c r="AM215">
        <v>20.836059359701938</v>
      </c>
      <c r="AN215">
        <f t="shared" si="25"/>
        <v>52.364413572001077</v>
      </c>
      <c r="AO215">
        <f t="shared" si="25"/>
        <v>22.52204114346781</v>
      </c>
      <c r="AP215">
        <v>2.6716537536735241</v>
      </c>
    </row>
    <row r="216" spans="1:42">
      <c r="A216">
        <v>215</v>
      </c>
      <c r="B216" t="s">
        <v>447</v>
      </c>
      <c r="C216" t="s">
        <v>229</v>
      </c>
      <c r="D216" t="s">
        <v>111</v>
      </c>
      <c r="E216" s="25" t="s">
        <v>357</v>
      </c>
      <c r="F216" s="25" t="s">
        <v>478</v>
      </c>
      <c r="G216" s="27">
        <v>0</v>
      </c>
      <c r="H216">
        <v>9.9941211052322218E-2</v>
      </c>
      <c r="I216">
        <v>0.14052948797685569</v>
      </c>
      <c r="J216">
        <v>2.939447383891829E-2</v>
      </c>
      <c r="K216">
        <v>0.16460905349794241</v>
      </c>
      <c r="L216">
        <v>0</v>
      </c>
      <c r="M216">
        <v>0.17048794826572608</v>
      </c>
      <c r="N216">
        <v>0</v>
      </c>
      <c r="O216">
        <v>0.16460905349794244</v>
      </c>
      <c r="P216">
        <v>0</v>
      </c>
      <c r="Q216">
        <v>0.23574368018812469</v>
      </c>
      <c r="R216">
        <f t="shared" si="21"/>
        <v>0.49970605526161094</v>
      </c>
      <c r="S216">
        <f t="shared" si="22"/>
        <v>0.23574368018812469</v>
      </c>
      <c r="T216">
        <v>0</v>
      </c>
      <c r="U216">
        <v>-2.1978779586074215</v>
      </c>
      <c r="V216">
        <v>-1.81089917035135</v>
      </c>
      <c r="W216">
        <v>-3.497113438491982</v>
      </c>
      <c r="X216">
        <v>-1.6243265249278509</v>
      </c>
      <c r="Y216">
        <v>0</v>
      </c>
      <c r="Z216">
        <v>-1.5821730288722939</v>
      </c>
      <c r="AA216">
        <v>0</v>
      </c>
      <c r="AB216">
        <v>0</v>
      </c>
      <c r="AC216">
        <v>-1.6243265249278507</v>
      </c>
      <c r="AD216">
        <v>-1.1761581161430585</v>
      </c>
      <c r="AE216">
        <v>-1.1757790890115059E-3</v>
      </c>
      <c r="AF216">
        <v>-1.1761581161430585</v>
      </c>
      <c r="AG216">
        <v>17</v>
      </c>
      <c r="AH216">
        <v>0.26666666666666666</v>
      </c>
      <c r="AI216">
        <f t="shared" si="23"/>
        <v>2.9394473838918289</v>
      </c>
      <c r="AJ216">
        <f t="shared" si="24"/>
        <v>0</v>
      </c>
      <c r="AK216">
        <v>2.2995543090548693</v>
      </c>
      <c r="AL216">
        <v>0.81164177554051575</v>
      </c>
      <c r="AM216">
        <v>24.047069902917791</v>
      </c>
      <c r="AN216">
        <f t="shared" si="25"/>
        <v>49.970605526161094</v>
      </c>
      <c r="AO216">
        <f t="shared" si="25"/>
        <v>23.574368018812468</v>
      </c>
      <c r="AP216">
        <v>2.9394473838918289</v>
      </c>
    </row>
    <row r="217" spans="1:42">
      <c r="A217">
        <v>216</v>
      </c>
      <c r="B217" t="s">
        <v>448</v>
      </c>
      <c r="C217" t="s">
        <v>229</v>
      </c>
      <c r="D217" t="s">
        <v>111</v>
      </c>
      <c r="E217" s="25" t="s">
        <v>357</v>
      </c>
      <c r="F217" s="25" t="s">
        <v>478</v>
      </c>
      <c r="G217" s="27">
        <v>1.1428571428571432E-2</v>
      </c>
      <c r="H217">
        <v>5.1428571428571435E-2</v>
      </c>
      <c r="I217">
        <v>0.11960062260354586</v>
      </c>
      <c r="J217">
        <v>5.7142857142857148E-2</v>
      </c>
      <c r="K217">
        <v>0.33714285714285719</v>
      </c>
      <c r="L217">
        <v>0</v>
      </c>
      <c r="M217">
        <v>9.7142857142857156E-2</v>
      </c>
      <c r="N217">
        <v>0</v>
      </c>
      <c r="O217">
        <v>0.15428571428571433</v>
      </c>
      <c r="P217">
        <v>5.714285714285716E-3</v>
      </c>
      <c r="Q217">
        <v>0.17142857142857149</v>
      </c>
      <c r="R217">
        <f t="shared" si="21"/>
        <v>0.58857142857142863</v>
      </c>
      <c r="S217">
        <f t="shared" si="22"/>
        <v>0.17714285714285721</v>
      </c>
      <c r="T217">
        <v>-4.460144413937833</v>
      </c>
      <c r="U217">
        <v>-2.9147632110203237</v>
      </c>
      <c r="V217">
        <v>-1.9962175952512258</v>
      </c>
      <c r="W217">
        <v>-2.8033603809065348</v>
      </c>
      <c r="X217">
        <v>-0.67605274720064501</v>
      </c>
      <c r="Y217">
        <v>0</v>
      </c>
      <c r="Z217">
        <v>-2.2293816889707507</v>
      </c>
      <c r="AA217">
        <v>0</v>
      </c>
      <c r="AB217">
        <v>-5.1590552992145291</v>
      </c>
      <c r="AC217">
        <v>-1.7013754077597856</v>
      </c>
      <c r="AD217">
        <v>-1.5755363607584187</v>
      </c>
      <c r="AE217">
        <v>0.35806286921358077</v>
      </c>
      <c r="AF217">
        <v>-1.5358260950908538</v>
      </c>
      <c r="AG217">
        <v>16</v>
      </c>
      <c r="AH217">
        <v>0.26666666666666666</v>
      </c>
      <c r="AI217">
        <f t="shared" si="23"/>
        <v>5.7142857142857144</v>
      </c>
      <c r="AJ217">
        <f t="shared" si="24"/>
        <v>0</v>
      </c>
      <c r="AK217">
        <v>1.9272644429969465</v>
      </c>
      <c r="AL217">
        <v>0.6951137135983313</v>
      </c>
      <c r="AM217">
        <v>18.245776546068875</v>
      </c>
      <c r="AN217">
        <f t="shared" si="25"/>
        <v>58.857142857142861</v>
      </c>
      <c r="AO217">
        <f t="shared" si="25"/>
        <v>17.714285714285722</v>
      </c>
      <c r="AP217">
        <v>5.7142857142857144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221"/>
  <sheetViews>
    <sheetView tabSelected="1" zoomScale="85" workbookViewId="0">
      <pane xSplit="6" ySplit="1" topLeftCell="AU2" activePane="bottomRight" state="frozen"/>
      <selection pane="topRight" activeCell="F1" sqref="F1"/>
      <selection pane="bottomLeft" activeCell="A2" sqref="A2"/>
      <selection pane="bottomRight" activeCell="AX50" sqref="AX50"/>
    </sheetView>
  </sheetViews>
  <sheetFormatPr baseColWidth="10" defaultColWidth="5.140625" defaultRowHeight="13" x14ac:dyDescent="0"/>
  <cols>
    <col min="1" max="1" width="8.140625" customWidth="1"/>
    <col min="2" max="2" width="19" bestFit="1" customWidth="1"/>
    <col min="3" max="3" width="4.140625" bestFit="1" customWidth="1"/>
    <col min="4" max="4" width="5.7109375" customWidth="1"/>
    <col min="5" max="5" width="4.42578125" style="25" customWidth="1"/>
    <col min="6" max="6" width="6.5703125" bestFit="1" customWidth="1"/>
    <col min="7" max="7" width="7.85546875" style="27" customWidth="1"/>
    <col min="8" max="19" width="7.85546875" customWidth="1"/>
    <col min="20" max="20" width="7.85546875" style="27" customWidth="1"/>
    <col min="21" max="32" width="7.85546875" customWidth="1"/>
    <col min="50" max="50" width="27.85546875" customWidth="1"/>
    <col min="51" max="51" width="14.42578125" customWidth="1"/>
    <col min="52" max="69" width="12.28515625" customWidth="1"/>
    <col min="70" max="70" width="4.28515625" bestFit="1" customWidth="1"/>
    <col min="71" max="71" width="8.5703125" bestFit="1" customWidth="1"/>
    <col min="72" max="75" width="12.85546875" bestFit="1" customWidth="1"/>
    <col min="76" max="76" width="9.5703125" bestFit="1" customWidth="1"/>
    <col min="77" max="78" width="12.85546875" bestFit="1" customWidth="1"/>
    <col min="79" max="81" width="12.85546875" customWidth="1"/>
    <col min="82" max="82" width="19.140625" customWidth="1"/>
    <col min="83" max="83" width="12.140625" customWidth="1"/>
    <col min="84" max="85" width="14.140625" customWidth="1"/>
    <col min="86" max="86" width="20.28515625" customWidth="1"/>
    <col min="87" max="87" width="14.140625" customWidth="1"/>
    <col min="88" max="88" width="15.42578125" customWidth="1"/>
    <col min="89" max="89" width="20.42578125" customWidth="1"/>
    <col min="90" max="90" width="14.42578125" customWidth="1"/>
    <col min="91" max="91" width="12.28515625" customWidth="1"/>
    <col min="92" max="92" width="15.42578125" customWidth="1"/>
    <col min="93" max="93" width="14.7109375" customWidth="1"/>
    <col min="94" max="94" width="15.140625" customWidth="1"/>
    <col min="95" max="95" width="16.42578125" customWidth="1"/>
    <col min="96" max="96" width="15.42578125" customWidth="1"/>
    <col min="97" max="97" width="14.7109375" customWidth="1"/>
    <col min="98" max="98" width="19" customWidth="1"/>
    <col min="99" max="99" width="20.28515625" customWidth="1"/>
    <col min="100" max="100" width="19.42578125" customWidth="1"/>
    <col min="101" max="101" width="18.85546875" customWidth="1"/>
    <col min="102" max="102" width="17.85546875" customWidth="1"/>
    <col min="103" max="104" width="17" customWidth="1"/>
    <col min="105" max="105" width="17.5703125" bestFit="1" customWidth="1"/>
    <col min="106" max="106" width="19.140625" bestFit="1" customWidth="1"/>
    <col min="107" max="107" width="17.85546875" customWidth="1"/>
    <col min="108" max="109" width="17" customWidth="1"/>
    <col min="110" max="110" width="17.5703125" customWidth="1"/>
    <col min="111" max="111" width="19.140625" customWidth="1"/>
    <col min="112" max="112" width="17.85546875" customWidth="1"/>
    <col min="113" max="114" width="17" customWidth="1"/>
    <col min="115" max="115" width="17.5703125" customWidth="1"/>
    <col min="116" max="116" width="19.140625" customWidth="1"/>
    <col min="117" max="117" width="17.85546875" customWidth="1"/>
    <col min="118" max="119" width="17" customWidth="1"/>
    <col min="120" max="120" width="17.5703125" customWidth="1"/>
    <col min="121" max="121" width="19.140625" customWidth="1"/>
    <col min="122" max="122" width="17.85546875" customWidth="1"/>
    <col min="123" max="123" width="17" customWidth="1"/>
    <col min="124" max="124" width="17" bestFit="1" customWidth="1"/>
    <col min="125" max="125" width="17.5703125" bestFit="1" customWidth="1"/>
    <col min="126" max="126" width="19.140625" bestFit="1" customWidth="1"/>
    <col min="127" max="127" width="17.85546875" bestFit="1" customWidth="1"/>
    <col min="128" max="128" width="17" customWidth="1"/>
    <col min="129" max="129" width="17" bestFit="1" customWidth="1"/>
    <col min="130" max="130" width="17.5703125" bestFit="1" customWidth="1"/>
    <col min="131" max="131" width="19.140625" bestFit="1" customWidth="1"/>
    <col min="132" max="132" width="17.85546875" bestFit="1" customWidth="1"/>
    <col min="133" max="133" width="17" customWidth="1"/>
    <col min="134" max="134" width="17" bestFit="1" customWidth="1"/>
    <col min="135" max="135" width="17.5703125" bestFit="1" customWidth="1"/>
    <col min="136" max="136" width="19.140625" bestFit="1" customWidth="1"/>
    <col min="137" max="137" width="17.85546875" bestFit="1" customWidth="1"/>
    <col min="138" max="138" width="20.85546875" customWidth="1"/>
    <col min="139" max="139" width="21" bestFit="1" customWidth="1"/>
    <col min="140" max="140" width="21.7109375" bestFit="1" customWidth="1"/>
    <col min="141" max="141" width="23" bestFit="1" customWidth="1"/>
    <col min="142" max="142" width="21.7109375" bestFit="1" customWidth="1"/>
  </cols>
  <sheetData>
    <row r="1" spans="1:92" s="1" customFormat="1" ht="144" customHeight="1">
      <c r="A1" s="1" t="s">
        <v>256</v>
      </c>
      <c r="B1" s="1" t="s">
        <v>13</v>
      </c>
      <c r="C1" s="1" t="s">
        <v>166</v>
      </c>
      <c r="D1" s="1" t="s">
        <v>266</v>
      </c>
      <c r="E1" s="26" t="s">
        <v>406</v>
      </c>
      <c r="F1" s="1" t="s">
        <v>407</v>
      </c>
      <c r="G1" s="56" t="s">
        <v>502</v>
      </c>
      <c r="H1" s="1" t="s">
        <v>409</v>
      </c>
      <c r="I1" s="1" t="s">
        <v>410</v>
      </c>
      <c r="J1" s="1" t="s">
        <v>503</v>
      </c>
      <c r="K1" s="1" t="s">
        <v>340</v>
      </c>
      <c r="L1" s="1" t="s">
        <v>39</v>
      </c>
      <c r="M1" s="1" t="s">
        <v>504</v>
      </c>
      <c r="N1" s="1" t="s">
        <v>390</v>
      </c>
      <c r="O1" s="1" t="s">
        <v>291</v>
      </c>
      <c r="P1" s="1" t="s">
        <v>43</v>
      </c>
      <c r="Q1" s="1" t="s">
        <v>296</v>
      </c>
      <c r="R1" s="1" t="s">
        <v>510</v>
      </c>
      <c r="S1" s="1" t="s">
        <v>509</v>
      </c>
      <c r="T1" s="55" t="s">
        <v>491</v>
      </c>
      <c r="U1" s="41" t="s">
        <v>492</v>
      </c>
      <c r="V1" s="41" t="s">
        <v>493</v>
      </c>
      <c r="W1" s="41" t="s">
        <v>494</v>
      </c>
      <c r="X1" s="41" t="s">
        <v>495</v>
      </c>
      <c r="Y1" s="41" t="s">
        <v>496</v>
      </c>
      <c r="Z1" s="41" t="s">
        <v>497</v>
      </c>
      <c r="AA1" s="41" t="s">
        <v>498</v>
      </c>
      <c r="AB1" s="41" t="s">
        <v>499</v>
      </c>
      <c r="AC1" s="41" t="s">
        <v>500</v>
      </c>
      <c r="AD1" s="41" t="s">
        <v>501</v>
      </c>
      <c r="AE1" s="41" t="s">
        <v>511</v>
      </c>
      <c r="AF1" s="41" t="s">
        <v>512</v>
      </c>
      <c r="AG1" s="1" t="s">
        <v>481</v>
      </c>
      <c r="AH1" s="1" t="s">
        <v>505</v>
      </c>
      <c r="AI1" s="1" t="s">
        <v>506</v>
      </c>
      <c r="AJ1" s="1" t="s">
        <v>70</v>
      </c>
      <c r="AK1" s="1" t="s">
        <v>71</v>
      </c>
      <c r="AL1" s="1" t="s">
        <v>404</v>
      </c>
      <c r="AM1" s="1" t="s">
        <v>513</v>
      </c>
      <c r="AN1" s="1" t="s">
        <v>514</v>
      </c>
      <c r="AO1" s="1" t="s">
        <v>520</v>
      </c>
      <c r="AP1" s="1" t="s">
        <v>401</v>
      </c>
      <c r="AQ1" s="1" t="s">
        <v>525</v>
      </c>
      <c r="AR1" s="1" t="s">
        <v>526</v>
      </c>
      <c r="AS1" s="1" t="s">
        <v>521</v>
      </c>
      <c r="AT1" s="1" t="s">
        <v>524</v>
      </c>
      <c r="AU1" s="57" t="s">
        <v>486</v>
      </c>
      <c r="AV1" s="57" t="s">
        <v>476</v>
      </c>
    </row>
    <row r="2" spans="1:92">
      <c r="A2">
        <v>1</v>
      </c>
      <c r="B2" t="s">
        <v>128</v>
      </c>
      <c r="C2" t="s">
        <v>16</v>
      </c>
      <c r="D2" t="s">
        <v>473</v>
      </c>
      <c r="E2" s="25" t="s">
        <v>479</v>
      </c>
      <c r="F2" t="s">
        <v>258</v>
      </c>
      <c r="G2" s="27">
        <v>0</v>
      </c>
      <c r="H2">
        <v>5.752887339289605E-2</v>
      </c>
      <c r="I2">
        <v>3.9224231858792764E-2</v>
      </c>
      <c r="J2">
        <v>0.13074743952930923</v>
      </c>
      <c r="K2">
        <v>2.6149487905861846E-2</v>
      </c>
      <c r="L2">
        <v>4.3582479843103077E-3</v>
      </c>
      <c r="M2">
        <v>4.8158640226628892E-2</v>
      </c>
      <c r="N2">
        <v>0.42296796687731525</v>
      </c>
      <c r="O2">
        <v>0</v>
      </c>
      <c r="P2">
        <v>0</v>
      </c>
      <c r="Q2">
        <v>9.653519285247332E-2</v>
      </c>
      <c r="R2">
        <f>SUM(K2:O2)</f>
        <v>0.50163434299411636</v>
      </c>
      <c r="S2">
        <f>SUM(P2:Q2)</f>
        <v>9.653519285247332E-2</v>
      </c>
      <c r="T2" s="27">
        <f t="shared" ref="T2:T33" si="0">LN(G2+G$220/(1-G2+G$220))</f>
        <v>-5.5172520730881915</v>
      </c>
      <c r="U2" s="27">
        <f t="shared" ref="U2:U33" si="1">LN(H2+H$220/(1-H2+H$220))</f>
        <v>-2.7693054128105472</v>
      </c>
      <c r="V2" s="27">
        <f t="shared" ref="V2:V33" si="2">LN(I2+I$220/(1-I2+I$220))</f>
        <v>-2.9841027302302714</v>
      </c>
      <c r="W2" s="27">
        <f t="shared" ref="W2:W33" si="3">LN(J2+J$220/(1-J2+J$220))</f>
        <v>-2.0013506507418293</v>
      </c>
      <c r="X2" s="27">
        <f t="shared" ref="X2:X33" si="4">LN(K2+K$220/(1-K2+K$220))</f>
        <v>-3.6337620327170215</v>
      </c>
      <c r="Y2" s="27">
        <f t="shared" ref="Y2:Y33" si="5">LN(L2+L$220/(1-L2+L$220))</f>
        <v>-5.3827948586838845</v>
      </c>
      <c r="Z2" s="27">
        <f t="shared" ref="Z2:Z33" si="6">LN(M2+M$220/(1-M2+M$220))</f>
        <v>-2.9303869316656566</v>
      </c>
      <c r="AA2" s="27">
        <f t="shared" ref="AA2:AA33" si="7">LN(N2+N$220/(1-N2+N$220))</f>
        <v>-0.85942646108786847</v>
      </c>
      <c r="AB2" s="27">
        <f t="shared" ref="AB2:AB33" si="8">LN(O2+O$220/(1-O2+O$220))</f>
        <v>-8.4682130091945194</v>
      </c>
      <c r="AC2" s="27">
        <f t="shared" ref="AC2:AC33" si="9">LN(P2+P$220/(1-P2+P$220))</f>
        <v>-5.5461535304526182</v>
      </c>
      <c r="AD2" s="27">
        <f t="shared" ref="AD2:AD33" si="10">LN(Q2+Q$220/(1-Q2+Q$220))</f>
        <v>-2.2843164708162895</v>
      </c>
      <c r="AE2" s="27">
        <f t="shared" ref="AE2:AE65" si="11">LN(R2/(1-R2))</f>
        <v>6.5373952590467863E-3</v>
      </c>
      <c r="AF2" s="27">
        <f t="shared" ref="AF2:AF33" si="12">LN(S2+S$220/(1-S2+S$220))</f>
        <v>-2.2847503977311394</v>
      </c>
      <c r="AG2" t="s">
        <v>515</v>
      </c>
      <c r="AH2">
        <f t="shared" ref="AH2:AH65" si="13">J2*100</f>
        <v>13.074743952930923</v>
      </c>
      <c r="AI2">
        <f t="shared" ref="AI2:AI65" si="14">N2*100</f>
        <v>42.296796687731522</v>
      </c>
      <c r="AJ2">
        <v>2.0211127307829111</v>
      </c>
      <c r="AK2">
        <v>0.72896232844451414</v>
      </c>
      <c r="AL2">
        <v>9.6753105251688822</v>
      </c>
      <c r="AM2">
        <f t="shared" ref="AM2:AM65" si="15">R2*100</f>
        <v>50.163434299411634</v>
      </c>
      <c r="AN2">
        <f t="shared" ref="AN2:AN65" si="16">S2*100</f>
        <v>9.6535192852473326</v>
      </c>
      <c r="AO2">
        <f t="shared" ref="AO2:AO65" si="17">SUM(AH2:AI2)</f>
        <v>55.371540640662445</v>
      </c>
      <c r="AP2">
        <v>16</v>
      </c>
      <c r="AQ2">
        <v>3</v>
      </c>
      <c r="AR2">
        <v>7</v>
      </c>
      <c r="AS2">
        <v>5</v>
      </c>
      <c r="AT2">
        <v>1</v>
      </c>
      <c r="AU2">
        <v>2</v>
      </c>
      <c r="AV2">
        <v>0</v>
      </c>
      <c r="AY2" s="90" t="s">
        <v>543</v>
      </c>
      <c r="BS2" t="s">
        <v>268</v>
      </c>
      <c r="BT2" t="s">
        <v>401</v>
      </c>
      <c r="BU2" t="s">
        <v>70</v>
      </c>
      <c r="BV2" t="s">
        <v>71</v>
      </c>
      <c r="BW2" t="s">
        <v>486</v>
      </c>
      <c r="BX2" t="s">
        <v>476</v>
      </c>
      <c r="BY2" t="s">
        <v>509</v>
      </c>
      <c r="BZ2" t="s">
        <v>551</v>
      </c>
      <c r="CA2" t="s">
        <v>523</v>
      </c>
      <c r="CB2" t="s">
        <v>522</v>
      </c>
      <c r="CC2" t="s">
        <v>521</v>
      </c>
      <c r="CF2" s="90" t="s">
        <v>554</v>
      </c>
      <c r="CL2" s="90" t="s">
        <v>543</v>
      </c>
    </row>
    <row r="3" spans="1:92">
      <c r="A3">
        <v>2</v>
      </c>
      <c r="B3" t="s">
        <v>309</v>
      </c>
      <c r="C3" t="s">
        <v>16</v>
      </c>
      <c r="D3" t="s">
        <v>473</v>
      </c>
      <c r="E3" s="25" t="s">
        <v>479</v>
      </c>
      <c r="F3" t="s">
        <v>258</v>
      </c>
      <c r="G3" s="27">
        <v>0</v>
      </c>
      <c r="H3">
        <v>0.11181178753334951</v>
      </c>
      <c r="I3">
        <v>1.4552510308028139E-2</v>
      </c>
      <c r="J3">
        <v>0.22798932815910747</v>
      </c>
      <c r="K3">
        <v>2.4254183846713562E-2</v>
      </c>
      <c r="L3">
        <v>9.7016735386854253E-3</v>
      </c>
      <c r="M3">
        <v>1.9645888915837986E-2</v>
      </c>
      <c r="N3">
        <v>0.26679602231384919</v>
      </c>
      <c r="O3">
        <v>0</v>
      </c>
      <c r="P3">
        <v>0</v>
      </c>
      <c r="Q3">
        <v>0.1069609507640068</v>
      </c>
      <c r="R3">
        <f t="shared" ref="R3:R65" si="18">SUM(K3:O3)</f>
        <v>0.32039776861508618</v>
      </c>
      <c r="S3">
        <f t="shared" ref="S3:S65" si="19">SUM(P3:Q3)</f>
        <v>0.1069609507640068</v>
      </c>
      <c r="T3" s="27">
        <f t="shared" si="0"/>
        <v>-5.5172520730881915</v>
      </c>
      <c r="U3" s="27">
        <f t="shared" si="1"/>
        <v>-2.1429940902173392</v>
      </c>
      <c r="V3" s="27">
        <f t="shared" si="2"/>
        <v>-3.6639185641842587</v>
      </c>
      <c r="W3" s="27">
        <f t="shared" si="3"/>
        <v>-1.4569459219668668</v>
      </c>
      <c r="X3" s="27">
        <f t="shared" si="4"/>
        <v>-3.7082337759361086</v>
      </c>
      <c r="Y3" s="27">
        <f t="shared" si="5"/>
        <v>-4.6112220413288023</v>
      </c>
      <c r="Z3" s="27">
        <f t="shared" si="6"/>
        <v>-3.7004402131904848</v>
      </c>
      <c r="AA3" s="27">
        <f t="shared" si="7"/>
        <v>-1.3199828510857587</v>
      </c>
      <c r="AB3" s="27">
        <f t="shared" si="8"/>
        <v>-8.4682130091945194</v>
      </c>
      <c r="AC3" s="27">
        <f t="shared" si="9"/>
        <v>-5.5461535304526182</v>
      </c>
      <c r="AD3" s="27">
        <f t="shared" si="10"/>
        <v>-2.1863049641041066</v>
      </c>
      <c r="AE3" s="27">
        <f t="shared" si="11"/>
        <v>-0.75194442237462666</v>
      </c>
      <c r="AF3" s="27">
        <f t="shared" si="12"/>
        <v>-2.1867029155688709</v>
      </c>
      <c r="AG3" t="s">
        <v>515</v>
      </c>
      <c r="AH3">
        <f t="shared" si="13"/>
        <v>22.798932815910746</v>
      </c>
      <c r="AI3">
        <f t="shared" si="14"/>
        <v>26.679602231384919</v>
      </c>
      <c r="AJ3">
        <v>2.1797458978393611</v>
      </c>
      <c r="AK3">
        <v>0.78617714930272686</v>
      </c>
      <c r="AL3">
        <v>12.636429784137764</v>
      </c>
      <c r="AM3">
        <f t="shared" si="15"/>
        <v>32.039776861508621</v>
      </c>
      <c r="AN3">
        <f t="shared" si="16"/>
        <v>10.696095076400681</v>
      </c>
      <c r="AO3">
        <f t="shared" si="17"/>
        <v>49.478535047295665</v>
      </c>
      <c r="AP3">
        <v>16</v>
      </c>
      <c r="AQ3">
        <v>3</v>
      </c>
      <c r="AR3">
        <v>10</v>
      </c>
      <c r="AS3">
        <v>3</v>
      </c>
      <c r="AT3">
        <v>1</v>
      </c>
      <c r="AU3">
        <v>2</v>
      </c>
      <c r="AV3">
        <v>0</v>
      </c>
      <c r="AX3" s="90" t="s">
        <v>544</v>
      </c>
      <c r="AY3" t="s">
        <v>58</v>
      </c>
      <c r="AZ3" t="s">
        <v>157</v>
      </c>
      <c r="BA3" t="s">
        <v>111</v>
      </c>
      <c r="BB3" t="s">
        <v>230</v>
      </c>
      <c r="BC3" t="s">
        <v>298</v>
      </c>
      <c r="BD3" t="s">
        <v>431</v>
      </c>
      <c r="BE3" t="s">
        <v>244</v>
      </c>
      <c r="BF3" t="s">
        <v>286</v>
      </c>
      <c r="BG3" t="s">
        <v>136</v>
      </c>
      <c r="BH3" t="s">
        <v>470</v>
      </c>
      <c r="BI3" t="s">
        <v>471</v>
      </c>
      <c r="BJ3" t="s">
        <v>472</v>
      </c>
      <c r="BK3" t="s">
        <v>467</v>
      </c>
      <c r="BL3" t="s">
        <v>468</v>
      </c>
      <c r="BM3" t="s">
        <v>469</v>
      </c>
      <c r="BN3" t="s">
        <v>473</v>
      </c>
      <c r="BO3" t="s">
        <v>474</v>
      </c>
      <c r="BP3" t="s">
        <v>475</v>
      </c>
      <c r="BR3" t="s">
        <v>58</v>
      </c>
      <c r="BS3" t="s">
        <v>552</v>
      </c>
      <c r="BT3">
        <v>-0.16666666666666607</v>
      </c>
      <c r="BU3">
        <v>0.27553470099223309</v>
      </c>
      <c r="BV3">
        <v>0.11982416764563475</v>
      </c>
      <c r="BW3">
        <v>0</v>
      </c>
      <c r="BX3">
        <v>-1.8499999999999999</v>
      </c>
      <c r="BY3">
        <v>7.1025021117231885E-2</v>
      </c>
      <c r="BZ3">
        <v>7.1025021117231885E-2</v>
      </c>
      <c r="CA3">
        <v>0</v>
      </c>
      <c r="CB3">
        <v>-0.83333333333333393</v>
      </c>
      <c r="CC3">
        <v>0.83333333333333304</v>
      </c>
      <c r="CE3" s="90" t="s">
        <v>544</v>
      </c>
      <c r="CF3" t="s">
        <v>550</v>
      </c>
      <c r="CG3" t="s">
        <v>557</v>
      </c>
      <c r="CH3" t="s">
        <v>556</v>
      </c>
      <c r="CI3" t="s">
        <v>558</v>
      </c>
      <c r="CK3" s="90" t="s">
        <v>544</v>
      </c>
      <c r="CL3" t="s">
        <v>258</v>
      </c>
      <c r="CM3" t="s">
        <v>478</v>
      </c>
    </row>
    <row r="4" spans="1:92">
      <c r="A4">
        <v>3</v>
      </c>
      <c r="B4" t="s">
        <v>310</v>
      </c>
      <c r="C4" t="s">
        <v>16</v>
      </c>
      <c r="D4" t="s">
        <v>473</v>
      </c>
      <c r="E4" s="25" t="s">
        <v>479</v>
      </c>
      <c r="F4" t="s">
        <v>258</v>
      </c>
      <c r="G4" s="27">
        <v>0</v>
      </c>
      <c r="H4">
        <v>8.1462016244624957E-2</v>
      </c>
      <c r="I4">
        <v>2.3889154323936932E-2</v>
      </c>
      <c r="J4">
        <v>0.20066889632107021</v>
      </c>
      <c r="K4">
        <v>4.8017200191113225E-2</v>
      </c>
      <c r="L4">
        <v>3.3444816053511704E-2</v>
      </c>
      <c r="M4">
        <v>3.3683707596751072E-2</v>
      </c>
      <c r="N4">
        <v>0.32059245102723372</v>
      </c>
      <c r="O4">
        <v>0</v>
      </c>
      <c r="P4">
        <v>9.5556617295747739E-3</v>
      </c>
      <c r="Q4">
        <v>5.7572861920688008E-2</v>
      </c>
      <c r="R4">
        <f t="shared" si="18"/>
        <v>0.43573817486860972</v>
      </c>
      <c r="S4">
        <f t="shared" si="19"/>
        <v>6.7128523650262784E-2</v>
      </c>
      <c r="T4" s="27">
        <f t="shared" si="0"/>
        <v>-5.5172520730881915</v>
      </c>
      <c r="U4" s="27">
        <f t="shared" si="1"/>
        <v>-2.4444614672779426</v>
      </c>
      <c r="V4" s="27">
        <f t="shared" si="2"/>
        <v>-3.3503148350285397</v>
      </c>
      <c r="W4" s="27">
        <f t="shared" si="3"/>
        <v>-1.5825157380592165</v>
      </c>
      <c r="X4" s="27">
        <f t="shared" si="4"/>
        <v>-3.0305211743947909</v>
      </c>
      <c r="Y4" s="27">
        <f t="shared" si="5"/>
        <v>-3.3905942502020219</v>
      </c>
      <c r="Z4" s="27">
        <f t="shared" si="6"/>
        <v>-3.2487246231731604</v>
      </c>
      <c r="AA4" s="27">
        <f t="shared" si="7"/>
        <v>-1.1364277789220594</v>
      </c>
      <c r="AB4" s="27">
        <f t="shared" si="8"/>
        <v>-8.4682130091945194</v>
      </c>
      <c r="AC4" s="27">
        <f t="shared" si="9"/>
        <v>-4.3053913818610807</v>
      </c>
      <c r="AD4" s="27">
        <f t="shared" si="10"/>
        <v>-2.7699845569594364</v>
      </c>
      <c r="AE4" s="27">
        <f t="shared" si="11"/>
        <v>-0.25847682612303052</v>
      </c>
      <c r="AF4" s="27">
        <f t="shared" si="12"/>
        <v>-2.6279316379522983</v>
      </c>
      <c r="AG4" t="s">
        <v>515</v>
      </c>
      <c r="AH4">
        <f t="shared" si="13"/>
        <v>20.066889632107021</v>
      </c>
      <c r="AI4">
        <f t="shared" si="14"/>
        <v>32.059245102723374</v>
      </c>
      <c r="AJ4">
        <v>2.2455801662499777</v>
      </c>
      <c r="AK4">
        <v>0.74959307481303417</v>
      </c>
      <c r="AL4">
        <v>10.535117056856189</v>
      </c>
      <c r="AM4">
        <f t="shared" si="15"/>
        <v>43.573817486860975</v>
      </c>
      <c r="AN4">
        <f t="shared" si="16"/>
        <v>6.7128523650262784</v>
      </c>
      <c r="AO4">
        <f t="shared" si="17"/>
        <v>52.126134734830394</v>
      </c>
      <c r="AP4">
        <v>20</v>
      </c>
      <c r="AQ4">
        <v>3</v>
      </c>
      <c r="AR4">
        <v>10</v>
      </c>
      <c r="AS4">
        <v>7</v>
      </c>
      <c r="AT4">
        <v>0</v>
      </c>
      <c r="AU4">
        <v>0</v>
      </c>
      <c r="AV4">
        <v>0</v>
      </c>
      <c r="AX4" s="92" t="s">
        <v>258</v>
      </c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R4" t="s">
        <v>157</v>
      </c>
      <c r="BS4" t="s">
        <v>552</v>
      </c>
      <c r="BT4">
        <v>0.66666666666666607</v>
      </c>
      <c r="BU4">
        <v>6.6675852325604801E-2</v>
      </c>
      <c r="BV4">
        <v>1.3436886653577118E-2</v>
      </c>
      <c r="BW4">
        <v>1</v>
      </c>
      <c r="BX4">
        <v>3.7</v>
      </c>
      <c r="BY4">
        <v>9.0262686642772622E-2</v>
      </c>
      <c r="BZ4">
        <v>8.7438893888709235E-2</v>
      </c>
      <c r="CA4">
        <v>-1.3333333333333333</v>
      </c>
      <c r="CB4">
        <v>1.333333333333333</v>
      </c>
      <c r="CC4">
        <v>0.66666666666666696</v>
      </c>
      <c r="CE4" s="92" t="s">
        <v>552</v>
      </c>
      <c r="CF4" s="38">
        <v>8.7751690209904656E-3</v>
      </c>
      <c r="CG4" s="38">
        <v>4.9445429828977795E-2</v>
      </c>
      <c r="CH4" s="38">
        <v>1.2782506367627604E-2</v>
      </c>
      <c r="CI4" s="66">
        <f>CG4/(9^0.5)</f>
        <v>1.6481809942992597E-2</v>
      </c>
      <c r="CK4" s="92" t="s">
        <v>357</v>
      </c>
      <c r="CL4" s="38"/>
      <c r="CM4" s="38"/>
      <c r="CN4" t="s">
        <v>568</v>
      </c>
    </row>
    <row r="5" spans="1:92">
      <c r="A5">
        <v>4</v>
      </c>
      <c r="B5" t="s">
        <v>386</v>
      </c>
      <c r="C5" t="s">
        <v>16</v>
      </c>
      <c r="D5" t="s">
        <v>473</v>
      </c>
      <c r="E5" s="25" t="s">
        <v>479</v>
      </c>
      <c r="F5" t="s">
        <v>258</v>
      </c>
      <c r="G5" s="27">
        <v>0</v>
      </c>
      <c r="H5">
        <v>0.14309484193011646</v>
      </c>
      <c r="I5">
        <v>2.4007606370335156E-2</v>
      </c>
      <c r="J5">
        <v>0.32802472070358929</v>
      </c>
      <c r="K5">
        <v>0</v>
      </c>
      <c r="L5">
        <v>4.7539814594723083E-3</v>
      </c>
      <c r="M5">
        <v>6.7031138578559551E-2</v>
      </c>
      <c r="N5">
        <v>0.19063465652483957</v>
      </c>
      <c r="O5">
        <v>0</v>
      </c>
      <c r="P5">
        <v>4.7539814594723083E-3</v>
      </c>
      <c r="Q5">
        <v>6.6555740432612309E-2</v>
      </c>
      <c r="R5">
        <f t="shared" si="18"/>
        <v>0.26241977656287141</v>
      </c>
      <c r="S5">
        <f t="shared" si="19"/>
        <v>7.1309721892084621E-2</v>
      </c>
      <c r="T5" s="27">
        <f t="shared" si="0"/>
        <v>-5.5172520730881915</v>
      </c>
      <c r="U5" s="27">
        <f t="shared" si="1"/>
        <v>-1.9052497036057179</v>
      </c>
      <c r="V5" s="27">
        <f t="shared" si="2"/>
        <v>-3.3469051163430454</v>
      </c>
      <c r="W5" s="27">
        <f t="shared" si="3"/>
        <v>-1.0974655443004266</v>
      </c>
      <c r="X5" s="27">
        <f t="shared" si="4"/>
        <v>-8.2542687700901833</v>
      </c>
      <c r="Y5" s="27">
        <f t="shared" si="5"/>
        <v>-5.3001612105107032</v>
      </c>
      <c r="Z5" s="27">
        <f t="shared" si="6"/>
        <v>-2.6261864145262601</v>
      </c>
      <c r="AA5" s="27">
        <f t="shared" si="7"/>
        <v>-1.6557637229053721</v>
      </c>
      <c r="AB5" s="27">
        <f t="shared" si="8"/>
        <v>-8.4682130091945194</v>
      </c>
      <c r="AC5" s="27">
        <f t="shared" si="9"/>
        <v>-4.7473113210005202</v>
      </c>
      <c r="AD5" s="27">
        <f t="shared" si="10"/>
        <v>-2.6353400817356394</v>
      </c>
      <c r="AE5" s="27">
        <f t="shared" si="11"/>
        <v>-1.0334294376113395</v>
      </c>
      <c r="AF5" s="27">
        <f t="shared" si="12"/>
        <v>-2.571357232995497</v>
      </c>
      <c r="AG5" t="s">
        <v>515</v>
      </c>
      <c r="AH5">
        <f t="shared" si="13"/>
        <v>32.802472070358931</v>
      </c>
      <c r="AI5">
        <f t="shared" si="14"/>
        <v>19.063465652483956</v>
      </c>
      <c r="AJ5">
        <v>2.0614831382343217</v>
      </c>
      <c r="AK5">
        <v>0.74352287510171833</v>
      </c>
      <c r="AL5">
        <v>16.710244830045163</v>
      </c>
      <c r="AM5">
        <f t="shared" si="15"/>
        <v>26.241977656287141</v>
      </c>
      <c r="AN5">
        <f t="shared" si="16"/>
        <v>7.1309721892084621</v>
      </c>
      <c r="AO5">
        <f t="shared" si="17"/>
        <v>51.865937722842887</v>
      </c>
      <c r="AP5">
        <v>16</v>
      </c>
      <c r="AQ5">
        <v>4</v>
      </c>
      <c r="AR5">
        <v>7</v>
      </c>
      <c r="AS5">
        <v>5</v>
      </c>
      <c r="AT5">
        <v>0</v>
      </c>
      <c r="AU5">
        <v>2</v>
      </c>
      <c r="AV5">
        <v>0</v>
      </c>
      <c r="AX5" s="93" t="s">
        <v>545</v>
      </c>
      <c r="AY5" s="38">
        <v>10.666666666666666</v>
      </c>
      <c r="AZ5" s="38">
        <v>9.5</v>
      </c>
      <c r="BA5" s="38">
        <v>11.666666666666666</v>
      </c>
      <c r="BB5" s="38">
        <v>12.5</v>
      </c>
      <c r="BC5" s="38">
        <v>12</v>
      </c>
      <c r="BD5" s="38">
        <v>14.333333333333334</v>
      </c>
      <c r="BE5" s="38">
        <v>17.166666666666668</v>
      </c>
      <c r="BF5" s="38">
        <v>15</v>
      </c>
      <c r="BG5" s="38">
        <v>12</v>
      </c>
      <c r="BH5" s="38">
        <v>16.666666666666668</v>
      </c>
      <c r="BI5" s="38">
        <v>13.166666666666666</v>
      </c>
      <c r="BJ5" s="38">
        <v>9.5</v>
      </c>
      <c r="BK5" s="38">
        <v>18.5</v>
      </c>
      <c r="BL5" s="38">
        <v>18.5</v>
      </c>
      <c r="BM5" s="38">
        <v>12</v>
      </c>
      <c r="BN5" s="38">
        <v>16.5</v>
      </c>
      <c r="BO5" s="38">
        <v>14</v>
      </c>
      <c r="BP5" s="38">
        <v>12.666666666666666</v>
      </c>
      <c r="BR5" t="s">
        <v>111</v>
      </c>
      <c r="BS5" t="s">
        <v>552</v>
      </c>
      <c r="BT5">
        <v>5.6666666666666661</v>
      </c>
      <c r="BU5">
        <v>0.21493450337784425</v>
      </c>
      <c r="BV5">
        <v>-4.8790593481234046E-2</v>
      </c>
      <c r="BW5">
        <v>1</v>
      </c>
      <c r="BX5">
        <v>-1.8499999999999999</v>
      </c>
      <c r="BY5">
        <v>5.3256086177477346E-2</v>
      </c>
      <c r="BZ5">
        <v>5.0597167005492244E-2</v>
      </c>
      <c r="CA5">
        <v>0.99999999999999978</v>
      </c>
      <c r="CB5">
        <v>2</v>
      </c>
      <c r="CC5">
        <v>2.3333333333333339</v>
      </c>
      <c r="CE5" s="92" t="s">
        <v>553</v>
      </c>
      <c r="CF5" s="38">
        <v>3.8484723853054736E-2</v>
      </c>
      <c r="CG5" s="38">
        <v>4.280039447929454E-2</v>
      </c>
      <c r="CH5" s="38">
        <v>4.0396186434181552E-2</v>
      </c>
      <c r="CI5" s="66">
        <f>CG5/(9^0.5)</f>
        <v>1.4266798159764846E-2</v>
      </c>
      <c r="CK5" s="93" t="s">
        <v>564</v>
      </c>
      <c r="CL5" s="38">
        <v>22.410963997969255</v>
      </c>
      <c r="CM5" s="38">
        <v>21.421584893588918</v>
      </c>
      <c r="CN5" s="95">
        <f>(CM5-CL5)/CL5</f>
        <v>-4.4147101591434812E-2</v>
      </c>
    </row>
    <row r="6" spans="1:92">
      <c r="A6">
        <v>5</v>
      </c>
      <c r="B6" t="s">
        <v>22</v>
      </c>
      <c r="C6" t="s">
        <v>16</v>
      </c>
      <c r="D6" t="s">
        <v>473</v>
      </c>
      <c r="E6" s="25" t="s">
        <v>479</v>
      </c>
      <c r="F6" t="s">
        <v>258</v>
      </c>
      <c r="G6" s="27">
        <v>5.3705692803437165E-3</v>
      </c>
      <c r="H6">
        <v>0.12889366272824923</v>
      </c>
      <c r="I6">
        <v>5.3705692803437156E-2</v>
      </c>
      <c r="J6">
        <v>0.14500537056928037</v>
      </c>
      <c r="K6">
        <v>2.1482277121374866E-2</v>
      </c>
      <c r="L6">
        <v>1.6380236305048337E-2</v>
      </c>
      <c r="M6">
        <v>3.2223415682062294E-2</v>
      </c>
      <c r="N6">
        <v>0.2851772287862514</v>
      </c>
      <c r="O6">
        <v>0</v>
      </c>
      <c r="P6">
        <v>2.6852846401718582E-2</v>
      </c>
      <c r="Q6">
        <v>3.2491944146079484E-2</v>
      </c>
      <c r="R6">
        <f t="shared" si="18"/>
        <v>0.35526315789473689</v>
      </c>
      <c r="S6">
        <f t="shared" si="19"/>
        <v>5.9344790547798065E-2</v>
      </c>
      <c r="T6" s="27">
        <f t="shared" si="0"/>
        <v>-4.6660841463484175</v>
      </c>
      <c r="U6" s="27">
        <f t="shared" si="1"/>
        <v>-2.0062501570141866</v>
      </c>
      <c r="V6" s="27">
        <f t="shared" si="2"/>
        <v>-2.7297103507355431</v>
      </c>
      <c r="W6" s="27">
        <f t="shared" si="3"/>
        <v>-1.9005680632577757</v>
      </c>
      <c r="X6" s="27">
        <f t="shared" si="4"/>
        <v>-3.8282273873843446</v>
      </c>
      <c r="Y6" s="27">
        <f t="shared" si="5"/>
        <v>-4.0971579669663409</v>
      </c>
      <c r="Z6" s="27">
        <f t="shared" si="6"/>
        <v>-3.2872702182919724</v>
      </c>
      <c r="AA6" s="27">
        <f t="shared" si="7"/>
        <v>-1.2534084266683811</v>
      </c>
      <c r="AB6" s="27">
        <f t="shared" si="8"/>
        <v>-8.4682130091945194</v>
      </c>
      <c r="AC6" s="27">
        <f t="shared" si="9"/>
        <v>-3.4782122304398975</v>
      </c>
      <c r="AD6" s="27">
        <f t="shared" si="10"/>
        <v>-3.2847283563757785</v>
      </c>
      <c r="AE6" s="27">
        <f t="shared" si="11"/>
        <v>-0.59598343210629723</v>
      </c>
      <c r="AF6" s="27">
        <f t="shared" si="12"/>
        <v>-2.7426108001214402</v>
      </c>
      <c r="AG6" t="s">
        <v>515</v>
      </c>
      <c r="AH6">
        <f t="shared" si="13"/>
        <v>14.500537056928037</v>
      </c>
      <c r="AI6">
        <f t="shared" si="14"/>
        <v>28.51772287862514</v>
      </c>
      <c r="AJ6">
        <v>2.2036310743168919</v>
      </c>
      <c r="AK6">
        <v>0.7777850824188296</v>
      </c>
      <c r="AL6">
        <v>18.796992481203009</v>
      </c>
      <c r="AM6">
        <f t="shared" si="15"/>
        <v>35.526315789473692</v>
      </c>
      <c r="AN6">
        <f t="shared" si="16"/>
        <v>5.934479054779807</v>
      </c>
      <c r="AO6">
        <f t="shared" si="17"/>
        <v>43.018259935553175</v>
      </c>
      <c r="AP6">
        <v>17</v>
      </c>
      <c r="AQ6">
        <v>4</v>
      </c>
      <c r="AR6">
        <v>6</v>
      </c>
      <c r="AS6">
        <v>7</v>
      </c>
      <c r="AT6">
        <v>1</v>
      </c>
      <c r="AU6">
        <v>1</v>
      </c>
      <c r="AV6">
        <v>0</v>
      </c>
      <c r="AX6" s="93" t="s">
        <v>546</v>
      </c>
      <c r="AY6" s="38">
        <v>1.3374777254149552</v>
      </c>
      <c r="AZ6" s="38">
        <v>1.5142349758445206</v>
      </c>
      <c r="BA6" s="38">
        <v>2.0844226112187241</v>
      </c>
      <c r="BB6" s="38">
        <v>1.9346721883211633</v>
      </c>
      <c r="BC6" s="38">
        <v>1.9030437987910869</v>
      </c>
      <c r="BD6" s="38">
        <v>1.8469260007152739</v>
      </c>
      <c r="BE6" s="38">
        <v>2.0695507059537626</v>
      </c>
      <c r="BF6" s="38">
        <v>1.8787898007267854</v>
      </c>
      <c r="BG6" s="38">
        <v>1.5012193782641807</v>
      </c>
      <c r="BH6" s="38">
        <v>2.1734290309993818</v>
      </c>
      <c r="BI6" s="38">
        <v>1.9101946551122502</v>
      </c>
      <c r="BJ6" s="38">
        <v>1.3203940151644575</v>
      </c>
      <c r="BK6" s="38">
        <v>2.4084528127778104</v>
      </c>
      <c r="BL6" s="38">
        <v>2.2508177032970682</v>
      </c>
      <c r="BM6" s="38">
        <v>1.983260209252321</v>
      </c>
      <c r="BN6" s="38">
        <v>2.1131872043598321</v>
      </c>
      <c r="BO6" s="38">
        <v>2.0376020913462409</v>
      </c>
      <c r="BP6" s="38">
        <v>1.7773744861413523</v>
      </c>
      <c r="BR6" t="s">
        <v>230</v>
      </c>
      <c r="BS6" t="s">
        <v>553</v>
      </c>
      <c r="BT6">
        <v>-1</v>
      </c>
      <c r="BU6">
        <v>8.9553980362320873E-2</v>
      </c>
      <c r="BV6">
        <v>6.2067773176678109E-2</v>
      </c>
      <c r="BW6">
        <v>0.33333333333333348</v>
      </c>
      <c r="BX6">
        <v>0</v>
      </c>
      <c r="BY6">
        <v>5.5456347422054963E-2</v>
      </c>
      <c r="BZ6">
        <v>5.8241803309209444E-2</v>
      </c>
      <c r="CA6">
        <v>-1.1666666666666665</v>
      </c>
      <c r="CB6">
        <v>-0.33333333333333304</v>
      </c>
      <c r="CC6">
        <v>0.66666666666666696</v>
      </c>
      <c r="CE6" s="92" t="s">
        <v>555</v>
      </c>
      <c r="CF6" s="38">
        <v>2.3629946437022601E-2</v>
      </c>
      <c r="CG6" s="38">
        <v>4.7394312022759837E-2</v>
      </c>
      <c r="CH6" s="38">
        <v>2.658934640090458E-2</v>
      </c>
      <c r="CK6" s="93" t="s">
        <v>565</v>
      </c>
      <c r="CL6" s="38">
        <v>41.216890118279053</v>
      </c>
      <c r="CM6" s="38">
        <v>51.343382871601669</v>
      </c>
      <c r="CN6" s="95">
        <f t="shared" ref="CN6:CN13" si="20">(CM6-CL6)/CL6</f>
        <v>0.24568793822782065</v>
      </c>
    </row>
    <row r="7" spans="1:92">
      <c r="A7">
        <v>6</v>
      </c>
      <c r="B7" t="s">
        <v>23</v>
      </c>
      <c r="C7" t="s">
        <v>16</v>
      </c>
      <c r="D7" t="s">
        <v>473</v>
      </c>
      <c r="E7" s="25" t="s">
        <v>479</v>
      </c>
      <c r="F7" t="s">
        <v>258</v>
      </c>
      <c r="G7" s="27">
        <v>0</v>
      </c>
      <c r="H7">
        <v>6.7047075606276763E-2</v>
      </c>
      <c r="I7">
        <v>0.25202092249167846</v>
      </c>
      <c r="J7">
        <v>0.18544935805991439</v>
      </c>
      <c r="K7">
        <v>0</v>
      </c>
      <c r="L7">
        <v>0</v>
      </c>
      <c r="M7">
        <v>5.2781740370898722E-2</v>
      </c>
      <c r="N7">
        <v>0.29029957203994294</v>
      </c>
      <c r="O7">
        <v>0</v>
      </c>
      <c r="P7">
        <v>1.9020446980504042E-2</v>
      </c>
      <c r="Q7">
        <v>3.3523537803138374E-2</v>
      </c>
      <c r="R7">
        <f t="shared" si="18"/>
        <v>0.34308131241084167</v>
      </c>
      <c r="S7">
        <f t="shared" si="19"/>
        <v>5.2543984783642417E-2</v>
      </c>
      <c r="T7" s="27">
        <f t="shared" si="0"/>
        <v>-5.5172520730881915</v>
      </c>
      <c r="U7" s="27">
        <f t="shared" si="1"/>
        <v>-2.6272592295938511</v>
      </c>
      <c r="V7" s="27">
        <f t="shared" si="2"/>
        <v>-1.3221311577415438</v>
      </c>
      <c r="W7" s="27">
        <f t="shared" si="3"/>
        <v>-1.6599474196749462</v>
      </c>
      <c r="X7" s="27">
        <f t="shared" si="4"/>
        <v>-8.2542687700901833</v>
      </c>
      <c r="Y7" s="27">
        <f t="shared" si="5"/>
        <v>-8.3530258452023247</v>
      </c>
      <c r="Z7" s="27">
        <f t="shared" si="6"/>
        <v>-2.8468845314168512</v>
      </c>
      <c r="AA7" s="27">
        <f t="shared" si="7"/>
        <v>-1.2356189131591115</v>
      </c>
      <c r="AB7" s="27">
        <f t="shared" si="8"/>
        <v>-8.4682130091945194</v>
      </c>
      <c r="AC7" s="27">
        <f t="shared" si="9"/>
        <v>-3.7723371378623614</v>
      </c>
      <c r="AD7" s="27">
        <f t="shared" si="10"/>
        <v>-3.2574187187495176</v>
      </c>
      <c r="AE7" s="27">
        <f t="shared" si="11"/>
        <v>-0.64959276614954564</v>
      </c>
      <c r="AF7" s="27">
        <f t="shared" si="12"/>
        <v>-2.8548394469361997</v>
      </c>
      <c r="AG7" t="s">
        <v>515</v>
      </c>
      <c r="AH7">
        <f t="shared" si="13"/>
        <v>18.54493580599144</v>
      </c>
      <c r="AI7">
        <f t="shared" si="14"/>
        <v>29.029957203994293</v>
      </c>
      <c r="AJ7">
        <v>1.9675702187355271</v>
      </c>
      <c r="AK7">
        <v>0.74555796748165915</v>
      </c>
      <c r="AL7">
        <v>31.906799809795523</v>
      </c>
      <c r="AM7">
        <f t="shared" si="15"/>
        <v>34.308131241084169</v>
      </c>
      <c r="AN7">
        <f t="shared" si="16"/>
        <v>5.2543984783642417</v>
      </c>
      <c r="AO7">
        <f t="shared" si="17"/>
        <v>47.574893009985729</v>
      </c>
      <c r="AP7">
        <v>14</v>
      </c>
      <c r="AQ7">
        <v>2</v>
      </c>
      <c r="AR7">
        <v>6</v>
      </c>
      <c r="AS7">
        <v>6</v>
      </c>
      <c r="AT7">
        <v>0</v>
      </c>
      <c r="AU7">
        <v>3</v>
      </c>
      <c r="AV7">
        <v>22.2</v>
      </c>
      <c r="AX7" s="93" t="s">
        <v>547</v>
      </c>
      <c r="AY7" s="38">
        <v>0.56409300287729414</v>
      </c>
      <c r="AZ7" s="38">
        <v>0.68594211402973393</v>
      </c>
      <c r="BA7" s="38">
        <v>0.85466361707796368</v>
      </c>
      <c r="BB7" s="38">
        <v>0.77414773794584157</v>
      </c>
      <c r="BC7" s="38">
        <v>0.77856682982408243</v>
      </c>
      <c r="BD7" s="38">
        <v>0.69657059613745498</v>
      </c>
      <c r="BE7" s="38">
        <v>0.73151262312453513</v>
      </c>
      <c r="BF7" s="38">
        <v>0.69624071188190673</v>
      </c>
      <c r="BG7" s="38">
        <v>0.60450095927488257</v>
      </c>
      <c r="BH7" s="38">
        <v>0.77582046518618208</v>
      </c>
      <c r="BI7" s="38">
        <v>0.74584254741591394</v>
      </c>
      <c r="BJ7" s="38">
        <v>0.59129719550766657</v>
      </c>
      <c r="BK7" s="38">
        <v>0.82767417792079667</v>
      </c>
      <c r="BL7" s="38">
        <v>0.77750220451610375</v>
      </c>
      <c r="BM7" s="38">
        <v>0.80072085433225337</v>
      </c>
      <c r="BN7" s="38">
        <v>0.75526641292708041</v>
      </c>
      <c r="BO7" s="38">
        <v>0.77237755806312569</v>
      </c>
      <c r="BP7" s="38">
        <v>0.70154707629532009</v>
      </c>
      <c r="BR7" t="s">
        <v>298</v>
      </c>
      <c r="BS7" t="s">
        <v>553</v>
      </c>
      <c r="BT7">
        <v>-1.1666666666666661</v>
      </c>
      <c r="BU7">
        <v>0.11616999735300437</v>
      </c>
      <c r="BV7">
        <v>7.1764512559520544E-2</v>
      </c>
      <c r="BW7">
        <v>0.99999999999999978</v>
      </c>
      <c r="BX7">
        <v>9.25</v>
      </c>
      <c r="BY7">
        <v>0.13024894786814584</v>
      </c>
      <c r="BZ7">
        <v>0.13465523720294104</v>
      </c>
      <c r="CA7">
        <v>-0.83333333333333337</v>
      </c>
      <c r="CB7">
        <v>-0.83333333333333304</v>
      </c>
      <c r="CC7">
        <v>0.33333333333333304</v>
      </c>
      <c r="CK7" s="93" t="s">
        <v>566</v>
      </c>
      <c r="CL7" s="38">
        <v>9.2388978141349813</v>
      </c>
      <c r="CM7" s="38">
        <v>10.116414716234022</v>
      </c>
      <c r="CN7" s="95">
        <f t="shared" si="20"/>
        <v>9.4980691393348943E-2</v>
      </c>
    </row>
    <row r="8" spans="1:92">
      <c r="A8">
        <v>7</v>
      </c>
      <c r="B8" t="s">
        <v>458</v>
      </c>
      <c r="C8" t="s">
        <v>16</v>
      </c>
      <c r="D8" t="s">
        <v>474</v>
      </c>
      <c r="E8" s="25" t="s">
        <v>479</v>
      </c>
      <c r="F8" t="s">
        <v>258</v>
      </c>
      <c r="G8" s="27">
        <v>0</v>
      </c>
      <c r="H8">
        <v>0.11173054587688735</v>
      </c>
      <c r="I8">
        <v>0.12078977932636469</v>
      </c>
      <c r="J8">
        <v>5.1103368176538898E-2</v>
      </c>
      <c r="K8">
        <v>2.3228803716608595E-2</v>
      </c>
      <c r="L8">
        <v>0</v>
      </c>
      <c r="M8">
        <v>0.23693379790940772</v>
      </c>
      <c r="N8">
        <v>2.8339140534262484E-2</v>
      </c>
      <c r="O8">
        <v>0</v>
      </c>
      <c r="P8">
        <v>4.6457607433217189E-3</v>
      </c>
      <c r="Q8">
        <v>9.3379790940766538E-2</v>
      </c>
      <c r="R8">
        <f t="shared" si="18"/>
        <v>0.2885017421602788</v>
      </c>
      <c r="S8">
        <f t="shared" si="19"/>
        <v>9.8025551684088261E-2</v>
      </c>
      <c r="T8" s="27">
        <f t="shared" si="0"/>
        <v>-5.5172520730881915</v>
      </c>
      <c r="U8" s="27">
        <f t="shared" si="1"/>
        <v>-2.1436911700938439</v>
      </c>
      <c r="V8" s="27">
        <f t="shared" si="2"/>
        <v>-2.0159689081542669</v>
      </c>
      <c r="W8" s="27">
        <f t="shared" si="3"/>
        <v>-2.8978745055120285</v>
      </c>
      <c r="X8" s="27">
        <f t="shared" si="4"/>
        <v>-3.750961929042627</v>
      </c>
      <c r="Y8" s="27">
        <f t="shared" si="5"/>
        <v>-8.3530258452023247</v>
      </c>
      <c r="Z8" s="27">
        <f t="shared" si="6"/>
        <v>-1.4129095574583046</v>
      </c>
      <c r="AA8" s="27">
        <f t="shared" si="7"/>
        <v>-3.554396262667626</v>
      </c>
      <c r="AB8" s="27">
        <f t="shared" si="8"/>
        <v>-8.4682130091945194</v>
      </c>
      <c r="AC8" s="27">
        <f t="shared" si="9"/>
        <v>-4.7599143848946355</v>
      </c>
      <c r="AD8" s="27">
        <f t="shared" si="10"/>
        <v>-2.3159756305177899</v>
      </c>
      <c r="AE8" s="27">
        <f t="shared" si="11"/>
        <v>-0.90267184433935099</v>
      </c>
      <c r="AF8" s="27">
        <f t="shared" si="12"/>
        <v>-2.2701326212956721</v>
      </c>
      <c r="AG8" t="s">
        <v>515</v>
      </c>
      <c r="AH8">
        <f t="shared" si="13"/>
        <v>5.1103368176538897</v>
      </c>
      <c r="AI8">
        <f t="shared" si="14"/>
        <v>2.8339140534262484</v>
      </c>
      <c r="AJ8">
        <v>2.1605634753194116</v>
      </c>
      <c r="AK8">
        <v>0.81868758631112981</v>
      </c>
      <c r="AL8">
        <v>23.252032520325205</v>
      </c>
      <c r="AM8">
        <f t="shared" si="15"/>
        <v>28.850174216027881</v>
      </c>
      <c r="AN8">
        <f t="shared" si="16"/>
        <v>9.8025551684088263</v>
      </c>
      <c r="AO8">
        <f t="shared" si="17"/>
        <v>7.9442508710801381</v>
      </c>
      <c r="AP8">
        <v>14</v>
      </c>
      <c r="AQ8">
        <v>2</v>
      </c>
      <c r="AR8">
        <v>6</v>
      </c>
      <c r="AS8">
        <v>6</v>
      </c>
      <c r="AT8">
        <v>1</v>
      </c>
      <c r="AU8">
        <v>1</v>
      </c>
      <c r="AV8">
        <v>0</v>
      </c>
      <c r="AX8" s="93" t="s">
        <v>548</v>
      </c>
      <c r="AY8" s="38">
        <v>0.83333333333333337</v>
      </c>
      <c r="AZ8" s="38">
        <v>0.33333333333333331</v>
      </c>
      <c r="BA8" s="38">
        <v>0.66666666666666663</v>
      </c>
      <c r="BB8" s="38">
        <v>1.3333333333333333</v>
      </c>
      <c r="BC8" s="38">
        <v>1.6666666666666667</v>
      </c>
      <c r="BD8" s="38">
        <v>1.1666666666666667</v>
      </c>
      <c r="BE8" s="38">
        <v>3.3333333333333335</v>
      </c>
      <c r="BF8" s="38">
        <v>4.666666666666667</v>
      </c>
      <c r="BG8" s="38">
        <v>4.666666666666667</v>
      </c>
      <c r="BH8" s="38">
        <v>2</v>
      </c>
      <c r="BI8" s="38">
        <v>4</v>
      </c>
      <c r="BJ8" s="38">
        <v>5.833333333333333</v>
      </c>
      <c r="BK8" s="38">
        <v>2</v>
      </c>
      <c r="BL8" s="38">
        <v>0.66666666666666663</v>
      </c>
      <c r="BM8" s="38">
        <v>0.83333333333333337</v>
      </c>
      <c r="BN8" s="38">
        <v>1.6666666666666667</v>
      </c>
      <c r="BO8" s="38">
        <v>1.5</v>
      </c>
      <c r="BP8" s="38">
        <v>2</v>
      </c>
      <c r="BR8" t="s">
        <v>431</v>
      </c>
      <c r="BS8" t="s">
        <v>553</v>
      </c>
      <c r="BT8">
        <v>-2.5</v>
      </c>
      <c r="BU8">
        <v>0.14315688075471322</v>
      </c>
      <c r="BV8">
        <v>0.11544254849388247</v>
      </c>
      <c r="BW8">
        <v>1.4999999999999998</v>
      </c>
      <c r="BX8">
        <v>3.7</v>
      </c>
      <c r="BY8">
        <v>7.6746663595873468E-2</v>
      </c>
      <c r="BZ8">
        <v>7.3704578685122604E-2</v>
      </c>
      <c r="CA8">
        <v>-3.1666666666666665</v>
      </c>
      <c r="CB8">
        <v>-1.5</v>
      </c>
      <c r="CC8">
        <v>2.1666666666666665</v>
      </c>
      <c r="CK8" s="93" t="s">
        <v>567</v>
      </c>
      <c r="CL8" s="38">
        <v>13.936525161360239</v>
      </c>
      <c r="CM8" s="38">
        <v>11.097080308017397</v>
      </c>
      <c r="CN8" s="95">
        <f t="shared" si="20"/>
        <v>-0.20374123538450997</v>
      </c>
    </row>
    <row r="9" spans="1:92">
      <c r="A9">
        <v>8</v>
      </c>
      <c r="B9" t="s">
        <v>460</v>
      </c>
      <c r="C9" t="s">
        <v>16</v>
      </c>
      <c r="D9" t="s">
        <v>474</v>
      </c>
      <c r="E9" s="25" t="s">
        <v>479</v>
      </c>
      <c r="F9" t="s">
        <v>258</v>
      </c>
      <c r="G9" s="27">
        <v>1.0131712259371834E-2</v>
      </c>
      <c r="H9">
        <v>0.11676798378926039</v>
      </c>
      <c r="I9">
        <v>0.14184397163120568</v>
      </c>
      <c r="J9">
        <v>5.1165146909827756E-2</v>
      </c>
      <c r="K9">
        <v>3.0395136778115502E-2</v>
      </c>
      <c r="L9">
        <v>0</v>
      </c>
      <c r="M9">
        <v>0.13677811550151975</v>
      </c>
      <c r="N9">
        <v>0.23834853090172239</v>
      </c>
      <c r="O9">
        <v>2.5582573454913878E-2</v>
      </c>
      <c r="P9">
        <v>5.3191489361702126E-3</v>
      </c>
      <c r="Q9">
        <v>2.5835866261398176E-2</v>
      </c>
      <c r="R9">
        <f t="shared" si="18"/>
        <v>0.43110435663627156</v>
      </c>
      <c r="S9">
        <f t="shared" si="19"/>
        <v>3.115501519756839E-2</v>
      </c>
      <c r="T9" s="27">
        <f t="shared" si="0"/>
        <v>-4.2552508665239532</v>
      </c>
      <c r="U9" s="27">
        <f t="shared" si="1"/>
        <v>-2.1013604892622686</v>
      </c>
      <c r="V9" s="27">
        <f t="shared" si="2"/>
        <v>-1.8672642703382711</v>
      </c>
      <c r="W9" s="27">
        <f t="shared" si="3"/>
        <v>-2.8967499986545859</v>
      </c>
      <c r="X9" s="27">
        <f t="shared" si="4"/>
        <v>-3.4846843665198066</v>
      </c>
      <c r="Y9" s="27">
        <f t="shared" si="5"/>
        <v>-8.3530258452023247</v>
      </c>
      <c r="Z9" s="27">
        <f t="shared" si="6"/>
        <v>-1.9482137467175509</v>
      </c>
      <c r="AA9" s="27">
        <f t="shared" si="7"/>
        <v>-1.4326334099217231</v>
      </c>
      <c r="AB9" s="27">
        <f t="shared" si="8"/>
        <v>-3.6574534017591676</v>
      </c>
      <c r="AC9" s="27">
        <f t="shared" si="9"/>
        <v>-4.6839564192076999</v>
      </c>
      <c r="AD9" s="27">
        <f t="shared" si="10"/>
        <v>-3.4815087840010217</v>
      </c>
      <c r="AE9" s="27">
        <f t="shared" si="11"/>
        <v>-0.27734682616506889</v>
      </c>
      <c r="AF9" s="27">
        <f t="shared" si="12"/>
        <v>-3.3224105581189103</v>
      </c>
      <c r="AG9" t="s">
        <v>515</v>
      </c>
      <c r="AH9">
        <f t="shared" si="13"/>
        <v>5.1165146909827754</v>
      </c>
      <c r="AI9">
        <f t="shared" si="14"/>
        <v>23.834853090172238</v>
      </c>
      <c r="AJ9">
        <v>2.08484543556043</v>
      </c>
      <c r="AK9">
        <v>0.78999626577433024</v>
      </c>
      <c r="AL9">
        <v>26.874366767983794</v>
      </c>
      <c r="AM9">
        <f t="shared" si="15"/>
        <v>43.110435663627158</v>
      </c>
      <c r="AN9">
        <f t="shared" si="16"/>
        <v>3.115501519756839</v>
      </c>
      <c r="AO9">
        <f t="shared" si="17"/>
        <v>28.951367781155014</v>
      </c>
      <c r="AP9">
        <v>14</v>
      </c>
      <c r="AQ9">
        <v>1</v>
      </c>
      <c r="AR9">
        <v>8</v>
      </c>
      <c r="AS9">
        <v>5</v>
      </c>
      <c r="AT9">
        <v>0</v>
      </c>
      <c r="AU9">
        <v>2</v>
      </c>
      <c r="AV9">
        <v>0</v>
      </c>
      <c r="AX9" s="93" t="s">
        <v>549</v>
      </c>
      <c r="AY9" s="38">
        <v>1.8499999999999999</v>
      </c>
      <c r="AZ9" s="38">
        <v>1.8499999999999999</v>
      </c>
      <c r="BA9" s="38">
        <v>1.8499999999999999</v>
      </c>
      <c r="BB9" s="38">
        <v>0</v>
      </c>
      <c r="BC9" s="38">
        <v>1.8499999999999999</v>
      </c>
      <c r="BD9" s="38">
        <v>7.3999999999999995</v>
      </c>
      <c r="BE9" s="38">
        <v>9.25</v>
      </c>
      <c r="BF9" s="38">
        <v>14.799999999999999</v>
      </c>
      <c r="BG9" s="38">
        <v>27.749999999999996</v>
      </c>
      <c r="BH9" s="38">
        <v>7.3999999999999995</v>
      </c>
      <c r="BI9" s="38">
        <v>20.349999999999998</v>
      </c>
      <c r="BJ9" s="38">
        <v>49.949999999999996</v>
      </c>
      <c r="BK9" s="38">
        <v>0</v>
      </c>
      <c r="BL9" s="38">
        <v>0</v>
      </c>
      <c r="BM9" s="38">
        <v>1.8499999999999999</v>
      </c>
      <c r="BN9" s="38">
        <v>3.6999999999999997</v>
      </c>
      <c r="BO9" s="38">
        <v>1.8499999999999999</v>
      </c>
      <c r="BP9" s="38">
        <v>0</v>
      </c>
      <c r="BR9" t="s">
        <v>244</v>
      </c>
      <c r="BS9" t="s">
        <v>552</v>
      </c>
      <c r="BT9">
        <v>1.8333333333333321</v>
      </c>
      <c r="BU9">
        <v>-3.0470602704187222E-2</v>
      </c>
      <c r="BV9">
        <v>-3.6702749436933968E-2</v>
      </c>
      <c r="BW9">
        <v>1.9999999999999996</v>
      </c>
      <c r="BX9">
        <v>7.3999999999999986</v>
      </c>
      <c r="BY9">
        <v>-2.2100948499564094E-2</v>
      </c>
      <c r="BZ9">
        <v>-1.3769844738724044E-2</v>
      </c>
      <c r="CA9">
        <v>1.666666666666667</v>
      </c>
      <c r="CB9">
        <v>1.3333333333333339</v>
      </c>
      <c r="CC9">
        <v>-1.5</v>
      </c>
      <c r="CK9" s="92" t="s">
        <v>479</v>
      </c>
      <c r="CL9" s="38"/>
      <c r="CM9" s="38"/>
      <c r="CN9" s="95"/>
    </row>
    <row r="10" spans="1:92">
      <c r="A10">
        <v>9</v>
      </c>
      <c r="B10" t="s">
        <v>461</v>
      </c>
      <c r="C10" t="s">
        <v>16</v>
      </c>
      <c r="D10" t="s">
        <v>474</v>
      </c>
      <c r="E10" s="25" t="s">
        <v>479</v>
      </c>
      <c r="F10" t="s">
        <v>258</v>
      </c>
      <c r="G10" s="27">
        <v>0</v>
      </c>
      <c r="H10">
        <v>9.6337579617834429E-2</v>
      </c>
      <c r="I10">
        <v>0.12738853503184719</v>
      </c>
      <c r="J10">
        <v>0.13826963906581746</v>
      </c>
      <c r="K10">
        <v>1.5923566878980899E-2</v>
      </c>
      <c r="L10">
        <v>0</v>
      </c>
      <c r="M10">
        <v>0.15950106157112529</v>
      </c>
      <c r="N10">
        <v>0.19134819532908709</v>
      </c>
      <c r="O10">
        <v>2.6539278131634828E-2</v>
      </c>
      <c r="P10">
        <v>5.3078556263269653E-3</v>
      </c>
      <c r="Q10">
        <v>7.4840764331210202E-2</v>
      </c>
      <c r="R10">
        <f t="shared" si="18"/>
        <v>0.3933121019108281</v>
      </c>
      <c r="S10">
        <f t="shared" si="19"/>
        <v>8.0148619957537165E-2</v>
      </c>
      <c r="T10" s="27">
        <f t="shared" si="0"/>
        <v>-5.5172520730881915</v>
      </c>
      <c r="U10" s="27">
        <f t="shared" si="1"/>
        <v>-2.2853802713544633</v>
      </c>
      <c r="V10" s="27">
        <f t="shared" si="2"/>
        <v>-1.9669513800937388</v>
      </c>
      <c r="W10" s="27">
        <f t="shared" si="3"/>
        <v>-1.9469189705450431</v>
      </c>
      <c r="X10" s="27">
        <f t="shared" si="4"/>
        <v>-4.1234899367828612</v>
      </c>
      <c r="Y10" s="27">
        <f t="shared" si="5"/>
        <v>-8.3530258452023247</v>
      </c>
      <c r="Z10" s="27">
        <f t="shared" si="6"/>
        <v>-1.7993526769830297</v>
      </c>
      <c r="AA10" s="27">
        <f t="shared" si="7"/>
        <v>-1.652032395463725</v>
      </c>
      <c r="AB10" s="27">
        <f t="shared" si="8"/>
        <v>-3.6210322969596658</v>
      </c>
      <c r="AC10" s="27">
        <f t="shared" si="9"/>
        <v>-4.6851838783541133</v>
      </c>
      <c r="AD10" s="27">
        <f t="shared" si="10"/>
        <v>-2.5254113431034804</v>
      </c>
      <c r="AE10" s="27">
        <f t="shared" si="11"/>
        <v>-0.43341103849872337</v>
      </c>
      <c r="AF10" s="27">
        <f t="shared" si="12"/>
        <v>-2.4613510665806904</v>
      </c>
      <c r="AG10" t="s">
        <v>515</v>
      </c>
      <c r="AH10">
        <f t="shared" si="13"/>
        <v>13.826963906581746</v>
      </c>
      <c r="AI10">
        <f t="shared" si="14"/>
        <v>19.134819532908708</v>
      </c>
      <c r="AJ10">
        <v>2.3560339900235161</v>
      </c>
      <c r="AK10">
        <v>0.83157662481232764</v>
      </c>
      <c r="AL10">
        <v>22.372611464968163</v>
      </c>
      <c r="AM10">
        <f t="shared" si="15"/>
        <v>39.33121019108281</v>
      </c>
      <c r="AN10">
        <f t="shared" si="16"/>
        <v>8.0148619957537157</v>
      </c>
      <c r="AO10">
        <f t="shared" si="17"/>
        <v>32.961783439490453</v>
      </c>
      <c r="AP10">
        <v>17</v>
      </c>
      <c r="AQ10">
        <v>3</v>
      </c>
      <c r="AR10">
        <v>10</v>
      </c>
      <c r="AS10">
        <v>4</v>
      </c>
      <c r="AT10">
        <v>0</v>
      </c>
      <c r="AU10">
        <v>0</v>
      </c>
      <c r="AV10">
        <v>0</v>
      </c>
      <c r="AX10" s="93" t="s">
        <v>550</v>
      </c>
      <c r="AY10" s="38">
        <v>3.7135645473432087E-2</v>
      </c>
      <c r="AZ10" s="38">
        <v>4.5931774767122228E-2</v>
      </c>
      <c r="BA10" s="38">
        <v>0.17810252434975385</v>
      </c>
      <c r="BB10" s="38">
        <v>0.12589356578417518</v>
      </c>
      <c r="BC10" s="38">
        <v>0.1217525074280441</v>
      </c>
      <c r="BD10" s="38">
        <v>8.1308321939594683E-2</v>
      </c>
      <c r="BE10" s="38">
        <v>9.0214989924283562E-2</v>
      </c>
      <c r="BF10" s="38">
        <v>6.9597811162400172E-2</v>
      </c>
      <c r="BG10" s="38">
        <v>0.10021838771558879</v>
      </c>
      <c r="BH10" s="38">
        <v>7.4788526241903311E-2</v>
      </c>
      <c r="BI10" s="38">
        <v>4.6415581634697979E-2</v>
      </c>
      <c r="BJ10" s="38">
        <v>1.5402866455843517E-2</v>
      </c>
      <c r="BK10" s="38">
        <v>0.11919554346522948</v>
      </c>
      <c r="BL10" s="38">
        <v>9.16703744369219E-2</v>
      </c>
      <c r="BM10" s="38">
        <v>9.9433751977415941E-2</v>
      </c>
      <c r="BN10" s="38">
        <v>7.5637194081711337E-2</v>
      </c>
      <c r="BO10" s="38">
        <v>6.4038856106022543E-2</v>
      </c>
      <c r="BP10" s="38">
        <v>5.4637448260673488E-2</v>
      </c>
      <c r="BR10" t="s">
        <v>286</v>
      </c>
      <c r="BS10" t="s">
        <v>552</v>
      </c>
      <c r="BT10">
        <v>2.8333333333333321</v>
      </c>
      <c r="BU10">
        <v>2.666640069041204E-2</v>
      </c>
      <c r="BV10">
        <v>-3.4338553656036996E-2</v>
      </c>
      <c r="BW10">
        <v>-0.33333333333333393</v>
      </c>
      <c r="BX10">
        <v>7.4</v>
      </c>
      <c r="BY10">
        <v>-7.2306330937769309E-3</v>
      </c>
      <c r="BZ10">
        <v>-5.9133563506524808E-3</v>
      </c>
      <c r="CA10">
        <v>2.6666666666666665</v>
      </c>
      <c r="CB10">
        <v>0</v>
      </c>
      <c r="CC10">
        <v>0.16666666666666652</v>
      </c>
      <c r="CK10" s="93" t="s">
        <v>564</v>
      </c>
      <c r="CL10" s="38">
        <v>24.238221813918408</v>
      </c>
      <c r="CM10" s="38">
        <v>46.541093147494088</v>
      </c>
      <c r="CN10" s="95">
        <f t="shared" si="20"/>
        <v>0.92015295118590823</v>
      </c>
    </row>
    <row r="11" spans="1:92">
      <c r="A11">
        <v>10</v>
      </c>
      <c r="B11" t="s">
        <v>462</v>
      </c>
      <c r="C11" t="s">
        <v>16</v>
      </c>
      <c r="D11" t="s">
        <v>474</v>
      </c>
      <c r="E11" s="25" t="s">
        <v>479</v>
      </c>
      <c r="F11" t="s">
        <v>258</v>
      </c>
      <c r="G11" s="27">
        <v>0</v>
      </c>
      <c r="H11">
        <v>6.2665066026410574E-2</v>
      </c>
      <c r="I11">
        <v>0.18247298919567831</v>
      </c>
      <c r="J11">
        <v>7.202881152460984E-2</v>
      </c>
      <c r="K11">
        <v>9.6038415366146469E-3</v>
      </c>
      <c r="L11">
        <v>0</v>
      </c>
      <c r="M11">
        <v>5.3061224489795916E-2</v>
      </c>
      <c r="N11">
        <v>0.36998799519807923</v>
      </c>
      <c r="O11">
        <v>0</v>
      </c>
      <c r="P11">
        <v>4.8019207683073235E-3</v>
      </c>
      <c r="Q11">
        <v>5.8103241296518601E-2</v>
      </c>
      <c r="R11">
        <f t="shared" si="18"/>
        <v>0.43265306122448977</v>
      </c>
      <c r="S11">
        <f t="shared" si="19"/>
        <v>6.2905162064825923E-2</v>
      </c>
      <c r="T11" s="27">
        <f t="shared" si="0"/>
        <v>-5.5172520730881915</v>
      </c>
      <c r="U11" s="27">
        <f t="shared" si="1"/>
        <v>-2.6901618311530262</v>
      </c>
      <c r="V11" s="27">
        <f t="shared" si="2"/>
        <v>-1.6306730982849038</v>
      </c>
      <c r="W11" s="27">
        <f t="shared" si="3"/>
        <v>-2.5749662244331488</v>
      </c>
      <c r="X11" s="27">
        <f t="shared" si="4"/>
        <v>-4.6186091678960448</v>
      </c>
      <c r="Y11" s="27">
        <f t="shared" si="5"/>
        <v>-8.3530258452023247</v>
      </c>
      <c r="Z11" s="27">
        <f t="shared" si="6"/>
        <v>-2.8420530615991528</v>
      </c>
      <c r="AA11" s="27">
        <f t="shared" si="7"/>
        <v>-0.99320375391748916</v>
      </c>
      <c r="AB11" s="27">
        <f t="shared" si="8"/>
        <v>-8.4682130091945194</v>
      </c>
      <c r="AC11" s="27">
        <f t="shared" si="9"/>
        <v>-4.7417788136552765</v>
      </c>
      <c r="AD11" s="27">
        <f t="shared" si="10"/>
        <v>-2.7615110516834793</v>
      </c>
      <c r="AE11" s="27">
        <f t="shared" si="11"/>
        <v>-0.27103483901862474</v>
      </c>
      <c r="AF11" s="27">
        <f t="shared" si="12"/>
        <v>-2.6885200426346909</v>
      </c>
      <c r="AG11" t="s">
        <v>515</v>
      </c>
      <c r="AH11">
        <f t="shared" si="13"/>
        <v>7.2028811524609839</v>
      </c>
      <c r="AI11">
        <f t="shared" si="14"/>
        <v>36.998799519807925</v>
      </c>
      <c r="AJ11">
        <v>1.7903598074851979</v>
      </c>
      <c r="AK11">
        <v>0.69800980759209608</v>
      </c>
      <c r="AL11">
        <v>24.513805522208887</v>
      </c>
      <c r="AM11">
        <f t="shared" si="15"/>
        <v>43.265306122448976</v>
      </c>
      <c r="AN11">
        <f t="shared" si="16"/>
        <v>6.2905162064825921</v>
      </c>
      <c r="AO11">
        <f t="shared" si="17"/>
        <v>44.201680672268907</v>
      </c>
      <c r="AP11">
        <v>13</v>
      </c>
      <c r="AQ11">
        <v>3</v>
      </c>
      <c r="AR11">
        <v>5</v>
      </c>
      <c r="AS11">
        <v>5</v>
      </c>
      <c r="AT11">
        <v>0</v>
      </c>
      <c r="AU11">
        <v>1</v>
      </c>
      <c r="AV11">
        <v>0</v>
      </c>
      <c r="AX11" s="93" t="s">
        <v>302</v>
      </c>
      <c r="AY11" s="38">
        <v>3.7135645473432087E-2</v>
      </c>
      <c r="AZ11" s="38">
        <v>4.4057312632375605E-2</v>
      </c>
      <c r="BA11" s="38">
        <v>0.17715041542849327</v>
      </c>
      <c r="BB11" s="38">
        <v>0.12156030069123702</v>
      </c>
      <c r="BC11" s="38">
        <v>0.1173462180932489</v>
      </c>
      <c r="BD11" s="38">
        <v>8.1308321939594683E-2</v>
      </c>
      <c r="BE11" s="38">
        <v>8.0227914637941641E-2</v>
      </c>
      <c r="BF11" s="38">
        <v>6.7252045269836247E-2</v>
      </c>
      <c r="BG11" s="38">
        <v>9.4194940716883113E-2</v>
      </c>
      <c r="BH11" s="38">
        <v>6.2199284255738015E-2</v>
      </c>
      <c r="BI11" s="38">
        <v>4.479863604491708E-2</v>
      </c>
      <c r="BJ11" s="38">
        <v>1.5402866455843517E-2</v>
      </c>
      <c r="BK11" s="38">
        <v>5.730321179495048E-2</v>
      </c>
      <c r="BL11" s="38">
        <v>5.0406108757698999E-2</v>
      </c>
      <c r="BM11" s="38">
        <v>9.3970991637424658E-2</v>
      </c>
      <c r="BN11" s="38">
        <v>6.5606704653166384E-2</v>
      </c>
      <c r="BO11" s="38">
        <v>5.8065292030412274E-2</v>
      </c>
      <c r="BP11" s="38">
        <v>3.0795832808808665E-2</v>
      </c>
      <c r="BR11" t="s">
        <v>136</v>
      </c>
      <c r="BS11" t="s">
        <v>552</v>
      </c>
      <c r="BT11">
        <v>2.6666666666666661</v>
      </c>
      <c r="BU11">
        <v>0.10616491491674207</v>
      </c>
      <c r="BV11">
        <v>-4.2764071085673594E-3</v>
      </c>
      <c r="BW11">
        <v>0.66666666666666607</v>
      </c>
      <c r="BX11">
        <v>-7.3999999999999986</v>
      </c>
      <c r="BY11">
        <v>-3.9603014699816162E-2</v>
      </c>
      <c r="BZ11">
        <v>-3.7445291182402501E-2</v>
      </c>
      <c r="CA11">
        <v>1.5000000000000002</v>
      </c>
      <c r="CB11">
        <v>1.5</v>
      </c>
      <c r="CC11">
        <v>-0.66666666666666696</v>
      </c>
      <c r="CK11" s="93" t="s">
        <v>565</v>
      </c>
      <c r="CL11" s="38">
        <v>41.058372132711426</v>
      </c>
      <c r="CM11" s="38">
        <v>34.268618597284387</v>
      </c>
      <c r="CN11" s="95">
        <f t="shared" si="20"/>
        <v>-0.16536830816089773</v>
      </c>
    </row>
    <row r="12" spans="1:92">
      <c r="A12">
        <v>11</v>
      </c>
      <c r="B12" t="s">
        <v>463</v>
      </c>
      <c r="C12" t="s">
        <v>16</v>
      </c>
      <c r="D12" t="s">
        <v>474</v>
      </c>
      <c r="E12" s="25" t="s">
        <v>479</v>
      </c>
      <c r="F12" t="s">
        <v>258</v>
      </c>
      <c r="G12" s="27">
        <v>0</v>
      </c>
      <c r="H12">
        <v>9.4142259414225965E-2</v>
      </c>
      <c r="I12">
        <v>0.1150627615062762</v>
      </c>
      <c r="J12">
        <v>0.12552301255230128</v>
      </c>
      <c r="K12">
        <v>0</v>
      </c>
      <c r="L12">
        <v>0</v>
      </c>
      <c r="M12">
        <v>3.1380753138075319E-2</v>
      </c>
      <c r="N12">
        <v>0.26699790794979084</v>
      </c>
      <c r="O12">
        <v>1.1244769874476987E-2</v>
      </c>
      <c r="P12">
        <v>1.0460251046025104E-2</v>
      </c>
      <c r="Q12">
        <v>4.1841004184100417E-2</v>
      </c>
      <c r="R12">
        <f t="shared" si="18"/>
        <v>0.30962343096234313</v>
      </c>
      <c r="S12">
        <f t="shared" si="19"/>
        <v>5.2301255230125521E-2</v>
      </c>
      <c r="T12" s="27">
        <f t="shared" si="0"/>
        <v>-5.5172520730881915</v>
      </c>
      <c r="U12" s="27">
        <f t="shared" si="1"/>
        <v>-2.3073259475479588</v>
      </c>
      <c r="V12" s="27">
        <f t="shared" si="2"/>
        <v>-2.0605412554150977</v>
      </c>
      <c r="W12" s="27">
        <f t="shared" si="3"/>
        <v>-2.0409750655825545</v>
      </c>
      <c r="X12" s="27">
        <f t="shared" si="4"/>
        <v>-8.2542687700901833</v>
      </c>
      <c r="Y12" s="27">
        <f t="shared" si="5"/>
        <v>-8.3530258452023247</v>
      </c>
      <c r="Z12" s="27">
        <f t="shared" si="6"/>
        <v>-3.3102080139037304</v>
      </c>
      <c r="AA12" s="27">
        <f t="shared" si="7"/>
        <v>-1.319227052327516</v>
      </c>
      <c r="AB12" s="27">
        <f t="shared" si="8"/>
        <v>-4.4691371014693253</v>
      </c>
      <c r="AC12" s="27">
        <f t="shared" si="9"/>
        <v>-4.2402646491878961</v>
      </c>
      <c r="AD12" s="27">
        <f t="shared" si="10"/>
        <v>-3.0608478261553893</v>
      </c>
      <c r="AE12" s="27">
        <f t="shared" si="11"/>
        <v>-0.80188038069641077</v>
      </c>
      <c r="AF12" s="27">
        <f t="shared" si="12"/>
        <v>-2.8590872968549519</v>
      </c>
      <c r="AG12" t="s">
        <v>515</v>
      </c>
      <c r="AH12">
        <f t="shared" si="13"/>
        <v>12.552301255230129</v>
      </c>
      <c r="AI12">
        <f t="shared" si="14"/>
        <v>26.699790794979084</v>
      </c>
      <c r="AJ12">
        <v>1.841013496904353</v>
      </c>
      <c r="AK12">
        <v>0.74087833322085517</v>
      </c>
      <c r="AL12">
        <v>20.920502092050217</v>
      </c>
      <c r="AM12">
        <f t="shared" si="15"/>
        <v>30.962343096234314</v>
      </c>
      <c r="AN12">
        <f t="shared" si="16"/>
        <v>5.2301255230125516</v>
      </c>
      <c r="AO12">
        <f t="shared" si="17"/>
        <v>39.252092050209214</v>
      </c>
      <c r="AP12">
        <v>12</v>
      </c>
      <c r="AQ12">
        <v>2</v>
      </c>
      <c r="AR12">
        <v>7</v>
      </c>
      <c r="AS12">
        <v>3</v>
      </c>
      <c r="AT12">
        <v>0</v>
      </c>
      <c r="AU12">
        <v>3</v>
      </c>
      <c r="AV12">
        <v>11.1</v>
      </c>
      <c r="AX12" s="93" t="s">
        <v>560</v>
      </c>
      <c r="AY12" s="38">
        <v>2.1666666666666665</v>
      </c>
      <c r="AZ12" s="38">
        <v>2.5</v>
      </c>
      <c r="BA12" s="38">
        <v>1.1666666666666667</v>
      </c>
      <c r="BB12" s="38">
        <v>2</v>
      </c>
      <c r="BC12" s="38">
        <v>1.6666666666666667</v>
      </c>
      <c r="BD12" s="38">
        <v>3.5</v>
      </c>
      <c r="BE12" s="38">
        <v>3</v>
      </c>
      <c r="BF12" s="38">
        <v>2.8333333333333335</v>
      </c>
      <c r="BG12" s="38">
        <v>1.8333333333333333</v>
      </c>
      <c r="BH12" s="38">
        <v>3.3333333333333335</v>
      </c>
      <c r="BI12" s="38">
        <v>3.3333333333333335</v>
      </c>
      <c r="BJ12" s="38">
        <v>4</v>
      </c>
      <c r="BK12" s="38">
        <v>1</v>
      </c>
      <c r="BL12" s="38">
        <v>3</v>
      </c>
      <c r="BM12" s="38">
        <v>1</v>
      </c>
      <c r="BN12" s="38">
        <v>3.1666666666666665</v>
      </c>
      <c r="BO12" s="38">
        <v>2.3333333333333335</v>
      </c>
      <c r="BP12" s="38">
        <v>2.5</v>
      </c>
      <c r="BR12" t="s">
        <v>470</v>
      </c>
      <c r="BS12" t="s">
        <v>553</v>
      </c>
      <c r="BT12">
        <v>-2.3333333333333339</v>
      </c>
      <c r="BU12">
        <v>-6.7603327360350018E-2</v>
      </c>
      <c r="BV12">
        <v>1.6745149124830383E-2</v>
      </c>
      <c r="BW12">
        <v>2</v>
      </c>
      <c r="BX12">
        <v>7.3999999999999977</v>
      </c>
      <c r="BY12">
        <v>1.6803071369106748E-2</v>
      </c>
      <c r="BZ12">
        <v>2.2123737356007526E-2</v>
      </c>
      <c r="CA12">
        <v>-1.6666666666666667</v>
      </c>
      <c r="CB12">
        <v>-2.666666666666667</v>
      </c>
      <c r="CC12">
        <v>1.8333333333333335</v>
      </c>
      <c r="CK12" s="93" t="s">
        <v>566</v>
      </c>
      <c r="CL12" s="38">
        <v>7.3319429770296232</v>
      </c>
      <c r="CM12" s="38">
        <v>11.180415362335099</v>
      </c>
      <c r="CN12" s="95">
        <f t="shared" si="20"/>
        <v>0.52489120515017973</v>
      </c>
    </row>
    <row r="13" spans="1:92">
      <c r="A13">
        <v>12</v>
      </c>
      <c r="B13" t="s">
        <v>464</v>
      </c>
      <c r="C13" t="s">
        <v>16</v>
      </c>
      <c r="D13" t="s">
        <v>474</v>
      </c>
      <c r="E13" s="25" t="s">
        <v>479</v>
      </c>
      <c r="F13" t="s">
        <v>258</v>
      </c>
      <c r="G13" s="27">
        <v>0</v>
      </c>
      <c r="H13">
        <v>0.122578933404086</v>
      </c>
      <c r="I13">
        <v>9.0209604669673663E-2</v>
      </c>
      <c r="J13">
        <v>0.11143539400371456</v>
      </c>
      <c r="K13">
        <v>5.3064473335102157E-3</v>
      </c>
      <c r="L13">
        <v>0</v>
      </c>
      <c r="M13">
        <v>2.6532236667551078E-2</v>
      </c>
      <c r="N13">
        <v>0.23932077474131075</v>
      </c>
      <c r="O13">
        <v>0</v>
      </c>
      <c r="P13">
        <v>5.3064473335102157E-3</v>
      </c>
      <c r="Q13">
        <v>5.4391085168479708E-2</v>
      </c>
      <c r="R13">
        <f t="shared" si="18"/>
        <v>0.27115945874237202</v>
      </c>
      <c r="S13">
        <f t="shared" si="19"/>
        <v>5.9697532501989926E-2</v>
      </c>
      <c r="T13" s="27">
        <f t="shared" si="0"/>
        <v>-5.5172520730881915</v>
      </c>
      <c r="U13" s="27">
        <f t="shared" si="1"/>
        <v>-2.0546532628900405</v>
      </c>
      <c r="V13" s="27">
        <f t="shared" si="2"/>
        <v>-2.2808307424234586</v>
      </c>
      <c r="W13" s="27">
        <f t="shared" si="3"/>
        <v>-2.1563637012021872</v>
      </c>
      <c r="X13" s="27">
        <f t="shared" si="4"/>
        <v>-5.1907228642443561</v>
      </c>
      <c r="Y13" s="27">
        <f t="shared" si="5"/>
        <v>-8.3530258452023247</v>
      </c>
      <c r="Z13" s="27">
        <f t="shared" si="6"/>
        <v>-3.4535021599241138</v>
      </c>
      <c r="AA13" s="27">
        <f t="shared" si="7"/>
        <v>-1.4285664915868272</v>
      </c>
      <c r="AB13" s="27">
        <f t="shared" si="8"/>
        <v>-8.4682130091945194</v>
      </c>
      <c r="AC13" s="27">
        <f t="shared" si="9"/>
        <v>-4.6853370500681546</v>
      </c>
      <c r="AD13" s="27">
        <f t="shared" si="10"/>
        <v>-2.8223815779402517</v>
      </c>
      <c r="AE13" s="27">
        <f t="shared" si="11"/>
        <v>-0.98874791533162387</v>
      </c>
      <c r="AF13" s="27">
        <f t="shared" si="12"/>
        <v>-2.737119406122499</v>
      </c>
      <c r="AG13" t="s">
        <v>515</v>
      </c>
      <c r="AH13">
        <f t="shared" si="13"/>
        <v>11.143539400371456</v>
      </c>
      <c r="AI13">
        <f t="shared" si="14"/>
        <v>23.932077474131074</v>
      </c>
      <c r="AJ13">
        <v>1.9927963427845365</v>
      </c>
      <c r="AK13">
        <v>0.75511673066801521</v>
      </c>
      <c r="AL13">
        <v>21.278853807375967</v>
      </c>
      <c r="AM13">
        <f t="shared" si="15"/>
        <v>27.115945874237202</v>
      </c>
      <c r="AN13">
        <f t="shared" si="16"/>
        <v>5.9697532501989929</v>
      </c>
      <c r="AO13">
        <f t="shared" si="17"/>
        <v>35.075616874502529</v>
      </c>
      <c r="AP13">
        <v>14</v>
      </c>
      <c r="AQ13">
        <v>3</v>
      </c>
      <c r="AR13">
        <v>6</v>
      </c>
      <c r="AS13">
        <v>5</v>
      </c>
      <c r="AT13">
        <v>0</v>
      </c>
      <c r="AU13">
        <v>2</v>
      </c>
      <c r="AV13">
        <v>0</v>
      </c>
      <c r="AX13" s="93" t="s">
        <v>559</v>
      </c>
      <c r="AY13" s="38">
        <v>5.166666666666667</v>
      </c>
      <c r="AZ13" s="38">
        <v>3.5</v>
      </c>
      <c r="BA13" s="38">
        <v>5.833333333333333</v>
      </c>
      <c r="BB13" s="38">
        <v>6.5</v>
      </c>
      <c r="BC13" s="38">
        <v>6.333333333333333</v>
      </c>
      <c r="BD13" s="38">
        <v>7.833333333333333</v>
      </c>
      <c r="BE13" s="38">
        <v>8.1666666666666661</v>
      </c>
      <c r="BF13" s="38">
        <v>8.3333333333333339</v>
      </c>
      <c r="BG13" s="38">
        <v>4</v>
      </c>
      <c r="BH13" s="38">
        <v>9.5</v>
      </c>
      <c r="BI13" s="38">
        <v>6.333333333333333</v>
      </c>
      <c r="BJ13" s="38">
        <v>3.8333333333333335</v>
      </c>
      <c r="BK13" s="38">
        <v>11.166666666666666</v>
      </c>
      <c r="BL13" s="38">
        <v>9.8333333333333339</v>
      </c>
      <c r="BM13" s="38">
        <v>6</v>
      </c>
      <c r="BN13" s="38">
        <v>7.666666666666667</v>
      </c>
      <c r="BO13" s="38">
        <v>7</v>
      </c>
      <c r="BP13" s="38">
        <v>5.5</v>
      </c>
      <c r="BR13" t="s">
        <v>471</v>
      </c>
      <c r="BS13" t="s">
        <v>553</v>
      </c>
      <c r="BT13">
        <v>0.5</v>
      </c>
      <c r="BU13">
        <v>0.15186580368659519</v>
      </c>
      <c r="BV13">
        <v>4.5172387162456973E-2</v>
      </c>
      <c r="BW13">
        <v>0.83333333333333304</v>
      </c>
      <c r="BX13">
        <v>12.95</v>
      </c>
      <c r="BY13">
        <v>3.6047155223613327E-2</v>
      </c>
      <c r="BZ13">
        <v>3.3451277636910227E-2</v>
      </c>
      <c r="CA13">
        <v>-1.3333333333333335</v>
      </c>
      <c r="CB13">
        <v>0.66666666666666696</v>
      </c>
      <c r="CC13">
        <v>1.3333333333333335</v>
      </c>
      <c r="CK13" s="93" t="s">
        <v>567</v>
      </c>
      <c r="CL13" s="38">
        <v>15.11984831148415</v>
      </c>
      <c r="CM13" s="38">
        <v>4.1767880003905447</v>
      </c>
      <c r="CN13" s="95">
        <f t="shared" si="20"/>
        <v>-0.72375463600265744</v>
      </c>
    </row>
    <row r="14" spans="1:92">
      <c r="A14">
        <v>13</v>
      </c>
      <c r="B14" s="25" t="s">
        <v>25</v>
      </c>
      <c r="C14" t="s">
        <v>16</v>
      </c>
      <c r="D14" t="s">
        <v>475</v>
      </c>
      <c r="E14" s="25" t="s">
        <v>479</v>
      </c>
      <c r="F14" t="s">
        <v>258</v>
      </c>
      <c r="G14" s="27">
        <v>0</v>
      </c>
      <c r="H14" s="50">
        <v>0</v>
      </c>
      <c r="I14" s="50">
        <v>8.1389452332657194E-2</v>
      </c>
      <c r="J14" s="50">
        <v>0.16227180527383367</v>
      </c>
      <c r="K14" s="50">
        <v>0</v>
      </c>
      <c r="L14" s="50">
        <v>0</v>
      </c>
      <c r="M14" s="50">
        <v>1.5212981744421906E-2</v>
      </c>
      <c r="N14" s="50">
        <v>0.6397058823529409</v>
      </c>
      <c r="O14" s="50">
        <v>0</v>
      </c>
      <c r="P14" s="50">
        <v>3.0425963488843813E-2</v>
      </c>
      <c r="Q14" s="50">
        <v>4.0567951318458417E-2</v>
      </c>
      <c r="R14" s="50">
        <f t="shared" si="18"/>
        <v>0.65491886409736277</v>
      </c>
      <c r="S14" s="50">
        <f t="shared" si="19"/>
        <v>7.099391480730223E-2</v>
      </c>
      <c r="T14" s="27">
        <f t="shared" si="0"/>
        <v>-5.5172520730881915</v>
      </c>
      <c r="U14" s="27">
        <f t="shared" si="1"/>
        <v>-5.3225452951151766</v>
      </c>
      <c r="V14" s="27">
        <f t="shared" si="2"/>
        <v>-2.3723064646850638</v>
      </c>
      <c r="W14" s="27">
        <f t="shared" si="3"/>
        <v>-1.790708056401878</v>
      </c>
      <c r="X14" s="27">
        <f t="shared" si="4"/>
        <v>-8.2542687700901833</v>
      </c>
      <c r="Y14" s="27">
        <f t="shared" si="5"/>
        <v>-8.3530258452023247</v>
      </c>
      <c r="Z14" s="27">
        <f t="shared" si="6"/>
        <v>-3.8992526109164531</v>
      </c>
      <c r="AA14" s="27">
        <f t="shared" si="7"/>
        <v>-0.44565387305802578</v>
      </c>
      <c r="AB14" s="27">
        <f t="shared" si="8"/>
        <v>-8.4682130091945194</v>
      </c>
      <c r="AC14" s="27">
        <f t="shared" si="9"/>
        <v>-3.3682355078796777</v>
      </c>
      <c r="AD14" s="27">
        <f t="shared" si="10"/>
        <v>-3.088543063700329</v>
      </c>
      <c r="AE14" s="27">
        <f t="shared" si="11"/>
        <v>0.64073179044437301</v>
      </c>
      <c r="AF14" s="27">
        <f t="shared" si="12"/>
        <v>-2.5755204354030825</v>
      </c>
      <c r="AG14" t="s">
        <v>515</v>
      </c>
      <c r="AH14">
        <f t="shared" si="13"/>
        <v>16.227180527383368</v>
      </c>
      <c r="AI14">
        <f t="shared" si="14"/>
        <v>63.970588235294088</v>
      </c>
      <c r="AJ14">
        <v>1.8092801584003118</v>
      </c>
      <c r="AK14">
        <v>0.66811174979840193</v>
      </c>
      <c r="AL14">
        <v>8.1389452332657193</v>
      </c>
      <c r="AM14">
        <f t="shared" si="15"/>
        <v>65.491886409736281</v>
      </c>
      <c r="AN14">
        <f t="shared" si="16"/>
        <v>7.0993914807302234</v>
      </c>
      <c r="AO14">
        <f t="shared" si="17"/>
        <v>80.197768762677455</v>
      </c>
      <c r="AP14">
        <v>15</v>
      </c>
      <c r="AQ14">
        <v>3</v>
      </c>
      <c r="AR14">
        <v>6</v>
      </c>
      <c r="AS14">
        <v>6</v>
      </c>
      <c r="AT14">
        <v>1</v>
      </c>
      <c r="AU14">
        <v>2</v>
      </c>
      <c r="AV14">
        <v>0</v>
      </c>
      <c r="AX14" s="93" t="s">
        <v>561</v>
      </c>
      <c r="AY14" s="38">
        <v>2.8333333333333335</v>
      </c>
      <c r="AZ14" s="38">
        <v>3.1666666666666665</v>
      </c>
      <c r="BA14" s="38">
        <v>4.333333333333333</v>
      </c>
      <c r="BB14" s="38">
        <v>3.1666666666666665</v>
      </c>
      <c r="BC14" s="38">
        <v>4.166666666666667</v>
      </c>
      <c r="BD14" s="38">
        <v>2.6666666666666665</v>
      </c>
      <c r="BE14" s="38">
        <v>5.833333333333333</v>
      </c>
      <c r="BF14" s="38">
        <v>3</v>
      </c>
      <c r="BG14" s="38">
        <v>5.5</v>
      </c>
      <c r="BH14" s="38">
        <v>3.1666666666666665</v>
      </c>
      <c r="BI14" s="38">
        <v>2.6666666666666665</v>
      </c>
      <c r="BJ14" s="38">
        <v>1.6666666666666667</v>
      </c>
      <c r="BK14" s="38">
        <v>6.166666666666667</v>
      </c>
      <c r="BL14" s="38">
        <v>5.5</v>
      </c>
      <c r="BM14" s="38">
        <v>5</v>
      </c>
      <c r="BN14" s="38">
        <v>5.5</v>
      </c>
      <c r="BO14" s="38">
        <v>4.666666666666667</v>
      </c>
      <c r="BP14" s="38">
        <v>4.666666666666667</v>
      </c>
      <c r="BR14" t="s">
        <v>472</v>
      </c>
      <c r="BS14" t="s">
        <v>553</v>
      </c>
      <c r="BT14">
        <v>-2.166666666666667</v>
      </c>
      <c r="BU14">
        <v>0.22770177223517218</v>
      </c>
      <c r="BV14">
        <v>0.20550662166505418</v>
      </c>
      <c r="BW14">
        <v>0.83333333333333393</v>
      </c>
      <c r="BX14">
        <v>40.700000000000024</v>
      </c>
      <c r="BY14">
        <v>-3.1566659904621458E-3</v>
      </c>
      <c r="BZ14">
        <v>-3.1566659904621458E-3</v>
      </c>
      <c r="CA14">
        <v>-2.666666666666667</v>
      </c>
      <c r="CB14">
        <v>0.99999999999999956</v>
      </c>
      <c r="CC14">
        <v>-0.5</v>
      </c>
    </row>
    <row r="15" spans="1:92">
      <c r="A15">
        <v>14</v>
      </c>
      <c r="B15" t="s">
        <v>27</v>
      </c>
      <c r="C15" t="s">
        <v>16</v>
      </c>
      <c r="D15" t="s">
        <v>475</v>
      </c>
      <c r="E15" s="25" t="s">
        <v>479</v>
      </c>
      <c r="F15" t="s">
        <v>258</v>
      </c>
      <c r="G15" s="27">
        <v>0</v>
      </c>
      <c r="H15">
        <v>4.9042503503035975E-3</v>
      </c>
      <c r="I15">
        <v>1.8682858477347037E-2</v>
      </c>
      <c r="J15">
        <v>0.36431574030826708</v>
      </c>
      <c r="K15">
        <v>0</v>
      </c>
      <c r="L15">
        <v>0</v>
      </c>
      <c r="M15">
        <v>0</v>
      </c>
      <c r="N15">
        <v>0.47641289117234947</v>
      </c>
      <c r="O15">
        <v>0</v>
      </c>
      <c r="P15">
        <v>2.3353573096683795E-2</v>
      </c>
      <c r="Q15">
        <v>4.6940681924334426E-2</v>
      </c>
      <c r="R15">
        <f t="shared" si="18"/>
        <v>0.47641289117234947</v>
      </c>
      <c r="S15">
        <f t="shared" si="19"/>
        <v>7.0294255021018215E-2</v>
      </c>
      <c r="T15" s="27">
        <f t="shared" si="0"/>
        <v>-5.5172520730881915</v>
      </c>
      <c r="U15" s="27">
        <f t="shared" si="1"/>
        <v>-4.6245058508662593</v>
      </c>
      <c r="V15" s="27">
        <f t="shared" si="2"/>
        <v>-3.5129671341175799</v>
      </c>
      <c r="W15" s="27">
        <f t="shared" si="3"/>
        <v>-0.99336140445096499</v>
      </c>
      <c r="X15" s="27">
        <f t="shared" si="4"/>
        <v>-8.2542687700901833</v>
      </c>
      <c r="Y15" s="27">
        <f t="shared" si="5"/>
        <v>-8.3530258452023247</v>
      </c>
      <c r="Z15" s="27">
        <f t="shared" si="6"/>
        <v>-5.3047963326457452</v>
      </c>
      <c r="AA15" s="27">
        <f t="shared" si="7"/>
        <v>-0.74046030210913738</v>
      </c>
      <c r="AB15" s="27">
        <f t="shared" si="8"/>
        <v>-8.4682130091945194</v>
      </c>
      <c r="AC15" s="27">
        <f t="shared" si="9"/>
        <v>-3.5990769801538702</v>
      </c>
      <c r="AD15" s="27">
        <f t="shared" si="10"/>
        <v>-2.957006032574232</v>
      </c>
      <c r="AE15" s="27">
        <f t="shared" si="11"/>
        <v>-9.4418516793842666E-2</v>
      </c>
      <c r="AF15" s="27">
        <f t="shared" si="12"/>
        <v>-2.5848060171059393</v>
      </c>
      <c r="AG15" t="s">
        <v>515</v>
      </c>
      <c r="AH15">
        <f t="shared" si="13"/>
        <v>36.43157403082671</v>
      </c>
      <c r="AI15">
        <f t="shared" si="14"/>
        <v>47.641289117234948</v>
      </c>
      <c r="AJ15">
        <v>1.5209774612693465</v>
      </c>
      <c r="AK15">
        <v>0.63429686797553453</v>
      </c>
      <c r="AL15">
        <v>2.3587108827650636</v>
      </c>
      <c r="AM15">
        <f t="shared" si="15"/>
        <v>47.641289117234948</v>
      </c>
      <c r="AN15">
        <f t="shared" si="16"/>
        <v>7.0294255021018213</v>
      </c>
      <c r="AO15">
        <f t="shared" si="17"/>
        <v>84.072863148061657</v>
      </c>
      <c r="AP15">
        <v>11</v>
      </c>
      <c r="AQ15">
        <v>2</v>
      </c>
      <c r="AR15">
        <v>4</v>
      </c>
      <c r="AS15">
        <v>5</v>
      </c>
      <c r="AT15">
        <v>0</v>
      </c>
      <c r="AU15">
        <v>2</v>
      </c>
      <c r="AV15">
        <v>0</v>
      </c>
      <c r="AX15" s="93" t="s">
        <v>567</v>
      </c>
      <c r="AY15" s="38">
        <v>29.879983944065259</v>
      </c>
      <c r="AZ15" s="38">
        <v>10.775821389700475</v>
      </c>
      <c r="BA15" s="38">
        <v>3.4663262268523134</v>
      </c>
      <c r="BB15" s="38">
        <v>8.8738434194218723</v>
      </c>
      <c r="BC15" s="38">
        <v>8.3428263846393946</v>
      </c>
      <c r="BD15" s="38">
        <v>15.49658494545246</v>
      </c>
      <c r="BE15" s="38">
        <v>20.20937803382914</v>
      </c>
      <c r="BF15" s="38">
        <v>23.516684134853396</v>
      </c>
      <c r="BG15" s="38">
        <v>13.826097532970111</v>
      </c>
      <c r="BH15" s="38">
        <v>17.450071476224196</v>
      </c>
      <c r="BI15" s="38">
        <v>14.320631021195851</v>
      </c>
      <c r="BJ15" s="38">
        <v>20.941001587051705</v>
      </c>
      <c r="BK15" s="38">
        <v>2.5367863741008501</v>
      </c>
      <c r="BL15" s="38">
        <v>18.409897351249011</v>
      </c>
      <c r="BM15" s="38">
        <v>2.8077514646216035</v>
      </c>
      <c r="BN15" s="38">
        <v>20.298085222371181</v>
      </c>
      <c r="BO15" s="38">
        <v>9.1587562038801611</v>
      </c>
      <c r="BP15" s="38">
        <v>21.196834543120534</v>
      </c>
      <c r="BR15" t="s">
        <v>467</v>
      </c>
      <c r="BS15" t="s">
        <v>552</v>
      </c>
      <c r="BT15">
        <v>-0.33333333333333215</v>
      </c>
      <c r="BU15">
        <v>-0.50679120482160234</v>
      </c>
      <c r="BV15">
        <v>-0.16924203400958926</v>
      </c>
      <c r="BW15">
        <v>-1.3333333333333335</v>
      </c>
      <c r="BX15">
        <v>0</v>
      </c>
      <c r="BY15">
        <v>-3.9555842394136925E-2</v>
      </c>
      <c r="BZ15">
        <v>-1.6324033145476306E-2</v>
      </c>
      <c r="CA15">
        <v>0.16666666666666674</v>
      </c>
      <c r="CB15">
        <v>0.33333333333333393</v>
      </c>
      <c r="CC15">
        <v>-0.66666666666666696</v>
      </c>
    </row>
    <row r="16" spans="1:92">
      <c r="A16">
        <v>15</v>
      </c>
      <c r="B16" t="s">
        <v>28</v>
      </c>
      <c r="C16" t="s">
        <v>16</v>
      </c>
      <c r="D16" t="s">
        <v>475</v>
      </c>
      <c r="E16" s="25" t="s">
        <v>479</v>
      </c>
      <c r="F16" t="s">
        <v>258</v>
      </c>
      <c r="G16" s="27">
        <v>0</v>
      </c>
      <c r="H16" s="50">
        <v>1.0149708195889368E-2</v>
      </c>
      <c r="I16" s="50">
        <v>6.0898249175336198E-2</v>
      </c>
      <c r="J16" s="50">
        <v>0.25374270489723416</v>
      </c>
      <c r="K16" s="50">
        <v>0</v>
      </c>
      <c r="L16" s="50">
        <v>0</v>
      </c>
      <c r="M16" s="50">
        <v>5.0748540979446838E-3</v>
      </c>
      <c r="N16" s="50">
        <v>0.58386196396853574</v>
      </c>
      <c r="O16" s="50">
        <v>0</v>
      </c>
      <c r="P16" s="50">
        <v>3.0449124587668103E-2</v>
      </c>
      <c r="Q16" s="50">
        <v>4.059883278355747E-2</v>
      </c>
      <c r="R16" s="50">
        <f t="shared" si="18"/>
        <v>0.58893681806648046</v>
      </c>
      <c r="S16" s="50">
        <f t="shared" si="19"/>
        <v>7.1047957371225573E-2</v>
      </c>
      <c r="T16" s="27">
        <f t="shared" si="0"/>
        <v>-5.5172520730881915</v>
      </c>
      <c r="U16" s="27">
        <f t="shared" si="1"/>
        <v>-4.1943979034882952</v>
      </c>
      <c r="V16" s="27">
        <f t="shared" si="2"/>
        <v>-2.6239199176890589</v>
      </c>
      <c r="W16" s="27">
        <f t="shared" si="3"/>
        <v>-1.3514284904675427</v>
      </c>
      <c r="X16" s="27">
        <f t="shared" si="4"/>
        <v>-8.2542687700901833</v>
      </c>
      <c r="Y16" s="27">
        <f t="shared" si="5"/>
        <v>-8.3530258452023247</v>
      </c>
      <c r="Z16" s="27">
        <f t="shared" si="6"/>
        <v>-4.5984154047141779</v>
      </c>
      <c r="AA16" s="27">
        <f t="shared" si="7"/>
        <v>-0.53705382527699053</v>
      </c>
      <c r="AB16" s="27">
        <f t="shared" si="8"/>
        <v>-8.4682130091945194</v>
      </c>
      <c r="AC16" s="27">
        <f t="shared" si="9"/>
        <v>-3.3675606529647388</v>
      </c>
      <c r="AD16" s="27">
        <f t="shared" si="10"/>
        <v>-3.0878620848799687</v>
      </c>
      <c r="AE16" s="27">
        <f t="shared" si="11"/>
        <v>0.35957197804800678</v>
      </c>
      <c r="AF16" s="27">
        <f t="shared" si="12"/>
        <v>-2.574806777135298</v>
      </c>
      <c r="AG16" t="s">
        <v>515</v>
      </c>
      <c r="AH16">
        <f t="shared" si="13"/>
        <v>25.374270489723415</v>
      </c>
      <c r="AI16">
        <f t="shared" si="14"/>
        <v>58.38619639685357</v>
      </c>
      <c r="AJ16">
        <v>1.6861858853026148</v>
      </c>
      <c r="AK16">
        <v>0.7031941321335593</v>
      </c>
      <c r="AL16">
        <v>7.104795737122557</v>
      </c>
      <c r="AM16">
        <f t="shared" si="15"/>
        <v>58.893681806648047</v>
      </c>
      <c r="AN16">
        <f t="shared" si="16"/>
        <v>7.104795737122557</v>
      </c>
      <c r="AO16">
        <f t="shared" si="17"/>
        <v>83.760466886576978</v>
      </c>
      <c r="AP16">
        <v>11</v>
      </c>
      <c r="AQ16">
        <v>2</v>
      </c>
      <c r="AR16">
        <v>5</v>
      </c>
      <c r="AS16">
        <v>4</v>
      </c>
      <c r="AT16">
        <v>1</v>
      </c>
      <c r="AU16">
        <v>3</v>
      </c>
      <c r="AV16">
        <v>0</v>
      </c>
      <c r="AX16" s="93" t="s">
        <v>564</v>
      </c>
      <c r="AY16" s="38">
        <v>9.6818767476322751</v>
      </c>
      <c r="AZ16" s="38">
        <v>31.494764765966519</v>
      </c>
      <c r="BA16" s="38">
        <v>29.54047882528528</v>
      </c>
      <c r="BB16" s="38">
        <v>14.91699845104363</v>
      </c>
      <c r="BC16" s="38">
        <v>20.828236581624243</v>
      </c>
      <c r="BD16" s="38">
        <v>19.760108945605428</v>
      </c>
      <c r="BE16" s="38">
        <v>26.92013804760731</v>
      </c>
      <c r="BF16" s="38">
        <v>31.183328541675838</v>
      </c>
      <c r="BG16" s="38">
        <v>25.552227750788095</v>
      </c>
      <c r="BH16" s="38">
        <v>24.534302227032544</v>
      </c>
      <c r="BI16" s="38">
        <v>34.642554040429182</v>
      </c>
      <c r="BJ16" s="38">
        <v>51.754280586237108</v>
      </c>
      <c r="BK16" s="38">
        <v>12.060192101185642</v>
      </c>
      <c r="BL16" s="38">
        <v>11.617588038439239</v>
      </c>
      <c r="BM16" s="38">
        <v>23.648081163143093</v>
      </c>
      <c r="BN16" s="38">
        <v>16.710149081201092</v>
      </c>
      <c r="BO16" s="38">
        <v>23.202028695818701</v>
      </c>
      <c r="BP16" s="38">
        <v>11.795337716273766</v>
      </c>
      <c r="BR16" t="s">
        <v>468</v>
      </c>
      <c r="BS16" t="s">
        <v>552</v>
      </c>
      <c r="BT16">
        <v>1.1666666666666679</v>
      </c>
      <c r="BU16">
        <v>-0.15100597744420075</v>
      </c>
      <c r="BV16">
        <v>-6.9951173577839754E-2</v>
      </c>
      <c r="BW16">
        <v>0</v>
      </c>
      <c r="BX16">
        <v>0</v>
      </c>
      <c r="BY16">
        <v>-2.3112985912635234E-2</v>
      </c>
      <c r="BZ16">
        <v>-9.2274784200821469E-3</v>
      </c>
      <c r="CA16">
        <v>0</v>
      </c>
      <c r="CB16">
        <v>1.1666666666666661</v>
      </c>
      <c r="CC16">
        <v>0.16666666666666696</v>
      </c>
    </row>
    <row r="17" spans="1:81">
      <c r="A17">
        <v>16</v>
      </c>
      <c r="B17" t="s">
        <v>29</v>
      </c>
      <c r="C17" t="s">
        <v>16</v>
      </c>
      <c r="D17" t="s">
        <v>475</v>
      </c>
      <c r="E17" s="25" t="s">
        <v>479</v>
      </c>
      <c r="F17" t="s">
        <v>258</v>
      </c>
      <c r="G17" s="27">
        <v>5.2617732175743222E-3</v>
      </c>
      <c r="H17">
        <v>4.2357274401473285E-2</v>
      </c>
      <c r="I17">
        <v>0.1420678768745067</v>
      </c>
      <c r="J17">
        <v>7.8926598263614839E-2</v>
      </c>
      <c r="K17">
        <v>0.19994738226782421</v>
      </c>
      <c r="L17">
        <v>0</v>
      </c>
      <c r="M17">
        <v>1.0523546435148644E-2</v>
      </c>
      <c r="N17">
        <v>0.3735858984477769</v>
      </c>
      <c r="O17">
        <v>0</v>
      </c>
      <c r="P17">
        <v>2.6308866087871613E-2</v>
      </c>
      <c r="Q17">
        <v>2.1047092870297289E-2</v>
      </c>
      <c r="R17">
        <f t="shared" si="18"/>
        <v>0.5840568271507498</v>
      </c>
      <c r="S17">
        <f t="shared" si="19"/>
        <v>4.7355958958168902E-2</v>
      </c>
      <c r="T17" s="27">
        <f t="shared" si="0"/>
        <v>-4.6777617456750518</v>
      </c>
      <c r="U17" s="27">
        <f t="shared" si="1"/>
        <v>-3.0480292131189648</v>
      </c>
      <c r="V17" s="27">
        <f t="shared" si="2"/>
        <v>-1.8657953777843943</v>
      </c>
      <c r="W17" s="27">
        <f t="shared" si="3"/>
        <v>-2.4878915313745344</v>
      </c>
      <c r="X17" s="27">
        <f t="shared" si="4"/>
        <v>-1.6080762307220038</v>
      </c>
      <c r="Y17" s="27">
        <f t="shared" si="5"/>
        <v>-8.3530258452023247</v>
      </c>
      <c r="Z17" s="27">
        <f t="shared" si="6"/>
        <v>-4.1640918249607832</v>
      </c>
      <c r="AA17" s="27">
        <f t="shared" si="7"/>
        <v>-0.9835306147988826</v>
      </c>
      <c r="AB17" s="27">
        <f t="shared" si="8"/>
        <v>-8.4682130091945194</v>
      </c>
      <c r="AC17" s="27">
        <f t="shared" si="9"/>
        <v>-3.4960689200992094</v>
      </c>
      <c r="AD17" s="27">
        <f t="shared" si="10"/>
        <v>-3.6516523889115429</v>
      </c>
      <c r="AE17" s="27">
        <f t="shared" si="11"/>
        <v>0.33944963765685304</v>
      </c>
      <c r="AF17" s="27">
        <f t="shared" si="12"/>
        <v>-2.94980660904077</v>
      </c>
      <c r="AG17" t="s">
        <v>515</v>
      </c>
      <c r="AH17">
        <f t="shared" si="13"/>
        <v>7.8926598263614842</v>
      </c>
      <c r="AI17">
        <f t="shared" si="14"/>
        <v>37.35858984477769</v>
      </c>
      <c r="AJ17">
        <v>1.8962278313318803</v>
      </c>
      <c r="AK17">
        <v>0.76309821598073191</v>
      </c>
      <c r="AL17">
        <v>18.96869244935543</v>
      </c>
      <c r="AM17">
        <f t="shared" si="15"/>
        <v>58.405682715074981</v>
      </c>
      <c r="AN17">
        <f t="shared" si="16"/>
        <v>4.73559589581689</v>
      </c>
      <c r="AO17">
        <f t="shared" si="17"/>
        <v>45.251249671139178</v>
      </c>
      <c r="AP17">
        <v>12</v>
      </c>
      <c r="AQ17">
        <v>1</v>
      </c>
      <c r="AR17">
        <v>6</v>
      </c>
      <c r="AS17">
        <v>5</v>
      </c>
      <c r="AT17">
        <v>0</v>
      </c>
      <c r="AU17">
        <v>2</v>
      </c>
      <c r="AV17">
        <v>0</v>
      </c>
      <c r="AX17" s="93" t="s">
        <v>565</v>
      </c>
      <c r="AY17" s="38">
        <v>55.3906845851483</v>
      </c>
      <c r="AZ17" s="38">
        <v>27.766443632622739</v>
      </c>
      <c r="BA17" s="38">
        <v>26.407683869107881</v>
      </c>
      <c r="BB17" s="38">
        <v>61.073061587095843</v>
      </c>
      <c r="BC17" s="38">
        <v>50.028318876998924</v>
      </c>
      <c r="BD17" s="38">
        <v>54.151972403828459</v>
      </c>
      <c r="BE17" s="38">
        <v>31.570514823328921</v>
      </c>
      <c r="BF17" s="38">
        <v>29.672089755409047</v>
      </c>
      <c r="BG17" s="38">
        <v>45.337826346811369</v>
      </c>
      <c r="BH17" s="38">
        <v>21.907370154034467</v>
      </c>
      <c r="BI17" s="38">
        <v>29.937410005524232</v>
      </c>
      <c r="BJ17" s="38">
        <v>24.939148886787873</v>
      </c>
      <c r="BK17" s="38">
        <v>62.847953504877012</v>
      </c>
      <c r="BL17" s="38">
        <v>50.035379698751605</v>
      </c>
      <c r="BM17" s="38">
        <v>41.923434848454669</v>
      </c>
      <c r="BN17" s="38">
        <v>36.975575555771037</v>
      </c>
      <c r="BO17" s="38">
        <v>35.439235860609728</v>
      </c>
      <c r="BP17" s="38">
        <v>55.073255863752372</v>
      </c>
      <c r="BR17" t="s">
        <v>469</v>
      </c>
      <c r="BS17" t="s">
        <v>552</v>
      </c>
      <c r="BT17">
        <v>2.6666666666666661</v>
      </c>
      <c r="BU17">
        <v>-7.0775096558826078E-3</v>
      </c>
      <c r="BV17">
        <v>-6.5195547664505638E-2</v>
      </c>
      <c r="BW17">
        <v>1.333333333333333</v>
      </c>
      <c r="BX17">
        <v>0</v>
      </c>
      <c r="BY17">
        <v>-3.963848148638302E-3</v>
      </c>
      <c r="BZ17">
        <v>-1.1338520865447413E-2</v>
      </c>
      <c r="CA17">
        <v>-0.33333333333333337</v>
      </c>
      <c r="CB17">
        <v>1.333333333333333</v>
      </c>
      <c r="CC17">
        <v>1.666666666666667</v>
      </c>
    </row>
    <row r="18" spans="1:81">
      <c r="A18">
        <v>17</v>
      </c>
      <c r="B18" t="s">
        <v>30</v>
      </c>
      <c r="C18" t="s">
        <v>16</v>
      </c>
      <c r="D18" t="s">
        <v>475</v>
      </c>
      <c r="E18" s="25" t="s">
        <v>479</v>
      </c>
      <c r="F18" t="s">
        <v>258</v>
      </c>
      <c r="G18" s="27">
        <v>0</v>
      </c>
      <c r="H18">
        <v>0.11094890510948907</v>
      </c>
      <c r="I18">
        <v>1.7518248175182483E-2</v>
      </c>
      <c r="J18">
        <v>0.25109489051094896</v>
      </c>
      <c r="K18">
        <v>0</v>
      </c>
      <c r="L18">
        <v>0</v>
      </c>
      <c r="M18">
        <v>0.1232116788321168</v>
      </c>
      <c r="N18">
        <v>0.3039416058394161</v>
      </c>
      <c r="O18">
        <v>0</v>
      </c>
      <c r="P18">
        <v>1.1678832116788322E-2</v>
      </c>
      <c r="Q18">
        <v>3.5620437956204384E-2</v>
      </c>
      <c r="R18">
        <f t="shared" si="18"/>
        <v>0.42715328467153291</v>
      </c>
      <c r="S18">
        <f t="shared" si="19"/>
        <v>4.7299270072992707E-2</v>
      </c>
      <c r="T18" s="27">
        <f t="shared" si="0"/>
        <v>-5.5172520730881915</v>
      </c>
      <c r="U18" s="27">
        <f t="shared" si="1"/>
        <v>-2.1504228077476122</v>
      </c>
      <c r="V18" s="27">
        <f t="shared" si="2"/>
        <v>-3.5532761948243836</v>
      </c>
      <c r="W18" s="27">
        <f t="shared" si="3"/>
        <v>-1.3617799016108454</v>
      </c>
      <c r="X18" s="27">
        <f t="shared" si="4"/>
        <v>-8.2542687700901833</v>
      </c>
      <c r="Y18" s="27">
        <f t="shared" si="5"/>
        <v>-8.3530258452023247</v>
      </c>
      <c r="Z18" s="27">
        <f t="shared" si="6"/>
        <v>-2.0489237484143819</v>
      </c>
      <c r="AA18" s="27">
        <f t="shared" si="7"/>
        <v>-1.1897287006141024</v>
      </c>
      <c r="AB18" s="27">
        <f t="shared" si="8"/>
        <v>-8.4682130091945194</v>
      </c>
      <c r="AC18" s="27">
        <f t="shared" si="9"/>
        <v>-4.1587420656122553</v>
      </c>
      <c r="AD18" s="27">
        <f t="shared" si="10"/>
        <v>-3.2041040324697447</v>
      </c>
      <c r="AE18" s="27">
        <f t="shared" si="11"/>
        <v>-0.2934752391051838</v>
      </c>
      <c r="AF18" s="27">
        <f t="shared" si="12"/>
        <v>-2.9508957356299095</v>
      </c>
      <c r="AG18" t="s">
        <v>515</v>
      </c>
      <c r="AH18">
        <f t="shared" si="13"/>
        <v>25.109489051094897</v>
      </c>
      <c r="AI18">
        <f t="shared" si="14"/>
        <v>30.394160583941609</v>
      </c>
      <c r="AJ18">
        <v>2.0140503600253359</v>
      </c>
      <c r="AK18">
        <v>0.76317037050459202</v>
      </c>
      <c r="AL18">
        <v>12.846715328467157</v>
      </c>
      <c r="AM18">
        <f t="shared" si="15"/>
        <v>42.715328467153292</v>
      </c>
      <c r="AN18">
        <f t="shared" si="16"/>
        <v>4.7299270072992705</v>
      </c>
      <c r="AO18">
        <f t="shared" si="17"/>
        <v>55.50364963503651</v>
      </c>
      <c r="AP18">
        <v>14</v>
      </c>
      <c r="AQ18">
        <v>3</v>
      </c>
      <c r="AR18">
        <v>6</v>
      </c>
      <c r="AS18">
        <v>5</v>
      </c>
      <c r="AT18">
        <v>0</v>
      </c>
      <c r="AU18">
        <v>2</v>
      </c>
      <c r="AV18">
        <v>0</v>
      </c>
      <c r="AX18" s="93" t="s">
        <v>566</v>
      </c>
      <c r="AY18" s="38">
        <v>3.7135645473432084</v>
      </c>
      <c r="AZ18" s="38">
        <v>4.5931774767122233</v>
      </c>
      <c r="BA18" s="38">
        <v>17.810252434975386</v>
      </c>
      <c r="BB18" s="38">
        <v>12.589356578417517</v>
      </c>
      <c r="BC18" s="38">
        <v>12.175250742804408</v>
      </c>
      <c r="BD18" s="38">
        <v>8.1308321939594652</v>
      </c>
      <c r="BE18" s="38">
        <v>9.0214989924283575</v>
      </c>
      <c r="BF18" s="38">
        <v>6.9597811162400163</v>
      </c>
      <c r="BG18" s="38">
        <v>10.02183877155888</v>
      </c>
      <c r="BH18" s="38">
        <v>7.4788526241903313</v>
      </c>
      <c r="BI18" s="38">
        <v>4.6415581634697984</v>
      </c>
      <c r="BJ18" s="38">
        <v>1.5402866455843516</v>
      </c>
      <c r="BK18" s="38">
        <v>11.919554346522949</v>
      </c>
      <c r="BL18" s="38">
        <v>9.1670374436921929</v>
      </c>
      <c r="BM18" s="38">
        <v>9.9433751977415952</v>
      </c>
      <c r="BN18" s="38">
        <v>7.563719408171135</v>
      </c>
      <c r="BO18" s="38">
        <v>6.403885610602253</v>
      </c>
      <c r="BP18" s="38">
        <v>5.4637448260673489</v>
      </c>
      <c r="BR18" t="s">
        <v>473</v>
      </c>
      <c r="BS18" t="s">
        <v>553</v>
      </c>
      <c r="BT18">
        <v>2.5</v>
      </c>
      <c r="BU18">
        <v>8.4849418556246725E-2</v>
      </c>
      <c r="BV18">
        <v>7.3223948431978547E-3</v>
      </c>
      <c r="BW18">
        <v>1.8333333333333333</v>
      </c>
      <c r="BX18">
        <v>-1.8499999999999999</v>
      </c>
      <c r="BY18">
        <v>1.3797392550877308E-2</v>
      </c>
      <c r="BZ18">
        <v>1.9472238869055497E-2</v>
      </c>
      <c r="CA18">
        <v>-1.3333333333333333</v>
      </c>
      <c r="CB18">
        <v>3.333333333333333</v>
      </c>
      <c r="CC18">
        <v>0.66666666666666696</v>
      </c>
    </row>
    <row r="19" spans="1:81">
      <c r="A19">
        <v>18</v>
      </c>
      <c r="B19" t="s">
        <v>31</v>
      </c>
      <c r="C19" t="s">
        <v>16</v>
      </c>
      <c r="D19" t="s">
        <v>475</v>
      </c>
      <c r="E19" s="25" t="s">
        <v>479</v>
      </c>
      <c r="F19" t="s">
        <v>258</v>
      </c>
      <c r="G19" s="27">
        <v>0</v>
      </c>
      <c r="H19">
        <v>5.2083333333333329E-2</v>
      </c>
      <c r="I19">
        <v>0.16145833333333337</v>
      </c>
      <c r="J19">
        <v>0.16145833333333334</v>
      </c>
      <c r="K19">
        <v>5.2083333333333339E-3</v>
      </c>
      <c r="L19">
        <v>0</v>
      </c>
      <c r="M19">
        <v>0</v>
      </c>
      <c r="N19">
        <v>0.56770833333333326</v>
      </c>
      <c r="O19">
        <v>0</v>
      </c>
      <c r="P19">
        <v>2.0833333333333336E-2</v>
      </c>
      <c r="Q19">
        <v>0</v>
      </c>
      <c r="R19">
        <f t="shared" si="18"/>
        <v>0.57291666666666663</v>
      </c>
      <c r="S19">
        <f t="shared" si="19"/>
        <v>2.0833333333333336E-2</v>
      </c>
      <c r="T19" s="27">
        <f t="shared" si="0"/>
        <v>-5.5172520730881915</v>
      </c>
      <c r="U19" s="27">
        <f t="shared" si="1"/>
        <v>-2.8606697310562144</v>
      </c>
      <c r="V19" s="27">
        <f t="shared" si="2"/>
        <v>-1.7460970983447373</v>
      </c>
      <c r="W19" s="27">
        <f t="shared" si="3"/>
        <v>-1.7956222659928773</v>
      </c>
      <c r="X19" s="27">
        <f t="shared" si="4"/>
        <v>-5.2085057894784157</v>
      </c>
      <c r="Y19" s="27">
        <f t="shared" si="5"/>
        <v>-8.3530258452023247</v>
      </c>
      <c r="Z19" s="27">
        <f t="shared" si="6"/>
        <v>-5.3047963326457452</v>
      </c>
      <c r="AA19" s="27">
        <f t="shared" si="7"/>
        <v>-0.56512094373189259</v>
      </c>
      <c r="AB19" s="27">
        <f t="shared" si="8"/>
        <v>-8.4682130091945194</v>
      </c>
      <c r="AC19" s="27">
        <f t="shared" si="9"/>
        <v>-3.69616706086155</v>
      </c>
      <c r="AD19" s="27">
        <f t="shared" si="10"/>
        <v>-5.3394593098792118</v>
      </c>
      <c r="AE19" s="27">
        <f t="shared" si="11"/>
        <v>0.293761118528163</v>
      </c>
      <c r="AF19" s="27">
        <f t="shared" si="12"/>
        <v>-3.6615525779446831</v>
      </c>
      <c r="AG19" t="s">
        <v>515</v>
      </c>
      <c r="AH19">
        <f t="shared" si="13"/>
        <v>16.145833333333336</v>
      </c>
      <c r="AI19">
        <f t="shared" si="14"/>
        <v>56.770833333333329</v>
      </c>
      <c r="AJ19">
        <v>1.7375252205186247</v>
      </c>
      <c r="AK19">
        <v>0.6774111213791012</v>
      </c>
      <c r="AL19">
        <v>21.354166666666668</v>
      </c>
      <c r="AM19">
        <f t="shared" si="15"/>
        <v>57.291666666666664</v>
      </c>
      <c r="AN19">
        <f t="shared" si="16"/>
        <v>2.0833333333333335</v>
      </c>
      <c r="AO19">
        <f t="shared" si="17"/>
        <v>72.916666666666657</v>
      </c>
      <c r="AP19">
        <v>13</v>
      </c>
      <c r="AQ19">
        <v>4</v>
      </c>
      <c r="AR19">
        <v>6</v>
      </c>
      <c r="AS19">
        <v>3</v>
      </c>
      <c r="AT19">
        <v>0</v>
      </c>
      <c r="AU19">
        <v>1</v>
      </c>
      <c r="AV19">
        <v>0</v>
      </c>
      <c r="AX19" s="92" t="s">
        <v>478</v>
      </c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R19" t="s">
        <v>474</v>
      </c>
      <c r="BS19" t="s">
        <v>553</v>
      </c>
      <c r="BT19">
        <v>1.6666666666666661</v>
      </c>
      <c r="BU19">
        <v>0.15807791225208945</v>
      </c>
      <c r="BV19">
        <v>2.8669084973324432E-2</v>
      </c>
      <c r="BW19">
        <v>3.666666666666667</v>
      </c>
      <c r="BX19">
        <v>22.199999999999996</v>
      </c>
      <c r="BY19">
        <v>1.5860347015989096E-2</v>
      </c>
      <c r="BZ19">
        <v>1.6779248499883062E-2</v>
      </c>
      <c r="CA19">
        <v>-1.1666666666666667</v>
      </c>
      <c r="CB19">
        <v>1.5</v>
      </c>
      <c r="CC19">
        <v>1.333333333333333</v>
      </c>
    </row>
    <row r="20" spans="1:81">
      <c r="A20">
        <v>19</v>
      </c>
      <c r="B20" t="s">
        <v>354</v>
      </c>
      <c r="C20" t="s">
        <v>16</v>
      </c>
      <c r="D20" t="s">
        <v>467</v>
      </c>
      <c r="E20" s="25" t="s">
        <v>357</v>
      </c>
      <c r="F20" t="s">
        <v>258</v>
      </c>
      <c r="G20" s="27">
        <v>0</v>
      </c>
      <c r="H20">
        <v>2.9497663551401869E-2</v>
      </c>
      <c r="I20">
        <v>8.2067757009345807E-2</v>
      </c>
      <c r="J20">
        <v>0</v>
      </c>
      <c r="K20">
        <v>5.2570093457943924E-2</v>
      </c>
      <c r="L20">
        <v>0</v>
      </c>
      <c r="M20">
        <v>5.8411214953271021E-2</v>
      </c>
      <c r="N20">
        <v>0.30957943925233644</v>
      </c>
      <c r="O20">
        <v>0.14018691588785046</v>
      </c>
      <c r="P20">
        <v>6.4252336448598124E-2</v>
      </c>
      <c r="Q20">
        <v>5.8995327102803745E-2</v>
      </c>
      <c r="R20">
        <f t="shared" si="18"/>
        <v>0.56074766355140182</v>
      </c>
      <c r="S20">
        <f t="shared" si="19"/>
        <v>0.12324766355140188</v>
      </c>
      <c r="T20" s="27">
        <f t="shared" si="0"/>
        <v>-5.5172520730881915</v>
      </c>
      <c r="U20" s="27">
        <f t="shared" si="1"/>
        <v>-3.3660551507409133</v>
      </c>
      <c r="V20" s="27">
        <f t="shared" si="2"/>
        <v>-2.3649676379378981</v>
      </c>
      <c r="W20" s="27">
        <f t="shared" si="3"/>
        <v>-5.5645204073226937</v>
      </c>
      <c r="X20" s="27">
        <f t="shared" si="4"/>
        <v>-2.940398425236912</v>
      </c>
      <c r="Y20" s="27">
        <f t="shared" si="5"/>
        <v>-8.3530258452023247</v>
      </c>
      <c r="Z20" s="27">
        <f t="shared" si="6"/>
        <v>-2.7537988419963053</v>
      </c>
      <c r="AA20" s="27">
        <f t="shared" si="7"/>
        <v>-1.1713617060979549</v>
      </c>
      <c r="AB20" s="27">
        <f t="shared" si="8"/>
        <v>-1.9630376392244857</v>
      </c>
      <c r="AC20" s="27">
        <f t="shared" si="9"/>
        <v>-2.682066480623146</v>
      </c>
      <c r="AD20" s="27">
        <f t="shared" si="10"/>
        <v>-2.7474186768644162</v>
      </c>
      <c r="AE20" s="27">
        <f t="shared" si="11"/>
        <v>0.24419696051204198</v>
      </c>
      <c r="AF20" s="27">
        <f t="shared" si="12"/>
        <v>-2.050492956501075</v>
      </c>
      <c r="AG20" t="s">
        <v>515</v>
      </c>
      <c r="AH20">
        <f t="shared" si="13"/>
        <v>0</v>
      </c>
      <c r="AI20">
        <f t="shared" si="14"/>
        <v>30.957943925233643</v>
      </c>
      <c r="AJ20">
        <v>2.3891675915762809</v>
      </c>
      <c r="AK20">
        <v>0.8265952589141341</v>
      </c>
      <c r="AL20">
        <v>11.156542056074766</v>
      </c>
      <c r="AM20">
        <f t="shared" si="15"/>
        <v>56.074766355140184</v>
      </c>
      <c r="AN20">
        <f t="shared" si="16"/>
        <v>12.324766355140188</v>
      </c>
      <c r="AO20">
        <f t="shared" si="17"/>
        <v>30.957943925233643</v>
      </c>
      <c r="AP20">
        <v>18</v>
      </c>
      <c r="AQ20">
        <v>0</v>
      </c>
      <c r="AR20">
        <v>10</v>
      </c>
      <c r="AS20">
        <v>8</v>
      </c>
      <c r="AT20">
        <v>0</v>
      </c>
      <c r="AU20">
        <v>3</v>
      </c>
      <c r="AV20">
        <v>0</v>
      </c>
      <c r="AX20" s="93" t="s">
        <v>545</v>
      </c>
      <c r="AY20" s="38">
        <v>10.5</v>
      </c>
      <c r="AZ20" s="38">
        <v>10.166666666666666</v>
      </c>
      <c r="BA20" s="38">
        <v>17.333333333333332</v>
      </c>
      <c r="BB20" s="38">
        <v>11.5</v>
      </c>
      <c r="BC20" s="38">
        <v>10.833333333333334</v>
      </c>
      <c r="BD20" s="38">
        <v>11.833333333333334</v>
      </c>
      <c r="BE20" s="38">
        <v>19</v>
      </c>
      <c r="BF20" s="38">
        <v>17.833333333333332</v>
      </c>
      <c r="BG20" s="38">
        <v>14.666666666666666</v>
      </c>
      <c r="BH20" s="38">
        <v>14.333333333333334</v>
      </c>
      <c r="BI20" s="38">
        <v>13.666666666666666</v>
      </c>
      <c r="BJ20" s="38">
        <v>7.333333333333333</v>
      </c>
      <c r="BK20" s="38">
        <v>18.166666666666668</v>
      </c>
      <c r="BL20" s="38">
        <v>19.666666666666668</v>
      </c>
      <c r="BM20" s="38">
        <v>14.666666666666666</v>
      </c>
      <c r="BN20" s="38">
        <v>19</v>
      </c>
      <c r="BO20" s="38">
        <v>15.666666666666666</v>
      </c>
      <c r="BP20" s="38">
        <v>17.5</v>
      </c>
      <c r="BR20" t="s">
        <v>475</v>
      </c>
      <c r="BS20" t="s">
        <v>553</v>
      </c>
      <c r="BT20">
        <v>4.8333333333333339</v>
      </c>
      <c r="BU20">
        <v>0.25606771104033599</v>
      </c>
      <c r="BV20">
        <v>1.4195062243965273E-2</v>
      </c>
      <c r="BW20">
        <v>3</v>
      </c>
      <c r="BX20">
        <v>12.950000000000001</v>
      </c>
      <c r="BY20">
        <v>4.5592556222940547E-3</v>
      </c>
      <c r="BZ20">
        <v>8.2942223389666885E-3</v>
      </c>
      <c r="CA20">
        <v>0</v>
      </c>
      <c r="CB20">
        <v>2.8333333333333339</v>
      </c>
      <c r="CC20">
        <v>2</v>
      </c>
    </row>
    <row r="21" spans="1:81">
      <c r="A21">
        <v>20</v>
      </c>
      <c r="B21" t="s">
        <v>353</v>
      </c>
      <c r="C21" t="s">
        <v>16</v>
      </c>
      <c r="D21" t="s">
        <v>467</v>
      </c>
      <c r="E21" s="25" t="s">
        <v>357</v>
      </c>
      <c r="F21" t="s">
        <v>258</v>
      </c>
      <c r="G21" s="27">
        <v>2.8661507595299517E-2</v>
      </c>
      <c r="H21">
        <v>2.8661507595299517E-2</v>
      </c>
      <c r="I21">
        <v>5.2163943823445115E-2</v>
      </c>
      <c r="J21">
        <v>0</v>
      </c>
      <c r="K21">
        <v>0.17770134709085703</v>
      </c>
      <c r="L21">
        <v>6.9360848380624826E-2</v>
      </c>
      <c r="M21">
        <v>5.1590713671539126E-2</v>
      </c>
      <c r="N21">
        <v>0.31556319862424775</v>
      </c>
      <c r="O21">
        <v>3.4393809114359422E-2</v>
      </c>
      <c r="P21">
        <v>5.732301519059904E-3</v>
      </c>
      <c r="Q21">
        <v>0.13872169676124968</v>
      </c>
      <c r="R21">
        <f t="shared" si="18"/>
        <v>0.64860991688162817</v>
      </c>
      <c r="S21">
        <f t="shared" si="19"/>
        <v>0.14445399828030958</v>
      </c>
      <c r="T21" s="27">
        <f t="shared" si="0"/>
        <v>-3.4174360657485807</v>
      </c>
      <c r="U21" s="27">
        <f t="shared" si="1"/>
        <v>-3.390699532281547</v>
      </c>
      <c r="V21" s="27">
        <f t="shared" si="2"/>
        <v>-2.7539178504968178</v>
      </c>
      <c r="W21" s="27">
        <f t="shared" si="3"/>
        <v>-5.5645204073226937</v>
      </c>
      <c r="X21" s="27">
        <f t="shared" si="4"/>
        <v>-1.7258723330966981</v>
      </c>
      <c r="Y21" s="27">
        <f t="shared" si="5"/>
        <v>-2.6647882649875001</v>
      </c>
      <c r="Z21" s="27">
        <f t="shared" si="6"/>
        <v>-2.8677395347045924</v>
      </c>
      <c r="AA21" s="27">
        <f t="shared" si="7"/>
        <v>-1.1522296996793906</v>
      </c>
      <c r="AB21" s="27">
        <f t="shared" si="8"/>
        <v>-3.3635742291092128</v>
      </c>
      <c r="AC21" s="27">
        <f t="shared" si="9"/>
        <v>-4.6400565845704422</v>
      </c>
      <c r="AD21" s="27">
        <f t="shared" si="10"/>
        <v>-1.9359389669009317</v>
      </c>
      <c r="AE21" s="27">
        <f t="shared" si="11"/>
        <v>0.61293452913738156</v>
      </c>
      <c r="AF21" s="27">
        <f t="shared" si="12"/>
        <v>-1.8970434199634203</v>
      </c>
      <c r="AG21" t="s">
        <v>515</v>
      </c>
      <c r="AH21">
        <f t="shared" si="13"/>
        <v>0</v>
      </c>
      <c r="AI21">
        <f t="shared" si="14"/>
        <v>31.556319862424775</v>
      </c>
      <c r="AJ21">
        <v>2.4662121655626339</v>
      </c>
      <c r="AK21">
        <v>0.81004893739813355</v>
      </c>
      <c r="AL21">
        <v>10.948695901404415</v>
      </c>
      <c r="AM21">
        <f t="shared" si="15"/>
        <v>64.860991688162812</v>
      </c>
      <c r="AN21">
        <f t="shared" si="16"/>
        <v>14.445399828030958</v>
      </c>
      <c r="AO21">
        <f t="shared" si="17"/>
        <v>31.556319862424775</v>
      </c>
      <c r="AP21">
        <v>21</v>
      </c>
      <c r="AQ21">
        <v>0</v>
      </c>
      <c r="AR21">
        <v>14</v>
      </c>
      <c r="AS21">
        <v>7</v>
      </c>
      <c r="AT21">
        <v>0</v>
      </c>
      <c r="AU21">
        <v>2</v>
      </c>
      <c r="AV21">
        <v>0</v>
      </c>
      <c r="AX21" s="93" t="s">
        <v>546</v>
      </c>
      <c r="AY21" s="38">
        <v>1.6130124264071883</v>
      </c>
      <c r="AZ21" s="38">
        <v>1.5809108281701254</v>
      </c>
      <c r="BA21" s="38">
        <v>2.2993571145965683</v>
      </c>
      <c r="BB21" s="38">
        <v>2.0242261686834842</v>
      </c>
      <c r="BC21" s="38">
        <v>2.0192137961440912</v>
      </c>
      <c r="BD21" s="38">
        <v>1.9900828814699871</v>
      </c>
      <c r="BE21" s="38">
        <v>2.0390801032495753</v>
      </c>
      <c r="BF21" s="38">
        <v>1.9054562014171974</v>
      </c>
      <c r="BG21" s="38">
        <v>1.6073842931809228</v>
      </c>
      <c r="BH21" s="38">
        <v>2.1058257036390318</v>
      </c>
      <c r="BI21" s="38">
        <v>2.0620604587988454</v>
      </c>
      <c r="BJ21" s="38">
        <v>1.5480957873996297</v>
      </c>
      <c r="BK21" s="38">
        <v>1.9016616079562081</v>
      </c>
      <c r="BL21" s="38">
        <v>2.0998117258528675</v>
      </c>
      <c r="BM21" s="38">
        <v>1.9761826995964384</v>
      </c>
      <c r="BN21" s="38">
        <v>2.1980366229160788</v>
      </c>
      <c r="BO21" s="38">
        <v>2.1956800035983304</v>
      </c>
      <c r="BP21" s="38">
        <v>2.0334421971816883</v>
      </c>
    </row>
    <row r="22" spans="1:81">
      <c r="A22">
        <v>21</v>
      </c>
      <c r="B22" t="s">
        <v>322</v>
      </c>
      <c r="C22" t="s">
        <v>16</v>
      </c>
      <c r="D22" t="s">
        <v>467</v>
      </c>
      <c r="E22" s="25" t="s">
        <v>357</v>
      </c>
      <c r="F22" t="s">
        <v>258</v>
      </c>
      <c r="G22" s="27">
        <v>1.0354646647683147E-2</v>
      </c>
      <c r="H22">
        <v>1.5531969971524723E-2</v>
      </c>
      <c r="I22">
        <v>9.8369143152989932E-2</v>
      </c>
      <c r="J22">
        <v>0</v>
      </c>
      <c r="K22">
        <v>0.11415997929070669</v>
      </c>
      <c r="L22">
        <v>0</v>
      </c>
      <c r="M22">
        <v>1.0354646647683147E-2</v>
      </c>
      <c r="N22">
        <v>0.35257571835361123</v>
      </c>
      <c r="O22">
        <v>0.23815687289671239</v>
      </c>
      <c r="P22">
        <v>9.3191819829148315E-2</v>
      </c>
      <c r="Q22">
        <v>6.2127879886098879E-2</v>
      </c>
      <c r="R22">
        <f t="shared" si="18"/>
        <v>0.71524721718871342</v>
      </c>
      <c r="S22">
        <f t="shared" si="19"/>
        <v>0.1553196997152472</v>
      </c>
      <c r="T22" s="27">
        <f t="shared" si="0"/>
        <v>-4.239598656884124</v>
      </c>
      <c r="U22" s="27">
        <f t="shared" si="1"/>
        <v>-3.8878719444711178</v>
      </c>
      <c r="V22" s="27">
        <f t="shared" si="2"/>
        <v>-2.2030475009426853</v>
      </c>
      <c r="W22" s="27">
        <f t="shared" si="3"/>
        <v>-5.5645204073226937</v>
      </c>
      <c r="X22" s="27">
        <f t="shared" si="4"/>
        <v>-2.1675854233678558</v>
      </c>
      <c r="Y22" s="27">
        <f t="shared" si="5"/>
        <v>-8.3530258452023247</v>
      </c>
      <c r="Z22" s="27">
        <f t="shared" si="6"/>
        <v>-4.1750727777975323</v>
      </c>
      <c r="AA22" s="27">
        <f t="shared" si="7"/>
        <v>-1.0413860348604433</v>
      </c>
      <c r="AB22" s="27">
        <f t="shared" si="8"/>
        <v>-1.4336687990987591</v>
      </c>
      <c r="AC22" s="27">
        <f t="shared" si="9"/>
        <v>-2.3279687123499437</v>
      </c>
      <c r="AD22" s="27">
        <f t="shared" si="10"/>
        <v>-2.6994485208643981</v>
      </c>
      <c r="AE22" s="27">
        <f t="shared" si="11"/>
        <v>0.92100686613695459</v>
      </c>
      <c r="AF22" s="27">
        <f t="shared" si="12"/>
        <v>-1.8266722451890485</v>
      </c>
      <c r="AG22" t="s">
        <v>515</v>
      </c>
      <c r="AH22">
        <f t="shared" si="13"/>
        <v>0</v>
      </c>
      <c r="AI22">
        <f t="shared" si="14"/>
        <v>35.257571835361126</v>
      </c>
      <c r="AJ22">
        <v>2.4473262203927675</v>
      </c>
      <c r="AK22">
        <v>0.80384568366747988</v>
      </c>
      <c r="AL22">
        <v>12.425575977219779</v>
      </c>
      <c r="AM22">
        <f t="shared" si="15"/>
        <v>71.524721718871348</v>
      </c>
      <c r="AN22">
        <f t="shared" si="16"/>
        <v>15.53196997152472</v>
      </c>
      <c r="AO22">
        <f t="shared" si="17"/>
        <v>35.257571835361126</v>
      </c>
      <c r="AP22">
        <v>21</v>
      </c>
      <c r="AQ22">
        <v>0</v>
      </c>
      <c r="AR22">
        <v>15</v>
      </c>
      <c r="AS22">
        <v>6</v>
      </c>
      <c r="AT22">
        <v>0</v>
      </c>
      <c r="AU22">
        <v>3</v>
      </c>
      <c r="AV22">
        <v>0</v>
      </c>
      <c r="AX22" s="93" t="s">
        <v>547</v>
      </c>
      <c r="AY22" s="38">
        <v>0.68391717052292889</v>
      </c>
      <c r="AZ22" s="38">
        <v>0.69937900068331105</v>
      </c>
      <c r="BA22" s="38">
        <v>0.80587302359672963</v>
      </c>
      <c r="BB22" s="38">
        <v>0.83621551112251968</v>
      </c>
      <c r="BC22" s="38">
        <v>0.85033134238360297</v>
      </c>
      <c r="BD22" s="38">
        <v>0.81201314463133745</v>
      </c>
      <c r="BE22" s="38">
        <v>0.69480987368760116</v>
      </c>
      <c r="BF22" s="38">
        <v>0.66190215822586973</v>
      </c>
      <c r="BG22" s="38">
        <v>0.60022455216631521</v>
      </c>
      <c r="BH22" s="38">
        <v>0.79256561431101247</v>
      </c>
      <c r="BI22" s="38">
        <v>0.79101493457837091</v>
      </c>
      <c r="BJ22" s="38">
        <v>0.79680381717272075</v>
      </c>
      <c r="BK22" s="38">
        <v>0.65843214391120741</v>
      </c>
      <c r="BL22" s="38">
        <v>0.70755103093826399</v>
      </c>
      <c r="BM22" s="38">
        <v>0.73552530666774774</v>
      </c>
      <c r="BN22" s="38">
        <v>0.76258880777027827</v>
      </c>
      <c r="BO22" s="38">
        <v>0.80104664303645012</v>
      </c>
      <c r="BP22" s="38">
        <v>0.71574213853928537</v>
      </c>
    </row>
    <row r="23" spans="1:81">
      <c r="A23">
        <v>22</v>
      </c>
      <c r="B23" t="s">
        <v>323</v>
      </c>
      <c r="C23" t="s">
        <v>16</v>
      </c>
      <c r="D23" t="s">
        <v>467</v>
      </c>
      <c r="E23" s="25" t="s">
        <v>357</v>
      </c>
      <c r="F23" t="s">
        <v>258</v>
      </c>
      <c r="G23" s="27">
        <v>0</v>
      </c>
      <c r="H23">
        <v>3.0023781212841862E-2</v>
      </c>
      <c r="I23">
        <v>2.3781212841854939E-2</v>
      </c>
      <c r="J23">
        <v>2.9726516052318679E-2</v>
      </c>
      <c r="K23">
        <v>7.1640903686087998E-2</v>
      </c>
      <c r="L23">
        <v>0</v>
      </c>
      <c r="M23">
        <v>5.945303210463735E-2</v>
      </c>
      <c r="N23">
        <v>0.40457788347205725</v>
      </c>
      <c r="O23">
        <v>0.16052318668252086</v>
      </c>
      <c r="P23">
        <v>9.5124851367419744E-2</v>
      </c>
      <c r="Q23">
        <v>5.3804994054696804E-2</v>
      </c>
      <c r="R23">
        <f t="shared" si="18"/>
        <v>0.69619500594530348</v>
      </c>
      <c r="S23">
        <f t="shared" si="19"/>
        <v>0.14892984542211654</v>
      </c>
      <c r="T23" s="27">
        <f t="shared" si="0"/>
        <v>-5.5172520730881915</v>
      </c>
      <c r="U23" s="27">
        <f t="shared" si="1"/>
        <v>-3.3508541867998445</v>
      </c>
      <c r="V23" s="27">
        <f t="shared" si="2"/>
        <v>-3.3534321494179711</v>
      </c>
      <c r="W23" s="27">
        <f t="shared" si="3"/>
        <v>-3.3910038826629649</v>
      </c>
      <c r="X23" s="27">
        <f t="shared" si="4"/>
        <v>-2.6321853296320836</v>
      </c>
      <c r="Y23" s="27">
        <f t="shared" si="5"/>
        <v>-8.3530258452023247</v>
      </c>
      <c r="Z23" s="27">
        <f t="shared" si="6"/>
        <v>-2.7374826394390368</v>
      </c>
      <c r="AA23" s="27">
        <f t="shared" si="7"/>
        <v>-0.90386504985598848</v>
      </c>
      <c r="AB23" s="27">
        <f t="shared" si="8"/>
        <v>-1.8277594833304407</v>
      </c>
      <c r="AC23" s="27">
        <f t="shared" si="9"/>
        <v>-2.3082434198755779</v>
      </c>
      <c r="AD23" s="27">
        <f t="shared" si="10"/>
        <v>-2.8323397817901803</v>
      </c>
      <c r="AE23" s="27">
        <f t="shared" si="11"/>
        <v>0.82924377339401412</v>
      </c>
      <c r="AF23" s="27">
        <f t="shared" si="12"/>
        <v>-1.8674550632547888</v>
      </c>
      <c r="AG23" t="s">
        <v>515</v>
      </c>
      <c r="AH23">
        <f t="shared" si="13"/>
        <v>2.9726516052318677</v>
      </c>
      <c r="AI23">
        <f t="shared" si="14"/>
        <v>40.457788347205728</v>
      </c>
      <c r="AJ23">
        <v>2.4649950183643194</v>
      </c>
      <c r="AK23">
        <v>0.88905902220255073</v>
      </c>
      <c r="AL23">
        <v>5.3804994054696795</v>
      </c>
      <c r="AM23">
        <f t="shared" si="15"/>
        <v>69.619500594530351</v>
      </c>
      <c r="AN23">
        <f t="shared" si="16"/>
        <v>14.892984542211654</v>
      </c>
      <c r="AO23">
        <f t="shared" si="17"/>
        <v>43.430439952437595</v>
      </c>
      <c r="AP23">
        <v>16</v>
      </c>
      <c r="AQ23">
        <v>2</v>
      </c>
      <c r="AR23">
        <v>9</v>
      </c>
      <c r="AS23">
        <v>5</v>
      </c>
      <c r="AT23">
        <v>0</v>
      </c>
      <c r="AU23">
        <v>0</v>
      </c>
      <c r="AV23">
        <v>0</v>
      </c>
      <c r="AX23" s="93" t="s">
        <v>548</v>
      </c>
      <c r="AY23" s="38">
        <v>0.83333333333333337</v>
      </c>
      <c r="AZ23" s="38">
        <v>1.3333333333333333</v>
      </c>
      <c r="BA23" s="38">
        <v>1.6666666666666667</v>
      </c>
      <c r="BB23" s="38">
        <v>1.6666666666666667</v>
      </c>
      <c r="BC23" s="38">
        <v>2.6666666666666665</v>
      </c>
      <c r="BD23" s="38">
        <v>2.6666666666666665</v>
      </c>
      <c r="BE23" s="38">
        <v>5.333333333333333</v>
      </c>
      <c r="BF23" s="38">
        <v>4.333333333333333</v>
      </c>
      <c r="BG23" s="38">
        <v>5.333333333333333</v>
      </c>
      <c r="BH23" s="38">
        <v>4</v>
      </c>
      <c r="BI23" s="38">
        <v>4.833333333333333</v>
      </c>
      <c r="BJ23" s="38">
        <v>6.666666666666667</v>
      </c>
      <c r="BK23" s="38">
        <v>0.66666666666666663</v>
      </c>
      <c r="BL23" s="38">
        <v>0.66666666666666663</v>
      </c>
      <c r="BM23" s="38">
        <v>2.1666666666666665</v>
      </c>
      <c r="BN23" s="38">
        <v>3.5</v>
      </c>
      <c r="BO23" s="38">
        <v>5.166666666666667</v>
      </c>
      <c r="BP23" s="38">
        <v>5</v>
      </c>
    </row>
    <row r="24" spans="1:81">
      <c r="A24">
        <v>23</v>
      </c>
      <c r="B24" t="s">
        <v>417</v>
      </c>
      <c r="C24" t="s">
        <v>16</v>
      </c>
      <c r="D24" t="s">
        <v>467</v>
      </c>
      <c r="E24" s="25" t="s">
        <v>357</v>
      </c>
      <c r="F24" t="s">
        <v>258</v>
      </c>
      <c r="G24" s="27">
        <v>0</v>
      </c>
      <c r="H24">
        <v>0.12760225324516292</v>
      </c>
      <c r="I24">
        <v>3.4288513348028418E-2</v>
      </c>
      <c r="J24">
        <v>0.11756061719324032</v>
      </c>
      <c r="K24">
        <v>5.38819495469018E-2</v>
      </c>
      <c r="L24">
        <v>0</v>
      </c>
      <c r="M24">
        <v>2.9390154298310073E-2</v>
      </c>
      <c r="N24">
        <v>0.22532451628704392</v>
      </c>
      <c r="O24">
        <v>0.13225569434239534</v>
      </c>
      <c r="P24">
        <v>2.4491795248591727E-2</v>
      </c>
      <c r="Q24">
        <v>2.0083272103845216E-2</v>
      </c>
      <c r="R24">
        <f t="shared" si="18"/>
        <v>0.44085231447465112</v>
      </c>
      <c r="S24">
        <f t="shared" si="19"/>
        <v>4.4575067352436944E-2</v>
      </c>
      <c r="T24" s="27">
        <f t="shared" si="0"/>
        <v>-5.5172520730881915</v>
      </c>
      <c r="U24" s="27">
        <f t="shared" si="1"/>
        <v>-2.0159605501368838</v>
      </c>
      <c r="V24" s="27">
        <f t="shared" si="2"/>
        <v>-3.0880286002360151</v>
      </c>
      <c r="W24" s="27">
        <f t="shared" si="3"/>
        <v>-2.1045521911252947</v>
      </c>
      <c r="X24" s="27">
        <f t="shared" si="4"/>
        <v>-2.9158697680316998</v>
      </c>
      <c r="Y24" s="27">
        <f t="shared" si="5"/>
        <v>-8.3530258452023247</v>
      </c>
      <c r="Z24" s="27">
        <f t="shared" si="6"/>
        <v>-3.3665780910529608</v>
      </c>
      <c r="AA24" s="27">
        <f t="shared" si="7"/>
        <v>-1.4887702644106549</v>
      </c>
      <c r="AB24" s="27">
        <f t="shared" si="8"/>
        <v>-2.0211896951520605</v>
      </c>
      <c r="AC24" s="27">
        <f t="shared" si="9"/>
        <v>-3.558138259555391</v>
      </c>
      <c r="AD24" s="27">
        <f t="shared" si="10"/>
        <v>-3.6896958269661178</v>
      </c>
      <c r="AE24" s="27">
        <f t="shared" si="11"/>
        <v>-0.23770370264553894</v>
      </c>
      <c r="AF24" s="27">
        <f t="shared" si="12"/>
        <v>-3.004682721565588</v>
      </c>
      <c r="AG24" t="s">
        <v>515</v>
      </c>
      <c r="AH24">
        <f t="shared" si="13"/>
        <v>11.756061719324032</v>
      </c>
      <c r="AI24">
        <f t="shared" si="14"/>
        <v>22.532451628704393</v>
      </c>
      <c r="AJ24">
        <v>2.3500399811506187</v>
      </c>
      <c r="AK24">
        <v>0.81305803474261706</v>
      </c>
      <c r="AL24">
        <v>16.189076659319134</v>
      </c>
      <c r="AM24">
        <f t="shared" si="15"/>
        <v>44.085231447465112</v>
      </c>
      <c r="AN24">
        <f t="shared" si="16"/>
        <v>4.4575067352436948</v>
      </c>
      <c r="AO24">
        <f t="shared" si="17"/>
        <v>34.288513348028424</v>
      </c>
      <c r="AP24">
        <v>18</v>
      </c>
      <c r="AQ24">
        <v>3</v>
      </c>
      <c r="AR24">
        <v>9</v>
      </c>
      <c r="AS24">
        <v>5</v>
      </c>
      <c r="AT24">
        <v>1</v>
      </c>
      <c r="AU24">
        <v>1</v>
      </c>
      <c r="AV24">
        <v>0</v>
      </c>
      <c r="AX24" s="93" t="s">
        <v>549</v>
      </c>
      <c r="AY24" s="38">
        <v>0</v>
      </c>
      <c r="AZ24" s="38">
        <v>5.55</v>
      </c>
      <c r="BA24" s="38">
        <v>0</v>
      </c>
      <c r="BB24" s="38">
        <v>0</v>
      </c>
      <c r="BC24" s="38">
        <v>11.1</v>
      </c>
      <c r="BD24" s="38">
        <v>11.1</v>
      </c>
      <c r="BE24" s="38">
        <v>16.649999999999999</v>
      </c>
      <c r="BF24" s="38">
        <v>22.2</v>
      </c>
      <c r="BG24" s="38">
        <v>20.349999999999998</v>
      </c>
      <c r="BH24" s="38">
        <v>14.799999999999997</v>
      </c>
      <c r="BI24" s="38">
        <v>33.299999999999997</v>
      </c>
      <c r="BJ24" s="38">
        <v>90.65000000000002</v>
      </c>
      <c r="BK24" s="38">
        <v>0</v>
      </c>
      <c r="BL24" s="38">
        <v>0</v>
      </c>
      <c r="BM24" s="38">
        <v>1.8499999999999999</v>
      </c>
      <c r="BN24" s="38">
        <v>1.8499999999999999</v>
      </c>
      <c r="BO24" s="38">
        <v>24.049999999999997</v>
      </c>
      <c r="BP24" s="38">
        <v>12.950000000000001</v>
      </c>
    </row>
    <row r="25" spans="1:81">
      <c r="A25">
        <v>24</v>
      </c>
      <c r="B25" t="s">
        <v>418</v>
      </c>
      <c r="C25" t="s">
        <v>16</v>
      </c>
      <c r="D25" t="s">
        <v>467</v>
      </c>
      <c r="E25" s="25" t="s">
        <v>357</v>
      </c>
      <c r="F25" t="s">
        <v>258</v>
      </c>
      <c r="G25" s="27">
        <v>0</v>
      </c>
      <c r="H25">
        <v>0</v>
      </c>
      <c r="I25">
        <v>0.16260762607626075</v>
      </c>
      <c r="J25">
        <v>4.9200492004920051E-3</v>
      </c>
      <c r="K25">
        <v>0.13776137761377613</v>
      </c>
      <c r="L25">
        <v>0</v>
      </c>
      <c r="M25">
        <v>6.8880688806888066E-2</v>
      </c>
      <c r="N25">
        <v>0.2418204182041821</v>
      </c>
      <c r="O25">
        <v>0.26076260762607628</v>
      </c>
      <c r="P25">
        <v>8.8560885608856083E-2</v>
      </c>
      <c r="Q25">
        <v>1.0086100861008611E-2</v>
      </c>
      <c r="R25">
        <f t="shared" si="18"/>
        <v>0.70922509225092256</v>
      </c>
      <c r="S25">
        <f t="shared" si="19"/>
        <v>9.8646986469864695E-2</v>
      </c>
      <c r="T25" s="27">
        <f t="shared" si="0"/>
        <v>-5.5172520730881915</v>
      </c>
      <c r="U25" s="27">
        <f t="shared" si="1"/>
        <v>-5.3225452951151766</v>
      </c>
      <c r="V25" s="27">
        <f t="shared" si="2"/>
        <v>-1.7394305033027762</v>
      </c>
      <c r="W25" s="27">
        <f t="shared" si="3"/>
        <v>-4.7363799495380796</v>
      </c>
      <c r="X25" s="27">
        <f t="shared" si="4"/>
        <v>-1.9800446352924128</v>
      </c>
      <c r="Y25" s="27">
        <f t="shared" si="5"/>
        <v>-8.3530258452023247</v>
      </c>
      <c r="Z25" s="27">
        <f t="shared" si="6"/>
        <v>-2.6008033947401676</v>
      </c>
      <c r="AA25" s="27">
        <f t="shared" si="7"/>
        <v>-1.4181857052156788</v>
      </c>
      <c r="AB25" s="27">
        <f t="shared" si="8"/>
        <v>-1.3430558949559199</v>
      </c>
      <c r="AC25" s="27">
        <f t="shared" si="9"/>
        <v>-2.3768681534308294</v>
      </c>
      <c r="AD25" s="27">
        <f t="shared" si="10"/>
        <v>-4.2041670652323342</v>
      </c>
      <c r="AE25" s="27">
        <f t="shared" si="11"/>
        <v>0.89162349967235899</v>
      </c>
      <c r="AF25" s="27">
        <f t="shared" si="12"/>
        <v>-2.2640999329652556</v>
      </c>
      <c r="AG25" t="s">
        <v>515</v>
      </c>
      <c r="AH25">
        <f t="shared" si="13"/>
        <v>0.49200492004920049</v>
      </c>
      <c r="AI25">
        <f t="shared" si="14"/>
        <v>24.18204182041821</v>
      </c>
      <c r="AJ25">
        <v>2.3329758996202408</v>
      </c>
      <c r="AK25">
        <v>0.82343813059986426</v>
      </c>
      <c r="AL25">
        <v>16.260762607626074</v>
      </c>
      <c r="AM25">
        <f t="shared" si="15"/>
        <v>70.922509225092256</v>
      </c>
      <c r="AN25">
        <f t="shared" si="16"/>
        <v>9.8646986469864686</v>
      </c>
      <c r="AO25">
        <f t="shared" si="17"/>
        <v>24.674046740467411</v>
      </c>
      <c r="AP25">
        <v>17</v>
      </c>
      <c r="AQ25">
        <v>1</v>
      </c>
      <c r="AR25">
        <v>10</v>
      </c>
      <c r="AS25">
        <v>6</v>
      </c>
      <c r="AT25">
        <v>1</v>
      </c>
      <c r="AU25">
        <v>3</v>
      </c>
      <c r="AV25">
        <v>0</v>
      </c>
      <c r="AX25" s="93" t="s">
        <v>550</v>
      </c>
      <c r="AY25" s="38">
        <v>0.10816066659066398</v>
      </c>
      <c r="AZ25" s="38">
        <v>0.13619446140989486</v>
      </c>
      <c r="BA25" s="38">
        <v>0.2313586105272312</v>
      </c>
      <c r="BB25" s="38">
        <v>0.18134991320623015</v>
      </c>
      <c r="BC25" s="38">
        <v>0.25200145529618995</v>
      </c>
      <c r="BD25" s="38">
        <v>0.15805498553546815</v>
      </c>
      <c r="BE25" s="38">
        <v>6.8114041424719468E-2</v>
      </c>
      <c r="BF25" s="38">
        <v>6.2367178068623241E-2</v>
      </c>
      <c r="BG25" s="38">
        <v>6.0615373015772626E-2</v>
      </c>
      <c r="BH25" s="38">
        <v>9.1591597611010059E-2</v>
      </c>
      <c r="BI25" s="38">
        <v>8.2462736858311306E-2</v>
      </c>
      <c r="BJ25" s="38">
        <v>1.2246200465381371E-2</v>
      </c>
      <c r="BK25" s="38">
        <v>7.9639701071092556E-2</v>
      </c>
      <c r="BL25" s="38">
        <v>6.8557388524286667E-2</v>
      </c>
      <c r="BM25" s="38">
        <v>9.5469903828777639E-2</v>
      </c>
      <c r="BN25" s="38">
        <v>8.9434586632588645E-2</v>
      </c>
      <c r="BO25" s="38">
        <v>7.9899203122011639E-2</v>
      </c>
      <c r="BP25" s="38">
        <v>5.9196703882967543E-2</v>
      </c>
    </row>
    <row r="26" spans="1:81">
      <c r="A26">
        <v>25</v>
      </c>
      <c r="B26" t="s">
        <v>419</v>
      </c>
      <c r="C26" t="s">
        <v>16</v>
      </c>
      <c r="D26" t="s">
        <v>468</v>
      </c>
      <c r="E26" s="25" t="s">
        <v>357</v>
      </c>
      <c r="F26" t="s">
        <v>258</v>
      </c>
      <c r="G26" s="27">
        <v>9.9850224663005516E-3</v>
      </c>
      <c r="H26">
        <v>3.0204692960559165E-2</v>
      </c>
      <c r="I26">
        <v>4.992511233150275E-2</v>
      </c>
      <c r="J26">
        <v>0.27483774338492267</v>
      </c>
      <c r="K26">
        <v>4.518222666000999E-2</v>
      </c>
      <c r="L26">
        <v>4.9925112331502758E-3</v>
      </c>
      <c r="M26">
        <v>4.9925112331502758E-3</v>
      </c>
      <c r="N26">
        <v>0.41962056914628071</v>
      </c>
      <c r="O26">
        <v>9.9850224663005516E-3</v>
      </c>
      <c r="P26">
        <v>5.0174737893160265E-2</v>
      </c>
      <c r="Q26">
        <v>4.0189715426859722E-2</v>
      </c>
      <c r="R26">
        <f t="shared" si="18"/>
        <v>0.48477284073889182</v>
      </c>
      <c r="S26">
        <f t="shared" si="19"/>
        <v>9.0364453320019994E-2</v>
      </c>
      <c r="T26" s="27">
        <f t="shared" si="0"/>
        <v>-4.265685204874587</v>
      </c>
      <c r="U26" s="27">
        <f t="shared" si="1"/>
        <v>-3.3456800734521064</v>
      </c>
      <c r="V26" s="27">
        <f t="shared" si="2"/>
        <v>-2.7901461281623869</v>
      </c>
      <c r="W26" s="27">
        <f t="shared" si="3"/>
        <v>-1.2725599948298714</v>
      </c>
      <c r="X26" s="27">
        <f t="shared" si="4"/>
        <v>-3.0910395120775602</v>
      </c>
      <c r="Y26" s="27">
        <f t="shared" si="5"/>
        <v>-5.2534633572186138</v>
      </c>
      <c r="Z26" s="27">
        <f t="shared" si="6"/>
        <v>-4.6066690621118269</v>
      </c>
      <c r="AA26" s="27">
        <f t="shared" si="7"/>
        <v>-0.86736977760328127</v>
      </c>
      <c r="AB26" s="27">
        <f t="shared" si="8"/>
        <v>-4.5856440351463013</v>
      </c>
      <c r="AC26" s="27">
        <f t="shared" si="9"/>
        <v>-2.9135538047240068</v>
      </c>
      <c r="AD26" s="27">
        <f t="shared" si="10"/>
        <v>-3.096921509470846</v>
      </c>
      <c r="AE26" s="27">
        <f t="shared" si="11"/>
        <v>-6.0927477750182535E-2</v>
      </c>
      <c r="AF26" s="27">
        <f t="shared" si="12"/>
        <v>-2.3476535494982</v>
      </c>
      <c r="AG26" t="s">
        <v>515</v>
      </c>
      <c r="AH26">
        <f t="shared" si="13"/>
        <v>27.483774338492267</v>
      </c>
      <c r="AI26">
        <f t="shared" si="14"/>
        <v>41.962056914628072</v>
      </c>
      <c r="AJ26">
        <v>2.2579445095363671</v>
      </c>
      <c r="AK26">
        <v>0.73047994118721482</v>
      </c>
      <c r="AL26">
        <v>9.0114827758362459</v>
      </c>
      <c r="AM26">
        <f t="shared" si="15"/>
        <v>48.47728407388918</v>
      </c>
      <c r="AN26">
        <f t="shared" si="16"/>
        <v>9.0364453320019997</v>
      </c>
      <c r="AO26">
        <f t="shared" si="17"/>
        <v>69.445831253120332</v>
      </c>
      <c r="AP26">
        <v>22</v>
      </c>
      <c r="AQ26">
        <v>3</v>
      </c>
      <c r="AR26">
        <v>12</v>
      </c>
      <c r="AS26">
        <v>6</v>
      </c>
      <c r="AT26">
        <v>1</v>
      </c>
      <c r="AU26">
        <v>0</v>
      </c>
      <c r="AV26">
        <v>0</v>
      </c>
      <c r="AX26" s="93" t="s">
        <v>302</v>
      </c>
      <c r="AY26" s="38">
        <v>0.10816066659066398</v>
      </c>
      <c r="AZ26" s="38">
        <v>0.13149620652108485</v>
      </c>
      <c r="BA26" s="38">
        <v>0.22774758243398552</v>
      </c>
      <c r="BB26" s="38">
        <v>0.17980210400044647</v>
      </c>
      <c r="BC26" s="38">
        <v>0.25200145529618995</v>
      </c>
      <c r="BD26" s="38">
        <v>0.15501290062471729</v>
      </c>
      <c r="BE26" s="38">
        <v>6.6458069899217598E-2</v>
      </c>
      <c r="BF26" s="38">
        <v>6.1338688919183766E-2</v>
      </c>
      <c r="BG26" s="38">
        <v>5.6749649534480612E-2</v>
      </c>
      <c r="BH26" s="38">
        <v>8.4323021611745541E-2</v>
      </c>
      <c r="BI26" s="38">
        <v>7.8249913681827307E-2</v>
      </c>
      <c r="BJ26" s="38">
        <v>1.2246200465381371E-2</v>
      </c>
      <c r="BK26" s="38">
        <v>4.0979178649474174E-2</v>
      </c>
      <c r="BL26" s="38">
        <v>4.1178630337616852E-2</v>
      </c>
      <c r="BM26" s="38">
        <v>8.2632470771977246E-2</v>
      </c>
      <c r="BN26" s="38">
        <v>8.5078943522221881E-2</v>
      </c>
      <c r="BO26" s="38">
        <v>7.4844540530295336E-2</v>
      </c>
      <c r="BP26" s="38">
        <v>3.9090055147775353E-2</v>
      </c>
    </row>
    <row r="27" spans="1:81">
      <c r="A27">
        <v>26</v>
      </c>
      <c r="B27" t="s">
        <v>420</v>
      </c>
      <c r="C27" t="s">
        <v>16</v>
      </c>
      <c r="D27" t="s">
        <v>468</v>
      </c>
      <c r="E27" s="25" t="s">
        <v>357</v>
      </c>
      <c r="F27" t="s">
        <v>258</v>
      </c>
      <c r="G27" s="27">
        <v>0</v>
      </c>
      <c r="H27">
        <v>3.3699808795411082E-2</v>
      </c>
      <c r="I27">
        <v>8.6042065009560229E-2</v>
      </c>
      <c r="J27">
        <v>8.6042065009560242E-2</v>
      </c>
      <c r="K27">
        <v>2.8680688336520078E-2</v>
      </c>
      <c r="L27">
        <v>4.7801147227533461E-3</v>
      </c>
      <c r="M27">
        <v>2.390057361376673E-2</v>
      </c>
      <c r="N27">
        <v>0.30186424474187379</v>
      </c>
      <c r="O27">
        <v>0.18642447418738048</v>
      </c>
      <c r="P27">
        <v>6.6921606118546834E-2</v>
      </c>
      <c r="Q27">
        <v>5.2581261950286798E-2</v>
      </c>
      <c r="R27">
        <f t="shared" si="18"/>
        <v>0.54565009560229438</v>
      </c>
      <c r="S27">
        <f t="shared" si="19"/>
        <v>0.11950286806883363</v>
      </c>
      <c r="T27" s="27">
        <f t="shared" si="0"/>
        <v>-5.5172520730881915</v>
      </c>
      <c r="U27" s="27">
        <f t="shared" si="1"/>
        <v>-3.2506382814728525</v>
      </c>
      <c r="V27" s="27">
        <f t="shared" si="2"/>
        <v>-2.3230152588433728</v>
      </c>
      <c r="W27" s="27">
        <f t="shared" si="3"/>
        <v>-2.4053637289948204</v>
      </c>
      <c r="X27" s="27">
        <f t="shared" si="4"/>
        <v>-3.5422364259261991</v>
      </c>
      <c r="Y27" s="27">
        <f t="shared" si="5"/>
        <v>-5.2949373344060158</v>
      </c>
      <c r="Z27" s="27">
        <f t="shared" si="6"/>
        <v>-3.540828384047833</v>
      </c>
      <c r="AA27" s="27">
        <f t="shared" si="7"/>
        <v>-1.1965822755935898</v>
      </c>
      <c r="AB27" s="27">
        <f t="shared" si="8"/>
        <v>-1.6783452661118294</v>
      </c>
      <c r="AC27" s="27">
        <f t="shared" si="9"/>
        <v>-2.6436290831260836</v>
      </c>
      <c r="AD27" s="27">
        <f t="shared" si="10"/>
        <v>-2.8534571380465463</v>
      </c>
      <c r="AE27" s="27">
        <f t="shared" si="11"/>
        <v>0.18311030404136611</v>
      </c>
      <c r="AF27" s="27">
        <f t="shared" si="12"/>
        <v>-2.0802120787230649</v>
      </c>
      <c r="AG27" t="s">
        <v>515</v>
      </c>
      <c r="AH27">
        <f t="shared" si="13"/>
        <v>8.6042065009560247</v>
      </c>
      <c r="AI27">
        <f t="shared" si="14"/>
        <v>30.18642447418738</v>
      </c>
      <c r="AJ27">
        <v>2.2062154808448353</v>
      </c>
      <c r="AK27">
        <v>0.77869726452942334</v>
      </c>
      <c r="AL27">
        <v>11.974187380497131</v>
      </c>
      <c r="AM27">
        <f t="shared" si="15"/>
        <v>54.565009560229441</v>
      </c>
      <c r="AN27">
        <f t="shared" si="16"/>
        <v>11.950286806883364</v>
      </c>
      <c r="AO27">
        <f t="shared" si="17"/>
        <v>38.790630975143401</v>
      </c>
      <c r="AP27">
        <v>17</v>
      </c>
      <c r="AQ27">
        <v>2</v>
      </c>
      <c r="AR27">
        <v>11</v>
      </c>
      <c r="AS27">
        <v>4</v>
      </c>
      <c r="AT27">
        <v>0</v>
      </c>
      <c r="AU27">
        <v>0</v>
      </c>
      <c r="AV27">
        <v>0</v>
      </c>
      <c r="AX27" s="93" t="s">
        <v>560</v>
      </c>
      <c r="AY27" s="38">
        <v>2.1666666666666665</v>
      </c>
      <c r="AZ27" s="38">
        <v>1.1666666666666667</v>
      </c>
      <c r="BA27" s="38">
        <v>2.1666666666666665</v>
      </c>
      <c r="BB27" s="38">
        <v>0.83333333333333337</v>
      </c>
      <c r="BC27" s="38">
        <v>0.83333333333333337</v>
      </c>
      <c r="BD27" s="38">
        <v>0.33333333333333331</v>
      </c>
      <c r="BE27" s="38">
        <v>4.666666666666667</v>
      </c>
      <c r="BF27" s="38">
        <v>5.5</v>
      </c>
      <c r="BG27" s="38">
        <v>3.3333333333333335</v>
      </c>
      <c r="BH27" s="38">
        <v>1.6666666666666667</v>
      </c>
      <c r="BI27" s="38">
        <v>2</v>
      </c>
      <c r="BJ27" s="38">
        <v>1.3333333333333333</v>
      </c>
      <c r="BK27" s="38">
        <v>1.1666666666666667</v>
      </c>
      <c r="BL27" s="38">
        <v>3</v>
      </c>
      <c r="BM27" s="38">
        <v>0.66666666666666663</v>
      </c>
      <c r="BN27" s="38">
        <v>1.8333333333333333</v>
      </c>
      <c r="BO27" s="38">
        <v>1.1666666666666667</v>
      </c>
      <c r="BP27" s="38">
        <v>2.5</v>
      </c>
    </row>
    <row r="28" spans="1:81">
      <c r="A28">
        <v>27</v>
      </c>
      <c r="B28" t="s">
        <v>389</v>
      </c>
      <c r="C28" t="s">
        <v>16</v>
      </c>
      <c r="D28" t="s">
        <v>468</v>
      </c>
      <c r="E28" s="25" t="s">
        <v>357</v>
      </c>
      <c r="F28" t="s">
        <v>258</v>
      </c>
      <c r="G28" s="27">
        <v>0</v>
      </c>
      <c r="H28">
        <v>4.7807712625462219E-2</v>
      </c>
      <c r="I28">
        <v>5.8108821975699929E-2</v>
      </c>
      <c r="J28">
        <v>0.23798203909138932</v>
      </c>
      <c r="K28">
        <v>8.4521922873745367E-2</v>
      </c>
      <c r="L28">
        <v>4.7543581616481763E-2</v>
      </c>
      <c r="M28">
        <v>2.1130480718436345E-2</v>
      </c>
      <c r="N28">
        <v>0.27047015319598522</v>
      </c>
      <c r="O28">
        <v>1.0565240359218171E-2</v>
      </c>
      <c r="P28">
        <v>5.2826201796090854E-3</v>
      </c>
      <c r="Q28">
        <v>6.8674062334918101E-2</v>
      </c>
      <c r="R28">
        <f t="shared" si="18"/>
        <v>0.43423137876386692</v>
      </c>
      <c r="S28">
        <f t="shared" si="19"/>
        <v>7.3956682514527181E-2</v>
      </c>
      <c r="T28" s="27">
        <f t="shared" si="0"/>
        <v>-5.5172520730881915</v>
      </c>
      <c r="U28" s="27">
        <f t="shared" si="1"/>
        <v>-2.9387509062690516</v>
      </c>
      <c r="V28" s="27">
        <f t="shared" si="2"/>
        <v>-2.6636324465534003</v>
      </c>
      <c r="W28" s="27">
        <f t="shared" si="3"/>
        <v>-1.4146772985690128</v>
      </c>
      <c r="X28" s="27">
        <f t="shared" si="4"/>
        <v>-2.4673880430371162</v>
      </c>
      <c r="Y28" s="27">
        <f t="shared" si="5"/>
        <v>-3.0409174078822785</v>
      </c>
      <c r="Z28" s="27">
        <f t="shared" si="6"/>
        <v>-3.6418095308985752</v>
      </c>
      <c r="AA28" s="27">
        <f t="shared" si="7"/>
        <v>-1.3063165965211541</v>
      </c>
      <c r="AB28" s="27">
        <f t="shared" si="8"/>
        <v>-4.5302925535757339</v>
      </c>
      <c r="AC28" s="27">
        <f t="shared" si="9"/>
        <v>-4.687932151837412</v>
      </c>
      <c r="AD28" s="27">
        <f t="shared" si="10"/>
        <v>-2.6060641722728333</v>
      </c>
      <c r="AE28" s="27">
        <f t="shared" si="11"/>
        <v>-0.26460767539156865</v>
      </c>
      <c r="AF28" s="27">
        <f t="shared" si="12"/>
        <v>-2.5371275496611876</v>
      </c>
      <c r="AG28" t="s">
        <v>515</v>
      </c>
      <c r="AH28">
        <f t="shared" si="13"/>
        <v>23.79820390913893</v>
      </c>
      <c r="AI28">
        <f t="shared" si="14"/>
        <v>27.047015319598522</v>
      </c>
      <c r="AJ28">
        <v>2.489343782550379</v>
      </c>
      <c r="AK28">
        <v>0.79392389560275589</v>
      </c>
      <c r="AL28">
        <v>10.591653460116216</v>
      </c>
      <c r="AM28">
        <f t="shared" si="15"/>
        <v>43.42313787638669</v>
      </c>
      <c r="AN28">
        <f t="shared" si="16"/>
        <v>7.3956682514527179</v>
      </c>
      <c r="AO28">
        <f t="shared" si="17"/>
        <v>50.845219228737449</v>
      </c>
      <c r="AP28">
        <v>23</v>
      </c>
      <c r="AQ28">
        <v>3</v>
      </c>
      <c r="AR28">
        <v>13</v>
      </c>
      <c r="AS28">
        <v>7</v>
      </c>
      <c r="AT28">
        <v>0</v>
      </c>
      <c r="AU28">
        <v>0</v>
      </c>
      <c r="AV28">
        <v>0</v>
      </c>
      <c r="AX28" s="93" t="s">
        <v>559</v>
      </c>
      <c r="AY28" s="38">
        <v>4.333333333333333</v>
      </c>
      <c r="AZ28" s="38">
        <v>4.833333333333333</v>
      </c>
      <c r="BA28" s="38">
        <v>7.833333333333333</v>
      </c>
      <c r="BB28" s="38">
        <v>6.166666666666667</v>
      </c>
      <c r="BC28" s="38">
        <v>5.5</v>
      </c>
      <c r="BD28" s="38">
        <v>6.333333333333333</v>
      </c>
      <c r="BE28" s="38">
        <v>9.5</v>
      </c>
      <c r="BF28" s="38">
        <v>8.3333333333333339</v>
      </c>
      <c r="BG28" s="38">
        <v>5.5</v>
      </c>
      <c r="BH28" s="38">
        <v>6.833333333333333</v>
      </c>
      <c r="BI28" s="38">
        <v>7</v>
      </c>
      <c r="BJ28" s="38">
        <v>4.833333333333333</v>
      </c>
      <c r="BK28" s="38">
        <v>11.5</v>
      </c>
      <c r="BL28" s="38">
        <v>11</v>
      </c>
      <c r="BM28" s="38">
        <v>7.333333333333333</v>
      </c>
      <c r="BN28" s="38">
        <v>11</v>
      </c>
      <c r="BO28" s="38">
        <v>8.5</v>
      </c>
      <c r="BP28" s="38">
        <v>8.3333333333333339</v>
      </c>
    </row>
    <row r="29" spans="1:81">
      <c r="A29">
        <v>28</v>
      </c>
      <c r="B29" t="s">
        <v>247</v>
      </c>
      <c r="C29" t="s">
        <v>16</v>
      </c>
      <c r="D29" t="s">
        <v>468</v>
      </c>
      <c r="E29" s="25" t="s">
        <v>357</v>
      </c>
      <c r="F29" t="s">
        <v>258</v>
      </c>
      <c r="G29" s="27">
        <v>0</v>
      </c>
      <c r="H29">
        <v>6.1628201876743588E-2</v>
      </c>
      <c r="I29">
        <v>3.5505959928988078E-2</v>
      </c>
      <c r="J29">
        <v>0.31448135937103722</v>
      </c>
      <c r="K29">
        <v>6.0867359878265283E-2</v>
      </c>
      <c r="L29">
        <v>0</v>
      </c>
      <c r="M29">
        <v>1.5216839969566322E-2</v>
      </c>
      <c r="N29">
        <v>0.24854171950291659</v>
      </c>
      <c r="O29">
        <v>7.6084199847831602E-2</v>
      </c>
      <c r="P29">
        <v>3.0433679939132645E-2</v>
      </c>
      <c r="Q29">
        <v>1.0144559979710881E-2</v>
      </c>
      <c r="R29">
        <f t="shared" si="18"/>
        <v>0.40071011919857979</v>
      </c>
      <c r="S29">
        <f t="shared" si="19"/>
        <v>4.0578239918843524E-2</v>
      </c>
      <c r="T29" s="27">
        <f t="shared" si="0"/>
        <v>-5.5172520730881915</v>
      </c>
      <c r="U29" s="27">
        <f t="shared" si="1"/>
        <v>-2.7056425583587052</v>
      </c>
      <c r="V29" s="27">
        <f t="shared" si="2"/>
        <v>-3.0613743750998594</v>
      </c>
      <c r="W29" s="27">
        <f t="shared" si="3"/>
        <v>-1.1392448274192704</v>
      </c>
      <c r="X29" s="27">
        <f t="shared" si="4"/>
        <v>-2.7945176282448654</v>
      </c>
      <c r="Y29" s="27">
        <f t="shared" si="5"/>
        <v>-8.3530258452023247</v>
      </c>
      <c r="Z29" s="27">
        <f t="shared" si="6"/>
        <v>-3.8990611952362375</v>
      </c>
      <c r="AA29" s="27">
        <f t="shared" si="7"/>
        <v>-1.3907955560474774</v>
      </c>
      <c r="AB29" s="27">
        <f t="shared" si="8"/>
        <v>-2.5729312046801436</v>
      </c>
      <c r="AC29" s="27">
        <f t="shared" si="9"/>
        <v>-3.3680106197636257</v>
      </c>
      <c r="AD29" s="27">
        <f t="shared" si="10"/>
        <v>-4.2002410027148684</v>
      </c>
      <c r="AE29" s="27">
        <f t="shared" si="11"/>
        <v>-0.40250715116589519</v>
      </c>
      <c r="AF29" s="27">
        <f t="shared" si="12"/>
        <v>-3.0892299591705115</v>
      </c>
      <c r="AG29" t="s">
        <v>515</v>
      </c>
      <c r="AH29">
        <f t="shared" si="13"/>
        <v>31.448135937103721</v>
      </c>
      <c r="AI29">
        <f t="shared" si="14"/>
        <v>24.854171950291658</v>
      </c>
      <c r="AJ29">
        <v>2.1182405822202832</v>
      </c>
      <c r="AK29">
        <v>0.71940379719465242</v>
      </c>
      <c r="AL29">
        <v>9.7134161805731676</v>
      </c>
      <c r="AM29">
        <f t="shared" si="15"/>
        <v>40.07101191985798</v>
      </c>
      <c r="AN29">
        <f t="shared" si="16"/>
        <v>4.0578239918843524</v>
      </c>
      <c r="AO29">
        <f t="shared" si="17"/>
        <v>56.302307887395379</v>
      </c>
      <c r="AP29">
        <v>19</v>
      </c>
      <c r="AQ29">
        <v>5</v>
      </c>
      <c r="AR29">
        <v>10</v>
      </c>
      <c r="AS29">
        <v>4</v>
      </c>
      <c r="AT29">
        <v>0</v>
      </c>
      <c r="AU29">
        <v>0</v>
      </c>
      <c r="AV29">
        <v>0</v>
      </c>
      <c r="AX29" s="93" t="s">
        <v>561</v>
      </c>
      <c r="AY29" s="38">
        <v>3.6666666666666665</v>
      </c>
      <c r="AZ29" s="38">
        <v>3.8333333333333335</v>
      </c>
      <c r="BA29" s="38">
        <v>6.666666666666667</v>
      </c>
      <c r="BB29" s="38">
        <v>3.8333333333333335</v>
      </c>
      <c r="BC29" s="38">
        <v>4.5</v>
      </c>
      <c r="BD29" s="38">
        <v>4.833333333333333</v>
      </c>
      <c r="BE29" s="38">
        <v>4.333333333333333</v>
      </c>
      <c r="BF29" s="38">
        <v>3.1666666666666665</v>
      </c>
      <c r="BG29" s="38">
        <v>4.833333333333333</v>
      </c>
      <c r="BH29" s="38">
        <v>5</v>
      </c>
      <c r="BI29" s="38">
        <v>4</v>
      </c>
      <c r="BJ29" s="38">
        <v>1.1666666666666667</v>
      </c>
      <c r="BK29" s="38">
        <v>5.5</v>
      </c>
      <c r="BL29" s="38">
        <v>5.666666666666667</v>
      </c>
      <c r="BM29" s="38">
        <v>6.666666666666667</v>
      </c>
      <c r="BN29" s="38">
        <v>6.166666666666667</v>
      </c>
      <c r="BO29" s="38">
        <v>6</v>
      </c>
      <c r="BP29" s="38">
        <v>6.666666666666667</v>
      </c>
    </row>
    <row r="30" spans="1:81">
      <c r="A30">
        <v>29</v>
      </c>
      <c r="B30" t="s">
        <v>248</v>
      </c>
      <c r="C30" t="s">
        <v>16</v>
      </c>
      <c r="D30" t="s">
        <v>468</v>
      </c>
      <c r="E30" s="25" t="s">
        <v>357</v>
      </c>
      <c r="F30" t="s">
        <v>258</v>
      </c>
      <c r="G30" s="27">
        <v>0</v>
      </c>
      <c r="H30">
        <v>6.1731557377049176E-2</v>
      </c>
      <c r="I30">
        <v>0.10245901639344263</v>
      </c>
      <c r="J30">
        <v>4.6106557377049169E-2</v>
      </c>
      <c r="K30">
        <v>6.1731557377049162E-2</v>
      </c>
      <c r="L30">
        <v>0</v>
      </c>
      <c r="M30">
        <v>6.6598360655737696E-2</v>
      </c>
      <c r="N30">
        <v>0.36398565573770492</v>
      </c>
      <c r="O30">
        <v>7.197745901639345E-2</v>
      </c>
      <c r="P30">
        <v>5.6352459016393436E-2</v>
      </c>
      <c r="Q30">
        <v>9.2213114754098338E-2</v>
      </c>
      <c r="R30">
        <f t="shared" si="18"/>
        <v>0.56429303278688525</v>
      </c>
      <c r="S30">
        <f t="shared" si="19"/>
        <v>0.14856557377049179</v>
      </c>
      <c r="T30" s="27">
        <f t="shared" si="0"/>
        <v>-5.5172520730881915</v>
      </c>
      <c r="U30" s="27">
        <f t="shared" si="1"/>
        <v>-2.7040886364346193</v>
      </c>
      <c r="V30" s="27">
        <f t="shared" si="2"/>
        <v>-2.1662173787010883</v>
      </c>
      <c r="W30" s="27">
        <f t="shared" si="3"/>
        <v>-2.993286799379046</v>
      </c>
      <c r="X30" s="27">
        <f t="shared" si="4"/>
        <v>-2.7804787412168772</v>
      </c>
      <c r="Y30" s="27">
        <f t="shared" si="5"/>
        <v>-8.3530258452023247</v>
      </c>
      <c r="Z30" s="27">
        <f t="shared" si="6"/>
        <v>-2.6322199142207747</v>
      </c>
      <c r="AA30" s="27">
        <f t="shared" si="7"/>
        <v>-1.0095523980221228</v>
      </c>
      <c r="AB30" s="27">
        <f t="shared" si="8"/>
        <v>-2.62826279762792</v>
      </c>
      <c r="AC30" s="27">
        <f t="shared" si="9"/>
        <v>-2.8053271571317255</v>
      </c>
      <c r="AD30" s="27">
        <f t="shared" si="10"/>
        <v>-2.3279394895681573</v>
      </c>
      <c r="AE30" s="27">
        <f t="shared" si="11"/>
        <v>0.25860375440648137</v>
      </c>
      <c r="AF30" s="27">
        <f t="shared" si="12"/>
        <v>-1.8698307600674446</v>
      </c>
      <c r="AG30" t="s">
        <v>515</v>
      </c>
      <c r="AH30">
        <f t="shared" si="13"/>
        <v>4.6106557377049171</v>
      </c>
      <c r="AI30">
        <f t="shared" si="14"/>
        <v>36.39856557377049</v>
      </c>
      <c r="AJ30">
        <v>2.3881945665812241</v>
      </c>
      <c r="AK30">
        <v>0.9049422836636114</v>
      </c>
      <c r="AL30">
        <v>16.419057377049178</v>
      </c>
      <c r="AM30">
        <f t="shared" si="15"/>
        <v>56.429303278688522</v>
      </c>
      <c r="AN30">
        <f t="shared" si="16"/>
        <v>14.856557377049178</v>
      </c>
      <c r="AO30">
        <f t="shared" si="17"/>
        <v>41.009221311475407</v>
      </c>
      <c r="AP30">
        <v>14</v>
      </c>
      <c r="AQ30">
        <v>1</v>
      </c>
      <c r="AR30">
        <v>7</v>
      </c>
      <c r="AS30">
        <v>6</v>
      </c>
      <c r="AT30">
        <v>1</v>
      </c>
      <c r="AU30">
        <v>1</v>
      </c>
      <c r="AV30">
        <v>0</v>
      </c>
      <c r="AX30" s="93" t="s">
        <v>567</v>
      </c>
      <c r="AY30" s="38">
        <v>6.3498114936252703</v>
      </c>
      <c r="AZ30" s="38">
        <v>2.1749905942814585</v>
      </c>
      <c r="BA30" s="38">
        <v>3.510437549673588</v>
      </c>
      <c r="BB30" s="38">
        <v>1.5786536238148958</v>
      </c>
      <c r="BC30" s="38">
        <v>1.2237443678894822</v>
      </c>
      <c r="BD30" s="38">
        <v>0.60968696974146164</v>
      </c>
      <c r="BE30" s="38">
        <v>20.041543403425575</v>
      </c>
      <c r="BF30" s="38">
        <v>32.874047964613901</v>
      </c>
      <c r="BG30" s="38">
        <v>22.730704083792713</v>
      </c>
      <c r="BH30" s="38">
        <v>6.5747830110237571</v>
      </c>
      <c r="BI30" s="38">
        <v>7.6007858796312204</v>
      </c>
      <c r="BJ30" s="38">
        <v>9.3442163345239404</v>
      </c>
      <c r="BK30" s="38">
        <v>1.1701704178424104</v>
      </c>
      <c r="BL30" s="38">
        <v>10.485773551313985</v>
      </c>
      <c r="BM30" s="38">
        <v>0.53624371358770118</v>
      </c>
      <c r="BN30" s="38">
        <v>4.9369605393669724</v>
      </c>
      <c r="BO30" s="38">
        <v>1.4279950617133323</v>
      </c>
      <c r="BP30" s="38">
        <v>4.294266215809845</v>
      </c>
    </row>
    <row r="31" spans="1:81">
      <c r="A31">
        <v>30</v>
      </c>
      <c r="B31" t="s">
        <v>341</v>
      </c>
      <c r="C31" t="s">
        <v>16</v>
      </c>
      <c r="D31" t="s">
        <v>468</v>
      </c>
      <c r="E31" s="25" t="s">
        <v>357</v>
      </c>
      <c r="F31" t="s">
        <v>258</v>
      </c>
      <c r="G31" s="27">
        <v>0</v>
      </c>
      <c r="H31">
        <v>1.7502668089647812E-2</v>
      </c>
      <c r="I31">
        <v>0.10245464247598721</v>
      </c>
      <c r="J31">
        <v>0.14514407684098185</v>
      </c>
      <c r="K31">
        <v>1.2806830309498401E-2</v>
      </c>
      <c r="L31">
        <v>0.32017075773746001</v>
      </c>
      <c r="M31">
        <v>2.5613660618996798E-2</v>
      </c>
      <c r="N31">
        <v>0.21387406616862328</v>
      </c>
      <c r="O31">
        <v>0</v>
      </c>
      <c r="P31">
        <v>3.8420490928495199E-2</v>
      </c>
      <c r="Q31">
        <v>3.8633938100320168E-2</v>
      </c>
      <c r="R31">
        <f t="shared" si="18"/>
        <v>0.57246531483457852</v>
      </c>
      <c r="S31">
        <f t="shared" si="19"/>
        <v>7.7054429028815374E-2</v>
      </c>
      <c r="T31" s="27">
        <f t="shared" si="0"/>
        <v>-5.5172520730881915</v>
      </c>
      <c r="U31" s="27">
        <f t="shared" si="1"/>
        <v>-3.7955967756127555</v>
      </c>
      <c r="V31" s="27">
        <f t="shared" si="2"/>
        <v>-2.16625605322151</v>
      </c>
      <c r="W31" s="27">
        <f t="shared" si="3"/>
        <v>-1.8996357563397346</v>
      </c>
      <c r="X31" s="27">
        <f t="shared" si="4"/>
        <v>-4.3374089755274676</v>
      </c>
      <c r="Y31" s="27">
        <f t="shared" si="5"/>
        <v>-1.1378187203641037</v>
      </c>
      <c r="Z31" s="27">
        <f t="shared" si="6"/>
        <v>-3.4831249119844578</v>
      </c>
      <c r="AA31" s="27">
        <f t="shared" si="7"/>
        <v>-1.5408694645158374</v>
      </c>
      <c r="AB31" s="27">
        <f t="shared" si="8"/>
        <v>-8.4682130091945194</v>
      </c>
      <c r="AC31" s="27">
        <f t="shared" si="9"/>
        <v>-3.1587637681374217</v>
      </c>
      <c r="AD31" s="27">
        <f t="shared" si="10"/>
        <v>-3.1321415453524302</v>
      </c>
      <c r="AE31" s="27">
        <f t="shared" si="11"/>
        <v>0.29191672817580583</v>
      </c>
      <c r="AF31" s="27">
        <f t="shared" si="12"/>
        <v>-2.4985006726720402</v>
      </c>
      <c r="AG31" t="s">
        <v>515</v>
      </c>
      <c r="AH31">
        <f t="shared" si="13"/>
        <v>14.514407684098185</v>
      </c>
      <c r="AI31">
        <f t="shared" si="14"/>
        <v>21.387406616862329</v>
      </c>
      <c r="AJ31">
        <v>2.0449672980493214</v>
      </c>
      <c r="AK31">
        <v>0.73756604491896471</v>
      </c>
      <c r="AL31">
        <v>11.995731056563502</v>
      </c>
      <c r="AM31">
        <f t="shared" si="15"/>
        <v>57.246531483457851</v>
      </c>
      <c r="AN31">
        <f t="shared" si="16"/>
        <v>7.7054429028815372</v>
      </c>
      <c r="AO31">
        <f t="shared" si="17"/>
        <v>35.90181430096051</v>
      </c>
      <c r="AP31">
        <v>16</v>
      </c>
      <c r="AQ31">
        <v>4</v>
      </c>
      <c r="AR31">
        <v>6</v>
      </c>
      <c r="AS31">
        <v>6</v>
      </c>
      <c r="AT31">
        <v>1</v>
      </c>
      <c r="AU31">
        <v>3</v>
      </c>
      <c r="AV31">
        <v>0</v>
      </c>
      <c r="AX31" s="93" t="s">
        <v>564</v>
      </c>
      <c r="AY31" s="38">
        <v>14.292556696233895</v>
      </c>
      <c r="AZ31" s="38">
        <v>42.362188076885644</v>
      </c>
      <c r="BA31" s="38">
        <v>23.196973488766456</v>
      </c>
      <c r="BB31" s="38">
        <v>28.070721308498658</v>
      </c>
      <c r="BC31" s="38">
        <v>37.890499906202756</v>
      </c>
      <c r="BD31" s="38">
        <v>39.348489944811703</v>
      </c>
      <c r="BE31" s="38">
        <v>18.975412042994179</v>
      </c>
      <c r="BF31" s="38">
        <v>27.022165472780184</v>
      </c>
      <c r="BG31" s="38">
        <v>26.421332976766678</v>
      </c>
      <c r="BH31" s="38">
        <v>45.165538336653675</v>
      </c>
      <c r="BI31" s="38">
        <v>53.525868259285801</v>
      </c>
      <c r="BJ31" s="38">
        <v>71.251159964444142</v>
      </c>
      <c r="BK31" s="38">
        <v>8.5696860007553362</v>
      </c>
      <c r="BL31" s="38">
        <v>11.433899777251446</v>
      </c>
      <c r="BM31" s="38">
        <v>20.520049509866471</v>
      </c>
      <c r="BN31" s="38">
        <v>40.888821380061522</v>
      </c>
      <c r="BO31" s="38">
        <v>55.216216092261739</v>
      </c>
      <c r="BP31" s="38">
        <v>47.512523135226893</v>
      </c>
    </row>
    <row r="32" spans="1:81">
      <c r="A32">
        <v>31</v>
      </c>
      <c r="B32" t="s">
        <v>342</v>
      </c>
      <c r="C32" t="s">
        <v>16</v>
      </c>
      <c r="D32" t="s">
        <v>469</v>
      </c>
      <c r="E32" s="25" t="s">
        <v>357</v>
      </c>
      <c r="F32" t="s">
        <v>258</v>
      </c>
      <c r="G32" s="27">
        <v>0</v>
      </c>
      <c r="H32">
        <v>0.10068349106203996</v>
      </c>
      <c r="I32">
        <v>3.6803364879074658E-2</v>
      </c>
      <c r="J32">
        <v>4.7318611987381701E-2</v>
      </c>
      <c r="K32">
        <v>1.577287066246057E-2</v>
      </c>
      <c r="L32">
        <v>0.16298633017875919</v>
      </c>
      <c r="M32">
        <v>9.9894847528916947E-2</v>
      </c>
      <c r="N32">
        <v>0.20531019978969506</v>
      </c>
      <c r="O32">
        <v>0</v>
      </c>
      <c r="P32">
        <v>1.577287066246057E-2</v>
      </c>
      <c r="Q32">
        <v>0.12092534174553103</v>
      </c>
      <c r="R32">
        <f t="shared" si="18"/>
        <v>0.4839642481598318</v>
      </c>
      <c r="S32">
        <f t="shared" si="19"/>
        <v>0.1366982124079916</v>
      </c>
      <c r="T32" s="27">
        <f t="shared" si="0"/>
        <v>-5.5172520730881915</v>
      </c>
      <c r="U32" s="27">
        <f t="shared" si="1"/>
        <v>-2.2433051652812512</v>
      </c>
      <c r="V32" s="27">
        <f t="shared" si="2"/>
        <v>-3.0337296234853328</v>
      </c>
      <c r="W32" s="27">
        <f t="shared" si="3"/>
        <v>-2.9692935450378646</v>
      </c>
      <c r="X32" s="27">
        <f t="shared" si="4"/>
        <v>-4.1328452378748306</v>
      </c>
      <c r="Y32" s="27">
        <f t="shared" si="5"/>
        <v>-1.8123629151926306</v>
      </c>
      <c r="Z32" s="27">
        <f t="shared" si="6"/>
        <v>-2.2498898088380956</v>
      </c>
      <c r="AA32" s="27">
        <f t="shared" si="7"/>
        <v>-1.5816891735676455</v>
      </c>
      <c r="AB32" s="27">
        <f t="shared" si="8"/>
        <v>-8.4682130091945194</v>
      </c>
      <c r="AC32" s="27">
        <f t="shared" si="9"/>
        <v>-3.9252297912094476</v>
      </c>
      <c r="AD32" s="27">
        <f t="shared" si="10"/>
        <v>-2.0684598108630894</v>
      </c>
      <c r="AE32" s="27">
        <f t="shared" si="11"/>
        <v>-6.4165013043382957E-2</v>
      </c>
      <c r="AF32" s="27">
        <f t="shared" si="12"/>
        <v>-1.9504782407684595</v>
      </c>
      <c r="AG32" t="s">
        <v>515</v>
      </c>
      <c r="AH32">
        <f t="shared" si="13"/>
        <v>4.7318611987381702</v>
      </c>
      <c r="AI32">
        <f t="shared" si="14"/>
        <v>20.531019978969507</v>
      </c>
      <c r="AJ32">
        <v>2.0573179632896417</v>
      </c>
      <c r="AK32">
        <v>0.77956546839760121</v>
      </c>
      <c r="AL32">
        <v>13.748685594111462</v>
      </c>
      <c r="AM32">
        <f t="shared" si="15"/>
        <v>48.396424815983181</v>
      </c>
      <c r="AN32">
        <f t="shared" si="16"/>
        <v>13.669821240799159</v>
      </c>
      <c r="AO32">
        <f t="shared" si="17"/>
        <v>25.262881177707676</v>
      </c>
      <c r="AP32">
        <v>14</v>
      </c>
      <c r="AQ32">
        <v>2</v>
      </c>
      <c r="AR32">
        <v>7</v>
      </c>
      <c r="AS32">
        <v>5</v>
      </c>
      <c r="AT32">
        <v>0</v>
      </c>
      <c r="AU32">
        <v>0</v>
      </c>
      <c r="AV32">
        <v>0</v>
      </c>
      <c r="AX32" s="93" t="s">
        <v>565</v>
      </c>
      <c r="AY32" s="38">
        <v>67.476546114859858</v>
      </c>
      <c r="AZ32" s="38">
        <v>25.723663201892354</v>
      </c>
      <c r="BA32" s="38">
        <v>49.59473123429342</v>
      </c>
      <c r="BB32" s="38">
        <v>50.648749470783478</v>
      </c>
      <c r="BC32" s="38">
        <v>36.029522670186928</v>
      </c>
      <c r="BD32" s="38">
        <v>41.948134661892148</v>
      </c>
      <c r="BE32" s="38">
        <v>49.121184917108216</v>
      </c>
      <c r="BF32" s="38">
        <v>32.530200834960816</v>
      </c>
      <c r="BG32" s="38">
        <v>44.637686359505928</v>
      </c>
      <c r="BH32" s="38">
        <v>32.914473897742489</v>
      </c>
      <c r="BI32" s="38">
        <v>28.755357161419671</v>
      </c>
      <c r="BJ32" s="38">
        <v>19.461526308011369</v>
      </c>
      <c r="BK32" s="38">
        <v>76.609884896534012</v>
      </c>
      <c r="BL32" s="38">
        <v>63.634376271643212</v>
      </c>
      <c r="BM32" s="38">
        <v>52.762172013617224</v>
      </c>
      <c r="BN32" s="38">
        <v>35.832456782952562</v>
      </c>
      <c r="BO32" s="38">
        <v>26.481293177311525</v>
      </c>
      <c r="BP32" s="38">
        <v>36.346053245259242</v>
      </c>
    </row>
    <row r="33" spans="1:123">
      <c r="A33">
        <v>32</v>
      </c>
      <c r="B33" t="s">
        <v>343</v>
      </c>
      <c r="C33" t="s">
        <v>16</v>
      </c>
      <c r="D33" t="s">
        <v>469</v>
      </c>
      <c r="E33" s="25" t="s">
        <v>357</v>
      </c>
      <c r="F33" t="s">
        <v>258</v>
      </c>
      <c r="G33" s="27">
        <v>0</v>
      </c>
      <c r="H33">
        <v>0.16763005780346824</v>
      </c>
      <c r="I33">
        <v>2.8901734104046249E-2</v>
      </c>
      <c r="J33">
        <v>3.4682080924855495E-2</v>
      </c>
      <c r="K33">
        <v>1.15606936416185E-2</v>
      </c>
      <c r="L33">
        <v>0</v>
      </c>
      <c r="M33">
        <v>0.27167630057803477</v>
      </c>
      <c r="N33">
        <v>5.7803468208092491E-2</v>
      </c>
      <c r="O33">
        <v>0</v>
      </c>
      <c r="P33">
        <v>5.78034682080925E-3</v>
      </c>
      <c r="Q33">
        <v>0.12716763005780349</v>
      </c>
      <c r="R33">
        <f t="shared" si="18"/>
        <v>0.34104046242774577</v>
      </c>
      <c r="S33">
        <f t="shared" si="19"/>
        <v>0.13294797687861273</v>
      </c>
      <c r="T33" s="27">
        <f t="shared" si="0"/>
        <v>-5.5172520730881915</v>
      </c>
      <c r="U33" s="27">
        <f t="shared" si="1"/>
        <v>-1.7516499681184723</v>
      </c>
      <c r="V33" s="27">
        <f t="shared" si="2"/>
        <v>-3.2153079261755031</v>
      </c>
      <c r="W33" s="27">
        <f t="shared" si="3"/>
        <v>-3.2531927736208939</v>
      </c>
      <c r="X33" s="27">
        <f t="shared" si="4"/>
        <v>-4.4376339654047676</v>
      </c>
      <c r="Y33" s="27">
        <f t="shared" si="5"/>
        <v>-8.3530258452023247</v>
      </c>
      <c r="Z33" s="27">
        <f t="shared" si="6"/>
        <v>-1.2783931299563962</v>
      </c>
      <c r="AA33" s="27">
        <f t="shared" si="7"/>
        <v>-2.8460875670529093</v>
      </c>
      <c r="AB33" s="27">
        <f t="shared" si="8"/>
        <v>-8.4682130091945194</v>
      </c>
      <c r="AC33" s="27">
        <f t="shared" si="9"/>
        <v>-4.6350743526341569</v>
      </c>
      <c r="AD33" s="27">
        <f t="shared" si="10"/>
        <v>-2.0199555041293857</v>
      </c>
      <c r="AE33" s="27">
        <f t="shared" si="11"/>
        <v>-0.65866100448877551</v>
      </c>
      <c r="AF33" s="27">
        <f t="shared" si="12"/>
        <v>-1.977375190235515</v>
      </c>
      <c r="AG33" t="s">
        <v>515</v>
      </c>
      <c r="AH33">
        <f t="shared" si="13"/>
        <v>3.4682080924855496</v>
      </c>
      <c r="AI33">
        <f t="shared" si="14"/>
        <v>5.7803468208092488</v>
      </c>
      <c r="AJ33">
        <v>1.9284984436961792</v>
      </c>
      <c r="AK33">
        <v>0.77608486574765656</v>
      </c>
      <c r="AL33">
        <v>19.653179190751448</v>
      </c>
      <c r="AM33">
        <f t="shared" si="15"/>
        <v>34.104046242774579</v>
      </c>
      <c r="AN33">
        <f t="shared" si="16"/>
        <v>13.294797687861273</v>
      </c>
      <c r="AO33">
        <f t="shared" si="17"/>
        <v>9.2485549132947984</v>
      </c>
      <c r="AP33">
        <v>12</v>
      </c>
      <c r="AQ33">
        <v>1</v>
      </c>
      <c r="AR33">
        <v>5</v>
      </c>
      <c r="AS33">
        <v>6</v>
      </c>
      <c r="AT33">
        <v>0</v>
      </c>
      <c r="AU33">
        <v>0</v>
      </c>
      <c r="AV33">
        <v>0</v>
      </c>
      <c r="AX33" s="93" t="s">
        <v>566</v>
      </c>
      <c r="AY33" s="38">
        <v>10.816066659066399</v>
      </c>
      <c r="AZ33" s="38">
        <v>13.619446140989483</v>
      </c>
      <c r="BA33" s="38">
        <v>23.135861052723119</v>
      </c>
      <c r="BB33" s="38">
        <v>18.134991320623012</v>
      </c>
      <c r="BC33" s="38">
        <v>25.200145529618993</v>
      </c>
      <c r="BD33" s="38">
        <v>15.805498553546814</v>
      </c>
      <c r="BE33" s="38">
        <v>6.8114041424719458</v>
      </c>
      <c r="BF33" s="38">
        <v>6.2367178068623241</v>
      </c>
      <c r="BG33" s="38">
        <v>6.0615373015772631</v>
      </c>
      <c r="BH33" s="38">
        <v>9.1591597611010052</v>
      </c>
      <c r="BI33" s="38">
        <v>8.2462736858311292</v>
      </c>
      <c r="BJ33" s="38">
        <v>1.2246200465381372</v>
      </c>
      <c r="BK33" s="38">
        <v>7.9639701071092546</v>
      </c>
      <c r="BL33" s="38">
        <v>6.8557388524286678</v>
      </c>
      <c r="BM33" s="38">
        <v>9.5469903828777642</v>
      </c>
      <c r="BN33" s="38">
        <v>8.9434586632588662</v>
      </c>
      <c r="BO33" s="38">
        <v>7.9899203122011642</v>
      </c>
      <c r="BP33" s="38">
        <v>5.9196703882967547</v>
      </c>
    </row>
    <row r="34" spans="1:123">
      <c r="A34">
        <v>33</v>
      </c>
      <c r="B34" t="s">
        <v>344</v>
      </c>
      <c r="C34" t="s">
        <v>16</v>
      </c>
      <c r="D34" t="s">
        <v>469</v>
      </c>
      <c r="E34" s="25" t="s">
        <v>357</v>
      </c>
      <c r="F34" t="s">
        <v>258</v>
      </c>
      <c r="G34" s="27">
        <v>1.127713560755568E-2</v>
      </c>
      <c r="H34">
        <v>0.13532562729066816</v>
      </c>
      <c r="I34">
        <v>8.4578517056667607E-2</v>
      </c>
      <c r="J34">
        <v>0</v>
      </c>
      <c r="K34">
        <v>3.9469974626444873E-2</v>
      </c>
      <c r="L34">
        <v>0</v>
      </c>
      <c r="M34">
        <v>0.21990414434733574</v>
      </c>
      <c r="N34">
        <v>0.15844375528615728</v>
      </c>
      <c r="O34">
        <v>0</v>
      </c>
      <c r="P34">
        <v>0</v>
      </c>
      <c r="Q34">
        <v>9.0780941640823232E-2</v>
      </c>
      <c r="R34">
        <f t="shared" si="18"/>
        <v>0.41781787425993788</v>
      </c>
      <c r="S34">
        <f t="shared" si="19"/>
        <v>9.0780941640823232E-2</v>
      </c>
      <c r="T34" s="27">
        <f t="shared" ref="T34:T65" si="21">LN(G34+G$220/(1-G34+G$220))</f>
        <v>-4.1773152248887486</v>
      </c>
      <c r="U34" s="27">
        <f t="shared" ref="U34:U65" si="22">LN(H34+H$220/(1-H34+H$220))</f>
        <v>-1.9592406084024885</v>
      </c>
      <c r="V34" s="27">
        <f t="shared" ref="V34:V65" si="23">LN(I34+I$220/(1-I34+I$220))</f>
        <v>-2.3382608863424372</v>
      </c>
      <c r="W34" s="27">
        <f t="shared" ref="W34:W65" si="24">LN(J34+J$220/(1-J34+J$220))</f>
        <v>-5.5645204073226937</v>
      </c>
      <c r="X34" s="27">
        <f t="shared" ref="X34:X65" si="25">LN(K34+K$220/(1-K34+K$220))</f>
        <v>-3.2253767278900258</v>
      </c>
      <c r="Y34" s="27">
        <f t="shared" ref="Y34:Y65" si="26">LN(L34+L$220/(1-L34+L$220))</f>
        <v>-8.3530258452023247</v>
      </c>
      <c r="Z34" s="27">
        <f t="shared" ref="Z34:Z65" si="27">LN(M34+M$220/(1-M34+M$220))</f>
        <v>-1.4860558454433388</v>
      </c>
      <c r="AA34" s="27">
        <f t="shared" ref="AA34:AA65" si="28">LN(N34+N$220/(1-N34+N$220))</f>
        <v>-1.8404664910858801</v>
      </c>
      <c r="AB34" s="27">
        <f t="shared" ref="AB34:AB65" si="29">LN(O34+O$220/(1-O34+O$220))</f>
        <v>-8.4682130091945194</v>
      </c>
      <c r="AC34" s="27">
        <f t="shared" ref="AC34:AC65" si="30">LN(P34+P$220/(1-P34+P$220))</f>
        <v>-5.5461535304526182</v>
      </c>
      <c r="AD34" s="27">
        <f t="shared" ref="AD34:AD65" si="31">LN(Q34+Q$220/(1-Q34+Q$220))</f>
        <v>-2.3428241184256655</v>
      </c>
      <c r="AE34" s="27">
        <f t="shared" si="11"/>
        <v>-0.33173769953910132</v>
      </c>
      <c r="AF34" s="27">
        <f t="shared" ref="AF34:AF65" si="32">LN(S34+S$220/(1-S34+S$220))</f>
        <v>-2.3432813149913856</v>
      </c>
      <c r="AG34" t="s">
        <v>515</v>
      </c>
      <c r="AH34">
        <f t="shared" si="13"/>
        <v>0</v>
      </c>
      <c r="AI34">
        <f t="shared" si="14"/>
        <v>15.844375528615728</v>
      </c>
      <c r="AJ34">
        <v>2.1220253525760495</v>
      </c>
      <c r="AK34">
        <v>0.82731666666361103</v>
      </c>
      <c r="AL34">
        <v>23.118127995489143</v>
      </c>
      <c r="AM34">
        <f t="shared" si="15"/>
        <v>41.781787425993791</v>
      </c>
      <c r="AN34">
        <f t="shared" si="16"/>
        <v>9.0780941640823229</v>
      </c>
      <c r="AO34">
        <f t="shared" si="17"/>
        <v>15.844375528615728</v>
      </c>
      <c r="AP34">
        <v>13</v>
      </c>
      <c r="AQ34">
        <v>0</v>
      </c>
      <c r="AR34">
        <v>7</v>
      </c>
      <c r="AS34">
        <v>6</v>
      </c>
      <c r="AT34">
        <v>0</v>
      </c>
      <c r="AU34">
        <v>2</v>
      </c>
      <c r="AV34">
        <v>0</v>
      </c>
    </row>
    <row r="35" spans="1:123">
      <c r="A35">
        <v>34</v>
      </c>
      <c r="B35" t="s">
        <v>345</v>
      </c>
      <c r="C35" t="s">
        <v>16</v>
      </c>
      <c r="D35" t="s">
        <v>469</v>
      </c>
      <c r="E35" s="25" t="s">
        <v>357</v>
      </c>
      <c r="F35" t="s">
        <v>258</v>
      </c>
      <c r="G35" s="27">
        <v>0</v>
      </c>
      <c r="H35">
        <v>0.11812570145903484</v>
      </c>
      <c r="I35">
        <v>0.16273849607182944</v>
      </c>
      <c r="J35">
        <v>2.2446689113355785E-2</v>
      </c>
      <c r="K35">
        <v>1.6835016835016842E-2</v>
      </c>
      <c r="L35">
        <v>0</v>
      </c>
      <c r="M35">
        <v>0.16273849607182944</v>
      </c>
      <c r="N35">
        <v>0.17424242424242431</v>
      </c>
      <c r="O35">
        <v>0</v>
      </c>
      <c r="P35">
        <v>1.1223344556677893E-2</v>
      </c>
      <c r="Q35">
        <v>9.034792368125702E-2</v>
      </c>
      <c r="R35">
        <f t="shared" si="18"/>
        <v>0.35381593714927062</v>
      </c>
      <c r="S35">
        <f t="shared" si="19"/>
        <v>0.10157126823793491</v>
      </c>
      <c r="T35" s="27">
        <f t="shared" si="21"/>
        <v>-5.5172520730881915</v>
      </c>
      <c r="U35" s="27">
        <f t="shared" si="22"/>
        <v>-2.0902508480404784</v>
      </c>
      <c r="V35" s="27">
        <f t="shared" si="23"/>
        <v>-1.7386741715894833</v>
      </c>
      <c r="W35" s="27">
        <f t="shared" si="24"/>
        <v>-3.6356898619233933</v>
      </c>
      <c r="X35" s="27">
        <f t="shared" si="25"/>
        <v>-4.0686992784584959</v>
      </c>
      <c r="Y35" s="27">
        <f t="shared" si="26"/>
        <v>-8.3530258452023247</v>
      </c>
      <c r="Z35" s="27">
        <f t="shared" si="27"/>
        <v>-1.7798345183346376</v>
      </c>
      <c r="AA35" s="27">
        <f t="shared" si="28"/>
        <v>-1.7455569028792441</v>
      </c>
      <c r="AB35" s="27">
        <f t="shared" si="29"/>
        <v>-8.4682130091945194</v>
      </c>
      <c r="AC35" s="27">
        <f t="shared" si="30"/>
        <v>-4.1884417922913579</v>
      </c>
      <c r="AD35" s="27">
        <f t="shared" si="31"/>
        <v>-2.3473684068030263</v>
      </c>
      <c r="AE35" s="27">
        <f t="shared" si="11"/>
        <v>-0.602307563855765</v>
      </c>
      <c r="AF35" s="27">
        <f t="shared" si="32"/>
        <v>-2.23618989657911</v>
      </c>
      <c r="AG35" t="s">
        <v>515</v>
      </c>
      <c r="AH35">
        <f t="shared" si="13"/>
        <v>2.2446689113355784</v>
      </c>
      <c r="AI35">
        <f t="shared" si="14"/>
        <v>17.424242424242429</v>
      </c>
      <c r="AJ35">
        <v>2.0023624891929126</v>
      </c>
      <c r="AK35">
        <v>0.86961497982654157</v>
      </c>
      <c r="AL35">
        <v>28.086419753086428</v>
      </c>
      <c r="AM35">
        <f t="shared" si="15"/>
        <v>35.381593714927064</v>
      </c>
      <c r="AN35">
        <f t="shared" si="16"/>
        <v>10.157126823793492</v>
      </c>
      <c r="AO35">
        <f t="shared" si="17"/>
        <v>19.668911335578009</v>
      </c>
      <c r="AP35">
        <v>10</v>
      </c>
      <c r="AQ35">
        <v>1</v>
      </c>
      <c r="AR35">
        <v>5</v>
      </c>
      <c r="AS35">
        <v>4</v>
      </c>
      <c r="AT35">
        <v>0</v>
      </c>
      <c r="AU35">
        <v>1</v>
      </c>
      <c r="AV35">
        <v>0</v>
      </c>
    </row>
    <row r="36" spans="1:123">
      <c r="A36">
        <v>35</v>
      </c>
      <c r="B36" t="s">
        <v>346</v>
      </c>
      <c r="C36" t="s">
        <v>16</v>
      </c>
      <c r="D36" t="s">
        <v>469</v>
      </c>
      <c r="E36" s="25" t="s">
        <v>357</v>
      </c>
      <c r="F36" t="s">
        <v>258</v>
      </c>
      <c r="G36" s="27">
        <v>0</v>
      </c>
      <c r="H36">
        <v>0.13388259526261592</v>
      </c>
      <c r="I36">
        <v>0.19052523171987645</v>
      </c>
      <c r="J36">
        <v>3.0895983522142123E-2</v>
      </c>
      <c r="K36">
        <v>5.149330587023688E-3</v>
      </c>
      <c r="L36">
        <v>0</v>
      </c>
      <c r="M36">
        <v>0.23171987641606595</v>
      </c>
      <c r="N36">
        <v>0.20108135942327501</v>
      </c>
      <c r="O36">
        <v>0</v>
      </c>
      <c r="P36">
        <v>0</v>
      </c>
      <c r="Q36">
        <v>6.2564366632337803E-2</v>
      </c>
      <c r="R36">
        <f t="shared" si="18"/>
        <v>0.43795056642636465</v>
      </c>
      <c r="S36">
        <f t="shared" si="19"/>
        <v>6.2564366632337803E-2</v>
      </c>
      <c r="T36" s="27">
        <f t="shared" si="21"/>
        <v>-5.5172520730881915</v>
      </c>
      <c r="U36" s="27">
        <f t="shared" si="22"/>
        <v>-1.9695971144029372</v>
      </c>
      <c r="V36" s="27">
        <f t="shared" si="23"/>
        <v>-1.589729674476188</v>
      </c>
      <c r="W36" s="27">
        <f t="shared" si="24"/>
        <v>-3.356728896227235</v>
      </c>
      <c r="X36" s="27">
        <f t="shared" si="25"/>
        <v>-5.2193541780392803</v>
      </c>
      <c r="Y36" s="27">
        <f t="shared" si="26"/>
        <v>-8.3530258452023247</v>
      </c>
      <c r="Z36" s="27">
        <f t="shared" si="27"/>
        <v>-1.4347444731337473</v>
      </c>
      <c r="AA36" s="27">
        <f t="shared" si="28"/>
        <v>-1.6024774675265552</v>
      </c>
      <c r="AB36" s="27">
        <f t="shared" si="29"/>
        <v>-8.4682130091945194</v>
      </c>
      <c r="AC36" s="27">
        <f t="shared" si="30"/>
        <v>-5.5461535304526182</v>
      </c>
      <c r="AD36" s="27">
        <f t="shared" si="31"/>
        <v>-2.6929432657829482</v>
      </c>
      <c r="AE36" s="27">
        <f t="shared" si="11"/>
        <v>-0.24948376415408183</v>
      </c>
      <c r="AF36" s="27">
        <f t="shared" si="32"/>
        <v>-2.6935728584007164</v>
      </c>
      <c r="AG36" t="s">
        <v>515</v>
      </c>
      <c r="AH36">
        <f t="shared" si="13"/>
        <v>3.0895983522142121</v>
      </c>
      <c r="AI36">
        <f t="shared" si="14"/>
        <v>20.1081359423275</v>
      </c>
      <c r="AJ36">
        <v>1.9545220407587223</v>
      </c>
      <c r="AK36">
        <v>0.78655753161812825</v>
      </c>
      <c r="AL36">
        <v>32.440782698249237</v>
      </c>
      <c r="AM36">
        <f t="shared" si="15"/>
        <v>43.795056642636467</v>
      </c>
      <c r="AN36">
        <f t="shared" si="16"/>
        <v>6.2564366632337807</v>
      </c>
      <c r="AO36">
        <f t="shared" si="17"/>
        <v>23.197734294541711</v>
      </c>
      <c r="AP36">
        <v>12</v>
      </c>
      <c r="AQ36">
        <v>1</v>
      </c>
      <c r="AR36">
        <v>6</v>
      </c>
      <c r="AS36">
        <v>5</v>
      </c>
      <c r="AT36">
        <v>0</v>
      </c>
      <c r="AU36">
        <v>2</v>
      </c>
      <c r="AV36">
        <v>11.1</v>
      </c>
    </row>
    <row r="37" spans="1:123" s="80" customFormat="1">
      <c r="A37" s="80">
        <v>36</v>
      </c>
      <c r="B37" s="80" t="s">
        <v>347</v>
      </c>
      <c r="C37" s="80" t="s">
        <v>16</v>
      </c>
      <c r="D37" s="80" t="s">
        <v>469</v>
      </c>
      <c r="E37" s="81" t="s">
        <v>357</v>
      </c>
      <c r="F37" s="80" t="s">
        <v>258</v>
      </c>
      <c r="G37" s="82">
        <v>0</v>
      </c>
      <c r="H37" s="80">
        <v>9.9365166988683404E-2</v>
      </c>
      <c r="I37" s="80">
        <v>0.14904775048302504</v>
      </c>
      <c r="J37" s="80">
        <v>3.3121722329561128E-2</v>
      </c>
      <c r="K37" s="80">
        <v>0</v>
      </c>
      <c r="L37" s="80">
        <v>0</v>
      </c>
      <c r="M37" s="80">
        <v>0.16008832459287878</v>
      </c>
      <c r="N37" s="80">
        <v>0.32072867789125026</v>
      </c>
      <c r="O37" s="80">
        <v>0</v>
      </c>
      <c r="P37" s="80">
        <v>0</v>
      </c>
      <c r="Q37" s="80">
        <v>7.2039746066795446E-2</v>
      </c>
      <c r="R37">
        <f t="shared" si="18"/>
        <v>0.48081700248412906</v>
      </c>
      <c r="S37">
        <f t="shared" si="19"/>
        <v>7.2039746066795446E-2</v>
      </c>
      <c r="T37" s="27">
        <f t="shared" si="21"/>
        <v>-5.5172520730881915</v>
      </c>
      <c r="U37" s="27">
        <f t="shared" si="22"/>
        <v>-2.2558828013265817</v>
      </c>
      <c r="V37" s="27">
        <f t="shared" si="23"/>
        <v>-1.8210494016971457</v>
      </c>
      <c r="W37" s="27">
        <f t="shared" si="24"/>
        <v>-3.2945731664319133</v>
      </c>
      <c r="X37" s="27">
        <f t="shared" si="25"/>
        <v>-8.2542687700901833</v>
      </c>
      <c r="Y37" s="27">
        <f t="shared" si="26"/>
        <v>-8.3530258452023247</v>
      </c>
      <c r="Z37" s="27">
        <f t="shared" si="27"/>
        <v>-1.7957838044954222</v>
      </c>
      <c r="AA37" s="27">
        <f t="shared" si="28"/>
        <v>-1.1360032063137497</v>
      </c>
      <c r="AB37" s="27">
        <f t="shared" si="29"/>
        <v>-8.4682130091945194</v>
      </c>
      <c r="AC37" s="27">
        <f t="shared" si="30"/>
        <v>-5.5461535304526182</v>
      </c>
      <c r="AD37" s="27">
        <f t="shared" si="31"/>
        <v>-2.5612418241396635</v>
      </c>
      <c r="AE37" s="27">
        <f t="shared" si="11"/>
        <v>-7.6769671888582747E-2</v>
      </c>
      <c r="AF37" s="27">
        <f t="shared" si="32"/>
        <v>-2.5617992840550246</v>
      </c>
      <c r="AG37" t="s">
        <v>515</v>
      </c>
      <c r="AH37" s="80">
        <f t="shared" si="13"/>
        <v>3.312172232956113</v>
      </c>
      <c r="AI37" s="80">
        <f t="shared" si="14"/>
        <v>32.072867789125027</v>
      </c>
      <c r="AJ37" s="80">
        <v>1.8348349660004217</v>
      </c>
      <c r="AK37" s="80">
        <v>0.76518561373998151</v>
      </c>
      <c r="AL37" s="80">
        <v>24.841291747170846</v>
      </c>
      <c r="AM37">
        <f t="shared" si="15"/>
        <v>48.081700248412908</v>
      </c>
      <c r="AN37">
        <f t="shared" si="16"/>
        <v>7.2039746066795445</v>
      </c>
      <c r="AO37">
        <f t="shared" si="17"/>
        <v>35.385040022081142</v>
      </c>
      <c r="AP37" s="80">
        <v>11</v>
      </c>
      <c r="AQ37" s="80">
        <v>1</v>
      </c>
      <c r="AR37" s="80">
        <v>6</v>
      </c>
      <c r="AS37" s="80">
        <v>4</v>
      </c>
      <c r="AT37" s="80">
        <v>0</v>
      </c>
      <c r="AU37">
        <v>0</v>
      </c>
      <c r="AV37">
        <v>0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</row>
    <row r="38" spans="1:123" s="77" customFormat="1">
      <c r="A38" s="77">
        <v>37</v>
      </c>
      <c r="B38" s="77" t="s">
        <v>348</v>
      </c>
      <c r="C38" s="77" t="s">
        <v>16</v>
      </c>
      <c r="D38" s="77" t="s">
        <v>473</v>
      </c>
      <c r="E38" s="78" t="s">
        <v>479</v>
      </c>
      <c r="F38" s="78" t="s">
        <v>478</v>
      </c>
      <c r="G38" s="79">
        <v>0</v>
      </c>
      <c r="H38" s="77">
        <v>0.14288793103448275</v>
      </c>
      <c r="I38" s="77">
        <v>4.3103448275862058E-2</v>
      </c>
      <c r="J38" s="77">
        <v>0.10409482758620689</v>
      </c>
      <c r="K38" s="77">
        <v>6.0560344827586196E-2</v>
      </c>
      <c r="L38" s="77">
        <v>1.7456896551724138E-2</v>
      </c>
      <c r="M38" s="77">
        <v>4.0301724137931039E-2</v>
      </c>
      <c r="N38" s="77">
        <v>0.41487068965517226</v>
      </c>
      <c r="O38" s="77">
        <v>0</v>
      </c>
      <c r="P38" s="77">
        <v>2.1982758620689657E-2</v>
      </c>
      <c r="Q38" s="77">
        <v>6.3577586206896547E-2</v>
      </c>
      <c r="R38">
        <f t="shared" si="18"/>
        <v>0.53318965517241368</v>
      </c>
      <c r="S38">
        <f t="shared" si="19"/>
        <v>8.5560344827586204E-2</v>
      </c>
      <c r="T38" s="27">
        <f t="shared" si="21"/>
        <v>-5.5172520730881915</v>
      </c>
      <c r="U38" s="27">
        <f t="shared" si="22"/>
        <v>-1.9066505307174553</v>
      </c>
      <c r="V38" s="27">
        <f t="shared" si="23"/>
        <v>-2.9093781139806678</v>
      </c>
      <c r="W38" s="27">
        <f t="shared" si="24"/>
        <v>-2.2222084751696554</v>
      </c>
      <c r="X38" s="27">
        <f t="shared" si="25"/>
        <v>-2.7995529148182783</v>
      </c>
      <c r="Y38" s="27">
        <f t="shared" si="26"/>
        <v>-4.0343734115979775</v>
      </c>
      <c r="Z38" s="27">
        <f t="shared" si="27"/>
        <v>-3.0905492525832901</v>
      </c>
      <c r="AA38" s="27">
        <f t="shared" si="28"/>
        <v>-0.8787504408342639</v>
      </c>
      <c r="AB38" s="27">
        <f t="shared" si="29"/>
        <v>-8.4682130091945194</v>
      </c>
      <c r="AC38" s="27">
        <f t="shared" si="30"/>
        <v>-3.6507145956891667</v>
      </c>
      <c r="AD38" s="27">
        <f t="shared" si="31"/>
        <v>-2.6780036139351377</v>
      </c>
      <c r="AE38" s="27">
        <f t="shared" si="11"/>
        <v>0.13295412539149687</v>
      </c>
      <c r="AF38" s="27">
        <f t="shared" si="32"/>
        <v>-2.3995171331387795</v>
      </c>
      <c r="AG38" s="77">
        <v>4.3333333333333339</v>
      </c>
      <c r="AH38" s="77">
        <f t="shared" si="13"/>
        <v>10.409482758620689</v>
      </c>
      <c r="AI38" s="77">
        <f t="shared" si="14"/>
        <v>41.487068965517224</v>
      </c>
      <c r="AJ38" s="77">
        <v>2.3181559125237166</v>
      </c>
      <c r="AK38" s="77">
        <v>0.70335881500533937</v>
      </c>
      <c r="AL38" s="77">
        <v>18.59913793103448</v>
      </c>
      <c r="AM38">
        <f t="shared" si="15"/>
        <v>53.318965517241367</v>
      </c>
      <c r="AN38">
        <f t="shared" si="16"/>
        <v>8.556034482758621</v>
      </c>
      <c r="AO38">
        <f t="shared" si="17"/>
        <v>51.896551724137915</v>
      </c>
      <c r="AP38" s="77">
        <v>27</v>
      </c>
      <c r="AQ38" s="80">
        <v>3</v>
      </c>
      <c r="AR38" s="80">
        <v>15</v>
      </c>
      <c r="AS38" s="80">
        <v>9</v>
      </c>
      <c r="AT38" s="80">
        <v>0</v>
      </c>
      <c r="AU38">
        <v>3</v>
      </c>
      <c r="AV38">
        <v>0</v>
      </c>
      <c r="AX38"/>
      <c r="AY38" s="91" t="s">
        <v>58</v>
      </c>
      <c r="AZ38" s="91" t="s">
        <v>157</v>
      </c>
      <c r="BA38" s="91" t="s">
        <v>111</v>
      </c>
      <c r="BB38" s="91" t="s">
        <v>230</v>
      </c>
      <c r="BC38" s="91" t="s">
        <v>298</v>
      </c>
      <c r="BD38" s="91" t="s">
        <v>431</v>
      </c>
      <c r="BE38" s="91" t="s">
        <v>244</v>
      </c>
      <c r="BF38" s="91" t="s">
        <v>286</v>
      </c>
      <c r="BG38" s="91" t="s">
        <v>136</v>
      </c>
      <c r="BH38" s="91" t="s">
        <v>470</v>
      </c>
      <c r="BI38" s="91" t="s">
        <v>471</v>
      </c>
      <c r="BJ38" s="91" t="s">
        <v>472</v>
      </c>
      <c r="BK38" s="91" t="s">
        <v>467</v>
      </c>
      <c r="BL38" s="91" t="s">
        <v>468</v>
      </c>
      <c r="BM38" s="91" t="s">
        <v>469</v>
      </c>
      <c r="BN38" s="91" t="s">
        <v>473</v>
      </c>
      <c r="BO38" s="91" t="s">
        <v>474</v>
      </c>
      <c r="BP38" s="91" t="s">
        <v>475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</row>
    <row r="39" spans="1:123" s="77" customFormat="1">
      <c r="A39" s="77">
        <v>38</v>
      </c>
      <c r="B39" s="77" t="s">
        <v>332</v>
      </c>
      <c r="C39" s="77" t="s">
        <v>16</v>
      </c>
      <c r="D39" s="77" t="s">
        <v>473</v>
      </c>
      <c r="E39" s="78" t="s">
        <v>479</v>
      </c>
      <c r="F39" s="78" t="s">
        <v>478</v>
      </c>
      <c r="G39" s="79">
        <v>0</v>
      </c>
      <c r="H39" s="77">
        <v>0.10813615608136158</v>
      </c>
      <c r="I39" s="77">
        <v>5.0435865504358669E-2</v>
      </c>
      <c r="J39" s="77">
        <v>7.1398920713989233E-2</v>
      </c>
      <c r="K39" s="77">
        <v>4.1511000415110022E-2</v>
      </c>
      <c r="L39" s="77">
        <v>9.1324200913242032E-2</v>
      </c>
      <c r="M39" s="77">
        <v>4.2548775425487767E-2</v>
      </c>
      <c r="N39" s="77">
        <v>0.31237027812370288</v>
      </c>
      <c r="O39" s="77">
        <v>0</v>
      </c>
      <c r="P39" s="77">
        <v>4.1511000415110017E-3</v>
      </c>
      <c r="Q39" s="77">
        <v>7.7833125778331291E-2</v>
      </c>
      <c r="R39">
        <f t="shared" si="18"/>
        <v>0.4877542548775427</v>
      </c>
      <c r="S39">
        <f t="shared" si="19"/>
        <v>8.1984225819842299E-2</v>
      </c>
      <c r="T39" s="27">
        <f t="shared" si="21"/>
        <v>-5.5172520730881915</v>
      </c>
      <c r="U39" s="27">
        <f t="shared" si="22"/>
        <v>-2.1750280971269911</v>
      </c>
      <c r="V39" s="27">
        <f t="shared" si="23"/>
        <v>-2.7817650954407069</v>
      </c>
      <c r="W39" s="27">
        <f t="shared" si="24"/>
        <v>-2.583308554345416</v>
      </c>
      <c r="X39" s="27">
        <f t="shared" si="25"/>
        <v>-3.1752798501758601</v>
      </c>
      <c r="Y39" s="27">
        <f t="shared" si="26"/>
        <v>-2.3905034586273244</v>
      </c>
      <c r="Z39" s="27">
        <f t="shared" si="27"/>
        <v>-3.0420672844584957</v>
      </c>
      <c r="AA39" s="27">
        <f t="shared" si="28"/>
        <v>-1.1623929507805384</v>
      </c>
      <c r="AB39" s="27">
        <f t="shared" si="29"/>
        <v>-8.4682130091945194</v>
      </c>
      <c r="AC39" s="27">
        <f t="shared" si="30"/>
        <v>-4.8196337349953167</v>
      </c>
      <c r="AD39" s="27">
        <f t="shared" si="31"/>
        <v>-2.4884992662097734</v>
      </c>
      <c r="AE39" s="27">
        <f t="shared" si="11"/>
        <v>-4.8992777887073305E-2</v>
      </c>
      <c r="AF39" s="27">
        <f t="shared" si="32"/>
        <v>-2.4399467551205216</v>
      </c>
      <c r="AG39" s="77">
        <v>4.3333333333333339</v>
      </c>
      <c r="AH39" s="77">
        <f t="shared" si="13"/>
        <v>7.1398920713989238</v>
      </c>
      <c r="AI39" s="77">
        <f t="shared" si="14"/>
        <v>31.23702781237029</v>
      </c>
      <c r="AJ39" s="77">
        <v>2.4522074659974891</v>
      </c>
      <c r="AK39" s="77">
        <v>0.73591145396671787</v>
      </c>
      <c r="AL39" s="77">
        <v>15.857202158572026</v>
      </c>
      <c r="AM39">
        <f t="shared" si="15"/>
        <v>48.775425487754269</v>
      </c>
      <c r="AN39">
        <f t="shared" si="16"/>
        <v>8.1984225819842305</v>
      </c>
      <c r="AO39">
        <f t="shared" si="17"/>
        <v>38.376919883769212</v>
      </c>
      <c r="AP39" s="77">
        <v>28</v>
      </c>
      <c r="AQ39" s="80">
        <v>4</v>
      </c>
      <c r="AR39" s="80">
        <v>16</v>
      </c>
      <c r="AS39" s="80">
        <v>8</v>
      </c>
      <c r="AT39" s="80">
        <v>0</v>
      </c>
      <c r="AU39">
        <v>2</v>
      </c>
      <c r="AV39">
        <v>0</v>
      </c>
      <c r="AX39" s="93" t="s">
        <v>401</v>
      </c>
      <c r="AY39">
        <f>AY16-AY5</f>
        <v>-0.98478991903439095</v>
      </c>
      <c r="AZ39">
        <f>AZ16-AZ5</f>
        <v>21.994764765966519</v>
      </c>
      <c r="BA39">
        <f>BA16-BA5</f>
        <v>17.873812158618613</v>
      </c>
      <c r="BB39">
        <f>BB16-BB5</f>
        <v>2.4169984510436304</v>
      </c>
      <c r="BC39">
        <f>BC16-BC5</f>
        <v>8.8282365816242425</v>
      </c>
      <c r="BD39">
        <f>BD16-BD5</f>
        <v>5.4267756122720936</v>
      </c>
      <c r="BE39">
        <f>BE16-BE5</f>
        <v>9.7534713809406419</v>
      </c>
      <c r="BF39">
        <f>BF16-BF5</f>
        <v>16.183328541675838</v>
      </c>
      <c r="BG39">
        <f>BG16-BG5</f>
        <v>13.552227750788095</v>
      </c>
      <c r="BH39">
        <f>BH16-BH5</f>
        <v>7.8676355603658763</v>
      </c>
      <c r="BI39">
        <f>BI16-BI5</f>
        <v>21.475887373762518</v>
      </c>
      <c r="BJ39">
        <f>BJ16-BJ5</f>
        <v>42.254280586237108</v>
      </c>
      <c r="BK39">
        <f>BK16-BK5</f>
        <v>-6.4398078988143581</v>
      </c>
      <c r="BL39">
        <f>BL16-BL5</f>
        <v>-6.8824119615607611</v>
      </c>
      <c r="BM39">
        <f>BM16-BM5</f>
        <v>11.648081163143093</v>
      </c>
      <c r="BN39">
        <f>BN16-BN5</f>
        <v>0.21014908120109155</v>
      </c>
      <c r="BO39">
        <f>BO16-BO5</f>
        <v>9.2020286958187008</v>
      </c>
      <c r="BP39">
        <f>BP16-BP5</f>
        <v>-0.87132895039290048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</row>
    <row r="40" spans="1:123" s="77" customFormat="1">
      <c r="A40" s="77">
        <v>39</v>
      </c>
      <c r="B40" s="77" t="s">
        <v>333</v>
      </c>
      <c r="C40" s="77" t="s">
        <v>16</v>
      </c>
      <c r="D40" s="77" t="s">
        <v>473</v>
      </c>
      <c r="E40" s="78" t="s">
        <v>479</v>
      </c>
      <c r="F40" s="78" t="s">
        <v>478</v>
      </c>
      <c r="G40" s="79">
        <v>4.0330711837063922E-3</v>
      </c>
      <c r="H40" s="77">
        <v>0.10123008671103045</v>
      </c>
      <c r="I40" s="77">
        <v>0.39524097600322633</v>
      </c>
      <c r="J40" s="77">
        <v>0.10929622907844325</v>
      </c>
      <c r="K40" s="77">
        <v>4.8396854204476709E-2</v>
      </c>
      <c r="L40" s="77">
        <v>0</v>
      </c>
      <c r="M40" s="77">
        <v>2.0165355918531962E-2</v>
      </c>
      <c r="N40" s="77">
        <v>6.3722524702560998E-2</v>
      </c>
      <c r="O40" s="77">
        <v>0</v>
      </c>
      <c r="P40" s="77">
        <v>0</v>
      </c>
      <c r="Q40" s="77">
        <v>0.10828796128251664</v>
      </c>
      <c r="R40">
        <f t="shared" si="18"/>
        <v>0.13228473482556968</v>
      </c>
      <c r="S40">
        <f t="shared" si="19"/>
        <v>0.10828796128251664</v>
      </c>
      <c r="T40" s="27">
        <f t="shared" si="21"/>
        <v>-4.8200799323751973</v>
      </c>
      <c r="U40" s="27">
        <f t="shared" si="22"/>
        <v>-2.2381362773298696</v>
      </c>
      <c r="V40" s="27">
        <f t="shared" si="23"/>
        <v>-0.88389705144103503</v>
      </c>
      <c r="W40" s="27">
        <f t="shared" si="24"/>
        <v>-2.1751090108957154</v>
      </c>
      <c r="X40" s="27">
        <f t="shared" si="25"/>
        <v>-3.022687794806723</v>
      </c>
      <c r="Y40" s="27">
        <f t="shared" si="26"/>
        <v>-8.3530258452023247</v>
      </c>
      <c r="Z40" s="27">
        <f t="shared" si="27"/>
        <v>-3.6795318867127356</v>
      </c>
      <c r="AA40" s="27">
        <f t="shared" si="28"/>
        <v>-2.7489999533800282</v>
      </c>
      <c r="AB40" s="27">
        <f t="shared" si="29"/>
        <v>-8.4682130091945194</v>
      </c>
      <c r="AC40" s="27">
        <f t="shared" si="30"/>
        <v>-5.5461535304526182</v>
      </c>
      <c r="AD40" s="27">
        <f t="shared" si="31"/>
        <v>-2.1744908755422423</v>
      </c>
      <c r="AE40" s="27">
        <f t="shared" si="11"/>
        <v>-1.8809069438945105</v>
      </c>
      <c r="AF40" s="27">
        <f t="shared" si="32"/>
        <v>-2.1748847314205939</v>
      </c>
      <c r="AG40" s="77">
        <v>4.3333333333333339</v>
      </c>
      <c r="AH40" s="77">
        <f t="shared" si="13"/>
        <v>10.929622907844324</v>
      </c>
      <c r="AI40" s="77">
        <f t="shared" si="14"/>
        <v>6.3722524702560994</v>
      </c>
      <c r="AJ40" s="77">
        <v>2.1834674770833669</v>
      </c>
      <c r="AK40" s="77">
        <v>0.78751942528262742</v>
      </c>
      <c r="AL40" s="77">
        <v>50.050413389796319</v>
      </c>
      <c r="AM40">
        <f t="shared" si="15"/>
        <v>13.228473482556968</v>
      </c>
      <c r="AN40">
        <f t="shared" si="16"/>
        <v>10.828796128251664</v>
      </c>
      <c r="AO40">
        <f t="shared" si="17"/>
        <v>17.301875378100423</v>
      </c>
      <c r="AP40" s="77">
        <v>16</v>
      </c>
      <c r="AQ40" s="80">
        <v>2</v>
      </c>
      <c r="AR40" s="80">
        <v>9</v>
      </c>
      <c r="AS40" s="80">
        <v>5</v>
      </c>
      <c r="AT40" s="80">
        <v>0</v>
      </c>
      <c r="AU40">
        <v>5</v>
      </c>
      <c r="AV40">
        <v>0</v>
      </c>
      <c r="AX40" s="93" t="s">
        <v>70</v>
      </c>
      <c r="AY40">
        <f>AY17-AY6</f>
        <v>54.053206859733343</v>
      </c>
      <c r="AZ40">
        <f>AZ17-AZ6</f>
        <v>26.252208656778219</v>
      </c>
      <c r="BA40">
        <f>BA17-BA6</f>
        <v>24.323261257889158</v>
      </c>
      <c r="BB40">
        <f>BB17-BB6</f>
        <v>59.138389398774677</v>
      </c>
      <c r="BC40">
        <f>BC17-BC6</f>
        <v>48.125275078207835</v>
      </c>
      <c r="BD40">
        <f>BD17-BD6</f>
        <v>52.305046403113188</v>
      </c>
      <c r="BE40">
        <f>BE17-BE6</f>
        <v>29.500964117375158</v>
      </c>
      <c r="BF40">
        <f>BF17-BF6</f>
        <v>27.793299954682261</v>
      </c>
      <c r="BG40">
        <f>BG17-BG6</f>
        <v>43.836606968547187</v>
      </c>
      <c r="BH40">
        <f>BH17-BH6</f>
        <v>19.733941123035084</v>
      </c>
      <c r="BI40">
        <f>BI17-BI6</f>
        <v>28.027215350411982</v>
      </c>
      <c r="BJ40">
        <f>BJ17-BJ6</f>
        <v>23.618754871623416</v>
      </c>
      <c r="BK40">
        <f>BK17-BK6</f>
        <v>60.439500692099202</v>
      </c>
      <c r="BL40">
        <f>BL17-BL6</f>
        <v>47.784561995454538</v>
      </c>
      <c r="BM40">
        <f>BM17-BM6</f>
        <v>39.940174639202347</v>
      </c>
      <c r="BN40">
        <f>BN17-BN6</f>
        <v>34.862388351411205</v>
      </c>
      <c r="BO40">
        <f>BO17-BO6</f>
        <v>33.401633769263483</v>
      </c>
      <c r="BP40">
        <f>BP17-BP6</f>
        <v>53.295881377611018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</row>
    <row r="41" spans="1:123" s="77" customFormat="1">
      <c r="A41" s="77">
        <v>40</v>
      </c>
      <c r="B41" s="77" t="s">
        <v>334</v>
      </c>
      <c r="C41" s="77" t="s">
        <v>16</v>
      </c>
      <c r="D41" s="77" t="s">
        <v>473</v>
      </c>
      <c r="E41" s="78" t="s">
        <v>479</v>
      </c>
      <c r="F41" s="78" t="s">
        <v>478</v>
      </c>
      <c r="G41" s="79">
        <v>7.6194086429112962E-2</v>
      </c>
      <c r="H41" s="77">
        <v>7.5815011372251717E-2</v>
      </c>
      <c r="I41" s="77">
        <v>0.50416982562547386</v>
      </c>
      <c r="J41" s="77">
        <v>7.5815011372251705E-3</v>
      </c>
      <c r="K41" s="77">
        <v>2.2934040940106138E-2</v>
      </c>
      <c r="L41" s="77">
        <v>1.1372251705837754E-2</v>
      </c>
      <c r="M41" s="77">
        <v>4.5489006823351018E-2</v>
      </c>
      <c r="N41" s="77">
        <v>0.14916603487490526</v>
      </c>
      <c r="O41" s="77">
        <v>0</v>
      </c>
      <c r="P41" s="77">
        <v>0</v>
      </c>
      <c r="Q41" s="77">
        <v>7.6952236542835478E-2</v>
      </c>
      <c r="R41">
        <f t="shared" si="18"/>
        <v>0.22896133434420018</v>
      </c>
      <c r="S41">
        <f t="shared" si="19"/>
        <v>7.6952236542835478E-2</v>
      </c>
      <c r="T41" s="27">
        <f t="shared" si="21"/>
        <v>-2.5189911112847674</v>
      </c>
      <c r="U41" s="27">
        <f t="shared" si="22"/>
        <v>-2.5121516279769129</v>
      </c>
      <c r="V41" s="27">
        <f t="shared" si="23"/>
        <v>-0.64254641501906395</v>
      </c>
      <c r="W41" s="27">
        <f t="shared" si="24"/>
        <v>-4.4704578785756253</v>
      </c>
      <c r="X41" s="27">
        <f t="shared" si="25"/>
        <v>-3.7635904474492246</v>
      </c>
      <c r="Y41" s="27">
        <f t="shared" si="26"/>
        <v>-4.4558329784214923</v>
      </c>
      <c r="Z41" s="27">
        <f t="shared" si="27"/>
        <v>-2.9819826271470138</v>
      </c>
      <c r="AA41" s="27">
        <f t="shared" si="28"/>
        <v>-1.9007106228727724</v>
      </c>
      <c r="AB41" s="27">
        <f t="shared" si="29"/>
        <v>-8.4682130091945194</v>
      </c>
      <c r="AC41" s="27">
        <f t="shared" si="30"/>
        <v>-5.5461535304526182</v>
      </c>
      <c r="AD41" s="27">
        <f t="shared" si="31"/>
        <v>-2.4992247640731406</v>
      </c>
      <c r="AE41" s="27">
        <f t="shared" si="11"/>
        <v>-1.21418537867369</v>
      </c>
      <c r="AF41" s="27">
        <f t="shared" si="32"/>
        <v>-2.4997514536237944</v>
      </c>
      <c r="AG41" s="77">
        <v>4.3333333333333339</v>
      </c>
      <c r="AH41" s="77">
        <f t="shared" si="13"/>
        <v>0.75815011372251706</v>
      </c>
      <c r="AI41" s="77">
        <f t="shared" si="14"/>
        <v>14.916603487490526</v>
      </c>
      <c r="AJ41" s="77">
        <v>2.1244919226560315</v>
      </c>
      <c r="AK41" s="77">
        <v>0.82827831141219321</v>
      </c>
      <c r="AL41" s="77">
        <v>65.617892342683845</v>
      </c>
      <c r="AM41">
        <f t="shared" si="15"/>
        <v>22.896133434420019</v>
      </c>
      <c r="AN41">
        <f t="shared" si="16"/>
        <v>7.6952236542835477</v>
      </c>
      <c r="AO41">
        <f t="shared" si="17"/>
        <v>15.674753601213043</v>
      </c>
      <c r="AP41" s="77">
        <v>13</v>
      </c>
      <c r="AQ41" s="80">
        <v>1</v>
      </c>
      <c r="AR41" s="80">
        <v>8</v>
      </c>
      <c r="AS41" s="80">
        <v>4</v>
      </c>
      <c r="AT41" s="80">
        <v>0</v>
      </c>
      <c r="AU41">
        <v>2</v>
      </c>
      <c r="AV41">
        <v>0</v>
      </c>
      <c r="AX41" s="93" t="s">
        <v>71</v>
      </c>
      <c r="AY41">
        <f>AY18-AY7</f>
        <v>3.1494715444659143</v>
      </c>
      <c r="AZ41">
        <f>AZ18-AZ7</f>
        <v>3.9072353626824894</v>
      </c>
      <c r="BA41">
        <f>BA18-BA7</f>
        <v>16.955588817897421</v>
      </c>
      <c r="BB41">
        <f>BB18-BB7</f>
        <v>11.815208840471675</v>
      </c>
      <c r="BC41">
        <f>BC18-BC7</f>
        <v>11.396683912980325</v>
      </c>
      <c r="BD41">
        <f>BD18-BD7</f>
        <v>7.4342615978220099</v>
      </c>
      <c r="BE41">
        <f>BE18-BE7</f>
        <v>8.289986369303822</v>
      </c>
      <c r="BF41">
        <f>BF18-BF7</f>
        <v>6.2635404043581095</v>
      </c>
      <c r="BG41">
        <f>BG18-BG7</f>
        <v>9.4173378122839964</v>
      </c>
      <c r="BH41">
        <f>BH18-BH7</f>
        <v>6.7030321590041488</v>
      </c>
      <c r="BI41">
        <f>BI18-BI7</f>
        <v>3.8957156160538844</v>
      </c>
      <c r="BJ41">
        <f>BJ18-BJ7</f>
        <v>0.948989450076685</v>
      </c>
      <c r="BK41">
        <f>BK18-BK7</f>
        <v>11.091880168602152</v>
      </c>
      <c r="BL41">
        <f>BL18-BL7</f>
        <v>8.3895352391760891</v>
      </c>
      <c r="BM41">
        <f>BM18-BM7</f>
        <v>9.1426543434093421</v>
      </c>
      <c r="BN41">
        <f>BN18-BN7</f>
        <v>6.8084529952440542</v>
      </c>
      <c r="BO41">
        <f>BO18-BO7</f>
        <v>5.631508052539127</v>
      </c>
      <c r="BP41">
        <f>BP18-BP7</f>
        <v>4.7621977497720289</v>
      </c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</row>
    <row r="42" spans="1:123" s="77" customFormat="1">
      <c r="A42" s="77">
        <v>41</v>
      </c>
      <c r="B42" s="77" t="s">
        <v>139</v>
      </c>
      <c r="C42" s="77" t="s">
        <v>16</v>
      </c>
      <c r="D42" s="77" t="s">
        <v>473</v>
      </c>
      <c r="E42" s="78" t="s">
        <v>479</v>
      </c>
      <c r="F42" s="78" t="s">
        <v>478</v>
      </c>
      <c r="G42" s="79">
        <v>7.3463573463573476E-2</v>
      </c>
      <c r="H42" s="77">
        <v>0.10236060236060238</v>
      </c>
      <c r="I42" s="77">
        <v>0.18722018722018721</v>
      </c>
      <c r="J42" s="77">
        <v>0</v>
      </c>
      <c r="K42" s="77">
        <v>3.6630036630036625E-2</v>
      </c>
      <c r="L42" s="77">
        <v>4.0700040700040698E-4</v>
      </c>
      <c r="M42" s="77">
        <v>0.12759462759462759</v>
      </c>
      <c r="N42" s="77">
        <v>0.30158730158730157</v>
      </c>
      <c r="O42" s="77">
        <v>0</v>
      </c>
      <c r="P42" s="77">
        <v>0</v>
      </c>
      <c r="Q42" s="77">
        <v>9.7476597476597482E-2</v>
      </c>
      <c r="R42">
        <f t="shared" si="18"/>
        <v>0.46621896621896619</v>
      </c>
      <c r="S42">
        <f t="shared" si="19"/>
        <v>9.7476597476597482E-2</v>
      </c>
      <c r="T42" s="27">
        <f t="shared" si="21"/>
        <v>-2.5536452727860315</v>
      </c>
      <c r="U42" s="27">
        <f t="shared" si="22"/>
        <v>-2.2275294588334242</v>
      </c>
      <c r="V42" s="27">
        <f t="shared" si="23"/>
        <v>-1.6063341368221196</v>
      </c>
      <c r="W42" s="27">
        <f t="shared" si="24"/>
        <v>-5.5645204073226937</v>
      </c>
      <c r="X42" s="27">
        <f t="shared" si="25"/>
        <v>-3.2995418008003119</v>
      </c>
      <c r="Y42" s="27">
        <f t="shared" si="26"/>
        <v>-7.3497101441881965</v>
      </c>
      <c r="Z42" s="27">
        <f t="shared" si="27"/>
        <v>-2.0152673774832888</v>
      </c>
      <c r="AA42" s="27">
        <f t="shared" si="28"/>
        <v>-1.1974995162493767</v>
      </c>
      <c r="AB42" s="27">
        <f t="shared" si="29"/>
        <v>-8.4682130091945194</v>
      </c>
      <c r="AC42" s="27">
        <f t="shared" si="30"/>
        <v>-5.5461535304526182</v>
      </c>
      <c r="AD42" s="27">
        <f t="shared" si="31"/>
        <v>-2.275061722214863</v>
      </c>
      <c r="AE42" s="27">
        <f t="shared" si="11"/>
        <v>-0.13533029741337829</v>
      </c>
      <c r="AF42" s="27">
        <f t="shared" si="32"/>
        <v>-2.2754920947111086</v>
      </c>
      <c r="AG42" s="77">
        <v>4.3333333333333339</v>
      </c>
      <c r="AH42" s="77">
        <f t="shared" si="13"/>
        <v>0</v>
      </c>
      <c r="AI42" s="77">
        <f t="shared" si="14"/>
        <v>30.158730158730158</v>
      </c>
      <c r="AJ42" s="77">
        <v>2.089537501706948</v>
      </c>
      <c r="AK42" s="77">
        <v>0.79177419840726859</v>
      </c>
      <c r="AL42" s="77">
        <v>36.304436304436308</v>
      </c>
      <c r="AM42">
        <f t="shared" si="15"/>
        <v>46.621896621896617</v>
      </c>
      <c r="AN42">
        <f t="shared" si="16"/>
        <v>9.747659747659748</v>
      </c>
      <c r="AO42">
        <f t="shared" si="17"/>
        <v>30.158730158730158</v>
      </c>
      <c r="AP42" s="77">
        <v>14</v>
      </c>
      <c r="AQ42" s="80">
        <v>0</v>
      </c>
      <c r="AR42" s="80">
        <v>9</v>
      </c>
      <c r="AS42" s="80">
        <v>5</v>
      </c>
      <c r="AT42" s="80">
        <v>0</v>
      </c>
      <c r="AU42">
        <v>3</v>
      </c>
      <c r="AV42">
        <v>0</v>
      </c>
      <c r="AX42" s="93" t="s">
        <v>486</v>
      </c>
      <c r="AY42">
        <f>AY19-AY8</f>
        <v>-0.83333333333333337</v>
      </c>
      <c r="AZ42">
        <f>AZ19-AZ8</f>
        <v>-0.33333333333333331</v>
      </c>
      <c r="BA42">
        <f>BA19-BA8</f>
        <v>-0.66666666666666663</v>
      </c>
      <c r="BB42">
        <f>BB19-BB8</f>
        <v>-1.3333333333333333</v>
      </c>
      <c r="BC42">
        <f>BC19-BC8</f>
        <v>-1.6666666666666667</v>
      </c>
      <c r="BD42">
        <f>BD19-BD8</f>
        <v>-1.1666666666666667</v>
      </c>
      <c r="BE42">
        <f>BE19-BE8</f>
        <v>-3.3333333333333335</v>
      </c>
      <c r="BF42">
        <f>BF19-BF8</f>
        <v>-4.666666666666667</v>
      </c>
      <c r="BG42">
        <f>BG19-BG8</f>
        <v>-4.666666666666667</v>
      </c>
      <c r="BH42">
        <f>BH19-BH8</f>
        <v>-2</v>
      </c>
      <c r="BI42">
        <f>BI19-BI8</f>
        <v>-4</v>
      </c>
      <c r="BJ42">
        <f>BJ19-BJ8</f>
        <v>-5.833333333333333</v>
      </c>
      <c r="BK42">
        <f>BK19-BK8</f>
        <v>-2</v>
      </c>
      <c r="BL42">
        <f>BL19-BL8</f>
        <v>-0.66666666666666663</v>
      </c>
      <c r="BM42">
        <f>BM19-BM8</f>
        <v>-0.83333333333333337</v>
      </c>
      <c r="BN42">
        <f>BN19-BN8</f>
        <v>-1.6666666666666667</v>
      </c>
      <c r="BO42">
        <f>BO19-BO8</f>
        <v>-1.5</v>
      </c>
      <c r="BP42">
        <f>BP19-BP8</f>
        <v>-2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</row>
    <row r="43" spans="1:123" s="77" customFormat="1">
      <c r="A43" s="77">
        <v>42</v>
      </c>
      <c r="B43" s="77" t="s">
        <v>126</v>
      </c>
      <c r="C43" s="77" t="s">
        <v>16</v>
      </c>
      <c r="D43" s="77" t="s">
        <v>473</v>
      </c>
      <c r="E43" s="78" t="s">
        <v>479</v>
      </c>
      <c r="F43" s="78" t="s">
        <v>478</v>
      </c>
      <c r="G43" s="79">
        <v>0.12711538461538463</v>
      </c>
      <c r="H43" s="77">
        <v>6.9615384615384635E-2</v>
      </c>
      <c r="I43" s="77">
        <v>0.39230769230769241</v>
      </c>
      <c r="J43" s="77">
        <v>3.8461538461538464E-3</v>
      </c>
      <c r="K43" s="77">
        <v>1.1730769230769232E-2</v>
      </c>
      <c r="L43" s="77">
        <v>0</v>
      </c>
      <c r="M43" s="77">
        <v>0.12365384615384617</v>
      </c>
      <c r="N43" s="77">
        <v>0.16615384615384615</v>
      </c>
      <c r="O43" s="77">
        <v>0</v>
      </c>
      <c r="P43" s="77">
        <v>0</v>
      </c>
      <c r="Q43" s="77">
        <v>8.6346153846153836E-2</v>
      </c>
      <c r="R43">
        <f t="shared" si="18"/>
        <v>0.30153846153846153</v>
      </c>
      <c r="S43">
        <f t="shared" si="19"/>
        <v>8.6346153846153836E-2</v>
      </c>
      <c r="T43" s="27">
        <f t="shared" si="21"/>
        <v>-2.0271183562875792</v>
      </c>
      <c r="U43" s="27">
        <f t="shared" si="22"/>
        <v>-2.5921495738022506</v>
      </c>
      <c r="V43" s="27">
        <f t="shared" si="23"/>
        <v>-0.89122904789776125</v>
      </c>
      <c r="W43" s="27">
        <f t="shared" si="24"/>
        <v>-4.8675344504555822</v>
      </c>
      <c r="X43" s="27">
        <f t="shared" si="25"/>
        <v>-4.4233485847936436</v>
      </c>
      <c r="Y43" s="27">
        <f t="shared" si="26"/>
        <v>-8.3530258452023247</v>
      </c>
      <c r="Z43" s="27">
        <f t="shared" si="27"/>
        <v>-2.045476637765661</v>
      </c>
      <c r="AA43" s="27">
        <f t="shared" si="28"/>
        <v>-1.7930229666694597</v>
      </c>
      <c r="AB43" s="27">
        <f t="shared" si="29"/>
        <v>-8.4682130091945194</v>
      </c>
      <c r="AC43" s="27">
        <f t="shared" si="30"/>
        <v>-5.5461535304526182</v>
      </c>
      <c r="AD43" s="27">
        <f t="shared" si="31"/>
        <v>-2.3903706958163498</v>
      </c>
      <c r="AE43" s="27">
        <f t="shared" si="11"/>
        <v>-0.83998253881083085</v>
      </c>
      <c r="AF43" s="27">
        <f t="shared" si="32"/>
        <v>-2.3908478574336915</v>
      </c>
      <c r="AG43" s="77">
        <v>4.3333333333333339</v>
      </c>
      <c r="AH43" s="77">
        <f t="shared" si="13"/>
        <v>0.38461538461538464</v>
      </c>
      <c r="AI43" s="77">
        <f t="shared" si="14"/>
        <v>16.615384615384617</v>
      </c>
      <c r="AJ43" s="77">
        <v>2.0203594575289228</v>
      </c>
      <c r="AK43" s="77">
        <v>0.72869064254752336</v>
      </c>
      <c r="AL43" s="77">
        <v>58.90384615384616</v>
      </c>
      <c r="AM43">
        <f t="shared" si="15"/>
        <v>30.153846153846153</v>
      </c>
      <c r="AN43">
        <f t="shared" si="16"/>
        <v>8.6346153846153832</v>
      </c>
      <c r="AO43">
        <f t="shared" si="17"/>
        <v>17</v>
      </c>
      <c r="AP43" s="77">
        <v>16</v>
      </c>
      <c r="AQ43" s="80">
        <v>1</v>
      </c>
      <c r="AR43" s="80">
        <v>9</v>
      </c>
      <c r="AS43" s="80">
        <v>6</v>
      </c>
      <c r="AT43" s="80">
        <v>0</v>
      </c>
      <c r="AU43">
        <v>6</v>
      </c>
      <c r="AV43">
        <v>11.1</v>
      </c>
      <c r="AX43" s="93" t="s">
        <v>476</v>
      </c>
      <c r="AY43">
        <f>AY20-AY9</f>
        <v>8.65</v>
      </c>
      <c r="AZ43">
        <f>AZ20-AZ9</f>
        <v>8.3166666666666664</v>
      </c>
      <c r="BA43">
        <f>BA20-BA9</f>
        <v>15.483333333333333</v>
      </c>
      <c r="BB43">
        <f>BB20-BB9</f>
        <v>11.5</v>
      </c>
      <c r="BC43">
        <f>BC20-BC9</f>
        <v>8.9833333333333343</v>
      </c>
      <c r="BD43">
        <f>BD20-BD9</f>
        <v>4.4333333333333345</v>
      </c>
      <c r="BE43">
        <f>BE20-BE9</f>
        <v>9.75</v>
      </c>
      <c r="BF43">
        <f>BF20-BF9</f>
        <v>3.0333333333333332</v>
      </c>
      <c r="BG43">
        <f>BG20-BG9</f>
        <v>-13.08333333333333</v>
      </c>
      <c r="BH43">
        <f>BH20-BH9</f>
        <v>6.9333333333333345</v>
      </c>
      <c r="BI43">
        <f>BI20-BI9</f>
        <v>-6.6833333333333318</v>
      </c>
      <c r="BJ43">
        <f>BJ20-BJ9</f>
        <v>-42.61666666666666</v>
      </c>
      <c r="BK43">
        <f>BK20-BK9</f>
        <v>18.166666666666668</v>
      </c>
      <c r="BL43">
        <f>BL20-BL9</f>
        <v>19.666666666666668</v>
      </c>
      <c r="BM43">
        <f>BM20-BM9</f>
        <v>12.816666666666666</v>
      </c>
      <c r="BN43">
        <f>BN20-BN9</f>
        <v>15.3</v>
      </c>
      <c r="BO43">
        <f>BO20-BO9</f>
        <v>13.816666666666666</v>
      </c>
      <c r="BP43">
        <f>BP20-BP9</f>
        <v>17.5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</row>
    <row r="44" spans="1:123" s="77" customFormat="1">
      <c r="A44" s="77">
        <v>43</v>
      </c>
      <c r="B44" s="77" t="s">
        <v>75</v>
      </c>
      <c r="C44" s="77" t="s">
        <v>16</v>
      </c>
      <c r="D44" s="77" t="s">
        <v>474</v>
      </c>
      <c r="E44" s="78" t="s">
        <v>479</v>
      </c>
      <c r="F44" s="78" t="s">
        <v>478</v>
      </c>
      <c r="G44" s="79">
        <v>2.4911770811708533E-2</v>
      </c>
      <c r="H44" s="77">
        <v>0.11625493045463986</v>
      </c>
      <c r="I44" s="77">
        <v>0.1619265102761055</v>
      </c>
      <c r="J44" s="77">
        <v>3.3215694415611383E-2</v>
      </c>
      <c r="K44" s="77">
        <v>2.4911770811708533E-2</v>
      </c>
      <c r="L44" s="77">
        <v>0</v>
      </c>
      <c r="M44" s="77">
        <v>0.33215694415611385</v>
      </c>
      <c r="N44" s="77">
        <v>7.0998546813369312E-2</v>
      </c>
      <c r="O44" s="77">
        <v>1.2871081586049412E-2</v>
      </c>
      <c r="P44" s="77">
        <v>4.1519618019514228E-3</v>
      </c>
      <c r="Q44" s="77">
        <v>8.1170853228150305E-2</v>
      </c>
      <c r="R44">
        <f t="shared" si="18"/>
        <v>0.44093834336724114</v>
      </c>
      <c r="S44">
        <f t="shared" si="19"/>
        <v>8.5322815030101723E-2</v>
      </c>
      <c r="T44" s="27">
        <f t="shared" si="21"/>
        <v>-3.5393964671427973</v>
      </c>
      <c r="U44" s="27">
        <f t="shared" si="22"/>
        <v>-2.1055908789571856</v>
      </c>
      <c r="V44" s="27">
        <f t="shared" si="23"/>
        <v>-1.7433760540456105</v>
      </c>
      <c r="W44" s="27">
        <f t="shared" si="24"/>
        <v>-3.2920320118211142</v>
      </c>
      <c r="X44" s="27">
        <f t="shared" si="25"/>
        <v>-3.681762401330674</v>
      </c>
      <c r="Y44" s="27">
        <f t="shared" si="26"/>
        <v>-8.3530258452023247</v>
      </c>
      <c r="Z44" s="27">
        <f t="shared" si="27"/>
        <v>-1.0800544058528041</v>
      </c>
      <c r="AA44" s="27">
        <f t="shared" si="28"/>
        <v>-2.6412804325121746</v>
      </c>
      <c r="AB44" s="27">
        <f t="shared" si="29"/>
        <v>-4.3363758999049269</v>
      </c>
      <c r="AC44" s="27">
        <f t="shared" si="30"/>
        <v>-4.8195265330844075</v>
      </c>
      <c r="AD44" s="27">
        <f t="shared" si="31"/>
        <v>-2.4488716712061267</v>
      </c>
      <c r="AE44" s="27">
        <f t="shared" si="11"/>
        <v>-0.23735471044976902</v>
      </c>
      <c r="AF44" s="27">
        <f t="shared" si="32"/>
        <v>-2.4021524763528479</v>
      </c>
      <c r="AG44" s="77">
        <v>3.6333333333333337</v>
      </c>
      <c r="AH44" s="77">
        <f t="shared" si="13"/>
        <v>3.3215694415611381</v>
      </c>
      <c r="AI44" s="77">
        <f t="shared" si="14"/>
        <v>7.0998546813369314</v>
      </c>
      <c r="AJ44" s="77">
        <v>2.2696645025453379</v>
      </c>
      <c r="AK44" s="77">
        <v>0.7852500275595603</v>
      </c>
      <c r="AL44" s="77">
        <v>30.309321154245389</v>
      </c>
      <c r="AM44">
        <f t="shared" si="15"/>
        <v>44.093834336724115</v>
      </c>
      <c r="AN44">
        <f t="shared" si="16"/>
        <v>8.5322815030101715</v>
      </c>
      <c r="AO44">
        <f t="shared" si="17"/>
        <v>10.42142412289807</v>
      </c>
      <c r="AP44" s="77">
        <v>18</v>
      </c>
      <c r="AQ44" s="80">
        <v>2</v>
      </c>
      <c r="AR44" s="80">
        <v>10</v>
      </c>
      <c r="AS44" s="80">
        <v>6</v>
      </c>
      <c r="AT44" s="80">
        <v>1</v>
      </c>
      <c r="AU44">
        <v>6</v>
      </c>
      <c r="AV44">
        <v>11.1</v>
      </c>
      <c r="AX44" s="93" t="s">
        <v>509</v>
      </c>
      <c r="AY44">
        <f>AY21-AY10</f>
        <v>1.5758767809337562</v>
      </c>
      <c r="AZ44">
        <f>AZ21-AZ10</f>
        <v>1.5349790534030032</v>
      </c>
      <c r="BA44">
        <f>BA21-BA10</f>
        <v>2.1212545902468145</v>
      </c>
      <c r="BB44">
        <f>BB21-BB10</f>
        <v>1.8983326028993091</v>
      </c>
      <c r="BC44">
        <f>BC21-BC10</f>
        <v>1.8974612887160471</v>
      </c>
      <c r="BD44">
        <f>BD21-BD10</f>
        <v>1.9087745595303924</v>
      </c>
      <c r="BE44">
        <f>BE21-BE10</f>
        <v>1.9488651133252919</v>
      </c>
      <c r="BF44">
        <f>BF21-BF10</f>
        <v>1.8358583902547971</v>
      </c>
      <c r="BG44">
        <f>BG21-BG10</f>
        <v>1.5071659054653339</v>
      </c>
      <c r="BH44">
        <f>BH21-BH10</f>
        <v>2.0310371773971285</v>
      </c>
      <c r="BI44">
        <f>BI21-BI10</f>
        <v>2.0156448771641475</v>
      </c>
      <c r="BJ44">
        <f>BJ21-BJ10</f>
        <v>1.5326929209437863</v>
      </c>
      <c r="BK44">
        <f>BK21-BK10</f>
        <v>1.7824660644909787</v>
      </c>
      <c r="BL44">
        <f>BL21-BL10</f>
        <v>2.0081413514159454</v>
      </c>
      <c r="BM44">
        <f>BM21-BM10</f>
        <v>1.8767489476190224</v>
      </c>
      <c r="BN44">
        <f>BN21-BN10</f>
        <v>2.1223994288343673</v>
      </c>
      <c r="BO44">
        <f>BO21-BO10</f>
        <v>2.1316411474923078</v>
      </c>
      <c r="BP44">
        <f>BP21-BP10</f>
        <v>1.9788047489210148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</row>
    <row r="45" spans="1:123" s="77" customFormat="1">
      <c r="A45" s="77">
        <v>44</v>
      </c>
      <c r="B45" s="77" t="s">
        <v>44</v>
      </c>
      <c r="C45" s="77" t="s">
        <v>16</v>
      </c>
      <c r="D45" s="77" t="s">
        <v>474</v>
      </c>
      <c r="E45" s="78" t="s">
        <v>479</v>
      </c>
      <c r="F45" s="78" t="s">
        <v>478</v>
      </c>
      <c r="G45" s="79">
        <v>7.146237576904875E-2</v>
      </c>
      <c r="H45" s="77">
        <v>0.14221486038807382</v>
      </c>
      <c r="I45" s="77">
        <v>0.20847136772361566</v>
      </c>
      <c r="J45" s="77">
        <v>4.7326076668244201E-3</v>
      </c>
      <c r="K45" s="77">
        <v>2.8395646000946521E-2</v>
      </c>
      <c r="L45" s="77">
        <v>0</v>
      </c>
      <c r="M45" s="77">
        <v>0.12328442972077613</v>
      </c>
      <c r="N45" s="77">
        <v>0.21864647420728822</v>
      </c>
      <c r="O45" s="77">
        <v>0</v>
      </c>
      <c r="P45" s="77">
        <v>4.7326076668244201E-3</v>
      </c>
      <c r="Q45" s="77">
        <v>0.11736867013724561</v>
      </c>
      <c r="R45">
        <f t="shared" si="18"/>
        <v>0.37032654992901087</v>
      </c>
      <c r="S45">
        <f t="shared" si="19"/>
        <v>0.12210127780407003</v>
      </c>
      <c r="T45" s="27">
        <f t="shared" si="21"/>
        <v>-2.5798277500526319</v>
      </c>
      <c r="U45" s="27">
        <f t="shared" si="22"/>
        <v>-1.9112209413215357</v>
      </c>
      <c r="V45" s="27">
        <f t="shared" si="23"/>
        <v>-1.504052484447701</v>
      </c>
      <c r="W45" s="27">
        <f t="shared" si="24"/>
        <v>-4.7580680204508701</v>
      </c>
      <c r="X45" s="27">
        <f t="shared" si="25"/>
        <v>-3.5521344916181397</v>
      </c>
      <c r="Y45" s="27">
        <f t="shared" si="26"/>
        <v>-8.3530258452023247</v>
      </c>
      <c r="Z45" s="27">
        <f t="shared" si="27"/>
        <v>-2.0483557709203897</v>
      </c>
      <c r="AA45" s="27">
        <f t="shared" si="28"/>
        <v>-1.5188244175520378</v>
      </c>
      <c r="AB45" s="27">
        <f t="shared" si="29"/>
        <v>-8.4682130091945194</v>
      </c>
      <c r="AC45" s="27">
        <f t="shared" si="30"/>
        <v>-4.7497878949353582</v>
      </c>
      <c r="AD45" s="27">
        <f t="shared" si="31"/>
        <v>-2.0971840297622295</v>
      </c>
      <c r="AE45" s="27">
        <f t="shared" si="11"/>
        <v>-0.53081616800343556</v>
      </c>
      <c r="AF45" s="27">
        <f t="shared" si="32"/>
        <v>-2.059497523699402</v>
      </c>
      <c r="AG45" s="77">
        <v>3.6333333333333337</v>
      </c>
      <c r="AH45" s="77">
        <f t="shared" si="13"/>
        <v>0.47326076668244199</v>
      </c>
      <c r="AI45" s="77">
        <f t="shared" si="14"/>
        <v>21.864647420728822</v>
      </c>
      <c r="AJ45" s="77">
        <v>2.4418081551084865</v>
      </c>
      <c r="AK45" s="77">
        <v>0.84480764401248609</v>
      </c>
      <c r="AL45" s="77">
        <v>42.214860388073831</v>
      </c>
      <c r="AM45">
        <f t="shared" si="15"/>
        <v>37.032654992901087</v>
      </c>
      <c r="AN45">
        <f t="shared" si="16"/>
        <v>12.210127780407003</v>
      </c>
      <c r="AO45">
        <f t="shared" si="17"/>
        <v>22.337908187411266</v>
      </c>
      <c r="AP45" s="77">
        <v>18</v>
      </c>
      <c r="AQ45" s="80">
        <v>1</v>
      </c>
      <c r="AR45" s="80">
        <v>11</v>
      </c>
      <c r="AS45" s="80">
        <v>6</v>
      </c>
      <c r="AT45" s="80">
        <v>1</v>
      </c>
      <c r="AU45">
        <v>5</v>
      </c>
      <c r="AV45">
        <v>0</v>
      </c>
      <c r="AX45" s="93" t="s">
        <v>551</v>
      </c>
      <c r="AY45">
        <f>AY22-AY11</f>
        <v>0.64678152504949682</v>
      </c>
      <c r="AZ45">
        <f>AZ22-AZ11</f>
        <v>0.65532168805093549</v>
      </c>
      <c r="BA45">
        <f>BA22-BA11</f>
        <v>0.62872260816823633</v>
      </c>
      <c r="BB45">
        <f>BB22-BB11</f>
        <v>0.71465521043128266</v>
      </c>
      <c r="BC45">
        <f>BC22-BC11</f>
        <v>0.73298512429035412</v>
      </c>
      <c r="BD45">
        <f>BD22-BD11</f>
        <v>0.73070482269174275</v>
      </c>
      <c r="BE45">
        <f>BE22-BE11</f>
        <v>0.61458195904965951</v>
      </c>
      <c r="BF45">
        <f>BF22-BF11</f>
        <v>0.59465011295603354</v>
      </c>
      <c r="BG45">
        <f>BG22-BG11</f>
        <v>0.50602961144943204</v>
      </c>
      <c r="BH45">
        <f>BH22-BH11</f>
        <v>0.7303663300552744</v>
      </c>
      <c r="BI45">
        <f>BI22-BI11</f>
        <v>0.74621629853345384</v>
      </c>
      <c r="BJ45">
        <f>BJ22-BJ11</f>
        <v>0.78140095071687721</v>
      </c>
      <c r="BK45">
        <f>BK22-BK11</f>
        <v>0.60112893211625695</v>
      </c>
      <c r="BL45">
        <f>BL22-BL11</f>
        <v>0.65714492218056497</v>
      </c>
      <c r="BM45">
        <f>BM22-BM11</f>
        <v>0.64155431503032312</v>
      </c>
      <c r="BN45">
        <f>BN22-BN11</f>
        <v>0.69698210311711184</v>
      </c>
      <c r="BO45">
        <f>BO22-BO11</f>
        <v>0.7429813510060379</v>
      </c>
      <c r="BP45">
        <f>BP22-BP11</f>
        <v>0.68494630573047666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</row>
    <row r="46" spans="1:123" s="77" customFormat="1">
      <c r="A46" s="77">
        <v>45</v>
      </c>
      <c r="B46" s="77" t="s">
        <v>288</v>
      </c>
      <c r="C46" s="77" t="s">
        <v>16</v>
      </c>
      <c r="D46" s="77" t="s">
        <v>474</v>
      </c>
      <c r="E46" s="78" t="s">
        <v>479</v>
      </c>
      <c r="F46" s="78" t="s">
        <v>478</v>
      </c>
      <c r="G46" s="79">
        <v>6.6627474034881451E-2</v>
      </c>
      <c r="H46" s="77">
        <v>0.18812463256907699</v>
      </c>
      <c r="I46" s="77">
        <v>0.39976484420928871</v>
      </c>
      <c r="J46" s="77">
        <v>0</v>
      </c>
      <c r="K46" s="77">
        <v>3.9192631785224382E-3</v>
      </c>
      <c r="L46" s="77">
        <v>0</v>
      </c>
      <c r="M46" s="77">
        <v>8.2304526748971221E-2</v>
      </c>
      <c r="N46" s="77">
        <v>0.16108171663727222</v>
      </c>
      <c r="O46" s="77">
        <v>0</v>
      </c>
      <c r="P46" s="77">
        <v>7.8385263570448765E-3</v>
      </c>
      <c r="Q46" s="77">
        <v>8.2500489907897323E-2</v>
      </c>
      <c r="R46">
        <f t="shared" si="18"/>
        <v>0.24730550656476588</v>
      </c>
      <c r="S46">
        <f t="shared" si="19"/>
        <v>9.0339016264942201E-2</v>
      </c>
      <c r="T46" s="27">
        <f t="shared" si="21"/>
        <v>-2.6460639204419865</v>
      </c>
      <c r="U46" s="27">
        <f t="shared" si="22"/>
        <v>-1.6392323582941362</v>
      </c>
      <c r="V46" s="27">
        <f t="shared" si="23"/>
        <v>-0.87268977097348066</v>
      </c>
      <c r="W46" s="27">
        <f t="shared" si="24"/>
        <v>-5.5645204073226937</v>
      </c>
      <c r="X46" s="27">
        <f t="shared" si="25"/>
        <v>-5.4773406445156221</v>
      </c>
      <c r="Y46" s="27">
        <f t="shared" si="26"/>
        <v>-8.3530258452023247</v>
      </c>
      <c r="Z46" s="27">
        <f t="shared" si="27"/>
        <v>-2.4336582473871893</v>
      </c>
      <c r="AA46" s="27">
        <f t="shared" si="28"/>
        <v>-1.8239794447458215</v>
      </c>
      <c r="AB46" s="27">
        <f t="shared" si="29"/>
        <v>-8.4682130091945194</v>
      </c>
      <c r="AC46" s="27">
        <f t="shared" si="30"/>
        <v>-4.442059043330719</v>
      </c>
      <c r="AD46" s="27">
        <f t="shared" si="31"/>
        <v>-2.4335122093935269</v>
      </c>
      <c r="AE46" s="27">
        <f t="shared" si="11"/>
        <v>-1.1130349852447461</v>
      </c>
      <c r="AF46" s="27">
        <f t="shared" si="32"/>
        <v>-2.3479212037460102</v>
      </c>
      <c r="AG46" s="77">
        <v>3.6333333333333337</v>
      </c>
      <c r="AH46" s="77">
        <f t="shared" si="13"/>
        <v>0</v>
      </c>
      <c r="AI46" s="77">
        <f t="shared" si="14"/>
        <v>16.108171663727223</v>
      </c>
      <c r="AJ46" s="77">
        <v>1.8787308660959632</v>
      </c>
      <c r="AK46" s="77">
        <v>0.783491625930545</v>
      </c>
      <c r="AL46" s="77">
        <v>65.451695081324715</v>
      </c>
      <c r="AM46">
        <f t="shared" si="15"/>
        <v>24.730550656476588</v>
      </c>
      <c r="AN46">
        <f t="shared" si="16"/>
        <v>9.0339016264942202</v>
      </c>
      <c r="AO46">
        <f t="shared" si="17"/>
        <v>16.108171663727223</v>
      </c>
      <c r="AP46" s="77">
        <v>11</v>
      </c>
      <c r="AQ46" s="80">
        <v>0</v>
      </c>
      <c r="AR46" s="80">
        <v>6</v>
      </c>
      <c r="AS46" s="80">
        <v>5</v>
      </c>
      <c r="AT46" s="80">
        <v>0</v>
      </c>
      <c r="AU46">
        <v>5</v>
      </c>
      <c r="AV46">
        <v>55.5</v>
      </c>
      <c r="AX46" s="93" t="s">
        <v>523</v>
      </c>
      <c r="AY46">
        <f>AY23-AY12</f>
        <v>-1.333333333333333</v>
      </c>
      <c r="AZ46">
        <f>AZ23-AZ12</f>
        <v>-1.1666666666666667</v>
      </c>
      <c r="BA46">
        <f>BA23-BA12</f>
        <v>0.5</v>
      </c>
      <c r="BB46">
        <f>BB23-BB12</f>
        <v>-0.33333333333333326</v>
      </c>
      <c r="BC46">
        <f>BC23-BC12</f>
        <v>0.99999999999999978</v>
      </c>
      <c r="BD46">
        <f>BD23-BD12</f>
        <v>-0.83333333333333348</v>
      </c>
      <c r="BE46">
        <f>BE23-BE12</f>
        <v>2.333333333333333</v>
      </c>
      <c r="BF46">
        <f>BF23-BF12</f>
        <v>1.4999999999999996</v>
      </c>
      <c r="BG46">
        <f>BG23-BG12</f>
        <v>3.5</v>
      </c>
      <c r="BH46">
        <f>BH23-BH12</f>
        <v>0.66666666666666652</v>
      </c>
      <c r="BI46">
        <f>BI23-BI12</f>
        <v>1.4999999999999996</v>
      </c>
      <c r="BJ46">
        <f>BJ23-BJ12</f>
        <v>2.666666666666667</v>
      </c>
      <c r="BK46">
        <f>BK23-BK12</f>
        <v>-0.33333333333333337</v>
      </c>
      <c r="BL46">
        <f>BL23-BL12</f>
        <v>-2.3333333333333335</v>
      </c>
      <c r="BM46">
        <f>BM23-BM12</f>
        <v>1.1666666666666665</v>
      </c>
      <c r="BN46">
        <f>BN23-BN12</f>
        <v>0.33333333333333348</v>
      </c>
      <c r="BO46">
        <f>BO23-BO12</f>
        <v>2.8333333333333335</v>
      </c>
      <c r="BP46">
        <f>BP23-BP12</f>
        <v>2.5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</row>
    <row r="47" spans="1:123" s="77" customFormat="1">
      <c r="A47" s="77">
        <v>46</v>
      </c>
      <c r="B47" s="77" t="s">
        <v>289</v>
      </c>
      <c r="C47" s="77" t="s">
        <v>16</v>
      </c>
      <c r="D47" s="77" t="s">
        <v>474</v>
      </c>
      <c r="E47" s="78" t="s">
        <v>479</v>
      </c>
      <c r="F47" s="78" t="s">
        <v>478</v>
      </c>
      <c r="G47" s="79">
        <v>2.9411764705882349E-2</v>
      </c>
      <c r="H47" s="77">
        <v>0.17226890756302518</v>
      </c>
      <c r="I47" s="77">
        <v>0.43697478991596622</v>
      </c>
      <c r="J47" s="77">
        <v>2.9411764705882349E-2</v>
      </c>
      <c r="K47" s="77">
        <v>0</v>
      </c>
      <c r="L47" s="77">
        <v>0</v>
      </c>
      <c r="M47" s="77">
        <v>4.6218487394957979E-2</v>
      </c>
      <c r="N47" s="77">
        <v>0.13907563025210085</v>
      </c>
      <c r="O47" s="77">
        <v>2.1008403361344536E-4</v>
      </c>
      <c r="P47" s="77">
        <v>0</v>
      </c>
      <c r="Q47" s="77">
        <v>4.9579831932773114E-2</v>
      </c>
      <c r="R47">
        <f t="shared" si="18"/>
        <v>0.18550420168067228</v>
      </c>
      <c r="S47">
        <f t="shared" si="19"/>
        <v>4.9579831932773114E-2</v>
      </c>
      <c r="T47" s="27">
        <f t="shared" si="21"/>
        <v>-3.394722730908275</v>
      </c>
      <c r="U47" s="27">
        <f t="shared" si="22"/>
        <v>-1.7250791978506441</v>
      </c>
      <c r="V47" s="27">
        <f t="shared" si="23"/>
        <v>-0.78480899772079715</v>
      </c>
      <c r="W47" s="27">
        <f t="shared" si="24"/>
        <v>-3.400432845193389</v>
      </c>
      <c r="X47" s="27">
        <f t="shared" si="25"/>
        <v>-8.2542687700901833</v>
      </c>
      <c r="Y47" s="27">
        <f t="shared" si="26"/>
        <v>-8.3530258452023247</v>
      </c>
      <c r="Z47" s="27">
        <f t="shared" si="27"/>
        <v>-2.9676178186167395</v>
      </c>
      <c r="AA47" s="27">
        <f t="shared" si="28"/>
        <v>-1.9706338225956437</v>
      </c>
      <c r="AB47" s="27">
        <f t="shared" si="29"/>
        <v>-7.77485576666552</v>
      </c>
      <c r="AC47" s="27">
        <f t="shared" si="30"/>
        <v>-5.5461535304526182</v>
      </c>
      <c r="AD47" s="27">
        <f t="shared" si="31"/>
        <v>-2.9072205927759911</v>
      </c>
      <c r="AE47" s="27">
        <f t="shared" si="11"/>
        <v>-1.4794917370669691</v>
      </c>
      <c r="AF47" s="27">
        <f t="shared" si="32"/>
        <v>-2.9079901408593094</v>
      </c>
      <c r="AG47" s="77">
        <v>3.6333333333333337</v>
      </c>
      <c r="AH47" s="77">
        <f t="shared" si="13"/>
        <v>2.9411764705882351</v>
      </c>
      <c r="AI47" s="77">
        <f t="shared" si="14"/>
        <v>13.907563025210084</v>
      </c>
      <c r="AJ47" s="77">
        <v>2.0074197243121703</v>
      </c>
      <c r="AK47" s="77">
        <v>0.76065786892353227</v>
      </c>
      <c r="AL47" s="77">
        <v>63.865546218487381</v>
      </c>
      <c r="AM47">
        <f t="shared" si="15"/>
        <v>18.550420168067227</v>
      </c>
      <c r="AN47">
        <f t="shared" si="16"/>
        <v>4.9579831932773111</v>
      </c>
      <c r="AO47">
        <f t="shared" si="17"/>
        <v>16.84873949579832</v>
      </c>
      <c r="AP47" s="77">
        <v>14</v>
      </c>
      <c r="AQ47" s="80">
        <v>1</v>
      </c>
      <c r="AR47" s="80">
        <v>8</v>
      </c>
      <c r="AS47" s="80">
        <v>5</v>
      </c>
      <c r="AT47" s="80">
        <v>1</v>
      </c>
      <c r="AU47">
        <v>5</v>
      </c>
      <c r="AV47">
        <v>44.4</v>
      </c>
      <c r="AX47" s="93" t="s">
        <v>522</v>
      </c>
      <c r="AY47">
        <f>AY24-AY13</f>
        <v>-5.166666666666667</v>
      </c>
      <c r="AZ47">
        <f>AZ24-AZ13</f>
        <v>2.0499999999999998</v>
      </c>
      <c r="BA47">
        <f>BA24-BA13</f>
        <v>-5.833333333333333</v>
      </c>
      <c r="BB47">
        <f>BB24-BB13</f>
        <v>-6.5</v>
      </c>
      <c r="BC47">
        <f>BC24-BC13</f>
        <v>4.7666666666666666</v>
      </c>
      <c r="BD47">
        <f>BD24-BD13</f>
        <v>3.2666666666666666</v>
      </c>
      <c r="BE47">
        <f>BE24-BE13</f>
        <v>8.4833333333333325</v>
      </c>
      <c r="BF47">
        <f>BF24-BF13</f>
        <v>13.866666666666665</v>
      </c>
      <c r="BG47">
        <f>BG24-BG13</f>
        <v>16.349999999999998</v>
      </c>
      <c r="BH47">
        <f>BH24-BH13</f>
        <v>5.2999999999999972</v>
      </c>
      <c r="BI47">
        <f>BI24-BI13</f>
        <v>26.966666666666665</v>
      </c>
      <c r="BJ47">
        <f>BJ24-BJ13</f>
        <v>86.816666666666691</v>
      </c>
      <c r="BK47">
        <f>BK24-BK13</f>
        <v>-11.166666666666666</v>
      </c>
      <c r="BL47">
        <f>BL24-BL13</f>
        <v>-9.8333333333333339</v>
      </c>
      <c r="BM47">
        <f>BM24-BM13</f>
        <v>-4.1500000000000004</v>
      </c>
      <c r="BN47">
        <f>BN24-BN13</f>
        <v>-5.8166666666666673</v>
      </c>
      <c r="BO47">
        <f>BO24-BO13</f>
        <v>17.049999999999997</v>
      </c>
      <c r="BP47">
        <f>BP24-BP13</f>
        <v>7.4500000000000011</v>
      </c>
    </row>
    <row r="48" spans="1:123" s="77" customFormat="1">
      <c r="A48" s="77">
        <v>47</v>
      </c>
      <c r="B48" s="77" t="s">
        <v>449</v>
      </c>
      <c r="C48" s="77" t="s">
        <v>16</v>
      </c>
      <c r="D48" s="77" t="s">
        <v>474</v>
      </c>
      <c r="E48" s="78" t="s">
        <v>479</v>
      </c>
      <c r="F48" s="78" t="s">
        <v>478</v>
      </c>
      <c r="G48" s="79">
        <v>0.132013201320132</v>
      </c>
      <c r="H48" s="77">
        <v>0.11857614332861857</v>
      </c>
      <c r="I48" s="77">
        <v>0.40075436115040081</v>
      </c>
      <c r="J48" s="77">
        <v>1.4144271570014145E-2</v>
      </c>
      <c r="K48" s="77">
        <v>1.885902876001886E-2</v>
      </c>
      <c r="L48" s="77">
        <v>2.3573785950023574E-4</v>
      </c>
      <c r="M48" s="77">
        <v>5.186232909005186E-3</v>
      </c>
      <c r="N48" s="77">
        <v>0.10089580386610089</v>
      </c>
      <c r="O48" s="77">
        <v>1.4615747289014618E-2</v>
      </c>
      <c r="P48" s="77">
        <v>9.4295143800094301E-3</v>
      </c>
      <c r="Q48" s="77">
        <v>6.2706270627062716E-2</v>
      </c>
      <c r="R48">
        <f t="shared" si="18"/>
        <v>0.1397925506836398</v>
      </c>
      <c r="S48">
        <f t="shared" si="19"/>
        <v>7.2135785007072142E-2</v>
      </c>
      <c r="T48" s="27">
        <f t="shared" si="21"/>
        <v>-1.9904188865190182</v>
      </c>
      <c r="U48" s="27">
        <f t="shared" si="22"/>
        <v>-2.0865921220957708</v>
      </c>
      <c r="V48" s="27">
        <f t="shared" si="23"/>
        <v>-0.87025440062956905</v>
      </c>
      <c r="W48" s="27">
        <f t="shared" si="24"/>
        <v>-4.0156935224495598</v>
      </c>
      <c r="X48" s="27">
        <f t="shared" si="25"/>
        <v>-3.956802115194026</v>
      </c>
      <c r="Y48" s="27">
        <f t="shared" si="26"/>
        <v>-7.6596429545646822</v>
      </c>
      <c r="Z48" s="27">
        <f t="shared" si="27"/>
        <v>-4.5873586094014591</v>
      </c>
      <c r="AA48" s="27">
        <f t="shared" si="28"/>
        <v>-2.2908913897035301</v>
      </c>
      <c r="AB48" s="27">
        <f t="shared" si="29"/>
        <v>-4.2111771675832292</v>
      </c>
      <c r="AC48" s="27">
        <f t="shared" si="30"/>
        <v>-4.3148200168203701</v>
      </c>
      <c r="AD48" s="27">
        <f t="shared" si="31"/>
        <v>-2.690837451117353</v>
      </c>
      <c r="AE48" s="27">
        <f t="shared" si="11"/>
        <v>-1.817014037438722</v>
      </c>
      <c r="AF48" s="27">
        <f t="shared" si="32"/>
        <v>-2.5605486464181633</v>
      </c>
      <c r="AG48" s="77">
        <v>3.6333333333333337</v>
      </c>
      <c r="AH48" s="77">
        <f t="shared" si="13"/>
        <v>1.4144271570014144</v>
      </c>
      <c r="AI48" s="77">
        <f t="shared" si="14"/>
        <v>10.089580386610089</v>
      </c>
      <c r="AJ48" s="77">
        <v>2.4016655296742404</v>
      </c>
      <c r="AK48" s="77">
        <v>0.84768255617342836</v>
      </c>
      <c r="AL48" s="77">
        <v>65.134370579915128</v>
      </c>
      <c r="AM48">
        <f t="shared" si="15"/>
        <v>13.97925506836398</v>
      </c>
      <c r="AN48">
        <f t="shared" si="16"/>
        <v>7.2135785007072144</v>
      </c>
      <c r="AO48">
        <f t="shared" si="17"/>
        <v>11.504007543611504</v>
      </c>
      <c r="AP48" s="77">
        <v>17</v>
      </c>
      <c r="AQ48" s="80">
        <v>2</v>
      </c>
      <c r="AR48" s="80">
        <v>8</v>
      </c>
      <c r="AS48" s="80">
        <v>7</v>
      </c>
      <c r="AT48" s="80">
        <v>1</v>
      </c>
      <c r="AU48">
        <v>2</v>
      </c>
      <c r="AV48">
        <v>11.1</v>
      </c>
      <c r="AX48" s="93" t="s">
        <v>521</v>
      </c>
      <c r="AY48">
        <f>AY25-AY14</f>
        <v>-2.7251726667426697</v>
      </c>
      <c r="AZ48">
        <f>AZ25-AZ14</f>
        <v>-3.0304722052567716</v>
      </c>
      <c r="BA48">
        <f>BA25-BA14</f>
        <v>-4.1019747228061014</v>
      </c>
      <c r="BB48">
        <f>BB25-BB14</f>
        <v>-2.9853167534604363</v>
      </c>
      <c r="BC48">
        <f>BC25-BC14</f>
        <v>-3.914665211370477</v>
      </c>
      <c r="BD48">
        <f>BD25-BD14</f>
        <v>-2.5086116811311983</v>
      </c>
      <c r="BE48">
        <f>BE25-BE14</f>
        <v>-5.7652192919086138</v>
      </c>
      <c r="BF48">
        <f>BF25-BF14</f>
        <v>-2.937632821931377</v>
      </c>
      <c r="BG48">
        <f>BG25-BG14</f>
        <v>-5.4393846269842276</v>
      </c>
      <c r="BH48">
        <f>BH25-BH14</f>
        <v>-3.0750750690556563</v>
      </c>
      <c r="BI48">
        <f>BI25-BI14</f>
        <v>-2.5842039298083552</v>
      </c>
      <c r="BJ48">
        <f>BJ25-BJ14</f>
        <v>-1.6544204662012854</v>
      </c>
      <c r="BK48">
        <f>BK25-BK14</f>
        <v>-6.087026965595574</v>
      </c>
      <c r="BL48">
        <f>BL25-BL14</f>
        <v>-5.4314426114757133</v>
      </c>
      <c r="BM48">
        <f>BM25-BM14</f>
        <v>-4.9045300961712224</v>
      </c>
      <c r="BN48">
        <f>BN25-BN14</f>
        <v>-5.4105654133674115</v>
      </c>
      <c r="BO48">
        <f>BO25-BO14</f>
        <v>-4.5867674635446551</v>
      </c>
      <c r="BP48">
        <f>BP25-BP14</f>
        <v>-4.607469962783699</v>
      </c>
    </row>
    <row r="49" spans="1:68" s="77" customFormat="1">
      <c r="A49" s="77">
        <v>48</v>
      </c>
      <c r="B49" s="77" t="s">
        <v>450</v>
      </c>
      <c r="C49" s="77" t="s">
        <v>16</v>
      </c>
      <c r="D49" s="77" t="s">
        <v>474</v>
      </c>
      <c r="E49" s="78" t="s">
        <v>479</v>
      </c>
      <c r="F49" s="78" t="s">
        <v>478</v>
      </c>
      <c r="G49" s="79">
        <v>3.7578288100208766E-2</v>
      </c>
      <c r="H49" s="77">
        <v>0.17139874739039665</v>
      </c>
      <c r="I49" s="77">
        <v>0.43423799582463463</v>
      </c>
      <c r="J49" s="77">
        <v>4.1753653444676414E-3</v>
      </c>
      <c r="K49" s="77">
        <v>8.3507306889352827E-3</v>
      </c>
      <c r="L49" s="77">
        <v>4.1753653444676414E-3</v>
      </c>
      <c r="M49" s="77">
        <v>2.9436325678496869E-2</v>
      </c>
      <c r="N49" s="77">
        <v>0.16304801670146143</v>
      </c>
      <c r="O49" s="77">
        <v>0</v>
      </c>
      <c r="P49" s="77">
        <v>4.1753653444676414E-3</v>
      </c>
      <c r="Q49" s="77">
        <v>5.5741127348643012E-2</v>
      </c>
      <c r="R49">
        <f t="shared" si="18"/>
        <v>0.20501043841336122</v>
      </c>
      <c r="S49">
        <f t="shared" si="19"/>
        <v>5.9916492693110654E-2</v>
      </c>
      <c r="T49" s="27">
        <f t="shared" si="21"/>
        <v>-3.1760236031479332</v>
      </c>
      <c r="U49" s="27">
        <f t="shared" si="22"/>
        <v>-1.73001002795185</v>
      </c>
      <c r="V49" s="27">
        <f t="shared" si="23"/>
        <v>-0.79102733437027928</v>
      </c>
      <c r="W49" s="27">
        <f t="shared" si="24"/>
        <v>-4.8254695601020696</v>
      </c>
      <c r="X49" s="27">
        <f t="shared" si="25"/>
        <v>-4.7544748687481206</v>
      </c>
      <c r="Y49" s="27">
        <f t="shared" si="26"/>
        <v>-5.4234191094915056</v>
      </c>
      <c r="Z49" s="27">
        <f t="shared" si="27"/>
        <v>-3.3652339668118896</v>
      </c>
      <c r="AA49" s="27">
        <f t="shared" si="28"/>
        <v>-1.8118646370362352</v>
      </c>
      <c r="AB49" s="27">
        <f t="shared" si="29"/>
        <v>-8.4682130091945194</v>
      </c>
      <c r="AC49" s="27">
        <f t="shared" si="30"/>
        <v>-4.8166195470916842</v>
      </c>
      <c r="AD49" s="27">
        <f t="shared" si="31"/>
        <v>-2.7998133496091571</v>
      </c>
      <c r="AE49" s="27">
        <f t="shared" si="11"/>
        <v>-1.3552680875567897</v>
      </c>
      <c r="AF49" s="27">
        <f t="shared" si="32"/>
        <v>-2.7337257875214238</v>
      </c>
      <c r="AG49" s="77">
        <v>3.6333333333333337</v>
      </c>
      <c r="AH49" s="77">
        <f t="shared" si="13"/>
        <v>0.41753653444676414</v>
      </c>
      <c r="AI49" s="77">
        <f t="shared" si="14"/>
        <v>16.304801670146144</v>
      </c>
      <c r="AJ49" s="77">
        <v>2.1747912438537842</v>
      </c>
      <c r="AK49" s="77">
        <v>0.78439013561914872</v>
      </c>
      <c r="AL49" s="77">
        <v>64.321503131524011</v>
      </c>
      <c r="AM49">
        <f t="shared" si="15"/>
        <v>20.501043841336124</v>
      </c>
      <c r="AN49">
        <f t="shared" si="16"/>
        <v>5.9916492693110657</v>
      </c>
      <c r="AO49">
        <f t="shared" si="17"/>
        <v>16.722338204592909</v>
      </c>
      <c r="AP49" s="77">
        <v>16</v>
      </c>
      <c r="AQ49" s="80">
        <v>1</v>
      </c>
      <c r="AR49" s="80">
        <v>8</v>
      </c>
      <c r="AS49" s="80">
        <v>7</v>
      </c>
      <c r="AT49" s="80">
        <v>0</v>
      </c>
      <c r="AU49">
        <v>8</v>
      </c>
      <c r="AV49">
        <v>22.2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</row>
    <row r="50" spans="1:68" s="77" customFormat="1">
      <c r="A50" s="77">
        <v>49</v>
      </c>
      <c r="B50" s="77" t="s">
        <v>451</v>
      </c>
      <c r="C50" s="77" t="s">
        <v>16</v>
      </c>
      <c r="D50" s="77" t="s">
        <v>475</v>
      </c>
      <c r="E50" s="78" t="s">
        <v>479</v>
      </c>
      <c r="F50" s="78" t="s">
        <v>478</v>
      </c>
      <c r="G50" s="79">
        <v>1.3301351940689054E-2</v>
      </c>
      <c r="H50" s="77">
        <v>1.3955516790231139E-2</v>
      </c>
      <c r="I50" s="77">
        <v>0.47972088966419529</v>
      </c>
      <c r="J50" s="77">
        <v>8.9402529437418218E-3</v>
      </c>
      <c r="K50" s="77">
        <v>1.3301351940689054E-2</v>
      </c>
      <c r="L50" s="77">
        <v>0</v>
      </c>
      <c r="M50" s="77">
        <v>4.9062363715656337E-2</v>
      </c>
      <c r="N50" s="77">
        <v>0.33645878761447867</v>
      </c>
      <c r="O50" s="77">
        <v>0</v>
      </c>
      <c r="P50" s="77">
        <v>1.7444395987788922E-2</v>
      </c>
      <c r="Q50" s="77">
        <v>4.9934583515045788E-2</v>
      </c>
      <c r="R50">
        <f t="shared" si="18"/>
        <v>0.39882250327082408</v>
      </c>
      <c r="S50">
        <f t="shared" si="19"/>
        <v>6.737897950283471E-2</v>
      </c>
      <c r="T50" s="27">
        <f t="shared" si="21"/>
        <v>-4.0528867889400564</v>
      </c>
      <c r="U50" s="27">
        <f t="shared" si="22"/>
        <v>-3.9683519961102354</v>
      </c>
      <c r="V50" s="27">
        <f t="shared" si="23"/>
        <v>-0.69214728155536476</v>
      </c>
      <c r="W50" s="27">
        <f t="shared" si="24"/>
        <v>-4.3578336749390401</v>
      </c>
      <c r="X50" s="27">
        <f t="shared" si="25"/>
        <v>-4.3002620649817791</v>
      </c>
      <c r="Y50" s="27">
        <f t="shared" si="26"/>
        <v>-8.3530258452023247</v>
      </c>
      <c r="Z50" s="27">
        <f t="shared" si="27"/>
        <v>-2.9135066441949005</v>
      </c>
      <c r="AA50" s="27">
        <f t="shared" si="28"/>
        <v>-1.0881509932666518</v>
      </c>
      <c r="AB50" s="27">
        <f t="shared" si="29"/>
        <v>-8.4682130091945194</v>
      </c>
      <c r="AC50" s="27">
        <f t="shared" si="30"/>
        <v>-3.8436242492289967</v>
      </c>
      <c r="AD50" s="27">
        <f t="shared" si="31"/>
        <v>-2.9007134541783914</v>
      </c>
      <c r="AE50" s="27">
        <f t="shared" si="11"/>
        <v>-0.41037376263293168</v>
      </c>
      <c r="AF50" s="27">
        <f t="shared" si="32"/>
        <v>-2.6244512517106253</v>
      </c>
      <c r="AG50" s="77">
        <v>3.9</v>
      </c>
      <c r="AH50" s="77">
        <f t="shared" si="13"/>
        <v>0.89402529437418221</v>
      </c>
      <c r="AI50" s="77">
        <f t="shared" si="14"/>
        <v>33.645878761447868</v>
      </c>
      <c r="AJ50" s="77">
        <v>1.9082533214305093</v>
      </c>
      <c r="AK50" s="77">
        <v>0.6602103401465157</v>
      </c>
      <c r="AL50" s="77">
        <v>50.69777583951155</v>
      </c>
      <c r="AM50">
        <f t="shared" si="15"/>
        <v>39.88225032708241</v>
      </c>
      <c r="AN50">
        <f t="shared" si="16"/>
        <v>6.7378979502834708</v>
      </c>
      <c r="AO50">
        <f t="shared" si="17"/>
        <v>34.539904055822049</v>
      </c>
      <c r="AP50" s="77">
        <v>18</v>
      </c>
      <c r="AQ50" s="80">
        <v>1</v>
      </c>
      <c r="AR50" s="80">
        <v>9</v>
      </c>
      <c r="AS50" s="80">
        <v>8</v>
      </c>
      <c r="AT50" s="80">
        <v>0</v>
      </c>
      <c r="AU50">
        <v>4</v>
      </c>
      <c r="AV50">
        <v>11.1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</row>
    <row r="51" spans="1:68" s="77" customFormat="1">
      <c r="A51" s="77">
        <v>50</v>
      </c>
      <c r="B51" s="77" t="s">
        <v>452</v>
      </c>
      <c r="C51" s="77" t="s">
        <v>16</v>
      </c>
      <c r="D51" s="77" t="s">
        <v>475</v>
      </c>
      <c r="E51" s="78" t="s">
        <v>479</v>
      </c>
      <c r="F51" s="78" t="s">
        <v>478</v>
      </c>
      <c r="G51" s="79">
        <v>3.5255603122639138E-2</v>
      </c>
      <c r="H51" s="77">
        <v>0.17224880382775121</v>
      </c>
      <c r="I51" s="77">
        <v>0.25711407705867539</v>
      </c>
      <c r="J51" s="77">
        <v>1.0324855200201462E-2</v>
      </c>
      <c r="K51" s="77">
        <v>0.12591286829513984</v>
      </c>
      <c r="L51" s="77">
        <v>1.0073029463611183E-2</v>
      </c>
      <c r="M51" s="77">
        <v>2.0649710400402924E-2</v>
      </c>
      <c r="N51" s="77">
        <v>0.16696046335935538</v>
      </c>
      <c r="O51" s="77">
        <v>7.1770334928229665E-2</v>
      </c>
      <c r="P51" s="77">
        <v>1.0073029463611183E-2</v>
      </c>
      <c r="Q51" s="77">
        <v>5.8675396625535142E-2</v>
      </c>
      <c r="R51">
        <f t="shared" si="18"/>
        <v>0.39536640644673898</v>
      </c>
      <c r="S51">
        <f t="shared" si="19"/>
        <v>6.8748426089146331E-2</v>
      </c>
      <c r="T51" s="27">
        <f t="shared" si="21"/>
        <v>-3.2335160890246959</v>
      </c>
      <c r="U51" s="27">
        <f t="shared" si="22"/>
        <v>-1.7251928440997373</v>
      </c>
      <c r="V51" s="27">
        <f t="shared" si="23"/>
        <v>-1.3028432457745678</v>
      </c>
      <c r="W51" s="27">
        <f t="shared" si="24"/>
        <v>-4.2547887313113701</v>
      </c>
      <c r="X51" s="27">
        <f t="shared" si="25"/>
        <v>-2.0698043133578481</v>
      </c>
      <c r="Y51" s="27">
        <f t="shared" si="26"/>
        <v>-4.5745333839563438</v>
      </c>
      <c r="Z51" s="27">
        <f t="shared" si="27"/>
        <v>-3.66042286111837</v>
      </c>
      <c r="AA51" s="27">
        <f t="shared" si="28"/>
        <v>-1.7881870979347168</v>
      </c>
      <c r="AB51" s="27">
        <f t="shared" si="29"/>
        <v>-2.6311362255170128</v>
      </c>
      <c r="AC51" s="27">
        <f t="shared" si="30"/>
        <v>-4.2676255723574572</v>
      </c>
      <c r="AD51" s="27">
        <f t="shared" si="31"/>
        <v>-2.752449859693272</v>
      </c>
      <c r="AE51" s="27">
        <f t="shared" si="11"/>
        <v>-0.42480969787889883</v>
      </c>
      <c r="AF51" s="27">
        <f t="shared" si="32"/>
        <v>-2.6056322327907289</v>
      </c>
      <c r="AG51" s="77">
        <v>3.9</v>
      </c>
      <c r="AH51" s="77">
        <f t="shared" si="13"/>
        <v>1.0324855200201462</v>
      </c>
      <c r="AI51" s="77">
        <f t="shared" si="14"/>
        <v>16.696046335935538</v>
      </c>
      <c r="AJ51" s="77">
        <v>2.085201057882228</v>
      </c>
      <c r="AK51" s="77">
        <v>0.77000088736668371</v>
      </c>
      <c r="AL51" s="77">
        <v>46.461848400906575</v>
      </c>
      <c r="AM51">
        <f t="shared" si="15"/>
        <v>39.536640644673895</v>
      </c>
      <c r="AN51">
        <f t="shared" si="16"/>
        <v>6.8748426089146335</v>
      </c>
      <c r="AO51">
        <f t="shared" si="17"/>
        <v>17.728531855955683</v>
      </c>
      <c r="AP51" s="77">
        <v>15</v>
      </c>
      <c r="AQ51" s="80">
        <v>1</v>
      </c>
      <c r="AR51" s="80">
        <v>8</v>
      </c>
      <c r="AS51" s="80">
        <v>6</v>
      </c>
      <c r="AT51" s="80">
        <v>1</v>
      </c>
      <c r="AU51">
        <v>5</v>
      </c>
      <c r="AV51">
        <v>22.2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</row>
    <row r="52" spans="1:68" s="77" customFormat="1">
      <c r="A52" s="77">
        <v>51</v>
      </c>
      <c r="B52" s="77" t="s">
        <v>453</v>
      </c>
      <c r="C52" s="77" t="s">
        <v>16</v>
      </c>
      <c r="D52" s="77" t="s">
        <v>475</v>
      </c>
      <c r="E52" s="78" t="s">
        <v>479</v>
      </c>
      <c r="F52" s="78" t="s">
        <v>478</v>
      </c>
      <c r="G52" s="79">
        <v>1.6012810248198558E-2</v>
      </c>
      <c r="H52" s="77">
        <v>5.2642113690952758E-2</v>
      </c>
      <c r="I52" s="77">
        <v>0.41253002401921535</v>
      </c>
      <c r="J52" s="77">
        <v>5.6044835868694944E-2</v>
      </c>
      <c r="K52" s="77">
        <v>8.0064051240992789E-3</v>
      </c>
      <c r="L52" s="77">
        <v>0</v>
      </c>
      <c r="M52" s="77">
        <v>8.8070456365092059E-3</v>
      </c>
      <c r="N52" s="77">
        <v>0.30424339471577261</v>
      </c>
      <c r="O52" s="77">
        <v>0</v>
      </c>
      <c r="P52" s="77">
        <v>2.8823058446757401E-2</v>
      </c>
      <c r="Q52" s="77">
        <v>4.8839071257005588E-2</v>
      </c>
      <c r="R52">
        <f t="shared" si="18"/>
        <v>0.32105684547638108</v>
      </c>
      <c r="S52">
        <f t="shared" si="19"/>
        <v>7.7662129703762989E-2</v>
      </c>
      <c r="T52" s="27">
        <f t="shared" si="21"/>
        <v>-3.9072950800488355</v>
      </c>
      <c r="U52" s="27">
        <f t="shared" si="22"/>
        <v>-2.8509011305675074</v>
      </c>
      <c r="V52" s="27">
        <f t="shared" si="23"/>
        <v>-0.84170153795737479</v>
      </c>
      <c r="W52" s="27">
        <f t="shared" si="24"/>
        <v>-2.8116986723095247</v>
      </c>
      <c r="X52" s="27">
        <f t="shared" si="25"/>
        <v>-4.7952840363129816</v>
      </c>
      <c r="Y52" s="27">
        <f t="shared" si="26"/>
        <v>-8.3530258452023247</v>
      </c>
      <c r="Z52" s="27">
        <f t="shared" si="27"/>
        <v>-4.2817344205230201</v>
      </c>
      <c r="AA52" s="27">
        <f t="shared" si="28"/>
        <v>-1.1887369410186834</v>
      </c>
      <c r="AB52" s="27">
        <f t="shared" si="29"/>
        <v>-8.4682130091945194</v>
      </c>
      <c r="AC52" s="27">
        <f t="shared" si="30"/>
        <v>-3.4160820931731339</v>
      </c>
      <c r="AD52" s="27">
        <f t="shared" si="31"/>
        <v>-2.920946209335511</v>
      </c>
      <c r="AE52" s="27">
        <f t="shared" si="11"/>
        <v>-0.748919208485334</v>
      </c>
      <c r="AF52" s="27">
        <f t="shared" si="32"/>
        <v>-2.4910948530660462</v>
      </c>
      <c r="AG52" s="77">
        <v>3.9</v>
      </c>
      <c r="AH52" s="77">
        <f t="shared" si="13"/>
        <v>5.6044835868694944</v>
      </c>
      <c r="AI52" s="77">
        <f t="shared" si="14"/>
        <v>30.424339471577262</v>
      </c>
      <c r="AJ52" s="77">
        <v>1.9451953606602235</v>
      </c>
      <c r="AK52" s="77">
        <v>0.67299140857786632</v>
      </c>
      <c r="AL52" s="77">
        <v>48.118494795836661</v>
      </c>
      <c r="AM52">
        <f t="shared" si="15"/>
        <v>32.105684547638106</v>
      </c>
      <c r="AN52">
        <f t="shared" si="16"/>
        <v>7.7662129703762988</v>
      </c>
      <c r="AO52">
        <f t="shared" si="17"/>
        <v>36.028823058446754</v>
      </c>
      <c r="AP52" s="77">
        <v>18</v>
      </c>
      <c r="AQ52" s="80">
        <v>4</v>
      </c>
      <c r="AR52" s="80">
        <v>7</v>
      </c>
      <c r="AS52" s="80">
        <v>7</v>
      </c>
      <c r="AT52" s="80">
        <v>0</v>
      </c>
      <c r="AU52">
        <v>5</v>
      </c>
      <c r="AV52">
        <v>11.1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</row>
    <row r="53" spans="1:68" s="77" customFormat="1">
      <c r="A53" s="77">
        <v>52</v>
      </c>
      <c r="B53" s="77" t="s">
        <v>454</v>
      </c>
      <c r="C53" s="77" t="s">
        <v>16</v>
      </c>
      <c r="D53" s="77" t="s">
        <v>475</v>
      </c>
      <c r="E53" s="78" t="s">
        <v>479</v>
      </c>
      <c r="F53" s="78" t="s">
        <v>478</v>
      </c>
      <c r="G53" s="79">
        <v>9.154013015184384E-2</v>
      </c>
      <c r="H53" s="77">
        <v>9.2190889370932769E-2</v>
      </c>
      <c r="I53" s="77">
        <v>0.60737527114967482</v>
      </c>
      <c r="J53" s="77">
        <v>4.3383947939262483E-3</v>
      </c>
      <c r="K53" s="77">
        <v>1.7787418655097618E-2</v>
      </c>
      <c r="L53" s="77">
        <v>0</v>
      </c>
      <c r="M53" s="77">
        <v>1.3015184381778745E-2</v>
      </c>
      <c r="N53" s="77">
        <v>0.11952277657266813</v>
      </c>
      <c r="O53" s="77">
        <v>0</v>
      </c>
      <c r="P53" s="77">
        <v>4.5553145336225606E-3</v>
      </c>
      <c r="Q53" s="77">
        <v>2.3427331887201738E-2</v>
      </c>
      <c r="R53">
        <f t="shared" si="18"/>
        <v>0.15032537960954451</v>
      </c>
      <c r="S53">
        <f t="shared" si="19"/>
        <v>2.7982646420824299E-2</v>
      </c>
      <c r="T53" s="27">
        <f t="shared" si="21"/>
        <v>-2.3438241705228671</v>
      </c>
      <c r="U53" s="27">
        <f t="shared" si="22"/>
        <v>-2.3272451283868469</v>
      </c>
      <c r="V53" s="27">
        <f t="shared" si="23"/>
        <v>-0.45456219358402677</v>
      </c>
      <c r="W53" s="27">
        <f t="shared" si="24"/>
        <v>-4.8052758091815226</v>
      </c>
      <c r="X53" s="27">
        <f t="shared" si="25"/>
        <v>-4.0144836072532204</v>
      </c>
      <c r="Y53" s="27">
        <f t="shared" si="26"/>
        <v>-8.3530258452023247</v>
      </c>
      <c r="Z53" s="27">
        <f t="shared" si="27"/>
        <v>-4.0147163681042368</v>
      </c>
      <c r="AA53" s="27">
        <f t="shared" si="28"/>
        <v>-2.1218553202862025</v>
      </c>
      <c r="AB53" s="27">
        <f t="shared" si="29"/>
        <v>-8.4682130091945194</v>
      </c>
      <c r="AC53" s="27">
        <f t="shared" si="30"/>
        <v>-4.7705707060210187</v>
      </c>
      <c r="AD53" s="27">
        <f t="shared" si="31"/>
        <v>-3.5634689481440698</v>
      </c>
      <c r="AE53" s="27">
        <f t="shared" si="11"/>
        <v>-1.7320513344759276</v>
      </c>
      <c r="AF53" s="27">
        <f t="shared" si="32"/>
        <v>-3.4149676396295456</v>
      </c>
      <c r="AG53" s="77">
        <v>3.9</v>
      </c>
      <c r="AH53" s="77">
        <f t="shared" si="13"/>
        <v>0.43383947939262485</v>
      </c>
      <c r="AI53" s="77">
        <f t="shared" si="14"/>
        <v>11.952277657266814</v>
      </c>
      <c r="AJ53" s="77">
        <v>1.8174782870025825</v>
      </c>
      <c r="AK53" s="77">
        <v>0.73140706801104205</v>
      </c>
      <c r="AL53" s="77">
        <v>79.110629067245142</v>
      </c>
      <c r="AM53">
        <f t="shared" si="15"/>
        <v>15.03253796095445</v>
      </c>
      <c r="AN53">
        <f t="shared" si="16"/>
        <v>2.79826464208243</v>
      </c>
      <c r="AO53">
        <f t="shared" si="17"/>
        <v>12.386117136659438</v>
      </c>
      <c r="AP53" s="77">
        <v>12</v>
      </c>
      <c r="AQ53" s="80">
        <v>1</v>
      </c>
      <c r="AR53" s="80">
        <v>6</v>
      </c>
      <c r="AS53" s="80">
        <v>5</v>
      </c>
      <c r="AT53" s="80">
        <v>0</v>
      </c>
      <c r="AU53">
        <v>7</v>
      </c>
      <c r="AV53">
        <v>11.1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</row>
    <row r="54" spans="1:68" s="77" customFormat="1">
      <c r="A54" s="77">
        <v>53</v>
      </c>
      <c r="B54" s="77" t="s">
        <v>212</v>
      </c>
      <c r="C54" s="77" t="s">
        <v>16</v>
      </c>
      <c r="D54" s="77" t="s">
        <v>475</v>
      </c>
      <c r="E54" s="78" t="s">
        <v>479</v>
      </c>
      <c r="F54" s="78" t="s">
        <v>478</v>
      </c>
      <c r="G54" s="79">
        <v>4.2987745574790882E-2</v>
      </c>
      <c r="H54" s="77">
        <v>8.3641314919276379E-3</v>
      </c>
      <c r="I54" s="77">
        <v>0.23341762303053862</v>
      </c>
      <c r="J54" s="77">
        <v>3.5207158140439593E-2</v>
      </c>
      <c r="K54" s="77">
        <v>0.10503793036374243</v>
      </c>
      <c r="L54" s="77">
        <v>0</v>
      </c>
      <c r="M54" s="77">
        <v>6.6524022563703544E-2</v>
      </c>
      <c r="N54" s="77">
        <v>0.44057576347014188</v>
      </c>
      <c r="O54" s="77">
        <v>0</v>
      </c>
      <c r="P54" s="77">
        <v>7.7805874343512913E-3</v>
      </c>
      <c r="Q54" s="77">
        <v>2.4508850418206565E-2</v>
      </c>
      <c r="R54">
        <f t="shared" si="18"/>
        <v>0.61213771639758785</v>
      </c>
      <c r="S54">
        <f t="shared" si="19"/>
        <v>3.2289437852557855E-2</v>
      </c>
      <c r="T54" s="27">
        <f t="shared" si="21"/>
        <v>-3.0536942415200521</v>
      </c>
      <c r="U54" s="27">
        <f t="shared" si="22"/>
        <v>-4.3210889228974381</v>
      </c>
      <c r="V54" s="27">
        <f t="shared" si="23"/>
        <v>-1.3958788632064418</v>
      </c>
      <c r="W54" s="27">
        <f t="shared" si="24"/>
        <v>-3.239644088868856</v>
      </c>
      <c r="X54" s="27">
        <f t="shared" si="25"/>
        <v>-2.2506702977251414</v>
      </c>
      <c r="Y54" s="27">
        <f t="shared" si="26"/>
        <v>-8.3530258452023247</v>
      </c>
      <c r="Z54" s="27">
        <f t="shared" si="27"/>
        <v>-2.6332599563287711</v>
      </c>
      <c r="AA54" s="27">
        <f t="shared" si="28"/>
        <v>-0.8186505569414011</v>
      </c>
      <c r="AB54" s="27">
        <f t="shared" si="29"/>
        <v>-8.4682130091945194</v>
      </c>
      <c r="AC54" s="27">
        <f t="shared" si="30"/>
        <v>-4.447012618412356</v>
      </c>
      <c r="AD54" s="27">
        <f t="shared" si="31"/>
        <v>-3.5258330902979682</v>
      </c>
      <c r="AE54" s="27">
        <f t="shared" si="11"/>
        <v>0.45630694654262255</v>
      </c>
      <c r="AF54" s="27">
        <f t="shared" si="32"/>
        <v>-3.2912868709623133</v>
      </c>
      <c r="AG54" s="77">
        <v>3.9</v>
      </c>
      <c r="AH54" s="77">
        <f t="shared" si="13"/>
        <v>3.5207158140439594</v>
      </c>
      <c r="AI54" s="77">
        <f t="shared" si="14"/>
        <v>44.057576347014191</v>
      </c>
      <c r="AJ54" s="77">
        <v>2.0772858788016535</v>
      </c>
      <c r="AK54" s="77">
        <v>0.68230269978071445</v>
      </c>
      <c r="AL54" s="77">
        <v>28.476950009725716</v>
      </c>
      <c r="AM54">
        <f t="shared" si="15"/>
        <v>61.213771639758782</v>
      </c>
      <c r="AN54">
        <f t="shared" si="16"/>
        <v>3.2289437852557854</v>
      </c>
      <c r="AO54">
        <f t="shared" si="17"/>
        <v>47.578292161058151</v>
      </c>
      <c r="AP54" s="77">
        <v>21</v>
      </c>
      <c r="AQ54" s="80">
        <v>3</v>
      </c>
      <c r="AR54" s="80">
        <v>11</v>
      </c>
      <c r="AS54" s="80">
        <v>7</v>
      </c>
      <c r="AT54" s="80">
        <v>1</v>
      </c>
      <c r="AU54">
        <v>4</v>
      </c>
      <c r="AV54">
        <v>0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</row>
    <row r="55" spans="1:68" s="77" customFormat="1">
      <c r="A55" s="77">
        <v>54</v>
      </c>
      <c r="B55" s="77" t="s">
        <v>51</v>
      </c>
      <c r="C55" s="77" t="s">
        <v>16</v>
      </c>
      <c r="D55" s="77" t="s">
        <v>475</v>
      </c>
      <c r="E55" s="78" t="s">
        <v>479</v>
      </c>
      <c r="F55" s="78" t="s">
        <v>478</v>
      </c>
      <c r="G55" s="79">
        <v>2.0230067433558107E-2</v>
      </c>
      <c r="H55" s="77">
        <v>0.12316541055136848</v>
      </c>
      <c r="I55" s="77">
        <v>0.17869892899642992</v>
      </c>
      <c r="J55" s="77">
        <v>0.14280047600158666</v>
      </c>
      <c r="K55" s="77">
        <v>1.983339944466481E-2</v>
      </c>
      <c r="L55" s="77">
        <v>0</v>
      </c>
      <c r="M55" s="77">
        <v>3.2328441094803637E-2</v>
      </c>
      <c r="N55" s="77">
        <v>0.24652915509718359</v>
      </c>
      <c r="O55" s="77">
        <v>4.3633478778262588E-3</v>
      </c>
      <c r="P55" s="77">
        <v>5.1963506545021798E-2</v>
      </c>
      <c r="Q55" s="77">
        <v>2.9155097183657268E-2</v>
      </c>
      <c r="R55">
        <f t="shared" si="18"/>
        <v>0.3030543435144783</v>
      </c>
      <c r="S55">
        <f t="shared" si="19"/>
        <v>8.1118603728679073E-2</v>
      </c>
      <c r="T55" s="27">
        <f t="shared" si="21"/>
        <v>-3.716064122689644</v>
      </c>
      <c r="U55" s="27">
        <f t="shared" si="22"/>
        <v>-2.0500580401403532</v>
      </c>
      <c r="V55" s="27">
        <f t="shared" si="23"/>
        <v>-1.6504512771087174</v>
      </c>
      <c r="W55" s="27">
        <f t="shared" si="24"/>
        <v>-1.9155058629289137</v>
      </c>
      <c r="X55" s="27">
        <f t="shared" si="25"/>
        <v>-3.9070947838409671</v>
      </c>
      <c r="Y55" s="27">
        <f t="shared" si="26"/>
        <v>-8.3530258452023247</v>
      </c>
      <c r="Z55" s="27">
        <f t="shared" si="27"/>
        <v>-3.2844478724015365</v>
      </c>
      <c r="AA55" s="27">
        <f t="shared" si="28"/>
        <v>-1.398918633808012</v>
      </c>
      <c r="AB55" s="27">
        <f t="shared" si="29"/>
        <v>-5.3872998299786401</v>
      </c>
      <c r="AC55" s="27">
        <f t="shared" si="30"/>
        <v>-2.8809944983917726</v>
      </c>
      <c r="AD55" s="27">
        <f t="shared" si="31"/>
        <v>-3.378547326090914</v>
      </c>
      <c r="AE55" s="27">
        <f t="shared" si="11"/>
        <v>-0.83279529902057692</v>
      </c>
      <c r="AF55" s="27">
        <f t="shared" si="32"/>
        <v>-2.4499834499529118</v>
      </c>
      <c r="AG55" s="77">
        <v>3.9</v>
      </c>
      <c r="AH55" s="77">
        <f t="shared" si="13"/>
        <v>14.280047600158666</v>
      </c>
      <c r="AI55" s="77">
        <f t="shared" si="14"/>
        <v>24.652915509718358</v>
      </c>
      <c r="AJ55" s="77">
        <v>2.3672392773129327</v>
      </c>
      <c r="AK55" s="77">
        <v>0.77754042735288997</v>
      </c>
      <c r="AL55" s="77">
        <v>32.209440698135651</v>
      </c>
      <c r="AM55">
        <f t="shared" si="15"/>
        <v>30.305434351447829</v>
      </c>
      <c r="AN55">
        <f t="shared" si="16"/>
        <v>8.1118603728679073</v>
      </c>
      <c r="AO55">
        <f t="shared" si="17"/>
        <v>38.932963109877022</v>
      </c>
      <c r="AP55" s="77">
        <v>21</v>
      </c>
      <c r="AQ55" s="80">
        <v>5</v>
      </c>
      <c r="AR55" s="80">
        <v>9</v>
      </c>
      <c r="AS55" s="80">
        <v>7</v>
      </c>
      <c r="AT55" s="80">
        <v>1</v>
      </c>
      <c r="AU55">
        <v>5</v>
      </c>
      <c r="AV55">
        <v>22.2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</row>
    <row r="56" spans="1:68">
      <c r="A56">
        <v>55</v>
      </c>
      <c r="B56" s="25" t="s">
        <v>52</v>
      </c>
      <c r="C56" t="s">
        <v>16</v>
      </c>
      <c r="D56" t="s">
        <v>467</v>
      </c>
      <c r="E56" s="25" t="s">
        <v>357</v>
      </c>
      <c r="F56" s="25" t="s">
        <v>478</v>
      </c>
      <c r="G56" s="27">
        <v>0</v>
      </c>
      <c r="H56">
        <v>9.3191819829148356E-2</v>
      </c>
      <c r="I56">
        <v>7.7659849857623628E-2</v>
      </c>
      <c r="J56">
        <v>5.6950556562257323E-2</v>
      </c>
      <c r="K56">
        <v>4.6595909914574171E-2</v>
      </c>
      <c r="L56">
        <v>0.1604970230390888</v>
      </c>
      <c r="M56">
        <v>3.106393994304945E-2</v>
      </c>
      <c r="N56">
        <v>0.37354387781516962</v>
      </c>
      <c r="O56">
        <v>3.1063939943049446E-2</v>
      </c>
      <c r="P56">
        <v>5.1773233238415744E-3</v>
      </c>
      <c r="Q56">
        <v>2.0709293295366298E-2</v>
      </c>
      <c r="R56">
        <f t="shared" si="18"/>
        <v>0.64276469065493158</v>
      </c>
      <c r="S56">
        <f t="shared" si="19"/>
        <v>2.5886616619207874E-2</v>
      </c>
      <c r="T56" s="27">
        <f t="shared" si="21"/>
        <v>-5.5172520730881915</v>
      </c>
      <c r="U56" s="27">
        <f t="shared" si="22"/>
        <v>-2.3169783460545053</v>
      </c>
      <c r="V56" s="27">
        <f t="shared" si="23"/>
        <v>-2.4136472936040407</v>
      </c>
      <c r="W56" s="27">
        <f t="shared" si="24"/>
        <v>-2.7966779459841304</v>
      </c>
      <c r="X56" s="27">
        <f t="shared" si="25"/>
        <v>-3.0604037895775633</v>
      </c>
      <c r="Y56" s="27">
        <f t="shared" si="26"/>
        <v>-1.8277322982945667</v>
      </c>
      <c r="Z56" s="27">
        <f t="shared" si="27"/>
        <v>-3.3189697493526147</v>
      </c>
      <c r="AA56" s="27">
        <f t="shared" si="28"/>
        <v>-0.98364305140414643</v>
      </c>
      <c r="AB56" s="27">
        <f t="shared" si="29"/>
        <v>-3.464753593813275</v>
      </c>
      <c r="AC56" s="27">
        <f t="shared" si="30"/>
        <v>-4.6994817426008346</v>
      </c>
      <c r="AD56" s="27">
        <f t="shared" si="31"/>
        <v>-3.6648217791165631</v>
      </c>
      <c r="AE56" s="27">
        <f t="shared" si="11"/>
        <v>0.58738400735691698</v>
      </c>
      <c r="AF56" s="27">
        <f t="shared" si="32"/>
        <v>-3.4811838938636122</v>
      </c>
      <c r="AG56">
        <v>0</v>
      </c>
      <c r="AH56">
        <f t="shared" si="13"/>
        <v>5.6950556562257324</v>
      </c>
      <c r="AI56">
        <f t="shared" si="14"/>
        <v>37.354387781516962</v>
      </c>
      <c r="AJ56">
        <v>2.1487489422250641</v>
      </c>
      <c r="AK56">
        <v>0.69515348774667229</v>
      </c>
      <c r="AL56">
        <v>17.0851669686772</v>
      </c>
      <c r="AM56">
        <f t="shared" si="15"/>
        <v>64.27646906549316</v>
      </c>
      <c r="AN56">
        <f t="shared" si="16"/>
        <v>2.5886616619207872</v>
      </c>
      <c r="AO56">
        <f t="shared" si="17"/>
        <v>43.049443437742696</v>
      </c>
      <c r="AP56">
        <v>22</v>
      </c>
      <c r="AQ56" s="80">
        <v>5</v>
      </c>
      <c r="AR56" s="80">
        <v>15</v>
      </c>
      <c r="AS56" s="80">
        <v>2</v>
      </c>
      <c r="AT56" s="80">
        <v>0</v>
      </c>
      <c r="AU56">
        <v>0</v>
      </c>
      <c r="AV56">
        <v>0</v>
      </c>
    </row>
    <row r="57" spans="1:68">
      <c r="A57">
        <v>56</v>
      </c>
      <c r="B57" s="25" t="s">
        <v>263</v>
      </c>
      <c r="C57" t="s">
        <v>16</v>
      </c>
      <c r="D57" t="s">
        <v>467</v>
      </c>
      <c r="E57" s="25" t="s">
        <v>357</v>
      </c>
      <c r="F57" s="25" t="s">
        <v>478</v>
      </c>
      <c r="G57" s="27">
        <v>0</v>
      </c>
      <c r="H57">
        <v>9.751340809361287E-3</v>
      </c>
      <c r="I57">
        <v>3.4129692832764506E-2</v>
      </c>
      <c r="J57">
        <v>0</v>
      </c>
      <c r="K57">
        <v>8.3130180399804965E-2</v>
      </c>
      <c r="L57">
        <v>0.17064846416382251</v>
      </c>
      <c r="M57">
        <v>2.462213554363725E-2</v>
      </c>
      <c r="N57">
        <v>0.48756704046806421</v>
      </c>
      <c r="O57">
        <v>0.11214041930765482</v>
      </c>
      <c r="P57">
        <v>4.8756704046806432E-2</v>
      </c>
      <c r="Q57">
        <v>9.751340809361287E-3</v>
      </c>
      <c r="R57">
        <f t="shared" si="18"/>
        <v>0.8781082398829837</v>
      </c>
      <c r="S57">
        <f t="shared" si="19"/>
        <v>5.8508044856167715E-2</v>
      </c>
      <c r="T57" s="27">
        <f t="shared" si="21"/>
        <v>-5.5172520730881915</v>
      </c>
      <c r="U57" s="27">
        <f t="shared" si="22"/>
        <v>-4.2213047954042926</v>
      </c>
      <c r="V57" s="27">
        <f t="shared" si="23"/>
        <v>-3.0915586660789556</v>
      </c>
      <c r="W57" s="27">
        <f t="shared" si="24"/>
        <v>-5.5645204073226937</v>
      </c>
      <c r="X57" s="27">
        <f t="shared" si="25"/>
        <v>-2.4839402435233104</v>
      </c>
      <c r="Y57" s="27">
        <f t="shared" si="26"/>
        <v>-1.7664857943596406</v>
      </c>
      <c r="Z57" s="27">
        <f t="shared" si="27"/>
        <v>-3.5161164302252388</v>
      </c>
      <c r="AA57" s="27">
        <f t="shared" si="28"/>
        <v>-0.71731903292941313</v>
      </c>
      <c r="AB57" s="27">
        <f t="shared" si="29"/>
        <v>-2.185896150146037</v>
      </c>
      <c r="AC57" s="27">
        <f t="shared" si="30"/>
        <v>-2.9401396765160661</v>
      </c>
      <c r="AD57" s="27">
        <f t="shared" si="31"/>
        <v>-4.2269509946950015</v>
      </c>
      <c r="AE57" s="27">
        <f t="shared" si="11"/>
        <v>1.9746364273137076</v>
      </c>
      <c r="AF57" s="27">
        <f t="shared" si="32"/>
        <v>-2.7557588392030983</v>
      </c>
      <c r="AG57">
        <v>0</v>
      </c>
      <c r="AH57">
        <f t="shared" si="13"/>
        <v>0</v>
      </c>
      <c r="AI57">
        <f t="shared" si="14"/>
        <v>48.756704046806419</v>
      </c>
      <c r="AJ57">
        <v>1.91205508479271</v>
      </c>
      <c r="AK57">
        <v>0.72452199629610314</v>
      </c>
      <c r="AL57">
        <v>4.3881033642125793</v>
      </c>
      <c r="AM57">
        <f t="shared" si="15"/>
        <v>87.810823988298367</v>
      </c>
      <c r="AN57">
        <f t="shared" si="16"/>
        <v>5.8508044856167718</v>
      </c>
      <c r="AO57">
        <f t="shared" si="17"/>
        <v>48.756704046806419</v>
      </c>
      <c r="AP57">
        <v>14</v>
      </c>
      <c r="AQ57" s="80">
        <v>0</v>
      </c>
      <c r="AR57" s="80">
        <v>9</v>
      </c>
      <c r="AS57" s="80">
        <v>5</v>
      </c>
      <c r="AT57" s="80">
        <v>0</v>
      </c>
      <c r="AU57">
        <v>1</v>
      </c>
      <c r="AV57">
        <v>0</v>
      </c>
    </row>
    <row r="58" spans="1:68">
      <c r="A58">
        <v>57</v>
      </c>
      <c r="B58" s="25" t="s">
        <v>264</v>
      </c>
      <c r="C58" t="s">
        <v>16</v>
      </c>
      <c r="D58" t="s">
        <v>467</v>
      </c>
      <c r="E58" s="25" t="s">
        <v>357</v>
      </c>
      <c r="F58" s="25" t="s">
        <v>478</v>
      </c>
      <c r="G58" s="27">
        <v>4.8042277203939471E-3</v>
      </c>
      <c r="H58">
        <v>9.6084554407878942E-3</v>
      </c>
      <c r="I58">
        <v>6.2454960365121305E-2</v>
      </c>
      <c r="J58">
        <v>0</v>
      </c>
      <c r="K58">
        <v>0.13451837617103052</v>
      </c>
      <c r="L58">
        <v>3.8433821763151577E-2</v>
      </c>
      <c r="M58">
        <v>3.362959404275763E-2</v>
      </c>
      <c r="N58">
        <v>0.52894547201537356</v>
      </c>
      <c r="O58">
        <v>0.10088878212827289</v>
      </c>
      <c r="P58">
        <v>3.3869805428777329E-2</v>
      </c>
      <c r="Q58">
        <v>2.4021138601969735E-2</v>
      </c>
      <c r="R58">
        <f t="shared" si="18"/>
        <v>0.83641604612058618</v>
      </c>
      <c r="S58">
        <f t="shared" si="19"/>
        <v>5.7890944030747064E-2</v>
      </c>
      <c r="T58" s="27">
        <f t="shared" si="21"/>
        <v>-4.7284218611584006</v>
      </c>
      <c r="U58" s="27">
        <f t="shared" si="22"/>
        <v>-4.2311348295689726</v>
      </c>
      <c r="V58" s="27">
        <f t="shared" si="23"/>
        <v>-2.602423144501429</v>
      </c>
      <c r="W58" s="27">
        <f t="shared" si="24"/>
        <v>-5.5645204073226937</v>
      </c>
      <c r="X58" s="27">
        <f t="shared" si="25"/>
        <v>-2.0038225628459925</v>
      </c>
      <c r="Y58" s="27">
        <f t="shared" si="26"/>
        <v>-3.2524604789676523</v>
      </c>
      <c r="Z58" s="27">
        <f t="shared" si="27"/>
        <v>-3.2501268094039459</v>
      </c>
      <c r="AA58" s="27">
        <f t="shared" si="28"/>
        <v>-0.6358587634230658</v>
      </c>
      <c r="AB58" s="27">
        <f t="shared" si="29"/>
        <v>-2.2914237630793908</v>
      </c>
      <c r="AC58" s="27">
        <f t="shared" si="30"/>
        <v>-3.2725799056584086</v>
      </c>
      <c r="AD58" s="27">
        <f t="shared" si="31"/>
        <v>-3.5426299399989545</v>
      </c>
      <c r="AE58" s="27">
        <f t="shared" si="11"/>
        <v>1.6317998141786223</v>
      </c>
      <c r="AF58" s="27">
        <f t="shared" si="32"/>
        <v>-2.7655674259936824</v>
      </c>
      <c r="AG58">
        <v>0</v>
      </c>
      <c r="AH58">
        <f t="shared" si="13"/>
        <v>0</v>
      </c>
      <c r="AI58">
        <f t="shared" si="14"/>
        <v>52.894547201537357</v>
      </c>
      <c r="AJ58">
        <v>1.5834377934093011</v>
      </c>
      <c r="AK58">
        <v>0.5711044630269404</v>
      </c>
      <c r="AL58">
        <v>7.6867643526303153</v>
      </c>
      <c r="AM58">
        <f t="shared" si="15"/>
        <v>83.641604612058615</v>
      </c>
      <c r="AN58">
        <f t="shared" si="16"/>
        <v>5.7890944030747065</v>
      </c>
      <c r="AO58">
        <f t="shared" si="17"/>
        <v>52.894547201537357</v>
      </c>
      <c r="AP58">
        <v>16</v>
      </c>
      <c r="AQ58" s="80">
        <v>0</v>
      </c>
      <c r="AR58" s="80">
        <v>10</v>
      </c>
      <c r="AS58" s="80">
        <v>6</v>
      </c>
      <c r="AT58" s="80">
        <v>0</v>
      </c>
      <c r="AU58">
        <v>1</v>
      </c>
      <c r="AV58">
        <v>0</v>
      </c>
    </row>
    <row r="59" spans="1:68">
      <c r="A59">
        <v>58</v>
      </c>
      <c r="B59" s="25" t="s">
        <v>265</v>
      </c>
      <c r="C59" t="s">
        <v>16</v>
      </c>
      <c r="D59" t="s">
        <v>467</v>
      </c>
      <c r="E59" s="25" t="s">
        <v>357</v>
      </c>
      <c r="F59" s="25" t="s">
        <v>478</v>
      </c>
      <c r="G59" s="27">
        <v>0</v>
      </c>
      <c r="H59">
        <v>0</v>
      </c>
      <c r="I59">
        <v>0.10165745856353592</v>
      </c>
      <c r="J59">
        <v>1.3259668508287293E-2</v>
      </c>
      <c r="K59">
        <v>0.10165745856353592</v>
      </c>
      <c r="L59">
        <v>0.22983425414364639</v>
      </c>
      <c r="M59">
        <v>3.1602209944751387E-2</v>
      </c>
      <c r="N59">
        <v>0.26983425414364637</v>
      </c>
      <c r="O59">
        <v>7.9558011049723792E-2</v>
      </c>
      <c r="P59">
        <v>3.9779005524861882E-2</v>
      </c>
      <c r="Q59">
        <v>0.11955801104972379</v>
      </c>
      <c r="R59">
        <f t="shared" si="18"/>
        <v>0.71248618784530393</v>
      </c>
      <c r="S59">
        <f t="shared" si="19"/>
        <v>0.15933701657458565</v>
      </c>
      <c r="T59" s="27">
        <f t="shared" si="21"/>
        <v>-5.5172520730881915</v>
      </c>
      <c r="U59" s="27">
        <f t="shared" si="22"/>
        <v>-5.3225452951151766</v>
      </c>
      <c r="V59" s="27">
        <f t="shared" si="23"/>
        <v>-2.1733298303399611</v>
      </c>
      <c r="W59" s="27">
        <f t="shared" si="24"/>
        <v>-4.0662019714818349</v>
      </c>
      <c r="X59" s="27">
        <f t="shared" si="25"/>
        <v>-2.2833018740945596</v>
      </c>
      <c r="Y59" s="27">
        <f t="shared" si="26"/>
        <v>-1.469066383457043</v>
      </c>
      <c r="Z59" s="27">
        <f t="shared" si="27"/>
        <v>-3.304128691283577</v>
      </c>
      <c r="AA59" s="27">
        <f t="shared" si="28"/>
        <v>-1.3086685586470508</v>
      </c>
      <c r="AB59" s="27">
        <f t="shared" si="29"/>
        <v>-2.5284047027047394</v>
      </c>
      <c r="AC59" s="27">
        <f t="shared" si="30"/>
        <v>-3.1271526687901683</v>
      </c>
      <c r="AD59" s="27">
        <f t="shared" si="31"/>
        <v>-2.0794053398015127</v>
      </c>
      <c r="AE59" s="27">
        <f t="shared" si="11"/>
        <v>0.90748962511401388</v>
      </c>
      <c r="AF59" s="27">
        <f t="shared" si="32"/>
        <v>-1.8018562529814857</v>
      </c>
      <c r="AG59">
        <v>0</v>
      </c>
      <c r="AH59">
        <f t="shared" si="13"/>
        <v>1.3259668508287292</v>
      </c>
      <c r="AI59">
        <f t="shared" si="14"/>
        <v>26.983425414364635</v>
      </c>
      <c r="AJ59">
        <v>2.1203343202498366</v>
      </c>
      <c r="AK59">
        <v>0.73358533014216121</v>
      </c>
      <c r="AL59">
        <v>10.165745856353592</v>
      </c>
      <c r="AM59">
        <f t="shared" si="15"/>
        <v>71.248618784530393</v>
      </c>
      <c r="AN59">
        <f t="shared" si="16"/>
        <v>15.933701657458565</v>
      </c>
      <c r="AO59">
        <f t="shared" si="17"/>
        <v>28.309392265193363</v>
      </c>
      <c r="AP59">
        <v>18</v>
      </c>
      <c r="AQ59" s="80">
        <v>2</v>
      </c>
      <c r="AR59" s="80">
        <v>12</v>
      </c>
      <c r="AS59" s="80">
        <v>4</v>
      </c>
      <c r="AT59" s="80">
        <v>0</v>
      </c>
      <c r="AU59">
        <v>0</v>
      </c>
      <c r="AV59">
        <v>0</v>
      </c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</row>
    <row r="60" spans="1:68">
      <c r="A60">
        <v>59</v>
      </c>
      <c r="B60" s="25" t="s">
        <v>314</v>
      </c>
      <c r="C60" t="s">
        <v>16</v>
      </c>
      <c r="D60" t="s">
        <v>467</v>
      </c>
      <c r="E60" s="25" t="s">
        <v>357</v>
      </c>
      <c r="F60" s="25" t="s">
        <v>478</v>
      </c>
      <c r="G60" s="27">
        <v>0</v>
      </c>
      <c r="H60">
        <v>9.7895252080274098E-3</v>
      </c>
      <c r="I60">
        <v>7.8316201664219293E-2</v>
      </c>
      <c r="J60">
        <v>0</v>
      </c>
      <c r="K60">
        <v>2.9368575624082231E-2</v>
      </c>
      <c r="L60">
        <v>0</v>
      </c>
      <c r="M60">
        <v>2.4963289280469897E-2</v>
      </c>
      <c r="N60">
        <v>0.55359765051394993</v>
      </c>
      <c r="O60">
        <v>8.321096426823299E-2</v>
      </c>
      <c r="P60">
        <v>2.9368575624082231E-2</v>
      </c>
      <c r="Q60">
        <v>2.4718551150269209E-2</v>
      </c>
      <c r="R60">
        <f t="shared" si="18"/>
        <v>0.69114047968673509</v>
      </c>
      <c r="S60">
        <f t="shared" si="19"/>
        <v>5.4087126774351443E-2</v>
      </c>
      <c r="T60" s="27">
        <f t="shared" si="21"/>
        <v>-5.5172520730881915</v>
      </c>
      <c r="U60" s="27">
        <f t="shared" si="22"/>
        <v>-4.2186941146287129</v>
      </c>
      <c r="V60" s="27">
        <f t="shared" si="23"/>
        <v>-2.406247230534011</v>
      </c>
      <c r="W60" s="27">
        <f t="shared" si="24"/>
        <v>-5.5645204073226937</v>
      </c>
      <c r="X60" s="27">
        <f t="shared" si="25"/>
        <v>-3.5187455164683965</v>
      </c>
      <c r="Y60" s="27">
        <f t="shared" si="26"/>
        <v>-8.3530258452023247</v>
      </c>
      <c r="Z60" s="27">
        <f t="shared" si="27"/>
        <v>-3.5046418475802832</v>
      </c>
      <c r="AA60" s="27">
        <f t="shared" si="28"/>
        <v>-0.59029766053272903</v>
      </c>
      <c r="AB60" s="27">
        <f t="shared" si="29"/>
        <v>-2.4836267041307045</v>
      </c>
      <c r="AC60" s="27">
        <f t="shared" si="30"/>
        <v>-3.3995402515056998</v>
      </c>
      <c r="AD60" s="27">
        <f t="shared" si="31"/>
        <v>-3.5186967884240148</v>
      </c>
      <c r="AE60" s="27">
        <f t="shared" si="11"/>
        <v>0.80545655551197382</v>
      </c>
      <c r="AF60" s="27">
        <f t="shared" si="32"/>
        <v>-2.8282476635825238</v>
      </c>
      <c r="AG60">
        <v>0</v>
      </c>
      <c r="AH60">
        <f t="shared" si="13"/>
        <v>0</v>
      </c>
      <c r="AI60">
        <f t="shared" si="14"/>
        <v>55.359765051394994</v>
      </c>
      <c r="AJ60">
        <v>1.5236859343875719</v>
      </c>
      <c r="AK60">
        <v>0.5495535353533042</v>
      </c>
      <c r="AL60">
        <v>8.8105726872246706</v>
      </c>
      <c r="AM60">
        <f t="shared" si="15"/>
        <v>69.114047968673503</v>
      </c>
      <c r="AN60">
        <f t="shared" si="16"/>
        <v>5.4087126774351439</v>
      </c>
      <c r="AO60">
        <f t="shared" si="17"/>
        <v>55.359765051394994</v>
      </c>
      <c r="AP60">
        <v>16</v>
      </c>
      <c r="AQ60">
        <v>0</v>
      </c>
      <c r="AR60">
        <v>10</v>
      </c>
      <c r="AS60">
        <v>6</v>
      </c>
      <c r="AT60">
        <v>0</v>
      </c>
      <c r="AU60">
        <v>2</v>
      </c>
      <c r="AV60">
        <v>0</v>
      </c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</row>
    <row r="61" spans="1:68">
      <c r="A61">
        <v>60</v>
      </c>
      <c r="B61" s="25" t="s">
        <v>315</v>
      </c>
      <c r="C61" t="s">
        <v>16</v>
      </c>
      <c r="D61" t="s">
        <v>467</v>
      </c>
      <c r="E61" s="25" t="s">
        <v>357</v>
      </c>
      <c r="F61" s="25" t="s">
        <v>478</v>
      </c>
      <c r="G61" s="27">
        <v>0</v>
      </c>
      <c r="H61">
        <v>9.3764650726676051E-3</v>
      </c>
      <c r="I61">
        <v>2.3441162681669011E-2</v>
      </c>
      <c r="J61">
        <v>0</v>
      </c>
      <c r="K61">
        <v>5.625879043600563E-2</v>
      </c>
      <c r="L61">
        <v>0.20159399906235351</v>
      </c>
      <c r="M61">
        <v>1.8987341772151903E-2</v>
      </c>
      <c r="N61">
        <v>0.51195499296765112</v>
      </c>
      <c r="O61">
        <v>4.6882325363338022E-2</v>
      </c>
      <c r="P61">
        <v>7.5011720581340841E-2</v>
      </c>
      <c r="Q61">
        <v>4.7116736990154715E-2</v>
      </c>
      <c r="R61">
        <f t="shared" si="18"/>
        <v>0.83567744960150014</v>
      </c>
      <c r="S61">
        <f t="shared" si="19"/>
        <v>0.12212845757149556</v>
      </c>
      <c r="T61" s="27">
        <f t="shared" si="21"/>
        <v>-5.5172520730881915</v>
      </c>
      <c r="U61" s="27">
        <f t="shared" si="22"/>
        <v>-4.24730367535832</v>
      </c>
      <c r="V61" s="27">
        <f t="shared" si="23"/>
        <v>-3.3633166497531035</v>
      </c>
      <c r="W61" s="27">
        <f t="shared" si="24"/>
        <v>-5.5645204073226937</v>
      </c>
      <c r="X61" s="27">
        <f t="shared" si="25"/>
        <v>-2.8729052728662148</v>
      </c>
      <c r="Y61" s="27">
        <f t="shared" si="26"/>
        <v>-1.6000363829365229</v>
      </c>
      <c r="Z61" s="27">
        <f t="shared" si="27"/>
        <v>-3.7275905929676911</v>
      </c>
      <c r="AA61" s="27">
        <f t="shared" si="28"/>
        <v>-0.66851018780478155</v>
      </c>
      <c r="AB61" s="27">
        <f t="shared" si="29"/>
        <v>-3.0554250711166153</v>
      </c>
      <c r="AC61" s="27">
        <f t="shared" si="30"/>
        <v>-2.5354091960918108</v>
      </c>
      <c r="AD61" s="27">
        <f t="shared" si="31"/>
        <v>-2.9536066644945942</v>
      </c>
      <c r="AE61" s="27">
        <f t="shared" si="11"/>
        <v>1.6264114458138057</v>
      </c>
      <c r="AF61" s="27">
        <f t="shared" si="32"/>
        <v>-2.0592830941371245</v>
      </c>
      <c r="AG61">
        <v>0</v>
      </c>
      <c r="AH61">
        <f t="shared" si="13"/>
        <v>0</v>
      </c>
      <c r="AI61">
        <f t="shared" si="14"/>
        <v>51.195499296765114</v>
      </c>
      <c r="AJ61">
        <v>2.121707572672765</v>
      </c>
      <c r="AK61">
        <v>0.67667405090206278</v>
      </c>
      <c r="AL61">
        <v>3.2817627754336618</v>
      </c>
      <c r="AM61">
        <f t="shared" si="15"/>
        <v>83.567744960150009</v>
      </c>
      <c r="AN61">
        <f t="shared" si="16"/>
        <v>12.212845757149555</v>
      </c>
      <c r="AO61">
        <f t="shared" si="17"/>
        <v>51.195499296765114</v>
      </c>
      <c r="AP61">
        <v>23</v>
      </c>
      <c r="AQ61">
        <v>0</v>
      </c>
      <c r="AR61">
        <v>13</v>
      </c>
      <c r="AS61">
        <v>10</v>
      </c>
      <c r="AT61">
        <v>0</v>
      </c>
      <c r="AU61">
        <v>0</v>
      </c>
      <c r="AV61">
        <v>0</v>
      </c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</row>
    <row r="62" spans="1:68">
      <c r="A62">
        <v>61</v>
      </c>
      <c r="B62" t="s">
        <v>316</v>
      </c>
      <c r="C62" t="s">
        <v>16</v>
      </c>
      <c r="D62" t="s">
        <v>468</v>
      </c>
      <c r="E62" s="25" t="s">
        <v>357</v>
      </c>
      <c r="F62" s="25" t="s">
        <v>478</v>
      </c>
      <c r="G62" s="27">
        <v>0</v>
      </c>
      <c r="H62">
        <v>4.344284550638066E-2</v>
      </c>
      <c r="I62">
        <v>3.8012489818083077E-2</v>
      </c>
      <c r="J62">
        <v>0.15204995927233231</v>
      </c>
      <c r="K62">
        <v>7.6024979636166154E-2</v>
      </c>
      <c r="L62">
        <v>0.15204995927233234</v>
      </c>
      <c r="M62">
        <v>2.1721422753190334E-2</v>
      </c>
      <c r="N62">
        <v>0.29921259842519682</v>
      </c>
      <c r="O62">
        <v>3.8012489818083077E-2</v>
      </c>
      <c r="P62">
        <v>2.7151778441487917E-2</v>
      </c>
      <c r="Q62">
        <v>8.1726853108878617E-2</v>
      </c>
      <c r="R62">
        <f t="shared" si="18"/>
        <v>0.58702144990496874</v>
      </c>
      <c r="S62">
        <f t="shared" si="19"/>
        <v>0.10887863155036653</v>
      </c>
      <c r="T62" s="27">
        <f t="shared" si="21"/>
        <v>-5.5172520730881915</v>
      </c>
      <c r="U62" s="27">
        <f t="shared" si="22"/>
        <v>-3.0252913780910586</v>
      </c>
      <c r="V62" s="27">
        <f t="shared" si="23"/>
        <v>-3.0086355302856322</v>
      </c>
      <c r="W62" s="27">
        <f t="shared" si="24"/>
        <v>-1.8542820751589835</v>
      </c>
      <c r="X62" s="27">
        <f t="shared" si="25"/>
        <v>-2.5729968375755288</v>
      </c>
      <c r="Y62" s="27">
        <f t="shared" si="26"/>
        <v>-1.8817199029372769</v>
      </c>
      <c r="Z62" s="27">
        <f t="shared" si="27"/>
        <v>-3.6193953989624905</v>
      </c>
      <c r="AA62" s="27">
        <f t="shared" si="28"/>
        <v>-1.2053992893839323</v>
      </c>
      <c r="AB62" s="27">
        <f t="shared" si="29"/>
        <v>-3.2641130850793547</v>
      </c>
      <c r="AC62" s="27">
        <f t="shared" si="30"/>
        <v>-3.4685335398378156</v>
      </c>
      <c r="AD62" s="27">
        <f t="shared" si="31"/>
        <v>-2.4424202775983637</v>
      </c>
      <c r="AE62" s="27">
        <f t="shared" si="11"/>
        <v>0.35166570593986057</v>
      </c>
      <c r="AF62" s="27">
        <f t="shared" si="32"/>
        <v>-2.1696688210965664</v>
      </c>
      <c r="AG62">
        <v>0</v>
      </c>
      <c r="AH62">
        <f t="shared" si="13"/>
        <v>15.204995927233231</v>
      </c>
      <c r="AI62">
        <f t="shared" si="14"/>
        <v>29.921259842519682</v>
      </c>
      <c r="AJ62">
        <v>2.4395444815604788</v>
      </c>
      <c r="AK62">
        <v>0.8012897035453207</v>
      </c>
      <c r="AL62">
        <v>8.1455335324463736</v>
      </c>
      <c r="AM62">
        <f t="shared" si="15"/>
        <v>58.702144990496876</v>
      </c>
      <c r="AN62">
        <f t="shared" si="16"/>
        <v>10.887863155036653</v>
      </c>
      <c r="AO62">
        <f t="shared" si="17"/>
        <v>45.126255769752916</v>
      </c>
      <c r="AP62">
        <v>21</v>
      </c>
      <c r="AQ62">
        <v>2</v>
      </c>
      <c r="AR62">
        <v>12</v>
      </c>
      <c r="AS62">
        <v>7</v>
      </c>
      <c r="AT62">
        <v>0</v>
      </c>
      <c r="AU62">
        <v>0</v>
      </c>
      <c r="AV62">
        <v>0</v>
      </c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/>
      <c r="BP62" s="77"/>
    </row>
    <row r="63" spans="1:68">
      <c r="A63">
        <v>62</v>
      </c>
      <c r="B63" t="s">
        <v>23</v>
      </c>
      <c r="C63" t="s">
        <v>16</v>
      </c>
      <c r="D63" t="s">
        <v>468</v>
      </c>
      <c r="E63" s="25" t="s">
        <v>357</v>
      </c>
      <c r="F63" s="25" t="s">
        <v>478</v>
      </c>
      <c r="G63" s="27">
        <v>0</v>
      </c>
      <c r="H63">
        <v>4.5385779122541617E-2</v>
      </c>
      <c r="I63">
        <v>2.5214321734745342E-2</v>
      </c>
      <c r="J63">
        <v>6.5557236510337874E-2</v>
      </c>
      <c r="K63">
        <v>1.5128593040847207E-2</v>
      </c>
      <c r="L63">
        <v>9.5814422592032308E-2</v>
      </c>
      <c r="M63">
        <v>5.2950075642965218E-3</v>
      </c>
      <c r="N63">
        <v>0.51008572869389823</v>
      </c>
      <c r="O63">
        <v>3.025718608169441E-2</v>
      </c>
      <c r="P63">
        <v>2.0171457387796275E-2</v>
      </c>
      <c r="Q63">
        <v>2.571860816944025E-2</v>
      </c>
      <c r="R63">
        <f t="shared" si="18"/>
        <v>0.65658093797276862</v>
      </c>
      <c r="S63">
        <f t="shared" si="19"/>
        <v>4.5890065557236528E-2</v>
      </c>
      <c r="T63" s="27">
        <f t="shared" si="21"/>
        <v>-5.5172520730881915</v>
      </c>
      <c r="U63" s="27">
        <f t="shared" si="22"/>
        <v>-2.9858425988823751</v>
      </c>
      <c r="V63" s="27">
        <f t="shared" si="23"/>
        <v>-3.3128153799503908</v>
      </c>
      <c r="W63" s="27">
        <f t="shared" si="24"/>
        <v>-2.6641813961303358</v>
      </c>
      <c r="X63" s="27">
        <f t="shared" si="25"/>
        <v>-4.1738597146567731</v>
      </c>
      <c r="Y63" s="27">
        <f t="shared" si="26"/>
        <v>-2.3426253818487663</v>
      </c>
      <c r="Z63" s="27">
        <f t="shared" si="27"/>
        <v>-4.576677051295631</v>
      </c>
      <c r="AA63" s="27">
        <f t="shared" si="28"/>
        <v>-0.6721682617280792</v>
      </c>
      <c r="AB63" s="27">
        <f t="shared" si="29"/>
        <v>-3.4908887003301818</v>
      </c>
      <c r="AC63" s="27">
        <f t="shared" si="30"/>
        <v>-3.7233088046327873</v>
      </c>
      <c r="AD63" s="27">
        <f t="shared" si="31"/>
        <v>-3.485347228238461</v>
      </c>
      <c r="AE63" s="27">
        <f t="shared" si="11"/>
        <v>0.64809451661900253</v>
      </c>
      <c r="AF63" s="27">
        <f t="shared" si="32"/>
        <v>-2.978358058476422</v>
      </c>
      <c r="AG63">
        <v>0</v>
      </c>
      <c r="AH63">
        <f t="shared" si="13"/>
        <v>6.5557236510337873</v>
      </c>
      <c r="AI63">
        <f t="shared" si="14"/>
        <v>51.008572869389823</v>
      </c>
      <c r="AJ63">
        <v>1.832400900586467</v>
      </c>
      <c r="AK63">
        <v>0.62232598928071958</v>
      </c>
      <c r="AL63">
        <v>7.0600100857286963</v>
      </c>
      <c r="AM63">
        <f t="shared" si="15"/>
        <v>65.658093797276862</v>
      </c>
      <c r="AN63">
        <f t="shared" si="16"/>
        <v>4.5890065557236532</v>
      </c>
      <c r="AO63">
        <f t="shared" si="17"/>
        <v>57.564296520423611</v>
      </c>
      <c r="AP63">
        <v>19</v>
      </c>
      <c r="AQ63">
        <v>3</v>
      </c>
      <c r="AR63">
        <v>11</v>
      </c>
      <c r="AS63">
        <v>5</v>
      </c>
      <c r="AT63">
        <v>1</v>
      </c>
      <c r="AU63">
        <v>0</v>
      </c>
      <c r="AV63">
        <v>0</v>
      </c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</row>
    <row r="64" spans="1:68">
      <c r="A64">
        <v>63</v>
      </c>
      <c r="B64" t="s">
        <v>317</v>
      </c>
      <c r="C64" t="s">
        <v>16</v>
      </c>
      <c r="D64" t="s">
        <v>468</v>
      </c>
      <c r="E64" s="25" t="s">
        <v>357</v>
      </c>
      <c r="F64" s="25" t="s">
        <v>478</v>
      </c>
      <c r="G64" s="27">
        <v>0</v>
      </c>
      <c r="H64">
        <v>1.5170670037926682E-2</v>
      </c>
      <c r="I64">
        <v>6.5739570164348962E-2</v>
      </c>
      <c r="J64">
        <v>7.1049304677623284E-2</v>
      </c>
      <c r="K64">
        <v>2.5284450063211131E-2</v>
      </c>
      <c r="L64">
        <v>0.14664981036662458</v>
      </c>
      <c r="M64">
        <v>1.0113780025284453E-2</v>
      </c>
      <c r="N64">
        <v>0.51757269279393192</v>
      </c>
      <c r="O64">
        <v>0</v>
      </c>
      <c r="P64">
        <v>2.5537294563843245E-2</v>
      </c>
      <c r="Q64">
        <v>5.7142857142857162E-2</v>
      </c>
      <c r="R64">
        <f t="shared" si="18"/>
        <v>0.69962073324905205</v>
      </c>
      <c r="S64">
        <f t="shared" si="19"/>
        <v>8.26801517067004E-2</v>
      </c>
      <c r="T64" s="27">
        <f t="shared" si="21"/>
        <v>-5.5172520730881915</v>
      </c>
      <c r="U64" s="27">
        <f t="shared" si="22"/>
        <v>-3.9057531149705222</v>
      </c>
      <c r="V64" s="27">
        <f t="shared" si="23"/>
        <v>-2.5585247103929953</v>
      </c>
      <c r="W64" s="27">
        <f t="shared" si="24"/>
        <v>-2.5879690899049077</v>
      </c>
      <c r="X64" s="27">
        <f t="shared" si="25"/>
        <v>-3.6670654310139348</v>
      </c>
      <c r="Y64" s="27">
        <f t="shared" si="26"/>
        <v>-1.9178263297494782</v>
      </c>
      <c r="Z64" s="27">
        <f t="shared" si="27"/>
        <v>-4.1909441758990518</v>
      </c>
      <c r="AA64" s="27">
        <f t="shared" si="28"/>
        <v>-0.65759625668776944</v>
      </c>
      <c r="AB64" s="27">
        <f t="shared" si="29"/>
        <v>-8.4682130091945194</v>
      </c>
      <c r="AC64" s="27">
        <f t="shared" si="30"/>
        <v>-3.5219560598648245</v>
      </c>
      <c r="AD64" s="27">
        <f t="shared" si="31"/>
        <v>-2.776907505976133</v>
      </c>
      <c r="AE64" s="27">
        <f t="shared" si="11"/>
        <v>0.84549247986433662</v>
      </c>
      <c r="AF64" s="27">
        <f t="shared" si="32"/>
        <v>-2.4319499919859089</v>
      </c>
      <c r="AG64">
        <v>0</v>
      </c>
      <c r="AH64">
        <f t="shared" si="13"/>
        <v>7.1049304677623288</v>
      </c>
      <c r="AI64">
        <f t="shared" si="14"/>
        <v>51.757269279393192</v>
      </c>
      <c r="AJ64">
        <v>1.9907149469704259</v>
      </c>
      <c r="AK64">
        <v>0.64402704815897294</v>
      </c>
      <c r="AL64">
        <v>8.0910240202275645</v>
      </c>
      <c r="AM64">
        <f t="shared" si="15"/>
        <v>69.962073324905205</v>
      </c>
      <c r="AN64">
        <f t="shared" si="16"/>
        <v>8.26801517067004</v>
      </c>
      <c r="AO64">
        <f t="shared" si="17"/>
        <v>58.862199747155522</v>
      </c>
      <c r="AP64">
        <v>22</v>
      </c>
      <c r="AQ64">
        <v>4</v>
      </c>
      <c r="AR64">
        <v>10</v>
      </c>
      <c r="AS64">
        <v>8</v>
      </c>
      <c r="AT64">
        <v>0</v>
      </c>
      <c r="AU64">
        <v>0</v>
      </c>
      <c r="AV64">
        <v>0</v>
      </c>
      <c r="AX64" s="77"/>
      <c r="AY64" s="77"/>
      <c r="AZ64" s="77"/>
      <c r="BA64" s="77"/>
      <c r="BB64" s="77"/>
      <c r="BC64" s="77"/>
      <c r="BD64" s="77"/>
      <c r="BE64" s="77"/>
      <c r="BF64" s="77"/>
      <c r="BG64" s="77"/>
      <c r="BH64" s="77"/>
      <c r="BI64" s="77"/>
      <c r="BJ64" s="77"/>
      <c r="BK64" s="77"/>
      <c r="BL64" s="77"/>
      <c r="BM64" s="77"/>
      <c r="BN64" s="77"/>
      <c r="BO64" s="77"/>
      <c r="BP64" s="77"/>
    </row>
    <row r="65" spans="1:68">
      <c r="A65">
        <v>64</v>
      </c>
      <c r="B65" t="s">
        <v>318</v>
      </c>
      <c r="C65" t="s">
        <v>16</v>
      </c>
      <c r="D65" t="s">
        <v>468</v>
      </c>
      <c r="E65" s="25" t="s">
        <v>357</v>
      </c>
      <c r="F65" s="25" t="s">
        <v>478</v>
      </c>
      <c r="G65" s="27">
        <v>0</v>
      </c>
      <c r="H65">
        <v>3.4921426789723119E-2</v>
      </c>
      <c r="I65">
        <v>0.1546520329259167</v>
      </c>
      <c r="J65">
        <v>3.4921426789723126E-2</v>
      </c>
      <c r="K65">
        <v>0.11474183088051883</v>
      </c>
      <c r="L65">
        <v>2.0204539785482662E-2</v>
      </c>
      <c r="M65">
        <v>5.5125966575205784E-2</v>
      </c>
      <c r="N65">
        <v>0.42504365178348713</v>
      </c>
      <c r="O65">
        <v>4.9887752556747314E-3</v>
      </c>
      <c r="P65">
        <v>4.9887752556747308E-2</v>
      </c>
      <c r="Q65">
        <v>4.0658518333749061E-2</v>
      </c>
      <c r="R65">
        <f t="shared" si="18"/>
        <v>0.6201047642803692</v>
      </c>
      <c r="S65">
        <f t="shared" si="19"/>
        <v>9.0546270890496369E-2</v>
      </c>
      <c r="T65" s="27">
        <f t="shared" si="21"/>
        <v>-5.5172520730881915</v>
      </c>
      <c r="U65" s="27">
        <f t="shared" si="22"/>
        <v>-3.2194398710072374</v>
      </c>
      <c r="V65" s="27">
        <f t="shared" si="23"/>
        <v>-1.7865098155044314</v>
      </c>
      <c r="W65" s="27">
        <f t="shared" si="24"/>
        <v>-3.2469941105093119</v>
      </c>
      <c r="X65" s="27">
        <f t="shared" si="25"/>
        <v>-2.1625128929290987</v>
      </c>
      <c r="Y65" s="27">
        <f t="shared" si="26"/>
        <v>-3.890012965078756</v>
      </c>
      <c r="Z65" s="27">
        <f t="shared" si="27"/>
        <v>-2.8070645642741212</v>
      </c>
      <c r="AA65" s="27">
        <f t="shared" si="28"/>
        <v>-0.85453236877360239</v>
      </c>
      <c r="AB65" s="27">
        <f t="shared" si="29"/>
        <v>-5.2591220313115832</v>
      </c>
      <c r="AC65" s="27">
        <f t="shared" si="30"/>
        <v>-2.9188776018463924</v>
      </c>
      <c r="AD65" s="27">
        <f t="shared" si="31"/>
        <v>-3.0865472485000045</v>
      </c>
      <c r="AE65" s="27">
        <f t="shared" si="11"/>
        <v>0.4899929191754947</v>
      </c>
      <c r="AF65" s="27">
        <f t="shared" si="32"/>
        <v>-2.3457425060679413</v>
      </c>
      <c r="AG65">
        <v>0</v>
      </c>
      <c r="AH65">
        <f t="shared" si="13"/>
        <v>3.4921426789723125</v>
      </c>
      <c r="AI65">
        <f t="shared" si="14"/>
        <v>42.504365178348714</v>
      </c>
      <c r="AJ65">
        <v>2.3252759765413713</v>
      </c>
      <c r="AK65">
        <v>0.75226271124650368</v>
      </c>
      <c r="AL65">
        <v>18.957345971563981</v>
      </c>
      <c r="AM65">
        <f t="shared" si="15"/>
        <v>62.010476428036924</v>
      </c>
      <c r="AN65">
        <f t="shared" si="16"/>
        <v>9.054627089049637</v>
      </c>
      <c r="AO65">
        <f t="shared" si="17"/>
        <v>45.996507857321028</v>
      </c>
      <c r="AP65">
        <v>22</v>
      </c>
      <c r="AQ65">
        <v>2</v>
      </c>
      <c r="AR65">
        <v>13</v>
      </c>
      <c r="AS65">
        <v>7</v>
      </c>
      <c r="AT65">
        <v>0</v>
      </c>
      <c r="AU65">
        <v>2</v>
      </c>
      <c r="AV65">
        <v>0</v>
      </c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</row>
    <row r="66" spans="1:68">
      <c r="A66">
        <v>65</v>
      </c>
      <c r="B66" t="s">
        <v>311</v>
      </c>
      <c r="C66" t="s">
        <v>16</v>
      </c>
      <c r="D66" t="s">
        <v>468</v>
      </c>
      <c r="E66" s="25" t="s">
        <v>357</v>
      </c>
      <c r="F66" s="25" t="s">
        <v>478</v>
      </c>
      <c r="G66" s="27">
        <v>5.1493305870236889E-3</v>
      </c>
      <c r="H66">
        <v>0.10813594232749749</v>
      </c>
      <c r="I66">
        <v>6.6941297631307947E-2</v>
      </c>
      <c r="J66">
        <v>0.13903192584963958</v>
      </c>
      <c r="K66">
        <v>1.0298661174047378E-2</v>
      </c>
      <c r="L66">
        <v>7.7239958805355322E-2</v>
      </c>
      <c r="M66">
        <v>1.0298661174047378E-2</v>
      </c>
      <c r="N66">
        <v>0.41812564366632349</v>
      </c>
      <c r="O66">
        <v>4.6343975283213192E-2</v>
      </c>
      <c r="P66">
        <v>1.0298661174047378E-2</v>
      </c>
      <c r="Q66">
        <v>3.089598352214213E-2</v>
      </c>
      <c r="R66">
        <f t="shared" ref="R66:R129" si="33">SUM(K66:O66)</f>
        <v>0.56230690010298678</v>
      </c>
      <c r="S66">
        <f t="shared" ref="S66:S129" si="34">SUM(P66:Q66)</f>
        <v>4.1194644696189511E-2</v>
      </c>
      <c r="T66" s="27">
        <f t="shared" ref="T66:T129" si="35">LN(G66+G$220/(1-G66+G$220))</f>
        <v>-4.6899757696756144</v>
      </c>
      <c r="U66" s="27">
        <f t="shared" ref="U66:U129" si="36">LN(H66+H$220/(1-H66+H$220))</f>
        <v>-2.1750299901571024</v>
      </c>
      <c r="V66" s="27">
        <f t="shared" ref="V66:V129" si="37">LN(I66+I$220/(1-I66+I$220))</f>
        <v>-2.5429324683576082</v>
      </c>
      <c r="W66" s="27">
        <f t="shared" ref="W66:W129" si="38">LN(J66+J$220/(1-J66+J$220))</f>
        <v>-1.9415644937461185</v>
      </c>
      <c r="X66" s="27">
        <f t="shared" ref="X66:X129" si="39">LN(K66+K$220/(1-K66+K$220))</f>
        <v>-4.5505387178723034</v>
      </c>
      <c r="Y66" s="27">
        <f t="shared" ref="Y66:Y129" si="40">LN(L66+L$220/(1-L66+L$220))</f>
        <v>-2.5575371645652876</v>
      </c>
      <c r="Z66" s="27">
        <f t="shared" ref="Z66:Z129" si="41">LN(M66+M$220/(1-M66+M$220))</f>
        <v>-4.1787394189640459</v>
      </c>
      <c r="AA66" s="27">
        <f t="shared" ref="AA66:AA129" si="42">LN(N66+N$220/(1-N66+N$220))</f>
        <v>-0.87093767139301193</v>
      </c>
      <c r="AB66" s="27">
        <f t="shared" ref="AB66:AB129" si="43">LN(O66+O$220/(1-O66+O$220))</f>
        <v>-3.0669228425170103</v>
      </c>
      <c r="AC66" s="27">
        <f t="shared" ref="AC66:AC129" si="44">LN(P66+P$220/(1-P66+P$220))</f>
        <v>-4.2515916575839299</v>
      </c>
      <c r="AD66" s="27">
        <f t="shared" ref="AD66:AD129" si="45">LN(Q66+Q$220/(1-Q66+Q$220))</f>
        <v>-3.3285045921749803</v>
      </c>
      <c r="AE66" s="27">
        <f t="shared" ref="AE66:AE129" si="46">LN(R66/(1-R66))</f>
        <v>0.25052980682048887</v>
      </c>
      <c r="AF66" s="27">
        <f t="shared" ref="AF66:AF129" si="47">LN(S66+S$220/(1-S66+S$220))</f>
        <v>-3.0757156813302471</v>
      </c>
      <c r="AG66">
        <v>0</v>
      </c>
      <c r="AH66">
        <f t="shared" ref="AH66:AH129" si="48">J66*100</f>
        <v>13.903192584963959</v>
      </c>
      <c r="AI66">
        <f t="shared" ref="AI66:AI129" si="49">N66*100</f>
        <v>41.812564366632351</v>
      </c>
      <c r="AJ66">
        <v>2.0932106384475828</v>
      </c>
      <c r="AK66">
        <v>0.69873087689651914</v>
      </c>
      <c r="AL66">
        <v>18.022657054582915</v>
      </c>
      <c r="AM66">
        <f t="shared" ref="AM66:AM129" si="50">R66*100</f>
        <v>56.23069001029868</v>
      </c>
      <c r="AN66">
        <f t="shared" ref="AN66:AN129" si="51">S66*100</f>
        <v>4.1194644696189515</v>
      </c>
      <c r="AO66">
        <f t="shared" ref="AO66:AO129" si="52">SUM(AH66:AI66)</f>
        <v>55.715756951596312</v>
      </c>
      <c r="AP66">
        <v>20</v>
      </c>
      <c r="AQ66">
        <v>5</v>
      </c>
      <c r="AR66">
        <v>11</v>
      </c>
      <c r="AS66">
        <v>4</v>
      </c>
      <c r="AT66">
        <v>1</v>
      </c>
      <c r="AU66">
        <v>1</v>
      </c>
      <c r="AV66">
        <v>0</v>
      </c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</row>
    <row r="67" spans="1:68">
      <c r="A67">
        <v>66</v>
      </c>
      <c r="B67" t="s">
        <v>336</v>
      </c>
      <c r="C67" t="s">
        <v>16</v>
      </c>
      <c r="D67" t="s">
        <v>468</v>
      </c>
      <c r="E67" s="25" t="s">
        <v>357</v>
      </c>
      <c r="F67" s="25" t="s">
        <v>478</v>
      </c>
      <c r="G67" s="27">
        <v>5.2042674993494666E-3</v>
      </c>
      <c r="H67">
        <v>1.5612802498048401E-2</v>
      </c>
      <c r="I67">
        <v>6.2451209992193606E-2</v>
      </c>
      <c r="J67">
        <v>0.16653655997918296</v>
      </c>
      <c r="K67">
        <v>2.6021337496747333E-4</v>
      </c>
      <c r="L67">
        <v>0.16133229247983347</v>
      </c>
      <c r="M67">
        <v>2.6021337496747333E-2</v>
      </c>
      <c r="N67">
        <v>0.48920114493884986</v>
      </c>
      <c r="O67">
        <v>1.5612802498048401E-2</v>
      </c>
      <c r="P67">
        <v>3.1225604996096799E-2</v>
      </c>
      <c r="Q67">
        <v>1.0928961748633882E-2</v>
      </c>
      <c r="R67">
        <f t="shared" si="33"/>
        <v>0.69242779078844663</v>
      </c>
      <c r="S67">
        <f t="shared" si="34"/>
        <v>4.2154566744730684E-2</v>
      </c>
      <c r="T67" s="27">
        <f t="shared" si="35"/>
        <v>-4.6839896369979712</v>
      </c>
      <c r="U67" s="27">
        <f t="shared" si="36"/>
        <v>-3.8839148304671625</v>
      </c>
      <c r="V67" s="27">
        <f t="shared" si="37"/>
        <v>-2.6024743834028223</v>
      </c>
      <c r="W67" s="27">
        <f t="shared" si="38"/>
        <v>-1.7653316207310494</v>
      </c>
      <c r="X67" s="27">
        <f t="shared" si="39"/>
        <v>-7.5608614100048985</v>
      </c>
      <c r="Y67" s="27">
        <f t="shared" si="40"/>
        <v>-1.8225488366422495</v>
      </c>
      <c r="Z67" s="27">
        <f t="shared" si="41"/>
        <v>-3.4698695368778614</v>
      </c>
      <c r="AA67" s="27">
        <f t="shared" si="42"/>
        <v>-0.71397324329569223</v>
      </c>
      <c r="AB67" s="27">
        <f t="shared" si="43"/>
        <v>-4.14609018935744</v>
      </c>
      <c r="AC67" s="27">
        <f t="shared" si="44"/>
        <v>-3.3451955388186638</v>
      </c>
      <c r="AD67" s="27">
        <f t="shared" si="45"/>
        <v>-4.1489998770315166</v>
      </c>
      <c r="AE67" s="27">
        <f t="shared" si="46"/>
        <v>0.81149407301164611</v>
      </c>
      <c r="AF67" s="27">
        <f t="shared" si="47"/>
        <v>-3.0550268997274559</v>
      </c>
      <c r="AG67">
        <v>0</v>
      </c>
      <c r="AH67">
        <f t="shared" si="48"/>
        <v>16.653655997918296</v>
      </c>
      <c r="AI67">
        <f t="shared" si="49"/>
        <v>48.920114493884988</v>
      </c>
      <c r="AJ67">
        <v>1.9177234110108774</v>
      </c>
      <c r="AK67">
        <v>0.7266698565015477</v>
      </c>
      <c r="AL67">
        <v>8.3268279989591463</v>
      </c>
      <c r="AM67">
        <f t="shared" si="50"/>
        <v>69.242779078844663</v>
      </c>
      <c r="AN67">
        <f t="shared" si="51"/>
        <v>4.2154566744730682</v>
      </c>
      <c r="AO67">
        <f t="shared" si="52"/>
        <v>65.573770491803288</v>
      </c>
      <c r="AP67">
        <v>14</v>
      </c>
      <c r="AQ67">
        <v>2</v>
      </c>
      <c r="AR67">
        <v>9</v>
      </c>
      <c r="AS67">
        <v>3</v>
      </c>
      <c r="AT67">
        <v>0</v>
      </c>
      <c r="AU67">
        <v>1</v>
      </c>
      <c r="AV67">
        <v>0</v>
      </c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</row>
    <row r="68" spans="1:68">
      <c r="A68">
        <v>67</v>
      </c>
      <c r="B68" t="s">
        <v>337</v>
      </c>
      <c r="C68" t="s">
        <v>16</v>
      </c>
      <c r="D68" t="s">
        <v>469</v>
      </c>
      <c r="E68" s="25" t="s">
        <v>357</v>
      </c>
      <c r="F68" s="25" t="s">
        <v>478</v>
      </c>
      <c r="G68" s="27">
        <v>5.2301255230125521E-3</v>
      </c>
      <c r="H68">
        <v>4.1841004184100417E-2</v>
      </c>
      <c r="I68">
        <v>9.4142259414225979E-2</v>
      </c>
      <c r="J68">
        <v>0</v>
      </c>
      <c r="K68">
        <v>1.569037656903766E-2</v>
      </c>
      <c r="L68">
        <v>5.2301255230125521E-3</v>
      </c>
      <c r="M68">
        <v>0.27196652719665271</v>
      </c>
      <c r="N68">
        <v>0.39801255230125515</v>
      </c>
      <c r="O68">
        <v>0</v>
      </c>
      <c r="P68">
        <v>0</v>
      </c>
      <c r="Q68">
        <v>6.3284518828451888E-2</v>
      </c>
      <c r="R68">
        <f t="shared" si="33"/>
        <v>0.69089958158995812</v>
      </c>
      <c r="S68">
        <f t="shared" si="34"/>
        <v>6.3284518828451888E-2</v>
      </c>
      <c r="T68" s="27">
        <f t="shared" si="35"/>
        <v>-4.6811844033030079</v>
      </c>
      <c r="U68" s="27">
        <f t="shared" si="36"/>
        <v>-3.0590267852233746</v>
      </c>
      <c r="V68" s="27">
        <f t="shared" si="37"/>
        <v>-2.2425879657450745</v>
      </c>
      <c r="W68" s="27">
        <f t="shared" si="38"/>
        <v>-5.5645204073226937</v>
      </c>
      <c r="X68" s="27">
        <f t="shared" si="39"/>
        <v>-4.138003827743133</v>
      </c>
      <c r="Y68" s="27">
        <f t="shared" si="40"/>
        <v>-5.2090167245329599</v>
      </c>
      <c r="Z68" s="27">
        <f t="shared" si="41"/>
        <v>-1.2773418388228197</v>
      </c>
      <c r="AA68" s="27">
        <f t="shared" si="42"/>
        <v>-0.92022010733272752</v>
      </c>
      <c r="AB68" s="27">
        <f t="shared" si="43"/>
        <v>-8.4682130091945194</v>
      </c>
      <c r="AC68" s="27">
        <f t="shared" si="44"/>
        <v>-5.5461535304526182</v>
      </c>
      <c r="AD68" s="27">
        <f t="shared" si="45"/>
        <v>-2.6823019379529378</v>
      </c>
      <c r="AE68" s="27">
        <f t="shared" si="46"/>
        <v>0.80432828711622706</v>
      </c>
      <c r="AF68" s="27">
        <f t="shared" si="47"/>
        <v>-2.6829253384864979</v>
      </c>
      <c r="AG68">
        <v>0</v>
      </c>
      <c r="AH68">
        <f t="shared" si="48"/>
        <v>0</v>
      </c>
      <c r="AI68">
        <f t="shared" si="49"/>
        <v>39.801255230125513</v>
      </c>
      <c r="AJ68">
        <v>1.8446866566224418</v>
      </c>
      <c r="AK68">
        <v>0.69899453714837412</v>
      </c>
      <c r="AL68">
        <v>14.121338912133897</v>
      </c>
      <c r="AM68">
        <f t="shared" si="50"/>
        <v>69.089958158995813</v>
      </c>
      <c r="AN68">
        <f t="shared" si="51"/>
        <v>6.3284518828451892</v>
      </c>
      <c r="AO68">
        <f t="shared" si="52"/>
        <v>39.801255230125513</v>
      </c>
      <c r="AP68">
        <v>14</v>
      </c>
      <c r="AQ68">
        <v>0</v>
      </c>
      <c r="AR68">
        <v>9</v>
      </c>
      <c r="AS68">
        <v>5</v>
      </c>
      <c r="AT68">
        <v>0</v>
      </c>
      <c r="AU68">
        <v>4</v>
      </c>
      <c r="AV68">
        <v>0</v>
      </c>
    </row>
    <row r="69" spans="1:68">
      <c r="A69">
        <v>68</v>
      </c>
      <c r="B69" t="s">
        <v>338</v>
      </c>
      <c r="C69" t="s">
        <v>16</v>
      </c>
      <c r="D69" t="s">
        <v>469</v>
      </c>
      <c r="E69" s="25" t="s">
        <v>357</v>
      </c>
      <c r="F69" s="25" t="s">
        <v>478</v>
      </c>
      <c r="G69" s="27">
        <v>0</v>
      </c>
      <c r="H69">
        <v>0.10263587590389552</v>
      </c>
      <c r="I69">
        <v>0.20527175180779095</v>
      </c>
      <c r="J69">
        <v>9.3305341730814083E-3</v>
      </c>
      <c r="K69">
        <v>0</v>
      </c>
      <c r="L69">
        <v>2.7991602519244228E-2</v>
      </c>
      <c r="M69">
        <v>0.16818287846979235</v>
      </c>
      <c r="N69">
        <v>0.29927688360158611</v>
      </c>
      <c r="O69">
        <v>1.3995801259622114E-2</v>
      </c>
      <c r="P69">
        <v>4.6652670865407041E-3</v>
      </c>
      <c r="Q69">
        <v>7.5110800093305341E-2</v>
      </c>
      <c r="R69">
        <f t="shared" si="33"/>
        <v>0.50944716585024474</v>
      </c>
      <c r="S69">
        <f t="shared" si="34"/>
        <v>7.9776067179846047E-2</v>
      </c>
      <c r="T69" s="27">
        <f t="shared" si="35"/>
        <v>-5.5172520730881915</v>
      </c>
      <c r="U69" s="27">
        <f t="shared" si="36"/>
        <v>-2.2249636836484159</v>
      </c>
      <c r="V69" s="27">
        <f t="shared" si="37"/>
        <v>-1.5188044816604624</v>
      </c>
      <c r="W69" s="27">
        <f t="shared" si="38"/>
        <v>-4.3276976958605538</v>
      </c>
      <c r="X69" s="27">
        <f t="shared" si="39"/>
        <v>-8.2542687700901833</v>
      </c>
      <c r="Y69" s="27">
        <f t="shared" si="40"/>
        <v>-3.5672258642858661</v>
      </c>
      <c r="Z69" s="27">
        <f t="shared" si="41"/>
        <v>-1.7478440019485326</v>
      </c>
      <c r="AA69" s="27">
        <f t="shared" si="42"/>
        <v>-1.2051846124826355</v>
      </c>
      <c r="AB69" s="27">
        <f t="shared" si="43"/>
        <v>-4.2538922441772602</v>
      </c>
      <c r="AC69" s="27">
        <f t="shared" si="44"/>
        <v>-4.7576309685356604</v>
      </c>
      <c r="AD69" s="27">
        <f t="shared" si="45"/>
        <v>-2.5220238932919776</v>
      </c>
      <c r="AE69" s="27">
        <f t="shared" si="46"/>
        <v>3.7793161162095232E-2</v>
      </c>
      <c r="AF69" s="27">
        <f t="shared" si="47"/>
        <v>-2.4657517007562388</v>
      </c>
      <c r="AG69">
        <v>0</v>
      </c>
      <c r="AH69">
        <f t="shared" si="48"/>
        <v>0.93305341730814084</v>
      </c>
      <c r="AI69">
        <f t="shared" si="49"/>
        <v>29.927688360158612</v>
      </c>
      <c r="AJ69">
        <v>2.086152325814782</v>
      </c>
      <c r="AK69">
        <v>0.77035216147975849</v>
      </c>
      <c r="AL69">
        <v>30.790762771168644</v>
      </c>
      <c r="AM69">
        <f t="shared" si="50"/>
        <v>50.944716585024473</v>
      </c>
      <c r="AN69">
        <f t="shared" si="51"/>
        <v>7.9776067179846049</v>
      </c>
      <c r="AO69">
        <f t="shared" si="52"/>
        <v>30.860741777466753</v>
      </c>
      <c r="AP69">
        <v>15</v>
      </c>
      <c r="AQ69">
        <v>1</v>
      </c>
      <c r="AR69">
        <v>8</v>
      </c>
      <c r="AS69">
        <v>6</v>
      </c>
      <c r="AT69">
        <v>0</v>
      </c>
      <c r="AU69">
        <v>2</v>
      </c>
      <c r="AV69">
        <v>11.1</v>
      </c>
    </row>
    <row r="70" spans="1:68">
      <c r="A70">
        <v>69</v>
      </c>
      <c r="B70" t="s">
        <v>339</v>
      </c>
      <c r="C70" t="s">
        <v>16</v>
      </c>
      <c r="D70" t="s">
        <v>469</v>
      </c>
      <c r="E70" s="25" t="s">
        <v>357</v>
      </c>
      <c r="F70" s="25" t="s">
        <v>478</v>
      </c>
      <c r="G70" s="27">
        <v>5.1719679337988104E-3</v>
      </c>
      <c r="H70">
        <v>6.7235583139384533E-2</v>
      </c>
      <c r="I70">
        <v>0.13964313421256791</v>
      </c>
      <c r="J70">
        <v>5.1719679337988104E-3</v>
      </c>
      <c r="K70">
        <v>2.0687871735195242E-2</v>
      </c>
      <c r="L70">
        <v>5.1719679337988104E-3</v>
      </c>
      <c r="M70">
        <v>0.31549004396172742</v>
      </c>
      <c r="N70">
        <v>0.16110680113783293</v>
      </c>
      <c r="O70">
        <v>1.0343935867597621E-2</v>
      </c>
      <c r="P70">
        <v>1.0343935867597621E-2</v>
      </c>
      <c r="Q70">
        <v>9.9301784328937159E-2</v>
      </c>
      <c r="R70">
        <f t="shared" si="33"/>
        <v>0.51280062063615206</v>
      </c>
      <c r="S70">
        <f t="shared" si="34"/>
        <v>0.10964572019653478</v>
      </c>
      <c r="T70" s="27">
        <f t="shared" si="35"/>
        <v>-4.6875047773312781</v>
      </c>
      <c r="U70" s="27">
        <f t="shared" si="36"/>
        <v>-2.6246399656833637</v>
      </c>
      <c r="V70" s="27">
        <f t="shared" si="37"/>
        <v>-1.8818179151880661</v>
      </c>
      <c r="W70" s="27">
        <f t="shared" si="38"/>
        <v>-4.7079531558636125</v>
      </c>
      <c r="X70" s="27">
        <f t="shared" si="39"/>
        <v>-3.8654490328790465</v>
      </c>
      <c r="Y70" s="27">
        <f t="shared" si="40"/>
        <v>-5.2197141149148969</v>
      </c>
      <c r="Z70" s="27">
        <f t="shared" si="41"/>
        <v>-1.1309367753856967</v>
      </c>
      <c r="AA70" s="27">
        <f t="shared" si="42"/>
        <v>-1.8238239658597226</v>
      </c>
      <c r="AB70" s="27">
        <f t="shared" si="43"/>
        <v>-4.5510446936356175</v>
      </c>
      <c r="AC70" s="27">
        <f t="shared" si="44"/>
        <v>-4.2484050674200313</v>
      </c>
      <c r="AD70" s="27">
        <f t="shared" si="45"/>
        <v>-2.2573587805217041</v>
      </c>
      <c r="AE70" s="27">
        <f t="shared" si="46"/>
        <v>5.1213673383487653E-2</v>
      </c>
      <c r="AF70" s="27">
        <f t="shared" si="47"/>
        <v>-2.162935344517265</v>
      </c>
      <c r="AG70">
        <v>0</v>
      </c>
      <c r="AH70">
        <f t="shared" si="48"/>
        <v>0.517196793379881</v>
      </c>
      <c r="AI70">
        <f t="shared" si="49"/>
        <v>16.110680113783292</v>
      </c>
      <c r="AJ70">
        <v>2.2351103029233652</v>
      </c>
      <c r="AK70">
        <v>0.80614563746684198</v>
      </c>
      <c r="AL70">
        <v>21.205068528575126</v>
      </c>
      <c r="AM70">
        <f t="shared" si="50"/>
        <v>51.280062063615205</v>
      </c>
      <c r="AN70">
        <f t="shared" si="51"/>
        <v>10.964572019653477</v>
      </c>
      <c r="AO70">
        <f t="shared" si="52"/>
        <v>16.627876907163174</v>
      </c>
      <c r="AP70">
        <v>16</v>
      </c>
      <c r="AQ70">
        <v>1</v>
      </c>
      <c r="AR70">
        <v>9</v>
      </c>
      <c r="AS70">
        <v>6</v>
      </c>
      <c r="AT70">
        <v>0</v>
      </c>
      <c r="AU70">
        <v>2</v>
      </c>
      <c r="AV70">
        <v>0</v>
      </c>
    </row>
    <row r="71" spans="1:68">
      <c r="A71">
        <v>70</v>
      </c>
      <c r="B71" t="s">
        <v>271</v>
      </c>
      <c r="C71" t="s">
        <v>16</v>
      </c>
      <c r="D71" t="s">
        <v>469</v>
      </c>
      <c r="E71" s="25" t="s">
        <v>357</v>
      </c>
      <c r="F71" s="25" t="s">
        <v>478</v>
      </c>
      <c r="G71" s="27">
        <v>0</v>
      </c>
      <c r="H71">
        <v>8.2554855529002866E-2</v>
      </c>
      <c r="I71">
        <v>3.9104931566369759E-2</v>
      </c>
      <c r="J71">
        <v>1.3034977188789923E-2</v>
      </c>
      <c r="K71">
        <v>0</v>
      </c>
      <c r="L71">
        <v>0.29111449054964156</v>
      </c>
      <c r="M71">
        <v>7.3864870736476226E-2</v>
      </c>
      <c r="N71">
        <v>0.17401694547034541</v>
      </c>
      <c r="O71">
        <v>0</v>
      </c>
      <c r="P71">
        <v>2.1724961981316536E-2</v>
      </c>
      <c r="Q71">
        <v>6.5609385183575938E-2</v>
      </c>
      <c r="R71">
        <f t="shared" si="33"/>
        <v>0.53899630675646315</v>
      </c>
      <c r="S71">
        <f t="shared" si="34"/>
        <v>8.7334347164892467E-2</v>
      </c>
      <c r="T71" s="27">
        <f t="shared" si="35"/>
        <v>-5.5172520730881915</v>
      </c>
      <c r="U71" s="27">
        <f t="shared" si="36"/>
        <v>-2.4318742494033998</v>
      </c>
      <c r="V71" s="27">
        <f t="shared" si="37"/>
        <v>-2.9864915664336649</v>
      </c>
      <c r="W71" s="27">
        <f t="shared" si="38"/>
        <v>-4.0794480429878304</v>
      </c>
      <c r="X71" s="27">
        <f t="shared" si="39"/>
        <v>-8.2542687700901833</v>
      </c>
      <c r="Y71" s="27">
        <f t="shared" si="40"/>
        <v>-1.232897357850492</v>
      </c>
      <c r="Z71" s="27">
        <f t="shared" si="41"/>
        <v>-2.5354424064449668</v>
      </c>
      <c r="AA71" s="27">
        <f t="shared" si="42"/>
        <v>-1.7468500043834565</v>
      </c>
      <c r="AB71" s="27">
        <f t="shared" si="43"/>
        <v>-8.4682130091945194</v>
      </c>
      <c r="AC71" s="27">
        <f t="shared" si="44"/>
        <v>-3.6607306388523289</v>
      </c>
      <c r="AD71" s="27">
        <f t="shared" si="45"/>
        <v>-2.6487009795191891</v>
      </c>
      <c r="AE71" s="27">
        <f t="shared" si="46"/>
        <v>0.15630266451787253</v>
      </c>
      <c r="AF71" s="27">
        <f t="shared" si="47"/>
        <v>-2.3800513136563719</v>
      </c>
      <c r="AG71">
        <v>0</v>
      </c>
      <c r="AH71">
        <f t="shared" si="48"/>
        <v>1.3034977188789922</v>
      </c>
      <c r="AI71">
        <f t="shared" si="49"/>
        <v>17.401694547034541</v>
      </c>
      <c r="AJ71">
        <v>1.6155379453486249</v>
      </c>
      <c r="AK71">
        <v>0.61216477839234751</v>
      </c>
      <c r="AL71">
        <v>12.165978709537262</v>
      </c>
      <c r="AM71">
        <f t="shared" si="50"/>
        <v>53.899630675646314</v>
      </c>
      <c r="AN71">
        <f t="shared" si="51"/>
        <v>8.7334347164892474</v>
      </c>
      <c r="AO71">
        <f t="shared" si="52"/>
        <v>18.705192265913535</v>
      </c>
      <c r="AP71">
        <v>14</v>
      </c>
      <c r="AQ71">
        <v>1</v>
      </c>
      <c r="AR71">
        <v>5</v>
      </c>
      <c r="AS71">
        <v>8</v>
      </c>
      <c r="AT71">
        <v>1</v>
      </c>
      <c r="AU71">
        <v>1</v>
      </c>
      <c r="AV71">
        <v>0</v>
      </c>
    </row>
    <row r="72" spans="1:68">
      <c r="A72">
        <v>71</v>
      </c>
      <c r="B72" t="s">
        <v>272</v>
      </c>
      <c r="C72" t="s">
        <v>16</v>
      </c>
      <c r="D72" t="s">
        <v>469</v>
      </c>
      <c r="E72" s="25" t="s">
        <v>357</v>
      </c>
      <c r="F72" s="25" t="s">
        <v>478</v>
      </c>
      <c r="G72" s="27">
        <v>0</v>
      </c>
      <c r="H72">
        <v>9.7843728263389759E-2</v>
      </c>
      <c r="I72">
        <v>8.8105726872246701E-2</v>
      </c>
      <c r="J72">
        <v>4.6371435195919309E-3</v>
      </c>
      <c r="K72">
        <v>9.2742870391838619E-3</v>
      </c>
      <c r="L72">
        <v>0</v>
      </c>
      <c r="M72">
        <v>0.31996290285184326</v>
      </c>
      <c r="N72">
        <v>0.27869232552747503</v>
      </c>
      <c r="O72">
        <v>0</v>
      </c>
      <c r="P72">
        <v>1.8780431254347325E-2</v>
      </c>
      <c r="Q72">
        <v>6.2137723162531869E-2</v>
      </c>
      <c r="R72">
        <f t="shared" si="33"/>
        <v>0.60792951541850215</v>
      </c>
      <c r="S72">
        <f t="shared" si="34"/>
        <v>8.091815441687919E-2</v>
      </c>
      <c r="T72" s="27">
        <f t="shared" si="35"/>
        <v>-5.5172520730881915</v>
      </c>
      <c r="U72" s="27">
        <f t="shared" si="36"/>
        <v>-2.2705974057445091</v>
      </c>
      <c r="V72" s="27">
        <f t="shared" si="37"/>
        <v>-2.3019047114438718</v>
      </c>
      <c r="W72" s="27">
        <f t="shared" si="38"/>
        <v>-4.7692972263883178</v>
      </c>
      <c r="X72" s="27">
        <f t="shared" si="39"/>
        <v>-4.6525902193287312</v>
      </c>
      <c r="Y72" s="27">
        <f t="shared" si="40"/>
        <v>-8.3530258452023247</v>
      </c>
      <c r="Z72" s="27">
        <f t="shared" si="41"/>
        <v>-1.1170280463836775</v>
      </c>
      <c r="AA72" s="27">
        <f t="shared" si="42"/>
        <v>-1.2763934886789579</v>
      </c>
      <c r="AB72" s="27">
        <f t="shared" si="43"/>
        <v>-8.4682130091945194</v>
      </c>
      <c r="AC72" s="27">
        <f t="shared" si="44"/>
        <v>-3.7828708227950836</v>
      </c>
      <c r="AD72" s="27">
        <f t="shared" si="45"/>
        <v>-2.6993013528953305</v>
      </c>
      <c r="AE72" s="27">
        <f t="shared" si="46"/>
        <v>0.4386173154250646</v>
      </c>
      <c r="AF72" s="27">
        <f t="shared" si="47"/>
        <v>-2.4523220348681853</v>
      </c>
      <c r="AG72">
        <v>0</v>
      </c>
      <c r="AH72">
        <f t="shared" si="48"/>
        <v>0.46371435195919308</v>
      </c>
      <c r="AI72">
        <f t="shared" si="49"/>
        <v>27.869232552747501</v>
      </c>
      <c r="AJ72">
        <v>1.9523891834671212</v>
      </c>
      <c r="AK72">
        <v>0.72095752976531768</v>
      </c>
      <c r="AL72">
        <v>18.594945513563648</v>
      </c>
      <c r="AM72">
        <f t="shared" si="50"/>
        <v>60.792951541850215</v>
      </c>
      <c r="AN72">
        <f t="shared" si="51"/>
        <v>8.0918154416879187</v>
      </c>
      <c r="AO72">
        <f t="shared" si="52"/>
        <v>28.332946904706695</v>
      </c>
      <c r="AP72">
        <v>15</v>
      </c>
      <c r="AQ72">
        <v>1</v>
      </c>
      <c r="AR72">
        <v>7</v>
      </c>
      <c r="AS72">
        <v>7</v>
      </c>
      <c r="AT72">
        <v>0</v>
      </c>
      <c r="AU72">
        <v>1</v>
      </c>
      <c r="AV72">
        <v>0</v>
      </c>
    </row>
    <row r="73" spans="1:68">
      <c r="A73">
        <v>72</v>
      </c>
      <c r="B73" t="s">
        <v>273</v>
      </c>
      <c r="C73" t="s">
        <v>16</v>
      </c>
      <c r="D73" t="s">
        <v>469</v>
      </c>
      <c r="E73" s="25" t="s">
        <v>357</v>
      </c>
      <c r="F73" s="25" t="s">
        <v>478</v>
      </c>
      <c r="G73" s="27">
        <v>0</v>
      </c>
      <c r="H73">
        <v>0.18068401806840176</v>
      </c>
      <c r="I73">
        <v>8.1738008173800836E-2</v>
      </c>
      <c r="J73">
        <v>0</v>
      </c>
      <c r="K73">
        <v>4.3020004302000434E-3</v>
      </c>
      <c r="L73">
        <v>0</v>
      </c>
      <c r="M73">
        <v>0.23230802323080235</v>
      </c>
      <c r="N73">
        <v>6.9047106904710692E-2</v>
      </c>
      <c r="O73">
        <v>0</v>
      </c>
      <c r="P73">
        <v>2.1510002151000216E-2</v>
      </c>
      <c r="Q73">
        <v>0.13035061303506129</v>
      </c>
      <c r="R73">
        <f t="shared" si="33"/>
        <v>0.30565713056571309</v>
      </c>
      <c r="S73">
        <f t="shared" si="34"/>
        <v>0.1518606151860615</v>
      </c>
      <c r="T73" s="27">
        <f t="shared" si="35"/>
        <v>-5.5172520730881915</v>
      </c>
      <c r="U73" s="27">
        <f t="shared" si="36"/>
        <v>-1.6786047925202086</v>
      </c>
      <c r="V73" s="27">
        <f t="shared" si="37"/>
        <v>-2.3685286016088676</v>
      </c>
      <c r="W73" s="27">
        <f t="shared" si="38"/>
        <v>-5.5645204073226937</v>
      </c>
      <c r="X73" s="27">
        <f t="shared" si="39"/>
        <v>-5.389715850946672</v>
      </c>
      <c r="Y73" s="27">
        <f t="shared" si="40"/>
        <v>-8.3530258452023247</v>
      </c>
      <c r="Z73" s="27">
        <f t="shared" si="41"/>
        <v>-1.4322575578735472</v>
      </c>
      <c r="AA73" s="27">
        <f t="shared" si="42"/>
        <v>-2.6690514442990887</v>
      </c>
      <c r="AB73" s="27">
        <f t="shared" si="43"/>
        <v>-8.4682130091945194</v>
      </c>
      <c r="AC73" s="27">
        <f t="shared" si="44"/>
        <v>-3.6691597395605009</v>
      </c>
      <c r="AD73" s="27">
        <f t="shared" si="45"/>
        <v>-1.9960983363176614</v>
      </c>
      <c r="AE73" s="27">
        <f t="shared" si="46"/>
        <v>-0.82050190129273859</v>
      </c>
      <c r="AF73" s="27">
        <f t="shared" si="47"/>
        <v>-1.8485434159134624</v>
      </c>
      <c r="AG73">
        <v>0</v>
      </c>
      <c r="AH73">
        <f t="shared" si="48"/>
        <v>0</v>
      </c>
      <c r="AI73">
        <f t="shared" si="49"/>
        <v>6.9047106904710693</v>
      </c>
      <c r="AJ73">
        <v>2.1232197834022974</v>
      </c>
      <c r="AK73">
        <v>0.80453719575384763</v>
      </c>
      <c r="AL73">
        <v>26.242202624220255</v>
      </c>
      <c r="AM73">
        <f t="shared" si="50"/>
        <v>30.565713056571308</v>
      </c>
      <c r="AN73">
        <f t="shared" si="51"/>
        <v>15.18606151860615</v>
      </c>
      <c r="AO73">
        <f t="shared" si="52"/>
        <v>6.9047106904710693</v>
      </c>
      <c r="AP73">
        <v>14</v>
      </c>
      <c r="AQ73">
        <v>0</v>
      </c>
      <c r="AR73">
        <v>6</v>
      </c>
      <c r="AS73">
        <v>8</v>
      </c>
      <c r="AT73">
        <v>1</v>
      </c>
      <c r="AU73">
        <v>3</v>
      </c>
      <c r="AV73">
        <v>0</v>
      </c>
    </row>
    <row r="74" spans="1:68">
      <c r="A74">
        <v>73</v>
      </c>
      <c r="B74" t="s">
        <v>99</v>
      </c>
      <c r="C74" t="s">
        <v>100</v>
      </c>
      <c r="D74" t="s">
        <v>470</v>
      </c>
      <c r="E74" s="25" t="s">
        <v>479</v>
      </c>
      <c r="F74" s="25" t="s">
        <v>258</v>
      </c>
      <c r="G74" s="27">
        <v>0</v>
      </c>
      <c r="H74">
        <v>0.15091299677765846</v>
      </c>
      <c r="I74">
        <v>6.4446831364124588E-2</v>
      </c>
      <c r="J74">
        <v>0.20408163265306128</v>
      </c>
      <c r="K74">
        <v>5.3705692803437163E-2</v>
      </c>
      <c r="L74">
        <v>1.0741138560687433E-2</v>
      </c>
      <c r="M74">
        <v>3.7593984962406013E-2</v>
      </c>
      <c r="N74">
        <v>0.12406015037593987</v>
      </c>
      <c r="O74">
        <v>0</v>
      </c>
      <c r="P74">
        <v>3.7593984962406013E-2</v>
      </c>
      <c r="Q74">
        <v>8.0558539205155752E-2</v>
      </c>
      <c r="R74">
        <f t="shared" si="33"/>
        <v>0.22610096670247049</v>
      </c>
      <c r="S74">
        <f t="shared" si="34"/>
        <v>0.11815252416756176</v>
      </c>
      <c r="T74" s="27">
        <f t="shared" si="35"/>
        <v>-5.5172520730881915</v>
      </c>
      <c r="U74" s="27">
        <f t="shared" si="36"/>
        <v>-1.8537046360037108</v>
      </c>
      <c r="V74" s="27">
        <f t="shared" si="37"/>
        <v>-2.5755732179887114</v>
      </c>
      <c r="W74" s="27">
        <f t="shared" si="38"/>
        <v>-1.5659439363685821</v>
      </c>
      <c r="X74" s="27">
        <f t="shared" si="39"/>
        <v>-2.9191305811730976</v>
      </c>
      <c r="Y74" s="27">
        <f t="shared" si="40"/>
        <v>-4.5117363805715325</v>
      </c>
      <c r="Z74" s="27">
        <f t="shared" si="41"/>
        <v>-3.1522751058012557</v>
      </c>
      <c r="AA74" s="27">
        <f t="shared" si="42"/>
        <v>-2.0846712360430555</v>
      </c>
      <c r="AB74" s="27">
        <f t="shared" si="43"/>
        <v>-8.4682130091945194</v>
      </c>
      <c r="AC74" s="27">
        <f t="shared" si="44"/>
        <v>-3.1784960485021205</v>
      </c>
      <c r="AD74" s="27">
        <f t="shared" si="45"/>
        <v>-2.4560249310290336</v>
      </c>
      <c r="AE74" s="27">
        <f t="shared" si="46"/>
        <v>-1.2304597623171407</v>
      </c>
      <c r="AF74" s="27">
        <f t="shared" si="47"/>
        <v>-2.0911485984833376</v>
      </c>
      <c r="AG74" t="s">
        <v>515</v>
      </c>
      <c r="AH74">
        <f t="shared" si="48"/>
        <v>20.408163265306129</v>
      </c>
      <c r="AI74">
        <f t="shared" si="49"/>
        <v>12.406015037593987</v>
      </c>
      <c r="AJ74">
        <v>2.3232565639280134</v>
      </c>
      <c r="AK74">
        <v>0.83793768087291953</v>
      </c>
      <c r="AL74">
        <v>21.535982814178308</v>
      </c>
      <c r="AM74">
        <f t="shared" si="50"/>
        <v>22.610096670247049</v>
      </c>
      <c r="AN74">
        <f t="shared" si="51"/>
        <v>11.815252416756177</v>
      </c>
      <c r="AO74">
        <f t="shared" si="52"/>
        <v>32.814178302900118</v>
      </c>
      <c r="AP74">
        <v>16</v>
      </c>
      <c r="AQ74">
        <v>3</v>
      </c>
      <c r="AR74">
        <v>8</v>
      </c>
      <c r="AS74">
        <v>4</v>
      </c>
      <c r="AT74">
        <v>1</v>
      </c>
      <c r="AU74">
        <v>1</v>
      </c>
      <c r="AV74">
        <v>0</v>
      </c>
    </row>
    <row r="75" spans="1:68">
      <c r="A75">
        <v>74</v>
      </c>
      <c r="B75" t="s">
        <v>102</v>
      </c>
      <c r="C75" t="s">
        <v>100</v>
      </c>
      <c r="D75" t="s">
        <v>470</v>
      </c>
      <c r="E75" s="25" t="s">
        <v>479</v>
      </c>
      <c r="F75" s="25" t="s">
        <v>258</v>
      </c>
      <c r="G75" s="27">
        <v>0</v>
      </c>
      <c r="H75">
        <v>0.16380016380016385</v>
      </c>
      <c r="I75">
        <v>8.1900081900081925E-2</v>
      </c>
      <c r="J75">
        <v>0.15834015834015838</v>
      </c>
      <c r="K75">
        <v>3.8220038220038222E-2</v>
      </c>
      <c r="L75">
        <v>0</v>
      </c>
      <c r="M75">
        <v>2.7573027573027573E-2</v>
      </c>
      <c r="N75">
        <v>0.1531531531531532</v>
      </c>
      <c r="O75">
        <v>0</v>
      </c>
      <c r="P75">
        <v>1.638001638001638E-2</v>
      </c>
      <c r="Q75">
        <v>4.3680043680043676E-2</v>
      </c>
      <c r="R75">
        <f t="shared" si="33"/>
        <v>0.21894621894621899</v>
      </c>
      <c r="S75">
        <f t="shared" si="34"/>
        <v>6.0060060060060053E-2</v>
      </c>
      <c r="T75" s="27">
        <f t="shared" si="35"/>
        <v>-5.5172520730881915</v>
      </c>
      <c r="U75" s="27">
        <f t="shared" si="36"/>
        <v>-1.7741304187383957</v>
      </c>
      <c r="V75" s="27">
        <f t="shared" si="37"/>
        <v>-2.3667767838486551</v>
      </c>
      <c r="W75" s="27">
        <f t="shared" si="38"/>
        <v>-1.8146857039714954</v>
      </c>
      <c r="X75" s="27">
        <f t="shared" si="39"/>
        <v>-3.2573433278085786</v>
      </c>
      <c r="Y75" s="27">
        <f t="shared" si="40"/>
        <v>-8.3530258452023247</v>
      </c>
      <c r="Z75" s="27">
        <f t="shared" si="41"/>
        <v>-3.4209651832694781</v>
      </c>
      <c r="AA75" s="27">
        <f t="shared" si="42"/>
        <v>-1.8743747425533706</v>
      </c>
      <c r="AB75" s="27">
        <f t="shared" si="43"/>
        <v>-8.4682130091945194</v>
      </c>
      <c r="AC75" s="27">
        <f t="shared" si="44"/>
        <v>-3.894812750767557</v>
      </c>
      <c r="AD75" s="27">
        <f t="shared" si="45"/>
        <v>-3.0221464934339988</v>
      </c>
      <c r="AE75" s="27">
        <f t="shared" si="46"/>
        <v>-1.2718178851835955</v>
      </c>
      <c r="AF75" s="27">
        <f t="shared" si="47"/>
        <v>-2.7315068970274585</v>
      </c>
      <c r="AG75" t="s">
        <v>515</v>
      </c>
      <c r="AH75">
        <f t="shared" si="48"/>
        <v>15.834015834015839</v>
      </c>
      <c r="AI75">
        <f t="shared" si="49"/>
        <v>15.315315315315321</v>
      </c>
      <c r="AJ75">
        <v>2.1366709575115377</v>
      </c>
      <c r="AK75">
        <v>0.73923741874186166</v>
      </c>
      <c r="AL75">
        <v>24.570024570024579</v>
      </c>
      <c r="AM75">
        <f t="shared" si="50"/>
        <v>21.894621894621899</v>
      </c>
      <c r="AN75">
        <f t="shared" si="51"/>
        <v>6.0060060060060056</v>
      </c>
      <c r="AO75">
        <f t="shared" si="52"/>
        <v>31.149331149331161</v>
      </c>
      <c r="AP75">
        <v>18</v>
      </c>
      <c r="AQ75">
        <v>3</v>
      </c>
      <c r="AR75">
        <v>11</v>
      </c>
      <c r="AS75">
        <v>4</v>
      </c>
      <c r="AT75">
        <v>0</v>
      </c>
      <c r="AU75">
        <v>3</v>
      </c>
      <c r="AV75">
        <v>11.1</v>
      </c>
    </row>
    <row r="76" spans="1:68">
      <c r="A76">
        <v>75</v>
      </c>
      <c r="B76" t="s">
        <v>103</v>
      </c>
      <c r="C76" t="s">
        <v>100</v>
      </c>
      <c r="D76" t="s">
        <v>470</v>
      </c>
      <c r="E76" s="25" t="s">
        <v>479</v>
      </c>
      <c r="F76" s="25" t="s">
        <v>258</v>
      </c>
      <c r="G76" s="27">
        <v>0</v>
      </c>
      <c r="H76">
        <v>9.0553549939831543E-2</v>
      </c>
      <c r="I76">
        <v>0.10228640192539111</v>
      </c>
      <c r="J76">
        <v>0.22894103489771367</v>
      </c>
      <c r="K76">
        <v>3.6101083032490974E-2</v>
      </c>
      <c r="L76">
        <v>1.2033694344163659E-2</v>
      </c>
      <c r="M76">
        <v>3.6101083032490974E-2</v>
      </c>
      <c r="N76">
        <v>0.13868832731648617</v>
      </c>
      <c r="O76">
        <v>0</v>
      </c>
      <c r="P76">
        <v>0</v>
      </c>
      <c r="Q76">
        <v>3.0385078219013234E-2</v>
      </c>
      <c r="R76">
        <f t="shared" si="33"/>
        <v>0.22292418772563177</v>
      </c>
      <c r="S76">
        <f t="shared" si="34"/>
        <v>3.0385078219013234E-2</v>
      </c>
      <c r="T76" s="27">
        <f t="shared" si="35"/>
        <v>-5.5172520730881915</v>
      </c>
      <c r="U76" s="27">
        <f t="shared" si="36"/>
        <v>-2.3442700376610905</v>
      </c>
      <c r="V76" s="27">
        <f t="shared" si="37"/>
        <v>-2.167744781979724</v>
      </c>
      <c r="W76" s="27">
        <f t="shared" si="38"/>
        <v>-1.4528427013064344</v>
      </c>
      <c r="X76" s="27">
        <f t="shared" si="39"/>
        <v>-3.3139843673703777</v>
      </c>
      <c r="Y76" s="27">
        <f t="shared" si="40"/>
        <v>-4.400414937330603</v>
      </c>
      <c r="Z76" s="27">
        <f t="shared" si="41"/>
        <v>-3.1880098493249696</v>
      </c>
      <c r="AA76" s="27">
        <f t="shared" si="42"/>
        <v>-1.9734176232887737</v>
      </c>
      <c r="AB76" s="27">
        <f t="shared" si="43"/>
        <v>-8.4682130091945194</v>
      </c>
      <c r="AC76" s="27">
        <f t="shared" si="44"/>
        <v>-5.5461535304526182</v>
      </c>
      <c r="AD76" s="27">
        <f t="shared" si="45"/>
        <v>-3.342933112945532</v>
      </c>
      <c r="AE76" s="27">
        <f t="shared" si="46"/>
        <v>-1.2487061677997535</v>
      </c>
      <c r="AF76" s="27">
        <f t="shared" si="47"/>
        <v>-3.3440997944523274</v>
      </c>
      <c r="AG76" t="s">
        <v>515</v>
      </c>
      <c r="AH76">
        <f t="shared" si="48"/>
        <v>22.894103489771368</v>
      </c>
      <c r="AI76">
        <f t="shared" si="49"/>
        <v>13.868832731648617</v>
      </c>
      <c r="AJ76">
        <v>2.1336169585932172</v>
      </c>
      <c r="AK76">
        <v>0.73818080762947536</v>
      </c>
      <c r="AL76">
        <v>19.283995186522265</v>
      </c>
      <c r="AM76">
        <f t="shared" si="50"/>
        <v>22.292418772563177</v>
      </c>
      <c r="AN76">
        <f t="shared" si="51"/>
        <v>3.0385078219013235</v>
      </c>
      <c r="AO76">
        <f t="shared" si="52"/>
        <v>36.762936221419984</v>
      </c>
      <c r="AP76">
        <v>18</v>
      </c>
      <c r="AQ76">
        <v>4</v>
      </c>
      <c r="AR76">
        <v>12</v>
      </c>
      <c r="AS76">
        <v>1</v>
      </c>
      <c r="AT76">
        <v>1</v>
      </c>
      <c r="AU76">
        <v>2</v>
      </c>
      <c r="AV76">
        <v>0</v>
      </c>
    </row>
    <row r="77" spans="1:68">
      <c r="A77">
        <v>76</v>
      </c>
      <c r="B77" t="s">
        <v>172</v>
      </c>
      <c r="C77" t="s">
        <v>100</v>
      </c>
      <c r="D77" t="s">
        <v>470</v>
      </c>
      <c r="E77" s="25" t="s">
        <v>479</v>
      </c>
      <c r="F77" s="25" t="s">
        <v>258</v>
      </c>
      <c r="G77" s="27">
        <v>0</v>
      </c>
      <c r="H77">
        <v>4.5226130653266326E-2</v>
      </c>
      <c r="I77">
        <v>0.10608598548297042</v>
      </c>
      <c r="J77">
        <v>0.12841987716359582</v>
      </c>
      <c r="K77">
        <v>7.8168620882188719E-2</v>
      </c>
      <c r="L77">
        <v>1.6750418760469014E-2</v>
      </c>
      <c r="M77">
        <v>4.4667783361250706E-2</v>
      </c>
      <c r="N77">
        <v>0.16192071468453378</v>
      </c>
      <c r="O77">
        <v>0</v>
      </c>
      <c r="P77">
        <v>1.1166945840312675E-2</v>
      </c>
      <c r="Q77">
        <v>0.11725293132328307</v>
      </c>
      <c r="R77">
        <f t="shared" si="33"/>
        <v>0.30150753768844218</v>
      </c>
      <c r="S77">
        <f t="shared" si="34"/>
        <v>0.12841987716359574</v>
      </c>
      <c r="T77" s="27">
        <f t="shared" si="35"/>
        <v>-5.5172520730881915</v>
      </c>
      <c r="U77" s="27">
        <f t="shared" si="36"/>
        <v>-2.9890260463805434</v>
      </c>
      <c r="V77" s="27">
        <f t="shared" si="37"/>
        <v>-2.1346498935696228</v>
      </c>
      <c r="W77" s="27">
        <f t="shared" si="38"/>
        <v>-2.0188105862882741</v>
      </c>
      <c r="X77" s="27">
        <f t="shared" si="39"/>
        <v>-2.5452833481554586</v>
      </c>
      <c r="Y77" s="27">
        <f t="shared" si="40"/>
        <v>-4.0751235670405723</v>
      </c>
      <c r="Z77" s="27">
        <f t="shared" si="41"/>
        <v>-2.9984046939335598</v>
      </c>
      <c r="AA77" s="27">
        <f t="shared" si="42"/>
        <v>-1.8187922333210365</v>
      </c>
      <c r="AB77" s="27">
        <f t="shared" si="43"/>
        <v>-8.4682130091945194</v>
      </c>
      <c r="AC77" s="27">
        <f t="shared" si="44"/>
        <v>-4.1921813584700596</v>
      </c>
      <c r="AD77" s="27">
        <f t="shared" si="45"/>
        <v>-2.0981327339475797</v>
      </c>
      <c r="AE77" s="27">
        <f t="shared" si="46"/>
        <v>-0.8401293709085913</v>
      </c>
      <c r="AF77" s="27">
        <f t="shared" si="47"/>
        <v>-2.0108436489881614</v>
      </c>
      <c r="AG77" t="s">
        <v>515</v>
      </c>
      <c r="AH77">
        <f t="shared" si="48"/>
        <v>12.841987716359583</v>
      </c>
      <c r="AI77">
        <f t="shared" si="49"/>
        <v>16.192071468453378</v>
      </c>
      <c r="AJ77">
        <v>2.5192906249692153</v>
      </c>
      <c r="AK77">
        <v>0.84095987054959742</v>
      </c>
      <c r="AL77">
        <v>15.131211613623673</v>
      </c>
      <c r="AM77">
        <f t="shared" si="50"/>
        <v>30.150753768844218</v>
      </c>
      <c r="AN77">
        <f t="shared" si="51"/>
        <v>12.841987716359574</v>
      </c>
      <c r="AO77">
        <f t="shared" si="52"/>
        <v>29.034059184812961</v>
      </c>
      <c r="AP77">
        <v>20</v>
      </c>
      <c r="AQ77">
        <v>3</v>
      </c>
      <c r="AR77">
        <v>12</v>
      </c>
      <c r="AS77">
        <v>4</v>
      </c>
      <c r="AT77">
        <v>1</v>
      </c>
      <c r="AU77">
        <v>1</v>
      </c>
      <c r="AV77">
        <v>0</v>
      </c>
    </row>
    <row r="78" spans="1:68">
      <c r="A78">
        <v>77</v>
      </c>
      <c r="B78" t="s">
        <v>387</v>
      </c>
      <c r="C78" t="s">
        <v>100</v>
      </c>
      <c r="D78" t="s">
        <v>470</v>
      </c>
      <c r="E78" s="25" t="s">
        <v>479</v>
      </c>
      <c r="F78" s="25" t="s">
        <v>258</v>
      </c>
      <c r="G78" s="27">
        <v>0</v>
      </c>
      <c r="H78">
        <v>3.8967248386325599E-2</v>
      </c>
      <c r="I78">
        <v>0.55462586660291646</v>
      </c>
      <c r="J78">
        <v>0.11953143676786995</v>
      </c>
      <c r="K78">
        <v>1.912502988285919E-2</v>
      </c>
      <c r="L78">
        <v>1.4343772412144394E-2</v>
      </c>
      <c r="M78">
        <v>1.912502988285919E-2</v>
      </c>
      <c r="N78">
        <v>9.5625149414295979E-2</v>
      </c>
      <c r="O78">
        <v>0</v>
      </c>
      <c r="P78">
        <v>4.7812574707147976E-3</v>
      </c>
      <c r="Q78">
        <v>0</v>
      </c>
      <c r="R78">
        <f t="shared" si="33"/>
        <v>0.14821898159215874</v>
      </c>
      <c r="S78">
        <f t="shared" si="34"/>
        <v>4.7812574707147976E-3</v>
      </c>
      <c r="T78" s="27">
        <f t="shared" si="35"/>
        <v>-5.5172520730881915</v>
      </c>
      <c r="U78" s="27">
        <f t="shared" si="36"/>
        <v>-3.1225560817972413</v>
      </c>
      <c r="V78" s="27">
        <f t="shared" si="37"/>
        <v>-0.54677168551480715</v>
      </c>
      <c r="W78" s="27">
        <f t="shared" si="38"/>
        <v>-2.0884359413448363</v>
      </c>
      <c r="X78" s="27">
        <f t="shared" si="39"/>
        <v>-3.942985095984735</v>
      </c>
      <c r="Y78" s="27">
        <f t="shared" si="40"/>
        <v>-4.2279067899681095</v>
      </c>
      <c r="Z78" s="27">
        <f t="shared" si="41"/>
        <v>-3.7218527755011115</v>
      </c>
      <c r="AA78" s="27">
        <f t="shared" si="42"/>
        <v>-2.3444081523559803</v>
      </c>
      <c r="AB78" s="27">
        <f t="shared" si="43"/>
        <v>-8.4682130091945194</v>
      </c>
      <c r="AC78" s="27">
        <f t="shared" si="44"/>
        <v>-4.7441597402271842</v>
      </c>
      <c r="AD78" s="27">
        <f t="shared" si="45"/>
        <v>-5.3394593098792118</v>
      </c>
      <c r="AE78" s="27">
        <f t="shared" si="46"/>
        <v>-1.7486386875666988</v>
      </c>
      <c r="AF78" s="27">
        <f t="shared" si="47"/>
        <v>-4.6499045173282623</v>
      </c>
      <c r="AG78" t="s">
        <v>515</v>
      </c>
      <c r="AH78">
        <f t="shared" si="48"/>
        <v>11.953143676786995</v>
      </c>
      <c r="AI78">
        <f t="shared" si="49"/>
        <v>9.5625149414295976</v>
      </c>
      <c r="AJ78">
        <v>1.752403128648337</v>
      </c>
      <c r="AK78">
        <v>0.7308088674795471</v>
      </c>
      <c r="AL78">
        <v>59.359311498924207</v>
      </c>
      <c r="AM78">
        <f t="shared" si="50"/>
        <v>14.821898159215873</v>
      </c>
      <c r="AN78">
        <f t="shared" si="51"/>
        <v>0.47812574707147976</v>
      </c>
      <c r="AO78">
        <f t="shared" si="52"/>
        <v>21.515658618216591</v>
      </c>
      <c r="AP78">
        <v>11</v>
      </c>
      <c r="AQ78">
        <v>3</v>
      </c>
      <c r="AR78">
        <v>7</v>
      </c>
      <c r="AS78">
        <v>1</v>
      </c>
      <c r="AT78">
        <v>0</v>
      </c>
      <c r="AU78">
        <v>3</v>
      </c>
      <c r="AV78">
        <v>33.299999999999997</v>
      </c>
    </row>
    <row r="79" spans="1:68">
      <c r="A79">
        <v>78</v>
      </c>
      <c r="B79" t="s">
        <v>372</v>
      </c>
      <c r="C79" t="s">
        <v>100</v>
      </c>
      <c r="D79" t="s">
        <v>470</v>
      </c>
      <c r="E79" s="25" t="s">
        <v>479</v>
      </c>
      <c r="F79" s="25" t="s">
        <v>258</v>
      </c>
      <c r="G79" s="27">
        <v>0</v>
      </c>
      <c r="H79">
        <v>7.3252876789222557E-2</v>
      </c>
      <c r="I79">
        <v>0</v>
      </c>
      <c r="J79">
        <v>0.20769014875105249</v>
      </c>
      <c r="K79">
        <v>5.0799887735054727E-2</v>
      </c>
      <c r="L79">
        <v>0</v>
      </c>
      <c r="M79">
        <v>5.6132472635419581E-2</v>
      </c>
      <c r="N79">
        <v>8.9811956216671346E-2</v>
      </c>
      <c r="O79">
        <v>0</v>
      </c>
      <c r="P79">
        <v>5.6132472635419591E-3</v>
      </c>
      <c r="Q79">
        <v>0.10131911310693235</v>
      </c>
      <c r="R79">
        <f t="shared" si="33"/>
        <v>0.19674431658714564</v>
      </c>
      <c r="S79">
        <f t="shared" si="34"/>
        <v>0.10693236037047431</v>
      </c>
      <c r="T79" s="27">
        <f t="shared" si="35"/>
        <v>-5.5172520730881915</v>
      </c>
      <c r="U79" s="27">
        <f t="shared" si="36"/>
        <v>-2.5444411734411405</v>
      </c>
      <c r="V79" s="27">
        <f t="shared" si="37"/>
        <v>-4.517169080968622</v>
      </c>
      <c r="W79" s="27">
        <f t="shared" si="38"/>
        <v>-1.5487142201115776</v>
      </c>
      <c r="X79" s="27">
        <f t="shared" si="39"/>
        <v>-2.9744806526170855</v>
      </c>
      <c r="Y79" s="27">
        <f t="shared" si="40"/>
        <v>-8.3530258452023247</v>
      </c>
      <c r="Z79" s="27">
        <f t="shared" si="41"/>
        <v>-2.7904421698371622</v>
      </c>
      <c r="AA79" s="27">
        <f t="shared" si="42"/>
        <v>-2.4069575132164176</v>
      </c>
      <c r="AB79" s="27">
        <f t="shared" si="43"/>
        <v>-8.4682130091945194</v>
      </c>
      <c r="AC79" s="27">
        <f t="shared" si="44"/>
        <v>-4.6525103729325368</v>
      </c>
      <c r="AD79" s="27">
        <f t="shared" si="45"/>
        <v>-2.2381495843426618</v>
      </c>
      <c r="AE79" s="27">
        <f t="shared" si="46"/>
        <v>-1.4067680730818062</v>
      </c>
      <c r="AF79" s="27">
        <f t="shared" si="47"/>
        <v>-2.1869590789730986</v>
      </c>
      <c r="AG79" t="s">
        <v>515</v>
      </c>
      <c r="AH79">
        <f t="shared" si="48"/>
        <v>20.769014875105249</v>
      </c>
      <c r="AI79">
        <f t="shared" si="49"/>
        <v>8.9811956216671351</v>
      </c>
      <c r="AJ79">
        <v>2.1753359523459679</v>
      </c>
      <c r="AK79">
        <v>0.76779814584369166</v>
      </c>
      <c r="AL79">
        <v>7.3252876789222556</v>
      </c>
      <c r="AM79">
        <f t="shared" si="50"/>
        <v>19.674431658714564</v>
      </c>
      <c r="AN79">
        <f t="shared" si="51"/>
        <v>10.693236037047431</v>
      </c>
      <c r="AO79">
        <f t="shared" si="52"/>
        <v>29.750210496772382</v>
      </c>
      <c r="AP79">
        <v>17</v>
      </c>
      <c r="AQ79">
        <v>4</v>
      </c>
      <c r="AR79">
        <v>7</v>
      </c>
      <c r="AS79">
        <v>5</v>
      </c>
      <c r="AT79">
        <v>1</v>
      </c>
      <c r="AU79">
        <v>2</v>
      </c>
      <c r="AV79">
        <v>0</v>
      </c>
    </row>
    <row r="80" spans="1:68">
      <c r="A80">
        <v>79</v>
      </c>
      <c r="B80" t="s">
        <v>374</v>
      </c>
      <c r="C80" t="s">
        <v>100</v>
      </c>
      <c r="D80" t="s">
        <v>471</v>
      </c>
      <c r="E80" s="25" t="s">
        <v>479</v>
      </c>
      <c r="F80" s="25" t="s">
        <v>258</v>
      </c>
      <c r="G80" s="27">
        <v>0</v>
      </c>
      <c r="H80">
        <v>0.10259519767159835</v>
      </c>
      <c r="I80">
        <v>0.19888430754305117</v>
      </c>
      <c r="J80">
        <v>0.18918263400436577</v>
      </c>
      <c r="K80">
        <v>4.8508367693427118E-3</v>
      </c>
      <c r="L80">
        <v>0</v>
      </c>
      <c r="M80">
        <v>2.4254183846713559E-2</v>
      </c>
      <c r="N80">
        <v>0.26679602231384919</v>
      </c>
      <c r="O80">
        <v>0</v>
      </c>
      <c r="P80">
        <v>9.7016735386854236E-3</v>
      </c>
      <c r="Q80">
        <v>2.4254183846713559E-2</v>
      </c>
      <c r="R80">
        <f t="shared" si="33"/>
        <v>0.29590104292990549</v>
      </c>
      <c r="S80">
        <f t="shared" si="34"/>
        <v>3.3955857385398983E-2</v>
      </c>
      <c r="T80" s="27">
        <f t="shared" si="35"/>
        <v>-5.5172520730881915</v>
      </c>
      <c r="U80" s="27">
        <f t="shared" si="36"/>
        <v>-2.2253424244408349</v>
      </c>
      <c r="V80" s="27">
        <f t="shared" si="37"/>
        <v>-1.5489153593660283</v>
      </c>
      <c r="W80" s="27">
        <f t="shared" si="38"/>
        <v>-1.6403931689623803</v>
      </c>
      <c r="X80" s="27">
        <f t="shared" si="39"/>
        <v>-5.2761156204407973</v>
      </c>
      <c r="Y80" s="27">
        <f t="shared" si="40"/>
        <v>-8.3530258452023247</v>
      </c>
      <c r="Z80" s="27">
        <f t="shared" si="41"/>
        <v>-3.5286416973667962</v>
      </c>
      <c r="AA80" s="27">
        <f t="shared" si="42"/>
        <v>-1.3199828510857587</v>
      </c>
      <c r="AB80" s="27">
        <f t="shared" si="43"/>
        <v>-8.4682130091945194</v>
      </c>
      <c r="AC80" s="27">
        <f t="shared" si="44"/>
        <v>-4.2945878617978233</v>
      </c>
      <c r="AD80" s="27">
        <f t="shared" si="45"/>
        <v>-3.5345686402295993</v>
      </c>
      <c r="AE80" s="27">
        <f t="shared" si="46"/>
        <v>-0.86689382629732725</v>
      </c>
      <c r="AF80" s="27">
        <f t="shared" si="47"/>
        <v>-3.2472547741634479</v>
      </c>
      <c r="AG80" t="s">
        <v>515</v>
      </c>
      <c r="AH80">
        <f t="shared" si="48"/>
        <v>18.918263400436576</v>
      </c>
      <c r="AI80">
        <f t="shared" si="49"/>
        <v>26.679602231384919</v>
      </c>
      <c r="AJ80">
        <v>2.0233208436728263</v>
      </c>
      <c r="AK80">
        <v>0.74715041946021143</v>
      </c>
      <c r="AL80">
        <v>30.147950521464949</v>
      </c>
      <c r="AM80">
        <f t="shared" si="50"/>
        <v>29.590104292990549</v>
      </c>
      <c r="AN80">
        <f t="shared" si="51"/>
        <v>3.3955857385398982</v>
      </c>
      <c r="AO80">
        <f t="shared" si="52"/>
        <v>45.597865631821492</v>
      </c>
      <c r="AP80">
        <v>15</v>
      </c>
      <c r="AQ80">
        <v>3</v>
      </c>
      <c r="AR80">
        <v>8</v>
      </c>
      <c r="AS80">
        <v>4</v>
      </c>
      <c r="AT80">
        <v>0</v>
      </c>
      <c r="AU80">
        <v>8</v>
      </c>
      <c r="AV80">
        <v>44.4</v>
      </c>
    </row>
    <row r="81" spans="1:48">
      <c r="A81">
        <v>80</v>
      </c>
      <c r="B81" t="s">
        <v>375</v>
      </c>
      <c r="C81" t="s">
        <v>100</v>
      </c>
      <c r="D81" t="s">
        <v>471</v>
      </c>
      <c r="E81" s="25" t="s">
        <v>479</v>
      </c>
      <c r="F81" s="25" t="s">
        <v>258</v>
      </c>
      <c r="G81" s="27">
        <v>9.8015192354815005E-3</v>
      </c>
      <c r="H81">
        <v>0.10291595197255576</v>
      </c>
      <c r="I81">
        <v>0.32835089438863013</v>
      </c>
      <c r="J81">
        <v>0.10781671159029652</v>
      </c>
      <c r="K81">
        <v>9.8015192354815005E-3</v>
      </c>
      <c r="L81">
        <v>0</v>
      </c>
      <c r="M81">
        <v>4.9007596177407492E-2</v>
      </c>
      <c r="N81">
        <v>0.31389365351629506</v>
      </c>
      <c r="O81">
        <v>0</v>
      </c>
      <c r="P81">
        <v>0</v>
      </c>
      <c r="Q81">
        <v>2.4503798088703753E-2</v>
      </c>
      <c r="R81">
        <f t="shared" si="33"/>
        <v>0.37270276892918408</v>
      </c>
      <c r="S81">
        <f t="shared" si="34"/>
        <v>2.4503798088703753E-2</v>
      </c>
      <c r="T81" s="27">
        <f t="shared" si="35"/>
        <v>-4.2788933202803943</v>
      </c>
      <c r="U81" s="27">
        <f t="shared" si="36"/>
        <v>-2.2223598743994453</v>
      </c>
      <c r="V81" s="27">
        <f t="shared" si="37"/>
        <v>-1.0655947410644016</v>
      </c>
      <c r="W81" s="27">
        <f t="shared" si="38"/>
        <v>-2.1882823022843656</v>
      </c>
      <c r="X81" s="27">
        <f t="shared" si="39"/>
        <v>-4.5987668011898393</v>
      </c>
      <c r="Y81" s="27">
        <f t="shared" si="40"/>
        <v>-8.3530258452023247</v>
      </c>
      <c r="Z81" s="27">
        <f t="shared" si="41"/>
        <v>-2.9145215590228601</v>
      </c>
      <c r="AA81" s="27">
        <f t="shared" si="42"/>
        <v>-1.1575310785409687</v>
      </c>
      <c r="AB81" s="27">
        <f t="shared" si="43"/>
        <v>-8.4682130091945194</v>
      </c>
      <c r="AC81" s="27">
        <f t="shared" si="44"/>
        <v>-5.5461535304526182</v>
      </c>
      <c r="AD81" s="27">
        <f t="shared" si="45"/>
        <v>-3.5260056552039565</v>
      </c>
      <c r="AE81" s="27">
        <f t="shared" si="46"/>
        <v>-0.52063924521431493</v>
      </c>
      <c r="AF81" s="27">
        <f t="shared" si="47"/>
        <v>-3.5273985179567307</v>
      </c>
      <c r="AG81" t="s">
        <v>515</v>
      </c>
      <c r="AH81">
        <f t="shared" si="48"/>
        <v>10.781671159029651</v>
      </c>
      <c r="AI81">
        <f t="shared" si="49"/>
        <v>31.389365351629507</v>
      </c>
      <c r="AJ81">
        <v>1.9005221314656315</v>
      </c>
      <c r="AK81">
        <v>0.74095893002212276</v>
      </c>
      <c r="AL81">
        <v>44.106836559666739</v>
      </c>
      <c r="AM81">
        <f t="shared" si="50"/>
        <v>37.27027689291841</v>
      </c>
      <c r="AN81">
        <f t="shared" si="51"/>
        <v>2.4503798088703754</v>
      </c>
      <c r="AO81">
        <f t="shared" si="52"/>
        <v>42.171036510659157</v>
      </c>
      <c r="AP81">
        <v>13</v>
      </c>
      <c r="AQ81">
        <v>2</v>
      </c>
      <c r="AR81">
        <v>8</v>
      </c>
      <c r="AS81">
        <v>2</v>
      </c>
      <c r="AT81">
        <v>1</v>
      </c>
      <c r="AU81">
        <v>3</v>
      </c>
      <c r="AV81">
        <v>22.2</v>
      </c>
    </row>
    <row r="82" spans="1:48">
      <c r="A82">
        <v>81</v>
      </c>
      <c r="B82" t="s">
        <v>455</v>
      </c>
      <c r="C82" t="s">
        <v>100</v>
      </c>
      <c r="D82" t="s">
        <v>471</v>
      </c>
      <c r="E82" s="25" t="s">
        <v>479</v>
      </c>
      <c r="F82" s="25" t="s">
        <v>258</v>
      </c>
      <c r="G82" s="27">
        <v>1.0301313417460727E-2</v>
      </c>
      <c r="H82">
        <v>0.12413082668040176</v>
      </c>
      <c r="I82">
        <v>0.27813546227143948</v>
      </c>
      <c r="J82">
        <v>7.7259850630955459E-2</v>
      </c>
      <c r="K82">
        <v>1.0301313417460727E-2</v>
      </c>
      <c r="L82">
        <v>0</v>
      </c>
      <c r="M82">
        <v>2.0602626834921454E-2</v>
      </c>
      <c r="N82">
        <v>0.18053051764099928</v>
      </c>
      <c r="O82">
        <v>0</v>
      </c>
      <c r="P82">
        <v>0</v>
      </c>
      <c r="Q82">
        <v>0.10816379088333763</v>
      </c>
      <c r="R82">
        <f t="shared" si="33"/>
        <v>0.21143445789338147</v>
      </c>
      <c r="S82">
        <f t="shared" si="34"/>
        <v>0.10816379088333763</v>
      </c>
      <c r="T82" s="27">
        <f t="shared" si="35"/>
        <v>-4.243320948676474</v>
      </c>
      <c r="U82" s="27">
        <f t="shared" si="36"/>
        <v>-2.0425393243473362</v>
      </c>
      <c r="V82" s="27">
        <f t="shared" si="37"/>
        <v>-1.2269022682843116</v>
      </c>
      <c r="W82" s="27">
        <f t="shared" si="38"/>
        <v>-2.5082481185766308</v>
      </c>
      <c r="X82" s="27">
        <f t="shared" si="39"/>
        <v>-4.5502875593075522</v>
      </c>
      <c r="Y82" s="27">
        <f t="shared" si="40"/>
        <v>-8.3530258452023247</v>
      </c>
      <c r="Z82" s="27">
        <f t="shared" si="41"/>
        <v>-3.6622644917504861</v>
      </c>
      <c r="AA82" s="27">
        <f t="shared" si="42"/>
        <v>-1.7101526180075519</v>
      </c>
      <c r="AB82" s="27">
        <f t="shared" si="43"/>
        <v>-8.4682130091945194</v>
      </c>
      <c r="AC82" s="27">
        <f t="shared" si="44"/>
        <v>-5.5461535304526182</v>
      </c>
      <c r="AD82" s="27">
        <f t="shared" si="45"/>
        <v>-2.1755904465461269</v>
      </c>
      <c r="AE82" s="27">
        <f t="shared" si="46"/>
        <v>-1.3163004667652003</v>
      </c>
      <c r="AF82" s="27">
        <f t="shared" si="47"/>
        <v>-2.1759846815009189</v>
      </c>
      <c r="AG82" t="s">
        <v>515</v>
      </c>
      <c r="AH82">
        <f t="shared" si="48"/>
        <v>7.7259850630955462</v>
      </c>
      <c r="AI82">
        <f t="shared" si="49"/>
        <v>18.05305176409993</v>
      </c>
      <c r="AJ82">
        <v>2.0136378575277374</v>
      </c>
      <c r="AK82">
        <v>0.81034748637319265</v>
      </c>
      <c r="AL82">
        <v>41.256760236930198</v>
      </c>
      <c r="AM82">
        <f t="shared" si="50"/>
        <v>21.143445789338148</v>
      </c>
      <c r="AN82">
        <f t="shared" si="51"/>
        <v>10.816379088333763</v>
      </c>
      <c r="AO82">
        <f t="shared" si="52"/>
        <v>25.779036827195476</v>
      </c>
      <c r="AP82">
        <v>12</v>
      </c>
      <c r="AQ82">
        <v>4</v>
      </c>
      <c r="AR82">
        <v>4</v>
      </c>
      <c r="AS82">
        <v>3</v>
      </c>
      <c r="AT82">
        <v>1</v>
      </c>
      <c r="AU82">
        <v>6</v>
      </c>
      <c r="AV82">
        <v>33.299999999999997</v>
      </c>
    </row>
    <row r="83" spans="1:48">
      <c r="A83">
        <v>82</v>
      </c>
      <c r="B83" t="s">
        <v>456</v>
      </c>
      <c r="C83" t="s">
        <v>100</v>
      </c>
      <c r="D83" t="s">
        <v>471</v>
      </c>
      <c r="E83" s="25" t="s">
        <v>479</v>
      </c>
      <c r="F83" s="25" t="s">
        <v>258</v>
      </c>
      <c r="G83" s="27">
        <v>1.5868817773075906E-2</v>
      </c>
      <c r="H83">
        <v>0.1272150224808252</v>
      </c>
      <c r="I83">
        <v>0.23803226659613849</v>
      </c>
      <c r="J83">
        <v>0.13752975403332451</v>
      </c>
      <c r="K83">
        <v>5.2896059243586341E-3</v>
      </c>
      <c r="L83">
        <v>0</v>
      </c>
      <c r="M83">
        <v>5.2896059243586341E-3</v>
      </c>
      <c r="N83">
        <v>0.2803491139910077</v>
      </c>
      <c r="O83">
        <v>0</v>
      </c>
      <c r="P83">
        <v>0</v>
      </c>
      <c r="Q83">
        <v>0</v>
      </c>
      <c r="R83">
        <f t="shared" si="33"/>
        <v>0.29092832583972494</v>
      </c>
      <c r="S83">
        <f t="shared" si="34"/>
        <v>0</v>
      </c>
      <c r="T83" s="27">
        <f t="shared" si="35"/>
        <v>-3.9145163560141865</v>
      </c>
      <c r="U83" s="27">
        <f t="shared" si="36"/>
        <v>-2.0188906594919001</v>
      </c>
      <c r="V83" s="27">
        <f t="shared" si="37"/>
        <v>-1.3770780794899862</v>
      </c>
      <c r="W83" s="27">
        <f t="shared" si="38"/>
        <v>-1.9521436096167879</v>
      </c>
      <c r="X83" s="27">
        <f t="shared" si="39"/>
        <v>-5.1937529343077333</v>
      </c>
      <c r="Y83" s="27">
        <f t="shared" si="40"/>
        <v>-8.3530258452023247</v>
      </c>
      <c r="Z83" s="27">
        <f t="shared" si="41"/>
        <v>-4.5772048033531005</v>
      </c>
      <c r="AA83" s="27">
        <f t="shared" si="42"/>
        <v>-1.270470760777596</v>
      </c>
      <c r="AB83" s="27">
        <f t="shared" si="43"/>
        <v>-8.4682130091945194</v>
      </c>
      <c r="AC83" s="27">
        <f t="shared" si="44"/>
        <v>-5.5461535304526182</v>
      </c>
      <c r="AD83" s="27">
        <f t="shared" si="45"/>
        <v>-5.3394593098792118</v>
      </c>
      <c r="AE83" s="27">
        <f t="shared" si="46"/>
        <v>-0.89087967944949742</v>
      </c>
      <c r="AF83" s="27">
        <f t="shared" si="47"/>
        <v>-5.3478215614511262</v>
      </c>
      <c r="AG83" t="s">
        <v>515</v>
      </c>
      <c r="AH83">
        <f t="shared" si="48"/>
        <v>13.752975403332451</v>
      </c>
      <c r="AI83">
        <f t="shared" si="49"/>
        <v>28.034911399100771</v>
      </c>
      <c r="AJ83">
        <v>1.5769081952071089</v>
      </c>
      <c r="AK83">
        <v>0.71768184803342028</v>
      </c>
      <c r="AL83">
        <v>38.11161068500396</v>
      </c>
      <c r="AM83">
        <f t="shared" si="50"/>
        <v>29.092832583972495</v>
      </c>
      <c r="AN83">
        <f t="shared" si="51"/>
        <v>0</v>
      </c>
      <c r="AO83">
        <f t="shared" si="52"/>
        <v>41.787886802433221</v>
      </c>
      <c r="AP83">
        <v>9</v>
      </c>
      <c r="AQ83">
        <v>4</v>
      </c>
      <c r="AR83">
        <v>4</v>
      </c>
      <c r="AS83">
        <v>0</v>
      </c>
      <c r="AT83">
        <v>1</v>
      </c>
      <c r="AU83">
        <v>3</v>
      </c>
      <c r="AV83">
        <v>11.1</v>
      </c>
    </row>
    <row r="84" spans="1:48">
      <c r="A84">
        <v>83</v>
      </c>
      <c r="B84" t="s">
        <v>457</v>
      </c>
      <c r="C84" t="s">
        <v>100</v>
      </c>
      <c r="D84" t="s">
        <v>471</v>
      </c>
      <c r="E84" s="25" t="s">
        <v>479</v>
      </c>
      <c r="F84" s="25" t="s">
        <v>258</v>
      </c>
      <c r="G84" s="27">
        <v>5.2029136316337167E-3</v>
      </c>
      <c r="H84">
        <v>8.896982310093654E-2</v>
      </c>
      <c r="I84">
        <v>0.14568158168574408</v>
      </c>
      <c r="J84">
        <v>0.20811654526534867</v>
      </c>
      <c r="K84">
        <v>2.6014568158168584E-2</v>
      </c>
      <c r="L84">
        <v>5.4630593132154025E-3</v>
      </c>
      <c r="M84">
        <v>4.6826222684703447E-2</v>
      </c>
      <c r="N84">
        <v>0.24479708636836642</v>
      </c>
      <c r="O84">
        <v>0</v>
      </c>
      <c r="P84">
        <v>0</v>
      </c>
      <c r="Q84">
        <v>4.1623309053069733E-2</v>
      </c>
      <c r="R84">
        <f t="shared" si="33"/>
        <v>0.32310093652445382</v>
      </c>
      <c r="S84">
        <f t="shared" si="34"/>
        <v>4.1623309053069733E-2</v>
      </c>
      <c r="T84" s="27">
        <f t="shared" si="35"/>
        <v>-4.6841367297028746</v>
      </c>
      <c r="U84" s="27">
        <f t="shared" si="36"/>
        <v>-2.3610175846268708</v>
      </c>
      <c r="V84" s="27">
        <f t="shared" si="37"/>
        <v>-1.8423804485316189</v>
      </c>
      <c r="W84" s="27">
        <f t="shared" si="38"/>
        <v>-1.5466977008369265</v>
      </c>
      <c r="X84" s="27">
        <f t="shared" si="39"/>
        <v>-3.6388839093013825</v>
      </c>
      <c r="Y84" s="27">
        <f t="shared" si="40"/>
        <v>-5.1672828014166132</v>
      </c>
      <c r="Z84" s="27">
        <f t="shared" si="41"/>
        <v>-2.9558058892371935</v>
      </c>
      <c r="AA84" s="27">
        <f t="shared" si="42"/>
        <v>-1.4059627872046996</v>
      </c>
      <c r="AB84" s="27">
        <f t="shared" si="43"/>
        <v>-8.4682130091945194</v>
      </c>
      <c r="AC84" s="27">
        <f t="shared" si="44"/>
        <v>-5.5461535304526182</v>
      </c>
      <c r="AD84" s="27">
        <f t="shared" si="45"/>
        <v>-3.0655297682585876</v>
      </c>
      <c r="AE84" s="27">
        <f t="shared" si="46"/>
        <v>-0.73955739657902597</v>
      </c>
      <c r="AF84" s="27">
        <f t="shared" si="47"/>
        <v>-3.0664239612737627</v>
      </c>
      <c r="AG84" t="s">
        <v>515</v>
      </c>
      <c r="AH84">
        <f t="shared" si="48"/>
        <v>20.811654526534866</v>
      </c>
      <c r="AI84">
        <f t="shared" si="49"/>
        <v>24.479708636836641</v>
      </c>
      <c r="AJ84">
        <v>2.0060591363985942</v>
      </c>
      <c r="AK84">
        <v>0.72353289195306214</v>
      </c>
      <c r="AL84">
        <v>23.985431841831435</v>
      </c>
      <c r="AM84">
        <f t="shared" si="50"/>
        <v>32.310093652445381</v>
      </c>
      <c r="AN84">
        <f t="shared" si="51"/>
        <v>4.1623309053069732</v>
      </c>
      <c r="AO84">
        <f t="shared" si="52"/>
        <v>45.291363163371507</v>
      </c>
      <c r="AP84">
        <v>16</v>
      </c>
      <c r="AQ84">
        <v>4</v>
      </c>
      <c r="AR84">
        <v>8</v>
      </c>
      <c r="AS84">
        <v>3</v>
      </c>
      <c r="AT84">
        <v>1</v>
      </c>
      <c r="AU84">
        <v>3</v>
      </c>
      <c r="AV84">
        <v>0</v>
      </c>
    </row>
    <row r="85" spans="1:48">
      <c r="A85">
        <v>84</v>
      </c>
      <c r="B85" t="s">
        <v>350</v>
      </c>
      <c r="C85" t="s">
        <v>100</v>
      </c>
      <c r="D85" t="s">
        <v>471</v>
      </c>
      <c r="E85" s="25" t="s">
        <v>479</v>
      </c>
      <c r="F85" s="25" t="s">
        <v>258</v>
      </c>
      <c r="G85" s="27">
        <v>0</v>
      </c>
      <c r="H85">
        <v>0.15152394775036285</v>
      </c>
      <c r="I85">
        <v>0.15094339622641517</v>
      </c>
      <c r="J85">
        <v>0.13933236574746011</v>
      </c>
      <c r="K85">
        <v>1.7416545718432517E-2</v>
      </c>
      <c r="L85">
        <v>0</v>
      </c>
      <c r="M85">
        <v>2.9027576197387522E-2</v>
      </c>
      <c r="N85">
        <v>0.25573294629898413</v>
      </c>
      <c r="O85">
        <v>0</v>
      </c>
      <c r="P85">
        <v>0</v>
      </c>
      <c r="Q85">
        <v>7.0246734397677812E-2</v>
      </c>
      <c r="R85">
        <f t="shared" si="33"/>
        <v>0.30217706821480417</v>
      </c>
      <c r="S85">
        <f t="shared" si="34"/>
        <v>7.0246734397677812E-2</v>
      </c>
      <c r="T85" s="27">
        <f t="shared" si="35"/>
        <v>-5.5172520730881915</v>
      </c>
      <c r="U85" s="27">
        <f t="shared" si="36"/>
        <v>-1.8497861199022672</v>
      </c>
      <c r="V85" s="27">
        <f t="shared" si="37"/>
        <v>-1.8092331408683606</v>
      </c>
      <c r="W85" s="27">
        <f t="shared" si="38"/>
        <v>-1.9394619736380718</v>
      </c>
      <c r="X85" s="27">
        <f t="shared" si="39"/>
        <v>-4.0352476199203222</v>
      </c>
      <c r="Y85" s="27">
        <f t="shared" si="40"/>
        <v>-8.3530258452023247</v>
      </c>
      <c r="Z85" s="27">
        <f t="shared" si="41"/>
        <v>-3.3771965824313783</v>
      </c>
      <c r="AA85" s="27">
        <f t="shared" si="42"/>
        <v>-1.3622978052715888</v>
      </c>
      <c r="AB85" s="27">
        <f t="shared" si="43"/>
        <v>-8.4682130091945194</v>
      </c>
      <c r="AC85" s="27">
        <f t="shared" si="44"/>
        <v>-5.5461535304526182</v>
      </c>
      <c r="AD85" s="27">
        <f t="shared" si="45"/>
        <v>-2.5848701228273603</v>
      </c>
      <c r="AE85" s="27">
        <f t="shared" si="46"/>
        <v>-0.83695222704012884</v>
      </c>
      <c r="AF85" s="27">
        <f t="shared" si="47"/>
        <v>-2.5854398254616129</v>
      </c>
      <c r="AG85" t="s">
        <v>515</v>
      </c>
      <c r="AH85">
        <f t="shared" si="48"/>
        <v>13.933236574746012</v>
      </c>
      <c r="AI85">
        <f t="shared" si="49"/>
        <v>25.573294629898413</v>
      </c>
      <c r="AJ85">
        <v>1.9407197664016023</v>
      </c>
      <c r="AK85">
        <v>0.73538370865347402</v>
      </c>
      <c r="AL85">
        <v>30.246734397677798</v>
      </c>
      <c r="AM85">
        <f t="shared" si="50"/>
        <v>30.217706821480416</v>
      </c>
      <c r="AN85">
        <f t="shared" si="51"/>
        <v>7.0246734397677812</v>
      </c>
      <c r="AO85">
        <f t="shared" si="52"/>
        <v>39.506531204644425</v>
      </c>
      <c r="AP85">
        <v>14</v>
      </c>
      <c r="AQ85">
        <v>3</v>
      </c>
      <c r="AR85">
        <v>6</v>
      </c>
      <c r="AS85">
        <v>4</v>
      </c>
      <c r="AT85">
        <v>1</v>
      </c>
      <c r="AU85">
        <v>1</v>
      </c>
      <c r="AV85">
        <v>11.1</v>
      </c>
    </row>
    <row r="86" spans="1:48">
      <c r="A86">
        <v>85</v>
      </c>
      <c r="B86" t="s">
        <v>67</v>
      </c>
      <c r="C86" t="s">
        <v>100</v>
      </c>
      <c r="D86" t="s">
        <v>472</v>
      </c>
      <c r="E86" s="25" t="s">
        <v>479</v>
      </c>
      <c r="F86" s="25" t="s">
        <v>258</v>
      </c>
      <c r="G86" s="27">
        <v>1.647446457990116E-2</v>
      </c>
      <c r="H86">
        <v>0.2306425041186162</v>
      </c>
      <c r="I86">
        <v>0.26359143327841844</v>
      </c>
      <c r="J86">
        <v>0.21416803953871505</v>
      </c>
      <c r="K86">
        <v>0</v>
      </c>
      <c r="L86">
        <v>0</v>
      </c>
      <c r="M86">
        <v>3.8440417353102697E-2</v>
      </c>
      <c r="N86">
        <v>0.12685337726523893</v>
      </c>
      <c r="O86">
        <v>6.0406370126304232E-2</v>
      </c>
      <c r="P86">
        <v>0</v>
      </c>
      <c r="Q86">
        <v>5.4914881933003853E-3</v>
      </c>
      <c r="R86">
        <f t="shared" si="33"/>
        <v>0.22570016474464585</v>
      </c>
      <c r="S86">
        <f t="shared" si="34"/>
        <v>5.4914881933003853E-3</v>
      </c>
      <c r="T86" s="27">
        <f t="shared" si="35"/>
        <v>-3.8844883413644857</v>
      </c>
      <c r="U86" s="27">
        <f t="shared" si="36"/>
        <v>-1.4397938648409816</v>
      </c>
      <c r="V86" s="27">
        <f t="shared" si="37"/>
        <v>-1.278831853254873</v>
      </c>
      <c r="W86" s="27">
        <f t="shared" si="38"/>
        <v>-1.5185074312908535</v>
      </c>
      <c r="X86" s="27">
        <f t="shared" si="39"/>
        <v>-8.2542687700901833</v>
      </c>
      <c r="Y86" s="27">
        <f t="shared" si="40"/>
        <v>-8.3530258452023247</v>
      </c>
      <c r="Z86" s="27">
        <f t="shared" si="41"/>
        <v>-3.1325674868552813</v>
      </c>
      <c r="AA86" s="27">
        <f t="shared" si="42"/>
        <v>-2.0624495897919664</v>
      </c>
      <c r="AB86" s="27">
        <f t="shared" si="43"/>
        <v>-2.8029669357648852</v>
      </c>
      <c r="AC86" s="27">
        <f t="shared" si="44"/>
        <v>-5.5461535304526182</v>
      </c>
      <c r="AD86" s="27">
        <f t="shared" si="45"/>
        <v>-4.5740280689574</v>
      </c>
      <c r="AE86" s="27">
        <f t="shared" si="46"/>
        <v>-1.232751768875979</v>
      </c>
      <c r="AF86" s="27">
        <f t="shared" si="47"/>
        <v>-4.57793019891034</v>
      </c>
      <c r="AG86" t="s">
        <v>515</v>
      </c>
      <c r="AH86">
        <f t="shared" si="48"/>
        <v>21.416803953871504</v>
      </c>
      <c r="AI86">
        <f t="shared" si="49"/>
        <v>12.685337726523894</v>
      </c>
      <c r="AJ86">
        <v>1.3751700032185747</v>
      </c>
      <c r="AK86">
        <v>0.62586684010505045</v>
      </c>
      <c r="AL86">
        <v>51.070840197693578</v>
      </c>
      <c r="AM86">
        <f t="shared" si="50"/>
        <v>22.570016474464584</v>
      </c>
      <c r="AN86">
        <f t="shared" si="51"/>
        <v>0.54914881933003856</v>
      </c>
      <c r="AO86">
        <f t="shared" si="52"/>
        <v>34.102141680395398</v>
      </c>
      <c r="AP86">
        <v>9</v>
      </c>
      <c r="AQ86">
        <v>5</v>
      </c>
      <c r="AR86">
        <v>3</v>
      </c>
      <c r="AS86">
        <v>1</v>
      </c>
      <c r="AT86">
        <v>0</v>
      </c>
      <c r="AU86">
        <v>6</v>
      </c>
      <c r="AV86">
        <v>33.299999999999997</v>
      </c>
    </row>
    <row r="87" spans="1:48">
      <c r="A87">
        <v>86</v>
      </c>
      <c r="B87" t="s">
        <v>284</v>
      </c>
      <c r="C87" t="s">
        <v>100</v>
      </c>
      <c r="D87" t="s">
        <v>472</v>
      </c>
      <c r="E87" s="25" t="s">
        <v>479</v>
      </c>
      <c r="F87" s="25" t="s">
        <v>258</v>
      </c>
      <c r="G87" s="27">
        <v>3.012048192771084E-2</v>
      </c>
      <c r="H87">
        <v>0.20481927710843376</v>
      </c>
      <c r="I87">
        <v>0.39759036144578297</v>
      </c>
      <c r="J87">
        <v>0.15060240963855423</v>
      </c>
      <c r="K87">
        <v>0</v>
      </c>
      <c r="L87">
        <v>0</v>
      </c>
      <c r="M87">
        <v>0</v>
      </c>
      <c r="N87">
        <v>0.21686746987951802</v>
      </c>
      <c r="O87">
        <v>0</v>
      </c>
      <c r="P87">
        <v>0</v>
      </c>
      <c r="Q87">
        <v>0</v>
      </c>
      <c r="R87">
        <f t="shared" si="33"/>
        <v>0.21686746987951802</v>
      </c>
      <c r="S87">
        <f t="shared" si="34"/>
        <v>0</v>
      </c>
      <c r="T87" s="27">
        <f t="shared" si="35"/>
        <v>-3.3737305602076604</v>
      </c>
      <c r="U87" s="27">
        <f t="shared" si="36"/>
        <v>-1.5561391701719482</v>
      </c>
      <c r="V87" s="27">
        <f t="shared" si="37"/>
        <v>-0.87806167532408463</v>
      </c>
      <c r="W87" s="27">
        <f t="shared" si="38"/>
        <v>-1.8636201275746243</v>
      </c>
      <c r="X87" s="27">
        <f t="shared" si="39"/>
        <v>-8.2542687700901833</v>
      </c>
      <c r="Y87" s="27">
        <f t="shared" si="40"/>
        <v>-8.3530258452023247</v>
      </c>
      <c r="Z87" s="27">
        <f t="shared" si="41"/>
        <v>-5.3047963326457452</v>
      </c>
      <c r="AA87" s="27">
        <f t="shared" si="42"/>
        <v>-1.5269854264890068</v>
      </c>
      <c r="AB87" s="27">
        <f t="shared" si="43"/>
        <v>-8.4682130091945194</v>
      </c>
      <c r="AC87" s="27">
        <f t="shared" si="44"/>
        <v>-5.5461535304526182</v>
      </c>
      <c r="AD87" s="27">
        <f t="shared" si="45"/>
        <v>-5.3394593098792118</v>
      </c>
      <c r="AE87" s="27">
        <f t="shared" si="46"/>
        <v>-1.2840155119994727</v>
      </c>
      <c r="AF87" s="27">
        <f t="shared" si="47"/>
        <v>-5.3478215614511262</v>
      </c>
      <c r="AG87" t="s">
        <v>515</v>
      </c>
      <c r="AH87">
        <f t="shared" si="48"/>
        <v>15.060240963855422</v>
      </c>
      <c r="AI87">
        <f t="shared" si="49"/>
        <v>21.686746987951803</v>
      </c>
      <c r="AJ87">
        <v>0.82187242023201512</v>
      </c>
      <c r="AK87">
        <v>0.51065804644120893</v>
      </c>
      <c r="AL87">
        <v>63.253012048192758</v>
      </c>
      <c r="AM87">
        <f t="shared" si="50"/>
        <v>21.686746987951803</v>
      </c>
      <c r="AN87">
        <f t="shared" si="51"/>
        <v>0</v>
      </c>
      <c r="AO87">
        <f t="shared" si="52"/>
        <v>36.746987951807228</v>
      </c>
      <c r="AP87">
        <v>5</v>
      </c>
      <c r="AQ87">
        <v>3</v>
      </c>
      <c r="AR87">
        <v>2</v>
      </c>
      <c r="AS87">
        <v>0</v>
      </c>
      <c r="AT87">
        <v>0</v>
      </c>
      <c r="AU87">
        <v>6</v>
      </c>
      <c r="AV87">
        <v>77.7</v>
      </c>
    </row>
    <row r="88" spans="1:48">
      <c r="A88">
        <v>87</v>
      </c>
      <c r="B88" t="s">
        <v>285</v>
      </c>
      <c r="C88" t="s">
        <v>100</v>
      </c>
      <c r="D88" t="s">
        <v>472</v>
      </c>
      <c r="E88" s="25" t="s">
        <v>479</v>
      </c>
      <c r="F88" s="25" t="s">
        <v>258</v>
      </c>
      <c r="G88" s="27">
        <v>6.7020385367215843E-2</v>
      </c>
      <c r="H88">
        <v>0.22340128455738614</v>
      </c>
      <c r="I88">
        <v>0.25691147724099406</v>
      </c>
      <c r="J88">
        <v>0.16755096341803963</v>
      </c>
      <c r="K88">
        <v>5.5850321139346536E-3</v>
      </c>
      <c r="L88">
        <v>0</v>
      </c>
      <c r="M88">
        <v>0.11170064227869309</v>
      </c>
      <c r="N88">
        <v>0.13404077073443174</v>
      </c>
      <c r="O88">
        <v>0</v>
      </c>
      <c r="P88">
        <v>0</v>
      </c>
      <c r="Q88">
        <v>2.8204412175370001E-2</v>
      </c>
      <c r="R88">
        <f t="shared" si="33"/>
        <v>0.25132644512705948</v>
      </c>
      <c r="S88">
        <f t="shared" si="34"/>
        <v>2.8204412175370001E-2</v>
      </c>
      <c r="T88" s="27">
        <f t="shared" si="35"/>
        <v>-2.6405144767680371</v>
      </c>
      <c r="U88" s="27">
        <f t="shared" si="36"/>
        <v>-1.4710826413387386</v>
      </c>
      <c r="V88" s="27">
        <f t="shared" si="37"/>
        <v>-1.3036035269065034</v>
      </c>
      <c r="W88" s="27">
        <f t="shared" si="38"/>
        <v>-1.759389077583531</v>
      </c>
      <c r="X88" s="27">
        <f t="shared" si="39"/>
        <v>-5.141888399053383</v>
      </c>
      <c r="Y88" s="27">
        <f t="shared" si="40"/>
        <v>-8.3530258452023247</v>
      </c>
      <c r="Z88" s="27">
        <f t="shared" si="41"/>
        <v>-2.1431097543586897</v>
      </c>
      <c r="AA88" s="27">
        <f t="shared" si="42"/>
        <v>-2.0074414410295072</v>
      </c>
      <c r="AB88" s="27">
        <f t="shared" si="43"/>
        <v>-8.4682130091945194</v>
      </c>
      <c r="AC88" s="27">
        <f t="shared" si="44"/>
        <v>-5.5461535304526182</v>
      </c>
      <c r="AD88" s="27">
        <f t="shared" si="45"/>
        <v>-3.4069703667582121</v>
      </c>
      <c r="AE88" s="27">
        <f t="shared" si="46"/>
        <v>-1.0915503749116484</v>
      </c>
      <c r="AF88" s="27">
        <f t="shared" si="47"/>
        <v>-3.4082114858951296</v>
      </c>
      <c r="AG88" t="s">
        <v>515</v>
      </c>
      <c r="AH88">
        <f t="shared" si="48"/>
        <v>16.755096341803963</v>
      </c>
      <c r="AI88">
        <f t="shared" si="49"/>
        <v>13.404077073443174</v>
      </c>
      <c r="AJ88">
        <v>1.452042693515577</v>
      </c>
      <c r="AK88">
        <v>0.60554883692690509</v>
      </c>
      <c r="AL88">
        <v>54.733314716559597</v>
      </c>
      <c r="AM88">
        <f t="shared" si="50"/>
        <v>25.132644512705948</v>
      </c>
      <c r="AN88">
        <f t="shared" si="51"/>
        <v>2.8204412175370002</v>
      </c>
      <c r="AO88">
        <f t="shared" si="52"/>
        <v>30.159173415247139</v>
      </c>
      <c r="AP88">
        <v>11</v>
      </c>
      <c r="AQ88">
        <v>3</v>
      </c>
      <c r="AR88">
        <v>5</v>
      </c>
      <c r="AS88">
        <v>3</v>
      </c>
      <c r="AT88">
        <v>0</v>
      </c>
      <c r="AU88">
        <v>6</v>
      </c>
      <c r="AV88">
        <v>55.5</v>
      </c>
    </row>
    <row r="89" spans="1:48">
      <c r="A89">
        <v>88</v>
      </c>
      <c r="B89" t="s">
        <v>115</v>
      </c>
      <c r="C89" t="s">
        <v>100</v>
      </c>
      <c r="D89" t="s">
        <v>472</v>
      </c>
      <c r="E89" s="25" t="s">
        <v>479</v>
      </c>
      <c r="F89" s="25" t="s">
        <v>258</v>
      </c>
      <c r="G89" s="27">
        <v>2.2844089091947458E-2</v>
      </c>
      <c r="H89">
        <v>0.15990862364363226</v>
      </c>
      <c r="I89">
        <v>0.28555111364934316</v>
      </c>
      <c r="J89">
        <v>0.23986293546544826</v>
      </c>
      <c r="K89">
        <v>0</v>
      </c>
      <c r="L89">
        <v>0</v>
      </c>
      <c r="M89">
        <v>0.12621359223300976</v>
      </c>
      <c r="N89">
        <v>0.12564249000571104</v>
      </c>
      <c r="O89">
        <v>0</v>
      </c>
      <c r="P89">
        <v>0</v>
      </c>
      <c r="Q89">
        <v>3.9977155910908051E-2</v>
      </c>
      <c r="R89">
        <f t="shared" si="33"/>
        <v>0.2518560822387208</v>
      </c>
      <c r="S89">
        <f t="shared" si="34"/>
        <v>3.9977155910908051E-2</v>
      </c>
      <c r="T89" s="27">
        <f t="shared" si="35"/>
        <v>-3.6136057271686952</v>
      </c>
      <c r="U89" s="27">
        <f t="shared" si="36"/>
        <v>-1.7975009183486914</v>
      </c>
      <c r="V89" s="27">
        <f t="shared" si="37"/>
        <v>-1.2014125695357529</v>
      </c>
      <c r="W89" s="27">
        <f t="shared" si="38"/>
        <v>-1.406916426436944</v>
      </c>
      <c r="X89" s="27">
        <f t="shared" si="39"/>
        <v>-8.2542687700901833</v>
      </c>
      <c r="Y89" s="27">
        <f t="shared" si="40"/>
        <v>-8.3530258452023247</v>
      </c>
      <c r="Z89" s="27">
        <f t="shared" si="41"/>
        <v>-2.0257507679674669</v>
      </c>
      <c r="AA89" s="27">
        <f t="shared" si="42"/>
        <v>-2.0720222926501757</v>
      </c>
      <c r="AB89" s="27">
        <f t="shared" si="43"/>
        <v>-8.4682130091945194</v>
      </c>
      <c r="AC89" s="27">
        <f t="shared" si="44"/>
        <v>-5.5461535304526182</v>
      </c>
      <c r="AD89" s="27">
        <f t="shared" si="45"/>
        <v>-3.1016609741206653</v>
      </c>
      <c r="AE89" s="27">
        <f t="shared" si="46"/>
        <v>-1.0887375407483508</v>
      </c>
      <c r="AF89" s="27">
        <f t="shared" si="47"/>
        <v>-3.102586506805816</v>
      </c>
      <c r="AG89" t="s">
        <v>515</v>
      </c>
      <c r="AH89">
        <f t="shared" si="48"/>
        <v>23.986293546544825</v>
      </c>
      <c r="AI89">
        <f t="shared" si="49"/>
        <v>12.564249000571104</v>
      </c>
      <c r="AJ89">
        <v>1.5247040638435092</v>
      </c>
      <c r="AK89">
        <v>0.61358605321193427</v>
      </c>
      <c r="AL89">
        <v>46.830382638492281</v>
      </c>
      <c r="AM89">
        <f t="shared" si="50"/>
        <v>25.18560822387208</v>
      </c>
      <c r="AN89">
        <f t="shared" si="51"/>
        <v>3.9977155910908051</v>
      </c>
      <c r="AO89">
        <f t="shared" si="52"/>
        <v>36.550542547115931</v>
      </c>
      <c r="AP89">
        <v>12</v>
      </c>
      <c r="AQ89">
        <v>3</v>
      </c>
      <c r="AR89">
        <v>5</v>
      </c>
      <c r="AS89">
        <v>4</v>
      </c>
      <c r="AT89">
        <v>0</v>
      </c>
      <c r="AU89">
        <v>7</v>
      </c>
      <c r="AV89">
        <v>44.4</v>
      </c>
    </row>
    <row r="90" spans="1:48">
      <c r="A90">
        <v>89</v>
      </c>
      <c r="B90" t="s">
        <v>116</v>
      </c>
      <c r="C90" t="s">
        <v>100</v>
      </c>
      <c r="D90" t="s">
        <v>472</v>
      </c>
      <c r="E90" s="25" t="s">
        <v>479</v>
      </c>
      <c r="F90" s="25" t="s">
        <v>258</v>
      </c>
      <c r="G90" s="27">
        <v>6.8728522336769751E-2</v>
      </c>
      <c r="H90">
        <v>0.18744142455482665</v>
      </c>
      <c r="I90">
        <v>0.21243361449547021</v>
      </c>
      <c r="J90">
        <v>0.20649796938456733</v>
      </c>
      <c r="K90">
        <v>0</v>
      </c>
      <c r="L90">
        <v>0</v>
      </c>
      <c r="M90">
        <v>5.6232427366447985E-2</v>
      </c>
      <c r="N90">
        <v>0.2499218994064355</v>
      </c>
      <c r="O90">
        <v>0</v>
      </c>
      <c r="P90">
        <v>0</v>
      </c>
      <c r="Q90">
        <v>1.8744142455482664E-2</v>
      </c>
      <c r="R90">
        <f t="shared" si="33"/>
        <v>0.30615432677288346</v>
      </c>
      <c r="S90">
        <f t="shared" si="34"/>
        <v>1.8744142455482664E-2</v>
      </c>
      <c r="T90" s="27">
        <f t="shared" si="35"/>
        <v>-2.6167403355484131</v>
      </c>
      <c r="U90" s="27">
        <f t="shared" si="36"/>
        <v>-1.6427838579992837</v>
      </c>
      <c r="V90" s="27">
        <f t="shared" si="37"/>
        <v>-1.4860782030971276</v>
      </c>
      <c r="W90" s="27">
        <f t="shared" si="38"/>
        <v>-1.5543738935191846</v>
      </c>
      <c r="X90" s="27">
        <f t="shared" si="39"/>
        <v>-8.2542687700901833</v>
      </c>
      <c r="Y90" s="27">
        <f t="shared" si="40"/>
        <v>-8.3530258452023247</v>
      </c>
      <c r="Z90" s="27">
        <f t="shared" si="41"/>
        <v>-2.7888063948061301</v>
      </c>
      <c r="AA90" s="27">
        <f t="shared" si="42"/>
        <v>-1.3852627849033017</v>
      </c>
      <c r="AB90" s="27">
        <f t="shared" si="43"/>
        <v>-8.4682130091945194</v>
      </c>
      <c r="AC90" s="27">
        <f t="shared" si="44"/>
        <v>-5.5461535304526182</v>
      </c>
      <c r="AD90" s="27">
        <f t="shared" si="45"/>
        <v>-3.7450765433834357</v>
      </c>
      <c r="AE90" s="27">
        <f t="shared" si="46"/>
        <v>-0.81816025222980993</v>
      </c>
      <c r="AF90" s="27">
        <f t="shared" si="47"/>
        <v>-3.7468007520635664</v>
      </c>
      <c r="AG90" t="s">
        <v>515</v>
      </c>
      <c r="AH90">
        <f t="shared" si="48"/>
        <v>20.649796938456731</v>
      </c>
      <c r="AI90">
        <f t="shared" si="49"/>
        <v>24.992189940643549</v>
      </c>
      <c r="AJ90">
        <v>1.2045674713313053</v>
      </c>
      <c r="AK90">
        <v>0.5482222817622262</v>
      </c>
      <c r="AL90">
        <v>46.860356138706663</v>
      </c>
      <c r="AM90">
        <f t="shared" si="50"/>
        <v>30.615432677288346</v>
      </c>
      <c r="AN90">
        <f t="shared" si="51"/>
        <v>1.8744142455482664</v>
      </c>
      <c r="AO90">
        <f t="shared" si="52"/>
        <v>45.64198687910028</v>
      </c>
      <c r="AP90">
        <v>9</v>
      </c>
      <c r="AQ90">
        <v>4</v>
      </c>
      <c r="AR90">
        <v>3</v>
      </c>
      <c r="AS90">
        <v>2</v>
      </c>
      <c r="AT90">
        <v>0</v>
      </c>
      <c r="AU90">
        <v>5</v>
      </c>
      <c r="AV90">
        <v>33.299999999999997</v>
      </c>
    </row>
    <row r="91" spans="1:48">
      <c r="A91">
        <v>90</v>
      </c>
      <c r="B91" t="s">
        <v>117</v>
      </c>
      <c r="C91" t="s">
        <v>100</v>
      </c>
      <c r="D91" t="s">
        <v>472</v>
      </c>
      <c r="E91" s="25" t="s">
        <v>479</v>
      </c>
      <c r="F91" s="25" t="s">
        <v>258</v>
      </c>
      <c r="G91" s="27">
        <v>3.3333333333333333E-2</v>
      </c>
      <c r="H91">
        <v>0.37777777777777777</v>
      </c>
      <c r="I91">
        <v>6.6666666666666666E-2</v>
      </c>
      <c r="J91">
        <v>0.27777777777777773</v>
      </c>
      <c r="K91">
        <v>2.7777777777777776E-2</v>
      </c>
      <c r="L91">
        <v>0</v>
      </c>
      <c r="M91">
        <v>1.1111111111111112E-2</v>
      </c>
      <c r="N91">
        <v>8.3333333333333343E-2</v>
      </c>
      <c r="O91">
        <v>0.12222222222222223</v>
      </c>
      <c r="P91">
        <v>0</v>
      </c>
      <c r="Q91">
        <v>0</v>
      </c>
      <c r="R91">
        <f t="shared" si="33"/>
        <v>0.24444444444444446</v>
      </c>
      <c r="S91">
        <f t="shared" si="34"/>
        <v>0</v>
      </c>
      <c r="T91" s="27">
        <f t="shared" si="35"/>
        <v>-3.2837306230809755</v>
      </c>
      <c r="U91" s="27">
        <f t="shared" si="36"/>
        <v>-0.95295997752733297</v>
      </c>
      <c r="V91" s="27">
        <f t="shared" si="37"/>
        <v>-2.5464744375630644</v>
      </c>
      <c r="W91" s="27">
        <f t="shared" si="38"/>
        <v>-1.2620433583523232</v>
      </c>
      <c r="X91" s="27">
        <f t="shared" si="39"/>
        <v>-3.5739322862461962</v>
      </c>
      <c r="Y91" s="27">
        <f t="shared" si="40"/>
        <v>-8.3530258452023247</v>
      </c>
      <c r="Z91" s="27">
        <f t="shared" si="41"/>
        <v>-4.1268042696108216</v>
      </c>
      <c r="AA91" s="27">
        <f t="shared" si="42"/>
        <v>-2.4816113768914612</v>
      </c>
      <c r="AB91" s="27">
        <f t="shared" si="43"/>
        <v>-2.0999585743522484</v>
      </c>
      <c r="AC91" s="27">
        <f t="shared" si="44"/>
        <v>-5.5461535304526182</v>
      </c>
      <c r="AD91" s="27">
        <f t="shared" si="45"/>
        <v>-5.3394593098792118</v>
      </c>
      <c r="AE91" s="27">
        <f t="shared" si="46"/>
        <v>-1.1284652518177909</v>
      </c>
      <c r="AF91" s="27">
        <f t="shared" si="47"/>
        <v>-5.3478215614511262</v>
      </c>
      <c r="AG91" t="s">
        <v>515</v>
      </c>
      <c r="AH91">
        <f t="shared" si="48"/>
        <v>27.777777777777775</v>
      </c>
      <c r="AI91">
        <f t="shared" si="49"/>
        <v>8.3333333333333339</v>
      </c>
      <c r="AJ91">
        <v>1.5440074388457643</v>
      </c>
      <c r="AK91">
        <v>0.64390111459867483</v>
      </c>
      <c r="AL91">
        <v>47.777777777777771</v>
      </c>
      <c r="AM91">
        <f t="shared" si="50"/>
        <v>24.444444444444446</v>
      </c>
      <c r="AN91">
        <f t="shared" si="51"/>
        <v>0</v>
      </c>
      <c r="AO91">
        <f t="shared" si="52"/>
        <v>36.111111111111107</v>
      </c>
      <c r="AP91">
        <v>11</v>
      </c>
      <c r="AQ91">
        <v>6</v>
      </c>
      <c r="AR91">
        <v>5</v>
      </c>
      <c r="AS91">
        <v>0</v>
      </c>
      <c r="AT91">
        <v>0</v>
      </c>
      <c r="AU91">
        <v>5</v>
      </c>
      <c r="AV91">
        <v>55.5</v>
      </c>
    </row>
    <row r="92" spans="1:48">
      <c r="A92">
        <v>91</v>
      </c>
      <c r="B92" t="s">
        <v>243</v>
      </c>
      <c r="C92" t="s">
        <v>100</v>
      </c>
      <c r="D92" t="s">
        <v>244</v>
      </c>
      <c r="E92" s="25" t="s">
        <v>357</v>
      </c>
      <c r="F92" s="25" t="s">
        <v>258</v>
      </c>
      <c r="G92" s="27">
        <v>0</v>
      </c>
      <c r="H92">
        <v>0.11337939698492468</v>
      </c>
      <c r="I92">
        <v>4.3969849246231152E-2</v>
      </c>
      <c r="J92">
        <v>0.13819095477386939</v>
      </c>
      <c r="K92">
        <v>5.0565326633165826E-2</v>
      </c>
      <c r="L92">
        <v>0.18844221105527639</v>
      </c>
      <c r="M92">
        <v>6.2814070351758788E-2</v>
      </c>
      <c r="N92">
        <v>1.2876884422110553E-2</v>
      </c>
      <c r="O92">
        <v>0.16331658291457296</v>
      </c>
      <c r="P92">
        <v>1.884422110552764E-2</v>
      </c>
      <c r="Q92">
        <v>0.12594221105527637</v>
      </c>
      <c r="R92">
        <f t="shared" si="33"/>
        <v>0.47801507537688448</v>
      </c>
      <c r="S92">
        <f t="shared" si="34"/>
        <v>0.144786432160804</v>
      </c>
      <c r="T92" s="27">
        <f t="shared" si="35"/>
        <v>-5.5172520730881915</v>
      </c>
      <c r="U92" s="27">
        <f t="shared" si="36"/>
        <v>-2.1296376215869457</v>
      </c>
      <c r="V92" s="27">
        <f t="shared" si="37"/>
        <v>-2.8934241296877374</v>
      </c>
      <c r="W92" s="27">
        <f t="shared" si="38"/>
        <v>-1.9474733002215325</v>
      </c>
      <c r="X92" s="27">
        <f t="shared" si="39"/>
        <v>-2.9790851402044742</v>
      </c>
      <c r="Y92" s="27">
        <f t="shared" si="40"/>
        <v>-1.6674240675186844</v>
      </c>
      <c r="Z92" s="27">
        <f t="shared" si="41"/>
        <v>-2.6865875940897115</v>
      </c>
      <c r="AA92" s="27">
        <f t="shared" si="42"/>
        <v>-4.3326792183565717</v>
      </c>
      <c r="AB92" s="27">
        <f t="shared" si="43"/>
        <v>-1.8105288492843945</v>
      </c>
      <c r="AC92" s="27">
        <f t="shared" si="44"/>
        <v>-3.7800604052133826</v>
      </c>
      <c r="AD92" s="27">
        <f t="shared" si="45"/>
        <v>-2.0292939074684404</v>
      </c>
      <c r="AE92" s="27">
        <f t="shared" si="46"/>
        <v>-8.7996436993762167E-2</v>
      </c>
      <c r="AF92" s="27">
        <f t="shared" si="47"/>
        <v>-1.8948155266990367</v>
      </c>
      <c r="AG92" t="s">
        <v>515</v>
      </c>
      <c r="AH92">
        <f t="shared" si="48"/>
        <v>13.81909547738694</v>
      </c>
      <c r="AI92">
        <f t="shared" si="49"/>
        <v>1.2876884422110553</v>
      </c>
      <c r="AJ92">
        <v>2.1256365443739886</v>
      </c>
      <c r="AK92">
        <v>0.76666132532517661</v>
      </c>
      <c r="AL92">
        <v>15.734924623115582</v>
      </c>
      <c r="AM92">
        <f t="shared" si="50"/>
        <v>47.801507537688451</v>
      </c>
      <c r="AN92">
        <f t="shared" si="51"/>
        <v>14.4786432160804</v>
      </c>
      <c r="AO92">
        <f t="shared" si="52"/>
        <v>15.106783919597994</v>
      </c>
      <c r="AP92">
        <v>16</v>
      </c>
      <c r="AQ92">
        <v>2</v>
      </c>
      <c r="AR92">
        <v>7</v>
      </c>
      <c r="AS92">
        <v>7</v>
      </c>
      <c r="AT92">
        <v>0</v>
      </c>
      <c r="AU92">
        <v>2</v>
      </c>
      <c r="AV92">
        <v>0</v>
      </c>
    </row>
    <row r="93" spans="1:48">
      <c r="A93">
        <v>92</v>
      </c>
      <c r="B93" t="s">
        <v>245</v>
      </c>
      <c r="C93" t="s">
        <v>100</v>
      </c>
      <c r="D93" t="s">
        <v>244</v>
      </c>
      <c r="E93" s="25" t="s">
        <v>357</v>
      </c>
      <c r="F93" s="25" t="s">
        <v>258</v>
      </c>
      <c r="G93" s="27">
        <v>0</v>
      </c>
      <c r="H93">
        <v>0.11280185246443937</v>
      </c>
      <c r="I93">
        <v>3.9695666556400937E-2</v>
      </c>
      <c r="J93">
        <v>0.15216672179953694</v>
      </c>
      <c r="K93">
        <v>3.3079722130334117E-2</v>
      </c>
      <c r="L93">
        <v>0.21171022163413836</v>
      </c>
      <c r="M93">
        <v>7.9391333112801873E-2</v>
      </c>
      <c r="N93">
        <v>1.9847833278200472E-2</v>
      </c>
      <c r="O93">
        <v>0.20509427720807158</v>
      </c>
      <c r="P93">
        <v>1.3231888852133647E-2</v>
      </c>
      <c r="Q93">
        <v>8.6668871981475382E-2</v>
      </c>
      <c r="R93">
        <f t="shared" si="33"/>
        <v>0.54912338736354638</v>
      </c>
      <c r="S93">
        <f t="shared" si="34"/>
        <v>9.9900760833609034E-2</v>
      </c>
      <c r="T93" s="27">
        <f t="shared" si="35"/>
        <v>-5.5172520730881915</v>
      </c>
      <c r="U93" s="27">
        <f t="shared" si="36"/>
        <v>-2.1345377641943259</v>
      </c>
      <c r="V93" s="27">
        <f t="shared" si="37"/>
        <v>-2.9747182241530652</v>
      </c>
      <c r="W93" s="27">
        <f t="shared" si="38"/>
        <v>-1.8535326269540202</v>
      </c>
      <c r="X93" s="27">
        <f t="shared" si="39"/>
        <v>-3.4007345276254699</v>
      </c>
      <c r="Y93" s="27">
        <f t="shared" si="40"/>
        <v>-1.5511256940308926</v>
      </c>
      <c r="Z93" s="27">
        <f t="shared" si="41"/>
        <v>-2.4676350227647239</v>
      </c>
      <c r="AA93" s="27">
        <f t="shared" si="42"/>
        <v>-3.9067827088767118</v>
      </c>
      <c r="AB93" s="27">
        <f t="shared" si="43"/>
        <v>-1.5829980692588066</v>
      </c>
      <c r="AC93" s="27">
        <f t="shared" si="44"/>
        <v>-4.0636339969294246</v>
      </c>
      <c r="AD93" s="27">
        <f t="shared" si="45"/>
        <v>-2.3868335262210132</v>
      </c>
      <c r="AE93" s="27">
        <f t="shared" si="46"/>
        <v>0.19712944965405724</v>
      </c>
      <c r="AF93" s="27">
        <f t="shared" si="47"/>
        <v>-2.2520382252858466</v>
      </c>
      <c r="AG93" t="s">
        <v>515</v>
      </c>
      <c r="AH93">
        <f t="shared" si="48"/>
        <v>15.216672179953694</v>
      </c>
      <c r="AI93">
        <f t="shared" si="49"/>
        <v>1.9847833278200473</v>
      </c>
      <c r="AJ93">
        <v>1.9727306264673639</v>
      </c>
      <c r="AK93">
        <v>0.74751336559822412</v>
      </c>
      <c r="AL93">
        <v>15.24975190208403</v>
      </c>
      <c r="AM93">
        <f t="shared" si="50"/>
        <v>54.912338736354641</v>
      </c>
      <c r="AN93">
        <f t="shared" si="51"/>
        <v>9.9900760833609041</v>
      </c>
      <c r="AO93">
        <f t="shared" si="52"/>
        <v>17.201455507773741</v>
      </c>
      <c r="AP93">
        <v>14</v>
      </c>
      <c r="AQ93">
        <v>1</v>
      </c>
      <c r="AR93">
        <v>8</v>
      </c>
      <c r="AS93">
        <v>5</v>
      </c>
      <c r="AT93">
        <v>0</v>
      </c>
      <c r="AU93">
        <v>3</v>
      </c>
      <c r="AV93">
        <v>0</v>
      </c>
    </row>
    <row r="94" spans="1:48">
      <c r="A94">
        <v>93</v>
      </c>
      <c r="B94" t="s">
        <v>68</v>
      </c>
      <c r="C94" t="s">
        <v>100</v>
      </c>
      <c r="D94" t="s">
        <v>244</v>
      </c>
      <c r="E94" s="25" t="s">
        <v>357</v>
      </c>
      <c r="F94" s="25" t="s">
        <v>258</v>
      </c>
      <c r="G94" s="27">
        <v>0</v>
      </c>
      <c r="H94">
        <v>0.1142041399000714</v>
      </c>
      <c r="I94">
        <v>2.8551034975017847E-2</v>
      </c>
      <c r="J94">
        <v>0.18558172733761602</v>
      </c>
      <c r="K94">
        <v>1.4275517487508924E-2</v>
      </c>
      <c r="L94">
        <v>2.1413276231263385E-2</v>
      </c>
      <c r="M94">
        <v>0.27837259100642398</v>
      </c>
      <c r="N94">
        <v>7.1377587437544618E-3</v>
      </c>
      <c r="O94">
        <v>0</v>
      </c>
      <c r="P94">
        <v>0</v>
      </c>
      <c r="Q94">
        <v>0.13633119200571023</v>
      </c>
      <c r="R94">
        <f t="shared" si="33"/>
        <v>0.32119914346895073</v>
      </c>
      <c r="S94">
        <f t="shared" si="34"/>
        <v>0.13633119200571023</v>
      </c>
      <c r="T94" s="27">
        <f t="shared" si="35"/>
        <v>-5.5172520730881915</v>
      </c>
      <c r="U94" s="27">
        <f t="shared" si="36"/>
        <v>-2.1226814381542956</v>
      </c>
      <c r="V94" s="27">
        <f t="shared" si="37"/>
        <v>-3.2241834060488799</v>
      </c>
      <c r="W94" s="27">
        <f t="shared" si="38"/>
        <v>-1.659247531900518</v>
      </c>
      <c r="X94" s="27">
        <f t="shared" si="39"/>
        <v>-4.2308910324052871</v>
      </c>
      <c r="Y94" s="27">
        <f t="shared" si="40"/>
        <v>-3.8325597986445645</v>
      </c>
      <c r="Z94" s="27">
        <f t="shared" si="41"/>
        <v>-1.2544122131608453</v>
      </c>
      <c r="AA94" s="27">
        <f t="shared" si="42"/>
        <v>-4.9073956119676305</v>
      </c>
      <c r="AB94" s="27">
        <f t="shared" si="43"/>
        <v>-8.4682130091945194</v>
      </c>
      <c r="AC94" s="27">
        <f t="shared" si="44"/>
        <v>-5.5461535304526182</v>
      </c>
      <c r="AD94" s="27">
        <f t="shared" si="45"/>
        <v>-1.952753244972472</v>
      </c>
      <c r="AE94" s="27">
        <f t="shared" si="46"/>
        <v>-0.74826647978102501</v>
      </c>
      <c r="AF94" s="27">
        <f t="shared" si="47"/>
        <v>-1.9530788937517203</v>
      </c>
      <c r="AG94" t="s">
        <v>515</v>
      </c>
      <c r="AH94">
        <f t="shared" si="48"/>
        <v>18.558172733761602</v>
      </c>
      <c r="AI94">
        <f t="shared" si="49"/>
        <v>0.71377587437544621</v>
      </c>
      <c r="AJ94">
        <v>1.8112119541656013</v>
      </c>
      <c r="AK94">
        <v>0.66882510280954743</v>
      </c>
      <c r="AL94">
        <v>14.275517487508926</v>
      </c>
      <c r="AM94">
        <f t="shared" si="50"/>
        <v>32.119914346895072</v>
      </c>
      <c r="AN94">
        <f t="shared" si="51"/>
        <v>13.633119200571024</v>
      </c>
      <c r="AO94">
        <f t="shared" si="52"/>
        <v>19.271948608137048</v>
      </c>
      <c r="AP94">
        <v>15</v>
      </c>
      <c r="AQ94">
        <v>4</v>
      </c>
      <c r="AR94">
        <v>7</v>
      </c>
      <c r="AS94">
        <v>4</v>
      </c>
      <c r="AT94">
        <v>0</v>
      </c>
      <c r="AU94">
        <v>5</v>
      </c>
      <c r="AV94">
        <v>11.1</v>
      </c>
    </row>
    <row r="95" spans="1:48">
      <c r="A95">
        <v>94</v>
      </c>
      <c r="B95" t="s">
        <v>218</v>
      </c>
      <c r="C95" t="s">
        <v>100</v>
      </c>
      <c r="D95" t="s">
        <v>244</v>
      </c>
      <c r="E95" s="25" t="s">
        <v>357</v>
      </c>
      <c r="F95" s="25" t="s">
        <v>258</v>
      </c>
      <c r="G95" s="27">
        <v>0</v>
      </c>
      <c r="H95">
        <v>0.30093289196509171</v>
      </c>
      <c r="I95">
        <v>0</v>
      </c>
      <c r="J95">
        <v>0.22870899789346974</v>
      </c>
      <c r="K95">
        <v>8.4261209750225691E-2</v>
      </c>
      <c r="L95">
        <v>6.0186578393018357E-3</v>
      </c>
      <c r="M95">
        <v>0.12067408967800181</v>
      </c>
      <c r="N95">
        <v>6.0186578393018357E-3</v>
      </c>
      <c r="O95">
        <v>0</v>
      </c>
      <c r="P95">
        <v>6.0186578393018357E-3</v>
      </c>
      <c r="Q95">
        <v>6.0788444176948536E-2</v>
      </c>
      <c r="R95">
        <f t="shared" si="33"/>
        <v>0.21697261510683116</v>
      </c>
      <c r="S95">
        <f t="shared" si="34"/>
        <v>6.6807102016250369E-2</v>
      </c>
      <c r="T95" s="27">
        <f t="shared" si="35"/>
        <v>-5.5172520730881915</v>
      </c>
      <c r="U95" s="27">
        <f t="shared" si="36"/>
        <v>-1.1779820425169563</v>
      </c>
      <c r="V95" s="27">
        <f t="shared" si="37"/>
        <v>-4.517169080968622</v>
      </c>
      <c r="W95" s="27">
        <f t="shared" si="38"/>
        <v>-1.4538415684461625</v>
      </c>
      <c r="X95" s="27">
        <f t="shared" si="39"/>
        <v>-2.4704679615953964</v>
      </c>
      <c r="Y95" s="27">
        <f t="shared" si="40"/>
        <v>-5.0742515396336856</v>
      </c>
      <c r="Z95" s="27">
        <f t="shared" si="41"/>
        <v>-2.0689393374512357</v>
      </c>
      <c r="AA95" s="27">
        <f t="shared" si="42"/>
        <v>-5.0716077935158763</v>
      </c>
      <c r="AB95" s="27">
        <f t="shared" si="43"/>
        <v>-8.4682130091945194</v>
      </c>
      <c r="AC95" s="27">
        <f t="shared" si="44"/>
        <v>-4.6107221940723262</v>
      </c>
      <c r="AD95" s="27">
        <f t="shared" si="45"/>
        <v>-2.71967916534489</v>
      </c>
      <c r="AE95" s="27">
        <f t="shared" si="46"/>
        <v>-1.2833965217875016</v>
      </c>
      <c r="AF95" s="27">
        <f t="shared" si="47"/>
        <v>-2.6324159859323109</v>
      </c>
      <c r="AG95" t="s">
        <v>515</v>
      </c>
      <c r="AH95">
        <f t="shared" si="48"/>
        <v>22.870899789346975</v>
      </c>
      <c r="AI95">
        <f t="shared" si="49"/>
        <v>0.60186578393018353</v>
      </c>
      <c r="AJ95">
        <v>2.2192654057813948</v>
      </c>
      <c r="AK95">
        <v>0.74080899196928784</v>
      </c>
      <c r="AL95">
        <v>30.093289196509172</v>
      </c>
      <c r="AM95">
        <f t="shared" si="50"/>
        <v>21.697261510683116</v>
      </c>
      <c r="AN95">
        <f t="shared" si="51"/>
        <v>6.680710201625037</v>
      </c>
      <c r="AO95">
        <f t="shared" si="52"/>
        <v>23.472765573277158</v>
      </c>
      <c r="AP95">
        <v>20</v>
      </c>
      <c r="AQ95">
        <v>4</v>
      </c>
      <c r="AR95">
        <v>8</v>
      </c>
      <c r="AS95">
        <v>7</v>
      </c>
      <c r="AT95">
        <v>1</v>
      </c>
      <c r="AU95">
        <v>3</v>
      </c>
      <c r="AV95">
        <v>22.2</v>
      </c>
    </row>
    <row r="96" spans="1:48">
      <c r="A96">
        <v>95</v>
      </c>
      <c r="B96" t="s">
        <v>104</v>
      </c>
      <c r="C96" t="s">
        <v>100</v>
      </c>
      <c r="D96" t="s">
        <v>244</v>
      </c>
      <c r="E96" s="25" t="s">
        <v>357</v>
      </c>
      <c r="F96" s="25" t="s">
        <v>258</v>
      </c>
      <c r="G96" s="27">
        <v>0</v>
      </c>
      <c r="H96">
        <v>0.50814692074012691</v>
      </c>
      <c r="I96">
        <v>1.6570008285004142E-2</v>
      </c>
      <c r="J96">
        <v>0.15465341066003865</v>
      </c>
      <c r="K96">
        <v>0</v>
      </c>
      <c r="L96">
        <v>5.5233360950013799E-2</v>
      </c>
      <c r="M96">
        <v>6.0756697045015184E-2</v>
      </c>
      <c r="N96">
        <v>2.2093344380005521E-2</v>
      </c>
      <c r="O96">
        <v>3.8663352665009657E-2</v>
      </c>
      <c r="P96">
        <v>5.5233360950013802E-3</v>
      </c>
      <c r="Q96">
        <v>4.4462855564761115E-2</v>
      </c>
      <c r="R96">
        <f t="shared" si="33"/>
        <v>0.17674675504004417</v>
      </c>
      <c r="S96">
        <f t="shared" si="34"/>
        <v>4.9986191659762494E-2</v>
      </c>
      <c r="T96" s="27">
        <f t="shared" si="35"/>
        <v>-5.5172520730881915</v>
      </c>
      <c r="U96" s="27">
        <f t="shared" si="36"/>
        <v>-0.65774249274536634</v>
      </c>
      <c r="V96" s="27">
        <f t="shared" si="37"/>
        <v>-3.5873396139063312</v>
      </c>
      <c r="W96" s="27">
        <f t="shared" si="38"/>
        <v>-1.8377033144921171</v>
      </c>
      <c r="X96" s="27">
        <f t="shared" si="39"/>
        <v>-8.2542687700901833</v>
      </c>
      <c r="Y96" s="27">
        <f t="shared" si="40"/>
        <v>-2.8916818849889379</v>
      </c>
      <c r="Z96" s="27">
        <f t="shared" si="41"/>
        <v>-2.7174332838546151</v>
      </c>
      <c r="AA96" s="27">
        <f t="shared" si="42"/>
        <v>-3.8008760433861912</v>
      </c>
      <c r="AB96" s="27">
        <f t="shared" si="43"/>
        <v>-3.2472280221932852</v>
      </c>
      <c r="AC96" s="27">
        <f t="shared" si="44"/>
        <v>-4.662019490091545</v>
      </c>
      <c r="AD96" s="27">
        <f t="shared" si="45"/>
        <v>-3.0061163985136439</v>
      </c>
      <c r="AE96" s="27">
        <f t="shared" si="46"/>
        <v>-1.5385459173243541</v>
      </c>
      <c r="AF96" s="27">
        <f t="shared" si="47"/>
        <v>-2.9005344895994165</v>
      </c>
      <c r="AG96" t="s">
        <v>515</v>
      </c>
      <c r="AH96">
        <f t="shared" si="48"/>
        <v>15.465341066003866</v>
      </c>
      <c r="AI96">
        <f t="shared" si="49"/>
        <v>2.209334438000552</v>
      </c>
      <c r="AJ96">
        <v>2.3139158285878034</v>
      </c>
      <c r="AK96">
        <v>0.81671076180766822</v>
      </c>
      <c r="AL96">
        <v>52.471692902513098</v>
      </c>
      <c r="AM96">
        <f t="shared" si="50"/>
        <v>17.674675504004416</v>
      </c>
      <c r="AN96">
        <f t="shared" si="51"/>
        <v>4.9986191659762493</v>
      </c>
      <c r="AO96">
        <f t="shared" si="52"/>
        <v>17.674675504004419</v>
      </c>
      <c r="AP96">
        <v>17</v>
      </c>
      <c r="AQ96">
        <v>2</v>
      </c>
      <c r="AR96">
        <v>8</v>
      </c>
      <c r="AS96">
        <v>7</v>
      </c>
      <c r="AT96">
        <v>0</v>
      </c>
      <c r="AU96">
        <v>6</v>
      </c>
      <c r="AV96">
        <v>11.1</v>
      </c>
    </row>
    <row r="97" spans="1:68">
      <c r="A97">
        <v>96</v>
      </c>
      <c r="B97" t="s">
        <v>69</v>
      </c>
      <c r="C97" t="s">
        <v>100</v>
      </c>
      <c r="D97" t="s">
        <v>244</v>
      </c>
      <c r="E97" s="25" t="s">
        <v>357</v>
      </c>
      <c r="F97" s="25" t="s">
        <v>258</v>
      </c>
      <c r="G97" s="27">
        <v>0</v>
      </c>
      <c r="H97">
        <v>0.30978260869565216</v>
      </c>
      <c r="I97">
        <v>2.7173913043478264E-2</v>
      </c>
      <c r="J97">
        <v>0.35326086956521741</v>
      </c>
      <c r="K97">
        <v>1.0869565217391306E-2</v>
      </c>
      <c r="L97">
        <v>3.2608695652173912E-2</v>
      </c>
      <c r="M97">
        <v>3.8043478260869575E-2</v>
      </c>
      <c r="N97">
        <v>1.630434782608696E-2</v>
      </c>
      <c r="O97">
        <v>5.4347826086956527E-2</v>
      </c>
      <c r="P97">
        <v>1.630434782608696E-2</v>
      </c>
      <c r="Q97">
        <v>2.7173913043478264E-2</v>
      </c>
      <c r="R97">
        <f t="shared" si="33"/>
        <v>0.15217391304347827</v>
      </c>
      <c r="S97">
        <f t="shared" si="34"/>
        <v>4.3478260869565223E-2</v>
      </c>
      <c r="T97" s="27">
        <f t="shared" si="35"/>
        <v>-5.5172520730881915</v>
      </c>
      <c r="U97" s="27">
        <f t="shared" si="36"/>
        <v>-1.1493651527449273</v>
      </c>
      <c r="V97" s="27">
        <f t="shared" si="37"/>
        <v>-3.2598173982434542</v>
      </c>
      <c r="W97" s="27">
        <f t="shared" si="38"/>
        <v>-1.0239519307137095</v>
      </c>
      <c r="X97" s="27">
        <f t="shared" si="39"/>
        <v>-4.497880332521988</v>
      </c>
      <c r="Y97" s="27">
        <f t="shared" si="40"/>
        <v>-3.4157329014107911</v>
      </c>
      <c r="Z97" s="27">
        <f t="shared" si="41"/>
        <v>-3.1417611640674625</v>
      </c>
      <c r="AA97" s="27">
        <f t="shared" si="42"/>
        <v>-4.1007247237415783</v>
      </c>
      <c r="AB97" s="27">
        <f t="shared" si="43"/>
        <v>-2.9082721967499641</v>
      </c>
      <c r="AC97" s="27">
        <f t="shared" si="44"/>
        <v>-3.8985535483099074</v>
      </c>
      <c r="AD97" s="27">
        <f t="shared" si="45"/>
        <v>-3.4387200806224874</v>
      </c>
      <c r="AE97" s="27">
        <f t="shared" si="46"/>
        <v>-1.7176514970743331</v>
      </c>
      <c r="AF97" s="27">
        <f t="shared" si="47"/>
        <v>-3.0271819379224727</v>
      </c>
      <c r="AG97" t="s">
        <v>515</v>
      </c>
      <c r="AH97">
        <f t="shared" si="48"/>
        <v>35.326086956521742</v>
      </c>
      <c r="AI97">
        <f t="shared" si="49"/>
        <v>1.630434782608696</v>
      </c>
      <c r="AJ97">
        <v>1.9745438763464229</v>
      </c>
      <c r="AK97">
        <v>0.64855619123730646</v>
      </c>
      <c r="AL97">
        <v>33.695652173913047</v>
      </c>
      <c r="AM97">
        <f t="shared" si="50"/>
        <v>15.217391304347828</v>
      </c>
      <c r="AN97">
        <f t="shared" si="51"/>
        <v>4.3478260869565224</v>
      </c>
      <c r="AO97">
        <f t="shared" si="52"/>
        <v>36.956521739130437</v>
      </c>
      <c r="AP97">
        <v>21</v>
      </c>
      <c r="AQ97">
        <v>5</v>
      </c>
      <c r="AR97">
        <v>11</v>
      </c>
      <c r="AS97">
        <v>5</v>
      </c>
      <c r="AT97">
        <v>0</v>
      </c>
      <c r="AU97">
        <v>1</v>
      </c>
      <c r="AV97">
        <v>11.1</v>
      </c>
    </row>
    <row r="98" spans="1:68">
      <c r="A98">
        <v>97</v>
      </c>
      <c r="B98" t="s">
        <v>130</v>
      </c>
      <c r="C98" t="s">
        <v>100</v>
      </c>
      <c r="D98" t="s">
        <v>286</v>
      </c>
      <c r="E98" s="25" t="s">
        <v>357</v>
      </c>
      <c r="F98" s="25" t="s">
        <v>258</v>
      </c>
      <c r="G98" s="27">
        <v>0</v>
      </c>
      <c r="H98">
        <v>7.8921407431765872E-2</v>
      </c>
      <c r="I98">
        <v>1.9730351857941465E-2</v>
      </c>
      <c r="J98">
        <v>0.15784281486353177</v>
      </c>
      <c r="K98">
        <v>4.6366326866162447E-2</v>
      </c>
      <c r="L98">
        <v>2.6307135810588623E-2</v>
      </c>
      <c r="M98">
        <v>0.24991779020059193</v>
      </c>
      <c r="N98">
        <v>7.2344623479118714E-2</v>
      </c>
      <c r="O98">
        <v>0.20388030253206185</v>
      </c>
      <c r="P98">
        <v>0</v>
      </c>
      <c r="Q98">
        <v>8.5498191384413016E-2</v>
      </c>
      <c r="R98">
        <f t="shared" si="33"/>
        <v>0.59881617888852356</v>
      </c>
      <c r="S98">
        <f t="shared" si="34"/>
        <v>8.5498191384413016E-2</v>
      </c>
      <c r="T98" s="27">
        <f t="shared" si="35"/>
        <v>-5.5172520730881915</v>
      </c>
      <c r="U98" s="27">
        <f t="shared" si="36"/>
        <v>-2.4743504955898152</v>
      </c>
      <c r="V98" s="27">
        <f t="shared" si="37"/>
        <v>-3.478048604790402</v>
      </c>
      <c r="W98" s="27">
        <f t="shared" si="38"/>
        <v>-1.817760106826382</v>
      </c>
      <c r="X98" s="27">
        <f t="shared" si="39"/>
        <v>-3.0653156573630884</v>
      </c>
      <c r="Y98" s="27">
        <f t="shared" si="40"/>
        <v>-3.6287562583109074</v>
      </c>
      <c r="Z98" s="27">
        <f t="shared" si="41"/>
        <v>-1.3605107010587054</v>
      </c>
      <c r="AA98" s="27">
        <f t="shared" si="42"/>
        <v>-2.6225641413309848</v>
      </c>
      <c r="AB98" s="27">
        <f t="shared" si="43"/>
        <v>-1.5889290742736766</v>
      </c>
      <c r="AC98" s="27">
        <f t="shared" si="44"/>
        <v>-5.5461535304526182</v>
      </c>
      <c r="AD98" s="27">
        <f t="shared" si="45"/>
        <v>-2.3997248376453393</v>
      </c>
      <c r="AE98" s="27">
        <f t="shared" si="46"/>
        <v>0.40053494200030593</v>
      </c>
      <c r="AF98" s="27">
        <f t="shared" si="47"/>
        <v>-2.4002060426777487</v>
      </c>
      <c r="AG98" t="s">
        <v>515</v>
      </c>
      <c r="AH98">
        <f t="shared" si="48"/>
        <v>15.784281486353176</v>
      </c>
      <c r="AI98">
        <f t="shared" si="49"/>
        <v>7.2344623479118715</v>
      </c>
      <c r="AJ98">
        <v>2.249908727431734</v>
      </c>
      <c r="AK98">
        <v>0.76412136347572557</v>
      </c>
      <c r="AL98">
        <v>9.8651759289707339</v>
      </c>
      <c r="AM98">
        <f t="shared" si="50"/>
        <v>59.881617888852354</v>
      </c>
      <c r="AN98">
        <f t="shared" si="51"/>
        <v>8.5498191384413023</v>
      </c>
      <c r="AO98">
        <f t="shared" si="52"/>
        <v>23.018743834265049</v>
      </c>
      <c r="AP98">
        <v>19</v>
      </c>
      <c r="AQ98">
        <v>4</v>
      </c>
      <c r="AR98">
        <v>10</v>
      </c>
      <c r="AS98">
        <v>4</v>
      </c>
      <c r="AT98">
        <v>1</v>
      </c>
      <c r="AU98">
        <v>5</v>
      </c>
      <c r="AV98">
        <v>0</v>
      </c>
    </row>
    <row r="99" spans="1:68">
      <c r="A99">
        <v>98</v>
      </c>
      <c r="B99" t="s">
        <v>131</v>
      </c>
      <c r="C99" t="s">
        <v>100</v>
      </c>
      <c r="D99" t="s">
        <v>286</v>
      </c>
      <c r="E99" s="25" t="s">
        <v>357</v>
      </c>
      <c r="F99" s="25" t="s">
        <v>258</v>
      </c>
      <c r="G99" s="27">
        <v>0</v>
      </c>
      <c r="H99">
        <v>0.16220971147079524</v>
      </c>
      <c r="I99">
        <v>5.6650246305418719E-2</v>
      </c>
      <c r="J99">
        <v>0.25334271639690359</v>
      </c>
      <c r="K99">
        <v>2.1111893033075303E-2</v>
      </c>
      <c r="L99">
        <v>7.0372976776917661E-3</v>
      </c>
      <c r="M99">
        <v>0.23223082336382828</v>
      </c>
      <c r="N99">
        <v>6.3335679099225897E-2</v>
      </c>
      <c r="O99">
        <v>0</v>
      </c>
      <c r="P99">
        <v>1.4074595355383532E-2</v>
      </c>
      <c r="Q99">
        <v>4.2223786066150598E-2</v>
      </c>
      <c r="R99">
        <f t="shared" si="33"/>
        <v>0.32371569317382121</v>
      </c>
      <c r="S99">
        <f t="shared" si="34"/>
        <v>5.6298381421534129E-2</v>
      </c>
      <c r="T99" s="27">
        <f t="shared" si="35"/>
        <v>-5.5172520730881915</v>
      </c>
      <c r="U99" s="27">
        <f t="shared" si="36"/>
        <v>-1.7836160987221534</v>
      </c>
      <c r="V99" s="27">
        <f t="shared" si="37"/>
        <v>-2.6850421652041505</v>
      </c>
      <c r="W99" s="27">
        <f t="shared" si="38"/>
        <v>-1.3529853897480419</v>
      </c>
      <c r="X99" s="27">
        <f t="shared" si="39"/>
        <v>-3.8454093961732552</v>
      </c>
      <c r="Y99" s="27">
        <f t="shared" si="40"/>
        <v>-4.9233595904437379</v>
      </c>
      <c r="Z99" s="27">
        <f t="shared" si="41"/>
        <v>-1.4325836385476456</v>
      </c>
      <c r="AA99" s="27">
        <f t="shared" si="42"/>
        <v>-2.7550652827772595</v>
      </c>
      <c r="AB99" s="27">
        <f t="shared" si="43"/>
        <v>-8.4682130091945194</v>
      </c>
      <c r="AC99" s="27">
        <f t="shared" si="44"/>
        <v>-4.0155783057583641</v>
      </c>
      <c r="AD99" s="27">
        <f t="shared" si="45"/>
        <v>-3.0526681442045436</v>
      </c>
      <c r="AE99" s="27">
        <f t="shared" si="46"/>
        <v>-0.73674791948715201</v>
      </c>
      <c r="AF99" s="27">
        <f t="shared" si="47"/>
        <v>-2.7913339732113496</v>
      </c>
      <c r="AG99" t="s">
        <v>515</v>
      </c>
      <c r="AH99">
        <f t="shared" si="48"/>
        <v>25.33427163969036</v>
      </c>
      <c r="AI99">
        <f t="shared" si="49"/>
        <v>6.3335679099225901</v>
      </c>
      <c r="AJ99">
        <v>1.534493954055512</v>
      </c>
      <c r="AK99">
        <v>0.63993368328581768</v>
      </c>
      <c r="AL99">
        <v>21.885995777621396</v>
      </c>
      <c r="AM99">
        <f t="shared" si="50"/>
        <v>32.371569317382118</v>
      </c>
      <c r="AN99">
        <f t="shared" si="51"/>
        <v>5.6298381421534129</v>
      </c>
      <c r="AO99">
        <f t="shared" si="52"/>
        <v>31.66783954961295</v>
      </c>
      <c r="AP99">
        <v>11</v>
      </c>
      <c r="AQ99">
        <v>2</v>
      </c>
      <c r="AR99">
        <v>5</v>
      </c>
      <c r="AS99">
        <v>3</v>
      </c>
      <c r="AT99">
        <v>1</v>
      </c>
      <c r="AU99">
        <v>5</v>
      </c>
      <c r="AV99">
        <v>0</v>
      </c>
    </row>
    <row r="100" spans="1:68">
      <c r="A100">
        <v>99</v>
      </c>
      <c r="B100" t="s">
        <v>132</v>
      </c>
      <c r="C100" t="s">
        <v>100</v>
      </c>
      <c r="D100" t="s">
        <v>286</v>
      </c>
      <c r="E100" s="25" t="s">
        <v>357</v>
      </c>
      <c r="F100" s="25" t="s">
        <v>258</v>
      </c>
      <c r="G100" s="27">
        <v>0</v>
      </c>
      <c r="H100">
        <v>0.25850340136054428</v>
      </c>
      <c r="I100">
        <v>6.1224489795918359E-2</v>
      </c>
      <c r="J100">
        <v>0.19047619047619052</v>
      </c>
      <c r="K100">
        <v>5.4421768707482991E-2</v>
      </c>
      <c r="L100">
        <v>2.7210884353741496E-2</v>
      </c>
      <c r="M100">
        <v>6.1224489795918359E-2</v>
      </c>
      <c r="N100">
        <v>9.5238095238095219E-2</v>
      </c>
      <c r="O100">
        <v>0</v>
      </c>
      <c r="P100">
        <v>0</v>
      </c>
      <c r="Q100">
        <v>0.10884353741496598</v>
      </c>
      <c r="R100">
        <f t="shared" si="33"/>
        <v>0.23809523809523808</v>
      </c>
      <c r="S100">
        <f t="shared" si="34"/>
        <v>0.10884353741496598</v>
      </c>
      <c r="T100" s="27">
        <f t="shared" si="35"/>
        <v>-5.5172520730881915</v>
      </c>
      <c r="U100" s="27">
        <f t="shared" si="36"/>
        <v>-1.3277464996751158</v>
      </c>
      <c r="V100" s="27">
        <f t="shared" si="37"/>
        <v>-2.6193764671047233</v>
      </c>
      <c r="W100" s="27">
        <f t="shared" si="38"/>
        <v>-1.6337057324059914</v>
      </c>
      <c r="X100" s="27">
        <f t="shared" si="39"/>
        <v>-2.9059485605150299</v>
      </c>
      <c r="Y100" s="27">
        <f t="shared" si="40"/>
        <v>-3.5952740878166267</v>
      </c>
      <c r="Z100" s="27">
        <f t="shared" si="41"/>
        <v>-2.7103358074815507</v>
      </c>
      <c r="AA100" s="27">
        <f t="shared" si="42"/>
        <v>-2.3484534191647715</v>
      </c>
      <c r="AB100" s="27">
        <f t="shared" si="43"/>
        <v>-8.4682130091945194</v>
      </c>
      <c r="AC100" s="27">
        <f t="shared" si="44"/>
        <v>-5.5461535304526182</v>
      </c>
      <c r="AD100" s="27">
        <f t="shared" si="45"/>
        <v>-2.1695857916634131</v>
      </c>
      <c r="AE100" s="27">
        <f t="shared" si="46"/>
        <v>-1.1631508098056809</v>
      </c>
      <c r="AF100" s="27">
        <f t="shared" si="47"/>
        <v>-2.1699779617677901</v>
      </c>
      <c r="AG100" t="s">
        <v>515</v>
      </c>
      <c r="AH100">
        <f t="shared" si="48"/>
        <v>19.047619047619051</v>
      </c>
      <c r="AI100">
        <f t="shared" si="49"/>
        <v>9.5238095238095219</v>
      </c>
      <c r="AJ100">
        <v>2.0315533803246884</v>
      </c>
      <c r="AK100">
        <v>0.7920442461816336</v>
      </c>
      <c r="AL100">
        <v>31.972789115646265</v>
      </c>
      <c r="AM100">
        <f t="shared" si="50"/>
        <v>23.809523809523807</v>
      </c>
      <c r="AN100">
        <f t="shared" si="51"/>
        <v>10.884353741496598</v>
      </c>
      <c r="AO100">
        <f t="shared" si="52"/>
        <v>28.571428571428573</v>
      </c>
      <c r="AP100">
        <v>13</v>
      </c>
      <c r="AQ100">
        <v>2</v>
      </c>
      <c r="AR100">
        <v>7</v>
      </c>
      <c r="AS100">
        <v>3</v>
      </c>
      <c r="AT100">
        <v>1</v>
      </c>
      <c r="AU100">
        <v>3</v>
      </c>
      <c r="AV100">
        <v>0</v>
      </c>
    </row>
    <row r="101" spans="1:68">
      <c r="A101">
        <v>100</v>
      </c>
      <c r="B101" t="s">
        <v>133</v>
      </c>
      <c r="C101" t="s">
        <v>100</v>
      </c>
      <c r="D101" t="s">
        <v>286</v>
      </c>
      <c r="E101" s="25" t="s">
        <v>357</v>
      </c>
      <c r="F101" s="25" t="s">
        <v>258</v>
      </c>
      <c r="G101" s="27">
        <v>5.5233360950013811E-3</v>
      </c>
      <c r="H101">
        <v>0.33140016570008274</v>
      </c>
      <c r="I101">
        <v>6.6280033140016584E-2</v>
      </c>
      <c r="J101">
        <v>0.20988677161005245</v>
      </c>
      <c r="K101">
        <v>4.9710024855012427E-2</v>
      </c>
      <c r="L101">
        <v>2.2093344380005524E-2</v>
      </c>
      <c r="M101">
        <v>4.9986191659762501E-2</v>
      </c>
      <c r="N101">
        <v>9.3896713615023469E-2</v>
      </c>
      <c r="O101">
        <v>1.1046672190002762E-2</v>
      </c>
      <c r="P101">
        <v>0</v>
      </c>
      <c r="Q101">
        <v>8.2850041425020712E-2</v>
      </c>
      <c r="R101">
        <f t="shared" si="33"/>
        <v>0.2267329466998067</v>
      </c>
      <c r="S101">
        <f t="shared" si="34"/>
        <v>8.2850041425020712E-2</v>
      </c>
      <c r="T101" s="27">
        <f t="shared" si="35"/>
        <v>-4.6499137563503137</v>
      </c>
      <c r="U101" s="27">
        <f t="shared" si="36"/>
        <v>-1.0826940805223038</v>
      </c>
      <c r="V101" s="27">
        <f t="shared" si="37"/>
        <v>-2.5514822425062724</v>
      </c>
      <c r="W101" s="27">
        <f t="shared" si="38"/>
        <v>-1.5383690018787111</v>
      </c>
      <c r="X101" s="27">
        <f t="shared" si="39"/>
        <v>-2.9960568236258061</v>
      </c>
      <c r="Y101" s="27">
        <f t="shared" si="40"/>
        <v>-3.8016294248238185</v>
      </c>
      <c r="Z101" s="27">
        <f t="shared" si="41"/>
        <v>-2.8965402284998394</v>
      </c>
      <c r="AA101" s="27">
        <f t="shared" si="42"/>
        <v>-2.3626007548444532</v>
      </c>
      <c r="AB101" s="27">
        <f t="shared" si="43"/>
        <v>-4.4865823401846985</v>
      </c>
      <c r="AC101" s="27">
        <f t="shared" si="44"/>
        <v>-5.5461535304526182</v>
      </c>
      <c r="AD101" s="27">
        <f t="shared" si="45"/>
        <v>-2.4295131396140808</v>
      </c>
      <c r="AE101" s="27">
        <f t="shared" si="46"/>
        <v>-1.2268515867108669</v>
      </c>
      <c r="AF101" s="27">
        <f t="shared" si="47"/>
        <v>-2.4300074812890728</v>
      </c>
      <c r="AG101" t="s">
        <v>515</v>
      </c>
      <c r="AH101">
        <f t="shared" si="48"/>
        <v>20.988677161005246</v>
      </c>
      <c r="AI101">
        <f t="shared" si="49"/>
        <v>9.3896713615023462</v>
      </c>
      <c r="AJ101">
        <v>2.2025736822580693</v>
      </c>
      <c r="AK101">
        <v>0.73523715777346255</v>
      </c>
      <c r="AL101">
        <v>40.320353493510069</v>
      </c>
      <c r="AM101">
        <f t="shared" si="50"/>
        <v>22.67329466998067</v>
      </c>
      <c r="AN101">
        <f t="shared" si="51"/>
        <v>8.2850041425020713</v>
      </c>
      <c r="AO101">
        <f t="shared" si="52"/>
        <v>30.378348522507594</v>
      </c>
      <c r="AP101">
        <v>20</v>
      </c>
      <c r="AQ101">
        <v>2</v>
      </c>
      <c r="AR101">
        <v>14</v>
      </c>
      <c r="AS101">
        <v>3</v>
      </c>
      <c r="AT101">
        <v>2</v>
      </c>
      <c r="AU101">
        <v>5</v>
      </c>
      <c r="AV101">
        <v>55.5</v>
      </c>
    </row>
    <row r="102" spans="1:68">
      <c r="A102">
        <v>101</v>
      </c>
      <c r="B102" t="s">
        <v>134</v>
      </c>
      <c r="C102" t="s">
        <v>100</v>
      </c>
      <c r="D102" t="s">
        <v>286</v>
      </c>
      <c r="E102" s="25" t="s">
        <v>357</v>
      </c>
      <c r="F102" s="25" t="s">
        <v>258</v>
      </c>
      <c r="G102" s="27">
        <v>0</v>
      </c>
      <c r="H102">
        <v>0.11737226277372265</v>
      </c>
      <c r="I102">
        <v>0.25693430656934302</v>
      </c>
      <c r="J102">
        <v>0.27445255474452551</v>
      </c>
      <c r="K102">
        <v>0</v>
      </c>
      <c r="L102">
        <v>0</v>
      </c>
      <c r="M102">
        <v>4.6715328467153289E-2</v>
      </c>
      <c r="N102">
        <v>9.4014598540145988E-2</v>
      </c>
      <c r="O102">
        <v>0.14598540145985406</v>
      </c>
      <c r="P102">
        <v>0</v>
      </c>
      <c r="Q102">
        <v>5.2846715328467152E-2</v>
      </c>
      <c r="R102">
        <f t="shared" si="33"/>
        <v>0.28671532846715331</v>
      </c>
      <c r="S102">
        <f t="shared" si="34"/>
        <v>5.2846715328467152E-2</v>
      </c>
      <c r="T102" s="27">
        <f t="shared" si="35"/>
        <v>-5.5172520730881915</v>
      </c>
      <c r="U102" s="27">
        <f t="shared" si="36"/>
        <v>-2.0964007027273177</v>
      </c>
      <c r="V102" s="27">
        <f t="shared" si="37"/>
        <v>-1.3035178284857321</v>
      </c>
      <c r="W102" s="27">
        <f t="shared" si="38"/>
        <v>-1.2739460171854142</v>
      </c>
      <c r="X102" s="27">
        <f t="shared" si="39"/>
        <v>-8.2542687700901833</v>
      </c>
      <c r="Y102" s="27">
        <f t="shared" si="40"/>
        <v>-8.3530258452023247</v>
      </c>
      <c r="Z102" s="27">
        <f t="shared" si="41"/>
        <v>-2.9579508521656908</v>
      </c>
      <c r="AA102" s="27">
        <f t="shared" si="42"/>
        <v>-2.3613493889461998</v>
      </c>
      <c r="AB102" s="27">
        <f t="shared" si="43"/>
        <v>-1.9225654126712335</v>
      </c>
      <c r="AC102" s="27">
        <f t="shared" si="44"/>
        <v>-5.5461535304526182</v>
      </c>
      <c r="AD102" s="27">
        <f t="shared" si="45"/>
        <v>-2.8488383351126547</v>
      </c>
      <c r="AE102" s="27">
        <f t="shared" si="46"/>
        <v>-0.91139076290327448</v>
      </c>
      <c r="AF102" s="27">
        <f t="shared" si="47"/>
        <v>-2.849566705101072</v>
      </c>
      <c r="AG102" t="s">
        <v>515</v>
      </c>
      <c r="AH102">
        <f t="shared" si="48"/>
        <v>27.445255474452551</v>
      </c>
      <c r="AI102">
        <f t="shared" si="49"/>
        <v>9.4014598540145986</v>
      </c>
      <c r="AJ102">
        <v>1.9144089658064427</v>
      </c>
      <c r="AK102">
        <v>0.70693259860074031</v>
      </c>
      <c r="AL102">
        <v>37.430656934306569</v>
      </c>
      <c r="AM102">
        <f t="shared" si="50"/>
        <v>28.67153284671533</v>
      </c>
      <c r="AN102">
        <f t="shared" si="51"/>
        <v>5.2846715328467155</v>
      </c>
      <c r="AO102">
        <f t="shared" si="52"/>
        <v>36.846715328467148</v>
      </c>
      <c r="AP102">
        <v>15</v>
      </c>
      <c r="AQ102">
        <v>4</v>
      </c>
      <c r="AR102">
        <v>9</v>
      </c>
      <c r="AS102">
        <v>2</v>
      </c>
      <c r="AT102">
        <v>0</v>
      </c>
      <c r="AU102">
        <v>6</v>
      </c>
      <c r="AV102">
        <v>11.1</v>
      </c>
    </row>
    <row r="103" spans="1:68">
      <c r="A103">
        <v>102</v>
      </c>
      <c r="B103" t="s">
        <v>135</v>
      </c>
      <c r="C103" t="s">
        <v>100</v>
      </c>
      <c r="D103" t="s">
        <v>286</v>
      </c>
      <c r="E103" s="25" t="s">
        <v>357</v>
      </c>
      <c r="F103" s="25" t="s">
        <v>258</v>
      </c>
      <c r="G103" s="27">
        <v>0</v>
      </c>
      <c r="H103">
        <v>0.13125000000000001</v>
      </c>
      <c r="I103">
        <v>0.32500000000000001</v>
      </c>
      <c r="J103">
        <v>0.32500000000000001</v>
      </c>
      <c r="K103">
        <v>3.7499999999999999E-2</v>
      </c>
      <c r="L103">
        <v>1.2500000000000001E-2</v>
      </c>
      <c r="M103">
        <v>1.8749999999999999E-2</v>
      </c>
      <c r="N103">
        <v>3.7499999999999999E-2</v>
      </c>
      <c r="O103">
        <v>0</v>
      </c>
      <c r="P103">
        <v>0</v>
      </c>
      <c r="Q103">
        <v>3.125E-2</v>
      </c>
      <c r="R103">
        <f t="shared" si="33"/>
        <v>0.10625000000000001</v>
      </c>
      <c r="S103">
        <f t="shared" si="34"/>
        <v>3.125E-2</v>
      </c>
      <c r="T103" s="27">
        <f t="shared" si="35"/>
        <v>-5.5172520730881915</v>
      </c>
      <c r="U103" s="27">
        <f t="shared" si="36"/>
        <v>-1.9887712653054535</v>
      </c>
      <c r="V103" s="27">
        <f t="shared" si="37"/>
        <v>-1.0756000909216445</v>
      </c>
      <c r="W103" s="27">
        <f t="shared" si="38"/>
        <v>-1.106647316076296</v>
      </c>
      <c r="X103" s="27">
        <f t="shared" si="39"/>
        <v>-3.2762327690205306</v>
      </c>
      <c r="Y103" s="27">
        <f t="shared" si="40"/>
        <v>-4.3631134295805589</v>
      </c>
      <c r="Z103" s="27">
        <f t="shared" si="41"/>
        <v>-3.7375591666064873</v>
      </c>
      <c r="AA103" s="27">
        <f t="shared" si="42"/>
        <v>-3.2764529156049806</v>
      </c>
      <c r="AB103" s="27">
        <f t="shared" si="43"/>
        <v>-8.4682130091945194</v>
      </c>
      <c r="AC103" s="27">
        <f t="shared" si="44"/>
        <v>-5.5461535304526182</v>
      </c>
      <c r="AD103" s="27">
        <f t="shared" si="45"/>
        <v>-3.3186274587230042</v>
      </c>
      <c r="AE103" s="27">
        <f t="shared" si="46"/>
        <v>-2.1296312862036912</v>
      </c>
      <c r="AF103" s="27">
        <f t="shared" si="47"/>
        <v>-3.319767116317629</v>
      </c>
      <c r="AG103" t="s">
        <v>515</v>
      </c>
      <c r="AH103">
        <f t="shared" si="48"/>
        <v>32.5</v>
      </c>
      <c r="AI103">
        <f t="shared" si="49"/>
        <v>3.75</v>
      </c>
      <c r="AJ103">
        <v>1.3398000944842645</v>
      </c>
      <c r="AK103">
        <v>0.53917522197406065</v>
      </c>
      <c r="AL103">
        <v>45.625</v>
      </c>
      <c r="AM103">
        <f t="shared" si="50"/>
        <v>10.625000000000002</v>
      </c>
      <c r="AN103">
        <f t="shared" si="51"/>
        <v>3.125</v>
      </c>
      <c r="AO103">
        <f t="shared" si="52"/>
        <v>36.25</v>
      </c>
      <c r="AP103">
        <v>12</v>
      </c>
      <c r="AQ103">
        <v>3</v>
      </c>
      <c r="AR103">
        <v>5</v>
      </c>
      <c r="AS103">
        <v>3</v>
      </c>
      <c r="AT103">
        <v>1</v>
      </c>
      <c r="AU103">
        <v>4</v>
      </c>
      <c r="AV103">
        <v>22.2</v>
      </c>
    </row>
    <row r="104" spans="1:68">
      <c r="A104">
        <v>103</v>
      </c>
      <c r="B104" t="s">
        <v>137</v>
      </c>
      <c r="C104" t="s">
        <v>100</v>
      </c>
      <c r="D104" t="s">
        <v>136</v>
      </c>
      <c r="E104" s="25" t="s">
        <v>357</v>
      </c>
      <c r="F104" s="25" t="s">
        <v>258</v>
      </c>
      <c r="G104" s="27">
        <v>6.0340098738343409E-2</v>
      </c>
      <c r="H104">
        <v>0.11519473395501922</v>
      </c>
      <c r="I104">
        <v>0.12068019747668682</v>
      </c>
      <c r="J104">
        <v>0.20296215030170045</v>
      </c>
      <c r="K104">
        <v>5.485463521667581E-3</v>
      </c>
      <c r="L104">
        <v>0</v>
      </c>
      <c r="M104">
        <v>0.25781678551837628</v>
      </c>
      <c r="N104">
        <v>0</v>
      </c>
      <c r="O104">
        <v>0</v>
      </c>
      <c r="P104">
        <v>1.0970927043335162E-2</v>
      </c>
      <c r="Q104">
        <v>0.19912232583653316</v>
      </c>
      <c r="R104">
        <f t="shared" si="33"/>
        <v>0.26330224904004385</v>
      </c>
      <c r="S104">
        <f t="shared" si="34"/>
        <v>0.21009325287986833</v>
      </c>
      <c r="T104" s="27">
        <f t="shared" si="35"/>
        <v>-2.7393271155938086</v>
      </c>
      <c r="U104" s="27">
        <f t="shared" si="36"/>
        <v>-2.1143897647042995</v>
      </c>
      <c r="V104" s="27">
        <f t="shared" si="37"/>
        <v>-2.0168034563046606</v>
      </c>
      <c r="W104" s="27">
        <f t="shared" si="38"/>
        <v>-1.5713498792130469</v>
      </c>
      <c r="X104" s="27">
        <f t="shared" si="39"/>
        <v>-5.1590696922821548</v>
      </c>
      <c r="Y104" s="27">
        <f t="shared" si="40"/>
        <v>-8.3530258452023247</v>
      </c>
      <c r="Z104" s="27">
        <f t="shared" si="41"/>
        <v>-1.3299192111599396</v>
      </c>
      <c r="AA104" s="27">
        <f t="shared" si="42"/>
        <v>-8.2855133090797413</v>
      </c>
      <c r="AB104" s="27">
        <f t="shared" si="43"/>
        <v>-8.4682130091945194</v>
      </c>
      <c r="AC104" s="27">
        <f t="shared" si="44"/>
        <v>-4.2052883984591398</v>
      </c>
      <c r="AD104" s="27">
        <f t="shared" si="45"/>
        <v>-1.5842249786278164</v>
      </c>
      <c r="AE104" s="27">
        <f t="shared" si="46"/>
        <v>-1.0288750926213013</v>
      </c>
      <c r="AF104" s="27">
        <f t="shared" si="47"/>
        <v>-1.5319687856428519</v>
      </c>
      <c r="AG104" t="s">
        <v>515</v>
      </c>
      <c r="AH104">
        <f t="shared" si="48"/>
        <v>20.296215030170046</v>
      </c>
      <c r="AI104">
        <f t="shared" si="49"/>
        <v>0</v>
      </c>
      <c r="AJ104">
        <v>1.8551738322393547</v>
      </c>
      <c r="AK104">
        <v>0.74657687136763418</v>
      </c>
      <c r="AL104">
        <v>29.621503017004947</v>
      </c>
      <c r="AM104">
        <f t="shared" si="50"/>
        <v>26.330224904004385</v>
      </c>
      <c r="AN104">
        <f t="shared" si="51"/>
        <v>21.009325287986833</v>
      </c>
      <c r="AO104">
        <f t="shared" si="52"/>
        <v>20.296215030170046</v>
      </c>
      <c r="AP104">
        <v>12</v>
      </c>
      <c r="AQ104">
        <v>2</v>
      </c>
      <c r="AR104">
        <v>3</v>
      </c>
      <c r="AS104">
        <v>6</v>
      </c>
      <c r="AT104">
        <v>1</v>
      </c>
      <c r="AU104">
        <v>5</v>
      </c>
      <c r="AV104">
        <v>22.2</v>
      </c>
    </row>
    <row r="105" spans="1:68">
      <c r="A105">
        <v>104</v>
      </c>
      <c r="B105" t="s">
        <v>138</v>
      </c>
      <c r="C105" t="s">
        <v>100</v>
      </c>
      <c r="D105" t="s">
        <v>136</v>
      </c>
      <c r="E105" s="25" t="s">
        <v>357</v>
      </c>
      <c r="F105" s="25" t="s">
        <v>258</v>
      </c>
      <c r="G105" s="27">
        <v>2.4390243902439022E-2</v>
      </c>
      <c r="H105">
        <v>0.14634146341463417</v>
      </c>
      <c r="I105">
        <v>8.5365853658536578E-2</v>
      </c>
      <c r="J105">
        <v>0.12195121951219513</v>
      </c>
      <c r="K105">
        <v>3.0487804878048776E-2</v>
      </c>
      <c r="L105">
        <v>0</v>
      </c>
      <c r="M105">
        <v>0.46951219512195108</v>
      </c>
      <c r="N105">
        <v>3.0487804878048776E-2</v>
      </c>
      <c r="O105">
        <v>0</v>
      </c>
      <c r="P105">
        <v>0</v>
      </c>
      <c r="Q105">
        <v>9.1463414634146339E-2</v>
      </c>
      <c r="R105">
        <f t="shared" si="33"/>
        <v>0.53048780487804859</v>
      </c>
      <c r="S105">
        <f t="shared" si="34"/>
        <v>9.1463414634146339E-2</v>
      </c>
      <c r="T105" s="27">
        <f t="shared" si="35"/>
        <v>-3.5576012893505187</v>
      </c>
      <c r="U105" s="27">
        <f t="shared" si="36"/>
        <v>-1.8835220167931712</v>
      </c>
      <c r="V105" s="27">
        <f t="shared" si="37"/>
        <v>-2.3300304839105839</v>
      </c>
      <c r="W105" s="27">
        <f t="shared" si="38"/>
        <v>-2.0689966188734932</v>
      </c>
      <c r="X105" s="27">
        <f t="shared" si="39"/>
        <v>-3.4816659860098929</v>
      </c>
      <c r="Y105" s="27">
        <f t="shared" si="40"/>
        <v>-8.3530258452023247</v>
      </c>
      <c r="Z105" s="27">
        <f t="shared" si="41"/>
        <v>-0.73639791089063911</v>
      </c>
      <c r="AA105" s="27">
        <f t="shared" si="42"/>
        <v>-3.4819343906853897</v>
      </c>
      <c r="AB105" s="27">
        <f t="shared" si="43"/>
        <v>-8.4682130091945194</v>
      </c>
      <c r="AC105" s="27">
        <f t="shared" si="44"/>
        <v>-5.5461535304526182</v>
      </c>
      <c r="AD105" s="27">
        <f t="shared" si="45"/>
        <v>-2.3357035453081494</v>
      </c>
      <c r="AE105" s="27">
        <f t="shared" si="46"/>
        <v>0.12210269680089912</v>
      </c>
      <c r="AF105" s="27">
        <f t="shared" si="47"/>
        <v>-2.3361578346891565</v>
      </c>
      <c r="AG105" t="s">
        <v>515</v>
      </c>
      <c r="AH105">
        <f t="shared" si="48"/>
        <v>12.195121951219514</v>
      </c>
      <c r="AI105">
        <f t="shared" si="49"/>
        <v>3.0487804878048776</v>
      </c>
      <c r="AJ105">
        <v>1.7096055268741783</v>
      </c>
      <c r="AK105">
        <v>0.71296088126444723</v>
      </c>
      <c r="AL105">
        <v>25.609756097560975</v>
      </c>
      <c r="AM105">
        <f t="shared" si="50"/>
        <v>53.048780487804862</v>
      </c>
      <c r="AN105">
        <f t="shared" si="51"/>
        <v>9.1463414634146343</v>
      </c>
      <c r="AO105">
        <f t="shared" si="52"/>
        <v>15.243902439024392</v>
      </c>
      <c r="AP105">
        <v>11</v>
      </c>
      <c r="AQ105">
        <v>1</v>
      </c>
      <c r="AR105">
        <v>5</v>
      </c>
      <c r="AS105">
        <v>4</v>
      </c>
      <c r="AT105">
        <v>1</v>
      </c>
      <c r="AU105">
        <v>6</v>
      </c>
      <c r="AV105">
        <v>22.2</v>
      </c>
    </row>
    <row r="106" spans="1:68">
      <c r="A106">
        <v>105</v>
      </c>
      <c r="B106" t="s">
        <v>388</v>
      </c>
      <c r="C106" t="s">
        <v>100</v>
      </c>
      <c r="D106" t="s">
        <v>136</v>
      </c>
      <c r="E106" s="25" t="s">
        <v>357</v>
      </c>
      <c r="F106" s="25" t="s">
        <v>258</v>
      </c>
      <c r="G106" s="27">
        <v>3.7002775208140611E-2</v>
      </c>
      <c r="H106">
        <v>9.2815294480419377E-2</v>
      </c>
      <c r="I106">
        <v>0.28985507246376807</v>
      </c>
      <c r="J106">
        <v>0.14801110083256247</v>
      </c>
      <c r="K106">
        <v>1.2334258402713537E-2</v>
      </c>
      <c r="L106">
        <v>0</v>
      </c>
      <c r="M106">
        <v>0.33302497687326549</v>
      </c>
      <c r="N106">
        <v>6.1671292013567684E-3</v>
      </c>
      <c r="O106">
        <v>0</v>
      </c>
      <c r="P106">
        <v>1.2334258402713537E-2</v>
      </c>
      <c r="Q106">
        <v>4.9953746530989829E-2</v>
      </c>
      <c r="R106">
        <f t="shared" si="33"/>
        <v>0.35152636447733576</v>
      </c>
      <c r="S106">
        <f t="shared" si="34"/>
        <v>6.2288004933703366E-2</v>
      </c>
      <c r="T106" s="27">
        <f t="shared" si="35"/>
        <v>-3.1899641014871016</v>
      </c>
      <c r="U106" s="27">
        <f t="shared" si="36"/>
        <v>-2.3208281145428824</v>
      </c>
      <c r="V106" s="27">
        <f t="shared" si="37"/>
        <v>-1.1869064912192728</v>
      </c>
      <c r="W106" s="27">
        <f t="shared" si="38"/>
        <v>-1.880556996995371</v>
      </c>
      <c r="X106" s="27">
        <f t="shared" si="39"/>
        <v>-4.3742448312881095</v>
      </c>
      <c r="Y106" s="27">
        <f t="shared" si="40"/>
        <v>-8.3530258452023247</v>
      </c>
      <c r="Z106" s="27">
        <f t="shared" si="41"/>
        <v>-1.0774732958579036</v>
      </c>
      <c r="AA106" s="27">
        <f t="shared" si="42"/>
        <v>-5.0482068471962229</v>
      </c>
      <c r="AB106" s="27">
        <f t="shared" si="43"/>
        <v>-8.4682130091945194</v>
      </c>
      <c r="AC106" s="27">
        <f t="shared" si="44"/>
        <v>-4.1174961227843037</v>
      </c>
      <c r="AD106" s="27">
        <f t="shared" si="45"/>
        <v>-2.9003631525462827</v>
      </c>
      <c r="AE106" s="27">
        <f t="shared" si="46"/>
        <v>-0.61233663431415886</v>
      </c>
      <c r="AF106" s="27">
        <f t="shared" si="47"/>
        <v>-2.6976891604132676</v>
      </c>
      <c r="AG106" t="s">
        <v>515</v>
      </c>
      <c r="AH106">
        <f t="shared" si="48"/>
        <v>14.801110083256248</v>
      </c>
      <c r="AI106">
        <f t="shared" si="49"/>
        <v>0.6167129201356768</v>
      </c>
      <c r="AJ106">
        <v>1.4579898236288134</v>
      </c>
      <c r="AK106">
        <v>0.56842830810185963</v>
      </c>
      <c r="AL106">
        <v>41.967314215232811</v>
      </c>
      <c r="AM106">
        <f t="shared" si="50"/>
        <v>35.152636447733578</v>
      </c>
      <c r="AN106">
        <f t="shared" si="51"/>
        <v>6.2288004933703363</v>
      </c>
      <c r="AO106">
        <f t="shared" si="52"/>
        <v>15.417823003391925</v>
      </c>
      <c r="AP106">
        <v>13</v>
      </c>
      <c r="AQ106">
        <v>2</v>
      </c>
      <c r="AR106">
        <v>5</v>
      </c>
      <c r="AS106">
        <v>6</v>
      </c>
      <c r="AT106">
        <v>0</v>
      </c>
      <c r="AU106">
        <v>2</v>
      </c>
      <c r="AV106">
        <v>0</v>
      </c>
    </row>
    <row r="107" spans="1:68">
      <c r="A107">
        <v>106</v>
      </c>
      <c r="B107" t="s">
        <v>366</v>
      </c>
      <c r="C107" t="s">
        <v>100</v>
      </c>
      <c r="D107" t="s">
        <v>136</v>
      </c>
      <c r="E107" s="25" t="s">
        <v>357</v>
      </c>
      <c r="F107" s="25" t="s">
        <v>258</v>
      </c>
      <c r="G107" s="27">
        <v>4.0472175379426642E-2</v>
      </c>
      <c r="H107">
        <v>6.1720067453625634E-2</v>
      </c>
      <c r="I107">
        <v>0.1416526138279933</v>
      </c>
      <c r="J107">
        <v>8.7689713322091065E-2</v>
      </c>
      <c r="K107">
        <v>6.7453625632377745E-3</v>
      </c>
      <c r="L107">
        <v>0</v>
      </c>
      <c r="M107">
        <v>0.42495784148397986</v>
      </c>
      <c r="N107">
        <v>0</v>
      </c>
      <c r="O107">
        <v>0</v>
      </c>
      <c r="P107">
        <v>6.7453625632377745E-3</v>
      </c>
      <c r="Q107">
        <v>8.8364249578414863E-2</v>
      </c>
      <c r="R107">
        <f t="shared" si="33"/>
        <v>0.43170320404721763</v>
      </c>
      <c r="S107">
        <f t="shared" si="34"/>
        <v>9.5109612141652644E-2</v>
      </c>
      <c r="T107" s="27">
        <f t="shared" si="35"/>
        <v>-3.1087270623507397</v>
      </c>
      <c r="U107" s="27">
        <f t="shared" si="36"/>
        <v>-2.7042612651607869</v>
      </c>
      <c r="V107" s="27">
        <f t="shared" si="37"/>
        <v>-1.868521344501064</v>
      </c>
      <c r="W107" s="27">
        <f t="shared" si="38"/>
        <v>-2.3871864210693206</v>
      </c>
      <c r="X107" s="27">
        <f t="shared" si="39"/>
        <v>-4.9608064586706329</v>
      </c>
      <c r="Y107" s="27">
        <f t="shared" si="40"/>
        <v>-8.3530258452023247</v>
      </c>
      <c r="Z107" s="27">
        <f t="shared" si="41"/>
        <v>-0.83571330956451828</v>
      </c>
      <c r="AA107" s="27">
        <f t="shared" si="42"/>
        <v>-8.2855133090797413</v>
      </c>
      <c r="AB107" s="27">
        <f t="shared" si="43"/>
        <v>-8.4682130091945194</v>
      </c>
      <c r="AC107" s="27">
        <f t="shared" si="44"/>
        <v>-4.539925701820307</v>
      </c>
      <c r="AD107" s="27">
        <f t="shared" si="45"/>
        <v>-2.3684537886522086</v>
      </c>
      <c r="AE107" s="27">
        <f t="shared" si="46"/>
        <v>-0.27490548587279889</v>
      </c>
      <c r="AF107" s="27">
        <f t="shared" si="47"/>
        <v>-2.2989353837085611</v>
      </c>
      <c r="AG107" t="s">
        <v>515</v>
      </c>
      <c r="AH107">
        <f t="shared" si="48"/>
        <v>8.768971332209107</v>
      </c>
      <c r="AI107">
        <f t="shared" si="49"/>
        <v>0</v>
      </c>
      <c r="AJ107">
        <v>1.7653022234615185</v>
      </c>
      <c r="AK107">
        <v>0.6882405761057957</v>
      </c>
      <c r="AL107">
        <v>24.384485666104556</v>
      </c>
      <c r="AM107">
        <f t="shared" si="50"/>
        <v>43.170320404721764</v>
      </c>
      <c r="AN107">
        <f t="shared" si="51"/>
        <v>9.5109612141652651</v>
      </c>
      <c r="AO107">
        <f t="shared" si="52"/>
        <v>8.768971332209107</v>
      </c>
      <c r="AP107">
        <v>13</v>
      </c>
      <c r="AQ107">
        <v>2</v>
      </c>
      <c r="AR107">
        <v>4</v>
      </c>
      <c r="AS107">
        <v>7</v>
      </c>
      <c r="AT107">
        <v>0</v>
      </c>
      <c r="AU107">
        <v>5</v>
      </c>
      <c r="AV107">
        <v>77.7</v>
      </c>
    </row>
    <row r="108" spans="1:68">
      <c r="A108">
        <v>107</v>
      </c>
      <c r="B108" t="s">
        <v>367</v>
      </c>
      <c r="C108" t="s">
        <v>100</v>
      </c>
      <c r="D108" t="s">
        <v>136</v>
      </c>
      <c r="E108" s="25" t="s">
        <v>357</v>
      </c>
      <c r="F108" s="25" t="s">
        <v>258</v>
      </c>
      <c r="G108" s="27">
        <v>3.6787247087676257E-2</v>
      </c>
      <c r="H108">
        <v>5.5180870631514382E-2</v>
      </c>
      <c r="I108">
        <v>0</v>
      </c>
      <c r="J108">
        <v>0.14714898835070506</v>
      </c>
      <c r="K108">
        <v>1.2262415695892087E-2</v>
      </c>
      <c r="L108">
        <v>0</v>
      </c>
      <c r="M108">
        <v>0.63764561618638849</v>
      </c>
      <c r="N108">
        <v>6.1312078479460437E-3</v>
      </c>
      <c r="O108">
        <v>0</v>
      </c>
      <c r="P108">
        <v>0</v>
      </c>
      <c r="Q108">
        <v>6.8056407112201081E-2</v>
      </c>
      <c r="R108">
        <f t="shared" si="33"/>
        <v>0.6560392397302266</v>
      </c>
      <c r="S108">
        <f t="shared" si="34"/>
        <v>6.8056407112201081E-2</v>
      </c>
      <c r="T108" s="27">
        <f t="shared" si="35"/>
        <v>-3.1952351912868155</v>
      </c>
      <c r="U108" s="27">
        <f t="shared" si="36"/>
        <v>-2.8076814432067572</v>
      </c>
      <c r="V108" s="27">
        <f t="shared" si="37"/>
        <v>-4.517169080968622</v>
      </c>
      <c r="W108" s="27">
        <f t="shared" si="38"/>
        <v>-1.8862558652850048</v>
      </c>
      <c r="X108" s="27">
        <f t="shared" si="39"/>
        <v>-4.3799655486297322</v>
      </c>
      <c r="Y108" s="27">
        <f t="shared" si="40"/>
        <v>-8.3530258452023247</v>
      </c>
      <c r="Z108" s="27">
        <f t="shared" si="41"/>
        <v>-0.42888265684032856</v>
      </c>
      <c r="AA108" s="27">
        <f t="shared" si="42"/>
        <v>-5.0538184881002914</v>
      </c>
      <c r="AB108" s="27">
        <f t="shared" si="43"/>
        <v>-8.4682130091945194</v>
      </c>
      <c r="AC108" s="27">
        <f t="shared" si="44"/>
        <v>-5.5461535304526182</v>
      </c>
      <c r="AD108" s="27">
        <f t="shared" si="45"/>
        <v>-2.6145122883989309</v>
      </c>
      <c r="AE108" s="27">
        <f t="shared" si="46"/>
        <v>0.64569302193325451</v>
      </c>
      <c r="AF108" s="27">
        <f t="shared" si="47"/>
        <v>-2.6150977705455003</v>
      </c>
      <c r="AG108" t="s">
        <v>515</v>
      </c>
      <c r="AH108">
        <f t="shared" si="48"/>
        <v>14.714898835070505</v>
      </c>
      <c r="AI108">
        <f t="shared" si="49"/>
        <v>0.61312078479460441</v>
      </c>
      <c r="AJ108">
        <v>1.0065115432833349</v>
      </c>
      <c r="AK108">
        <v>0.40505004216927237</v>
      </c>
      <c r="AL108">
        <v>9.1968117719190641</v>
      </c>
      <c r="AM108">
        <f t="shared" si="50"/>
        <v>65.60392397302266</v>
      </c>
      <c r="AN108">
        <f t="shared" si="51"/>
        <v>6.8056407112201081</v>
      </c>
      <c r="AO108">
        <f t="shared" si="52"/>
        <v>15.32801961986511</v>
      </c>
      <c r="AP108">
        <v>12</v>
      </c>
      <c r="AQ108">
        <v>2</v>
      </c>
      <c r="AR108">
        <v>3</v>
      </c>
      <c r="AS108">
        <v>6</v>
      </c>
      <c r="AT108">
        <v>1</v>
      </c>
      <c r="AU108">
        <v>6</v>
      </c>
      <c r="AV108">
        <v>22.2</v>
      </c>
    </row>
    <row r="109" spans="1:68">
      <c r="A109">
        <v>108</v>
      </c>
      <c r="B109" t="s">
        <v>290</v>
      </c>
      <c r="C109" t="s">
        <v>100</v>
      </c>
      <c r="D109" t="s">
        <v>136</v>
      </c>
      <c r="E109" s="25" t="s">
        <v>357</v>
      </c>
      <c r="F109" s="25" t="s">
        <v>258</v>
      </c>
      <c r="G109" s="27">
        <v>6.0901339829476243E-2</v>
      </c>
      <c r="H109">
        <v>7.9171741778319121E-2</v>
      </c>
      <c r="I109">
        <v>8.5261875761266745E-2</v>
      </c>
      <c r="J109">
        <v>0.12180267965895251</v>
      </c>
      <c r="K109">
        <v>3.0450669914738122E-2</v>
      </c>
      <c r="L109">
        <v>0</v>
      </c>
      <c r="M109">
        <v>0.44457978075517646</v>
      </c>
      <c r="N109">
        <v>1.2180267965895249E-2</v>
      </c>
      <c r="O109">
        <v>0</v>
      </c>
      <c r="P109">
        <v>6.0901339829476245E-3</v>
      </c>
      <c r="Q109">
        <v>6.8209500609013388E-2</v>
      </c>
      <c r="R109">
        <f t="shared" si="33"/>
        <v>0.48721071863580984</v>
      </c>
      <c r="S109">
        <f t="shared" si="34"/>
        <v>7.4299634591961011E-2</v>
      </c>
      <c r="T109" s="27">
        <f t="shared" si="35"/>
        <v>-2.7306395164218644</v>
      </c>
      <c r="U109" s="27">
        <f t="shared" si="36"/>
        <v>-2.4713654810849821</v>
      </c>
      <c r="V109" s="27">
        <f t="shared" si="37"/>
        <v>-2.3311135498907016</v>
      </c>
      <c r="W109" s="27">
        <f t="shared" si="38"/>
        <v>-2.0701791038132287</v>
      </c>
      <c r="X109" s="27">
        <f t="shared" si="39"/>
        <v>-3.4828744503950064</v>
      </c>
      <c r="Y109" s="27">
        <f t="shared" si="40"/>
        <v>-8.3530258452023247</v>
      </c>
      <c r="Z109" s="27">
        <f t="shared" si="41"/>
        <v>-0.7907855586910526</v>
      </c>
      <c r="AA109" s="27">
        <f t="shared" si="42"/>
        <v>-4.3871984309417726</v>
      </c>
      <c r="AB109" s="27">
        <f t="shared" si="43"/>
        <v>-8.4682130091945194</v>
      </c>
      <c r="AC109" s="27">
        <f t="shared" si="44"/>
        <v>-4.6035324152183072</v>
      </c>
      <c r="AD109" s="27">
        <f t="shared" si="45"/>
        <v>-2.6124116617370872</v>
      </c>
      <c r="AE109" s="27">
        <f t="shared" si="46"/>
        <v>-5.1168286574399958E-2</v>
      </c>
      <c r="AF109" s="27">
        <f t="shared" si="47"/>
        <v>-2.5327770438456634</v>
      </c>
      <c r="AG109" t="s">
        <v>515</v>
      </c>
      <c r="AH109">
        <f t="shared" si="48"/>
        <v>12.180267965895251</v>
      </c>
      <c r="AI109">
        <f t="shared" si="49"/>
        <v>1.2180267965895248</v>
      </c>
      <c r="AJ109">
        <v>1.2127333200978838</v>
      </c>
      <c r="AK109">
        <v>0.50574907664028645</v>
      </c>
      <c r="AL109">
        <v>22.533495736906211</v>
      </c>
      <c r="AM109">
        <f t="shared" si="50"/>
        <v>48.721071863580981</v>
      </c>
      <c r="AN109">
        <f t="shared" si="51"/>
        <v>7.4299634591961015</v>
      </c>
      <c r="AO109">
        <f t="shared" si="52"/>
        <v>13.398294762484776</v>
      </c>
      <c r="AP109">
        <v>11</v>
      </c>
      <c r="AQ109">
        <v>2</v>
      </c>
      <c r="AR109">
        <v>4</v>
      </c>
      <c r="AS109">
        <v>4</v>
      </c>
      <c r="AT109">
        <v>1</v>
      </c>
      <c r="AU109">
        <v>4</v>
      </c>
      <c r="AV109">
        <v>22.2</v>
      </c>
    </row>
    <row r="110" spans="1:68" s="77" customFormat="1">
      <c r="A110" s="77">
        <v>109</v>
      </c>
      <c r="B110" s="77" t="s">
        <v>45</v>
      </c>
      <c r="C110" s="77" t="s">
        <v>100</v>
      </c>
      <c r="D110" s="77" t="s">
        <v>470</v>
      </c>
      <c r="E110" s="78" t="s">
        <v>479</v>
      </c>
      <c r="F110" s="78" t="s">
        <v>478</v>
      </c>
      <c r="G110" s="79">
        <v>2.8358738036157391E-2</v>
      </c>
      <c r="H110" s="77">
        <v>0.22686990428925916</v>
      </c>
      <c r="I110" s="77">
        <v>0.13470400567174765</v>
      </c>
      <c r="J110" s="77">
        <v>0.10634526763559023</v>
      </c>
      <c r="K110" s="77">
        <v>7.7986529599432822E-2</v>
      </c>
      <c r="L110" s="77">
        <v>0</v>
      </c>
      <c r="M110" s="77">
        <v>0.11343495214462956</v>
      </c>
      <c r="N110" s="77">
        <v>0.1559730591988657</v>
      </c>
      <c r="O110" s="77">
        <v>0</v>
      </c>
      <c r="P110" s="77">
        <v>0</v>
      </c>
      <c r="Q110" s="77">
        <v>9.9610067352002826E-2</v>
      </c>
      <c r="R110">
        <f t="shared" si="33"/>
        <v>0.3473945409429281</v>
      </c>
      <c r="S110">
        <f t="shared" si="34"/>
        <v>9.9610067352002826E-2</v>
      </c>
      <c r="T110" s="27">
        <f t="shared" si="35"/>
        <v>-3.4267502206868969</v>
      </c>
      <c r="U110" s="27">
        <f t="shared" si="36"/>
        <v>-1.4559733692068304</v>
      </c>
      <c r="V110" s="27">
        <f t="shared" si="37"/>
        <v>-1.9152674940579415</v>
      </c>
      <c r="W110" s="27">
        <f t="shared" si="38"/>
        <v>-2.201557908365106</v>
      </c>
      <c r="X110" s="27">
        <f t="shared" si="39"/>
        <v>-2.5476078462516409</v>
      </c>
      <c r="Y110" s="27">
        <f t="shared" si="40"/>
        <v>-8.3530258452023247</v>
      </c>
      <c r="Z110" s="27">
        <f t="shared" si="41"/>
        <v>-2.1283401026116002</v>
      </c>
      <c r="AA110" s="27">
        <f t="shared" si="42"/>
        <v>-1.8561585848396931</v>
      </c>
      <c r="AB110" s="27">
        <f t="shared" si="43"/>
        <v>-8.4682130091945194</v>
      </c>
      <c r="AC110" s="27">
        <f t="shared" si="44"/>
        <v>-5.5461535304526182</v>
      </c>
      <c r="AD110" s="27">
        <f t="shared" si="45"/>
        <v>-2.2543993209119391</v>
      </c>
      <c r="AE110" s="27">
        <f t="shared" si="46"/>
        <v>-0.63051160956846009</v>
      </c>
      <c r="AF110" s="27">
        <f t="shared" si="47"/>
        <v>-2.254821878783051</v>
      </c>
      <c r="AG110" s="77">
        <v>2.6</v>
      </c>
      <c r="AH110" s="77">
        <f t="shared" si="48"/>
        <v>10.634526763559023</v>
      </c>
      <c r="AI110" s="77">
        <f t="shared" si="49"/>
        <v>15.597305919886569</v>
      </c>
      <c r="AJ110" s="77">
        <v>2.1306986247589617</v>
      </c>
      <c r="AK110" s="77">
        <v>0.80737110211606922</v>
      </c>
      <c r="AL110" s="77">
        <v>38.993264799716421</v>
      </c>
      <c r="AM110">
        <f t="shared" si="50"/>
        <v>34.73945409429281</v>
      </c>
      <c r="AN110">
        <f t="shared" si="51"/>
        <v>9.9610067352002822</v>
      </c>
      <c r="AO110">
        <f t="shared" si="52"/>
        <v>26.231832683445592</v>
      </c>
      <c r="AP110" s="77">
        <v>14</v>
      </c>
      <c r="AQ110" s="77">
        <v>2</v>
      </c>
      <c r="AR110" s="77">
        <v>7</v>
      </c>
      <c r="AS110" s="77">
        <v>4</v>
      </c>
      <c r="AT110" s="77">
        <v>1</v>
      </c>
      <c r="AU110">
        <v>5</v>
      </c>
      <c r="AV110">
        <v>11.1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</row>
    <row r="111" spans="1:68" s="77" customFormat="1">
      <c r="A111" s="77">
        <v>110</v>
      </c>
      <c r="B111" s="77" t="s">
        <v>46</v>
      </c>
      <c r="C111" s="77" t="s">
        <v>100</v>
      </c>
      <c r="D111" s="77" t="s">
        <v>470</v>
      </c>
      <c r="E111" s="78" t="s">
        <v>479</v>
      </c>
      <c r="F111" s="78" t="s">
        <v>478</v>
      </c>
      <c r="G111" s="79">
        <v>5.0175614651279486E-3</v>
      </c>
      <c r="H111" s="77">
        <v>8.0782739588559971E-2</v>
      </c>
      <c r="I111" s="77">
        <v>0.58203712995484203</v>
      </c>
      <c r="J111" s="77">
        <v>5.0175614651279486E-3</v>
      </c>
      <c r="K111" s="77">
        <v>0.1154039136979428</v>
      </c>
      <c r="L111" s="77">
        <v>0</v>
      </c>
      <c r="M111" s="77">
        <v>0.1053687907676869</v>
      </c>
      <c r="N111" s="77">
        <v>5.5444054189663826E-2</v>
      </c>
      <c r="O111" s="77">
        <v>0</v>
      </c>
      <c r="P111" s="77">
        <v>0</v>
      </c>
      <c r="Q111" s="77">
        <v>3.5624686402408436E-2</v>
      </c>
      <c r="R111">
        <f t="shared" si="33"/>
        <v>0.27621675865529349</v>
      </c>
      <c r="S111">
        <f t="shared" si="34"/>
        <v>3.5624686402408436E-2</v>
      </c>
      <c r="T111" s="27">
        <f t="shared" si="35"/>
        <v>-4.7044815810776033</v>
      </c>
      <c r="U111" s="27">
        <f t="shared" si="36"/>
        <v>-2.452365828879969</v>
      </c>
      <c r="V111" s="27">
        <f t="shared" si="37"/>
        <v>-0.49795504901050819</v>
      </c>
      <c r="W111" s="27">
        <f t="shared" si="38"/>
        <v>-4.7252805016409383</v>
      </c>
      <c r="X111" s="27">
        <f t="shared" si="39"/>
        <v>-2.1567720359440012</v>
      </c>
      <c r="Y111" s="27">
        <f t="shared" si="40"/>
        <v>-8.3530258452023247</v>
      </c>
      <c r="Z111" s="27">
        <f t="shared" si="41"/>
        <v>-2.1989609729187878</v>
      </c>
      <c r="AA111" s="27">
        <f t="shared" si="42"/>
        <v>-2.8875777746004183</v>
      </c>
      <c r="AB111" s="27">
        <f t="shared" si="43"/>
        <v>-8.4682130091945194</v>
      </c>
      <c r="AC111" s="27">
        <f t="shared" si="44"/>
        <v>-5.5461535304526182</v>
      </c>
      <c r="AD111" s="27">
        <f t="shared" si="45"/>
        <v>-3.2039988470645002</v>
      </c>
      <c r="AE111" s="27">
        <f t="shared" si="46"/>
        <v>-0.9633060422195201</v>
      </c>
      <c r="AF111" s="27">
        <f t="shared" si="47"/>
        <v>-3.2050195801562831</v>
      </c>
      <c r="AG111" s="77">
        <v>2.6</v>
      </c>
      <c r="AH111" s="77">
        <f t="shared" si="48"/>
        <v>0.50175614651279488</v>
      </c>
      <c r="AI111" s="77">
        <f t="shared" si="49"/>
        <v>5.5444054189663827</v>
      </c>
      <c r="AJ111" s="77">
        <v>1.8180327317414966</v>
      </c>
      <c r="AK111" s="77">
        <v>0.75817853780571165</v>
      </c>
      <c r="AL111" s="77">
        <v>66.783743100853002</v>
      </c>
      <c r="AM111">
        <f t="shared" si="50"/>
        <v>27.621675865529348</v>
      </c>
      <c r="AN111">
        <f t="shared" si="51"/>
        <v>3.5624686402408434</v>
      </c>
      <c r="AO111">
        <f t="shared" si="52"/>
        <v>6.0461615654791778</v>
      </c>
      <c r="AP111" s="77">
        <v>11</v>
      </c>
      <c r="AQ111" s="77">
        <v>1</v>
      </c>
      <c r="AR111" s="77">
        <v>6</v>
      </c>
      <c r="AS111" s="77">
        <v>4</v>
      </c>
      <c r="AT111" s="77">
        <v>0</v>
      </c>
      <c r="AU111">
        <v>4</v>
      </c>
      <c r="AV111">
        <v>11.1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</row>
    <row r="112" spans="1:68" s="77" customFormat="1">
      <c r="A112" s="77">
        <v>111</v>
      </c>
      <c r="B112" s="77" t="s">
        <v>47</v>
      </c>
      <c r="C112" s="77" t="s">
        <v>100</v>
      </c>
      <c r="D112" s="77" t="s">
        <v>470</v>
      </c>
      <c r="E112" s="78" t="s">
        <v>479</v>
      </c>
      <c r="F112" s="78" t="s">
        <v>478</v>
      </c>
      <c r="G112" s="79">
        <v>0</v>
      </c>
      <c r="H112" s="77">
        <v>8.1618810761926328E-2</v>
      </c>
      <c r="I112" s="77">
        <v>0.71444720777752668</v>
      </c>
      <c r="J112" s="77">
        <v>1.356545331223152E-2</v>
      </c>
      <c r="K112" s="77">
        <v>1.3565453312231518E-2</v>
      </c>
      <c r="L112" s="77">
        <v>0</v>
      </c>
      <c r="M112" s="77">
        <v>4.9739995478182225E-2</v>
      </c>
      <c r="N112" s="77">
        <v>7.2801266108975832E-2</v>
      </c>
      <c r="O112" s="77">
        <v>4.5218177707438394E-3</v>
      </c>
      <c r="P112" s="77">
        <v>9.0436355414876789E-3</v>
      </c>
      <c r="Q112" s="77">
        <v>3.1652724395206874E-2</v>
      </c>
      <c r="R112">
        <f t="shared" si="33"/>
        <v>0.14062853267013342</v>
      </c>
      <c r="S112">
        <f t="shared" si="34"/>
        <v>4.0696359936694557E-2</v>
      </c>
      <c r="T112" s="27">
        <f t="shared" si="35"/>
        <v>-5.5172520730881915</v>
      </c>
      <c r="U112" s="27">
        <f t="shared" si="36"/>
        <v>-2.442645769273462</v>
      </c>
      <c r="V112" s="27">
        <f t="shared" si="37"/>
        <v>-0.2854559743853205</v>
      </c>
      <c r="W112" s="27">
        <f t="shared" si="38"/>
        <v>-4.0484525380963206</v>
      </c>
      <c r="X112" s="27">
        <f t="shared" si="39"/>
        <v>-4.2809747464210979</v>
      </c>
      <c r="Y112" s="27">
        <f t="shared" si="40"/>
        <v>-8.3530258452023247</v>
      </c>
      <c r="Z112" s="27">
        <f t="shared" si="41"/>
        <v>-2.9010336625018107</v>
      </c>
      <c r="AA112" s="27">
        <f t="shared" si="42"/>
        <v>-2.6162935788759127</v>
      </c>
      <c r="AB112" s="27">
        <f t="shared" si="43"/>
        <v>-5.3532358443232901</v>
      </c>
      <c r="AC112" s="27">
        <f t="shared" si="44"/>
        <v>-4.3442262651954273</v>
      </c>
      <c r="AD112" s="27">
        <f t="shared" si="45"/>
        <v>-3.3075086716538888</v>
      </c>
      <c r="AE112" s="27">
        <f t="shared" si="46"/>
        <v>-1.8100793762500691</v>
      </c>
      <c r="AF112" s="27">
        <f t="shared" si="47"/>
        <v>-3.0866260756903512</v>
      </c>
      <c r="AG112" s="77">
        <v>2.6</v>
      </c>
      <c r="AH112" s="77">
        <f t="shared" si="48"/>
        <v>1.3565453312231519</v>
      </c>
      <c r="AI112" s="77">
        <f t="shared" si="49"/>
        <v>7.2801266108975833</v>
      </c>
      <c r="AJ112" s="77">
        <v>2.1452820421353427</v>
      </c>
      <c r="AK112" s="77">
        <v>0.81289709702823998</v>
      </c>
      <c r="AL112" s="77">
        <v>79.606601853945307</v>
      </c>
      <c r="AM112">
        <f t="shared" si="50"/>
        <v>14.062853267013342</v>
      </c>
      <c r="AN112">
        <f t="shared" si="51"/>
        <v>4.0696359936694559</v>
      </c>
      <c r="AO112">
        <f t="shared" si="52"/>
        <v>8.636671942120735</v>
      </c>
      <c r="AP112" s="77">
        <v>14</v>
      </c>
      <c r="AQ112" s="77">
        <v>1</v>
      </c>
      <c r="AR112" s="77">
        <v>7</v>
      </c>
      <c r="AS112" s="77">
        <v>5</v>
      </c>
      <c r="AT112" s="77">
        <v>1</v>
      </c>
      <c r="AU112">
        <v>6</v>
      </c>
      <c r="AV112">
        <v>44.4</v>
      </c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</row>
    <row r="113" spans="1:68" s="77" customFormat="1">
      <c r="A113" s="77">
        <v>112</v>
      </c>
      <c r="B113" s="77" t="s">
        <v>48</v>
      </c>
      <c r="C113" s="77" t="s">
        <v>100</v>
      </c>
      <c r="D113" s="77" t="s">
        <v>470</v>
      </c>
      <c r="E113" s="78" t="s">
        <v>479</v>
      </c>
      <c r="F113" s="78" t="s">
        <v>478</v>
      </c>
      <c r="G113" s="79">
        <v>0</v>
      </c>
      <c r="H113" s="77">
        <v>8.6713995943204877E-2</v>
      </c>
      <c r="I113" s="77">
        <v>0.42596348884381335</v>
      </c>
      <c r="J113" s="77">
        <v>7.6064908722109553E-2</v>
      </c>
      <c r="K113" s="77">
        <v>8.1135902636916835E-2</v>
      </c>
      <c r="L113" s="77">
        <v>0</v>
      </c>
      <c r="M113" s="77">
        <v>0.11156186612576065</v>
      </c>
      <c r="N113" s="77">
        <v>8.6460446247464504E-2</v>
      </c>
      <c r="O113" s="77">
        <v>3.5496957403651122E-2</v>
      </c>
      <c r="P113" s="77">
        <v>1.521298174442191E-2</v>
      </c>
      <c r="Q113" s="77">
        <v>2.0537525354969575E-2</v>
      </c>
      <c r="R113">
        <f t="shared" si="33"/>
        <v>0.31465517241379309</v>
      </c>
      <c r="S113">
        <f t="shared" si="34"/>
        <v>3.5750507099391482E-2</v>
      </c>
      <c r="T113" s="27">
        <f t="shared" si="35"/>
        <v>-5.5172520730881915</v>
      </c>
      <c r="U113" s="27">
        <f t="shared" si="36"/>
        <v>-2.3853667772927865</v>
      </c>
      <c r="V113" s="27">
        <f t="shared" si="37"/>
        <v>-0.81005505120067567</v>
      </c>
      <c r="W113" s="27">
        <f t="shared" si="38"/>
        <v>-2.5231014948779742</v>
      </c>
      <c r="X113" s="27">
        <f t="shared" si="39"/>
        <v>-2.5081464615481281</v>
      </c>
      <c r="Y113" s="27">
        <f t="shared" si="40"/>
        <v>-8.3530258452023247</v>
      </c>
      <c r="Z113" s="27">
        <f t="shared" si="41"/>
        <v>-2.1443010581713291</v>
      </c>
      <c r="AA113" s="27">
        <f t="shared" si="42"/>
        <v>-2.4448811080050912</v>
      </c>
      <c r="AB113" s="27">
        <f t="shared" si="43"/>
        <v>-3.3321921877614251</v>
      </c>
      <c r="AC113" s="27">
        <f t="shared" si="44"/>
        <v>-3.9541235911170016</v>
      </c>
      <c r="AD113" s="27">
        <f t="shared" si="45"/>
        <v>-3.671585384587214</v>
      </c>
      <c r="AE113" s="27">
        <f t="shared" si="46"/>
        <v>-0.77844476107184035</v>
      </c>
      <c r="AF113" s="27">
        <f t="shared" si="47"/>
        <v>-3.2019064044405714</v>
      </c>
      <c r="AG113" s="77">
        <v>2.6</v>
      </c>
      <c r="AH113" s="77">
        <f t="shared" si="48"/>
        <v>7.606490872210955</v>
      </c>
      <c r="AI113" s="77">
        <f t="shared" si="49"/>
        <v>8.64604462474645</v>
      </c>
      <c r="AJ113" s="77">
        <v>2.3231059228873305</v>
      </c>
      <c r="AK113" s="77">
        <v>0.8378833486023326</v>
      </c>
      <c r="AL113" s="77">
        <v>51.267748478701826</v>
      </c>
      <c r="AM113">
        <f t="shared" si="50"/>
        <v>31.46551724137931</v>
      </c>
      <c r="AN113">
        <f t="shared" si="51"/>
        <v>3.5750507099391484</v>
      </c>
      <c r="AO113">
        <f t="shared" si="52"/>
        <v>16.252535496957407</v>
      </c>
      <c r="AP113" s="77">
        <v>16</v>
      </c>
      <c r="AQ113" s="77">
        <v>2</v>
      </c>
      <c r="AR113" s="77">
        <v>8</v>
      </c>
      <c r="AS113" s="77">
        <v>5</v>
      </c>
      <c r="AT113" s="77">
        <v>1</v>
      </c>
      <c r="AU113">
        <v>4</v>
      </c>
      <c r="AV113">
        <v>11.1</v>
      </c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</row>
    <row r="114" spans="1:68" s="77" customFormat="1">
      <c r="A114" s="77">
        <v>113</v>
      </c>
      <c r="B114" s="77" t="s">
        <v>49</v>
      </c>
      <c r="C114" s="77" t="s">
        <v>100</v>
      </c>
      <c r="D114" s="77" t="s">
        <v>470</v>
      </c>
      <c r="E114" s="78" t="s">
        <v>479</v>
      </c>
      <c r="F114" s="78" t="s">
        <v>478</v>
      </c>
      <c r="G114" s="79">
        <v>0</v>
      </c>
      <c r="H114" s="77">
        <v>0.10719322990126942</v>
      </c>
      <c r="I114" s="77">
        <v>0.10155148095909734</v>
      </c>
      <c r="J114" s="77">
        <v>9.0267983074753186E-2</v>
      </c>
      <c r="K114" s="77">
        <v>9.0267983074753158E-2</v>
      </c>
      <c r="L114" s="77">
        <v>0</v>
      </c>
      <c r="M114" s="77">
        <v>0.25387870239774324</v>
      </c>
      <c r="N114" s="77">
        <v>0.11311706629055007</v>
      </c>
      <c r="O114" s="77">
        <v>0</v>
      </c>
      <c r="P114" s="77">
        <v>0</v>
      </c>
      <c r="Q114" s="77">
        <v>0.12496473906911143</v>
      </c>
      <c r="R114">
        <f t="shared" si="33"/>
        <v>0.45726375176304646</v>
      </c>
      <c r="S114">
        <f t="shared" si="34"/>
        <v>0.12496473906911143</v>
      </c>
      <c r="T114" s="27">
        <f t="shared" si="35"/>
        <v>-5.5172520730881915</v>
      </c>
      <c r="U114" s="27">
        <f t="shared" si="36"/>
        <v>-2.1834137661800592</v>
      </c>
      <c r="V114" s="27">
        <f t="shared" si="37"/>
        <v>-2.1742739851689743</v>
      </c>
      <c r="W114" s="27">
        <f t="shared" si="38"/>
        <v>-2.3593885737493996</v>
      </c>
      <c r="X114" s="27">
        <f t="shared" si="39"/>
        <v>-2.4018096468948404</v>
      </c>
      <c r="Y114" s="27">
        <f t="shared" si="40"/>
        <v>-8.3530258452023247</v>
      </c>
      <c r="Z114" s="27">
        <f t="shared" si="41"/>
        <v>-1.3450544839787619</v>
      </c>
      <c r="AA114" s="27">
        <f t="shared" si="42"/>
        <v>-2.1768218961102495</v>
      </c>
      <c r="AB114" s="27">
        <f t="shared" si="43"/>
        <v>-8.4682130091945194</v>
      </c>
      <c r="AC114" s="27">
        <f t="shared" si="44"/>
        <v>-5.5461535304526182</v>
      </c>
      <c r="AD114" s="27">
        <f t="shared" si="45"/>
        <v>-2.03680572652884</v>
      </c>
      <c r="AE114" s="27">
        <f t="shared" si="46"/>
        <v>-0.17136310948997613</v>
      </c>
      <c r="AF114" s="27">
        <f t="shared" si="47"/>
        <v>-2.0371553835532903</v>
      </c>
      <c r="AG114" s="77">
        <v>2.6</v>
      </c>
      <c r="AH114" s="77">
        <f t="shared" si="48"/>
        <v>9.0267983074753193</v>
      </c>
      <c r="AI114" s="77">
        <f t="shared" si="49"/>
        <v>11.311706629055006</v>
      </c>
      <c r="AJ114" s="77">
        <v>2.1468683340419465</v>
      </c>
      <c r="AK114" s="77">
        <v>0.77431907474096673</v>
      </c>
      <c r="AL114" s="77">
        <v>20.874471086036674</v>
      </c>
      <c r="AM114">
        <f t="shared" si="50"/>
        <v>45.726375176304643</v>
      </c>
      <c r="AN114">
        <f t="shared" si="51"/>
        <v>12.496473906911143</v>
      </c>
      <c r="AO114">
        <f t="shared" si="52"/>
        <v>20.338504936530327</v>
      </c>
      <c r="AP114" s="77">
        <v>16</v>
      </c>
      <c r="AQ114" s="77">
        <v>2</v>
      </c>
      <c r="AR114" s="77">
        <v>7</v>
      </c>
      <c r="AS114" s="77">
        <v>6</v>
      </c>
      <c r="AT114" s="77">
        <v>1</v>
      </c>
      <c r="AU114">
        <v>4</v>
      </c>
      <c r="AV114">
        <v>11.1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</row>
    <row r="115" spans="1:68" s="77" customFormat="1">
      <c r="A115" s="77">
        <v>114</v>
      </c>
      <c r="B115" s="77" t="s">
        <v>11</v>
      </c>
      <c r="C115" s="77" t="s">
        <v>100</v>
      </c>
      <c r="D115" s="77" t="s">
        <v>470</v>
      </c>
      <c r="E115" s="78" t="s">
        <v>479</v>
      </c>
      <c r="F115" s="78" t="s">
        <v>478</v>
      </c>
      <c r="G115" s="79">
        <v>1.2903225806451613E-2</v>
      </c>
      <c r="H115" s="77">
        <v>0.10322580645161292</v>
      </c>
      <c r="I115" s="77">
        <v>1.8544974748623686E-2</v>
      </c>
      <c r="J115" s="77">
        <v>0.10322580645161292</v>
      </c>
      <c r="K115" s="77">
        <v>6.4516129032258063E-2</v>
      </c>
      <c r="L115" s="77">
        <v>2.5806451612903226E-2</v>
      </c>
      <c r="M115" s="77">
        <v>7.0967741935483872E-2</v>
      </c>
      <c r="N115" s="77">
        <v>0.27741935483870961</v>
      </c>
      <c r="O115" s="77">
        <v>0</v>
      </c>
      <c r="P115" s="77">
        <v>1.935483870967742E-2</v>
      </c>
      <c r="Q115" s="77">
        <v>0.19354838709677419</v>
      </c>
      <c r="R115">
        <f t="shared" si="33"/>
        <v>0.43870967741935474</v>
      </c>
      <c r="S115">
        <f t="shared" si="34"/>
        <v>0.2129032258064516</v>
      </c>
      <c r="T115" s="27">
        <f t="shared" si="35"/>
        <v>-4.0761673071493965</v>
      </c>
      <c r="U115" s="27">
        <f t="shared" si="36"/>
        <v>-2.219487087645668</v>
      </c>
      <c r="V115" s="27">
        <f t="shared" si="37"/>
        <v>-3.5176556365230667</v>
      </c>
      <c r="W115" s="27">
        <f t="shared" si="38"/>
        <v>-2.2302982260793818</v>
      </c>
      <c r="X115" s="27">
        <f t="shared" si="39"/>
        <v>-2.7365390190247818</v>
      </c>
      <c r="Y115" s="27">
        <f t="shared" si="40"/>
        <v>-3.6477998681006532</v>
      </c>
      <c r="Z115" s="27">
        <f t="shared" si="41"/>
        <v>-2.5729132686129681</v>
      </c>
      <c r="AA115" s="27">
        <f t="shared" si="42"/>
        <v>-1.280968076695268</v>
      </c>
      <c r="AB115" s="27">
        <f t="shared" si="43"/>
        <v>-8.4682130091945194</v>
      </c>
      <c r="AC115" s="27">
        <f t="shared" si="44"/>
        <v>-3.7578440513494007</v>
      </c>
      <c r="AD115" s="27">
        <f t="shared" si="45"/>
        <v>-1.6119829551570193</v>
      </c>
      <c r="AE115" s="27">
        <f t="shared" si="46"/>
        <v>-0.24640041347847738</v>
      </c>
      <c r="AF115" s="27">
        <f t="shared" si="47"/>
        <v>-1.5189525493061227</v>
      </c>
      <c r="AG115" s="77">
        <v>2.6</v>
      </c>
      <c r="AH115" s="77">
        <f t="shared" si="48"/>
        <v>10.322580645161292</v>
      </c>
      <c r="AI115" s="77">
        <f t="shared" si="49"/>
        <v>27.741935483870961</v>
      </c>
      <c r="AJ115" s="77">
        <v>2.0709665662691115</v>
      </c>
      <c r="AK115" s="77">
        <v>0.7647445255727543</v>
      </c>
      <c r="AL115" s="77">
        <v>13.467400700668822</v>
      </c>
      <c r="AM115">
        <f t="shared" si="50"/>
        <v>43.870967741935473</v>
      </c>
      <c r="AN115">
        <f t="shared" si="51"/>
        <v>21.29032258064516</v>
      </c>
      <c r="AO115">
        <f t="shared" si="52"/>
        <v>38.064516129032256</v>
      </c>
      <c r="AP115" s="77">
        <v>15</v>
      </c>
      <c r="AQ115" s="77">
        <v>2</v>
      </c>
      <c r="AR115" s="77">
        <v>6</v>
      </c>
      <c r="AS115" s="77">
        <v>6</v>
      </c>
      <c r="AT115" s="77">
        <v>1</v>
      </c>
      <c r="AU115">
        <v>1</v>
      </c>
      <c r="AV115">
        <v>0</v>
      </c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</row>
    <row r="116" spans="1:68" s="77" customFormat="1">
      <c r="A116" s="77">
        <v>115</v>
      </c>
      <c r="B116" s="77" t="s">
        <v>92</v>
      </c>
      <c r="C116" s="77" t="s">
        <v>100</v>
      </c>
      <c r="D116" s="77" t="s">
        <v>471</v>
      </c>
      <c r="E116" s="78" t="s">
        <v>479</v>
      </c>
      <c r="F116" s="78" t="s">
        <v>478</v>
      </c>
      <c r="G116" s="79">
        <v>4.42282176028306E-3</v>
      </c>
      <c r="H116" s="77">
        <v>0.10614772224679343</v>
      </c>
      <c r="I116" s="77">
        <v>0.33293055920311837</v>
      </c>
      <c r="J116" s="77">
        <v>6.6342326404245894E-2</v>
      </c>
      <c r="K116" s="77">
        <v>2.6536930561698355E-2</v>
      </c>
      <c r="L116" s="77">
        <v>0</v>
      </c>
      <c r="M116" s="77">
        <v>7.0765148164528946E-2</v>
      </c>
      <c r="N116" s="77">
        <v>0.25674480318443166</v>
      </c>
      <c r="O116" s="77">
        <v>8.84564352056612E-3</v>
      </c>
      <c r="P116" s="77">
        <v>1.3489606368863333E-2</v>
      </c>
      <c r="Q116" s="77">
        <v>0.11941618752764263</v>
      </c>
      <c r="R116">
        <f t="shared" si="33"/>
        <v>0.36289252543122508</v>
      </c>
      <c r="S116">
        <f t="shared" si="34"/>
        <v>0.13290579389650597</v>
      </c>
      <c r="T116" s="27">
        <f t="shared" si="35"/>
        <v>-4.7727057426037982</v>
      </c>
      <c r="U116" s="27">
        <f t="shared" si="36"/>
        <v>-2.1927945480891728</v>
      </c>
      <c r="V116" s="27">
        <f t="shared" si="37"/>
        <v>-1.0520767342349231</v>
      </c>
      <c r="W116" s="27">
        <f t="shared" si="38"/>
        <v>-2.6529248075470542</v>
      </c>
      <c r="X116" s="27">
        <f t="shared" si="39"/>
        <v>-3.6191979555281635</v>
      </c>
      <c r="Y116" s="27">
        <f t="shared" si="40"/>
        <v>-8.3530258452023247</v>
      </c>
      <c r="Z116" s="27">
        <f t="shared" si="41"/>
        <v>-2.5755868060458611</v>
      </c>
      <c r="AA116" s="27">
        <f t="shared" si="42"/>
        <v>-1.3583523392553156</v>
      </c>
      <c r="AB116" s="27">
        <f t="shared" si="43"/>
        <v>-4.7041557813217434</v>
      </c>
      <c r="AC116" s="27">
        <f t="shared" si="44"/>
        <v>-4.0486909395363995</v>
      </c>
      <c r="AD116" s="27">
        <f t="shared" si="45"/>
        <v>-2.0805475180352659</v>
      </c>
      <c r="AE116" s="27">
        <f t="shared" si="46"/>
        <v>-0.56283164399443775</v>
      </c>
      <c r="AF116" s="27">
        <f t="shared" si="47"/>
        <v>-1.9776818735763586</v>
      </c>
      <c r="AG116" s="77">
        <v>1.2666666666666666</v>
      </c>
      <c r="AH116" s="77">
        <f t="shared" si="48"/>
        <v>6.6342326404245897</v>
      </c>
      <c r="AI116" s="77">
        <f t="shared" si="49"/>
        <v>25.674480318443166</v>
      </c>
      <c r="AJ116" s="77">
        <v>2.2490968738737673</v>
      </c>
      <c r="AK116" s="77">
        <v>0.85223494337717076</v>
      </c>
      <c r="AL116" s="77">
        <v>44.350110321019486</v>
      </c>
      <c r="AM116">
        <f t="shared" si="50"/>
        <v>36.289252543122508</v>
      </c>
      <c r="AN116">
        <f t="shared" si="51"/>
        <v>13.290579389650597</v>
      </c>
      <c r="AO116">
        <f t="shared" si="52"/>
        <v>32.308712958867758</v>
      </c>
      <c r="AP116" s="77">
        <v>14</v>
      </c>
      <c r="AQ116" s="77">
        <v>1</v>
      </c>
      <c r="AR116" s="77">
        <v>8</v>
      </c>
      <c r="AS116" s="77">
        <v>5</v>
      </c>
      <c r="AT116" s="77">
        <v>0</v>
      </c>
      <c r="AU116">
        <v>5</v>
      </c>
      <c r="AV116">
        <v>33.299999999999997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</row>
    <row r="117" spans="1:68" s="77" customFormat="1">
      <c r="A117" s="77">
        <v>116</v>
      </c>
      <c r="B117" s="77" t="s">
        <v>93</v>
      </c>
      <c r="C117" s="77" t="s">
        <v>100</v>
      </c>
      <c r="D117" s="77" t="s">
        <v>471</v>
      </c>
      <c r="E117" s="78" t="s">
        <v>479</v>
      </c>
      <c r="F117" s="78" t="s">
        <v>478</v>
      </c>
      <c r="G117" s="79">
        <v>5.8771672054069943E-3</v>
      </c>
      <c r="H117" s="77">
        <v>0.20599471054951515</v>
      </c>
      <c r="I117" s="77">
        <v>0.20546543392600988</v>
      </c>
      <c r="J117" s="77">
        <v>0.11754334410813989</v>
      </c>
      <c r="K117" s="77">
        <v>2.938583602703497E-2</v>
      </c>
      <c r="L117" s="77">
        <v>5.8771672054069943E-3</v>
      </c>
      <c r="M117" s="77">
        <v>4.7017337643255948E-2</v>
      </c>
      <c r="N117" s="77">
        <v>0.27652071701439912</v>
      </c>
      <c r="O117" s="77">
        <v>0</v>
      </c>
      <c r="P117" s="77">
        <v>5.8771672054069943E-3</v>
      </c>
      <c r="Q117" s="77">
        <v>0.10020570085218924</v>
      </c>
      <c r="R117">
        <f t="shared" si="33"/>
        <v>0.35880105789009703</v>
      </c>
      <c r="S117">
        <f t="shared" si="34"/>
        <v>0.10608286805759624</v>
      </c>
      <c r="T117" s="27">
        <f t="shared" si="35"/>
        <v>-4.6134352980998745</v>
      </c>
      <c r="U117" s="27">
        <f t="shared" si="36"/>
        <v>-1.5505399994829823</v>
      </c>
      <c r="V117" s="27">
        <f t="shared" si="37"/>
        <v>-1.5179053416374428</v>
      </c>
      <c r="W117" s="27">
        <f t="shared" si="38"/>
        <v>-2.1046945935877024</v>
      </c>
      <c r="X117" s="27">
        <f t="shared" si="39"/>
        <v>-3.5181631235401767</v>
      </c>
      <c r="Y117" s="27">
        <f t="shared" si="40"/>
        <v>-5.0971343918448948</v>
      </c>
      <c r="Z117" s="27">
        <f t="shared" si="41"/>
        <v>-2.9521200193628312</v>
      </c>
      <c r="AA117" s="27">
        <f t="shared" si="42"/>
        <v>-1.2842100929748819</v>
      </c>
      <c r="AB117" s="27">
        <f t="shared" si="43"/>
        <v>-8.4682130091945194</v>
      </c>
      <c r="AC117" s="27">
        <f t="shared" si="44"/>
        <v>-4.625108994967646</v>
      </c>
      <c r="AD117" s="27">
        <f t="shared" si="45"/>
        <v>-2.2487060072945253</v>
      </c>
      <c r="AE117" s="27">
        <f t="shared" si="46"/>
        <v>-0.58057169228231109</v>
      </c>
      <c r="AF117" s="27">
        <f t="shared" si="47"/>
        <v>-2.1946003879896563</v>
      </c>
      <c r="AG117" s="77">
        <v>1.2666666666666666</v>
      </c>
      <c r="AH117" s="77">
        <f t="shared" si="48"/>
        <v>11.754334410813989</v>
      </c>
      <c r="AI117" s="77">
        <f t="shared" si="49"/>
        <v>27.652071701439912</v>
      </c>
      <c r="AJ117" s="77">
        <v>2.184660078250479</v>
      </c>
      <c r="AK117" s="77">
        <v>0.80672805746411025</v>
      </c>
      <c r="AL117" s="77">
        <v>41.7337311680932</v>
      </c>
      <c r="AM117">
        <f t="shared" si="50"/>
        <v>35.880105789009704</v>
      </c>
      <c r="AN117">
        <f t="shared" si="51"/>
        <v>10.608286805759624</v>
      </c>
      <c r="AO117">
        <f t="shared" si="52"/>
        <v>39.406406112253904</v>
      </c>
      <c r="AP117" s="77">
        <v>15</v>
      </c>
      <c r="AQ117" s="77">
        <v>2</v>
      </c>
      <c r="AR117" s="77">
        <v>8</v>
      </c>
      <c r="AS117" s="77">
        <v>4</v>
      </c>
      <c r="AT117" s="77">
        <v>1</v>
      </c>
      <c r="AU117">
        <v>5</v>
      </c>
      <c r="AV117">
        <v>11.1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</row>
    <row r="118" spans="1:68" s="77" customFormat="1">
      <c r="A118" s="77">
        <v>117</v>
      </c>
      <c r="B118" s="77" t="s">
        <v>94</v>
      </c>
      <c r="C118" s="77" t="s">
        <v>100</v>
      </c>
      <c r="D118" s="77" t="s">
        <v>471</v>
      </c>
      <c r="E118" s="78" t="s">
        <v>479</v>
      </c>
      <c r="F118" s="78" t="s">
        <v>478</v>
      </c>
      <c r="G118" s="79">
        <v>2.1592442645074227E-2</v>
      </c>
      <c r="H118" s="77">
        <v>0.17273954116059381</v>
      </c>
      <c r="I118" s="77">
        <v>0.35112083126335958</v>
      </c>
      <c r="J118" s="77">
        <v>8.6369770580296906E-2</v>
      </c>
      <c r="K118" s="77">
        <v>0</v>
      </c>
      <c r="L118" s="77">
        <v>0</v>
      </c>
      <c r="M118" s="77">
        <v>4.3184885290148453E-2</v>
      </c>
      <c r="N118" s="77">
        <v>0.21646423751686916</v>
      </c>
      <c r="O118" s="77">
        <v>0</v>
      </c>
      <c r="P118" s="77">
        <v>0</v>
      </c>
      <c r="Q118" s="77">
        <v>4.3994601889338736E-2</v>
      </c>
      <c r="R118">
        <f t="shared" si="33"/>
        <v>0.25964912280701763</v>
      </c>
      <c r="S118">
        <f t="shared" si="34"/>
        <v>4.3994601889338736E-2</v>
      </c>
      <c r="T118" s="27">
        <f t="shared" si="35"/>
        <v>-3.6613577633341339</v>
      </c>
      <c r="U118" s="27">
        <f t="shared" si="36"/>
        <v>-1.7224223826323872</v>
      </c>
      <c r="V118" s="27">
        <f t="shared" si="37"/>
        <v>-1.0000777786716468</v>
      </c>
      <c r="W118" s="27">
        <f t="shared" si="38"/>
        <v>-2.401721995802141</v>
      </c>
      <c r="X118" s="27">
        <f t="shared" si="39"/>
        <v>-8.2542687700901833</v>
      </c>
      <c r="Y118" s="27">
        <f t="shared" si="40"/>
        <v>-8.3530258452023247</v>
      </c>
      <c r="Z118" s="27">
        <f t="shared" si="41"/>
        <v>-3.0287588167446322</v>
      </c>
      <c r="AA118" s="27">
        <f t="shared" si="42"/>
        <v>-1.5288445091885583</v>
      </c>
      <c r="AB118" s="27">
        <f t="shared" si="43"/>
        <v>-8.4682130091945194</v>
      </c>
      <c r="AC118" s="27">
        <f t="shared" si="44"/>
        <v>-5.5461535304526182</v>
      </c>
      <c r="AD118" s="27">
        <f t="shared" si="45"/>
        <v>-3.0156742037003399</v>
      </c>
      <c r="AE118" s="27">
        <f t="shared" si="46"/>
        <v>-1.0477930402718962</v>
      </c>
      <c r="AF118" s="27">
        <f t="shared" si="47"/>
        <v>-3.0165269806295538</v>
      </c>
      <c r="AG118" s="77">
        <v>1.2666666666666666</v>
      </c>
      <c r="AH118" s="77">
        <f t="shared" si="48"/>
        <v>8.6369770580296912</v>
      </c>
      <c r="AI118" s="77">
        <f t="shared" si="49"/>
        <v>21.646423751686918</v>
      </c>
      <c r="AJ118" s="77">
        <v>1.8303658232993933</v>
      </c>
      <c r="AK118" s="77">
        <v>0.73659339414442426</v>
      </c>
      <c r="AL118" s="77">
        <v>54.545281506902768</v>
      </c>
      <c r="AM118">
        <f t="shared" si="50"/>
        <v>25.964912280701764</v>
      </c>
      <c r="AN118">
        <f t="shared" si="51"/>
        <v>4.3994601889338734</v>
      </c>
      <c r="AO118">
        <f t="shared" si="52"/>
        <v>30.283400809716611</v>
      </c>
      <c r="AP118" s="77">
        <v>12</v>
      </c>
      <c r="AQ118" s="77">
        <v>3</v>
      </c>
      <c r="AR118" s="77">
        <v>6</v>
      </c>
      <c r="AS118" s="77">
        <v>3</v>
      </c>
      <c r="AT118" s="77">
        <v>0</v>
      </c>
      <c r="AU118">
        <v>5</v>
      </c>
      <c r="AV118">
        <v>22.2</v>
      </c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</row>
    <row r="119" spans="1:68" s="77" customFormat="1">
      <c r="A119" s="77">
        <v>118</v>
      </c>
      <c r="B119" s="77" t="s">
        <v>95</v>
      </c>
      <c r="C119" s="77" t="s">
        <v>100</v>
      </c>
      <c r="D119" s="77" t="s">
        <v>471</v>
      </c>
      <c r="E119" s="78" t="s">
        <v>479</v>
      </c>
      <c r="F119" s="78" t="s">
        <v>478</v>
      </c>
      <c r="G119" s="79">
        <v>1.5201418799087915E-2</v>
      </c>
      <c r="H119" s="77">
        <v>0.13174562959209526</v>
      </c>
      <c r="I119" s="77">
        <v>0.41101291691784969</v>
      </c>
      <c r="J119" s="77">
        <v>5.0671395996959703E-2</v>
      </c>
      <c r="K119" s="77">
        <v>2.5335697998479855E-2</v>
      </c>
      <c r="L119" s="77">
        <v>2.5335697998479855E-2</v>
      </c>
      <c r="M119" s="77">
        <v>3.0402837598175823E-2</v>
      </c>
      <c r="N119" s="77">
        <v>0.18773752216873571</v>
      </c>
      <c r="O119" s="77">
        <v>0</v>
      </c>
      <c r="P119" s="77">
        <v>0</v>
      </c>
      <c r="Q119" s="77">
        <v>0.11299721307322017</v>
      </c>
      <c r="R119">
        <f t="shared" si="33"/>
        <v>0.26881175576387123</v>
      </c>
      <c r="S119">
        <f t="shared" si="34"/>
        <v>0.11299721307322017</v>
      </c>
      <c r="T119" s="27">
        <f t="shared" si="35"/>
        <v>-3.9486848394677136</v>
      </c>
      <c r="U119" s="27">
        <f t="shared" si="36"/>
        <v>-1.9851332668214874</v>
      </c>
      <c r="V119" s="27">
        <f t="shared" si="37"/>
        <v>-0.84533651765118234</v>
      </c>
      <c r="W119" s="27">
        <f t="shared" si="38"/>
        <v>-2.9057728508580345</v>
      </c>
      <c r="X119" s="27">
        <f t="shared" si="39"/>
        <v>-3.6650612070774651</v>
      </c>
      <c r="Y119" s="27">
        <f t="shared" si="40"/>
        <v>-3.6660420165425909</v>
      </c>
      <c r="Z119" s="27">
        <f t="shared" si="41"/>
        <v>-3.3375040292486564</v>
      </c>
      <c r="AA119" s="27">
        <f t="shared" si="42"/>
        <v>-1.6710584287465764</v>
      </c>
      <c r="AB119" s="27">
        <f t="shared" si="43"/>
        <v>-8.4682130091945194</v>
      </c>
      <c r="AC119" s="27">
        <f t="shared" si="44"/>
        <v>-5.5461535304526182</v>
      </c>
      <c r="AD119" s="27">
        <f t="shared" si="45"/>
        <v>-2.1336556490965375</v>
      </c>
      <c r="AE119" s="27">
        <f t="shared" si="46"/>
        <v>-1.0006596007198334</v>
      </c>
      <c r="AF119" s="27">
        <f t="shared" si="47"/>
        <v>-2.1340357288846699</v>
      </c>
      <c r="AG119" s="77">
        <v>1.2666666666666666</v>
      </c>
      <c r="AH119" s="77">
        <f t="shared" si="48"/>
        <v>5.0671395996959703</v>
      </c>
      <c r="AI119" s="77">
        <f t="shared" si="49"/>
        <v>18.773752216873572</v>
      </c>
      <c r="AJ119" s="77">
        <v>2.1670367350544604</v>
      </c>
      <c r="AK119" s="77">
        <v>0.82114045448583994</v>
      </c>
      <c r="AL119" s="77">
        <v>55.795996530903281</v>
      </c>
      <c r="AM119">
        <f t="shared" si="50"/>
        <v>26.881175576387122</v>
      </c>
      <c r="AN119">
        <f t="shared" si="51"/>
        <v>11.299721307322017</v>
      </c>
      <c r="AO119">
        <f t="shared" si="52"/>
        <v>23.840891816569542</v>
      </c>
      <c r="AP119" s="77">
        <v>14</v>
      </c>
      <c r="AQ119" s="77">
        <v>2</v>
      </c>
      <c r="AR119" s="77">
        <v>7</v>
      </c>
      <c r="AS119" s="77">
        <v>4</v>
      </c>
      <c r="AT119" s="77">
        <v>1</v>
      </c>
      <c r="AU119">
        <v>7</v>
      </c>
      <c r="AV119">
        <v>33.299999999999997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</row>
    <row r="120" spans="1:68" s="77" customFormat="1">
      <c r="A120" s="77">
        <v>119</v>
      </c>
      <c r="B120" s="77" t="s">
        <v>96</v>
      </c>
      <c r="C120" s="77" t="s">
        <v>100</v>
      </c>
      <c r="D120" s="77" t="s">
        <v>471</v>
      </c>
      <c r="E120" s="78" t="s">
        <v>479</v>
      </c>
      <c r="F120" s="78" t="s">
        <v>478</v>
      </c>
      <c r="G120" s="79">
        <v>1.1820330969267141E-2</v>
      </c>
      <c r="H120" s="77">
        <v>0.26595744680851063</v>
      </c>
      <c r="I120" s="77">
        <v>0.25386869929678202</v>
      </c>
      <c r="J120" s="77">
        <v>9.4562647754137114E-2</v>
      </c>
      <c r="K120" s="77">
        <v>1.7730496453900714E-2</v>
      </c>
      <c r="L120" s="77">
        <v>1.1820330969267141E-2</v>
      </c>
      <c r="M120" s="77">
        <v>4.7281323877068571E-2</v>
      </c>
      <c r="N120" s="77">
        <v>0.18971631205673767</v>
      </c>
      <c r="O120" s="77">
        <v>0</v>
      </c>
      <c r="P120" s="77">
        <v>5.9101654846335705E-3</v>
      </c>
      <c r="Q120" s="77">
        <v>7.7423167848699778E-2</v>
      </c>
      <c r="R120">
        <f t="shared" si="33"/>
        <v>0.26654846335697413</v>
      </c>
      <c r="S120">
        <f t="shared" si="34"/>
        <v>8.3333333333333343E-2</v>
      </c>
      <c r="T120" s="27">
        <f t="shared" si="35"/>
        <v>-4.1423765352424917</v>
      </c>
      <c r="U120" s="27">
        <f t="shared" si="36"/>
        <v>-1.2997708240958028</v>
      </c>
      <c r="V120" s="27">
        <f t="shared" si="37"/>
        <v>-1.3150910703368099</v>
      </c>
      <c r="W120" s="27">
        <f t="shared" si="38"/>
        <v>-2.3147333769120713</v>
      </c>
      <c r="X120" s="27">
        <f t="shared" si="39"/>
        <v>-4.017642628969341</v>
      </c>
      <c r="Y120" s="27">
        <f t="shared" si="40"/>
        <v>-4.4179579610796482</v>
      </c>
      <c r="Z120" s="27">
        <f t="shared" si="41"/>
        <v>-2.947050971528526</v>
      </c>
      <c r="AA120" s="27">
        <f t="shared" si="42"/>
        <v>-1.6605866245111778</v>
      </c>
      <c r="AB120" s="27">
        <f t="shared" si="43"/>
        <v>-8.4682130091945194</v>
      </c>
      <c r="AC120" s="27">
        <f t="shared" si="44"/>
        <v>-4.6217351693944391</v>
      </c>
      <c r="AD120" s="27">
        <f t="shared" si="45"/>
        <v>-2.4934765235657563</v>
      </c>
      <c r="AE120" s="27">
        <f t="shared" si="46"/>
        <v>-1.0122054457019283</v>
      </c>
      <c r="AF120" s="27">
        <f t="shared" si="47"/>
        <v>-2.4245020697040673</v>
      </c>
      <c r="AG120" s="77">
        <v>1.2666666666666666</v>
      </c>
      <c r="AH120" s="77">
        <f t="shared" si="48"/>
        <v>9.456264775413711</v>
      </c>
      <c r="AI120" s="77">
        <f t="shared" si="49"/>
        <v>18.971631205673766</v>
      </c>
      <c r="AJ120" s="77">
        <v>2.2406410283285214</v>
      </c>
      <c r="AK120" s="77">
        <v>0.79084797233118742</v>
      </c>
      <c r="AL120" s="77">
        <v>53.164647707455984</v>
      </c>
      <c r="AM120">
        <f t="shared" si="50"/>
        <v>26.654846335697414</v>
      </c>
      <c r="AN120">
        <f t="shared" si="51"/>
        <v>8.3333333333333339</v>
      </c>
      <c r="AO120">
        <f t="shared" si="52"/>
        <v>28.427895981087477</v>
      </c>
      <c r="AP120" s="77">
        <v>17</v>
      </c>
      <c r="AQ120" s="77">
        <v>3</v>
      </c>
      <c r="AR120" s="77">
        <v>8</v>
      </c>
      <c r="AS120" s="77">
        <v>5</v>
      </c>
      <c r="AT120" s="77">
        <v>2</v>
      </c>
      <c r="AU120">
        <v>4</v>
      </c>
      <c r="AV120">
        <v>55.5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</row>
    <row r="121" spans="1:68" s="77" customFormat="1">
      <c r="A121" s="77">
        <v>120</v>
      </c>
      <c r="B121" s="77" t="s">
        <v>97</v>
      </c>
      <c r="C121" s="77" t="s">
        <v>100</v>
      </c>
      <c r="D121" s="77" t="s">
        <v>471</v>
      </c>
      <c r="E121" s="78" t="s">
        <v>479</v>
      </c>
      <c r="F121" s="78" t="s">
        <v>478</v>
      </c>
      <c r="G121" s="79">
        <v>1.5209125475285174E-2</v>
      </c>
      <c r="H121" s="77">
        <v>0.13713561470215466</v>
      </c>
      <c r="I121" s="77">
        <v>0.56330968303596174</v>
      </c>
      <c r="J121" s="77">
        <v>4.0557667934093794E-2</v>
      </c>
      <c r="K121" s="77">
        <v>1.5209125475285174E-2</v>
      </c>
      <c r="L121" s="77">
        <v>0</v>
      </c>
      <c r="M121" s="77">
        <v>0</v>
      </c>
      <c r="N121" s="77">
        <v>0.19340937896070981</v>
      </c>
      <c r="O121" s="77">
        <v>0</v>
      </c>
      <c r="P121" s="77">
        <v>0</v>
      </c>
      <c r="Q121" s="77">
        <v>1.5462610899873259E-2</v>
      </c>
      <c r="R121">
        <f t="shared" si="33"/>
        <v>0.20861850443599497</v>
      </c>
      <c r="S121">
        <f t="shared" si="34"/>
        <v>1.5462610899873259E-2</v>
      </c>
      <c r="T121" s="27">
        <f t="shared" si="35"/>
        <v>-3.9482835482403984</v>
      </c>
      <c r="U121" s="27">
        <f t="shared" si="36"/>
        <v>-1.9464000151304806</v>
      </c>
      <c r="V121" s="27">
        <f t="shared" si="37"/>
        <v>-0.53108212146535783</v>
      </c>
      <c r="W121" s="27">
        <f t="shared" si="38"/>
        <v>-3.1111341226681919</v>
      </c>
      <c r="X121" s="27">
        <f t="shared" si="39"/>
        <v>-4.1686401101860833</v>
      </c>
      <c r="Y121" s="27">
        <f t="shared" si="40"/>
        <v>-8.3530258452023247</v>
      </c>
      <c r="Z121" s="27">
        <f t="shared" si="41"/>
        <v>-5.3047963326457452</v>
      </c>
      <c r="AA121" s="27">
        <f t="shared" si="42"/>
        <v>-1.6413313243538372</v>
      </c>
      <c r="AB121" s="27">
        <f t="shared" si="43"/>
        <v>-8.4682130091945194</v>
      </c>
      <c r="AC121" s="27">
        <f t="shared" si="44"/>
        <v>-5.5461535304526182</v>
      </c>
      <c r="AD121" s="27">
        <f t="shared" si="45"/>
        <v>-3.8953591124799076</v>
      </c>
      <c r="AE121" s="27">
        <f t="shared" si="46"/>
        <v>-1.3332729003983075</v>
      </c>
      <c r="AF121" s="27">
        <f t="shared" si="47"/>
        <v>-3.897356582099913</v>
      </c>
      <c r="AG121" s="77">
        <v>1.2666666666666666</v>
      </c>
      <c r="AH121" s="77">
        <f t="shared" si="48"/>
        <v>4.0557667934093793</v>
      </c>
      <c r="AI121" s="77">
        <f t="shared" si="49"/>
        <v>19.340937896070979</v>
      </c>
      <c r="AJ121" s="77">
        <v>1.7005622139864518</v>
      </c>
      <c r="AK121" s="77">
        <v>0.73854478566749293</v>
      </c>
      <c r="AL121" s="77">
        <v>71.565442321340157</v>
      </c>
      <c r="AM121">
        <f t="shared" si="50"/>
        <v>20.861850443599497</v>
      </c>
      <c r="AN121">
        <f t="shared" si="51"/>
        <v>1.5462610899873259</v>
      </c>
      <c r="AO121">
        <f t="shared" si="52"/>
        <v>23.396704689480359</v>
      </c>
      <c r="AP121" s="77">
        <v>10</v>
      </c>
      <c r="AQ121" s="77">
        <v>1</v>
      </c>
      <c r="AR121" s="77">
        <v>5</v>
      </c>
      <c r="AS121" s="77">
        <v>3</v>
      </c>
      <c r="AT121" s="77">
        <v>1</v>
      </c>
      <c r="AU121">
        <v>3</v>
      </c>
      <c r="AV121">
        <v>44.4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</row>
    <row r="122" spans="1:68" s="77" customFormat="1">
      <c r="A122" s="77">
        <v>121</v>
      </c>
      <c r="B122" s="77" t="s">
        <v>98</v>
      </c>
      <c r="C122" s="77" t="s">
        <v>100</v>
      </c>
      <c r="D122" s="77" t="s">
        <v>472</v>
      </c>
      <c r="E122" s="78" t="s">
        <v>479</v>
      </c>
      <c r="F122" s="78" t="s">
        <v>478</v>
      </c>
      <c r="G122" s="79">
        <v>2.1152829190904283E-2</v>
      </c>
      <c r="H122" s="77">
        <v>0.2326811210999471</v>
      </c>
      <c r="I122" s="77">
        <v>0.3546634305920926</v>
      </c>
      <c r="J122" s="77">
        <v>9.5716552088841902E-2</v>
      </c>
      <c r="K122" s="77">
        <v>1.5864621893178214E-2</v>
      </c>
      <c r="L122" s="77">
        <v>1.5864621893178214E-2</v>
      </c>
      <c r="M122" s="77">
        <v>7.9323109465891051E-2</v>
      </c>
      <c r="N122" s="77">
        <v>0.15864621893178216</v>
      </c>
      <c r="O122" s="77">
        <v>5.2882072977260709E-3</v>
      </c>
      <c r="P122" s="77">
        <v>0</v>
      </c>
      <c r="Q122" s="77">
        <v>2.6441036488630356E-2</v>
      </c>
      <c r="R122">
        <f t="shared" si="33"/>
        <v>0.27498677948175571</v>
      </c>
      <c r="S122">
        <f t="shared" si="34"/>
        <v>2.6441036488630356E-2</v>
      </c>
      <c r="T122" s="27">
        <f t="shared" si="35"/>
        <v>-3.6786856597073054</v>
      </c>
      <c r="U122" s="27">
        <f t="shared" si="36"/>
        <v>-1.4311580898205136</v>
      </c>
      <c r="V122" s="27">
        <f t="shared" si="37"/>
        <v>-0.99025022839490828</v>
      </c>
      <c r="W122" s="27">
        <f t="shared" si="38"/>
        <v>-2.3030672108762218</v>
      </c>
      <c r="X122" s="27">
        <f t="shared" si="39"/>
        <v>-4.1271388582560098</v>
      </c>
      <c r="Y122" s="27">
        <f t="shared" si="40"/>
        <v>-4.1286812215405204</v>
      </c>
      <c r="Z122" s="27">
        <f t="shared" si="41"/>
        <v>-2.4684447043627826</v>
      </c>
      <c r="AA122" s="27">
        <f t="shared" si="42"/>
        <v>-1.8391914353612187</v>
      </c>
      <c r="AB122" s="27">
        <f t="shared" si="43"/>
        <v>-5.2031229008716506</v>
      </c>
      <c r="AC122" s="27">
        <f t="shared" si="44"/>
        <v>-5.5461535304526182</v>
      </c>
      <c r="AD122" s="27">
        <f t="shared" si="45"/>
        <v>-3.4619293660541004</v>
      </c>
      <c r="AE122" s="27">
        <f t="shared" si="46"/>
        <v>-0.96946686798684123</v>
      </c>
      <c r="AF122" s="27">
        <f t="shared" si="47"/>
        <v>-3.4632382977447</v>
      </c>
      <c r="AG122" s="77">
        <v>2.833333333333333</v>
      </c>
      <c r="AH122" s="77">
        <f t="shared" si="48"/>
        <v>9.5716552088841897</v>
      </c>
      <c r="AI122" s="77">
        <f t="shared" si="49"/>
        <v>15.864621893178215</v>
      </c>
      <c r="AJ122" s="77">
        <v>1.7244729666805545</v>
      </c>
      <c r="AK122" s="77">
        <v>0.71916108524125621</v>
      </c>
      <c r="AL122" s="77">
        <v>60.849738088294394</v>
      </c>
      <c r="AM122">
        <f t="shared" si="50"/>
        <v>27.498677948175569</v>
      </c>
      <c r="AN122">
        <f t="shared" si="51"/>
        <v>2.6441036488630356</v>
      </c>
      <c r="AO122">
        <f t="shared" si="52"/>
        <v>25.436277102062405</v>
      </c>
      <c r="AP122" s="77">
        <v>11</v>
      </c>
      <c r="AQ122" s="77">
        <v>2</v>
      </c>
      <c r="AR122" s="77">
        <v>7</v>
      </c>
      <c r="AS122" s="77">
        <v>2</v>
      </c>
      <c r="AT122" s="77">
        <v>0</v>
      </c>
      <c r="AU122">
        <v>4</v>
      </c>
      <c r="AV122">
        <v>77.7</v>
      </c>
    </row>
    <row r="123" spans="1:68" s="77" customFormat="1">
      <c r="A123" s="77">
        <v>122</v>
      </c>
      <c r="B123" s="77" t="s">
        <v>175</v>
      </c>
      <c r="C123" s="77" t="s">
        <v>100</v>
      </c>
      <c r="D123" s="77" t="s">
        <v>472</v>
      </c>
      <c r="E123" s="78" t="s">
        <v>479</v>
      </c>
      <c r="F123" s="78" t="s">
        <v>478</v>
      </c>
      <c r="G123" s="79">
        <v>0</v>
      </c>
      <c r="H123" s="77">
        <v>0.40775733465937336</v>
      </c>
      <c r="I123" s="77">
        <v>0.31394607514803974</v>
      </c>
      <c r="J123" s="77">
        <v>7.4838388861263067E-2</v>
      </c>
      <c r="K123" s="77">
        <v>9.9453008453505732E-3</v>
      </c>
      <c r="L123" s="77">
        <v>0</v>
      </c>
      <c r="M123" s="77">
        <v>6.4644455494778708E-2</v>
      </c>
      <c r="N123" s="77">
        <v>9.4480358030830464E-2</v>
      </c>
      <c r="O123" s="77">
        <v>3.0084535057185481E-2</v>
      </c>
      <c r="P123" s="77">
        <v>0</v>
      </c>
      <c r="Q123" s="77">
        <v>4.9726504226752866E-3</v>
      </c>
      <c r="R123">
        <f t="shared" si="33"/>
        <v>0.19915464942814523</v>
      </c>
      <c r="S123">
        <f t="shared" si="34"/>
        <v>4.9726504226752866E-3</v>
      </c>
      <c r="T123" s="27">
        <f t="shared" si="35"/>
        <v>-5.5172520730881915</v>
      </c>
      <c r="U123" s="27">
        <f t="shared" si="36"/>
        <v>-0.87714180428190414</v>
      </c>
      <c r="V123" s="27">
        <f t="shared" si="37"/>
        <v>-1.1093177084380805</v>
      </c>
      <c r="W123" s="27">
        <f t="shared" si="38"/>
        <v>-2.5385801817441584</v>
      </c>
      <c r="X123" s="27">
        <f t="shared" si="39"/>
        <v>-4.5845777670734229</v>
      </c>
      <c r="Y123" s="27">
        <f t="shared" si="40"/>
        <v>-8.3530258452023247</v>
      </c>
      <c r="Z123" s="27">
        <f t="shared" si="41"/>
        <v>-2.6599220874222205</v>
      </c>
      <c r="AA123" s="27">
        <f t="shared" si="42"/>
        <v>-2.3564205410616696</v>
      </c>
      <c r="AB123" s="27">
        <f t="shared" si="43"/>
        <v>-3.496571642814859</v>
      </c>
      <c r="AC123" s="27">
        <f t="shared" si="44"/>
        <v>-5.5461535304526182</v>
      </c>
      <c r="AD123" s="27">
        <f t="shared" si="45"/>
        <v>-4.6258853097447679</v>
      </c>
      <c r="AE123" s="27">
        <f t="shared" si="46"/>
        <v>-1.3915862022628394</v>
      </c>
      <c r="AF123" s="27">
        <f t="shared" si="47"/>
        <v>-4.6299934324369714</v>
      </c>
      <c r="AG123" s="77">
        <v>2.833333333333333</v>
      </c>
      <c r="AH123" s="77">
        <f t="shared" si="48"/>
        <v>7.483838886126307</v>
      </c>
      <c r="AI123" s="77">
        <f t="shared" si="49"/>
        <v>9.4480358030830462</v>
      </c>
      <c r="AJ123" s="77">
        <v>1.6492542771029921</v>
      </c>
      <c r="AK123" s="77">
        <v>0.84754903914944912</v>
      </c>
      <c r="AL123" s="77">
        <v>72.170340980741315</v>
      </c>
      <c r="AM123">
        <f t="shared" si="50"/>
        <v>19.915464942814523</v>
      </c>
      <c r="AN123">
        <f t="shared" si="51"/>
        <v>0.49726504226752866</v>
      </c>
      <c r="AO123">
        <f t="shared" si="52"/>
        <v>16.931874689209351</v>
      </c>
      <c r="AP123" s="77">
        <v>7</v>
      </c>
      <c r="AQ123" s="77">
        <v>1</v>
      </c>
      <c r="AR123" s="77">
        <v>5</v>
      </c>
      <c r="AS123" s="77">
        <v>1</v>
      </c>
      <c r="AT123" s="77">
        <v>1</v>
      </c>
      <c r="AU123">
        <v>5</v>
      </c>
      <c r="AV123">
        <v>55.5</v>
      </c>
    </row>
    <row r="124" spans="1:68" s="77" customFormat="1">
      <c r="A124" s="77">
        <v>123</v>
      </c>
      <c r="B124" s="77" t="s">
        <v>368</v>
      </c>
      <c r="C124" s="77" t="s">
        <v>100</v>
      </c>
      <c r="D124" s="77" t="s">
        <v>472</v>
      </c>
      <c r="E124" s="78" t="s">
        <v>479</v>
      </c>
      <c r="F124" s="78" t="s">
        <v>478</v>
      </c>
      <c r="G124" s="79">
        <v>4.072398190045249E-2</v>
      </c>
      <c r="H124" s="77">
        <v>0.36199095022624428</v>
      </c>
      <c r="I124" s="77">
        <v>0.41740645482452504</v>
      </c>
      <c r="J124" s="77">
        <v>4.072398190045249E-2</v>
      </c>
      <c r="K124" s="77">
        <v>0</v>
      </c>
      <c r="L124" s="77">
        <v>0</v>
      </c>
      <c r="M124" s="77">
        <v>9.0497737556561094E-3</v>
      </c>
      <c r="N124" s="77">
        <v>8.5972850678733059E-2</v>
      </c>
      <c r="O124" s="77">
        <v>4.072398190045249E-2</v>
      </c>
      <c r="P124" s="77">
        <v>0</v>
      </c>
      <c r="Q124" s="77">
        <v>9.0497737556561094E-3</v>
      </c>
      <c r="R124">
        <f t="shared" si="33"/>
        <v>0.13574660633484165</v>
      </c>
      <c r="S124">
        <f t="shared" si="34"/>
        <v>9.0497737556561094E-3</v>
      </c>
      <c r="T124" s="27">
        <f t="shared" si="35"/>
        <v>-3.1030799545515211</v>
      </c>
      <c r="U124" s="27">
        <f t="shared" si="36"/>
        <v>-0.99528221506474057</v>
      </c>
      <c r="V124" s="27">
        <f t="shared" si="37"/>
        <v>-0.83010262984485317</v>
      </c>
      <c r="W124" s="27">
        <f t="shared" si="38"/>
        <v>-3.1073924907613386</v>
      </c>
      <c r="X124" s="27">
        <f t="shared" si="39"/>
        <v>-8.2542687700901833</v>
      </c>
      <c r="Y124" s="27">
        <f t="shared" si="40"/>
        <v>-8.3530258452023247</v>
      </c>
      <c r="Z124" s="27">
        <f t="shared" si="41"/>
        <v>-4.2642348213888086</v>
      </c>
      <c r="AA124" s="27">
        <f t="shared" si="42"/>
        <v>-2.4505202516466462</v>
      </c>
      <c r="AB124" s="27">
        <f t="shared" si="43"/>
        <v>-3.1955759708820448</v>
      </c>
      <c r="AC124" s="27">
        <f t="shared" si="44"/>
        <v>-5.5461535304526182</v>
      </c>
      <c r="AD124" s="27">
        <f t="shared" si="45"/>
        <v>-4.2764531106769166</v>
      </c>
      <c r="AE124" s="27">
        <f t="shared" si="46"/>
        <v>-1.8510760463844744</v>
      </c>
      <c r="AF124" s="27">
        <f t="shared" si="47"/>
        <v>-4.2793597570653494</v>
      </c>
      <c r="AG124" s="77">
        <v>2.833333333333333</v>
      </c>
      <c r="AH124" s="77">
        <f t="shared" si="48"/>
        <v>4.0723981900452486</v>
      </c>
      <c r="AI124" s="77">
        <f t="shared" si="49"/>
        <v>8.5972850678733064</v>
      </c>
      <c r="AJ124" s="77">
        <v>1.3168166589371346</v>
      </c>
      <c r="AK124" s="77">
        <v>0.81818419260771125</v>
      </c>
      <c r="AL124" s="77">
        <v>82.012138695122189</v>
      </c>
      <c r="AM124">
        <f t="shared" si="50"/>
        <v>13.574660633484164</v>
      </c>
      <c r="AN124">
        <f t="shared" si="51"/>
        <v>0.90497737556561098</v>
      </c>
      <c r="AO124">
        <f t="shared" si="52"/>
        <v>12.669683257918555</v>
      </c>
      <c r="AP124" s="77">
        <v>5</v>
      </c>
      <c r="AQ124" s="77">
        <v>1</v>
      </c>
      <c r="AR124" s="77">
        <v>3</v>
      </c>
      <c r="AS124" s="77">
        <v>1</v>
      </c>
      <c r="AT124" s="77">
        <v>0</v>
      </c>
      <c r="AU124">
        <v>8</v>
      </c>
      <c r="AV124">
        <v>99.9</v>
      </c>
    </row>
    <row r="125" spans="1:68" s="77" customFormat="1">
      <c r="A125" s="77">
        <v>124</v>
      </c>
      <c r="B125" s="77" t="s">
        <v>369</v>
      </c>
      <c r="C125" s="77" t="s">
        <v>100</v>
      </c>
      <c r="D125" s="77" t="s">
        <v>472</v>
      </c>
      <c r="E125" s="78" t="s">
        <v>479</v>
      </c>
      <c r="F125" s="78" t="s">
        <v>478</v>
      </c>
      <c r="G125" s="79">
        <v>9.6432015429122487E-3</v>
      </c>
      <c r="H125" s="77">
        <v>0.32786885245901626</v>
      </c>
      <c r="I125" s="77">
        <v>0.42029941528739878</v>
      </c>
      <c r="J125" s="77">
        <v>6.7984570877531361E-2</v>
      </c>
      <c r="K125" s="77">
        <v>0</v>
      </c>
      <c r="L125" s="77">
        <v>0</v>
      </c>
      <c r="M125" s="77">
        <v>4.4117647058823532E-2</v>
      </c>
      <c r="N125" s="77">
        <v>9.6432015429122497E-2</v>
      </c>
      <c r="O125" s="77">
        <v>3.4474445515911285E-2</v>
      </c>
      <c r="P125" s="77">
        <v>0</v>
      </c>
      <c r="Q125" s="77">
        <v>4.8216007714561243E-3</v>
      </c>
      <c r="R125">
        <f t="shared" si="33"/>
        <v>0.17502410800385731</v>
      </c>
      <c r="S125">
        <f t="shared" si="34"/>
        <v>4.8216007714561243E-3</v>
      </c>
      <c r="T125" s="27">
        <f t="shared" si="35"/>
        <v>-4.2904305119603299</v>
      </c>
      <c r="U125" s="27">
        <f t="shared" si="36"/>
        <v>-1.0932887862571314</v>
      </c>
      <c r="V125" s="27">
        <f t="shared" si="37"/>
        <v>-0.8232818903530007</v>
      </c>
      <c r="W125" s="27">
        <f t="shared" si="38"/>
        <v>-2.6297800539236333</v>
      </c>
      <c r="X125" s="27">
        <f t="shared" si="39"/>
        <v>-8.2542687700901833</v>
      </c>
      <c r="Y125" s="27">
        <f t="shared" si="40"/>
        <v>-8.3530258452023247</v>
      </c>
      <c r="Z125" s="27">
        <f t="shared" si="41"/>
        <v>-3.009558525668993</v>
      </c>
      <c r="AA125" s="27">
        <f t="shared" si="42"/>
        <v>-2.3360275007912135</v>
      </c>
      <c r="AB125" s="27">
        <f t="shared" si="43"/>
        <v>-3.3612466462617046</v>
      </c>
      <c r="AC125" s="27">
        <f t="shared" si="44"/>
        <v>-5.5461535304526182</v>
      </c>
      <c r="AD125" s="27">
        <f t="shared" si="45"/>
        <v>-4.6415021152354816</v>
      </c>
      <c r="AE125" s="27">
        <f t="shared" si="46"/>
        <v>-1.5504304396273425</v>
      </c>
      <c r="AF125" s="27">
        <f t="shared" si="47"/>
        <v>-4.6456744037483562</v>
      </c>
      <c r="AG125" s="77">
        <v>2.833333333333333</v>
      </c>
      <c r="AH125" s="77">
        <f t="shared" si="48"/>
        <v>6.7984570877531363</v>
      </c>
      <c r="AI125" s="77">
        <f t="shared" si="49"/>
        <v>9.6432015429122497</v>
      </c>
      <c r="AJ125" s="77">
        <v>1.4762631415820262</v>
      </c>
      <c r="AK125" s="77">
        <v>0.82391814690285725</v>
      </c>
      <c r="AL125" s="77">
        <v>75.781146928932728</v>
      </c>
      <c r="AM125">
        <f t="shared" si="50"/>
        <v>17.502410800385732</v>
      </c>
      <c r="AN125">
        <f t="shared" si="51"/>
        <v>0.48216007714561243</v>
      </c>
      <c r="AO125">
        <f t="shared" si="52"/>
        <v>16.441658630665387</v>
      </c>
      <c r="AP125" s="77">
        <v>6</v>
      </c>
      <c r="AQ125" s="77">
        <v>1</v>
      </c>
      <c r="AR125" s="77">
        <v>4</v>
      </c>
      <c r="AS125" s="77">
        <v>1</v>
      </c>
      <c r="AT125" s="77">
        <v>0</v>
      </c>
      <c r="AU125">
        <v>7</v>
      </c>
      <c r="AV125">
        <v>111</v>
      </c>
    </row>
    <row r="126" spans="1:68" s="77" customFormat="1">
      <c r="A126" s="77">
        <v>125</v>
      </c>
      <c r="B126" s="77" t="s">
        <v>370</v>
      </c>
      <c r="C126" s="77" t="s">
        <v>100</v>
      </c>
      <c r="D126" s="77" t="s">
        <v>472</v>
      </c>
      <c r="E126" s="78" t="s">
        <v>479</v>
      </c>
      <c r="F126" s="78" t="s">
        <v>478</v>
      </c>
      <c r="G126" s="79">
        <v>4.4334975369458123E-2</v>
      </c>
      <c r="H126" s="77">
        <v>0.26600985221674867</v>
      </c>
      <c r="I126" s="77">
        <v>0.41943485239044787</v>
      </c>
      <c r="J126" s="77">
        <v>9.3596059113300517E-2</v>
      </c>
      <c r="K126" s="77">
        <v>1.9704433497536946E-2</v>
      </c>
      <c r="L126" s="77">
        <v>0</v>
      </c>
      <c r="M126" s="77">
        <v>5.9113300492610828E-2</v>
      </c>
      <c r="N126" s="77">
        <v>8.8669950738916273E-2</v>
      </c>
      <c r="O126" s="77">
        <v>0</v>
      </c>
      <c r="P126" s="77">
        <v>0</v>
      </c>
      <c r="Q126" s="77">
        <v>1.477832512315271E-2</v>
      </c>
      <c r="R126">
        <f t="shared" si="33"/>
        <v>0.16748768472906406</v>
      </c>
      <c r="S126">
        <f t="shared" si="34"/>
        <v>1.477832512315271E-2</v>
      </c>
      <c r="T126" s="27">
        <f t="shared" si="35"/>
        <v>-3.0254203808220139</v>
      </c>
      <c r="U126" s="27">
        <f t="shared" si="36"/>
        <v>-1.2995768692019434</v>
      </c>
      <c r="V126" s="27">
        <f t="shared" si="37"/>
        <v>-0.8253156156165431</v>
      </c>
      <c r="W126" s="27">
        <f t="shared" si="38"/>
        <v>-2.3246114975181356</v>
      </c>
      <c r="X126" s="27">
        <f t="shared" si="39"/>
        <v>-3.9135338035895701</v>
      </c>
      <c r="Y126" s="27">
        <f t="shared" si="40"/>
        <v>-8.3530258452023247</v>
      </c>
      <c r="Z126" s="27">
        <f t="shared" si="41"/>
        <v>-2.7427741010771194</v>
      </c>
      <c r="AA126" s="27">
        <f t="shared" si="42"/>
        <v>-2.4197188642166947</v>
      </c>
      <c r="AB126" s="27">
        <f t="shared" si="43"/>
        <v>-8.4682130091945194</v>
      </c>
      <c r="AC126" s="27">
        <f t="shared" si="44"/>
        <v>-5.5461535304526182</v>
      </c>
      <c r="AD126" s="27">
        <f t="shared" si="45"/>
        <v>-3.9297585521850809</v>
      </c>
      <c r="AE126" s="27">
        <f t="shared" si="46"/>
        <v>-1.6035381903069119</v>
      </c>
      <c r="AF126" s="27">
        <f t="shared" si="47"/>
        <v>-3.9318245779589751</v>
      </c>
      <c r="AG126" s="77">
        <v>2.833333333333333</v>
      </c>
      <c r="AH126" s="77">
        <f t="shared" si="48"/>
        <v>9.3596059113300516</v>
      </c>
      <c r="AI126" s="77">
        <f t="shared" si="49"/>
        <v>8.8669950738916281</v>
      </c>
      <c r="AJ126" s="77">
        <v>1.4684071450644474</v>
      </c>
      <c r="AK126" s="77">
        <v>0.81953363176424698</v>
      </c>
      <c r="AL126" s="77">
        <v>72.977967997665473</v>
      </c>
      <c r="AM126">
        <f t="shared" si="50"/>
        <v>16.748768472906406</v>
      </c>
      <c r="AN126">
        <f t="shared" si="51"/>
        <v>1.4778325123152711</v>
      </c>
      <c r="AO126">
        <f t="shared" si="52"/>
        <v>18.22660098522168</v>
      </c>
      <c r="AP126" s="77">
        <v>6</v>
      </c>
      <c r="AQ126" s="77">
        <v>1</v>
      </c>
      <c r="AR126" s="77">
        <v>4</v>
      </c>
      <c r="AS126" s="77">
        <v>1</v>
      </c>
      <c r="AT126" s="77">
        <v>0</v>
      </c>
      <c r="AU126">
        <v>8</v>
      </c>
      <c r="AV126">
        <v>88.8</v>
      </c>
    </row>
    <row r="127" spans="1:68" s="77" customFormat="1">
      <c r="A127" s="77">
        <v>126</v>
      </c>
      <c r="B127" s="77" t="s">
        <v>371</v>
      </c>
      <c r="C127" s="77" t="s">
        <v>100</v>
      </c>
      <c r="D127" s="77" t="s">
        <v>472</v>
      </c>
      <c r="E127" s="78" t="s">
        <v>479</v>
      </c>
      <c r="F127" s="78" t="s">
        <v>478</v>
      </c>
      <c r="G127" s="79">
        <v>4.6948356807511742E-2</v>
      </c>
      <c r="H127" s="77">
        <v>0.5365526492287056</v>
      </c>
      <c r="I127" s="77">
        <v>5.3655264922870559E-2</v>
      </c>
      <c r="J127" s="77">
        <v>0.18779342723004705</v>
      </c>
      <c r="K127" s="77">
        <v>0</v>
      </c>
      <c r="L127" s="77">
        <v>0</v>
      </c>
      <c r="M127" s="77">
        <v>7.3775989268947018E-2</v>
      </c>
      <c r="N127" s="77">
        <v>7.4446680080482899E-2</v>
      </c>
      <c r="O127" s="77">
        <v>6.70690811535882E-2</v>
      </c>
      <c r="P127" s="77">
        <v>0</v>
      </c>
      <c r="Q127" s="77">
        <v>1.3413816230717641E-2</v>
      </c>
      <c r="R127">
        <f t="shared" si="33"/>
        <v>0.2152917505030181</v>
      </c>
      <c r="S127">
        <f t="shared" si="34"/>
        <v>1.3413816230717641E-2</v>
      </c>
      <c r="T127" s="27">
        <f t="shared" si="35"/>
        <v>-2.9727529473685714</v>
      </c>
      <c r="U127" s="27">
        <f t="shared" si="36"/>
        <v>-0.60326269375505859</v>
      </c>
      <c r="V127" s="27">
        <f t="shared" si="37"/>
        <v>-2.7304929491467274</v>
      </c>
      <c r="W127" s="27">
        <f t="shared" si="38"/>
        <v>-1.6476251179445927</v>
      </c>
      <c r="X127" s="27">
        <f t="shared" si="39"/>
        <v>-8.2542687700901833</v>
      </c>
      <c r="Y127" s="27">
        <f t="shared" si="40"/>
        <v>-8.3530258452023247</v>
      </c>
      <c r="Z127" s="27">
        <f t="shared" si="41"/>
        <v>-2.5365713660803695</v>
      </c>
      <c r="AA127" s="27">
        <f t="shared" si="42"/>
        <v>-2.5940195453891519</v>
      </c>
      <c r="AB127" s="27">
        <f t="shared" si="43"/>
        <v>-2.6986809660362594</v>
      </c>
      <c r="AC127" s="27">
        <f t="shared" si="44"/>
        <v>-5.5461535304526182</v>
      </c>
      <c r="AD127" s="27">
        <f t="shared" si="45"/>
        <v>-4.0021006633747422</v>
      </c>
      <c r="AE127" s="27">
        <f t="shared" si="46"/>
        <v>-1.293317904661786</v>
      </c>
      <c r="AF127" s="27">
        <f t="shared" si="47"/>
        <v>-4.0043188153150888</v>
      </c>
      <c r="AG127" s="77">
        <v>2.833333333333333</v>
      </c>
      <c r="AH127" s="77">
        <f t="shared" si="48"/>
        <v>18.779342723004707</v>
      </c>
      <c r="AI127" s="77">
        <f t="shared" si="49"/>
        <v>7.4446680080482901</v>
      </c>
      <c r="AJ127" s="77">
        <v>1.6533605350306229</v>
      </c>
      <c r="AK127" s="77">
        <v>0.75247680737080402</v>
      </c>
      <c r="AL127" s="77">
        <v>63.715627095908786</v>
      </c>
      <c r="AM127">
        <f t="shared" si="50"/>
        <v>21.529175050301809</v>
      </c>
      <c r="AN127">
        <f t="shared" si="51"/>
        <v>1.3413816230717641</v>
      </c>
      <c r="AO127">
        <f t="shared" si="52"/>
        <v>26.224010731052996</v>
      </c>
      <c r="AP127" s="77">
        <v>9</v>
      </c>
      <c r="AQ127" s="77">
        <v>2</v>
      </c>
      <c r="AR127" s="77">
        <v>6</v>
      </c>
      <c r="AS127" s="77">
        <v>1</v>
      </c>
      <c r="AT127" s="77">
        <v>0</v>
      </c>
      <c r="AU127">
        <v>8</v>
      </c>
      <c r="AV127">
        <v>111</v>
      </c>
    </row>
    <row r="128" spans="1:68">
      <c r="A128">
        <v>127</v>
      </c>
      <c r="B128" t="s">
        <v>319</v>
      </c>
      <c r="C128" t="s">
        <v>100</v>
      </c>
      <c r="D128" t="s">
        <v>244</v>
      </c>
      <c r="E128" s="25" t="s">
        <v>357</v>
      </c>
      <c r="F128" s="25" t="s">
        <v>478</v>
      </c>
      <c r="G128" s="27">
        <v>0</v>
      </c>
      <c r="H128">
        <v>0.10944563407090177</v>
      </c>
      <c r="I128">
        <v>3.3309540804187493E-2</v>
      </c>
      <c r="J128">
        <v>0.16178919819176782</v>
      </c>
      <c r="K128">
        <v>9.517011658339283E-3</v>
      </c>
      <c r="L128">
        <v>0.31881989055436594</v>
      </c>
      <c r="M128">
        <v>9.0411610754223187E-2</v>
      </c>
      <c r="N128">
        <v>0</v>
      </c>
      <c r="O128">
        <v>0.16654770402093744</v>
      </c>
      <c r="P128">
        <v>4.7585058291696415E-3</v>
      </c>
      <c r="Q128">
        <v>0.10064239828693791</v>
      </c>
      <c r="R128">
        <f t="shared" si="33"/>
        <v>0.58529621698786582</v>
      </c>
      <c r="S128">
        <f t="shared" si="34"/>
        <v>0.10540090411610756</v>
      </c>
      <c r="T128" s="27">
        <f t="shared" si="35"/>
        <v>-5.5172520730881915</v>
      </c>
      <c r="U128" s="27">
        <f t="shared" si="36"/>
        <v>-2.1634978392554434</v>
      </c>
      <c r="V128" s="27">
        <f t="shared" si="37"/>
        <v>-3.1099887905624062</v>
      </c>
      <c r="W128" s="27">
        <f t="shared" si="38"/>
        <v>-1.7936205926236126</v>
      </c>
      <c r="X128" s="27">
        <f t="shared" si="39"/>
        <v>-4.6274509405832234</v>
      </c>
      <c r="Y128" s="27">
        <f t="shared" si="40"/>
        <v>-1.1420444255274749</v>
      </c>
      <c r="Z128" s="27">
        <f t="shared" si="41"/>
        <v>-2.3447579214702232</v>
      </c>
      <c r="AA128" s="27">
        <f t="shared" si="42"/>
        <v>-8.2855133090797413</v>
      </c>
      <c r="AB128" s="27">
        <f t="shared" si="43"/>
        <v>-1.7909615555037139</v>
      </c>
      <c r="AC128" s="27">
        <f t="shared" si="44"/>
        <v>-4.7467878694462762</v>
      </c>
      <c r="AD128" s="27">
        <f t="shared" si="45"/>
        <v>-2.2445523413564854</v>
      </c>
      <c r="AE128" s="27">
        <f t="shared" si="46"/>
        <v>0.34455358340638764</v>
      </c>
      <c r="AF128" s="27">
        <f t="shared" si="47"/>
        <v>-2.2007772273189521</v>
      </c>
      <c r="AG128">
        <v>0.2</v>
      </c>
      <c r="AH128">
        <f t="shared" si="48"/>
        <v>16.17891981917678</v>
      </c>
      <c r="AI128">
        <f t="shared" si="49"/>
        <v>0</v>
      </c>
      <c r="AJ128">
        <v>1.8953335302159411</v>
      </c>
      <c r="AK128">
        <v>0.64369937486444462</v>
      </c>
      <c r="AL128">
        <v>14.275517487508926</v>
      </c>
      <c r="AM128">
        <f t="shared" si="50"/>
        <v>58.529621698786585</v>
      </c>
      <c r="AN128">
        <f t="shared" si="51"/>
        <v>10.540090411610755</v>
      </c>
      <c r="AO128">
        <f t="shared" si="52"/>
        <v>16.17891981917678</v>
      </c>
      <c r="AP128">
        <v>19</v>
      </c>
      <c r="AQ128">
        <v>3</v>
      </c>
      <c r="AR128">
        <v>8</v>
      </c>
      <c r="AS128">
        <v>7</v>
      </c>
      <c r="AT128">
        <v>1</v>
      </c>
      <c r="AU128">
        <v>4</v>
      </c>
      <c r="AV128">
        <v>22.2</v>
      </c>
      <c r="AX128" s="77"/>
      <c r="AY128" s="77"/>
      <c r="AZ128" s="77"/>
      <c r="BA128" s="77"/>
      <c r="BB128" s="77"/>
      <c r="BC128" s="77"/>
      <c r="BD128" s="77"/>
      <c r="BE128" s="77"/>
      <c r="BF128" s="77"/>
      <c r="BG128" s="77"/>
      <c r="BH128" s="77"/>
      <c r="BI128" s="77"/>
      <c r="BJ128" s="77"/>
      <c r="BK128" s="77"/>
      <c r="BL128" s="77"/>
      <c r="BM128" s="77"/>
      <c r="BN128" s="77"/>
      <c r="BO128" s="77"/>
      <c r="BP128" s="77"/>
    </row>
    <row r="129" spans="1:68">
      <c r="A129">
        <v>128</v>
      </c>
      <c r="B129" t="s">
        <v>320</v>
      </c>
      <c r="C129" t="s">
        <v>100</v>
      </c>
      <c r="D129" t="s">
        <v>244</v>
      </c>
      <c r="E129" s="25" t="s">
        <v>357</v>
      </c>
      <c r="F129" s="25" t="s">
        <v>478</v>
      </c>
      <c r="G129" s="27">
        <v>1.5140045420136264E-2</v>
      </c>
      <c r="H129">
        <v>0.34317436285642178</v>
      </c>
      <c r="I129">
        <v>7.0653545293969236E-2</v>
      </c>
      <c r="J129">
        <v>0.20691395407519564</v>
      </c>
      <c r="K129">
        <v>2.0439061317183954E-2</v>
      </c>
      <c r="L129">
        <v>1.0093363613424175E-2</v>
      </c>
      <c r="M129">
        <v>0.17663386323492308</v>
      </c>
      <c r="N129">
        <v>5.0466818067120877E-3</v>
      </c>
      <c r="O129">
        <v>0</v>
      </c>
      <c r="P129">
        <v>0</v>
      </c>
      <c r="Q129">
        <v>6.6111531667928353E-2</v>
      </c>
      <c r="R129">
        <f t="shared" si="33"/>
        <v>0.21221296997224329</v>
      </c>
      <c r="S129">
        <f t="shared" si="34"/>
        <v>6.6111531667928353E-2</v>
      </c>
      <c r="T129" s="27">
        <f t="shared" si="35"/>
        <v>-3.951886347668629</v>
      </c>
      <c r="U129" s="27">
        <f t="shared" si="36"/>
        <v>-1.048150322762053</v>
      </c>
      <c r="V129" s="27">
        <f t="shared" si="37"/>
        <v>-2.4962441579021131</v>
      </c>
      <c r="W129" s="27">
        <f t="shared" si="38"/>
        <v>-1.5523954463984169</v>
      </c>
      <c r="X129" s="27">
        <f t="shared" si="39"/>
        <v>-3.8773977566312769</v>
      </c>
      <c r="Y129" s="27">
        <f t="shared" si="40"/>
        <v>-4.5725627903958443</v>
      </c>
      <c r="Z129" s="27">
        <f t="shared" si="41"/>
        <v>-1.7001240937087518</v>
      </c>
      <c r="AA129" s="27">
        <f t="shared" si="42"/>
        <v>-5.2400289037201802</v>
      </c>
      <c r="AB129" s="27">
        <f t="shared" si="43"/>
        <v>-8.4682130091945194</v>
      </c>
      <c r="AC129" s="27">
        <f t="shared" si="44"/>
        <v>-5.5461535304526182</v>
      </c>
      <c r="AD129" s="27">
        <f t="shared" si="45"/>
        <v>-2.641589334388073</v>
      </c>
      <c r="AE129" s="27">
        <f t="shared" si="46"/>
        <v>-1.311637441102429</v>
      </c>
      <c r="AF129" s="27">
        <f t="shared" si="47"/>
        <v>-2.6421896507423335</v>
      </c>
      <c r="AG129">
        <v>0.2</v>
      </c>
      <c r="AH129">
        <f t="shared" si="48"/>
        <v>20.691395407519565</v>
      </c>
      <c r="AI129">
        <f t="shared" si="49"/>
        <v>0.50466818067120878</v>
      </c>
      <c r="AJ129">
        <v>2.239958149623194</v>
      </c>
      <c r="AK129">
        <v>0.79060694611028526</v>
      </c>
      <c r="AL129">
        <v>42.896795357052724</v>
      </c>
      <c r="AM129">
        <f t="shared" si="50"/>
        <v>21.221296997224329</v>
      </c>
      <c r="AN129">
        <f t="shared" si="51"/>
        <v>6.6111531667928354</v>
      </c>
      <c r="AO129">
        <f t="shared" si="52"/>
        <v>21.196063588190775</v>
      </c>
      <c r="AP129">
        <v>17</v>
      </c>
      <c r="AQ129">
        <v>3</v>
      </c>
      <c r="AR129">
        <v>9</v>
      </c>
      <c r="AS129">
        <v>5</v>
      </c>
      <c r="AT129">
        <v>0</v>
      </c>
      <c r="AU129">
        <v>3</v>
      </c>
      <c r="AV129">
        <v>33.299999999999997</v>
      </c>
      <c r="AX129" s="77"/>
      <c r="AY129" s="77"/>
      <c r="AZ129" s="77"/>
      <c r="BA129" s="77"/>
      <c r="BB129" s="77"/>
      <c r="BC129" s="77"/>
      <c r="BD129" s="77"/>
      <c r="BE129" s="77"/>
      <c r="BF129" s="77"/>
      <c r="BG129" s="77"/>
      <c r="BH129" s="77"/>
      <c r="BI129" s="77"/>
      <c r="BJ129" s="77"/>
      <c r="BK129" s="77"/>
      <c r="BL129" s="77"/>
      <c r="BM129" s="77"/>
      <c r="BN129" s="77"/>
      <c r="BO129" s="77"/>
      <c r="BP129" s="77"/>
    </row>
    <row r="130" spans="1:68">
      <c r="A130">
        <v>129</v>
      </c>
      <c r="B130" t="s">
        <v>321</v>
      </c>
      <c r="C130" t="s">
        <v>100</v>
      </c>
      <c r="D130" t="s">
        <v>244</v>
      </c>
      <c r="E130" s="25" t="s">
        <v>357</v>
      </c>
      <c r="F130" s="25" t="s">
        <v>478</v>
      </c>
      <c r="G130" s="27">
        <v>1.1220196353436187E-2</v>
      </c>
      <c r="H130">
        <v>7.3211781206171125E-2</v>
      </c>
      <c r="I130">
        <v>1.1220196353436187E-2</v>
      </c>
      <c r="J130">
        <v>0.17391304347826095</v>
      </c>
      <c r="K130">
        <v>3.9270687237026654E-2</v>
      </c>
      <c r="L130">
        <v>4.4880785413744739E-2</v>
      </c>
      <c r="M130">
        <v>0.53884992987377278</v>
      </c>
      <c r="N130">
        <v>0</v>
      </c>
      <c r="O130">
        <v>2.2440392706872373E-2</v>
      </c>
      <c r="P130">
        <v>0</v>
      </c>
      <c r="Q130">
        <v>6.8162692847124826E-2</v>
      </c>
      <c r="R130">
        <f t="shared" ref="R130:R193" si="53">SUM(K130:O130)</f>
        <v>0.64544179523141654</v>
      </c>
      <c r="S130">
        <f t="shared" ref="S130:S193" si="54">SUM(P130:Q130)</f>
        <v>6.8162692847124826E-2</v>
      </c>
      <c r="T130" s="27">
        <f t="shared" ref="T130:T193" si="55">LN(G130+G$220/(1-G130+G$220))</f>
        <v>-4.1810492804889545</v>
      </c>
      <c r="U130" s="27">
        <f t="shared" ref="U130:U193" si="56">LN(H130+H$220/(1-H130+H$220))</f>
        <v>-2.5449676670175871</v>
      </c>
      <c r="V130" s="27">
        <f t="shared" ref="V130:V193" si="57">LN(I130+I$220/(1-I130+I$220))</f>
        <v>-3.8048455657534199</v>
      </c>
      <c r="W130" s="27">
        <f t="shared" ref="W130:W193" si="58">LN(J130+J$220/(1-J130+J$220))</f>
        <v>-1.7229015182302105</v>
      </c>
      <c r="X130" s="27">
        <f t="shared" ref="X130:X193" si="59">LN(K130+K$220/(1-K130+K$220))</f>
        <v>-3.2304054429226188</v>
      </c>
      <c r="Y130" s="27">
        <f t="shared" ref="Y130:Y193" si="60">LN(L130+L$220/(1-L130+L$220))</f>
        <v>-3.098262584093971</v>
      </c>
      <c r="Z130" s="27">
        <f t="shared" ref="Z130:Z193" si="61">LN(M130+M$220/(1-M130+M$220))</f>
        <v>-0.59863696375431752</v>
      </c>
      <c r="AA130" s="27">
        <f t="shared" ref="AA130:AA193" si="62">LN(N130+N$220/(1-N130+N$220))</f>
        <v>-8.2855133090797413</v>
      </c>
      <c r="AB130" s="27">
        <f t="shared" ref="AB130:AB193" si="63">LN(O130+O$220/(1-O130+O$220))</f>
        <v>-3.787363526590461</v>
      </c>
      <c r="AC130" s="27">
        <f t="shared" ref="AC130:AC193" si="64">LN(P130+P$220/(1-P130+P$220))</f>
        <v>-5.5461535304526182</v>
      </c>
      <c r="AD130" s="27">
        <f t="shared" ref="AD130:AD193" si="65">LN(Q130+Q$220/(1-Q130+Q$220))</f>
        <v>-2.6130534526533604</v>
      </c>
      <c r="AE130" s="27">
        <f t="shared" ref="AE130:AE193" si="66">LN(R130/(1-R130))</f>
        <v>0.59906251532856303</v>
      </c>
      <c r="AF130" s="27">
        <f t="shared" ref="AF130:AF193" si="67">LN(S130+S$220/(1-S130+S$220))</f>
        <v>-2.6136381470693988</v>
      </c>
      <c r="AG130">
        <v>0.2</v>
      </c>
      <c r="AH130">
        <f t="shared" ref="AH130:AH193" si="68">J130*100</f>
        <v>17.391304347826093</v>
      </c>
      <c r="AI130">
        <f t="shared" ref="AI130:AI193" si="69">N130*100</f>
        <v>0</v>
      </c>
      <c r="AJ130">
        <v>1.8862713965006135</v>
      </c>
      <c r="AK130">
        <v>0.64062166336169413</v>
      </c>
      <c r="AL130">
        <v>9.5652173913043494</v>
      </c>
      <c r="AM130">
        <f t="shared" ref="AM130:AM193" si="70">R130*100</f>
        <v>64.544179523141651</v>
      </c>
      <c r="AN130">
        <f t="shared" ref="AN130:AN193" si="71">S130*100</f>
        <v>6.8162692847124822</v>
      </c>
      <c r="AO130">
        <f t="shared" ref="AO130:AO193" si="72">SUM(AH130:AI130)</f>
        <v>17.391304347826093</v>
      </c>
      <c r="AP130">
        <v>19</v>
      </c>
      <c r="AQ130">
        <v>7</v>
      </c>
      <c r="AR130">
        <v>8</v>
      </c>
      <c r="AS130">
        <v>3</v>
      </c>
      <c r="AT130">
        <v>1</v>
      </c>
      <c r="AU130">
        <v>6</v>
      </c>
      <c r="AV130">
        <v>22.2</v>
      </c>
      <c r="AX130" s="77"/>
      <c r="AY130" s="77"/>
      <c r="AZ130" s="77"/>
      <c r="BA130" s="77"/>
      <c r="BB130" s="77"/>
      <c r="BC130" s="77"/>
      <c r="BD130" s="77"/>
      <c r="BE130" s="77"/>
      <c r="BF130" s="77"/>
      <c r="BG130" s="77"/>
      <c r="BH130" s="77"/>
      <c r="BI130" s="77"/>
      <c r="BJ130" s="77"/>
      <c r="BK130" s="77"/>
      <c r="BL130" s="77"/>
      <c r="BM130" s="77"/>
      <c r="BN130" s="77"/>
      <c r="BO130" s="77"/>
      <c r="BP130" s="77"/>
    </row>
    <row r="131" spans="1:68">
      <c r="A131">
        <v>130</v>
      </c>
      <c r="B131" t="s">
        <v>10</v>
      </c>
      <c r="C131" t="s">
        <v>100</v>
      </c>
      <c r="D131" t="s">
        <v>244</v>
      </c>
      <c r="E131" s="25" t="s">
        <v>357</v>
      </c>
      <c r="F131" s="25" t="s">
        <v>478</v>
      </c>
      <c r="G131" s="27">
        <v>5.6449336720293553E-3</v>
      </c>
      <c r="H131">
        <v>0.18092012418854084</v>
      </c>
      <c r="I131">
        <v>2.8189832864835514E-2</v>
      </c>
      <c r="J131">
        <v>0.22579734688117417</v>
      </c>
      <c r="K131">
        <v>7.9029071408410978E-2</v>
      </c>
      <c r="L131">
        <v>3.3869602032176135E-2</v>
      </c>
      <c r="M131">
        <v>0.26023144228055328</v>
      </c>
      <c r="N131">
        <v>5.6449336720293553E-3</v>
      </c>
      <c r="O131">
        <v>0</v>
      </c>
      <c r="P131">
        <v>0</v>
      </c>
      <c r="Q131">
        <v>3.9514535704205482E-2</v>
      </c>
      <c r="R131">
        <f t="shared" si="53"/>
        <v>0.37877504939316975</v>
      </c>
      <c r="S131">
        <f t="shared" si="54"/>
        <v>3.9514535704205482E-2</v>
      </c>
      <c r="T131" s="27">
        <f t="shared" si="55"/>
        <v>-4.6372269464966855</v>
      </c>
      <c r="U131" s="27">
        <f t="shared" si="56"/>
        <v>-1.6773313939279868</v>
      </c>
      <c r="V131" s="27">
        <f t="shared" si="57"/>
        <v>-3.2334077201447404</v>
      </c>
      <c r="W131" s="27">
        <f t="shared" si="58"/>
        <v>-1.4664607997303232</v>
      </c>
      <c r="X131" s="27">
        <f t="shared" si="59"/>
        <v>-2.5343717127148349</v>
      </c>
      <c r="Y131" s="27">
        <f t="shared" si="60"/>
        <v>-3.3780607705168983</v>
      </c>
      <c r="Z131" s="27">
        <f t="shared" si="61"/>
        <v>-1.3207502849428934</v>
      </c>
      <c r="AA131" s="27">
        <f t="shared" si="62"/>
        <v>-5.1330558518545226</v>
      </c>
      <c r="AB131" s="27">
        <f t="shared" si="63"/>
        <v>-8.4682130091945194</v>
      </c>
      <c r="AC131" s="27">
        <f t="shared" si="64"/>
        <v>-5.5461535304526182</v>
      </c>
      <c r="AD131" s="27">
        <f t="shared" si="65"/>
        <v>-3.1120543413653659</v>
      </c>
      <c r="AE131" s="27">
        <f t="shared" si="66"/>
        <v>-0.49475076399483403</v>
      </c>
      <c r="AF131" s="27">
        <f t="shared" si="67"/>
        <v>-3.1129891019651068</v>
      </c>
      <c r="AG131">
        <v>0.2</v>
      </c>
      <c r="AH131">
        <f t="shared" si="68"/>
        <v>22.579734688117416</v>
      </c>
      <c r="AI131">
        <f t="shared" si="69"/>
        <v>0.56449336720293553</v>
      </c>
      <c r="AJ131">
        <v>2.1676313250168469</v>
      </c>
      <c r="AK131">
        <v>0.76507875044578255</v>
      </c>
      <c r="AL131">
        <v>21.475489072540572</v>
      </c>
      <c r="AM131">
        <f t="shared" si="70"/>
        <v>37.877504939316978</v>
      </c>
      <c r="AN131">
        <f t="shared" si="71"/>
        <v>3.951453570420548</v>
      </c>
      <c r="AO131">
        <f t="shared" si="72"/>
        <v>23.144228055320351</v>
      </c>
      <c r="AP131">
        <v>17</v>
      </c>
      <c r="AQ131">
        <v>5</v>
      </c>
      <c r="AR131">
        <v>10</v>
      </c>
      <c r="AS131">
        <v>1</v>
      </c>
      <c r="AT131">
        <v>1</v>
      </c>
      <c r="AU131">
        <v>6</v>
      </c>
      <c r="AV131">
        <v>11.1</v>
      </c>
      <c r="AX131" s="77"/>
      <c r="AY131" s="77"/>
      <c r="AZ131" s="77"/>
      <c r="BA131" s="77"/>
      <c r="BB131" s="77"/>
      <c r="BC131" s="77"/>
      <c r="BD131" s="77"/>
      <c r="BE131" s="77"/>
      <c r="BF131" s="77"/>
      <c r="BG131" s="77"/>
      <c r="BH131" s="77"/>
      <c r="BI131" s="77"/>
      <c r="BJ131" s="77"/>
      <c r="BK131" s="77"/>
      <c r="BL131" s="77"/>
      <c r="BM131" s="77"/>
      <c r="BN131" s="77"/>
      <c r="BO131" s="77"/>
      <c r="BP131" s="77"/>
    </row>
    <row r="132" spans="1:68">
      <c r="A132">
        <v>131</v>
      </c>
      <c r="B132" t="s">
        <v>205</v>
      </c>
      <c r="C132" t="s">
        <v>100</v>
      </c>
      <c r="D132" t="s">
        <v>244</v>
      </c>
      <c r="E132" s="25" t="s">
        <v>357</v>
      </c>
      <c r="F132" s="25" t="s">
        <v>478</v>
      </c>
      <c r="G132" s="27">
        <v>5.044136191677177E-3</v>
      </c>
      <c r="H132">
        <v>0.11097099621689789</v>
      </c>
      <c r="I132">
        <v>2.57866429434268E-2</v>
      </c>
      <c r="J132">
        <v>0.22698612862547296</v>
      </c>
      <c r="K132">
        <v>2.5220680958385887E-2</v>
      </c>
      <c r="L132">
        <v>0.14123581336696095</v>
      </c>
      <c r="M132">
        <v>0.32282471626733922</v>
      </c>
      <c r="N132">
        <v>2.5220680958385882E-4</v>
      </c>
      <c r="O132">
        <v>3.0264817150063059E-2</v>
      </c>
      <c r="P132">
        <v>0</v>
      </c>
      <c r="Q132">
        <v>5.6494325346784384E-2</v>
      </c>
      <c r="R132">
        <f t="shared" si="53"/>
        <v>0.51979823455233298</v>
      </c>
      <c r="S132">
        <f t="shared" si="54"/>
        <v>5.6494325346784384E-2</v>
      </c>
      <c r="T132" s="27">
        <f t="shared" si="55"/>
        <v>-4.7015391141213012</v>
      </c>
      <c r="U132" s="27">
        <f t="shared" si="56"/>
        <v>-2.1502319323780341</v>
      </c>
      <c r="V132" s="27">
        <f t="shared" si="57"/>
        <v>-3.2970444659411302</v>
      </c>
      <c r="W132" s="27">
        <f t="shared" si="58"/>
        <v>-1.4612893861100082</v>
      </c>
      <c r="X132" s="27">
        <f t="shared" si="59"/>
        <v>-3.6695649596429054</v>
      </c>
      <c r="Y132" s="27">
        <f t="shared" si="60"/>
        <v>-1.9553831525825001</v>
      </c>
      <c r="Z132" s="27">
        <f t="shared" si="61"/>
        <v>-1.1082284359206538</v>
      </c>
      <c r="AA132" s="27">
        <f t="shared" si="62"/>
        <v>-7.5921139535090028</v>
      </c>
      <c r="AB132" s="27">
        <f t="shared" si="63"/>
        <v>-3.4906382615214167</v>
      </c>
      <c r="AC132" s="27">
        <f t="shared" si="64"/>
        <v>-5.5461535304526182</v>
      </c>
      <c r="AD132" s="27">
        <f t="shared" si="65"/>
        <v>-2.7874401103609667</v>
      </c>
      <c r="AE132" s="27">
        <f t="shared" si="66"/>
        <v>7.9234365539148754E-2</v>
      </c>
      <c r="AF132" s="27">
        <f t="shared" si="67"/>
        <v>-2.7881277123076957</v>
      </c>
      <c r="AG132">
        <v>0.2</v>
      </c>
      <c r="AH132">
        <f t="shared" si="68"/>
        <v>22.698612862547296</v>
      </c>
      <c r="AI132">
        <f t="shared" si="69"/>
        <v>2.5220680958385883E-2</v>
      </c>
      <c r="AJ132">
        <v>2.1755203518140007</v>
      </c>
      <c r="AK132">
        <v>0.69383650614368064</v>
      </c>
      <c r="AL132">
        <v>14.180177535200187</v>
      </c>
      <c r="AM132">
        <f t="shared" si="70"/>
        <v>51.979823455233301</v>
      </c>
      <c r="AN132">
        <f t="shared" si="71"/>
        <v>5.6494325346784384</v>
      </c>
      <c r="AO132">
        <f t="shared" si="72"/>
        <v>22.723833543505684</v>
      </c>
      <c r="AP132">
        <v>23</v>
      </c>
      <c r="AQ132">
        <v>5</v>
      </c>
      <c r="AR132">
        <v>13</v>
      </c>
      <c r="AS132">
        <v>5</v>
      </c>
      <c r="AT132">
        <v>0</v>
      </c>
      <c r="AU132">
        <v>6</v>
      </c>
      <c r="AV132">
        <v>11.1</v>
      </c>
      <c r="AX132" s="77"/>
      <c r="AY132" s="77"/>
      <c r="AZ132" s="77"/>
      <c r="BA132" s="77"/>
      <c r="BB132" s="77"/>
      <c r="BC132" s="77"/>
      <c r="BD132" s="77"/>
      <c r="BE132" s="77"/>
      <c r="BF132" s="77"/>
      <c r="BG132" s="77"/>
      <c r="BH132" s="77"/>
      <c r="BI132" s="77"/>
      <c r="BJ132" s="77"/>
      <c r="BK132" s="77"/>
      <c r="BL132" s="77"/>
      <c r="BM132" s="77"/>
      <c r="BN132" s="77"/>
      <c r="BO132" s="77"/>
      <c r="BP132" s="77"/>
    </row>
    <row r="133" spans="1:68">
      <c r="A133">
        <v>132</v>
      </c>
      <c r="B133" t="s">
        <v>206</v>
      </c>
      <c r="C133" t="s">
        <v>100</v>
      </c>
      <c r="D133" t="s">
        <v>244</v>
      </c>
      <c r="E133" s="25" t="s">
        <v>357</v>
      </c>
      <c r="F133" s="25" t="s">
        <v>478</v>
      </c>
      <c r="G133" s="27">
        <v>0</v>
      </c>
      <c r="H133">
        <v>7.2741392699974122E-2</v>
      </c>
      <c r="I133">
        <v>4.1851361443609104E-2</v>
      </c>
      <c r="J133">
        <v>0.20709293295366293</v>
      </c>
      <c r="K133">
        <v>5.1773233238415735E-3</v>
      </c>
      <c r="L133">
        <v>0.33652601604970217</v>
      </c>
      <c r="M133">
        <v>0.16049702303908878</v>
      </c>
      <c r="N133">
        <v>5.1773233238415735E-3</v>
      </c>
      <c r="O133">
        <v>9.8369143152989891E-2</v>
      </c>
      <c r="P133">
        <v>5.1773233238415735E-3</v>
      </c>
      <c r="Q133">
        <v>6.7822935542324617E-2</v>
      </c>
      <c r="R133">
        <f t="shared" si="53"/>
        <v>0.60574682888946407</v>
      </c>
      <c r="S133">
        <f t="shared" si="54"/>
        <v>7.3000258866166193E-2</v>
      </c>
      <c r="T133" s="27">
        <f t="shared" si="55"/>
        <v>-5.5172520730881915</v>
      </c>
      <c r="U133" s="27">
        <f t="shared" si="56"/>
        <v>-2.5510138302890222</v>
      </c>
      <c r="V133" s="27">
        <f t="shared" si="57"/>
        <v>-2.9328927748532347</v>
      </c>
      <c r="W133" s="27">
        <f t="shared" si="58"/>
        <v>-1.551545411622492</v>
      </c>
      <c r="X133" s="27">
        <f t="shared" si="59"/>
        <v>-5.2141926902368594</v>
      </c>
      <c r="Y133" s="27">
        <f t="shared" si="60"/>
        <v>-1.0880249383190383</v>
      </c>
      <c r="Z133" s="27">
        <f t="shared" si="61"/>
        <v>-1.7933075666450504</v>
      </c>
      <c r="AA133" s="27">
        <f t="shared" si="62"/>
        <v>-5.2156727981560307</v>
      </c>
      <c r="AB133" s="27">
        <f t="shared" si="63"/>
        <v>-2.3166627867701415</v>
      </c>
      <c r="AC133" s="27">
        <f t="shared" si="64"/>
        <v>-4.6994817426008346</v>
      </c>
      <c r="AD133" s="27">
        <f t="shared" si="65"/>
        <v>-2.6177243116118665</v>
      </c>
      <c r="AE133" s="27">
        <f t="shared" si="66"/>
        <v>0.42946885545658503</v>
      </c>
      <c r="AF133" s="27">
        <f t="shared" si="67"/>
        <v>-2.5493610886496851</v>
      </c>
      <c r="AG133">
        <v>0.2</v>
      </c>
      <c r="AH133">
        <f t="shared" si="68"/>
        <v>20.709293295366294</v>
      </c>
      <c r="AI133">
        <f t="shared" si="69"/>
        <v>0.51773233238415739</v>
      </c>
      <c r="AJ133">
        <v>1.869765866326857</v>
      </c>
      <c r="AK133">
        <v>0.63501600119971946</v>
      </c>
      <c r="AL133">
        <v>11.459275414358322</v>
      </c>
      <c r="AM133">
        <f t="shared" si="70"/>
        <v>60.574682888946406</v>
      </c>
      <c r="AN133">
        <f t="shared" si="71"/>
        <v>7.300025886616619</v>
      </c>
      <c r="AO133">
        <f t="shared" si="72"/>
        <v>21.22702562775045</v>
      </c>
      <c r="AP133">
        <v>19</v>
      </c>
      <c r="AQ133">
        <v>5</v>
      </c>
      <c r="AR133">
        <v>9</v>
      </c>
      <c r="AS133">
        <v>5</v>
      </c>
      <c r="AT133">
        <v>0</v>
      </c>
      <c r="AU133">
        <v>7</v>
      </c>
      <c r="AV133">
        <v>0</v>
      </c>
      <c r="AX133" s="77"/>
      <c r="AY133" s="77"/>
      <c r="AZ133" s="77"/>
      <c r="BA133" s="77"/>
      <c r="BB133" s="77"/>
      <c r="BC133" s="77"/>
      <c r="BD133" s="77"/>
      <c r="BE133" s="77"/>
      <c r="BF133" s="77"/>
      <c r="BG133" s="77"/>
      <c r="BH133" s="77"/>
      <c r="BI133" s="77"/>
      <c r="BJ133" s="77"/>
      <c r="BK133" s="77"/>
      <c r="BL133" s="77"/>
      <c r="BM133" s="77"/>
      <c r="BN133" s="77"/>
      <c r="BO133" s="77"/>
      <c r="BP133" s="77"/>
    </row>
    <row r="134" spans="1:68">
      <c r="A134">
        <v>133</v>
      </c>
      <c r="B134" t="s">
        <v>207</v>
      </c>
      <c r="C134" t="s">
        <v>100</v>
      </c>
      <c r="D134" t="s">
        <v>286</v>
      </c>
      <c r="E134" s="25" t="s">
        <v>357</v>
      </c>
      <c r="F134" s="25" t="s">
        <v>478</v>
      </c>
      <c r="G134" s="27">
        <v>0</v>
      </c>
      <c r="H134">
        <v>7.5765717356260073E-2</v>
      </c>
      <c r="I134">
        <v>0.39249886765549286</v>
      </c>
      <c r="J134">
        <v>0.29554003224073072</v>
      </c>
      <c r="K134">
        <v>2.1493820526598605E-2</v>
      </c>
      <c r="L134">
        <v>4.2987641053197211E-2</v>
      </c>
      <c r="M134">
        <v>9.1348737238044056E-2</v>
      </c>
      <c r="N134">
        <v>3.7614185921547555E-2</v>
      </c>
      <c r="O134">
        <v>0</v>
      </c>
      <c r="P134">
        <v>0</v>
      </c>
      <c r="Q134">
        <v>4.8361096184846859E-2</v>
      </c>
      <c r="R134">
        <f t="shared" si="53"/>
        <v>0.19344438473938744</v>
      </c>
      <c r="S134">
        <f t="shared" si="54"/>
        <v>4.8361096184846859E-2</v>
      </c>
      <c r="T134" s="27">
        <f t="shared" si="55"/>
        <v>-5.5172520730881915</v>
      </c>
      <c r="U134" s="27">
        <f t="shared" si="56"/>
        <v>-2.5127631341884751</v>
      </c>
      <c r="V134" s="27">
        <f t="shared" si="57"/>
        <v>-0.89074960727532815</v>
      </c>
      <c r="W134" s="27">
        <f t="shared" si="58"/>
        <v>-1.2007443377742255</v>
      </c>
      <c r="X134" s="27">
        <f t="shared" si="59"/>
        <v>-3.8276966072535434</v>
      </c>
      <c r="Y134" s="27">
        <f t="shared" si="60"/>
        <v>-3.14113020127777</v>
      </c>
      <c r="Z134" s="27">
        <f t="shared" si="61"/>
        <v>-2.3349726216616697</v>
      </c>
      <c r="AA134" s="27">
        <f t="shared" si="62"/>
        <v>-3.2734328235399803</v>
      </c>
      <c r="AB134" s="27">
        <f t="shared" si="63"/>
        <v>-8.4682130091945194</v>
      </c>
      <c r="AC134" s="27">
        <f t="shared" si="64"/>
        <v>-5.5461535304526182</v>
      </c>
      <c r="AD134" s="27">
        <f t="shared" si="65"/>
        <v>-2.929903647190609</v>
      </c>
      <c r="AE134" s="27">
        <f t="shared" si="66"/>
        <v>-1.4277828001833062</v>
      </c>
      <c r="AF134" s="27">
        <f t="shared" si="67"/>
        <v>-2.930689858978571</v>
      </c>
      <c r="AG134">
        <v>0.2</v>
      </c>
      <c r="AH134">
        <f t="shared" si="68"/>
        <v>29.554003224073071</v>
      </c>
      <c r="AI134">
        <f t="shared" si="69"/>
        <v>3.7614185921547554</v>
      </c>
      <c r="AJ134">
        <v>1.9881196080044465</v>
      </c>
      <c r="AK134">
        <v>0.7017189906207778</v>
      </c>
      <c r="AL134">
        <v>46.826458501175296</v>
      </c>
      <c r="AM134">
        <f t="shared" si="70"/>
        <v>19.344438473938744</v>
      </c>
      <c r="AN134">
        <f t="shared" si="71"/>
        <v>4.8361096184846861</v>
      </c>
      <c r="AO134">
        <f t="shared" si="72"/>
        <v>33.315421816227826</v>
      </c>
      <c r="AP134">
        <v>17</v>
      </c>
      <c r="AQ134">
        <v>7</v>
      </c>
      <c r="AR134">
        <v>6</v>
      </c>
      <c r="AS134">
        <v>3</v>
      </c>
      <c r="AT134">
        <v>1</v>
      </c>
      <c r="AU134">
        <v>5</v>
      </c>
      <c r="AV134">
        <v>33.299999999999997</v>
      </c>
      <c r="AX134" s="77"/>
      <c r="AY134" s="77"/>
      <c r="AZ134" s="77"/>
      <c r="BA134" s="77"/>
      <c r="BB134" s="77"/>
      <c r="BC134" s="77"/>
      <c r="BD134" s="77"/>
      <c r="BE134" s="77"/>
      <c r="BF134" s="77"/>
      <c r="BG134" s="77"/>
      <c r="BH134" s="77"/>
      <c r="BI134" s="77"/>
      <c r="BJ134" s="77"/>
      <c r="BK134" s="77"/>
      <c r="BL134" s="77"/>
      <c r="BM134" s="77"/>
      <c r="BN134" s="77"/>
      <c r="BO134" s="77"/>
      <c r="BP134" s="77"/>
    </row>
    <row r="135" spans="1:68">
      <c r="A135">
        <v>134</v>
      </c>
      <c r="B135" t="s">
        <v>208</v>
      </c>
      <c r="C135" t="s">
        <v>100</v>
      </c>
      <c r="D135" t="s">
        <v>286</v>
      </c>
      <c r="E135" s="25" t="s">
        <v>357</v>
      </c>
      <c r="F135" s="25" t="s">
        <v>478</v>
      </c>
      <c r="G135" s="27">
        <v>0</v>
      </c>
      <c r="H135">
        <v>0.27012425715829264</v>
      </c>
      <c r="I135">
        <v>1.6415068463049805E-2</v>
      </c>
      <c r="J135">
        <v>0.43219881145326844</v>
      </c>
      <c r="K135">
        <v>3.2414910858995137E-2</v>
      </c>
      <c r="L135">
        <v>5.4024851431658555E-2</v>
      </c>
      <c r="M135">
        <v>7.0232306861156127E-2</v>
      </c>
      <c r="N135">
        <v>5.4024851431658562E-2</v>
      </c>
      <c r="O135">
        <v>0</v>
      </c>
      <c r="P135">
        <v>0</v>
      </c>
      <c r="Q135">
        <v>5.4565099945975144E-2</v>
      </c>
      <c r="R135">
        <f t="shared" si="53"/>
        <v>0.21069692058346837</v>
      </c>
      <c r="S135">
        <f t="shared" si="54"/>
        <v>5.4565099945975144E-2</v>
      </c>
      <c r="T135" s="27">
        <f t="shared" si="55"/>
        <v>-5.5172520730881915</v>
      </c>
      <c r="U135" s="27">
        <f t="shared" si="56"/>
        <v>-1.2844647356322934</v>
      </c>
      <c r="V135" s="27">
        <f t="shared" si="57"/>
        <v>-3.5930173846002598</v>
      </c>
      <c r="W135" s="27">
        <f t="shared" si="58"/>
        <v>-0.82342215581281919</v>
      </c>
      <c r="X135" s="27">
        <f t="shared" si="59"/>
        <v>-3.4208766761169596</v>
      </c>
      <c r="Y135" s="27">
        <f t="shared" si="60"/>
        <v>-2.9137101677721744</v>
      </c>
      <c r="Z135" s="27">
        <f t="shared" si="61"/>
        <v>-2.5826527509483399</v>
      </c>
      <c r="AA135" s="27">
        <f t="shared" si="62"/>
        <v>-2.9133896140387967</v>
      </c>
      <c r="AB135" s="27">
        <f t="shared" si="63"/>
        <v>-8.4682130091945194</v>
      </c>
      <c r="AC135" s="27">
        <f t="shared" si="64"/>
        <v>-5.5461535304526182</v>
      </c>
      <c r="AD135" s="27">
        <f t="shared" si="65"/>
        <v>-2.8194438932425787</v>
      </c>
      <c r="AE135" s="27">
        <f t="shared" si="66"/>
        <v>-1.3207296726270075</v>
      </c>
      <c r="AF135" s="27">
        <f t="shared" si="67"/>
        <v>-2.8201524303011296</v>
      </c>
      <c r="AG135">
        <v>0.2</v>
      </c>
      <c r="AH135">
        <f t="shared" si="68"/>
        <v>43.219881145326845</v>
      </c>
      <c r="AI135">
        <f t="shared" si="69"/>
        <v>5.4024851431658565</v>
      </c>
      <c r="AJ135">
        <v>1.5613546034158443</v>
      </c>
      <c r="AK135">
        <v>0.55108966880005783</v>
      </c>
      <c r="AL135">
        <v>28.653932562134244</v>
      </c>
      <c r="AM135">
        <f t="shared" si="70"/>
        <v>21.069692058346838</v>
      </c>
      <c r="AN135">
        <f t="shared" si="71"/>
        <v>5.4565099945975142</v>
      </c>
      <c r="AO135">
        <f t="shared" si="72"/>
        <v>48.622366288492699</v>
      </c>
      <c r="AP135">
        <v>17</v>
      </c>
      <c r="AQ135">
        <v>6</v>
      </c>
      <c r="AR135">
        <v>6</v>
      </c>
      <c r="AS135">
        <v>4</v>
      </c>
      <c r="AT135">
        <v>2</v>
      </c>
      <c r="AU135">
        <v>5</v>
      </c>
      <c r="AV135">
        <v>44.4</v>
      </c>
      <c r="AX135" s="77"/>
      <c r="AY135" s="77"/>
      <c r="AZ135" s="77"/>
      <c r="BA135" s="77"/>
      <c r="BB135" s="77"/>
      <c r="BC135" s="77"/>
      <c r="BD135" s="77"/>
      <c r="BE135" s="77"/>
      <c r="BF135" s="77"/>
      <c r="BG135" s="77"/>
      <c r="BH135" s="77"/>
      <c r="BI135" s="77"/>
      <c r="BJ135" s="77"/>
      <c r="BK135" s="77"/>
      <c r="BL135" s="77"/>
      <c r="BM135" s="77"/>
      <c r="BN135" s="77"/>
      <c r="BO135" s="77"/>
      <c r="BP135" s="77"/>
    </row>
    <row r="136" spans="1:68">
      <c r="A136">
        <v>135</v>
      </c>
      <c r="B136" t="s">
        <v>209</v>
      </c>
      <c r="C136" t="s">
        <v>100</v>
      </c>
      <c r="D136" t="s">
        <v>286</v>
      </c>
      <c r="E136" s="25" t="s">
        <v>357</v>
      </c>
      <c r="F136" s="25" t="s">
        <v>478</v>
      </c>
      <c r="G136" s="27">
        <v>0</v>
      </c>
      <c r="H136">
        <v>0.29808177688036341</v>
      </c>
      <c r="I136">
        <v>3.5897831644663571E-2</v>
      </c>
      <c r="J136">
        <v>0.22211004543160015</v>
      </c>
      <c r="K136">
        <v>7.5719333669863706E-2</v>
      </c>
      <c r="L136">
        <v>3.533568904593639E-2</v>
      </c>
      <c r="M136">
        <v>0.1415951539626451</v>
      </c>
      <c r="N136">
        <v>8.5815244825845516E-2</v>
      </c>
      <c r="O136">
        <v>1.0095911155981827E-2</v>
      </c>
      <c r="P136">
        <v>0</v>
      </c>
      <c r="Q136">
        <v>9.0863200403836428E-2</v>
      </c>
      <c r="R136">
        <f t="shared" si="53"/>
        <v>0.34856133266027256</v>
      </c>
      <c r="S136">
        <f t="shared" si="54"/>
        <v>9.0863200403836428E-2</v>
      </c>
      <c r="T136" s="27">
        <f t="shared" si="55"/>
        <v>-5.5172520730881915</v>
      </c>
      <c r="U136" s="27">
        <f t="shared" si="56"/>
        <v>-1.1873771963987372</v>
      </c>
      <c r="V136" s="27">
        <f t="shared" si="57"/>
        <v>-3.0529437212127823</v>
      </c>
      <c r="W136" s="27">
        <f t="shared" si="58"/>
        <v>-1.4826728428296152</v>
      </c>
      <c r="X136" s="27">
        <f t="shared" si="59"/>
        <v>-2.5770116081707024</v>
      </c>
      <c r="Y136" s="27">
        <f t="shared" si="60"/>
        <v>-3.3359715324297103</v>
      </c>
      <c r="Z136" s="27">
        <f t="shared" si="61"/>
        <v>-1.9147575720842243</v>
      </c>
      <c r="AA136" s="27">
        <f t="shared" si="62"/>
        <v>-2.4523498172240559</v>
      </c>
      <c r="AB136" s="27">
        <f t="shared" si="63"/>
        <v>-4.57482598541245</v>
      </c>
      <c r="AC136" s="27">
        <f t="shared" si="64"/>
        <v>-5.5461535304526182</v>
      </c>
      <c r="AD136" s="27">
        <f t="shared" si="65"/>
        <v>-2.3419631837818891</v>
      </c>
      <c r="AE136" s="27">
        <f t="shared" si="66"/>
        <v>-0.62536904630932189</v>
      </c>
      <c r="AF136" s="27">
        <f t="shared" si="67"/>
        <v>-2.3424200277173983</v>
      </c>
      <c r="AG136">
        <v>0.2</v>
      </c>
      <c r="AH136">
        <f t="shared" si="68"/>
        <v>22.211004543160016</v>
      </c>
      <c r="AI136">
        <f t="shared" si="69"/>
        <v>8.5815244825845518</v>
      </c>
      <c r="AJ136">
        <v>2.2911402157832161</v>
      </c>
      <c r="AK136">
        <v>0.7781245364547611</v>
      </c>
      <c r="AL136">
        <v>33.397960852502699</v>
      </c>
      <c r="AM136">
        <f t="shared" si="70"/>
        <v>34.856133266027257</v>
      </c>
      <c r="AN136">
        <f t="shared" si="71"/>
        <v>9.0863200403836419</v>
      </c>
      <c r="AO136">
        <f t="shared" si="72"/>
        <v>30.792529025744567</v>
      </c>
      <c r="AP136">
        <v>19</v>
      </c>
      <c r="AQ136">
        <v>5</v>
      </c>
      <c r="AR136">
        <v>10</v>
      </c>
      <c r="AS136">
        <v>3</v>
      </c>
      <c r="AT136">
        <v>1</v>
      </c>
      <c r="AU136">
        <v>5</v>
      </c>
      <c r="AV136">
        <v>11.1</v>
      </c>
      <c r="AX136" s="77"/>
      <c r="AY136" s="77"/>
      <c r="AZ136" s="77"/>
      <c r="BA136" s="77"/>
      <c r="BB136" s="77"/>
      <c r="BC136" s="77"/>
      <c r="BD136" s="77"/>
      <c r="BE136" s="77"/>
      <c r="BF136" s="77"/>
      <c r="BG136" s="77"/>
      <c r="BH136" s="77"/>
      <c r="BI136" s="77"/>
      <c r="BJ136" s="77"/>
      <c r="BK136" s="77"/>
      <c r="BL136" s="77"/>
      <c r="BM136" s="77"/>
      <c r="BN136" s="77"/>
      <c r="BO136" s="77"/>
      <c r="BP136" s="77"/>
    </row>
    <row r="137" spans="1:68">
      <c r="A137">
        <v>136</v>
      </c>
      <c r="B137" t="s">
        <v>210</v>
      </c>
      <c r="C137" t="s">
        <v>100</v>
      </c>
      <c r="D137" t="s">
        <v>286</v>
      </c>
      <c r="E137" s="25" t="s">
        <v>357</v>
      </c>
      <c r="F137" s="25" t="s">
        <v>478</v>
      </c>
      <c r="G137" s="27">
        <v>0</v>
      </c>
      <c r="H137">
        <v>0.10468463752944257</v>
      </c>
      <c r="I137">
        <v>5.7952416941439364E-2</v>
      </c>
      <c r="J137">
        <v>0.39780162261188168</v>
      </c>
      <c r="K137">
        <v>4.7108086888249148E-2</v>
      </c>
      <c r="L137">
        <v>5.7576550641193394E-2</v>
      </c>
      <c r="M137">
        <v>0.15702695629416386</v>
      </c>
      <c r="N137">
        <v>2.6432870976184249E-2</v>
      </c>
      <c r="O137">
        <v>0</v>
      </c>
      <c r="P137">
        <v>0</v>
      </c>
      <c r="Q137">
        <v>0.12562156503533106</v>
      </c>
      <c r="R137">
        <f t="shared" si="53"/>
        <v>0.28814446479979067</v>
      </c>
      <c r="S137">
        <f t="shared" si="54"/>
        <v>0.12562156503533106</v>
      </c>
      <c r="T137" s="27">
        <f t="shared" si="55"/>
        <v>-5.5172520730881915</v>
      </c>
      <c r="U137" s="27">
        <f t="shared" si="56"/>
        <v>-2.2060713174805517</v>
      </c>
      <c r="V137" s="27">
        <f t="shared" si="57"/>
        <v>-2.6659064586710097</v>
      </c>
      <c r="W137" s="27">
        <f t="shared" si="58"/>
        <v>-0.90597426809424442</v>
      </c>
      <c r="X137" s="27">
        <f t="shared" si="59"/>
        <v>-3.0495320777197064</v>
      </c>
      <c r="Y137" s="27">
        <f t="shared" si="60"/>
        <v>-2.8503059147853778</v>
      </c>
      <c r="Z137" s="27">
        <f t="shared" si="61"/>
        <v>-1.8145291985261689</v>
      </c>
      <c r="AA137" s="27">
        <f t="shared" si="62"/>
        <v>-3.623396694742294</v>
      </c>
      <c r="AB137" s="27">
        <f t="shared" si="63"/>
        <v>-8.4682130091945194</v>
      </c>
      <c r="AC137" s="27">
        <f t="shared" si="64"/>
        <v>-5.5461535304526182</v>
      </c>
      <c r="AD137" s="27">
        <f t="shared" si="65"/>
        <v>-2.0317518523498461</v>
      </c>
      <c r="AE137" s="27">
        <f t="shared" si="66"/>
        <v>-0.90441302256736289</v>
      </c>
      <c r="AF137" s="27">
        <f t="shared" si="67"/>
        <v>-2.0321000049286879</v>
      </c>
      <c r="AG137">
        <v>0.2</v>
      </c>
      <c r="AH137">
        <f t="shared" si="68"/>
        <v>39.780162261188167</v>
      </c>
      <c r="AI137">
        <f t="shared" si="69"/>
        <v>2.6432870976184248</v>
      </c>
      <c r="AJ137">
        <v>1.8980193672943182</v>
      </c>
      <c r="AK137">
        <v>0.65666963500772757</v>
      </c>
      <c r="AL137">
        <v>16.263705447088196</v>
      </c>
      <c r="AM137">
        <f t="shared" si="70"/>
        <v>28.814446479979068</v>
      </c>
      <c r="AN137">
        <f t="shared" si="71"/>
        <v>12.562156503533107</v>
      </c>
      <c r="AO137">
        <f t="shared" si="72"/>
        <v>42.423449358806593</v>
      </c>
      <c r="AP137">
        <v>18</v>
      </c>
      <c r="AQ137">
        <v>6</v>
      </c>
      <c r="AR137">
        <v>7</v>
      </c>
      <c r="AS137">
        <v>4</v>
      </c>
      <c r="AT137">
        <v>1</v>
      </c>
      <c r="AU137">
        <v>3</v>
      </c>
      <c r="AV137">
        <v>0</v>
      </c>
      <c r="AX137" s="77"/>
      <c r="AY137" s="77"/>
      <c r="AZ137" s="77"/>
      <c r="BA137" s="77"/>
      <c r="BB137" s="77"/>
      <c r="BC137" s="77"/>
      <c r="BD137" s="77"/>
      <c r="BE137" s="77"/>
      <c r="BF137" s="77"/>
      <c r="BG137" s="77"/>
      <c r="BH137" s="77"/>
      <c r="BI137" s="77"/>
      <c r="BJ137" s="77"/>
      <c r="BK137" s="77"/>
      <c r="BL137" s="77"/>
      <c r="BM137" s="77"/>
      <c r="BN137" s="77"/>
      <c r="BO137" s="77"/>
      <c r="BP137" s="77"/>
    </row>
    <row r="138" spans="1:68">
      <c r="A138">
        <v>137</v>
      </c>
      <c r="B138" s="28" t="s">
        <v>325</v>
      </c>
      <c r="C138" t="s">
        <v>100</v>
      </c>
      <c r="D138" t="s">
        <v>286</v>
      </c>
      <c r="E138" s="25" t="s">
        <v>357</v>
      </c>
      <c r="F138" s="25" t="s">
        <v>478</v>
      </c>
      <c r="G138" s="27">
        <v>4.5121263395375068E-2</v>
      </c>
      <c r="H138">
        <v>7.8962210941906391E-2</v>
      </c>
      <c r="I138">
        <v>7.3291993269780711E-2</v>
      </c>
      <c r="J138">
        <v>0.18048505358150027</v>
      </c>
      <c r="K138">
        <v>4.5121263395375075E-2</v>
      </c>
      <c r="L138">
        <v>8.460236886632827E-2</v>
      </c>
      <c r="M138">
        <v>0.35025380710659892</v>
      </c>
      <c r="N138">
        <v>2.2842639593908629E-2</v>
      </c>
      <c r="O138">
        <v>5.6401579244218833E-2</v>
      </c>
      <c r="P138">
        <v>0</v>
      </c>
      <c r="Q138">
        <v>1.7766497461928935E-2</v>
      </c>
      <c r="R138">
        <f t="shared" si="53"/>
        <v>0.55922165820642977</v>
      </c>
      <c r="S138">
        <f t="shared" si="54"/>
        <v>1.7766497461928935E-2</v>
      </c>
      <c r="T138" s="27">
        <f t="shared" si="55"/>
        <v>-3.0092807060416038</v>
      </c>
      <c r="U138" s="27">
        <f t="shared" si="56"/>
        <v>-2.473863342420433</v>
      </c>
      <c r="V138" s="27">
        <f t="shared" si="57"/>
        <v>-2.4643354101735251</v>
      </c>
      <c r="W138" s="27">
        <f t="shared" si="58"/>
        <v>-1.6865547407163286</v>
      </c>
      <c r="X138" s="27">
        <f t="shared" si="59"/>
        <v>-3.0923819832386004</v>
      </c>
      <c r="Y138" s="27">
        <f t="shared" si="60"/>
        <v>-2.4667544701246373</v>
      </c>
      <c r="Z138" s="27">
        <f t="shared" si="61"/>
        <v>-1.0275603286407609</v>
      </c>
      <c r="AA138" s="27">
        <f t="shared" si="62"/>
        <v>-3.7678934174077687</v>
      </c>
      <c r="AB138" s="27">
        <f t="shared" si="63"/>
        <v>-2.8713193346878323</v>
      </c>
      <c r="AC138" s="27">
        <f t="shared" si="64"/>
        <v>-5.5461535304526182</v>
      </c>
      <c r="AD138" s="27">
        <f t="shared" si="65"/>
        <v>-3.787536624778709</v>
      </c>
      <c r="AE138" s="27">
        <f t="shared" si="66"/>
        <v>0.23800379809831929</v>
      </c>
      <c r="AF138" s="27">
        <f t="shared" si="67"/>
        <v>-3.7893339124663163</v>
      </c>
      <c r="AG138">
        <v>0.2</v>
      </c>
      <c r="AH138">
        <f t="shared" si="68"/>
        <v>18.048505358150027</v>
      </c>
      <c r="AI138">
        <f t="shared" si="69"/>
        <v>2.2842639593908629</v>
      </c>
      <c r="AJ138">
        <v>1.9678481997591091</v>
      </c>
      <c r="AK138">
        <v>0.64635693775033909</v>
      </c>
      <c r="AL138">
        <v>19.737546760706216</v>
      </c>
      <c r="AM138">
        <f t="shared" si="70"/>
        <v>55.922165820642974</v>
      </c>
      <c r="AN138">
        <f t="shared" si="71"/>
        <v>1.7766497461928936</v>
      </c>
      <c r="AO138">
        <f t="shared" si="72"/>
        <v>20.33276931754089</v>
      </c>
      <c r="AP138">
        <v>21</v>
      </c>
      <c r="AQ138">
        <v>5</v>
      </c>
      <c r="AR138">
        <v>13</v>
      </c>
      <c r="AS138">
        <v>2</v>
      </c>
      <c r="AT138">
        <v>1</v>
      </c>
      <c r="AU138">
        <v>3</v>
      </c>
      <c r="AV138">
        <v>33.299999999999997</v>
      </c>
      <c r="AX138" s="77"/>
      <c r="AY138" s="77"/>
      <c r="AZ138" s="77"/>
      <c r="BA138" s="77"/>
      <c r="BB138" s="77"/>
      <c r="BC138" s="77"/>
      <c r="BD138" s="77"/>
      <c r="BE138" s="77"/>
      <c r="BF138" s="77"/>
      <c r="BG138" s="77"/>
      <c r="BH138" s="77"/>
      <c r="BI138" s="77"/>
      <c r="BJ138" s="77"/>
      <c r="BK138" s="77"/>
      <c r="BL138" s="77"/>
      <c r="BM138" s="77"/>
      <c r="BN138" s="77"/>
      <c r="BO138" s="77"/>
      <c r="BP138" s="77"/>
    </row>
    <row r="139" spans="1:68">
      <c r="A139">
        <v>138</v>
      </c>
      <c r="B139" t="s">
        <v>211</v>
      </c>
      <c r="C139" t="s">
        <v>100</v>
      </c>
      <c r="D139" t="s">
        <v>286</v>
      </c>
      <c r="E139" s="25" t="s">
        <v>357</v>
      </c>
      <c r="F139" s="25" t="s">
        <v>478</v>
      </c>
      <c r="G139" s="27">
        <v>0</v>
      </c>
      <c r="H139">
        <v>0.14224004936747919</v>
      </c>
      <c r="I139">
        <v>3.0293837763265458E-2</v>
      </c>
      <c r="J139">
        <v>0.4443073125578525</v>
      </c>
      <c r="K139">
        <v>2.4683739586547366E-2</v>
      </c>
      <c r="L139">
        <v>2.4683739586547366E-2</v>
      </c>
      <c r="M139">
        <v>0.17278617710583158</v>
      </c>
      <c r="N139">
        <v>4.3196544276457895E-2</v>
      </c>
      <c r="O139">
        <v>8.6393088552915789E-2</v>
      </c>
      <c r="P139">
        <v>6.1709348966368415E-3</v>
      </c>
      <c r="Q139">
        <v>3.0854674483184207E-2</v>
      </c>
      <c r="R139">
        <f t="shared" si="53"/>
        <v>0.35174328910829999</v>
      </c>
      <c r="S139">
        <f t="shared" si="54"/>
        <v>3.7025609379821051E-2</v>
      </c>
      <c r="T139" s="27">
        <f t="shared" si="55"/>
        <v>-5.5172520730881915</v>
      </c>
      <c r="U139" s="27">
        <f t="shared" si="56"/>
        <v>-1.9110495224591013</v>
      </c>
      <c r="V139" s="27">
        <f t="shared" si="57"/>
        <v>-3.1808329520864334</v>
      </c>
      <c r="W139" s="27">
        <f t="shared" si="58"/>
        <v>-0.79588645693972815</v>
      </c>
      <c r="X139" s="27">
        <f t="shared" si="59"/>
        <v>-3.6908627236879572</v>
      </c>
      <c r="Y139" s="27">
        <f t="shared" si="60"/>
        <v>-3.6918685089554328</v>
      </c>
      <c r="Z139" s="27">
        <f t="shared" si="61"/>
        <v>-1.7215696131396119</v>
      </c>
      <c r="AA139" s="27">
        <f t="shared" si="62"/>
        <v>-3.1359127409943963</v>
      </c>
      <c r="AB139" s="27">
        <f t="shared" si="63"/>
        <v>-2.4461900734123532</v>
      </c>
      <c r="AC139" s="27">
        <f t="shared" si="64"/>
        <v>-4.5954664200072557</v>
      </c>
      <c r="AD139" s="27">
        <f t="shared" si="65"/>
        <v>-3.3296635024990375</v>
      </c>
      <c r="AE139" s="27">
        <f t="shared" si="66"/>
        <v>-0.61138515945645877</v>
      </c>
      <c r="AF139" s="27">
        <f t="shared" si="67"/>
        <v>-3.1708914115788822</v>
      </c>
      <c r="AG139">
        <v>0.2</v>
      </c>
      <c r="AH139">
        <f t="shared" si="68"/>
        <v>44.430731255785247</v>
      </c>
      <c r="AI139">
        <f t="shared" si="69"/>
        <v>4.3196544276457898</v>
      </c>
      <c r="AJ139">
        <v>1.7262552142462502</v>
      </c>
      <c r="AK139">
        <v>0.63745318072155488</v>
      </c>
      <c r="AL139">
        <v>17.253388713074465</v>
      </c>
      <c r="AM139">
        <f t="shared" si="70"/>
        <v>35.174328910829999</v>
      </c>
      <c r="AN139">
        <f t="shared" si="71"/>
        <v>3.7025609379821049</v>
      </c>
      <c r="AO139">
        <f t="shared" si="72"/>
        <v>48.750385683431034</v>
      </c>
      <c r="AP139">
        <v>15</v>
      </c>
      <c r="AQ139">
        <v>4</v>
      </c>
      <c r="AR139">
        <v>8</v>
      </c>
      <c r="AS139">
        <v>3</v>
      </c>
      <c r="AT139">
        <v>1</v>
      </c>
      <c r="AU139">
        <v>5</v>
      </c>
      <c r="AV139">
        <v>11.1</v>
      </c>
      <c r="AX139" s="77"/>
      <c r="AY139" s="77"/>
      <c r="AZ139" s="77"/>
      <c r="BA139" s="77"/>
      <c r="BB139" s="77"/>
      <c r="BC139" s="77"/>
      <c r="BD139" s="77"/>
      <c r="BE139" s="77"/>
      <c r="BF139" s="77"/>
      <c r="BG139" s="77"/>
      <c r="BH139" s="77"/>
      <c r="BI139" s="77"/>
      <c r="BJ139" s="77"/>
      <c r="BK139" s="77"/>
      <c r="BL139" s="77"/>
      <c r="BM139" s="77"/>
      <c r="BN139" s="77"/>
      <c r="BO139" s="77"/>
      <c r="BP139" s="77"/>
    </row>
    <row r="140" spans="1:68">
      <c r="A140">
        <v>139</v>
      </c>
      <c r="B140" t="s">
        <v>6</v>
      </c>
      <c r="C140" t="s">
        <v>100</v>
      </c>
      <c r="D140" t="s">
        <v>136</v>
      </c>
      <c r="E140" s="25" t="s">
        <v>357</v>
      </c>
      <c r="F140" s="25" t="s">
        <v>478</v>
      </c>
      <c r="G140" s="27">
        <v>3.316749585406302E-2</v>
      </c>
      <c r="H140">
        <v>1.4214641080312724E-2</v>
      </c>
      <c r="I140">
        <v>5.2992235111093827E-2</v>
      </c>
      <c r="J140">
        <v>0.14688462449656481</v>
      </c>
      <c r="K140">
        <v>2.8429282160625447E-2</v>
      </c>
      <c r="L140">
        <v>0</v>
      </c>
      <c r="M140">
        <v>0.64913527600094767</v>
      </c>
      <c r="N140">
        <v>9.476427386875149E-3</v>
      </c>
      <c r="O140">
        <v>0</v>
      </c>
      <c r="P140">
        <v>0</v>
      </c>
      <c r="Q140">
        <v>6.1833688699360345E-2</v>
      </c>
      <c r="R140">
        <f t="shared" si="53"/>
        <v>0.68704098554844828</v>
      </c>
      <c r="S140">
        <f t="shared" si="54"/>
        <v>6.1833688699360345E-2</v>
      </c>
      <c r="T140" s="27">
        <f t="shared" si="55"/>
        <v>-3.2881831840281008</v>
      </c>
      <c r="U140" s="27">
        <f t="shared" si="56"/>
        <v>-3.9546705699861455</v>
      </c>
      <c r="V140" s="27">
        <f t="shared" si="57"/>
        <v>-2.7408398973956754</v>
      </c>
      <c r="W140" s="27">
        <f t="shared" si="58"/>
        <v>-1.8880099182208367</v>
      </c>
      <c r="X140" s="27">
        <f t="shared" si="59"/>
        <v>-3.5509613682559906</v>
      </c>
      <c r="Y140" s="27">
        <f t="shared" si="60"/>
        <v>-8.3530258452023247</v>
      </c>
      <c r="Z140" s="27">
        <f t="shared" si="61"/>
        <v>-0.41073173726249279</v>
      </c>
      <c r="AA140" s="27">
        <f t="shared" si="62"/>
        <v>-4.6324404354827955</v>
      </c>
      <c r="AB140" s="27">
        <f t="shared" si="63"/>
        <v>-8.4682130091945194</v>
      </c>
      <c r="AC140" s="27">
        <f t="shared" si="64"/>
        <v>-5.5461535304526182</v>
      </c>
      <c r="AD140" s="27">
        <f t="shared" si="65"/>
        <v>-2.7038570266805597</v>
      </c>
      <c r="AE140" s="27">
        <f t="shared" si="66"/>
        <v>0.78632171145224017</v>
      </c>
      <c r="AF140" s="27">
        <f t="shared" si="67"/>
        <v>-2.7044930395132303</v>
      </c>
      <c r="AG140">
        <v>0.76666666666666672</v>
      </c>
      <c r="AH140">
        <f t="shared" si="68"/>
        <v>14.68846244965648</v>
      </c>
      <c r="AI140">
        <f t="shared" si="69"/>
        <v>0.94764273868751492</v>
      </c>
      <c r="AJ140">
        <v>1.5116781450825842</v>
      </c>
      <c r="AK140">
        <v>0.54522264083271788</v>
      </c>
      <c r="AL140">
        <v>10.037437204546956</v>
      </c>
      <c r="AM140">
        <f t="shared" si="70"/>
        <v>68.704098554844833</v>
      </c>
      <c r="AN140">
        <f t="shared" si="71"/>
        <v>6.1833688699360341</v>
      </c>
      <c r="AO140">
        <f t="shared" si="72"/>
        <v>15.636105188343995</v>
      </c>
      <c r="AP140">
        <v>16</v>
      </c>
      <c r="AQ140">
        <v>4</v>
      </c>
      <c r="AR140">
        <v>6</v>
      </c>
      <c r="AS140">
        <v>5</v>
      </c>
      <c r="AT140">
        <v>1</v>
      </c>
      <c r="AU140">
        <v>6</v>
      </c>
      <c r="AV140">
        <v>33.299999999999997</v>
      </c>
    </row>
    <row r="141" spans="1:68">
      <c r="A141">
        <v>140</v>
      </c>
      <c r="B141" t="s">
        <v>7</v>
      </c>
      <c r="C141" t="s">
        <v>100</v>
      </c>
      <c r="D141" t="s">
        <v>136</v>
      </c>
      <c r="E141" s="25" t="s">
        <v>357</v>
      </c>
      <c r="F141" s="25" t="s">
        <v>478</v>
      </c>
      <c r="G141" s="27">
        <v>2.6730820636193527E-2</v>
      </c>
      <c r="H141">
        <v>5.8807805399625754E-2</v>
      </c>
      <c r="I141">
        <v>0.19272584263007281</v>
      </c>
      <c r="J141">
        <v>0.25661587810745784</v>
      </c>
      <c r="K141">
        <v>1.6038492381716118E-2</v>
      </c>
      <c r="L141">
        <v>0</v>
      </c>
      <c r="M141">
        <v>0.37957765303394803</v>
      </c>
      <c r="N141">
        <v>5.3461641272387062E-3</v>
      </c>
      <c r="O141">
        <v>5.3461641272387062E-3</v>
      </c>
      <c r="P141">
        <v>0</v>
      </c>
      <c r="Q141">
        <v>5.9075113605987696E-2</v>
      </c>
      <c r="R141">
        <f t="shared" si="53"/>
        <v>0.40630847367014156</v>
      </c>
      <c r="S141">
        <f t="shared" si="54"/>
        <v>5.9075113605987696E-2</v>
      </c>
      <c r="T141" s="27">
        <f t="shared" si="55"/>
        <v>-3.4783735179742252</v>
      </c>
      <c r="U141" s="27">
        <f t="shared" si="56"/>
        <v>-2.7490054246395039</v>
      </c>
      <c r="V141" s="27">
        <f t="shared" si="57"/>
        <v>-1.5788236433678478</v>
      </c>
      <c r="W141" s="27">
        <f t="shared" si="58"/>
        <v>-1.3403154143642548</v>
      </c>
      <c r="X141" s="27">
        <f t="shared" si="59"/>
        <v>-4.1164136655437522</v>
      </c>
      <c r="Y141" s="27">
        <f t="shared" si="60"/>
        <v>-8.3530258452023247</v>
      </c>
      <c r="Z141" s="27">
        <f t="shared" si="61"/>
        <v>-0.94788364285961713</v>
      </c>
      <c r="AA141" s="27">
        <f t="shared" si="62"/>
        <v>-5.1850489963784065</v>
      </c>
      <c r="AB141" s="27">
        <f t="shared" si="63"/>
        <v>-5.1926370088884397</v>
      </c>
      <c r="AC141" s="27">
        <f t="shared" si="64"/>
        <v>-5.5461535304526182</v>
      </c>
      <c r="AD141" s="27">
        <f t="shared" si="65"/>
        <v>-2.7461678960254789</v>
      </c>
      <c r="AE141" s="27">
        <f t="shared" si="66"/>
        <v>-0.37924721005410583</v>
      </c>
      <c r="AF141" s="27">
        <f t="shared" si="67"/>
        <v>-2.7468294795058257</v>
      </c>
      <c r="AG141">
        <v>0.76666666666666672</v>
      </c>
      <c r="AH141">
        <f t="shared" si="68"/>
        <v>25.661587810745782</v>
      </c>
      <c r="AI141">
        <f t="shared" si="69"/>
        <v>0.53461641272387062</v>
      </c>
      <c r="AJ141">
        <v>1.5487681657281387</v>
      </c>
      <c r="AK141">
        <v>0.54664720854053983</v>
      </c>
      <c r="AL141">
        <v>27.826446866589212</v>
      </c>
      <c r="AM141">
        <f t="shared" si="70"/>
        <v>40.630847367014155</v>
      </c>
      <c r="AN141">
        <f t="shared" si="71"/>
        <v>5.9075113605987699</v>
      </c>
      <c r="AO141">
        <f t="shared" si="72"/>
        <v>26.196204223469653</v>
      </c>
      <c r="AP141">
        <v>17</v>
      </c>
      <c r="AQ141">
        <v>5</v>
      </c>
      <c r="AR141">
        <v>6</v>
      </c>
      <c r="AS141">
        <v>5</v>
      </c>
      <c r="AT141">
        <v>1</v>
      </c>
      <c r="AU141">
        <v>7</v>
      </c>
      <c r="AV141">
        <v>33.299999999999997</v>
      </c>
    </row>
    <row r="142" spans="1:68">
      <c r="A142">
        <v>141</v>
      </c>
      <c r="B142" t="s">
        <v>8</v>
      </c>
      <c r="C142" t="s">
        <v>100</v>
      </c>
      <c r="D142" t="s">
        <v>136</v>
      </c>
      <c r="E142" s="25" t="s">
        <v>357</v>
      </c>
      <c r="F142" s="25" t="s">
        <v>478</v>
      </c>
      <c r="G142" s="27">
        <v>5.8806233460746843E-3</v>
      </c>
      <c r="H142">
        <v>0.20582181711261394</v>
      </c>
      <c r="I142">
        <v>0.18790942190503335</v>
      </c>
      <c r="J142">
        <v>0.21170244045868861</v>
      </c>
      <c r="K142">
        <v>2.3522493384298741E-2</v>
      </c>
      <c r="L142">
        <v>0</v>
      </c>
      <c r="M142">
        <v>0.2822699206115849</v>
      </c>
      <c r="N142">
        <v>1.7641870038224053E-2</v>
      </c>
      <c r="O142">
        <v>0</v>
      </c>
      <c r="P142">
        <v>1.7641870038224053E-2</v>
      </c>
      <c r="Q142">
        <v>5.3219641281975892E-2</v>
      </c>
      <c r="R142">
        <f t="shared" si="53"/>
        <v>0.32343428403410768</v>
      </c>
      <c r="S142">
        <f t="shared" si="54"/>
        <v>7.0861511320199938E-2</v>
      </c>
      <c r="T142" s="27">
        <f t="shared" si="55"/>
        <v>-4.6130854661976706</v>
      </c>
      <c r="U142" s="27">
        <f t="shared" si="56"/>
        <v>-1.5513616203192684</v>
      </c>
      <c r="V142" s="27">
        <f t="shared" si="57"/>
        <v>-1.6028487900059407</v>
      </c>
      <c r="W142" s="27">
        <f t="shared" si="58"/>
        <v>-1.5298977266491327</v>
      </c>
      <c r="X142" s="27">
        <f t="shared" si="59"/>
        <v>-3.7385360221657553</v>
      </c>
      <c r="Y142" s="27">
        <f t="shared" si="60"/>
        <v>-8.3530258452023247</v>
      </c>
      <c r="Z142" s="27">
        <f t="shared" si="61"/>
        <v>-1.2407134080168472</v>
      </c>
      <c r="AA142" s="27">
        <f t="shared" si="62"/>
        <v>-4.0230361193790198</v>
      </c>
      <c r="AB142" s="27">
        <f t="shared" si="63"/>
        <v>-8.4682130091945194</v>
      </c>
      <c r="AC142" s="27">
        <f t="shared" si="64"/>
        <v>-3.8344087800138924</v>
      </c>
      <c r="AD142" s="27">
        <f t="shared" si="65"/>
        <v>-2.8423853486996302</v>
      </c>
      <c r="AE142" s="27">
        <f t="shared" si="66"/>
        <v>-0.73803363124890364</v>
      </c>
      <c r="AF142" s="27">
        <f t="shared" si="67"/>
        <v>-2.5772710412266666</v>
      </c>
      <c r="AG142">
        <v>0.76666666666666672</v>
      </c>
      <c r="AH142">
        <f t="shared" si="68"/>
        <v>21.170244045868859</v>
      </c>
      <c r="AI142">
        <f t="shared" si="69"/>
        <v>1.7641870038224052</v>
      </c>
      <c r="AJ142">
        <v>1.8505062748768299</v>
      </c>
      <c r="AK142">
        <v>0.68333529198374943</v>
      </c>
      <c r="AL142">
        <v>39.9611862363722</v>
      </c>
      <c r="AM142">
        <f t="shared" si="70"/>
        <v>32.343428403410769</v>
      </c>
      <c r="AN142">
        <f t="shared" si="71"/>
        <v>7.0861511320199941</v>
      </c>
      <c r="AO142">
        <f t="shared" si="72"/>
        <v>22.934431049691263</v>
      </c>
      <c r="AP142">
        <v>15</v>
      </c>
      <c r="AQ142">
        <v>1</v>
      </c>
      <c r="AR142">
        <v>6</v>
      </c>
      <c r="AS142">
        <v>7</v>
      </c>
      <c r="AT142">
        <v>1</v>
      </c>
      <c r="AU142">
        <v>6</v>
      </c>
      <c r="AV142">
        <v>11.1</v>
      </c>
    </row>
    <row r="143" spans="1:68">
      <c r="A143">
        <v>142</v>
      </c>
      <c r="B143" t="s">
        <v>148</v>
      </c>
      <c r="C143" t="s">
        <v>100</v>
      </c>
      <c r="D143" t="s">
        <v>136</v>
      </c>
      <c r="E143" s="25" t="s">
        <v>357</v>
      </c>
      <c r="F143" s="25" t="s">
        <v>478</v>
      </c>
      <c r="G143" s="27">
        <v>1.0576414595452143E-2</v>
      </c>
      <c r="H143">
        <v>0.12162876784769966</v>
      </c>
      <c r="I143">
        <v>9.0221414940335268E-2</v>
      </c>
      <c r="J143">
        <v>0.26969857218402959</v>
      </c>
      <c r="K143">
        <v>5.2882072977260717E-3</v>
      </c>
      <c r="L143">
        <v>0</v>
      </c>
      <c r="M143">
        <v>0.44420941300899003</v>
      </c>
      <c r="N143">
        <v>1.5864621893178214E-2</v>
      </c>
      <c r="O143">
        <v>0</v>
      </c>
      <c r="P143">
        <v>0</v>
      </c>
      <c r="Q143">
        <v>4.8122686409307253E-2</v>
      </c>
      <c r="R143">
        <f t="shared" si="53"/>
        <v>0.4653622421998943</v>
      </c>
      <c r="S143">
        <f t="shared" si="54"/>
        <v>4.8122686409307253E-2</v>
      </c>
      <c r="T143" s="27">
        <f t="shared" si="55"/>
        <v>-4.2242676590806179</v>
      </c>
      <c r="U143" s="27">
        <f t="shared" si="56"/>
        <v>-2.0621431217438806</v>
      </c>
      <c r="V143" s="27">
        <f t="shared" si="57"/>
        <v>-2.2807136833892256</v>
      </c>
      <c r="W143" s="27">
        <f t="shared" si="58"/>
        <v>-1.291211441925427</v>
      </c>
      <c r="X143" s="27">
        <f t="shared" si="59"/>
        <v>-5.1940049855858703</v>
      </c>
      <c r="Y143" s="27">
        <f t="shared" si="60"/>
        <v>-8.3530258452023247</v>
      </c>
      <c r="Z143" s="27">
        <f t="shared" si="61"/>
        <v>-0.79161558563204937</v>
      </c>
      <c r="AA143" s="27">
        <f t="shared" si="62"/>
        <v>-4.1276431344202971</v>
      </c>
      <c r="AB143" s="27">
        <f t="shared" si="63"/>
        <v>-8.4682130091945194</v>
      </c>
      <c r="AC143" s="27">
        <f t="shared" si="64"/>
        <v>-5.5461535304526182</v>
      </c>
      <c r="AD143" s="27">
        <f t="shared" si="65"/>
        <v>-2.9344016923999257</v>
      </c>
      <c r="AE143" s="27">
        <f t="shared" si="66"/>
        <v>-0.13877331154821895</v>
      </c>
      <c r="AF143" s="27">
        <f t="shared" si="67"/>
        <v>-2.935191254072798</v>
      </c>
      <c r="AG143">
        <v>0.76666666666666672</v>
      </c>
      <c r="AH143">
        <f t="shared" si="68"/>
        <v>26.969857218402961</v>
      </c>
      <c r="AI143">
        <f t="shared" si="69"/>
        <v>1.5864621893178215</v>
      </c>
      <c r="AJ143">
        <v>1.5373985640538668</v>
      </c>
      <c r="AK143">
        <v>0.59938749261521085</v>
      </c>
      <c r="AL143">
        <v>22.242659738348706</v>
      </c>
      <c r="AM143">
        <f t="shared" si="70"/>
        <v>46.536224219989428</v>
      </c>
      <c r="AN143">
        <f t="shared" si="71"/>
        <v>4.8122686409307249</v>
      </c>
      <c r="AO143">
        <f t="shared" si="72"/>
        <v>28.556319407720782</v>
      </c>
      <c r="AP143">
        <v>13</v>
      </c>
      <c r="AQ143">
        <v>4</v>
      </c>
      <c r="AR143">
        <v>5</v>
      </c>
      <c r="AS143">
        <v>3</v>
      </c>
      <c r="AT143">
        <v>1</v>
      </c>
      <c r="AU143">
        <v>4</v>
      </c>
      <c r="AV143">
        <v>11.1</v>
      </c>
    </row>
    <row r="144" spans="1:68">
      <c r="A144">
        <v>143</v>
      </c>
      <c r="B144" t="s">
        <v>149</v>
      </c>
      <c r="C144" t="s">
        <v>100</v>
      </c>
      <c r="D144" t="s">
        <v>136</v>
      </c>
      <c r="E144" s="25" t="s">
        <v>357</v>
      </c>
      <c r="F144" s="25" t="s">
        <v>478</v>
      </c>
      <c r="G144" s="27">
        <v>2.2209883398112158E-2</v>
      </c>
      <c r="H144">
        <v>0.12798445308162135</v>
      </c>
      <c r="I144">
        <v>0.1166595151672789</v>
      </c>
      <c r="J144">
        <v>0.16102165463631318</v>
      </c>
      <c r="K144">
        <v>4.9972237645752357E-2</v>
      </c>
      <c r="L144">
        <v>0</v>
      </c>
      <c r="M144">
        <v>0.39422543031649071</v>
      </c>
      <c r="N144">
        <v>1.6657412548584119E-2</v>
      </c>
      <c r="O144">
        <v>0</v>
      </c>
      <c r="P144">
        <v>5.5524708495280394E-3</v>
      </c>
      <c r="Q144">
        <v>8.3564686285396997E-2</v>
      </c>
      <c r="R144">
        <f t="shared" si="53"/>
        <v>0.46085508051082719</v>
      </c>
      <c r="S144">
        <f t="shared" si="54"/>
        <v>8.9117157134925032E-2</v>
      </c>
      <c r="T144" s="27">
        <f t="shared" si="55"/>
        <v>-3.6375165967794199</v>
      </c>
      <c r="U144" s="27">
        <f t="shared" si="56"/>
        <v>-2.0130768875390688</v>
      </c>
      <c r="V144" s="27">
        <f t="shared" si="57"/>
        <v>-2.0479137573652157</v>
      </c>
      <c r="W144" s="27">
        <f t="shared" si="58"/>
        <v>-1.7982702297887805</v>
      </c>
      <c r="X144" s="27">
        <f t="shared" si="59"/>
        <v>-2.990823074294767</v>
      </c>
      <c r="Y144" s="27">
        <f t="shared" si="60"/>
        <v>-8.3530258452023247</v>
      </c>
      <c r="Z144" s="27">
        <f t="shared" si="61"/>
        <v>-0.91030966449996276</v>
      </c>
      <c r="AA144" s="27">
        <f t="shared" si="62"/>
        <v>-4.0796238926092148</v>
      </c>
      <c r="AB144" s="27">
        <f t="shared" si="63"/>
        <v>-8.4682130091945194</v>
      </c>
      <c r="AC144" s="27">
        <f t="shared" si="64"/>
        <v>-4.6589282488179906</v>
      </c>
      <c r="AD144" s="27">
        <f t="shared" si="65"/>
        <v>-2.4213865759785342</v>
      </c>
      <c r="AE144" s="27">
        <f t="shared" si="66"/>
        <v>-0.15690076750068196</v>
      </c>
      <c r="AF144" s="27">
        <f t="shared" si="67"/>
        <v>-2.360862876807778</v>
      </c>
      <c r="AG144">
        <v>0.76666666666666672</v>
      </c>
      <c r="AH144">
        <f t="shared" si="68"/>
        <v>16.102165463631319</v>
      </c>
      <c r="AI144">
        <f t="shared" si="69"/>
        <v>1.6657412548584118</v>
      </c>
      <c r="AJ144">
        <v>1.7910632008090823</v>
      </c>
      <c r="AK144">
        <v>0.66138478528946665</v>
      </c>
      <c r="AL144">
        <v>26.685385164701241</v>
      </c>
      <c r="AM144">
        <f t="shared" si="70"/>
        <v>46.085508051082719</v>
      </c>
      <c r="AN144">
        <f t="shared" si="71"/>
        <v>8.9117157134925034</v>
      </c>
      <c r="AO144">
        <f t="shared" si="72"/>
        <v>17.76790671848973</v>
      </c>
      <c r="AP144">
        <v>15</v>
      </c>
      <c r="AQ144">
        <v>3</v>
      </c>
      <c r="AR144">
        <v>5</v>
      </c>
      <c r="AS144">
        <v>6</v>
      </c>
      <c r="AT144">
        <v>1</v>
      </c>
      <c r="AU144">
        <v>5</v>
      </c>
      <c r="AV144">
        <v>22.2</v>
      </c>
    </row>
    <row r="145" spans="1:48">
      <c r="A145">
        <v>144</v>
      </c>
      <c r="B145" t="s">
        <v>416</v>
      </c>
      <c r="C145" t="s">
        <v>100</v>
      </c>
      <c r="D145" t="s">
        <v>136</v>
      </c>
      <c r="E145" s="25" t="s">
        <v>357</v>
      </c>
      <c r="F145" s="25" t="s">
        <v>478</v>
      </c>
      <c r="G145" s="27">
        <v>2.312138728323699E-2</v>
      </c>
      <c r="H145">
        <v>7.5144508670520221E-2</v>
      </c>
      <c r="I145">
        <v>0.21948293054666024</v>
      </c>
      <c r="J145">
        <v>0.31791907514450851</v>
      </c>
      <c r="K145">
        <v>5.7803468208092474E-3</v>
      </c>
      <c r="L145">
        <v>0</v>
      </c>
      <c r="M145">
        <v>0.31791907514450862</v>
      </c>
      <c r="N145">
        <v>1.1560693641618495E-2</v>
      </c>
      <c r="O145">
        <v>0</v>
      </c>
      <c r="P145">
        <v>0</v>
      </c>
      <c r="Q145">
        <v>3.4682080924855488E-2</v>
      </c>
      <c r="R145">
        <f t="shared" si="53"/>
        <v>0.33526011560693636</v>
      </c>
      <c r="S145">
        <f t="shared" si="54"/>
        <v>3.4682080924855488E-2</v>
      </c>
      <c r="T145" s="27">
        <f t="shared" si="55"/>
        <v>-3.6033279683614952</v>
      </c>
      <c r="U145" s="27">
        <f t="shared" si="56"/>
        <v>-2.520501593733695</v>
      </c>
      <c r="V145" s="27">
        <f t="shared" si="57"/>
        <v>-1.4548700771160954</v>
      </c>
      <c r="W145" s="27">
        <f t="shared" si="58"/>
        <v>-1.1284748408392307</v>
      </c>
      <c r="X145" s="27">
        <f t="shared" si="59"/>
        <v>-5.1090194377370679</v>
      </c>
      <c r="Y145" s="27">
        <f t="shared" si="60"/>
        <v>-8.3530258452023247</v>
      </c>
      <c r="Z145" s="27">
        <f t="shared" si="61"/>
        <v>-1.1233597420558274</v>
      </c>
      <c r="AA145" s="27">
        <f t="shared" si="62"/>
        <v>-4.4383189168764146</v>
      </c>
      <c r="AB145" s="27">
        <f t="shared" si="63"/>
        <v>-8.4682130091945194</v>
      </c>
      <c r="AC145" s="27">
        <f t="shared" si="64"/>
        <v>-5.5461535304526182</v>
      </c>
      <c r="AD145" s="27">
        <f t="shared" si="65"/>
        <v>-3.227611658665674</v>
      </c>
      <c r="AE145" s="27">
        <f t="shared" si="66"/>
        <v>-0.68448911781683097</v>
      </c>
      <c r="AF145" s="27">
        <f t="shared" si="67"/>
        <v>-3.22865578273026</v>
      </c>
      <c r="AG145">
        <v>0.76666666666666672</v>
      </c>
      <c r="AH145">
        <f t="shared" si="68"/>
        <v>31.791907514450852</v>
      </c>
      <c r="AI145">
        <f t="shared" si="69"/>
        <v>1.1560693641618496</v>
      </c>
      <c r="AJ145">
        <v>1.4048914085350348</v>
      </c>
      <c r="AK145">
        <v>0.56536989373620661</v>
      </c>
      <c r="AL145">
        <v>31.774882650041747</v>
      </c>
      <c r="AM145">
        <f t="shared" si="70"/>
        <v>33.526011560693632</v>
      </c>
      <c r="AN145">
        <f t="shared" si="71"/>
        <v>3.4682080924855487</v>
      </c>
      <c r="AO145">
        <f t="shared" si="72"/>
        <v>32.9479768786127</v>
      </c>
      <c r="AP145">
        <v>12</v>
      </c>
      <c r="AQ145">
        <v>3</v>
      </c>
      <c r="AR145">
        <v>5</v>
      </c>
      <c r="AS145">
        <v>3</v>
      </c>
      <c r="AT145">
        <v>1</v>
      </c>
      <c r="AU145">
        <v>4</v>
      </c>
      <c r="AV145">
        <v>11.1</v>
      </c>
    </row>
    <row r="146" spans="1:48">
      <c r="A146">
        <v>145</v>
      </c>
      <c r="B146" t="s">
        <v>228</v>
      </c>
      <c r="C146" t="s">
        <v>229</v>
      </c>
      <c r="D146" t="s">
        <v>230</v>
      </c>
      <c r="E146" s="25" t="s">
        <v>479</v>
      </c>
      <c r="F146" s="25" t="s">
        <v>258</v>
      </c>
      <c r="G146" s="27">
        <v>0</v>
      </c>
      <c r="H146">
        <v>9.6061479346781969E-2</v>
      </c>
      <c r="I146">
        <v>0.17852076100092565</v>
      </c>
      <c r="J146">
        <v>9.6061479346781983E-3</v>
      </c>
      <c r="K146">
        <v>0.17771373679154664</v>
      </c>
      <c r="L146">
        <v>0.13448607108549476</v>
      </c>
      <c r="M146">
        <v>5.2833813640730087E-2</v>
      </c>
      <c r="N146">
        <v>0.11527377521613841</v>
      </c>
      <c r="O146">
        <v>7.2046109510086498E-2</v>
      </c>
      <c r="P146">
        <v>9.6061479346781983E-3</v>
      </c>
      <c r="Q146">
        <v>0.15946205571565805</v>
      </c>
      <c r="R146">
        <f t="shared" si="53"/>
        <v>0.55235350624399637</v>
      </c>
      <c r="S146">
        <f t="shared" si="54"/>
        <v>0.16906820365033626</v>
      </c>
      <c r="T146" s="27">
        <f t="shared" si="55"/>
        <v>-5.5172520730881915</v>
      </c>
      <c r="U146" s="27">
        <f t="shared" si="56"/>
        <v>-2.2881140295236366</v>
      </c>
      <c r="V146" s="27">
        <f t="shared" si="57"/>
        <v>-1.65139464561245</v>
      </c>
      <c r="W146" s="27">
        <f t="shared" si="58"/>
        <v>-4.3069500384033539</v>
      </c>
      <c r="X146" s="27">
        <f t="shared" si="59"/>
        <v>-1.7258027106114302</v>
      </c>
      <c r="Y146" s="27">
        <f t="shared" si="60"/>
        <v>-2.0042719975369567</v>
      </c>
      <c r="Z146" s="27">
        <f t="shared" si="61"/>
        <v>-2.8459825655446767</v>
      </c>
      <c r="AA146" s="27">
        <f t="shared" si="62"/>
        <v>-2.157976119888199</v>
      </c>
      <c r="AB146" s="27">
        <f t="shared" si="63"/>
        <v>-2.6273122297106637</v>
      </c>
      <c r="AC146" s="27">
        <f t="shared" si="64"/>
        <v>-4.3016426562754386</v>
      </c>
      <c r="AD146" s="27">
        <f t="shared" si="65"/>
        <v>-1.8008062768922166</v>
      </c>
      <c r="AE146" s="27">
        <f t="shared" si="66"/>
        <v>0.21018440667170543</v>
      </c>
      <c r="AF146" s="27">
        <f t="shared" si="67"/>
        <v>-1.7441736021095116</v>
      </c>
      <c r="AG146" t="s">
        <v>515</v>
      </c>
      <c r="AH146">
        <f t="shared" si="68"/>
        <v>0.96061479346781986</v>
      </c>
      <c r="AI146">
        <f t="shared" si="69"/>
        <v>11.527377521613841</v>
      </c>
      <c r="AJ146">
        <v>2.3833018085040161</v>
      </c>
      <c r="AK146">
        <v>0.8800803646601465</v>
      </c>
      <c r="AL146">
        <v>27.458224034770762</v>
      </c>
      <c r="AM146">
        <f t="shared" si="70"/>
        <v>55.235350624399636</v>
      </c>
      <c r="AN146">
        <f t="shared" si="71"/>
        <v>16.906820365033624</v>
      </c>
      <c r="AO146">
        <f t="shared" si="72"/>
        <v>12.487992315081661</v>
      </c>
      <c r="AP146">
        <v>15</v>
      </c>
      <c r="AQ146">
        <v>1</v>
      </c>
      <c r="AR146">
        <v>8</v>
      </c>
      <c r="AS146">
        <v>5</v>
      </c>
      <c r="AT146">
        <v>1</v>
      </c>
      <c r="AU146">
        <v>2</v>
      </c>
      <c r="AV146">
        <v>0</v>
      </c>
    </row>
    <row r="147" spans="1:48">
      <c r="A147">
        <v>146</v>
      </c>
      <c r="B147" t="s">
        <v>231</v>
      </c>
      <c r="C147" t="s">
        <v>229</v>
      </c>
      <c r="D147" t="s">
        <v>230</v>
      </c>
      <c r="E147" s="25" t="s">
        <v>479</v>
      </c>
      <c r="F147" s="25" t="s">
        <v>258</v>
      </c>
      <c r="G147" s="27">
        <v>0</v>
      </c>
      <c r="H147">
        <v>1.6393442622950824E-2</v>
      </c>
      <c r="I147">
        <v>1.6539059925351974E-2</v>
      </c>
      <c r="J147">
        <v>4.3715846994535519E-2</v>
      </c>
      <c r="K147">
        <v>0.60655737704918045</v>
      </c>
      <c r="L147">
        <v>0</v>
      </c>
      <c r="M147">
        <v>1.6393442622950824E-2</v>
      </c>
      <c r="N147">
        <v>8.1967213114754106E-2</v>
      </c>
      <c r="O147">
        <v>7.6502732240437188E-2</v>
      </c>
      <c r="P147">
        <v>1.6393442622950824E-2</v>
      </c>
      <c r="Q147">
        <v>9.2896174863387998E-2</v>
      </c>
      <c r="R147">
        <f t="shared" si="53"/>
        <v>0.78142076502732261</v>
      </c>
      <c r="S147">
        <f t="shared" si="54"/>
        <v>0.10928961748633882</v>
      </c>
      <c r="T147" s="27">
        <f t="shared" si="55"/>
        <v>-5.5172520730881915</v>
      </c>
      <c r="U147" s="27">
        <f t="shared" si="56"/>
        <v>-3.8464837161043226</v>
      </c>
      <c r="V147" s="27">
        <f t="shared" si="57"/>
        <v>-3.5884711447220687</v>
      </c>
      <c r="W147" s="27">
        <f t="shared" si="58"/>
        <v>-3.0423687748230757</v>
      </c>
      <c r="X147" s="27">
        <f t="shared" si="59"/>
        <v>-0.49886688935383477</v>
      </c>
      <c r="Y147" s="27">
        <f t="shared" si="60"/>
        <v>-8.3530258452023247</v>
      </c>
      <c r="Z147" s="27">
        <f t="shared" si="61"/>
        <v>-3.8423323317635312</v>
      </c>
      <c r="AA147" s="27">
        <f t="shared" si="62"/>
        <v>-2.4980908250971203</v>
      </c>
      <c r="AB147" s="27">
        <f t="shared" si="63"/>
        <v>-2.5674603239985081</v>
      </c>
      <c r="AC147" s="27">
        <f t="shared" si="64"/>
        <v>-3.8941504617479707</v>
      </c>
      <c r="AD147" s="27">
        <f t="shared" si="65"/>
        <v>-2.3209176098595798</v>
      </c>
      <c r="AE147" s="27">
        <f t="shared" si="66"/>
        <v>1.273965176145972</v>
      </c>
      <c r="AF147" s="27">
        <f t="shared" si="67"/>
        <v>-2.1660555722797294</v>
      </c>
      <c r="AG147" t="s">
        <v>515</v>
      </c>
      <c r="AH147">
        <f t="shared" si="68"/>
        <v>4.3715846994535523</v>
      </c>
      <c r="AI147">
        <f t="shared" si="69"/>
        <v>8.1967213114754109</v>
      </c>
      <c r="AJ147">
        <v>1.4684076902190173</v>
      </c>
      <c r="AK147">
        <v>0.5909307258460974</v>
      </c>
      <c r="AL147">
        <v>3.29325025483028</v>
      </c>
      <c r="AM147">
        <f t="shared" si="70"/>
        <v>78.142076502732266</v>
      </c>
      <c r="AN147">
        <f t="shared" si="71"/>
        <v>10.928961748633883</v>
      </c>
      <c r="AO147">
        <f t="shared" si="72"/>
        <v>12.568306010928964</v>
      </c>
      <c r="AP147">
        <v>12</v>
      </c>
      <c r="AQ147">
        <v>3</v>
      </c>
      <c r="AR147">
        <v>5</v>
      </c>
      <c r="AS147">
        <v>3</v>
      </c>
      <c r="AT147">
        <v>1</v>
      </c>
      <c r="AU147">
        <v>2</v>
      </c>
      <c r="AV147">
        <v>0</v>
      </c>
    </row>
    <row r="148" spans="1:48">
      <c r="A148">
        <v>147</v>
      </c>
      <c r="B148" t="s">
        <v>232</v>
      </c>
      <c r="C148" t="s">
        <v>229</v>
      </c>
      <c r="D148" t="s">
        <v>230</v>
      </c>
      <c r="E148" s="25" t="s">
        <v>479</v>
      </c>
      <c r="F148" s="25" t="s">
        <v>258</v>
      </c>
      <c r="G148" s="27">
        <v>2.1493820526598602E-2</v>
      </c>
      <c r="H148">
        <v>2.1493820526598602E-2</v>
      </c>
      <c r="I148">
        <v>5.3971194361564945E-2</v>
      </c>
      <c r="J148">
        <v>0.13970983342289095</v>
      </c>
      <c r="K148">
        <v>9.6722192369693732E-2</v>
      </c>
      <c r="L148">
        <v>0.19881783987103704</v>
      </c>
      <c r="M148">
        <v>0</v>
      </c>
      <c r="N148">
        <v>0.11284255776464266</v>
      </c>
      <c r="O148">
        <v>0.24717893605588381</v>
      </c>
      <c r="P148">
        <v>0</v>
      </c>
      <c r="Q148">
        <v>0.11337990327780761</v>
      </c>
      <c r="R148">
        <f t="shared" si="53"/>
        <v>0.65556152606125728</v>
      </c>
      <c r="S148">
        <f t="shared" si="54"/>
        <v>0.11337990327780761</v>
      </c>
      <c r="T148" s="27">
        <f t="shared" si="55"/>
        <v>-3.6652190384367995</v>
      </c>
      <c r="U148" s="27">
        <f t="shared" si="56"/>
        <v>-3.6313352323314332</v>
      </c>
      <c r="V148" s="27">
        <f t="shared" si="57"/>
        <v>-2.7256000438247452</v>
      </c>
      <c r="W148" s="27">
        <f t="shared" si="58"/>
        <v>-1.9368266424261795</v>
      </c>
      <c r="X148" s="27">
        <f t="shared" si="59"/>
        <v>-2.3329392936270703</v>
      </c>
      <c r="Y148" s="27">
        <f t="shared" si="60"/>
        <v>-1.6138878444602109</v>
      </c>
      <c r="Z148" s="27">
        <f t="shared" si="61"/>
        <v>-5.3047963326457452</v>
      </c>
      <c r="AA148" s="27">
        <f t="shared" si="62"/>
        <v>-2.1792462891521671</v>
      </c>
      <c r="AB148" s="27">
        <f t="shared" si="63"/>
        <v>-1.3965147293019455</v>
      </c>
      <c r="AC148" s="27">
        <f t="shared" si="64"/>
        <v>-5.5461535304526182</v>
      </c>
      <c r="AD148" s="27">
        <f t="shared" si="65"/>
        <v>-2.130409241463834</v>
      </c>
      <c r="AE148" s="27">
        <f t="shared" si="66"/>
        <v>0.64357668080663166</v>
      </c>
      <c r="AF148" s="27">
        <f t="shared" si="67"/>
        <v>-2.1307882509158009</v>
      </c>
      <c r="AG148" t="s">
        <v>515</v>
      </c>
      <c r="AH148">
        <f t="shared" si="68"/>
        <v>13.970983342289095</v>
      </c>
      <c r="AI148">
        <f t="shared" si="69"/>
        <v>11.284255776464267</v>
      </c>
      <c r="AJ148">
        <v>1.9810005163369893</v>
      </c>
      <c r="AK148">
        <v>0.71449490522946257</v>
      </c>
      <c r="AL148">
        <v>9.6958835414762152</v>
      </c>
      <c r="AM148">
        <f t="shared" si="70"/>
        <v>65.556152606125721</v>
      </c>
      <c r="AN148">
        <f t="shared" si="71"/>
        <v>11.337990327780762</v>
      </c>
      <c r="AO148">
        <f t="shared" si="72"/>
        <v>25.255239118753362</v>
      </c>
      <c r="AP148">
        <v>16</v>
      </c>
      <c r="AQ148">
        <v>4</v>
      </c>
      <c r="AR148">
        <v>8</v>
      </c>
      <c r="AS148">
        <v>4</v>
      </c>
      <c r="AT148">
        <v>0</v>
      </c>
      <c r="AU148">
        <v>0</v>
      </c>
      <c r="AV148">
        <v>0</v>
      </c>
    </row>
    <row r="149" spans="1:48">
      <c r="A149">
        <v>148</v>
      </c>
      <c r="B149" t="s">
        <v>233</v>
      </c>
      <c r="C149" t="s">
        <v>229</v>
      </c>
      <c r="D149" t="s">
        <v>230</v>
      </c>
      <c r="E149" s="25" t="s">
        <v>479</v>
      </c>
      <c r="F149" s="25" t="s">
        <v>258</v>
      </c>
      <c r="G149" s="27">
        <v>0</v>
      </c>
      <c r="H149">
        <v>4.231684739486908E-2</v>
      </c>
      <c r="I149">
        <v>9.55333988908149E-2</v>
      </c>
      <c r="J149">
        <v>0.13224014810896592</v>
      </c>
      <c r="K149">
        <v>0.15868817773075908</v>
      </c>
      <c r="L149">
        <v>0.26976990214229035</v>
      </c>
      <c r="M149">
        <v>1.057921184871727E-2</v>
      </c>
      <c r="N149">
        <v>8.4633694789738187E-2</v>
      </c>
      <c r="O149">
        <v>0.10579211848717272</v>
      </c>
      <c r="P149">
        <v>0</v>
      </c>
      <c r="Q149">
        <v>7.4054482941020891E-2</v>
      </c>
      <c r="R149">
        <f t="shared" si="53"/>
        <v>0.62946310499867764</v>
      </c>
      <c r="S149">
        <f t="shared" si="54"/>
        <v>7.4054482941020891E-2</v>
      </c>
      <c r="T149" s="27">
        <f t="shared" si="55"/>
        <v>-5.5172520730881915</v>
      </c>
      <c r="U149" s="27">
        <f t="shared" si="56"/>
        <v>-3.048886039049751</v>
      </c>
      <c r="V149" s="27">
        <f t="shared" si="57"/>
        <v>-2.2294016792498406</v>
      </c>
      <c r="W149" s="27">
        <f t="shared" si="58"/>
        <v>-1.9903113731309103</v>
      </c>
      <c r="X149" s="27">
        <f t="shared" si="59"/>
        <v>-1.8388675743771112</v>
      </c>
      <c r="Y149" s="27">
        <f t="shared" si="60"/>
        <v>-1.3089903240817617</v>
      </c>
      <c r="Z149" s="27">
        <f t="shared" si="61"/>
        <v>-4.1604990157790986</v>
      </c>
      <c r="AA149" s="27">
        <f t="shared" si="62"/>
        <v>-2.4661734829648791</v>
      </c>
      <c r="AB149" s="27">
        <f t="shared" si="63"/>
        <v>-2.2440614814614182</v>
      </c>
      <c r="AC149" s="27">
        <f t="shared" si="64"/>
        <v>-5.5461535304526182</v>
      </c>
      <c r="AD149" s="27">
        <f t="shared" si="65"/>
        <v>-2.5353406048672209</v>
      </c>
      <c r="AE149" s="27">
        <f t="shared" si="66"/>
        <v>0.52991422032851354</v>
      </c>
      <c r="AF149" s="27">
        <f t="shared" si="67"/>
        <v>-2.5358849774695238</v>
      </c>
      <c r="AG149" t="s">
        <v>515</v>
      </c>
      <c r="AH149">
        <f t="shared" si="68"/>
        <v>13.224014810896593</v>
      </c>
      <c r="AI149">
        <f t="shared" si="69"/>
        <v>8.463369478973819</v>
      </c>
      <c r="AJ149">
        <v>1.9613486593253886</v>
      </c>
      <c r="AK149">
        <v>0.76467344418311789</v>
      </c>
      <c r="AL149">
        <v>13.785024628568399</v>
      </c>
      <c r="AM149">
        <f t="shared" si="70"/>
        <v>62.946310499867764</v>
      </c>
      <c r="AN149">
        <f t="shared" si="71"/>
        <v>7.4054482941020892</v>
      </c>
      <c r="AO149">
        <f t="shared" si="72"/>
        <v>21.687384289870412</v>
      </c>
      <c r="AP149">
        <v>13</v>
      </c>
      <c r="AQ149">
        <v>2</v>
      </c>
      <c r="AR149">
        <v>8</v>
      </c>
      <c r="AS149">
        <v>2</v>
      </c>
      <c r="AT149">
        <v>1</v>
      </c>
      <c r="AU149">
        <v>1</v>
      </c>
      <c r="AV149">
        <v>0</v>
      </c>
    </row>
    <row r="150" spans="1:48">
      <c r="A150">
        <v>149</v>
      </c>
      <c r="B150" t="s">
        <v>429</v>
      </c>
      <c r="C150" t="s">
        <v>229</v>
      </c>
      <c r="D150" t="s">
        <v>230</v>
      </c>
      <c r="E150" s="25" t="s">
        <v>479</v>
      </c>
      <c r="F150" s="25" t="s">
        <v>258</v>
      </c>
      <c r="G150" s="27">
        <v>0</v>
      </c>
      <c r="H150">
        <v>8.7158628704241708E-2</v>
      </c>
      <c r="I150">
        <v>0.17992735558520151</v>
      </c>
      <c r="J150">
        <v>8.7158628704241708E-2</v>
      </c>
      <c r="K150">
        <v>2.3242300987797788E-2</v>
      </c>
      <c r="L150">
        <v>0</v>
      </c>
      <c r="M150">
        <v>0.10459035444509002</v>
      </c>
      <c r="N150">
        <v>0.20918070889018009</v>
      </c>
      <c r="O150">
        <v>0</v>
      </c>
      <c r="P150">
        <v>0</v>
      </c>
      <c r="Q150">
        <v>0.19814061592097615</v>
      </c>
      <c r="R150">
        <f t="shared" si="53"/>
        <v>0.33701336432306789</v>
      </c>
      <c r="S150">
        <f t="shared" si="54"/>
        <v>0.19814061592097615</v>
      </c>
      <c r="T150" s="27">
        <f t="shared" si="55"/>
        <v>-5.5172520730881915</v>
      </c>
      <c r="U150" s="27">
        <f t="shared" si="56"/>
        <v>-2.3805203632643055</v>
      </c>
      <c r="V150" s="27">
        <f t="shared" si="57"/>
        <v>-1.6439709097515618</v>
      </c>
      <c r="W150" s="27">
        <f t="shared" si="58"/>
        <v>-2.3930095158627616</v>
      </c>
      <c r="X150" s="27">
        <f t="shared" si="59"/>
        <v>-3.7503874665700829</v>
      </c>
      <c r="Y150" s="27">
        <f t="shared" si="60"/>
        <v>-8.3530258452023247</v>
      </c>
      <c r="Z150" s="27">
        <f t="shared" si="61"/>
        <v>-2.2060473803303591</v>
      </c>
      <c r="AA150" s="27">
        <f t="shared" si="62"/>
        <v>-1.5630338040774288</v>
      </c>
      <c r="AB150" s="27">
        <f t="shared" si="63"/>
        <v>-8.4682130091945194</v>
      </c>
      <c r="AC150" s="27">
        <f t="shared" si="64"/>
        <v>-5.5461535304526182</v>
      </c>
      <c r="AD150" s="27">
        <f t="shared" si="65"/>
        <v>-1.5890584864799142</v>
      </c>
      <c r="AE150" s="27">
        <f t="shared" si="66"/>
        <v>-0.67663224632161101</v>
      </c>
      <c r="AF150" s="27">
        <f t="shared" si="67"/>
        <v>-1.5893020767575132</v>
      </c>
      <c r="AG150" t="s">
        <v>515</v>
      </c>
      <c r="AH150">
        <f t="shared" si="68"/>
        <v>8.7158628704241714</v>
      </c>
      <c r="AI150">
        <f t="shared" si="69"/>
        <v>20.918070889018008</v>
      </c>
      <c r="AJ150">
        <v>1.9739415241836882</v>
      </c>
      <c r="AK150">
        <v>0.85727191155267002</v>
      </c>
      <c r="AL150">
        <v>26.70859842894432</v>
      </c>
      <c r="AM150">
        <f t="shared" si="70"/>
        <v>33.701336432306789</v>
      </c>
      <c r="AN150">
        <f t="shared" si="71"/>
        <v>19.814061592097616</v>
      </c>
      <c r="AO150">
        <f t="shared" si="72"/>
        <v>29.633933759442179</v>
      </c>
      <c r="AP150">
        <v>10</v>
      </c>
      <c r="AQ150">
        <v>1</v>
      </c>
      <c r="AR150">
        <v>5</v>
      </c>
      <c r="AS150">
        <v>3</v>
      </c>
      <c r="AT150">
        <v>1</v>
      </c>
      <c r="AU150">
        <v>1</v>
      </c>
      <c r="AV150">
        <v>0</v>
      </c>
    </row>
    <row r="151" spans="1:48">
      <c r="A151">
        <v>150</v>
      </c>
      <c r="B151" t="s">
        <v>297</v>
      </c>
      <c r="C151" t="s">
        <v>229</v>
      </c>
      <c r="D151" t="s">
        <v>230</v>
      </c>
      <c r="E151" s="25" t="s">
        <v>479</v>
      </c>
      <c r="F151" s="25" t="s">
        <v>258</v>
      </c>
      <c r="G151" s="27">
        <v>0</v>
      </c>
      <c r="H151">
        <v>0.04</v>
      </c>
      <c r="I151">
        <v>4.5610098176718093E-2</v>
      </c>
      <c r="J151">
        <v>0.12</v>
      </c>
      <c r="K151">
        <v>0.22285714285714286</v>
      </c>
      <c r="L151">
        <v>0.24</v>
      </c>
      <c r="M151">
        <v>0</v>
      </c>
      <c r="N151">
        <v>0.10857142857142861</v>
      </c>
      <c r="O151">
        <v>0.13714285714285715</v>
      </c>
      <c r="P151">
        <v>0</v>
      </c>
      <c r="Q151">
        <v>9.1428571428571428E-2</v>
      </c>
      <c r="R151">
        <f t="shared" si="53"/>
        <v>0.70857142857142863</v>
      </c>
      <c r="S151">
        <f t="shared" si="54"/>
        <v>9.1428571428571428E-2</v>
      </c>
      <c r="T151" s="27">
        <f t="shared" si="55"/>
        <v>-5.5172520730881915</v>
      </c>
      <c r="U151" s="27">
        <f t="shared" si="56"/>
        <v>-3.0992582723857609</v>
      </c>
      <c r="V151" s="27">
        <f t="shared" si="57"/>
        <v>-2.8638993690380676</v>
      </c>
      <c r="W151" s="27">
        <f t="shared" si="58"/>
        <v>-2.0846421607205667</v>
      </c>
      <c r="X151" s="27">
        <f t="shared" si="59"/>
        <v>-1.4997234999987417</v>
      </c>
      <c r="Y151" s="27">
        <f t="shared" si="60"/>
        <v>-1.4258251678677305</v>
      </c>
      <c r="Z151" s="27">
        <f t="shared" si="61"/>
        <v>-5.3047963326457452</v>
      </c>
      <c r="AA151" s="27">
        <f t="shared" si="62"/>
        <v>-2.2177452375609539</v>
      </c>
      <c r="AB151" s="27">
        <f t="shared" si="63"/>
        <v>-1.9849588113853385</v>
      </c>
      <c r="AC151" s="27">
        <f t="shared" si="64"/>
        <v>-5.5461535304526182</v>
      </c>
      <c r="AD151" s="27">
        <f t="shared" si="65"/>
        <v>-2.3360658573169699</v>
      </c>
      <c r="AE151" s="27">
        <f t="shared" si="66"/>
        <v>0.88845593288071134</v>
      </c>
      <c r="AF151" s="27">
        <f t="shared" si="67"/>
        <v>-2.3365202941109637</v>
      </c>
      <c r="AG151" t="s">
        <v>515</v>
      </c>
      <c r="AH151">
        <f t="shared" si="68"/>
        <v>12</v>
      </c>
      <c r="AI151">
        <f t="shared" si="69"/>
        <v>10.857142857142861</v>
      </c>
      <c r="AJ151">
        <v>1.8400329313578807</v>
      </c>
      <c r="AK151">
        <v>0.83743507620355484</v>
      </c>
      <c r="AL151">
        <v>8.5610098176718097</v>
      </c>
      <c r="AM151">
        <f t="shared" si="70"/>
        <v>70.857142857142861</v>
      </c>
      <c r="AN151">
        <f t="shared" si="71"/>
        <v>9.1428571428571423</v>
      </c>
      <c r="AO151">
        <f t="shared" si="72"/>
        <v>22.857142857142861</v>
      </c>
      <c r="AP151">
        <v>9</v>
      </c>
      <c r="AQ151">
        <v>1</v>
      </c>
      <c r="AR151">
        <v>5</v>
      </c>
      <c r="AS151">
        <v>2</v>
      </c>
      <c r="AT151">
        <v>1</v>
      </c>
      <c r="AU151">
        <v>2</v>
      </c>
      <c r="AV151">
        <v>0</v>
      </c>
    </row>
    <row r="152" spans="1:48">
      <c r="A152">
        <v>151</v>
      </c>
      <c r="B152" t="s">
        <v>421</v>
      </c>
      <c r="C152" t="s">
        <v>229</v>
      </c>
      <c r="D152" t="s">
        <v>298</v>
      </c>
      <c r="E152" s="25" t="s">
        <v>479</v>
      </c>
      <c r="F152" s="25" t="s">
        <v>258</v>
      </c>
      <c r="G152" s="27">
        <v>0</v>
      </c>
      <c r="H152">
        <v>0.11683848797250862</v>
      </c>
      <c r="I152">
        <v>0.1272067146186954</v>
      </c>
      <c r="J152">
        <v>2.1147237642083004E-2</v>
      </c>
      <c r="K152">
        <v>0</v>
      </c>
      <c r="L152">
        <v>0</v>
      </c>
      <c r="M152">
        <v>0.20089875759978856</v>
      </c>
      <c r="N152">
        <v>0.28548770816812047</v>
      </c>
      <c r="O152">
        <v>0</v>
      </c>
      <c r="P152">
        <v>0</v>
      </c>
      <c r="Q152">
        <v>0.15886862278614861</v>
      </c>
      <c r="R152">
        <f t="shared" si="53"/>
        <v>0.486386465767909</v>
      </c>
      <c r="S152">
        <f t="shared" si="54"/>
        <v>0.15886862278614861</v>
      </c>
      <c r="T152" s="27">
        <f t="shared" si="55"/>
        <v>-5.5172520730881915</v>
      </c>
      <c r="U152" s="27">
        <f t="shared" si="56"/>
        <v>-2.1007805396332451</v>
      </c>
      <c r="V152" s="27">
        <f t="shared" si="57"/>
        <v>-1.9682704307883554</v>
      </c>
      <c r="W152" s="27">
        <f t="shared" si="58"/>
        <v>-3.6864382105134772</v>
      </c>
      <c r="X152" s="27">
        <f t="shared" si="59"/>
        <v>-8.2542687700901833</v>
      </c>
      <c r="Y152" s="27">
        <f t="shared" si="60"/>
        <v>-8.3530258452023247</v>
      </c>
      <c r="Z152" s="27">
        <f t="shared" si="61"/>
        <v>-1.5745166948602569</v>
      </c>
      <c r="AA152" s="27">
        <f t="shared" si="62"/>
        <v>-1.2523211019858429</v>
      </c>
      <c r="AB152" s="27">
        <f t="shared" si="63"/>
        <v>-8.4682130091945194</v>
      </c>
      <c r="AC152" s="27">
        <f t="shared" si="64"/>
        <v>-5.5461535304526182</v>
      </c>
      <c r="AD152" s="27">
        <f t="shared" si="65"/>
        <v>-1.8044300150086556</v>
      </c>
      <c r="AE152" s="27">
        <f t="shared" si="66"/>
        <v>-5.4467598774409015E-2</v>
      </c>
      <c r="AF152" s="27">
        <f t="shared" si="67"/>
        <v>-1.8047182058024733</v>
      </c>
      <c r="AG152" t="s">
        <v>515</v>
      </c>
      <c r="AH152">
        <f t="shared" si="68"/>
        <v>2.1147237642083003</v>
      </c>
      <c r="AI152">
        <f t="shared" si="69"/>
        <v>28.548770816812048</v>
      </c>
      <c r="AJ152">
        <v>1.6489459446564447</v>
      </c>
      <c r="AK152">
        <v>0.79297537901660675</v>
      </c>
      <c r="AL152">
        <v>24.404520259120403</v>
      </c>
      <c r="AM152">
        <f t="shared" si="70"/>
        <v>48.638646576790897</v>
      </c>
      <c r="AN152">
        <f t="shared" si="71"/>
        <v>15.88686227861486</v>
      </c>
      <c r="AO152">
        <f t="shared" si="72"/>
        <v>30.663494581020348</v>
      </c>
      <c r="AP152">
        <v>8</v>
      </c>
      <c r="AQ152">
        <v>1</v>
      </c>
      <c r="AR152">
        <v>3</v>
      </c>
      <c r="AS152">
        <v>4</v>
      </c>
      <c r="AT152">
        <v>0</v>
      </c>
      <c r="AU152">
        <v>0</v>
      </c>
      <c r="AV152">
        <v>0</v>
      </c>
    </row>
    <row r="153" spans="1:48">
      <c r="A153">
        <v>152</v>
      </c>
      <c r="B153" t="s">
        <v>422</v>
      </c>
      <c r="C153" t="s">
        <v>229</v>
      </c>
      <c r="D153" t="s">
        <v>298</v>
      </c>
      <c r="E153" s="25" t="s">
        <v>479</v>
      </c>
      <c r="F153" s="25" t="s">
        <v>258</v>
      </c>
      <c r="G153" s="27">
        <v>0</v>
      </c>
      <c r="H153">
        <v>8.194482381862879E-2</v>
      </c>
      <c r="I153">
        <v>0.15857376930482514</v>
      </c>
      <c r="J153">
        <v>0.10379677683692981</v>
      </c>
      <c r="K153">
        <v>0</v>
      </c>
      <c r="L153">
        <v>0</v>
      </c>
      <c r="M153">
        <v>0.21851953018301007</v>
      </c>
      <c r="N153">
        <v>0.16388964763725758</v>
      </c>
      <c r="O153">
        <v>0</v>
      </c>
      <c r="P153">
        <v>0</v>
      </c>
      <c r="Q153">
        <v>0.13138486752253481</v>
      </c>
      <c r="R153">
        <f t="shared" si="53"/>
        <v>0.38240917782026762</v>
      </c>
      <c r="S153">
        <f t="shared" si="54"/>
        <v>0.13138486752253481</v>
      </c>
      <c r="T153" s="27">
        <f t="shared" si="55"/>
        <v>-5.5172520730881915</v>
      </c>
      <c r="U153" s="27">
        <f t="shared" si="56"/>
        <v>-2.4388810113202473</v>
      </c>
      <c r="V153" s="27">
        <f t="shared" si="57"/>
        <v>-1.7630265159424037</v>
      </c>
      <c r="W153" s="27">
        <f t="shared" si="58"/>
        <v>-2.2249756818677362</v>
      </c>
      <c r="X153" s="27">
        <f t="shared" si="59"/>
        <v>-8.2542687700901833</v>
      </c>
      <c r="Y153" s="27">
        <f t="shared" si="60"/>
        <v>-8.3530258452023247</v>
      </c>
      <c r="Z153" s="27">
        <f t="shared" si="61"/>
        <v>-1.4922439137551053</v>
      </c>
      <c r="AA153" s="27">
        <f t="shared" si="62"/>
        <v>-1.8067236787362968</v>
      </c>
      <c r="AB153" s="27">
        <f t="shared" si="63"/>
        <v>-8.4682130091945194</v>
      </c>
      <c r="AC153" s="27">
        <f t="shared" si="64"/>
        <v>-5.5461535304526182</v>
      </c>
      <c r="AD153" s="27">
        <f t="shared" si="65"/>
        <v>-1.9884670685395978</v>
      </c>
      <c r="AE153" s="27">
        <f t="shared" si="66"/>
        <v>-0.47933495667462017</v>
      </c>
      <c r="AF153" s="27">
        <f t="shared" si="67"/>
        <v>-1.9888026586232646</v>
      </c>
      <c r="AG153" t="s">
        <v>515</v>
      </c>
      <c r="AH153">
        <f t="shared" si="68"/>
        <v>10.37967768369298</v>
      </c>
      <c r="AI153">
        <f t="shared" si="69"/>
        <v>16.38896476372576</v>
      </c>
      <c r="AJ153">
        <v>2.0056385920621889</v>
      </c>
      <c r="AK153">
        <v>0.87103777322481568</v>
      </c>
      <c r="AL153">
        <v>24.051859312345393</v>
      </c>
      <c r="AM153">
        <f t="shared" si="70"/>
        <v>38.240917782026763</v>
      </c>
      <c r="AN153">
        <f t="shared" si="71"/>
        <v>13.138486752253481</v>
      </c>
      <c r="AO153">
        <f t="shared" si="72"/>
        <v>26.768642447418742</v>
      </c>
      <c r="AP153">
        <v>10</v>
      </c>
      <c r="AQ153">
        <v>2</v>
      </c>
      <c r="AR153">
        <v>6</v>
      </c>
      <c r="AS153">
        <v>3</v>
      </c>
      <c r="AT153">
        <v>0</v>
      </c>
      <c r="AU153">
        <v>0</v>
      </c>
      <c r="AV153">
        <v>0</v>
      </c>
    </row>
    <row r="154" spans="1:48">
      <c r="A154">
        <v>153</v>
      </c>
      <c r="B154" t="s">
        <v>423</v>
      </c>
      <c r="C154" t="s">
        <v>229</v>
      </c>
      <c r="D154" t="s">
        <v>298</v>
      </c>
      <c r="E154" s="25" t="s">
        <v>479</v>
      </c>
      <c r="F154" s="25" t="s">
        <v>258</v>
      </c>
      <c r="G154" s="27">
        <v>5.4303556882975834E-3</v>
      </c>
      <c r="H154">
        <v>1.629106706489275E-2</v>
      </c>
      <c r="I154">
        <v>1.1040453865015676E-2</v>
      </c>
      <c r="J154">
        <v>0.22807493890849845</v>
      </c>
      <c r="K154">
        <v>0.19006244909041539</v>
      </c>
      <c r="L154">
        <v>0</v>
      </c>
      <c r="M154">
        <v>3.2582134129785494E-2</v>
      </c>
      <c r="N154">
        <v>0.15802335052945968</v>
      </c>
      <c r="O154">
        <v>0.3095302742329622</v>
      </c>
      <c r="P154">
        <v>5.4303556882975834E-3</v>
      </c>
      <c r="Q154">
        <v>4.9144718979093123E-2</v>
      </c>
      <c r="R154">
        <f t="shared" si="53"/>
        <v>0.69019820798262277</v>
      </c>
      <c r="S154">
        <f t="shared" si="54"/>
        <v>5.4575074667390706E-2</v>
      </c>
      <c r="T154" s="27">
        <f t="shared" si="55"/>
        <v>-4.6597245703671408</v>
      </c>
      <c r="U154" s="27">
        <f t="shared" si="56"/>
        <v>-3.8513134732282839</v>
      </c>
      <c r="V154" s="27">
        <f t="shared" si="57"/>
        <v>-3.8130419474567101</v>
      </c>
      <c r="W154" s="27">
        <f t="shared" si="58"/>
        <v>-1.4565761295927642</v>
      </c>
      <c r="X154" s="27">
        <f t="shared" si="59"/>
        <v>-1.6587141805180357</v>
      </c>
      <c r="Y154" s="27">
        <f t="shared" si="60"/>
        <v>-8.3530258452023247</v>
      </c>
      <c r="Z154" s="27">
        <f t="shared" si="61"/>
        <v>-3.2776630518336507</v>
      </c>
      <c r="AA154" s="27">
        <f t="shared" si="62"/>
        <v>-1.843119278461739</v>
      </c>
      <c r="AB154" s="27">
        <f t="shared" si="63"/>
        <v>-1.1717171752265467</v>
      </c>
      <c r="AC154" s="27">
        <f t="shared" si="64"/>
        <v>-4.6719492474483779</v>
      </c>
      <c r="AD154" s="27">
        <f t="shared" si="65"/>
        <v>-2.9152600028330449</v>
      </c>
      <c r="AE154" s="27">
        <f t="shared" si="66"/>
        <v>0.80104610188732328</v>
      </c>
      <c r="AF154" s="27">
        <f t="shared" si="67"/>
        <v>-2.819984188235626</v>
      </c>
      <c r="AG154" t="s">
        <v>515</v>
      </c>
      <c r="AH154">
        <f t="shared" si="68"/>
        <v>22.807493890849845</v>
      </c>
      <c r="AI154">
        <f t="shared" si="69"/>
        <v>15.802335052945967</v>
      </c>
      <c r="AJ154">
        <v>1.901485292201526</v>
      </c>
      <c r="AK154">
        <v>0.67114087832130331</v>
      </c>
      <c r="AL154">
        <v>3.2761876618206012</v>
      </c>
      <c r="AM154">
        <f t="shared" si="70"/>
        <v>69.019820798262273</v>
      </c>
      <c r="AN154">
        <f t="shared" si="71"/>
        <v>5.4575074667390711</v>
      </c>
      <c r="AO154">
        <f t="shared" si="72"/>
        <v>38.609828943795812</v>
      </c>
      <c r="AP154">
        <v>17</v>
      </c>
      <c r="AQ154">
        <v>3</v>
      </c>
      <c r="AR154">
        <v>9</v>
      </c>
      <c r="AS154">
        <v>5</v>
      </c>
      <c r="AT154">
        <v>0</v>
      </c>
      <c r="AU154">
        <v>1</v>
      </c>
      <c r="AV154">
        <v>0</v>
      </c>
    </row>
    <row r="155" spans="1:48">
      <c r="A155">
        <v>154</v>
      </c>
      <c r="B155" t="s">
        <v>424</v>
      </c>
      <c r="C155" t="s">
        <v>229</v>
      </c>
      <c r="D155" t="s">
        <v>298</v>
      </c>
      <c r="E155" s="25" t="s">
        <v>479</v>
      </c>
      <c r="F155" s="25" t="s">
        <v>258</v>
      </c>
      <c r="G155" s="27">
        <v>0</v>
      </c>
      <c r="H155">
        <v>0.12592187926795956</v>
      </c>
      <c r="I155">
        <v>8.7554921995346896E-2</v>
      </c>
      <c r="J155">
        <v>7.6481835564053524E-2</v>
      </c>
      <c r="K155">
        <v>3.277792952745151E-2</v>
      </c>
      <c r="L155">
        <v>2.7314941272876259E-2</v>
      </c>
      <c r="M155">
        <v>0.13657470636438132</v>
      </c>
      <c r="N155">
        <v>0.26768642447418739</v>
      </c>
      <c r="O155">
        <v>0</v>
      </c>
      <c r="P155">
        <v>5.4629882545752517E-3</v>
      </c>
      <c r="Q155">
        <v>0.1037967768369298</v>
      </c>
      <c r="R155">
        <f t="shared" si="53"/>
        <v>0.46435400163889651</v>
      </c>
      <c r="S155">
        <f t="shared" si="54"/>
        <v>0.10925976509150505</v>
      </c>
      <c r="T155" s="27">
        <f t="shared" si="55"/>
        <v>-5.5172520730881915</v>
      </c>
      <c r="U155" s="27">
        <f t="shared" si="56"/>
        <v>-2.028738213712272</v>
      </c>
      <c r="V155" s="27">
        <f t="shared" si="57"/>
        <v>-2.3074959153734644</v>
      </c>
      <c r="W155" s="27">
        <f t="shared" si="58"/>
        <v>-2.5178939300269185</v>
      </c>
      <c r="X155" s="27">
        <f t="shared" si="59"/>
        <v>-3.409827851906047</v>
      </c>
      <c r="Y155" s="27">
        <f t="shared" si="60"/>
        <v>-3.5914899684843689</v>
      </c>
      <c r="Z155" s="27">
        <f t="shared" si="61"/>
        <v>-1.9496513773743414</v>
      </c>
      <c r="AA155" s="27">
        <f t="shared" si="62"/>
        <v>-1.3166537408772341</v>
      </c>
      <c r="AB155" s="27">
        <f t="shared" si="63"/>
        <v>-8.4682130091945194</v>
      </c>
      <c r="AC155" s="27">
        <f t="shared" si="64"/>
        <v>-4.6684530422688688</v>
      </c>
      <c r="AD155" s="27">
        <f t="shared" si="65"/>
        <v>-2.2150503582616303</v>
      </c>
      <c r="AE155" s="27">
        <f t="shared" si="66"/>
        <v>-0.14282629615203865</v>
      </c>
      <c r="AF155" s="27">
        <f t="shared" si="67"/>
        <v>-2.1663175858012882</v>
      </c>
      <c r="AG155" t="s">
        <v>515</v>
      </c>
      <c r="AH155">
        <f t="shared" si="68"/>
        <v>7.6481835564053524</v>
      </c>
      <c r="AI155">
        <f t="shared" si="69"/>
        <v>26.768642447418738</v>
      </c>
      <c r="AJ155">
        <v>2.0397592245155249</v>
      </c>
      <c r="AK155">
        <v>0.82085949775600098</v>
      </c>
      <c r="AL155">
        <v>21.347680126330644</v>
      </c>
      <c r="AM155">
        <f t="shared" si="70"/>
        <v>46.435400163889653</v>
      </c>
      <c r="AN155">
        <f t="shared" si="71"/>
        <v>10.925976509150505</v>
      </c>
      <c r="AO155">
        <f t="shared" si="72"/>
        <v>34.416826003824092</v>
      </c>
      <c r="AP155">
        <v>12</v>
      </c>
      <c r="AQ155">
        <v>1</v>
      </c>
      <c r="AR155">
        <v>7</v>
      </c>
      <c r="AS155">
        <v>4</v>
      </c>
      <c r="AT155">
        <v>0</v>
      </c>
      <c r="AU155">
        <v>3</v>
      </c>
      <c r="AV155">
        <v>0</v>
      </c>
    </row>
    <row r="156" spans="1:48">
      <c r="A156">
        <v>155</v>
      </c>
      <c r="B156" t="s">
        <v>53</v>
      </c>
      <c r="C156" t="s">
        <v>229</v>
      </c>
      <c r="D156" t="s">
        <v>298</v>
      </c>
      <c r="E156" s="25" t="s">
        <v>479</v>
      </c>
      <c r="F156" s="25" t="s">
        <v>258</v>
      </c>
      <c r="G156" s="27">
        <v>0</v>
      </c>
      <c r="H156">
        <v>6.7702552719200906E-2</v>
      </c>
      <c r="I156">
        <v>0.10549911038537516</v>
      </c>
      <c r="J156">
        <v>1.1098779134295229E-2</v>
      </c>
      <c r="K156">
        <v>0.26082130965593781</v>
      </c>
      <c r="L156">
        <v>0</v>
      </c>
      <c r="M156">
        <v>7.2142064372918979E-2</v>
      </c>
      <c r="N156">
        <v>0.15538290788013318</v>
      </c>
      <c r="O156">
        <v>0</v>
      </c>
      <c r="P156">
        <v>5.5493895671476145E-3</v>
      </c>
      <c r="Q156">
        <v>0.16093229744728083</v>
      </c>
      <c r="R156">
        <f t="shared" si="53"/>
        <v>0.48834628190898999</v>
      </c>
      <c r="S156">
        <f t="shared" si="54"/>
        <v>0.16648168701442845</v>
      </c>
      <c r="T156" s="27">
        <f t="shared" si="55"/>
        <v>-5.5172520730881915</v>
      </c>
      <c r="U156" s="27">
        <f t="shared" si="56"/>
        <v>-2.6181809124915301</v>
      </c>
      <c r="V156" s="27">
        <f t="shared" si="57"/>
        <v>-2.1396909151173951</v>
      </c>
      <c r="W156" s="27">
        <f t="shared" si="58"/>
        <v>-4.2015045973114766</v>
      </c>
      <c r="X156" s="27">
        <f t="shared" si="59"/>
        <v>-1.342571428258664</v>
      </c>
      <c r="Y156" s="27">
        <f t="shared" si="60"/>
        <v>-8.3530258452023247</v>
      </c>
      <c r="Z156" s="27">
        <f t="shared" si="61"/>
        <v>-2.5575553778943569</v>
      </c>
      <c r="AA156" s="27">
        <f t="shared" si="62"/>
        <v>-1.8599435158634496</v>
      </c>
      <c r="AB156" s="27">
        <f t="shared" si="63"/>
        <v>-8.4682130091945194</v>
      </c>
      <c r="AC156" s="27">
        <f t="shared" si="64"/>
        <v>-4.6592547260465382</v>
      </c>
      <c r="AD156" s="27">
        <f t="shared" si="65"/>
        <v>-1.7918844133775724</v>
      </c>
      <c r="AE156" s="27">
        <f t="shared" si="66"/>
        <v>-4.6623316084341754E-2</v>
      </c>
      <c r="AF156" s="27">
        <f t="shared" si="67"/>
        <v>-1.7591846027212898</v>
      </c>
      <c r="AG156" t="s">
        <v>515</v>
      </c>
      <c r="AH156">
        <f t="shared" si="68"/>
        <v>1.1098779134295229</v>
      </c>
      <c r="AI156">
        <f t="shared" si="69"/>
        <v>15.538290788013317</v>
      </c>
      <c r="AJ156">
        <v>1.7575461888104373</v>
      </c>
      <c r="AK156">
        <v>0.73295369015818657</v>
      </c>
      <c r="AL156">
        <v>17.320166310457608</v>
      </c>
      <c r="AM156">
        <f t="shared" si="70"/>
        <v>48.834628190898997</v>
      </c>
      <c r="AN156">
        <f t="shared" si="71"/>
        <v>16.648168701442845</v>
      </c>
      <c r="AO156">
        <f t="shared" si="72"/>
        <v>16.648168701442838</v>
      </c>
      <c r="AP156">
        <v>11</v>
      </c>
      <c r="AQ156">
        <v>1</v>
      </c>
      <c r="AR156">
        <v>5</v>
      </c>
      <c r="AS156">
        <v>5</v>
      </c>
      <c r="AT156">
        <v>0</v>
      </c>
      <c r="AU156">
        <v>2</v>
      </c>
      <c r="AV156">
        <v>0</v>
      </c>
    </row>
    <row r="157" spans="1:48">
      <c r="A157">
        <v>156</v>
      </c>
      <c r="B157" t="s">
        <v>430</v>
      </c>
      <c r="C157" t="s">
        <v>229</v>
      </c>
      <c r="D157" t="s">
        <v>298</v>
      </c>
      <c r="E157" s="25" t="s">
        <v>479</v>
      </c>
      <c r="F157" s="25" t="s">
        <v>258</v>
      </c>
      <c r="G157" s="27">
        <v>4.9975012493753135E-3</v>
      </c>
      <c r="H157">
        <v>7.0214892553723152E-2</v>
      </c>
      <c r="I157">
        <v>0.2704776643936096</v>
      </c>
      <c r="J157">
        <v>5.9970014992503755E-2</v>
      </c>
      <c r="K157">
        <v>1.9990004997501254E-2</v>
      </c>
      <c r="L157">
        <v>0</v>
      </c>
      <c r="M157">
        <v>0.15992003998001003</v>
      </c>
      <c r="N157">
        <v>0.1501749125437282</v>
      </c>
      <c r="O157">
        <v>0.15992003998001003</v>
      </c>
      <c r="P157">
        <v>9.995002498750627E-3</v>
      </c>
      <c r="Q157">
        <v>9.995002498750627E-2</v>
      </c>
      <c r="R157">
        <f t="shared" si="53"/>
        <v>0.49000499750124948</v>
      </c>
      <c r="S157">
        <f t="shared" si="54"/>
        <v>0.1099450274862569</v>
      </c>
      <c r="T157" s="27">
        <f t="shared" si="55"/>
        <v>-4.7067084819685556</v>
      </c>
      <c r="U157" s="27">
        <f t="shared" si="56"/>
        <v>-2.5841284019747444</v>
      </c>
      <c r="V157" s="27">
        <f t="shared" si="57"/>
        <v>-1.2539131246775832</v>
      </c>
      <c r="W157" s="27">
        <f t="shared" si="58"/>
        <v>-2.7481714230355125</v>
      </c>
      <c r="X157" s="27">
        <f t="shared" si="59"/>
        <v>-3.899331106470902</v>
      </c>
      <c r="Y157" s="27">
        <f t="shared" si="60"/>
        <v>-8.3530258452023247</v>
      </c>
      <c r="Z157" s="27">
        <f t="shared" si="61"/>
        <v>-1.7968051938118783</v>
      </c>
      <c r="AA157" s="27">
        <f t="shared" si="62"/>
        <v>-1.8939809205190541</v>
      </c>
      <c r="AB157" s="27">
        <f t="shared" si="63"/>
        <v>-1.8315191925790619</v>
      </c>
      <c r="AC157" s="27">
        <f t="shared" si="64"/>
        <v>-4.2732307137142378</v>
      </c>
      <c r="AD157" s="27">
        <f t="shared" si="65"/>
        <v>-2.2511458997706364</v>
      </c>
      <c r="AE157" s="27">
        <f t="shared" si="66"/>
        <v>-3.9985336613498089E-2</v>
      </c>
      <c r="AF157" s="27">
        <f t="shared" si="67"/>
        <v>-2.1603202653286697</v>
      </c>
      <c r="AG157" t="s">
        <v>515</v>
      </c>
      <c r="AH157">
        <f t="shared" si="68"/>
        <v>5.9970014992503753</v>
      </c>
      <c r="AI157">
        <f t="shared" si="69"/>
        <v>15.017491254372819</v>
      </c>
      <c r="AJ157">
        <v>2.0648875505003996</v>
      </c>
      <c r="AK157">
        <v>0.78243376046758117</v>
      </c>
      <c r="AL157">
        <v>34.569005819670807</v>
      </c>
      <c r="AM157">
        <f t="shared" si="70"/>
        <v>49.000499750124945</v>
      </c>
      <c r="AN157">
        <f t="shared" si="71"/>
        <v>10.99450274862569</v>
      </c>
      <c r="AO157">
        <f t="shared" si="72"/>
        <v>21.014492753623195</v>
      </c>
      <c r="AP157">
        <v>14</v>
      </c>
      <c r="AQ157">
        <v>2</v>
      </c>
      <c r="AR157">
        <v>8</v>
      </c>
      <c r="AS157">
        <v>4</v>
      </c>
      <c r="AT157">
        <v>0</v>
      </c>
      <c r="AU157">
        <v>4</v>
      </c>
      <c r="AV157">
        <v>11.1</v>
      </c>
    </row>
    <row r="158" spans="1:48">
      <c r="A158">
        <v>157</v>
      </c>
      <c r="B158" t="s">
        <v>432</v>
      </c>
      <c r="C158" t="s">
        <v>229</v>
      </c>
      <c r="D158" t="s">
        <v>431</v>
      </c>
      <c r="E158" s="25" t="s">
        <v>479</v>
      </c>
      <c r="F158" s="25" t="s">
        <v>258</v>
      </c>
      <c r="G158" s="27">
        <v>1.6949152542372881E-2</v>
      </c>
      <c r="H158">
        <v>2.8248587570621465E-2</v>
      </c>
      <c r="I158">
        <v>0.10730501343095537</v>
      </c>
      <c r="J158">
        <v>0.15819209039548024</v>
      </c>
      <c r="K158">
        <v>0.22033898305084743</v>
      </c>
      <c r="L158">
        <v>0</v>
      </c>
      <c r="M158">
        <v>2.8248587570621465E-2</v>
      </c>
      <c r="N158">
        <v>3.3898305084745756E-2</v>
      </c>
      <c r="O158">
        <v>0.3502824858757061</v>
      </c>
      <c r="P158">
        <v>0</v>
      </c>
      <c r="Q158">
        <v>3.9548022598870046E-2</v>
      </c>
      <c r="R158">
        <f t="shared" si="53"/>
        <v>0.63276836158192074</v>
      </c>
      <c r="S158">
        <f t="shared" si="54"/>
        <v>3.9548022598870046E-2</v>
      </c>
      <c r="T158" s="27">
        <f t="shared" si="55"/>
        <v>-3.8615677129627373</v>
      </c>
      <c r="U158" s="27">
        <f t="shared" si="56"/>
        <v>-3.4030973588550144</v>
      </c>
      <c r="V158" s="27">
        <f t="shared" si="57"/>
        <v>-2.1242591741643011</v>
      </c>
      <c r="W158" s="27">
        <f t="shared" si="58"/>
        <v>-1.8156000223630231</v>
      </c>
      <c r="X158" s="27">
        <f t="shared" si="59"/>
        <v>-1.5110750167523144</v>
      </c>
      <c r="Y158" s="27">
        <f t="shared" si="60"/>
        <v>-8.3530258452023247</v>
      </c>
      <c r="Z158" s="27">
        <f t="shared" si="61"/>
        <v>-3.4003986160026951</v>
      </c>
      <c r="AA158" s="27">
        <f t="shared" si="62"/>
        <v>-3.3767206033809307</v>
      </c>
      <c r="AB158" s="27">
        <f t="shared" si="63"/>
        <v>-1.0480929686752696</v>
      </c>
      <c r="AC158" s="27">
        <f t="shared" si="64"/>
        <v>-5.5461535304526182</v>
      </c>
      <c r="AD158" s="27">
        <f t="shared" si="65"/>
        <v>-3.111298378892966</v>
      </c>
      <c r="AE158" s="27">
        <f t="shared" si="66"/>
        <v>0.54411160139945669</v>
      </c>
      <c r="AF158" s="27">
        <f t="shared" si="67"/>
        <v>-3.1122324650433835</v>
      </c>
      <c r="AG158" t="s">
        <v>515</v>
      </c>
      <c r="AH158">
        <f t="shared" si="68"/>
        <v>15.819209039548024</v>
      </c>
      <c r="AI158">
        <f t="shared" si="69"/>
        <v>3.3898305084745757</v>
      </c>
      <c r="AJ158">
        <v>1.6604043231906669</v>
      </c>
      <c r="AK158">
        <v>0.64734390110295414</v>
      </c>
      <c r="AL158">
        <v>15.250275354394971</v>
      </c>
      <c r="AM158">
        <f t="shared" si="70"/>
        <v>63.276836158192076</v>
      </c>
      <c r="AN158">
        <f t="shared" si="71"/>
        <v>3.9548022598870047</v>
      </c>
      <c r="AO158">
        <f t="shared" si="72"/>
        <v>19.209039548022599</v>
      </c>
      <c r="AP158">
        <v>13</v>
      </c>
      <c r="AQ158">
        <v>2</v>
      </c>
      <c r="AR158">
        <v>9</v>
      </c>
      <c r="AS158">
        <v>2</v>
      </c>
      <c r="AT158">
        <v>0</v>
      </c>
      <c r="AU158">
        <v>3</v>
      </c>
      <c r="AV158">
        <v>11.1</v>
      </c>
    </row>
    <row r="159" spans="1:48">
      <c r="A159">
        <v>158</v>
      </c>
      <c r="B159" t="s">
        <v>433</v>
      </c>
      <c r="C159" t="s">
        <v>229</v>
      </c>
      <c r="D159" t="s">
        <v>431</v>
      </c>
      <c r="E159" s="25" t="s">
        <v>479</v>
      </c>
      <c r="F159" s="25" t="s">
        <v>258</v>
      </c>
      <c r="G159" s="27">
        <v>0</v>
      </c>
      <c r="H159">
        <v>0.12090752441125792</v>
      </c>
      <c r="I159">
        <v>4.0073050502967382E-2</v>
      </c>
      <c r="J159">
        <v>0.17805858701895463</v>
      </c>
      <c r="K159">
        <v>8.61573808156232E-2</v>
      </c>
      <c r="L159">
        <v>0</v>
      </c>
      <c r="M159">
        <v>0</v>
      </c>
      <c r="N159">
        <v>6.8925904652498565E-2</v>
      </c>
      <c r="O159">
        <v>0.32739804709936809</v>
      </c>
      <c r="P159">
        <v>0</v>
      </c>
      <c r="Q159">
        <v>0.13239517518667432</v>
      </c>
      <c r="R159">
        <f t="shared" si="53"/>
        <v>0.48248133256748987</v>
      </c>
      <c r="S159">
        <f t="shared" si="54"/>
        <v>0.13239517518667432</v>
      </c>
      <c r="T159" s="27">
        <f t="shared" si="55"/>
        <v>-5.5172520730881915</v>
      </c>
      <c r="U159" s="27">
        <f t="shared" si="56"/>
        <v>-2.0678660807983267</v>
      </c>
      <c r="V159" s="27">
        <f t="shared" si="57"/>
        <v>-2.9672687977332841</v>
      </c>
      <c r="W159" s="27">
        <f t="shared" si="58"/>
        <v>-1.6998214481154355</v>
      </c>
      <c r="X159" s="27">
        <f t="shared" si="59"/>
        <v>-2.448281076461972</v>
      </c>
      <c r="Y159" s="27">
        <f t="shared" si="60"/>
        <v>-8.3530258452023247</v>
      </c>
      <c r="Z159" s="27">
        <f t="shared" si="61"/>
        <v>-5.3047963326457452</v>
      </c>
      <c r="AA159" s="27">
        <f t="shared" si="62"/>
        <v>-2.6708019815305262</v>
      </c>
      <c r="AB159" s="27">
        <f t="shared" si="63"/>
        <v>-1.1156253083515917</v>
      </c>
      <c r="AC159" s="27">
        <f t="shared" si="64"/>
        <v>-5.5461535304526182</v>
      </c>
      <c r="AD159" s="27">
        <f t="shared" si="65"/>
        <v>-1.9810681947238933</v>
      </c>
      <c r="AE159" s="27">
        <f t="shared" si="66"/>
        <v>-7.0103365770978865E-2</v>
      </c>
      <c r="AF159" s="27">
        <f t="shared" si="67"/>
        <v>-1.9814016942704564</v>
      </c>
      <c r="AG159" t="s">
        <v>515</v>
      </c>
      <c r="AH159">
        <f t="shared" si="68"/>
        <v>17.805858701895463</v>
      </c>
      <c r="AI159">
        <f t="shared" si="69"/>
        <v>6.8925904652498566</v>
      </c>
      <c r="AJ159">
        <v>1.8247518795466149</v>
      </c>
      <c r="AK159">
        <v>0.69144078799252195</v>
      </c>
      <c r="AL159">
        <v>16.09805749142253</v>
      </c>
      <c r="AM159">
        <f t="shared" si="70"/>
        <v>48.248133256748986</v>
      </c>
      <c r="AN159">
        <f t="shared" si="71"/>
        <v>13.239517518667432</v>
      </c>
      <c r="AO159">
        <f t="shared" si="72"/>
        <v>24.69844916714532</v>
      </c>
      <c r="AP159">
        <v>14</v>
      </c>
      <c r="AQ159">
        <v>3</v>
      </c>
      <c r="AR159">
        <v>7</v>
      </c>
      <c r="AS159">
        <v>3</v>
      </c>
      <c r="AT159">
        <v>1</v>
      </c>
      <c r="AU159">
        <v>1</v>
      </c>
      <c r="AV159">
        <v>11.1</v>
      </c>
    </row>
    <row r="160" spans="1:48">
      <c r="A160">
        <v>159</v>
      </c>
      <c r="B160" t="s">
        <v>434</v>
      </c>
      <c r="C160" t="s">
        <v>229</v>
      </c>
      <c r="D160" t="s">
        <v>431</v>
      </c>
      <c r="E160" s="25" t="s">
        <v>479</v>
      </c>
      <c r="F160" s="25" t="s">
        <v>258</v>
      </c>
      <c r="G160" s="27">
        <v>6.7408156386922829E-3</v>
      </c>
      <c r="H160">
        <v>0.10819009100101114</v>
      </c>
      <c r="I160">
        <v>0.12020396403448694</v>
      </c>
      <c r="J160">
        <v>0.16852039096730712</v>
      </c>
      <c r="K160">
        <v>2.6963262554769132E-2</v>
      </c>
      <c r="L160">
        <v>0</v>
      </c>
      <c r="M160">
        <v>6.066734074823054E-2</v>
      </c>
      <c r="N160">
        <v>0.1688574317492417</v>
      </c>
      <c r="O160">
        <v>0.20896528479946075</v>
      </c>
      <c r="P160">
        <v>0</v>
      </c>
      <c r="Q160">
        <v>0.11627906976744187</v>
      </c>
      <c r="R160">
        <f t="shared" si="53"/>
        <v>0.46545331985170213</v>
      </c>
      <c r="S160">
        <f t="shared" si="54"/>
        <v>0.11627906976744187</v>
      </c>
      <c r="T160" s="27">
        <f t="shared" si="55"/>
        <v>-4.5296141129490284</v>
      </c>
      <c r="U160" s="27">
        <f t="shared" si="56"/>
        <v>-2.1745505572633514</v>
      </c>
      <c r="V160" s="27">
        <f t="shared" si="57"/>
        <v>-2.0204384114152218</v>
      </c>
      <c r="W160" s="27">
        <f t="shared" si="58"/>
        <v>-1.7537427484149068</v>
      </c>
      <c r="X160" s="27">
        <f t="shared" si="59"/>
        <v>-3.6034133850838712</v>
      </c>
      <c r="Y160" s="27">
        <f t="shared" si="60"/>
        <v>-8.3530258452023247</v>
      </c>
      <c r="Z160" s="27">
        <f t="shared" si="61"/>
        <v>-2.7187947659043346</v>
      </c>
      <c r="AA160" s="27">
        <f t="shared" si="62"/>
        <v>-1.7769056222429052</v>
      </c>
      <c r="AB160" s="27">
        <f t="shared" si="63"/>
        <v>-1.5643173511632098</v>
      </c>
      <c r="AC160" s="27">
        <f t="shared" si="64"/>
        <v>-5.5461535304526182</v>
      </c>
      <c r="AD160" s="27">
        <f t="shared" si="65"/>
        <v>-2.1061512097309492</v>
      </c>
      <c r="AE160" s="27">
        <f t="shared" si="66"/>
        <v>-0.1384072487855009</v>
      </c>
      <c r="AF160" s="27">
        <f t="shared" si="67"/>
        <v>-2.1065223347914594</v>
      </c>
      <c r="AG160" t="s">
        <v>515</v>
      </c>
      <c r="AH160">
        <f t="shared" si="68"/>
        <v>16.85203909673071</v>
      </c>
      <c r="AI160">
        <f t="shared" si="69"/>
        <v>16.885743174924169</v>
      </c>
      <c r="AJ160">
        <v>1.8995322056141835</v>
      </c>
      <c r="AK160">
        <v>0.7405729863977123</v>
      </c>
      <c r="AL160">
        <v>23.513487067419035</v>
      </c>
      <c r="AM160">
        <f t="shared" si="70"/>
        <v>46.545331985170215</v>
      </c>
      <c r="AN160">
        <f t="shared" si="71"/>
        <v>11.627906976744187</v>
      </c>
      <c r="AO160">
        <f t="shared" si="72"/>
        <v>33.737782271654879</v>
      </c>
      <c r="AP160">
        <v>13</v>
      </c>
      <c r="AQ160">
        <v>4</v>
      </c>
      <c r="AR160">
        <v>6</v>
      </c>
      <c r="AS160">
        <v>3</v>
      </c>
      <c r="AT160">
        <v>0</v>
      </c>
      <c r="AU160">
        <v>0</v>
      </c>
      <c r="AV160">
        <v>0</v>
      </c>
    </row>
    <row r="161" spans="1:48">
      <c r="A161">
        <v>160</v>
      </c>
      <c r="B161" t="s">
        <v>435</v>
      </c>
      <c r="C161" t="s">
        <v>229</v>
      </c>
      <c r="D161" t="s">
        <v>431</v>
      </c>
      <c r="E161" s="25" t="s">
        <v>479</v>
      </c>
      <c r="F161" s="25" t="s">
        <v>258</v>
      </c>
      <c r="G161" s="27">
        <v>0</v>
      </c>
      <c r="H161">
        <v>0.14315414315414318</v>
      </c>
      <c r="I161">
        <v>0.15411024667686662</v>
      </c>
      <c r="J161">
        <v>0.1425601425601426</v>
      </c>
      <c r="K161">
        <v>2.3760023760023761E-2</v>
      </c>
      <c r="L161">
        <v>0</v>
      </c>
      <c r="M161">
        <v>7.7220077220077218E-2</v>
      </c>
      <c r="N161">
        <v>0.11909711909711912</v>
      </c>
      <c r="O161">
        <v>0.18414018414018413</v>
      </c>
      <c r="P161">
        <v>0</v>
      </c>
      <c r="Q161">
        <v>0.10216810216810215</v>
      </c>
      <c r="R161">
        <f t="shared" si="53"/>
        <v>0.40421740421740421</v>
      </c>
      <c r="S161">
        <f t="shared" si="54"/>
        <v>0.10216810216810215</v>
      </c>
      <c r="T161" s="27">
        <f t="shared" si="55"/>
        <v>-5.5172520730881915</v>
      </c>
      <c r="U161" s="27">
        <f t="shared" si="56"/>
        <v>-1.9048485834731121</v>
      </c>
      <c r="V161" s="27">
        <f t="shared" si="57"/>
        <v>-1.7897975598491278</v>
      </c>
      <c r="W161" s="27">
        <f t="shared" si="58"/>
        <v>-1.9171476272932859</v>
      </c>
      <c r="X161" s="27">
        <f t="shared" si="59"/>
        <v>-3.7285979219653664</v>
      </c>
      <c r="Y161" s="27">
        <f t="shared" si="60"/>
        <v>-8.3530258452023247</v>
      </c>
      <c r="Z161" s="27">
        <f t="shared" si="61"/>
        <v>-2.4937303679846021</v>
      </c>
      <c r="AA161" s="27">
        <f t="shared" si="62"/>
        <v>-2.125415601590587</v>
      </c>
      <c r="AB161" s="27">
        <f t="shared" si="63"/>
        <v>-1.6906608854510801</v>
      </c>
      <c r="AC161" s="27">
        <f t="shared" si="64"/>
        <v>-5.5461535304526182</v>
      </c>
      <c r="AD161" s="27">
        <f t="shared" si="65"/>
        <v>-2.2301743183348322</v>
      </c>
      <c r="AE161" s="27">
        <f t="shared" si="66"/>
        <v>-0.38792296587041475</v>
      </c>
      <c r="AF161" s="27">
        <f t="shared" si="67"/>
        <v>-2.2305879234870396</v>
      </c>
      <c r="AG161" t="s">
        <v>515</v>
      </c>
      <c r="AH161">
        <f t="shared" si="68"/>
        <v>14.256014256014261</v>
      </c>
      <c r="AI161">
        <f t="shared" si="69"/>
        <v>11.909711909711913</v>
      </c>
      <c r="AJ161">
        <v>1.988465870754923</v>
      </c>
      <c r="AK161">
        <v>0.77524566517089277</v>
      </c>
      <c r="AL161">
        <v>29.726438983100977</v>
      </c>
      <c r="AM161">
        <f t="shared" si="70"/>
        <v>40.421740421740424</v>
      </c>
      <c r="AN161">
        <f t="shared" si="71"/>
        <v>10.216810216810215</v>
      </c>
      <c r="AO161">
        <f t="shared" si="72"/>
        <v>26.165726165726173</v>
      </c>
      <c r="AP161">
        <v>13</v>
      </c>
      <c r="AQ161">
        <v>4</v>
      </c>
      <c r="AR161">
        <v>6</v>
      </c>
      <c r="AS161">
        <v>3</v>
      </c>
      <c r="AT161">
        <v>0</v>
      </c>
      <c r="AU161">
        <v>1</v>
      </c>
      <c r="AV161">
        <v>11.1</v>
      </c>
    </row>
    <row r="162" spans="1:48">
      <c r="A162">
        <v>161</v>
      </c>
      <c r="B162" t="s">
        <v>436</v>
      </c>
      <c r="C162" t="s">
        <v>229</v>
      </c>
      <c r="D162" t="s">
        <v>431</v>
      </c>
      <c r="E162" s="25" t="s">
        <v>479</v>
      </c>
      <c r="F162" s="25" t="s">
        <v>258</v>
      </c>
      <c r="G162" s="27">
        <v>5.3149083178315173E-3</v>
      </c>
      <c r="H162">
        <v>9.0619186819027378E-2</v>
      </c>
      <c r="I162">
        <v>0.11692798299229339</v>
      </c>
      <c r="J162">
        <v>0.12224289131012492</v>
      </c>
      <c r="K162">
        <v>3.7204358224820627E-2</v>
      </c>
      <c r="L162">
        <v>1.5944724953494551E-2</v>
      </c>
      <c r="M162">
        <v>4.7834174860483657E-2</v>
      </c>
      <c r="N162">
        <v>0.1753919744884401</v>
      </c>
      <c r="O162">
        <v>0.308264682434228</v>
      </c>
      <c r="P162">
        <v>0</v>
      </c>
      <c r="Q162">
        <v>6.4310390645761356E-2</v>
      </c>
      <c r="R162">
        <f t="shared" si="53"/>
        <v>0.58463991496146694</v>
      </c>
      <c r="S162">
        <f t="shared" si="54"/>
        <v>6.4310390645761356E-2</v>
      </c>
      <c r="T162" s="27">
        <f t="shared" si="55"/>
        <v>-4.6720414656559495</v>
      </c>
      <c r="U162" s="27">
        <f t="shared" si="56"/>
        <v>-2.3435819522023795</v>
      </c>
      <c r="V162" s="27">
        <f t="shared" si="57"/>
        <v>-2.0458061628164703</v>
      </c>
      <c r="W162" s="27">
        <f t="shared" si="58"/>
        <v>-2.0666787547662295</v>
      </c>
      <c r="X162" s="27">
        <f t="shared" si="59"/>
        <v>-3.2840931432133607</v>
      </c>
      <c r="Y162" s="27">
        <f t="shared" si="60"/>
        <v>-4.123718269303164</v>
      </c>
      <c r="Z162" s="27">
        <f t="shared" si="61"/>
        <v>-2.9365176426100752</v>
      </c>
      <c r="AA162" s="27">
        <f t="shared" si="62"/>
        <v>-1.7389901950157651</v>
      </c>
      <c r="AB162" s="27">
        <f t="shared" si="63"/>
        <v>-1.1758120791553011</v>
      </c>
      <c r="AC162" s="27">
        <f t="shared" si="64"/>
        <v>-5.5461535304526182</v>
      </c>
      <c r="AD162" s="27">
        <f t="shared" si="65"/>
        <v>-2.6673359145181266</v>
      </c>
      <c r="AE162" s="27">
        <f t="shared" si="66"/>
        <v>0.34185030892493073</v>
      </c>
      <c r="AF162" s="27">
        <f t="shared" si="67"/>
        <v>-2.6679507185068676</v>
      </c>
      <c r="AG162" t="s">
        <v>515</v>
      </c>
      <c r="AH162">
        <f t="shared" si="68"/>
        <v>12.224289131012492</v>
      </c>
      <c r="AI162">
        <f t="shared" si="69"/>
        <v>17.539197448844011</v>
      </c>
      <c r="AJ162">
        <v>2.0452755477214883</v>
      </c>
      <c r="AK162">
        <v>0.69462317344423219</v>
      </c>
      <c r="AL162">
        <v>21.286207812915229</v>
      </c>
      <c r="AM162">
        <f t="shared" si="70"/>
        <v>58.463991496146697</v>
      </c>
      <c r="AN162">
        <f t="shared" si="71"/>
        <v>6.4310390645761357</v>
      </c>
      <c r="AO162">
        <f t="shared" si="72"/>
        <v>29.763486579856504</v>
      </c>
      <c r="AP162">
        <v>19</v>
      </c>
      <c r="AQ162">
        <v>5</v>
      </c>
      <c r="AR162">
        <v>11</v>
      </c>
      <c r="AS162">
        <v>3</v>
      </c>
      <c r="AT162">
        <v>0</v>
      </c>
      <c r="AU162">
        <v>1</v>
      </c>
      <c r="AV162">
        <v>11.1</v>
      </c>
    </row>
    <row r="163" spans="1:48">
      <c r="A163">
        <v>162</v>
      </c>
      <c r="B163" t="s">
        <v>57</v>
      </c>
      <c r="C163" t="s">
        <v>229</v>
      </c>
      <c r="D163" t="s">
        <v>431</v>
      </c>
      <c r="E163" s="25" t="s">
        <v>479</v>
      </c>
      <c r="F163" s="25" t="s">
        <v>258</v>
      </c>
      <c r="G163" s="27">
        <v>0</v>
      </c>
      <c r="H163">
        <v>5.5248618784530384E-2</v>
      </c>
      <c r="I163">
        <v>7.1613250859267993E-2</v>
      </c>
      <c r="J163">
        <v>0.16022099447513816</v>
      </c>
      <c r="K163">
        <v>0.18232044198895031</v>
      </c>
      <c r="L163">
        <v>0</v>
      </c>
      <c r="M163">
        <v>8.2872928176795577E-2</v>
      </c>
      <c r="N163">
        <v>2.2099447513812157E-2</v>
      </c>
      <c r="O163">
        <v>0.39226519337016574</v>
      </c>
      <c r="P163">
        <v>0</v>
      </c>
      <c r="Q163">
        <v>3.3149171270718238E-2</v>
      </c>
      <c r="R163">
        <f t="shared" si="53"/>
        <v>0.6795580110497238</v>
      </c>
      <c r="S163">
        <f t="shared" si="54"/>
        <v>3.3149171270718238E-2</v>
      </c>
      <c r="T163" s="27">
        <f t="shared" si="55"/>
        <v>-5.5172520730881915</v>
      </c>
      <c r="U163" s="27">
        <f t="shared" si="56"/>
        <v>-2.8065532898167511</v>
      </c>
      <c r="V163" s="27">
        <f t="shared" si="57"/>
        <v>-2.4845198135226201</v>
      </c>
      <c r="W163" s="27">
        <f t="shared" si="58"/>
        <v>-1.8031435814900276</v>
      </c>
      <c r="X163" s="27">
        <f t="shared" si="59"/>
        <v>-1.7002460808146529</v>
      </c>
      <c r="Y163" s="27">
        <f t="shared" si="60"/>
        <v>-8.3530258452023247</v>
      </c>
      <c r="Z163" s="27">
        <f t="shared" si="61"/>
        <v>-2.4271613072281708</v>
      </c>
      <c r="AA163" s="27">
        <f t="shared" si="62"/>
        <v>-3.8006029522872686</v>
      </c>
      <c r="AB163" s="27">
        <f t="shared" si="63"/>
        <v>-0.93493659649058114</v>
      </c>
      <c r="AC163" s="27">
        <f t="shared" si="64"/>
        <v>-5.5461535304526182</v>
      </c>
      <c r="AD163" s="27">
        <f t="shared" si="65"/>
        <v>-3.2672434512259771</v>
      </c>
      <c r="AE163" s="27">
        <f t="shared" si="66"/>
        <v>0.7517413448259983</v>
      </c>
      <c r="AF163" s="27">
        <f t="shared" si="67"/>
        <v>-3.2683281033803016</v>
      </c>
      <c r="AG163" t="s">
        <v>515</v>
      </c>
      <c r="AH163">
        <f t="shared" si="68"/>
        <v>16.022099447513817</v>
      </c>
      <c r="AI163">
        <f t="shared" si="69"/>
        <v>2.2099447513812156</v>
      </c>
      <c r="AJ163">
        <v>1.6631261774637665</v>
      </c>
      <c r="AK163">
        <v>0.63019706271641684</v>
      </c>
      <c r="AL163">
        <v>12.686186964379836</v>
      </c>
      <c r="AM163">
        <f t="shared" si="70"/>
        <v>67.95580110497238</v>
      </c>
      <c r="AN163">
        <f t="shared" si="71"/>
        <v>3.3149171270718236</v>
      </c>
      <c r="AO163">
        <f t="shared" si="72"/>
        <v>18.232044198895032</v>
      </c>
      <c r="AP163">
        <v>14</v>
      </c>
      <c r="AQ163">
        <v>3</v>
      </c>
      <c r="AR163">
        <v>8</v>
      </c>
      <c r="AS163">
        <v>2</v>
      </c>
      <c r="AT163">
        <v>2</v>
      </c>
      <c r="AU163">
        <v>1</v>
      </c>
      <c r="AV163">
        <v>0</v>
      </c>
    </row>
    <row r="164" spans="1:48">
      <c r="A164">
        <v>163</v>
      </c>
      <c r="B164" t="s">
        <v>59</v>
      </c>
      <c r="C164" t="s">
        <v>229</v>
      </c>
      <c r="D164" t="s">
        <v>58</v>
      </c>
      <c r="E164" s="25" t="s">
        <v>357</v>
      </c>
      <c r="F164" s="25" t="s">
        <v>258</v>
      </c>
      <c r="G164" s="27">
        <v>0</v>
      </c>
      <c r="H164">
        <v>6.5934065934065936E-2</v>
      </c>
      <c r="I164">
        <v>2.7292930295853498E-2</v>
      </c>
      <c r="J164">
        <v>0.10439560439560441</v>
      </c>
      <c r="K164">
        <v>0.17032967032967039</v>
      </c>
      <c r="L164">
        <v>0</v>
      </c>
      <c r="M164">
        <v>5.4945054945054949E-3</v>
      </c>
      <c r="N164">
        <v>0</v>
      </c>
      <c r="O164">
        <v>0.57692307692307698</v>
      </c>
      <c r="P164">
        <v>0</v>
      </c>
      <c r="Q164">
        <v>4.9450549450549455E-2</v>
      </c>
      <c r="R164">
        <f t="shared" si="53"/>
        <v>0.75274725274725285</v>
      </c>
      <c r="S164">
        <f t="shared" si="54"/>
        <v>4.9450549450549455E-2</v>
      </c>
      <c r="T164" s="27">
        <f t="shared" si="55"/>
        <v>-5.5172520730881915</v>
      </c>
      <c r="U164" s="27">
        <f t="shared" si="56"/>
        <v>-2.6428655131343182</v>
      </c>
      <c r="V164" s="27">
        <f t="shared" si="57"/>
        <v>-3.2566871654624205</v>
      </c>
      <c r="W164" s="27">
        <f t="shared" si="58"/>
        <v>-2.2194236912923775</v>
      </c>
      <c r="X164" s="27">
        <f t="shared" si="59"/>
        <v>-1.7681804130495369</v>
      </c>
      <c r="Y164" s="27">
        <f t="shared" si="60"/>
        <v>-8.3530258452023247</v>
      </c>
      <c r="Z164" s="27">
        <f t="shared" si="61"/>
        <v>-4.5573782152403242</v>
      </c>
      <c r="AA164" s="27">
        <f t="shared" si="62"/>
        <v>-8.2855133090797413</v>
      </c>
      <c r="AB164" s="27">
        <f t="shared" si="63"/>
        <v>-0.54918642601207168</v>
      </c>
      <c r="AC164" s="27">
        <f t="shared" si="64"/>
        <v>-5.5461535304526182</v>
      </c>
      <c r="AD164" s="27">
        <f t="shared" si="65"/>
        <v>-2.9096025565289345</v>
      </c>
      <c r="AE164" s="27">
        <f t="shared" si="66"/>
        <v>1.1133184360578057</v>
      </c>
      <c r="AF164" s="27">
        <f t="shared" si="67"/>
        <v>-2.9103738366407335</v>
      </c>
      <c r="AG164" t="s">
        <v>515</v>
      </c>
      <c r="AH164">
        <f t="shared" si="68"/>
        <v>10.439560439560442</v>
      </c>
      <c r="AI164">
        <f t="shared" si="69"/>
        <v>0</v>
      </c>
      <c r="AJ164">
        <v>1.1812204850055898</v>
      </c>
      <c r="AK164">
        <v>0.51299753854901042</v>
      </c>
      <c r="AL164">
        <v>9.3226996229919443</v>
      </c>
      <c r="AM164">
        <f t="shared" si="70"/>
        <v>75.274725274725284</v>
      </c>
      <c r="AN164">
        <f t="shared" si="71"/>
        <v>4.9450549450549453</v>
      </c>
      <c r="AO164">
        <f t="shared" si="72"/>
        <v>10.439560439560442</v>
      </c>
      <c r="AP164">
        <v>10</v>
      </c>
      <c r="AQ164">
        <v>3</v>
      </c>
      <c r="AR164">
        <v>4</v>
      </c>
      <c r="AS164">
        <v>2</v>
      </c>
      <c r="AT164">
        <v>1</v>
      </c>
      <c r="AU164">
        <v>1</v>
      </c>
      <c r="AV164">
        <v>0</v>
      </c>
    </row>
    <row r="165" spans="1:48">
      <c r="A165">
        <v>164</v>
      </c>
      <c r="B165" t="s">
        <v>394</v>
      </c>
      <c r="C165" t="s">
        <v>229</v>
      </c>
      <c r="D165" t="s">
        <v>58</v>
      </c>
      <c r="E165" s="25" t="s">
        <v>357</v>
      </c>
      <c r="F165" s="25" t="s">
        <v>258</v>
      </c>
      <c r="G165" s="27">
        <v>2.4367956137678955E-2</v>
      </c>
      <c r="H165">
        <v>3.6551934206518429E-2</v>
      </c>
      <c r="I165">
        <v>2.9682864455510473E-2</v>
      </c>
      <c r="J165">
        <v>0.15839171489491324</v>
      </c>
      <c r="K165">
        <v>3.6551934206518435E-2</v>
      </c>
      <c r="L165">
        <v>0</v>
      </c>
      <c r="M165">
        <v>4.2643923240938172E-2</v>
      </c>
      <c r="N165">
        <v>0.14011574779165401</v>
      </c>
      <c r="O165">
        <v>0.46299116661590012</v>
      </c>
      <c r="P165">
        <v>0</v>
      </c>
      <c r="Q165">
        <v>7.4017666768199819E-2</v>
      </c>
      <c r="R165">
        <f t="shared" si="53"/>
        <v>0.68230277185501076</v>
      </c>
      <c r="S165">
        <f t="shared" si="54"/>
        <v>7.4017666768199819E-2</v>
      </c>
      <c r="T165" s="27">
        <f t="shared" si="55"/>
        <v>-3.5583867146601329</v>
      </c>
      <c r="U165" s="27">
        <f t="shared" si="56"/>
        <v>-3.1792593911368519</v>
      </c>
      <c r="V165" s="27">
        <f t="shared" si="57"/>
        <v>-3.1958175012021273</v>
      </c>
      <c r="W165" s="27">
        <f t="shared" si="58"/>
        <v>-1.8143675383676747</v>
      </c>
      <c r="X165" s="27">
        <f t="shared" si="59"/>
        <v>-3.3016612310478517</v>
      </c>
      <c r="Y165" s="27">
        <f t="shared" si="60"/>
        <v>-8.3530258452023247</v>
      </c>
      <c r="Z165" s="27">
        <f t="shared" si="61"/>
        <v>-3.04006534126558</v>
      </c>
      <c r="AA165" s="27">
        <f t="shared" si="62"/>
        <v>-1.9631959361668982</v>
      </c>
      <c r="AB165" s="27">
        <f t="shared" si="63"/>
        <v>-0.76920302522111872</v>
      </c>
      <c r="AC165" s="27">
        <f t="shared" si="64"/>
        <v>-5.5461535304526182</v>
      </c>
      <c r="AD165" s="27">
        <f t="shared" si="65"/>
        <v>-2.5358079469070165</v>
      </c>
      <c r="AE165" s="27">
        <f t="shared" si="66"/>
        <v>0.76437468984831347</v>
      </c>
      <c r="AF165" s="27">
        <f t="shared" si="67"/>
        <v>-2.5363525526099973</v>
      </c>
      <c r="AG165" t="s">
        <v>515</v>
      </c>
      <c r="AH165">
        <f t="shared" si="68"/>
        <v>15.839171489491324</v>
      </c>
      <c r="AI165">
        <f t="shared" si="69"/>
        <v>14.0115747791654</v>
      </c>
      <c r="AJ165">
        <v>1.6395154574291464</v>
      </c>
      <c r="AK165">
        <v>0.63919993299662337</v>
      </c>
      <c r="AL165">
        <v>9.0602754799707856</v>
      </c>
      <c r="AM165">
        <f t="shared" si="70"/>
        <v>68.23027718550108</v>
      </c>
      <c r="AN165">
        <f t="shared" si="71"/>
        <v>7.4017666768199817</v>
      </c>
      <c r="AO165">
        <f t="shared" si="72"/>
        <v>29.850746268656724</v>
      </c>
      <c r="AP165">
        <v>13</v>
      </c>
      <c r="AQ165">
        <v>2</v>
      </c>
      <c r="AR165">
        <v>8</v>
      </c>
      <c r="AS165">
        <v>4</v>
      </c>
      <c r="AT165">
        <v>0</v>
      </c>
      <c r="AU165">
        <v>0</v>
      </c>
      <c r="AV165">
        <v>0</v>
      </c>
    </row>
    <row r="166" spans="1:48">
      <c r="A166">
        <v>165</v>
      </c>
      <c r="B166" t="s">
        <v>195</v>
      </c>
      <c r="C166" t="s">
        <v>229</v>
      </c>
      <c r="D166" t="s">
        <v>58</v>
      </c>
      <c r="E166" s="25" t="s">
        <v>357</v>
      </c>
      <c r="F166" s="25" t="s">
        <v>258</v>
      </c>
      <c r="G166" s="27">
        <v>6.2794348508634227E-3</v>
      </c>
      <c r="H166">
        <v>4.3956043956043959E-2</v>
      </c>
      <c r="I166">
        <v>8.0668126528192594E-2</v>
      </c>
      <c r="J166">
        <v>0.30769230769230754</v>
      </c>
      <c r="K166">
        <v>6.2794348508634232E-2</v>
      </c>
      <c r="L166">
        <v>0</v>
      </c>
      <c r="M166">
        <v>5.6514913657770796E-2</v>
      </c>
      <c r="N166">
        <v>0.10078492935635795</v>
      </c>
      <c r="O166">
        <v>0.29513343799058089</v>
      </c>
      <c r="P166">
        <v>0</v>
      </c>
      <c r="Q166">
        <v>5.1491365777080071E-2</v>
      </c>
      <c r="R166">
        <f t="shared" si="53"/>
        <v>0.51522762951334389</v>
      </c>
      <c r="S166">
        <f t="shared" si="54"/>
        <v>5.1491365777080071E-2</v>
      </c>
      <c r="T166" s="27">
        <f t="shared" si="55"/>
        <v>-4.5735178314713405</v>
      </c>
      <c r="U166" s="27">
        <f t="shared" si="56"/>
        <v>-3.0147194502371266</v>
      </c>
      <c r="V166" s="27">
        <f t="shared" si="57"/>
        <v>-2.3801701492537144</v>
      </c>
      <c r="W166" s="27">
        <f t="shared" si="58"/>
        <v>-1.1608584965380264</v>
      </c>
      <c r="X166" s="27">
        <f t="shared" si="59"/>
        <v>-2.7634796235625037</v>
      </c>
      <c r="Y166" s="27">
        <f t="shared" si="60"/>
        <v>-8.3530258452023247</v>
      </c>
      <c r="Z166" s="27">
        <f t="shared" si="61"/>
        <v>-2.7841978661387681</v>
      </c>
      <c r="AA166" s="27">
        <f t="shared" si="62"/>
        <v>-2.2919881878987947</v>
      </c>
      <c r="AB166" s="27">
        <f t="shared" si="63"/>
        <v>-1.2193186276874026</v>
      </c>
      <c r="AC166" s="27">
        <f t="shared" si="64"/>
        <v>-5.5461535304526182</v>
      </c>
      <c r="AD166" s="27">
        <f t="shared" si="65"/>
        <v>-2.872647664527272</v>
      </c>
      <c r="AE166" s="27">
        <f t="shared" si="66"/>
        <v>6.0929360505369838E-2</v>
      </c>
      <c r="AF166" s="27">
        <f t="shared" si="67"/>
        <v>-2.8733925356318593</v>
      </c>
      <c r="AG166" t="s">
        <v>515</v>
      </c>
      <c r="AH166">
        <f t="shared" si="68"/>
        <v>30.769230769230756</v>
      </c>
      <c r="AI166">
        <f t="shared" si="69"/>
        <v>10.078492935635795</v>
      </c>
      <c r="AJ166">
        <v>1.7125506700642228</v>
      </c>
      <c r="AK166">
        <v>0.66767426229385263</v>
      </c>
      <c r="AL166">
        <v>13.090360533509998</v>
      </c>
      <c r="AM166">
        <f t="shared" si="70"/>
        <v>51.522762951334386</v>
      </c>
      <c r="AN166">
        <f t="shared" si="71"/>
        <v>5.1491365777080071</v>
      </c>
      <c r="AO166">
        <f t="shared" si="72"/>
        <v>40.847723704866553</v>
      </c>
      <c r="AP166">
        <v>13</v>
      </c>
      <c r="AQ166">
        <v>2</v>
      </c>
      <c r="AR166">
        <v>7</v>
      </c>
      <c r="AS166">
        <v>3</v>
      </c>
      <c r="AT166">
        <v>1</v>
      </c>
      <c r="AU166">
        <v>0</v>
      </c>
      <c r="AV166">
        <v>0</v>
      </c>
    </row>
    <row r="167" spans="1:48">
      <c r="A167">
        <v>166</v>
      </c>
      <c r="B167" t="s">
        <v>196</v>
      </c>
      <c r="C167" t="s">
        <v>229</v>
      </c>
      <c r="D167" t="s">
        <v>58</v>
      </c>
      <c r="E167" s="25" t="s">
        <v>357</v>
      </c>
      <c r="F167" s="25" t="s">
        <v>258</v>
      </c>
      <c r="G167" s="27">
        <v>0</v>
      </c>
      <c r="H167">
        <v>6.8204954190702397E-2</v>
      </c>
      <c r="I167">
        <v>5.9607409166151835E-2</v>
      </c>
      <c r="J167">
        <v>0.35290125551408197</v>
      </c>
      <c r="K167">
        <v>0.26501526976586359</v>
      </c>
      <c r="L167">
        <v>0</v>
      </c>
      <c r="M167">
        <v>3.3932813030200203E-2</v>
      </c>
      <c r="N167">
        <v>0.10858500169664066</v>
      </c>
      <c r="O167">
        <v>8.822531387852052E-2</v>
      </c>
      <c r="P167">
        <v>0</v>
      </c>
      <c r="Q167">
        <v>2.2056328469630133E-2</v>
      </c>
      <c r="R167">
        <f t="shared" si="53"/>
        <v>0.49575839837122493</v>
      </c>
      <c r="S167">
        <f t="shared" si="54"/>
        <v>2.2056328469630133E-2</v>
      </c>
      <c r="T167" s="27">
        <f t="shared" si="55"/>
        <v>-5.5172520730881915</v>
      </c>
      <c r="U167" s="27">
        <f t="shared" si="56"/>
        <v>-2.6112780050835029</v>
      </c>
      <c r="V167" s="27">
        <f t="shared" si="57"/>
        <v>-2.6421018660563065</v>
      </c>
      <c r="W167" s="27">
        <f t="shared" si="58"/>
        <v>-1.0249627633056451</v>
      </c>
      <c r="X167" s="27">
        <f t="shared" si="59"/>
        <v>-1.3266332767706208</v>
      </c>
      <c r="Y167" s="27">
        <f t="shared" si="60"/>
        <v>-8.3530258452023247</v>
      </c>
      <c r="Z167" s="27">
        <f t="shared" si="61"/>
        <v>-3.2422950492064642</v>
      </c>
      <c r="AA167" s="27">
        <f t="shared" si="62"/>
        <v>-2.2176205149967734</v>
      </c>
      <c r="AB167" s="27">
        <f t="shared" si="63"/>
        <v>-2.4252537222149892</v>
      </c>
      <c r="AC167" s="27">
        <f t="shared" si="64"/>
        <v>-5.5461535304526182</v>
      </c>
      <c r="AD167" s="27">
        <f t="shared" si="65"/>
        <v>-3.6133088042377222</v>
      </c>
      <c r="AE167" s="27">
        <f t="shared" si="66"/>
        <v>-1.6966813527005221E-2</v>
      </c>
      <c r="AF167" s="27">
        <f t="shared" si="67"/>
        <v>-3.6148250610959662</v>
      </c>
      <c r="AG167" t="s">
        <v>515</v>
      </c>
      <c r="AH167">
        <f t="shared" si="68"/>
        <v>35.290125551408195</v>
      </c>
      <c r="AI167">
        <f t="shared" si="69"/>
        <v>10.858500169664067</v>
      </c>
      <c r="AJ167">
        <v>1.6677434633190729</v>
      </c>
      <c r="AK167">
        <v>0.65020522080388943</v>
      </c>
      <c r="AL167">
        <v>12.781236335685422</v>
      </c>
      <c r="AM167">
        <f t="shared" si="70"/>
        <v>49.575839837122494</v>
      </c>
      <c r="AN167">
        <f t="shared" si="71"/>
        <v>2.2056328469630135</v>
      </c>
      <c r="AO167">
        <f t="shared" si="72"/>
        <v>46.148625721072264</v>
      </c>
      <c r="AP167">
        <v>13</v>
      </c>
      <c r="AQ167">
        <v>2</v>
      </c>
      <c r="AR167">
        <v>6</v>
      </c>
      <c r="AS167">
        <v>4</v>
      </c>
      <c r="AT167">
        <v>1</v>
      </c>
      <c r="AU167">
        <v>1</v>
      </c>
      <c r="AV167">
        <v>0</v>
      </c>
    </row>
    <row r="168" spans="1:48">
      <c r="A168">
        <v>167</v>
      </c>
      <c r="B168" t="s">
        <v>155</v>
      </c>
      <c r="C168" t="s">
        <v>229</v>
      </c>
      <c r="D168" t="s">
        <v>58</v>
      </c>
      <c r="E168" s="25" t="s">
        <v>357</v>
      </c>
      <c r="F168" s="25" t="s">
        <v>258</v>
      </c>
      <c r="G168" s="27">
        <v>0</v>
      </c>
      <c r="H168">
        <v>1.3153567905294313E-2</v>
      </c>
      <c r="I168">
        <v>4.4775612033714454E-2</v>
      </c>
      <c r="J168">
        <v>0.16441959881617896</v>
      </c>
      <c r="K168">
        <v>0.13844130220322265</v>
      </c>
      <c r="L168">
        <v>0</v>
      </c>
      <c r="M168">
        <v>1.9730351857941471E-2</v>
      </c>
      <c r="N168">
        <v>0</v>
      </c>
      <c r="O168">
        <v>0.54587306806971403</v>
      </c>
      <c r="P168">
        <v>0</v>
      </c>
      <c r="Q168">
        <v>1.9730351857941468E-2</v>
      </c>
      <c r="R168">
        <f t="shared" si="53"/>
        <v>0.7040447221308781</v>
      </c>
      <c r="S168">
        <f t="shared" si="54"/>
        <v>1.9730351857941468E-2</v>
      </c>
      <c r="T168" s="27">
        <f t="shared" si="55"/>
        <v>-5.5172520730881915</v>
      </c>
      <c r="U168" s="27">
        <f t="shared" si="56"/>
        <v>-4.0119200568874884</v>
      </c>
      <c r="V168" s="27">
        <f t="shared" si="57"/>
        <v>-2.8788114630887383</v>
      </c>
      <c r="W168" s="27">
        <f t="shared" si="58"/>
        <v>-1.7778477988874219</v>
      </c>
      <c r="X168" s="27">
        <f t="shared" si="59"/>
        <v>-1.9751302677351701</v>
      </c>
      <c r="Y168" s="27">
        <f t="shared" si="60"/>
        <v>-8.3530258452023247</v>
      </c>
      <c r="Z168" s="27">
        <f t="shared" si="61"/>
        <v>-3.6970107218591139</v>
      </c>
      <c r="AA168" s="27">
        <f t="shared" si="62"/>
        <v>-8.2855133090797413</v>
      </c>
      <c r="AB168" s="27">
        <f t="shared" si="63"/>
        <v>-0.60452208717641776</v>
      </c>
      <c r="AC168" s="27">
        <f t="shared" si="64"/>
        <v>-5.5461535304526182</v>
      </c>
      <c r="AD168" s="27">
        <f t="shared" si="65"/>
        <v>-3.7039961540190536</v>
      </c>
      <c r="AE168" s="27">
        <f t="shared" si="66"/>
        <v>0.86663352526537252</v>
      </c>
      <c r="AF168" s="27">
        <f t="shared" si="67"/>
        <v>-3.7056525591717095</v>
      </c>
      <c r="AG168" t="s">
        <v>515</v>
      </c>
      <c r="AH168">
        <f t="shared" si="68"/>
        <v>16.441959881617898</v>
      </c>
      <c r="AI168">
        <f t="shared" si="69"/>
        <v>0</v>
      </c>
      <c r="AJ168">
        <v>1.1333702195053639</v>
      </c>
      <c r="AK168">
        <v>0.582437077095047</v>
      </c>
      <c r="AL168">
        <v>5.7929179939008772</v>
      </c>
      <c r="AM168">
        <f t="shared" si="70"/>
        <v>70.404472213087814</v>
      </c>
      <c r="AN168">
        <f t="shared" si="71"/>
        <v>1.9730351857941468</v>
      </c>
      <c r="AO168">
        <f t="shared" si="72"/>
        <v>16.441959881617898</v>
      </c>
      <c r="AP168">
        <v>7</v>
      </c>
      <c r="AQ168">
        <v>1</v>
      </c>
      <c r="AR168">
        <v>3</v>
      </c>
      <c r="AS168">
        <v>2</v>
      </c>
      <c r="AT168">
        <v>1</v>
      </c>
      <c r="AU168">
        <v>2</v>
      </c>
      <c r="AV168">
        <v>0</v>
      </c>
    </row>
    <row r="169" spans="1:48">
      <c r="A169">
        <v>168</v>
      </c>
      <c r="B169" t="s">
        <v>156</v>
      </c>
      <c r="C169" t="s">
        <v>229</v>
      </c>
      <c r="D169" t="s">
        <v>58</v>
      </c>
      <c r="E169" s="25" t="s">
        <v>357</v>
      </c>
      <c r="F169" s="25" t="s">
        <v>258</v>
      </c>
      <c r="G169" s="27">
        <v>0</v>
      </c>
      <c r="H169">
        <v>2.3114706732158343E-2</v>
      </c>
      <c r="I169">
        <v>5.7322998465187777E-2</v>
      </c>
      <c r="J169">
        <v>0.70499855533082956</v>
      </c>
      <c r="K169">
        <v>5.7786766830395846E-2</v>
      </c>
      <c r="L169">
        <v>0</v>
      </c>
      <c r="M169">
        <v>0</v>
      </c>
      <c r="N169">
        <v>0</v>
      </c>
      <c r="O169">
        <v>0.11557353366079173</v>
      </c>
      <c r="P169">
        <v>0</v>
      </c>
      <c r="Q169">
        <v>6.0676105171915649E-3</v>
      </c>
      <c r="R169">
        <f t="shared" si="53"/>
        <v>0.17336030049118759</v>
      </c>
      <c r="S169">
        <f t="shared" si="54"/>
        <v>6.0676105171915649E-3</v>
      </c>
      <c r="T169" s="27">
        <f t="shared" si="55"/>
        <v>-5.5172520730881915</v>
      </c>
      <c r="U169" s="27">
        <f t="shared" si="56"/>
        <v>-3.571632660466594</v>
      </c>
      <c r="V169" s="27">
        <f t="shared" si="57"/>
        <v>-2.6751102799515531</v>
      </c>
      <c r="W169" s="27">
        <f t="shared" si="58"/>
        <v>-0.33146886600194647</v>
      </c>
      <c r="X169" s="27">
        <f t="shared" si="59"/>
        <v>-2.8462290093300684</v>
      </c>
      <c r="Y169" s="27">
        <f t="shared" si="60"/>
        <v>-8.3530258452023247</v>
      </c>
      <c r="Z169" s="27">
        <f t="shared" si="61"/>
        <v>-5.3047963326457452</v>
      </c>
      <c r="AA169" s="27">
        <f t="shared" si="62"/>
        <v>-8.2855133090797413</v>
      </c>
      <c r="AB169" s="27">
        <f t="shared" si="63"/>
        <v>-2.1557956037067938</v>
      </c>
      <c r="AC169" s="27">
        <f t="shared" si="64"/>
        <v>-5.5461535304526182</v>
      </c>
      <c r="AD169" s="27">
        <f t="shared" si="65"/>
        <v>-4.5194305172939488</v>
      </c>
      <c r="AE169" s="27">
        <f t="shared" si="66"/>
        <v>-1.5619968378339635</v>
      </c>
      <c r="AF169" s="27">
        <f t="shared" si="67"/>
        <v>-4.5231270532893983</v>
      </c>
      <c r="AG169" t="s">
        <v>515</v>
      </c>
      <c r="AH169">
        <f t="shared" si="68"/>
        <v>70.49985553308295</v>
      </c>
      <c r="AI169">
        <f t="shared" si="69"/>
        <v>0</v>
      </c>
      <c r="AJ169">
        <v>0.69046605716633447</v>
      </c>
      <c r="AK169">
        <v>0.33204398552534209</v>
      </c>
      <c r="AL169">
        <v>8.043770519734613</v>
      </c>
      <c r="AM169">
        <f t="shared" si="70"/>
        <v>17.336030049118758</v>
      </c>
      <c r="AN169">
        <f t="shared" si="71"/>
        <v>0.60676105171915651</v>
      </c>
      <c r="AO169">
        <f t="shared" si="72"/>
        <v>70.49985553308295</v>
      </c>
      <c r="AP169">
        <v>8</v>
      </c>
      <c r="AQ169">
        <v>3</v>
      </c>
      <c r="AR169">
        <v>3</v>
      </c>
      <c r="AS169">
        <v>2</v>
      </c>
      <c r="AT169">
        <v>0</v>
      </c>
      <c r="AU169">
        <v>1</v>
      </c>
      <c r="AV169">
        <v>11.1</v>
      </c>
    </row>
    <row r="170" spans="1:48">
      <c r="A170">
        <v>169</v>
      </c>
      <c r="B170" t="s">
        <v>441</v>
      </c>
      <c r="C170" t="s">
        <v>229</v>
      </c>
      <c r="D170" t="s">
        <v>157</v>
      </c>
      <c r="E170" s="25" t="s">
        <v>357</v>
      </c>
      <c r="F170" s="25" t="s">
        <v>258</v>
      </c>
      <c r="G170" s="27">
        <v>0</v>
      </c>
      <c r="H170">
        <v>5.94433936773845E-2</v>
      </c>
      <c r="I170">
        <v>0.31333976646427841</v>
      </c>
      <c r="J170">
        <v>8.1059173196433409E-2</v>
      </c>
      <c r="K170">
        <v>5.94433936773845E-2</v>
      </c>
      <c r="L170">
        <v>0</v>
      </c>
      <c r="M170">
        <v>6.4847338557146736E-2</v>
      </c>
      <c r="N170">
        <v>5.4039448797622274E-3</v>
      </c>
      <c r="O170">
        <v>0</v>
      </c>
      <c r="P170">
        <v>5.4039448797622274E-3</v>
      </c>
      <c r="Q170">
        <v>5.4309646041610385E-2</v>
      </c>
      <c r="R170">
        <f t="shared" si="53"/>
        <v>0.12969467711429347</v>
      </c>
      <c r="S170">
        <f t="shared" si="54"/>
        <v>5.9713590921372614E-2</v>
      </c>
      <c r="T170" s="27">
        <f t="shared" si="55"/>
        <v>-5.5172520730881915</v>
      </c>
      <c r="U170" s="27">
        <f t="shared" si="56"/>
        <v>-2.7390681173889195</v>
      </c>
      <c r="V170" s="27">
        <f t="shared" si="57"/>
        <v>-1.1111997153748403</v>
      </c>
      <c r="W170" s="27">
        <f t="shared" si="58"/>
        <v>-2.4624352451749534</v>
      </c>
      <c r="X170" s="27">
        <f t="shared" si="59"/>
        <v>-2.81808870687279</v>
      </c>
      <c r="Y170" s="27">
        <f t="shared" si="60"/>
        <v>-8.3530258452023247</v>
      </c>
      <c r="Z170" s="27">
        <f t="shared" si="61"/>
        <v>-2.6570097052155472</v>
      </c>
      <c r="AA170" s="27">
        <f t="shared" si="62"/>
        <v>-5.1747806535552794</v>
      </c>
      <c r="AB170" s="27">
        <f t="shared" si="63"/>
        <v>-8.4682130091945194</v>
      </c>
      <c r="AC170" s="27">
        <f t="shared" si="64"/>
        <v>-4.6747878392131543</v>
      </c>
      <c r="AD170" s="27">
        <f t="shared" si="65"/>
        <v>-2.8237593861199048</v>
      </c>
      <c r="AE170" s="27">
        <f t="shared" si="66"/>
        <v>-1.9036610454292617</v>
      </c>
      <c r="AF170" s="27">
        <f t="shared" si="67"/>
        <v>-2.7368701285770745</v>
      </c>
      <c r="AG170" t="s">
        <v>515</v>
      </c>
      <c r="AH170">
        <f t="shared" si="68"/>
        <v>8.1059173196433409</v>
      </c>
      <c r="AI170">
        <f t="shared" si="69"/>
        <v>0.54039448797622269</v>
      </c>
      <c r="AJ170">
        <v>1.8172731997812537</v>
      </c>
      <c r="AK170">
        <v>0.78923172277566411</v>
      </c>
      <c r="AL170">
        <v>37.278316014166293</v>
      </c>
      <c r="AM170">
        <f t="shared" si="70"/>
        <v>12.969467711429347</v>
      </c>
      <c r="AN170">
        <f t="shared" si="71"/>
        <v>5.971359092137261</v>
      </c>
      <c r="AO170">
        <f t="shared" si="72"/>
        <v>8.6463118076195631</v>
      </c>
      <c r="AP170">
        <v>10</v>
      </c>
      <c r="AQ170">
        <v>3</v>
      </c>
      <c r="AR170">
        <v>3</v>
      </c>
      <c r="AS170">
        <v>4</v>
      </c>
      <c r="AT170">
        <v>0</v>
      </c>
      <c r="AU170">
        <v>0</v>
      </c>
      <c r="AV170">
        <v>0</v>
      </c>
    </row>
    <row r="171" spans="1:48">
      <c r="A171">
        <v>170</v>
      </c>
      <c r="B171" t="s">
        <v>442</v>
      </c>
      <c r="C171" t="s">
        <v>229</v>
      </c>
      <c r="D171" t="s">
        <v>157</v>
      </c>
      <c r="E171" s="25" t="s">
        <v>357</v>
      </c>
      <c r="F171" s="25" t="s">
        <v>258</v>
      </c>
      <c r="G171" s="27">
        <v>4.0802448146888805E-2</v>
      </c>
      <c r="H171">
        <v>8.160489629377761E-2</v>
      </c>
      <c r="I171">
        <v>0.34533530954190483</v>
      </c>
      <c r="J171">
        <v>2.0401224073444406E-2</v>
      </c>
      <c r="K171">
        <v>0</v>
      </c>
      <c r="L171">
        <v>0</v>
      </c>
      <c r="M171">
        <v>0.11560693641618497</v>
      </c>
      <c r="N171">
        <v>0</v>
      </c>
      <c r="O171">
        <v>0</v>
      </c>
      <c r="P171">
        <v>0</v>
      </c>
      <c r="Q171">
        <v>2.754165249914995E-2</v>
      </c>
      <c r="R171">
        <f t="shared" si="53"/>
        <v>0.11560693641618497</v>
      </c>
      <c r="S171">
        <f t="shared" si="54"/>
        <v>2.754165249914995E-2</v>
      </c>
      <c r="T171" s="27">
        <f t="shared" si="55"/>
        <v>-3.1013267354715297</v>
      </c>
      <c r="U171" s="27">
        <f t="shared" si="56"/>
        <v>-2.4428067672748655</v>
      </c>
      <c r="V171" s="27">
        <f t="shared" si="57"/>
        <v>-1.0163323346305384</v>
      </c>
      <c r="W171" s="27">
        <f t="shared" si="58"/>
        <v>-3.7167801588814604</v>
      </c>
      <c r="X171" s="27">
        <f t="shared" si="59"/>
        <v>-8.2542687700901833</v>
      </c>
      <c r="Y171" s="27">
        <f t="shared" si="60"/>
        <v>-8.3530258452023247</v>
      </c>
      <c r="Z171" s="27">
        <f t="shared" si="61"/>
        <v>-2.1101451095494501</v>
      </c>
      <c r="AA171" s="27">
        <f t="shared" si="62"/>
        <v>-8.2855133090797413</v>
      </c>
      <c r="AB171" s="27">
        <f t="shared" si="63"/>
        <v>-8.4682130091945194</v>
      </c>
      <c r="AC171" s="27">
        <f t="shared" si="64"/>
        <v>-5.5461535304526182</v>
      </c>
      <c r="AD171" s="27">
        <f t="shared" si="65"/>
        <v>-3.4272740292960613</v>
      </c>
      <c r="AE171" s="27">
        <f t="shared" si="66"/>
        <v>-2.0347056478384444</v>
      </c>
      <c r="AF171" s="27">
        <f t="shared" si="67"/>
        <v>-3.4285397661048398</v>
      </c>
      <c r="AG171" t="s">
        <v>515</v>
      </c>
      <c r="AH171">
        <f t="shared" si="68"/>
        <v>2.0401224073444406</v>
      </c>
      <c r="AI171">
        <f t="shared" si="69"/>
        <v>0</v>
      </c>
      <c r="AJ171">
        <v>1.2450251424519962</v>
      </c>
      <c r="AK171">
        <v>0.63981635691474359</v>
      </c>
      <c r="AL171">
        <v>46.774265398257128</v>
      </c>
      <c r="AM171">
        <f t="shared" si="70"/>
        <v>11.560693641618498</v>
      </c>
      <c r="AN171">
        <f t="shared" si="71"/>
        <v>2.7541652499149949</v>
      </c>
      <c r="AO171">
        <f t="shared" si="72"/>
        <v>2.0401224073444406</v>
      </c>
      <c r="AP171">
        <v>7</v>
      </c>
      <c r="AQ171">
        <v>2</v>
      </c>
      <c r="AR171">
        <v>2</v>
      </c>
      <c r="AS171">
        <v>3</v>
      </c>
      <c r="AT171">
        <v>0</v>
      </c>
      <c r="AU171">
        <v>1</v>
      </c>
      <c r="AV171">
        <v>0</v>
      </c>
    </row>
    <row r="172" spans="1:48">
      <c r="A172">
        <v>171</v>
      </c>
      <c r="B172" t="s">
        <v>443</v>
      </c>
      <c r="C172" t="s">
        <v>229</v>
      </c>
      <c r="D172" t="s">
        <v>157</v>
      </c>
      <c r="E172" s="25" t="s">
        <v>357</v>
      </c>
      <c r="F172" s="25" t="s">
        <v>258</v>
      </c>
      <c r="G172" s="27">
        <v>0</v>
      </c>
      <c r="H172">
        <v>1.2658227848101266E-2</v>
      </c>
      <c r="I172">
        <v>5.5947819710236574E-2</v>
      </c>
      <c r="J172">
        <v>0.18354430379746842</v>
      </c>
      <c r="K172">
        <v>3.164556962025316E-2</v>
      </c>
      <c r="L172">
        <v>0</v>
      </c>
      <c r="M172">
        <v>5.6962025316455694E-2</v>
      </c>
      <c r="N172">
        <v>6.3291139240506328E-3</v>
      </c>
      <c r="O172">
        <v>0.60759493670886067</v>
      </c>
      <c r="P172">
        <v>0</v>
      </c>
      <c r="Q172">
        <v>1.8987341772151899E-2</v>
      </c>
      <c r="R172">
        <f t="shared" si="53"/>
        <v>0.70253164556962022</v>
      </c>
      <c r="S172">
        <f t="shared" si="54"/>
        <v>1.8987341772151899E-2</v>
      </c>
      <c r="T172" s="27">
        <f t="shared" si="55"/>
        <v>-5.5172520730881915</v>
      </c>
      <c r="U172" s="27">
        <f t="shared" si="56"/>
        <v>-4.0398107635767744</v>
      </c>
      <c r="V172" s="27">
        <f t="shared" si="57"/>
        <v>-2.6955183075558855</v>
      </c>
      <c r="W172" s="27">
        <f t="shared" si="58"/>
        <v>-1.6700746721064803</v>
      </c>
      <c r="X172" s="27">
        <f t="shared" si="59"/>
        <v>-3.4447037724894378</v>
      </c>
      <c r="Y172" s="27">
        <f t="shared" si="60"/>
        <v>-8.3530258452023247</v>
      </c>
      <c r="Z172" s="27">
        <f t="shared" si="61"/>
        <v>-2.7769467161030135</v>
      </c>
      <c r="AA172" s="27">
        <f t="shared" si="62"/>
        <v>-5.0232855611422496</v>
      </c>
      <c r="AB172" s="27">
        <f t="shared" si="63"/>
        <v>-0.49736656186081674</v>
      </c>
      <c r="AC172" s="27">
        <f t="shared" si="64"/>
        <v>-5.5461535304526182</v>
      </c>
      <c r="AD172" s="27">
        <f t="shared" si="65"/>
        <v>-3.734788300744845</v>
      </c>
      <c r="AE172" s="27">
        <f t="shared" si="66"/>
        <v>0.85938259960227548</v>
      </c>
      <c r="AF172" s="27">
        <f t="shared" si="67"/>
        <v>-3.7364952655204857</v>
      </c>
      <c r="AG172" t="s">
        <v>515</v>
      </c>
      <c r="AH172">
        <f t="shared" si="68"/>
        <v>18.354430379746841</v>
      </c>
      <c r="AI172">
        <f t="shared" si="69"/>
        <v>0.63291139240506333</v>
      </c>
      <c r="AJ172">
        <v>1.1050030538375986</v>
      </c>
      <c r="AK172">
        <v>0.46082206607298892</v>
      </c>
      <c r="AL172">
        <v>6.8606047558337835</v>
      </c>
      <c r="AM172">
        <f t="shared" si="70"/>
        <v>70.25316455696202</v>
      </c>
      <c r="AN172">
        <f t="shared" si="71"/>
        <v>1.89873417721519</v>
      </c>
      <c r="AO172">
        <f t="shared" si="72"/>
        <v>18.987341772151904</v>
      </c>
      <c r="AP172">
        <v>11</v>
      </c>
      <c r="AQ172">
        <v>3</v>
      </c>
      <c r="AR172">
        <v>5</v>
      </c>
      <c r="AS172">
        <v>2</v>
      </c>
      <c r="AT172">
        <v>1</v>
      </c>
      <c r="AU172">
        <v>0</v>
      </c>
      <c r="AV172">
        <v>0</v>
      </c>
    </row>
    <row r="173" spans="1:48">
      <c r="A173">
        <v>172</v>
      </c>
      <c r="B173" t="s">
        <v>12</v>
      </c>
      <c r="C173" t="s">
        <v>229</v>
      </c>
      <c r="D173" t="s">
        <v>157</v>
      </c>
      <c r="E173" s="25" t="s">
        <v>357</v>
      </c>
      <c r="F173" s="25" t="s">
        <v>258</v>
      </c>
      <c r="G173" s="27">
        <v>6.5789473684210514E-3</v>
      </c>
      <c r="H173">
        <v>4.6052631578947359E-2</v>
      </c>
      <c r="I173">
        <v>1.1893855686252569E-2</v>
      </c>
      <c r="J173">
        <v>0.32236842105263153</v>
      </c>
      <c r="K173">
        <v>1.3157894736842103E-2</v>
      </c>
      <c r="L173">
        <v>0</v>
      </c>
      <c r="M173">
        <v>6.5789473684210514E-3</v>
      </c>
      <c r="N173">
        <v>6.5789473684210514E-3</v>
      </c>
      <c r="O173">
        <v>0.5</v>
      </c>
      <c r="P173">
        <v>0</v>
      </c>
      <c r="Q173">
        <v>3.9473684210526314E-2</v>
      </c>
      <c r="R173">
        <f t="shared" si="53"/>
        <v>0.52631578947368418</v>
      </c>
      <c r="S173">
        <f t="shared" si="54"/>
        <v>3.9473684210526314E-2</v>
      </c>
      <c r="T173" s="27">
        <f t="shared" si="55"/>
        <v>-4.544798541201275</v>
      </c>
      <c r="U173" s="27">
        <f t="shared" si="56"/>
        <v>-2.9726537615838775</v>
      </c>
      <c r="V173" s="27">
        <f t="shared" si="57"/>
        <v>-3.774710166517635</v>
      </c>
      <c r="W173" s="27">
        <f t="shared" si="58"/>
        <v>-1.114704278591983</v>
      </c>
      <c r="X173" s="27">
        <f t="shared" si="59"/>
        <v>-4.3108967757242382</v>
      </c>
      <c r="Y173" s="27">
        <f t="shared" si="60"/>
        <v>-8.3530258452023247</v>
      </c>
      <c r="Z173" s="27">
        <f t="shared" si="61"/>
        <v>-4.458528356852459</v>
      </c>
      <c r="AA173" s="27">
        <f t="shared" si="62"/>
        <v>-4.9860265897219982</v>
      </c>
      <c r="AB173" s="27">
        <f t="shared" si="63"/>
        <v>-0.69230754994806587</v>
      </c>
      <c r="AC173" s="27">
        <f t="shared" si="64"/>
        <v>-5.5461535304526182</v>
      </c>
      <c r="AD173" s="27">
        <f t="shared" si="65"/>
        <v>-3.1129773328710377</v>
      </c>
      <c r="AE173" s="27">
        <f t="shared" si="66"/>
        <v>0.10536051565782614</v>
      </c>
      <c r="AF173" s="27">
        <f t="shared" si="67"/>
        <v>-3.1139129176341043</v>
      </c>
      <c r="AG173" t="s">
        <v>515</v>
      </c>
      <c r="AH173">
        <f t="shared" si="68"/>
        <v>32.23684210526315</v>
      </c>
      <c r="AI173">
        <f t="shared" si="69"/>
        <v>0.65789473684210509</v>
      </c>
      <c r="AJ173">
        <v>1.1057528811431228</v>
      </c>
      <c r="AK173">
        <v>0.4449876945025118</v>
      </c>
      <c r="AL173">
        <v>6.4525434633620984</v>
      </c>
      <c r="AM173">
        <f t="shared" si="70"/>
        <v>52.631578947368418</v>
      </c>
      <c r="AN173">
        <f t="shared" si="71"/>
        <v>3.9473684210526314</v>
      </c>
      <c r="AO173">
        <f t="shared" si="72"/>
        <v>32.894736842105253</v>
      </c>
      <c r="AP173">
        <v>12</v>
      </c>
      <c r="AQ173">
        <v>4</v>
      </c>
      <c r="AR173">
        <v>5</v>
      </c>
      <c r="AS173">
        <v>3</v>
      </c>
      <c r="AT173">
        <v>0</v>
      </c>
      <c r="AU173">
        <v>0</v>
      </c>
      <c r="AV173">
        <v>0</v>
      </c>
    </row>
    <row r="174" spans="1:48">
      <c r="A174">
        <v>173</v>
      </c>
      <c r="B174" t="s">
        <v>109</v>
      </c>
      <c r="C174" t="s">
        <v>229</v>
      </c>
      <c r="D174" t="s">
        <v>157</v>
      </c>
      <c r="E174" s="25" t="s">
        <v>357</v>
      </c>
      <c r="F174" s="25" t="s">
        <v>258</v>
      </c>
      <c r="G174" s="27">
        <v>0</v>
      </c>
      <c r="H174">
        <v>9.9620216184633376E-2</v>
      </c>
      <c r="I174">
        <v>0.48442679847266634</v>
      </c>
      <c r="J174">
        <v>5.8428279287174988E-3</v>
      </c>
      <c r="K174">
        <v>3.5056967572304989E-2</v>
      </c>
      <c r="L174">
        <v>0</v>
      </c>
      <c r="M174">
        <v>4.6742623429739991E-2</v>
      </c>
      <c r="N174">
        <v>2.3371311714869995E-2</v>
      </c>
      <c r="O174">
        <v>0</v>
      </c>
      <c r="P174">
        <v>5.8428279287174988E-3</v>
      </c>
      <c r="Q174">
        <v>7.0698217937481739E-2</v>
      </c>
      <c r="R174">
        <f t="shared" si="53"/>
        <v>0.10517090271691498</v>
      </c>
      <c r="S174">
        <f t="shared" si="54"/>
        <v>7.6541045866199239E-2</v>
      </c>
      <c r="T174" s="27">
        <f t="shared" si="55"/>
        <v>-5.5172520730881915</v>
      </c>
      <c r="U174" s="27">
        <f t="shared" si="56"/>
        <v>-2.2534371156381576</v>
      </c>
      <c r="V174" s="27">
        <f t="shared" si="57"/>
        <v>-0.68242131729068578</v>
      </c>
      <c r="W174" s="27">
        <f t="shared" si="58"/>
        <v>-4.6359720650913419</v>
      </c>
      <c r="X174" s="27">
        <f t="shared" si="59"/>
        <v>-3.3431201346359902</v>
      </c>
      <c r="Y174" s="27">
        <f t="shared" si="60"/>
        <v>-8.3530258452023247</v>
      </c>
      <c r="Z174" s="27">
        <f t="shared" si="61"/>
        <v>-2.9574224746806212</v>
      </c>
      <c r="AA174" s="27">
        <f t="shared" si="62"/>
        <v>-3.745259884455614</v>
      </c>
      <c r="AB174" s="27">
        <f t="shared" si="63"/>
        <v>-8.4682130091945194</v>
      </c>
      <c r="AC174" s="27">
        <f t="shared" si="64"/>
        <v>-4.6286320544998789</v>
      </c>
      <c r="AD174" s="27">
        <f t="shared" si="65"/>
        <v>-2.5788677261424682</v>
      </c>
      <c r="AE174" s="27">
        <f t="shared" si="66"/>
        <v>-2.1410460753826195</v>
      </c>
      <c r="AF174" s="27">
        <f t="shared" si="67"/>
        <v>-2.5048000620610305</v>
      </c>
      <c r="AG174" t="s">
        <v>515</v>
      </c>
      <c r="AH174">
        <f t="shared" si="68"/>
        <v>0.58428279287174989</v>
      </c>
      <c r="AI174">
        <f t="shared" si="69"/>
        <v>2.3371311714869996</v>
      </c>
      <c r="AJ174">
        <v>2.0389151859323409</v>
      </c>
      <c r="AK174">
        <v>0.92795029100038406</v>
      </c>
      <c r="AL174">
        <v>58.404701465729978</v>
      </c>
      <c r="AM174">
        <f t="shared" si="70"/>
        <v>10.517090271691497</v>
      </c>
      <c r="AN174">
        <f t="shared" si="71"/>
        <v>7.6541045866199235</v>
      </c>
      <c r="AO174">
        <f t="shared" si="72"/>
        <v>2.9214139643587496</v>
      </c>
      <c r="AP174">
        <v>9</v>
      </c>
      <c r="AQ174">
        <v>1</v>
      </c>
      <c r="AR174">
        <v>4</v>
      </c>
      <c r="AS174">
        <v>4</v>
      </c>
      <c r="AT174">
        <v>0</v>
      </c>
      <c r="AU174">
        <v>1</v>
      </c>
      <c r="AV174">
        <v>11.1</v>
      </c>
    </row>
    <row r="175" spans="1:48">
      <c r="A175">
        <v>174</v>
      </c>
      <c r="B175" t="s">
        <v>110</v>
      </c>
      <c r="C175" t="s">
        <v>229</v>
      </c>
      <c r="D175" t="s">
        <v>157</v>
      </c>
      <c r="E175" s="25" t="s">
        <v>357</v>
      </c>
      <c r="F175" s="25" t="s">
        <v>258</v>
      </c>
      <c r="G175" s="27">
        <v>6.6666666666666671E-3</v>
      </c>
      <c r="H175">
        <v>0.11333333333333334</v>
      </c>
      <c r="I175">
        <v>0.21198157498449821</v>
      </c>
      <c r="J175">
        <v>3.3333333333333333E-2</v>
      </c>
      <c r="K175">
        <v>4.6666666666666669E-2</v>
      </c>
      <c r="L175">
        <v>0</v>
      </c>
      <c r="M175">
        <v>0.04</v>
      </c>
      <c r="N175">
        <v>0</v>
      </c>
      <c r="O175">
        <v>0</v>
      </c>
      <c r="P175">
        <v>0</v>
      </c>
      <c r="Q175">
        <v>5.3333333333333337E-2</v>
      </c>
      <c r="R175">
        <f t="shared" si="53"/>
        <v>8.666666666666667E-2</v>
      </c>
      <c r="S175">
        <f t="shared" si="54"/>
        <v>5.3333333333333337E-2</v>
      </c>
      <c r="T175" s="27">
        <f t="shared" si="55"/>
        <v>-4.5365412257120799</v>
      </c>
      <c r="U175" s="27">
        <f t="shared" si="56"/>
        <v>-2.1300275673948406</v>
      </c>
      <c r="V175" s="27">
        <f t="shared" si="57"/>
        <v>-1.4881127289575709</v>
      </c>
      <c r="W175" s="27">
        <f t="shared" si="58"/>
        <v>-3.2888599404475496</v>
      </c>
      <c r="X175" s="27">
        <f t="shared" si="59"/>
        <v>-3.0588948185315878</v>
      </c>
      <c r="Y175" s="27">
        <f t="shared" si="60"/>
        <v>-8.3530258452023247</v>
      </c>
      <c r="Z175" s="27">
        <f t="shared" si="61"/>
        <v>-3.0972418376660369</v>
      </c>
      <c r="AA175" s="27">
        <f t="shared" si="62"/>
        <v>-8.2855133090797413</v>
      </c>
      <c r="AB175" s="27">
        <f t="shared" si="63"/>
        <v>-8.4682130091945194</v>
      </c>
      <c r="AC175" s="27">
        <f t="shared" si="64"/>
        <v>-5.5461535304526182</v>
      </c>
      <c r="AD175" s="27">
        <f t="shared" si="65"/>
        <v>-2.8404263080123351</v>
      </c>
      <c r="AE175" s="27">
        <f t="shared" si="66"/>
        <v>-2.3550315683665879</v>
      </c>
      <c r="AF175" s="27">
        <f t="shared" si="67"/>
        <v>-2.8411489420817331</v>
      </c>
      <c r="AG175" t="s">
        <v>515</v>
      </c>
      <c r="AH175">
        <f t="shared" si="68"/>
        <v>3.3333333333333335</v>
      </c>
      <c r="AI175">
        <f t="shared" si="69"/>
        <v>0</v>
      </c>
      <c r="AJ175">
        <v>1.7734403919208106</v>
      </c>
      <c r="AK175">
        <v>0.85284455291211114</v>
      </c>
      <c r="AL175">
        <v>33.198157498449824</v>
      </c>
      <c r="AM175">
        <f t="shared" si="70"/>
        <v>8.6666666666666679</v>
      </c>
      <c r="AN175">
        <f t="shared" si="71"/>
        <v>5.3333333333333339</v>
      </c>
      <c r="AO175">
        <f t="shared" si="72"/>
        <v>3.3333333333333335</v>
      </c>
      <c r="AP175">
        <v>8</v>
      </c>
      <c r="AQ175">
        <v>2</v>
      </c>
      <c r="AR175">
        <v>2</v>
      </c>
      <c r="AS175">
        <v>3</v>
      </c>
      <c r="AT175">
        <v>2</v>
      </c>
      <c r="AU175">
        <v>0</v>
      </c>
      <c r="AV175">
        <v>0</v>
      </c>
    </row>
    <row r="176" spans="1:48">
      <c r="A176">
        <v>175</v>
      </c>
      <c r="B176" t="s">
        <v>112</v>
      </c>
      <c r="C176" t="s">
        <v>229</v>
      </c>
      <c r="D176" t="s">
        <v>111</v>
      </c>
      <c r="E176" s="25" t="s">
        <v>357</v>
      </c>
      <c r="F176" s="25" t="s">
        <v>258</v>
      </c>
      <c r="G176" s="27">
        <v>0</v>
      </c>
      <c r="H176">
        <v>9.7400742644958599E-2</v>
      </c>
      <c r="I176">
        <v>0.14241859297935683</v>
      </c>
      <c r="J176">
        <v>6.2839188803199067E-2</v>
      </c>
      <c r="K176">
        <v>0.11425307055127104</v>
      </c>
      <c r="L176">
        <v>0</v>
      </c>
      <c r="M176">
        <v>5.1413881748071974E-2</v>
      </c>
      <c r="N176">
        <v>0</v>
      </c>
      <c r="O176">
        <v>2.8563267637817764E-2</v>
      </c>
      <c r="P176">
        <v>5.7126535275635526E-3</v>
      </c>
      <c r="Q176">
        <v>0.16566695229934303</v>
      </c>
      <c r="R176">
        <f t="shared" si="53"/>
        <v>0.1942302199371608</v>
      </c>
      <c r="S176">
        <f t="shared" si="54"/>
        <v>0.17137960582690659</v>
      </c>
      <c r="T176" s="27">
        <f t="shared" si="55"/>
        <v>-5.5172520730881915</v>
      </c>
      <c r="U176" s="27">
        <f t="shared" si="56"/>
        <v>-2.2749227055372199</v>
      </c>
      <c r="V176" s="27">
        <f t="shared" si="57"/>
        <v>-1.863498870057847</v>
      </c>
      <c r="W176" s="27">
        <f t="shared" si="58"/>
        <v>-2.7041608238241133</v>
      </c>
      <c r="X176" s="27">
        <f t="shared" si="59"/>
        <v>-2.1667721311742483</v>
      </c>
      <c r="Y176" s="27">
        <f t="shared" si="60"/>
        <v>-8.3530258452023247</v>
      </c>
      <c r="Z176" s="27">
        <f t="shared" si="61"/>
        <v>-2.8708732736211706</v>
      </c>
      <c r="AA176" s="27">
        <f t="shared" si="62"/>
        <v>-8.2855133090797413</v>
      </c>
      <c r="AB176" s="27">
        <f t="shared" si="63"/>
        <v>-3.5480925749740289</v>
      </c>
      <c r="AC176" s="27">
        <f t="shared" si="64"/>
        <v>-4.6421012266848605</v>
      </c>
      <c r="AD176" s="27">
        <f t="shared" si="65"/>
        <v>-1.7636809721560134</v>
      </c>
      <c r="AE176" s="27">
        <f t="shared" si="66"/>
        <v>-1.4227539128318438</v>
      </c>
      <c r="AF176" s="27">
        <f t="shared" si="67"/>
        <v>-1.7309467552214779</v>
      </c>
      <c r="AG176" t="s">
        <v>515</v>
      </c>
      <c r="AH176">
        <f t="shared" si="68"/>
        <v>6.2839188803199066</v>
      </c>
      <c r="AI176">
        <f t="shared" si="69"/>
        <v>0</v>
      </c>
      <c r="AJ176">
        <v>2.4930455412173753</v>
      </c>
      <c r="AK176">
        <v>0.89917610975616236</v>
      </c>
      <c r="AL176">
        <v>23.981933562431543</v>
      </c>
      <c r="AM176">
        <f t="shared" si="70"/>
        <v>19.42302199371608</v>
      </c>
      <c r="AN176">
        <f t="shared" si="71"/>
        <v>17.13796058269066</v>
      </c>
      <c r="AO176">
        <f t="shared" si="72"/>
        <v>6.2839188803199066</v>
      </c>
      <c r="AP176">
        <v>16</v>
      </c>
      <c r="AQ176">
        <v>2</v>
      </c>
      <c r="AR176">
        <v>8</v>
      </c>
      <c r="AS176">
        <v>5</v>
      </c>
      <c r="AT176">
        <v>1</v>
      </c>
      <c r="AU176">
        <v>0</v>
      </c>
      <c r="AV176">
        <v>0</v>
      </c>
    </row>
    <row r="177" spans="1:48">
      <c r="A177">
        <v>176</v>
      </c>
      <c r="B177" t="s">
        <v>113</v>
      </c>
      <c r="C177" t="s">
        <v>229</v>
      </c>
      <c r="D177" t="s">
        <v>111</v>
      </c>
      <c r="E177" s="25" t="s">
        <v>357</v>
      </c>
      <c r="F177" s="25" t="s">
        <v>258</v>
      </c>
      <c r="G177" s="27">
        <v>0</v>
      </c>
      <c r="H177">
        <v>8.7757651467832612E-2</v>
      </c>
      <c r="I177">
        <v>0.17395950544462732</v>
      </c>
      <c r="J177">
        <v>3.7476577139287946E-2</v>
      </c>
      <c r="K177">
        <v>0.11242973141786386</v>
      </c>
      <c r="L177">
        <v>0</v>
      </c>
      <c r="M177">
        <v>7.4953154278575906E-2</v>
      </c>
      <c r="N177">
        <v>0</v>
      </c>
      <c r="O177">
        <v>0</v>
      </c>
      <c r="P177">
        <v>0</v>
      </c>
      <c r="Q177">
        <v>0.22517176764522182</v>
      </c>
      <c r="R177">
        <f t="shared" si="53"/>
        <v>0.18738288569643977</v>
      </c>
      <c r="S177">
        <f t="shared" si="54"/>
        <v>0.22517176764522182</v>
      </c>
      <c r="T177" s="27">
        <f t="shared" si="55"/>
        <v>-5.5172520730881915</v>
      </c>
      <c r="U177" s="27">
        <f t="shared" si="56"/>
        <v>-2.3740280013918258</v>
      </c>
      <c r="V177" s="27">
        <f t="shared" si="57"/>
        <v>-1.6758515970453991</v>
      </c>
      <c r="W177" s="27">
        <f t="shared" si="58"/>
        <v>-3.1831086603706753</v>
      </c>
      <c r="X177" s="27">
        <f t="shared" si="59"/>
        <v>-2.1828233899863672</v>
      </c>
      <c r="Y177" s="27">
        <f t="shared" si="60"/>
        <v>-8.3530258452023247</v>
      </c>
      <c r="Z177" s="27">
        <f t="shared" si="61"/>
        <v>-2.5217214494192581</v>
      </c>
      <c r="AA177" s="27">
        <f t="shared" si="62"/>
        <v>-8.2855133090797413</v>
      </c>
      <c r="AB177" s="27">
        <f t="shared" si="63"/>
        <v>-8.4682130091945194</v>
      </c>
      <c r="AC177" s="27">
        <f t="shared" si="64"/>
        <v>-5.5461535304526182</v>
      </c>
      <c r="AD177" s="27">
        <f t="shared" si="65"/>
        <v>-1.4637972686112066</v>
      </c>
      <c r="AE177" s="27">
        <f t="shared" si="66"/>
        <v>-1.467106003856304</v>
      </c>
      <c r="AF177" s="27">
        <f t="shared" si="67"/>
        <v>-1.4640195829668787</v>
      </c>
      <c r="AG177" t="s">
        <v>515</v>
      </c>
      <c r="AH177">
        <f t="shared" si="68"/>
        <v>3.7476577139287945</v>
      </c>
      <c r="AI177">
        <f t="shared" si="69"/>
        <v>0</v>
      </c>
      <c r="AJ177">
        <v>2.2148243444479232</v>
      </c>
      <c r="AK177">
        <v>0.89131088471145614</v>
      </c>
      <c r="AL177">
        <v>26.171715691245989</v>
      </c>
      <c r="AM177">
        <f t="shared" si="70"/>
        <v>18.738288569643977</v>
      </c>
      <c r="AN177">
        <f t="shared" si="71"/>
        <v>22.51717676452218</v>
      </c>
      <c r="AO177">
        <f t="shared" si="72"/>
        <v>3.7476577139287945</v>
      </c>
      <c r="AP177">
        <v>12</v>
      </c>
      <c r="AQ177">
        <v>1</v>
      </c>
      <c r="AR177">
        <v>5</v>
      </c>
      <c r="AS177">
        <v>5</v>
      </c>
      <c r="AT177">
        <v>1</v>
      </c>
      <c r="AU177">
        <v>2</v>
      </c>
      <c r="AV177">
        <v>0</v>
      </c>
    </row>
    <row r="178" spans="1:48">
      <c r="A178">
        <v>177</v>
      </c>
      <c r="B178" t="s">
        <v>114</v>
      </c>
      <c r="C178" t="s">
        <v>229</v>
      </c>
      <c r="D178" t="s">
        <v>111</v>
      </c>
      <c r="E178" s="25" t="s">
        <v>357</v>
      </c>
      <c r="F178" s="25" t="s">
        <v>258</v>
      </c>
      <c r="G178" s="27">
        <v>6.2500000000000003E-3</v>
      </c>
      <c r="H178">
        <v>7.4999999999999997E-2</v>
      </c>
      <c r="I178">
        <v>0.20531490831783153</v>
      </c>
      <c r="J178">
        <v>0</v>
      </c>
      <c r="K178">
        <v>0.21249999999999999</v>
      </c>
      <c r="L178">
        <v>0</v>
      </c>
      <c r="M178">
        <v>0.10625000000000001</v>
      </c>
      <c r="N178">
        <v>0</v>
      </c>
      <c r="O178">
        <v>0</v>
      </c>
      <c r="P178">
        <v>0</v>
      </c>
      <c r="Q178">
        <v>0.16874999999999998</v>
      </c>
      <c r="R178">
        <f t="shared" si="53"/>
        <v>0.31874999999999998</v>
      </c>
      <c r="S178">
        <f t="shared" si="54"/>
        <v>0.16874999999999998</v>
      </c>
      <c r="T178" s="27">
        <f t="shared" si="55"/>
        <v>-4.5763852674762253</v>
      </c>
      <c r="U178" s="27">
        <f t="shared" si="56"/>
        <v>-2.5223103625526853</v>
      </c>
      <c r="V178" s="27">
        <f t="shared" si="57"/>
        <v>-1.518604064685197</v>
      </c>
      <c r="W178" s="27">
        <f t="shared" si="58"/>
        <v>-5.5645204073226937</v>
      </c>
      <c r="X178" s="27">
        <f t="shared" si="59"/>
        <v>-1.5472600479483749</v>
      </c>
      <c r="Y178" s="27">
        <f t="shared" si="60"/>
        <v>-8.3530258452023247</v>
      </c>
      <c r="Z178" s="27">
        <f t="shared" si="61"/>
        <v>-2.1909990305449845</v>
      </c>
      <c r="AA178" s="27">
        <f t="shared" si="62"/>
        <v>-8.2855133090797413</v>
      </c>
      <c r="AB178" s="27">
        <f t="shared" si="63"/>
        <v>-8.4682130091945194</v>
      </c>
      <c r="AC178" s="27">
        <f t="shared" si="64"/>
        <v>-5.5461535304526182</v>
      </c>
      <c r="AD178" s="27">
        <f t="shared" si="65"/>
        <v>-1.7457332863971431</v>
      </c>
      <c r="AE178" s="27">
        <f t="shared" si="66"/>
        <v>-0.75952224950481795</v>
      </c>
      <c r="AF178" s="27">
        <f t="shared" si="67"/>
        <v>-1.7460082398236458</v>
      </c>
      <c r="AG178" t="s">
        <v>515</v>
      </c>
      <c r="AH178">
        <f t="shared" si="68"/>
        <v>0</v>
      </c>
      <c r="AI178">
        <f t="shared" si="69"/>
        <v>0</v>
      </c>
      <c r="AJ178">
        <v>1.746569038468661</v>
      </c>
      <c r="AK178">
        <v>0.83992216345631421</v>
      </c>
      <c r="AL178">
        <v>28.656490831783149</v>
      </c>
      <c r="AM178">
        <f t="shared" si="70"/>
        <v>31.874999999999996</v>
      </c>
      <c r="AN178">
        <f t="shared" si="71"/>
        <v>16.875</v>
      </c>
      <c r="AO178">
        <f t="shared" si="72"/>
        <v>0</v>
      </c>
      <c r="AP178">
        <v>8</v>
      </c>
      <c r="AQ178">
        <v>0</v>
      </c>
      <c r="AR178">
        <v>5</v>
      </c>
      <c r="AS178">
        <v>4</v>
      </c>
      <c r="AT178">
        <v>0</v>
      </c>
      <c r="AU178">
        <v>1</v>
      </c>
      <c r="AV178">
        <v>0</v>
      </c>
    </row>
    <row r="179" spans="1:48">
      <c r="A179">
        <v>178</v>
      </c>
      <c r="B179" t="s">
        <v>32</v>
      </c>
      <c r="C179" t="s">
        <v>229</v>
      </c>
      <c r="D179" t="s">
        <v>111</v>
      </c>
      <c r="E179" s="25" t="s">
        <v>357</v>
      </c>
      <c r="F179" s="25" t="s">
        <v>258</v>
      </c>
      <c r="G179" s="27">
        <v>0</v>
      </c>
      <c r="H179">
        <v>7.1895424836601302E-2</v>
      </c>
      <c r="I179">
        <v>0.14910575799103415</v>
      </c>
      <c r="J179">
        <v>1.9607843137254905E-2</v>
      </c>
      <c r="K179">
        <v>0.13071895424836599</v>
      </c>
      <c r="L179">
        <v>0</v>
      </c>
      <c r="M179">
        <v>0.1045751633986928</v>
      </c>
      <c r="N179">
        <v>6.5359477124183009E-3</v>
      </c>
      <c r="O179">
        <v>0</v>
      </c>
      <c r="P179">
        <v>0</v>
      </c>
      <c r="Q179">
        <v>0.22875816993464057</v>
      </c>
      <c r="R179">
        <f t="shared" si="53"/>
        <v>0.2418300653594771</v>
      </c>
      <c r="S179">
        <f t="shared" si="54"/>
        <v>0.22875816993464057</v>
      </c>
      <c r="T179" s="27">
        <f t="shared" si="55"/>
        <v>-5.5172520730881915</v>
      </c>
      <c r="U179" s="27">
        <f t="shared" si="56"/>
        <v>-2.5619802868551944</v>
      </c>
      <c r="V179" s="27">
        <f t="shared" si="57"/>
        <v>-1.8206857522441364</v>
      </c>
      <c r="W179" s="27">
        <f t="shared" si="58"/>
        <v>-3.7500916875615502</v>
      </c>
      <c r="X179" s="27">
        <f t="shared" si="59"/>
        <v>-2.0324189740301155</v>
      </c>
      <c r="Y179" s="27">
        <f t="shared" si="60"/>
        <v>-8.3530258452023247</v>
      </c>
      <c r="Z179" s="27">
        <f t="shared" si="61"/>
        <v>-2.2061861703413723</v>
      </c>
      <c r="AA179" s="27">
        <f t="shared" si="62"/>
        <v>-4.992341253305514</v>
      </c>
      <c r="AB179" s="27">
        <f t="shared" si="63"/>
        <v>-8.4682130091945194</v>
      </c>
      <c r="AC179" s="27">
        <f t="shared" si="64"/>
        <v>-5.5461535304526182</v>
      </c>
      <c r="AD179" s="27">
        <f t="shared" si="65"/>
        <v>-1.4482928994663606</v>
      </c>
      <c r="AE179" s="27">
        <f t="shared" si="66"/>
        <v>-1.1426722784621404</v>
      </c>
      <c r="AF179" s="27">
        <f t="shared" si="67"/>
        <v>-1.4485127985941018</v>
      </c>
      <c r="AG179" t="s">
        <v>515</v>
      </c>
      <c r="AH179">
        <f t="shared" si="68"/>
        <v>1.9607843137254906</v>
      </c>
      <c r="AI179">
        <f t="shared" si="69"/>
        <v>0.65359477124183007</v>
      </c>
      <c r="AJ179">
        <v>2.0577128889994576</v>
      </c>
      <c r="AK179">
        <v>0.8581329269639385</v>
      </c>
      <c r="AL179">
        <v>22.100118282763546</v>
      </c>
      <c r="AM179">
        <f t="shared" si="70"/>
        <v>24.183006535947708</v>
      </c>
      <c r="AN179">
        <f t="shared" si="71"/>
        <v>22.875816993464056</v>
      </c>
      <c r="AO179">
        <f t="shared" si="72"/>
        <v>2.6143790849673207</v>
      </c>
      <c r="AP179">
        <v>11</v>
      </c>
      <c r="AQ179">
        <v>1</v>
      </c>
      <c r="AR179">
        <v>6</v>
      </c>
      <c r="AS179">
        <v>4</v>
      </c>
      <c r="AT179">
        <v>0</v>
      </c>
      <c r="AU179">
        <v>0</v>
      </c>
      <c r="AV179">
        <v>0</v>
      </c>
    </row>
    <row r="180" spans="1:48">
      <c r="A180">
        <v>179</v>
      </c>
      <c r="B180" t="s">
        <v>33</v>
      </c>
      <c r="C180" t="s">
        <v>229</v>
      </c>
      <c r="D180" t="s">
        <v>111</v>
      </c>
      <c r="E180" s="25" t="s">
        <v>357</v>
      </c>
      <c r="F180" s="25" t="s">
        <v>258</v>
      </c>
      <c r="G180" s="27">
        <v>0</v>
      </c>
      <c r="H180">
        <v>0.10303030303030307</v>
      </c>
      <c r="I180">
        <v>0.13864824165116491</v>
      </c>
      <c r="J180">
        <v>6.0606060606060615E-2</v>
      </c>
      <c r="K180">
        <v>0.18181818181818191</v>
      </c>
      <c r="L180">
        <v>6.0606060606060623E-3</v>
      </c>
      <c r="M180">
        <v>9.6969696969696983E-2</v>
      </c>
      <c r="N180">
        <v>6.0606060606060623E-3</v>
      </c>
      <c r="O180">
        <v>0</v>
      </c>
      <c r="P180">
        <v>0</v>
      </c>
      <c r="Q180">
        <v>0.16969696969696973</v>
      </c>
      <c r="R180">
        <f t="shared" si="53"/>
        <v>0.29090909090909101</v>
      </c>
      <c r="S180">
        <f t="shared" si="54"/>
        <v>0.16969696969696973</v>
      </c>
      <c r="T180" s="27">
        <f t="shared" si="55"/>
        <v>-5.5172520730881915</v>
      </c>
      <c r="U180" s="27">
        <f t="shared" si="56"/>
        <v>-2.2212987195748704</v>
      </c>
      <c r="V180" s="27">
        <f t="shared" si="57"/>
        <v>-1.8884667298409632</v>
      </c>
      <c r="W180" s="27">
        <f t="shared" si="58"/>
        <v>-2.7382466823263116</v>
      </c>
      <c r="X180" s="27">
        <f t="shared" si="59"/>
        <v>-1.7030009633656265</v>
      </c>
      <c r="Y180" s="27">
        <f t="shared" si="60"/>
        <v>-5.0675668048739793</v>
      </c>
      <c r="Z180" s="27">
        <f t="shared" si="61"/>
        <v>-2.2782055126988081</v>
      </c>
      <c r="AA180" s="27">
        <f t="shared" si="62"/>
        <v>-5.0649405388178188</v>
      </c>
      <c r="AB180" s="27">
        <f t="shared" si="63"/>
        <v>-8.4682130091945194</v>
      </c>
      <c r="AC180" s="27">
        <f t="shared" si="64"/>
        <v>-5.5461535304526182</v>
      </c>
      <c r="AD180" s="27">
        <f t="shared" si="65"/>
        <v>-1.7402844546043439</v>
      </c>
      <c r="AE180" s="27">
        <f t="shared" si="66"/>
        <v>-0.89097292388986471</v>
      </c>
      <c r="AF180" s="27">
        <f t="shared" si="67"/>
        <v>-1.7405582220648144</v>
      </c>
      <c r="AG180" t="s">
        <v>515</v>
      </c>
      <c r="AH180">
        <f t="shared" si="68"/>
        <v>6.0606060606060614</v>
      </c>
      <c r="AI180">
        <f t="shared" si="69"/>
        <v>0.60606060606060619</v>
      </c>
      <c r="AJ180">
        <v>2.1452567637079327</v>
      </c>
      <c r="AK180">
        <v>0.83637392585054282</v>
      </c>
      <c r="AL180">
        <v>24.167854468146796</v>
      </c>
      <c r="AM180">
        <f t="shared" si="70"/>
        <v>29.090909090909101</v>
      </c>
      <c r="AN180">
        <f t="shared" si="71"/>
        <v>16.969696969696972</v>
      </c>
      <c r="AO180">
        <f t="shared" si="72"/>
        <v>6.6666666666666679</v>
      </c>
      <c r="AP180">
        <v>13</v>
      </c>
      <c r="AQ180">
        <v>2</v>
      </c>
      <c r="AR180">
        <v>6</v>
      </c>
      <c r="AS180">
        <v>4</v>
      </c>
      <c r="AT180">
        <v>1</v>
      </c>
      <c r="AU180">
        <v>0</v>
      </c>
      <c r="AV180">
        <v>0</v>
      </c>
    </row>
    <row r="181" spans="1:48">
      <c r="A181">
        <v>180</v>
      </c>
      <c r="B181" t="s">
        <v>34</v>
      </c>
      <c r="C181" t="s">
        <v>229</v>
      </c>
      <c r="D181" t="s">
        <v>111</v>
      </c>
      <c r="E181" s="25" t="s">
        <v>357</v>
      </c>
      <c r="F181" s="25" t="s">
        <v>258</v>
      </c>
      <c r="G181" s="27">
        <v>1.0979961570134505E-2</v>
      </c>
      <c r="H181">
        <v>2.2234422179522373E-2</v>
      </c>
      <c r="I181">
        <v>0.48843321740374973</v>
      </c>
      <c r="J181">
        <v>2.744990392533626E-2</v>
      </c>
      <c r="K181">
        <v>0.18116936590721933</v>
      </c>
      <c r="L181">
        <v>0</v>
      </c>
      <c r="M181">
        <v>7.6859730990941524E-2</v>
      </c>
      <c r="N181">
        <v>0</v>
      </c>
      <c r="O181">
        <v>9.332967334614331E-2</v>
      </c>
      <c r="P181">
        <v>0</v>
      </c>
      <c r="Q181">
        <v>0.10485863299478451</v>
      </c>
      <c r="R181">
        <f t="shared" si="53"/>
        <v>0.35135877024430417</v>
      </c>
      <c r="S181">
        <f t="shared" si="54"/>
        <v>0.10485863299478451</v>
      </c>
      <c r="T181" s="27">
        <f t="shared" si="55"/>
        <v>-4.1969591146924969</v>
      </c>
      <c r="U181" s="27">
        <f t="shared" si="56"/>
        <v>-3.6036136258103539</v>
      </c>
      <c r="V181" s="27">
        <f t="shared" si="57"/>
        <v>-0.67420975712449227</v>
      </c>
      <c r="W181" s="27">
        <f t="shared" si="58"/>
        <v>-3.4612966170428554</v>
      </c>
      <c r="X181" s="27">
        <f t="shared" si="59"/>
        <v>-1.7065709693288198</v>
      </c>
      <c r="Y181" s="27">
        <f t="shared" si="60"/>
        <v>-8.3530258452023247</v>
      </c>
      <c r="Z181" s="27">
        <f t="shared" si="61"/>
        <v>-2.4981277942365985</v>
      </c>
      <c r="AA181" s="27">
        <f t="shared" si="62"/>
        <v>-8.2855133090797413</v>
      </c>
      <c r="AB181" s="27">
        <f t="shared" si="63"/>
        <v>-2.3691381318820741</v>
      </c>
      <c r="AC181" s="27">
        <f t="shared" si="64"/>
        <v>-5.5461535304526182</v>
      </c>
      <c r="AD181" s="27">
        <f t="shared" si="65"/>
        <v>-2.2053114998375034</v>
      </c>
      <c r="AE181" s="27">
        <f t="shared" si="66"/>
        <v>-0.61307192027324475</v>
      </c>
      <c r="AF181" s="27">
        <f t="shared" si="67"/>
        <v>-2.2057161462793782</v>
      </c>
      <c r="AG181" t="s">
        <v>515</v>
      </c>
      <c r="AH181">
        <f t="shared" si="68"/>
        <v>2.7449903925336261</v>
      </c>
      <c r="AI181">
        <f t="shared" si="69"/>
        <v>0</v>
      </c>
      <c r="AJ181">
        <v>1.849127090470994</v>
      </c>
      <c r="AK181">
        <v>0.8030656917293677</v>
      </c>
      <c r="AL181">
        <v>52.16476011534067</v>
      </c>
      <c r="AM181">
        <f t="shared" si="70"/>
        <v>35.135877024430414</v>
      </c>
      <c r="AN181">
        <f t="shared" si="71"/>
        <v>10.485863299478451</v>
      </c>
      <c r="AO181">
        <f t="shared" si="72"/>
        <v>2.7449903925336261</v>
      </c>
      <c r="AP181">
        <v>10</v>
      </c>
      <c r="AQ181">
        <v>1</v>
      </c>
      <c r="AR181">
        <v>5</v>
      </c>
      <c r="AS181">
        <v>4</v>
      </c>
      <c r="AT181">
        <v>0</v>
      </c>
      <c r="AU181">
        <v>1</v>
      </c>
      <c r="AV181">
        <v>11.1</v>
      </c>
    </row>
    <row r="182" spans="1:48">
      <c r="A182">
        <v>181</v>
      </c>
      <c r="B182" t="s">
        <v>35</v>
      </c>
      <c r="C182" t="s">
        <v>229</v>
      </c>
      <c r="D182" t="s">
        <v>230</v>
      </c>
      <c r="E182" s="25" t="s">
        <v>479</v>
      </c>
      <c r="F182" s="25" t="s">
        <v>478</v>
      </c>
      <c r="G182" s="27">
        <v>1.1753183153770816E-2</v>
      </c>
      <c r="H182">
        <v>9.8334965719882469E-2</v>
      </c>
      <c r="I182">
        <v>0.1502708338810049</v>
      </c>
      <c r="J182">
        <v>7.8354554358472089E-3</v>
      </c>
      <c r="K182">
        <v>0.2311459353574927</v>
      </c>
      <c r="L182">
        <v>0</v>
      </c>
      <c r="M182">
        <v>9.7943192948090133E-2</v>
      </c>
      <c r="N182">
        <v>6.6993143976493641E-2</v>
      </c>
      <c r="O182">
        <v>8.6190009794319303E-2</v>
      </c>
      <c r="P182">
        <v>3.9177277179236044E-3</v>
      </c>
      <c r="Q182">
        <v>0.23134182174338885</v>
      </c>
      <c r="R182">
        <f t="shared" si="53"/>
        <v>0.48227228207639578</v>
      </c>
      <c r="S182">
        <f t="shared" si="54"/>
        <v>0.23525954946131244</v>
      </c>
      <c r="T182" s="27">
        <f t="shared" si="55"/>
        <v>-4.146629990277189</v>
      </c>
      <c r="U182" s="27">
        <f t="shared" si="56"/>
        <v>-2.2658227221022291</v>
      </c>
      <c r="V182" s="27">
        <f t="shared" si="57"/>
        <v>-1.813409595233537</v>
      </c>
      <c r="W182" s="27">
        <f t="shared" si="58"/>
        <v>-4.4484216659400477</v>
      </c>
      <c r="X182" s="27">
        <f t="shared" si="59"/>
        <v>-1.4632433819305342</v>
      </c>
      <c r="Y182" s="27">
        <f t="shared" si="60"/>
        <v>-8.3530258452023247</v>
      </c>
      <c r="Z182" s="27">
        <f t="shared" si="61"/>
        <v>-2.2686928182039812</v>
      </c>
      <c r="AA182" s="27">
        <f t="shared" si="62"/>
        <v>-2.6991392161780499</v>
      </c>
      <c r="AB182" s="27">
        <f t="shared" si="63"/>
        <v>-2.4485378149172496</v>
      </c>
      <c r="AC182" s="27">
        <f t="shared" si="64"/>
        <v>-4.84909627648483</v>
      </c>
      <c r="AD182" s="27">
        <f t="shared" si="65"/>
        <v>-1.4372699381333349</v>
      </c>
      <c r="AE182" s="27">
        <f t="shared" si="66"/>
        <v>-7.0940607859889912E-2</v>
      </c>
      <c r="AF182" s="27">
        <f t="shared" si="67"/>
        <v>-1.4209983000754045</v>
      </c>
      <c r="AG182">
        <v>0.26666666666666666</v>
      </c>
      <c r="AH182">
        <f t="shared" si="68"/>
        <v>0.78354554358472084</v>
      </c>
      <c r="AI182">
        <f t="shared" si="69"/>
        <v>6.6993143976493643</v>
      </c>
      <c r="AJ182">
        <v>2.5292289687117591</v>
      </c>
      <c r="AK182">
        <v>0.91222652260829051</v>
      </c>
      <c r="AL182">
        <v>26.035898275465811</v>
      </c>
      <c r="AM182">
        <f t="shared" si="70"/>
        <v>48.227228207639577</v>
      </c>
      <c r="AN182">
        <f t="shared" si="71"/>
        <v>23.525954946131243</v>
      </c>
      <c r="AO182">
        <f t="shared" si="72"/>
        <v>7.4828599412340848</v>
      </c>
      <c r="AP182">
        <v>16</v>
      </c>
      <c r="AQ182">
        <v>1</v>
      </c>
      <c r="AR182">
        <v>9</v>
      </c>
      <c r="AS182">
        <v>5</v>
      </c>
      <c r="AT182">
        <v>1</v>
      </c>
      <c r="AU182">
        <v>0</v>
      </c>
      <c r="AV182">
        <v>0</v>
      </c>
    </row>
    <row r="183" spans="1:48">
      <c r="A183">
        <v>182</v>
      </c>
      <c r="B183" t="s">
        <v>36</v>
      </c>
      <c r="C183" t="s">
        <v>229</v>
      </c>
      <c r="D183" t="s">
        <v>230</v>
      </c>
      <c r="E183" s="25" t="s">
        <v>479</v>
      </c>
      <c r="F183" s="25" t="s">
        <v>478</v>
      </c>
      <c r="G183" s="27">
        <v>0</v>
      </c>
      <c r="H183">
        <v>0.12939597315436241</v>
      </c>
      <c r="I183">
        <v>0.19860349892185838</v>
      </c>
      <c r="J183">
        <v>1.0738255033557048E-2</v>
      </c>
      <c r="K183">
        <v>0.24697986577181208</v>
      </c>
      <c r="L183">
        <v>0</v>
      </c>
      <c r="M183">
        <v>8.5906040268456371E-2</v>
      </c>
      <c r="N183">
        <v>9.1812080536912768E-2</v>
      </c>
      <c r="O183">
        <v>1.6107382550335569E-2</v>
      </c>
      <c r="P183">
        <v>5.3691275167785241E-3</v>
      </c>
      <c r="Q183">
        <v>0.21503355704697991</v>
      </c>
      <c r="R183">
        <f t="shared" si="53"/>
        <v>0.44080536912751678</v>
      </c>
      <c r="S183">
        <f t="shared" si="54"/>
        <v>0.22040268456375844</v>
      </c>
      <c r="T183" s="27">
        <f t="shared" si="55"/>
        <v>-5.5172520730881915</v>
      </c>
      <c r="U183" s="27">
        <f t="shared" si="56"/>
        <v>-2.0024984503938548</v>
      </c>
      <c r="V183" s="27">
        <f t="shared" si="57"/>
        <v>-1.5502599634617245</v>
      </c>
      <c r="W183" s="27">
        <f t="shared" si="58"/>
        <v>-4.2259737018161312</v>
      </c>
      <c r="X183" s="27">
        <f t="shared" si="59"/>
        <v>-1.3970507803215264</v>
      </c>
      <c r="Y183" s="27">
        <f t="shared" si="60"/>
        <v>-8.3530258452023247</v>
      </c>
      <c r="Z183" s="27">
        <f t="shared" si="61"/>
        <v>-2.3931875274730636</v>
      </c>
      <c r="AA183" s="27">
        <f t="shared" si="62"/>
        <v>-2.3849921034294645</v>
      </c>
      <c r="AB183" s="27">
        <f t="shared" si="63"/>
        <v>-4.1153112161591956</v>
      </c>
      <c r="AC183" s="27">
        <f t="shared" si="64"/>
        <v>-4.6785423086074323</v>
      </c>
      <c r="AD183" s="27">
        <f t="shared" si="65"/>
        <v>-1.5089661352140451</v>
      </c>
      <c r="AE183" s="27">
        <f t="shared" si="66"/>
        <v>-0.23789415124859847</v>
      </c>
      <c r="AF183" s="27">
        <f t="shared" si="67"/>
        <v>-1.485017910900164</v>
      </c>
      <c r="AG183">
        <v>0.26666666666666666</v>
      </c>
      <c r="AH183">
        <f t="shared" si="68"/>
        <v>1.0738255033557049</v>
      </c>
      <c r="AI183">
        <f t="shared" si="69"/>
        <v>9.181208053691277</v>
      </c>
      <c r="AJ183">
        <v>2.2470034450638146</v>
      </c>
      <c r="AK183">
        <v>0.90426070744167286</v>
      </c>
      <c r="AL183">
        <v>32.799947207622075</v>
      </c>
      <c r="AM183">
        <f t="shared" si="70"/>
        <v>44.080536912751676</v>
      </c>
      <c r="AN183">
        <f t="shared" si="71"/>
        <v>22.040268456375845</v>
      </c>
      <c r="AO183">
        <f t="shared" si="72"/>
        <v>10.255033557046982</v>
      </c>
      <c r="AP183">
        <v>12</v>
      </c>
      <c r="AQ183">
        <v>1</v>
      </c>
      <c r="AR183">
        <v>6</v>
      </c>
      <c r="AS183">
        <v>4</v>
      </c>
      <c r="AT183">
        <v>1</v>
      </c>
      <c r="AU183">
        <v>2</v>
      </c>
      <c r="AV183">
        <v>0</v>
      </c>
    </row>
    <row r="184" spans="1:48">
      <c r="A184">
        <v>183</v>
      </c>
      <c r="B184" t="s">
        <v>37</v>
      </c>
      <c r="C184" t="s">
        <v>229</v>
      </c>
      <c r="D184" t="s">
        <v>230</v>
      </c>
      <c r="E184" s="25" t="s">
        <v>479</v>
      </c>
      <c r="F184" s="25" t="s">
        <v>478</v>
      </c>
      <c r="G184" s="27">
        <v>0</v>
      </c>
      <c r="H184">
        <v>8.5901826484018284E-2</v>
      </c>
      <c r="I184">
        <v>0.11376239690230644</v>
      </c>
      <c r="J184">
        <v>1.7123287671232879E-2</v>
      </c>
      <c r="K184">
        <v>0.39954337899543385</v>
      </c>
      <c r="L184">
        <v>0</v>
      </c>
      <c r="M184">
        <v>0</v>
      </c>
      <c r="N184">
        <v>9.7031963470319657E-2</v>
      </c>
      <c r="O184">
        <v>0.14269406392694065</v>
      </c>
      <c r="P184">
        <v>0</v>
      </c>
      <c r="Q184">
        <v>0.12642694063926943</v>
      </c>
      <c r="R184">
        <f t="shared" si="53"/>
        <v>0.63926940639269414</v>
      </c>
      <c r="S184">
        <f t="shared" si="54"/>
        <v>0.12642694063926943</v>
      </c>
      <c r="T184" s="27">
        <f t="shared" si="55"/>
        <v>-5.5172520730881915</v>
      </c>
      <c r="U184" s="27">
        <f t="shared" si="56"/>
        <v>-2.3942802962129264</v>
      </c>
      <c r="V184" s="27">
        <f t="shared" si="57"/>
        <v>-2.0709435044128703</v>
      </c>
      <c r="W184" s="27">
        <f t="shared" si="58"/>
        <v>-3.8622240860026755</v>
      </c>
      <c r="X184" s="27">
        <f t="shared" si="59"/>
        <v>-0.91634935750906732</v>
      </c>
      <c r="Y184" s="27">
        <f t="shared" si="60"/>
        <v>-8.3530258452023247</v>
      </c>
      <c r="Z184" s="27">
        <f t="shared" si="61"/>
        <v>-5.3047963326457452</v>
      </c>
      <c r="AA184" s="27">
        <f t="shared" si="62"/>
        <v>-2.3298412485361482</v>
      </c>
      <c r="AB184" s="27">
        <f t="shared" si="63"/>
        <v>-1.9453369262264504</v>
      </c>
      <c r="AC184" s="27">
        <f t="shared" si="64"/>
        <v>-5.5461535304526182</v>
      </c>
      <c r="AD184" s="27">
        <f t="shared" si="65"/>
        <v>-2.0255895744629981</v>
      </c>
      <c r="AE184" s="27">
        <f t="shared" si="66"/>
        <v>0.57219457014228314</v>
      </c>
      <c r="AF184" s="27">
        <f t="shared" si="67"/>
        <v>-2.0259359034238242</v>
      </c>
      <c r="AG184">
        <v>0.26666666666666666</v>
      </c>
      <c r="AH184">
        <f t="shared" si="68"/>
        <v>1.7123287671232879</v>
      </c>
      <c r="AI184">
        <f t="shared" si="69"/>
        <v>9.703196347031966</v>
      </c>
      <c r="AJ184">
        <v>1.3829470752508128</v>
      </c>
      <c r="AK184">
        <v>0.71069420955648765</v>
      </c>
      <c r="AL184">
        <v>19.966422338632473</v>
      </c>
      <c r="AM184">
        <f t="shared" si="70"/>
        <v>63.926940639269411</v>
      </c>
      <c r="AN184">
        <f t="shared" si="71"/>
        <v>12.642694063926943</v>
      </c>
      <c r="AO184">
        <f t="shared" si="72"/>
        <v>11.415525114155255</v>
      </c>
      <c r="AP184">
        <v>7</v>
      </c>
      <c r="AQ184">
        <v>1</v>
      </c>
      <c r="AR184">
        <v>3</v>
      </c>
      <c r="AS184">
        <v>3</v>
      </c>
      <c r="AT184">
        <v>0</v>
      </c>
      <c r="AU184">
        <v>2</v>
      </c>
      <c r="AV184">
        <v>0</v>
      </c>
    </row>
    <row r="185" spans="1:48">
      <c r="A185">
        <v>184</v>
      </c>
      <c r="B185" t="s">
        <v>466</v>
      </c>
      <c r="C185" t="s">
        <v>229</v>
      </c>
      <c r="D185" t="s">
        <v>230</v>
      </c>
      <c r="E185" s="25" t="s">
        <v>479</v>
      </c>
      <c r="F185" s="25" t="s">
        <v>478</v>
      </c>
      <c r="G185" s="27">
        <v>0</v>
      </c>
      <c r="H185">
        <v>8.2049669915121054E-2</v>
      </c>
      <c r="I185">
        <v>0.21908416326910474</v>
      </c>
      <c r="J185">
        <v>0</v>
      </c>
      <c r="K185">
        <v>0.15718327569946561</v>
      </c>
      <c r="L185">
        <v>0</v>
      </c>
      <c r="M185">
        <v>0.17604526878340149</v>
      </c>
      <c r="N185">
        <v>0.13832128261552976</v>
      </c>
      <c r="O185">
        <v>0</v>
      </c>
      <c r="P185">
        <v>0</v>
      </c>
      <c r="Q185">
        <v>0.19490726186733737</v>
      </c>
      <c r="R185">
        <f t="shared" si="53"/>
        <v>0.47154982709839688</v>
      </c>
      <c r="S185">
        <f t="shared" si="54"/>
        <v>0.19490726186733737</v>
      </c>
      <c r="T185" s="27">
        <f t="shared" si="55"/>
        <v>-5.5172520730881915</v>
      </c>
      <c r="U185" s="27">
        <f t="shared" si="56"/>
        <v>-2.4376732643512682</v>
      </c>
      <c r="V185" s="27">
        <f t="shared" si="57"/>
        <v>-1.4566099657154536</v>
      </c>
      <c r="W185" s="27">
        <f t="shared" si="58"/>
        <v>-5.5645204073226937</v>
      </c>
      <c r="X185" s="27">
        <f t="shared" si="59"/>
        <v>-1.8483811049174859</v>
      </c>
      <c r="Y185" s="27">
        <f t="shared" si="60"/>
        <v>-8.3530258452023247</v>
      </c>
      <c r="Z185" s="27">
        <f t="shared" si="61"/>
        <v>-1.7033751360308351</v>
      </c>
      <c r="AA185" s="27">
        <f t="shared" si="62"/>
        <v>-1.9760629853484937</v>
      </c>
      <c r="AB185" s="27">
        <f t="shared" si="63"/>
        <v>-8.4682130091945194</v>
      </c>
      <c r="AC185" s="27">
        <f t="shared" si="64"/>
        <v>-5.5461535304526182</v>
      </c>
      <c r="AD185" s="27">
        <f t="shared" si="65"/>
        <v>-1.6051447164419499</v>
      </c>
      <c r="AE185" s="27">
        <f t="shared" si="66"/>
        <v>-0.11392374631831358</v>
      </c>
      <c r="AF185" s="27">
        <f t="shared" si="67"/>
        <v>-1.6053912748550843</v>
      </c>
      <c r="AG185">
        <v>0.26666666666666666</v>
      </c>
      <c r="AH185">
        <f t="shared" si="68"/>
        <v>0</v>
      </c>
      <c r="AI185">
        <f t="shared" si="69"/>
        <v>13.832128261552976</v>
      </c>
      <c r="AJ185">
        <v>2.0018738887108927</v>
      </c>
      <c r="AK185">
        <v>0.91109207013233118</v>
      </c>
      <c r="AL185">
        <v>30.113383318422578</v>
      </c>
      <c r="AM185">
        <f t="shared" si="70"/>
        <v>47.154982709839686</v>
      </c>
      <c r="AN185">
        <f t="shared" si="71"/>
        <v>19.490726186733738</v>
      </c>
      <c r="AO185">
        <f t="shared" si="72"/>
        <v>13.832128261552976</v>
      </c>
      <c r="AP185">
        <v>9</v>
      </c>
      <c r="AQ185">
        <v>0</v>
      </c>
      <c r="AR185">
        <v>5</v>
      </c>
      <c r="AS185">
        <v>3</v>
      </c>
      <c r="AT185">
        <v>1</v>
      </c>
      <c r="AU185">
        <v>0</v>
      </c>
      <c r="AV185">
        <v>0</v>
      </c>
    </row>
    <row r="186" spans="1:48">
      <c r="A186">
        <v>185</v>
      </c>
      <c r="B186" t="s">
        <v>465</v>
      </c>
      <c r="C186" t="s">
        <v>229</v>
      </c>
      <c r="D186" t="s">
        <v>230</v>
      </c>
      <c r="E186" s="25" t="s">
        <v>479</v>
      </c>
      <c r="F186" s="25" t="s">
        <v>478</v>
      </c>
      <c r="G186" s="27">
        <v>1.1299435028248584E-2</v>
      </c>
      <c r="H186">
        <v>8.4745762711864375E-2</v>
      </c>
      <c r="I186">
        <v>0.16915671622743597</v>
      </c>
      <c r="J186">
        <v>3.9548022598870039E-2</v>
      </c>
      <c r="K186">
        <v>0.2259887005649717</v>
      </c>
      <c r="L186">
        <v>0</v>
      </c>
      <c r="M186">
        <v>1.1299435028248584E-2</v>
      </c>
      <c r="N186">
        <v>9.6045197740112984E-2</v>
      </c>
      <c r="O186">
        <v>0.24293785310734448</v>
      </c>
      <c r="P186">
        <v>0</v>
      </c>
      <c r="Q186">
        <v>9.0395480225988672E-2</v>
      </c>
      <c r="R186">
        <f t="shared" si="53"/>
        <v>0.57627118644067776</v>
      </c>
      <c r="S186">
        <f t="shared" si="54"/>
        <v>9.0395480225988672E-2</v>
      </c>
      <c r="T186" s="27">
        <f t="shared" si="55"/>
        <v>-4.1758566276997922</v>
      </c>
      <c r="U186" s="27">
        <f t="shared" si="56"/>
        <v>-2.4071065001788412</v>
      </c>
      <c r="V186" s="27">
        <f t="shared" si="57"/>
        <v>-1.7022623069828726</v>
      </c>
      <c r="W186" s="27">
        <f t="shared" si="58"/>
        <v>-3.1341538843428487</v>
      </c>
      <c r="X186" s="27">
        <f t="shared" si="59"/>
        <v>-1.485784250835017</v>
      </c>
      <c r="Y186" s="27">
        <f t="shared" si="60"/>
        <v>-8.3530258452023247</v>
      </c>
      <c r="Z186" s="27">
        <f t="shared" si="61"/>
        <v>-4.1151413134009376</v>
      </c>
      <c r="AA186" s="27">
        <f t="shared" si="62"/>
        <v>-2.340036485819196</v>
      </c>
      <c r="AB186" s="27">
        <f t="shared" si="63"/>
        <v>-1.4138083217247697</v>
      </c>
      <c r="AC186" s="27">
        <f t="shared" si="64"/>
        <v>-5.5461535304526182</v>
      </c>
      <c r="AD186" s="27">
        <f t="shared" si="65"/>
        <v>-2.346868317260328</v>
      </c>
      <c r="AE186" s="27">
        <f t="shared" si="66"/>
        <v>0.30748469974795972</v>
      </c>
      <c r="AF186" s="27">
        <f t="shared" si="67"/>
        <v>-2.3473271744571704</v>
      </c>
      <c r="AG186">
        <v>0.26666666666666666</v>
      </c>
      <c r="AH186">
        <f t="shared" si="68"/>
        <v>3.9548022598870038</v>
      </c>
      <c r="AI186">
        <f t="shared" si="69"/>
        <v>9.6045197740112975</v>
      </c>
      <c r="AJ186">
        <v>1.8177901753259083</v>
      </c>
      <c r="AK186">
        <v>0.75807738392366353</v>
      </c>
      <c r="AL186">
        <v>26.520191396754889</v>
      </c>
      <c r="AM186">
        <f t="shared" si="70"/>
        <v>57.627118644067778</v>
      </c>
      <c r="AN186">
        <f t="shared" si="71"/>
        <v>9.0395480225988667</v>
      </c>
      <c r="AO186">
        <f t="shared" si="72"/>
        <v>13.559322033898301</v>
      </c>
      <c r="AP186">
        <v>11</v>
      </c>
      <c r="AQ186">
        <v>1</v>
      </c>
      <c r="AR186">
        <v>6</v>
      </c>
      <c r="AS186">
        <v>3</v>
      </c>
      <c r="AT186">
        <v>1</v>
      </c>
      <c r="AU186">
        <v>3</v>
      </c>
      <c r="AV186">
        <v>0</v>
      </c>
    </row>
    <row r="187" spans="1:48">
      <c r="A187">
        <v>186</v>
      </c>
      <c r="B187" t="s">
        <v>262</v>
      </c>
      <c r="C187" t="s">
        <v>229</v>
      </c>
      <c r="D187" t="s">
        <v>230</v>
      </c>
      <c r="E187" s="25" t="s">
        <v>479</v>
      </c>
      <c r="F187" s="25" t="s">
        <v>478</v>
      </c>
      <c r="G187" s="27">
        <v>1.2982797792924376E-2</v>
      </c>
      <c r="H187">
        <v>0.16877637130801693</v>
      </c>
      <c r="I187">
        <v>0.14812568403999971</v>
      </c>
      <c r="J187">
        <v>1.9474196689386568E-2</v>
      </c>
      <c r="K187">
        <v>0.22719896137617659</v>
      </c>
      <c r="L187">
        <v>0</v>
      </c>
      <c r="M187">
        <v>1.9474196689386564E-2</v>
      </c>
      <c r="N187">
        <v>0.11067835118468032</v>
      </c>
      <c r="O187">
        <v>7.1405387861084052E-2</v>
      </c>
      <c r="P187">
        <v>0</v>
      </c>
      <c r="Q187">
        <v>0.2207075624797144</v>
      </c>
      <c r="R187">
        <f t="shared" si="53"/>
        <v>0.42875689711132758</v>
      </c>
      <c r="S187">
        <f t="shared" si="54"/>
        <v>0.2207075624797144</v>
      </c>
      <c r="T187" s="27">
        <f t="shared" si="55"/>
        <v>-4.0714707841122504</v>
      </c>
      <c r="U187" s="27">
        <f t="shared" si="56"/>
        <v>-1.7450182468757618</v>
      </c>
      <c r="V187" s="27">
        <f t="shared" si="57"/>
        <v>-1.8268475743229384</v>
      </c>
      <c r="W187" s="27">
        <f t="shared" si="58"/>
        <v>-3.7558139024217745</v>
      </c>
      <c r="X187" s="27">
        <f t="shared" si="59"/>
        <v>-1.4804487336216952</v>
      </c>
      <c r="Y187" s="27">
        <f t="shared" si="60"/>
        <v>-8.3530258452023247</v>
      </c>
      <c r="Z187" s="27">
        <f t="shared" si="61"/>
        <v>-3.7074479745492619</v>
      </c>
      <c r="AA187" s="27">
        <f t="shared" si="62"/>
        <v>-2.1985686918970546</v>
      </c>
      <c r="AB187" s="27">
        <f t="shared" si="63"/>
        <v>-2.6362193052411822</v>
      </c>
      <c r="AC187" s="27">
        <f t="shared" si="64"/>
        <v>-5.5461535304526182</v>
      </c>
      <c r="AD187" s="27">
        <f t="shared" si="65"/>
        <v>-1.4834368748776052</v>
      </c>
      <c r="AE187" s="27">
        <f t="shared" si="66"/>
        <v>-0.28692478350987177</v>
      </c>
      <c r="AF187" s="27">
        <f t="shared" si="67"/>
        <v>-1.4836623160209415</v>
      </c>
      <c r="AG187">
        <v>0.26666666666666666</v>
      </c>
      <c r="AH187">
        <f t="shared" si="68"/>
        <v>1.9474196689386567</v>
      </c>
      <c r="AI187">
        <f t="shared" si="69"/>
        <v>11.067835118468032</v>
      </c>
      <c r="AJ187">
        <v>2.1665134590377142</v>
      </c>
      <c r="AK187">
        <v>0.82094217307267248</v>
      </c>
      <c r="AL187">
        <v>32.988485314094099</v>
      </c>
      <c r="AM187">
        <f t="shared" si="70"/>
        <v>42.875689711132758</v>
      </c>
      <c r="AN187">
        <f t="shared" si="71"/>
        <v>22.070756247971442</v>
      </c>
      <c r="AO187">
        <f t="shared" si="72"/>
        <v>13.01525478740669</v>
      </c>
      <c r="AP187">
        <v>14</v>
      </c>
      <c r="AQ187">
        <v>1</v>
      </c>
      <c r="AR187">
        <v>8</v>
      </c>
      <c r="AS187">
        <v>5</v>
      </c>
      <c r="AT187">
        <v>0</v>
      </c>
      <c r="AU187">
        <v>3</v>
      </c>
      <c r="AV187">
        <v>0</v>
      </c>
    </row>
    <row r="188" spans="1:48">
      <c r="A188">
        <v>187</v>
      </c>
      <c r="B188" t="s">
        <v>326</v>
      </c>
      <c r="C188" t="s">
        <v>229</v>
      </c>
      <c r="D188" t="s">
        <v>298</v>
      </c>
      <c r="E188" s="25" t="s">
        <v>479</v>
      </c>
      <c r="F188" s="25" t="s">
        <v>478</v>
      </c>
      <c r="G188" s="27">
        <v>6.0587700696758569E-3</v>
      </c>
      <c r="H188">
        <v>9.6940321114813724E-2</v>
      </c>
      <c r="I188">
        <v>0.34460603221967934</v>
      </c>
      <c r="J188">
        <v>0</v>
      </c>
      <c r="K188">
        <v>8.4822780975461975E-2</v>
      </c>
      <c r="L188">
        <v>0</v>
      </c>
      <c r="M188">
        <v>0.1514692517418964</v>
      </c>
      <c r="N188">
        <v>0.10936079975764923</v>
      </c>
      <c r="O188">
        <v>0</v>
      </c>
      <c r="P188">
        <v>0</v>
      </c>
      <c r="Q188">
        <v>0.21205695243865499</v>
      </c>
      <c r="R188">
        <f t="shared" si="53"/>
        <v>0.34565283247500761</v>
      </c>
      <c r="S188">
        <f t="shared" si="54"/>
        <v>0.21205695243865499</v>
      </c>
      <c r="T188" s="27">
        <f t="shared" si="55"/>
        <v>-4.5952171200586056</v>
      </c>
      <c r="U188" s="27">
        <f t="shared" si="56"/>
        <v>-2.2794381381171975</v>
      </c>
      <c r="V188" s="27">
        <f t="shared" si="57"/>
        <v>-1.0183996391029495</v>
      </c>
      <c r="W188" s="27">
        <f t="shared" si="58"/>
        <v>-5.5645204073226937</v>
      </c>
      <c r="X188" s="27">
        <f t="shared" si="59"/>
        <v>-2.4638456230018817</v>
      </c>
      <c r="Y188" s="27">
        <f t="shared" si="60"/>
        <v>-8.3530258452023247</v>
      </c>
      <c r="Z188" s="27">
        <f t="shared" si="61"/>
        <v>-1.8494825549112273</v>
      </c>
      <c r="AA188" s="27">
        <f t="shared" si="62"/>
        <v>-2.2105174859883032</v>
      </c>
      <c r="AB188" s="27">
        <f t="shared" si="63"/>
        <v>-8.4682130091945194</v>
      </c>
      <c r="AC188" s="27">
        <f t="shared" si="64"/>
        <v>-5.5461535304526182</v>
      </c>
      <c r="AD188" s="27">
        <f t="shared" si="65"/>
        <v>-1.5226229869982066</v>
      </c>
      <c r="AE188" s="27">
        <f t="shared" si="66"/>
        <v>-0.63820315081613477</v>
      </c>
      <c r="AF188" s="27">
        <f t="shared" si="67"/>
        <v>-1.5228548956359527</v>
      </c>
      <c r="AG188">
        <v>1.1333333333333333</v>
      </c>
      <c r="AH188">
        <f t="shared" si="68"/>
        <v>0</v>
      </c>
      <c r="AI188">
        <f t="shared" si="69"/>
        <v>10.936079975764923</v>
      </c>
      <c r="AJ188">
        <v>1.9513407213785312</v>
      </c>
      <c r="AK188">
        <v>0.81377228752000275</v>
      </c>
      <c r="AL188">
        <v>44.760512340416895</v>
      </c>
      <c r="AM188">
        <f t="shared" si="70"/>
        <v>34.565283247500759</v>
      </c>
      <c r="AN188">
        <f t="shared" si="71"/>
        <v>21.205695243865499</v>
      </c>
      <c r="AO188">
        <f t="shared" si="72"/>
        <v>10.936079975764923</v>
      </c>
      <c r="AP188">
        <v>11</v>
      </c>
      <c r="AQ188">
        <v>0</v>
      </c>
      <c r="AR188">
        <v>6</v>
      </c>
      <c r="AS188">
        <v>5</v>
      </c>
      <c r="AT188">
        <v>0</v>
      </c>
      <c r="AU188">
        <v>2</v>
      </c>
      <c r="AV188">
        <v>11.1</v>
      </c>
    </row>
    <row r="189" spans="1:48">
      <c r="A189">
        <v>188</v>
      </c>
      <c r="B189" t="s">
        <v>327</v>
      </c>
      <c r="C189" t="s">
        <v>229</v>
      </c>
      <c r="D189" t="s">
        <v>298</v>
      </c>
      <c r="E189" s="25" t="s">
        <v>479</v>
      </c>
      <c r="F189" s="25" t="s">
        <v>478</v>
      </c>
      <c r="G189" s="27">
        <v>3.8216560509554139E-2</v>
      </c>
      <c r="H189">
        <v>0.1464968152866242</v>
      </c>
      <c r="I189">
        <v>0.17092000385923284</v>
      </c>
      <c r="J189">
        <v>6.369426751592357E-3</v>
      </c>
      <c r="K189">
        <v>6.369426751592357E-3</v>
      </c>
      <c r="L189">
        <v>0</v>
      </c>
      <c r="M189">
        <v>0.18471337579617836</v>
      </c>
      <c r="N189">
        <v>0.1401273885350319</v>
      </c>
      <c r="O189">
        <v>0</v>
      </c>
      <c r="P189">
        <v>0</v>
      </c>
      <c r="Q189">
        <v>0.31210191082802546</v>
      </c>
      <c r="R189">
        <f t="shared" si="53"/>
        <v>0.33121019108280259</v>
      </c>
      <c r="S189">
        <f t="shared" si="54"/>
        <v>0.31210191082802546</v>
      </c>
      <c r="T189" s="27">
        <f t="shared" si="55"/>
        <v>-3.1607867530865708</v>
      </c>
      <c r="U189" s="27">
        <f t="shared" si="56"/>
        <v>-1.8824940552790437</v>
      </c>
      <c r="V189" s="27">
        <f t="shared" si="57"/>
        <v>-1.6924852461711282</v>
      </c>
      <c r="W189" s="27">
        <f t="shared" si="58"/>
        <v>-4.5828892554021294</v>
      </c>
      <c r="X189" s="27">
        <f t="shared" si="59"/>
        <v>-5.0159635243726344</v>
      </c>
      <c r="Y189" s="27">
        <f t="shared" si="60"/>
        <v>-8.3530258452023247</v>
      </c>
      <c r="Z189" s="27">
        <f t="shared" si="61"/>
        <v>-1.65653092312228</v>
      </c>
      <c r="AA189" s="27">
        <f t="shared" si="62"/>
        <v>-1.9631130053592367</v>
      </c>
      <c r="AB189" s="27">
        <f t="shared" si="63"/>
        <v>-8.4682130091945194</v>
      </c>
      <c r="AC189" s="27">
        <f t="shared" si="64"/>
        <v>-5.5461535304526182</v>
      </c>
      <c r="AD189" s="27">
        <f t="shared" si="65"/>
        <v>-1.1423688877667553</v>
      </c>
      <c r="AE189" s="27">
        <f t="shared" si="66"/>
        <v>-0.70271663157609587</v>
      </c>
      <c r="AF189" s="27">
        <f t="shared" si="67"/>
        <v>-1.1425501760055374</v>
      </c>
      <c r="AG189">
        <v>1.1333333333333333</v>
      </c>
      <c r="AH189">
        <f t="shared" si="68"/>
        <v>0.63694267515923575</v>
      </c>
      <c r="AI189">
        <f t="shared" si="69"/>
        <v>14.01273885350319</v>
      </c>
      <c r="AJ189">
        <v>2.0347598137153664</v>
      </c>
      <c r="AK189">
        <v>0.88368495909507216</v>
      </c>
      <c r="AL189">
        <v>35.563337965541116</v>
      </c>
      <c r="AM189">
        <f t="shared" si="70"/>
        <v>33.121019108280258</v>
      </c>
      <c r="AN189">
        <f t="shared" si="71"/>
        <v>31.210191082802545</v>
      </c>
      <c r="AO189">
        <f t="shared" si="72"/>
        <v>14.649681528662427</v>
      </c>
      <c r="AP189">
        <v>10</v>
      </c>
      <c r="AQ189">
        <v>1</v>
      </c>
      <c r="AR189">
        <v>4</v>
      </c>
      <c r="AS189">
        <v>5</v>
      </c>
      <c r="AT189">
        <v>0</v>
      </c>
      <c r="AU189">
        <v>3</v>
      </c>
      <c r="AV189">
        <v>22.2</v>
      </c>
    </row>
    <row r="190" spans="1:48">
      <c r="A190">
        <v>189</v>
      </c>
      <c r="B190" t="s">
        <v>328</v>
      </c>
      <c r="C190" t="s">
        <v>229</v>
      </c>
      <c r="D190" t="s">
        <v>298</v>
      </c>
      <c r="E190" s="25" t="s">
        <v>479</v>
      </c>
      <c r="F190" s="25" t="s">
        <v>478</v>
      </c>
      <c r="G190" s="27">
        <v>1.423994304022784E-2</v>
      </c>
      <c r="H190">
        <v>0.1281594873620506</v>
      </c>
      <c r="I190">
        <v>0.22603402544136303</v>
      </c>
      <c r="J190">
        <v>7.1199715201139199E-3</v>
      </c>
      <c r="K190">
        <v>5.6959772160911352E-2</v>
      </c>
      <c r="L190">
        <v>0</v>
      </c>
      <c r="M190">
        <v>0.17799928800284806</v>
      </c>
      <c r="N190">
        <v>0.12103951584193665</v>
      </c>
      <c r="O190">
        <v>0</v>
      </c>
      <c r="P190">
        <v>0</v>
      </c>
      <c r="Q190">
        <v>0.27376290494838024</v>
      </c>
      <c r="R190">
        <f t="shared" si="53"/>
        <v>0.35599857600569607</v>
      </c>
      <c r="S190">
        <f t="shared" si="54"/>
        <v>0.27376290494838024</v>
      </c>
      <c r="T190" s="27">
        <f t="shared" si="55"/>
        <v>-4.0000565175036247</v>
      </c>
      <c r="U190" s="27">
        <f t="shared" si="56"/>
        <v>-2.0117590357170454</v>
      </c>
      <c r="V190" s="27">
        <f t="shared" si="57"/>
        <v>-1.4267073446780396</v>
      </c>
      <c r="W190" s="27">
        <f t="shared" si="58"/>
        <v>-4.5117929339284162</v>
      </c>
      <c r="X190" s="27">
        <f t="shared" si="59"/>
        <v>-2.8605787362542543</v>
      </c>
      <c r="Y190" s="27">
        <f t="shared" si="60"/>
        <v>-8.3530258452023247</v>
      </c>
      <c r="Z190" s="27">
        <f t="shared" si="61"/>
        <v>-1.6926226312724972</v>
      </c>
      <c r="AA190" s="27">
        <f t="shared" si="62"/>
        <v>-2.109271082457981</v>
      </c>
      <c r="AB190" s="27">
        <f t="shared" si="63"/>
        <v>-8.4682130091945194</v>
      </c>
      <c r="AC190" s="27">
        <f t="shared" si="64"/>
        <v>-5.5461535304526182</v>
      </c>
      <c r="AD190" s="27">
        <f t="shared" si="65"/>
        <v>-1.2716869492326208</v>
      </c>
      <c r="AE190" s="27">
        <f t="shared" si="66"/>
        <v>-0.59277420641315759</v>
      </c>
      <c r="AF190" s="27">
        <f t="shared" si="67"/>
        <v>-1.2718825175141226</v>
      </c>
      <c r="AG190">
        <v>1.1333333333333333</v>
      </c>
      <c r="AH190">
        <f t="shared" si="68"/>
        <v>0.71199715201139202</v>
      </c>
      <c r="AI190">
        <f t="shared" si="69"/>
        <v>12.103951584193664</v>
      </c>
      <c r="AJ190">
        <v>1.8486496860366419</v>
      </c>
      <c r="AK190">
        <v>0.84135673026096924</v>
      </c>
      <c r="AL190">
        <v>36.843345584364144</v>
      </c>
      <c r="AM190">
        <f t="shared" si="70"/>
        <v>35.599857600569607</v>
      </c>
      <c r="AN190">
        <f t="shared" si="71"/>
        <v>27.376290494838024</v>
      </c>
      <c r="AO190">
        <f t="shared" si="72"/>
        <v>12.815948736205057</v>
      </c>
      <c r="AP190">
        <v>9</v>
      </c>
      <c r="AQ190">
        <v>1</v>
      </c>
      <c r="AR190">
        <v>4</v>
      </c>
      <c r="AS190">
        <v>4</v>
      </c>
      <c r="AT190">
        <v>0</v>
      </c>
      <c r="AU190">
        <v>3</v>
      </c>
      <c r="AV190">
        <v>11.1</v>
      </c>
    </row>
    <row r="191" spans="1:48">
      <c r="A191">
        <v>190</v>
      </c>
      <c r="B191" t="s">
        <v>329</v>
      </c>
      <c r="C191" t="s">
        <v>229</v>
      </c>
      <c r="D191" t="s">
        <v>298</v>
      </c>
      <c r="E191" s="25" t="s">
        <v>479</v>
      </c>
      <c r="F191" s="25" t="s">
        <v>478</v>
      </c>
      <c r="G191" s="27">
        <v>6.0204695966285388E-3</v>
      </c>
      <c r="H191">
        <v>0.20469596628537032</v>
      </c>
      <c r="I191">
        <v>0.21001087460320184</v>
      </c>
      <c r="J191">
        <v>1.806140878988562E-2</v>
      </c>
      <c r="K191">
        <v>4.2143287176399764E-2</v>
      </c>
      <c r="L191">
        <v>0</v>
      </c>
      <c r="M191">
        <v>0.18061408789885619</v>
      </c>
      <c r="N191">
        <v>8.4286574352799543E-2</v>
      </c>
      <c r="O191">
        <v>1.2040939193257078E-2</v>
      </c>
      <c r="P191">
        <v>0</v>
      </c>
      <c r="Q191">
        <v>0.24142083082480442</v>
      </c>
      <c r="R191">
        <f t="shared" si="53"/>
        <v>0.31908488862131257</v>
      </c>
      <c r="S191">
        <f t="shared" si="54"/>
        <v>0.24142083082480442</v>
      </c>
      <c r="T191" s="27">
        <f t="shared" si="55"/>
        <v>-4.599031858034202</v>
      </c>
      <c r="U191" s="27">
        <f t="shared" si="56"/>
        <v>-1.556728374385544</v>
      </c>
      <c r="V191" s="27">
        <f t="shared" si="57"/>
        <v>-1.4970306166966807</v>
      </c>
      <c r="W191" s="27">
        <f t="shared" si="58"/>
        <v>-3.8183949165151181</v>
      </c>
      <c r="X191" s="27">
        <f t="shared" si="59"/>
        <v>-3.1602561408819012</v>
      </c>
      <c r="Y191" s="27">
        <f t="shared" si="60"/>
        <v>-8.3530258452023247</v>
      </c>
      <c r="Z191" s="27">
        <f t="shared" si="61"/>
        <v>-1.6784119654297973</v>
      </c>
      <c r="AA191" s="27">
        <f t="shared" si="62"/>
        <v>-2.4702712363003281</v>
      </c>
      <c r="AB191" s="27">
        <f t="shared" si="63"/>
        <v>-4.4019405299890728</v>
      </c>
      <c r="AC191" s="27">
        <f t="shared" si="64"/>
        <v>-5.5461535304526182</v>
      </c>
      <c r="AD191" s="27">
        <f t="shared" si="65"/>
        <v>-1.3953884658084654</v>
      </c>
      <c r="AE191" s="27">
        <f t="shared" si="66"/>
        <v>-0.75798046956995246</v>
      </c>
      <c r="AF191" s="27">
        <f t="shared" si="67"/>
        <v>-1.395600470587552</v>
      </c>
      <c r="AG191">
        <v>1.1333333333333333</v>
      </c>
      <c r="AH191">
        <f t="shared" si="68"/>
        <v>1.806140878988562</v>
      </c>
      <c r="AI191">
        <f t="shared" si="69"/>
        <v>8.4286574352799537</v>
      </c>
      <c r="AJ191">
        <v>1.9690801271839971</v>
      </c>
      <c r="AK191">
        <v>0.85516063366136319</v>
      </c>
      <c r="AL191">
        <v>42.072731048520069</v>
      </c>
      <c r="AM191">
        <f t="shared" si="70"/>
        <v>31.908488862131257</v>
      </c>
      <c r="AN191">
        <f t="shared" si="71"/>
        <v>24.142083082480443</v>
      </c>
      <c r="AO191">
        <f t="shared" si="72"/>
        <v>10.234798314268517</v>
      </c>
      <c r="AP191">
        <v>10</v>
      </c>
      <c r="AQ191">
        <v>1</v>
      </c>
      <c r="AR191">
        <v>5</v>
      </c>
      <c r="AS191">
        <v>4</v>
      </c>
      <c r="AT191">
        <v>0</v>
      </c>
      <c r="AU191">
        <v>3</v>
      </c>
      <c r="AV191">
        <v>22.2</v>
      </c>
    </row>
    <row r="192" spans="1:48">
      <c r="A192">
        <v>191</v>
      </c>
      <c r="B192" t="s">
        <v>330</v>
      </c>
      <c r="C192" t="s">
        <v>229</v>
      </c>
      <c r="D192" t="s">
        <v>298</v>
      </c>
      <c r="E192" s="25" t="s">
        <v>479</v>
      </c>
      <c r="F192" s="25" t="s">
        <v>478</v>
      </c>
      <c r="G192" s="27">
        <v>0</v>
      </c>
      <c r="H192">
        <v>9.3539900613855614E-2</v>
      </c>
      <c r="I192">
        <v>0.2157796846990066</v>
      </c>
      <c r="J192">
        <v>0</v>
      </c>
      <c r="K192">
        <v>4.67699503069278E-2</v>
      </c>
      <c r="L192">
        <v>0</v>
      </c>
      <c r="M192">
        <v>0.2163110201695411</v>
      </c>
      <c r="N192">
        <v>0.1227711195556855</v>
      </c>
      <c r="O192">
        <v>0</v>
      </c>
      <c r="P192">
        <v>0</v>
      </c>
      <c r="Q192">
        <v>0.31014323297281499</v>
      </c>
      <c r="R192">
        <f t="shared" si="53"/>
        <v>0.38585209003215437</v>
      </c>
      <c r="S192">
        <f t="shared" si="54"/>
        <v>0.31014323297281499</v>
      </c>
      <c r="T192" s="27">
        <f t="shared" si="55"/>
        <v>-5.5172520730881915</v>
      </c>
      <c r="U192" s="27">
        <f t="shared" si="56"/>
        <v>-2.3134325269387683</v>
      </c>
      <c r="V192" s="27">
        <f t="shared" si="57"/>
        <v>-1.4711444637264017</v>
      </c>
      <c r="W192" s="27">
        <f t="shared" si="58"/>
        <v>-5.5645204073226937</v>
      </c>
      <c r="X192" s="27">
        <f t="shared" si="59"/>
        <v>-3.0566962528300774</v>
      </c>
      <c r="Y192" s="27">
        <f t="shared" si="60"/>
        <v>-8.3530258452023247</v>
      </c>
      <c r="Z192" s="27">
        <f t="shared" si="61"/>
        <v>-1.5021936832651457</v>
      </c>
      <c r="AA192" s="27">
        <f t="shared" si="62"/>
        <v>-2.0950950944108842</v>
      </c>
      <c r="AB192" s="27">
        <f t="shared" si="63"/>
        <v>-8.4682130091945194</v>
      </c>
      <c r="AC192" s="27">
        <f t="shared" si="64"/>
        <v>-5.5461535304526182</v>
      </c>
      <c r="AD192" s="27">
        <f t="shared" si="65"/>
        <v>-1.1485885556995532</v>
      </c>
      <c r="AE192" s="27">
        <f t="shared" si="66"/>
        <v>-0.46478168526458369</v>
      </c>
      <c r="AF192" s="27">
        <f t="shared" si="67"/>
        <v>-1.1487704642865606</v>
      </c>
      <c r="AG192">
        <v>1.1333333333333333</v>
      </c>
      <c r="AH192">
        <f t="shared" si="68"/>
        <v>0</v>
      </c>
      <c r="AI192">
        <f t="shared" si="69"/>
        <v>12.27711195556855</v>
      </c>
      <c r="AJ192">
        <v>2.153358658337591</v>
      </c>
      <c r="AK192">
        <v>0.83953262159870234</v>
      </c>
      <c r="AL192">
        <v>30.93195853128622</v>
      </c>
      <c r="AM192">
        <f t="shared" si="70"/>
        <v>38.585209003215439</v>
      </c>
      <c r="AN192">
        <f t="shared" si="71"/>
        <v>31.0143232972815</v>
      </c>
      <c r="AO192">
        <f t="shared" si="72"/>
        <v>12.27711195556855</v>
      </c>
      <c r="AP192">
        <v>13</v>
      </c>
      <c r="AQ192">
        <v>0</v>
      </c>
      <c r="AR192">
        <v>7</v>
      </c>
      <c r="AS192">
        <v>6</v>
      </c>
      <c r="AT192">
        <v>0</v>
      </c>
      <c r="AU192">
        <v>3</v>
      </c>
      <c r="AV192">
        <v>0</v>
      </c>
    </row>
    <row r="193" spans="1:48">
      <c r="A193">
        <v>192</v>
      </c>
      <c r="B193" t="s">
        <v>72</v>
      </c>
      <c r="C193" t="s">
        <v>229</v>
      </c>
      <c r="D193" t="s">
        <v>298</v>
      </c>
      <c r="E193" s="25" t="s">
        <v>479</v>
      </c>
      <c r="F193" s="25" t="s">
        <v>478</v>
      </c>
      <c r="G193" s="27">
        <v>0</v>
      </c>
      <c r="H193">
        <v>0.15179272441769176</v>
      </c>
      <c r="I193">
        <v>0.21991841525318878</v>
      </c>
      <c r="J193">
        <v>4.1873855011777025E-2</v>
      </c>
      <c r="K193">
        <v>0.14655849254121969</v>
      </c>
      <c r="L193">
        <v>0</v>
      </c>
      <c r="M193">
        <v>3.1405391258832772E-2</v>
      </c>
      <c r="N193">
        <v>0.13085579691180321</v>
      </c>
      <c r="O193">
        <v>0.11515310128238686</v>
      </c>
      <c r="P193">
        <v>0</v>
      </c>
      <c r="Q193">
        <v>0.16252289976445961</v>
      </c>
      <c r="R193">
        <f t="shared" si="53"/>
        <v>0.42397278199424254</v>
      </c>
      <c r="S193">
        <f t="shared" si="54"/>
        <v>0.16252289976445961</v>
      </c>
      <c r="T193" s="27">
        <f t="shared" si="55"/>
        <v>-5.5172520730881915</v>
      </c>
      <c r="U193" s="27">
        <f t="shared" si="56"/>
        <v>-1.8480670803152208</v>
      </c>
      <c r="V193" s="27">
        <f t="shared" si="57"/>
        <v>-1.4529734014042868</v>
      </c>
      <c r="W193" s="27">
        <f t="shared" si="58"/>
        <v>-3.0818992566888106</v>
      </c>
      <c r="X193" s="27">
        <f t="shared" si="59"/>
        <v>-1.9182530670173457</v>
      </c>
      <c r="Y193" s="27">
        <f t="shared" si="60"/>
        <v>-8.3530258452023247</v>
      </c>
      <c r="Z193" s="27">
        <f t="shared" si="61"/>
        <v>-3.3095298310889509</v>
      </c>
      <c r="AA193" s="27">
        <f t="shared" si="62"/>
        <v>-2.0314449032523103</v>
      </c>
      <c r="AB193" s="27">
        <f t="shared" si="63"/>
        <v>-2.1594335185464026</v>
      </c>
      <c r="AC193" s="27">
        <f t="shared" si="64"/>
        <v>-5.5461535304526182</v>
      </c>
      <c r="AD193" s="27">
        <f t="shared" si="65"/>
        <v>-1.7823207399654359</v>
      </c>
      <c r="AE193" s="27">
        <f t="shared" si="66"/>
        <v>-0.30648565330003125</v>
      </c>
      <c r="AF193" s="27">
        <f t="shared" si="67"/>
        <v>-1.7826038442515293</v>
      </c>
      <c r="AG193">
        <v>1.1333333333333333</v>
      </c>
      <c r="AH193">
        <f t="shared" si="68"/>
        <v>4.1873855011777028</v>
      </c>
      <c r="AI193">
        <f t="shared" si="69"/>
        <v>13.085579691180321</v>
      </c>
      <c r="AJ193">
        <v>2.1580937702124205</v>
      </c>
      <c r="AK193">
        <v>0.86848082216550793</v>
      </c>
      <c r="AL193">
        <v>37.171113967088047</v>
      </c>
      <c r="AM193">
        <f t="shared" si="70"/>
        <v>42.397278199424257</v>
      </c>
      <c r="AN193">
        <f t="shared" si="71"/>
        <v>16.252289976445962</v>
      </c>
      <c r="AO193">
        <f t="shared" si="72"/>
        <v>17.272965192358022</v>
      </c>
      <c r="AP193">
        <v>12</v>
      </c>
      <c r="AQ193">
        <v>2</v>
      </c>
      <c r="AR193">
        <v>7</v>
      </c>
      <c r="AS193">
        <v>3</v>
      </c>
      <c r="AT193">
        <v>0</v>
      </c>
      <c r="AU193">
        <v>2</v>
      </c>
      <c r="AV193">
        <v>0</v>
      </c>
    </row>
    <row r="194" spans="1:48">
      <c r="A194">
        <v>193</v>
      </c>
      <c r="B194" t="s">
        <v>73</v>
      </c>
      <c r="C194" t="s">
        <v>229</v>
      </c>
      <c r="D194" t="s">
        <v>431</v>
      </c>
      <c r="E194" s="25" t="s">
        <v>479</v>
      </c>
      <c r="F194" s="25" t="s">
        <v>478</v>
      </c>
      <c r="G194" s="27">
        <v>0</v>
      </c>
      <c r="H194">
        <v>7.5057736720554283E-2</v>
      </c>
      <c r="I194">
        <v>0.26513015081205787</v>
      </c>
      <c r="J194">
        <v>0</v>
      </c>
      <c r="K194">
        <v>0.1616628175519631</v>
      </c>
      <c r="L194">
        <v>0</v>
      </c>
      <c r="M194">
        <v>6.3510392609699776E-2</v>
      </c>
      <c r="N194">
        <v>8.083140877598155E-2</v>
      </c>
      <c r="O194">
        <v>0.23672055427251734</v>
      </c>
      <c r="P194">
        <v>0</v>
      </c>
      <c r="Q194">
        <v>0.12240184757505776</v>
      </c>
      <c r="R194">
        <f t="shared" ref="R194:R217" si="73">SUM(K194:O194)</f>
        <v>0.54272517321016178</v>
      </c>
      <c r="S194">
        <f t="shared" ref="S194:S217" si="74">SUM(P194:Q194)</f>
        <v>0.12240184757505776</v>
      </c>
      <c r="T194" s="27">
        <f t="shared" ref="T194:T217" si="75">LN(G194+G$220/(1-G194+G$220))</f>
        <v>-5.5172520730881915</v>
      </c>
      <c r="U194" s="27">
        <f t="shared" ref="U194:U217" si="76">LN(H194+H$220/(1-H194+H$220))</f>
        <v>-2.5215872983711889</v>
      </c>
      <c r="V194" s="27">
        <f t="shared" ref="V194:V217" si="77">LN(I194+I$220/(1-I194+I$220))</f>
        <v>-1.2732104682977856</v>
      </c>
      <c r="W194" s="27">
        <f t="shared" ref="W194:W217" si="78">LN(J194+J$220/(1-J194+J$220))</f>
        <v>-5.5645204073226937</v>
      </c>
      <c r="X194" s="27">
        <f t="shared" ref="X194:X217" si="79">LN(K194+K$220/(1-K194+K$220))</f>
        <v>-1.8203249235655938</v>
      </c>
      <c r="Y194" s="27">
        <f t="shared" ref="Y194:Y217" si="80">LN(L194+L$220/(1-L194+L$220))</f>
        <v>-8.3530258452023247</v>
      </c>
      <c r="Z194" s="27">
        <f t="shared" ref="Z194:Z217" si="81">LN(M194+M$220/(1-M194+M$220))</f>
        <v>-2.6763594929160068</v>
      </c>
      <c r="AA194" s="27">
        <f t="shared" ref="AA194:AA217" si="82">LN(N194+N$220/(1-N194+N$220))</f>
        <v>-2.5120017986525767</v>
      </c>
      <c r="AB194" s="27">
        <f t="shared" ref="AB194:AB217" si="83">LN(O194+O$220/(1-O194+O$220))</f>
        <v>-1.4397132087885827</v>
      </c>
      <c r="AC194" s="27">
        <f t="shared" ref="AC194:AC217" si="84">LN(P194+P$220/(1-P194+P$220))</f>
        <v>-5.5461535304526182</v>
      </c>
      <c r="AD194" s="27">
        <f t="shared" ref="AD194:AD217" si="85">LN(Q194+Q$220/(1-Q194+Q$220))</f>
        <v>-2.0567731054562417</v>
      </c>
      <c r="AE194" s="27">
        <f t="shared" ref="AE194:AE217" si="86">LN(R194/(1-R194))</f>
        <v>0.17131848344962428</v>
      </c>
      <c r="AF194" s="27">
        <f t="shared" ref="AF194:AF217" si="87">LN(S194+S$220/(1-S194+S$220))</f>
        <v>-2.0571287850784268</v>
      </c>
      <c r="AG194">
        <v>0.46666666666666667</v>
      </c>
      <c r="AH194">
        <f t="shared" ref="AH194:AH217" si="88">J194*100</f>
        <v>0</v>
      </c>
      <c r="AI194">
        <f t="shared" ref="AI194:AI217" si="89">N194*100</f>
        <v>8.0831408775981544</v>
      </c>
      <c r="AJ194">
        <v>1.9115817324800148</v>
      </c>
      <c r="AK194">
        <v>0.79719150129904448</v>
      </c>
      <c r="AL194">
        <v>34.018788753261212</v>
      </c>
      <c r="AM194">
        <f t="shared" ref="AM194:AM217" si="90">R194*100</f>
        <v>54.272517321016181</v>
      </c>
      <c r="AN194">
        <f t="shared" ref="AN194:AN217" si="91">S194*100</f>
        <v>12.240184757505777</v>
      </c>
      <c r="AO194">
        <f t="shared" ref="AO194:AO217" si="92">SUM(AH194:AI194)</f>
        <v>8.0831408775981544</v>
      </c>
      <c r="AP194">
        <v>11</v>
      </c>
      <c r="AQ194">
        <v>0</v>
      </c>
      <c r="AR194">
        <v>6</v>
      </c>
      <c r="AS194">
        <v>5</v>
      </c>
      <c r="AT194">
        <v>0</v>
      </c>
      <c r="AU194">
        <v>2</v>
      </c>
      <c r="AV194">
        <v>0</v>
      </c>
    </row>
    <row r="195" spans="1:48">
      <c r="A195">
        <v>194</v>
      </c>
      <c r="B195" t="s">
        <v>74</v>
      </c>
      <c r="C195" t="s">
        <v>229</v>
      </c>
      <c r="D195" t="s">
        <v>431</v>
      </c>
      <c r="E195" s="25" t="s">
        <v>479</v>
      </c>
      <c r="F195" s="25" t="s">
        <v>478</v>
      </c>
      <c r="G195" s="27">
        <v>2.9585798816568049E-2</v>
      </c>
      <c r="H195">
        <v>5.3254437869822487E-2</v>
      </c>
      <c r="I195">
        <v>0.39584745269652977</v>
      </c>
      <c r="J195">
        <v>0</v>
      </c>
      <c r="K195">
        <v>0.26627218934911245</v>
      </c>
      <c r="L195">
        <v>0</v>
      </c>
      <c r="M195">
        <v>3.5502958579881658E-2</v>
      </c>
      <c r="N195">
        <v>5.9171597633136102E-3</v>
      </c>
      <c r="O195">
        <v>0.13609467455621307</v>
      </c>
      <c r="P195">
        <v>0</v>
      </c>
      <c r="Q195">
        <v>8.2840236686390539E-2</v>
      </c>
      <c r="R195">
        <f t="shared" si="73"/>
        <v>0.44378698224852076</v>
      </c>
      <c r="S195">
        <f t="shared" si="74"/>
        <v>8.2840236686390539E-2</v>
      </c>
      <c r="T195" s="27">
        <f t="shared" si="75"/>
        <v>-3.3895268959274034</v>
      </c>
      <c r="U195" s="27">
        <f t="shared" si="76"/>
        <v>-2.8403048605002539</v>
      </c>
      <c r="V195" s="27">
        <f t="shared" si="77"/>
        <v>-0.88238754947677889</v>
      </c>
      <c r="W195" s="27">
        <f t="shared" si="78"/>
        <v>-5.5645204073226937</v>
      </c>
      <c r="X195" s="27">
        <f t="shared" si="79"/>
        <v>-1.3219056914533389</v>
      </c>
      <c r="Y195" s="27">
        <f t="shared" si="80"/>
        <v>-8.3530258452023247</v>
      </c>
      <c r="Z195" s="27">
        <f t="shared" si="81"/>
        <v>-3.2026927970776078</v>
      </c>
      <c r="AA195" s="27">
        <f t="shared" si="82"/>
        <v>-5.0879262303427035</v>
      </c>
      <c r="AB195" s="27">
        <f t="shared" si="83"/>
        <v>-1.9926196867304031</v>
      </c>
      <c r="AC195" s="27">
        <f t="shared" si="84"/>
        <v>-5.5461535304526182</v>
      </c>
      <c r="AD195" s="27">
        <f t="shared" si="85"/>
        <v>-2.4296250939522226</v>
      </c>
      <c r="AE195" s="27">
        <f t="shared" si="86"/>
        <v>-0.22580666873369334</v>
      </c>
      <c r="AF195" s="27">
        <f t="shared" si="87"/>
        <v>-2.4301194857561814</v>
      </c>
      <c r="AG195">
        <v>0.46666666666666667</v>
      </c>
      <c r="AH195">
        <f t="shared" si="88"/>
        <v>0</v>
      </c>
      <c r="AI195">
        <f t="shared" si="89"/>
        <v>0.59171597633136097</v>
      </c>
      <c r="AJ195">
        <v>1.556242894350349</v>
      </c>
      <c r="AK195">
        <v>0.70827666429848635</v>
      </c>
      <c r="AL195">
        <v>47.868768938292035</v>
      </c>
      <c r="AM195">
        <f t="shared" si="90"/>
        <v>44.378698224852073</v>
      </c>
      <c r="AN195">
        <f t="shared" si="91"/>
        <v>8.2840236686390547</v>
      </c>
      <c r="AO195">
        <f t="shared" si="92"/>
        <v>0.59171597633136097</v>
      </c>
      <c r="AP195">
        <v>9</v>
      </c>
      <c r="AQ195">
        <v>0</v>
      </c>
      <c r="AR195">
        <v>6</v>
      </c>
      <c r="AS195">
        <v>3</v>
      </c>
      <c r="AT195">
        <v>0</v>
      </c>
      <c r="AU195">
        <v>2</v>
      </c>
      <c r="AV195">
        <v>11.1</v>
      </c>
    </row>
    <row r="196" spans="1:48">
      <c r="A196">
        <v>195</v>
      </c>
      <c r="B196" t="s">
        <v>349</v>
      </c>
      <c r="C196" t="s">
        <v>229</v>
      </c>
      <c r="D196" t="s">
        <v>431</v>
      </c>
      <c r="E196" s="25" t="s">
        <v>479</v>
      </c>
      <c r="F196" s="25" t="s">
        <v>478</v>
      </c>
      <c r="G196" s="27">
        <v>2.4235080278703428E-2</v>
      </c>
      <c r="H196">
        <v>0.12723417146319302</v>
      </c>
      <c r="I196">
        <v>0.17496047026875552</v>
      </c>
      <c r="J196">
        <v>1.8176310209027571E-2</v>
      </c>
      <c r="K196">
        <v>8.4822780975461975E-2</v>
      </c>
      <c r="L196">
        <v>0</v>
      </c>
      <c r="M196">
        <v>7.2705240836110269E-2</v>
      </c>
      <c r="N196">
        <v>5.4528930627082708E-2</v>
      </c>
      <c r="O196">
        <v>0.21205695243865499</v>
      </c>
      <c r="P196">
        <v>1.2117540139351714E-2</v>
      </c>
      <c r="Q196">
        <v>0.22447743108149049</v>
      </c>
      <c r="R196">
        <f t="shared" si="73"/>
        <v>0.42411390487730993</v>
      </c>
      <c r="S196">
        <f t="shared" si="74"/>
        <v>0.23659497122084219</v>
      </c>
      <c r="T196" s="27">
        <f t="shared" si="75"/>
        <v>-3.5630821291442611</v>
      </c>
      <c r="U196" s="27">
        <f t="shared" si="76"/>
        <v>-2.0187455608209413</v>
      </c>
      <c r="V196" s="27">
        <f t="shared" si="77"/>
        <v>-1.6704334298709804</v>
      </c>
      <c r="W196" s="27">
        <f t="shared" si="78"/>
        <v>-3.8131563689246484</v>
      </c>
      <c r="X196" s="27">
        <f t="shared" si="79"/>
        <v>-2.4638456230018817</v>
      </c>
      <c r="Y196" s="27">
        <f t="shared" si="80"/>
        <v>-8.3530258452023247</v>
      </c>
      <c r="Z196" s="27">
        <f t="shared" si="81"/>
        <v>-2.5502728805979702</v>
      </c>
      <c r="AA196" s="27">
        <f t="shared" si="82"/>
        <v>-2.904145160688655</v>
      </c>
      <c r="AB196" s="27">
        <f t="shared" si="83"/>
        <v>-1.5496442016426788</v>
      </c>
      <c r="AC196" s="27">
        <f t="shared" si="84"/>
        <v>-4.1309468420580666</v>
      </c>
      <c r="AD196" s="27">
        <f t="shared" si="85"/>
        <v>-1.4668267972751095</v>
      </c>
      <c r="AE196" s="27">
        <f t="shared" si="86"/>
        <v>-0.30590782688507911</v>
      </c>
      <c r="AF196" s="27">
        <f t="shared" si="87"/>
        <v>-1.4154387337081642</v>
      </c>
      <c r="AG196">
        <v>0.46666666666666667</v>
      </c>
      <c r="AH196">
        <f t="shared" si="88"/>
        <v>1.8176310209027571</v>
      </c>
      <c r="AI196">
        <f t="shared" si="89"/>
        <v>5.452893062708271</v>
      </c>
      <c r="AJ196">
        <v>2.3109443094363007</v>
      </c>
      <c r="AK196">
        <v>0.79953186060688064</v>
      </c>
      <c r="AL196">
        <v>32.642972201065199</v>
      </c>
      <c r="AM196">
        <f t="shared" si="90"/>
        <v>42.411390487730991</v>
      </c>
      <c r="AN196">
        <f t="shared" si="91"/>
        <v>23.659497122084218</v>
      </c>
      <c r="AO196">
        <f t="shared" si="92"/>
        <v>7.2705240836110283</v>
      </c>
      <c r="AP196">
        <v>18</v>
      </c>
      <c r="AQ196">
        <v>1</v>
      </c>
      <c r="AR196">
        <v>8</v>
      </c>
      <c r="AS196">
        <v>8</v>
      </c>
      <c r="AT196">
        <v>1</v>
      </c>
      <c r="AU196">
        <v>2</v>
      </c>
      <c r="AV196">
        <v>0</v>
      </c>
    </row>
    <row r="197" spans="1:48">
      <c r="A197">
        <v>196</v>
      </c>
      <c r="B197" t="s">
        <v>201</v>
      </c>
      <c r="C197" t="s">
        <v>229</v>
      </c>
      <c r="D197" t="s">
        <v>431</v>
      </c>
      <c r="E197" s="25" t="s">
        <v>479</v>
      </c>
      <c r="F197" s="25" t="s">
        <v>478</v>
      </c>
      <c r="G197" s="27">
        <v>0</v>
      </c>
      <c r="H197">
        <v>0.15121630506245901</v>
      </c>
      <c r="I197">
        <v>0.22885205493190125</v>
      </c>
      <c r="J197">
        <v>0</v>
      </c>
      <c r="K197">
        <v>2.629848783694938E-2</v>
      </c>
      <c r="L197">
        <v>0</v>
      </c>
      <c r="M197">
        <v>6.5746219592373437E-2</v>
      </c>
      <c r="N197">
        <v>9.237343852728469E-2</v>
      </c>
      <c r="O197">
        <v>0.23668639053254439</v>
      </c>
      <c r="P197">
        <v>0</v>
      </c>
      <c r="Q197">
        <v>0.14497041420118345</v>
      </c>
      <c r="R197">
        <f t="shared" si="73"/>
        <v>0.42110453648915191</v>
      </c>
      <c r="S197">
        <f t="shared" si="74"/>
        <v>0.14497041420118345</v>
      </c>
      <c r="T197" s="27">
        <f t="shared" si="75"/>
        <v>-5.5172520730881915</v>
      </c>
      <c r="U197" s="27">
        <f t="shared" si="76"/>
        <v>-1.8517573633660209</v>
      </c>
      <c r="V197" s="27">
        <f t="shared" si="77"/>
        <v>-1.414830133630069</v>
      </c>
      <c r="W197" s="27">
        <f t="shared" si="78"/>
        <v>-5.5645204073226937</v>
      </c>
      <c r="X197" s="27">
        <f t="shared" si="79"/>
        <v>-3.6281359552879922</v>
      </c>
      <c r="Y197" s="27">
        <f t="shared" si="80"/>
        <v>-8.3530258452023247</v>
      </c>
      <c r="Z197" s="27">
        <f t="shared" si="81"/>
        <v>-2.6442072750558552</v>
      </c>
      <c r="AA197" s="27">
        <f t="shared" si="82"/>
        <v>-2.3789129812668848</v>
      </c>
      <c r="AB197" s="27">
        <f t="shared" si="83"/>
        <v>-1.4398574245445264</v>
      </c>
      <c r="AC197" s="27">
        <f t="shared" si="84"/>
        <v>-5.5461535304526182</v>
      </c>
      <c r="AD197" s="27">
        <f t="shared" si="85"/>
        <v>-1.8932747403992412</v>
      </c>
      <c r="AE197" s="27">
        <f t="shared" si="86"/>
        <v>-0.31824080659947174</v>
      </c>
      <c r="AF197" s="27">
        <f t="shared" si="87"/>
        <v>-1.893584648139869</v>
      </c>
      <c r="AG197">
        <v>0.46666666666666667</v>
      </c>
      <c r="AH197">
        <f t="shared" si="88"/>
        <v>0</v>
      </c>
      <c r="AI197">
        <f t="shared" si="89"/>
        <v>9.2373438527284684</v>
      </c>
      <c r="AJ197">
        <v>1.746303739650851</v>
      </c>
      <c r="AK197">
        <v>0.75841007785737746</v>
      </c>
      <c r="AL197">
        <v>38.006835999436021</v>
      </c>
      <c r="AM197">
        <f t="shared" si="90"/>
        <v>42.11045364891519</v>
      </c>
      <c r="AN197">
        <f t="shared" si="91"/>
        <v>14.497041420118345</v>
      </c>
      <c r="AO197">
        <f t="shared" si="92"/>
        <v>9.2373438527284684</v>
      </c>
      <c r="AP197">
        <v>10</v>
      </c>
      <c r="AQ197">
        <v>0</v>
      </c>
      <c r="AR197">
        <v>6</v>
      </c>
      <c r="AS197">
        <v>4</v>
      </c>
      <c r="AT197">
        <v>0</v>
      </c>
      <c r="AU197">
        <v>4</v>
      </c>
      <c r="AV197">
        <v>11.1</v>
      </c>
    </row>
    <row r="198" spans="1:48">
      <c r="A198">
        <v>197</v>
      </c>
      <c r="B198" t="s">
        <v>202</v>
      </c>
      <c r="C198" t="s">
        <v>229</v>
      </c>
      <c r="D198" t="s">
        <v>431</v>
      </c>
      <c r="E198" s="25" t="s">
        <v>479</v>
      </c>
      <c r="F198" s="25" t="s">
        <v>478</v>
      </c>
      <c r="G198" s="27">
        <v>6.0882800608828003E-3</v>
      </c>
      <c r="H198">
        <v>0.11567732115677323</v>
      </c>
      <c r="I198">
        <v>0.31581719142285425</v>
      </c>
      <c r="J198">
        <v>0</v>
      </c>
      <c r="K198">
        <v>4.8706240487062402E-2</v>
      </c>
      <c r="L198">
        <v>0</v>
      </c>
      <c r="M198">
        <v>6.6971080669710789E-2</v>
      </c>
      <c r="N198">
        <v>0.15281582952815825</v>
      </c>
      <c r="O198">
        <v>6.6971080669710789E-2</v>
      </c>
      <c r="P198">
        <v>0</v>
      </c>
      <c r="Q198">
        <v>0.17747336377473366</v>
      </c>
      <c r="R198">
        <f t="shared" si="73"/>
        <v>0.33546423135464226</v>
      </c>
      <c r="S198">
        <f t="shared" si="74"/>
        <v>0.17747336377473366</v>
      </c>
      <c r="T198" s="27">
        <f t="shared" si="75"/>
        <v>-4.5922878094094877</v>
      </c>
      <c r="U198" s="27">
        <f t="shared" si="76"/>
        <v>-2.110375043876195</v>
      </c>
      <c r="V198" s="27">
        <f t="shared" si="77"/>
        <v>-1.1035314626777841</v>
      </c>
      <c r="W198" s="27">
        <f t="shared" si="78"/>
        <v>-5.5645204073226937</v>
      </c>
      <c r="X198" s="27">
        <f t="shared" si="79"/>
        <v>-3.0163493118951252</v>
      </c>
      <c r="Y198" s="27">
        <f t="shared" si="80"/>
        <v>-8.3530258452023247</v>
      </c>
      <c r="Z198" s="27">
        <f t="shared" si="81"/>
        <v>-2.6270215313029488</v>
      </c>
      <c r="AA198" s="27">
        <f t="shared" si="82"/>
        <v>-1.8765761877094691</v>
      </c>
      <c r="AB198" s="27">
        <f t="shared" si="83"/>
        <v>-2.7001386780368124</v>
      </c>
      <c r="AC198" s="27">
        <f t="shared" si="84"/>
        <v>-5.5461535304526182</v>
      </c>
      <c r="AD198" s="27">
        <f t="shared" si="85"/>
        <v>-1.6966249022987989</v>
      </c>
      <c r="AE198" s="27">
        <f t="shared" si="86"/>
        <v>-0.68357336683708425</v>
      </c>
      <c r="AF198" s="27">
        <f t="shared" si="87"/>
        <v>-1.6968894220807158</v>
      </c>
      <c r="AG198">
        <v>0.46666666666666667</v>
      </c>
      <c r="AH198">
        <f t="shared" si="88"/>
        <v>0</v>
      </c>
      <c r="AI198">
        <f t="shared" si="89"/>
        <v>15.281582952815825</v>
      </c>
      <c r="AJ198">
        <v>2.175693138974601</v>
      </c>
      <c r="AK198">
        <v>0.90733451275190291</v>
      </c>
      <c r="AL198">
        <v>43.758279264051033</v>
      </c>
      <c r="AM198">
        <f t="shared" si="90"/>
        <v>33.546423135464224</v>
      </c>
      <c r="AN198">
        <f t="shared" si="91"/>
        <v>17.747336377473367</v>
      </c>
      <c r="AO198">
        <f t="shared" si="92"/>
        <v>15.281582952815825</v>
      </c>
      <c r="AP198">
        <v>11</v>
      </c>
      <c r="AQ198">
        <v>0</v>
      </c>
      <c r="AR198">
        <v>6</v>
      </c>
      <c r="AS198">
        <v>4</v>
      </c>
      <c r="AT198">
        <v>1</v>
      </c>
      <c r="AU198">
        <v>1</v>
      </c>
      <c r="AV198">
        <v>11.1</v>
      </c>
    </row>
    <row r="199" spans="1:48">
      <c r="A199">
        <v>198</v>
      </c>
      <c r="B199" t="s">
        <v>203</v>
      </c>
      <c r="C199" t="s">
        <v>229</v>
      </c>
      <c r="D199" t="s">
        <v>431</v>
      </c>
      <c r="E199" s="25" t="s">
        <v>479</v>
      </c>
      <c r="F199" s="25" t="s">
        <v>478</v>
      </c>
      <c r="G199" s="27">
        <v>1.2269938650306749E-2</v>
      </c>
      <c r="H199">
        <v>0.18404907975460125</v>
      </c>
      <c r="I199">
        <v>0.20163392672273953</v>
      </c>
      <c r="J199">
        <v>1.8404907975460124E-2</v>
      </c>
      <c r="K199">
        <v>7.3619631901840482E-2</v>
      </c>
      <c r="L199">
        <v>3.0674846625766871E-2</v>
      </c>
      <c r="M199">
        <v>7.9754601226993863E-2</v>
      </c>
      <c r="N199">
        <v>6.1349693251533735E-2</v>
      </c>
      <c r="O199">
        <v>0.10429447852760737</v>
      </c>
      <c r="P199">
        <v>6.1349693251533744E-3</v>
      </c>
      <c r="Q199">
        <v>0.17791411042944788</v>
      </c>
      <c r="R199">
        <f t="shared" si="73"/>
        <v>0.34969325153374231</v>
      </c>
      <c r="S199">
        <f t="shared" si="74"/>
        <v>0.18404907975460125</v>
      </c>
      <c r="T199" s="27">
        <f t="shared" si="75"/>
        <v>-4.1143530675564044</v>
      </c>
      <c r="U199" s="27">
        <f t="shared" si="76"/>
        <v>-1.6606067827328581</v>
      </c>
      <c r="V199" s="27">
        <f t="shared" si="77"/>
        <v>-1.5358431298490338</v>
      </c>
      <c r="W199" s="27">
        <f t="shared" si="78"/>
        <v>-3.8028151072079632</v>
      </c>
      <c r="X199" s="27">
        <f t="shared" si="79"/>
        <v>-2.6050364211824593</v>
      </c>
      <c r="Y199" s="27">
        <f t="shared" si="80"/>
        <v>-3.4764172121958974</v>
      </c>
      <c r="Z199" s="27">
        <f t="shared" si="81"/>
        <v>-2.4633347317024685</v>
      </c>
      <c r="AA199" s="27">
        <f t="shared" si="82"/>
        <v>-2.7867961800397856</v>
      </c>
      <c r="AB199" s="27">
        <f t="shared" si="83"/>
        <v>-2.2582910268386143</v>
      </c>
      <c r="AC199" s="27">
        <f t="shared" si="84"/>
        <v>-4.5990486712542555</v>
      </c>
      <c r="AD199" s="27">
        <f t="shared" si="85"/>
        <v>-1.6942063882750455</v>
      </c>
      <c r="AE199" s="27">
        <f t="shared" si="86"/>
        <v>-0.62038782627751698</v>
      </c>
      <c r="AF199" s="27">
        <f t="shared" si="87"/>
        <v>-1.6613910040619437</v>
      </c>
      <c r="AG199">
        <v>0.46666666666666667</v>
      </c>
      <c r="AH199">
        <f t="shared" si="88"/>
        <v>1.8404907975460123</v>
      </c>
      <c r="AI199">
        <f t="shared" si="89"/>
        <v>6.1349693251533735</v>
      </c>
      <c r="AJ199">
        <v>2.2397314739278054</v>
      </c>
      <c r="AK199">
        <v>0.90133425097433251</v>
      </c>
      <c r="AL199">
        <v>39.795294512764748</v>
      </c>
      <c r="AM199">
        <f t="shared" si="90"/>
        <v>34.969325153374228</v>
      </c>
      <c r="AN199">
        <f t="shared" si="91"/>
        <v>18.404907975460123</v>
      </c>
      <c r="AO199">
        <f t="shared" si="92"/>
        <v>7.9754601226993858</v>
      </c>
      <c r="AP199">
        <v>12</v>
      </c>
      <c r="AQ199">
        <v>1</v>
      </c>
      <c r="AR199">
        <v>6</v>
      </c>
      <c r="AS199">
        <v>5</v>
      </c>
      <c r="AT199">
        <v>0</v>
      </c>
      <c r="AU199">
        <v>5</v>
      </c>
      <c r="AV199">
        <v>33.299999999999997</v>
      </c>
    </row>
    <row r="200" spans="1:48">
      <c r="A200">
        <v>199</v>
      </c>
      <c r="B200" t="s">
        <v>204</v>
      </c>
      <c r="C200" t="s">
        <v>229</v>
      </c>
      <c r="D200" t="s">
        <v>58</v>
      </c>
      <c r="E200" s="25" t="s">
        <v>357</v>
      </c>
      <c r="F200" s="25" t="s">
        <v>478</v>
      </c>
      <c r="G200" s="27">
        <v>0</v>
      </c>
      <c r="H200">
        <v>2.9061319383900025E-2</v>
      </c>
      <c r="I200">
        <v>0.15643376911411166</v>
      </c>
      <c r="J200">
        <v>5.812263876780005E-2</v>
      </c>
      <c r="K200">
        <v>2.3249055507120024E-2</v>
      </c>
      <c r="L200">
        <v>0</v>
      </c>
      <c r="M200">
        <v>5.8122638767800043E-2</v>
      </c>
      <c r="N200">
        <v>8.1371694274920081E-2</v>
      </c>
      <c r="O200">
        <v>0.44754431851206022</v>
      </c>
      <c r="P200">
        <v>0</v>
      </c>
      <c r="Q200">
        <v>0.12234815460621913</v>
      </c>
      <c r="R200">
        <f t="shared" si="73"/>
        <v>0.61028770706190039</v>
      </c>
      <c r="S200">
        <f t="shared" si="74"/>
        <v>0.12234815460621913</v>
      </c>
      <c r="T200" s="27">
        <f t="shared" si="75"/>
        <v>-5.5172520730881915</v>
      </c>
      <c r="U200" s="27">
        <f t="shared" si="76"/>
        <v>-3.3788399371631934</v>
      </c>
      <c r="V200" s="27">
        <f t="shared" si="77"/>
        <v>-1.7757727986804421</v>
      </c>
      <c r="W200" s="27">
        <f t="shared" si="78"/>
        <v>-2.7775686354141347</v>
      </c>
      <c r="X200" s="27">
        <f t="shared" si="79"/>
        <v>-3.750100108761738</v>
      </c>
      <c r="Y200" s="27">
        <f t="shared" si="80"/>
        <v>-8.3530258452023247</v>
      </c>
      <c r="Z200" s="27">
        <f t="shared" si="81"/>
        <v>-2.7583657666047308</v>
      </c>
      <c r="AA200" s="27">
        <f t="shared" si="82"/>
        <v>-2.5053604159880485</v>
      </c>
      <c r="AB200" s="27">
        <f t="shared" si="83"/>
        <v>-0.8031307057500422</v>
      </c>
      <c r="AC200" s="27">
        <f t="shared" si="84"/>
        <v>-5.5461535304526182</v>
      </c>
      <c r="AD200" s="27">
        <f t="shared" si="85"/>
        <v>-2.0571957109619143</v>
      </c>
      <c r="AE200" s="27">
        <f t="shared" si="86"/>
        <v>0.44852174042983489</v>
      </c>
      <c r="AF200" s="27">
        <f t="shared" si="87"/>
        <v>-2.0575515194188818</v>
      </c>
      <c r="AG200">
        <v>6.6666666666666666E-2</v>
      </c>
      <c r="AH200">
        <f t="shared" si="88"/>
        <v>5.8122638767800048</v>
      </c>
      <c r="AI200">
        <f t="shared" si="89"/>
        <v>8.1371694274920081</v>
      </c>
      <c r="AJ200">
        <v>1.5408520844844302</v>
      </c>
      <c r="AK200">
        <v>0.64258522962357678</v>
      </c>
      <c r="AL200">
        <v>18.549508849801168</v>
      </c>
      <c r="AM200">
        <f t="shared" si="90"/>
        <v>61.028770706190038</v>
      </c>
      <c r="AN200">
        <f t="shared" si="91"/>
        <v>12.234815460621913</v>
      </c>
      <c r="AO200">
        <f t="shared" si="92"/>
        <v>13.949433304272013</v>
      </c>
      <c r="AP200">
        <v>11</v>
      </c>
      <c r="AQ200">
        <v>2</v>
      </c>
      <c r="AR200">
        <v>4</v>
      </c>
      <c r="AS200">
        <v>4</v>
      </c>
      <c r="AT200">
        <v>1</v>
      </c>
      <c r="AU200">
        <v>2</v>
      </c>
      <c r="AV200">
        <v>0</v>
      </c>
    </row>
    <row r="201" spans="1:48">
      <c r="A201">
        <v>200</v>
      </c>
      <c r="B201" t="s">
        <v>198</v>
      </c>
      <c r="C201" t="s">
        <v>229</v>
      </c>
      <c r="D201" t="s">
        <v>58</v>
      </c>
      <c r="E201" s="25" t="s">
        <v>357</v>
      </c>
      <c r="F201" s="25" t="s">
        <v>478</v>
      </c>
      <c r="G201" s="27">
        <v>0</v>
      </c>
      <c r="H201">
        <v>6.6666666666666652E-2</v>
      </c>
      <c r="I201">
        <v>5.5314908317831521E-2</v>
      </c>
      <c r="J201">
        <v>4.9999999999999989E-2</v>
      </c>
      <c r="K201">
        <v>0.3777777777777776</v>
      </c>
      <c r="L201">
        <v>0</v>
      </c>
      <c r="M201">
        <v>2.222222222222222E-2</v>
      </c>
      <c r="N201">
        <v>0.1</v>
      </c>
      <c r="O201">
        <v>0.22777777777777772</v>
      </c>
      <c r="P201">
        <v>0</v>
      </c>
      <c r="Q201">
        <v>0.10555555555555553</v>
      </c>
      <c r="R201">
        <f t="shared" si="73"/>
        <v>0.72777777777777752</v>
      </c>
      <c r="S201">
        <f t="shared" si="74"/>
        <v>0.10555555555555553</v>
      </c>
      <c r="T201" s="27">
        <f t="shared" si="75"/>
        <v>-5.5172520730881915</v>
      </c>
      <c r="U201" s="27">
        <f t="shared" si="76"/>
        <v>-2.6325658803658372</v>
      </c>
      <c r="V201" s="27">
        <f t="shared" si="77"/>
        <v>-2.7050524495398953</v>
      </c>
      <c r="W201" s="27">
        <f t="shared" si="78"/>
        <v>-2.9181740392081168</v>
      </c>
      <c r="X201" s="27">
        <f t="shared" si="79"/>
        <v>-0.97234322005229323</v>
      </c>
      <c r="Y201" s="27">
        <f t="shared" si="80"/>
        <v>-8.3530258452023247</v>
      </c>
      <c r="Z201" s="27">
        <f t="shared" si="81"/>
        <v>-3.6007857576458462</v>
      </c>
      <c r="AA201" s="27">
        <f t="shared" si="82"/>
        <v>-2.2997874971003212</v>
      </c>
      <c r="AB201" s="27">
        <f t="shared" si="83"/>
        <v>-1.4781914499203106</v>
      </c>
      <c r="AC201" s="27">
        <f t="shared" si="84"/>
        <v>-5.5461535304526182</v>
      </c>
      <c r="AD201" s="27">
        <f t="shared" si="85"/>
        <v>-2.1989707407752896</v>
      </c>
      <c r="AE201" s="27">
        <f t="shared" si="86"/>
        <v>0.9833770250905236</v>
      </c>
      <c r="AF201" s="27">
        <f t="shared" si="87"/>
        <v>-2.1993731390657123</v>
      </c>
      <c r="AG201">
        <v>6.6666666666666666E-2</v>
      </c>
      <c r="AH201">
        <f t="shared" si="88"/>
        <v>4.9999999999999991</v>
      </c>
      <c r="AI201">
        <f t="shared" si="89"/>
        <v>10</v>
      </c>
      <c r="AJ201">
        <v>1.628926173869174</v>
      </c>
      <c r="AK201">
        <v>0.67931497774220928</v>
      </c>
      <c r="AL201">
        <v>12.198157498449817</v>
      </c>
      <c r="AM201">
        <f t="shared" si="90"/>
        <v>72.777777777777757</v>
      </c>
      <c r="AN201">
        <f t="shared" si="91"/>
        <v>10.555555555555554</v>
      </c>
      <c r="AO201">
        <f t="shared" si="92"/>
        <v>15</v>
      </c>
      <c r="AP201">
        <v>11</v>
      </c>
      <c r="AQ201">
        <v>3</v>
      </c>
      <c r="AR201">
        <v>4</v>
      </c>
      <c r="AS201">
        <v>4</v>
      </c>
      <c r="AT201">
        <v>0</v>
      </c>
      <c r="AU201">
        <v>0</v>
      </c>
      <c r="AV201">
        <v>0</v>
      </c>
    </row>
    <row r="202" spans="1:48">
      <c r="A202">
        <v>201</v>
      </c>
      <c r="B202" t="s">
        <v>199</v>
      </c>
      <c r="C202" t="s">
        <v>229</v>
      </c>
      <c r="D202" t="s">
        <v>58</v>
      </c>
      <c r="E202" s="25" t="s">
        <v>357</v>
      </c>
      <c r="F202" s="25" t="s">
        <v>478</v>
      </c>
      <c r="G202" s="27">
        <v>0</v>
      </c>
      <c r="H202">
        <v>6.4516129032258063E-2</v>
      </c>
      <c r="I202">
        <v>6.3379424446863772E-2</v>
      </c>
      <c r="J202">
        <v>9.0322580645161299E-2</v>
      </c>
      <c r="K202">
        <v>5.8064516129032254E-2</v>
      </c>
      <c r="L202">
        <v>0</v>
      </c>
      <c r="M202">
        <v>3.870967741935484E-2</v>
      </c>
      <c r="N202">
        <v>0.16774193548387104</v>
      </c>
      <c r="O202">
        <v>0.3806451612903225</v>
      </c>
      <c r="P202">
        <v>0</v>
      </c>
      <c r="Q202">
        <v>0.14193548387096772</v>
      </c>
      <c r="R202">
        <f t="shared" si="73"/>
        <v>0.64516129032258063</v>
      </c>
      <c r="S202">
        <f t="shared" si="74"/>
        <v>0.14193548387096772</v>
      </c>
      <c r="T202" s="27">
        <f t="shared" si="75"/>
        <v>-5.5172520730881915</v>
      </c>
      <c r="U202" s="27">
        <f t="shared" si="76"/>
        <v>-2.6631065203744662</v>
      </c>
      <c r="V202" s="27">
        <f t="shared" si="77"/>
        <v>-2.5898720631927321</v>
      </c>
      <c r="W202" s="27">
        <f t="shared" si="78"/>
        <v>-2.3588081922279787</v>
      </c>
      <c r="X202" s="27">
        <f t="shared" si="79"/>
        <v>-2.8414554229547666</v>
      </c>
      <c r="Y202" s="27">
        <f t="shared" si="80"/>
        <v>-8.3530258452023247</v>
      </c>
      <c r="Z202" s="27">
        <f t="shared" si="81"/>
        <v>-3.1263787856632423</v>
      </c>
      <c r="AA202" s="27">
        <f t="shared" si="82"/>
        <v>-1.7835241753266964</v>
      </c>
      <c r="AB202" s="27">
        <f t="shared" si="83"/>
        <v>-0.96499725785170098</v>
      </c>
      <c r="AC202" s="27">
        <f t="shared" si="84"/>
        <v>-5.5461535304526182</v>
      </c>
      <c r="AD202" s="27">
        <f t="shared" si="85"/>
        <v>-1.9137695281436498</v>
      </c>
      <c r="AE202" s="27">
        <f t="shared" si="86"/>
        <v>0.59783700075562041</v>
      </c>
      <c r="AF202" s="27">
        <f t="shared" si="87"/>
        <v>-1.9140847473749427</v>
      </c>
      <c r="AG202">
        <v>6.6666666666666666E-2</v>
      </c>
      <c r="AH202">
        <f t="shared" si="88"/>
        <v>9.0322580645161299</v>
      </c>
      <c r="AI202">
        <f t="shared" si="89"/>
        <v>16.774193548387103</v>
      </c>
      <c r="AJ202">
        <v>1.8464967355782709</v>
      </c>
      <c r="AK202">
        <v>0.71989598165232405</v>
      </c>
      <c r="AL202">
        <v>12.789555347912183</v>
      </c>
      <c r="AM202">
        <f t="shared" si="90"/>
        <v>64.516129032258064</v>
      </c>
      <c r="AN202">
        <f t="shared" si="91"/>
        <v>14.193548387096772</v>
      </c>
      <c r="AO202">
        <f t="shared" si="92"/>
        <v>25.806451612903231</v>
      </c>
      <c r="AP202">
        <v>13</v>
      </c>
      <c r="AQ202">
        <v>3</v>
      </c>
      <c r="AR202">
        <v>5</v>
      </c>
      <c r="AS202">
        <v>5</v>
      </c>
      <c r="AT202">
        <v>0</v>
      </c>
      <c r="AU202">
        <v>2</v>
      </c>
      <c r="AV202">
        <v>0</v>
      </c>
    </row>
    <row r="203" spans="1:48">
      <c r="A203">
        <v>202</v>
      </c>
      <c r="B203" t="s">
        <v>200</v>
      </c>
      <c r="C203" t="s">
        <v>229</v>
      </c>
      <c r="D203" t="s">
        <v>58</v>
      </c>
      <c r="E203" s="25" t="s">
        <v>357</v>
      </c>
      <c r="F203" s="25" t="s">
        <v>478</v>
      </c>
      <c r="G203" s="27">
        <v>0</v>
      </c>
      <c r="H203">
        <v>4.3715846994535519E-2</v>
      </c>
      <c r="I203">
        <v>3.263731268941622E-2</v>
      </c>
      <c r="J203">
        <v>7.1038251366120228E-2</v>
      </c>
      <c r="K203">
        <v>0.28961748633879786</v>
      </c>
      <c r="L203">
        <v>0</v>
      </c>
      <c r="M203">
        <v>4.3715846994535519E-2</v>
      </c>
      <c r="N203">
        <v>8.743169398907108E-2</v>
      </c>
      <c r="O203">
        <v>0.35519125683060104</v>
      </c>
      <c r="P203">
        <v>0</v>
      </c>
      <c r="Q203">
        <v>7.650273224043716E-2</v>
      </c>
      <c r="R203">
        <f t="shared" si="73"/>
        <v>0.77595628415300544</v>
      </c>
      <c r="S203">
        <f t="shared" si="74"/>
        <v>7.650273224043716E-2</v>
      </c>
      <c r="T203" s="27">
        <f t="shared" si="75"/>
        <v>-5.5172520730881915</v>
      </c>
      <c r="U203" s="27">
        <f t="shared" si="76"/>
        <v>-3.0196536232607554</v>
      </c>
      <c r="V203" s="27">
        <f t="shared" si="77"/>
        <v>-3.1253520378344128</v>
      </c>
      <c r="W203" s="27">
        <f t="shared" si="78"/>
        <v>-2.5881167899537765</v>
      </c>
      <c r="X203" s="27">
        <f t="shared" si="79"/>
        <v>-1.2379307280102458</v>
      </c>
      <c r="Y203" s="27">
        <f t="shared" si="80"/>
        <v>-8.3530258452023247</v>
      </c>
      <c r="Z203" s="27">
        <f t="shared" si="81"/>
        <v>-3.0177841846710143</v>
      </c>
      <c r="AA203" s="27">
        <f t="shared" si="82"/>
        <v>-2.4337423009027326</v>
      </c>
      <c r="AB203" s="27">
        <f t="shared" si="83"/>
        <v>-1.034182326225334</v>
      </c>
      <c r="AC203" s="27">
        <f t="shared" si="84"/>
        <v>-5.5461535304526182</v>
      </c>
      <c r="AD203" s="27">
        <f t="shared" si="85"/>
        <v>-2.5047424278084924</v>
      </c>
      <c r="AE203" s="27">
        <f t="shared" si="86"/>
        <v>1.2422549908969527</v>
      </c>
      <c r="AF203" s="27">
        <f t="shared" si="87"/>
        <v>-2.5052717770776942</v>
      </c>
      <c r="AG203">
        <v>6.6666666666666666E-2</v>
      </c>
      <c r="AH203">
        <f t="shared" si="88"/>
        <v>7.1038251366120226</v>
      </c>
      <c r="AI203">
        <f t="shared" si="89"/>
        <v>8.7431693989071082</v>
      </c>
      <c r="AJ203">
        <v>1.6637042251724576</v>
      </c>
      <c r="AK203">
        <v>0.7225375645115234</v>
      </c>
      <c r="AL203">
        <v>7.6353159683951732</v>
      </c>
      <c r="AM203">
        <f t="shared" si="90"/>
        <v>77.595628415300538</v>
      </c>
      <c r="AN203">
        <f t="shared" si="91"/>
        <v>7.6502732240437163</v>
      </c>
      <c r="AO203">
        <f t="shared" si="92"/>
        <v>15.84699453551913</v>
      </c>
      <c r="AP203">
        <v>10</v>
      </c>
      <c r="AQ203">
        <v>2</v>
      </c>
      <c r="AR203">
        <v>5</v>
      </c>
      <c r="AS203">
        <v>3</v>
      </c>
      <c r="AT203">
        <v>0</v>
      </c>
      <c r="AU203">
        <v>0</v>
      </c>
      <c r="AV203">
        <v>0</v>
      </c>
    </row>
    <row r="204" spans="1:48">
      <c r="A204">
        <v>203</v>
      </c>
      <c r="B204" t="s">
        <v>0</v>
      </c>
      <c r="C204" t="s">
        <v>229</v>
      </c>
      <c r="D204" t="s">
        <v>58</v>
      </c>
      <c r="E204" s="25" t="s">
        <v>357</v>
      </c>
      <c r="F204" s="25" t="s">
        <v>478</v>
      </c>
      <c r="G204" s="27">
        <v>0</v>
      </c>
      <c r="H204">
        <v>7.8313253012048209E-2</v>
      </c>
      <c r="I204">
        <v>7.7604064944337553E-2</v>
      </c>
      <c r="J204">
        <v>5.4216867469879526E-2</v>
      </c>
      <c r="K204">
        <v>0.10843373493975907</v>
      </c>
      <c r="L204">
        <v>0</v>
      </c>
      <c r="M204">
        <v>0</v>
      </c>
      <c r="N204">
        <v>0</v>
      </c>
      <c r="O204">
        <v>0.6144578313253013</v>
      </c>
      <c r="P204">
        <v>0</v>
      </c>
      <c r="Q204">
        <v>3.012048192771085E-2</v>
      </c>
      <c r="R204">
        <f t="shared" si="73"/>
        <v>0.72289156626506035</v>
      </c>
      <c r="S204">
        <f t="shared" si="74"/>
        <v>3.012048192771085E-2</v>
      </c>
      <c r="T204" s="27">
        <f t="shared" si="75"/>
        <v>-5.5172520730881915</v>
      </c>
      <c r="U204" s="27">
        <f t="shared" si="76"/>
        <v>-2.481639492348088</v>
      </c>
      <c r="V204" s="27">
        <f t="shared" si="77"/>
        <v>-2.414278768891748</v>
      </c>
      <c r="W204" s="27">
        <f t="shared" si="78"/>
        <v>-2.842718852611978</v>
      </c>
      <c r="X204" s="27">
        <f t="shared" si="79"/>
        <v>-2.2189288230673041</v>
      </c>
      <c r="Y204" s="27">
        <f t="shared" si="80"/>
        <v>-8.3530258452023247</v>
      </c>
      <c r="Z204" s="27">
        <f t="shared" si="81"/>
        <v>-5.3047963326457452</v>
      </c>
      <c r="AA204" s="27">
        <f t="shared" si="82"/>
        <v>-8.2855133090797413</v>
      </c>
      <c r="AB204" s="27">
        <f t="shared" si="83"/>
        <v>-0.48612904365953907</v>
      </c>
      <c r="AC204" s="27">
        <f t="shared" si="84"/>
        <v>-5.5461535304526182</v>
      </c>
      <c r="AD204" s="27">
        <f t="shared" si="85"/>
        <v>-3.3504882060329693</v>
      </c>
      <c r="AE204" s="27">
        <f t="shared" si="86"/>
        <v>0.95885034629295152</v>
      </c>
      <c r="AF204" s="27">
        <f t="shared" si="87"/>
        <v>-3.3516634227816184</v>
      </c>
      <c r="AG204">
        <v>6.6666666666666666E-2</v>
      </c>
      <c r="AH204">
        <f t="shared" si="88"/>
        <v>5.4216867469879526</v>
      </c>
      <c r="AI204">
        <f t="shared" si="89"/>
        <v>0</v>
      </c>
      <c r="AJ204">
        <v>0.91741628155375876</v>
      </c>
      <c r="AK204">
        <v>0.47145870635349713</v>
      </c>
      <c r="AL204">
        <v>15.591731795638578</v>
      </c>
      <c r="AM204">
        <f t="shared" si="90"/>
        <v>72.289156626506042</v>
      </c>
      <c r="AN204">
        <f t="shared" si="91"/>
        <v>3.0120481927710849</v>
      </c>
      <c r="AO204">
        <f t="shared" si="92"/>
        <v>5.4216867469879526</v>
      </c>
      <c r="AP204">
        <v>7</v>
      </c>
      <c r="AQ204">
        <v>2</v>
      </c>
      <c r="AR204">
        <v>2</v>
      </c>
      <c r="AS204">
        <v>2</v>
      </c>
      <c r="AT204">
        <v>1</v>
      </c>
      <c r="AU204">
        <v>0</v>
      </c>
      <c r="AV204">
        <v>0</v>
      </c>
    </row>
    <row r="205" spans="1:48">
      <c r="A205">
        <v>204</v>
      </c>
      <c r="B205" t="s">
        <v>1</v>
      </c>
      <c r="C205" t="s">
        <v>229</v>
      </c>
      <c r="D205" t="s">
        <v>58</v>
      </c>
      <c r="E205" s="25" t="s">
        <v>357</v>
      </c>
      <c r="F205" s="25" t="s">
        <v>478</v>
      </c>
      <c r="G205" s="27">
        <v>0</v>
      </c>
      <c r="H205">
        <v>6.3653723742838952E-2</v>
      </c>
      <c r="I205">
        <v>0.12625698342922553</v>
      </c>
      <c r="J205">
        <v>5.7288351368555049E-2</v>
      </c>
      <c r="K205">
        <v>5.0922978994271166E-2</v>
      </c>
      <c r="L205">
        <v>0</v>
      </c>
      <c r="M205">
        <v>0.16549968173138133</v>
      </c>
      <c r="N205">
        <v>0.17186505410566524</v>
      </c>
      <c r="O205">
        <v>0.17823042647994908</v>
      </c>
      <c r="P205">
        <v>0</v>
      </c>
      <c r="Q205">
        <v>0.17250159134309356</v>
      </c>
      <c r="R205">
        <f t="shared" si="73"/>
        <v>0.56651814131126677</v>
      </c>
      <c r="S205">
        <f t="shared" si="74"/>
        <v>0.17250159134309356</v>
      </c>
      <c r="T205" s="27">
        <f t="shared" si="75"/>
        <v>-5.5172520730881915</v>
      </c>
      <c r="U205" s="27">
        <f t="shared" si="76"/>
        <v>-2.6756205755762772</v>
      </c>
      <c r="V205" s="27">
        <f t="shared" si="77"/>
        <v>-1.9751887355507616</v>
      </c>
      <c r="W205" s="27">
        <f t="shared" si="78"/>
        <v>-2.7911330958351455</v>
      </c>
      <c r="X205" s="27">
        <f t="shared" si="79"/>
        <v>-2.9720727986543776</v>
      </c>
      <c r="Y205" s="27">
        <f t="shared" si="80"/>
        <v>-8.3530258452023247</v>
      </c>
      <c r="Z205" s="27">
        <f t="shared" si="81"/>
        <v>-1.7634826252435245</v>
      </c>
      <c r="AA205" s="27">
        <f t="shared" si="82"/>
        <v>-1.7592757680212472</v>
      </c>
      <c r="AB205" s="27">
        <f t="shared" si="83"/>
        <v>-1.7232450590514423</v>
      </c>
      <c r="AC205" s="27">
        <f t="shared" si="84"/>
        <v>-5.5461535304526182</v>
      </c>
      <c r="AD205" s="27">
        <f t="shared" si="85"/>
        <v>-1.7243182848714864</v>
      </c>
      <c r="AE205" s="27">
        <f t="shared" si="86"/>
        <v>0.26765915657667344</v>
      </c>
      <c r="AF205" s="27">
        <f t="shared" si="87"/>
        <v>-1.7245886182003098</v>
      </c>
      <c r="AG205">
        <v>6.6666666666666666E-2</v>
      </c>
      <c r="AH205">
        <f t="shared" si="88"/>
        <v>5.7288351368555048</v>
      </c>
      <c r="AI205">
        <f t="shared" si="89"/>
        <v>17.186505410566525</v>
      </c>
      <c r="AJ205">
        <v>2.0806790577850389</v>
      </c>
      <c r="AK205">
        <v>0.8677105632544424</v>
      </c>
      <c r="AL205">
        <v>18.991070717206451</v>
      </c>
      <c r="AM205">
        <f t="shared" si="90"/>
        <v>56.651814131126677</v>
      </c>
      <c r="AN205">
        <f t="shared" si="91"/>
        <v>17.250159134309357</v>
      </c>
      <c r="AO205">
        <f t="shared" si="92"/>
        <v>22.91534054742203</v>
      </c>
      <c r="AP205">
        <v>11</v>
      </c>
      <c r="AQ205">
        <v>1</v>
      </c>
      <c r="AR205">
        <v>6</v>
      </c>
      <c r="AS205">
        <v>4</v>
      </c>
      <c r="AT205">
        <v>0</v>
      </c>
      <c r="AU205">
        <v>1</v>
      </c>
      <c r="AV205">
        <v>0</v>
      </c>
    </row>
    <row r="206" spans="1:48">
      <c r="A206">
        <v>205</v>
      </c>
      <c r="B206" t="s">
        <v>292</v>
      </c>
      <c r="C206" t="s">
        <v>229</v>
      </c>
      <c r="D206" t="s">
        <v>157</v>
      </c>
      <c r="E206" s="25" t="s">
        <v>357</v>
      </c>
      <c r="F206" s="25" t="s">
        <v>478</v>
      </c>
      <c r="G206" s="27">
        <v>0</v>
      </c>
      <c r="H206">
        <v>1.6570008285004149E-2</v>
      </c>
      <c r="I206">
        <v>0.12682830240786191</v>
      </c>
      <c r="J206">
        <v>3.3140016570008292E-2</v>
      </c>
      <c r="K206">
        <v>2.7616680475006913E-2</v>
      </c>
      <c r="L206">
        <v>0</v>
      </c>
      <c r="M206">
        <v>6.6280033140016584E-2</v>
      </c>
      <c r="N206">
        <v>0</v>
      </c>
      <c r="O206">
        <v>0.56338028169014098</v>
      </c>
      <c r="P206">
        <v>1.1046672190002764E-2</v>
      </c>
      <c r="Q206">
        <v>8.3126208229770793E-2</v>
      </c>
      <c r="R206">
        <f t="shared" si="73"/>
        <v>0.65727699530516448</v>
      </c>
      <c r="S206">
        <f t="shared" si="74"/>
        <v>9.4172880419773564E-2</v>
      </c>
      <c r="T206" s="27">
        <f t="shared" si="75"/>
        <v>-5.5172520730881915</v>
      </c>
      <c r="U206" s="27">
        <f t="shared" si="76"/>
        <v>-3.8382083102599416</v>
      </c>
      <c r="V206" s="27">
        <f t="shared" si="77"/>
        <v>-1.9710212611623803</v>
      </c>
      <c r="W206" s="27">
        <f t="shared" si="78"/>
        <v>-3.2940779547850179</v>
      </c>
      <c r="X206" s="27">
        <f t="shared" si="79"/>
        <v>-3.5796946075420841</v>
      </c>
      <c r="Y206" s="27">
        <f t="shared" si="80"/>
        <v>-8.3530258452023247</v>
      </c>
      <c r="Z206" s="27">
        <f t="shared" si="81"/>
        <v>-2.6366811545485906</v>
      </c>
      <c r="AA206" s="27">
        <f t="shared" si="82"/>
        <v>-8.2855133090797413</v>
      </c>
      <c r="AB206" s="27">
        <f t="shared" si="83"/>
        <v>-0.57294713845420842</v>
      </c>
      <c r="AC206" s="27">
        <f t="shared" si="84"/>
        <v>-4.2002032214621616</v>
      </c>
      <c r="AD206" s="27">
        <f t="shared" si="85"/>
        <v>-2.4263648910217963</v>
      </c>
      <c r="AE206" s="27">
        <f t="shared" si="86"/>
        <v>0.65118298146091391</v>
      </c>
      <c r="AF206" s="27">
        <f t="shared" si="87"/>
        <v>-2.3083667825241245</v>
      </c>
      <c r="AG206">
        <v>0.9</v>
      </c>
      <c r="AH206">
        <f t="shared" si="88"/>
        <v>3.314001657000829</v>
      </c>
      <c r="AI206">
        <f t="shared" si="89"/>
        <v>0</v>
      </c>
      <c r="AJ206">
        <v>1.1836805303159073</v>
      </c>
      <c r="AK206">
        <v>0.46148300233395834</v>
      </c>
      <c r="AL206">
        <v>14.339831069286607</v>
      </c>
      <c r="AM206">
        <f t="shared" si="90"/>
        <v>65.727699530516446</v>
      </c>
      <c r="AN206">
        <f t="shared" si="91"/>
        <v>9.4172880419773559</v>
      </c>
      <c r="AO206">
        <f t="shared" si="92"/>
        <v>3.314001657000829</v>
      </c>
      <c r="AP206">
        <v>13</v>
      </c>
      <c r="AQ206">
        <v>1</v>
      </c>
      <c r="AR206">
        <v>5</v>
      </c>
      <c r="AS206">
        <v>6</v>
      </c>
      <c r="AT206">
        <v>1</v>
      </c>
      <c r="AU206">
        <v>1</v>
      </c>
      <c r="AV206">
        <v>0</v>
      </c>
    </row>
    <row r="207" spans="1:48">
      <c r="A207">
        <v>206</v>
      </c>
      <c r="B207" t="s">
        <v>2</v>
      </c>
      <c r="C207" t="s">
        <v>229</v>
      </c>
      <c r="D207" t="s">
        <v>157</v>
      </c>
      <c r="E207" s="25" t="s">
        <v>357</v>
      </c>
      <c r="F207" s="25" t="s">
        <v>478</v>
      </c>
      <c r="G207" s="27">
        <v>0</v>
      </c>
      <c r="H207">
        <v>0</v>
      </c>
      <c r="I207">
        <v>0.43290111521438307</v>
      </c>
      <c r="J207">
        <v>1.3793103448275862E-2</v>
      </c>
      <c r="K207">
        <v>0</v>
      </c>
      <c r="L207">
        <v>0</v>
      </c>
      <c r="M207">
        <v>4.827586206896551E-2</v>
      </c>
      <c r="N207">
        <v>0</v>
      </c>
      <c r="O207">
        <v>0</v>
      </c>
      <c r="P207">
        <v>0</v>
      </c>
      <c r="Q207">
        <v>0.15172413793103451</v>
      </c>
      <c r="R207">
        <f t="shared" si="73"/>
        <v>4.827586206896551E-2</v>
      </c>
      <c r="S207">
        <f t="shared" si="74"/>
        <v>0.15172413793103451</v>
      </c>
      <c r="T207" s="27">
        <f t="shared" si="75"/>
        <v>-5.5172520730881915</v>
      </c>
      <c r="U207" s="27">
        <f t="shared" si="76"/>
        <v>-5.3225452951151766</v>
      </c>
      <c r="V207" s="27">
        <f t="shared" si="77"/>
        <v>-0.79407831406943941</v>
      </c>
      <c r="W207" s="27">
        <f t="shared" si="78"/>
        <v>-4.035440054534063</v>
      </c>
      <c r="X207" s="27">
        <f t="shared" si="79"/>
        <v>-8.2542687700901833</v>
      </c>
      <c r="Y207" s="27">
        <f t="shared" si="80"/>
        <v>-8.3530258452023247</v>
      </c>
      <c r="Z207" s="27">
        <f t="shared" si="81"/>
        <v>-2.928181251736262</v>
      </c>
      <c r="AA207" s="27">
        <f t="shared" si="82"/>
        <v>-8.2855133090797413</v>
      </c>
      <c r="AB207" s="27">
        <f t="shared" si="83"/>
        <v>-8.4682130091945194</v>
      </c>
      <c r="AC207" s="27">
        <f t="shared" si="84"/>
        <v>-5.5461535304526182</v>
      </c>
      <c r="AD207" s="27">
        <f t="shared" si="85"/>
        <v>-1.8491173461352428</v>
      </c>
      <c r="AE207" s="27">
        <f t="shared" si="86"/>
        <v>-2.9813435361018916</v>
      </c>
      <c r="AF207" s="27">
        <f t="shared" si="87"/>
        <v>-1.8494161994849874</v>
      </c>
      <c r="AG207">
        <v>0.9</v>
      </c>
      <c r="AH207">
        <f t="shared" si="88"/>
        <v>1.3793103448275863</v>
      </c>
      <c r="AI207">
        <f t="shared" si="89"/>
        <v>0</v>
      </c>
      <c r="AJ207">
        <v>1.0650262042048904</v>
      </c>
      <c r="AK207">
        <v>0.66173798689391738</v>
      </c>
      <c r="AL207">
        <v>43.290111521438305</v>
      </c>
      <c r="AM207">
        <f t="shared" si="90"/>
        <v>4.8275862068965507</v>
      </c>
      <c r="AN207">
        <f t="shared" si="91"/>
        <v>15.17241379310345</v>
      </c>
      <c r="AO207">
        <f t="shared" si="92"/>
        <v>1.3793103448275863</v>
      </c>
      <c r="AP207">
        <v>5</v>
      </c>
      <c r="AQ207">
        <v>1</v>
      </c>
      <c r="AR207">
        <v>2</v>
      </c>
      <c r="AS207">
        <v>2</v>
      </c>
      <c r="AT207">
        <v>0</v>
      </c>
      <c r="AU207">
        <v>0</v>
      </c>
      <c r="AV207">
        <v>0</v>
      </c>
    </row>
    <row r="208" spans="1:48">
      <c r="A208">
        <v>207</v>
      </c>
      <c r="B208" t="s">
        <v>3</v>
      </c>
      <c r="C208" t="s">
        <v>229</v>
      </c>
      <c r="D208" t="s">
        <v>157</v>
      </c>
      <c r="E208" s="25" t="s">
        <v>357</v>
      </c>
      <c r="F208" s="25" t="s">
        <v>478</v>
      </c>
      <c r="G208" s="27">
        <v>0</v>
      </c>
      <c r="H208">
        <v>6.7415730337078664E-2</v>
      </c>
      <c r="I208">
        <v>0.52216884090210136</v>
      </c>
      <c r="J208">
        <v>1.1235955056179778E-2</v>
      </c>
      <c r="K208">
        <v>2.8089887640449444E-2</v>
      </c>
      <c r="L208">
        <v>1.1235955056179778E-2</v>
      </c>
      <c r="M208">
        <v>3.9325842696629219E-2</v>
      </c>
      <c r="N208">
        <v>1.1235955056179778E-2</v>
      </c>
      <c r="O208">
        <v>0.12921348314606743</v>
      </c>
      <c r="P208">
        <v>0</v>
      </c>
      <c r="Q208">
        <v>0.12921348314606745</v>
      </c>
      <c r="R208">
        <f t="shared" si="73"/>
        <v>0.21910112359550565</v>
      </c>
      <c r="S208">
        <f t="shared" si="74"/>
        <v>0.12921348314606745</v>
      </c>
      <c r="T208" s="27">
        <f t="shared" si="75"/>
        <v>-5.5172520730881915</v>
      </c>
      <c r="U208" s="27">
        <f t="shared" si="76"/>
        <v>-2.622143255695645</v>
      </c>
      <c r="V208" s="27">
        <f t="shared" si="77"/>
        <v>-0.60742392612774232</v>
      </c>
      <c r="W208" s="27">
        <f t="shared" si="78"/>
        <v>-4.1923493435092665</v>
      </c>
      <c r="X208" s="27">
        <f t="shared" si="79"/>
        <v>-3.5628619713573277</v>
      </c>
      <c r="Y208" s="27">
        <f t="shared" si="80"/>
        <v>-4.4676442262539631</v>
      </c>
      <c r="Z208" s="27">
        <f t="shared" si="81"/>
        <v>-3.1123591779402831</v>
      </c>
      <c r="AA208" s="27">
        <f t="shared" si="82"/>
        <v>-4.4661943954453012</v>
      </c>
      <c r="AB208" s="27">
        <f t="shared" si="83"/>
        <v>-2.044424399254051</v>
      </c>
      <c r="AC208" s="27">
        <f t="shared" si="84"/>
        <v>-5.5461535304526182</v>
      </c>
      <c r="AD208" s="27">
        <f t="shared" si="85"/>
        <v>-2.0045563053490358</v>
      </c>
      <c r="AE208" s="27">
        <f t="shared" si="86"/>
        <v>-1.2709122870010452</v>
      </c>
      <c r="AF208" s="27">
        <f t="shared" si="87"/>
        <v>-2.0048964982036863</v>
      </c>
      <c r="AG208">
        <v>0.9</v>
      </c>
      <c r="AH208">
        <f t="shared" si="88"/>
        <v>1.1235955056179778</v>
      </c>
      <c r="AI208">
        <f t="shared" si="89"/>
        <v>1.1235955056179778</v>
      </c>
      <c r="AJ208">
        <v>1.8988862809535121</v>
      </c>
      <c r="AK208">
        <v>0.7641680548102342</v>
      </c>
      <c r="AL208">
        <v>58.958457123918009</v>
      </c>
      <c r="AM208">
        <f t="shared" si="90"/>
        <v>21.910112359550567</v>
      </c>
      <c r="AN208">
        <f t="shared" si="91"/>
        <v>12.921348314606746</v>
      </c>
      <c r="AO208">
        <f t="shared" si="92"/>
        <v>2.2471910112359557</v>
      </c>
      <c r="AP208">
        <v>12</v>
      </c>
      <c r="AQ208">
        <v>1</v>
      </c>
      <c r="AR208">
        <v>7</v>
      </c>
      <c r="AS208">
        <v>4</v>
      </c>
      <c r="AT208">
        <v>0</v>
      </c>
      <c r="AU208">
        <v>5</v>
      </c>
      <c r="AV208">
        <v>22.2</v>
      </c>
    </row>
    <row r="209" spans="1:48">
      <c r="A209">
        <v>208</v>
      </c>
      <c r="B209" t="s">
        <v>91</v>
      </c>
      <c r="C209" t="s">
        <v>229</v>
      </c>
      <c r="D209" t="s">
        <v>157</v>
      </c>
      <c r="E209" s="25" t="s">
        <v>357</v>
      </c>
      <c r="F209" s="25" t="s">
        <v>478</v>
      </c>
      <c r="G209" s="27">
        <v>0</v>
      </c>
      <c r="H209">
        <v>0.11313639220615965</v>
      </c>
      <c r="I209">
        <v>0.30701195420092375</v>
      </c>
      <c r="J209">
        <v>2.51414204902577E-2</v>
      </c>
      <c r="K209">
        <v>4.3997485857950977E-2</v>
      </c>
      <c r="L209">
        <v>0</v>
      </c>
      <c r="M209">
        <v>3.1426775612822123E-2</v>
      </c>
      <c r="N209">
        <v>0</v>
      </c>
      <c r="O209">
        <v>0.23255813953488369</v>
      </c>
      <c r="P209">
        <v>0</v>
      </c>
      <c r="Q209">
        <v>0.17661847894406035</v>
      </c>
      <c r="R209">
        <f t="shared" si="73"/>
        <v>0.30798240100565677</v>
      </c>
      <c r="S209">
        <f t="shared" si="74"/>
        <v>0.17661847894406035</v>
      </c>
      <c r="T209" s="27">
        <f t="shared" si="75"/>
        <v>-5.5172520730881915</v>
      </c>
      <c r="U209" s="27">
        <f t="shared" si="76"/>
        <v>-2.1316964608452555</v>
      </c>
      <c r="V209" s="27">
        <f t="shared" si="77"/>
        <v>-1.1310514480425513</v>
      </c>
      <c r="W209" s="27">
        <f t="shared" si="78"/>
        <v>-3.5380051754218695</v>
      </c>
      <c r="X209" s="27">
        <f t="shared" si="79"/>
        <v>-3.1174570497125118</v>
      </c>
      <c r="Y209" s="27">
        <f t="shared" si="80"/>
        <v>-8.3530258452023247</v>
      </c>
      <c r="Z209" s="27">
        <f t="shared" si="81"/>
        <v>-3.3089415831100761</v>
      </c>
      <c r="AA209" s="27">
        <f t="shared" si="82"/>
        <v>-8.2855133090797413</v>
      </c>
      <c r="AB209" s="27">
        <f t="shared" si="83"/>
        <v>-1.4574389295018526</v>
      </c>
      <c r="AC209" s="27">
        <f t="shared" si="84"/>
        <v>-5.5461535304526182</v>
      </c>
      <c r="AD209" s="27">
        <f t="shared" si="85"/>
        <v>-1.7013326110402684</v>
      </c>
      <c r="AE209" s="27">
        <f t="shared" si="86"/>
        <v>-0.80956874561800785</v>
      </c>
      <c r="AF209" s="27">
        <f t="shared" si="87"/>
        <v>-1.701598106432596</v>
      </c>
      <c r="AG209">
        <v>0.9</v>
      </c>
      <c r="AH209">
        <f t="shared" si="88"/>
        <v>2.5141420490257702</v>
      </c>
      <c r="AI209">
        <f t="shared" si="89"/>
        <v>0</v>
      </c>
      <c r="AJ209">
        <v>1.6816285371022148</v>
      </c>
      <c r="AK209">
        <v>0.76534212954276992</v>
      </c>
      <c r="AL209">
        <v>42.014834640708337</v>
      </c>
      <c r="AM209">
        <f t="shared" si="90"/>
        <v>30.798240100565678</v>
      </c>
      <c r="AN209">
        <f t="shared" si="91"/>
        <v>17.661847894406037</v>
      </c>
      <c r="AO209">
        <f t="shared" si="92"/>
        <v>2.5141420490257702</v>
      </c>
      <c r="AP209">
        <v>9</v>
      </c>
      <c r="AQ209">
        <v>1</v>
      </c>
      <c r="AR209">
        <v>3</v>
      </c>
      <c r="AS209">
        <v>4</v>
      </c>
      <c r="AT209">
        <v>1</v>
      </c>
      <c r="AU209">
        <v>0</v>
      </c>
      <c r="AV209">
        <v>0</v>
      </c>
    </row>
    <row r="210" spans="1:48">
      <c r="A210">
        <v>209</v>
      </c>
      <c r="B210" t="s">
        <v>335</v>
      </c>
      <c r="C210" t="s">
        <v>229</v>
      </c>
      <c r="D210" t="s">
        <v>157</v>
      </c>
      <c r="E210" s="25" t="s">
        <v>357</v>
      </c>
      <c r="F210" s="25" t="s">
        <v>478</v>
      </c>
      <c r="G210" s="27">
        <v>2.8571428571428567E-2</v>
      </c>
      <c r="H210">
        <v>5.7142857142857127E-2</v>
      </c>
      <c r="I210">
        <v>0.44531490831783149</v>
      </c>
      <c r="J210">
        <v>3.428571428571428E-2</v>
      </c>
      <c r="K210">
        <v>4.5714285714285707E-2</v>
      </c>
      <c r="L210">
        <v>1.1428571428571427E-2</v>
      </c>
      <c r="M210">
        <v>2.2857142857142854E-2</v>
      </c>
      <c r="N210">
        <v>0</v>
      </c>
      <c r="O210">
        <v>1.1428571428571427E-2</v>
      </c>
      <c r="P210">
        <v>1.714285714285714E-2</v>
      </c>
      <c r="Q210">
        <v>0.12571428571428572</v>
      </c>
      <c r="R210">
        <f t="shared" si="73"/>
        <v>9.1428571428571415E-2</v>
      </c>
      <c r="S210">
        <f t="shared" si="74"/>
        <v>0.14285714285714285</v>
      </c>
      <c r="T210" s="27">
        <f t="shared" si="75"/>
        <v>-3.4201981313180285</v>
      </c>
      <c r="U210" s="27">
        <f t="shared" si="76"/>
        <v>-2.7755142868596403</v>
      </c>
      <c r="V210" s="27">
        <f t="shared" si="77"/>
        <v>-0.76608251258415128</v>
      </c>
      <c r="W210" s="27">
        <f t="shared" si="78"/>
        <v>-3.2635432513368881</v>
      </c>
      <c r="X210" s="27">
        <f t="shared" si="79"/>
        <v>-3.0793989216512778</v>
      </c>
      <c r="Y210" s="27">
        <f t="shared" si="80"/>
        <v>-4.4509928439339772</v>
      </c>
      <c r="Z210" s="27">
        <f t="shared" si="81"/>
        <v>-3.5776792545060445</v>
      </c>
      <c r="AA210" s="27">
        <f t="shared" si="82"/>
        <v>-8.2855133090797413</v>
      </c>
      <c r="AB210" s="27">
        <f t="shared" si="83"/>
        <v>-4.45321857715206</v>
      </c>
      <c r="AC210" s="27">
        <f t="shared" si="84"/>
        <v>-3.8578619699110335</v>
      </c>
      <c r="AD210" s="27">
        <f t="shared" si="85"/>
        <v>-2.0310404725105151</v>
      </c>
      <c r="AE210" s="27">
        <f t="shared" si="86"/>
        <v>-2.2963154799804504</v>
      </c>
      <c r="AF210" s="27">
        <f t="shared" si="87"/>
        <v>-1.9078147465104147</v>
      </c>
      <c r="AG210">
        <v>0.9</v>
      </c>
      <c r="AH210">
        <f t="shared" si="88"/>
        <v>3.4285714285714279</v>
      </c>
      <c r="AI210">
        <f t="shared" si="89"/>
        <v>0</v>
      </c>
      <c r="AJ210">
        <v>2.1057929542785399</v>
      </c>
      <c r="AK210">
        <v>0.79793376621550627</v>
      </c>
      <c r="AL210">
        <v>53.102919403211722</v>
      </c>
      <c r="AM210">
        <f t="shared" si="90"/>
        <v>9.1428571428571423</v>
      </c>
      <c r="AN210">
        <f t="shared" si="91"/>
        <v>14.285714285714285</v>
      </c>
      <c r="AO210">
        <f t="shared" si="92"/>
        <v>3.4285714285714279</v>
      </c>
      <c r="AP210">
        <v>14</v>
      </c>
      <c r="AQ210">
        <v>2</v>
      </c>
      <c r="AR210">
        <v>6</v>
      </c>
      <c r="AS210">
        <v>6</v>
      </c>
      <c r="AT210">
        <v>0</v>
      </c>
      <c r="AU210">
        <v>2</v>
      </c>
      <c r="AV210">
        <v>11.1</v>
      </c>
    </row>
    <row r="211" spans="1:48">
      <c r="A211">
        <v>210</v>
      </c>
      <c r="B211" t="s">
        <v>234</v>
      </c>
      <c r="C211" t="s">
        <v>229</v>
      </c>
      <c r="D211" t="s">
        <v>157</v>
      </c>
      <c r="E211" s="25" t="s">
        <v>357</v>
      </c>
      <c r="F211" s="25" t="s">
        <v>478</v>
      </c>
      <c r="G211" s="27">
        <v>0</v>
      </c>
      <c r="H211">
        <v>0.10967741935483875</v>
      </c>
      <c r="I211">
        <v>0.31499232767267016</v>
      </c>
      <c r="J211">
        <v>1.2903225806451613E-2</v>
      </c>
      <c r="K211">
        <v>2.5806451612903226E-2</v>
      </c>
      <c r="L211">
        <v>0</v>
      </c>
      <c r="M211">
        <v>5.8064516129032261E-2</v>
      </c>
      <c r="N211">
        <v>0</v>
      </c>
      <c r="O211">
        <v>0.13548387096774198</v>
      </c>
      <c r="P211">
        <v>0</v>
      </c>
      <c r="Q211">
        <v>0.12258064516129036</v>
      </c>
      <c r="R211">
        <f t="shared" si="73"/>
        <v>0.21935483870967748</v>
      </c>
      <c r="S211">
        <f t="shared" si="74"/>
        <v>0.12258064516129036</v>
      </c>
      <c r="T211" s="27">
        <f t="shared" si="75"/>
        <v>-5.5172520730881915</v>
      </c>
      <c r="U211" s="27">
        <f t="shared" si="76"/>
        <v>-2.1614706719693859</v>
      </c>
      <c r="V211" s="27">
        <f t="shared" si="77"/>
        <v>-1.1060782337198236</v>
      </c>
      <c r="W211" s="27">
        <f t="shared" si="78"/>
        <v>-4.0872974755367553</v>
      </c>
      <c r="X211" s="27">
        <f t="shared" si="79"/>
        <v>-3.6468363150390317</v>
      </c>
      <c r="Y211" s="27">
        <f t="shared" si="80"/>
        <v>-8.3530258452023247</v>
      </c>
      <c r="Z211" s="27">
        <f t="shared" si="81"/>
        <v>-2.7592881259257998</v>
      </c>
      <c r="AA211" s="27">
        <f t="shared" si="82"/>
        <v>-8.2855133090797413</v>
      </c>
      <c r="AB211" s="27">
        <f t="shared" si="83"/>
        <v>-1.9971110929058917</v>
      </c>
      <c r="AC211" s="27">
        <f t="shared" si="84"/>
        <v>-5.5461535304526182</v>
      </c>
      <c r="AD211" s="27">
        <f t="shared" si="85"/>
        <v>-2.0553671130309747</v>
      </c>
      <c r="AE211" s="27">
        <f t="shared" si="86"/>
        <v>-1.2694300209805793</v>
      </c>
      <c r="AF211" s="27">
        <f t="shared" si="87"/>
        <v>-2.0557223644351934</v>
      </c>
      <c r="AG211">
        <v>0.9</v>
      </c>
      <c r="AH211">
        <f t="shared" si="88"/>
        <v>1.2903225806451613</v>
      </c>
      <c r="AI211">
        <f t="shared" si="89"/>
        <v>0</v>
      </c>
      <c r="AJ211">
        <v>1.5504504621656883</v>
      </c>
      <c r="AK211">
        <v>0.74560906430348006</v>
      </c>
      <c r="AL211">
        <v>42.466974702750889</v>
      </c>
      <c r="AM211">
        <f t="shared" si="90"/>
        <v>21.935483870967747</v>
      </c>
      <c r="AN211">
        <f t="shared" si="91"/>
        <v>12.258064516129036</v>
      </c>
      <c r="AO211">
        <f t="shared" si="92"/>
        <v>1.2903225806451613</v>
      </c>
      <c r="AP211">
        <v>8</v>
      </c>
      <c r="AQ211">
        <v>1</v>
      </c>
      <c r="AR211">
        <v>6</v>
      </c>
      <c r="AS211">
        <v>1</v>
      </c>
      <c r="AT211">
        <v>0</v>
      </c>
      <c r="AU211">
        <v>0</v>
      </c>
      <c r="AV211">
        <v>0</v>
      </c>
    </row>
    <row r="212" spans="1:48">
      <c r="A212">
        <v>211</v>
      </c>
      <c r="B212" t="s">
        <v>235</v>
      </c>
      <c r="C212" t="s">
        <v>229</v>
      </c>
      <c r="D212" t="s">
        <v>111</v>
      </c>
      <c r="E212" s="25" t="s">
        <v>357</v>
      </c>
      <c r="F212" s="25" t="s">
        <v>478</v>
      </c>
      <c r="G212" s="27">
        <v>0</v>
      </c>
      <c r="H212">
        <v>9.9972229936128892E-2</v>
      </c>
      <c r="I212">
        <v>0.1386112148993367</v>
      </c>
      <c r="J212">
        <v>1.6662038322688148E-2</v>
      </c>
      <c r="K212">
        <v>0.12218828103304641</v>
      </c>
      <c r="L212">
        <v>0</v>
      </c>
      <c r="M212">
        <v>0.12218828103304642</v>
      </c>
      <c r="N212">
        <v>0</v>
      </c>
      <c r="O212">
        <v>0.19439044709802838</v>
      </c>
      <c r="P212">
        <v>0</v>
      </c>
      <c r="Q212">
        <v>0.27797833935018057</v>
      </c>
      <c r="R212">
        <f t="shared" si="73"/>
        <v>0.4387670091641212</v>
      </c>
      <c r="S212">
        <f t="shared" si="74"/>
        <v>0.27797833935018057</v>
      </c>
      <c r="T212" s="27">
        <f t="shared" si="75"/>
        <v>-5.5172520730881915</v>
      </c>
      <c r="U212" s="27">
        <f t="shared" si="76"/>
        <v>-2.2500714108431974</v>
      </c>
      <c r="V212" s="27">
        <f t="shared" si="77"/>
        <v>-1.8887150287390948</v>
      </c>
      <c r="W212" s="27">
        <f t="shared" si="78"/>
        <v>-3.8844990900205256</v>
      </c>
      <c r="X212" s="27">
        <f t="shared" si="79"/>
        <v>-2.0997697479686859</v>
      </c>
      <c r="Y212" s="27">
        <f t="shared" si="80"/>
        <v>-8.3530258452023247</v>
      </c>
      <c r="Z212" s="27">
        <f t="shared" si="81"/>
        <v>-2.0569478876813472</v>
      </c>
      <c r="AA212" s="27">
        <f t="shared" si="82"/>
        <v>-8.2855133090797413</v>
      </c>
      <c r="AB212" s="27">
        <f t="shared" si="83"/>
        <v>-1.6365462681131804</v>
      </c>
      <c r="AC212" s="27">
        <f t="shared" si="84"/>
        <v>-5.5461535304526182</v>
      </c>
      <c r="AD212" s="27">
        <f t="shared" si="85"/>
        <v>-1.2566285785179703</v>
      </c>
      <c r="AE212" s="27">
        <f t="shared" si="86"/>
        <v>-0.24616759138260813</v>
      </c>
      <c r="AF212" s="27">
        <f t="shared" si="87"/>
        <v>-1.2568223336228423</v>
      </c>
      <c r="AG212">
        <v>0.26666666666666666</v>
      </c>
      <c r="AH212">
        <f t="shared" si="88"/>
        <v>1.6662038322688149</v>
      </c>
      <c r="AI212">
        <f t="shared" si="89"/>
        <v>0</v>
      </c>
      <c r="AJ212">
        <v>2.3835704837414249</v>
      </c>
      <c r="AK212">
        <v>0.84129579889982697</v>
      </c>
      <c r="AL212">
        <v>23.85834448354656</v>
      </c>
      <c r="AM212">
        <f t="shared" si="90"/>
        <v>43.876700916412119</v>
      </c>
      <c r="AN212">
        <f t="shared" si="91"/>
        <v>27.797833935018058</v>
      </c>
      <c r="AO212">
        <f t="shared" si="92"/>
        <v>1.6662038322688149</v>
      </c>
      <c r="AP212">
        <v>17</v>
      </c>
      <c r="AQ212">
        <v>2</v>
      </c>
      <c r="AR212">
        <v>8</v>
      </c>
      <c r="AS212">
        <v>6</v>
      </c>
      <c r="AT212">
        <v>1</v>
      </c>
      <c r="AU212">
        <v>3</v>
      </c>
      <c r="AV212">
        <v>0</v>
      </c>
    </row>
    <row r="213" spans="1:48">
      <c r="A213">
        <v>212</v>
      </c>
      <c r="B213" t="s">
        <v>444</v>
      </c>
      <c r="C213" t="s">
        <v>229</v>
      </c>
      <c r="D213" t="s">
        <v>111</v>
      </c>
      <c r="E213" s="25" t="s">
        <v>357</v>
      </c>
      <c r="F213" s="25" t="s">
        <v>478</v>
      </c>
      <c r="G213" s="27">
        <v>0</v>
      </c>
      <c r="H213">
        <v>9.4142259414225965E-2</v>
      </c>
      <c r="I213">
        <v>0.24067055685339636</v>
      </c>
      <c r="J213">
        <v>5.2301255230125521E-2</v>
      </c>
      <c r="K213">
        <v>0.10460251046025104</v>
      </c>
      <c r="L213">
        <v>0</v>
      </c>
      <c r="M213">
        <v>9.4142259414225937E-2</v>
      </c>
      <c r="N213">
        <v>0</v>
      </c>
      <c r="O213">
        <v>0.20920502092050208</v>
      </c>
      <c r="P213">
        <v>1.5951882845188288E-2</v>
      </c>
      <c r="Q213">
        <v>0.18906903765690375</v>
      </c>
      <c r="R213">
        <f t="shared" si="73"/>
        <v>0.40794979079497906</v>
      </c>
      <c r="S213">
        <f t="shared" si="74"/>
        <v>0.20502092050209203</v>
      </c>
      <c r="T213" s="27">
        <f t="shared" si="75"/>
        <v>-5.5172520730881915</v>
      </c>
      <c r="U213" s="27">
        <f t="shared" si="76"/>
        <v>-2.3073259475479588</v>
      </c>
      <c r="V213" s="27">
        <f t="shared" si="77"/>
        <v>-1.3664841885899637</v>
      </c>
      <c r="W213" s="27">
        <f t="shared" si="78"/>
        <v>-2.8762925651955249</v>
      </c>
      <c r="X213" s="27">
        <f t="shared" si="79"/>
        <v>-2.2548141321969069</v>
      </c>
      <c r="Y213" s="27">
        <f t="shared" si="80"/>
        <v>-8.3530258452023247</v>
      </c>
      <c r="Z213" s="27">
        <f t="shared" si="81"/>
        <v>-2.3063580595104947</v>
      </c>
      <c r="AA213" s="27">
        <f t="shared" si="82"/>
        <v>-8.2855133090797413</v>
      </c>
      <c r="AB213" s="27">
        <f t="shared" si="83"/>
        <v>-1.5631718254341103</v>
      </c>
      <c r="AC213" s="27">
        <f t="shared" si="84"/>
        <v>-3.9161650023662107</v>
      </c>
      <c r="AD213" s="27">
        <f t="shared" si="85"/>
        <v>-1.6348600621860132</v>
      </c>
      <c r="AE213" s="27">
        <f t="shared" si="86"/>
        <v>-0.37244733907949096</v>
      </c>
      <c r="AF213" s="27">
        <f t="shared" si="87"/>
        <v>-1.5559005420465146</v>
      </c>
      <c r="AG213">
        <v>0.26666666666666666</v>
      </c>
      <c r="AH213">
        <f t="shared" si="88"/>
        <v>5.2301255230125516</v>
      </c>
      <c r="AI213">
        <f t="shared" si="89"/>
        <v>0</v>
      </c>
      <c r="AJ213">
        <v>2.4512670678811341</v>
      </c>
      <c r="AK213">
        <v>0.83250734188252007</v>
      </c>
      <c r="AL213">
        <v>33.481281626762232</v>
      </c>
      <c r="AM213">
        <f t="shared" si="90"/>
        <v>40.794979079497907</v>
      </c>
      <c r="AN213">
        <f t="shared" si="91"/>
        <v>20.502092050209203</v>
      </c>
      <c r="AO213">
        <f t="shared" si="92"/>
        <v>5.2301255230125516</v>
      </c>
      <c r="AP213">
        <v>19</v>
      </c>
      <c r="AQ213">
        <v>2</v>
      </c>
      <c r="AR213">
        <v>9</v>
      </c>
      <c r="AS213">
        <v>7</v>
      </c>
      <c r="AT213">
        <v>1</v>
      </c>
      <c r="AU213">
        <v>2</v>
      </c>
      <c r="AV213">
        <v>0</v>
      </c>
    </row>
    <row r="214" spans="1:48">
      <c r="A214">
        <v>213</v>
      </c>
      <c r="B214" t="s">
        <v>445</v>
      </c>
      <c r="C214" t="s">
        <v>229</v>
      </c>
      <c r="D214" t="s">
        <v>111</v>
      </c>
      <c r="E214" s="25" t="s">
        <v>357</v>
      </c>
      <c r="F214" s="25" t="s">
        <v>478</v>
      </c>
      <c r="G214" s="27">
        <v>0</v>
      </c>
      <c r="H214">
        <v>7.9545454545454544E-2</v>
      </c>
      <c r="I214">
        <v>0.1075876355905588</v>
      </c>
      <c r="J214">
        <v>2.8409090909090912E-2</v>
      </c>
      <c r="K214">
        <v>0.10227272727272725</v>
      </c>
      <c r="L214">
        <v>0</v>
      </c>
      <c r="M214">
        <v>0.19886363636363638</v>
      </c>
      <c r="N214">
        <v>0</v>
      </c>
      <c r="O214">
        <v>0.21590909090909086</v>
      </c>
      <c r="P214">
        <v>0</v>
      </c>
      <c r="Q214">
        <v>0.26704545454545453</v>
      </c>
      <c r="R214">
        <f t="shared" si="73"/>
        <v>0.51704545454545447</v>
      </c>
      <c r="S214">
        <f t="shared" si="74"/>
        <v>0.26704545454545453</v>
      </c>
      <c r="T214" s="27">
        <f t="shared" si="75"/>
        <v>-5.5172520730881915</v>
      </c>
      <c r="U214" s="27">
        <f t="shared" si="76"/>
        <v>-2.4669257858782112</v>
      </c>
      <c r="V214" s="27">
        <f t="shared" si="77"/>
        <v>-2.121865453196226</v>
      </c>
      <c r="W214" s="27">
        <f t="shared" si="78"/>
        <v>-3.4310764516419123</v>
      </c>
      <c r="X214" s="27">
        <f t="shared" si="79"/>
        <v>-2.2772828982744473</v>
      </c>
      <c r="Y214" s="27">
        <f t="shared" si="80"/>
        <v>-8.3530258452023247</v>
      </c>
      <c r="Z214" s="27">
        <f t="shared" si="81"/>
        <v>-1.5844681247072174</v>
      </c>
      <c r="AA214" s="27">
        <f t="shared" si="82"/>
        <v>-8.2855133090797413</v>
      </c>
      <c r="AB214" s="27">
        <f t="shared" si="83"/>
        <v>-1.5316579826031704</v>
      </c>
      <c r="AC214" s="27">
        <f t="shared" si="84"/>
        <v>-5.5461535304526182</v>
      </c>
      <c r="AD214" s="27">
        <f t="shared" si="85"/>
        <v>-1.2961583762284339</v>
      </c>
      <c r="AE214" s="27">
        <f t="shared" si="86"/>
        <v>6.8208250026533357E-2</v>
      </c>
      <c r="AF214" s="27">
        <f t="shared" si="87"/>
        <v>-1.296356976828047</v>
      </c>
      <c r="AG214">
        <v>0.26666666666666666</v>
      </c>
      <c r="AH214">
        <f t="shared" si="88"/>
        <v>2.8409090909090913</v>
      </c>
      <c r="AI214">
        <f t="shared" si="89"/>
        <v>0</v>
      </c>
      <c r="AJ214">
        <v>2.3476735985724702</v>
      </c>
      <c r="AK214">
        <v>0.81223932255734743</v>
      </c>
      <c r="AL214">
        <v>18.713309013601336</v>
      </c>
      <c r="AM214">
        <f t="shared" si="90"/>
        <v>51.704545454545446</v>
      </c>
      <c r="AN214">
        <f t="shared" si="91"/>
        <v>26.704545454545453</v>
      </c>
      <c r="AO214">
        <f t="shared" si="92"/>
        <v>2.8409090909090913</v>
      </c>
      <c r="AP214">
        <v>18</v>
      </c>
      <c r="AQ214">
        <v>2</v>
      </c>
      <c r="AR214">
        <v>9</v>
      </c>
      <c r="AS214">
        <v>7</v>
      </c>
      <c r="AT214">
        <v>0</v>
      </c>
      <c r="AU214">
        <v>2</v>
      </c>
      <c r="AV214">
        <v>0</v>
      </c>
    </row>
    <row r="215" spans="1:48">
      <c r="A215">
        <v>214</v>
      </c>
      <c r="B215" t="s">
        <v>446</v>
      </c>
      <c r="C215" t="s">
        <v>229</v>
      </c>
      <c r="D215" t="s">
        <v>111</v>
      </c>
      <c r="E215" s="25" t="s">
        <v>357</v>
      </c>
      <c r="F215" s="25" t="s">
        <v>478</v>
      </c>
      <c r="G215" s="27">
        <v>5.3433075073470483E-3</v>
      </c>
      <c r="H215">
        <v>8.5492920117552773E-2</v>
      </c>
      <c r="I215">
        <v>0.11752436597211956</v>
      </c>
      <c r="J215">
        <v>2.6716537536735242E-2</v>
      </c>
      <c r="K215">
        <v>0.19235907026449373</v>
      </c>
      <c r="L215">
        <v>0</v>
      </c>
      <c r="M215">
        <v>0.18167245524979966</v>
      </c>
      <c r="N215">
        <v>0</v>
      </c>
      <c r="O215">
        <v>0.14961261020571734</v>
      </c>
      <c r="P215">
        <v>0</v>
      </c>
      <c r="Q215">
        <v>0.22522041143467808</v>
      </c>
      <c r="R215">
        <f t="shared" si="73"/>
        <v>0.52364413572001078</v>
      </c>
      <c r="S215">
        <f t="shared" si="74"/>
        <v>0.22522041143467808</v>
      </c>
      <c r="T215" s="27">
        <f t="shared" si="75"/>
        <v>-4.6689975040746772</v>
      </c>
      <c r="U215" s="27">
        <f t="shared" si="76"/>
        <v>-2.3987982392304912</v>
      </c>
      <c r="V215" s="27">
        <f t="shared" si="77"/>
        <v>-2.0411400569996663</v>
      </c>
      <c r="W215" s="27">
        <f t="shared" si="78"/>
        <v>-3.4850340974738936</v>
      </c>
      <c r="X215" s="27">
        <f t="shared" si="79"/>
        <v>-1.6467184980318592</v>
      </c>
      <c r="Y215" s="27">
        <f t="shared" si="80"/>
        <v>-8.3530258452023247</v>
      </c>
      <c r="Z215" s="27">
        <f t="shared" si="81"/>
        <v>-1.6727167906491682</v>
      </c>
      <c r="AA215" s="27">
        <f t="shared" si="82"/>
        <v>-8.2855133090797413</v>
      </c>
      <c r="AB215" s="27">
        <f t="shared" si="83"/>
        <v>-1.8980564613454651</v>
      </c>
      <c r="AC215" s="27">
        <f t="shared" si="84"/>
        <v>-5.5461535304526182</v>
      </c>
      <c r="AD215" s="27">
        <f t="shared" si="85"/>
        <v>-1.4635853681107396</v>
      </c>
      <c r="AE215" s="27">
        <f t="shared" si="86"/>
        <v>9.4647134361422927E-2</v>
      </c>
      <c r="AF215" s="27">
        <f t="shared" si="87"/>
        <v>-1.4638076491421155</v>
      </c>
      <c r="AG215">
        <v>0.26666666666666666</v>
      </c>
      <c r="AH215">
        <f t="shared" si="88"/>
        <v>2.6716537536735241</v>
      </c>
      <c r="AI215">
        <f t="shared" si="89"/>
        <v>0</v>
      </c>
      <c r="AJ215">
        <v>2.3868127853325647</v>
      </c>
      <c r="AK215">
        <v>0.84244018910183627</v>
      </c>
      <c r="AL215">
        <v>20.836059359701938</v>
      </c>
      <c r="AM215">
        <f t="shared" si="90"/>
        <v>52.364413572001077</v>
      </c>
      <c r="AN215">
        <f t="shared" si="91"/>
        <v>22.52204114346781</v>
      </c>
      <c r="AO215">
        <f t="shared" si="92"/>
        <v>2.6716537536735241</v>
      </c>
      <c r="AP215">
        <v>17</v>
      </c>
      <c r="AQ215">
        <v>2</v>
      </c>
      <c r="AR215">
        <v>7</v>
      </c>
      <c r="AS215">
        <v>7</v>
      </c>
      <c r="AT215">
        <v>1</v>
      </c>
      <c r="AU215">
        <v>0</v>
      </c>
      <c r="AV215">
        <v>0</v>
      </c>
    </row>
    <row r="216" spans="1:48">
      <c r="A216">
        <v>215</v>
      </c>
      <c r="B216" t="s">
        <v>447</v>
      </c>
      <c r="C216" t="s">
        <v>229</v>
      </c>
      <c r="D216" t="s">
        <v>111</v>
      </c>
      <c r="E216" s="25" t="s">
        <v>357</v>
      </c>
      <c r="F216" s="25" t="s">
        <v>478</v>
      </c>
      <c r="G216" s="27">
        <v>0</v>
      </c>
      <c r="H216">
        <v>9.9941211052322218E-2</v>
      </c>
      <c r="I216">
        <v>0.14052948797685569</v>
      </c>
      <c r="J216">
        <v>2.939447383891829E-2</v>
      </c>
      <c r="K216">
        <v>0.16460905349794241</v>
      </c>
      <c r="L216">
        <v>0</v>
      </c>
      <c r="M216">
        <v>0.17048794826572608</v>
      </c>
      <c r="N216">
        <v>0</v>
      </c>
      <c r="O216">
        <v>0.16460905349794244</v>
      </c>
      <c r="P216">
        <v>0</v>
      </c>
      <c r="Q216">
        <v>0.23574368018812469</v>
      </c>
      <c r="R216">
        <f t="shared" si="73"/>
        <v>0.49970605526161094</v>
      </c>
      <c r="S216">
        <f t="shared" si="74"/>
        <v>0.23574368018812469</v>
      </c>
      <c r="T216" s="27">
        <f t="shared" si="75"/>
        <v>-5.5172520730881915</v>
      </c>
      <c r="U216" s="27">
        <f t="shared" si="76"/>
        <v>-2.2503675372435268</v>
      </c>
      <c r="V216" s="27">
        <f t="shared" si="77"/>
        <v>-1.8759312856251398</v>
      </c>
      <c r="W216" s="27">
        <f t="shared" si="78"/>
        <v>-3.4009534097577698</v>
      </c>
      <c r="X216" s="27">
        <f t="shared" si="79"/>
        <v>-1.8022920822650093</v>
      </c>
      <c r="Y216" s="27">
        <f t="shared" si="80"/>
        <v>-8.3530258452023247</v>
      </c>
      <c r="Z216" s="27">
        <f t="shared" si="81"/>
        <v>-1.7346012531265191</v>
      </c>
      <c r="AA216" s="27">
        <f t="shared" si="82"/>
        <v>-8.2855133090797413</v>
      </c>
      <c r="AB216" s="27">
        <f t="shared" si="83"/>
        <v>-1.8026557981418414</v>
      </c>
      <c r="AC216" s="27">
        <f t="shared" si="84"/>
        <v>-5.5461535304526182</v>
      </c>
      <c r="AD216" s="27">
        <f t="shared" si="85"/>
        <v>-1.4187638066393744</v>
      </c>
      <c r="AE216" s="27">
        <f t="shared" si="86"/>
        <v>-1.1757790890115059E-3</v>
      </c>
      <c r="AF216" s="27">
        <f t="shared" si="87"/>
        <v>-1.4189792338870164</v>
      </c>
      <c r="AG216">
        <v>0.26666666666666666</v>
      </c>
      <c r="AH216">
        <f t="shared" si="88"/>
        <v>2.9394473838918289</v>
      </c>
      <c r="AI216">
        <f t="shared" si="89"/>
        <v>0</v>
      </c>
      <c r="AJ216">
        <v>2.2995543090548693</v>
      </c>
      <c r="AK216">
        <v>0.81164177554051575</v>
      </c>
      <c r="AL216">
        <v>24.047069902917791</v>
      </c>
      <c r="AM216">
        <f t="shared" si="90"/>
        <v>49.970605526161094</v>
      </c>
      <c r="AN216">
        <f t="shared" si="91"/>
        <v>23.574368018812468</v>
      </c>
      <c r="AO216">
        <f t="shared" si="92"/>
        <v>2.9394473838918289</v>
      </c>
      <c r="AP216">
        <v>17</v>
      </c>
      <c r="AQ216">
        <v>2</v>
      </c>
      <c r="AR216">
        <v>7</v>
      </c>
      <c r="AS216">
        <v>7</v>
      </c>
      <c r="AT216">
        <v>1</v>
      </c>
      <c r="AU216">
        <v>2</v>
      </c>
      <c r="AV216">
        <v>0</v>
      </c>
    </row>
    <row r="217" spans="1:48">
      <c r="A217">
        <v>216</v>
      </c>
      <c r="B217" t="s">
        <v>448</v>
      </c>
      <c r="C217" t="s">
        <v>229</v>
      </c>
      <c r="D217" t="s">
        <v>111</v>
      </c>
      <c r="E217" s="25" t="s">
        <v>357</v>
      </c>
      <c r="F217" s="25" t="s">
        <v>478</v>
      </c>
      <c r="G217" s="27">
        <v>1.1428571428571432E-2</v>
      </c>
      <c r="H217">
        <v>5.1428571428571435E-2</v>
      </c>
      <c r="I217">
        <v>0.11960062260354586</v>
      </c>
      <c r="J217">
        <v>5.7142857142857148E-2</v>
      </c>
      <c r="K217">
        <v>0.33714285714285719</v>
      </c>
      <c r="L217">
        <v>0</v>
      </c>
      <c r="M217">
        <v>9.7142857142857156E-2</v>
      </c>
      <c r="N217">
        <v>0</v>
      </c>
      <c r="O217">
        <v>0.15428571428571433</v>
      </c>
      <c r="P217">
        <v>5.714285714285716E-3</v>
      </c>
      <c r="Q217">
        <v>0.17142857142857149</v>
      </c>
      <c r="R217">
        <f t="shared" si="73"/>
        <v>0.58857142857142863</v>
      </c>
      <c r="S217">
        <f t="shared" si="74"/>
        <v>0.17714285714285721</v>
      </c>
      <c r="T217" s="27">
        <f t="shared" si="75"/>
        <v>-4.1674514363797917</v>
      </c>
      <c r="U217" s="27">
        <f t="shared" si="76"/>
        <v>-2.8722389597060927</v>
      </c>
      <c r="V217" s="27">
        <f t="shared" si="77"/>
        <v>-2.025062523760996</v>
      </c>
      <c r="W217" s="27">
        <f t="shared" si="78"/>
        <v>-2.7935175949873448</v>
      </c>
      <c r="X217" s="27">
        <f t="shared" si="79"/>
        <v>-1.0860852811549304</v>
      </c>
      <c r="Y217" s="27">
        <f t="shared" si="80"/>
        <v>-8.3530258452023247</v>
      </c>
      <c r="Z217" s="27">
        <f t="shared" si="81"/>
        <v>-2.2765068252902134</v>
      </c>
      <c r="AA217" s="27">
        <f t="shared" si="82"/>
        <v>-8.2855133090797413</v>
      </c>
      <c r="AB217" s="27">
        <f t="shared" si="83"/>
        <v>-1.8673407359522285</v>
      </c>
      <c r="AC217" s="27">
        <f t="shared" si="84"/>
        <v>-4.6419312160471353</v>
      </c>
      <c r="AD217" s="27">
        <f t="shared" si="85"/>
        <v>-1.7303967975315373</v>
      </c>
      <c r="AE217" s="27">
        <f t="shared" si="86"/>
        <v>0.35806286921358077</v>
      </c>
      <c r="AF217" s="27">
        <f t="shared" si="87"/>
        <v>-1.6987072243743684</v>
      </c>
      <c r="AG217">
        <v>0.26666666666666666</v>
      </c>
      <c r="AH217">
        <f t="shared" si="88"/>
        <v>5.7142857142857144</v>
      </c>
      <c r="AI217">
        <f t="shared" si="89"/>
        <v>0</v>
      </c>
      <c r="AJ217">
        <v>1.9272644429969465</v>
      </c>
      <c r="AK217">
        <v>0.6951137135983313</v>
      </c>
      <c r="AL217">
        <v>18.245776546068875</v>
      </c>
      <c r="AM217">
        <f t="shared" si="90"/>
        <v>58.857142857142861</v>
      </c>
      <c r="AN217">
        <f t="shared" si="91"/>
        <v>17.714285714285722</v>
      </c>
      <c r="AO217">
        <f t="shared" si="92"/>
        <v>5.7142857142857144</v>
      </c>
      <c r="AP217">
        <v>16</v>
      </c>
      <c r="AQ217">
        <v>3</v>
      </c>
      <c r="AR217">
        <v>7</v>
      </c>
      <c r="AS217">
        <v>6</v>
      </c>
      <c r="AT217">
        <v>0</v>
      </c>
      <c r="AU217">
        <v>1</v>
      </c>
      <c r="AV217">
        <v>0</v>
      </c>
    </row>
    <row r="218" spans="1:48">
      <c r="F218" s="25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</row>
    <row r="219" spans="1:48">
      <c r="F219" s="73" t="s">
        <v>536</v>
      </c>
      <c r="G219" s="74">
        <f t="shared" ref="G219:S219" si="93">MIN(G2:G217)</f>
        <v>0</v>
      </c>
      <c r="H219" s="74">
        <f t="shared" si="93"/>
        <v>0</v>
      </c>
      <c r="I219" s="74">
        <f t="shared" si="93"/>
        <v>0</v>
      </c>
      <c r="J219" s="74">
        <f t="shared" si="93"/>
        <v>0</v>
      </c>
      <c r="K219" s="74">
        <f t="shared" si="93"/>
        <v>0</v>
      </c>
      <c r="L219" s="74">
        <f t="shared" si="93"/>
        <v>0</v>
      </c>
      <c r="M219" s="74">
        <f t="shared" si="93"/>
        <v>0</v>
      </c>
      <c r="N219" s="74">
        <f t="shared" si="93"/>
        <v>0</v>
      </c>
      <c r="O219" s="74">
        <f t="shared" si="93"/>
        <v>0</v>
      </c>
      <c r="P219" s="74">
        <f t="shared" si="93"/>
        <v>0</v>
      </c>
      <c r="Q219" s="74">
        <f t="shared" si="93"/>
        <v>0</v>
      </c>
      <c r="R219" s="87">
        <f t="shared" si="93"/>
        <v>4.827586206896551E-2</v>
      </c>
      <c r="S219" s="74">
        <f t="shared" si="93"/>
        <v>0</v>
      </c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</row>
    <row r="220" spans="1:48">
      <c r="F220" s="72" t="s">
        <v>535</v>
      </c>
      <c r="G220" s="74">
        <f t="array" ref="G220">MIN(IF(G2:G217&lt;&gt;0,G2:G217))</f>
        <v>4.0330711837063922E-3</v>
      </c>
      <c r="H220" s="74">
        <f t="array" ref="H220">MIN(IF(H2:H217&lt;&gt;0,H2:H217))</f>
        <v>4.9042503503035975E-3</v>
      </c>
      <c r="I220" s="74">
        <f t="array" ref="I220">MIN(IF(I2:I217&lt;&gt;0,I2:I217))</f>
        <v>1.1040453865015676E-2</v>
      </c>
      <c r="J220" s="74">
        <f t="array" ref="J220">MIN(IF(J2:J217&lt;&gt;0,J2:J217))</f>
        <v>3.8461538461538464E-3</v>
      </c>
      <c r="K220" s="74">
        <f t="array" ref="K220">MIN(IF(K2:K217&lt;&gt;0,K2:K217))</f>
        <v>2.6021337496747333E-4</v>
      </c>
      <c r="L220" s="74">
        <f t="array" ref="L220">MIN(IF(L2:L217&lt;&gt;0,L2:L217))</f>
        <v>2.3573785950023574E-4</v>
      </c>
      <c r="M220" s="74">
        <f t="array" ref="M220">MIN(IF(M2:M217&lt;&gt;0,M2:M217))</f>
        <v>4.9925112331502758E-3</v>
      </c>
      <c r="N220" s="74">
        <f t="array" ref="N220">MIN(IF(N2:N217&lt;&gt;0,N2:N217))</f>
        <v>2.5220680958385882E-4</v>
      </c>
      <c r="O220" s="74">
        <f t="array" ref="O220">MIN(IF(O2:O217&lt;&gt;0,O2:O217))</f>
        <v>2.1008403361344536E-4</v>
      </c>
      <c r="P220" s="74">
        <f t="array" ref="P220">MIN(IF(P2:P217&lt;&gt;0,P2:P217))</f>
        <v>3.9177277179236044E-3</v>
      </c>
      <c r="Q220" s="74">
        <f t="array" ref="Q220">MIN(IF(Q2:Q217&lt;&gt;0,Q2:Q217))</f>
        <v>4.8216007714561243E-3</v>
      </c>
      <c r="R220" s="74">
        <f t="array" ref="R220">MIN(IF(R2:R217&lt;&gt;0,R2:R217))</f>
        <v>4.827586206896551E-2</v>
      </c>
      <c r="S220" s="74">
        <f t="array" ref="S220">MIN(IF(S2:S217&lt;&gt;0,S2:S217))</f>
        <v>4.7812574707147976E-3</v>
      </c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</row>
    <row r="221" spans="1:48">
      <c r="F221" s="72" t="s">
        <v>534</v>
      </c>
      <c r="G221" s="74">
        <f t="array" ref="G221">MAX(IF(G2:G217&lt;&gt;1,G2:G217))</f>
        <v>0.132013201320132</v>
      </c>
      <c r="H221" s="74">
        <f t="array" ref="H221">MAX(IF(H2:H217&lt;&gt;1,H2:H217))</f>
        <v>0.5365526492287056</v>
      </c>
      <c r="I221" s="74">
        <f t="array" ref="I221">MAX(IF(I2:I217&lt;&gt;1,I2:I217))</f>
        <v>0.71444720777752668</v>
      </c>
      <c r="J221" s="74">
        <f t="array" ref="J221">MAX(IF(J2:J217&lt;&gt;1,J2:J217))</f>
        <v>0.70499855533082956</v>
      </c>
      <c r="K221" s="74">
        <f t="array" ref="K221">MAX(IF(K2:K217&lt;&gt;1,K2:K217))</f>
        <v>0.60655737704918045</v>
      </c>
      <c r="L221" s="74">
        <f t="array" ref="L221">MAX(IF(L2:L217&lt;&gt;1,L2:L217))</f>
        <v>0.33652601604970217</v>
      </c>
      <c r="M221" s="74">
        <f t="array" ref="M221">MAX(IF(M2:M217&lt;&gt;1,M2:M217))</f>
        <v>0.64913527600094767</v>
      </c>
      <c r="N221" s="74">
        <f t="array" ref="N221">MAX(IF(N2:N217&lt;&gt;1,N2:N217))</f>
        <v>0.6397058823529409</v>
      </c>
      <c r="O221" s="74">
        <f t="array" ref="O221">MAX(IF(O2:O217&lt;&gt;1,O2:O217))</f>
        <v>0.6144578313253013</v>
      </c>
      <c r="P221" s="74">
        <f t="array" ref="P221">MAX(IF(P2:P217&lt;&gt;1,P2:P217))</f>
        <v>9.5124851367419744E-2</v>
      </c>
      <c r="Q221" s="74">
        <f t="array" ref="Q221">MAX(IF(Q2:Q217&lt;&gt;1,Q2:Q217))</f>
        <v>0.31210191082802546</v>
      </c>
      <c r="R221" s="74">
        <f t="array" ref="R221">MAX(IF(R2:R217&lt;&gt;1,R2:R217))</f>
        <v>0.8781082398829837</v>
      </c>
      <c r="S221" s="74">
        <f t="array" ref="S221">MAX(IF(S2:S217&lt;&gt;1,S2:S217))</f>
        <v>0.31210191082802546</v>
      </c>
    </row>
  </sheetData>
  <sortState ref="A2:AT217">
    <sortCondition ref="A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17"/>
  <sheetViews>
    <sheetView zoomScale="85" workbookViewId="0">
      <pane xSplit="6" ySplit="1" topLeftCell="AS36" activePane="bottomRight" state="frozen"/>
      <selection pane="topRight" activeCell="F1" sqref="F1"/>
      <selection pane="bottomLeft" activeCell="A2" sqref="A2"/>
      <selection pane="bottomRight" activeCell="BI57" sqref="BI57"/>
    </sheetView>
  </sheetViews>
  <sheetFormatPr baseColWidth="10" defaultColWidth="5.140625" defaultRowHeight="13" x14ac:dyDescent="0"/>
  <cols>
    <col min="1" max="1" width="8.140625" customWidth="1"/>
    <col min="2" max="2" width="19" bestFit="1" customWidth="1"/>
    <col min="3" max="3" width="4.140625" bestFit="1" customWidth="1"/>
    <col min="4" max="4" width="5.7109375" customWidth="1"/>
    <col min="5" max="5" width="4.42578125" style="25" customWidth="1"/>
    <col min="6" max="6" width="6.5703125" bestFit="1" customWidth="1"/>
    <col min="7" max="7" width="7.85546875" style="27" customWidth="1"/>
    <col min="8" max="19" width="7.85546875" customWidth="1"/>
    <col min="20" max="20" width="7.85546875" style="27" customWidth="1"/>
    <col min="21" max="32" width="7.85546875" customWidth="1"/>
    <col min="34" max="46" width="10.140625" customWidth="1"/>
  </cols>
  <sheetData>
    <row r="1" spans="1:56" s="1" customFormat="1" ht="144" customHeight="1">
      <c r="A1" s="1" t="s">
        <v>256</v>
      </c>
      <c r="B1" s="1" t="s">
        <v>13</v>
      </c>
      <c r="C1" s="1" t="s">
        <v>166</v>
      </c>
      <c r="D1" s="1" t="s">
        <v>266</v>
      </c>
      <c r="E1" s="26" t="s">
        <v>406</v>
      </c>
      <c r="F1" s="1" t="s">
        <v>407</v>
      </c>
      <c r="G1" s="56" t="s">
        <v>502</v>
      </c>
      <c r="H1" s="1" t="s">
        <v>409</v>
      </c>
      <c r="I1" s="1" t="s">
        <v>410</v>
      </c>
      <c r="J1" s="1" t="s">
        <v>503</v>
      </c>
      <c r="K1" s="1" t="s">
        <v>340</v>
      </c>
      <c r="L1" s="1" t="s">
        <v>39</v>
      </c>
      <c r="M1" s="1" t="s">
        <v>504</v>
      </c>
      <c r="N1" s="1" t="s">
        <v>390</v>
      </c>
      <c r="O1" s="1" t="s">
        <v>291</v>
      </c>
      <c r="P1" s="1" t="s">
        <v>43</v>
      </c>
      <c r="Q1" s="1" t="s">
        <v>296</v>
      </c>
      <c r="R1" s="1" t="s">
        <v>510</v>
      </c>
      <c r="S1" s="1" t="s">
        <v>509</v>
      </c>
      <c r="T1" s="55" t="s">
        <v>491</v>
      </c>
      <c r="U1" s="41" t="s">
        <v>492</v>
      </c>
      <c r="V1" s="41" t="s">
        <v>493</v>
      </c>
      <c r="W1" s="41" t="s">
        <v>494</v>
      </c>
      <c r="X1" s="41" t="s">
        <v>495</v>
      </c>
      <c r="Y1" s="41" t="s">
        <v>496</v>
      </c>
      <c r="Z1" s="41" t="s">
        <v>497</v>
      </c>
      <c r="AA1" s="41" t="s">
        <v>498</v>
      </c>
      <c r="AB1" s="41" t="s">
        <v>499</v>
      </c>
      <c r="AC1" s="41" t="s">
        <v>500</v>
      </c>
      <c r="AD1" s="41" t="s">
        <v>501</v>
      </c>
      <c r="AE1" s="41" t="s">
        <v>511</v>
      </c>
      <c r="AF1" s="41" t="s">
        <v>512</v>
      </c>
      <c r="AH1" s="1" t="s">
        <v>491</v>
      </c>
      <c r="AI1" s="1" t="s">
        <v>492</v>
      </c>
      <c r="AJ1" s="1" t="s">
        <v>493</v>
      </c>
      <c r="AK1" s="1" t="s">
        <v>494</v>
      </c>
      <c r="AL1" s="1" t="s">
        <v>495</v>
      </c>
      <c r="AM1" s="1" t="s">
        <v>496</v>
      </c>
      <c r="AN1" s="1" t="s">
        <v>497</v>
      </c>
      <c r="AO1" s="1" t="s">
        <v>498</v>
      </c>
      <c r="AP1" s="1" t="s">
        <v>499</v>
      </c>
      <c r="AQ1" s="1" t="s">
        <v>500</v>
      </c>
      <c r="AR1" s="1" t="s">
        <v>501</v>
      </c>
      <c r="AS1" s="1" t="s">
        <v>511</v>
      </c>
      <c r="AT1" s="1" t="s">
        <v>512</v>
      </c>
      <c r="AU1" s="1" t="s">
        <v>401</v>
      </c>
      <c r="AV1" s="1" t="s">
        <v>481</v>
      </c>
      <c r="AW1" s="1" t="s">
        <v>505</v>
      </c>
      <c r="AX1" s="1" t="s">
        <v>506</v>
      </c>
      <c r="AY1" s="1" t="s">
        <v>70</v>
      </c>
      <c r="AZ1" s="1" t="s">
        <v>71</v>
      </c>
      <c r="BA1" s="1" t="s">
        <v>404</v>
      </c>
      <c r="BB1" s="1" t="s">
        <v>513</v>
      </c>
      <c r="BC1" s="1" t="s">
        <v>514</v>
      </c>
      <c r="BD1" s="1" t="s">
        <v>520</v>
      </c>
    </row>
    <row r="2" spans="1:56">
      <c r="A2">
        <v>1</v>
      </c>
      <c r="B2" t="s">
        <v>128</v>
      </c>
      <c r="C2" t="s">
        <v>16</v>
      </c>
      <c r="D2" t="s">
        <v>473</v>
      </c>
      <c r="E2" s="25" t="s">
        <v>479</v>
      </c>
      <c r="F2" t="s">
        <v>258</v>
      </c>
      <c r="G2" s="27">
        <v>0</v>
      </c>
      <c r="H2">
        <v>5.752887339289605E-2</v>
      </c>
      <c r="I2">
        <v>3.9224231858792764E-2</v>
      </c>
      <c r="J2">
        <v>0.13074743952930923</v>
      </c>
      <c r="K2">
        <v>2.6149487905861846E-2</v>
      </c>
      <c r="L2">
        <v>4.3582479843103077E-3</v>
      </c>
      <c r="M2">
        <v>4.8158640226628892E-2</v>
      </c>
      <c r="N2">
        <v>0.42296796687731525</v>
      </c>
      <c r="O2">
        <v>0</v>
      </c>
      <c r="P2">
        <v>0</v>
      </c>
      <c r="Q2">
        <v>9.653519285247332E-2</v>
      </c>
      <c r="R2">
        <f>SUM(K2:O2)</f>
        <v>0.50163434299411636</v>
      </c>
      <c r="S2">
        <f>SUM(P2:Q2)</f>
        <v>9.653519285247332E-2</v>
      </c>
      <c r="T2" s="27" t="e">
        <f t="shared" ref="T2:T65" si="0">LN(G2/(1-G2))</f>
        <v>#NUM!</v>
      </c>
      <c r="U2" s="27">
        <f t="shared" ref="U2:U65" si="1">LN(H2/(1-H2))</f>
        <v>-2.7962183162196639</v>
      </c>
      <c r="V2" s="27">
        <f t="shared" ref="V2:V65" si="2">LN(I2/(1-I2))</f>
        <v>-3.1984463344677274</v>
      </c>
      <c r="W2" s="27">
        <f t="shared" ref="W2:W65" si="3">LN(J2/(1-J2))</f>
        <v>-1.8943661966892602</v>
      </c>
      <c r="X2" s="27">
        <f t="shared" ref="X2:X65" si="4">LN(K2/(1-K2))</f>
        <v>-3.6174282061514056</v>
      </c>
      <c r="Y2" s="27">
        <f t="shared" ref="Y2:Y65" si="5">LN(L2/(1-L2))</f>
        <v>-5.4313173680092808</v>
      </c>
      <c r="Z2" s="27">
        <f t="shared" ref="Z2:Z65" si="6">LN(M2/(1-M2))</f>
        <v>-2.9838978159069884</v>
      </c>
      <c r="AA2" s="27">
        <f t="shared" ref="AA2:AA65" si="7">LN(N2/(1-N2))</f>
        <v>-0.31060133388788891</v>
      </c>
      <c r="AB2" s="27" t="e">
        <f t="shared" ref="AB2:AB65" si="8">LN(P2/(1-P2))</f>
        <v>#NUM!</v>
      </c>
      <c r="AC2" s="27" t="e">
        <f t="shared" ref="AC2:AC65" si="9">LN(O2/(1-O2))</f>
        <v>#NUM!</v>
      </c>
      <c r="AD2" s="27">
        <f t="shared" ref="AD2:AD17" si="10">LN(Q2/(1-Q2))</f>
        <v>-2.2363295229505891</v>
      </c>
      <c r="AE2" s="27">
        <f>LN(R2/(1-R2))</f>
        <v>6.5373952590467863E-3</v>
      </c>
      <c r="AF2" s="27">
        <f>LN(S2/(1-S2))</f>
        <v>-2.2363295229505891</v>
      </c>
      <c r="AH2">
        <v>0</v>
      </c>
      <c r="AI2">
        <v>-2.7962183162196639</v>
      </c>
      <c r="AJ2">
        <v>-3.1984463344677274</v>
      </c>
      <c r="AK2">
        <v>-1.8943661966892602</v>
      </c>
      <c r="AL2">
        <v>-3.6174282061514056</v>
      </c>
      <c r="AM2">
        <v>-5.4313173680092808</v>
      </c>
      <c r="AN2">
        <v>-2.9838978159069884</v>
      </c>
      <c r="AO2">
        <v>-0.31060133388788891</v>
      </c>
      <c r="AP2">
        <v>0</v>
      </c>
      <c r="AQ2">
        <v>0</v>
      </c>
      <c r="AR2">
        <v>-2.2363295229505891</v>
      </c>
      <c r="AS2">
        <v>6.5373952590467863E-3</v>
      </c>
      <c r="AT2">
        <v>-2.2363295229505891</v>
      </c>
      <c r="AU2">
        <v>16</v>
      </c>
      <c r="AW2">
        <f t="shared" ref="AW2:AW33" si="11">J2*100</f>
        <v>13.074743952930923</v>
      </c>
      <c r="AX2">
        <f t="shared" ref="AX2:AX33" si="12">N2*100</f>
        <v>42.296796687731522</v>
      </c>
      <c r="AY2">
        <v>2.0211127307829111</v>
      </c>
      <c r="AZ2">
        <v>0.72896232844451414</v>
      </c>
      <c r="BA2">
        <v>9.6753105251688822</v>
      </c>
      <c r="BB2">
        <f>R2*100</f>
        <v>50.163434299411634</v>
      </c>
      <c r="BC2">
        <f>S2*100</f>
        <v>9.6535192852473326</v>
      </c>
      <c r="BD2">
        <f>SUM(AW2:AX2)</f>
        <v>55.371540640662445</v>
      </c>
    </row>
    <row r="3" spans="1:56">
      <c r="A3">
        <v>2</v>
      </c>
      <c r="B3" t="s">
        <v>309</v>
      </c>
      <c r="C3" t="s">
        <v>16</v>
      </c>
      <c r="D3" t="s">
        <v>473</v>
      </c>
      <c r="E3" s="25" t="s">
        <v>479</v>
      </c>
      <c r="F3" t="s">
        <v>258</v>
      </c>
      <c r="G3" s="27">
        <v>0</v>
      </c>
      <c r="H3">
        <v>0.11181178753334951</v>
      </c>
      <c r="I3">
        <v>1.4552510308028139E-2</v>
      </c>
      <c r="J3">
        <v>0.22798932815910747</v>
      </c>
      <c r="K3">
        <v>2.4254183846713562E-2</v>
      </c>
      <c r="L3">
        <v>9.7016735386854253E-3</v>
      </c>
      <c r="M3">
        <v>1.9645888915837986E-2</v>
      </c>
      <c r="N3">
        <v>0.26679602231384919</v>
      </c>
      <c r="O3">
        <v>0</v>
      </c>
      <c r="P3">
        <v>0</v>
      </c>
      <c r="Q3">
        <v>0.1069609507640068</v>
      </c>
      <c r="R3">
        <f t="shared" ref="R3:R66" si="13">SUM(K3:O3)</f>
        <v>0.32039776861508618</v>
      </c>
      <c r="S3">
        <f t="shared" ref="S3:S66" si="14">SUM(P3:Q3)</f>
        <v>0.1069609507640068</v>
      </c>
      <c r="T3" s="27" t="e">
        <f t="shared" si="0"/>
        <v>#NUM!</v>
      </c>
      <c r="U3" s="27">
        <f t="shared" si="1"/>
        <v>-2.0723666822378073</v>
      </c>
      <c r="V3" s="27">
        <f t="shared" si="2"/>
        <v>-4.2153323337656259</v>
      </c>
      <c r="W3" s="27">
        <f t="shared" si="3"/>
        <v>-1.2196995520180431</v>
      </c>
      <c r="X3" s="27">
        <f t="shared" si="4"/>
        <v>-3.694612985961697</v>
      </c>
      <c r="Y3" s="27">
        <f t="shared" si="5"/>
        <v>-4.6257078372056393</v>
      </c>
      <c r="Z3" s="27">
        <f t="shared" si="6"/>
        <v>-3.9100457432911275</v>
      </c>
      <c r="AA3" s="27">
        <f t="shared" si="7"/>
        <v>-1.0109395359929958</v>
      </c>
      <c r="AB3" s="27" t="e">
        <f t="shared" si="8"/>
        <v>#NUM!</v>
      </c>
      <c r="AC3" s="27" t="e">
        <f t="shared" si="9"/>
        <v>#NUM!</v>
      </c>
      <c r="AD3" s="27">
        <f t="shared" si="10"/>
        <v>-2.1221664863461771</v>
      </c>
      <c r="AE3" s="27">
        <f t="shared" ref="AE3:AE66" si="15">LN(R3/(1-R3))</f>
        <v>-0.75194442237462666</v>
      </c>
      <c r="AF3" s="27">
        <f t="shared" ref="AF3:AF66" si="16">LN(S3/(1-S3))</f>
        <v>-2.1221664863461771</v>
      </c>
      <c r="AH3">
        <v>0</v>
      </c>
      <c r="AI3">
        <v>-2.0723666822378073</v>
      </c>
      <c r="AJ3">
        <v>-4.2153323337656259</v>
      </c>
      <c r="AK3" s="76">
        <v>-1.2196995520180431</v>
      </c>
      <c r="AL3">
        <v>-3.694612985961697</v>
      </c>
      <c r="AM3">
        <v>-4.6257078372056393</v>
      </c>
      <c r="AN3">
        <v>-3.9100457432911275</v>
      </c>
      <c r="AO3">
        <v>-1.0109395359929958</v>
      </c>
      <c r="AP3">
        <v>0</v>
      </c>
      <c r="AQ3">
        <v>0</v>
      </c>
      <c r="AR3">
        <v>-2.1221664863461771</v>
      </c>
      <c r="AS3">
        <v>-0.75194442237462666</v>
      </c>
      <c r="AT3">
        <v>-2.1221664863461771</v>
      </c>
      <c r="AU3">
        <v>16</v>
      </c>
      <c r="AW3">
        <f t="shared" si="11"/>
        <v>22.798932815910746</v>
      </c>
      <c r="AX3">
        <f t="shared" si="12"/>
        <v>26.679602231384919</v>
      </c>
      <c r="AY3">
        <v>2.1797458978393611</v>
      </c>
      <c r="AZ3">
        <v>0.78617714930272686</v>
      </c>
      <c r="BA3">
        <v>12.636429784137764</v>
      </c>
      <c r="BB3">
        <f t="shared" ref="BB3:BB66" si="17">R3*100</f>
        <v>32.039776861508621</v>
      </c>
      <c r="BC3">
        <f t="shared" ref="BC3:BC66" si="18">S3*100</f>
        <v>10.696095076400681</v>
      </c>
      <c r="BD3">
        <f t="shared" ref="BD3:BD66" si="19">SUM(AW3:AX3)</f>
        <v>49.478535047295665</v>
      </c>
    </row>
    <row r="4" spans="1:56">
      <c r="A4">
        <v>3</v>
      </c>
      <c r="B4" t="s">
        <v>310</v>
      </c>
      <c r="C4" t="s">
        <v>16</v>
      </c>
      <c r="D4" t="s">
        <v>473</v>
      </c>
      <c r="E4" s="25" t="s">
        <v>479</v>
      </c>
      <c r="F4" t="s">
        <v>258</v>
      </c>
      <c r="G4" s="27">
        <v>0</v>
      </c>
      <c r="H4">
        <v>8.1462016244624957E-2</v>
      </c>
      <c r="I4">
        <v>2.3889154323936932E-2</v>
      </c>
      <c r="J4">
        <v>0.20066889632107021</v>
      </c>
      <c r="K4">
        <v>4.8017200191113225E-2</v>
      </c>
      <c r="L4">
        <v>3.3444816053511704E-2</v>
      </c>
      <c r="M4">
        <v>3.3683707596751072E-2</v>
      </c>
      <c r="N4">
        <v>0.32059245102723372</v>
      </c>
      <c r="O4">
        <v>0</v>
      </c>
      <c r="P4">
        <v>9.5556617295747739E-3</v>
      </c>
      <c r="Q4">
        <v>5.7572861920688008E-2</v>
      </c>
      <c r="R4">
        <f t="shared" si="13"/>
        <v>0.43573817486860972</v>
      </c>
      <c r="S4">
        <f t="shared" si="14"/>
        <v>6.7128523650262784E-2</v>
      </c>
      <c r="T4" s="27" t="e">
        <f t="shared" si="0"/>
        <v>#NUM!</v>
      </c>
      <c r="U4" s="27">
        <f t="shared" si="1"/>
        <v>-2.4226464046562275</v>
      </c>
      <c r="V4" s="27">
        <f t="shared" si="2"/>
        <v>-3.7101515893894761</v>
      </c>
      <c r="W4" s="27">
        <f t="shared" si="3"/>
        <v>-1.3821189897094099</v>
      </c>
      <c r="X4" s="27">
        <f t="shared" si="4"/>
        <v>-2.98698768316524</v>
      </c>
      <c r="Y4" s="27">
        <f t="shared" si="5"/>
        <v>-3.3638415951183864</v>
      </c>
      <c r="Z4" s="27">
        <f t="shared" si="6"/>
        <v>-3.3564769391144238</v>
      </c>
      <c r="AA4" s="27">
        <f t="shared" si="7"/>
        <v>-0.75105047339150399</v>
      </c>
      <c r="AB4" s="27">
        <f t="shared" si="8"/>
        <v>-4.6410198388817889</v>
      </c>
      <c r="AC4" s="27" t="e">
        <f t="shared" si="9"/>
        <v>#NUM!</v>
      </c>
      <c r="AD4" s="27">
        <f t="shared" si="10"/>
        <v>-2.7954072997893196</v>
      </c>
      <c r="AE4" s="27">
        <f t="shared" si="15"/>
        <v>-0.25847682612303052</v>
      </c>
      <c r="AF4" s="27">
        <f t="shared" si="16"/>
        <v>-2.6316583929400408</v>
      </c>
      <c r="AH4">
        <v>0</v>
      </c>
      <c r="AI4">
        <v>-2.4226464046562275</v>
      </c>
      <c r="AJ4">
        <v>-3.7101515893894761</v>
      </c>
      <c r="AK4">
        <v>-1.3821189897094099</v>
      </c>
      <c r="AL4">
        <v>-2.98698768316524</v>
      </c>
      <c r="AM4">
        <v>-3.3638415951183864</v>
      </c>
      <c r="AN4">
        <v>-3.3564769391144238</v>
      </c>
      <c r="AO4">
        <v>-0.75105047339150399</v>
      </c>
      <c r="AP4">
        <v>-4.6410198388817889</v>
      </c>
      <c r="AQ4">
        <v>0</v>
      </c>
      <c r="AR4">
        <v>-2.7954072997893196</v>
      </c>
      <c r="AS4">
        <v>-0.25847682612303052</v>
      </c>
      <c r="AT4">
        <v>-2.6316583929400408</v>
      </c>
      <c r="AU4">
        <v>20</v>
      </c>
      <c r="AW4">
        <f t="shared" si="11"/>
        <v>20.066889632107021</v>
      </c>
      <c r="AX4">
        <f t="shared" si="12"/>
        <v>32.059245102723374</v>
      </c>
      <c r="AY4">
        <v>2.2455801662499777</v>
      </c>
      <c r="AZ4">
        <v>0.74959307481303417</v>
      </c>
      <c r="BA4">
        <v>10.535117056856189</v>
      </c>
      <c r="BB4">
        <f t="shared" si="17"/>
        <v>43.573817486860975</v>
      </c>
      <c r="BC4">
        <f t="shared" si="18"/>
        <v>6.7128523650262784</v>
      </c>
      <c r="BD4">
        <f t="shared" si="19"/>
        <v>52.126134734830394</v>
      </c>
    </row>
    <row r="5" spans="1:56">
      <c r="A5">
        <v>4</v>
      </c>
      <c r="B5" t="s">
        <v>386</v>
      </c>
      <c r="C5" t="s">
        <v>16</v>
      </c>
      <c r="D5" t="s">
        <v>473</v>
      </c>
      <c r="E5" s="25" t="s">
        <v>479</v>
      </c>
      <c r="F5" t="s">
        <v>258</v>
      </c>
      <c r="G5" s="27">
        <v>0</v>
      </c>
      <c r="H5">
        <v>0.14309484193011646</v>
      </c>
      <c r="I5">
        <v>2.4007606370335156E-2</v>
      </c>
      <c r="J5">
        <v>0.32802472070358929</v>
      </c>
      <c r="K5">
        <v>0</v>
      </c>
      <c r="L5">
        <v>4.7539814594723083E-3</v>
      </c>
      <c r="M5">
        <v>6.7031138578559551E-2</v>
      </c>
      <c r="N5">
        <v>0.19063465652483957</v>
      </c>
      <c r="O5">
        <v>0</v>
      </c>
      <c r="P5">
        <v>4.7539814594723083E-3</v>
      </c>
      <c r="Q5">
        <v>6.6555740432612309E-2</v>
      </c>
      <c r="R5">
        <f t="shared" si="13"/>
        <v>0.26241977656287141</v>
      </c>
      <c r="S5">
        <f t="shared" si="14"/>
        <v>7.1309721892084621E-2</v>
      </c>
      <c r="T5" s="27" t="e">
        <f t="shared" si="0"/>
        <v>#NUM!</v>
      </c>
      <c r="U5" s="27">
        <f t="shared" si="1"/>
        <v>-1.7898196044102286</v>
      </c>
      <c r="V5" s="27">
        <f t="shared" si="2"/>
        <v>-3.7050840807376195</v>
      </c>
      <c r="W5" s="27">
        <f t="shared" si="3"/>
        <v>-0.71713257954233967</v>
      </c>
      <c r="X5" s="27" t="e">
        <f t="shared" si="4"/>
        <v>#NUM!</v>
      </c>
      <c r="Y5" s="27">
        <f t="shared" si="5"/>
        <v>-5.3440074924651526</v>
      </c>
      <c r="Z5" s="27">
        <f t="shared" si="6"/>
        <v>-2.6332145592783949</v>
      </c>
      <c r="AA5" s="27">
        <f t="shared" si="7"/>
        <v>-1.4458916107170983</v>
      </c>
      <c r="AB5" s="27">
        <f t="shared" si="8"/>
        <v>-5.3440074924651526</v>
      </c>
      <c r="AC5" s="27" t="e">
        <f t="shared" si="9"/>
        <v>#NUM!</v>
      </c>
      <c r="AD5" s="27">
        <f t="shared" si="10"/>
        <v>-2.6408414514087601</v>
      </c>
      <c r="AE5" s="27">
        <f t="shared" si="15"/>
        <v>-1.0334294376113395</v>
      </c>
      <c r="AF5" s="27">
        <f t="shared" si="16"/>
        <v>-2.5667426203988697</v>
      </c>
      <c r="AH5">
        <v>0</v>
      </c>
      <c r="AI5">
        <v>-1.7898196044102286</v>
      </c>
      <c r="AJ5">
        <v>-3.7050840807376195</v>
      </c>
      <c r="AK5">
        <v>-0.71713257954233967</v>
      </c>
      <c r="AL5">
        <v>0</v>
      </c>
      <c r="AM5">
        <v>-5.3440074924651526</v>
      </c>
      <c r="AN5">
        <v>-2.6332145592783949</v>
      </c>
      <c r="AO5">
        <v>-1.4458916107170983</v>
      </c>
      <c r="AP5">
        <v>-5.3440074924651526</v>
      </c>
      <c r="AQ5">
        <v>0</v>
      </c>
      <c r="AR5">
        <v>-2.6408414514087601</v>
      </c>
      <c r="AS5">
        <v>-1.0334294376113395</v>
      </c>
      <c r="AT5">
        <v>-2.5667426203988697</v>
      </c>
      <c r="AU5">
        <v>16</v>
      </c>
      <c r="AW5">
        <f t="shared" si="11"/>
        <v>32.802472070358931</v>
      </c>
      <c r="AX5">
        <f t="shared" si="12"/>
        <v>19.063465652483956</v>
      </c>
      <c r="AY5">
        <v>2.0614831382343217</v>
      </c>
      <c r="AZ5">
        <v>0.74352287510171833</v>
      </c>
      <c r="BA5">
        <v>16.710244830045163</v>
      </c>
      <c r="BB5">
        <f t="shared" si="17"/>
        <v>26.241977656287141</v>
      </c>
      <c r="BC5">
        <f t="shared" si="18"/>
        <v>7.1309721892084621</v>
      </c>
      <c r="BD5">
        <f t="shared" si="19"/>
        <v>51.865937722842887</v>
      </c>
    </row>
    <row r="6" spans="1:56">
      <c r="A6">
        <v>5</v>
      </c>
      <c r="B6" t="s">
        <v>22</v>
      </c>
      <c r="C6" t="s">
        <v>16</v>
      </c>
      <c r="D6" t="s">
        <v>473</v>
      </c>
      <c r="E6" s="25" t="s">
        <v>479</v>
      </c>
      <c r="F6" t="s">
        <v>258</v>
      </c>
      <c r="G6" s="27">
        <v>5.3705692803437165E-3</v>
      </c>
      <c r="H6">
        <v>0.12889366272824923</v>
      </c>
      <c r="I6">
        <v>5.3705692803437156E-2</v>
      </c>
      <c r="J6">
        <v>0.14500537056928037</v>
      </c>
      <c r="K6">
        <v>2.1482277121374866E-2</v>
      </c>
      <c r="L6">
        <v>1.6380236305048337E-2</v>
      </c>
      <c r="M6">
        <v>3.2223415682062294E-2</v>
      </c>
      <c r="N6">
        <v>0.2851772287862514</v>
      </c>
      <c r="O6">
        <v>0</v>
      </c>
      <c r="P6">
        <v>2.6852846401718582E-2</v>
      </c>
      <c r="Q6">
        <v>3.2491944146079484E-2</v>
      </c>
      <c r="R6">
        <f t="shared" si="13"/>
        <v>0.35526315789473689</v>
      </c>
      <c r="S6">
        <f t="shared" si="14"/>
        <v>5.9344790547798065E-2</v>
      </c>
      <c r="T6" s="27">
        <f t="shared" si="0"/>
        <v>-5.221436322212079</v>
      </c>
      <c r="U6" s="27">
        <f t="shared" si="1"/>
        <v>-1.9107763113333667</v>
      </c>
      <c r="V6" s="27">
        <f t="shared" si="2"/>
        <v>-2.8690346205080335</v>
      </c>
      <c r="W6" s="27">
        <f t="shared" si="3"/>
        <v>-1.7743244074059534</v>
      </c>
      <c r="X6" s="27">
        <f t="shared" si="4"/>
        <v>-3.8188106237059674</v>
      </c>
      <c r="Y6" s="27">
        <f t="shared" si="5"/>
        <v>-4.0951638986055032</v>
      </c>
      <c r="Z6" s="27">
        <f t="shared" si="6"/>
        <v>-3.4023078759461827</v>
      </c>
      <c r="AA6" s="27">
        <f t="shared" si="7"/>
        <v>-0.91892379715317252</v>
      </c>
      <c r="AB6" s="27">
        <f t="shared" si="8"/>
        <v>-3.5901634811747787</v>
      </c>
      <c r="AC6" s="27" t="e">
        <f t="shared" si="9"/>
        <v>#NUM!</v>
      </c>
      <c r="AD6" s="27">
        <f t="shared" si="10"/>
        <v>-3.3937315651513522</v>
      </c>
      <c r="AE6" s="27">
        <f t="shared" si="15"/>
        <v>-0.59598343210629723</v>
      </c>
      <c r="AF6" s="27">
        <f t="shared" si="16"/>
        <v>-2.7632123216797342</v>
      </c>
      <c r="AH6">
        <v>-5.221436322212079</v>
      </c>
      <c r="AI6">
        <v>-1.9107763113333667</v>
      </c>
      <c r="AJ6">
        <v>-2.8690346205080335</v>
      </c>
      <c r="AK6">
        <v>-1.7743244074059534</v>
      </c>
      <c r="AL6">
        <v>-3.8188106237059674</v>
      </c>
      <c r="AM6">
        <v>-4.0951638986055032</v>
      </c>
      <c r="AN6">
        <v>-3.4023078759461827</v>
      </c>
      <c r="AO6">
        <v>-0.91892379715317252</v>
      </c>
      <c r="AP6">
        <v>-3.5901634811747787</v>
      </c>
      <c r="AQ6">
        <v>0</v>
      </c>
      <c r="AR6">
        <v>-3.3937315651513522</v>
      </c>
      <c r="AS6">
        <v>-0.59598343210629723</v>
      </c>
      <c r="AT6">
        <v>-2.7632123216797342</v>
      </c>
      <c r="AU6">
        <v>17</v>
      </c>
      <c r="AW6">
        <f t="shared" si="11"/>
        <v>14.500537056928037</v>
      </c>
      <c r="AX6">
        <f t="shared" si="12"/>
        <v>28.51772287862514</v>
      </c>
      <c r="AY6">
        <v>2.2036310743168919</v>
      </c>
      <c r="AZ6">
        <v>0.7777850824188296</v>
      </c>
      <c r="BA6">
        <v>18.796992481203009</v>
      </c>
      <c r="BB6">
        <f t="shared" si="17"/>
        <v>35.526315789473692</v>
      </c>
      <c r="BC6">
        <f t="shared" si="18"/>
        <v>5.934479054779807</v>
      </c>
      <c r="BD6">
        <f t="shared" si="19"/>
        <v>43.018259935553175</v>
      </c>
    </row>
    <row r="7" spans="1:56">
      <c r="A7">
        <v>6</v>
      </c>
      <c r="B7" t="s">
        <v>23</v>
      </c>
      <c r="C7" t="s">
        <v>16</v>
      </c>
      <c r="D7" t="s">
        <v>473</v>
      </c>
      <c r="E7" s="25" t="s">
        <v>479</v>
      </c>
      <c r="F7" t="s">
        <v>258</v>
      </c>
      <c r="G7" s="27">
        <v>0</v>
      </c>
      <c r="H7">
        <v>6.7047075606276763E-2</v>
      </c>
      <c r="I7">
        <v>0.25202092249167846</v>
      </c>
      <c r="J7">
        <v>0.18544935805991439</v>
      </c>
      <c r="K7">
        <v>0</v>
      </c>
      <c r="L7">
        <v>0</v>
      </c>
      <c r="M7">
        <v>5.2781740370898722E-2</v>
      </c>
      <c r="N7">
        <v>0.29029957203994294</v>
      </c>
      <c r="O7">
        <v>0</v>
      </c>
      <c r="P7">
        <v>1.9020446980504042E-2</v>
      </c>
      <c r="Q7">
        <v>3.3523537803138374E-2</v>
      </c>
      <c r="R7">
        <f t="shared" si="13"/>
        <v>0.34308131241084167</v>
      </c>
      <c r="S7">
        <f t="shared" si="14"/>
        <v>5.2543984783642417E-2</v>
      </c>
      <c r="T7" s="27" t="e">
        <f t="shared" si="0"/>
        <v>#NUM!</v>
      </c>
      <c r="U7" s="27">
        <f t="shared" si="1"/>
        <v>-2.63295974974714</v>
      </c>
      <c r="V7" s="27">
        <f t="shared" si="2"/>
        <v>-1.0878628965121109</v>
      </c>
      <c r="W7" s="27">
        <f t="shared" si="3"/>
        <v>-1.4798547592004281</v>
      </c>
      <c r="X7" s="27" t="e">
        <f t="shared" si="4"/>
        <v>#NUM!</v>
      </c>
      <c r="Y7" s="27" t="e">
        <f t="shared" si="5"/>
        <v>#NUM!</v>
      </c>
      <c r="Z7" s="27">
        <f t="shared" si="6"/>
        <v>-2.8873642368322092</v>
      </c>
      <c r="AA7" s="27">
        <f t="shared" si="7"/>
        <v>-0.89392955171599786</v>
      </c>
      <c r="AB7" s="27">
        <f t="shared" si="8"/>
        <v>-3.9430370589573154</v>
      </c>
      <c r="AC7" s="27" t="e">
        <f t="shared" si="9"/>
        <v>#NUM!</v>
      </c>
      <c r="AD7" s="27">
        <f t="shared" si="10"/>
        <v>-3.3614091316037427</v>
      </c>
      <c r="AE7" s="27">
        <f t="shared" si="15"/>
        <v>-0.64959276614954564</v>
      </c>
      <c r="AF7" s="27">
        <f t="shared" si="16"/>
        <v>-2.8921298897065624</v>
      </c>
      <c r="AH7">
        <v>0</v>
      </c>
      <c r="AI7">
        <v>-2.63295974974714</v>
      </c>
      <c r="AJ7">
        <v>-1.0878628965121109</v>
      </c>
      <c r="AK7">
        <v>-1.4798547592004281</v>
      </c>
      <c r="AL7">
        <v>0</v>
      </c>
      <c r="AM7">
        <v>0</v>
      </c>
      <c r="AN7">
        <v>-2.8873642368322092</v>
      </c>
      <c r="AO7">
        <v>-0.89392955171599786</v>
      </c>
      <c r="AP7">
        <v>-3.9430370589573154</v>
      </c>
      <c r="AQ7">
        <v>0</v>
      </c>
      <c r="AR7">
        <v>-3.3614091316037427</v>
      </c>
      <c r="AS7">
        <v>-0.64959276614954564</v>
      </c>
      <c r="AT7">
        <v>-2.8921298897065624</v>
      </c>
      <c r="AU7">
        <v>14</v>
      </c>
      <c r="AW7">
        <f t="shared" si="11"/>
        <v>18.54493580599144</v>
      </c>
      <c r="AX7">
        <f t="shared" si="12"/>
        <v>29.029957203994293</v>
      </c>
      <c r="AY7">
        <v>1.9675702187355271</v>
      </c>
      <c r="AZ7">
        <v>0.74555796748165915</v>
      </c>
      <c r="BA7">
        <v>31.906799809795523</v>
      </c>
      <c r="BB7">
        <f t="shared" si="17"/>
        <v>34.308131241084169</v>
      </c>
      <c r="BC7">
        <f t="shared" si="18"/>
        <v>5.2543984783642417</v>
      </c>
      <c r="BD7">
        <f t="shared" si="19"/>
        <v>47.574893009985729</v>
      </c>
    </row>
    <row r="8" spans="1:56">
      <c r="A8">
        <v>7</v>
      </c>
      <c r="B8" t="s">
        <v>458</v>
      </c>
      <c r="C8" t="s">
        <v>16</v>
      </c>
      <c r="D8" t="s">
        <v>474</v>
      </c>
      <c r="E8" s="25" t="s">
        <v>479</v>
      </c>
      <c r="F8" t="s">
        <v>258</v>
      </c>
      <c r="G8" s="27">
        <v>0</v>
      </c>
      <c r="H8">
        <v>0.11173054587688735</v>
      </c>
      <c r="I8">
        <v>0.12078977932636469</v>
      </c>
      <c r="J8">
        <v>5.1103368176538898E-2</v>
      </c>
      <c r="K8">
        <v>2.3228803716608595E-2</v>
      </c>
      <c r="L8">
        <v>0</v>
      </c>
      <c r="M8">
        <v>0.23693379790940772</v>
      </c>
      <c r="N8">
        <v>2.8339140534262484E-2</v>
      </c>
      <c r="O8">
        <v>0</v>
      </c>
      <c r="P8">
        <v>4.6457607433217189E-3</v>
      </c>
      <c r="Q8">
        <v>9.3379790940766538E-2</v>
      </c>
      <c r="R8">
        <f t="shared" si="13"/>
        <v>0.2885017421602788</v>
      </c>
      <c r="S8">
        <f t="shared" si="14"/>
        <v>9.8025551684088261E-2</v>
      </c>
      <c r="T8" s="27" t="e">
        <f t="shared" si="0"/>
        <v>#NUM!</v>
      </c>
      <c r="U8" s="27">
        <f t="shared" si="1"/>
        <v>-2.0731850040655306</v>
      </c>
      <c r="V8" s="27">
        <f t="shared" si="2"/>
        <v>-1.984972354296076</v>
      </c>
      <c r="W8" s="27">
        <f t="shared" si="3"/>
        <v>-2.9214494609417421</v>
      </c>
      <c r="X8" s="27">
        <f t="shared" si="4"/>
        <v>-3.738859386418957</v>
      </c>
      <c r="Y8" s="27" t="e">
        <f t="shared" si="5"/>
        <v>#NUM!</v>
      </c>
      <c r="Z8" s="27">
        <f t="shared" si="6"/>
        <v>-1.1695640246403938</v>
      </c>
      <c r="AA8" s="27">
        <f t="shared" si="7"/>
        <v>-3.5347629267089418</v>
      </c>
      <c r="AB8" s="27">
        <f t="shared" si="8"/>
        <v>-5.3671435574778892</v>
      </c>
      <c r="AC8" s="27" t="e">
        <f t="shared" si="9"/>
        <v>#NUM!</v>
      </c>
      <c r="AD8" s="27">
        <f t="shared" si="10"/>
        <v>-2.2730486785615942</v>
      </c>
      <c r="AE8" s="27">
        <f t="shared" si="15"/>
        <v>-0.90267184433935099</v>
      </c>
      <c r="AF8" s="27">
        <f t="shared" si="16"/>
        <v>-2.2193580156956556</v>
      </c>
      <c r="AH8">
        <v>0</v>
      </c>
      <c r="AI8">
        <v>-2.0731850040655306</v>
      </c>
      <c r="AJ8">
        <v>-1.984972354296076</v>
      </c>
      <c r="AK8">
        <v>-2.9214494609417421</v>
      </c>
      <c r="AL8">
        <v>-3.738859386418957</v>
      </c>
      <c r="AM8">
        <v>0</v>
      </c>
      <c r="AN8">
        <v>-1.1695640246403938</v>
      </c>
      <c r="AO8">
        <v>-3.5347629267089418</v>
      </c>
      <c r="AP8">
        <v>-5.3671435574778892</v>
      </c>
      <c r="AQ8">
        <v>0</v>
      </c>
      <c r="AR8">
        <v>-2.2730486785615942</v>
      </c>
      <c r="AS8">
        <v>-0.90267184433935099</v>
      </c>
      <c r="AT8">
        <v>-2.2193580156956556</v>
      </c>
      <c r="AU8">
        <v>14</v>
      </c>
      <c r="AW8">
        <f t="shared" si="11"/>
        <v>5.1103368176538897</v>
      </c>
      <c r="AX8">
        <f t="shared" si="12"/>
        <v>2.8339140534262484</v>
      </c>
      <c r="AY8">
        <v>2.1605634753194116</v>
      </c>
      <c r="AZ8">
        <v>0.81868758631112981</v>
      </c>
      <c r="BA8">
        <v>23.252032520325205</v>
      </c>
      <c r="BB8">
        <f t="shared" si="17"/>
        <v>28.850174216027881</v>
      </c>
      <c r="BC8">
        <f t="shared" si="18"/>
        <v>9.8025551684088263</v>
      </c>
      <c r="BD8">
        <f t="shared" si="19"/>
        <v>7.9442508710801381</v>
      </c>
    </row>
    <row r="9" spans="1:56">
      <c r="A9">
        <v>8</v>
      </c>
      <c r="B9" t="s">
        <v>460</v>
      </c>
      <c r="C9" t="s">
        <v>16</v>
      </c>
      <c r="D9" t="s">
        <v>474</v>
      </c>
      <c r="E9" s="25" t="s">
        <v>479</v>
      </c>
      <c r="F9" t="s">
        <v>258</v>
      </c>
      <c r="G9" s="27">
        <v>1.0131712259371834E-2</v>
      </c>
      <c r="H9">
        <v>0.11676798378926039</v>
      </c>
      <c r="I9">
        <v>0.14184397163120568</v>
      </c>
      <c r="J9">
        <v>5.1165146909827756E-2</v>
      </c>
      <c r="K9">
        <v>3.0395136778115502E-2</v>
      </c>
      <c r="L9">
        <v>0</v>
      </c>
      <c r="M9">
        <v>0.13677811550151975</v>
      </c>
      <c r="N9">
        <v>0.23834853090172239</v>
      </c>
      <c r="O9">
        <v>2.5582573454913878E-2</v>
      </c>
      <c r="P9">
        <v>5.3191489361702126E-3</v>
      </c>
      <c r="Q9">
        <v>2.5835866261398176E-2</v>
      </c>
      <c r="R9">
        <f t="shared" si="13"/>
        <v>0.43110435663627156</v>
      </c>
      <c r="S9">
        <f t="shared" si="14"/>
        <v>3.115501519756839E-2</v>
      </c>
      <c r="T9" s="27">
        <f t="shared" si="0"/>
        <v>-4.5819015590487373</v>
      </c>
      <c r="U9" s="27">
        <f t="shared" si="1"/>
        <v>-2.0233990036790028</v>
      </c>
      <c r="V9" s="27">
        <f t="shared" si="2"/>
        <v>-1.80005827204275</v>
      </c>
      <c r="W9" s="27">
        <f t="shared" si="3"/>
        <v>-2.9201761856028292</v>
      </c>
      <c r="X9" s="27">
        <f t="shared" si="4"/>
        <v>-3.4626060097907989</v>
      </c>
      <c r="Y9" s="27" t="e">
        <f t="shared" si="5"/>
        <v>#NUM!</v>
      </c>
      <c r="Z9" s="27">
        <f t="shared" si="6"/>
        <v>-1.8423117483908864</v>
      </c>
      <c r="AA9" s="27">
        <f t="shared" si="7"/>
        <v>-1.1617550434031494</v>
      </c>
      <c r="AB9" s="27">
        <f t="shared" si="8"/>
        <v>-5.2311086168545868</v>
      </c>
      <c r="AC9" s="27">
        <f t="shared" si="9"/>
        <v>-3.6399283859110358</v>
      </c>
      <c r="AD9" s="27">
        <f t="shared" si="10"/>
        <v>-3.6298161128644537</v>
      </c>
      <c r="AE9" s="27">
        <f t="shared" si="15"/>
        <v>-0.27734682616506889</v>
      </c>
      <c r="AF9" s="27">
        <f t="shared" si="16"/>
        <v>-3.4371293908882188</v>
      </c>
      <c r="AH9">
        <v>-4.5819015590487373</v>
      </c>
      <c r="AI9">
        <v>-2.0233990036790028</v>
      </c>
      <c r="AJ9">
        <v>-1.80005827204275</v>
      </c>
      <c r="AK9">
        <v>-2.9201761856028292</v>
      </c>
      <c r="AL9">
        <v>-3.4626060097907989</v>
      </c>
      <c r="AM9">
        <v>0</v>
      </c>
      <c r="AN9">
        <v>-1.8423117483908864</v>
      </c>
      <c r="AO9">
        <v>-1.1617550434031494</v>
      </c>
      <c r="AP9">
        <v>-5.2311086168545868</v>
      </c>
      <c r="AQ9">
        <v>-3.6399283859110358</v>
      </c>
      <c r="AR9">
        <v>-3.6298161128644537</v>
      </c>
      <c r="AS9">
        <v>-0.27734682616506889</v>
      </c>
      <c r="AT9">
        <v>-3.4371293908882188</v>
      </c>
      <c r="AU9">
        <v>14</v>
      </c>
      <c r="AW9">
        <f t="shared" si="11"/>
        <v>5.1165146909827754</v>
      </c>
      <c r="AX9">
        <f t="shared" si="12"/>
        <v>23.834853090172238</v>
      </c>
      <c r="AY9">
        <v>2.08484543556043</v>
      </c>
      <c r="AZ9">
        <v>0.78999626577433024</v>
      </c>
      <c r="BA9">
        <v>26.874366767983794</v>
      </c>
      <c r="BB9">
        <f t="shared" si="17"/>
        <v>43.110435663627158</v>
      </c>
      <c r="BC9">
        <f t="shared" si="18"/>
        <v>3.115501519756839</v>
      </c>
      <c r="BD9">
        <f t="shared" si="19"/>
        <v>28.951367781155014</v>
      </c>
    </row>
    <row r="10" spans="1:56">
      <c r="A10">
        <v>9</v>
      </c>
      <c r="B10" t="s">
        <v>461</v>
      </c>
      <c r="C10" t="s">
        <v>16</v>
      </c>
      <c r="D10" t="s">
        <v>474</v>
      </c>
      <c r="E10" s="25" t="s">
        <v>479</v>
      </c>
      <c r="F10" t="s">
        <v>258</v>
      </c>
      <c r="G10" s="27">
        <v>0</v>
      </c>
      <c r="H10">
        <v>9.6337579617834429E-2</v>
      </c>
      <c r="I10">
        <v>0.12738853503184719</v>
      </c>
      <c r="J10">
        <v>0.13826963906581746</v>
      </c>
      <c r="K10">
        <v>1.5923566878980899E-2</v>
      </c>
      <c r="L10">
        <v>0</v>
      </c>
      <c r="M10">
        <v>0.15950106157112529</v>
      </c>
      <c r="N10">
        <v>0.19134819532908709</v>
      </c>
      <c r="O10">
        <v>2.6539278131634828E-2</v>
      </c>
      <c r="P10">
        <v>5.3078556263269653E-3</v>
      </c>
      <c r="Q10">
        <v>7.4840764331210202E-2</v>
      </c>
      <c r="R10">
        <f t="shared" si="13"/>
        <v>0.3933121019108281</v>
      </c>
      <c r="S10">
        <f t="shared" si="14"/>
        <v>8.0148619957537165E-2</v>
      </c>
      <c r="T10" s="27" t="e">
        <f t="shared" si="0"/>
        <v>#NUM!</v>
      </c>
      <c r="U10" s="27">
        <f t="shared" si="1"/>
        <v>-2.2385973843187617</v>
      </c>
      <c r="V10" s="27">
        <f t="shared" si="2"/>
        <v>-1.9242486522741333</v>
      </c>
      <c r="W10" s="27">
        <f t="shared" si="3"/>
        <v>-1.8297367303494785</v>
      </c>
      <c r="X10" s="27">
        <f t="shared" si="4"/>
        <v>-4.1239033644636445</v>
      </c>
      <c r="Y10" s="27" t="e">
        <f t="shared" si="5"/>
        <v>#NUM!</v>
      </c>
      <c r="Z10" s="27">
        <f t="shared" si="6"/>
        <v>-1.6619451120034321</v>
      </c>
      <c r="AA10" s="27">
        <f t="shared" si="7"/>
        <v>-1.4412736417007597</v>
      </c>
      <c r="AB10" s="27">
        <f t="shared" si="8"/>
        <v>-5.2332453698043215</v>
      </c>
      <c r="AC10" s="27">
        <f t="shared" si="9"/>
        <v>-3.6022316473882636</v>
      </c>
      <c r="AD10" s="27">
        <f t="shared" si="10"/>
        <v>-2.5146031551418524</v>
      </c>
      <c r="AE10" s="27">
        <f t="shared" si="15"/>
        <v>-0.43341103849872337</v>
      </c>
      <c r="AF10" s="27">
        <f t="shared" si="16"/>
        <v>-2.4403294529006816</v>
      </c>
      <c r="AH10">
        <v>0</v>
      </c>
      <c r="AI10">
        <v>-2.2385973843187617</v>
      </c>
      <c r="AJ10">
        <v>-1.9242486522741333</v>
      </c>
      <c r="AK10">
        <v>-1.8297367303494785</v>
      </c>
      <c r="AL10">
        <v>-4.1239033644636445</v>
      </c>
      <c r="AM10">
        <v>0</v>
      </c>
      <c r="AN10">
        <v>-1.6619451120034321</v>
      </c>
      <c r="AO10">
        <v>-1.4412736417007597</v>
      </c>
      <c r="AP10">
        <v>-5.2332453698043215</v>
      </c>
      <c r="AQ10">
        <v>-3.6022316473882636</v>
      </c>
      <c r="AR10">
        <v>-2.5146031551418524</v>
      </c>
      <c r="AS10">
        <v>-0.43341103849872337</v>
      </c>
      <c r="AT10">
        <v>-2.4403294529006816</v>
      </c>
      <c r="AU10">
        <v>17</v>
      </c>
      <c r="AW10">
        <f t="shared" si="11"/>
        <v>13.826963906581746</v>
      </c>
      <c r="AX10">
        <f t="shared" si="12"/>
        <v>19.134819532908708</v>
      </c>
      <c r="AY10">
        <v>2.3560339900235161</v>
      </c>
      <c r="AZ10">
        <v>0.83157662481232764</v>
      </c>
      <c r="BA10">
        <v>22.372611464968163</v>
      </c>
      <c r="BB10">
        <f t="shared" si="17"/>
        <v>39.33121019108281</v>
      </c>
      <c r="BC10">
        <f t="shared" si="18"/>
        <v>8.0148619957537157</v>
      </c>
      <c r="BD10">
        <f t="shared" si="19"/>
        <v>32.961783439490453</v>
      </c>
    </row>
    <row r="11" spans="1:56">
      <c r="A11">
        <v>10</v>
      </c>
      <c r="B11" t="s">
        <v>462</v>
      </c>
      <c r="C11" t="s">
        <v>16</v>
      </c>
      <c r="D11" t="s">
        <v>474</v>
      </c>
      <c r="E11" s="25" t="s">
        <v>479</v>
      </c>
      <c r="F11" t="s">
        <v>258</v>
      </c>
      <c r="G11" s="27">
        <v>0</v>
      </c>
      <c r="H11">
        <v>6.2665066026410574E-2</v>
      </c>
      <c r="I11">
        <v>0.18247298919567831</v>
      </c>
      <c r="J11">
        <v>7.202881152460984E-2</v>
      </c>
      <c r="K11">
        <v>9.6038415366146469E-3</v>
      </c>
      <c r="L11">
        <v>0</v>
      </c>
      <c r="M11">
        <v>5.3061224489795916E-2</v>
      </c>
      <c r="N11">
        <v>0.36998799519807923</v>
      </c>
      <c r="O11">
        <v>0</v>
      </c>
      <c r="P11">
        <v>4.8019207683073235E-3</v>
      </c>
      <c r="Q11">
        <v>5.8103241296518601E-2</v>
      </c>
      <c r="R11">
        <f t="shared" si="13"/>
        <v>0.43265306122448977</v>
      </c>
      <c r="S11">
        <f t="shared" si="14"/>
        <v>6.2905162064825923E-2</v>
      </c>
      <c r="T11" s="27" t="e">
        <f t="shared" si="0"/>
        <v>#NUM!</v>
      </c>
      <c r="U11" s="27">
        <f t="shared" si="1"/>
        <v>-2.7052365402102896</v>
      </c>
      <c r="V11" s="27">
        <f t="shared" si="2"/>
        <v>-1.4996817853032356</v>
      </c>
      <c r="W11" s="27">
        <f t="shared" si="3"/>
        <v>-2.5559344863653215</v>
      </c>
      <c r="X11" s="27">
        <f t="shared" si="4"/>
        <v>-4.6359418446548446</v>
      </c>
      <c r="Y11" s="27" t="e">
        <f t="shared" si="5"/>
        <v>#NUM!</v>
      </c>
      <c r="Z11" s="27">
        <f t="shared" si="6"/>
        <v>-2.8817880142047732</v>
      </c>
      <c r="AA11" s="27">
        <f t="shared" si="7"/>
        <v>-0.53226831474386394</v>
      </c>
      <c r="AB11" s="27">
        <f t="shared" si="8"/>
        <v>-5.3339257940154043</v>
      </c>
      <c r="AC11" s="27" t="e">
        <f t="shared" si="9"/>
        <v>#NUM!</v>
      </c>
      <c r="AD11" s="27">
        <f t="shared" si="10"/>
        <v>-2.7856742200528664</v>
      </c>
      <c r="AE11" s="27">
        <f t="shared" si="15"/>
        <v>-0.27103483901862474</v>
      </c>
      <c r="AF11" s="27">
        <f t="shared" si="16"/>
        <v>-2.7011562634195183</v>
      </c>
      <c r="AH11">
        <v>0</v>
      </c>
      <c r="AI11">
        <v>-2.7052365402102896</v>
      </c>
      <c r="AJ11">
        <v>-1.4996817853032356</v>
      </c>
      <c r="AK11">
        <v>-2.5559344863653215</v>
      </c>
      <c r="AL11">
        <v>-4.6359418446548446</v>
      </c>
      <c r="AM11">
        <v>0</v>
      </c>
      <c r="AN11">
        <v>-2.8817880142047732</v>
      </c>
      <c r="AO11">
        <v>-0.53226831474386394</v>
      </c>
      <c r="AP11">
        <v>-5.3339257940154043</v>
      </c>
      <c r="AQ11">
        <v>0</v>
      </c>
      <c r="AR11">
        <v>-2.7856742200528664</v>
      </c>
      <c r="AS11">
        <v>-0.27103483901862474</v>
      </c>
      <c r="AT11">
        <v>-2.7011562634195183</v>
      </c>
      <c r="AU11">
        <v>13</v>
      </c>
      <c r="AW11">
        <f t="shared" si="11"/>
        <v>7.2028811524609839</v>
      </c>
      <c r="AX11">
        <f t="shared" si="12"/>
        <v>36.998799519807925</v>
      </c>
      <c r="AY11">
        <v>1.7903598074851979</v>
      </c>
      <c r="AZ11">
        <v>0.69800980759209608</v>
      </c>
      <c r="BA11">
        <v>24.513805522208887</v>
      </c>
      <c r="BB11">
        <f t="shared" si="17"/>
        <v>43.265306122448976</v>
      </c>
      <c r="BC11">
        <f t="shared" si="18"/>
        <v>6.2905162064825921</v>
      </c>
      <c r="BD11">
        <f t="shared" si="19"/>
        <v>44.201680672268907</v>
      </c>
    </row>
    <row r="12" spans="1:56">
      <c r="A12">
        <v>11</v>
      </c>
      <c r="B12" t="s">
        <v>463</v>
      </c>
      <c r="C12" t="s">
        <v>16</v>
      </c>
      <c r="D12" t="s">
        <v>474</v>
      </c>
      <c r="E12" s="25" t="s">
        <v>479</v>
      </c>
      <c r="F12" t="s">
        <v>258</v>
      </c>
      <c r="G12" s="27">
        <v>0</v>
      </c>
      <c r="H12">
        <v>9.4142259414225965E-2</v>
      </c>
      <c r="I12">
        <v>0.1150627615062762</v>
      </c>
      <c r="J12">
        <v>0.12552301255230128</v>
      </c>
      <c r="K12">
        <v>0</v>
      </c>
      <c r="L12">
        <v>0</v>
      </c>
      <c r="M12">
        <v>3.1380753138075319E-2</v>
      </c>
      <c r="N12">
        <v>0.26699790794979084</v>
      </c>
      <c r="O12">
        <v>1.1244769874476987E-2</v>
      </c>
      <c r="P12">
        <v>1.0460251046025104E-2</v>
      </c>
      <c r="Q12">
        <v>4.1841004184100417E-2</v>
      </c>
      <c r="R12">
        <f t="shared" si="13"/>
        <v>0.30962343096234313</v>
      </c>
      <c r="S12">
        <f t="shared" si="14"/>
        <v>5.2301255230125521E-2</v>
      </c>
      <c r="T12" s="27" t="e">
        <f t="shared" si="0"/>
        <v>#NUM!</v>
      </c>
      <c r="U12" s="27">
        <f t="shared" si="1"/>
        <v>-2.2640752382321701</v>
      </c>
      <c r="V12" s="27">
        <f t="shared" si="2"/>
        <v>-2.0400389938138064</v>
      </c>
      <c r="W12" s="27">
        <f t="shared" si="3"/>
        <v>-1.9411368703026555</v>
      </c>
      <c r="X12" s="27" t="e">
        <f t="shared" si="4"/>
        <v>#NUM!</v>
      </c>
      <c r="Y12" s="27" t="e">
        <f t="shared" si="5"/>
        <v>#NUM!</v>
      </c>
      <c r="Z12" s="27">
        <f t="shared" si="6"/>
        <v>-3.429676852984024</v>
      </c>
      <c r="AA12" s="27">
        <f t="shared" si="7"/>
        <v>-1.0099077330001225</v>
      </c>
      <c r="AB12" s="27">
        <f t="shared" si="8"/>
        <v>-4.549657476057833</v>
      </c>
      <c r="AC12" s="27">
        <f t="shared" si="9"/>
        <v>-4.4765436881973706</v>
      </c>
      <c r="AD12" s="27">
        <f t="shared" si="10"/>
        <v>-3.1311369105601941</v>
      </c>
      <c r="AE12" s="27">
        <f t="shared" si="15"/>
        <v>-0.80188038069641077</v>
      </c>
      <c r="AF12" s="27">
        <f t="shared" si="16"/>
        <v>-2.8970163006148333</v>
      </c>
      <c r="AH12">
        <v>0</v>
      </c>
      <c r="AI12">
        <v>-2.2640752382321701</v>
      </c>
      <c r="AJ12">
        <v>-2.0400389938138064</v>
      </c>
      <c r="AK12">
        <v>-1.9411368703026555</v>
      </c>
      <c r="AL12">
        <v>0</v>
      </c>
      <c r="AM12">
        <v>0</v>
      </c>
      <c r="AN12">
        <v>-3.429676852984024</v>
      </c>
      <c r="AO12">
        <v>-1.0099077330001225</v>
      </c>
      <c r="AP12">
        <v>-4.549657476057833</v>
      </c>
      <c r="AQ12">
        <v>-4.4765436881973706</v>
      </c>
      <c r="AR12">
        <v>-3.1311369105601941</v>
      </c>
      <c r="AS12">
        <v>-0.80188038069641077</v>
      </c>
      <c r="AT12">
        <v>-2.8970163006148333</v>
      </c>
      <c r="AU12">
        <v>12</v>
      </c>
      <c r="AW12">
        <f t="shared" si="11"/>
        <v>12.552301255230129</v>
      </c>
      <c r="AX12">
        <f t="shared" si="12"/>
        <v>26.699790794979084</v>
      </c>
      <c r="AY12">
        <v>1.841013496904353</v>
      </c>
      <c r="AZ12">
        <v>0.74087833322085517</v>
      </c>
      <c r="BA12">
        <v>20.920502092050217</v>
      </c>
      <c r="BB12">
        <f t="shared" si="17"/>
        <v>30.962343096234314</v>
      </c>
      <c r="BC12">
        <f t="shared" si="18"/>
        <v>5.2301255230125516</v>
      </c>
      <c r="BD12">
        <f t="shared" si="19"/>
        <v>39.252092050209214</v>
      </c>
    </row>
    <row r="13" spans="1:56">
      <c r="A13">
        <v>12</v>
      </c>
      <c r="B13" t="s">
        <v>464</v>
      </c>
      <c r="C13" t="s">
        <v>16</v>
      </c>
      <c r="D13" t="s">
        <v>474</v>
      </c>
      <c r="E13" s="25" t="s">
        <v>479</v>
      </c>
      <c r="F13" t="s">
        <v>258</v>
      </c>
      <c r="G13" s="27">
        <v>0</v>
      </c>
      <c r="H13">
        <v>0.122578933404086</v>
      </c>
      <c r="I13">
        <v>9.0209604669673663E-2</v>
      </c>
      <c r="J13">
        <v>0.11143539400371456</v>
      </c>
      <c r="K13">
        <v>5.3064473335102157E-3</v>
      </c>
      <c r="L13">
        <v>0</v>
      </c>
      <c r="M13">
        <v>2.6532236667551078E-2</v>
      </c>
      <c r="N13">
        <v>0.23932077474131075</v>
      </c>
      <c r="O13">
        <v>0</v>
      </c>
      <c r="P13">
        <v>5.3064473335102157E-3</v>
      </c>
      <c r="Q13">
        <v>5.4391085168479708E-2</v>
      </c>
      <c r="R13">
        <f t="shared" si="13"/>
        <v>0.27115945874237202</v>
      </c>
      <c r="S13">
        <f t="shared" si="14"/>
        <v>5.9697532501989926E-2</v>
      </c>
      <c r="T13" s="27" t="e">
        <f t="shared" si="0"/>
        <v>#NUM!</v>
      </c>
      <c r="U13" s="27">
        <f t="shared" si="1"/>
        <v>-1.9682318219000536</v>
      </c>
      <c r="V13" s="27">
        <f t="shared" si="2"/>
        <v>-2.3110783348527133</v>
      </c>
      <c r="W13" s="27">
        <f t="shared" si="3"/>
        <v>-2.0761623615167899</v>
      </c>
      <c r="X13" s="27">
        <f t="shared" si="4"/>
        <v>-5.2335121431819207</v>
      </c>
      <c r="Y13" s="27" t="e">
        <f t="shared" si="5"/>
        <v>#NUM!</v>
      </c>
      <c r="Z13" s="27">
        <f t="shared" si="6"/>
        <v>-3.6025042383671906</v>
      </c>
      <c r="AA13" s="27">
        <f t="shared" si="7"/>
        <v>-1.1564069458207458</v>
      </c>
      <c r="AB13" s="27">
        <f t="shared" si="8"/>
        <v>-5.2335121431819207</v>
      </c>
      <c r="AC13" s="27" t="e">
        <f t="shared" si="9"/>
        <v>#NUM!</v>
      </c>
      <c r="AD13" s="27">
        <f t="shared" si="10"/>
        <v>-2.8556288094522917</v>
      </c>
      <c r="AE13" s="27">
        <f t="shared" si="15"/>
        <v>-0.98874791533162387</v>
      </c>
      <c r="AF13" s="27">
        <f t="shared" si="16"/>
        <v>-2.7569109095205513</v>
      </c>
      <c r="AH13">
        <v>0</v>
      </c>
      <c r="AI13">
        <v>-1.9682318219000536</v>
      </c>
      <c r="AJ13">
        <v>-2.3110783348527133</v>
      </c>
      <c r="AK13">
        <v>-2.0761623615167899</v>
      </c>
      <c r="AL13">
        <v>-5.2335121431819207</v>
      </c>
      <c r="AM13">
        <v>0</v>
      </c>
      <c r="AN13">
        <v>-3.6025042383671906</v>
      </c>
      <c r="AO13">
        <v>-1.1564069458207458</v>
      </c>
      <c r="AP13">
        <v>-5.2335121431819207</v>
      </c>
      <c r="AQ13">
        <v>0</v>
      </c>
      <c r="AR13">
        <v>-2.8556288094522917</v>
      </c>
      <c r="AS13">
        <v>-0.98874791533162387</v>
      </c>
      <c r="AT13">
        <v>-2.7569109095205513</v>
      </c>
      <c r="AU13">
        <v>14</v>
      </c>
      <c r="AW13">
        <f t="shared" si="11"/>
        <v>11.143539400371456</v>
      </c>
      <c r="AX13">
        <f t="shared" si="12"/>
        <v>23.932077474131074</v>
      </c>
      <c r="AY13">
        <v>1.9927963427845365</v>
      </c>
      <c r="AZ13">
        <v>0.75511673066801521</v>
      </c>
      <c r="BA13">
        <v>21.278853807375967</v>
      </c>
      <c r="BB13">
        <f t="shared" si="17"/>
        <v>27.115945874237202</v>
      </c>
      <c r="BC13">
        <f t="shared" si="18"/>
        <v>5.9697532501989929</v>
      </c>
      <c r="BD13">
        <f t="shared" si="19"/>
        <v>35.075616874502529</v>
      </c>
    </row>
    <row r="14" spans="1:56">
      <c r="A14">
        <v>13</v>
      </c>
      <c r="B14" s="25" t="s">
        <v>25</v>
      </c>
      <c r="C14" t="s">
        <v>16</v>
      </c>
      <c r="D14" t="s">
        <v>475</v>
      </c>
      <c r="E14" s="25" t="s">
        <v>479</v>
      </c>
      <c r="F14" t="s">
        <v>258</v>
      </c>
      <c r="G14" s="27">
        <v>0</v>
      </c>
      <c r="H14">
        <v>0</v>
      </c>
      <c r="I14">
        <v>8.1389452332657194E-2</v>
      </c>
      <c r="J14">
        <v>0.16227180527383367</v>
      </c>
      <c r="K14">
        <v>0</v>
      </c>
      <c r="L14">
        <v>0</v>
      </c>
      <c r="M14">
        <v>1.5212981744421906E-2</v>
      </c>
      <c r="N14">
        <v>0.6397058823529409</v>
      </c>
      <c r="O14">
        <v>0</v>
      </c>
      <c r="P14">
        <v>3.0425963488843813E-2</v>
      </c>
      <c r="Q14">
        <v>4.0567951318458417E-2</v>
      </c>
      <c r="R14">
        <f t="shared" si="13"/>
        <v>0.65491886409736277</v>
      </c>
      <c r="S14">
        <f t="shared" si="14"/>
        <v>7.099391480730223E-2</v>
      </c>
      <c r="T14" s="27" t="e">
        <f t="shared" si="0"/>
        <v>#NUM!</v>
      </c>
      <c r="U14" s="27" t="e">
        <f t="shared" si="1"/>
        <v>#NUM!</v>
      </c>
      <c r="V14" s="27">
        <f t="shared" si="2"/>
        <v>-2.4236165677650616</v>
      </c>
      <c r="W14" s="27">
        <f t="shared" si="3"/>
        <v>-1.6414209582871511</v>
      </c>
      <c r="X14" s="27" t="e">
        <f t="shared" si="4"/>
        <v>#NUM!</v>
      </c>
      <c r="Y14" s="27" t="e">
        <f t="shared" si="5"/>
        <v>#NUM!</v>
      </c>
      <c r="Z14" s="27">
        <f t="shared" si="6"/>
        <v>-4.1702762671891147</v>
      </c>
      <c r="AA14" s="27">
        <f t="shared" si="7"/>
        <v>0.57408782054395602</v>
      </c>
      <c r="AB14" s="27">
        <f t="shared" si="8"/>
        <v>-3.4615605313892459</v>
      </c>
      <c r="AC14" s="27" t="e">
        <f t="shared" si="9"/>
        <v>#NUM!</v>
      </c>
      <c r="AD14" s="27">
        <f t="shared" si="10"/>
        <v>-3.1633631149379418</v>
      </c>
      <c r="AE14" s="27">
        <f t="shared" si="15"/>
        <v>0.64073179044437301</v>
      </c>
      <c r="AF14" s="27">
        <f t="shared" si="16"/>
        <v>-2.5715211226247714</v>
      </c>
      <c r="AH14">
        <v>0</v>
      </c>
      <c r="AI14">
        <v>0</v>
      </c>
      <c r="AJ14">
        <v>-2.4236165677650616</v>
      </c>
      <c r="AK14">
        <v>-1.6414209582871511</v>
      </c>
      <c r="AL14">
        <v>0</v>
      </c>
      <c r="AM14">
        <v>0</v>
      </c>
      <c r="AN14">
        <v>-4.1702762671891147</v>
      </c>
      <c r="AO14">
        <v>0.57408782054395602</v>
      </c>
      <c r="AP14">
        <v>-3.4615605313892459</v>
      </c>
      <c r="AQ14">
        <v>0</v>
      </c>
      <c r="AR14">
        <v>-3.1633631149379418</v>
      </c>
      <c r="AS14">
        <v>0.64073179044437301</v>
      </c>
      <c r="AT14">
        <v>-2.5715211226247714</v>
      </c>
      <c r="AU14">
        <v>15</v>
      </c>
      <c r="AW14">
        <f t="shared" si="11"/>
        <v>16.227180527383368</v>
      </c>
      <c r="AX14">
        <f t="shared" si="12"/>
        <v>63.970588235294088</v>
      </c>
      <c r="AY14">
        <v>1.8092801584003118</v>
      </c>
      <c r="AZ14">
        <v>0.66811174979840193</v>
      </c>
      <c r="BA14">
        <v>8.1389452332657193</v>
      </c>
      <c r="BB14">
        <f t="shared" si="17"/>
        <v>65.491886409736281</v>
      </c>
      <c r="BC14">
        <f t="shared" si="18"/>
        <v>7.0993914807302234</v>
      </c>
      <c r="BD14">
        <f t="shared" si="19"/>
        <v>80.197768762677455</v>
      </c>
    </row>
    <row r="15" spans="1:56">
      <c r="A15">
        <v>14</v>
      </c>
      <c r="B15" t="s">
        <v>27</v>
      </c>
      <c r="C15" t="s">
        <v>16</v>
      </c>
      <c r="D15" t="s">
        <v>475</v>
      </c>
      <c r="E15" s="25" t="s">
        <v>479</v>
      </c>
      <c r="F15" t="s">
        <v>258</v>
      </c>
      <c r="G15" s="27">
        <v>0</v>
      </c>
      <c r="H15">
        <v>4.9042503503035975E-3</v>
      </c>
      <c r="I15">
        <v>1.8682858477347037E-2</v>
      </c>
      <c r="J15">
        <v>0.36431574030826708</v>
      </c>
      <c r="K15">
        <v>0</v>
      </c>
      <c r="L15">
        <v>0</v>
      </c>
      <c r="M15">
        <v>0</v>
      </c>
      <c r="N15">
        <v>0.47641289117234947</v>
      </c>
      <c r="O15">
        <v>0</v>
      </c>
      <c r="P15">
        <v>2.3353573096683795E-2</v>
      </c>
      <c r="Q15">
        <v>4.6940681924334426E-2</v>
      </c>
      <c r="R15">
        <f t="shared" si="13"/>
        <v>0.47641289117234947</v>
      </c>
      <c r="S15">
        <f t="shared" si="14"/>
        <v>7.0294255021018215E-2</v>
      </c>
      <c r="T15" s="27" t="e">
        <f t="shared" si="0"/>
        <v>#NUM!</v>
      </c>
      <c r="U15" s="27">
        <f t="shared" si="1"/>
        <v>-5.3127367157764889</v>
      </c>
      <c r="V15" s="27">
        <f t="shared" si="2"/>
        <v>-3.9612892467310639</v>
      </c>
      <c r="W15" s="27">
        <f t="shared" si="3"/>
        <v>-0.55668108296782903</v>
      </c>
      <c r="X15" s="27" t="e">
        <f t="shared" si="4"/>
        <v>#NUM!</v>
      </c>
      <c r="Y15" s="27" t="e">
        <f t="shared" si="5"/>
        <v>#NUM!</v>
      </c>
      <c r="Z15" s="27" t="e">
        <f t="shared" si="6"/>
        <v>#NUM!</v>
      </c>
      <c r="AA15" s="27">
        <f t="shared" si="7"/>
        <v>-9.4418516793842666E-2</v>
      </c>
      <c r="AB15" s="27">
        <f t="shared" si="8"/>
        <v>-3.7333746940004873</v>
      </c>
      <c r="AC15" s="27" t="e">
        <f t="shared" si="9"/>
        <v>#NUM!</v>
      </c>
      <c r="AD15" s="27">
        <f t="shared" si="10"/>
        <v>-3.0107924273467299</v>
      </c>
      <c r="AE15" s="27">
        <f t="shared" si="15"/>
        <v>-9.4418516793842666E-2</v>
      </c>
      <c r="AF15" s="27">
        <f t="shared" si="16"/>
        <v>-2.5821780582514413</v>
      </c>
      <c r="AH15">
        <v>0</v>
      </c>
      <c r="AI15">
        <v>-5.3127367157764889</v>
      </c>
      <c r="AJ15">
        <v>-3.9612892467310639</v>
      </c>
      <c r="AK15">
        <v>-0.55668108296782903</v>
      </c>
      <c r="AL15">
        <v>0</v>
      </c>
      <c r="AM15">
        <v>0</v>
      </c>
      <c r="AN15">
        <v>0</v>
      </c>
      <c r="AO15">
        <v>-9.4418516793842666E-2</v>
      </c>
      <c r="AP15">
        <v>-3.7333746940004873</v>
      </c>
      <c r="AQ15">
        <v>0</v>
      </c>
      <c r="AR15">
        <v>-3.0107924273467299</v>
      </c>
      <c r="AS15">
        <v>-9.4418516793842666E-2</v>
      </c>
      <c r="AT15">
        <v>-2.5821780582514413</v>
      </c>
      <c r="AU15">
        <v>11</v>
      </c>
      <c r="AW15">
        <f t="shared" si="11"/>
        <v>36.43157403082671</v>
      </c>
      <c r="AX15">
        <f t="shared" si="12"/>
        <v>47.641289117234948</v>
      </c>
      <c r="AY15">
        <v>1.5209774612693465</v>
      </c>
      <c r="AZ15">
        <v>0.63429686797553453</v>
      </c>
      <c r="BA15">
        <v>2.3587108827650636</v>
      </c>
      <c r="BB15">
        <f t="shared" si="17"/>
        <v>47.641289117234948</v>
      </c>
      <c r="BC15">
        <f t="shared" si="18"/>
        <v>7.0294255021018213</v>
      </c>
      <c r="BD15">
        <f t="shared" si="19"/>
        <v>84.072863148061657</v>
      </c>
    </row>
    <row r="16" spans="1:56">
      <c r="A16">
        <v>15</v>
      </c>
      <c r="B16" t="s">
        <v>28</v>
      </c>
      <c r="C16" t="s">
        <v>16</v>
      </c>
      <c r="D16" t="s">
        <v>475</v>
      </c>
      <c r="E16" s="25" t="s">
        <v>479</v>
      </c>
      <c r="F16" t="s">
        <v>258</v>
      </c>
      <c r="G16" s="27">
        <v>0</v>
      </c>
      <c r="H16">
        <v>1.0149708195889368E-2</v>
      </c>
      <c r="I16">
        <v>6.0898249175336198E-2</v>
      </c>
      <c r="J16">
        <v>0.25374270489723416</v>
      </c>
      <c r="K16">
        <v>0</v>
      </c>
      <c r="L16">
        <v>0</v>
      </c>
      <c r="M16">
        <v>5.0748540979446838E-3</v>
      </c>
      <c r="N16">
        <v>0.58386196396853574</v>
      </c>
      <c r="O16">
        <v>0</v>
      </c>
      <c r="P16">
        <v>3.0449124587668103E-2</v>
      </c>
      <c r="Q16">
        <v>4.059883278355747E-2</v>
      </c>
      <c r="R16">
        <f t="shared" si="13"/>
        <v>0.58893681806648046</v>
      </c>
      <c r="S16">
        <f t="shared" si="14"/>
        <v>7.1047957371225573E-2</v>
      </c>
      <c r="T16" s="27" t="e">
        <f t="shared" si="0"/>
        <v>#NUM!</v>
      </c>
      <c r="U16" s="27">
        <f t="shared" si="1"/>
        <v>-4.58010875539272</v>
      </c>
      <c r="V16" s="27">
        <f t="shared" si="2"/>
        <v>-2.7357194090441648</v>
      </c>
      <c r="W16" s="27">
        <f t="shared" si="3"/>
        <v>-1.0787496595718582</v>
      </c>
      <c r="X16" s="27" t="e">
        <f t="shared" si="4"/>
        <v>#NUM!</v>
      </c>
      <c r="Y16" s="27" t="e">
        <f t="shared" si="5"/>
        <v>#NUM!</v>
      </c>
      <c r="Z16" s="27">
        <f t="shared" si="6"/>
        <v>-5.2783697287383404</v>
      </c>
      <c r="AA16" s="27">
        <f t="shared" si="7"/>
        <v>0.33864756921712102</v>
      </c>
      <c r="AB16" s="27">
        <f t="shared" si="8"/>
        <v>-3.460775704664854</v>
      </c>
      <c r="AC16" s="27" t="e">
        <f t="shared" si="9"/>
        <v>#NUM!</v>
      </c>
      <c r="AD16" s="27">
        <f t="shared" si="10"/>
        <v>-3.1625699886571059</v>
      </c>
      <c r="AE16" s="27">
        <f t="shared" si="15"/>
        <v>0.35957197804800678</v>
      </c>
      <c r="AF16" s="27">
        <f t="shared" si="16"/>
        <v>-2.5707020099509865</v>
      </c>
      <c r="AH16">
        <v>0</v>
      </c>
      <c r="AI16">
        <v>-4.58010875539272</v>
      </c>
      <c r="AJ16">
        <v>-2.7357194090441648</v>
      </c>
      <c r="AK16">
        <v>-1.0787496595718582</v>
      </c>
      <c r="AL16">
        <v>0</v>
      </c>
      <c r="AM16">
        <v>0</v>
      </c>
      <c r="AN16">
        <v>-5.2783697287383404</v>
      </c>
      <c r="AO16">
        <v>0.33864756921712102</v>
      </c>
      <c r="AP16">
        <v>-3.460775704664854</v>
      </c>
      <c r="AQ16">
        <v>0</v>
      </c>
      <c r="AR16">
        <v>-3.1625699886571059</v>
      </c>
      <c r="AS16">
        <v>0.35957197804800678</v>
      </c>
      <c r="AT16">
        <v>-2.5707020099509865</v>
      </c>
      <c r="AU16">
        <v>11</v>
      </c>
      <c r="AW16">
        <f t="shared" si="11"/>
        <v>25.374270489723415</v>
      </c>
      <c r="AX16">
        <f t="shared" si="12"/>
        <v>58.38619639685357</v>
      </c>
      <c r="AY16">
        <v>1.6861858853026148</v>
      </c>
      <c r="AZ16">
        <v>0.7031941321335593</v>
      </c>
      <c r="BA16">
        <v>7.104795737122557</v>
      </c>
      <c r="BB16">
        <f t="shared" si="17"/>
        <v>58.893681806648047</v>
      </c>
      <c r="BC16">
        <f t="shared" si="18"/>
        <v>7.104795737122557</v>
      </c>
      <c r="BD16">
        <f t="shared" si="19"/>
        <v>83.760466886576978</v>
      </c>
    </row>
    <row r="17" spans="1:56">
      <c r="A17">
        <v>16</v>
      </c>
      <c r="B17" t="s">
        <v>29</v>
      </c>
      <c r="C17" t="s">
        <v>16</v>
      </c>
      <c r="D17" t="s">
        <v>475</v>
      </c>
      <c r="E17" s="25" t="s">
        <v>479</v>
      </c>
      <c r="F17" t="s">
        <v>258</v>
      </c>
      <c r="G17" s="27">
        <v>5.2617732175743222E-3</v>
      </c>
      <c r="H17">
        <v>4.2357274401473285E-2</v>
      </c>
      <c r="I17">
        <v>0.1420678768745067</v>
      </c>
      <c r="J17">
        <v>7.8926598263614839E-2</v>
      </c>
      <c r="K17">
        <v>0.19994738226782421</v>
      </c>
      <c r="L17">
        <v>0</v>
      </c>
      <c r="M17">
        <v>1.0523546435148644E-2</v>
      </c>
      <c r="N17">
        <v>0.3735858984477769</v>
      </c>
      <c r="O17">
        <v>0</v>
      </c>
      <c r="P17">
        <v>2.6308866087871613E-2</v>
      </c>
      <c r="Q17">
        <v>2.1047092870297289E-2</v>
      </c>
      <c r="R17">
        <f t="shared" si="13"/>
        <v>0.5840568271507498</v>
      </c>
      <c r="S17">
        <f t="shared" si="14"/>
        <v>4.7355958958168902E-2</v>
      </c>
      <c r="T17" s="27">
        <f t="shared" si="0"/>
        <v>-5.2420115303369421</v>
      </c>
      <c r="U17" s="27">
        <f t="shared" si="1"/>
        <v>-3.1183345956463238</v>
      </c>
      <c r="V17" s="27">
        <f t="shared" si="2"/>
        <v>-1.7982200362309992</v>
      </c>
      <c r="W17" s="27">
        <f t="shared" si="3"/>
        <v>-2.4570214462984645</v>
      </c>
      <c r="X17" s="27">
        <f t="shared" si="4"/>
        <v>-1.3866232543969883</v>
      </c>
      <c r="Y17" s="27" t="e">
        <f t="shared" si="5"/>
        <v>#NUM!</v>
      </c>
      <c r="Z17" s="27">
        <f t="shared" si="6"/>
        <v>-4.5435607043564001</v>
      </c>
      <c r="AA17" s="27">
        <f t="shared" si="7"/>
        <v>-0.51686369589155623</v>
      </c>
      <c r="AB17" s="27">
        <f t="shared" si="8"/>
        <v>-3.6111881463980646</v>
      </c>
      <c r="AC17" s="27" t="e">
        <f t="shared" si="9"/>
        <v>#NUM!</v>
      </c>
      <c r="AD17" s="27">
        <f t="shared" si="10"/>
        <v>-3.8397210936727411</v>
      </c>
      <c r="AE17" s="27">
        <f t="shared" si="15"/>
        <v>0.33944963765685304</v>
      </c>
      <c r="AF17" s="27">
        <f t="shared" si="16"/>
        <v>-3.0015486588754308</v>
      </c>
      <c r="AH17">
        <v>-5.2420115303369421</v>
      </c>
      <c r="AI17">
        <v>-3.1183345956463238</v>
      </c>
      <c r="AJ17">
        <v>-1.7982200362309992</v>
      </c>
      <c r="AK17">
        <v>-2.4570214462984645</v>
      </c>
      <c r="AL17">
        <v>-1.3866232543969883</v>
      </c>
      <c r="AM17">
        <v>0</v>
      </c>
      <c r="AN17">
        <v>-4.5435607043564001</v>
      </c>
      <c r="AO17">
        <v>-0.51686369589155623</v>
      </c>
      <c r="AP17">
        <v>-3.6111881463980646</v>
      </c>
      <c r="AQ17">
        <v>0</v>
      </c>
      <c r="AR17">
        <v>-3.8397210936727411</v>
      </c>
      <c r="AS17">
        <v>0.33944963765685304</v>
      </c>
      <c r="AT17">
        <v>-3.0015486588754308</v>
      </c>
      <c r="AU17">
        <v>12</v>
      </c>
      <c r="AW17">
        <f t="shared" si="11"/>
        <v>7.8926598263614842</v>
      </c>
      <c r="AX17">
        <f t="shared" si="12"/>
        <v>37.35858984477769</v>
      </c>
      <c r="AY17">
        <v>1.8962278313318803</v>
      </c>
      <c r="AZ17">
        <v>0.76309821598073191</v>
      </c>
      <c r="BA17">
        <v>18.96869244935543</v>
      </c>
      <c r="BB17">
        <f t="shared" si="17"/>
        <v>58.405682715074981</v>
      </c>
      <c r="BC17">
        <f t="shared" si="18"/>
        <v>4.73559589581689</v>
      </c>
      <c r="BD17">
        <f t="shared" si="19"/>
        <v>45.251249671139178</v>
      </c>
    </row>
    <row r="18" spans="1:56">
      <c r="A18">
        <v>17</v>
      </c>
      <c r="B18" t="s">
        <v>30</v>
      </c>
      <c r="C18" t="s">
        <v>16</v>
      </c>
      <c r="D18" t="s">
        <v>475</v>
      </c>
      <c r="E18" s="25" t="s">
        <v>479</v>
      </c>
      <c r="F18" t="s">
        <v>258</v>
      </c>
      <c r="G18" s="27">
        <v>0</v>
      </c>
      <c r="H18">
        <v>0.11094890510948907</v>
      </c>
      <c r="I18">
        <v>1.7518248175182483E-2</v>
      </c>
      <c r="J18">
        <v>0.25109489051094896</v>
      </c>
      <c r="K18">
        <v>0</v>
      </c>
      <c r="L18">
        <v>0</v>
      </c>
      <c r="M18">
        <v>0.1232116788321168</v>
      </c>
      <c r="N18">
        <v>0.3039416058394161</v>
      </c>
      <c r="O18">
        <v>0</v>
      </c>
      <c r="P18">
        <v>1.1678832116788322E-2</v>
      </c>
      <c r="Q18">
        <v>3.5620437956204384E-2</v>
      </c>
      <c r="R18">
        <f t="shared" si="13"/>
        <v>0.42715328467153291</v>
      </c>
      <c r="S18">
        <f t="shared" si="14"/>
        <v>4.7299270072992707E-2</v>
      </c>
      <c r="T18" s="27" t="e">
        <f t="shared" si="0"/>
        <v>#NUM!</v>
      </c>
      <c r="U18" s="27">
        <f t="shared" si="1"/>
        <v>-2.0810849274235657</v>
      </c>
      <c r="V18" s="27">
        <f t="shared" si="2"/>
        <v>-4.0268386798567279</v>
      </c>
      <c r="W18" s="27">
        <f t="shared" si="3"/>
        <v>-1.0927813683573162</v>
      </c>
      <c r="X18" s="27" t="e">
        <f t="shared" si="4"/>
        <v>#NUM!</v>
      </c>
      <c r="Y18" s="27" t="e">
        <f t="shared" si="5"/>
        <v>#NUM!</v>
      </c>
      <c r="Z18" s="27">
        <f t="shared" si="6"/>
        <v>-1.9623617539473184</v>
      </c>
      <c r="AA18" s="27">
        <f t="shared" si="7"/>
        <v>-0.82859795957027127</v>
      </c>
      <c r="AB18" s="27">
        <f t="shared" si="8"/>
        <v>-4.4382297312324388</v>
      </c>
      <c r="AC18" s="27" t="e">
        <f t="shared" si="9"/>
        <v>#NUM!</v>
      </c>
      <c r="AD18" s="27">
        <f t="shared" ref="AD18:AD39" si="20">LN(Q18/(1-Q18))</f>
        <v>-3.298565380657533</v>
      </c>
      <c r="AE18" s="27">
        <f t="shared" si="15"/>
        <v>-0.2934752391051838</v>
      </c>
      <c r="AF18" s="27">
        <f t="shared" si="16"/>
        <v>-3.0028059613609366</v>
      </c>
      <c r="AH18">
        <v>0</v>
      </c>
      <c r="AI18">
        <v>-2.0810849274235657</v>
      </c>
      <c r="AJ18">
        <v>-4.0268386798567279</v>
      </c>
      <c r="AK18">
        <v>-1.0927813683573162</v>
      </c>
      <c r="AL18">
        <v>0</v>
      </c>
      <c r="AM18">
        <v>0</v>
      </c>
      <c r="AN18">
        <v>-1.9623617539473184</v>
      </c>
      <c r="AO18">
        <v>-0.82859795957027127</v>
      </c>
      <c r="AP18">
        <v>-4.4382297312324388</v>
      </c>
      <c r="AQ18">
        <v>0</v>
      </c>
      <c r="AR18">
        <v>-3.298565380657533</v>
      </c>
      <c r="AS18">
        <v>-0.2934752391051838</v>
      </c>
      <c r="AT18">
        <v>-3.0028059613609366</v>
      </c>
      <c r="AU18">
        <v>14</v>
      </c>
      <c r="AW18">
        <f t="shared" si="11"/>
        <v>25.109489051094897</v>
      </c>
      <c r="AX18">
        <f t="shared" si="12"/>
        <v>30.394160583941609</v>
      </c>
      <c r="AY18">
        <v>2.0140503600253359</v>
      </c>
      <c r="AZ18">
        <v>0.76317037050459202</v>
      </c>
      <c r="BA18">
        <v>12.846715328467157</v>
      </c>
      <c r="BB18">
        <f t="shared" si="17"/>
        <v>42.715328467153292</v>
      </c>
      <c r="BC18">
        <f t="shared" si="18"/>
        <v>4.7299270072992705</v>
      </c>
      <c r="BD18">
        <f t="shared" si="19"/>
        <v>55.50364963503651</v>
      </c>
    </row>
    <row r="19" spans="1:56">
      <c r="A19">
        <v>18</v>
      </c>
      <c r="B19" t="s">
        <v>31</v>
      </c>
      <c r="C19" t="s">
        <v>16</v>
      </c>
      <c r="D19" t="s">
        <v>475</v>
      </c>
      <c r="E19" s="25" t="s">
        <v>479</v>
      </c>
      <c r="F19" t="s">
        <v>258</v>
      </c>
      <c r="G19" s="27">
        <v>0</v>
      </c>
      <c r="H19">
        <v>5.2083333333333329E-2</v>
      </c>
      <c r="I19">
        <v>0.16145833333333337</v>
      </c>
      <c r="J19">
        <v>0.16145833333333334</v>
      </c>
      <c r="K19">
        <v>5.2083333333333339E-3</v>
      </c>
      <c r="L19">
        <v>0</v>
      </c>
      <c r="M19">
        <v>0</v>
      </c>
      <c r="N19">
        <v>0.56770833333333326</v>
      </c>
      <c r="O19">
        <v>0</v>
      </c>
      <c r="P19">
        <v>2.0833333333333336E-2</v>
      </c>
      <c r="Q19">
        <v>0</v>
      </c>
      <c r="R19">
        <f t="shared" si="13"/>
        <v>0.57291666666666663</v>
      </c>
      <c r="S19">
        <f t="shared" si="14"/>
        <v>2.0833333333333336E-2</v>
      </c>
      <c r="T19" s="27" t="e">
        <f t="shared" si="0"/>
        <v>#NUM!</v>
      </c>
      <c r="U19" s="27">
        <f t="shared" si="1"/>
        <v>-2.9014215940827497</v>
      </c>
      <c r="V19" s="27">
        <f t="shared" si="2"/>
        <v>-1.6474171604993164</v>
      </c>
      <c r="W19" s="27">
        <f t="shared" si="3"/>
        <v>-1.6474171604993166</v>
      </c>
      <c r="X19" s="27">
        <f t="shared" si="4"/>
        <v>-5.2522734280466299</v>
      </c>
      <c r="Y19" s="27" t="e">
        <f t="shared" si="5"/>
        <v>#NUM!</v>
      </c>
      <c r="Z19" s="27" t="e">
        <f t="shared" si="6"/>
        <v>#NUM!</v>
      </c>
      <c r="AA19" s="27">
        <f t="shared" si="7"/>
        <v>0.27250727443254552</v>
      </c>
      <c r="AB19" s="27">
        <f t="shared" si="8"/>
        <v>-3.8501476017100584</v>
      </c>
      <c r="AC19" s="27" t="e">
        <f t="shared" si="9"/>
        <v>#NUM!</v>
      </c>
      <c r="AD19" s="27" t="e">
        <f t="shared" si="20"/>
        <v>#NUM!</v>
      </c>
      <c r="AE19" s="27">
        <f t="shared" si="15"/>
        <v>0.293761118528163</v>
      </c>
      <c r="AF19" s="27">
        <f t="shared" si="16"/>
        <v>-3.8501476017100584</v>
      </c>
      <c r="AH19">
        <v>0</v>
      </c>
      <c r="AI19">
        <v>-2.9014215940827497</v>
      </c>
      <c r="AJ19">
        <v>-1.6474171604993164</v>
      </c>
      <c r="AK19">
        <v>-1.6474171604993166</v>
      </c>
      <c r="AL19">
        <v>-5.2522734280466299</v>
      </c>
      <c r="AM19">
        <v>0</v>
      </c>
      <c r="AN19">
        <v>0</v>
      </c>
      <c r="AO19">
        <v>0.27250727443254552</v>
      </c>
      <c r="AP19">
        <v>-3.8501476017100584</v>
      </c>
      <c r="AQ19">
        <v>0</v>
      </c>
      <c r="AR19">
        <v>0</v>
      </c>
      <c r="AS19">
        <v>0.293761118528163</v>
      </c>
      <c r="AT19">
        <v>-3.8501476017100584</v>
      </c>
      <c r="AU19">
        <v>13</v>
      </c>
      <c r="AW19">
        <f t="shared" si="11"/>
        <v>16.145833333333336</v>
      </c>
      <c r="AX19">
        <f t="shared" si="12"/>
        <v>56.770833333333329</v>
      </c>
      <c r="AY19">
        <v>1.7375252205186247</v>
      </c>
      <c r="AZ19">
        <v>0.6774111213791012</v>
      </c>
      <c r="BA19">
        <v>21.354166666666668</v>
      </c>
      <c r="BB19">
        <f t="shared" si="17"/>
        <v>57.291666666666664</v>
      </c>
      <c r="BC19">
        <f t="shared" si="18"/>
        <v>2.0833333333333335</v>
      </c>
      <c r="BD19">
        <f t="shared" si="19"/>
        <v>72.916666666666657</v>
      </c>
    </row>
    <row r="20" spans="1:56">
      <c r="A20">
        <v>19</v>
      </c>
      <c r="B20" t="s">
        <v>354</v>
      </c>
      <c r="C20" t="s">
        <v>16</v>
      </c>
      <c r="D20" t="s">
        <v>467</v>
      </c>
      <c r="E20" s="25" t="s">
        <v>357</v>
      </c>
      <c r="F20" t="s">
        <v>258</v>
      </c>
      <c r="G20" s="27">
        <v>0</v>
      </c>
      <c r="H20">
        <v>2.9497663551401869E-2</v>
      </c>
      <c r="I20">
        <v>8.2067757009345807E-2</v>
      </c>
      <c r="J20">
        <v>0</v>
      </c>
      <c r="K20">
        <v>5.2570093457943924E-2</v>
      </c>
      <c r="L20">
        <v>0</v>
      </c>
      <c r="M20">
        <v>5.8411214953271021E-2</v>
      </c>
      <c r="N20">
        <v>0.30957943925233644</v>
      </c>
      <c r="O20">
        <v>0.14018691588785046</v>
      </c>
      <c r="P20">
        <v>6.4252336448598124E-2</v>
      </c>
      <c r="Q20">
        <v>5.8995327102803745E-2</v>
      </c>
      <c r="R20">
        <f t="shared" si="13"/>
        <v>0.56074766355140182</v>
      </c>
      <c r="S20">
        <f t="shared" si="14"/>
        <v>0.12324766355140188</v>
      </c>
      <c r="T20" s="27" t="e">
        <f t="shared" si="0"/>
        <v>#NUM!</v>
      </c>
      <c r="U20" s="27">
        <f t="shared" si="1"/>
        <v>-3.493502751513335</v>
      </c>
      <c r="V20" s="27">
        <f t="shared" si="2"/>
        <v>-2.4145783674638217</v>
      </c>
      <c r="W20" s="27" t="e">
        <f t="shared" si="3"/>
        <v>#NUM!</v>
      </c>
      <c r="X20" s="27">
        <f t="shared" si="4"/>
        <v>-2.8916055643450931</v>
      </c>
      <c r="Y20" s="27" t="e">
        <f t="shared" si="5"/>
        <v>#NUM!</v>
      </c>
      <c r="Z20" s="27">
        <f t="shared" si="6"/>
        <v>-2.7800607370784824</v>
      </c>
      <c r="AA20" s="27">
        <f t="shared" si="7"/>
        <v>-0.80208619141987603</v>
      </c>
      <c r="AB20" s="27">
        <f t="shared" si="8"/>
        <v>-2.6785277618358885</v>
      </c>
      <c r="AC20" s="27">
        <f t="shared" si="9"/>
        <v>-1.8137383759468302</v>
      </c>
      <c r="AD20" s="27">
        <f t="shared" si="20"/>
        <v>-2.7694898663357148</v>
      </c>
      <c r="AE20" s="27">
        <f t="shared" si="15"/>
        <v>0.24419696051204198</v>
      </c>
      <c r="AF20" s="27">
        <f t="shared" si="16"/>
        <v>-1.9620286981573953</v>
      </c>
      <c r="AH20">
        <v>0</v>
      </c>
      <c r="AI20">
        <v>-3.493502751513335</v>
      </c>
      <c r="AJ20">
        <v>-2.4145783674638217</v>
      </c>
      <c r="AK20">
        <v>0</v>
      </c>
      <c r="AL20">
        <v>-2.8916055643450931</v>
      </c>
      <c r="AM20">
        <v>0</v>
      </c>
      <c r="AN20">
        <v>-2.7800607370784824</v>
      </c>
      <c r="AO20">
        <v>-0.80208619141987603</v>
      </c>
      <c r="AP20">
        <v>-2.6785277618358885</v>
      </c>
      <c r="AQ20">
        <v>-1.8137383759468302</v>
      </c>
      <c r="AR20">
        <v>-2.7694898663357148</v>
      </c>
      <c r="AS20">
        <v>0.24419696051204198</v>
      </c>
      <c r="AT20">
        <v>-1.9620286981573953</v>
      </c>
      <c r="AU20">
        <v>18</v>
      </c>
      <c r="AW20">
        <f t="shared" si="11"/>
        <v>0</v>
      </c>
      <c r="AX20">
        <f t="shared" si="12"/>
        <v>30.957943925233643</v>
      </c>
      <c r="AY20">
        <v>2.3891675915762809</v>
      </c>
      <c r="AZ20">
        <v>0.8265952589141341</v>
      </c>
      <c r="BA20">
        <v>11.156542056074766</v>
      </c>
      <c r="BB20">
        <f t="shared" si="17"/>
        <v>56.074766355140184</v>
      </c>
      <c r="BC20">
        <f t="shared" si="18"/>
        <v>12.324766355140188</v>
      </c>
      <c r="BD20">
        <f t="shared" si="19"/>
        <v>30.957943925233643</v>
      </c>
    </row>
    <row r="21" spans="1:56">
      <c r="A21">
        <v>20</v>
      </c>
      <c r="B21" t="s">
        <v>353</v>
      </c>
      <c r="C21" t="s">
        <v>16</v>
      </c>
      <c r="D21" t="s">
        <v>467</v>
      </c>
      <c r="E21" s="25" t="s">
        <v>357</v>
      </c>
      <c r="F21" t="s">
        <v>258</v>
      </c>
      <c r="G21" s="27">
        <v>2.8661507595299517E-2</v>
      </c>
      <c r="H21">
        <v>2.8661507595299517E-2</v>
      </c>
      <c r="I21">
        <v>5.2163943823445115E-2</v>
      </c>
      <c r="J21">
        <v>0</v>
      </c>
      <c r="K21">
        <v>0.17770134709085703</v>
      </c>
      <c r="L21">
        <v>6.9360848380624826E-2</v>
      </c>
      <c r="M21">
        <v>5.1590713671539126E-2</v>
      </c>
      <c r="N21">
        <v>0.31556319862424775</v>
      </c>
      <c r="O21">
        <v>3.4393809114359422E-2</v>
      </c>
      <c r="P21">
        <v>5.732301519059904E-3</v>
      </c>
      <c r="Q21">
        <v>0.13872169676124968</v>
      </c>
      <c r="R21">
        <f t="shared" si="13"/>
        <v>0.64860991688162817</v>
      </c>
      <c r="S21">
        <f t="shared" si="14"/>
        <v>0.14445399828030958</v>
      </c>
      <c r="T21" s="27">
        <f t="shared" si="0"/>
        <v>-3.5231199856189597</v>
      </c>
      <c r="U21" s="27">
        <f t="shared" si="1"/>
        <v>-3.5231199856189597</v>
      </c>
      <c r="V21" s="27">
        <f t="shared" si="2"/>
        <v>-2.8997900259049976</v>
      </c>
      <c r="W21" s="27" t="e">
        <f t="shared" si="3"/>
        <v>#NUM!</v>
      </c>
      <c r="X21" s="27">
        <f t="shared" si="4"/>
        <v>-1.5319993379422272</v>
      </c>
      <c r="Y21" s="27">
        <f t="shared" si="5"/>
        <v>-2.5965490459461593</v>
      </c>
      <c r="Z21" s="27">
        <f t="shared" si="6"/>
        <v>-2.911444457031402</v>
      </c>
      <c r="AA21" s="27">
        <f t="shared" si="7"/>
        <v>-0.77423733778981219</v>
      </c>
      <c r="AB21" s="27">
        <f t="shared" si="8"/>
        <v>-5.155889373415758</v>
      </c>
      <c r="AC21" s="27">
        <f t="shared" si="9"/>
        <v>-3.3348795006245067</v>
      </c>
      <c r="AD21" s="27">
        <f t="shared" si="20"/>
        <v>-1.8259479402526759</v>
      </c>
      <c r="AE21" s="27">
        <f t="shared" si="15"/>
        <v>0.61293452913738156</v>
      </c>
      <c r="AF21" s="27">
        <f t="shared" si="16"/>
        <v>-1.7787787577553336</v>
      </c>
      <c r="AH21">
        <v>-3.5231199856189597</v>
      </c>
      <c r="AI21">
        <v>-3.5231199856189597</v>
      </c>
      <c r="AJ21">
        <v>-2.8997900259049976</v>
      </c>
      <c r="AK21">
        <v>0</v>
      </c>
      <c r="AL21">
        <v>-1.5319993379422272</v>
      </c>
      <c r="AM21">
        <v>-2.5965490459461593</v>
      </c>
      <c r="AN21">
        <v>-2.911444457031402</v>
      </c>
      <c r="AO21">
        <v>-0.77423733778981219</v>
      </c>
      <c r="AP21">
        <v>-5.155889373415758</v>
      </c>
      <c r="AQ21">
        <v>-3.3348795006245067</v>
      </c>
      <c r="AR21">
        <v>-1.8259479402526759</v>
      </c>
      <c r="AS21">
        <v>0.61293452913738156</v>
      </c>
      <c r="AT21">
        <v>-1.7787787577553336</v>
      </c>
      <c r="AU21">
        <v>21</v>
      </c>
      <c r="AW21">
        <f t="shared" si="11"/>
        <v>0</v>
      </c>
      <c r="AX21">
        <f t="shared" si="12"/>
        <v>31.556319862424775</v>
      </c>
      <c r="AY21">
        <v>2.4662121655626339</v>
      </c>
      <c r="AZ21">
        <v>0.81004893739813355</v>
      </c>
      <c r="BA21">
        <v>10.948695901404415</v>
      </c>
      <c r="BB21">
        <f t="shared" si="17"/>
        <v>64.860991688162812</v>
      </c>
      <c r="BC21">
        <f t="shared" si="18"/>
        <v>14.445399828030958</v>
      </c>
      <c r="BD21">
        <f t="shared" si="19"/>
        <v>31.556319862424775</v>
      </c>
    </row>
    <row r="22" spans="1:56">
      <c r="A22">
        <v>21</v>
      </c>
      <c r="B22" t="s">
        <v>322</v>
      </c>
      <c r="C22" t="s">
        <v>16</v>
      </c>
      <c r="D22" t="s">
        <v>467</v>
      </c>
      <c r="E22" s="25" t="s">
        <v>357</v>
      </c>
      <c r="F22" t="s">
        <v>258</v>
      </c>
      <c r="G22" s="27">
        <v>1.0354646647683147E-2</v>
      </c>
      <c r="H22">
        <v>1.5531969971524723E-2</v>
      </c>
      <c r="I22">
        <v>9.8369143152989932E-2</v>
      </c>
      <c r="J22">
        <v>0</v>
      </c>
      <c r="K22">
        <v>0.11415997929070669</v>
      </c>
      <c r="L22">
        <v>0</v>
      </c>
      <c r="M22">
        <v>1.0354646647683147E-2</v>
      </c>
      <c r="N22">
        <v>0.35257571835361123</v>
      </c>
      <c r="O22">
        <v>0.23815687289671239</v>
      </c>
      <c r="P22">
        <v>9.3191819829148315E-2</v>
      </c>
      <c r="Q22">
        <v>6.2127879886098879E-2</v>
      </c>
      <c r="R22">
        <f t="shared" si="13"/>
        <v>0.71524721718871342</v>
      </c>
      <c r="S22">
        <f t="shared" si="14"/>
        <v>0.1553196997152472</v>
      </c>
      <c r="T22" s="27">
        <f t="shared" si="0"/>
        <v>-4.5599112795824768</v>
      </c>
      <c r="U22" s="27">
        <f t="shared" si="1"/>
        <v>-4.1492009457061592</v>
      </c>
      <c r="V22" s="27">
        <f t="shared" si="2"/>
        <v>-2.2154780176455695</v>
      </c>
      <c r="W22" s="27" t="e">
        <f t="shared" si="3"/>
        <v>#NUM!</v>
      </c>
      <c r="X22" s="27">
        <f t="shared" si="4"/>
        <v>-2.0489355790052932</v>
      </c>
      <c r="Y22" s="27" t="e">
        <f t="shared" si="5"/>
        <v>#NUM!</v>
      </c>
      <c r="Z22" s="27">
        <f t="shared" si="6"/>
        <v>-4.5599112795824768</v>
      </c>
      <c r="AA22" s="27">
        <f t="shared" si="7"/>
        <v>-0.60773644416816108</v>
      </c>
      <c r="AB22" s="27">
        <f t="shared" si="8"/>
        <v>-2.2752709917473313</v>
      </c>
      <c r="AC22" s="27">
        <f t="shared" si="9"/>
        <v>-1.1628110781903866</v>
      </c>
      <c r="AD22" s="27">
        <f t="shared" si="20"/>
        <v>-2.7144187675530862</v>
      </c>
      <c r="AE22" s="27">
        <f t="shared" si="15"/>
        <v>0.92100686613695459</v>
      </c>
      <c r="AF22" s="27">
        <f t="shared" si="16"/>
        <v>-1.6934726413771743</v>
      </c>
      <c r="AH22">
        <v>-4.5599112795824768</v>
      </c>
      <c r="AI22">
        <v>-4.1492009457061592</v>
      </c>
      <c r="AJ22">
        <v>-2.2154780176455695</v>
      </c>
      <c r="AK22">
        <v>0</v>
      </c>
      <c r="AL22">
        <v>-2.0489355790052932</v>
      </c>
      <c r="AM22">
        <v>0</v>
      </c>
      <c r="AN22">
        <v>-4.5599112795824768</v>
      </c>
      <c r="AO22">
        <v>-0.60773644416816108</v>
      </c>
      <c r="AP22">
        <v>-2.2752709917473313</v>
      </c>
      <c r="AQ22">
        <v>-1.1628110781903866</v>
      </c>
      <c r="AR22">
        <v>-2.7144187675530862</v>
      </c>
      <c r="AS22">
        <v>0.92100686613695459</v>
      </c>
      <c r="AT22">
        <v>-1.6934726413771743</v>
      </c>
      <c r="AU22">
        <v>21</v>
      </c>
      <c r="AW22">
        <f t="shared" si="11"/>
        <v>0</v>
      </c>
      <c r="AX22">
        <f t="shared" si="12"/>
        <v>35.257571835361126</v>
      </c>
      <c r="AY22">
        <v>2.4473262203927675</v>
      </c>
      <c r="AZ22">
        <v>0.80384568366747988</v>
      </c>
      <c r="BA22">
        <v>12.425575977219779</v>
      </c>
      <c r="BB22">
        <f t="shared" si="17"/>
        <v>71.524721718871348</v>
      </c>
      <c r="BC22">
        <f t="shared" si="18"/>
        <v>15.53196997152472</v>
      </c>
      <c r="BD22">
        <f t="shared" si="19"/>
        <v>35.257571835361126</v>
      </c>
    </row>
    <row r="23" spans="1:56">
      <c r="A23">
        <v>22</v>
      </c>
      <c r="B23" t="s">
        <v>323</v>
      </c>
      <c r="C23" t="s">
        <v>16</v>
      </c>
      <c r="D23" t="s">
        <v>467</v>
      </c>
      <c r="E23" s="25" t="s">
        <v>357</v>
      </c>
      <c r="F23" t="s">
        <v>258</v>
      </c>
      <c r="G23" s="27">
        <v>0</v>
      </c>
      <c r="H23">
        <v>3.0023781212841862E-2</v>
      </c>
      <c r="I23">
        <v>2.3781212841854939E-2</v>
      </c>
      <c r="J23">
        <v>2.9726516052318679E-2</v>
      </c>
      <c r="K23">
        <v>7.1640903686087998E-2</v>
      </c>
      <c r="L23">
        <v>0</v>
      </c>
      <c r="M23">
        <v>5.945303210463735E-2</v>
      </c>
      <c r="N23">
        <v>0.40457788347205725</v>
      </c>
      <c r="O23">
        <v>0.16052318668252086</v>
      </c>
      <c r="P23">
        <v>9.5124851367419744E-2</v>
      </c>
      <c r="Q23">
        <v>5.3804994054696804E-2</v>
      </c>
      <c r="R23">
        <f t="shared" si="13"/>
        <v>0.69619500594530348</v>
      </c>
      <c r="S23">
        <f t="shared" si="14"/>
        <v>0.14892984542211654</v>
      </c>
      <c r="T23" s="27" t="e">
        <f t="shared" si="0"/>
        <v>#NUM!</v>
      </c>
      <c r="U23" s="27">
        <f t="shared" si="1"/>
        <v>-3.475281779752061</v>
      </c>
      <c r="V23" s="27">
        <f t="shared" si="2"/>
        <v>-3.7147908358984369</v>
      </c>
      <c r="W23" s="27">
        <f t="shared" si="3"/>
        <v>-3.4855385300959059</v>
      </c>
      <c r="X23" s="27">
        <f t="shared" si="4"/>
        <v>-2.5617524237924232</v>
      </c>
      <c r="Y23" s="27" t="e">
        <f t="shared" si="5"/>
        <v>#NUM!</v>
      </c>
      <c r="Z23" s="27">
        <f t="shared" si="6"/>
        <v>-2.7612749623395074</v>
      </c>
      <c r="AA23" s="27">
        <f t="shared" si="7"/>
        <v>-0.38642633301435148</v>
      </c>
      <c r="AB23" s="27">
        <f t="shared" si="8"/>
        <v>-2.252606723187804</v>
      </c>
      <c r="AC23" s="27">
        <f t="shared" si="9"/>
        <v>-1.6543404590548123</v>
      </c>
      <c r="AD23" s="27">
        <f t="shared" si="20"/>
        <v>-2.8670823960162668</v>
      </c>
      <c r="AE23" s="27">
        <f t="shared" si="15"/>
        <v>0.82924377339401412</v>
      </c>
      <c r="AF23" s="27">
        <f t="shared" si="16"/>
        <v>-1.7430192040132502</v>
      </c>
      <c r="AH23">
        <v>0</v>
      </c>
      <c r="AI23">
        <v>-3.475281779752061</v>
      </c>
      <c r="AJ23">
        <v>-3.7147908358984369</v>
      </c>
      <c r="AK23">
        <v>-3.4855385300959059</v>
      </c>
      <c r="AL23">
        <v>-2.5617524237924232</v>
      </c>
      <c r="AM23">
        <v>0</v>
      </c>
      <c r="AN23">
        <v>-2.7612749623395074</v>
      </c>
      <c r="AO23">
        <v>-0.38642633301435148</v>
      </c>
      <c r="AP23">
        <v>-2.252606723187804</v>
      </c>
      <c r="AQ23">
        <v>-1.6543404590548123</v>
      </c>
      <c r="AR23">
        <v>-2.8670823960162668</v>
      </c>
      <c r="AS23">
        <v>0.82924377339401412</v>
      </c>
      <c r="AT23">
        <v>-1.7430192040132502</v>
      </c>
      <c r="AU23">
        <v>16</v>
      </c>
      <c r="AW23">
        <f t="shared" si="11"/>
        <v>2.9726516052318677</v>
      </c>
      <c r="AX23">
        <f t="shared" si="12"/>
        <v>40.457788347205728</v>
      </c>
      <c r="AY23">
        <v>2.4649950183643194</v>
      </c>
      <c r="AZ23">
        <v>0.88905902220255073</v>
      </c>
      <c r="BA23">
        <v>5.3804994054696795</v>
      </c>
      <c r="BB23">
        <f t="shared" si="17"/>
        <v>69.619500594530351</v>
      </c>
      <c r="BC23">
        <f t="shared" si="18"/>
        <v>14.892984542211654</v>
      </c>
      <c r="BD23">
        <f t="shared" si="19"/>
        <v>43.430439952437595</v>
      </c>
    </row>
    <row r="24" spans="1:56">
      <c r="A24">
        <v>23</v>
      </c>
      <c r="B24" t="s">
        <v>417</v>
      </c>
      <c r="C24" t="s">
        <v>16</v>
      </c>
      <c r="D24" t="s">
        <v>467</v>
      </c>
      <c r="E24" s="25" t="s">
        <v>357</v>
      </c>
      <c r="F24" t="s">
        <v>258</v>
      </c>
      <c r="G24" s="27">
        <v>0</v>
      </c>
      <c r="H24">
        <v>0.12760225324516292</v>
      </c>
      <c r="I24">
        <v>3.4288513348028418E-2</v>
      </c>
      <c r="J24">
        <v>0.11756061719324032</v>
      </c>
      <c r="K24">
        <v>5.38819495469018E-2</v>
      </c>
      <c r="L24">
        <v>0</v>
      </c>
      <c r="M24">
        <v>2.9390154298310073E-2</v>
      </c>
      <c r="N24">
        <v>0.22532451628704392</v>
      </c>
      <c r="O24">
        <v>0.13225569434239534</v>
      </c>
      <c r="P24">
        <v>2.4491795248591727E-2</v>
      </c>
      <c r="Q24">
        <v>2.0083272103845216E-2</v>
      </c>
      <c r="R24">
        <f t="shared" si="13"/>
        <v>0.44085231447465112</v>
      </c>
      <c r="S24">
        <f t="shared" si="14"/>
        <v>4.4575067352436944E-2</v>
      </c>
      <c r="T24" s="27" t="e">
        <f t="shared" si="0"/>
        <v>#NUM!</v>
      </c>
      <c r="U24" s="27">
        <f t="shared" si="1"/>
        <v>-1.9223274220962396</v>
      </c>
      <c r="V24" s="27">
        <f t="shared" si="2"/>
        <v>-3.3380547112683225</v>
      </c>
      <c r="W24" s="27">
        <f t="shared" si="3"/>
        <v>-2.0157360068461561</v>
      </c>
      <c r="X24" s="27">
        <f t="shared" si="4"/>
        <v>-2.8655718163139197</v>
      </c>
      <c r="Y24" s="27" t="e">
        <f t="shared" si="5"/>
        <v>#NUM!</v>
      </c>
      <c r="Z24" s="27">
        <f t="shared" si="6"/>
        <v>-3.497264850408389</v>
      </c>
      <c r="AA24" s="27">
        <f t="shared" si="7"/>
        <v>-1.2349025532625626</v>
      </c>
      <c r="AB24" s="27">
        <f t="shared" si="8"/>
        <v>-3.6846203971935525</v>
      </c>
      <c r="AC24" s="27">
        <f t="shared" si="9"/>
        <v>-1.8811599653071516</v>
      </c>
      <c r="AD24" s="27">
        <f t="shared" si="20"/>
        <v>-3.8875803615929816</v>
      </c>
      <c r="AE24" s="27">
        <f t="shared" si="15"/>
        <v>-0.23770370264553894</v>
      </c>
      <c r="AF24" s="27">
        <f t="shared" si="16"/>
        <v>-3.0649815224298607</v>
      </c>
      <c r="AH24">
        <v>0</v>
      </c>
      <c r="AI24">
        <v>-1.9223274220962396</v>
      </c>
      <c r="AJ24">
        <v>-3.3380547112683225</v>
      </c>
      <c r="AK24">
        <v>-2.0157360068461561</v>
      </c>
      <c r="AL24">
        <v>-2.8655718163139197</v>
      </c>
      <c r="AM24">
        <v>0</v>
      </c>
      <c r="AN24">
        <v>-3.497264850408389</v>
      </c>
      <c r="AO24">
        <v>-1.2349025532625626</v>
      </c>
      <c r="AP24">
        <v>-3.6846203971935525</v>
      </c>
      <c r="AQ24">
        <v>-1.8811599653071516</v>
      </c>
      <c r="AR24">
        <v>-3.8875803615929816</v>
      </c>
      <c r="AS24">
        <v>-0.23770370264553894</v>
      </c>
      <c r="AT24">
        <v>-3.0649815224298607</v>
      </c>
      <c r="AU24">
        <v>18</v>
      </c>
      <c r="AW24">
        <f t="shared" si="11"/>
        <v>11.756061719324032</v>
      </c>
      <c r="AX24">
        <f t="shared" si="12"/>
        <v>22.532451628704393</v>
      </c>
      <c r="AY24">
        <v>2.3500399811506187</v>
      </c>
      <c r="AZ24">
        <v>0.81305803474261706</v>
      </c>
      <c r="BA24">
        <v>16.189076659319134</v>
      </c>
      <c r="BB24">
        <f t="shared" si="17"/>
        <v>44.085231447465112</v>
      </c>
      <c r="BC24">
        <f t="shared" si="18"/>
        <v>4.4575067352436948</v>
      </c>
      <c r="BD24">
        <f t="shared" si="19"/>
        <v>34.288513348028424</v>
      </c>
    </row>
    <row r="25" spans="1:56">
      <c r="A25">
        <v>24</v>
      </c>
      <c r="B25" t="s">
        <v>418</v>
      </c>
      <c r="C25" t="s">
        <v>16</v>
      </c>
      <c r="D25" t="s">
        <v>467</v>
      </c>
      <c r="E25" s="25" t="s">
        <v>357</v>
      </c>
      <c r="F25" t="s">
        <v>258</v>
      </c>
      <c r="G25" s="27">
        <v>0</v>
      </c>
      <c r="H25">
        <v>0</v>
      </c>
      <c r="I25">
        <v>0.16260762607626075</v>
      </c>
      <c r="J25">
        <v>4.9200492004920051E-3</v>
      </c>
      <c r="K25">
        <v>0.13776137761377613</v>
      </c>
      <c r="L25">
        <v>0</v>
      </c>
      <c r="M25">
        <v>6.8880688806888066E-2</v>
      </c>
      <c r="N25">
        <v>0.2418204182041821</v>
      </c>
      <c r="O25">
        <v>0.26076260762607628</v>
      </c>
      <c r="P25">
        <v>8.8560885608856083E-2</v>
      </c>
      <c r="Q25">
        <v>1.0086100861008611E-2</v>
      </c>
      <c r="R25">
        <f t="shared" si="13"/>
        <v>0.70922509225092256</v>
      </c>
      <c r="S25">
        <f t="shared" si="14"/>
        <v>9.8646986469864695E-2</v>
      </c>
      <c r="T25" s="27" t="e">
        <f t="shared" si="0"/>
        <v>#NUM!</v>
      </c>
      <c r="U25" s="27" t="e">
        <f t="shared" si="1"/>
        <v>#NUM!</v>
      </c>
      <c r="V25" s="27">
        <f t="shared" si="2"/>
        <v>-1.6389526498415785</v>
      </c>
      <c r="W25" s="27">
        <f t="shared" si="3"/>
        <v>-5.3095045559386014</v>
      </c>
      <c r="X25" s="27">
        <f t="shared" si="4"/>
        <v>-1.8340090157394957</v>
      </c>
      <c r="Y25" s="27" t="e">
        <f t="shared" si="5"/>
        <v>#NUM!</v>
      </c>
      <c r="Z25" s="27">
        <f t="shared" si="6"/>
        <v>-2.6040115627022997</v>
      </c>
      <c r="AA25" s="27">
        <f t="shared" si="7"/>
        <v>-1.1427248957328942</v>
      </c>
      <c r="AB25" s="27">
        <f t="shared" si="8"/>
        <v>-2.3313345062800317</v>
      </c>
      <c r="AC25" s="27">
        <f t="shared" si="9"/>
        <v>-1.042008659863195</v>
      </c>
      <c r="AD25" s="27">
        <f t="shared" si="20"/>
        <v>-4.5864596450752675</v>
      </c>
      <c r="AE25" s="27">
        <f t="shared" si="15"/>
        <v>0.89162349967235899</v>
      </c>
      <c r="AF25" s="27">
        <f t="shared" si="16"/>
        <v>-2.2123492984874518</v>
      </c>
      <c r="AH25">
        <v>0</v>
      </c>
      <c r="AI25">
        <v>0</v>
      </c>
      <c r="AJ25">
        <v>-1.6389526498415785</v>
      </c>
      <c r="AK25">
        <v>-5.3095045559386014</v>
      </c>
      <c r="AL25">
        <v>-1.8340090157394957</v>
      </c>
      <c r="AM25">
        <v>0</v>
      </c>
      <c r="AN25">
        <v>-2.6040115627022997</v>
      </c>
      <c r="AO25">
        <v>-1.1427248957328942</v>
      </c>
      <c r="AP25">
        <v>-2.3313345062800317</v>
      </c>
      <c r="AQ25">
        <v>-1.042008659863195</v>
      </c>
      <c r="AR25">
        <v>-4.5864596450752675</v>
      </c>
      <c r="AS25">
        <v>0.89162349967235899</v>
      </c>
      <c r="AT25">
        <v>-2.2123492984874518</v>
      </c>
      <c r="AU25">
        <v>17</v>
      </c>
      <c r="AW25">
        <f t="shared" si="11"/>
        <v>0.49200492004920049</v>
      </c>
      <c r="AX25">
        <f t="shared" si="12"/>
        <v>24.18204182041821</v>
      </c>
      <c r="AY25">
        <v>2.3329758996202408</v>
      </c>
      <c r="AZ25">
        <v>0.82343813059986426</v>
      </c>
      <c r="BA25">
        <v>16.260762607626074</v>
      </c>
      <c r="BB25">
        <f t="shared" si="17"/>
        <v>70.922509225092256</v>
      </c>
      <c r="BC25">
        <f t="shared" si="18"/>
        <v>9.8646986469864686</v>
      </c>
      <c r="BD25">
        <f t="shared" si="19"/>
        <v>24.674046740467411</v>
      </c>
    </row>
    <row r="26" spans="1:56">
      <c r="A26">
        <v>25</v>
      </c>
      <c r="B26" t="s">
        <v>419</v>
      </c>
      <c r="C26" t="s">
        <v>16</v>
      </c>
      <c r="D26" t="s">
        <v>468</v>
      </c>
      <c r="E26" s="25" t="s">
        <v>357</v>
      </c>
      <c r="F26" t="s">
        <v>258</v>
      </c>
      <c r="G26" s="27">
        <v>9.9850224663005516E-3</v>
      </c>
      <c r="H26">
        <v>3.0204692960559165E-2</v>
      </c>
      <c r="I26">
        <v>4.992511233150275E-2</v>
      </c>
      <c r="J26">
        <v>0.27483774338492267</v>
      </c>
      <c r="K26">
        <v>4.518222666000999E-2</v>
      </c>
      <c r="L26">
        <v>4.9925112331502758E-3</v>
      </c>
      <c r="M26">
        <v>4.9925112331502758E-3</v>
      </c>
      <c r="N26">
        <v>0.41962056914628071</v>
      </c>
      <c r="O26">
        <v>9.9850224663005516E-3</v>
      </c>
      <c r="P26">
        <v>5.0174737893160265E-2</v>
      </c>
      <c r="Q26">
        <v>4.0189715426859722E-2</v>
      </c>
      <c r="R26">
        <f t="shared" si="13"/>
        <v>0.48477284073889182</v>
      </c>
      <c r="S26">
        <f t="shared" si="14"/>
        <v>9.0364453320019994E-2</v>
      </c>
      <c r="T26" s="27">
        <f t="shared" si="0"/>
        <v>-4.5966338549658046</v>
      </c>
      <c r="U26" s="27">
        <f t="shared" si="1"/>
        <v>-3.4690877172050065</v>
      </c>
      <c r="V26" s="27">
        <f t="shared" si="2"/>
        <v>-2.9460166813080582</v>
      </c>
      <c r="W26" s="27">
        <f t="shared" si="3"/>
        <v>-0.97021453256333134</v>
      </c>
      <c r="X26" s="27">
        <f t="shared" si="4"/>
        <v>-3.0508167149948102</v>
      </c>
      <c r="Y26" s="27">
        <f t="shared" si="5"/>
        <v>-5.2948112272187489</v>
      </c>
      <c r="Z26" s="27">
        <f t="shared" si="6"/>
        <v>-5.2948112272187489</v>
      </c>
      <c r="AA26" s="27">
        <f t="shared" si="7"/>
        <v>-0.32433118461284061</v>
      </c>
      <c r="AB26" s="27">
        <f t="shared" si="8"/>
        <v>-2.9407663622367104</v>
      </c>
      <c r="AC26" s="27">
        <f t="shared" si="9"/>
        <v>-4.5966338549658046</v>
      </c>
      <c r="AD26" s="27">
        <f t="shared" si="20"/>
        <v>-3.1731245169552813</v>
      </c>
      <c r="AE26" s="27">
        <f t="shared" si="15"/>
        <v>-6.0927477750182535E-2</v>
      </c>
      <c r="AF26" s="27">
        <f t="shared" si="16"/>
        <v>-2.3091930465540775</v>
      </c>
      <c r="AH26">
        <v>-4.5966338549658046</v>
      </c>
      <c r="AI26">
        <v>-3.4690877172050065</v>
      </c>
      <c r="AJ26">
        <v>-2.9460166813080582</v>
      </c>
      <c r="AK26">
        <v>-0.97021453256333134</v>
      </c>
      <c r="AL26">
        <v>-3.0508167149948102</v>
      </c>
      <c r="AM26">
        <v>-5.2948112272187489</v>
      </c>
      <c r="AN26">
        <v>-5.2948112272187489</v>
      </c>
      <c r="AO26">
        <v>-0.32433118461284061</v>
      </c>
      <c r="AP26">
        <v>-2.9407663622367104</v>
      </c>
      <c r="AQ26">
        <v>-4.5966338549658046</v>
      </c>
      <c r="AR26">
        <v>-3.1731245169552813</v>
      </c>
      <c r="AS26">
        <v>-6.0927477750182535E-2</v>
      </c>
      <c r="AT26">
        <v>-2.3091930465540775</v>
      </c>
      <c r="AU26">
        <v>22</v>
      </c>
      <c r="AW26">
        <f t="shared" si="11"/>
        <v>27.483774338492267</v>
      </c>
      <c r="AX26">
        <f t="shared" si="12"/>
        <v>41.962056914628072</v>
      </c>
      <c r="AY26">
        <v>2.2579445095363671</v>
      </c>
      <c r="AZ26">
        <v>0.73047994118721482</v>
      </c>
      <c r="BA26">
        <v>9.0114827758362459</v>
      </c>
      <c r="BB26">
        <f t="shared" si="17"/>
        <v>48.47728407388918</v>
      </c>
      <c r="BC26">
        <f t="shared" si="18"/>
        <v>9.0364453320019997</v>
      </c>
      <c r="BD26">
        <f t="shared" si="19"/>
        <v>69.445831253120332</v>
      </c>
    </row>
    <row r="27" spans="1:56">
      <c r="A27">
        <v>26</v>
      </c>
      <c r="B27" t="s">
        <v>420</v>
      </c>
      <c r="C27" t="s">
        <v>16</v>
      </c>
      <c r="D27" t="s">
        <v>468</v>
      </c>
      <c r="E27" s="25" t="s">
        <v>357</v>
      </c>
      <c r="F27" t="s">
        <v>258</v>
      </c>
      <c r="G27" s="27">
        <v>0</v>
      </c>
      <c r="H27">
        <v>3.3699808795411082E-2</v>
      </c>
      <c r="I27">
        <v>8.6042065009560229E-2</v>
      </c>
      <c r="J27">
        <v>8.6042065009560242E-2</v>
      </c>
      <c r="K27">
        <v>2.8680688336520078E-2</v>
      </c>
      <c r="L27">
        <v>4.7801147227533461E-3</v>
      </c>
      <c r="M27">
        <v>2.390057361376673E-2</v>
      </c>
      <c r="N27">
        <v>0.30186424474187379</v>
      </c>
      <c r="O27">
        <v>0.18642447418738048</v>
      </c>
      <c r="P27">
        <v>6.6921606118546834E-2</v>
      </c>
      <c r="Q27">
        <v>5.2581261950286798E-2</v>
      </c>
      <c r="R27">
        <f t="shared" si="13"/>
        <v>0.54565009560229438</v>
      </c>
      <c r="S27">
        <f t="shared" si="14"/>
        <v>0.11950286806883363</v>
      </c>
      <c r="T27" s="27" t="e">
        <f t="shared" si="0"/>
        <v>#NUM!</v>
      </c>
      <c r="U27" s="27">
        <f t="shared" si="1"/>
        <v>-3.3559823792626027</v>
      </c>
      <c r="V27" s="27">
        <f t="shared" si="2"/>
        <v>-2.3629482427211363</v>
      </c>
      <c r="W27" s="27">
        <f t="shared" si="3"/>
        <v>-2.3629482427211359</v>
      </c>
      <c r="X27" s="27">
        <f t="shared" si="4"/>
        <v>-3.5224312464762719</v>
      </c>
      <c r="Y27" s="27">
        <f t="shared" si="5"/>
        <v>-5.3384991561808688</v>
      </c>
      <c r="Z27" s="27">
        <f t="shared" si="6"/>
        <v>-3.7096619932964647</v>
      </c>
      <c r="AA27" s="27">
        <f t="shared" si="7"/>
        <v>-0.83843618003724985</v>
      </c>
      <c r="AB27" s="27">
        <f t="shared" si="8"/>
        <v>-2.6349673443637336</v>
      </c>
      <c r="AC27" s="27">
        <f t="shared" si="9"/>
        <v>-1.4734125700096274</v>
      </c>
      <c r="AD27" s="27">
        <f t="shared" si="20"/>
        <v>-2.8913813490975171</v>
      </c>
      <c r="AE27" s="27">
        <f t="shared" si="15"/>
        <v>0.18311030404136611</v>
      </c>
      <c r="AF27" s="27">
        <f t="shared" si="16"/>
        <v>-1.997146298953006</v>
      </c>
      <c r="AH27">
        <v>0</v>
      </c>
      <c r="AI27">
        <v>-3.3559823792626027</v>
      </c>
      <c r="AJ27">
        <v>-2.3629482427211363</v>
      </c>
      <c r="AK27">
        <v>-2.3629482427211359</v>
      </c>
      <c r="AL27">
        <v>-3.5224312464762719</v>
      </c>
      <c r="AM27">
        <v>-5.3384991561808688</v>
      </c>
      <c r="AN27">
        <v>-3.7096619932964647</v>
      </c>
      <c r="AO27">
        <v>-0.83843618003724985</v>
      </c>
      <c r="AP27">
        <v>-2.6349673443637336</v>
      </c>
      <c r="AQ27">
        <v>-1.4734125700096274</v>
      </c>
      <c r="AR27">
        <v>-2.8913813490975171</v>
      </c>
      <c r="AS27">
        <v>0.18311030404136611</v>
      </c>
      <c r="AT27">
        <v>-1.997146298953006</v>
      </c>
      <c r="AU27">
        <v>17</v>
      </c>
      <c r="AW27">
        <f t="shared" si="11"/>
        <v>8.6042065009560247</v>
      </c>
      <c r="AX27">
        <f t="shared" si="12"/>
        <v>30.18642447418738</v>
      </c>
      <c r="AY27">
        <v>2.2062154808448353</v>
      </c>
      <c r="AZ27">
        <v>0.77869726452942334</v>
      </c>
      <c r="BA27">
        <v>11.974187380497131</v>
      </c>
      <c r="BB27">
        <f t="shared" si="17"/>
        <v>54.565009560229441</v>
      </c>
      <c r="BC27">
        <f t="shared" si="18"/>
        <v>11.950286806883364</v>
      </c>
      <c r="BD27">
        <f t="shared" si="19"/>
        <v>38.790630975143401</v>
      </c>
    </row>
    <row r="28" spans="1:56">
      <c r="A28">
        <v>27</v>
      </c>
      <c r="B28" t="s">
        <v>389</v>
      </c>
      <c r="C28" t="s">
        <v>16</v>
      </c>
      <c r="D28" t="s">
        <v>468</v>
      </c>
      <c r="E28" s="25" t="s">
        <v>357</v>
      </c>
      <c r="F28" t="s">
        <v>258</v>
      </c>
      <c r="G28" s="27">
        <v>0</v>
      </c>
      <c r="H28">
        <v>4.7807712625462219E-2</v>
      </c>
      <c r="I28">
        <v>5.8108821975699929E-2</v>
      </c>
      <c r="J28">
        <v>0.23798203909138932</v>
      </c>
      <c r="K28">
        <v>8.4521922873745367E-2</v>
      </c>
      <c r="L28">
        <v>4.7543581616481763E-2</v>
      </c>
      <c r="M28">
        <v>2.1130480718436345E-2</v>
      </c>
      <c r="N28">
        <v>0.27047015319598522</v>
      </c>
      <c r="O28">
        <v>1.0565240359218171E-2</v>
      </c>
      <c r="P28">
        <v>5.2826201796090854E-3</v>
      </c>
      <c r="Q28">
        <v>6.8674062334918101E-2</v>
      </c>
      <c r="R28">
        <f t="shared" si="13"/>
        <v>0.43423137876386692</v>
      </c>
      <c r="S28">
        <f t="shared" si="14"/>
        <v>7.3956682514527181E-2</v>
      </c>
      <c r="T28" s="27" t="e">
        <f t="shared" si="0"/>
        <v>#NUM!</v>
      </c>
      <c r="U28" s="27">
        <f t="shared" si="1"/>
        <v>-2.9915800184532237</v>
      </c>
      <c r="V28" s="27">
        <f t="shared" si="2"/>
        <v>-2.7855722520707245</v>
      </c>
      <c r="W28" s="27">
        <f t="shared" si="3"/>
        <v>-1.163774921333862</v>
      </c>
      <c r="X28" s="27">
        <f t="shared" si="4"/>
        <v>-2.3824354744817793</v>
      </c>
      <c r="Y28" s="27">
        <f t="shared" si="5"/>
        <v>-2.9973975528730525</v>
      </c>
      <c r="Z28" s="27">
        <f t="shared" si="6"/>
        <v>-3.8356817721714234</v>
      </c>
      <c r="AA28" s="27">
        <f t="shared" si="7"/>
        <v>-0.99223852836978421</v>
      </c>
      <c r="AB28" s="27">
        <f t="shared" si="8"/>
        <v>-5.2380364356631066</v>
      </c>
      <c r="AC28" s="27">
        <f t="shared" si="9"/>
        <v>-4.539564428890098</v>
      </c>
      <c r="AD28" s="27">
        <f t="shared" si="20"/>
        <v>-2.6072377319422881</v>
      </c>
      <c r="AE28" s="27">
        <f t="shared" si="15"/>
        <v>-0.26460767539156865</v>
      </c>
      <c r="AF28" s="27">
        <f t="shared" si="16"/>
        <v>-2.5274414623119306</v>
      </c>
      <c r="AH28">
        <v>0</v>
      </c>
      <c r="AI28">
        <v>-2.9915800184532237</v>
      </c>
      <c r="AJ28">
        <v>-2.7855722520707245</v>
      </c>
      <c r="AK28">
        <v>-1.163774921333862</v>
      </c>
      <c r="AL28">
        <v>-2.3824354744817793</v>
      </c>
      <c r="AM28">
        <v>-2.9973975528730525</v>
      </c>
      <c r="AN28">
        <v>-3.8356817721714234</v>
      </c>
      <c r="AO28">
        <v>-0.99223852836978421</v>
      </c>
      <c r="AP28">
        <v>-5.2380364356631066</v>
      </c>
      <c r="AQ28">
        <v>-4.539564428890098</v>
      </c>
      <c r="AR28">
        <v>-2.6072377319422881</v>
      </c>
      <c r="AS28">
        <v>-0.26460767539156865</v>
      </c>
      <c r="AT28">
        <v>-2.5274414623119306</v>
      </c>
      <c r="AU28">
        <v>23</v>
      </c>
      <c r="AW28">
        <f t="shared" si="11"/>
        <v>23.79820390913893</v>
      </c>
      <c r="AX28">
        <f t="shared" si="12"/>
        <v>27.047015319598522</v>
      </c>
      <c r="AY28">
        <v>2.489343782550379</v>
      </c>
      <c r="AZ28">
        <v>0.79392389560275589</v>
      </c>
      <c r="BA28">
        <v>10.591653460116216</v>
      </c>
      <c r="BB28">
        <f t="shared" si="17"/>
        <v>43.42313787638669</v>
      </c>
      <c r="BC28">
        <f t="shared" si="18"/>
        <v>7.3956682514527179</v>
      </c>
      <c r="BD28">
        <f t="shared" si="19"/>
        <v>50.845219228737449</v>
      </c>
    </row>
    <row r="29" spans="1:56">
      <c r="A29">
        <v>28</v>
      </c>
      <c r="B29" t="s">
        <v>247</v>
      </c>
      <c r="C29" t="s">
        <v>16</v>
      </c>
      <c r="D29" t="s">
        <v>468</v>
      </c>
      <c r="E29" s="25" t="s">
        <v>357</v>
      </c>
      <c r="F29" t="s">
        <v>258</v>
      </c>
      <c r="G29" s="27">
        <v>0</v>
      </c>
      <c r="H29">
        <v>6.1628201876743588E-2</v>
      </c>
      <c r="I29">
        <v>3.5505959928988078E-2</v>
      </c>
      <c r="J29">
        <v>0.31448135937103722</v>
      </c>
      <c r="K29">
        <v>6.0867359878265283E-2</v>
      </c>
      <c r="L29">
        <v>0</v>
      </c>
      <c r="M29">
        <v>1.5216839969566322E-2</v>
      </c>
      <c r="N29">
        <v>0.24854171950291659</v>
      </c>
      <c r="O29">
        <v>7.6084199847831602E-2</v>
      </c>
      <c r="P29">
        <v>3.0433679939132645E-2</v>
      </c>
      <c r="Q29">
        <v>1.0144559979710881E-2</v>
      </c>
      <c r="R29">
        <f t="shared" si="13"/>
        <v>0.40071011919857979</v>
      </c>
      <c r="S29">
        <f t="shared" si="14"/>
        <v>4.0578239918843524E-2</v>
      </c>
      <c r="T29" s="27" t="e">
        <f t="shared" si="0"/>
        <v>#NUM!</v>
      </c>
      <c r="U29" s="27">
        <f t="shared" si="1"/>
        <v>-2.7230266552917675</v>
      </c>
      <c r="V29" s="27">
        <f t="shared" si="2"/>
        <v>-3.3019030853189553</v>
      </c>
      <c r="W29" s="27">
        <f t="shared" si="3"/>
        <v>-0.7792508876773655</v>
      </c>
      <c r="X29" s="27">
        <f t="shared" si="4"/>
        <v>-2.7362596575716212</v>
      </c>
      <c r="Y29" s="27" t="e">
        <f t="shared" si="5"/>
        <v>#NUM!</v>
      </c>
      <c r="Z29" s="27">
        <f t="shared" si="6"/>
        <v>-4.1700187675095668</v>
      </c>
      <c r="AA29" s="27">
        <f t="shared" si="7"/>
        <v>-1.1064049759089476</v>
      </c>
      <c r="AB29" s="27">
        <f t="shared" si="8"/>
        <v>-3.4612989909143668</v>
      </c>
      <c r="AC29" s="27">
        <f t="shared" si="9"/>
        <v>-2.4967803223523628</v>
      </c>
      <c r="AD29" s="27">
        <f t="shared" si="20"/>
        <v>-4.5806213130666791</v>
      </c>
      <c r="AE29" s="27">
        <f t="shared" si="15"/>
        <v>-0.40250715116589519</v>
      </c>
      <c r="AF29" s="27">
        <f t="shared" si="16"/>
        <v>-3.1630988093992021</v>
      </c>
      <c r="AH29">
        <v>0</v>
      </c>
      <c r="AI29">
        <v>-2.7230266552917675</v>
      </c>
      <c r="AJ29">
        <v>-3.3019030853189553</v>
      </c>
      <c r="AK29">
        <v>-0.7792508876773655</v>
      </c>
      <c r="AL29">
        <v>-2.7362596575716212</v>
      </c>
      <c r="AM29">
        <v>0</v>
      </c>
      <c r="AN29">
        <v>-4.1700187675095668</v>
      </c>
      <c r="AO29">
        <v>-1.1064049759089476</v>
      </c>
      <c r="AP29">
        <v>-3.4612989909143668</v>
      </c>
      <c r="AQ29">
        <v>-2.4967803223523628</v>
      </c>
      <c r="AR29">
        <v>-4.5806213130666791</v>
      </c>
      <c r="AS29">
        <v>-0.40250715116589519</v>
      </c>
      <c r="AT29">
        <v>-3.1630988093992021</v>
      </c>
      <c r="AU29">
        <v>19</v>
      </c>
      <c r="AW29">
        <f t="shared" si="11"/>
        <v>31.448135937103721</v>
      </c>
      <c r="AX29">
        <f t="shared" si="12"/>
        <v>24.854171950291658</v>
      </c>
      <c r="AY29">
        <v>2.1182405822202832</v>
      </c>
      <c r="AZ29">
        <v>0.71940379719465242</v>
      </c>
      <c r="BA29">
        <v>9.7134161805731676</v>
      </c>
      <c r="BB29">
        <f t="shared" si="17"/>
        <v>40.07101191985798</v>
      </c>
      <c r="BC29">
        <f t="shared" si="18"/>
        <v>4.0578239918843524</v>
      </c>
      <c r="BD29">
        <f t="shared" si="19"/>
        <v>56.302307887395379</v>
      </c>
    </row>
    <row r="30" spans="1:56">
      <c r="A30">
        <v>29</v>
      </c>
      <c r="B30" t="s">
        <v>248</v>
      </c>
      <c r="C30" t="s">
        <v>16</v>
      </c>
      <c r="D30" t="s">
        <v>468</v>
      </c>
      <c r="E30" s="25" t="s">
        <v>357</v>
      </c>
      <c r="F30" t="s">
        <v>258</v>
      </c>
      <c r="G30" s="27">
        <v>0</v>
      </c>
      <c r="H30">
        <v>6.1731557377049176E-2</v>
      </c>
      <c r="I30">
        <v>0.10245901639344263</v>
      </c>
      <c r="J30">
        <v>4.6106557377049169E-2</v>
      </c>
      <c r="K30">
        <v>6.1731557377049162E-2</v>
      </c>
      <c r="L30">
        <v>0</v>
      </c>
      <c r="M30">
        <v>6.6598360655737696E-2</v>
      </c>
      <c r="N30">
        <v>0.36398565573770492</v>
      </c>
      <c r="O30">
        <v>7.197745901639345E-2</v>
      </c>
      <c r="P30">
        <v>5.6352459016393436E-2</v>
      </c>
      <c r="Q30">
        <v>9.2213114754098338E-2</v>
      </c>
      <c r="R30">
        <f t="shared" si="13"/>
        <v>0.56429303278688525</v>
      </c>
      <c r="S30">
        <f t="shared" si="14"/>
        <v>0.14856557377049179</v>
      </c>
      <c r="T30" s="27" t="e">
        <f t="shared" si="0"/>
        <v>#NUM!</v>
      </c>
      <c r="U30" s="27">
        <f t="shared" si="1"/>
        <v>-2.7212408292881594</v>
      </c>
      <c r="V30" s="27">
        <f t="shared" si="2"/>
        <v>-2.1701959049482999</v>
      </c>
      <c r="W30" s="27">
        <f t="shared" si="3"/>
        <v>-3.0295967875067475</v>
      </c>
      <c r="X30" s="27">
        <f t="shared" si="4"/>
        <v>-2.7212408292881598</v>
      </c>
      <c r="Y30" s="27" t="e">
        <f t="shared" si="5"/>
        <v>#NUM!</v>
      </c>
      <c r="Z30" s="27">
        <f t="shared" si="6"/>
        <v>-2.6401556273643214</v>
      </c>
      <c r="AA30" s="27">
        <f t="shared" si="7"/>
        <v>-0.55810665741106602</v>
      </c>
      <c r="AB30" s="27">
        <f t="shared" si="8"/>
        <v>-2.8181268510228361</v>
      </c>
      <c r="AC30" s="27">
        <f t="shared" si="9"/>
        <v>-2.5567030215613311</v>
      </c>
      <c r="AD30" s="27">
        <f t="shared" si="20"/>
        <v>-2.286907280274816</v>
      </c>
      <c r="AE30" s="27">
        <f t="shared" si="15"/>
        <v>0.25860375440648137</v>
      </c>
      <c r="AF30" s="27">
        <f t="shared" si="16"/>
        <v>-1.7458960524348739</v>
      </c>
      <c r="AH30">
        <v>0</v>
      </c>
      <c r="AI30">
        <v>-2.7212408292881594</v>
      </c>
      <c r="AJ30">
        <v>-2.1701959049482999</v>
      </c>
      <c r="AK30">
        <v>-3.0295967875067475</v>
      </c>
      <c r="AL30">
        <v>-2.7212408292881598</v>
      </c>
      <c r="AM30">
        <v>0</v>
      </c>
      <c r="AN30">
        <v>-2.6401556273643214</v>
      </c>
      <c r="AO30">
        <v>-0.55810665741106602</v>
      </c>
      <c r="AP30">
        <v>-2.8181268510228361</v>
      </c>
      <c r="AQ30">
        <v>-2.5567030215613311</v>
      </c>
      <c r="AR30">
        <v>-2.286907280274816</v>
      </c>
      <c r="AS30">
        <v>0.25860375440648137</v>
      </c>
      <c r="AT30">
        <v>-1.7458960524348739</v>
      </c>
      <c r="AU30">
        <v>14</v>
      </c>
      <c r="AW30">
        <f t="shared" si="11"/>
        <v>4.6106557377049171</v>
      </c>
      <c r="AX30">
        <f t="shared" si="12"/>
        <v>36.39856557377049</v>
      </c>
      <c r="AY30">
        <v>2.3881945665812241</v>
      </c>
      <c r="AZ30">
        <v>0.9049422836636114</v>
      </c>
      <c r="BA30">
        <v>16.419057377049178</v>
      </c>
      <c r="BB30">
        <f t="shared" si="17"/>
        <v>56.429303278688522</v>
      </c>
      <c r="BC30">
        <f t="shared" si="18"/>
        <v>14.856557377049178</v>
      </c>
      <c r="BD30">
        <f t="shared" si="19"/>
        <v>41.009221311475407</v>
      </c>
    </row>
    <row r="31" spans="1:56">
      <c r="A31">
        <v>30</v>
      </c>
      <c r="B31" t="s">
        <v>341</v>
      </c>
      <c r="C31" t="s">
        <v>16</v>
      </c>
      <c r="D31" t="s">
        <v>468</v>
      </c>
      <c r="E31" s="25" t="s">
        <v>357</v>
      </c>
      <c r="F31" t="s">
        <v>258</v>
      </c>
      <c r="G31" s="27">
        <v>0</v>
      </c>
      <c r="H31">
        <v>1.7502668089647812E-2</v>
      </c>
      <c r="I31">
        <v>0.10245464247598721</v>
      </c>
      <c r="J31">
        <v>0.14514407684098185</v>
      </c>
      <c r="K31">
        <v>1.2806830309498401E-2</v>
      </c>
      <c r="L31">
        <v>0.32017075773746001</v>
      </c>
      <c r="M31">
        <v>2.5613660618996798E-2</v>
      </c>
      <c r="N31">
        <v>0.21387406616862328</v>
      </c>
      <c r="O31">
        <v>0</v>
      </c>
      <c r="P31">
        <v>3.8420490928495199E-2</v>
      </c>
      <c r="Q31">
        <v>3.8633938100320168E-2</v>
      </c>
      <c r="R31">
        <f t="shared" si="13"/>
        <v>0.57246531483457852</v>
      </c>
      <c r="S31">
        <f t="shared" si="14"/>
        <v>7.7054429028815374E-2</v>
      </c>
      <c r="T31" s="27" t="e">
        <f t="shared" si="0"/>
        <v>#NUM!</v>
      </c>
      <c r="U31" s="27">
        <f t="shared" si="1"/>
        <v>-4.0277442965529886</v>
      </c>
      <c r="V31" s="27">
        <f t="shared" si="2"/>
        <v>-2.1702434685051117</v>
      </c>
      <c r="W31" s="27">
        <f t="shared" si="3"/>
        <v>-1.7732060613323073</v>
      </c>
      <c r="X31" s="27">
        <f t="shared" si="4"/>
        <v>-4.344887087724425</v>
      </c>
      <c r="Y31" s="27">
        <f t="shared" si="5"/>
        <v>-0.75298718091596217</v>
      </c>
      <c r="Z31" s="27">
        <f t="shared" si="6"/>
        <v>-3.6386820502470227</v>
      </c>
      <c r="AA31" s="27">
        <f t="shared" si="7"/>
        <v>-1.3017296348002552</v>
      </c>
      <c r="AB31" s="27">
        <f t="shared" si="8"/>
        <v>-3.2199863191522278</v>
      </c>
      <c r="AC31" s="27" t="e">
        <f t="shared" si="9"/>
        <v>#NUM!</v>
      </c>
      <c r="AD31" s="27">
        <f t="shared" si="20"/>
        <v>-3.2142241385537007</v>
      </c>
      <c r="AE31" s="27">
        <f t="shared" si="15"/>
        <v>0.29191672817580583</v>
      </c>
      <c r="AF31" s="27">
        <f t="shared" si="16"/>
        <v>-2.4830582204262179</v>
      </c>
      <c r="AH31">
        <v>0</v>
      </c>
      <c r="AI31">
        <v>-4.0277442965529886</v>
      </c>
      <c r="AJ31">
        <v>-2.1702434685051117</v>
      </c>
      <c r="AK31">
        <v>-1.7732060613323073</v>
      </c>
      <c r="AL31">
        <v>-4.344887087724425</v>
      </c>
      <c r="AM31">
        <v>-0.75298718091596217</v>
      </c>
      <c r="AN31">
        <v>-3.6386820502470227</v>
      </c>
      <c r="AO31">
        <v>-1.3017296348002552</v>
      </c>
      <c r="AP31">
        <v>-3.2199863191522278</v>
      </c>
      <c r="AQ31">
        <v>0</v>
      </c>
      <c r="AR31">
        <v>-3.2142241385537007</v>
      </c>
      <c r="AS31">
        <v>0.29191672817580583</v>
      </c>
      <c r="AT31">
        <v>-2.4830582204262179</v>
      </c>
      <c r="AU31">
        <v>16</v>
      </c>
      <c r="AW31">
        <f t="shared" si="11"/>
        <v>14.514407684098185</v>
      </c>
      <c r="AX31">
        <f t="shared" si="12"/>
        <v>21.387406616862329</v>
      </c>
      <c r="AY31">
        <v>2.0449672980493214</v>
      </c>
      <c r="AZ31">
        <v>0.73756604491896471</v>
      </c>
      <c r="BA31">
        <v>11.995731056563502</v>
      </c>
      <c r="BB31">
        <f t="shared" si="17"/>
        <v>57.246531483457851</v>
      </c>
      <c r="BC31">
        <f t="shared" si="18"/>
        <v>7.7054429028815372</v>
      </c>
      <c r="BD31">
        <f t="shared" si="19"/>
        <v>35.90181430096051</v>
      </c>
    </row>
    <row r="32" spans="1:56">
      <c r="A32">
        <v>31</v>
      </c>
      <c r="B32" t="s">
        <v>342</v>
      </c>
      <c r="C32" t="s">
        <v>16</v>
      </c>
      <c r="D32" t="s">
        <v>469</v>
      </c>
      <c r="E32" s="25" t="s">
        <v>357</v>
      </c>
      <c r="F32" t="s">
        <v>258</v>
      </c>
      <c r="G32" s="27">
        <v>0</v>
      </c>
      <c r="H32">
        <v>0.10068349106203996</v>
      </c>
      <c r="I32">
        <v>3.6803364879074658E-2</v>
      </c>
      <c r="J32">
        <v>4.7318611987381701E-2</v>
      </c>
      <c r="K32">
        <v>1.577287066246057E-2</v>
      </c>
      <c r="L32">
        <v>0.16298633017875919</v>
      </c>
      <c r="M32">
        <v>9.9894847528916947E-2</v>
      </c>
      <c r="N32">
        <v>0.20531019978969506</v>
      </c>
      <c r="O32">
        <v>0</v>
      </c>
      <c r="P32">
        <v>1.577287066246057E-2</v>
      </c>
      <c r="Q32">
        <v>0.12092534174553103</v>
      </c>
      <c r="R32">
        <f t="shared" si="13"/>
        <v>0.4839642481598318</v>
      </c>
      <c r="S32">
        <f t="shared" si="14"/>
        <v>0.1366982124079916</v>
      </c>
      <c r="T32" s="27" t="e">
        <f t="shared" si="0"/>
        <v>#NUM!</v>
      </c>
      <c r="U32" s="27">
        <f t="shared" si="1"/>
        <v>-2.1896531957969585</v>
      </c>
      <c r="V32" s="27">
        <f t="shared" si="2"/>
        <v>-3.2646683031847168</v>
      </c>
      <c r="W32" s="27">
        <f t="shared" si="3"/>
        <v>-3.0023768162726596</v>
      </c>
      <c r="X32" s="27">
        <f t="shared" si="4"/>
        <v>-4.133565275375382</v>
      </c>
      <c r="Y32" s="27">
        <f t="shared" si="5"/>
        <v>-1.6361740689251365</v>
      </c>
      <c r="Z32" s="27">
        <f t="shared" si="6"/>
        <v>-2.1983934845412012</v>
      </c>
      <c r="AA32" s="27">
        <f t="shared" si="7"/>
        <v>-1.3534298449397721</v>
      </c>
      <c r="AB32" s="27">
        <f t="shared" si="8"/>
        <v>-4.133565275375382</v>
      </c>
      <c r="AC32" s="27" t="e">
        <f t="shared" si="9"/>
        <v>#NUM!</v>
      </c>
      <c r="AD32" s="27">
        <f t="shared" si="20"/>
        <v>-1.9836964847214513</v>
      </c>
      <c r="AE32" s="27">
        <f t="shared" si="15"/>
        <v>-6.4165013043382957E-2</v>
      </c>
      <c r="AF32" s="27">
        <f t="shared" si="16"/>
        <v>-1.8429886589968456</v>
      </c>
      <c r="AH32">
        <v>0</v>
      </c>
      <c r="AI32">
        <v>-2.1896531957969585</v>
      </c>
      <c r="AJ32">
        <v>-3.2646683031847168</v>
      </c>
      <c r="AK32">
        <v>-3.0023768162726596</v>
      </c>
      <c r="AL32">
        <v>-4.133565275375382</v>
      </c>
      <c r="AM32">
        <v>-1.6361740689251365</v>
      </c>
      <c r="AN32">
        <v>-2.1983934845412012</v>
      </c>
      <c r="AO32">
        <v>-1.3534298449397721</v>
      </c>
      <c r="AP32">
        <v>-4.133565275375382</v>
      </c>
      <c r="AQ32">
        <v>0</v>
      </c>
      <c r="AR32">
        <v>-1.9836964847214513</v>
      </c>
      <c r="AS32">
        <v>-6.4165013043382957E-2</v>
      </c>
      <c r="AT32">
        <v>-1.8429886589968456</v>
      </c>
      <c r="AU32">
        <v>14</v>
      </c>
      <c r="AW32">
        <f t="shared" si="11"/>
        <v>4.7318611987381702</v>
      </c>
      <c r="AX32">
        <f t="shared" si="12"/>
        <v>20.531019978969507</v>
      </c>
      <c r="AY32">
        <v>2.0573179632896417</v>
      </c>
      <c r="AZ32">
        <v>0.77956546839760121</v>
      </c>
      <c r="BA32">
        <v>13.748685594111462</v>
      </c>
      <c r="BB32">
        <f t="shared" si="17"/>
        <v>48.396424815983181</v>
      </c>
      <c r="BC32">
        <f t="shared" si="18"/>
        <v>13.669821240799159</v>
      </c>
      <c r="BD32">
        <f t="shared" si="19"/>
        <v>25.262881177707676</v>
      </c>
    </row>
    <row r="33" spans="1:59">
      <c r="A33">
        <v>32</v>
      </c>
      <c r="B33" t="s">
        <v>343</v>
      </c>
      <c r="C33" t="s">
        <v>16</v>
      </c>
      <c r="D33" t="s">
        <v>469</v>
      </c>
      <c r="E33" s="25" t="s">
        <v>357</v>
      </c>
      <c r="F33" t="s">
        <v>258</v>
      </c>
      <c r="G33" s="27">
        <v>0</v>
      </c>
      <c r="H33">
        <v>0.16763005780346824</v>
      </c>
      <c r="I33">
        <v>2.8901734104046249E-2</v>
      </c>
      <c r="J33">
        <v>3.4682080924855495E-2</v>
      </c>
      <c r="K33">
        <v>1.15606936416185E-2</v>
      </c>
      <c r="L33">
        <v>0</v>
      </c>
      <c r="M33">
        <v>0.27167630057803477</v>
      </c>
      <c r="N33">
        <v>5.7803468208092491E-2</v>
      </c>
      <c r="O33">
        <v>0</v>
      </c>
      <c r="P33">
        <v>5.78034682080925E-3</v>
      </c>
      <c r="Q33">
        <v>0.12716763005780349</v>
      </c>
      <c r="R33">
        <f t="shared" si="13"/>
        <v>0.34104046242774577</v>
      </c>
      <c r="S33">
        <f t="shared" si="14"/>
        <v>0.13294797687861273</v>
      </c>
      <c r="T33" s="27" t="e">
        <f t="shared" si="0"/>
        <v>#NUM!</v>
      </c>
      <c r="U33" s="27">
        <f t="shared" si="1"/>
        <v>-1.6025174695895263</v>
      </c>
      <c r="V33" s="27">
        <f t="shared" si="2"/>
        <v>-3.5145260669691583</v>
      </c>
      <c r="W33" s="27">
        <f t="shared" si="3"/>
        <v>-3.3262343431887</v>
      </c>
      <c r="X33" s="27">
        <f t="shared" si="4"/>
        <v>-4.448516375942714</v>
      </c>
      <c r="Y33" s="27" t="e">
        <f t="shared" si="5"/>
        <v>#NUM!</v>
      </c>
      <c r="Z33" s="27">
        <f t="shared" si="6"/>
        <v>-0.9861343052414191</v>
      </c>
      <c r="AA33" s="27">
        <f t="shared" si="7"/>
        <v>-2.7911651078127164</v>
      </c>
      <c r="AB33" s="27">
        <f t="shared" si="8"/>
        <v>-5.1474944768134527</v>
      </c>
      <c r="AC33" s="27" t="e">
        <f t="shared" si="9"/>
        <v>#NUM!</v>
      </c>
      <c r="AD33" s="27">
        <f t="shared" si="20"/>
        <v>-1.9262373834566082</v>
      </c>
      <c r="AE33" s="27">
        <f t="shared" si="15"/>
        <v>-0.65866100448877551</v>
      </c>
      <c r="AF33" s="27">
        <f t="shared" si="16"/>
        <v>-1.8751410781671058</v>
      </c>
      <c r="AH33">
        <v>0</v>
      </c>
      <c r="AI33">
        <v>-1.6025174695895263</v>
      </c>
      <c r="AJ33">
        <v>-3.5145260669691583</v>
      </c>
      <c r="AK33">
        <v>-3.3262343431887</v>
      </c>
      <c r="AL33">
        <v>-4.448516375942714</v>
      </c>
      <c r="AM33">
        <v>0</v>
      </c>
      <c r="AN33">
        <v>-0.9861343052414191</v>
      </c>
      <c r="AO33">
        <v>-2.7911651078127164</v>
      </c>
      <c r="AP33">
        <v>-5.1474944768134527</v>
      </c>
      <c r="AQ33">
        <v>0</v>
      </c>
      <c r="AR33">
        <v>-1.9262373834566082</v>
      </c>
      <c r="AS33">
        <v>-0.65866100448877551</v>
      </c>
      <c r="AT33">
        <v>-1.8751410781671058</v>
      </c>
      <c r="AU33">
        <v>12</v>
      </c>
      <c r="AW33">
        <f t="shared" si="11"/>
        <v>3.4682080924855496</v>
      </c>
      <c r="AX33">
        <f t="shared" si="12"/>
        <v>5.7803468208092488</v>
      </c>
      <c r="AY33">
        <v>1.9284984436961792</v>
      </c>
      <c r="AZ33">
        <v>0.77608486574765656</v>
      </c>
      <c r="BA33">
        <v>19.653179190751448</v>
      </c>
      <c r="BB33">
        <f t="shared" si="17"/>
        <v>34.104046242774579</v>
      </c>
      <c r="BC33">
        <f t="shared" si="18"/>
        <v>13.294797687861273</v>
      </c>
      <c r="BD33">
        <f t="shared" si="19"/>
        <v>9.2485549132947984</v>
      </c>
    </row>
    <row r="34" spans="1:59">
      <c r="A34">
        <v>33</v>
      </c>
      <c r="B34" t="s">
        <v>344</v>
      </c>
      <c r="C34" t="s">
        <v>16</v>
      </c>
      <c r="D34" t="s">
        <v>469</v>
      </c>
      <c r="E34" s="25" t="s">
        <v>357</v>
      </c>
      <c r="F34" t="s">
        <v>258</v>
      </c>
      <c r="G34" s="27">
        <v>1.127713560755568E-2</v>
      </c>
      <c r="H34">
        <v>0.13532562729066816</v>
      </c>
      <c r="I34">
        <v>8.4578517056667607E-2</v>
      </c>
      <c r="J34">
        <v>0</v>
      </c>
      <c r="K34">
        <v>3.9469974626444873E-2</v>
      </c>
      <c r="L34">
        <v>0</v>
      </c>
      <c r="M34">
        <v>0.21990414434733574</v>
      </c>
      <c r="N34">
        <v>0.15844375528615728</v>
      </c>
      <c r="O34">
        <v>0</v>
      </c>
      <c r="P34">
        <v>0</v>
      </c>
      <c r="Q34">
        <v>9.0780941640823232E-2</v>
      </c>
      <c r="R34">
        <f t="shared" si="13"/>
        <v>0.41781787425993788</v>
      </c>
      <c r="S34">
        <f t="shared" si="14"/>
        <v>9.0780941640823232E-2</v>
      </c>
      <c r="T34" s="27">
        <f t="shared" si="0"/>
        <v>-4.4736367960262422</v>
      </c>
      <c r="U34" s="27">
        <f t="shared" si="1"/>
        <v>-1.854669060212315</v>
      </c>
      <c r="V34" s="27">
        <f t="shared" si="2"/>
        <v>-2.3817042974466447</v>
      </c>
      <c r="W34" s="27" t="e">
        <f t="shared" si="3"/>
        <v>#NUM!</v>
      </c>
      <c r="X34" s="27">
        <f t="shared" si="4"/>
        <v>-3.1919449950516623</v>
      </c>
      <c r="Y34" s="27" t="e">
        <f t="shared" si="5"/>
        <v>#NUM!</v>
      </c>
      <c r="Z34" s="27">
        <f t="shared" si="6"/>
        <v>-1.2662250601032887</v>
      </c>
      <c r="AA34" s="27">
        <f t="shared" si="7"/>
        <v>-1.6698531759330117</v>
      </c>
      <c r="AB34" s="27" t="e">
        <f t="shared" si="8"/>
        <v>#NUM!</v>
      </c>
      <c r="AC34" s="27" t="e">
        <f t="shared" si="9"/>
        <v>#NUM!</v>
      </c>
      <c r="AD34" s="27">
        <f t="shared" si="20"/>
        <v>-2.3041366836854644</v>
      </c>
      <c r="AE34" s="27">
        <f t="shared" si="15"/>
        <v>-0.33173769953910132</v>
      </c>
      <c r="AF34" s="27">
        <f t="shared" si="16"/>
        <v>-2.3041366836854644</v>
      </c>
      <c r="AH34">
        <v>-4.4736367960262422</v>
      </c>
      <c r="AI34">
        <v>-1.854669060212315</v>
      </c>
      <c r="AJ34">
        <v>-2.3817042974466447</v>
      </c>
      <c r="AK34">
        <v>0</v>
      </c>
      <c r="AL34">
        <v>-3.1919449950516623</v>
      </c>
      <c r="AM34">
        <v>0</v>
      </c>
      <c r="AN34">
        <v>-1.2662250601032887</v>
      </c>
      <c r="AO34">
        <v>-1.6698531759330117</v>
      </c>
      <c r="AP34">
        <v>0</v>
      </c>
      <c r="AQ34">
        <v>0</v>
      </c>
      <c r="AR34">
        <v>-2.3041366836854644</v>
      </c>
      <c r="AS34">
        <v>-0.33173769953910132</v>
      </c>
      <c r="AT34">
        <v>-2.3041366836854644</v>
      </c>
      <c r="AU34">
        <v>13</v>
      </c>
      <c r="AW34">
        <f t="shared" ref="AW34:AW65" si="21">J34*100</f>
        <v>0</v>
      </c>
      <c r="AX34">
        <f t="shared" ref="AX34:AX65" si="22">N34*100</f>
        <v>15.844375528615728</v>
      </c>
      <c r="AY34">
        <v>2.1220253525760495</v>
      </c>
      <c r="AZ34">
        <v>0.82731666666361103</v>
      </c>
      <c r="BA34">
        <v>23.118127995489143</v>
      </c>
      <c r="BB34">
        <f t="shared" si="17"/>
        <v>41.781787425993791</v>
      </c>
      <c r="BC34">
        <f t="shared" si="18"/>
        <v>9.0780941640823229</v>
      </c>
      <c r="BD34">
        <f t="shared" si="19"/>
        <v>15.844375528615728</v>
      </c>
    </row>
    <row r="35" spans="1:59">
      <c r="A35">
        <v>34</v>
      </c>
      <c r="B35" t="s">
        <v>345</v>
      </c>
      <c r="C35" t="s">
        <v>16</v>
      </c>
      <c r="D35" t="s">
        <v>469</v>
      </c>
      <c r="E35" s="25" t="s">
        <v>357</v>
      </c>
      <c r="F35" t="s">
        <v>258</v>
      </c>
      <c r="G35" s="27">
        <v>0</v>
      </c>
      <c r="H35">
        <v>0.11812570145903484</v>
      </c>
      <c r="I35">
        <v>0.16273849607182944</v>
      </c>
      <c r="J35">
        <v>2.2446689113355785E-2</v>
      </c>
      <c r="K35">
        <v>1.6835016835016842E-2</v>
      </c>
      <c r="L35">
        <v>0</v>
      </c>
      <c r="M35">
        <v>0.16273849607182944</v>
      </c>
      <c r="N35">
        <v>0.17424242424242431</v>
      </c>
      <c r="O35">
        <v>0</v>
      </c>
      <c r="P35">
        <v>1.1223344556677893E-2</v>
      </c>
      <c r="Q35">
        <v>9.034792368125702E-2</v>
      </c>
      <c r="R35">
        <f t="shared" si="13"/>
        <v>0.35381593714927062</v>
      </c>
      <c r="S35">
        <f t="shared" si="14"/>
        <v>0.10157126823793491</v>
      </c>
      <c r="T35" s="27" t="e">
        <f t="shared" si="0"/>
        <v>#NUM!</v>
      </c>
      <c r="U35" s="27">
        <f t="shared" si="1"/>
        <v>-2.0103002031151855</v>
      </c>
      <c r="V35" s="27">
        <f t="shared" si="2"/>
        <v>-1.6379918577831862</v>
      </c>
      <c r="W35" s="27">
        <f t="shared" si="3"/>
        <v>-3.7739097032985116</v>
      </c>
      <c r="X35" s="27">
        <f t="shared" si="4"/>
        <v>-4.0673158898341812</v>
      </c>
      <c r="Y35" s="27" t="e">
        <f t="shared" si="5"/>
        <v>#NUM!</v>
      </c>
      <c r="Z35" s="27">
        <f t="shared" si="6"/>
        <v>-1.6379918577831862</v>
      </c>
      <c r="AA35" s="27">
        <f t="shared" si="7"/>
        <v>-1.5558536662999936</v>
      </c>
      <c r="AB35" s="27">
        <f t="shared" si="8"/>
        <v>-4.478472532942134</v>
      </c>
      <c r="AC35" s="27" t="e">
        <f t="shared" si="9"/>
        <v>#NUM!</v>
      </c>
      <c r="AD35" s="27">
        <f t="shared" si="20"/>
        <v>-2.3093941567512131</v>
      </c>
      <c r="AE35" s="27">
        <f t="shared" si="15"/>
        <v>-0.602307563855765</v>
      </c>
      <c r="AF35" s="27">
        <f t="shared" si="16"/>
        <v>-2.1798866817308888</v>
      </c>
      <c r="AH35">
        <v>0</v>
      </c>
      <c r="AI35">
        <v>-2.0103002031151855</v>
      </c>
      <c r="AJ35">
        <v>-1.6379918577831862</v>
      </c>
      <c r="AK35">
        <v>-3.7739097032985116</v>
      </c>
      <c r="AL35">
        <v>-4.0673158898341812</v>
      </c>
      <c r="AM35">
        <v>0</v>
      </c>
      <c r="AN35">
        <v>-1.6379918577831862</v>
      </c>
      <c r="AO35">
        <v>-1.5558536662999936</v>
      </c>
      <c r="AP35">
        <v>-4.478472532942134</v>
      </c>
      <c r="AQ35">
        <v>0</v>
      </c>
      <c r="AR35">
        <v>-2.3093941567512131</v>
      </c>
      <c r="AS35">
        <v>-0.602307563855765</v>
      </c>
      <c r="AT35">
        <v>-2.1798866817308888</v>
      </c>
      <c r="AU35">
        <v>10</v>
      </c>
      <c r="AW35">
        <f t="shared" si="21"/>
        <v>2.2446689113355784</v>
      </c>
      <c r="AX35">
        <f t="shared" si="22"/>
        <v>17.424242424242429</v>
      </c>
      <c r="AY35">
        <v>2.0023624891929126</v>
      </c>
      <c r="AZ35">
        <v>0.86961497982654157</v>
      </c>
      <c r="BA35">
        <v>28.086419753086428</v>
      </c>
      <c r="BB35">
        <f t="shared" si="17"/>
        <v>35.381593714927064</v>
      </c>
      <c r="BC35">
        <f t="shared" si="18"/>
        <v>10.157126823793492</v>
      </c>
      <c r="BD35">
        <f t="shared" si="19"/>
        <v>19.668911335578009</v>
      </c>
    </row>
    <row r="36" spans="1:59">
      <c r="A36">
        <v>35</v>
      </c>
      <c r="B36" t="s">
        <v>346</v>
      </c>
      <c r="C36" t="s">
        <v>16</v>
      </c>
      <c r="D36" t="s">
        <v>469</v>
      </c>
      <c r="E36" s="25" t="s">
        <v>357</v>
      </c>
      <c r="F36" t="s">
        <v>258</v>
      </c>
      <c r="G36" s="27">
        <v>0</v>
      </c>
      <c r="H36">
        <v>0.13388259526261592</v>
      </c>
      <c r="I36">
        <v>0.19052523171987645</v>
      </c>
      <c r="J36">
        <v>3.0895983522142123E-2</v>
      </c>
      <c r="K36">
        <v>5.149330587023688E-3</v>
      </c>
      <c r="L36">
        <v>0</v>
      </c>
      <c r="M36">
        <v>0.23171987641606595</v>
      </c>
      <c r="N36">
        <v>0.20108135942327501</v>
      </c>
      <c r="O36">
        <v>0</v>
      </c>
      <c r="P36">
        <v>0</v>
      </c>
      <c r="Q36">
        <v>6.2564366632337803E-2</v>
      </c>
      <c r="R36">
        <f t="shared" si="13"/>
        <v>0.43795056642636465</v>
      </c>
      <c r="S36">
        <f t="shared" si="14"/>
        <v>6.2564366632337803E-2</v>
      </c>
      <c r="T36" s="27" t="e">
        <f t="shared" si="0"/>
        <v>#NUM!</v>
      </c>
      <c r="U36" s="27">
        <f t="shared" si="1"/>
        <v>-1.867057209517365</v>
      </c>
      <c r="V36" s="27">
        <f t="shared" si="2"/>
        <v>-1.4466009673508815</v>
      </c>
      <c r="W36" s="27">
        <f t="shared" si="3"/>
        <v>-3.4457457579232242</v>
      </c>
      <c r="X36" s="27">
        <f t="shared" si="4"/>
        <v>-5.2637259217784171</v>
      </c>
      <c r="Y36" s="27" t="e">
        <f t="shared" si="5"/>
        <v>#NUM!</v>
      </c>
      <c r="Z36" s="27">
        <f t="shared" si="6"/>
        <v>-1.1986251979993405</v>
      </c>
      <c r="AA36" s="27">
        <f t="shared" si="7"/>
        <v>-1.379549514608694</v>
      </c>
      <c r="AB36" s="27" t="e">
        <f t="shared" si="8"/>
        <v>#NUM!</v>
      </c>
      <c r="AC36" s="27" t="e">
        <f t="shared" si="9"/>
        <v>#NUM!</v>
      </c>
      <c r="AD36" s="27">
        <f t="shared" si="20"/>
        <v>-2.7069522048348849</v>
      </c>
      <c r="AE36" s="27">
        <f t="shared" si="15"/>
        <v>-0.24948376415408183</v>
      </c>
      <c r="AF36" s="27">
        <f t="shared" si="16"/>
        <v>-2.7069522048348849</v>
      </c>
      <c r="AH36">
        <v>0</v>
      </c>
      <c r="AI36">
        <v>-1.867057209517365</v>
      </c>
      <c r="AJ36">
        <v>-1.4466009673508815</v>
      </c>
      <c r="AK36">
        <v>-3.4457457579232242</v>
      </c>
      <c r="AL36">
        <v>-5.2637259217784171</v>
      </c>
      <c r="AM36">
        <v>0</v>
      </c>
      <c r="AN36">
        <v>-1.1986251979993405</v>
      </c>
      <c r="AO36">
        <v>-1.379549514608694</v>
      </c>
      <c r="AP36">
        <v>0</v>
      </c>
      <c r="AQ36">
        <v>0</v>
      </c>
      <c r="AR36">
        <v>-2.7069522048348849</v>
      </c>
      <c r="AS36">
        <v>-0.24948376415408183</v>
      </c>
      <c r="AT36">
        <v>-2.7069522048348849</v>
      </c>
      <c r="AU36">
        <v>12</v>
      </c>
      <c r="AW36">
        <f t="shared" si="21"/>
        <v>3.0895983522142121</v>
      </c>
      <c r="AX36">
        <f t="shared" si="22"/>
        <v>20.1081359423275</v>
      </c>
      <c r="AY36">
        <v>1.9545220407587223</v>
      </c>
      <c r="AZ36">
        <v>0.78655753161812825</v>
      </c>
      <c r="BA36">
        <v>32.440782698249237</v>
      </c>
      <c r="BB36">
        <f t="shared" si="17"/>
        <v>43.795056642636467</v>
      </c>
      <c r="BC36">
        <f t="shared" si="18"/>
        <v>6.2564366632337807</v>
      </c>
      <c r="BD36">
        <f t="shared" si="19"/>
        <v>23.197734294541711</v>
      </c>
    </row>
    <row r="37" spans="1:59" s="80" customFormat="1">
      <c r="A37" s="80">
        <v>36</v>
      </c>
      <c r="B37" s="80" t="s">
        <v>347</v>
      </c>
      <c r="C37" s="80" t="s">
        <v>16</v>
      </c>
      <c r="D37" s="80" t="s">
        <v>469</v>
      </c>
      <c r="E37" s="81" t="s">
        <v>357</v>
      </c>
      <c r="F37" s="80" t="s">
        <v>258</v>
      </c>
      <c r="G37" s="82">
        <v>0</v>
      </c>
      <c r="H37" s="80">
        <v>9.9365166988683404E-2</v>
      </c>
      <c r="I37" s="80">
        <v>0.14904775048302504</v>
      </c>
      <c r="J37" s="80">
        <v>3.3121722329561128E-2</v>
      </c>
      <c r="K37" s="80">
        <v>0</v>
      </c>
      <c r="L37" s="80">
        <v>0</v>
      </c>
      <c r="M37" s="80">
        <v>0.16008832459287878</v>
      </c>
      <c r="N37" s="80">
        <v>0.32072867789125026</v>
      </c>
      <c r="O37" s="80">
        <v>0</v>
      </c>
      <c r="P37" s="80">
        <v>0</v>
      </c>
      <c r="Q37" s="80">
        <v>7.2039746066795446E-2</v>
      </c>
      <c r="R37">
        <f t="shared" si="13"/>
        <v>0.48081700248412906</v>
      </c>
      <c r="S37">
        <f t="shared" si="14"/>
        <v>7.2039746066795446E-2</v>
      </c>
      <c r="T37" s="82" t="e">
        <f t="shared" si="0"/>
        <v>#NUM!</v>
      </c>
      <c r="U37" s="82">
        <f t="shared" si="1"/>
        <v>-2.2042982651431653</v>
      </c>
      <c r="V37" s="82">
        <f t="shared" si="2"/>
        <v>-1.7420892883278309</v>
      </c>
      <c r="W37" s="82">
        <f t="shared" si="3"/>
        <v>-3.3738832804154413</v>
      </c>
      <c r="X37" s="82" t="e">
        <f t="shared" si="4"/>
        <v>#NUM!</v>
      </c>
      <c r="Y37" s="82" t="e">
        <f t="shared" si="5"/>
        <v>#NUM!</v>
      </c>
      <c r="Z37" s="82">
        <f t="shared" si="6"/>
        <v>-1.6575710463565063</v>
      </c>
      <c r="AA37" s="82">
        <f t="shared" si="7"/>
        <v>-0.75042511297919967</v>
      </c>
      <c r="AB37" s="82" t="e">
        <f t="shared" si="8"/>
        <v>#NUM!</v>
      </c>
      <c r="AC37" s="82" t="e">
        <f t="shared" si="9"/>
        <v>#NUM!</v>
      </c>
      <c r="AD37" s="82">
        <f t="shared" si="20"/>
        <v>-2.555770906645868</v>
      </c>
      <c r="AE37" s="27">
        <f t="shared" si="15"/>
        <v>-7.6769671888582747E-2</v>
      </c>
      <c r="AF37" s="27">
        <f t="shared" si="16"/>
        <v>-2.555770906645868</v>
      </c>
      <c r="AH37" s="80">
        <v>0</v>
      </c>
      <c r="AI37" s="80">
        <v>-2.2042982651431653</v>
      </c>
      <c r="AJ37" s="80">
        <v>-1.7420892883278309</v>
      </c>
      <c r="AK37" s="80">
        <v>-3.3738832804154413</v>
      </c>
      <c r="AL37" s="80">
        <v>0</v>
      </c>
      <c r="AM37" s="80">
        <v>0</v>
      </c>
      <c r="AN37" s="80">
        <v>-1.6575710463565063</v>
      </c>
      <c r="AO37" s="80">
        <v>-0.75042511297919967</v>
      </c>
      <c r="AP37" s="80">
        <v>0</v>
      </c>
      <c r="AQ37" s="80">
        <v>0</v>
      </c>
      <c r="AR37" s="80">
        <v>-2.555770906645868</v>
      </c>
      <c r="AS37" s="80">
        <v>-7.6769671888582747E-2</v>
      </c>
      <c r="AT37" s="80">
        <v>-2.555770906645868</v>
      </c>
      <c r="AU37" s="80">
        <v>11</v>
      </c>
      <c r="AW37" s="80">
        <f t="shared" si="21"/>
        <v>3.312172232956113</v>
      </c>
      <c r="AX37" s="80">
        <f t="shared" si="22"/>
        <v>32.072867789125027</v>
      </c>
      <c r="AY37" s="80">
        <v>1.8348349660004217</v>
      </c>
      <c r="AZ37" s="80">
        <v>0.76518561373998151</v>
      </c>
      <c r="BA37" s="80">
        <v>24.841291747170846</v>
      </c>
      <c r="BB37">
        <f t="shared" si="17"/>
        <v>48.081700248412908</v>
      </c>
      <c r="BC37">
        <f t="shared" si="18"/>
        <v>7.2039746066795445</v>
      </c>
      <c r="BD37">
        <f t="shared" si="19"/>
        <v>35.385040022081142</v>
      </c>
      <c r="BG37" s="80" t="s">
        <v>507</v>
      </c>
    </row>
    <row r="38" spans="1:59" s="77" customFormat="1">
      <c r="A38" s="77">
        <v>37</v>
      </c>
      <c r="B38" s="77" t="s">
        <v>348</v>
      </c>
      <c r="C38" s="77" t="s">
        <v>16</v>
      </c>
      <c r="D38" s="77" t="s">
        <v>473</v>
      </c>
      <c r="E38" s="78" t="s">
        <v>479</v>
      </c>
      <c r="F38" s="78" t="s">
        <v>478</v>
      </c>
      <c r="G38" s="79">
        <v>0</v>
      </c>
      <c r="H38" s="77">
        <v>0.14288793103448275</v>
      </c>
      <c r="I38" s="77">
        <v>4.3103448275862058E-2</v>
      </c>
      <c r="J38" s="77">
        <v>0.10409482758620689</v>
      </c>
      <c r="K38" s="77">
        <v>6.0560344827586196E-2</v>
      </c>
      <c r="L38" s="77">
        <v>1.7456896551724138E-2</v>
      </c>
      <c r="M38" s="77">
        <v>4.0301724137931039E-2</v>
      </c>
      <c r="N38" s="77">
        <v>0.41487068965517226</v>
      </c>
      <c r="O38" s="77">
        <v>0</v>
      </c>
      <c r="P38" s="77">
        <v>2.1982758620689657E-2</v>
      </c>
      <c r="Q38" s="77">
        <v>6.3577586206896547E-2</v>
      </c>
      <c r="R38">
        <f t="shared" si="13"/>
        <v>0.53318965517241368</v>
      </c>
      <c r="S38">
        <f t="shared" si="14"/>
        <v>8.5560344827586204E-2</v>
      </c>
      <c r="T38" s="79" t="e">
        <f t="shared" si="0"/>
        <v>#NUM!</v>
      </c>
      <c r="U38" s="79">
        <f t="shared" si="1"/>
        <v>-1.7915080550218283</v>
      </c>
      <c r="V38" s="79">
        <f t="shared" si="2"/>
        <v>-3.1000922888782338</v>
      </c>
      <c r="W38" s="79">
        <f t="shared" si="3"/>
        <v>-2.1525322856000648</v>
      </c>
      <c r="X38" s="79">
        <f t="shared" si="4"/>
        <v>-2.7416432829046471</v>
      </c>
      <c r="Y38" s="79">
        <f t="shared" si="5"/>
        <v>-4.030409425541003</v>
      </c>
      <c r="Z38" s="79">
        <f t="shared" si="6"/>
        <v>-3.1702246884671155</v>
      </c>
      <c r="AA38" s="79">
        <f t="shared" si="7"/>
        <v>-0.34386598564615189</v>
      </c>
      <c r="AB38" s="79">
        <f t="shared" si="8"/>
        <v>-3.795268852055516</v>
      </c>
      <c r="AC38" s="79" t="e">
        <f t="shared" si="9"/>
        <v>#NUM!</v>
      </c>
      <c r="AD38" s="79">
        <f t="shared" si="20"/>
        <v>-2.6898056813596725</v>
      </c>
      <c r="AE38" s="27">
        <f t="shared" si="15"/>
        <v>0.13295412539149687</v>
      </c>
      <c r="AF38" s="27">
        <f t="shared" si="16"/>
        <v>-2.3690895645151344</v>
      </c>
      <c r="AH38" s="77">
        <v>0</v>
      </c>
      <c r="AI38" s="77">
        <v>-1.7915080550218283</v>
      </c>
      <c r="AJ38" s="77">
        <v>-3.1000922888782338</v>
      </c>
      <c r="AK38" s="77">
        <v>-2.1525322856000648</v>
      </c>
      <c r="AL38" s="77">
        <v>-2.7416432829046471</v>
      </c>
      <c r="AM38" s="77">
        <v>-4.030409425541003</v>
      </c>
      <c r="AN38" s="77">
        <v>-3.1702246884671155</v>
      </c>
      <c r="AO38" s="77">
        <v>-0.34386598564615189</v>
      </c>
      <c r="AP38" s="77">
        <v>-3.795268852055516</v>
      </c>
      <c r="AQ38" s="77">
        <v>0</v>
      </c>
      <c r="AR38" s="77">
        <v>-2.6898056813596725</v>
      </c>
      <c r="AS38" s="77">
        <v>0.13295412539149687</v>
      </c>
      <c r="AT38" s="77">
        <v>-2.3690895645151344</v>
      </c>
      <c r="AU38" s="77">
        <v>27</v>
      </c>
      <c r="AV38" s="77">
        <v>4.3333333333333339</v>
      </c>
      <c r="AW38" s="77">
        <f t="shared" si="21"/>
        <v>10.409482758620689</v>
      </c>
      <c r="AX38" s="77">
        <f t="shared" si="22"/>
        <v>41.487068965517224</v>
      </c>
      <c r="AY38" s="77">
        <v>2.3181559125237166</v>
      </c>
      <c r="AZ38" s="77">
        <v>0.70335881500533937</v>
      </c>
      <c r="BA38" s="77">
        <v>18.59913793103448</v>
      </c>
      <c r="BB38">
        <f t="shared" si="17"/>
        <v>53.318965517241367</v>
      </c>
      <c r="BC38">
        <f t="shared" si="18"/>
        <v>8.556034482758621</v>
      </c>
      <c r="BD38">
        <f t="shared" si="19"/>
        <v>51.896551724137915</v>
      </c>
      <c r="BG38" s="77" t="s">
        <v>508</v>
      </c>
    </row>
    <row r="39" spans="1:59" s="77" customFormat="1">
      <c r="A39" s="77">
        <v>38</v>
      </c>
      <c r="B39" s="77" t="s">
        <v>332</v>
      </c>
      <c r="C39" s="77" t="s">
        <v>16</v>
      </c>
      <c r="D39" s="77" t="s">
        <v>473</v>
      </c>
      <c r="E39" s="78" t="s">
        <v>479</v>
      </c>
      <c r="F39" s="78" t="s">
        <v>478</v>
      </c>
      <c r="G39" s="79">
        <v>0</v>
      </c>
      <c r="H39" s="77">
        <v>0.10813615608136158</v>
      </c>
      <c r="I39" s="77">
        <v>5.0435865504358669E-2</v>
      </c>
      <c r="J39" s="77">
        <v>7.1398920713989233E-2</v>
      </c>
      <c r="K39" s="77">
        <v>4.1511000415110022E-2</v>
      </c>
      <c r="L39" s="77">
        <v>9.1324200913242032E-2</v>
      </c>
      <c r="M39" s="77">
        <v>4.2548775425487767E-2</v>
      </c>
      <c r="N39" s="77">
        <v>0.31237027812370288</v>
      </c>
      <c r="O39" s="77">
        <v>0</v>
      </c>
      <c r="P39" s="77">
        <v>4.1511000415110017E-3</v>
      </c>
      <c r="Q39" s="77">
        <v>7.7833125778331291E-2</v>
      </c>
      <c r="R39">
        <f t="shared" si="13"/>
        <v>0.4877542548775427</v>
      </c>
      <c r="S39">
        <f t="shared" si="14"/>
        <v>8.1984225819842299E-2</v>
      </c>
      <c r="T39" s="79" t="e">
        <f t="shared" si="0"/>
        <v>#NUM!</v>
      </c>
      <c r="U39" s="79">
        <f t="shared" si="1"/>
        <v>-2.109922342021628</v>
      </c>
      <c r="V39" s="79">
        <f t="shared" si="2"/>
        <v>-2.9353005343690732</v>
      </c>
      <c r="W39" s="79">
        <f t="shared" si="3"/>
        <v>-2.5653964846766764</v>
      </c>
      <c r="X39" s="79">
        <f t="shared" si="4"/>
        <v>-3.1393996233664034</v>
      </c>
      <c r="Y39" s="79">
        <f t="shared" si="5"/>
        <v>-2.2975725511705014</v>
      </c>
      <c r="Z39" s="79">
        <f t="shared" si="6"/>
        <v>-3.1136237044194122</v>
      </c>
      <c r="AA39" s="79">
        <f t="shared" si="7"/>
        <v>-0.78906122511691934</v>
      </c>
      <c r="AB39" s="79">
        <f t="shared" si="8"/>
        <v>-5.480222169845649</v>
      </c>
      <c r="AC39" s="79" t="e">
        <f t="shared" si="9"/>
        <v>#NUM!</v>
      </c>
      <c r="AD39" s="79">
        <f t="shared" si="20"/>
        <v>-2.4721590769654971</v>
      </c>
      <c r="AE39" s="27">
        <f t="shared" si="15"/>
        <v>-4.8992777887073305E-2</v>
      </c>
      <c r="AF39" s="27">
        <f t="shared" si="16"/>
        <v>-2.4156877129672041</v>
      </c>
      <c r="AH39" s="77">
        <v>0</v>
      </c>
      <c r="AI39" s="77">
        <v>-2.109922342021628</v>
      </c>
      <c r="AJ39" s="77">
        <v>-2.9353005343690732</v>
      </c>
      <c r="AK39" s="77">
        <v>-2.5653964846766764</v>
      </c>
      <c r="AL39" s="77">
        <v>-3.1393996233664034</v>
      </c>
      <c r="AM39" s="77">
        <v>-2.2975725511705014</v>
      </c>
      <c r="AN39" s="77">
        <v>-3.1136237044194122</v>
      </c>
      <c r="AO39" s="77">
        <v>-0.78906122511691934</v>
      </c>
      <c r="AP39" s="77">
        <v>-5.480222169845649</v>
      </c>
      <c r="AQ39" s="77">
        <v>0</v>
      </c>
      <c r="AR39" s="77">
        <v>-2.4721590769654971</v>
      </c>
      <c r="AS39" s="77">
        <v>-4.8992777887073305E-2</v>
      </c>
      <c r="AT39" s="77">
        <v>-2.4156877129672041</v>
      </c>
      <c r="AU39" s="77">
        <v>28</v>
      </c>
      <c r="AV39" s="77">
        <v>4.3333333333333339</v>
      </c>
      <c r="AW39" s="77">
        <f t="shared" si="21"/>
        <v>7.1398920713989238</v>
      </c>
      <c r="AX39" s="77">
        <f t="shared" si="22"/>
        <v>31.23702781237029</v>
      </c>
      <c r="AY39" s="77">
        <v>2.4522074659974891</v>
      </c>
      <c r="AZ39" s="77">
        <v>0.73591145396671787</v>
      </c>
      <c r="BA39" s="77">
        <v>15.857202158572026</v>
      </c>
      <c r="BB39">
        <f t="shared" si="17"/>
        <v>48.775425487754269</v>
      </c>
      <c r="BC39">
        <f t="shared" si="18"/>
        <v>8.1984225819842305</v>
      </c>
      <c r="BD39">
        <f t="shared" si="19"/>
        <v>38.376919883769212</v>
      </c>
    </row>
    <row r="40" spans="1:59" s="77" customFormat="1">
      <c r="A40" s="77">
        <v>39</v>
      </c>
      <c r="B40" s="77" t="s">
        <v>333</v>
      </c>
      <c r="C40" s="77" t="s">
        <v>16</v>
      </c>
      <c r="D40" s="77" t="s">
        <v>473</v>
      </c>
      <c r="E40" s="78" t="s">
        <v>479</v>
      </c>
      <c r="F40" s="78" t="s">
        <v>478</v>
      </c>
      <c r="G40" s="79">
        <v>4.0330711837063922E-3</v>
      </c>
      <c r="H40" s="77">
        <v>0.10123008671103045</v>
      </c>
      <c r="I40" s="77">
        <v>0.39524097600322633</v>
      </c>
      <c r="J40" s="77">
        <v>0.10929622907844325</v>
      </c>
      <c r="K40" s="77">
        <v>4.8396854204476709E-2</v>
      </c>
      <c r="L40" s="77">
        <v>0</v>
      </c>
      <c r="M40" s="77">
        <v>2.0165355918531962E-2</v>
      </c>
      <c r="N40" s="77">
        <v>6.3722524702560998E-2</v>
      </c>
      <c r="O40" s="77">
        <v>0</v>
      </c>
      <c r="P40" s="77">
        <v>0</v>
      </c>
      <c r="Q40" s="77">
        <v>0.10828796128251664</v>
      </c>
      <c r="R40">
        <f t="shared" si="13"/>
        <v>0.13228473482556968</v>
      </c>
      <c r="S40">
        <f t="shared" si="14"/>
        <v>0.10828796128251664</v>
      </c>
      <c r="T40" s="79">
        <f t="shared" si="0"/>
        <v>-5.5091858869866339</v>
      </c>
      <c r="U40" s="79">
        <f t="shared" si="1"/>
        <v>-2.1836310532548264</v>
      </c>
      <c r="V40" s="79">
        <f t="shared" si="2"/>
        <v>-0.42533442652444681</v>
      </c>
      <c r="W40" s="79">
        <f t="shared" si="3"/>
        <v>-2.0979500101568802</v>
      </c>
      <c r="X40" s="79">
        <f t="shared" si="4"/>
        <v>-2.978713268384396</v>
      </c>
      <c r="Y40" s="79" t="e">
        <f t="shared" si="5"/>
        <v>#NUM!</v>
      </c>
      <c r="Z40" s="79">
        <f t="shared" si="6"/>
        <v>-3.8834177484178118</v>
      </c>
      <c r="AA40" s="79">
        <f t="shared" si="7"/>
        <v>-2.6873737744330097</v>
      </c>
      <c r="AB40" s="79" t="e">
        <f t="shared" si="8"/>
        <v>#NUM!</v>
      </c>
      <c r="AC40" s="79" t="e">
        <f t="shared" si="9"/>
        <v>#NUM!</v>
      </c>
      <c r="AD40" s="79">
        <f t="shared" ref="AD40:AD62" si="23">LN(Q40/(1-Q40))</f>
        <v>-2.1083492669085269</v>
      </c>
      <c r="AE40" s="27">
        <f t="shared" si="15"/>
        <v>-1.8809069438945105</v>
      </c>
      <c r="AF40" s="27">
        <f t="shared" si="16"/>
        <v>-2.1083492669085269</v>
      </c>
      <c r="AH40" s="77">
        <v>-5.5091858869866339</v>
      </c>
      <c r="AI40" s="77">
        <v>-2.1836310532548264</v>
      </c>
      <c r="AJ40" s="77">
        <v>-0.42533442652444681</v>
      </c>
      <c r="AK40" s="77">
        <v>-2.0979500101568802</v>
      </c>
      <c r="AL40" s="77">
        <v>-2.978713268384396</v>
      </c>
      <c r="AM40" s="77">
        <v>0</v>
      </c>
      <c r="AN40" s="77">
        <v>-3.8834177484178118</v>
      </c>
      <c r="AO40" s="77">
        <v>-2.6873737744330097</v>
      </c>
      <c r="AP40" s="77">
        <v>0</v>
      </c>
      <c r="AQ40" s="77">
        <v>0</v>
      </c>
      <c r="AR40" s="77">
        <v>-2.1083492669085269</v>
      </c>
      <c r="AS40" s="77">
        <v>-1.8809069438945105</v>
      </c>
      <c r="AT40" s="77">
        <v>-2.1083492669085269</v>
      </c>
      <c r="AU40" s="77">
        <v>16</v>
      </c>
      <c r="AV40" s="77">
        <v>4.3333333333333339</v>
      </c>
      <c r="AW40" s="77">
        <f t="shared" si="21"/>
        <v>10.929622907844324</v>
      </c>
      <c r="AX40" s="77">
        <f t="shared" si="22"/>
        <v>6.3722524702560994</v>
      </c>
      <c r="AY40" s="77">
        <v>2.1834674770833669</v>
      </c>
      <c r="AZ40" s="77">
        <v>0.78751942528262742</v>
      </c>
      <c r="BA40" s="77">
        <v>50.050413389796319</v>
      </c>
      <c r="BB40">
        <f t="shared" si="17"/>
        <v>13.228473482556968</v>
      </c>
      <c r="BC40">
        <f t="shared" si="18"/>
        <v>10.828796128251664</v>
      </c>
      <c r="BD40">
        <f t="shared" si="19"/>
        <v>17.301875378100423</v>
      </c>
    </row>
    <row r="41" spans="1:59" s="77" customFormat="1">
      <c r="A41" s="77">
        <v>40</v>
      </c>
      <c r="B41" s="77" t="s">
        <v>334</v>
      </c>
      <c r="C41" s="77" t="s">
        <v>16</v>
      </c>
      <c r="D41" s="77" t="s">
        <v>473</v>
      </c>
      <c r="E41" s="78" t="s">
        <v>479</v>
      </c>
      <c r="F41" s="78" t="s">
        <v>478</v>
      </c>
      <c r="G41" s="79">
        <v>7.6194086429112962E-2</v>
      </c>
      <c r="H41" s="77">
        <v>7.5815011372251717E-2</v>
      </c>
      <c r="I41" s="77">
        <v>0.50416982562547386</v>
      </c>
      <c r="J41" s="77">
        <v>7.5815011372251705E-3</v>
      </c>
      <c r="K41" s="77">
        <v>2.2934040940106138E-2</v>
      </c>
      <c r="L41" s="77">
        <v>1.1372251705837754E-2</v>
      </c>
      <c r="M41" s="77">
        <v>4.5489006823351018E-2</v>
      </c>
      <c r="N41" s="77">
        <v>0.14916603487490526</v>
      </c>
      <c r="O41" s="77">
        <v>0</v>
      </c>
      <c r="P41" s="77">
        <v>0</v>
      </c>
      <c r="Q41" s="77">
        <v>7.6952236542835478E-2</v>
      </c>
      <c r="R41">
        <f t="shared" si="13"/>
        <v>0.22896133434420018</v>
      </c>
      <c r="S41">
        <f t="shared" si="14"/>
        <v>7.6952236542835478E-2</v>
      </c>
      <c r="T41" s="79">
        <f t="shared" si="0"/>
        <v>-2.4952181455661306</v>
      </c>
      <c r="U41" s="79">
        <f t="shared" si="1"/>
        <v>-2.5006159434931798</v>
      </c>
      <c r="V41" s="79">
        <f t="shared" si="2"/>
        <v>1.6679689198655374E-2</v>
      </c>
      <c r="W41" s="79">
        <f t="shared" si="3"/>
        <v>-4.8744336729158544</v>
      </c>
      <c r="X41" s="79">
        <f t="shared" si="4"/>
        <v>-3.7519318508543194</v>
      </c>
      <c r="Y41" s="79">
        <f t="shared" si="5"/>
        <v>-4.465141541384388</v>
      </c>
      <c r="Z41" s="79">
        <f t="shared" si="6"/>
        <v>-3.0437284718222464</v>
      </c>
      <c r="AA41" s="79">
        <f t="shared" si="7"/>
        <v>-1.7411569903645285</v>
      </c>
      <c r="AB41" s="79" t="e">
        <f t="shared" si="8"/>
        <v>#NUM!</v>
      </c>
      <c r="AC41" s="79" t="e">
        <f t="shared" si="9"/>
        <v>#NUM!</v>
      </c>
      <c r="AD41" s="79">
        <f t="shared" si="23"/>
        <v>-2.484496056474903</v>
      </c>
      <c r="AE41" s="27">
        <f t="shared" si="15"/>
        <v>-1.21418537867369</v>
      </c>
      <c r="AF41" s="27">
        <f t="shared" si="16"/>
        <v>-2.484496056474903</v>
      </c>
      <c r="AH41" s="77">
        <v>-2.4952181455661306</v>
      </c>
      <c r="AI41" s="77">
        <v>-2.5006159434931798</v>
      </c>
      <c r="AJ41" s="77">
        <v>1.6679689198655374E-2</v>
      </c>
      <c r="AK41" s="77">
        <v>-4.8744336729158544</v>
      </c>
      <c r="AL41" s="77">
        <v>-3.7519318508543194</v>
      </c>
      <c r="AM41" s="77">
        <v>-4.465141541384388</v>
      </c>
      <c r="AN41" s="77">
        <v>-3.0437284718222464</v>
      </c>
      <c r="AO41" s="77">
        <v>-1.7411569903645285</v>
      </c>
      <c r="AP41" s="77">
        <v>0</v>
      </c>
      <c r="AQ41" s="77">
        <v>0</v>
      </c>
      <c r="AR41" s="77">
        <v>-2.484496056474903</v>
      </c>
      <c r="AS41" s="77">
        <v>-1.21418537867369</v>
      </c>
      <c r="AT41" s="77">
        <v>-2.484496056474903</v>
      </c>
      <c r="AU41" s="77">
        <v>13</v>
      </c>
      <c r="AV41" s="77">
        <v>4.3333333333333339</v>
      </c>
      <c r="AW41" s="77">
        <f t="shared" si="21"/>
        <v>0.75815011372251706</v>
      </c>
      <c r="AX41" s="77">
        <f t="shared" si="22"/>
        <v>14.916603487490526</v>
      </c>
      <c r="AY41" s="77">
        <v>2.1244919226560315</v>
      </c>
      <c r="AZ41" s="77">
        <v>0.82827831141219321</v>
      </c>
      <c r="BA41" s="77">
        <v>65.617892342683845</v>
      </c>
      <c r="BB41">
        <f t="shared" si="17"/>
        <v>22.896133434420019</v>
      </c>
      <c r="BC41">
        <f t="shared" si="18"/>
        <v>7.6952236542835477</v>
      </c>
      <c r="BD41">
        <f t="shared" si="19"/>
        <v>15.674753601213043</v>
      </c>
    </row>
    <row r="42" spans="1:59" s="77" customFormat="1">
      <c r="A42" s="77">
        <v>41</v>
      </c>
      <c r="B42" s="77" t="s">
        <v>139</v>
      </c>
      <c r="C42" s="77" t="s">
        <v>16</v>
      </c>
      <c r="D42" s="77" t="s">
        <v>473</v>
      </c>
      <c r="E42" s="78" t="s">
        <v>479</v>
      </c>
      <c r="F42" s="78" t="s">
        <v>478</v>
      </c>
      <c r="G42" s="79">
        <v>7.3463573463573476E-2</v>
      </c>
      <c r="H42" s="77">
        <v>0.10236060236060238</v>
      </c>
      <c r="I42" s="77">
        <v>0.18722018722018721</v>
      </c>
      <c r="J42" s="77">
        <v>0</v>
      </c>
      <c r="K42" s="77">
        <v>3.6630036630036625E-2</v>
      </c>
      <c r="L42" s="77">
        <v>4.0700040700040698E-4</v>
      </c>
      <c r="M42" s="77">
        <v>0.12759462759462759</v>
      </c>
      <c r="N42" s="77">
        <v>0.30158730158730157</v>
      </c>
      <c r="O42" s="77">
        <v>0</v>
      </c>
      <c r="P42" s="77">
        <v>0</v>
      </c>
      <c r="Q42" s="77">
        <v>9.7476597476597482E-2</v>
      </c>
      <c r="R42">
        <f t="shared" si="13"/>
        <v>0.46621896621896619</v>
      </c>
      <c r="S42">
        <f t="shared" si="14"/>
        <v>9.7476597476597482E-2</v>
      </c>
      <c r="T42" s="79">
        <f t="shared" si="0"/>
        <v>-2.5346636770019009</v>
      </c>
      <c r="U42" s="79">
        <f t="shared" si="1"/>
        <v>-2.1712665300052003</v>
      </c>
      <c r="V42" s="79">
        <f t="shared" si="2"/>
        <v>-1.4681748439326745</v>
      </c>
      <c r="W42" s="79" t="e">
        <f t="shared" si="3"/>
        <v>#NUM!</v>
      </c>
      <c r="X42" s="79">
        <f t="shared" si="4"/>
        <v>-3.2695689391837193</v>
      </c>
      <c r="Y42" s="79">
        <f t="shared" si="5"/>
        <v>-7.806289289267033</v>
      </c>
      <c r="Z42" s="79">
        <f t="shared" si="6"/>
        <v>-1.9223959259650565</v>
      </c>
      <c r="AA42" s="79">
        <f t="shared" si="7"/>
        <v>-0.83975065475182065</v>
      </c>
      <c r="AB42" s="79" t="e">
        <f t="shared" si="8"/>
        <v>#NUM!</v>
      </c>
      <c r="AC42" s="79" t="e">
        <f t="shared" si="9"/>
        <v>#NUM!</v>
      </c>
      <c r="AD42" s="79">
        <f t="shared" si="23"/>
        <v>-2.2255822973327648</v>
      </c>
      <c r="AE42" s="27">
        <f t="shared" si="15"/>
        <v>-0.13533029741337829</v>
      </c>
      <c r="AF42" s="27">
        <f t="shared" si="16"/>
        <v>-2.2255822973327648</v>
      </c>
      <c r="AH42" s="77">
        <v>-2.5346636770019009</v>
      </c>
      <c r="AI42" s="77">
        <v>-2.1712665300052003</v>
      </c>
      <c r="AJ42" s="77">
        <v>-1.4681748439326745</v>
      </c>
      <c r="AK42" s="77">
        <v>0</v>
      </c>
      <c r="AL42" s="77">
        <v>-3.2695689391837193</v>
      </c>
      <c r="AM42" s="77">
        <v>-7.806289289267033</v>
      </c>
      <c r="AN42" s="77">
        <v>-1.9223959259650565</v>
      </c>
      <c r="AO42" s="77">
        <v>-0.83975065475182065</v>
      </c>
      <c r="AP42" s="77">
        <v>0</v>
      </c>
      <c r="AQ42" s="77">
        <v>0</v>
      </c>
      <c r="AR42" s="77">
        <v>-2.2255822973327648</v>
      </c>
      <c r="AS42" s="77">
        <v>-0.13533029741337829</v>
      </c>
      <c r="AT42" s="77">
        <v>-2.2255822973327648</v>
      </c>
      <c r="AU42" s="77">
        <v>14</v>
      </c>
      <c r="AV42" s="77">
        <v>4.3333333333333339</v>
      </c>
      <c r="AW42" s="77">
        <f t="shared" si="21"/>
        <v>0</v>
      </c>
      <c r="AX42" s="77">
        <f t="shared" si="22"/>
        <v>30.158730158730158</v>
      </c>
      <c r="AY42" s="77">
        <v>2.089537501706948</v>
      </c>
      <c r="AZ42" s="77">
        <v>0.79177419840726859</v>
      </c>
      <c r="BA42" s="77">
        <v>36.304436304436308</v>
      </c>
      <c r="BB42">
        <f t="shared" si="17"/>
        <v>46.621896621896617</v>
      </c>
      <c r="BC42">
        <f t="shared" si="18"/>
        <v>9.747659747659748</v>
      </c>
      <c r="BD42">
        <f t="shared" si="19"/>
        <v>30.158730158730158</v>
      </c>
    </row>
    <row r="43" spans="1:59" s="77" customFormat="1">
      <c r="A43" s="77">
        <v>42</v>
      </c>
      <c r="B43" s="77" t="s">
        <v>126</v>
      </c>
      <c r="C43" s="77" t="s">
        <v>16</v>
      </c>
      <c r="D43" s="77" t="s">
        <v>473</v>
      </c>
      <c r="E43" s="78" t="s">
        <v>479</v>
      </c>
      <c r="F43" s="78" t="s">
        <v>478</v>
      </c>
      <c r="G43" s="79">
        <v>0.12711538461538463</v>
      </c>
      <c r="H43" s="77">
        <v>6.9615384615384635E-2</v>
      </c>
      <c r="I43" s="77">
        <v>0.39230769230769241</v>
      </c>
      <c r="J43" s="77">
        <v>3.8461538461538464E-3</v>
      </c>
      <c r="K43" s="77">
        <v>1.1730769230769232E-2</v>
      </c>
      <c r="L43" s="77">
        <v>0</v>
      </c>
      <c r="M43" s="77">
        <v>0.12365384615384617</v>
      </c>
      <c r="N43" s="77">
        <v>0.16615384615384615</v>
      </c>
      <c r="O43" s="77">
        <v>0</v>
      </c>
      <c r="P43" s="77">
        <v>0</v>
      </c>
      <c r="Q43" s="77">
        <v>8.6346153846153836E-2</v>
      </c>
      <c r="R43">
        <f t="shared" si="13"/>
        <v>0.30153846153846153</v>
      </c>
      <c r="S43">
        <f t="shared" si="14"/>
        <v>8.6346153846153836E-2</v>
      </c>
      <c r="T43" s="79">
        <f t="shared" si="0"/>
        <v>-1.9267081626047791</v>
      </c>
      <c r="U43" s="79">
        <f t="shared" si="1"/>
        <v>-2.5926124793442011</v>
      </c>
      <c r="V43" s="79">
        <f t="shared" si="2"/>
        <v>-0.43762221974269522</v>
      </c>
      <c r="W43" s="79">
        <f t="shared" si="3"/>
        <v>-5.5568280616995374</v>
      </c>
      <c r="X43" s="79">
        <f t="shared" si="4"/>
        <v>-4.4337399228189183</v>
      </c>
      <c r="Y43" s="79" t="e">
        <f t="shared" si="5"/>
        <v>#NUM!</v>
      </c>
      <c r="Z43" s="79">
        <f t="shared" si="6"/>
        <v>-1.9582750670262632</v>
      </c>
      <c r="AA43" s="79">
        <f t="shared" si="7"/>
        <v>-1.6131347743154265</v>
      </c>
      <c r="AB43" s="79" t="e">
        <f t="shared" si="8"/>
        <v>#NUM!</v>
      </c>
      <c r="AC43" s="79" t="e">
        <f t="shared" si="9"/>
        <v>#NUM!</v>
      </c>
      <c r="AD43" s="79">
        <f t="shared" si="23"/>
        <v>-2.3590875134446669</v>
      </c>
      <c r="AE43" s="27">
        <f t="shared" si="15"/>
        <v>-0.83998253881083085</v>
      </c>
      <c r="AF43" s="27">
        <f t="shared" si="16"/>
        <v>-2.3590875134446669</v>
      </c>
      <c r="AH43" s="77">
        <v>-1.9267081626047791</v>
      </c>
      <c r="AI43" s="77">
        <v>-2.5926124793442011</v>
      </c>
      <c r="AJ43" s="77">
        <v>-0.43762221974269522</v>
      </c>
      <c r="AK43" s="77">
        <v>-5.5568280616995374</v>
      </c>
      <c r="AL43" s="77">
        <v>-4.4337399228189183</v>
      </c>
      <c r="AM43" s="77">
        <v>0</v>
      </c>
      <c r="AN43" s="77">
        <v>-1.9582750670262632</v>
      </c>
      <c r="AO43" s="77">
        <v>-1.6131347743154265</v>
      </c>
      <c r="AP43" s="77">
        <v>0</v>
      </c>
      <c r="AQ43" s="77">
        <v>0</v>
      </c>
      <c r="AR43" s="77">
        <v>-2.3590875134446669</v>
      </c>
      <c r="AS43" s="77">
        <v>-0.83998253881083085</v>
      </c>
      <c r="AT43" s="77">
        <v>-2.3590875134446669</v>
      </c>
      <c r="AU43" s="77">
        <v>16</v>
      </c>
      <c r="AV43" s="77">
        <v>4.3333333333333339</v>
      </c>
      <c r="AW43" s="77">
        <f t="shared" si="21"/>
        <v>0.38461538461538464</v>
      </c>
      <c r="AX43" s="77">
        <f t="shared" si="22"/>
        <v>16.615384615384617</v>
      </c>
      <c r="AY43" s="77">
        <v>2.0203594575289228</v>
      </c>
      <c r="AZ43" s="77">
        <v>0.72869064254752336</v>
      </c>
      <c r="BA43" s="77">
        <v>58.90384615384616</v>
      </c>
      <c r="BB43">
        <f t="shared" si="17"/>
        <v>30.153846153846153</v>
      </c>
      <c r="BC43">
        <f t="shared" si="18"/>
        <v>8.6346153846153832</v>
      </c>
      <c r="BD43">
        <f t="shared" si="19"/>
        <v>17</v>
      </c>
    </row>
    <row r="44" spans="1:59" s="77" customFormat="1">
      <c r="A44" s="77">
        <v>43</v>
      </c>
      <c r="B44" s="77" t="s">
        <v>75</v>
      </c>
      <c r="C44" s="77" t="s">
        <v>16</v>
      </c>
      <c r="D44" s="77" t="s">
        <v>474</v>
      </c>
      <c r="E44" s="78" t="s">
        <v>479</v>
      </c>
      <c r="F44" s="78" t="s">
        <v>478</v>
      </c>
      <c r="G44" s="79">
        <v>2.4911770811708533E-2</v>
      </c>
      <c r="H44" s="77">
        <v>0.11625493045463986</v>
      </c>
      <c r="I44" s="77">
        <v>0.1619265102761055</v>
      </c>
      <c r="J44" s="77">
        <v>3.3215694415611383E-2</v>
      </c>
      <c r="K44" s="77">
        <v>2.4911770811708533E-2</v>
      </c>
      <c r="L44" s="77">
        <v>0</v>
      </c>
      <c r="M44" s="77">
        <v>0.33215694415611385</v>
      </c>
      <c r="N44" s="77">
        <v>7.0998546813369312E-2</v>
      </c>
      <c r="O44" s="77">
        <v>1.2871081586049412E-2</v>
      </c>
      <c r="P44" s="77">
        <v>4.1519618019514228E-3</v>
      </c>
      <c r="Q44" s="77">
        <v>8.1170853228150305E-2</v>
      </c>
      <c r="R44">
        <f t="shared" si="13"/>
        <v>0.44093834336724114</v>
      </c>
      <c r="S44">
        <f t="shared" si="14"/>
        <v>8.5322815030101723E-2</v>
      </c>
      <c r="T44" s="79">
        <f t="shared" si="0"/>
        <v>-3.6671875432449488</v>
      </c>
      <c r="U44" s="79">
        <f t="shared" si="1"/>
        <v>-2.0283831820989571</v>
      </c>
      <c r="V44" s="79">
        <f t="shared" si="2"/>
        <v>-1.6439632011693031</v>
      </c>
      <c r="W44" s="79">
        <f t="shared" si="3"/>
        <v>-3.3709529277485504</v>
      </c>
      <c r="X44" s="79">
        <f t="shared" si="4"/>
        <v>-3.6671875432449488</v>
      </c>
      <c r="Y44" s="79" t="e">
        <f t="shared" si="5"/>
        <v>#NUM!</v>
      </c>
      <c r="Z44" s="79">
        <f t="shared" si="6"/>
        <v>-0.69844561901115332</v>
      </c>
      <c r="AA44" s="79">
        <f t="shared" si="7"/>
        <v>-2.5714508936463507</v>
      </c>
      <c r="AB44" s="79">
        <f t="shared" si="8"/>
        <v>-5.480013727948073</v>
      </c>
      <c r="AC44" s="79">
        <f t="shared" si="9"/>
        <v>-4.3398175899343991</v>
      </c>
      <c r="AD44" s="79">
        <f t="shared" si="23"/>
        <v>-2.4265439606256289</v>
      </c>
      <c r="AE44" s="27">
        <f t="shared" si="15"/>
        <v>-0.23735471044976902</v>
      </c>
      <c r="AF44" s="27">
        <f t="shared" si="16"/>
        <v>-2.3721293128660537</v>
      </c>
      <c r="AH44" s="77">
        <v>-3.6671875432449488</v>
      </c>
      <c r="AI44" s="77">
        <v>-2.0283831820989571</v>
      </c>
      <c r="AJ44" s="77">
        <v>-1.6439632011693031</v>
      </c>
      <c r="AK44" s="77">
        <v>-3.3709529277485504</v>
      </c>
      <c r="AL44" s="77">
        <v>-3.6671875432449488</v>
      </c>
      <c r="AM44" s="77">
        <v>0</v>
      </c>
      <c r="AN44" s="77">
        <v>-0.69844561901115332</v>
      </c>
      <c r="AO44" s="77">
        <v>-2.5714508936463507</v>
      </c>
      <c r="AP44" s="77">
        <v>-5.480013727948073</v>
      </c>
      <c r="AQ44" s="77">
        <v>-4.3398175899343991</v>
      </c>
      <c r="AR44" s="77">
        <v>-2.4265439606256289</v>
      </c>
      <c r="AS44" s="77">
        <v>-0.23735471044976902</v>
      </c>
      <c r="AT44" s="77">
        <v>-2.3721293128660537</v>
      </c>
      <c r="AU44" s="77">
        <v>18</v>
      </c>
      <c r="AV44" s="77">
        <v>3.6333333333333337</v>
      </c>
      <c r="AW44" s="77">
        <f t="shared" si="21"/>
        <v>3.3215694415611381</v>
      </c>
      <c r="AX44" s="77">
        <f t="shared" si="22"/>
        <v>7.0998546813369314</v>
      </c>
      <c r="AY44" s="77">
        <v>2.2696645025453379</v>
      </c>
      <c r="AZ44" s="77">
        <v>0.7852500275595603</v>
      </c>
      <c r="BA44" s="77">
        <v>30.309321154245389</v>
      </c>
      <c r="BB44">
        <f t="shared" si="17"/>
        <v>44.093834336724115</v>
      </c>
      <c r="BC44">
        <f t="shared" si="18"/>
        <v>8.5322815030101715</v>
      </c>
      <c r="BD44">
        <f t="shared" si="19"/>
        <v>10.42142412289807</v>
      </c>
    </row>
    <row r="45" spans="1:59" s="77" customFormat="1">
      <c r="A45" s="77">
        <v>44</v>
      </c>
      <c r="B45" s="77" t="s">
        <v>44</v>
      </c>
      <c r="C45" s="77" t="s">
        <v>16</v>
      </c>
      <c r="D45" s="77" t="s">
        <v>474</v>
      </c>
      <c r="E45" s="78" t="s">
        <v>479</v>
      </c>
      <c r="F45" s="78" t="s">
        <v>478</v>
      </c>
      <c r="G45" s="79">
        <v>7.146237576904875E-2</v>
      </c>
      <c r="H45" s="77">
        <v>0.14221486038807382</v>
      </c>
      <c r="I45" s="77">
        <v>0.20847136772361566</v>
      </c>
      <c r="J45" s="77">
        <v>4.7326076668244201E-3</v>
      </c>
      <c r="K45" s="77">
        <v>2.8395646000946521E-2</v>
      </c>
      <c r="L45" s="77">
        <v>0</v>
      </c>
      <c r="M45" s="77">
        <v>0.12328442972077613</v>
      </c>
      <c r="N45" s="77">
        <v>0.21864647420728822</v>
      </c>
      <c r="O45" s="77">
        <v>0</v>
      </c>
      <c r="P45" s="77">
        <v>4.7326076668244201E-3</v>
      </c>
      <c r="Q45" s="77">
        <v>0.11736867013724561</v>
      </c>
      <c r="R45">
        <f t="shared" si="13"/>
        <v>0.37032654992901087</v>
      </c>
      <c r="S45">
        <f t="shared" si="14"/>
        <v>0.12210127780407003</v>
      </c>
      <c r="T45" s="79">
        <f t="shared" si="0"/>
        <v>-2.5644398033103841</v>
      </c>
      <c r="U45" s="79">
        <f t="shared" si="1"/>
        <v>-1.7970146327535677</v>
      </c>
      <c r="V45" s="79">
        <f t="shared" si="2"/>
        <v>-1.3341643466261497</v>
      </c>
      <c r="W45" s="79">
        <f t="shared" si="3"/>
        <v>-5.3485350827086542</v>
      </c>
      <c r="X45" s="79">
        <f t="shared" si="4"/>
        <v>-3.5327128547968329</v>
      </c>
      <c r="Y45" s="79" t="e">
        <f t="shared" si="5"/>
        <v>#NUM!</v>
      </c>
      <c r="Z45" s="79">
        <f t="shared" si="6"/>
        <v>-1.9616884959768206</v>
      </c>
      <c r="AA45" s="79">
        <f t="shared" si="7"/>
        <v>-1.2735715528383891</v>
      </c>
      <c r="AB45" s="79">
        <f t="shared" si="8"/>
        <v>-5.3485350827086542</v>
      </c>
      <c r="AC45" s="79" t="e">
        <f t="shared" si="9"/>
        <v>#NUM!</v>
      </c>
      <c r="AD45" s="79">
        <f t="shared" si="23"/>
        <v>-2.017587585912934</v>
      </c>
      <c r="AE45" s="27">
        <f t="shared" si="15"/>
        <v>-0.53081616800343556</v>
      </c>
      <c r="AF45" s="27">
        <f t="shared" si="16"/>
        <v>-1.9726803901199184</v>
      </c>
      <c r="AH45" s="77">
        <v>-2.5644398033103841</v>
      </c>
      <c r="AI45" s="77">
        <v>-1.7970146327535677</v>
      </c>
      <c r="AJ45" s="77">
        <v>-1.3341643466261497</v>
      </c>
      <c r="AK45" s="77">
        <v>-5.3485350827086542</v>
      </c>
      <c r="AL45" s="77">
        <v>-3.5327128547968329</v>
      </c>
      <c r="AM45" s="77">
        <v>0</v>
      </c>
      <c r="AN45" s="77">
        <v>-1.9616884959768206</v>
      </c>
      <c r="AO45" s="77">
        <v>-1.2735715528383891</v>
      </c>
      <c r="AP45" s="77">
        <v>-5.3485350827086542</v>
      </c>
      <c r="AQ45" s="77">
        <v>0</v>
      </c>
      <c r="AR45" s="77">
        <v>-2.017587585912934</v>
      </c>
      <c r="AS45" s="77">
        <v>-0.53081616800343556</v>
      </c>
      <c r="AT45" s="77">
        <v>-1.9726803901199184</v>
      </c>
      <c r="AU45" s="77">
        <v>18</v>
      </c>
      <c r="AV45" s="77">
        <v>3.6333333333333337</v>
      </c>
      <c r="AW45" s="77">
        <f t="shared" si="21"/>
        <v>0.47326076668244199</v>
      </c>
      <c r="AX45" s="77">
        <f t="shared" si="22"/>
        <v>21.864647420728822</v>
      </c>
      <c r="AY45" s="77">
        <v>2.4418081551084865</v>
      </c>
      <c r="AZ45" s="77">
        <v>0.84480764401248609</v>
      </c>
      <c r="BA45" s="77">
        <v>42.214860388073831</v>
      </c>
      <c r="BB45">
        <f t="shared" si="17"/>
        <v>37.032654992901087</v>
      </c>
      <c r="BC45">
        <f t="shared" si="18"/>
        <v>12.210127780407003</v>
      </c>
      <c r="BD45">
        <f t="shared" si="19"/>
        <v>22.337908187411266</v>
      </c>
    </row>
    <row r="46" spans="1:59" s="77" customFormat="1">
      <c r="A46" s="77">
        <v>45</v>
      </c>
      <c r="B46" s="77" t="s">
        <v>288</v>
      </c>
      <c r="C46" s="77" t="s">
        <v>16</v>
      </c>
      <c r="D46" s="77" t="s">
        <v>474</v>
      </c>
      <c r="E46" s="78" t="s">
        <v>479</v>
      </c>
      <c r="F46" s="78" t="s">
        <v>478</v>
      </c>
      <c r="G46" s="79">
        <v>6.6627474034881451E-2</v>
      </c>
      <c r="H46" s="77">
        <v>0.18812463256907699</v>
      </c>
      <c r="I46" s="77">
        <v>0.39976484420928871</v>
      </c>
      <c r="J46" s="77">
        <v>0</v>
      </c>
      <c r="K46" s="77">
        <v>3.9192631785224382E-3</v>
      </c>
      <c r="L46" s="77">
        <v>0</v>
      </c>
      <c r="M46" s="77">
        <v>8.2304526748971221E-2</v>
      </c>
      <c r="N46" s="77">
        <v>0.16108171663727222</v>
      </c>
      <c r="O46" s="77">
        <v>0</v>
      </c>
      <c r="P46" s="77">
        <v>7.8385263570448765E-3</v>
      </c>
      <c r="Q46" s="77">
        <v>8.2500489907897323E-2</v>
      </c>
      <c r="R46">
        <f t="shared" si="13"/>
        <v>0.24730550656476588</v>
      </c>
      <c r="S46">
        <f t="shared" si="14"/>
        <v>9.0339016264942201E-2</v>
      </c>
      <c r="T46" s="79">
        <f t="shared" si="0"/>
        <v>-2.6396873831906533</v>
      </c>
      <c r="U46" s="79">
        <f t="shared" si="1"/>
        <v>-1.46224215761552</v>
      </c>
      <c r="V46" s="79">
        <f t="shared" si="2"/>
        <v>-0.40644501999451293</v>
      </c>
      <c r="W46" s="79" t="e">
        <f t="shared" si="3"/>
        <v>#NUM!</v>
      </c>
      <c r="X46" s="79">
        <f t="shared" si="4"/>
        <v>-5.5379246438929117</v>
      </c>
      <c r="Y46" s="79" t="e">
        <f t="shared" si="5"/>
        <v>#NUM!</v>
      </c>
      <c r="Z46" s="79">
        <f t="shared" si="6"/>
        <v>-2.4114394979061275</v>
      </c>
      <c r="AA46" s="79">
        <f t="shared" si="7"/>
        <v>-1.650201511088766</v>
      </c>
      <c r="AB46" s="79">
        <f t="shared" si="8"/>
        <v>-4.8408350178559729</v>
      </c>
      <c r="AC46" s="79" t="e">
        <f t="shared" si="9"/>
        <v>#NUM!</v>
      </c>
      <c r="AD46" s="79">
        <f t="shared" si="23"/>
        <v>-2.4088478143684746</v>
      </c>
      <c r="AE46" s="27">
        <f t="shared" si="15"/>
        <v>-1.1130349852447461</v>
      </c>
      <c r="AF46" s="27">
        <f t="shared" si="16"/>
        <v>-2.3095025438377337</v>
      </c>
      <c r="AH46" s="77">
        <v>-2.6396873831906533</v>
      </c>
      <c r="AI46" s="77">
        <v>-1.46224215761552</v>
      </c>
      <c r="AJ46" s="77">
        <v>-0.40644501999451293</v>
      </c>
      <c r="AK46" s="77">
        <v>0</v>
      </c>
      <c r="AL46" s="77">
        <v>-5.5379246438929117</v>
      </c>
      <c r="AM46" s="77">
        <v>0</v>
      </c>
      <c r="AN46" s="77">
        <v>-2.4114394979061275</v>
      </c>
      <c r="AO46" s="77">
        <v>-1.650201511088766</v>
      </c>
      <c r="AP46" s="77">
        <v>-4.8408350178559729</v>
      </c>
      <c r="AQ46" s="77">
        <v>0</v>
      </c>
      <c r="AR46" s="77">
        <v>-2.4088478143684746</v>
      </c>
      <c r="AS46" s="77">
        <v>-1.1130349852447461</v>
      </c>
      <c r="AT46" s="77">
        <v>-2.3095025438377337</v>
      </c>
      <c r="AU46" s="77">
        <v>11</v>
      </c>
      <c r="AV46" s="77">
        <v>3.6333333333333337</v>
      </c>
      <c r="AW46" s="77">
        <f t="shared" si="21"/>
        <v>0</v>
      </c>
      <c r="AX46" s="77">
        <f t="shared" si="22"/>
        <v>16.108171663727223</v>
      </c>
      <c r="AY46" s="77">
        <v>1.8787308660959632</v>
      </c>
      <c r="AZ46" s="77">
        <v>0.783491625930545</v>
      </c>
      <c r="BA46" s="77">
        <v>65.451695081324715</v>
      </c>
      <c r="BB46">
        <f t="shared" si="17"/>
        <v>24.730550656476588</v>
      </c>
      <c r="BC46">
        <f t="shared" si="18"/>
        <v>9.0339016264942202</v>
      </c>
      <c r="BD46">
        <f t="shared" si="19"/>
        <v>16.108171663727223</v>
      </c>
    </row>
    <row r="47" spans="1:59" s="77" customFormat="1">
      <c r="A47" s="77">
        <v>46</v>
      </c>
      <c r="B47" s="77" t="s">
        <v>289</v>
      </c>
      <c r="C47" s="77" t="s">
        <v>16</v>
      </c>
      <c r="D47" s="77" t="s">
        <v>474</v>
      </c>
      <c r="E47" s="78" t="s">
        <v>479</v>
      </c>
      <c r="F47" s="78" t="s">
        <v>478</v>
      </c>
      <c r="G47" s="79">
        <v>2.9411764705882349E-2</v>
      </c>
      <c r="H47" s="77">
        <v>0.17226890756302518</v>
      </c>
      <c r="I47" s="77">
        <v>0.43697478991596622</v>
      </c>
      <c r="J47" s="77">
        <v>2.9411764705882349E-2</v>
      </c>
      <c r="K47" s="77">
        <v>0</v>
      </c>
      <c r="L47" s="77">
        <v>0</v>
      </c>
      <c r="M47" s="77">
        <v>4.6218487394957979E-2</v>
      </c>
      <c r="N47" s="77">
        <v>0.13907563025210085</v>
      </c>
      <c r="O47" s="77">
        <v>2.1008403361344536E-4</v>
      </c>
      <c r="P47" s="77">
        <v>0</v>
      </c>
      <c r="Q47" s="77">
        <v>4.9579831932773114E-2</v>
      </c>
      <c r="R47">
        <f t="shared" si="13"/>
        <v>0.18550420168067228</v>
      </c>
      <c r="S47">
        <f t="shared" si="14"/>
        <v>4.9579831932773114E-2</v>
      </c>
      <c r="T47" s="79">
        <f t="shared" si="0"/>
        <v>-3.4965075614664802</v>
      </c>
      <c r="U47" s="79">
        <f t="shared" si="1"/>
        <v>-1.569631662033681</v>
      </c>
      <c r="V47" s="79">
        <f t="shared" si="2"/>
        <v>-0.25344890080953952</v>
      </c>
      <c r="W47" s="79">
        <f t="shared" si="3"/>
        <v>-3.4965075614664802</v>
      </c>
      <c r="X47" s="79" t="e">
        <f t="shared" si="4"/>
        <v>#NUM!</v>
      </c>
      <c r="Y47" s="79" t="e">
        <f t="shared" si="5"/>
        <v>#NUM!</v>
      </c>
      <c r="Z47" s="79">
        <f t="shared" si="6"/>
        <v>-3.0270547446830323</v>
      </c>
      <c r="AA47" s="79">
        <f t="shared" si="7"/>
        <v>-1.8229887728618368</v>
      </c>
      <c r="AB47" s="79" t="e">
        <f t="shared" si="8"/>
        <v>#NUM!</v>
      </c>
      <c r="AC47" s="79">
        <f t="shared" si="9"/>
        <v>-8.4677928411211099</v>
      </c>
      <c r="AD47" s="79">
        <f t="shared" si="23"/>
        <v>-2.9533200322104007</v>
      </c>
      <c r="AE47" s="27">
        <f t="shared" si="15"/>
        <v>-1.4794917370669691</v>
      </c>
      <c r="AF47" s="27">
        <f t="shared" si="16"/>
        <v>-2.9533200322104007</v>
      </c>
      <c r="AH47" s="77">
        <v>-3.4965075614664802</v>
      </c>
      <c r="AI47" s="77">
        <v>-1.569631662033681</v>
      </c>
      <c r="AJ47" s="77">
        <v>-0.25344890080953952</v>
      </c>
      <c r="AK47" s="77">
        <v>-3.4965075614664802</v>
      </c>
      <c r="AL47" s="77">
        <v>0</v>
      </c>
      <c r="AM47" s="77">
        <v>0</v>
      </c>
      <c r="AN47" s="77">
        <v>-3.0270547446830323</v>
      </c>
      <c r="AO47" s="77">
        <v>-1.8229887728618368</v>
      </c>
      <c r="AP47" s="77">
        <v>0</v>
      </c>
      <c r="AQ47" s="77">
        <v>-8.4677928411211099</v>
      </c>
      <c r="AR47" s="77">
        <v>-2.9533200322104007</v>
      </c>
      <c r="AS47" s="77">
        <v>-1.4794917370669691</v>
      </c>
      <c r="AT47" s="77">
        <v>-2.9533200322104007</v>
      </c>
      <c r="AU47" s="77">
        <v>14</v>
      </c>
      <c r="AV47" s="77">
        <v>3.6333333333333337</v>
      </c>
      <c r="AW47" s="77">
        <f t="shared" si="21"/>
        <v>2.9411764705882351</v>
      </c>
      <c r="AX47" s="77">
        <f t="shared" si="22"/>
        <v>13.907563025210084</v>
      </c>
      <c r="AY47" s="77">
        <v>2.0074197243121703</v>
      </c>
      <c r="AZ47" s="77">
        <v>0.76065786892353227</v>
      </c>
      <c r="BA47" s="77">
        <v>63.865546218487381</v>
      </c>
      <c r="BB47">
        <f t="shared" si="17"/>
        <v>18.550420168067227</v>
      </c>
      <c r="BC47">
        <f t="shared" si="18"/>
        <v>4.9579831932773111</v>
      </c>
      <c r="BD47">
        <f t="shared" si="19"/>
        <v>16.84873949579832</v>
      </c>
    </row>
    <row r="48" spans="1:59" s="77" customFormat="1">
      <c r="A48" s="77">
        <v>47</v>
      </c>
      <c r="B48" s="77" t="s">
        <v>449</v>
      </c>
      <c r="C48" s="77" t="s">
        <v>16</v>
      </c>
      <c r="D48" s="77" t="s">
        <v>474</v>
      </c>
      <c r="E48" s="78" t="s">
        <v>479</v>
      </c>
      <c r="F48" s="78" t="s">
        <v>478</v>
      </c>
      <c r="G48" s="79">
        <v>0.132013201320132</v>
      </c>
      <c r="H48" s="77">
        <v>0.11857614332861857</v>
      </c>
      <c r="I48" s="77">
        <v>0.40075436115040081</v>
      </c>
      <c r="J48" s="77">
        <v>1.4144271570014145E-2</v>
      </c>
      <c r="K48" s="77">
        <v>1.885902876001886E-2</v>
      </c>
      <c r="L48" s="77">
        <v>2.3573785950023574E-4</v>
      </c>
      <c r="M48" s="77">
        <v>5.186232909005186E-3</v>
      </c>
      <c r="N48" s="77">
        <v>0.10089580386610089</v>
      </c>
      <c r="O48" s="77">
        <v>1.4615747289014618E-2</v>
      </c>
      <c r="P48" s="77">
        <v>9.4295143800094301E-3</v>
      </c>
      <c r="Q48" s="77">
        <v>6.2706270627062716E-2</v>
      </c>
      <c r="R48">
        <f t="shared" si="13"/>
        <v>0.1397925506836398</v>
      </c>
      <c r="S48">
        <f t="shared" si="14"/>
        <v>7.2135785007072142E-2</v>
      </c>
      <c r="T48" s="79">
        <f t="shared" si="0"/>
        <v>-1.8832745780638283</v>
      </c>
      <c r="U48" s="79">
        <f t="shared" si="1"/>
        <v>-2.0059833048773745</v>
      </c>
      <c r="V48" s="79">
        <f t="shared" si="2"/>
        <v>-0.40232292170509182</v>
      </c>
      <c r="W48" s="79">
        <f t="shared" si="3"/>
        <v>-4.2442003177664782</v>
      </c>
      <c r="X48" s="79">
        <f t="shared" si="4"/>
        <v>-3.9517243722796982</v>
      </c>
      <c r="Y48" s="79">
        <f t="shared" si="5"/>
        <v>-8.352554369474591</v>
      </c>
      <c r="Z48" s="79">
        <f t="shared" si="6"/>
        <v>-5.2565479536717419</v>
      </c>
      <c r="AA48" s="79">
        <f t="shared" si="7"/>
        <v>-2.1873105905785675</v>
      </c>
      <c r="AB48" s="79">
        <f t="shared" si="8"/>
        <v>-4.6544364272910093</v>
      </c>
      <c r="AC48" s="79">
        <f t="shared" si="9"/>
        <v>-4.2109321404737106</v>
      </c>
      <c r="AD48" s="79">
        <f t="shared" si="23"/>
        <v>-2.7045352589947655</v>
      </c>
      <c r="AE48" s="27">
        <f t="shared" si="15"/>
        <v>-1.817014037438722</v>
      </c>
      <c r="AF48" s="27">
        <f t="shared" si="16"/>
        <v>-2.5543351562197629</v>
      </c>
      <c r="AH48" s="77">
        <v>-1.8832745780638283</v>
      </c>
      <c r="AI48" s="77">
        <v>-2.0059833048773745</v>
      </c>
      <c r="AJ48" s="77">
        <v>-0.40232292170509182</v>
      </c>
      <c r="AK48" s="77">
        <v>-4.2442003177664782</v>
      </c>
      <c r="AL48" s="77">
        <v>-3.9517243722796982</v>
      </c>
      <c r="AM48" s="77">
        <v>-8.352554369474591</v>
      </c>
      <c r="AN48" s="77">
        <v>-5.2565479536717419</v>
      </c>
      <c r="AO48" s="77">
        <v>-2.1873105905785675</v>
      </c>
      <c r="AP48" s="77">
        <v>-4.6544364272910093</v>
      </c>
      <c r="AQ48" s="77">
        <v>-4.2109321404737106</v>
      </c>
      <c r="AR48" s="77">
        <v>-2.7045352589947655</v>
      </c>
      <c r="AS48" s="77">
        <v>-1.817014037438722</v>
      </c>
      <c r="AT48" s="77">
        <v>-2.5543351562197629</v>
      </c>
      <c r="AU48" s="77">
        <v>17</v>
      </c>
      <c r="AV48" s="77">
        <v>3.6333333333333337</v>
      </c>
      <c r="AW48" s="77">
        <f t="shared" si="21"/>
        <v>1.4144271570014144</v>
      </c>
      <c r="AX48" s="77">
        <f t="shared" si="22"/>
        <v>10.089580386610089</v>
      </c>
      <c r="AY48" s="77">
        <v>2.4016655296742404</v>
      </c>
      <c r="AZ48" s="77">
        <v>0.84768255617342836</v>
      </c>
      <c r="BA48" s="77">
        <v>65.134370579915128</v>
      </c>
      <c r="BB48">
        <f t="shared" si="17"/>
        <v>13.97925506836398</v>
      </c>
      <c r="BC48">
        <f t="shared" si="18"/>
        <v>7.2135785007072144</v>
      </c>
      <c r="BD48">
        <f t="shared" si="19"/>
        <v>11.504007543611504</v>
      </c>
    </row>
    <row r="49" spans="1:56" s="77" customFormat="1">
      <c r="A49" s="77">
        <v>48</v>
      </c>
      <c r="B49" s="77" t="s">
        <v>450</v>
      </c>
      <c r="C49" s="77" t="s">
        <v>16</v>
      </c>
      <c r="D49" s="77" t="s">
        <v>474</v>
      </c>
      <c r="E49" s="78" t="s">
        <v>479</v>
      </c>
      <c r="F49" s="78" t="s">
        <v>478</v>
      </c>
      <c r="G49" s="79">
        <v>3.7578288100208766E-2</v>
      </c>
      <c r="H49" s="77">
        <v>0.17139874739039665</v>
      </c>
      <c r="I49" s="77">
        <v>0.43423799582463463</v>
      </c>
      <c r="J49" s="77">
        <v>4.1753653444676414E-3</v>
      </c>
      <c r="K49" s="77">
        <v>8.3507306889352827E-3</v>
      </c>
      <c r="L49" s="77">
        <v>4.1753653444676414E-3</v>
      </c>
      <c r="M49" s="77">
        <v>2.9436325678496869E-2</v>
      </c>
      <c r="N49" s="77">
        <v>0.16304801670146143</v>
      </c>
      <c r="O49" s="77">
        <v>0</v>
      </c>
      <c r="P49" s="77">
        <v>4.1753653444676414E-3</v>
      </c>
      <c r="Q49" s="77">
        <v>5.5741127348643012E-2</v>
      </c>
      <c r="R49">
        <f t="shared" si="13"/>
        <v>0.20501043841336122</v>
      </c>
      <c r="S49">
        <f t="shared" si="14"/>
        <v>5.9916492693110654E-2</v>
      </c>
      <c r="T49" s="79">
        <f t="shared" si="0"/>
        <v>-3.2430262851004836</v>
      </c>
      <c r="U49" s="79">
        <f t="shared" si="1"/>
        <v>-1.5757463433306373</v>
      </c>
      <c r="V49" s="79">
        <f t="shared" si="2"/>
        <v>-0.26458074117838304</v>
      </c>
      <c r="W49" s="79">
        <f t="shared" si="3"/>
        <v>-5.4743693103283961</v>
      </c>
      <c r="X49" s="79">
        <f t="shared" si="4"/>
        <v>-4.7770204429147505</v>
      </c>
      <c r="Y49" s="79">
        <f t="shared" si="5"/>
        <v>-5.4743693103283961</v>
      </c>
      <c r="Z49" s="79">
        <f t="shared" si="6"/>
        <v>-3.4956475313124167</v>
      </c>
      <c r="AA49" s="79">
        <f t="shared" si="7"/>
        <v>-1.6357219628028206</v>
      </c>
      <c r="AB49" s="79">
        <f t="shared" si="8"/>
        <v>-5.4743693103283961</v>
      </c>
      <c r="AC49" s="79" t="e">
        <f t="shared" si="9"/>
        <v>#NUM!</v>
      </c>
      <c r="AD49" s="79">
        <f t="shared" si="23"/>
        <v>-2.8296821110775934</v>
      </c>
      <c r="AE49" s="27">
        <f t="shared" si="15"/>
        <v>-1.3552680875567897</v>
      </c>
      <c r="AF49" s="27">
        <f t="shared" si="16"/>
        <v>-2.7530169045419504</v>
      </c>
      <c r="AH49" s="77">
        <v>-3.2430262851004836</v>
      </c>
      <c r="AI49" s="77">
        <v>-1.5757463433306373</v>
      </c>
      <c r="AJ49" s="77">
        <v>-0.26458074117838304</v>
      </c>
      <c r="AK49" s="77">
        <v>-5.4743693103283961</v>
      </c>
      <c r="AL49" s="77">
        <v>-4.7770204429147505</v>
      </c>
      <c r="AM49" s="77">
        <v>-5.4743693103283961</v>
      </c>
      <c r="AN49" s="77">
        <v>-3.4956475313124167</v>
      </c>
      <c r="AO49" s="77">
        <v>-1.6357219628028206</v>
      </c>
      <c r="AP49" s="77">
        <v>-5.4743693103283961</v>
      </c>
      <c r="AQ49" s="77">
        <v>0</v>
      </c>
      <c r="AR49" s="77">
        <v>-2.8296821110775934</v>
      </c>
      <c r="AS49" s="77">
        <v>-1.3552680875567897</v>
      </c>
      <c r="AT49" s="77">
        <v>-2.7530169045419504</v>
      </c>
      <c r="AU49" s="77">
        <v>16</v>
      </c>
      <c r="AV49" s="77">
        <v>3.6333333333333337</v>
      </c>
      <c r="AW49" s="77">
        <f t="shared" si="21"/>
        <v>0.41753653444676414</v>
      </c>
      <c r="AX49" s="77">
        <f t="shared" si="22"/>
        <v>16.304801670146144</v>
      </c>
      <c r="AY49" s="77">
        <v>2.1747912438537842</v>
      </c>
      <c r="AZ49" s="77">
        <v>0.78439013561914872</v>
      </c>
      <c r="BA49" s="77">
        <v>64.321503131524011</v>
      </c>
      <c r="BB49">
        <f t="shared" si="17"/>
        <v>20.501043841336124</v>
      </c>
      <c r="BC49">
        <f t="shared" si="18"/>
        <v>5.9916492693110657</v>
      </c>
      <c r="BD49">
        <f t="shared" si="19"/>
        <v>16.722338204592909</v>
      </c>
    </row>
    <row r="50" spans="1:56" s="77" customFormat="1">
      <c r="A50" s="77">
        <v>49</v>
      </c>
      <c r="B50" s="77" t="s">
        <v>451</v>
      </c>
      <c r="C50" s="77" t="s">
        <v>16</v>
      </c>
      <c r="D50" s="77" t="s">
        <v>475</v>
      </c>
      <c r="E50" s="78" t="s">
        <v>479</v>
      </c>
      <c r="F50" s="78" t="s">
        <v>478</v>
      </c>
      <c r="G50" s="79">
        <v>1.3301351940689054E-2</v>
      </c>
      <c r="H50" s="77">
        <v>1.3955516790231139E-2</v>
      </c>
      <c r="I50" s="77">
        <v>0.47972088966419529</v>
      </c>
      <c r="J50" s="77">
        <v>8.9402529437418218E-3</v>
      </c>
      <c r="K50" s="77">
        <v>1.3301351940689054E-2</v>
      </c>
      <c r="L50" s="77">
        <v>0</v>
      </c>
      <c r="M50" s="77">
        <v>4.9062363715656337E-2</v>
      </c>
      <c r="N50" s="77">
        <v>0.33645878761447867</v>
      </c>
      <c r="O50" s="77">
        <v>0</v>
      </c>
      <c r="P50" s="77">
        <v>1.7444395987788922E-2</v>
      </c>
      <c r="Q50" s="77">
        <v>4.9934583515045788E-2</v>
      </c>
      <c r="R50">
        <f t="shared" si="13"/>
        <v>0.39882250327082408</v>
      </c>
      <c r="S50">
        <f t="shared" si="14"/>
        <v>6.737897950283471E-2</v>
      </c>
      <c r="T50" s="79">
        <f t="shared" si="0"/>
        <v>-4.3064989919607148</v>
      </c>
      <c r="U50" s="79">
        <f t="shared" si="1"/>
        <v>-4.2578265694782438</v>
      </c>
      <c r="V50" s="79">
        <f t="shared" si="2"/>
        <v>-8.1160963311454462E-2</v>
      </c>
      <c r="W50" s="79">
        <f t="shared" si="3"/>
        <v>-4.7082109399072714</v>
      </c>
      <c r="X50" s="79">
        <f t="shared" si="4"/>
        <v>-4.3064989919607148</v>
      </c>
      <c r="Y50" s="79" t="e">
        <f t="shared" si="5"/>
        <v>#NUM!</v>
      </c>
      <c r="Z50" s="79">
        <f t="shared" si="6"/>
        <v>-2.9643562656383464</v>
      </c>
      <c r="AA50" s="79">
        <f t="shared" si="7"/>
        <v>-0.67911529753381106</v>
      </c>
      <c r="AB50" s="79">
        <f t="shared" si="8"/>
        <v>-4.0311384863183086</v>
      </c>
      <c r="AC50" s="79" t="e">
        <f t="shared" si="9"/>
        <v>#NUM!</v>
      </c>
      <c r="AD50" s="79">
        <f t="shared" si="23"/>
        <v>-2.9458170225632028</v>
      </c>
      <c r="AE50" s="27">
        <f t="shared" si="15"/>
        <v>-0.41037376263293168</v>
      </c>
      <c r="AF50" s="27">
        <f t="shared" si="16"/>
        <v>-2.6276658313291632</v>
      </c>
      <c r="AH50" s="77">
        <v>-4.3064989919607148</v>
      </c>
      <c r="AI50" s="77">
        <v>-4.2578265694782438</v>
      </c>
      <c r="AJ50" s="77">
        <v>-8.1160963311454462E-2</v>
      </c>
      <c r="AK50" s="77">
        <v>-4.7082109399072714</v>
      </c>
      <c r="AL50" s="77">
        <v>-4.3064989919607148</v>
      </c>
      <c r="AM50" s="77">
        <v>0</v>
      </c>
      <c r="AN50" s="77">
        <v>-2.9643562656383464</v>
      </c>
      <c r="AO50" s="77">
        <v>-0.67911529753381106</v>
      </c>
      <c r="AP50" s="77">
        <v>-4.0311384863183086</v>
      </c>
      <c r="AQ50" s="77">
        <v>0</v>
      </c>
      <c r="AR50" s="77">
        <v>-2.9458170225632028</v>
      </c>
      <c r="AS50" s="77">
        <v>-0.41037376263293168</v>
      </c>
      <c r="AT50" s="77">
        <v>-2.6276658313291632</v>
      </c>
      <c r="AU50" s="77">
        <v>18</v>
      </c>
      <c r="AV50" s="77">
        <v>3.9</v>
      </c>
      <c r="AW50" s="77">
        <f t="shared" si="21"/>
        <v>0.89402529437418221</v>
      </c>
      <c r="AX50" s="77">
        <f t="shared" si="22"/>
        <v>33.645878761447868</v>
      </c>
      <c r="AY50" s="77">
        <v>1.9082533214305093</v>
      </c>
      <c r="AZ50" s="77">
        <v>0.6602103401465157</v>
      </c>
      <c r="BA50" s="77">
        <v>50.69777583951155</v>
      </c>
      <c r="BB50">
        <f t="shared" si="17"/>
        <v>39.88225032708241</v>
      </c>
      <c r="BC50">
        <f t="shared" si="18"/>
        <v>6.7378979502834708</v>
      </c>
      <c r="BD50">
        <f t="shared" si="19"/>
        <v>34.539904055822049</v>
      </c>
    </row>
    <row r="51" spans="1:56" s="77" customFormat="1">
      <c r="A51" s="77">
        <v>50</v>
      </c>
      <c r="B51" s="77" t="s">
        <v>452</v>
      </c>
      <c r="C51" s="77" t="s">
        <v>16</v>
      </c>
      <c r="D51" s="77" t="s">
        <v>475</v>
      </c>
      <c r="E51" s="78" t="s">
        <v>479</v>
      </c>
      <c r="F51" s="78" t="s">
        <v>478</v>
      </c>
      <c r="G51" s="79">
        <v>3.5255603122639138E-2</v>
      </c>
      <c r="H51" s="77">
        <v>0.17224880382775121</v>
      </c>
      <c r="I51" s="77">
        <v>0.25711407705867539</v>
      </c>
      <c r="J51" s="77">
        <v>1.0324855200201462E-2</v>
      </c>
      <c r="K51" s="77">
        <v>0.12591286829513984</v>
      </c>
      <c r="L51" s="77">
        <v>1.0073029463611183E-2</v>
      </c>
      <c r="M51" s="77">
        <v>2.0649710400402924E-2</v>
      </c>
      <c r="N51" s="77">
        <v>0.16696046335935538</v>
      </c>
      <c r="O51" s="77">
        <v>7.1770334928229665E-2</v>
      </c>
      <c r="P51" s="77">
        <v>1.0073029463611183E-2</v>
      </c>
      <c r="Q51" s="77">
        <v>5.8675396625535142E-2</v>
      </c>
      <c r="R51">
        <f t="shared" si="13"/>
        <v>0.39536640644673898</v>
      </c>
      <c r="S51">
        <f t="shared" si="14"/>
        <v>6.8748426089146331E-2</v>
      </c>
      <c r="T51" s="79">
        <f t="shared" si="0"/>
        <v>-3.3092387220913446</v>
      </c>
      <c r="U51" s="79">
        <f t="shared" si="1"/>
        <v>-1.5697726560416689</v>
      </c>
      <c r="V51" s="79">
        <f t="shared" si="2"/>
        <v>-1.0610226311691999</v>
      </c>
      <c r="W51" s="79">
        <f t="shared" si="3"/>
        <v>-4.5628226381589991</v>
      </c>
      <c r="X51" s="79">
        <f t="shared" si="4"/>
        <v>-1.9375899174395939</v>
      </c>
      <c r="Y51" s="79">
        <f t="shared" si="5"/>
        <v>-4.5877696713079237</v>
      </c>
      <c r="Z51" s="79">
        <f t="shared" si="6"/>
        <v>-3.8591880868914941</v>
      </c>
      <c r="AA51" s="79">
        <f t="shared" si="7"/>
        <v>-1.607324065957719</v>
      </c>
      <c r="AB51" s="79">
        <f t="shared" si="8"/>
        <v>-4.5877696713079237</v>
      </c>
      <c r="AC51" s="79">
        <f t="shared" si="9"/>
        <v>-2.5598079579611182</v>
      </c>
      <c r="AD51" s="79">
        <f t="shared" si="23"/>
        <v>-2.7752675344498074</v>
      </c>
      <c r="AE51" s="27">
        <f t="shared" si="15"/>
        <v>-0.42480969787889883</v>
      </c>
      <c r="AF51" s="27">
        <f t="shared" si="16"/>
        <v>-2.60607561676211</v>
      </c>
      <c r="AH51" s="77">
        <v>-3.3092387220913446</v>
      </c>
      <c r="AI51" s="77">
        <v>-1.5697726560416689</v>
      </c>
      <c r="AJ51" s="77">
        <v>-1.0610226311691999</v>
      </c>
      <c r="AK51" s="77">
        <v>-4.5628226381589991</v>
      </c>
      <c r="AL51" s="77">
        <v>-1.9375899174395939</v>
      </c>
      <c r="AM51" s="77">
        <v>-4.5877696713079237</v>
      </c>
      <c r="AN51" s="77">
        <v>-3.8591880868914941</v>
      </c>
      <c r="AO51" s="77">
        <v>-1.607324065957719</v>
      </c>
      <c r="AP51" s="77">
        <v>-4.5877696713079237</v>
      </c>
      <c r="AQ51" s="77">
        <v>-2.5598079579611182</v>
      </c>
      <c r="AR51" s="77">
        <v>-2.7752675344498074</v>
      </c>
      <c r="AS51" s="77">
        <v>-0.42480969787889883</v>
      </c>
      <c r="AT51" s="77">
        <v>-2.60607561676211</v>
      </c>
      <c r="AU51" s="77">
        <v>15</v>
      </c>
      <c r="AV51" s="77">
        <v>3.9</v>
      </c>
      <c r="AW51" s="77">
        <f t="shared" si="21"/>
        <v>1.0324855200201462</v>
      </c>
      <c r="AX51" s="77">
        <f t="shared" si="22"/>
        <v>16.696046335935538</v>
      </c>
      <c r="AY51" s="77">
        <v>2.085201057882228</v>
      </c>
      <c r="AZ51" s="77">
        <v>0.77000088736668371</v>
      </c>
      <c r="BA51" s="77">
        <v>46.461848400906575</v>
      </c>
      <c r="BB51">
        <f t="shared" si="17"/>
        <v>39.536640644673895</v>
      </c>
      <c r="BC51">
        <f t="shared" si="18"/>
        <v>6.8748426089146335</v>
      </c>
      <c r="BD51">
        <f t="shared" si="19"/>
        <v>17.728531855955683</v>
      </c>
    </row>
    <row r="52" spans="1:56" s="77" customFormat="1">
      <c r="A52" s="77">
        <v>51</v>
      </c>
      <c r="B52" s="77" t="s">
        <v>453</v>
      </c>
      <c r="C52" s="77" t="s">
        <v>16</v>
      </c>
      <c r="D52" s="77" t="s">
        <v>475</v>
      </c>
      <c r="E52" s="78" t="s">
        <v>479</v>
      </c>
      <c r="F52" s="78" t="s">
        <v>478</v>
      </c>
      <c r="G52" s="79">
        <v>1.6012810248198558E-2</v>
      </c>
      <c r="H52" s="77">
        <v>5.2642113690952758E-2</v>
      </c>
      <c r="I52" s="77">
        <v>0.41253002401921535</v>
      </c>
      <c r="J52" s="77">
        <v>5.6044835868694944E-2</v>
      </c>
      <c r="K52" s="77">
        <v>8.0064051240992789E-3</v>
      </c>
      <c r="L52" s="77">
        <v>0</v>
      </c>
      <c r="M52" s="77">
        <v>8.8070456365092059E-3</v>
      </c>
      <c r="N52" s="77">
        <v>0.30424339471577261</v>
      </c>
      <c r="O52" s="77">
        <v>0</v>
      </c>
      <c r="P52" s="77">
        <v>2.8823058446757401E-2</v>
      </c>
      <c r="Q52" s="77">
        <v>4.8839071257005588E-2</v>
      </c>
      <c r="R52">
        <f t="shared" si="13"/>
        <v>0.32105684547638108</v>
      </c>
      <c r="S52">
        <f t="shared" si="14"/>
        <v>7.7662129703762989E-2</v>
      </c>
      <c r="T52" s="79">
        <f t="shared" si="0"/>
        <v>-4.118223836012044</v>
      </c>
      <c r="U52" s="79">
        <f t="shared" si="1"/>
        <v>-2.8901604977284836</v>
      </c>
      <c r="V52" s="79">
        <f t="shared" si="2"/>
        <v>-0.35351615137173786</v>
      </c>
      <c r="W52" s="79">
        <f t="shared" si="3"/>
        <v>-2.8239266584880123</v>
      </c>
      <c r="X52" s="79">
        <f t="shared" si="4"/>
        <v>-4.8194747886350973</v>
      </c>
      <c r="Y52" s="79" t="e">
        <f t="shared" si="5"/>
        <v>#NUM!</v>
      </c>
      <c r="Z52" s="79">
        <f t="shared" si="6"/>
        <v>-4.7233571804461709</v>
      </c>
      <c r="AA52" s="79">
        <f t="shared" si="7"/>
        <v>-0.82717187254496061</v>
      </c>
      <c r="AB52" s="79">
        <f t="shared" si="8"/>
        <v>-3.5173329704879404</v>
      </c>
      <c r="AC52" s="79" t="e">
        <f t="shared" si="9"/>
        <v>#NUM!</v>
      </c>
      <c r="AD52" s="79">
        <f t="shared" si="23"/>
        <v>-2.9691526357492792</v>
      </c>
      <c r="AE52" s="27">
        <f t="shared" si="15"/>
        <v>-0.748919208485334</v>
      </c>
      <c r="AF52" s="27">
        <f t="shared" si="16"/>
        <v>-2.4745438627524541</v>
      </c>
      <c r="AH52" s="77">
        <v>-4.118223836012044</v>
      </c>
      <c r="AI52" s="77">
        <v>-2.8901604977284836</v>
      </c>
      <c r="AJ52" s="77">
        <v>-0.35351615137173786</v>
      </c>
      <c r="AK52" s="77">
        <v>-2.8239266584880123</v>
      </c>
      <c r="AL52" s="77">
        <v>-4.8194747886350973</v>
      </c>
      <c r="AM52" s="77">
        <v>0</v>
      </c>
      <c r="AN52" s="77">
        <v>-4.7233571804461709</v>
      </c>
      <c r="AO52" s="77">
        <v>-0.82717187254496061</v>
      </c>
      <c r="AP52" s="77">
        <v>-3.5173329704879404</v>
      </c>
      <c r="AQ52" s="77">
        <v>0</v>
      </c>
      <c r="AR52" s="77">
        <v>-2.9691526357492792</v>
      </c>
      <c r="AS52" s="77">
        <v>-0.748919208485334</v>
      </c>
      <c r="AT52" s="77">
        <v>-2.4745438627524541</v>
      </c>
      <c r="AU52" s="77">
        <v>18</v>
      </c>
      <c r="AV52" s="77">
        <v>3.9</v>
      </c>
      <c r="AW52" s="77">
        <f t="shared" si="21"/>
        <v>5.6044835868694944</v>
      </c>
      <c r="AX52" s="77">
        <f t="shared" si="22"/>
        <v>30.424339471577262</v>
      </c>
      <c r="AY52" s="77">
        <v>1.9451953606602235</v>
      </c>
      <c r="AZ52" s="77">
        <v>0.67299140857786632</v>
      </c>
      <c r="BA52" s="77">
        <v>48.118494795836661</v>
      </c>
      <c r="BB52">
        <f t="shared" si="17"/>
        <v>32.105684547638106</v>
      </c>
      <c r="BC52">
        <f t="shared" si="18"/>
        <v>7.7662129703762988</v>
      </c>
      <c r="BD52">
        <f t="shared" si="19"/>
        <v>36.028823058446754</v>
      </c>
    </row>
    <row r="53" spans="1:56" s="77" customFormat="1">
      <c r="A53" s="77">
        <v>52</v>
      </c>
      <c r="B53" s="77" t="s">
        <v>454</v>
      </c>
      <c r="C53" s="77" t="s">
        <v>16</v>
      </c>
      <c r="D53" s="77" t="s">
        <v>475</v>
      </c>
      <c r="E53" s="78" t="s">
        <v>479</v>
      </c>
      <c r="F53" s="78" t="s">
        <v>478</v>
      </c>
      <c r="G53" s="79">
        <v>9.154013015184384E-2</v>
      </c>
      <c r="H53" s="77">
        <v>9.2190889370932769E-2</v>
      </c>
      <c r="I53" s="77">
        <v>0.60737527114967482</v>
      </c>
      <c r="J53" s="77">
        <v>4.3383947939262483E-3</v>
      </c>
      <c r="K53" s="77">
        <v>1.7787418655097618E-2</v>
      </c>
      <c r="L53" s="77">
        <v>0</v>
      </c>
      <c r="M53" s="77">
        <v>1.3015184381778745E-2</v>
      </c>
      <c r="N53" s="77">
        <v>0.11952277657266813</v>
      </c>
      <c r="O53" s="77">
        <v>0</v>
      </c>
      <c r="P53" s="77">
        <v>4.5553145336225606E-3</v>
      </c>
      <c r="Q53" s="77">
        <v>2.3427331887201738E-2</v>
      </c>
      <c r="R53">
        <f t="shared" si="13"/>
        <v>0.15032537960954451</v>
      </c>
      <c r="S53">
        <f t="shared" si="14"/>
        <v>2.7982646420824299E-2</v>
      </c>
      <c r="T53" s="79">
        <f t="shared" si="0"/>
        <v>-2.2949732579544153</v>
      </c>
      <c r="U53" s="79">
        <f t="shared" si="1"/>
        <v>-2.2871728139991587</v>
      </c>
      <c r="V53" s="79">
        <f t="shared" si="2"/>
        <v>0.43629257190342474</v>
      </c>
      <c r="W53" s="79">
        <f t="shared" si="3"/>
        <v>-5.4359030295005999</v>
      </c>
      <c r="X53" s="79">
        <f t="shared" si="4"/>
        <v>-4.0113163726187659</v>
      </c>
      <c r="Y53" s="79" t="e">
        <f t="shared" si="5"/>
        <v>#NUM!</v>
      </c>
      <c r="Z53" s="79">
        <f t="shared" si="6"/>
        <v>-4.3285379497228949</v>
      </c>
      <c r="AA53" s="79">
        <f t="shared" si="7"/>
        <v>-1.9969571076859831</v>
      </c>
      <c r="AB53" s="79">
        <f t="shared" si="8"/>
        <v>-5.3868949766714103</v>
      </c>
      <c r="AC53" s="79" t="e">
        <f t="shared" si="9"/>
        <v>#NUM!</v>
      </c>
      <c r="AD53" s="79">
        <f t="shared" si="23"/>
        <v>-3.7301457943424579</v>
      </c>
      <c r="AE53" s="27">
        <f t="shared" si="15"/>
        <v>-1.7320513344759276</v>
      </c>
      <c r="AF53" s="27">
        <f t="shared" si="16"/>
        <v>-3.5477891104244708</v>
      </c>
      <c r="AH53" s="77">
        <v>-2.2949732579544153</v>
      </c>
      <c r="AI53" s="77">
        <v>-2.2871728139991587</v>
      </c>
      <c r="AJ53" s="77">
        <v>0.43629257190342474</v>
      </c>
      <c r="AK53" s="77">
        <v>-5.4359030295005999</v>
      </c>
      <c r="AL53" s="77">
        <v>-4.0113163726187659</v>
      </c>
      <c r="AM53" s="77">
        <v>0</v>
      </c>
      <c r="AN53" s="77">
        <v>-4.3285379497228949</v>
      </c>
      <c r="AO53" s="77">
        <v>-1.9969571076859831</v>
      </c>
      <c r="AP53" s="77">
        <v>-5.3868949766714103</v>
      </c>
      <c r="AQ53" s="77">
        <v>0</v>
      </c>
      <c r="AR53" s="77">
        <v>-3.7301457943424579</v>
      </c>
      <c r="AS53" s="77">
        <v>-1.7320513344759276</v>
      </c>
      <c r="AT53" s="77">
        <v>-3.5477891104244708</v>
      </c>
      <c r="AU53" s="77">
        <v>12</v>
      </c>
      <c r="AV53" s="77">
        <v>3.9</v>
      </c>
      <c r="AW53" s="77">
        <f t="shared" si="21"/>
        <v>0.43383947939262485</v>
      </c>
      <c r="AX53" s="77">
        <f t="shared" si="22"/>
        <v>11.952277657266814</v>
      </c>
      <c r="AY53" s="77">
        <v>1.8174782870025825</v>
      </c>
      <c r="AZ53" s="77">
        <v>0.73140706801104205</v>
      </c>
      <c r="BA53" s="77">
        <v>79.110629067245142</v>
      </c>
      <c r="BB53">
        <f t="shared" si="17"/>
        <v>15.03253796095445</v>
      </c>
      <c r="BC53">
        <f t="shared" si="18"/>
        <v>2.79826464208243</v>
      </c>
      <c r="BD53">
        <f t="shared" si="19"/>
        <v>12.386117136659438</v>
      </c>
    </row>
    <row r="54" spans="1:56" s="77" customFormat="1">
      <c r="A54" s="77">
        <v>53</v>
      </c>
      <c r="B54" s="77" t="s">
        <v>212</v>
      </c>
      <c r="C54" s="77" t="s">
        <v>16</v>
      </c>
      <c r="D54" s="77" t="s">
        <v>475</v>
      </c>
      <c r="E54" s="78" t="s">
        <v>479</v>
      </c>
      <c r="F54" s="78" t="s">
        <v>478</v>
      </c>
      <c r="G54" s="79">
        <v>4.2987745574790882E-2</v>
      </c>
      <c r="H54" s="77">
        <v>8.3641314919276379E-3</v>
      </c>
      <c r="I54" s="77">
        <v>0.23341762303053862</v>
      </c>
      <c r="J54" s="77">
        <v>3.5207158140439593E-2</v>
      </c>
      <c r="K54" s="77">
        <v>0.10503793036374243</v>
      </c>
      <c r="L54" s="77">
        <v>0</v>
      </c>
      <c r="M54" s="77">
        <v>6.6524022563703544E-2</v>
      </c>
      <c r="N54" s="77">
        <v>0.44057576347014188</v>
      </c>
      <c r="O54" s="77">
        <v>0</v>
      </c>
      <c r="P54" s="77">
        <v>7.7805874343512913E-3</v>
      </c>
      <c r="Q54" s="77">
        <v>2.4508850418206565E-2</v>
      </c>
      <c r="R54">
        <f t="shared" si="13"/>
        <v>0.61213771639758785</v>
      </c>
      <c r="S54">
        <f t="shared" si="14"/>
        <v>3.2289437852557855E-2</v>
      </c>
      <c r="T54" s="79">
        <f t="shared" si="0"/>
        <v>-3.1029011079686013</v>
      </c>
      <c r="U54" s="79">
        <f t="shared" si="1"/>
        <v>-4.7754034692424989</v>
      </c>
      <c r="V54" s="79">
        <f t="shared" si="2"/>
        <v>-1.1891129414189132</v>
      </c>
      <c r="W54" s="79">
        <f t="shared" si="3"/>
        <v>-3.3106639884531477</v>
      </c>
      <c r="X54" s="79">
        <f t="shared" si="4"/>
        <v>-2.1424598105971491</v>
      </c>
      <c r="Y54" s="79" t="e">
        <f t="shared" si="5"/>
        <v>#NUM!</v>
      </c>
      <c r="Z54" s="79">
        <f t="shared" si="6"/>
        <v>-2.6413521047956405</v>
      </c>
      <c r="AA54" s="79">
        <f t="shared" si="7"/>
        <v>-0.23882568092380321</v>
      </c>
      <c r="AB54" s="79">
        <f t="shared" si="8"/>
        <v>-4.8483124238089905</v>
      </c>
      <c r="AC54" s="79" t="e">
        <f t="shared" si="9"/>
        <v>#NUM!</v>
      </c>
      <c r="AD54" s="79">
        <f t="shared" si="23"/>
        <v>-3.6839067934445584</v>
      </c>
      <c r="AE54" s="27">
        <f t="shared" si="15"/>
        <v>0.45630694654262255</v>
      </c>
      <c r="AF54" s="27">
        <f t="shared" si="16"/>
        <v>-3.4001928612361501</v>
      </c>
      <c r="AH54" s="77">
        <v>-3.1029011079686013</v>
      </c>
      <c r="AI54" s="77">
        <v>-4.7754034692424989</v>
      </c>
      <c r="AJ54" s="77">
        <v>-1.1891129414189132</v>
      </c>
      <c r="AK54" s="77">
        <v>-3.3106639884531477</v>
      </c>
      <c r="AL54" s="77">
        <v>-2.1424598105971491</v>
      </c>
      <c r="AM54" s="77">
        <v>0</v>
      </c>
      <c r="AN54" s="77">
        <v>-2.6413521047956405</v>
      </c>
      <c r="AO54" s="77">
        <v>-0.23882568092380321</v>
      </c>
      <c r="AP54" s="77">
        <v>-4.8483124238089905</v>
      </c>
      <c r="AQ54" s="77">
        <v>0</v>
      </c>
      <c r="AR54" s="77">
        <v>-3.6839067934445584</v>
      </c>
      <c r="AS54" s="77">
        <v>0.45630694654262255</v>
      </c>
      <c r="AT54" s="77">
        <v>-3.4001928612361501</v>
      </c>
      <c r="AU54" s="77">
        <v>21</v>
      </c>
      <c r="AV54" s="77">
        <v>3.9</v>
      </c>
      <c r="AW54" s="77">
        <f t="shared" si="21"/>
        <v>3.5207158140439594</v>
      </c>
      <c r="AX54" s="77">
        <f t="shared" si="22"/>
        <v>44.057576347014191</v>
      </c>
      <c r="AY54" s="77">
        <v>2.0772858788016535</v>
      </c>
      <c r="AZ54" s="77">
        <v>0.68230269978071445</v>
      </c>
      <c r="BA54" s="77">
        <v>28.476950009725716</v>
      </c>
      <c r="BB54">
        <f t="shared" si="17"/>
        <v>61.213771639758782</v>
      </c>
      <c r="BC54">
        <f t="shared" si="18"/>
        <v>3.2289437852557854</v>
      </c>
      <c r="BD54">
        <f t="shared" si="19"/>
        <v>47.578292161058151</v>
      </c>
    </row>
    <row r="55" spans="1:56" s="77" customFormat="1">
      <c r="A55" s="77">
        <v>54</v>
      </c>
      <c r="B55" s="77" t="s">
        <v>51</v>
      </c>
      <c r="C55" s="77" t="s">
        <v>16</v>
      </c>
      <c r="D55" s="77" t="s">
        <v>475</v>
      </c>
      <c r="E55" s="78" t="s">
        <v>479</v>
      </c>
      <c r="F55" s="78" t="s">
        <v>478</v>
      </c>
      <c r="G55" s="79">
        <v>2.0230067433558107E-2</v>
      </c>
      <c r="H55" s="77">
        <v>0.12316541055136848</v>
      </c>
      <c r="I55" s="77">
        <v>0.17869892899642992</v>
      </c>
      <c r="J55" s="77">
        <v>0.14280047600158666</v>
      </c>
      <c r="K55" s="77">
        <v>1.983339944466481E-2</v>
      </c>
      <c r="L55" s="77">
        <v>0</v>
      </c>
      <c r="M55" s="77">
        <v>3.2328441094803637E-2</v>
      </c>
      <c r="N55" s="77">
        <v>0.24652915509718359</v>
      </c>
      <c r="O55" s="77">
        <v>4.3633478778262588E-3</v>
      </c>
      <c r="P55" s="77">
        <v>5.1963506545021798E-2</v>
      </c>
      <c r="Q55" s="77">
        <v>2.9155097183657268E-2</v>
      </c>
      <c r="R55">
        <f t="shared" si="13"/>
        <v>0.3030543435144783</v>
      </c>
      <c r="S55">
        <f t="shared" si="14"/>
        <v>8.1118603728679073E-2</v>
      </c>
      <c r="T55" s="79">
        <f t="shared" si="0"/>
        <v>-3.8801477968976972</v>
      </c>
      <c r="U55" s="79">
        <f t="shared" si="1"/>
        <v>-1.9627901118927646</v>
      </c>
      <c r="V55" s="79">
        <f t="shared" si="2"/>
        <v>-1.5251873259372299</v>
      </c>
      <c r="W55" s="79">
        <f t="shared" si="3"/>
        <v>-1.7922223250567306</v>
      </c>
      <c r="X55" s="79">
        <f t="shared" si="4"/>
        <v>-3.9003552005604645</v>
      </c>
      <c r="Y55" s="79" t="e">
        <f t="shared" si="5"/>
        <v>#NUM!</v>
      </c>
      <c r="Z55" s="79">
        <f t="shared" si="6"/>
        <v>-3.3989453590090752</v>
      </c>
      <c r="AA55" s="79">
        <f t="shared" si="7"/>
        <v>-1.1172100616769149</v>
      </c>
      <c r="AB55" s="79">
        <f t="shared" si="8"/>
        <v>-2.9038513217244053</v>
      </c>
      <c r="AC55" s="79">
        <f t="shared" si="9"/>
        <v>-5.4301427593274596</v>
      </c>
      <c r="AD55" s="79">
        <f t="shared" si="23"/>
        <v>-3.5055369681858748</v>
      </c>
      <c r="AE55" s="27">
        <f t="shared" si="15"/>
        <v>-0.83279529902057692</v>
      </c>
      <c r="AF55" s="27">
        <f t="shared" si="16"/>
        <v>-2.4272447293738471</v>
      </c>
      <c r="AH55" s="77">
        <v>-3.8801477968976972</v>
      </c>
      <c r="AI55" s="77">
        <v>-1.9627901118927646</v>
      </c>
      <c r="AJ55" s="77">
        <v>-1.5251873259372299</v>
      </c>
      <c r="AK55" s="77">
        <v>-1.7922223250567306</v>
      </c>
      <c r="AL55" s="77">
        <v>-3.9003552005604645</v>
      </c>
      <c r="AM55" s="77">
        <v>0</v>
      </c>
      <c r="AN55" s="77">
        <v>-3.3989453590090752</v>
      </c>
      <c r="AO55" s="77">
        <v>-1.1172100616769149</v>
      </c>
      <c r="AP55" s="77">
        <v>-2.9038513217244053</v>
      </c>
      <c r="AQ55" s="77">
        <v>-5.4301427593274596</v>
      </c>
      <c r="AR55" s="77">
        <v>-3.5055369681858748</v>
      </c>
      <c r="AS55" s="77">
        <v>-0.83279529902057692</v>
      </c>
      <c r="AT55" s="77">
        <v>-2.4272447293738471</v>
      </c>
      <c r="AU55" s="77">
        <v>21</v>
      </c>
      <c r="AV55" s="77">
        <v>3.9</v>
      </c>
      <c r="AW55" s="77">
        <f t="shared" si="21"/>
        <v>14.280047600158666</v>
      </c>
      <c r="AX55" s="77">
        <f t="shared" si="22"/>
        <v>24.652915509718358</v>
      </c>
      <c r="AY55" s="77">
        <v>2.3672392773129327</v>
      </c>
      <c r="AZ55" s="77">
        <v>0.77754042735288997</v>
      </c>
      <c r="BA55" s="77">
        <v>32.209440698135651</v>
      </c>
      <c r="BB55">
        <f t="shared" si="17"/>
        <v>30.305434351447829</v>
      </c>
      <c r="BC55">
        <f t="shared" si="18"/>
        <v>8.1118603728679073</v>
      </c>
      <c r="BD55">
        <f t="shared" si="19"/>
        <v>38.932963109877022</v>
      </c>
    </row>
    <row r="56" spans="1:56">
      <c r="A56">
        <v>55</v>
      </c>
      <c r="B56" s="25" t="s">
        <v>52</v>
      </c>
      <c r="C56" t="s">
        <v>16</v>
      </c>
      <c r="D56" t="s">
        <v>467</v>
      </c>
      <c r="E56" s="25" t="s">
        <v>357</v>
      </c>
      <c r="F56" s="25" t="s">
        <v>478</v>
      </c>
      <c r="G56" s="27">
        <v>0</v>
      </c>
      <c r="H56">
        <v>9.3191819829148356E-2</v>
      </c>
      <c r="I56">
        <v>7.7659849857623628E-2</v>
      </c>
      <c r="J56">
        <v>5.6950556562257323E-2</v>
      </c>
      <c r="K56">
        <v>4.6595909914574171E-2</v>
      </c>
      <c r="L56">
        <v>0.1604970230390888</v>
      </c>
      <c r="M56">
        <v>3.106393994304945E-2</v>
      </c>
      <c r="N56">
        <v>0.37354387781516962</v>
      </c>
      <c r="O56">
        <v>3.1063939943049446E-2</v>
      </c>
      <c r="P56">
        <v>5.1773233238415744E-3</v>
      </c>
      <c r="Q56">
        <v>2.0709293295366298E-2</v>
      </c>
      <c r="R56">
        <f t="shared" si="13"/>
        <v>0.64276469065493158</v>
      </c>
      <c r="S56">
        <f t="shared" si="14"/>
        <v>2.5886616619207874E-2</v>
      </c>
      <c r="T56" s="27" t="e">
        <f t="shared" si="0"/>
        <v>#NUM!</v>
      </c>
      <c r="U56" s="27">
        <f t="shared" si="1"/>
        <v>-2.2752709917473308</v>
      </c>
      <c r="V56" s="27">
        <f t="shared" si="2"/>
        <v>-2.4745756909496346</v>
      </c>
      <c r="W56" s="27">
        <f t="shared" si="3"/>
        <v>-2.8069352506562022</v>
      </c>
      <c r="X56" s="27">
        <f t="shared" si="4"/>
        <v>-3.0185260655548549</v>
      </c>
      <c r="Y56" s="27">
        <f t="shared" si="5"/>
        <v>-1.6545346282681808</v>
      </c>
      <c r="Z56" s="27">
        <f t="shared" si="6"/>
        <v>-3.4401509651223825</v>
      </c>
      <c r="AA56" s="27">
        <f t="shared" si="7"/>
        <v>-0.51704326037686088</v>
      </c>
      <c r="AB56" s="27">
        <f t="shared" si="8"/>
        <v>-5.2582763170108526</v>
      </c>
      <c r="AC56" s="27">
        <f t="shared" si="9"/>
        <v>-3.4401509651223829</v>
      </c>
      <c r="AD56" s="27">
        <f t="shared" si="23"/>
        <v>-3.8562459899591475</v>
      </c>
      <c r="AE56" s="27">
        <f t="shared" si="15"/>
        <v>0.58738400735691698</v>
      </c>
      <c r="AF56" s="27">
        <f t="shared" si="16"/>
        <v>-3.6278016046053456</v>
      </c>
      <c r="AH56">
        <v>0</v>
      </c>
      <c r="AI56">
        <v>-2.2752709917473308</v>
      </c>
      <c r="AJ56">
        <v>-2.4745756909496346</v>
      </c>
      <c r="AK56">
        <v>-2.8069352506562022</v>
      </c>
      <c r="AL56">
        <v>-3.0185260655548549</v>
      </c>
      <c r="AM56">
        <v>-1.6545346282681808</v>
      </c>
      <c r="AN56">
        <v>-3.4401509651223825</v>
      </c>
      <c r="AO56">
        <v>-0.51704326037686088</v>
      </c>
      <c r="AP56">
        <v>-5.2582763170108526</v>
      </c>
      <c r="AQ56">
        <v>-3.4401509651223829</v>
      </c>
      <c r="AR56">
        <v>-3.8562459899591475</v>
      </c>
      <c r="AS56">
        <v>0.58738400735691698</v>
      </c>
      <c r="AT56">
        <v>-3.6278016046053456</v>
      </c>
      <c r="AU56">
        <v>22</v>
      </c>
      <c r="AV56">
        <v>0</v>
      </c>
      <c r="AW56">
        <f t="shared" si="21"/>
        <v>5.6950556562257324</v>
      </c>
      <c r="AX56">
        <f t="shared" si="22"/>
        <v>37.354387781516962</v>
      </c>
      <c r="AY56">
        <v>2.1487489422250641</v>
      </c>
      <c r="AZ56">
        <v>0.69515348774667229</v>
      </c>
      <c r="BA56">
        <v>17.0851669686772</v>
      </c>
      <c r="BB56">
        <f t="shared" si="17"/>
        <v>64.27646906549316</v>
      </c>
      <c r="BC56">
        <f t="shared" si="18"/>
        <v>2.5886616619207872</v>
      </c>
      <c r="BD56">
        <f t="shared" si="19"/>
        <v>43.049443437742696</v>
      </c>
    </row>
    <row r="57" spans="1:56">
      <c r="A57">
        <v>56</v>
      </c>
      <c r="B57" s="25" t="s">
        <v>263</v>
      </c>
      <c r="C57" t="s">
        <v>16</v>
      </c>
      <c r="D57" t="s">
        <v>467</v>
      </c>
      <c r="E57" s="25" t="s">
        <v>357</v>
      </c>
      <c r="F57" s="25" t="s">
        <v>478</v>
      </c>
      <c r="G57" s="27">
        <v>0</v>
      </c>
      <c r="H57">
        <v>9.751340809361287E-3</v>
      </c>
      <c r="I57">
        <v>3.4129692832764506E-2</v>
      </c>
      <c r="J57">
        <v>0</v>
      </c>
      <c r="K57">
        <v>8.3130180399804965E-2</v>
      </c>
      <c r="L57">
        <v>0.17064846416382251</v>
      </c>
      <c r="M57">
        <v>2.462213554363725E-2</v>
      </c>
      <c r="N57">
        <v>0.48756704046806421</v>
      </c>
      <c r="O57">
        <v>0.11214041930765482</v>
      </c>
      <c r="P57">
        <v>4.8756704046806432E-2</v>
      </c>
      <c r="Q57">
        <v>9.751340809361287E-3</v>
      </c>
      <c r="R57">
        <f t="shared" si="13"/>
        <v>0.8781082398829837</v>
      </c>
      <c r="S57">
        <f t="shared" si="14"/>
        <v>5.8508044856167715E-2</v>
      </c>
      <c r="T57" s="27" t="e">
        <f t="shared" si="0"/>
        <v>#NUM!</v>
      </c>
      <c r="U57" s="27">
        <f t="shared" si="1"/>
        <v>-4.6205512880263937</v>
      </c>
      <c r="V57" s="27">
        <f t="shared" si="2"/>
        <v>-3.3428618046491918</v>
      </c>
      <c r="W57" s="27" t="e">
        <f t="shared" si="3"/>
        <v>#NUM!</v>
      </c>
      <c r="X57" s="27">
        <f t="shared" si="4"/>
        <v>-2.4005576811868199</v>
      </c>
      <c r="Y57" s="27">
        <f t="shared" si="5"/>
        <v>-1.5810384379124025</v>
      </c>
      <c r="Z57" s="27">
        <f t="shared" si="6"/>
        <v>-3.6791790920159757</v>
      </c>
      <c r="AA57" s="27">
        <f t="shared" si="7"/>
        <v>-4.974209189481469E-2</v>
      </c>
      <c r="AB57" s="27">
        <f t="shared" si="8"/>
        <v>-2.97092715463502</v>
      </c>
      <c r="AC57" s="27">
        <f t="shared" si="9"/>
        <v>-2.0690617708044123</v>
      </c>
      <c r="AD57" s="27">
        <f t="shared" si="23"/>
        <v>-4.6205512880263937</v>
      </c>
      <c r="AE57" s="27">
        <f t="shared" si="15"/>
        <v>1.9746364273137076</v>
      </c>
      <c r="AF57" s="27">
        <f t="shared" si="16"/>
        <v>-2.7783015396464688</v>
      </c>
      <c r="AH57">
        <v>0</v>
      </c>
      <c r="AI57">
        <v>-4.6205512880263937</v>
      </c>
      <c r="AJ57">
        <v>-3.3428618046491918</v>
      </c>
      <c r="AK57">
        <v>0</v>
      </c>
      <c r="AL57">
        <v>-2.4005576811868199</v>
      </c>
      <c r="AM57">
        <v>-1.5810384379124025</v>
      </c>
      <c r="AN57">
        <v>-3.6791790920159757</v>
      </c>
      <c r="AO57">
        <v>-4.974209189481469E-2</v>
      </c>
      <c r="AP57">
        <v>-2.97092715463502</v>
      </c>
      <c r="AQ57">
        <v>-2.0690617708044123</v>
      </c>
      <c r="AR57">
        <v>-4.6205512880263937</v>
      </c>
      <c r="AS57">
        <v>1.9746364273137076</v>
      </c>
      <c r="AT57">
        <v>-2.7783015396464688</v>
      </c>
      <c r="AU57">
        <v>14</v>
      </c>
      <c r="AV57">
        <v>0</v>
      </c>
      <c r="AW57">
        <f t="shared" si="21"/>
        <v>0</v>
      </c>
      <c r="AX57">
        <f t="shared" si="22"/>
        <v>48.756704046806419</v>
      </c>
      <c r="AY57">
        <v>1.91205508479271</v>
      </c>
      <c r="AZ57">
        <v>0.72452199629610314</v>
      </c>
      <c r="BA57">
        <v>4.3881033642125793</v>
      </c>
      <c r="BB57">
        <f t="shared" si="17"/>
        <v>87.810823988298367</v>
      </c>
      <c r="BC57">
        <f t="shared" si="18"/>
        <v>5.8508044856167718</v>
      </c>
      <c r="BD57">
        <f t="shared" si="19"/>
        <v>48.756704046806419</v>
      </c>
    </row>
    <row r="58" spans="1:56">
      <c r="A58">
        <v>57</v>
      </c>
      <c r="B58" s="25" t="s">
        <v>264</v>
      </c>
      <c r="C58" t="s">
        <v>16</v>
      </c>
      <c r="D58" t="s">
        <v>467</v>
      </c>
      <c r="E58" s="25" t="s">
        <v>357</v>
      </c>
      <c r="F58" s="25" t="s">
        <v>478</v>
      </c>
      <c r="G58" s="27">
        <v>4.8042277203939471E-3</v>
      </c>
      <c r="H58">
        <v>9.6084554407878942E-3</v>
      </c>
      <c r="I58">
        <v>6.2454960365121305E-2</v>
      </c>
      <c r="J58">
        <v>0</v>
      </c>
      <c r="K58">
        <v>0.13451837617103052</v>
      </c>
      <c r="L58">
        <v>3.8433821763151577E-2</v>
      </c>
      <c r="M58">
        <v>3.362959404275763E-2</v>
      </c>
      <c r="N58">
        <v>0.52894547201537356</v>
      </c>
      <c r="O58">
        <v>0.10088878212827289</v>
      </c>
      <c r="P58">
        <v>3.3869805428777329E-2</v>
      </c>
      <c r="Q58">
        <v>2.4021138601969735E-2</v>
      </c>
      <c r="R58">
        <f t="shared" si="13"/>
        <v>0.83641604612058618</v>
      </c>
      <c r="S58">
        <f t="shared" si="14"/>
        <v>5.7890944030747064E-2</v>
      </c>
      <c r="T58" s="27">
        <f t="shared" si="0"/>
        <v>-5.3334431685234103</v>
      </c>
      <c r="U58" s="27">
        <f t="shared" si="1"/>
        <v>-4.6354568785929633</v>
      </c>
      <c r="V58" s="27">
        <f t="shared" si="2"/>
        <v>-2.7088191361650873</v>
      </c>
      <c r="W58" s="27" t="e">
        <f t="shared" si="3"/>
        <v>#NUM!</v>
      </c>
      <c r="X58" s="27">
        <f t="shared" si="4"/>
        <v>-1.8615853270188982</v>
      </c>
      <c r="Y58" s="27">
        <f t="shared" si="5"/>
        <v>-3.2196255437587467</v>
      </c>
      <c r="Z58" s="27">
        <f t="shared" si="6"/>
        <v>-3.3581407493404836</v>
      </c>
      <c r="AA58" s="27">
        <f t="shared" si="7"/>
        <v>0.11591149108627921</v>
      </c>
      <c r="AB58" s="27">
        <f t="shared" si="8"/>
        <v>-3.3507746799544287</v>
      </c>
      <c r="AC58" s="27">
        <f t="shared" si="9"/>
        <v>-2.1873879966270149</v>
      </c>
      <c r="AD58" s="27">
        <f t="shared" si="23"/>
        <v>-3.7045067099996354</v>
      </c>
      <c r="AE58" s="27">
        <f t="shared" si="15"/>
        <v>1.6317998141786223</v>
      </c>
      <c r="AF58" s="27">
        <f t="shared" si="16"/>
        <v>-2.7895600732656365</v>
      </c>
      <c r="AH58">
        <v>-5.3334431685234103</v>
      </c>
      <c r="AI58">
        <v>-4.6354568785929633</v>
      </c>
      <c r="AJ58">
        <v>-2.7088191361650873</v>
      </c>
      <c r="AK58">
        <v>0</v>
      </c>
      <c r="AL58">
        <v>-1.8615853270188982</v>
      </c>
      <c r="AM58">
        <v>-3.2196255437587467</v>
      </c>
      <c r="AN58">
        <v>-3.3581407493404836</v>
      </c>
      <c r="AO58">
        <v>0.11591149108627921</v>
      </c>
      <c r="AP58">
        <v>-3.3507746799544287</v>
      </c>
      <c r="AQ58">
        <v>-2.1873879966270149</v>
      </c>
      <c r="AR58">
        <v>-3.7045067099996354</v>
      </c>
      <c r="AS58">
        <v>1.6317998141786223</v>
      </c>
      <c r="AT58">
        <v>-2.7895600732656365</v>
      </c>
      <c r="AU58">
        <v>16</v>
      </c>
      <c r="AV58">
        <v>0</v>
      </c>
      <c r="AW58">
        <f t="shared" si="21"/>
        <v>0</v>
      </c>
      <c r="AX58">
        <f t="shared" si="22"/>
        <v>52.894547201537357</v>
      </c>
      <c r="AY58">
        <v>1.5834377934093011</v>
      </c>
      <c r="AZ58">
        <v>0.5711044630269404</v>
      </c>
      <c r="BA58">
        <v>7.6867643526303153</v>
      </c>
      <c r="BB58">
        <f t="shared" si="17"/>
        <v>83.641604612058615</v>
      </c>
      <c r="BC58">
        <f t="shared" si="18"/>
        <v>5.7890944030747065</v>
      </c>
      <c r="BD58">
        <f t="shared" si="19"/>
        <v>52.894547201537357</v>
      </c>
    </row>
    <row r="59" spans="1:56">
      <c r="A59">
        <v>58</v>
      </c>
      <c r="B59" s="25" t="s">
        <v>265</v>
      </c>
      <c r="C59" t="s">
        <v>16</v>
      </c>
      <c r="D59" t="s">
        <v>467</v>
      </c>
      <c r="E59" s="25" t="s">
        <v>357</v>
      </c>
      <c r="F59" s="25" t="s">
        <v>478</v>
      </c>
      <c r="G59" s="27">
        <v>0</v>
      </c>
      <c r="H59">
        <v>0</v>
      </c>
      <c r="I59">
        <v>0.10165745856353592</v>
      </c>
      <c r="J59">
        <v>1.3259668508287293E-2</v>
      </c>
      <c r="K59">
        <v>0.10165745856353592</v>
      </c>
      <c r="L59">
        <v>0.22983425414364639</v>
      </c>
      <c r="M59">
        <v>3.1602209944751387E-2</v>
      </c>
      <c r="N59">
        <v>0.26983425414364637</v>
      </c>
      <c r="O59">
        <v>7.9558011049723792E-2</v>
      </c>
      <c r="P59">
        <v>3.9779005524861882E-2</v>
      </c>
      <c r="Q59">
        <v>0.11955801104972379</v>
      </c>
      <c r="R59">
        <f t="shared" si="13"/>
        <v>0.71248618784530393</v>
      </c>
      <c r="S59">
        <f t="shared" si="14"/>
        <v>0.15933701657458565</v>
      </c>
      <c r="T59" s="27" t="e">
        <f t="shared" si="0"/>
        <v>#NUM!</v>
      </c>
      <c r="U59" s="27" t="e">
        <f t="shared" si="1"/>
        <v>#NUM!</v>
      </c>
      <c r="V59" s="27">
        <f t="shared" si="2"/>
        <v>-2.1789425324987701</v>
      </c>
      <c r="W59" s="27">
        <f t="shared" si="3"/>
        <v>-4.3096799310884988</v>
      </c>
      <c r="X59" s="27">
        <f t="shared" si="4"/>
        <v>-2.1789425324987701</v>
      </c>
      <c r="Y59" s="27">
        <f t="shared" si="5"/>
        <v>-1.209247331059206</v>
      </c>
      <c r="Z59" s="27">
        <f t="shared" si="6"/>
        <v>-3.4224158898955044</v>
      </c>
      <c r="AA59" s="27">
        <f t="shared" si="7"/>
        <v>-0.99546366053016411</v>
      </c>
      <c r="AB59" s="27">
        <f t="shared" si="8"/>
        <v>-3.1838241868092818</v>
      </c>
      <c r="AC59" s="27">
        <f t="shared" si="9"/>
        <v>-2.4483675231507869</v>
      </c>
      <c r="AD59" s="27">
        <f t="shared" si="23"/>
        <v>-1.9966223398580072</v>
      </c>
      <c r="AE59" s="27">
        <f t="shared" si="15"/>
        <v>0.90748962511401388</v>
      </c>
      <c r="AF59" s="27">
        <f t="shared" si="16"/>
        <v>-1.6631692863803318</v>
      </c>
      <c r="AH59">
        <v>0</v>
      </c>
      <c r="AI59">
        <v>0</v>
      </c>
      <c r="AJ59">
        <v>-2.1789425324987701</v>
      </c>
      <c r="AK59">
        <v>-4.3096799310884988</v>
      </c>
      <c r="AL59">
        <v>-2.1789425324987701</v>
      </c>
      <c r="AM59">
        <v>-1.209247331059206</v>
      </c>
      <c r="AN59">
        <v>-3.4224158898955044</v>
      </c>
      <c r="AO59">
        <v>-0.99546366053016411</v>
      </c>
      <c r="AP59">
        <v>-3.1838241868092818</v>
      </c>
      <c r="AQ59">
        <v>-2.4483675231507869</v>
      </c>
      <c r="AR59">
        <v>-1.9966223398580072</v>
      </c>
      <c r="AS59">
        <v>0.90748962511401388</v>
      </c>
      <c r="AT59">
        <v>-1.6631692863803318</v>
      </c>
      <c r="AU59">
        <v>18</v>
      </c>
      <c r="AV59">
        <v>0</v>
      </c>
      <c r="AW59">
        <f t="shared" si="21"/>
        <v>1.3259668508287292</v>
      </c>
      <c r="AX59">
        <f t="shared" si="22"/>
        <v>26.983425414364635</v>
      </c>
      <c r="AY59">
        <v>2.1203343202498366</v>
      </c>
      <c r="AZ59">
        <v>0.73358533014216121</v>
      </c>
      <c r="BA59">
        <v>10.165745856353592</v>
      </c>
      <c r="BB59">
        <f t="shared" si="17"/>
        <v>71.248618784530393</v>
      </c>
      <c r="BC59">
        <f t="shared" si="18"/>
        <v>15.933701657458565</v>
      </c>
      <c r="BD59">
        <f t="shared" si="19"/>
        <v>28.309392265193363</v>
      </c>
    </row>
    <row r="60" spans="1:56">
      <c r="A60">
        <v>59</v>
      </c>
      <c r="B60" s="25" t="s">
        <v>314</v>
      </c>
      <c r="C60" t="s">
        <v>16</v>
      </c>
      <c r="D60" t="s">
        <v>467</v>
      </c>
      <c r="E60" s="25" t="s">
        <v>357</v>
      </c>
      <c r="F60" s="25" t="s">
        <v>478</v>
      </c>
      <c r="G60" s="27">
        <v>0</v>
      </c>
      <c r="H60">
        <v>9.7895252080274098E-3</v>
      </c>
      <c r="I60">
        <v>7.8316201664219293E-2</v>
      </c>
      <c r="J60">
        <v>0</v>
      </c>
      <c r="K60">
        <v>2.9368575624082231E-2</v>
      </c>
      <c r="L60">
        <v>0</v>
      </c>
      <c r="M60">
        <v>2.4963289280469897E-2</v>
      </c>
      <c r="N60">
        <v>0.55359765051394993</v>
      </c>
      <c r="O60">
        <v>8.321096426823299E-2</v>
      </c>
      <c r="P60">
        <v>2.9368575624082231E-2</v>
      </c>
      <c r="Q60">
        <v>2.4718551150269209E-2</v>
      </c>
      <c r="R60">
        <f t="shared" si="13"/>
        <v>0.69114047968673509</v>
      </c>
      <c r="S60">
        <f t="shared" si="14"/>
        <v>5.4087126774351443E-2</v>
      </c>
      <c r="T60" s="27" t="e">
        <f t="shared" si="0"/>
        <v>#NUM!</v>
      </c>
      <c r="U60" s="27">
        <f t="shared" si="1"/>
        <v>-4.6166045636137545</v>
      </c>
      <c r="V60" s="27">
        <f t="shared" si="2"/>
        <v>-2.4654477134233255</v>
      </c>
      <c r="W60" s="27" t="e">
        <f t="shared" si="3"/>
        <v>#NUM!</v>
      </c>
      <c r="X60" s="27">
        <f t="shared" si="4"/>
        <v>-3.4980215662976955</v>
      </c>
      <c r="Y60" s="27" t="e">
        <f t="shared" si="5"/>
        <v>#NUM!</v>
      </c>
      <c r="Z60" s="27">
        <f t="shared" si="6"/>
        <v>-3.6650688054202178</v>
      </c>
      <c r="AA60" s="27">
        <f t="shared" si="7"/>
        <v>0.21521748604178847</v>
      </c>
      <c r="AB60" s="27">
        <f t="shared" si="8"/>
        <v>-3.4980215662976955</v>
      </c>
      <c r="AC60" s="27">
        <f t="shared" si="9"/>
        <v>-2.3994982653938268</v>
      </c>
      <c r="AD60" s="27">
        <f t="shared" si="23"/>
        <v>-3.675172074383056</v>
      </c>
      <c r="AE60" s="27">
        <f t="shared" si="15"/>
        <v>0.80545655551197382</v>
      </c>
      <c r="AF60" s="27">
        <f t="shared" si="16"/>
        <v>-2.8615542595037695</v>
      </c>
      <c r="AH60">
        <v>0</v>
      </c>
      <c r="AI60">
        <v>-4.6166045636137545</v>
      </c>
      <c r="AJ60">
        <v>-2.4654477134233255</v>
      </c>
      <c r="AK60">
        <v>0</v>
      </c>
      <c r="AL60">
        <v>-3.4980215662976955</v>
      </c>
      <c r="AM60">
        <v>0</v>
      </c>
      <c r="AN60">
        <v>-3.6650688054202178</v>
      </c>
      <c r="AO60">
        <v>0.21521748604178847</v>
      </c>
      <c r="AP60">
        <v>-3.4980215662976955</v>
      </c>
      <c r="AQ60">
        <v>-2.3994982653938268</v>
      </c>
      <c r="AR60">
        <v>-3.675172074383056</v>
      </c>
      <c r="AS60">
        <v>0.80545655551197382</v>
      </c>
      <c r="AT60">
        <v>-2.8615542595037695</v>
      </c>
      <c r="AU60">
        <v>16</v>
      </c>
      <c r="AV60">
        <v>0</v>
      </c>
      <c r="AW60">
        <f t="shared" si="21"/>
        <v>0</v>
      </c>
      <c r="AX60">
        <f t="shared" si="22"/>
        <v>55.359765051394994</v>
      </c>
      <c r="AY60">
        <v>1.5236859343875719</v>
      </c>
      <c r="AZ60">
        <v>0.5495535353533042</v>
      </c>
      <c r="BA60">
        <v>8.8105726872246706</v>
      </c>
      <c r="BB60">
        <f t="shared" si="17"/>
        <v>69.114047968673503</v>
      </c>
      <c r="BC60">
        <f t="shared" si="18"/>
        <v>5.4087126774351439</v>
      </c>
      <c r="BD60">
        <f t="shared" si="19"/>
        <v>55.359765051394994</v>
      </c>
    </row>
    <row r="61" spans="1:56">
      <c r="A61">
        <v>60</v>
      </c>
      <c r="B61" s="25" t="s">
        <v>315</v>
      </c>
      <c r="C61" t="s">
        <v>16</v>
      </c>
      <c r="D61" t="s">
        <v>467</v>
      </c>
      <c r="E61" s="25" t="s">
        <v>357</v>
      </c>
      <c r="F61" s="25" t="s">
        <v>478</v>
      </c>
      <c r="G61" s="27">
        <v>0</v>
      </c>
      <c r="H61">
        <v>9.3764650726676051E-3</v>
      </c>
      <c r="I61">
        <v>2.3441162681669011E-2</v>
      </c>
      <c r="J61">
        <v>0</v>
      </c>
      <c r="K61">
        <v>5.625879043600563E-2</v>
      </c>
      <c r="L61">
        <v>0.20159399906235351</v>
      </c>
      <c r="M61">
        <v>1.8987341772151903E-2</v>
      </c>
      <c r="N61">
        <v>0.51195499296765112</v>
      </c>
      <c r="O61">
        <v>4.6882325363338022E-2</v>
      </c>
      <c r="P61">
        <v>7.5011720581340841E-2</v>
      </c>
      <c r="Q61">
        <v>4.7116736990154715E-2</v>
      </c>
      <c r="R61">
        <f t="shared" si="13"/>
        <v>0.83567744960150014</v>
      </c>
      <c r="S61">
        <f t="shared" si="14"/>
        <v>0.12212845757149556</v>
      </c>
      <c r="T61" s="27" t="e">
        <f t="shared" si="0"/>
        <v>#NUM!</v>
      </c>
      <c r="U61" s="27">
        <f t="shared" si="1"/>
        <v>-4.660131744062066</v>
      </c>
      <c r="V61" s="27">
        <f t="shared" si="2"/>
        <v>-3.729541435832826</v>
      </c>
      <c r="W61" s="27" t="e">
        <f t="shared" si="3"/>
        <v>#NUM!</v>
      </c>
      <c r="X61" s="27">
        <f t="shared" si="4"/>
        <v>-2.8198896828577453</v>
      </c>
      <c r="Y61" s="27">
        <f t="shared" si="5"/>
        <v>-1.3763614719750801</v>
      </c>
      <c r="Z61" s="27">
        <f t="shared" si="6"/>
        <v>-3.9448128282511368</v>
      </c>
      <c r="AA61" s="27">
        <f t="shared" si="7"/>
        <v>4.7829087689881228E-2</v>
      </c>
      <c r="AB61" s="27">
        <f t="shared" si="8"/>
        <v>-2.5121366907887883</v>
      </c>
      <c r="AC61" s="27">
        <f t="shared" si="9"/>
        <v>-3.0120976276402551</v>
      </c>
      <c r="AD61" s="27">
        <f t="shared" si="23"/>
        <v>-3.0068641139228354</v>
      </c>
      <c r="AE61" s="27">
        <f t="shared" si="15"/>
        <v>1.6264114458138057</v>
      </c>
      <c r="AF61" s="27">
        <f t="shared" si="16"/>
        <v>-1.9724268541979526</v>
      </c>
      <c r="AH61">
        <v>0</v>
      </c>
      <c r="AI61">
        <v>-4.660131744062066</v>
      </c>
      <c r="AJ61">
        <v>-3.729541435832826</v>
      </c>
      <c r="AK61">
        <v>0</v>
      </c>
      <c r="AL61">
        <v>-2.8198896828577453</v>
      </c>
      <c r="AM61">
        <v>-1.3763614719750801</v>
      </c>
      <c r="AN61">
        <v>-3.9448128282511368</v>
      </c>
      <c r="AO61">
        <v>4.7829087689881228E-2</v>
      </c>
      <c r="AP61">
        <v>-2.5121366907887883</v>
      </c>
      <c r="AQ61">
        <v>-3.0120976276402551</v>
      </c>
      <c r="AR61">
        <v>-3.0068641139228354</v>
      </c>
      <c r="AS61">
        <v>1.6264114458138057</v>
      </c>
      <c r="AT61">
        <v>-1.9724268541979526</v>
      </c>
      <c r="AU61">
        <v>23</v>
      </c>
      <c r="AV61">
        <v>0</v>
      </c>
      <c r="AW61">
        <f t="shared" si="21"/>
        <v>0</v>
      </c>
      <c r="AX61">
        <f t="shared" si="22"/>
        <v>51.195499296765114</v>
      </c>
      <c r="AY61">
        <v>2.121707572672765</v>
      </c>
      <c r="AZ61">
        <v>0.67667405090206278</v>
      </c>
      <c r="BA61">
        <v>3.2817627754336618</v>
      </c>
      <c r="BB61">
        <f t="shared" si="17"/>
        <v>83.567744960150009</v>
      </c>
      <c r="BC61">
        <f t="shared" si="18"/>
        <v>12.212845757149555</v>
      </c>
      <c r="BD61">
        <f t="shared" si="19"/>
        <v>51.195499296765114</v>
      </c>
    </row>
    <row r="62" spans="1:56">
      <c r="A62">
        <v>61</v>
      </c>
      <c r="B62" t="s">
        <v>316</v>
      </c>
      <c r="C62" t="s">
        <v>16</v>
      </c>
      <c r="D62" t="s">
        <v>468</v>
      </c>
      <c r="E62" s="25" t="s">
        <v>357</v>
      </c>
      <c r="F62" s="25" t="s">
        <v>478</v>
      </c>
      <c r="G62" s="27">
        <v>0</v>
      </c>
      <c r="H62">
        <v>4.344284550638066E-2</v>
      </c>
      <c r="I62">
        <v>3.8012489818083077E-2</v>
      </c>
      <c r="J62">
        <v>0.15204995927233231</v>
      </c>
      <c r="K62">
        <v>7.6024979636166154E-2</v>
      </c>
      <c r="L62">
        <v>0.15204995927233234</v>
      </c>
      <c r="M62">
        <v>2.1721422753190334E-2</v>
      </c>
      <c r="N62">
        <v>0.29921259842519682</v>
      </c>
      <c r="O62">
        <v>3.8012489818083077E-2</v>
      </c>
      <c r="P62">
        <v>2.7151778441487917E-2</v>
      </c>
      <c r="Q62">
        <v>8.1726853108878617E-2</v>
      </c>
      <c r="R62">
        <f t="shared" si="13"/>
        <v>0.58702144990496874</v>
      </c>
      <c r="S62">
        <f t="shared" si="14"/>
        <v>0.10887863155036653</v>
      </c>
      <c r="T62" s="27" t="e">
        <f t="shared" si="0"/>
        <v>#NUM!</v>
      </c>
      <c r="U62" s="27">
        <f t="shared" si="1"/>
        <v>-3.0918943631074107</v>
      </c>
      <c r="V62" s="27">
        <f t="shared" si="2"/>
        <v>-3.2310866822561679</v>
      </c>
      <c r="W62" s="27">
        <f t="shared" si="3"/>
        <v>-1.718612573553884</v>
      </c>
      <c r="X62" s="27">
        <f t="shared" si="4"/>
        <v>-2.4976230713316565</v>
      </c>
      <c r="Y62" s="27">
        <f t="shared" si="5"/>
        <v>-1.7186125735538837</v>
      </c>
      <c r="Z62" s="27">
        <f t="shared" si="6"/>
        <v>-3.8074954760742115</v>
      </c>
      <c r="AA62" s="27">
        <f t="shared" si="7"/>
        <v>-0.85105021000575432</v>
      </c>
      <c r="AB62" s="27">
        <f t="shared" si="8"/>
        <v>-3.5787855313168624</v>
      </c>
      <c r="AC62" s="27">
        <f t="shared" si="9"/>
        <v>-3.2310866822561679</v>
      </c>
      <c r="AD62" s="27">
        <f t="shared" si="23"/>
        <v>-2.4191122647096504</v>
      </c>
      <c r="AE62" s="27">
        <f t="shared" si="15"/>
        <v>0.35166570593986057</v>
      </c>
      <c r="AF62" s="27">
        <f t="shared" si="16"/>
        <v>-2.1022468443434672</v>
      </c>
      <c r="AH62">
        <v>0</v>
      </c>
      <c r="AI62">
        <v>-3.0918943631074107</v>
      </c>
      <c r="AJ62">
        <v>-3.2310866822561679</v>
      </c>
      <c r="AK62">
        <v>-1.718612573553884</v>
      </c>
      <c r="AL62">
        <v>-2.4976230713316565</v>
      </c>
      <c r="AM62">
        <v>-1.7186125735538837</v>
      </c>
      <c r="AN62">
        <v>-3.8074954760742115</v>
      </c>
      <c r="AO62">
        <v>-0.85105021000575432</v>
      </c>
      <c r="AP62">
        <v>-3.5787855313168624</v>
      </c>
      <c r="AQ62">
        <v>-3.2310866822561679</v>
      </c>
      <c r="AR62">
        <v>-2.4191122647096504</v>
      </c>
      <c r="AS62">
        <v>0.35166570593986057</v>
      </c>
      <c r="AT62">
        <v>-2.1022468443434672</v>
      </c>
      <c r="AU62">
        <v>21</v>
      </c>
      <c r="AV62">
        <v>0</v>
      </c>
      <c r="AW62">
        <f t="shared" si="21"/>
        <v>15.204995927233231</v>
      </c>
      <c r="AX62">
        <f t="shared" si="22"/>
        <v>29.921259842519682</v>
      </c>
      <c r="AY62">
        <v>2.4395444815604788</v>
      </c>
      <c r="AZ62">
        <v>0.8012897035453207</v>
      </c>
      <c r="BA62">
        <v>8.1455335324463736</v>
      </c>
      <c r="BB62">
        <f t="shared" si="17"/>
        <v>58.702144990496876</v>
      </c>
      <c r="BC62">
        <f t="shared" si="18"/>
        <v>10.887863155036653</v>
      </c>
      <c r="BD62">
        <f t="shared" si="19"/>
        <v>45.126255769752916</v>
      </c>
    </row>
    <row r="63" spans="1:56">
      <c r="A63">
        <v>62</v>
      </c>
      <c r="B63" t="s">
        <v>23</v>
      </c>
      <c r="C63" t="s">
        <v>16</v>
      </c>
      <c r="D63" t="s">
        <v>468</v>
      </c>
      <c r="E63" s="25" t="s">
        <v>357</v>
      </c>
      <c r="F63" s="25" t="s">
        <v>478</v>
      </c>
      <c r="G63" s="27">
        <v>0</v>
      </c>
      <c r="H63">
        <v>4.5385779122541617E-2</v>
      </c>
      <c r="I63">
        <v>2.5214321734745342E-2</v>
      </c>
      <c r="J63">
        <v>6.5557236510337874E-2</v>
      </c>
      <c r="K63">
        <v>1.5128593040847207E-2</v>
      </c>
      <c r="L63">
        <v>9.5814422592032308E-2</v>
      </c>
      <c r="M63">
        <v>5.2950075642965218E-3</v>
      </c>
      <c r="N63">
        <v>0.51008572869389823</v>
      </c>
      <c r="O63">
        <v>3.025718608169441E-2</v>
      </c>
      <c r="P63">
        <v>2.0171457387796275E-2</v>
      </c>
      <c r="Q63">
        <v>2.571860816944025E-2</v>
      </c>
      <c r="R63">
        <f t="shared" si="13"/>
        <v>0.65658093797276862</v>
      </c>
      <c r="S63">
        <f t="shared" si="14"/>
        <v>4.5890065557236528E-2</v>
      </c>
      <c r="T63" s="27" t="e">
        <f t="shared" si="0"/>
        <v>#NUM!</v>
      </c>
      <c r="U63" s="27">
        <f t="shared" si="1"/>
        <v>-3.0461084808790573</v>
      </c>
      <c r="V63" s="27">
        <f t="shared" si="2"/>
        <v>-3.6548054737801845</v>
      </c>
      <c r="W63" s="27">
        <f t="shared" si="3"/>
        <v>-2.6570267758297774</v>
      </c>
      <c r="X63" s="27">
        <f t="shared" si="4"/>
        <v>-4.1759245492145229</v>
      </c>
      <c r="Y63" s="27">
        <f t="shared" si="5"/>
        <v>-2.2446214014446464</v>
      </c>
      <c r="Z63" s="27">
        <f t="shared" si="6"/>
        <v>-5.2356817955565509</v>
      </c>
      <c r="AA63" s="27">
        <f t="shared" si="7"/>
        <v>4.0348387790305827E-2</v>
      </c>
      <c r="AB63" s="27">
        <f t="shared" si="8"/>
        <v>-3.8831089952635036</v>
      </c>
      <c r="AC63" s="27">
        <f t="shared" si="9"/>
        <v>-3.4672971833666786</v>
      </c>
      <c r="AD63" s="27">
        <f t="shared" ref="AD63:AD90" si="24">LN(Q63/(1-Q63))</f>
        <v>-3.6344853820481373</v>
      </c>
      <c r="AE63" s="27">
        <f t="shared" si="15"/>
        <v>0.64809451661900253</v>
      </c>
      <c r="AF63" s="27">
        <f t="shared" si="16"/>
        <v>-3.0345302430949732</v>
      </c>
      <c r="AH63">
        <v>0</v>
      </c>
      <c r="AI63">
        <v>-3.0461084808790573</v>
      </c>
      <c r="AJ63">
        <v>-3.6548054737801845</v>
      </c>
      <c r="AK63">
        <v>-2.6570267758297774</v>
      </c>
      <c r="AL63">
        <v>-4.1759245492145229</v>
      </c>
      <c r="AM63">
        <v>-2.2446214014446464</v>
      </c>
      <c r="AN63">
        <v>-5.2356817955565509</v>
      </c>
      <c r="AO63">
        <v>4.0348387790305827E-2</v>
      </c>
      <c r="AP63">
        <v>-3.8831089952635036</v>
      </c>
      <c r="AQ63">
        <v>-3.4672971833666786</v>
      </c>
      <c r="AR63">
        <v>-3.6344853820481373</v>
      </c>
      <c r="AS63">
        <v>0.64809451661900253</v>
      </c>
      <c r="AT63">
        <v>-3.0345302430949732</v>
      </c>
      <c r="AU63">
        <v>19</v>
      </c>
      <c r="AV63">
        <v>0</v>
      </c>
      <c r="AW63">
        <f t="shared" si="21"/>
        <v>6.5557236510337873</v>
      </c>
      <c r="AX63">
        <f t="shared" si="22"/>
        <v>51.008572869389823</v>
      </c>
      <c r="AY63">
        <v>1.832400900586467</v>
      </c>
      <c r="AZ63">
        <v>0.62232598928071958</v>
      </c>
      <c r="BA63">
        <v>7.0600100857286963</v>
      </c>
      <c r="BB63">
        <f t="shared" si="17"/>
        <v>65.658093797276862</v>
      </c>
      <c r="BC63">
        <f t="shared" si="18"/>
        <v>4.5890065557236532</v>
      </c>
      <c r="BD63">
        <f t="shared" si="19"/>
        <v>57.564296520423611</v>
      </c>
    </row>
    <row r="64" spans="1:56">
      <c r="A64">
        <v>63</v>
      </c>
      <c r="B64" t="s">
        <v>317</v>
      </c>
      <c r="C64" t="s">
        <v>16</v>
      </c>
      <c r="D64" t="s">
        <v>468</v>
      </c>
      <c r="E64" s="25" t="s">
        <v>357</v>
      </c>
      <c r="F64" s="25" t="s">
        <v>478</v>
      </c>
      <c r="G64" s="27">
        <v>0</v>
      </c>
      <c r="H64">
        <v>1.5170670037926682E-2</v>
      </c>
      <c r="I64">
        <v>6.5739570164348962E-2</v>
      </c>
      <c r="J64">
        <v>7.1049304677623284E-2</v>
      </c>
      <c r="K64">
        <v>2.5284450063211131E-2</v>
      </c>
      <c r="L64">
        <v>0.14664981036662458</v>
      </c>
      <c r="M64">
        <v>1.0113780025284453E-2</v>
      </c>
      <c r="N64">
        <v>0.51757269279393192</v>
      </c>
      <c r="O64">
        <v>0</v>
      </c>
      <c r="P64">
        <v>2.5537294563843245E-2</v>
      </c>
      <c r="Q64">
        <v>5.7142857142857162E-2</v>
      </c>
      <c r="R64">
        <f t="shared" si="13"/>
        <v>0.69962073324905205</v>
      </c>
      <c r="S64">
        <f t="shared" si="14"/>
        <v>8.26801517067004E-2</v>
      </c>
      <c r="T64" s="27" t="e">
        <f t="shared" si="0"/>
        <v>#NUM!</v>
      </c>
      <c r="U64" s="27">
        <f t="shared" si="1"/>
        <v>-4.1731043960827474</v>
      </c>
      <c r="V64" s="27">
        <f t="shared" si="2"/>
        <v>-2.6540542023667739</v>
      </c>
      <c r="W64" s="27">
        <f t="shared" si="3"/>
        <v>-2.5706815964413248</v>
      </c>
      <c r="X64" s="27">
        <f t="shared" si="4"/>
        <v>-3.6519561000093383</v>
      </c>
      <c r="Y64" s="27">
        <f t="shared" si="5"/>
        <v>-1.7611224997661645</v>
      </c>
      <c r="Z64" s="27">
        <f t="shared" si="6"/>
        <v>-4.5836911543109666</v>
      </c>
      <c r="AA64" s="27">
        <f t="shared" si="7"/>
        <v>7.0319733653058381E-2</v>
      </c>
      <c r="AB64" s="27">
        <f t="shared" si="8"/>
        <v>-3.6417463321330521</v>
      </c>
      <c r="AC64" s="27" t="e">
        <f t="shared" si="9"/>
        <v>#NUM!</v>
      </c>
      <c r="AD64" s="27">
        <f t="shared" si="24"/>
        <v>-2.8033603809065344</v>
      </c>
      <c r="AE64" s="27">
        <f t="shared" si="15"/>
        <v>0.84549247986433662</v>
      </c>
      <c r="AF64" s="27">
        <f t="shared" si="16"/>
        <v>-2.4064766403377735</v>
      </c>
      <c r="AH64">
        <v>0</v>
      </c>
      <c r="AI64">
        <v>-4.1731043960827474</v>
      </c>
      <c r="AJ64">
        <v>-2.6540542023667739</v>
      </c>
      <c r="AK64">
        <v>-2.5706815964413248</v>
      </c>
      <c r="AL64">
        <v>-3.6519561000093383</v>
      </c>
      <c r="AM64">
        <v>-1.7611224997661645</v>
      </c>
      <c r="AN64">
        <v>-4.5836911543109666</v>
      </c>
      <c r="AO64">
        <v>7.0319733653058381E-2</v>
      </c>
      <c r="AP64">
        <v>-3.6417463321330521</v>
      </c>
      <c r="AQ64">
        <v>0</v>
      </c>
      <c r="AR64">
        <v>-2.8033603809065344</v>
      </c>
      <c r="AS64">
        <v>0.84549247986433662</v>
      </c>
      <c r="AT64">
        <v>-2.4064766403377735</v>
      </c>
      <c r="AU64">
        <v>22</v>
      </c>
      <c r="AV64">
        <v>0</v>
      </c>
      <c r="AW64">
        <f t="shared" si="21"/>
        <v>7.1049304677623288</v>
      </c>
      <c r="AX64">
        <f t="shared" si="22"/>
        <v>51.757269279393192</v>
      </c>
      <c r="AY64">
        <v>1.9907149469704259</v>
      </c>
      <c r="AZ64">
        <v>0.64402704815897294</v>
      </c>
      <c r="BA64">
        <v>8.0910240202275645</v>
      </c>
      <c r="BB64">
        <f t="shared" si="17"/>
        <v>69.962073324905205</v>
      </c>
      <c r="BC64">
        <f t="shared" si="18"/>
        <v>8.26801517067004</v>
      </c>
      <c r="BD64">
        <f t="shared" si="19"/>
        <v>58.862199747155522</v>
      </c>
    </row>
    <row r="65" spans="1:56">
      <c r="A65">
        <v>64</v>
      </c>
      <c r="B65" t="s">
        <v>318</v>
      </c>
      <c r="C65" t="s">
        <v>16</v>
      </c>
      <c r="D65" t="s">
        <v>468</v>
      </c>
      <c r="E65" s="25" t="s">
        <v>357</v>
      </c>
      <c r="F65" s="25" t="s">
        <v>478</v>
      </c>
      <c r="G65" s="27">
        <v>0</v>
      </c>
      <c r="H65">
        <v>3.4921426789723119E-2</v>
      </c>
      <c r="I65">
        <v>0.1546520329259167</v>
      </c>
      <c r="J65">
        <v>3.4921426789723126E-2</v>
      </c>
      <c r="K65">
        <v>0.11474183088051883</v>
      </c>
      <c r="L65">
        <v>2.0204539785482662E-2</v>
      </c>
      <c r="M65">
        <v>5.5125966575205784E-2</v>
      </c>
      <c r="N65">
        <v>0.42504365178348713</v>
      </c>
      <c r="O65">
        <v>4.9887752556747314E-3</v>
      </c>
      <c r="P65">
        <v>4.9887752556747308E-2</v>
      </c>
      <c r="Q65">
        <v>4.0658518333749061E-2</v>
      </c>
      <c r="R65">
        <f t="shared" si="13"/>
        <v>0.6201047642803692</v>
      </c>
      <c r="S65">
        <f t="shared" si="14"/>
        <v>9.0546270890496369E-2</v>
      </c>
      <c r="T65" s="27" t="e">
        <f t="shared" si="0"/>
        <v>#NUM!</v>
      </c>
      <c r="U65" s="27">
        <f t="shared" si="1"/>
        <v>-3.3191089320912086</v>
      </c>
      <c r="V65" s="27">
        <f t="shared" si="2"/>
        <v>-1.6985706935679139</v>
      </c>
      <c r="W65" s="27">
        <f t="shared" si="3"/>
        <v>-3.3191089320912086</v>
      </c>
      <c r="X65" s="27">
        <f t="shared" si="4"/>
        <v>-2.043194663163356</v>
      </c>
      <c r="Y65" s="27">
        <f t="shared" si="5"/>
        <v>-3.8814365148019179</v>
      </c>
      <c r="Z65" s="27">
        <f t="shared" si="6"/>
        <v>-2.8414307527882161</v>
      </c>
      <c r="AA65" s="27">
        <f t="shared" si="7"/>
        <v>-0.302102248041488</v>
      </c>
      <c r="AB65" s="27">
        <f t="shared" si="8"/>
        <v>-2.9468045999305676</v>
      </c>
      <c r="AC65" s="27">
        <f t="shared" si="9"/>
        <v>-5.2955635783514152</v>
      </c>
      <c r="AD65" s="27">
        <f t="shared" si="24"/>
        <v>-3.161038725341963</v>
      </c>
      <c r="AE65" s="27">
        <f t="shared" si="15"/>
        <v>0.4899929191754947</v>
      </c>
      <c r="AF65" s="27">
        <f t="shared" si="16"/>
        <v>-2.3069831209737575</v>
      </c>
      <c r="AH65">
        <v>0</v>
      </c>
      <c r="AI65">
        <v>-3.3191089320912086</v>
      </c>
      <c r="AJ65">
        <v>-1.6985706935679139</v>
      </c>
      <c r="AK65">
        <v>-3.3191089320912086</v>
      </c>
      <c r="AL65">
        <v>-2.043194663163356</v>
      </c>
      <c r="AM65">
        <v>-3.8814365148019179</v>
      </c>
      <c r="AN65">
        <v>-2.8414307527882161</v>
      </c>
      <c r="AO65">
        <v>-0.302102248041488</v>
      </c>
      <c r="AP65">
        <v>-2.9468045999305676</v>
      </c>
      <c r="AQ65">
        <v>-5.2955635783514152</v>
      </c>
      <c r="AR65">
        <v>-3.161038725341963</v>
      </c>
      <c r="AS65">
        <v>0.4899929191754947</v>
      </c>
      <c r="AT65">
        <v>-2.3069831209737575</v>
      </c>
      <c r="AU65">
        <v>22</v>
      </c>
      <c r="AV65">
        <v>0</v>
      </c>
      <c r="AW65">
        <f t="shared" si="21"/>
        <v>3.4921426789723125</v>
      </c>
      <c r="AX65">
        <f t="shared" si="22"/>
        <v>42.504365178348714</v>
      </c>
      <c r="AY65">
        <v>2.3252759765413713</v>
      </c>
      <c r="AZ65">
        <v>0.75226271124650368</v>
      </c>
      <c r="BA65">
        <v>18.957345971563981</v>
      </c>
      <c r="BB65">
        <f t="shared" si="17"/>
        <v>62.010476428036924</v>
      </c>
      <c r="BC65">
        <f t="shared" si="18"/>
        <v>9.054627089049637</v>
      </c>
      <c r="BD65">
        <f t="shared" si="19"/>
        <v>45.996507857321028</v>
      </c>
    </row>
    <row r="66" spans="1:56">
      <c r="A66">
        <v>65</v>
      </c>
      <c r="B66" t="s">
        <v>311</v>
      </c>
      <c r="C66" t="s">
        <v>16</v>
      </c>
      <c r="D66" t="s">
        <v>468</v>
      </c>
      <c r="E66" s="25" t="s">
        <v>357</v>
      </c>
      <c r="F66" s="25" t="s">
        <v>478</v>
      </c>
      <c r="G66" s="27">
        <v>5.1493305870236889E-3</v>
      </c>
      <c r="H66">
        <v>0.10813594232749749</v>
      </c>
      <c r="I66">
        <v>6.6941297631307947E-2</v>
      </c>
      <c r="J66">
        <v>0.13903192584963958</v>
      </c>
      <c r="K66">
        <v>1.0298661174047378E-2</v>
      </c>
      <c r="L66">
        <v>7.7239958805355322E-2</v>
      </c>
      <c r="M66">
        <v>1.0298661174047378E-2</v>
      </c>
      <c r="N66">
        <v>0.41812564366632349</v>
      </c>
      <c r="O66">
        <v>4.6343975283213192E-2</v>
      </c>
      <c r="P66">
        <v>1.0298661174047378E-2</v>
      </c>
      <c r="Q66">
        <v>3.089598352214213E-2</v>
      </c>
      <c r="R66">
        <f t="shared" si="13"/>
        <v>0.56230690010298678</v>
      </c>
      <c r="S66">
        <f t="shared" si="14"/>
        <v>4.1194644696189511E-2</v>
      </c>
      <c r="T66" s="27">
        <f t="shared" ref="T66:T129" si="25">LN(G66/(1-G66))</f>
        <v>-5.2637259217784171</v>
      </c>
      <c r="U66" s="27">
        <f t="shared" ref="U66:U129" si="26">LN(H66/(1-H66))</f>
        <v>-2.1099245584049111</v>
      </c>
      <c r="V66" s="27">
        <f t="shared" ref="V66:V129" si="27">LN(I66/(1-I66))</f>
        <v>-2.634652036147342</v>
      </c>
      <c r="W66" s="27">
        <f t="shared" ref="W66:W129" si="28">LN(J66/(1-J66))</f>
        <v>-1.8233538346462719</v>
      </c>
      <c r="X66" s="27">
        <f t="shared" ref="X66:X129" si="29">LN(K66/(1-K66))</f>
        <v>-4.5653893159762466</v>
      </c>
      <c r="Y66" s="27">
        <f t="shared" ref="Y66:Y129" si="30">LN(L66/(1-L66))</f>
        <v>-2.4804522994386198</v>
      </c>
      <c r="Z66" s="27">
        <f t="shared" ref="Z66:Z129" si="31">LN(M66/(1-M66))</f>
        <v>-4.5653893159762466</v>
      </c>
      <c r="AA66" s="27">
        <f t="shared" ref="AA66:AA129" si="32">LN(N66/(1-N66))</f>
        <v>-0.33047257154470788</v>
      </c>
      <c r="AB66" s="27">
        <f t="shared" ref="AB66:AB129" si="33">LN(P66/(1-P66))</f>
        <v>-4.5653893159762466</v>
      </c>
      <c r="AC66" s="27">
        <f t="shared" ref="AC66:AC129" si="34">LN(O66/(1-O66))</f>
        <v>-3.0242117448758594</v>
      </c>
      <c r="AD66" s="27">
        <f t="shared" si="24"/>
        <v>-3.4457457579232238</v>
      </c>
      <c r="AE66" s="27">
        <f t="shared" si="15"/>
        <v>0.25052980682048887</v>
      </c>
      <c r="AF66" s="27">
        <f t="shared" si="16"/>
        <v>-3.1473798231631305</v>
      </c>
      <c r="AH66">
        <v>-5.2637259217784171</v>
      </c>
      <c r="AI66">
        <v>-2.1099245584049111</v>
      </c>
      <c r="AJ66">
        <v>-2.634652036147342</v>
      </c>
      <c r="AK66">
        <v>-1.8233538346462719</v>
      </c>
      <c r="AL66">
        <v>-4.5653893159762466</v>
      </c>
      <c r="AM66">
        <v>-2.4804522994386198</v>
      </c>
      <c r="AN66">
        <v>-4.5653893159762466</v>
      </c>
      <c r="AO66">
        <v>-0.33047257154470788</v>
      </c>
      <c r="AP66">
        <v>-4.5653893159762466</v>
      </c>
      <c r="AQ66">
        <v>-3.0242117448758594</v>
      </c>
      <c r="AR66">
        <v>-3.4457457579232238</v>
      </c>
      <c r="AS66">
        <v>0.25052980682048887</v>
      </c>
      <c r="AT66">
        <v>-3.1473798231631305</v>
      </c>
      <c r="AU66">
        <v>20</v>
      </c>
      <c r="AV66">
        <v>0</v>
      </c>
      <c r="AW66">
        <f t="shared" ref="AW66:AW97" si="35">J66*100</f>
        <v>13.903192584963959</v>
      </c>
      <c r="AX66">
        <f t="shared" ref="AX66:AX97" si="36">N66*100</f>
        <v>41.812564366632351</v>
      </c>
      <c r="AY66">
        <v>2.0932106384475828</v>
      </c>
      <c r="AZ66">
        <v>0.69873087689651914</v>
      </c>
      <c r="BA66">
        <v>18.022657054582915</v>
      </c>
      <c r="BB66">
        <f t="shared" si="17"/>
        <v>56.23069001029868</v>
      </c>
      <c r="BC66">
        <f t="shared" si="18"/>
        <v>4.1194644696189515</v>
      </c>
      <c r="BD66">
        <f t="shared" si="19"/>
        <v>55.715756951596312</v>
      </c>
    </row>
    <row r="67" spans="1:56">
      <c r="A67">
        <v>66</v>
      </c>
      <c r="B67" t="s">
        <v>336</v>
      </c>
      <c r="C67" t="s">
        <v>16</v>
      </c>
      <c r="D67" t="s">
        <v>468</v>
      </c>
      <c r="E67" s="25" t="s">
        <v>357</v>
      </c>
      <c r="F67" s="25" t="s">
        <v>478</v>
      </c>
      <c r="G67" s="27">
        <v>5.2042674993494666E-3</v>
      </c>
      <c r="H67">
        <v>1.5612802498048401E-2</v>
      </c>
      <c r="I67">
        <v>6.2451209992193606E-2</v>
      </c>
      <c r="J67">
        <v>0.16653655997918296</v>
      </c>
      <c r="K67">
        <v>2.6021337496747333E-4</v>
      </c>
      <c r="L67">
        <v>0.16133229247983347</v>
      </c>
      <c r="M67">
        <v>2.6021337496747333E-2</v>
      </c>
      <c r="N67">
        <v>0.48920114493884986</v>
      </c>
      <c r="O67">
        <v>1.5612802498048401E-2</v>
      </c>
      <c r="P67">
        <v>3.1225604996096799E-2</v>
      </c>
      <c r="Q67">
        <v>1.0928961748633882E-2</v>
      </c>
      <c r="R67">
        <f t="shared" ref="R67:R130" si="37">SUM(K67:O67)</f>
        <v>0.69242779078844663</v>
      </c>
      <c r="S67">
        <f t="shared" ref="S67:S130" si="38">SUM(P67:Q67)</f>
        <v>4.2154566744730684E-2</v>
      </c>
      <c r="T67" s="27">
        <f t="shared" si="25"/>
        <v>-5.2530584601424222</v>
      </c>
      <c r="U67" s="27">
        <f t="shared" si="26"/>
        <v>-4.1439280624109287</v>
      </c>
      <c r="V67" s="27">
        <f t="shared" si="27"/>
        <v>-2.7088831874061019</v>
      </c>
      <c r="W67" s="27">
        <f t="shared" si="28"/>
        <v>-1.6103749732554404</v>
      </c>
      <c r="X67" s="27">
        <f t="shared" si="29"/>
        <v>-8.2537483433285015</v>
      </c>
      <c r="Y67" s="27">
        <f t="shared" si="30"/>
        <v>-1.6483484037763005</v>
      </c>
      <c r="Z67" s="27">
        <f t="shared" si="31"/>
        <v>-3.6224725219163378</v>
      </c>
      <c r="AA67" s="27">
        <f t="shared" si="32"/>
        <v>-4.3202138452466288E-2</v>
      </c>
      <c r="AB67" s="27">
        <f t="shared" si="33"/>
        <v>-3.4347933310906709</v>
      </c>
      <c r="AC67" s="27">
        <f t="shared" si="34"/>
        <v>-4.1439280624109287</v>
      </c>
      <c r="AD67" s="27">
        <f t="shared" si="24"/>
        <v>-4.5053498507058807</v>
      </c>
      <c r="AE67" s="27">
        <f t="shared" ref="AE67:AE130" si="39">LN(R67/(1-R67))</f>
        <v>0.81149407301164611</v>
      </c>
      <c r="AF67" s="27">
        <f t="shared" ref="AF67:AF130" si="40">LN(S67/(1-S67))</f>
        <v>-3.1233433981466368</v>
      </c>
      <c r="AH67">
        <v>-5.2530584601424222</v>
      </c>
      <c r="AI67">
        <v>-4.1439280624109287</v>
      </c>
      <c r="AJ67">
        <v>-2.7088831874061019</v>
      </c>
      <c r="AK67">
        <v>-1.6103749732554404</v>
      </c>
      <c r="AL67">
        <v>-8.2537483433285015</v>
      </c>
      <c r="AM67">
        <v>-1.6483484037763005</v>
      </c>
      <c r="AN67">
        <v>-3.6224725219163378</v>
      </c>
      <c r="AO67">
        <v>-4.3202138452466288E-2</v>
      </c>
      <c r="AP67">
        <v>-3.4347933310906709</v>
      </c>
      <c r="AQ67">
        <v>-4.1439280624109287</v>
      </c>
      <c r="AR67">
        <v>-4.5053498507058807</v>
      </c>
      <c r="AS67">
        <v>0.81149407301164611</v>
      </c>
      <c r="AT67">
        <v>-3.1233433981466368</v>
      </c>
      <c r="AU67">
        <v>14</v>
      </c>
      <c r="AV67">
        <v>0</v>
      </c>
      <c r="AW67">
        <f t="shared" si="35"/>
        <v>16.653655997918296</v>
      </c>
      <c r="AX67">
        <f t="shared" si="36"/>
        <v>48.920114493884988</v>
      </c>
      <c r="AY67">
        <v>1.9177234110108774</v>
      </c>
      <c r="AZ67">
        <v>0.7266698565015477</v>
      </c>
      <c r="BA67">
        <v>8.3268279989591463</v>
      </c>
      <c r="BB67">
        <f t="shared" ref="BB67:BB130" si="41">R67*100</f>
        <v>69.242779078844663</v>
      </c>
      <c r="BC67">
        <f t="shared" ref="BC67:BC130" si="42">S67*100</f>
        <v>4.2154566744730682</v>
      </c>
      <c r="BD67">
        <f t="shared" ref="BD67:BD130" si="43">SUM(AW67:AX67)</f>
        <v>65.573770491803288</v>
      </c>
    </row>
    <row r="68" spans="1:56">
      <c r="A68">
        <v>67</v>
      </c>
      <c r="B68" t="s">
        <v>337</v>
      </c>
      <c r="C68" t="s">
        <v>16</v>
      </c>
      <c r="D68" t="s">
        <v>469</v>
      </c>
      <c r="E68" s="25" t="s">
        <v>357</v>
      </c>
      <c r="F68" s="25" t="s">
        <v>478</v>
      </c>
      <c r="G68" s="27">
        <v>5.2301255230125521E-3</v>
      </c>
      <c r="H68">
        <v>4.1841004184100417E-2</v>
      </c>
      <c r="I68">
        <v>9.4142259414225979E-2</v>
      </c>
      <c r="J68">
        <v>0</v>
      </c>
      <c r="K68">
        <v>1.569037656903766E-2</v>
      </c>
      <c r="L68">
        <v>5.2301255230125521E-3</v>
      </c>
      <c r="M68">
        <v>0.27196652719665271</v>
      </c>
      <c r="N68">
        <v>0.39801255230125515</v>
      </c>
      <c r="O68">
        <v>0</v>
      </c>
      <c r="P68">
        <v>0</v>
      </c>
      <c r="Q68">
        <v>6.3284518828451888E-2</v>
      </c>
      <c r="R68">
        <f t="shared" si="37"/>
        <v>0.69089958158995812</v>
      </c>
      <c r="S68">
        <f t="shared" si="38"/>
        <v>6.3284518828451888E-2</v>
      </c>
      <c r="T68" s="27">
        <f t="shared" si="25"/>
        <v>-5.2480761501112898</v>
      </c>
      <c r="U68" s="27">
        <f t="shared" si="26"/>
        <v>-3.1311369105601941</v>
      </c>
      <c r="V68" s="27">
        <f t="shared" si="27"/>
        <v>-2.2640752382321696</v>
      </c>
      <c r="W68" s="27" t="e">
        <f t="shared" si="28"/>
        <v>#NUM!</v>
      </c>
      <c r="X68" s="27">
        <f t="shared" si="29"/>
        <v>-4.1388929384831696</v>
      </c>
      <c r="Y68" s="27">
        <f t="shared" si="30"/>
        <v>-5.2480761501112898</v>
      </c>
      <c r="Z68" s="27">
        <f t="shared" si="31"/>
        <v>-0.98466802931889197</v>
      </c>
      <c r="AA68" s="27">
        <f t="shared" si="32"/>
        <v>-0.41375305086019715</v>
      </c>
      <c r="AB68" s="27" t="e">
        <f t="shared" si="33"/>
        <v>#NUM!</v>
      </c>
      <c r="AC68" s="27" t="e">
        <f t="shared" si="34"/>
        <v>#NUM!</v>
      </c>
      <c r="AD68" s="27">
        <f t="shared" si="24"/>
        <v>-2.6947388564639705</v>
      </c>
      <c r="AE68" s="27">
        <f t="shared" si="39"/>
        <v>0.80432828711622706</v>
      </c>
      <c r="AF68" s="27">
        <f t="shared" si="40"/>
        <v>-2.6947388564639705</v>
      </c>
      <c r="AH68">
        <v>-5.2480761501112898</v>
      </c>
      <c r="AI68">
        <v>-3.1311369105601941</v>
      </c>
      <c r="AJ68">
        <v>-2.2640752382321696</v>
      </c>
      <c r="AK68">
        <v>0</v>
      </c>
      <c r="AL68">
        <v>-4.1388929384831696</v>
      </c>
      <c r="AM68">
        <v>-5.2480761501112898</v>
      </c>
      <c r="AN68">
        <v>-0.98466802931889197</v>
      </c>
      <c r="AO68">
        <v>-0.41375305086019715</v>
      </c>
      <c r="AP68">
        <v>0</v>
      </c>
      <c r="AQ68">
        <v>0</v>
      </c>
      <c r="AR68">
        <v>-2.6947388564639705</v>
      </c>
      <c r="AS68">
        <v>0.80432828711622706</v>
      </c>
      <c r="AT68">
        <v>-2.6947388564639705</v>
      </c>
      <c r="AU68">
        <v>14</v>
      </c>
      <c r="AV68">
        <v>0</v>
      </c>
      <c r="AW68">
        <f t="shared" si="35"/>
        <v>0</v>
      </c>
      <c r="AX68">
        <f t="shared" si="36"/>
        <v>39.801255230125513</v>
      </c>
      <c r="AY68">
        <v>1.8446866566224418</v>
      </c>
      <c r="AZ68">
        <v>0.69899453714837412</v>
      </c>
      <c r="BA68">
        <v>14.121338912133897</v>
      </c>
      <c r="BB68">
        <f t="shared" si="41"/>
        <v>69.089958158995813</v>
      </c>
      <c r="BC68">
        <f t="shared" si="42"/>
        <v>6.3284518828451892</v>
      </c>
      <c r="BD68">
        <f t="shared" si="43"/>
        <v>39.801255230125513</v>
      </c>
    </row>
    <row r="69" spans="1:56">
      <c r="A69">
        <v>68</v>
      </c>
      <c r="B69" t="s">
        <v>338</v>
      </c>
      <c r="C69" t="s">
        <v>16</v>
      </c>
      <c r="D69" t="s">
        <v>469</v>
      </c>
      <c r="E69" s="25" t="s">
        <v>357</v>
      </c>
      <c r="F69" s="25" t="s">
        <v>478</v>
      </c>
      <c r="G69" s="27">
        <v>0</v>
      </c>
      <c r="H69">
        <v>0.10263587590389552</v>
      </c>
      <c r="I69">
        <v>0.20527175180779095</v>
      </c>
      <c r="J69">
        <v>9.3305341730814083E-3</v>
      </c>
      <c r="K69">
        <v>0</v>
      </c>
      <c r="L69">
        <v>2.7991602519244228E-2</v>
      </c>
      <c r="M69">
        <v>0.16818287846979235</v>
      </c>
      <c r="N69">
        <v>0.29927688360158611</v>
      </c>
      <c r="O69">
        <v>1.3995801259622114E-2</v>
      </c>
      <c r="P69">
        <v>4.6652670865407041E-3</v>
      </c>
      <c r="Q69">
        <v>7.5110800093305341E-2</v>
      </c>
      <c r="R69">
        <f t="shared" si="37"/>
        <v>0.50944716585024474</v>
      </c>
      <c r="S69">
        <f t="shared" si="38"/>
        <v>7.9776067179846047E-2</v>
      </c>
      <c r="T69" s="27" t="e">
        <f t="shared" si="25"/>
        <v>#NUM!</v>
      </c>
      <c r="U69" s="27">
        <f t="shared" si="26"/>
        <v>-2.1682741758399882</v>
      </c>
      <c r="V69" s="27">
        <f t="shared" si="27"/>
        <v>-1.3536655101887147</v>
      </c>
      <c r="W69" s="27">
        <f t="shared" si="28"/>
        <v>-4.6650886761993346</v>
      </c>
      <c r="X69" s="27" t="e">
        <f t="shared" si="29"/>
        <v>#NUM!</v>
      </c>
      <c r="Y69" s="27">
        <f t="shared" si="30"/>
        <v>-3.5474598886404074</v>
      </c>
      <c r="Z69" s="27">
        <f t="shared" si="31"/>
        <v>-1.5985606611381371</v>
      </c>
      <c r="AA69" s="27">
        <f t="shared" si="32"/>
        <v>-0.85074364826838933</v>
      </c>
      <c r="AB69" s="27">
        <f t="shared" si="33"/>
        <v>-5.3629340096340092</v>
      </c>
      <c r="AC69" s="27">
        <f t="shared" si="34"/>
        <v>-4.2549032383446894</v>
      </c>
      <c r="AD69" s="27">
        <f t="shared" si="24"/>
        <v>-2.5107095885245401</v>
      </c>
      <c r="AE69" s="27">
        <f t="shared" si="39"/>
        <v>3.7793161162095232E-2</v>
      </c>
      <c r="AF69" s="27">
        <f t="shared" si="40"/>
        <v>-2.4453934962173696</v>
      </c>
      <c r="AH69">
        <v>0</v>
      </c>
      <c r="AI69">
        <v>-2.1682741758399882</v>
      </c>
      <c r="AJ69">
        <v>-1.3536655101887147</v>
      </c>
      <c r="AK69">
        <v>-4.6650886761993346</v>
      </c>
      <c r="AL69">
        <v>0</v>
      </c>
      <c r="AM69">
        <v>-3.5474598886404074</v>
      </c>
      <c r="AN69">
        <v>-1.5985606611381371</v>
      </c>
      <c r="AO69">
        <v>-0.85074364826838933</v>
      </c>
      <c r="AP69">
        <v>-5.3629340096340092</v>
      </c>
      <c r="AQ69">
        <v>-4.2549032383446894</v>
      </c>
      <c r="AR69">
        <v>-2.5107095885245401</v>
      </c>
      <c r="AS69">
        <v>3.7793161162095232E-2</v>
      </c>
      <c r="AT69">
        <v>-2.4453934962173696</v>
      </c>
      <c r="AU69">
        <v>15</v>
      </c>
      <c r="AV69">
        <v>0</v>
      </c>
      <c r="AW69">
        <f t="shared" si="35"/>
        <v>0.93305341730814084</v>
      </c>
      <c r="AX69">
        <f t="shared" si="36"/>
        <v>29.927688360158612</v>
      </c>
      <c r="AY69">
        <v>2.086152325814782</v>
      </c>
      <c r="AZ69">
        <v>0.77035216147975849</v>
      </c>
      <c r="BA69">
        <v>30.790762771168644</v>
      </c>
      <c r="BB69">
        <f t="shared" si="41"/>
        <v>50.944716585024473</v>
      </c>
      <c r="BC69">
        <f t="shared" si="42"/>
        <v>7.9776067179846049</v>
      </c>
      <c r="BD69">
        <f t="shared" si="43"/>
        <v>30.860741777466753</v>
      </c>
    </row>
    <row r="70" spans="1:56">
      <c r="A70">
        <v>69</v>
      </c>
      <c r="B70" t="s">
        <v>339</v>
      </c>
      <c r="C70" t="s">
        <v>16</v>
      </c>
      <c r="D70" t="s">
        <v>469</v>
      </c>
      <c r="E70" s="25" t="s">
        <v>357</v>
      </c>
      <c r="F70" s="25" t="s">
        <v>478</v>
      </c>
      <c r="G70" s="27">
        <v>5.1719679337988104E-3</v>
      </c>
      <c r="H70">
        <v>6.7235583139384533E-2</v>
      </c>
      <c r="I70">
        <v>0.13964313421256791</v>
      </c>
      <c r="J70">
        <v>5.1719679337988104E-3</v>
      </c>
      <c r="K70">
        <v>2.0687871735195242E-2</v>
      </c>
      <c r="L70">
        <v>5.1719679337988104E-3</v>
      </c>
      <c r="M70">
        <v>0.31549004396172742</v>
      </c>
      <c r="N70">
        <v>0.16110680113783293</v>
      </c>
      <c r="O70">
        <v>1.0343935867597621E-2</v>
      </c>
      <c r="P70">
        <v>1.0343935867597621E-2</v>
      </c>
      <c r="Q70">
        <v>9.9301784328937159E-2</v>
      </c>
      <c r="R70">
        <f t="shared" si="37"/>
        <v>0.51280062063615206</v>
      </c>
      <c r="S70">
        <f t="shared" si="38"/>
        <v>0.10964572019653478</v>
      </c>
      <c r="T70" s="27">
        <f t="shared" si="25"/>
        <v>-5.2593166291983042</v>
      </c>
      <c r="U70" s="27">
        <f t="shared" si="26"/>
        <v>-2.6299500498880115</v>
      </c>
      <c r="V70" s="27">
        <f t="shared" si="27"/>
        <v>-1.8182571364601563</v>
      </c>
      <c r="W70" s="27">
        <f t="shared" si="28"/>
        <v>-5.2593166291983042</v>
      </c>
      <c r="X70" s="27">
        <f t="shared" si="29"/>
        <v>-3.8573027932279134</v>
      </c>
      <c r="Y70" s="27">
        <f t="shared" si="30"/>
        <v>-5.2593166291983042</v>
      </c>
      <c r="Z70" s="27">
        <f t="shared" si="31"/>
        <v>-0.77457606449979921</v>
      </c>
      <c r="AA70" s="27">
        <f t="shared" si="32"/>
        <v>-1.6500158964478506</v>
      </c>
      <c r="AB70" s="27">
        <f t="shared" si="33"/>
        <v>-4.5609570313117658</v>
      </c>
      <c r="AC70" s="27">
        <f t="shared" si="34"/>
        <v>-4.5609570313117658</v>
      </c>
      <c r="AD70" s="27">
        <f t="shared" si="24"/>
        <v>-2.2050067177782742</v>
      </c>
      <c r="AE70" s="27">
        <f t="shared" si="39"/>
        <v>5.1213673383487653E-2</v>
      </c>
      <c r="AF70" s="27">
        <f t="shared" si="40"/>
        <v>-2.0943650081065659</v>
      </c>
      <c r="AH70">
        <v>-5.2593166291983042</v>
      </c>
      <c r="AI70">
        <v>-2.6299500498880115</v>
      </c>
      <c r="AJ70">
        <v>-1.8182571364601563</v>
      </c>
      <c r="AK70">
        <v>-5.2593166291983042</v>
      </c>
      <c r="AL70">
        <v>-3.8573027932279134</v>
      </c>
      <c r="AM70">
        <v>-5.2593166291983042</v>
      </c>
      <c r="AN70">
        <v>-0.77457606449979921</v>
      </c>
      <c r="AO70">
        <v>-1.6500158964478506</v>
      </c>
      <c r="AP70">
        <v>-4.5609570313117658</v>
      </c>
      <c r="AQ70">
        <v>-4.5609570313117658</v>
      </c>
      <c r="AR70">
        <v>-2.2050067177782742</v>
      </c>
      <c r="AS70">
        <v>5.1213673383487653E-2</v>
      </c>
      <c r="AT70">
        <v>-2.0943650081065659</v>
      </c>
      <c r="AU70">
        <v>16</v>
      </c>
      <c r="AV70">
        <v>0</v>
      </c>
      <c r="AW70">
        <f t="shared" si="35"/>
        <v>0.517196793379881</v>
      </c>
      <c r="AX70">
        <f t="shared" si="36"/>
        <v>16.110680113783292</v>
      </c>
      <c r="AY70">
        <v>2.2351103029233652</v>
      </c>
      <c r="AZ70">
        <v>0.80614563746684198</v>
      </c>
      <c r="BA70">
        <v>21.205068528575126</v>
      </c>
      <c r="BB70">
        <f t="shared" si="41"/>
        <v>51.280062063615205</v>
      </c>
      <c r="BC70">
        <f t="shared" si="42"/>
        <v>10.964572019653477</v>
      </c>
      <c r="BD70">
        <f t="shared" si="43"/>
        <v>16.627876907163174</v>
      </c>
    </row>
    <row r="71" spans="1:56">
      <c r="A71">
        <v>70</v>
      </c>
      <c r="B71" t="s">
        <v>271</v>
      </c>
      <c r="C71" t="s">
        <v>16</v>
      </c>
      <c r="D71" t="s">
        <v>469</v>
      </c>
      <c r="E71" s="25" t="s">
        <v>357</v>
      </c>
      <c r="F71" s="25" t="s">
        <v>478</v>
      </c>
      <c r="G71" s="27">
        <v>0</v>
      </c>
      <c r="H71">
        <v>8.2554855529002866E-2</v>
      </c>
      <c r="I71">
        <v>3.9104931566369759E-2</v>
      </c>
      <c r="J71">
        <v>1.3034977188789923E-2</v>
      </c>
      <c r="K71">
        <v>0</v>
      </c>
      <c r="L71">
        <v>0.29111449054964156</v>
      </c>
      <c r="M71">
        <v>7.3864870736476226E-2</v>
      </c>
      <c r="N71">
        <v>0.17401694547034541</v>
      </c>
      <c r="O71">
        <v>0</v>
      </c>
      <c r="P71">
        <v>2.1724961981316536E-2</v>
      </c>
      <c r="Q71">
        <v>6.5609385183575938E-2</v>
      </c>
      <c r="R71">
        <f t="shared" si="37"/>
        <v>0.53899630675646315</v>
      </c>
      <c r="S71">
        <f t="shared" si="38"/>
        <v>8.7334347164892467E-2</v>
      </c>
      <c r="T71" s="27" t="e">
        <f t="shared" si="25"/>
        <v>#NUM!</v>
      </c>
      <c r="U71" s="27">
        <f t="shared" si="26"/>
        <v>-2.4081298022135114</v>
      </c>
      <c r="V71" s="27">
        <f t="shared" si="27"/>
        <v>-3.2016166269781166</v>
      </c>
      <c r="W71" s="27">
        <f t="shared" si="28"/>
        <v>-4.3269983035373025</v>
      </c>
      <c r="X71" s="27" t="e">
        <f t="shared" si="29"/>
        <v>#NUM!</v>
      </c>
      <c r="Y71" s="27">
        <f t="shared" si="30"/>
        <v>-0.88997740364836353</v>
      </c>
      <c r="Z71" s="27">
        <f t="shared" si="31"/>
        <v>-2.5287827991550031</v>
      </c>
      <c r="AA71" s="27">
        <f t="shared" si="32"/>
        <v>-1.5574215759800154</v>
      </c>
      <c r="AB71" s="27">
        <f t="shared" si="33"/>
        <v>-3.80732893431348</v>
      </c>
      <c r="AC71" s="27" t="e">
        <f t="shared" si="34"/>
        <v>#NUM!</v>
      </c>
      <c r="AD71" s="27">
        <f t="shared" si="24"/>
        <v>-2.6561758154088664</v>
      </c>
      <c r="AE71" s="27">
        <f t="shared" si="39"/>
        <v>0.15630266451787253</v>
      </c>
      <c r="AF71" s="27">
        <f t="shared" si="40"/>
        <v>-2.3466257825503609</v>
      </c>
      <c r="AH71">
        <v>0</v>
      </c>
      <c r="AI71">
        <v>-2.4081298022135114</v>
      </c>
      <c r="AJ71">
        <v>-3.2016166269781166</v>
      </c>
      <c r="AK71">
        <v>-4.3269983035373025</v>
      </c>
      <c r="AL71">
        <v>0</v>
      </c>
      <c r="AM71">
        <v>-0.88997740364836353</v>
      </c>
      <c r="AN71">
        <v>-2.5287827991550031</v>
      </c>
      <c r="AO71">
        <v>-1.5574215759800154</v>
      </c>
      <c r="AP71">
        <v>-3.80732893431348</v>
      </c>
      <c r="AQ71">
        <v>0</v>
      </c>
      <c r="AR71">
        <v>-2.6561758154088664</v>
      </c>
      <c r="AS71">
        <v>0.15630266451787253</v>
      </c>
      <c r="AT71">
        <v>-2.3466257825503609</v>
      </c>
      <c r="AU71">
        <v>14</v>
      </c>
      <c r="AV71">
        <v>0</v>
      </c>
      <c r="AW71">
        <f t="shared" si="35"/>
        <v>1.3034977188789922</v>
      </c>
      <c r="AX71">
        <f t="shared" si="36"/>
        <v>17.401694547034541</v>
      </c>
      <c r="AY71">
        <v>1.6155379453486249</v>
      </c>
      <c r="AZ71">
        <v>0.61216477839234751</v>
      </c>
      <c r="BA71">
        <v>12.165978709537262</v>
      </c>
      <c r="BB71">
        <f t="shared" si="41"/>
        <v>53.899630675646314</v>
      </c>
      <c r="BC71">
        <f t="shared" si="42"/>
        <v>8.7334347164892474</v>
      </c>
      <c r="BD71">
        <f t="shared" si="43"/>
        <v>18.705192265913535</v>
      </c>
    </row>
    <row r="72" spans="1:56">
      <c r="A72">
        <v>71</v>
      </c>
      <c r="B72" t="s">
        <v>272</v>
      </c>
      <c r="C72" t="s">
        <v>16</v>
      </c>
      <c r="D72" t="s">
        <v>469</v>
      </c>
      <c r="E72" s="25" t="s">
        <v>357</v>
      </c>
      <c r="F72" s="25" t="s">
        <v>478</v>
      </c>
      <c r="G72" s="27">
        <v>0</v>
      </c>
      <c r="H72">
        <v>9.7843728263389759E-2</v>
      </c>
      <c r="I72">
        <v>8.8105726872246701E-2</v>
      </c>
      <c r="J72">
        <v>4.6371435195919309E-3</v>
      </c>
      <c r="K72">
        <v>9.2742870391838619E-3</v>
      </c>
      <c r="L72">
        <v>0</v>
      </c>
      <c r="M72">
        <v>0.31996290285184326</v>
      </c>
      <c r="N72">
        <v>0.27869232552747503</v>
      </c>
      <c r="O72">
        <v>0</v>
      </c>
      <c r="P72">
        <v>1.8780431254347325E-2</v>
      </c>
      <c r="Q72">
        <v>6.2137723162531869E-2</v>
      </c>
      <c r="R72">
        <f t="shared" si="37"/>
        <v>0.60792951541850215</v>
      </c>
      <c r="S72">
        <f t="shared" si="38"/>
        <v>8.091815441687919E-2</v>
      </c>
      <c r="T72" s="27" t="e">
        <f t="shared" si="25"/>
        <v>#NUM!</v>
      </c>
      <c r="U72" s="27">
        <f t="shared" si="26"/>
        <v>-2.2214161589485419</v>
      </c>
      <c r="V72" s="27">
        <f t="shared" si="27"/>
        <v>-2.3369865197113779</v>
      </c>
      <c r="W72" s="27">
        <f t="shared" si="28"/>
        <v>-5.3690087946705694</v>
      </c>
      <c r="X72" s="27">
        <f t="shared" si="29"/>
        <v>-4.6711919815300886</v>
      </c>
      <c r="Y72" s="27" t="e">
        <f t="shared" si="30"/>
        <v>#NUM!</v>
      </c>
      <c r="Z72" s="27">
        <f t="shared" si="31"/>
        <v>-0.75394229082620068</v>
      </c>
      <c r="AA72" s="27">
        <f t="shared" si="32"/>
        <v>-0.95095738180248435</v>
      </c>
      <c r="AB72" s="27">
        <f t="shared" si="33"/>
        <v>-3.9559808188656964</v>
      </c>
      <c r="AC72" s="27" t="e">
        <f t="shared" si="34"/>
        <v>#NUM!</v>
      </c>
      <c r="AD72" s="27">
        <f t="shared" si="24"/>
        <v>-2.7142498489817357</v>
      </c>
      <c r="AE72" s="27">
        <f t="shared" si="39"/>
        <v>0.4386173154250646</v>
      </c>
      <c r="AF72" s="27">
        <f t="shared" si="40"/>
        <v>-2.4299369732474516</v>
      </c>
      <c r="AH72">
        <v>0</v>
      </c>
      <c r="AI72">
        <v>-2.2214161589485419</v>
      </c>
      <c r="AJ72">
        <v>-2.3369865197113779</v>
      </c>
      <c r="AK72">
        <v>-5.3690087946705694</v>
      </c>
      <c r="AL72">
        <v>-4.6711919815300886</v>
      </c>
      <c r="AM72">
        <v>0</v>
      </c>
      <c r="AN72">
        <v>-0.75394229082620068</v>
      </c>
      <c r="AO72">
        <v>-0.95095738180248435</v>
      </c>
      <c r="AP72">
        <v>-3.9559808188656964</v>
      </c>
      <c r="AQ72">
        <v>0</v>
      </c>
      <c r="AR72">
        <v>-2.7142498489817357</v>
      </c>
      <c r="AS72">
        <v>0.4386173154250646</v>
      </c>
      <c r="AT72">
        <v>-2.4299369732474516</v>
      </c>
      <c r="AU72">
        <v>15</v>
      </c>
      <c r="AV72">
        <v>0</v>
      </c>
      <c r="AW72">
        <f t="shared" si="35"/>
        <v>0.46371435195919308</v>
      </c>
      <c r="AX72">
        <f t="shared" si="36"/>
        <v>27.869232552747501</v>
      </c>
      <c r="AY72">
        <v>1.9523891834671212</v>
      </c>
      <c r="AZ72">
        <v>0.72095752976531768</v>
      </c>
      <c r="BA72">
        <v>18.594945513563648</v>
      </c>
      <c r="BB72">
        <f t="shared" si="41"/>
        <v>60.792951541850215</v>
      </c>
      <c r="BC72">
        <f t="shared" si="42"/>
        <v>8.0918154416879187</v>
      </c>
      <c r="BD72">
        <f t="shared" si="43"/>
        <v>28.332946904706695</v>
      </c>
    </row>
    <row r="73" spans="1:56">
      <c r="A73">
        <v>72</v>
      </c>
      <c r="B73" t="s">
        <v>273</v>
      </c>
      <c r="C73" t="s">
        <v>16</v>
      </c>
      <c r="D73" t="s">
        <v>469</v>
      </c>
      <c r="E73" s="25" t="s">
        <v>357</v>
      </c>
      <c r="F73" s="25" t="s">
        <v>478</v>
      </c>
      <c r="G73" s="27">
        <v>0</v>
      </c>
      <c r="H73">
        <v>0.18068401806840176</v>
      </c>
      <c r="I73">
        <v>8.1738008173800836E-2</v>
      </c>
      <c r="J73">
        <v>0</v>
      </c>
      <c r="K73">
        <v>4.3020004302000434E-3</v>
      </c>
      <c r="L73">
        <v>0</v>
      </c>
      <c r="M73">
        <v>0.23230802323080235</v>
      </c>
      <c r="N73">
        <v>6.9047106904710692E-2</v>
      </c>
      <c r="O73">
        <v>0</v>
      </c>
      <c r="P73">
        <v>2.1510002151000216E-2</v>
      </c>
      <c r="Q73">
        <v>0.13035061303506129</v>
      </c>
      <c r="R73">
        <f t="shared" si="37"/>
        <v>0.30565713056571309</v>
      </c>
      <c r="S73">
        <f t="shared" si="38"/>
        <v>0.1518606151860615</v>
      </c>
      <c r="T73" s="27" t="e">
        <f t="shared" si="25"/>
        <v>#NUM!</v>
      </c>
      <c r="U73" s="27">
        <f t="shared" si="26"/>
        <v>-1.5117200746412451</v>
      </c>
      <c r="V73" s="27">
        <f t="shared" si="27"/>
        <v>-2.4189636340375302</v>
      </c>
      <c r="W73" s="27" t="e">
        <f t="shared" si="28"/>
        <v>#NUM!</v>
      </c>
      <c r="X73" s="27">
        <f t="shared" si="29"/>
        <v>-5.4443638674772794</v>
      </c>
      <c r="Y73" s="27" t="e">
        <f t="shared" si="30"/>
        <v>#NUM!</v>
      </c>
      <c r="Z73" s="27">
        <f t="shared" si="31"/>
        <v>-1.1953244033718948</v>
      </c>
      <c r="AA73" s="27">
        <f t="shared" si="32"/>
        <v>-2.6014196973963015</v>
      </c>
      <c r="AB73" s="27">
        <f t="shared" si="33"/>
        <v>-3.8174925215819129</v>
      </c>
      <c r="AC73" s="27" t="e">
        <f t="shared" si="34"/>
        <v>#NUM!</v>
      </c>
      <c r="AD73" s="27">
        <f t="shared" si="24"/>
        <v>-1.8978622835714565</v>
      </c>
      <c r="AE73" s="27">
        <f t="shared" si="39"/>
        <v>-0.82050190129273859</v>
      </c>
      <c r="AF73" s="27">
        <f t="shared" si="40"/>
        <v>-1.7200818963843851</v>
      </c>
      <c r="AH73">
        <v>0</v>
      </c>
      <c r="AI73">
        <v>-1.5117200746412451</v>
      </c>
      <c r="AJ73">
        <v>-2.4189636340375302</v>
      </c>
      <c r="AK73">
        <v>0</v>
      </c>
      <c r="AL73">
        <v>-5.4443638674772794</v>
      </c>
      <c r="AM73">
        <v>0</v>
      </c>
      <c r="AN73">
        <v>-1.1953244033718948</v>
      </c>
      <c r="AO73">
        <v>-2.6014196973963015</v>
      </c>
      <c r="AP73">
        <v>-3.8174925215819129</v>
      </c>
      <c r="AQ73">
        <v>0</v>
      </c>
      <c r="AR73">
        <v>-1.8978622835714565</v>
      </c>
      <c r="AS73">
        <v>-0.82050190129273859</v>
      </c>
      <c r="AT73">
        <v>-1.7200818963843851</v>
      </c>
      <c r="AU73">
        <v>14</v>
      </c>
      <c r="AV73">
        <v>0</v>
      </c>
      <c r="AW73">
        <f t="shared" si="35"/>
        <v>0</v>
      </c>
      <c r="AX73">
        <f t="shared" si="36"/>
        <v>6.9047106904710693</v>
      </c>
      <c r="AY73">
        <v>2.1232197834022974</v>
      </c>
      <c r="AZ73">
        <v>0.80453719575384763</v>
      </c>
      <c r="BA73">
        <v>26.242202624220255</v>
      </c>
      <c r="BB73">
        <f t="shared" si="41"/>
        <v>30.565713056571308</v>
      </c>
      <c r="BC73">
        <f t="shared" si="42"/>
        <v>15.18606151860615</v>
      </c>
      <c r="BD73">
        <f t="shared" si="43"/>
        <v>6.9047106904710693</v>
      </c>
    </row>
    <row r="74" spans="1:56">
      <c r="A74">
        <v>73</v>
      </c>
      <c r="B74" t="s">
        <v>99</v>
      </c>
      <c r="C74" t="s">
        <v>100</v>
      </c>
      <c r="D74" t="s">
        <v>470</v>
      </c>
      <c r="E74" s="25" t="s">
        <v>479</v>
      </c>
      <c r="F74" s="25" t="s">
        <v>258</v>
      </c>
      <c r="G74" s="27">
        <v>0</v>
      </c>
      <c r="H74">
        <v>0.15091299677765846</v>
      </c>
      <c r="I74">
        <v>6.4446831364124588E-2</v>
      </c>
      <c r="J74">
        <v>0.20408163265306128</v>
      </c>
      <c r="K74">
        <v>5.3705692803437163E-2</v>
      </c>
      <c r="L74">
        <v>1.0741138560687433E-2</v>
      </c>
      <c r="M74">
        <v>3.7593984962406013E-2</v>
      </c>
      <c r="N74">
        <v>0.12406015037593987</v>
      </c>
      <c r="O74">
        <v>0</v>
      </c>
      <c r="P74">
        <v>3.7593984962406013E-2</v>
      </c>
      <c r="Q74">
        <v>8.0558539205155752E-2</v>
      </c>
      <c r="R74">
        <f t="shared" si="37"/>
        <v>0.22610096670247049</v>
      </c>
      <c r="S74">
        <f t="shared" si="38"/>
        <v>0.11815252416756176</v>
      </c>
      <c r="T74" s="27" t="e">
        <f t="shared" si="25"/>
        <v>#NUM!</v>
      </c>
      <c r="U74" s="27">
        <f t="shared" si="26"/>
        <v>-1.7274581678757261</v>
      </c>
      <c r="V74" s="27">
        <f t="shared" si="27"/>
        <v>-2.6752974146304025</v>
      </c>
      <c r="W74" s="27">
        <f t="shared" si="28"/>
        <v>-1.3609765531356004</v>
      </c>
      <c r="X74" s="27">
        <f t="shared" si="29"/>
        <v>-2.8690346205080335</v>
      </c>
      <c r="Y74" s="27">
        <f t="shared" si="30"/>
        <v>-4.5228749432612609</v>
      </c>
      <c r="Z74" s="27">
        <f t="shared" si="31"/>
        <v>-3.2425923514855168</v>
      </c>
      <c r="AA74" s="27">
        <f t="shared" si="32"/>
        <v>-1.9545308920992202</v>
      </c>
      <c r="AB74" s="27">
        <f t="shared" si="33"/>
        <v>-3.2425923514855168</v>
      </c>
      <c r="AC74" s="27" t="e">
        <f t="shared" si="34"/>
        <v>#NUM!</v>
      </c>
      <c r="AD74" s="27">
        <f t="shared" si="24"/>
        <v>-2.4347822626054314</v>
      </c>
      <c r="AE74" s="27">
        <f t="shared" si="39"/>
        <v>-1.2304597623171407</v>
      </c>
      <c r="AF74" s="27">
        <f t="shared" si="40"/>
        <v>-2.0100427436600121</v>
      </c>
      <c r="AH74">
        <v>0</v>
      </c>
      <c r="AI74">
        <v>-1.7274581678757261</v>
      </c>
      <c r="AJ74">
        <v>-2.6752974146304025</v>
      </c>
      <c r="AK74">
        <v>-1.3609765531356004</v>
      </c>
      <c r="AL74">
        <v>-2.8690346205080335</v>
      </c>
      <c r="AM74">
        <v>-4.5228749432612609</v>
      </c>
      <c r="AN74">
        <v>-3.2425923514855168</v>
      </c>
      <c r="AO74">
        <v>-1.9545308920992202</v>
      </c>
      <c r="AP74">
        <v>-3.2425923514855168</v>
      </c>
      <c r="AQ74">
        <v>0</v>
      </c>
      <c r="AR74">
        <v>-2.4347822626054314</v>
      </c>
      <c r="AS74">
        <v>-1.2304597623171407</v>
      </c>
      <c r="AT74">
        <v>-2.0100427436600121</v>
      </c>
      <c r="AU74">
        <v>16</v>
      </c>
      <c r="AW74">
        <f t="shared" si="35"/>
        <v>20.408163265306129</v>
      </c>
      <c r="AX74">
        <f t="shared" si="36"/>
        <v>12.406015037593987</v>
      </c>
      <c r="AY74">
        <v>2.3232565639280134</v>
      </c>
      <c r="AZ74">
        <v>0.83793768087291953</v>
      </c>
      <c r="BA74">
        <v>21.535982814178308</v>
      </c>
      <c r="BB74">
        <f t="shared" si="41"/>
        <v>22.610096670247049</v>
      </c>
      <c r="BC74">
        <f t="shared" si="42"/>
        <v>11.815252416756177</v>
      </c>
      <c r="BD74">
        <f t="shared" si="43"/>
        <v>32.814178302900118</v>
      </c>
    </row>
    <row r="75" spans="1:56">
      <c r="A75">
        <v>74</v>
      </c>
      <c r="B75" t="s">
        <v>102</v>
      </c>
      <c r="C75" t="s">
        <v>100</v>
      </c>
      <c r="D75" t="s">
        <v>470</v>
      </c>
      <c r="E75" s="25" t="s">
        <v>479</v>
      </c>
      <c r="F75" s="25" t="s">
        <v>258</v>
      </c>
      <c r="G75" s="27">
        <v>0</v>
      </c>
      <c r="H75">
        <v>0.16380016380016385</v>
      </c>
      <c r="I75">
        <v>8.1900081900081925E-2</v>
      </c>
      <c r="J75">
        <v>0.15834015834015838</v>
      </c>
      <c r="K75">
        <v>3.8220038220038222E-2</v>
      </c>
      <c r="L75">
        <v>0</v>
      </c>
      <c r="M75">
        <v>2.7573027573027573E-2</v>
      </c>
      <c r="N75">
        <v>0.1531531531531532</v>
      </c>
      <c r="O75">
        <v>0</v>
      </c>
      <c r="P75">
        <v>1.638001638001638E-2</v>
      </c>
      <c r="Q75">
        <v>4.3680043680043676E-2</v>
      </c>
      <c r="R75">
        <f t="shared" si="37"/>
        <v>0.21894621894621899</v>
      </c>
      <c r="S75">
        <f t="shared" si="38"/>
        <v>6.0060060060060053E-2</v>
      </c>
      <c r="T75" s="27" t="e">
        <f t="shared" si="25"/>
        <v>#NUM!</v>
      </c>
      <c r="U75" s="27">
        <f t="shared" si="26"/>
        <v>-1.6302204516166285</v>
      </c>
      <c r="V75" s="27">
        <f t="shared" si="27"/>
        <v>-2.4168062370840682</v>
      </c>
      <c r="W75" s="27">
        <f t="shared" si="28"/>
        <v>-1.670630324345685</v>
      </c>
      <c r="X75" s="27">
        <f t="shared" si="29"/>
        <v>-3.2254257557319335</v>
      </c>
      <c r="Y75" s="27" t="e">
        <f t="shared" si="30"/>
        <v>#NUM!</v>
      </c>
      <c r="Z75" s="27">
        <f t="shared" si="31"/>
        <v>-3.5629569470083475</v>
      </c>
      <c r="AA75" s="27">
        <f t="shared" si="32"/>
        <v>-1.7100814382137877</v>
      </c>
      <c r="AB75" s="27">
        <f t="shared" si="33"/>
        <v>-4.0951775485259923</v>
      </c>
      <c r="AC75" s="27" t="e">
        <f t="shared" si="34"/>
        <v>#NUM!</v>
      </c>
      <c r="AD75" s="27">
        <f t="shared" si="24"/>
        <v>-3.08620120796366</v>
      </c>
      <c r="AE75" s="27">
        <f t="shared" si="39"/>
        <v>-1.2718178851835955</v>
      </c>
      <c r="AF75" s="27">
        <f t="shared" si="40"/>
        <v>-2.7504709169861621</v>
      </c>
      <c r="AH75">
        <v>0</v>
      </c>
      <c r="AI75">
        <v>-1.6302204516166285</v>
      </c>
      <c r="AJ75">
        <v>-2.4168062370840682</v>
      </c>
      <c r="AK75">
        <v>-1.670630324345685</v>
      </c>
      <c r="AL75">
        <v>-3.2254257557319335</v>
      </c>
      <c r="AM75">
        <v>0</v>
      </c>
      <c r="AN75">
        <v>-3.5629569470083475</v>
      </c>
      <c r="AO75">
        <v>-1.7100814382137877</v>
      </c>
      <c r="AP75">
        <v>-4.0951775485259923</v>
      </c>
      <c r="AQ75">
        <v>0</v>
      </c>
      <c r="AR75">
        <v>-3.08620120796366</v>
      </c>
      <c r="AS75">
        <v>-1.2718178851835955</v>
      </c>
      <c r="AT75">
        <v>-2.7504709169861621</v>
      </c>
      <c r="AU75">
        <v>18</v>
      </c>
      <c r="AW75">
        <f t="shared" si="35"/>
        <v>15.834015834015839</v>
      </c>
      <c r="AX75">
        <f t="shared" si="36"/>
        <v>15.315315315315321</v>
      </c>
      <c r="AY75">
        <v>2.1366709575115377</v>
      </c>
      <c r="AZ75">
        <v>0.73923741874186166</v>
      </c>
      <c r="BA75">
        <v>24.570024570024579</v>
      </c>
      <c r="BB75">
        <f t="shared" si="41"/>
        <v>21.894621894621899</v>
      </c>
      <c r="BC75">
        <f t="shared" si="42"/>
        <v>6.0060060060060056</v>
      </c>
      <c r="BD75">
        <f t="shared" si="43"/>
        <v>31.149331149331161</v>
      </c>
    </row>
    <row r="76" spans="1:56">
      <c r="A76">
        <v>75</v>
      </c>
      <c r="B76" t="s">
        <v>103</v>
      </c>
      <c r="C76" t="s">
        <v>100</v>
      </c>
      <c r="D76" t="s">
        <v>470</v>
      </c>
      <c r="E76" s="25" t="s">
        <v>479</v>
      </c>
      <c r="F76" s="25" t="s">
        <v>258</v>
      </c>
      <c r="G76" s="27">
        <v>0</v>
      </c>
      <c r="H76">
        <v>9.0553549939831543E-2</v>
      </c>
      <c r="I76">
        <v>0.10228640192539111</v>
      </c>
      <c r="J76">
        <v>0.22894103489771367</v>
      </c>
      <c r="K76">
        <v>3.6101083032490974E-2</v>
      </c>
      <c r="L76">
        <v>1.2033694344163659E-2</v>
      </c>
      <c r="M76">
        <v>3.6101083032490974E-2</v>
      </c>
      <c r="N76">
        <v>0.13868832731648617</v>
      </c>
      <c r="O76">
        <v>0</v>
      </c>
      <c r="P76">
        <v>0</v>
      </c>
      <c r="Q76">
        <v>3.0385078219013234E-2</v>
      </c>
      <c r="R76">
        <f t="shared" si="37"/>
        <v>0.22292418772563177</v>
      </c>
      <c r="S76">
        <f t="shared" si="38"/>
        <v>3.0385078219013234E-2</v>
      </c>
      <c r="T76" s="27" t="e">
        <f t="shared" si="25"/>
        <v>#NUM!</v>
      </c>
      <c r="U76" s="27">
        <f t="shared" si="26"/>
        <v>-2.306894730030582</v>
      </c>
      <c r="V76" s="27">
        <f t="shared" si="27"/>
        <v>-2.1720743437134442</v>
      </c>
      <c r="W76" s="27">
        <f t="shared" si="28"/>
        <v>-1.2143003685023848</v>
      </c>
      <c r="X76" s="27">
        <f t="shared" si="29"/>
        <v>-3.2846635654062037</v>
      </c>
      <c r="Y76" s="27">
        <f t="shared" si="30"/>
        <v>-4.4079380164583828</v>
      </c>
      <c r="Z76" s="27">
        <f t="shared" si="31"/>
        <v>-3.2846635654062037</v>
      </c>
      <c r="AA76" s="27">
        <f t="shared" si="32"/>
        <v>-1.8262272621014664</v>
      </c>
      <c r="AB76" s="27" t="e">
        <f t="shared" si="33"/>
        <v>#NUM!</v>
      </c>
      <c r="AC76" s="27" t="e">
        <f t="shared" si="34"/>
        <v>#NUM!</v>
      </c>
      <c r="AD76" s="27">
        <f t="shared" si="24"/>
        <v>-3.4629473649741787</v>
      </c>
      <c r="AE76" s="27">
        <f t="shared" si="39"/>
        <v>-1.2487061677997535</v>
      </c>
      <c r="AF76" s="27">
        <f t="shared" si="40"/>
        <v>-3.4629473649741787</v>
      </c>
      <c r="AH76">
        <v>0</v>
      </c>
      <c r="AI76">
        <v>-2.306894730030582</v>
      </c>
      <c r="AJ76">
        <v>-2.1720743437134442</v>
      </c>
      <c r="AK76">
        <v>-1.2143003685023848</v>
      </c>
      <c r="AL76">
        <v>-3.2846635654062037</v>
      </c>
      <c r="AM76">
        <v>-4.4079380164583828</v>
      </c>
      <c r="AN76">
        <v>-3.2846635654062037</v>
      </c>
      <c r="AO76">
        <v>-1.8262272621014664</v>
      </c>
      <c r="AP76">
        <v>0</v>
      </c>
      <c r="AQ76">
        <v>0</v>
      </c>
      <c r="AR76">
        <v>-3.4629473649741787</v>
      </c>
      <c r="AS76">
        <v>-1.2487061677997535</v>
      </c>
      <c r="AT76">
        <v>-3.4629473649741787</v>
      </c>
      <c r="AU76">
        <v>18</v>
      </c>
      <c r="AW76">
        <f t="shared" si="35"/>
        <v>22.894103489771368</v>
      </c>
      <c r="AX76">
        <f t="shared" si="36"/>
        <v>13.868832731648617</v>
      </c>
      <c r="AY76">
        <v>2.1336169585932172</v>
      </c>
      <c r="AZ76">
        <v>0.73818080762947536</v>
      </c>
      <c r="BA76">
        <v>19.283995186522265</v>
      </c>
      <c r="BB76">
        <f t="shared" si="41"/>
        <v>22.292418772563177</v>
      </c>
      <c r="BC76">
        <f t="shared" si="42"/>
        <v>3.0385078219013235</v>
      </c>
      <c r="BD76">
        <f t="shared" si="43"/>
        <v>36.762936221419984</v>
      </c>
    </row>
    <row r="77" spans="1:56">
      <c r="A77">
        <v>76</v>
      </c>
      <c r="B77" t="s">
        <v>172</v>
      </c>
      <c r="C77" t="s">
        <v>100</v>
      </c>
      <c r="D77" t="s">
        <v>470</v>
      </c>
      <c r="E77" s="25" t="s">
        <v>479</v>
      </c>
      <c r="F77" s="25" t="s">
        <v>258</v>
      </c>
      <c r="G77" s="27">
        <v>0</v>
      </c>
      <c r="H77">
        <v>4.5226130653266326E-2</v>
      </c>
      <c r="I77">
        <v>0.10608598548297042</v>
      </c>
      <c r="J77">
        <v>0.12841987716359582</v>
      </c>
      <c r="K77">
        <v>7.8168620882188719E-2</v>
      </c>
      <c r="L77">
        <v>1.6750418760469014E-2</v>
      </c>
      <c r="M77">
        <v>4.4667783361250706E-2</v>
      </c>
      <c r="N77">
        <v>0.16192071468453378</v>
      </c>
      <c r="O77">
        <v>0</v>
      </c>
      <c r="P77">
        <v>1.1166945840312675E-2</v>
      </c>
      <c r="Q77">
        <v>0.11725293132328307</v>
      </c>
      <c r="R77">
        <f t="shared" si="37"/>
        <v>0.30150753768844218</v>
      </c>
      <c r="S77">
        <f t="shared" si="38"/>
        <v>0.12841987716359574</v>
      </c>
      <c r="T77" s="27" t="e">
        <f t="shared" si="25"/>
        <v>#NUM!</v>
      </c>
      <c r="U77" s="27">
        <f t="shared" si="26"/>
        <v>-3.049799494824267</v>
      </c>
      <c r="V77" s="27">
        <f t="shared" si="27"/>
        <v>-2.1313596408362283</v>
      </c>
      <c r="W77" s="27">
        <f t="shared" si="28"/>
        <v>-1.9150026115922361</v>
      </c>
      <c r="X77" s="27">
        <f t="shared" si="29"/>
        <v>-2.4674940213108236</v>
      </c>
      <c r="Y77" s="27">
        <f t="shared" si="30"/>
        <v>-4.0724397268340509</v>
      </c>
      <c r="Z77" s="27">
        <f t="shared" si="31"/>
        <v>-3.0628066392183118</v>
      </c>
      <c r="AA77" s="27">
        <f t="shared" si="32"/>
        <v>-1.6440059086529422</v>
      </c>
      <c r="AB77" s="27">
        <f t="shared" si="33"/>
        <v>-4.4835673642288425</v>
      </c>
      <c r="AC77" s="27" t="e">
        <f t="shared" si="34"/>
        <v>#NUM!</v>
      </c>
      <c r="AD77" s="27">
        <f t="shared" si="24"/>
        <v>-2.0187053064920035</v>
      </c>
      <c r="AE77" s="27">
        <f t="shared" si="39"/>
        <v>-0.8401293709085913</v>
      </c>
      <c r="AF77" s="27">
        <f t="shared" si="40"/>
        <v>-1.9150026115922369</v>
      </c>
      <c r="AH77">
        <v>0</v>
      </c>
      <c r="AI77">
        <v>-3.049799494824267</v>
      </c>
      <c r="AJ77">
        <v>-2.1313596408362283</v>
      </c>
      <c r="AK77">
        <v>-1.9150026115922361</v>
      </c>
      <c r="AL77">
        <v>-2.4674940213108236</v>
      </c>
      <c r="AM77">
        <v>-4.0724397268340509</v>
      </c>
      <c r="AN77">
        <v>-3.0628066392183118</v>
      </c>
      <c r="AO77">
        <v>-1.6440059086529422</v>
      </c>
      <c r="AP77">
        <v>-4.4835673642288425</v>
      </c>
      <c r="AQ77">
        <v>0</v>
      </c>
      <c r="AR77">
        <v>-2.0187053064920035</v>
      </c>
      <c r="AS77">
        <v>-0.8401293709085913</v>
      </c>
      <c r="AT77">
        <v>-1.9150026115922369</v>
      </c>
      <c r="AU77">
        <v>20</v>
      </c>
      <c r="AW77">
        <f t="shared" si="35"/>
        <v>12.841987716359583</v>
      </c>
      <c r="AX77">
        <f t="shared" si="36"/>
        <v>16.192071468453378</v>
      </c>
      <c r="AY77">
        <v>2.5192906249692153</v>
      </c>
      <c r="AZ77">
        <v>0.84095987054959742</v>
      </c>
      <c r="BA77">
        <v>15.131211613623673</v>
      </c>
      <c r="BB77">
        <f t="shared" si="41"/>
        <v>30.150753768844218</v>
      </c>
      <c r="BC77">
        <f t="shared" si="42"/>
        <v>12.841987716359574</v>
      </c>
      <c r="BD77">
        <f t="shared" si="43"/>
        <v>29.034059184812961</v>
      </c>
    </row>
    <row r="78" spans="1:56">
      <c r="A78">
        <v>77</v>
      </c>
      <c r="B78" t="s">
        <v>387</v>
      </c>
      <c r="C78" t="s">
        <v>100</v>
      </c>
      <c r="D78" t="s">
        <v>470</v>
      </c>
      <c r="E78" s="25" t="s">
        <v>479</v>
      </c>
      <c r="F78" s="25" t="s">
        <v>258</v>
      </c>
      <c r="G78" s="27">
        <v>0</v>
      </c>
      <c r="H78">
        <v>3.8967248386325599E-2</v>
      </c>
      <c r="I78">
        <v>0.55462586660291646</v>
      </c>
      <c r="J78">
        <v>0.11953143676786995</v>
      </c>
      <c r="K78">
        <v>1.912502988285919E-2</v>
      </c>
      <c r="L78">
        <v>1.4343772412144394E-2</v>
      </c>
      <c r="M78">
        <v>1.912502988285919E-2</v>
      </c>
      <c r="N78">
        <v>9.5625149414295979E-2</v>
      </c>
      <c r="O78">
        <v>0</v>
      </c>
      <c r="P78">
        <v>4.7812574707147976E-3</v>
      </c>
      <c r="Q78">
        <v>0</v>
      </c>
      <c r="R78">
        <f t="shared" si="37"/>
        <v>0.14821898159215874</v>
      </c>
      <c r="S78">
        <f t="shared" si="38"/>
        <v>4.7812574707147976E-3</v>
      </c>
      <c r="T78" s="27" t="e">
        <f t="shared" si="25"/>
        <v>#NUM!</v>
      </c>
      <c r="U78" s="27">
        <f t="shared" si="26"/>
        <v>-3.2052869808063047</v>
      </c>
      <c r="V78" s="27">
        <f t="shared" si="27"/>
        <v>0.21937909405876682</v>
      </c>
      <c r="W78" s="27">
        <f t="shared" si="28"/>
        <v>-1.9968748180228735</v>
      </c>
      <c r="X78" s="27">
        <f t="shared" si="29"/>
        <v>-3.9374470577683045</v>
      </c>
      <c r="Y78" s="27">
        <f t="shared" si="30"/>
        <v>-4.2299917704847996</v>
      </c>
      <c r="Z78" s="27">
        <f t="shared" si="31"/>
        <v>-3.9374470577683045</v>
      </c>
      <c r="AA78" s="27">
        <f t="shared" si="32"/>
        <v>-2.246808077525047</v>
      </c>
      <c r="AB78" s="27">
        <f t="shared" si="33"/>
        <v>-5.3382589736409845</v>
      </c>
      <c r="AC78" s="27" t="e">
        <f t="shared" si="34"/>
        <v>#NUM!</v>
      </c>
      <c r="AD78" s="27" t="e">
        <f t="shared" si="24"/>
        <v>#NUM!</v>
      </c>
      <c r="AE78" s="27">
        <f t="shared" si="39"/>
        <v>-1.7486386875666988</v>
      </c>
      <c r="AF78" s="27">
        <f t="shared" si="40"/>
        <v>-5.3382589736409845</v>
      </c>
      <c r="AH78">
        <v>0</v>
      </c>
      <c r="AI78">
        <v>-3.2052869808063047</v>
      </c>
      <c r="AJ78">
        <v>0.21937909405876682</v>
      </c>
      <c r="AK78">
        <v>-1.9968748180228735</v>
      </c>
      <c r="AL78">
        <v>-3.9374470577683045</v>
      </c>
      <c r="AM78">
        <v>-4.2299917704847996</v>
      </c>
      <c r="AN78">
        <v>-3.9374470577683045</v>
      </c>
      <c r="AO78">
        <v>-2.246808077525047</v>
      </c>
      <c r="AP78">
        <v>-5.3382589736409845</v>
      </c>
      <c r="AQ78">
        <v>0</v>
      </c>
      <c r="AR78">
        <v>0</v>
      </c>
      <c r="AS78">
        <v>-1.7486386875666988</v>
      </c>
      <c r="AT78">
        <v>-5.3382589736409845</v>
      </c>
      <c r="AU78">
        <v>11</v>
      </c>
      <c r="AW78">
        <f t="shared" si="35"/>
        <v>11.953143676786995</v>
      </c>
      <c r="AX78">
        <f t="shared" si="36"/>
        <v>9.5625149414295976</v>
      </c>
      <c r="AY78">
        <v>1.752403128648337</v>
      </c>
      <c r="AZ78">
        <v>0.7308088674795471</v>
      </c>
      <c r="BA78">
        <v>59.359311498924207</v>
      </c>
      <c r="BB78">
        <f t="shared" si="41"/>
        <v>14.821898159215873</v>
      </c>
      <c r="BC78">
        <f t="shared" si="42"/>
        <v>0.47812574707147976</v>
      </c>
      <c r="BD78">
        <f t="shared" si="43"/>
        <v>21.515658618216591</v>
      </c>
    </row>
    <row r="79" spans="1:56">
      <c r="A79">
        <v>78</v>
      </c>
      <c r="B79" t="s">
        <v>372</v>
      </c>
      <c r="C79" t="s">
        <v>100</v>
      </c>
      <c r="D79" t="s">
        <v>470</v>
      </c>
      <c r="E79" s="25" t="s">
        <v>479</v>
      </c>
      <c r="F79" s="25" t="s">
        <v>258</v>
      </c>
      <c r="G79" s="27">
        <v>0</v>
      </c>
      <c r="H79">
        <v>7.3252876789222557E-2</v>
      </c>
      <c r="I79">
        <v>0</v>
      </c>
      <c r="J79">
        <v>0.20769014875105249</v>
      </c>
      <c r="K79">
        <v>5.0799887735054727E-2</v>
      </c>
      <c r="L79">
        <v>0</v>
      </c>
      <c r="M79">
        <v>5.6132472635419581E-2</v>
      </c>
      <c r="N79">
        <v>8.9811956216671346E-2</v>
      </c>
      <c r="O79">
        <v>0</v>
      </c>
      <c r="P79">
        <v>5.6132472635419591E-3</v>
      </c>
      <c r="Q79">
        <v>0.10131911310693235</v>
      </c>
      <c r="R79">
        <f t="shared" si="37"/>
        <v>0.19674431658714564</v>
      </c>
      <c r="S79">
        <f t="shared" si="38"/>
        <v>0.10693236037047431</v>
      </c>
      <c r="T79" s="27" t="e">
        <f t="shared" si="25"/>
        <v>#NUM!</v>
      </c>
      <c r="U79" s="27">
        <f t="shared" si="26"/>
        <v>-2.5377632171573801</v>
      </c>
      <c r="V79" s="27" t="e">
        <f t="shared" si="27"/>
        <v>#NUM!</v>
      </c>
      <c r="W79" s="27">
        <f t="shared" si="28"/>
        <v>-1.3389052420552738</v>
      </c>
      <c r="X79" s="27">
        <f t="shared" si="29"/>
        <v>-2.9277254981927001</v>
      </c>
      <c r="Y79" s="27" t="e">
        <f t="shared" si="30"/>
        <v>#NUM!</v>
      </c>
      <c r="Z79" s="27">
        <f t="shared" si="31"/>
        <v>-2.8222713451922332</v>
      </c>
      <c r="AA79" s="27">
        <f t="shared" si="32"/>
        <v>-2.3159331105135457</v>
      </c>
      <c r="AB79" s="27">
        <f t="shared" si="33"/>
        <v>-5.1769968313114809</v>
      </c>
      <c r="AC79" s="27" t="e">
        <f t="shared" si="34"/>
        <v>#NUM!</v>
      </c>
      <c r="AD79" s="27">
        <f t="shared" si="24"/>
        <v>-2.1826529352237793</v>
      </c>
      <c r="AE79" s="27">
        <f t="shared" si="39"/>
        <v>-1.4067680730818062</v>
      </c>
      <c r="AF79" s="27">
        <f t="shared" si="40"/>
        <v>-2.1224658337710314</v>
      </c>
      <c r="AH79">
        <v>0</v>
      </c>
      <c r="AI79">
        <v>-2.5377632171573801</v>
      </c>
      <c r="AJ79">
        <v>0</v>
      </c>
      <c r="AK79">
        <v>-1.3389052420552738</v>
      </c>
      <c r="AL79">
        <v>-2.9277254981927001</v>
      </c>
      <c r="AM79">
        <v>0</v>
      </c>
      <c r="AN79">
        <v>-2.8222713451922332</v>
      </c>
      <c r="AO79">
        <v>-2.3159331105135457</v>
      </c>
      <c r="AP79">
        <v>-5.1769968313114809</v>
      </c>
      <c r="AQ79">
        <v>0</v>
      </c>
      <c r="AR79">
        <v>-2.1826529352237793</v>
      </c>
      <c r="AS79">
        <v>-1.4067680730818062</v>
      </c>
      <c r="AT79">
        <v>-2.1224658337710314</v>
      </c>
      <c r="AU79">
        <v>17</v>
      </c>
      <c r="AW79">
        <f t="shared" si="35"/>
        <v>20.769014875105249</v>
      </c>
      <c r="AX79">
        <f t="shared" si="36"/>
        <v>8.9811956216671351</v>
      </c>
      <c r="AY79">
        <v>2.1753359523459679</v>
      </c>
      <c r="AZ79">
        <v>0.76779814584369166</v>
      </c>
      <c r="BA79">
        <v>7.3252876789222556</v>
      </c>
      <c r="BB79">
        <f t="shared" si="41"/>
        <v>19.674431658714564</v>
      </c>
      <c r="BC79">
        <f t="shared" si="42"/>
        <v>10.693236037047431</v>
      </c>
      <c r="BD79">
        <f t="shared" si="43"/>
        <v>29.750210496772382</v>
      </c>
    </row>
    <row r="80" spans="1:56">
      <c r="A80">
        <v>79</v>
      </c>
      <c r="B80" t="s">
        <v>374</v>
      </c>
      <c r="C80" t="s">
        <v>100</v>
      </c>
      <c r="D80" t="s">
        <v>471</v>
      </c>
      <c r="E80" s="25" t="s">
        <v>479</v>
      </c>
      <c r="F80" s="25" t="s">
        <v>258</v>
      </c>
      <c r="G80" s="27">
        <v>0</v>
      </c>
      <c r="H80">
        <v>0.10259519767159835</v>
      </c>
      <c r="I80">
        <v>0.19888430754305117</v>
      </c>
      <c r="J80">
        <v>0.18918263400436577</v>
      </c>
      <c r="K80">
        <v>4.8508367693427118E-3</v>
      </c>
      <c r="L80">
        <v>0</v>
      </c>
      <c r="M80">
        <v>2.4254183846713559E-2</v>
      </c>
      <c r="N80">
        <v>0.26679602231384919</v>
      </c>
      <c r="O80">
        <v>0</v>
      </c>
      <c r="P80">
        <v>9.7016735386854236E-3</v>
      </c>
      <c r="Q80">
        <v>2.4254183846713559E-2</v>
      </c>
      <c r="R80">
        <f t="shared" si="37"/>
        <v>0.29590104292990549</v>
      </c>
      <c r="S80">
        <f t="shared" si="38"/>
        <v>3.3955857385398983E-2</v>
      </c>
      <c r="T80" s="27" t="e">
        <f t="shared" si="25"/>
        <v>#NUM!</v>
      </c>
      <c r="U80" s="27">
        <f t="shared" si="26"/>
        <v>-2.1687159195860382</v>
      </c>
      <c r="V80" s="27">
        <f t="shared" si="27"/>
        <v>-1.393282085132491</v>
      </c>
      <c r="W80" s="27">
        <f t="shared" si="28"/>
        <v>-1.4553299667364612</v>
      </c>
      <c r="X80" s="27">
        <f t="shared" si="29"/>
        <v>-5.3237414188881953</v>
      </c>
      <c r="Y80" s="27" t="e">
        <f t="shared" si="30"/>
        <v>#NUM!</v>
      </c>
      <c r="Z80" s="27">
        <f t="shared" si="31"/>
        <v>-3.694612985961697</v>
      </c>
      <c r="AA80" s="27">
        <f t="shared" si="32"/>
        <v>-1.0109395359929958</v>
      </c>
      <c r="AB80" s="27">
        <f t="shared" si="33"/>
        <v>-4.6257078372056393</v>
      </c>
      <c r="AC80" s="27" t="e">
        <f t="shared" si="34"/>
        <v>#NUM!</v>
      </c>
      <c r="AD80" s="27">
        <f t="shared" si="24"/>
        <v>-3.694612985961697</v>
      </c>
      <c r="AE80" s="27">
        <f t="shared" si="39"/>
        <v>-0.86689382629732725</v>
      </c>
      <c r="AF80" s="27">
        <f t="shared" si="40"/>
        <v>-3.34814816057234</v>
      </c>
      <c r="AH80">
        <v>0</v>
      </c>
      <c r="AI80">
        <v>-2.1687159195860382</v>
      </c>
      <c r="AJ80">
        <v>-1.393282085132491</v>
      </c>
      <c r="AK80">
        <v>-1.4553299667364612</v>
      </c>
      <c r="AL80">
        <v>-5.3237414188881953</v>
      </c>
      <c r="AM80">
        <v>0</v>
      </c>
      <c r="AN80">
        <v>-3.694612985961697</v>
      </c>
      <c r="AO80">
        <v>-1.0109395359929958</v>
      </c>
      <c r="AP80">
        <v>-4.6257078372056393</v>
      </c>
      <c r="AQ80">
        <v>0</v>
      </c>
      <c r="AR80">
        <v>-3.694612985961697</v>
      </c>
      <c r="AS80">
        <v>-0.86689382629732725</v>
      </c>
      <c r="AT80">
        <v>-3.34814816057234</v>
      </c>
      <c r="AU80">
        <v>15</v>
      </c>
      <c r="AW80">
        <f t="shared" si="35"/>
        <v>18.918263400436576</v>
      </c>
      <c r="AX80">
        <f t="shared" si="36"/>
        <v>26.679602231384919</v>
      </c>
      <c r="AY80">
        <v>2.0233208436728263</v>
      </c>
      <c r="AZ80">
        <v>0.74715041946021143</v>
      </c>
      <c r="BA80">
        <v>30.147950521464949</v>
      </c>
      <c r="BB80">
        <f t="shared" si="41"/>
        <v>29.590104292990549</v>
      </c>
      <c r="BC80">
        <f t="shared" si="42"/>
        <v>3.3955857385398982</v>
      </c>
      <c r="BD80">
        <f t="shared" si="43"/>
        <v>45.597865631821492</v>
      </c>
    </row>
    <row r="81" spans="1:56">
      <c r="A81">
        <v>80</v>
      </c>
      <c r="B81" t="s">
        <v>375</v>
      </c>
      <c r="C81" t="s">
        <v>100</v>
      </c>
      <c r="D81" t="s">
        <v>471</v>
      </c>
      <c r="E81" s="25" t="s">
        <v>479</v>
      </c>
      <c r="F81" s="25" t="s">
        <v>258</v>
      </c>
      <c r="G81" s="27">
        <v>9.8015192354815005E-3</v>
      </c>
      <c r="H81">
        <v>0.10291595197255576</v>
      </c>
      <c r="I81">
        <v>0.32835089438863013</v>
      </c>
      <c r="J81">
        <v>0.10781671159029652</v>
      </c>
      <c r="K81">
        <v>9.8015192354815005E-3</v>
      </c>
      <c r="L81">
        <v>0</v>
      </c>
      <c r="M81">
        <v>4.9007596177407492E-2</v>
      </c>
      <c r="N81">
        <v>0.31389365351629506</v>
      </c>
      <c r="O81">
        <v>0</v>
      </c>
      <c r="P81">
        <v>0</v>
      </c>
      <c r="Q81">
        <v>2.4503798088703753E-2</v>
      </c>
      <c r="R81">
        <f t="shared" si="37"/>
        <v>0.37270276892918408</v>
      </c>
      <c r="S81">
        <f t="shared" si="38"/>
        <v>2.4503798088703753E-2</v>
      </c>
      <c r="T81" s="27">
        <f t="shared" si="25"/>
        <v>-4.6153680109645379</v>
      </c>
      <c r="U81" s="27">
        <f t="shared" si="26"/>
        <v>-2.1652369018428219</v>
      </c>
      <c r="V81" s="27">
        <f t="shared" si="27"/>
        <v>-0.71565320335782912</v>
      </c>
      <c r="W81" s="27">
        <f t="shared" si="28"/>
        <v>-2.1132389212631266</v>
      </c>
      <c r="X81" s="27">
        <f t="shared" si="29"/>
        <v>-4.6153680109645379</v>
      </c>
      <c r="Y81" s="27" t="e">
        <f t="shared" si="30"/>
        <v>#NUM!</v>
      </c>
      <c r="Z81" s="27">
        <f t="shared" si="31"/>
        <v>-2.9655307648208695</v>
      </c>
      <c r="AA81" s="27">
        <f t="shared" si="32"/>
        <v>-0.78197839426656091</v>
      </c>
      <c r="AB81" s="27" t="e">
        <f t="shared" si="33"/>
        <v>#NUM!</v>
      </c>
      <c r="AC81" s="27" t="e">
        <f t="shared" si="34"/>
        <v>#NUM!</v>
      </c>
      <c r="AD81" s="27">
        <f t="shared" si="24"/>
        <v>-3.6841181370122258</v>
      </c>
      <c r="AE81" s="27">
        <f t="shared" si="39"/>
        <v>-0.52063924521431493</v>
      </c>
      <c r="AF81" s="27">
        <f t="shared" si="40"/>
        <v>-3.6841181370122258</v>
      </c>
      <c r="AH81">
        <v>-4.6153680109645379</v>
      </c>
      <c r="AI81">
        <v>-2.1652369018428219</v>
      </c>
      <c r="AJ81">
        <v>-0.71565320335782912</v>
      </c>
      <c r="AK81">
        <v>-2.1132389212631266</v>
      </c>
      <c r="AL81">
        <v>-4.6153680109645379</v>
      </c>
      <c r="AM81">
        <v>0</v>
      </c>
      <c r="AN81">
        <v>-2.9655307648208695</v>
      </c>
      <c r="AO81">
        <v>-0.78197839426656091</v>
      </c>
      <c r="AP81">
        <v>0</v>
      </c>
      <c r="AQ81">
        <v>0</v>
      </c>
      <c r="AR81">
        <v>-3.6841181370122258</v>
      </c>
      <c r="AS81">
        <v>-0.52063924521431493</v>
      </c>
      <c r="AT81">
        <v>-3.6841181370122258</v>
      </c>
      <c r="AU81">
        <v>13</v>
      </c>
      <c r="AW81">
        <f t="shared" si="35"/>
        <v>10.781671159029651</v>
      </c>
      <c r="AX81">
        <f t="shared" si="36"/>
        <v>31.389365351629507</v>
      </c>
      <c r="AY81">
        <v>1.9005221314656315</v>
      </c>
      <c r="AZ81">
        <v>0.74095893002212276</v>
      </c>
      <c r="BA81">
        <v>44.106836559666739</v>
      </c>
      <c r="BB81">
        <f t="shared" si="41"/>
        <v>37.27027689291841</v>
      </c>
      <c r="BC81">
        <f t="shared" si="42"/>
        <v>2.4503798088703754</v>
      </c>
      <c r="BD81">
        <f t="shared" si="43"/>
        <v>42.171036510659157</v>
      </c>
    </row>
    <row r="82" spans="1:56">
      <c r="A82">
        <v>81</v>
      </c>
      <c r="B82" t="s">
        <v>455</v>
      </c>
      <c r="C82" t="s">
        <v>100</v>
      </c>
      <c r="D82" t="s">
        <v>471</v>
      </c>
      <c r="E82" s="25" t="s">
        <v>479</v>
      </c>
      <c r="F82" s="25" t="s">
        <v>258</v>
      </c>
      <c r="G82" s="27">
        <v>1.0301313417460727E-2</v>
      </c>
      <c r="H82">
        <v>0.12413082668040176</v>
      </c>
      <c r="I82">
        <v>0.27813546227143948</v>
      </c>
      <c r="J82">
        <v>7.7259850630955459E-2</v>
      </c>
      <c r="K82">
        <v>1.0301313417460727E-2</v>
      </c>
      <c r="L82">
        <v>0</v>
      </c>
      <c r="M82">
        <v>2.0602626834921454E-2</v>
      </c>
      <c r="N82">
        <v>0.18053051764099928</v>
      </c>
      <c r="O82">
        <v>0</v>
      </c>
      <c r="P82">
        <v>0</v>
      </c>
      <c r="Q82">
        <v>0.10816379088333763</v>
      </c>
      <c r="R82">
        <f t="shared" si="37"/>
        <v>0.21143445789338147</v>
      </c>
      <c r="S82">
        <f t="shared" si="38"/>
        <v>0.10816379088333763</v>
      </c>
      <c r="T82" s="27">
        <f t="shared" si="25"/>
        <v>-4.5651291364509072</v>
      </c>
      <c r="U82" s="27">
        <f t="shared" si="26"/>
        <v>-1.953880670956595</v>
      </c>
      <c r="V82" s="27">
        <f t="shared" si="27"/>
        <v>-0.95372923104652352</v>
      </c>
      <c r="W82" s="27">
        <f t="shared" si="28"/>
        <v>-2.4801732426487528</v>
      </c>
      <c r="X82" s="27">
        <f t="shared" si="29"/>
        <v>-4.5651291364509072</v>
      </c>
      <c r="Y82" s="27" t="e">
        <f t="shared" si="30"/>
        <v>#NUM!</v>
      </c>
      <c r="Z82" s="27">
        <f t="shared" si="31"/>
        <v>-3.8615188732543779</v>
      </c>
      <c r="AA82" s="27">
        <f t="shared" si="32"/>
        <v>-1.5127573218631416</v>
      </c>
      <c r="AB82" s="27" t="e">
        <f t="shared" si="33"/>
        <v>#NUM!</v>
      </c>
      <c r="AC82" s="27" t="e">
        <f t="shared" si="34"/>
        <v>#NUM!</v>
      </c>
      <c r="AD82" s="27">
        <f t="shared" si="24"/>
        <v>-2.109635833125008</v>
      </c>
      <c r="AE82" s="27">
        <f t="shared" si="39"/>
        <v>-1.3163004667652003</v>
      </c>
      <c r="AF82" s="27">
        <f t="shared" si="40"/>
        <v>-2.109635833125008</v>
      </c>
      <c r="AH82">
        <v>-4.5651291364509072</v>
      </c>
      <c r="AI82">
        <v>-1.953880670956595</v>
      </c>
      <c r="AJ82">
        <v>-0.95372923104652352</v>
      </c>
      <c r="AK82">
        <v>-2.4801732426487528</v>
      </c>
      <c r="AL82">
        <v>-4.5651291364509072</v>
      </c>
      <c r="AM82">
        <v>0</v>
      </c>
      <c r="AN82">
        <v>-3.8615188732543779</v>
      </c>
      <c r="AO82">
        <v>-1.5127573218631416</v>
      </c>
      <c r="AP82">
        <v>0</v>
      </c>
      <c r="AQ82">
        <v>0</v>
      </c>
      <c r="AR82">
        <v>-2.109635833125008</v>
      </c>
      <c r="AS82">
        <v>-1.3163004667652003</v>
      </c>
      <c r="AT82">
        <v>-2.109635833125008</v>
      </c>
      <c r="AU82">
        <v>12</v>
      </c>
      <c r="AW82">
        <f t="shared" si="35"/>
        <v>7.7259850630955462</v>
      </c>
      <c r="AX82">
        <f t="shared" si="36"/>
        <v>18.05305176409993</v>
      </c>
      <c r="AY82">
        <v>2.0136378575277374</v>
      </c>
      <c r="AZ82">
        <v>0.81034748637319265</v>
      </c>
      <c r="BA82">
        <v>41.256760236930198</v>
      </c>
      <c r="BB82">
        <f t="shared" si="41"/>
        <v>21.143445789338148</v>
      </c>
      <c r="BC82">
        <f t="shared" si="42"/>
        <v>10.816379088333763</v>
      </c>
      <c r="BD82">
        <f t="shared" si="43"/>
        <v>25.779036827195476</v>
      </c>
    </row>
    <row r="83" spans="1:56">
      <c r="A83">
        <v>82</v>
      </c>
      <c r="B83" t="s">
        <v>456</v>
      </c>
      <c r="C83" t="s">
        <v>100</v>
      </c>
      <c r="D83" t="s">
        <v>471</v>
      </c>
      <c r="E83" s="25" t="s">
        <v>479</v>
      </c>
      <c r="F83" s="25" t="s">
        <v>258</v>
      </c>
      <c r="G83" s="27">
        <v>1.5868817773075906E-2</v>
      </c>
      <c r="H83">
        <v>0.1272150224808252</v>
      </c>
      <c r="I83">
        <v>0.23803226659613849</v>
      </c>
      <c r="J83">
        <v>0.13752975403332451</v>
      </c>
      <c r="K83">
        <v>5.2896059243586341E-3</v>
      </c>
      <c r="L83">
        <v>0</v>
      </c>
      <c r="M83">
        <v>5.2896059243586341E-3</v>
      </c>
      <c r="N83">
        <v>0.2803491139910077</v>
      </c>
      <c r="O83">
        <v>0</v>
      </c>
      <c r="P83">
        <v>0</v>
      </c>
      <c r="Q83">
        <v>0</v>
      </c>
      <c r="R83">
        <f t="shared" si="37"/>
        <v>0.29092832583972494</v>
      </c>
      <c r="S83">
        <f t="shared" si="38"/>
        <v>0</v>
      </c>
      <c r="T83" s="27">
        <f t="shared" si="25"/>
        <v>-4.1274031661245214</v>
      </c>
      <c r="U83" s="27">
        <f t="shared" si="26"/>
        <v>-1.9258104773488103</v>
      </c>
      <c r="V83" s="27">
        <f t="shared" si="27"/>
        <v>-1.1634979717602183</v>
      </c>
      <c r="W83" s="27">
        <f t="shared" si="28"/>
        <v>-1.8359603642138462</v>
      </c>
      <c r="X83" s="27">
        <f t="shared" si="29"/>
        <v>-5.2367078849163455</v>
      </c>
      <c r="Y83" s="27" t="e">
        <f t="shared" si="30"/>
        <v>#NUM!</v>
      </c>
      <c r="Z83" s="27">
        <f t="shared" si="31"/>
        <v>-5.2367078849163455</v>
      </c>
      <c r="AA83" s="27">
        <f t="shared" si="32"/>
        <v>-0.94273055167713338</v>
      </c>
      <c r="AB83" s="27" t="e">
        <f t="shared" si="33"/>
        <v>#NUM!</v>
      </c>
      <c r="AC83" s="27" t="e">
        <f t="shared" si="34"/>
        <v>#NUM!</v>
      </c>
      <c r="AD83" s="27" t="e">
        <f t="shared" si="24"/>
        <v>#NUM!</v>
      </c>
      <c r="AE83" s="27">
        <f t="shared" si="39"/>
        <v>-0.89087967944949742</v>
      </c>
      <c r="AF83" s="27" t="e">
        <f t="shared" si="40"/>
        <v>#NUM!</v>
      </c>
      <c r="AH83">
        <v>-4.1274031661245214</v>
      </c>
      <c r="AI83">
        <v>-1.9258104773488103</v>
      </c>
      <c r="AJ83">
        <v>-1.1634979717602183</v>
      </c>
      <c r="AK83">
        <v>-1.8359603642138462</v>
      </c>
      <c r="AL83">
        <v>-5.2367078849163455</v>
      </c>
      <c r="AM83">
        <v>0</v>
      </c>
      <c r="AN83">
        <v>-5.2367078849163455</v>
      </c>
      <c r="AO83">
        <v>-0.94273055167713338</v>
      </c>
      <c r="AP83">
        <v>0</v>
      </c>
      <c r="AQ83">
        <v>0</v>
      </c>
      <c r="AR83">
        <v>0</v>
      </c>
      <c r="AS83">
        <v>-0.89087967944949742</v>
      </c>
      <c r="AT83" t="e">
        <v>#NUM!</v>
      </c>
      <c r="AU83">
        <v>9</v>
      </c>
      <c r="AW83">
        <f t="shared" si="35"/>
        <v>13.752975403332451</v>
      </c>
      <c r="AX83">
        <f t="shared" si="36"/>
        <v>28.034911399100771</v>
      </c>
      <c r="AY83">
        <v>1.5769081952071089</v>
      </c>
      <c r="AZ83">
        <v>0.71768184803342028</v>
      </c>
      <c r="BA83">
        <v>38.11161068500396</v>
      </c>
      <c r="BB83">
        <f t="shared" si="41"/>
        <v>29.092832583972495</v>
      </c>
      <c r="BC83">
        <f t="shared" si="42"/>
        <v>0</v>
      </c>
      <c r="BD83">
        <f t="shared" si="43"/>
        <v>41.787886802433221</v>
      </c>
    </row>
    <row r="84" spans="1:56">
      <c r="A84">
        <v>83</v>
      </c>
      <c r="B84" t="s">
        <v>457</v>
      </c>
      <c r="C84" t="s">
        <v>100</v>
      </c>
      <c r="D84" t="s">
        <v>471</v>
      </c>
      <c r="E84" s="25" t="s">
        <v>479</v>
      </c>
      <c r="F84" s="25" t="s">
        <v>258</v>
      </c>
      <c r="G84" s="27">
        <v>5.2029136316337167E-3</v>
      </c>
      <c r="H84">
        <v>8.896982310093654E-2</v>
      </c>
      <c r="I84">
        <v>0.14568158168574408</v>
      </c>
      <c r="J84">
        <v>0.20811654526534867</v>
      </c>
      <c r="K84">
        <v>2.6014568158168584E-2</v>
      </c>
      <c r="L84">
        <v>5.4630593132154025E-3</v>
      </c>
      <c r="M84">
        <v>4.6826222684703447E-2</v>
      </c>
      <c r="N84">
        <v>0.24479708636836642</v>
      </c>
      <c r="O84">
        <v>0</v>
      </c>
      <c r="P84">
        <v>0</v>
      </c>
      <c r="Q84">
        <v>4.1623309053069733E-2</v>
      </c>
      <c r="R84">
        <f t="shared" si="37"/>
        <v>0.32310093652445382</v>
      </c>
      <c r="S84">
        <f t="shared" si="38"/>
        <v>4.1623309053069733E-2</v>
      </c>
      <c r="T84" s="27">
        <f t="shared" si="25"/>
        <v>-5.2533200006173004</v>
      </c>
      <c r="U84" s="27">
        <f t="shared" si="26"/>
        <v>-2.3262787757831918</v>
      </c>
      <c r="V84" s="27">
        <f t="shared" si="27"/>
        <v>-1.7688806868431235</v>
      </c>
      <c r="W84" s="27">
        <f t="shared" si="28"/>
        <v>-1.3363159913136486</v>
      </c>
      <c r="X84" s="27">
        <f t="shared" si="29"/>
        <v>-3.622739651609391</v>
      </c>
      <c r="Y84" s="27">
        <f t="shared" si="30"/>
        <v>-5.2042682959729891</v>
      </c>
      <c r="Z84" s="27">
        <f t="shared" si="31"/>
        <v>-3.0133538749038102</v>
      </c>
      <c r="AA84" s="27">
        <f t="shared" si="32"/>
        <v>-1.1265568244392496</v>
      </c>
      <c r="AB84" s="27" t="e">
        <f t="shared" si="33"/>
        <v>#NUM!</v>
      </c>
      <c r="AC84" s="27" t="e">
        <f t="shared" si="34"/>
        <v>#NUM!</v>
      </c>
      <c r="AD84" s="27">
        <f t="shared" si="24"/>
        <v>-3.1365805821413701</v>
      </c>
      <c r="AE84" s="27">
        <f t="shared" si="39"/>
        <v>-0.73955739657902597</v>
      </c>
      <c r="AF84" s="27">
        <f t="shared" si="40"/>
        <v>-3.1365805821413701</v>
      </c>
      <c r="AH84">
        <v>-5.2533200006173004</v>
      </c>
      <c r="AI84">
        <v>-2.3262787757831918</v>
      </c>
      <c r="AJ84">
        <v>-1.7688806868431235</v>
      </c>
      <c r="AK84">
        <v>-1.3363159913136486</v>
      </c>
      <c r="AL84">
        <v>-3.622739651609391</v>
      </c>
      <c r="AM84">
        <v>-5.2042682959729891</v>
      </c>
      <c r="AN84">
        <v>-3.0133538749038102</v>
      </c>
      <c r="AO84">
        <v>-1.1265568244392496</v>
      </c>
      <c r="AP84">
        <v>0</v>
      </c>
      <c r="AQ84">
        <v>0</v>
      </c>
      <c r="AR84">
        <v>-3.1365805821413701</v>
      </c>
      <c r="AS84">
        <v>-0.73955739657902597</v>
      </c>
      <c r="AT84">
        <v>-3.1365805821413701</v>
      </c>
      <c r="AU84">
        <v>16</v>
      </c>
      <c r="AW84">
        <f t="shared" si="35"/>
        <v>20.811654526534866</v>
      </c>
      <c r="AX84">
        <f t="shared" si="36"/>
        <v>24.479708636836641</v>
      </c>
      <c r="AY84">
        <v>2.0060591363985942</v>
      </c>
      <c r="AZ84">
        <v>0.72353289195306214</v>
      </c>
      <c r="BA84">
        <v>23.985431841831435</v>
      </c>
      <c r="BB84">
        <f t="shared" si="41"/>
        <v>32.310093652445381</v>
      </c>
      <c r="BC84">
        <f t="shared" si="42"/>
        <v>4.1623309053069732</v>
      </c>
      <c r="BD84">
        <f t="shared" si="43"/>
        <v>45.291363163371507</v>
      </c>
    </row>
    <row r="85" spans="1:56">
      <c r="A85">
        <v>84</v>
      </c>
      <c r="B85" t="s">
        <v>350</v>
      </c>
      <c r="C85" t="s">
        <v>100</v>
      </c>
      <c r="D85" t="s">
        <v>471</v>
      </c>
      <c r="E85" s="25" t="s">
        <v>479</v>
      </c>
      <c r="F85" s="25" t="s">
        <v>258</v>
      </c>
      <c r="G85" s="27">
        <v>0</v>
      </c>
      <c r="H85">
        <v>0.15152394775036285</v>
      </c>
      <c r="I85">
        <v>0.15094339622641517</v>
      </c>
      <c r="J85">
        <v>0.13933236574746011</v>
      </c>
      <c r="K85">
        <v>1.7416545718432517E-2</v>
      </c>
      <c r="L85">
        <v>0</v>
      </c>
      <c r="M85">
        <v>2.9027576197387522E-2</v>
      </c>
      <c r="N85">
        <v>0.25573294629898413</v>
      </c>
      <c r="O85">
        <v>0</v>
      </c>
      <c r="P85">
        <v>0</v>
      </c>
      <c r="Q85">
        <v>7.0246734397677812E-2</v>
      </c>
      <c r="R85">
        <f t="shared" si="37"/>
        <v>0.30217706821480417</v>
      </c>
      <c r="S85">
        <f t="shared" si="38"/>
        <v>7.0246734397677812E-2</v>
      </c>
      <c r="T85" s="27" t="e">
        <f t="shared" si="25"/>
        <v>#NUM!</v>
      </c>
      <c r="U85" s="27">
        <f t="shared" si="26"/>
        <v>-1.7226981772286072</v>
      </c>
      <c r="V85" s="27">
        <f t="shared" si="27"/>
        <v>-1.7272209480904832</v>
      </c>
      <c r="W85" s="27">
        <f t="shared" si="28"/>
        <v>-1.820846207529889</v>
      </c>
      <c r="X85" s="27">
        <f t="shared" si="29"/>
        <v>-4.0327646231242742</v>
      </c>
      <c r="Y85" s="27" t="e">
        <f t="shared" si="30"/>
        <v>#NUM!</v>
      </c>
      <c r="Z85" s="27">
        <f t="shared" si="31"/>
        <v>-3.5100517865742371</v>
      </c>
      <c r="AA85" s="27">
        <f t="shared" si="32"/>
        <v>-1.0682661921043806</v>
      </c>
      <c r="AB85" s="27" t="e">
        <f t="shared" si="33"/>
        <v>#NUM!</v>
      </c>
      <c r="AC85" s="27" t="e">
        <f t="shared" si="34"/>
        <v>#NUM!</v>
      </c>
      <c r="AD85" s="27">
        <f t="shared" si="24"/>
        <v>-2.5829054234524715</v>
      </c>
      <c r="AE85" s="27">
        <f t="shared" si="39"/>
        <v>-0.83695222704012884</v>
      </c>
      <c r="AF85" s="27">
        <f t="shared" si="40"/>
        <v>-2.5829054234524715</v>
      </c>
      <c r="AH85">
        <v>0</v>
      </c>
      <c r="AI85">
        <v>-1.7226981772286072</v>
      </c>
      <c r="AJ85">
        <v>-1.7272209480904832</v>
      </c>
      <c r="AK85">
        <v>-1.820846207529889</v>
      </c>
      <c r="AL85">
        <v>-4.0327646231242742</v>
      </c>
      <c r="AM85">
        <v>0</v>
      </c>
      <c r="AN85">
        <v>-3.5100517865742371</v>
      </c>
      <c r="AO85">
        <v>-1.0682661921043806</v>
      </c>
      <c r="AP85">
        <v>0</v>
      </c>
      <c r="AQ85">
        <v>0</v>
      </c>
      <c r="AR85">
        <v>-2.5829054234524715</v>
      </c>
      <c r="AS85">
        <v>-0.83695222704012884</v>
      </c>
      <c r="AT85">
        <v>-2.5829054234524715</v>
      </c>
      <c r="AU85">
        <v>14</v>
      </c>
      <c r="AW85">
        <f t="shared" si="35"/>
        <v>13.933236574746012</v>
      </c>
      <c r="AX85">
        <f t="shared" si="36"/>
        <v>25.573294629898413</v>
      </c>
      <c r="AY85">
        <v>1.9407197664016023</v>
      </c>
      <c r="AZ85">
        <v>0.73538370865347402</v>
      </c>
      <c r="BA85">
        <v>30.246734397677798</v>
      </c>
      <c r="BB85">
        <f t="shared" si="41"/>
        <v>30.217706821480416</v>
      </c>
      <c r="BC85">
        <f t="shared" si="42"/>
        <v>7.0246734397677812</v>
      </c>
      <c r="BD85">
        <f t="shared" si="43"/>
        <v>39.506531204644425</v>
      </c>
    </row>
    <row r="86" spans="1:56">
      <c r="A86">
        <v>85</v>
      </c>
      <c r="B86" t="s">
        <v>67</v>
      </c>
      <c r="C86" t="s">
        <v>100</v>
      </c>
      <c r="D86" t="s">
        <v>472</v>
      </c>
      <c r="E86" s="25" t="s">
        <v>479</v>
      </c>
      <c r="F86" s="25" t="s">
        <v>258</v>
      </c>
      <c r="G86" s="27">
        <v>1.647446457990116E-2</v>
      </c>
      <c r="H86">
        <v>0.2306425041186162</v>
      </c>
      <c r="I86">
        <v>0.26359143327841844</v>
      </c>
      <c r="J86">
        <v>0.21416803953871505</v>
      </c>
      <c r="K86">
        <v>0</v>
      </c>
      <c r="L86">
        <v>0</v>
      </c>
      <c r="M86">
        <v>3.8440417353102697E-2</v>
      </c>
      <c r="N86">
        <v>0.12685337726523893</v>
      </c>
      <c r="O86">
        <v>6.0406370126304232E-2</v>
      </c>
      <c r="P86">
        <v>0</v>
      </c>
      <c r="Q86">
        <v>5.4914881933003853E-3</v>
      </c>
      <c r="R86">
        <f t="shared" si="37"/>
        <v>0.22570016474464585</v>
      </c>
      <c r="S86">
        <f t="shared" si="38"/>
        <v>5.4914881933003853E-3</v>
      </c>
      <c r="T86" s="27">
        <f t="shared" si="25"/>
        <v>-4.0893320203985555</v>
      </c>
      <c r="U86" s="27">
        <f t="shared" si="26"/>
        <v>-1.2046868350595927</v>
      </c>
      <c r="V86" s="27">
        <f t="shared" si="27"/>
        <v>-1.0273847793797419</v>
      </c>
      <c r="W86" s="27">
        <f t="shared" si="28"/>
        <v>-1.2999820404327584</v>
      </c>
      <c r="X86" s="27" t="e">
        <f t="shared" si="29"/>
        <v>#NUM!</v>
      </c>
      <c r="Y86" s="27" t="e">
        <f t="shared" si="30"/>
        <v>#NUM!</v>
      </c>
      <c r="Z86" s="27">
        <f t="shared" si="31"/>
        <v>-3.2194470902364927</v>
      </c>
      <c r="AA86" s="27">
        <f t="shared" si="32"/>
        <v>-1.9290715846924831</v>
      </c>
      <c r="AB86" s="27" t="e">
        <f t="shared" si="33"/>
        <v>#NUM!</v>
      </c>
      <c r="AC86" s="27">
        <f t="shared" si="34"/>
        <v>-2.7443529080997773</v>
      </c>
      <c r="AD86" s="27">
        <f t="shared" si="24"/>
        <v>-5.1990493648893672</v>
      </c>
      <c r="AE86" s="27">
        <f t="shared" si="39"/>
        <v>-1.232751768875979</v>
      </c>
      <c r="AF86" s="27">
        <f t="shared" si="40"/>
        <v>-5.1990493648893672</v>
      </c>
      <c r="AH86">
        <v>-4.0893320203985555</v>
      </c>
      <c r="AI86">
        <v>-1.2046868350595927</v>
      </c>
      <c r="AJ86">
        <v>-1.0273847793797419</v>
      </c>
      <c r="AK86">
        <v>-1.2999820404327584</v>
      </c>
      <c r="AL86">
        <v>0</v>
      </c>
      <c r="AM86">
        <v>0</v>
      </c>
      <c r="AN86">
        <v>-3.2194470902364927</v>
      </c>
      <c r="AO86">
        <v>-1.9290715846924831</v>
      </c>
      <c r="AP86">
        <v>0</v>
      </c>
      <c r="AQ86">
        <v>-2.7443529080997773</v>
      </c>
      <c r="AR86">
        <v>-5.1990493648893672</v>
      </c>
      <c r="AS86">
        <v>-1.232751768875979</v>
      </c>
      <c r="AT86">
        <v>-5.1990493648893672</v>
      </c>
      <c r="AU86">
        <v>9</v>
      </c>
      <c r="AW86">
        <f t="shared" si="35"/>
        <v>21.416803953871504</v>
      </c>
      <c r="AX86">
        <f t="shared" si="36"/>
        <v>12.685337726523894</v>
      </c>
      <c r="AY86">
        <v>1.3751700032185747</v>
      </c>
      <c r="AZ86">
        <v>0.62586684010505045</v>
      </c>
      <c r="BA86">
        <v>51.070840197693578</v>
      </c>
      <c r="BB86">
        <f t="shared" si="41"/>
        <v>22.570016474464584</v>
      </c>
      <c r="BC86">
        <f t="shared" si="42"/>
        <v>0.54914881933003856</v>
      </c>
      <c r="BD86">
        <f t="shared" si="43"/>
        <v>34.102141680395398</v>
      </c>
    </row>
    <row r="87" spans="1:56">
      <c r="A87">
        <v>86</v>
      </c>
      <c r="B87" t="s">
        <v>284</v>
      </c>
      <c r="C87" t="s">
        <v>100</v>
      </c>
      <c r="D87" t="s">
        <v>472</v>
      </c>
      <c r="E87" s="25" t="s">
        <v>479</v>
      </c>
      <c r="F87" s="25" t="s">
        <v>258</v>
      </c>
      <c r="G87" s="27">
        <v>3.012048192771084E-2</v>
      </c>
      <c r="H87">
        <v>0.20481927710843376</v>
      </c>
      <c r="I87">
        <v>0.39759036144578297</v>
      </c>
      <c r="J87">
        <v>0.15060240963855423</v>
      </c>
      <c r="K87">
        <v>0</v>
      </c>
      <c r="L87">
        <v>0</v>
      </c>
      <c r="M87">
        <v>0</v>
      </c>
      <c r="N87">
        <v>0.21686746987951802</v>
      </c>
      <c r="O87">
        <v>0</v>
      </c>
      <c r="P87">
        <v>0</v>
      </c>
      <c r="Q87">
        <v>0</v>
      </c>
      <c r="R87">
        <f t="shared" si="37"/>
        <v>0.21686746987951802</v>
      </c>
      <c r="S87">
        <f t="shared" si="38"/>
        <v>0</v>
      </c>
      <c r="T87" s="27">
        <f t="shared" si="25"/>
        <v>-3.4719664525503626</v>
      </c>
      <c r="U87" s="27">
        <f t="shared" si="26"/>
        <v>-1.3564413979702092</v>
      </c>
      <c r="V87" s="27">
        <f t="shared" si="27"/>
        <v>-0.41551544396166645</v>
      </c>
      <c r="W87" s="27">
        <f t="shared" si="28"/>
        <v>-1.7298840655099674</v>
      </c>
      <c r="X87" s="27" t="e">
        <f t="shared" si="29"/>
        <v>#NUM!</v>
      </c>
      <c r="Y87" s="27" t="e">
        <f t="shared" si="30"/>
        <v>#NUM!</v>
      </c>
      <c r="Z87" s="27" t="e">
        <f t="shared" si="31"/>
        <v>#NUM!</v>
      </c>
      <c r="AA87" s="27">
        <f t="shared" si="32"/>
        <v>-1.2840155119994727</v>
      </c>
      <c r="AB87" s="27" t="e">
        <f t="shared" si="33"/>
        <v>#NUM!</v>
      </c>
      <c r="AC87" s="27" t="e">
        <f t="shared" si="34"/>
        <v>#NUM!</v>
      </c>
      <c r="AD87" s="27" t="e">
        <f t="shared" si="24"/>
        <v>#NUM!</v>
      </c>
      <c r="AE87" s="27">
        <f t="shared" si="39"/>
        <v>-1.2840155119994727</v>
      </c>
      <c r="AF87" s="27" t="e">
        <f t="shared" si="40"/>
        <v>#NUM!</v>
      </c>
      <c r="AH87">
        <v>-3.4719664525503626</v>
      </c>
      <c r="AI87">
        <v>-1.3564413979702092</v>
      </c>
      <c r="AJ87">
        <v>-0.41551544396166645</v>
      </c>
      <c r="AK87">
        <v>-1.7298840655099674</v>
      </c>
      <c r="AL87">
        <v>0</v>
      </c>
      <c r="AM87">
        <v>0</v>
      </c>
      <c r="AN87">
        <v>0</v>
      </c>
      <c r="AO87">
        <v>-1.2840155119994727</v>
      </c>
      <c r="AP87">
        <v>0</v>
      </c>
      <c r="AQ87">
        <v>0</v>
      </c>
      <c r="AR87">
        <v>0</v>
      </c>
      <c r="AS87">
        <v>-1.2840155119994727</v>
      </c>
      <c r="AT87" t="e">
        <v>#NUM!</v>
      </c>
      <c r="AU87">
        <v>5</v>
      </c>
      <c r="AW87">
        <f t="shared" si="35"/>
        <v>15.060240963855422</v>
      </c>
      <c r="AX87">
        <f t="shared" si="36"/>
        <v>21.686746987951803</v>
      </c>
      <c r="AY87">
        <v>0.82187242023201512</v>
      </c>
      <c r="AZ87">
        <v>0.51065804644120893</v>
      </c>
      <c r="BA87">
        <v>63.253012048192758</v>
      </c>
      <c r="BB87">
        <f t="shared" si="41"/>
        <v>21.686746987951803</v>
      </c>
      <c r="BC87">
        <f t="shared" si="42"/>
        <v>0</v>
      </c>
      <c r="BD87">
        <f t="shared" si="43"/>
        <v>36.746987951807228</v>
      </c>
    </row>
    <row r="88" spans="1:56">
      <c r="A88">
        <v>87</v>
      </c>
      <c r="B88" t="s">
        <v>285</v>
      </c>
      <c r="C88" t="s">
        <v>100</v>
      </c>
      <c r="D88" t="s">
        <v>472</v>
      </c>
      <c r="E88" s="25" t="s">
        <v>479</v>
      </c>
      <c r="F88" s="25" t="s">
        <v>258</v>
      </c>
      <c r="G88" s="27">
        <v>6.7020385367215843E-2</v>
      </c>
      <c r="H88">
        <v>0.22340128455738614</v>
      </c>
      <c r="I88">
        <v>0.25691147724099406</v>
      </c>
      <c r="J88">
        <v>0.16755096341803963</v>
      </c>
      <c r="K88">
        <v>5.5850321139346536E-3</v>
      </c>
      <c r="L88">
        <v>0</v>
      </c>
      <c r="M88">
        <v>0.11170064227869309</v>
      </c>
      <c r="N88">
        <v>0.13404077073443174</v>
      </c>
      <c r="O88">
        <v>0</v>
      </c>
      <c r="P88">
        <v>0</v>
      </c>
      <c r="Q88">
        <v>2.8204412175370001E-2</v>
      </c>
      <c r="R88">
        <f t="shared" si="37"/>
        <v>0.25132644512705948</v>
      </c>
      <c r="S88">
        <f t="shared" si="38"/>
        <v>2.8204412175370001E-2</v>
      </c>
      <c r="T88" s="27">
        <f t="shared" si="25"/>
        <v>-2.6333865190147656</v>
      </c>
      <c r="U88" s="27">
        <f t="shared" si="26"/>
        <v>-1.2459541265660379</v>
      </c>
      <c r="V88" s="27">
        <f t="shared" si="27"/>
        <v>-1.0620836009346037</v>
      </c>
      <c r="W88" s="27">
        <f t="shared" si="28"/>
        <v>-1.6030844384619252</v>
      </c>
      <c r="X88" s="27">
        <f t="shared" si="29"/>
        <v>-5.1820644097237869</v>
      </c>
      <c r="Y88" s="27" t="e">
        <f t="shared" si="30"/>
        <v>#NUM!</v>
      </c>
      <c r="Z88" s="27">
        <f t="shared" si="31"/>
        <v>-2.0734863446411627</v>
      </c>
      <c r="AA88" s="27">
        <f t="shared" si="32"/>
        <v>-1.8656938151985123</v>
      </c>
      <c r="AB88" s="27" t="e">
        <f t="shared" si="33"/>
        <v>#NUM!</v>
      </c>
      <c r="AC88" s="27" t="e">
        <f t="shared" si="34"/>
        <v>#NUM!</v>
      </c>
      <c r="AD88" s="27">
        <f t="shared" si="24"/>
        <v>-3.5396670559272607</v>
      </c>
      <c r="AE88" s="27">
        <f t="shared" si="39"/>
        <v>-1.0915503749116484</v>
      </c>
      <c r="AF88" s="27">
        <f t="shared" si="40"/>
        <v>-3.5396670559272607</v>
      </c>
      <c r="AH88">
        <v>-2.6333865190147656</v>
      </c>
      <c r="AI88">
        <v>-1.2459541265660379</v>
      </c>
      <c r="AJ88">
        <v>-1.0620836009346037</v>
      </c>
      <c r="AK88">
        <v>-1.6030844384619252</v>
      </c>
      <c r="AL88">
        <v>-5.1820644097237869</v>
      </c>
      <c r="AM88">
        <v>0</v>
      </c>
      <c r="AN88">
        <v>-2.0734863446411627</v>
      </c>
      <c r="AO88">
        <v>-1.8656938151985123</v>
      </c>
      <c r="AP88">
        <v>0</v>
      </c>
      <c r="AQ88">
        <v>0</v>
      </c>
      <c r="AR88">
        <v>-3.5396670559272607</v>
      </c>
      <c r="AS88">
        <v>-1.0915503749116484</v>
      </c>
      <c r="AT88">
        <v>-3.5396670559272607</v>
      </c>
      <c r="AU88">
        <v>11</v>
      </c>
      <c r="AW88">
        <f t="shared" si="35"/>
        <v>16.755096341803963</v>
      </c>
      <c r="AX88">
        <f t="shared" si="36"/>
        <v>13.404077073443174</v>
      </c>
      <c r="AY88">
        <v>1.452042693515577</v>
      </c>
      <c r="AZ88">
        <v>0.60554883692690509</v>
      </c>
      <c r="BA88">
        <v>54.733314716559597</v>
      </c>
      <c r="BB88">
        <f t="shared" si="41"/>
        <v>25.132644512705948</v>
      </c>
      <c r="BC88">
        <f t="shared" si="42"/>
        <v>2.8204412175370002</v>
      </c>
      <c r="BD88">
        <f t="shared" si="43"/>
        <v>30.159173415247139</v>
      </c>
    </row>
    <row r="89" spans="1:56">
      <c r="A89">
        <v>88</v>
      </c>
      <c r="B89" t="s">
        <v>115</v>
      </c>
      <c r="C89" t="s">
        <v>100</v>
      </c>
      <c r="D89" t="s">
        <v>472</v>
      </c>
      <c r="E89" s="25" t="s">
        <v>479</v>
      </c>
      <c r="F89" s="25" t="s">
        <v>258</v>
      </c>
      <c r="G89" s="27">
        <v>2.2844089091947458E-2</v>
      </c>
      <c r="H89">
        <v>0.15990862364363226</v>
      </c>
      <c r="I89">
        <v>0.28555111364934316</v>
      </c>
      <c r="J89">
        <v>0.23986293546544826</v>
      </c>
      <c r="K89">
        <v>0</v>
      </c>
      <c r="L89">
        <v>0</v>
      </c>
      <c r="M89">
        <v>0.12621359223300976</v>
      </c>
      <c r="N89">
        <v>0.12564249000571104</v>
      </c>
      <c r="O89">
        <v>0</v>
      </c>
      <c r="P89">
        <v>0</v>
      </c>
      <c r="Q89">
        <v>3.9977155910908051E-2</v>
      </c>
      <c r="R89">
        <f t="shared" si="37"/>
        <v>0.2518560822387208</v>
      </c>
      <c r="S89">
        <f t="shared" si="38"/>
        <v>3.9977155910908051E-2</v>
      </c>
      <c r="T89" s="27">
        <f t="shared" si="25"/>
        <v>-3.7559538197782572</v>
      </c>
      <c r="U89" s="27">
        <f t="shared" si="26"/>
        <v>-1.6589081174321876</v>
      </c>
      <c r="V89" s="27">
        <f t="shared" si="27"/>
        <v>-0.91709041204471986</v>
      </c>
      <c r="W89" s="27">
        <f t="shared" si="28"/>
        <v>-1.1534311071176979</v>
      </c>
      <c r="X89" s="27" t="e">
        <f t="shared" si="29"/>
        <v>#NUM!</v>
      </c>
      <c r="Y89" s="27" t="e">
        <f t="shared" si="30"/>
        <v>#NUM!</v>
      </c>
      <c r="Z89" s="27">
        <f t="shared" si="31"/>
        <v>-1.9348603128687278</v>
      </c>
      <c r="AA89" s="27">
        <f t="shared" si="32"/>
        <v>-1.9400488493053221</v>
      </c>
      <c r="AB89" s="27" t="e">
        <f t="shared" si="33"/>
        <v>#NUM!</v>
      </c>
      <c r="AC89" s="27" t="e">
        <f t="shared" si="34"/>
        <v>#NUM!</v>
      </c>
      <c r="AD89" s="27">
        <f t="shared" si="24"/>
        <v>-3.1786488913592565</v>
      </c>
      <c r="AE89" s="27">
        <f t="shared" si="39"/>
        <v>-1.0887375407483508</v>
      </c>
      <c r="AF89" s="27">
        <f t="shared" si="40"/>
        <v>-3.1786488913592565</v>
      </c>
      <c r="AH89">
        <v>-3.7559538197782572</v>
      </c>
      <c r="AI89">
        <v>-1.6589081174321876</v>
      </c>
      <c r="AJ89">
        <v>-0.91709041204471986</v>
      </c>
      <c r="AK89">
        <v>-1.1534311071176979</v>
      </c>
      <c r="AL89">
        <v>0</v>
      </c>
      <c r="AM89">
        <v>0</v>
      </c>
      <c r="AN89">
        <v>-1.9348603128687278</v>
      </c>
      <c r="AO89">
        <v>-1.9400488493053221</v>
      </c>
      <c r="AP89">
        <v>0</v>
      </c>
      <c r="AQ89">
        <v>0</v>
      </c>
      <c r="AR89">
        <v>-3.1786488913592565</v>
      </c>
      <c r="AS89">
        <v>-1.0887375407483508</v>
      </c>
      <c r="AT89">
        <v>-3.1786488913592565</v>
      </c>
      <c r="AU89">
        <v>12</v>
      </c>
      <c r="AW89">
        <f t="shared" si="35"/>
        <v>23.986293546544825</v>
      </c>
      <c r="AX89">
        <f t="shared" si="36"/>
        <v>12.564249000571104</v>
      </c>
      <c r="AY89">
        <v>1.5247040638435092</v>
      </c>
      <c r="AZ89">
        <v>0.61358605321193427</v>
      </c>
      <c r="BA89">
        <v>46.830382638492281</v>
      </c>
      <c r="BB89">
        <f t="shared" si="41"/>
        <v>25.18560822387208</v>
      </c>
      <c r="BC89">
        <f t="shared" si="42"/>
        <v>3.9977155910908051</v>
      </c>
      <c r="BD89">
        <f t="shared" si="43"/>
        <v>36.550542547115931</v>
      </c>
    </row>
    <row r="90" spans="1:56">
      <c r="A90">
        <v>89</v>
      </c>
      <c r="B90" t="s">
        <v>116</v>
      </c>
      <c r="C90" t="s">
        <v>100</v>
      </c>
      <c r="D90" t="s">
        <v>472</v>
      </c>
      <c r="E90" s="25" t="s">
        <v>479</v>
      </c>
      <c r="F90" s="25" t="s">
        <v>258</v>
      </c>
      <c r="G90" s="27">
        <v>6.8728522336769751E-2</v>
      </c>
      <c r="H90">
        <v>0.18744142455482665</v>
      </c>
      <c r="I90">
        <v>0.21243361449547021</v>
      </c>
      <c r="J90">
        <v>0.20649796938456733</v>
      </c>
      <c r="K90">
        <v>0</v>
      </c>
      <c r="L90">
        <v>0</v>
      </c>
      <c r="M90">
        <v>5.6232427366447985E-2</v>
      </c>
      <c r="N90">
        <v>0.2499218994064355</v>
      </c>
      <c r="O90">
        <v>0</v>
      </c>
      <c r="P90">
        <v>0</v>
      </c>
      <c r="Q90">
        <v>1.8744142455482664E-2</v>
      </c>
      <c r="R90">
        <f t="shared" si="37"/>
        <v>0.30615432677288346</v>
      </c>
      <c r="S90">
        <f t="shared" si="38"/>
        <v>1.8744142455482664E-2</v>
      </c>
      <c r="T90" s="27">
        <f t="shared" si="25"/>
        <v>-2.6063865473257102</v>
      </c>
      <c r="U90" s="27">
        <f t="shared" si="26"/>
        <v>-1.4667216102325051</v>
      </c>
      <c r="V90" s="27">
        <f t="shared" si="27"/>
        <v>-1.3103181290177672</v>
      </c>
      <c r="W90" s="27">
        <f t="shared" si="28"/>
        <v>-1.346165520160896</v>
      </c>
      <c r="X90" s="27" t="e">
        <f t="shared" si="29"/>
        <v>#NUM!</v>
      </c>
      <c r="Y90" s="27" t="e">
        <f t="shared" si="30"/>
        <v>#NUM!</v>
      </c>
      <c r="Z90" s="27">
        <f t="shared" si="31"/>
        <v>-2.8203863304964618</v>
      </c>
      <c r="AA90" s="27">
        <f t="shared" si="32"/>
        <v>-1.0990288685533258</v>
      </c>
      <c r="AB90" s="27" t="e">
        <f t="shared" si="33"/>
        <v>#NUM!</v>
      </c>
      <c r="AC90" s="27" t="e">
        <f t="shared" si="34"/>
        <v>#NUM!</v>
      </c>
      <c r="AD90" s="27">
        <f t="shared" si="24"/>
        <v>-3.9579519373165457</v>
      </c>
      <c r="AE90" s="27">
        <f t="shared" si="39"/>
        <v>-0.81816025222980993</v>
      </c>
      <c r="AF90" s="27">
        <f t="shared" si="40"/>
        <v>-3.9579519373165457</v>
      </c>
      <c r="AH90">
        <v>-2.6063865473257102</v>
      </c>
      <c r="AI90">
        <v>-1.4667216102325051</v>
      </c>
      <c r="AJ90">
        <v>-1.3103181290177672</v>
      </c>
      <c r="AK90">
        <v>-1.346165520160896</v>
      </c>
      <c r="AL90">
        <v>0</v>
      </c>
      <c r="AM90">
        <v>0</v>
      </c>
      <c r="AN90">
        <v>-2.8203863304964618</v>
      </c>
      <c r="AO90">
        <v>-1.0990288685533258</v>
      </c>
      <c r="AP90">
        <v>0</v>
      </c>
      <c r="AQ90">
        <v>0</v>
      </c>
      <c r="AR90">
        <v>-3.9579519373165457</v>
      </c>
      <c r="AS90">
        <v>-0.81816025222980993</v>
      </c>
      <c r="AT90">
        <v>-3.9579519373165457</v>
      </c>
      <c r="AU90">
        <v>9</v>
      </c>
      <c r="AW90">
        <f t="shared" si="35"/>
        <v>20.649796938456731</v>
      </c>
      <c r="AX90">
        <f t="shared" si="36"/>
        <v>24.992189940643549</v>
      </c>
      <c r="AY90">
        <v>1.2045674713313053</v>
      </c>
      <c r="AZ90">
        <v>0.5482222817622262</v>
      </c>
      <c r="BA90">
        <v>46.860356138706663</v>
      </c>
      <c r="BB90">
        <f t="shared" si="41"/>
        <v>30.615432677288346</v>
      </c>
      <c r="BC90">
        <f t="shared" si="42"/>
        <v>1.8744142455482664</v>
      </c>
      <c r="BD90">
        <f t="shared" si="43"/>
        <v>45.64198687910028</v>
      </c>
    </row>
    <row r="91" spans="1:56">
      <c r="A91">
        <v>90</v>
      </c>
      <c r="B91" t="s">
        <v>117</v>
      </c>
      <c r="C91" t="s">
        <v>100</v>
      </c>
      <c r="D91" t="s">
        <v>472</v>
      </c>
      <c r="E91" s="25" t="s">
        <v>479</v>
      </c>
      <c r="F91" s="25" t="s">
        <v>258</v>
      </c>
      <c r="G91" s="27">
        <v>3.3333333333333333E-2</v>
      </c>
      <c r="H91">
        <v>0.37777777777777777</v>
      </c>
      <c r="I91">
        <v>6.6666666666666666E-2</v>
      </c>
      <c r="J91">
        <v>0.27777777777777773</v>
      </c>
      <c r="K91">
        <v>2.7777777777777776E-2</v>
      </c>
      <c r="L91">
        <v>0</v>
      </c>
      <c r="M91">
        <v>1.1111111111111112E-2</v>
      </c>
      <c r="N91">
        <v>8.3333333333333343E-2</v>
      </c>
      <c r="O91">
        <v>0.12222222222222223</v>
      </c>
      <c r="P91">
        <v>0</v>
      </c>
      <c r="Q91">
        <v>0</v>
      </c>
      <c r="R91">
        <f t="shared" si="37"/>
        <v>0.24444444444444446</v>
      </c>
      <c r="S91">
        <f t="shared" si="38"/>
        <v>0</v>
      </c>
      <c r="T91" s="27">
        <f t="shared" si="25"/>
        <v>-3.3672958299864741</v>
      </c>
      <c r="U91" s="27">
        <f t="shared" si="26"/>
        <v>-0.49899116611898792</v>
      </c>
      <c r="V91" s="27">
        <f t="shared" si="27"/>
        <v>-2.6390573296152589</v>
      </c>
      <c r="W91" s="27">
        <f t="shared" si="28"/>
        <v>-0.95551144502743657</v>
      </c>
      <c r="X91" s="27">
        <f t="shared" si="29"/>
        <v>-3.5553480614894135</v>
      </c>
      <c r="Y91" s="27" t="e">
        <f t="shared" si="30"/>
        <v>#NUM!</v>
      </c>
      <c r="Z91" s="27">
        <f t="shared" si="31"/>
        <v>-4.4886363697321396</v>
      </c>
      <c r="AA91" s="27">
        <f t="shared" si="32"/>
        <v>-2.3978952727983702</v>
      </c>
      <c r="AB91" s="27" t="e">
        <f t="shared" si="33"/>
        <v>#NUM!</v>
      </c>
      <c r="AC91" s="27">
        <f t="shared" si="34"/>
        <v>-1.9715525796686508</v>
      </c>
      <c r="AD91" s="27" t="e">
        <f t="shared" ref="AD91:AD132" si="44">LN(Q91/(1-Q91))</f>
        <v>#NUM!</v>
      </c>
      <c r="AE91" s="27">
        <f t="shared" si="39"/>
        <v>-1.1284652518177909</v>
      </c>
      <c r="AF91" s="27" t="e">
        <f t="shared" si="40"/>
        <v>#NUM!</v>
      </c>
      <c r="AH91">
        <v>-3.3672958299864741</v>
      </c>
      <c r="AI91">
        <v>-0.49899116611898792</v>
      </c>
      <c r="AJ91">
        <v>-2.6390573296152589</v>
      </c>
      <c r="AK91">
        <v>-0.95551144502743657</v>
      </c>
      <c r="AL91">
        <v>-3.5553480614894135</v>
      </c>
      <c r="AM91">
        <v>0</v>
      </c>
      <c r="AN91">
        <v>-4.4886363697321396</v>
      </c>
      <c r="AO91">
        <v>-2.3978952727983702</v>
      </c>
      <c r="AP91">
        <v>0</v>
      </c>
      <c r="AQ91">
        <v>-1.9715525796686508</v>
      </c>
      <c r="AR91">
        <v>0</v>
      </c>
      <c r="AS91">
        <v>-1.1284652518177909</v>
      </c>
      <c r="AT91" t="e">
        <v>#NUM!</v>
      </c>
      <c r="AU91">
        <v>11</v>
      </c>
      <c r="AW91">
        <f t="shared" si="35"/>
        <v>27.777777777777775</v>
      </c>
      <c r="AX91">
        <f t="shared" si="36"/>
        <v>8.3333333333333339</v>
      </c>
      <c r="AY91">
        <v>1.5440074388457643</v>
      </c>
      <c r="AZ91">
        <v>0.64390111459867483</v>
      </c>
      <c r="BA91">
        <v>47.777777777777771</v>
      </c>
      <c r="BB91">
        <f t="shared" si="41"/>
        <v>24.444444444444446</v>
      </c>
      <c r="BC91">
        <f t="shared" si="42"/>
        <v>0</v>
      </c>
      <c r="BD91">
        <f t="shared" si="43"/>
        <v>36.111111111111107</v>
      </c>
    </row>
    <row r="92" spans="1:56">
      <c r="A92">
        <v>91</v>
      </c>
      <c r="B92" t="s">
        <v>243</v>
      </c>
      <c r="C92" t="s">
        <v>100</v>
      </c>
      <c r="D92" t="s">
        <v>244</v>
      </c>
      <c r="E92" s="25" t="s">
        <v>357</v>
      </c>
      <c r="F92" s="25" t="s">
        <v>258</v>
      </c>
      <c r="G92" s="27">
        <v>0</v>
      </c>
      <c r="H92">
        <v>0.11337939698492468</v>
      </c>
      <c r="I92">
        <v>4.3969849246231152E-2</v>
      </c>
      <c r="J92">
        <v>0.13819095477386939</v>
      </c>
      <c r="K92">
        <v>5.0565326633165826E-2</v>
      </c>
      <c r="L92">
        <v>0.18844221105527639</v>
      </c>
      <c r="M92">
        <v>6.2814070351758788E-2</v>
      </c>
      <c r="N92">
        <v>1.2876884422110553E-2</v>
      </c>
      <c r="O92">
        <v>0.16331658291457296</v>
      </c>
      <c r="P92">
        <v>1.884422110552764E-2</v>
      </c>
      <c r="Q92">
        <v>0.12594221105527637</v>
      </c>
      <c r="R92">
        <f t="shared" si="37"/>
        <v>0.47801507537688448</v>
      </c>
      <c r="S92">
        <f t="shared" si="38"/>
        <v>0.144786432160804</v>
      </c>
      <c r="T92" s="27" t="e">
        <f t="shared" si="25"/>
        <v>#NUM!</v>
      </c>
      <c r="U92" s="27">
        <f t="shared" si="26"/>
        <v>-2.0566774699206078</v>
      </c>
      <c r="V92" s="27">
        <f t="shared" si="27"/>
        <v>-3.0792852963722721</v>
      </c>
      <c r="W92" s="27">
        <f t="shared" si="28"/>
        <v>-1.8303972619334687</v>
      </c>
      <c r="X92" s="27">
        <f t="shared" si="29"/>
        <v>-2.9326006297949951</v>
      </c>
      <c r="Y92" s="27">
        <f t="shared" si="30"/>
        <v>-1.4601642096863461</v>
      </c>
      <c r="Z92" s="27">
        <f t="shared" si="31"/>
        <v>-2.7027025947756149</v>
      </c>
      <c r="AA92" s="27">
        <f t="shared" si="32"/>
        <v>-4.3393609700932601</v>
      </c>
      <c r="AB92" s="27">
        <f t="shared" si="33"/>
        <v>-3.9525249487374756</v>
      </c>
      <c r="AC92" s="27">
        <f t="shared" si="34"/>
        <v>-1.633755220084806</v>
      </c>
      <c r="AD92" s="27">
        <f t="shared" si="44"/>
        <v>-1.9373233342193217</v>
      </c>
      <c r="AE92" s="27">
        <f t="shared" si="39"/>
        <v>-8.7996436993762167E-2</v>
      </c>
      <c r="AF92" s="27">
        <f t="shared" si="40"/>
        <v>-1.7760914496771112</v>
      </c>
      <c r="AH92">
        <v>0</v>
      </c>
      <c r="AI92">
        <v>-2.0566774699206078</v>
      </c>
      <c r="AJ92">
        <v>-3.0792852963722721</v>
      </c>
      <c r="AK92">
        <v>-1.8303972619334687</v>
      </c>
      <c r="AL92">
        <v>-2.9326006297949951</v>
      </c>
      <c r="AM92">
        <v>-1.4601642096863461</v>
      </c>
      <c r="AN92">
        <v>-2.7027025947756149</v>
      </c>
      <c r="AO92">
        <v>-4.3393609700932601</v>
      </c>
      <c r="AP92">
        <v>-3.9525249487374756</v>
      </c>
      <c r="AQ92">
        <v>-1.633755220084806</v>
      </c>
      <c r="AR92">
        <v>-1.9373233342193217</v>
      </c>
      <c r="AS92">
        <v>-8.7996436993762167E-2</v>
      </c>
      <c r="AT92">
        <v>-1.7760914496771112</v>
      </c>
      <c r="AU92">
        <v>16</v>
      </c>
      <c r="AW92">
        <f t="shared" si="35"/>
        <v>13.81909547738694</v>
      </c>
      <c r="AX92">
        <f t="shared" si="36"/>
        <v>1.2876884422110553</v>
      </c>
      <c r="AY92">
        <v>2.1256365443739886</v>
      </c>
      <c r="AZ92">
        <v>0.76666132532517661</v>
      </c>
      <c r="BA92">
        <v>15.734924623115582</v>
      </c>
      <c r="BB92">
        <f t="shared" si="41"/>
        <v>47.801507537688451</v>
      </c>
      <c r="BC92">
        <f t="shared" si="42"/>
        <v>14.4786432160804</v>
      </c>
      <c r="BD92">
        <f t="shared" si="43"/>
        <v>15.106783919597994</v>
      </c>
    </row>
    <row r="93" spans="1:56">
      <c r="A93">
        <v>92</v>
      </c>
      <c r="B93" t="s">
        <v>245</v>
      </c>
      <c r="C93" t="s">
        <v>100</v>
      </c>
      <c r="D93" t="s">
        <v>244</v>
      </c>
      <c r="E93" s="25" t="s">
        <v>357</v>
      </c>
      <c r="F93" s="25" t="s">
        <v>258</v>
      </c>
      <c r="G93" s="27">
        <v>0</v>
      </c>
      <c r="H93">
        <v>0.11280185246443937</v>
      </c>
      <c r="I93">
        <v>3.9695666556400937E-2</v>
      </c>
      <c r="J93">
        <v>0.15216672179953694</v>
      </c>
      <c r="K93">
        <v>3.3079722130334117E-2</v>
      </c>
      <c r="L93">
        <v>0.21171022163413836</v>
      </c>
      <c r="M93">
        <v>7.9391333112801873E-2</v>
      </c>
      <c r="N93">
        <v>1.9847833278200472E-2</v>
      </c>
      <c r="O93">
        <v>0.20509427720807158</v>
      </c>
      <c r="P93">
        <v>1.3231888852133647E-2</v>
      </c>
      <c r="Q93">
        <v>8.6668871981475382E-2</v>
      </c>
      <c r="R93">
        <f t="shared" si="37"/>
        <v>0.54912338736354638</v>
      </c>
      <c r="S93">
        <f t="shared" si="38"/>
        <v>9.9900760833609034E-2</v>
      </c>
      <c r="T93" s="27" t="e">
        <f t="shared" si="25"/>
        <v>#NUM!</v>
      </c>
      <c r="U93" s="27">
        <f t="shared" si="26"/>
        <v>-2.0624355865581063</v>
      </c>
      <c r="V93" s="27">
        <f t="shared" si="27"/>
        <v>-3.1860082212425835</v>
      </c>
      <c r="W93" s="27">
        <f t="shared" si="28"/>
        <v>-1.7177072368809301</v>
      </c>
      <c r="X93" s="27">
        <f t="shared" si="29"/>
        <v>-3.375195579123154</v>
      </c>
      <c r="Y93" s="27">
        <f t="shared" si="30"/>
        <v>-1.3146473007450241</v>
      </c>
      <c r="Z93" s="27">
        <f t="shared" si="31"/>
        <v>-2.4506458381838989</v>
      </c>
      <c r="AA93" s="27">
        <f t="shared" si="32"/>
        <v>-3.8996129853514638</v>
      </c>
      <c r="AB93" s="27">
        <f t="shared" si="33"/>
        <v>-4.3118053304008122</v>
      </c>
      <c r="AC93" s="27">
        <f t="shared" si="34"/>
        <v>-1.354753757697331</v>
      </c>
      <c r="AD93" s="27">
        <f t="shared" si="44"/>
        <v>-2.3550037081690571</v>
      </c>
      <c r="AE93" s="27">
        <f t="shared" si="39"/>
        <v>0.19712944965405724</v>
      </c>
      <c r="AF93" s="27">
        <f t="shared" si="40"/>
        <v>-2.1983277214083765</v>
      </c>
      <c r="AH93">
        <v>0</v>
      </c>
      <c r="AI93">
        <v>-2.0624355865581063</v>
      </c>
      <c r="AJ93">
        <v>-3.1860082212425835</v>
      </c>
      <c r="AK93">
        <v>-1.7177072368809301</v>
      </c>
      <c r="AL93">
        <v>-3.375195579123154</v>
      </c>
      <c r="AM93">
        <v>-1.3146473007450241</v>
      </c>
      <c r="AN93">
        <v>-2.4506458381838989</v>
      </c>
      <c r="AO93">
        <v>-3.8996129853514638</v>
      </c>
      <c r="AP93">
        <v>-4.3118053304008122</v>
      </c>
      <c r="AQ93">
        <v>-1.354753757697331</v>
      </c>
      <c r="AR93">
        <v>-2.3550037081690571</v>
      </c>
      <c r="AS93">
        <v>0.19712944965405724</v>
      </c>
      <c r="AT93">
        <v>-2.1983277214083765</v>
      </c>
      <c r="AU93">
        <v>14</v>
      </c>
      <c r="AW93">
        <f t="shared" si="35"/>
        <v>15.216672179953694</v>
      </c>
      <c r="AX93">
        <f t="shared" si="36"/>
        <v>1.9847833278200473</v>
      </c>
      <c r="AY93">
        <v>1.9727306264673639</v>
      </c>
      <c r="AZ93">
        <v>0.74751336559822412</v>
      </c>
      <c r="BA93">
        <v>15.24975190208403</v>
      </c>
      <c r="BB93">
        <f t="shared" si="41"/>
        <v>54.912338736354641</v>
      </c>
      <c r="BC93">
        <f t="shared" si="42"/>
        <v>9.9900760833609041</v>
      </c>
      <c r="BD93">
        <f t="shared" si="43"/>
        <v>17.201455507773741</v>
      </c>
    </row>
    <row r="94" spans="1:56">
      <c r="A94">
        <v>93</v>
      </c>
      <c r="B94" t="s">
        <v>68</v>
      </c>
      <c r="C94" t="s">
        <v>100</v>
      </c>
      <c r="D94" t="s">
        <v>244</v>
      </c>
      <c r="E94" s="25" t="s">
        <v>357</v>
      </c>
      <c r="F94" s="25" t="s">
        <v>258</v>
      </c>
      <c r="G94" s="27">
        <v>0</v>
      </c>
      <c r="H94">
        <v>0.1142041399000714</v>
      </c>
      <c r="I94">
        <v>2.8551034975017847E-2</v>
      </c>
      <c r="J94">
        <v>0.18558172733761602</v>
      </c>
      <c r="K94">
        <v>1.4275517487508924E-2</v>
      </c>
      <c r="L94">
        <v>2.1413276231263385E-2</v>
      </c>
      <c r="M94">
        <v>0.27837259100642398</v>
      </c>
      <c r="N94">
        <v>7.1377587437544618E-3</v>
      </c>
      <c r="O94">
        <v>0</v>
      </c>
      <c r="P94">
        <v>0</v>
      </c>
      <c r="Q94">
        <v>0.13633119200571023</v>
      </c>
      <c r="R94">
        <f t="shared" si="37"/>
        <v>0.32119914346895073</v>
      </c>
      <c r="S94">
        <f t="shared" si="38"/>
        <v>0.13633119200571023</v>
      </c>
      <c r="T94" s="27" t="e">
        <f t="shared" si="25"/>
        <v>#NUM!</v>
      </c>
      <c r="U94" s="27">
        <f t="shared" si="26"/>
        <v>-2.0484989699707801</v>
      </c>
      <c r="V94" s="27">
        <f t="shared" si="27"/>
        <v>-3.5270955485375297</v>
      </c>
      <c r="W94" s="27">
        <f t="shared" si="28"/>
        <v>-1.4789787188465477</v>
      </c>
      <c r="X94" s="27">
        <f t="shared" si="29"/>
        <v>-4.2348308798553012</v>
      </c>
      <c r="Y94" s="27">
        <f t="shared" si="30"/>
        <v>-3.8220982979001588</v>
      </c>
      <c r="Z94" s="27">
        <f t="shared" si="31"/>
        <v>-0.95254847989677927</v>
      </c>
      <c r="AA94" s="27">
        <f t="shared" si="32"/>
        <v>-4.9351930989293971</v>
      </c>
      <c r="AB94" s="27" t="e">
        <f t="shared" si="33"/>
        <v>#NUM!</v>
      </c>
      <c r="AC94" s="27" t="e">
        <f t="shared" si="34"/>
        <v>#NUM!</v>
      </c>
      <c r="AD94" s="27">
        <f t="shared" si="44"/>
        <v>-1.8461022105441567</v>
      </c>
      <c r="AE94" s="27">
        <f t="shared" si="39"/>
        <v>-0.74826647978102501</v>
      </c>
      <c r="AF94" s="27">
        <f t="shared" si="40"/>
        <v>-1.8461022105441567</v>
      </c>
      <c r="AH94">
        <v>0</v>
      </c>
      <c r="AI94">
        <v>-2.0484989699707801</v>
      </c>
      <c r="AJ94">
        <v>-3.5270955485375297</v>
      </c>
      <c r="AK94">
        <v>-1.4789787188465477</v>
      </c>
      <c r="AL94">
        <v>-4.2348308798553012</v>
      </c>
      <c r="AM94">
        <v>-3.8220982979001588</v>
      </c>
      <c r="AN94">
        <v>-0.95254847989677927</v>
      </c>
      <c r="AO94">
        <v>-4.9351930989293971</v>
      </c>
      <c r="AP94">
        <v>0</v>
      </c>
      <c r="AQ94">
        <v>0</v>
      </c>
      <c r="AR94">
        <v>-1.8461022105441567</v>
      </c>
      <c r="AS94">
        <v>-0.74826647978102501</v>
      </c>
      <c r="AT94">
        <v>-1.8461022105441567</v>
      </c>
      <c r="AU94">
        <v>15</v>
      </c>
      <c r="AW94">
        <f t="shared" si="35"/>
        <v>18.558172733761602</v>
      </c>
      <c r="AX94">
        <f t="shared" si="36"/>
        <v>0.71377587437544621</v>
      </c>
      <c r="AY94">
        <v>1.8112119541656013</v>
      </c>
      <c r="AZ94">
        <v>0.66882510280954743</v>
      </c>
      <c r="BA94">
        <v>14.275517487508926</v>
      </c>
      <c r="BB94">
        <f t="shared" si="41"/>
        <v>32.119914346895072</v>
      </c>
      <c r="BC94">
        <f t="shared" si="42"/>
        <v>13.633119200571024</v>
      </c>
      <c r="BD94">
        <f t="shared" si="43"/>
        <v>19.271948608137048</v>
      </c>
    </row>
    <row r="95" spans="1:56">
      <c r="A95">
        <v>94</v>
      </c>
      <c r="B95" t="s">
        <v>218</v>
      </c>
      <c r="C95" t="s">
        <v>100</v>
      </c>
      <c r="D95" t="s">
        <v>244</v>
      </c>
      <c r="E95" s="25" t="s">
        <v>357</v>
      </c>
      <c r="F95" s="25" t="s">
        <v>258</v>
      </c>
      <c r="G95" s="27">
        <v>0</v>
      </c>
      <c r="H95">
        <v>0.30093289196509171</v>
      </c>
      <c r="I95">
        <v>0</v>
      </c>
      <c r="J95">
        <v>0.22870899789346974</v>
      </c>
      <c r="K95">
        <v>8.4261209750225691E-2</v>
      </c>
      <c r="L95">
        <v>6.0186578393018357E-3</v>
      </c>
      <c r="M95">
        <v>0.12067408967800181</v>
      </c>
      <c r="N95">
        <v>6.0186578393018357E-3</v>
      </c>
      <c r="O95">
        <v>0</v>
      </c>
      <c r="P95">
        <v>6.0186578393018357E-3</v>
      </c>
      <c r="Q95">
        <v>6.0788444176948536E-2</v>
      </c>
      <c r="R95">
        <f t="shared" si="37"/>
        <v>0.21697261510683116</v>
      </c>
      <c r="S95">
        <f t="shared" si="38"/>
        <v>6.6807102016250369E-2</v>
      </c>
      <c r="T95" s="27" t="e">
        <f t="shared" si="25"/>
        <v>#NUM!</v>
      </c>
      <c r="U95" s="27">
        <f t="shared" si="26"/>
        <v>-0.84285945378827232</v>
      </c>
      <c r="V95" s="27" t="e">
        <f t="shared" si="27"/>
        <v>#NUM!</v>
      </c>
      <c r="W95" s="27">
        <f t="shared" si="28"/>
        <v>-1.2156152930836943</v>
      </c>
      <c r="X95" s="27">
        <f t="shared" si="29"/>
        <v>-2.3858095467277218</v>
      </c>
      <c r="Y95" s="27">
        <f t="shared" si="30"/>
        <v>-5.1068541518367985</v>
      </c>
      <c r="Z95" s="27">
        <f t="shared" si="31"/>
        <v>-1.9860621650040755</v>
      </c>
      <c r="AA95" s="27">
        <f t="shared" si="32"/>
        <v>-5.1068541518367985</v>
      </c>
      <c r="AB95" s="27">
        <f t="shared" si="33"/>
        <v>-5.1068541518367985</v>
      </c>
      <c r="AC95" s="27" t="e">
        <f t="shared" si="34"/>
        <v>#NUM!</v>
      </c>
      <c r="AD95" s="27">
        <f t="shared" si="44"/>
        <v>-2.7376410448695747</v>
      </c>
      <c r="AE95" s="27">
        <f t="shared" si="39"/>
        <v>-1.2833965217875016</v>
      </c>
      <c r="AF95" s="27">
        <f t="shared" si="40"/>
        <v>-2.6368025372281694</v>
      </c>
      <c r="AH95">
        <v>0</v>
      </c>
      <c r="AI95">
        <v>-0.84285945378827232</v>
      </c>
      <c r="AJ95">
        <v>0</v>
      </c>
      <c r="AK95">
        <v>-1.2156152930836943</v>
      </c>
      <c r="AL95">
        <v>-2.3858095467277218</v>
      </c>
      <c r="AM95">
        <v>-5.1068541518367985</v>
      </c>
      <c r="AN95">
        <v>-1.9860621650040755</v>
      </c>
      <c r="AO95">
        <v>-5.1068541518367985</v>
      </c>
      <c r="AP95">
        <v>-5.1068541518367985</v>
      </c>
      <c r="AQ95">
        <v>0</v>
      </c>
      <c r="AR95">
        <v>-2.7376410448695747</v>
      </c>
      <c r="AS95">
        <v>-1.2833965217875016</v>
      </c>
      <c r="AT95">
        <v>-2.6368025372281694</v>
      </c>
      <c r="AU95">
        <v>20</v>
      </c>
      <c r="AW95">
        <f t="shared" si="35"/>
        <v>22.870899789346975</v>
      </c>
      <c r="AX95">
        <f t="shared" si="36"/>
        <v>0.60186578393018353</v>
      </c>
      <c r="AY95">
        <v>2.2192654057813948</v>
      </c>
      <c r="AZ95">
        <v>0.74080899196928784</v>
      </c>
      <c r="BA95">
        <v>30.093289196509172</v>
      </c>
      <c r="BB95">
        <f t="shared" si="41"/>
        <v>21.697261510683116</v>
      </c>
      <c r="BC95">
        <f t="shared" si="42"/>
        <v>6.680710201625037</v>
      </c>
      <c r="BD95">
        <f t="shared" si="43"/>
        <v>23.472765573277158</v>
      </c>
    </row>
    <row r="96" spans="1:56">
      <c r="A96">
        <v>95</v>
      </c>
      <c r="B96" t="s">
        <v>104</v>
      </c>
      <c r="C96" t="s">
        <v>100</v>
      </c>
      <c r="D96" t="s">
        <v>244</v>
      </c>
      <c r="E96" s="25" t="s">
        <v>357</v>
      </c>
      <c r="F96" s="25" t="s">
        <v>258</v>
      </c>
      <c r="G96" s="27">
        <v>0</v>
      </c>
      <c r="H96">
        <v>0.50814692074012691</v>
      </c>
      <c r="I96">
        <v>1.6570008285004142E-2</v>
      </c>
      <c r="J96">
        <v>0.15465341066003865</v>
      </c>
      <c r="K96">
        <v>0</v>
      </c>
      <c r="L96">
        <v>5.5233360950013799E-2</v>
      </c>
      <c r="M96">
        <v>6.0756697045015184E-2</v>
      </c>
      <c r="N96">
        <v>2.2093344380005521E-2</v>
      </c>
      <c r="O96">
        <v>3.8663352665009657E-2</v>
      </c>
      <c r="P96">
        <v>5.5233360950013802E-3</v>
      </c>
      <c r="Q96">
        <v>4.4462855564761115E-2</v>
      </c>
      <c r="R96">
        <f t="shared" si="37"/>
        <v>0.17674675504004417</v>
      </c>
      <c r="S96">
        <f t="shared" si="38"/>
        <v>4.9986191659762494E-2</v>
      </c>
      <c r="T96" s="27" t="e">
        <f t="shared" si="25"/>
        <v>#NUM!</v>
      </c>
      <c r="U96" s="27">
        <f t="shared" si="26"/>
        <v>3.2590567313369227E-2</v>
      </c>
      <c r="V96" s="27">
        <f t="shared" si="27"/>
        <v>-4.0834521210556769</v>
      </c>
      <c r="W96" s="27">
        <f t="shared" si="28"/>
        <v>-1.6985601552162177</v>
      </c>
      <c r="X96" s="27" t="e">
        <f t="shared" si="29"/>
        <v>#NUM!</v>
      </c>
      <c r="Y96" s="27">
        <f t="shared" si="30"/>
        <v>-2.8393708184295683</v>
      </c>
      <c r="Z96" s="27">
        <f t="shared" si="31"/>
        <v>-2.7381972386548341</v>
      </c>
      <c r="AA96" s="27">
        <f t="shared" si="32"/>
        <v>-3.7901378174380222</v>
      </c>
      <c r="AB96" s="27">
        <f t="shared" si="33"/>
        <v>-5.1932345900948844</v>
      </c>
      <c r="AC96" s="27">
        <f t="shared" si="34"/>
        <v>-3.2134324652021347</v>
      </c>
      <c r="AD96" s="27">
        <f t="shared" si="44"/>
        <v>-3.067619503067307</v>
      </c>
      <c r="AE96" s="27">
        <f t="shared" si="39"/>
        <v>-1.5385459173243541</v>
      </c>
      <c r="AF96" s="27">
        <f t="shared" si="40"/>
        <v>-2.9447297191016184</v>
      </c>
      <c r="AH96">
        <v>0</v>
      </c>
      <c r="AI96">
        <v>3.2590567313369227E-2</v>
      </c>
      <c r="AJ96">
        <v>-4.0834521210556769</v>
      </c>
      <c r="AK96">
        <v>-1.6985601552162177</v>
      </c>
      <c r="AL96">
        <v>0</v>
      </c>
      <c r="AM96">
        <v>-2.8393708184295683</v>
      </c>
      <c r="AN96">
        <v>-2.7381972386548341</v>
      </c>
      <c r="AO96">
        <v>-3.7901378174380222</v>
      </c>
      <c r="AP96">
        <v>-5.1932345900948844</v>
      </c>
      <c r="AQ96">
        <v>-3.2134324652021347</v>
      </c>
      <c r="AR96">
        <v>-3.067619503067307</v>
      </c>
      <c r="AS96">
        <v>-1.5385459173243541</v>
      </c>
      <c r="AT96">
        <v>-2.9447297191016184</v>
      </c>
      <c r="AU96">
        <v>17</v>
      </c>
      <c r="AW96">
        <f t="shared" si="35"/>
        <v>15.465341066003866</v>
      </c>
      <c r="AX96">
        <f t="shared" si="36"/>
        <v>2.209334438000552</v>
      </c>
      <c r="AY96">
        <v>2.3139158285878034</v>
      </c>
      <c r="AZ96">
        <v>0.81671076180766822</v>
      </c>
      <c r="BA96">
        <v>52.471692902513098</v>
      </c>
      <c r="BB96">
        <f t="shared" si="41"/>
        <v>17.674675504004416</v>
      </c>
      <c r="BC96">
        <f t="shared" si="42"/>
        <v>4.9986191659762493</v>
      </c>
      <c r="BD96">
        <f t="shared" si="43"/>
        <v>17.674675504004419</v>
      </c>
    </row>
    <row r="97" spans="1:56">
      <c r="A97">
        <v>96</v>
      </c>
      <c r="B97" t="s">
        <v>69</v>
      </c>
      <c r="C97" t="s">
        <v>100</v>
      </c>
      <c r="D97" t="s">
        <v>244</v>
      </c>
      <c r="E97" s="25" t="s">
        <v>357</v>
      </c>
      <c r="F97" s="25" t="s">
        <v>258</v>
      </c>
      <c r="G97" s="27">
        <v>0</v>
      </c>
      <c r="H97">
        <v>0.30978260869565216</v>
      </c>
      <c r="I97">
        <v>2.7173913043478264E-2</v>
      </c>
      <c r="J97">
        <v>0.35326086956521741</v>
      </c>
      <c r="K97">
        <v>1.0869565217391306E-2</v>
      </c>
      <c r="L97">
        <v>3.2608695652173912E-2</v>
      </c>
      <c r="M97">
        <v>3.8043478260869575E-2</v>
      </c>
      <c r="N97">
        <v>1.630434782608696E-2</v>
      </c>
      <c r="O97">
        <v>5.4347826086956527E-2</v>
      </c>
      <c r="P97">
        <v>1.630434782608696E-2</v>
      </c>
      <c r="Q97">
        <v>2.7173913043478264E-2</v>
      </c>
      <c r="R97">
        <f t="shared" si="37"/>
        <v>0.15217391304347827</v>
      </c>
      <c r="S97">
        <f t="shared" si="38"/>
        <v>4.3478260869565223E-2</v>
      </c>
      <c r="T97" s="27" t="e">
        <f t="shared" si="25"/>
        <v>#NUM!</v>
      </c>
      <c r="U97" s="27">
        <f t="shared" si="26"/>
        <v>-0.80113581862404126</v>
      </c>
      <c r="V97" s="27">
        <f t="shared" si="27"/>
        <v>-3.5779478934066544</v>
      </c>
      <c r="W97" s="27">
        <f t="shared" si="28"/>
        <v>-0.60473622321589215</v>
      </c>
      <c r="X97" s="27">
        <f t="shared" si="29"/>
        <v>-4.5108595065168497</v>
      </c>
      <c r="Y97" s="27">
        <f t="shared" si="30"/>
        <v>-3.3900240810640301</v>
      </c>
      <c r="Z97" s="27">
        <f t="shared" si="31"/>
        <v>-3.2302395835185154</v>
      </c>
      <c r="AA97" s="27">
        <f t="shared" si="32"/>
        <v>-4.0998847425977161</v>
      </c>
      <c r="AB97" s="27">
        <f t="shared" si="33"/>
        <v>-4.0998847425977161</v>
      </c>
      <c r="AC97" s="27">
        <f t="shared" si="34"/>
        <v>-2.8564702062204832</v>
      </c>
      <c r="AD97" s="27">
        <f t="shared" si="44"/>
        <v>-3.5779478934066544</v>
      </c>
      <c r="AE97" s="27">
        <f t="shared" si="39"/>
        <v>-1.7176514970743331</v>
      </c>
      <c r="AF97" s="27">
        <f t="shared" si="40"/>
        <v>-3.0910424533583156</v>
      </c>
      <c r="AH97">
        <v>0</v>
      </c>
      <c r="AI97">
        <v>-0.80113581862404126</v>
      </c>
      <c r="AJ97">
        <v>-3.5779478934066544</v>
      </c>
      <c r="AK97">
        <v>-0.60473622321589215</v>
      </c>
      <c r="AL97">
        <v>-4.5108595065168497</v>
      </c>
      <c r="AM97">
        <v>-3.3900240810640301</v>
      </c>
      <c r="AN97">
        <v>-3.2302395835185154</v>
      </c>
      <c r="AO97">
        <v>-4.0998847425977161</v>
      </c>
      <c r="AP97">
        <v>-4.0998847425977161</v>
      </c>
      <c r="AQ97">
        <v>-2.8564702062204832</v>
      </c>
      <c r="AR97">
        <v>-3.5779478934066544</v>
      </c>
      <c r="AS97">
        <v>-1.7176514970743331</v>
      </c>
      <c r="AT97">
        <v>-3.0910424533583156</v>
      </c>
      <c r="AU97">
        <v>21</v>
      </c>
      <c r="AW97">
        <f t="shared" si="35"/>
        <v>35.326086956521742</v>
      </c>
      <c r="AX97">
        <f t="shared" si="36"/>
        <v>1.630434782608696</v>
      </c>
      <c r="AY97">
        <v>1.9745438763464229</v>
      </c>
      <c r="AZ97">
        <v>0.64855619123730646</v>
      </c>
      <c r="BA97">
        <v>33.695652173913047</v>
      </c>
      <c r="BB97">
        <f t="shared" si="41"/>
        <v>15.217391304347828</v>
      </c>
      <c r="BC97">
        <f t="shared" si="42"/>
        <v>4.3478260869565224</v>
      </c>
      <c r="BD97">
        <f t="shared" si="43"/>
        <v>36.956521739130437</v>
      </c>
    </row>
    <row r="98" spans="1:56">
      <c r="A98">
        <v>97</v>
      </c>
      <c r="B98" t="s">
        <v>130</v>
      </c>
      <c r="C98" t="s">
        <v>100</v>
      </c>
      <c r="D98" t="s">
        <v>286</v>
      </c>
      <c r="E98" s="25" t="s">
        <v>357</v>
      </c>
      <c r="F98" s="25" t="s">
        <v>258</v>
      </c>
      <c r="G98" s="27">
        <v>0</v>
      </c>
      <c r="H98">
        <v>7.8921407431765872E-2</v>
      </c>
      <c r="I98">
        <v>1.9730351857941465E-2</v>
      </c>
      <c r="J98">
        <v>0.15784281486353177</v>
      </c>
      <c r="K98">
        <v>4.6366326866162447E-2</v>
      </c>
      <c r="L98">
        <v>2.6307135810588623E-2</v>
      </c>
      <c r="M98">
        <v>0.24991779020059193</v>
      </c>
      <c r="N98">
        <v>7.2344623479118714E-2</v>
      </c>
      <c r="O98">
        <v>0.20388030253206185</v>
      </c>
      <c r="P98">
        <v>0</v>
      </c>
      <c r="Q98">
        <v>8.5498191384413016E-2</v>
      </c>
      <c r="R98">
        <f t="shared" si="37"/>
        <v>0.59881617888852356</v>
      </c>
      <c r="S98">
        <f t="shared" si="38"/>
        <v>8.5498191384413016E-2</v>
      </c>
      <c r="T98" s="27" t="e">
        <f t="shared" si="25"/>
        <v>#NUM!</v>
      </c>
      <c r="U98" s="27">
        <f t="shared" si="26"/>
        <v>-2.4570928519181172</v>
      </c>
      <c r="V98" s="27">
        <f t="shared" si="27"/>
        <v>-3.9056695314559708</v>
      </c>
      <c r="W98" s="27">
        <f t="shared" si="28"/>
        <v>-1.6743669822975882</v>
      </c>
      <c r="X98" s="27">
        <f t="shared" si="29"/>
        <v>-3.0237061255963971</v>
      </c>
      <c r="Y98" s="27">
        <f t="shared" si="30"/>
        <v>-3.6112556934277098</v>
      </c>
      <c r="Z98" s="27">
        <f t="shared" si="31"/>
        <v>-1.0990507890040113</v>
      </c>
      <c r="AA98" s="27">
        <f t="shared" si="32"/>
        <v>-2.5512191646496345</v>
      </c>
      <c r="AB98" s="27" t="e">
        <f t="shared" si="33"/>
        <v>#NUM!</v>
      </c>
      <c r="AC98" s="27">
        <f t="shared" si="34"/>
        <v>-1.3622164788989211</v>
      </c>
      <c r="AD98" s="27">
        <f t="shared" si="44"/>
        <v>-2.3698842232184369</v>
      </c>
      <c r="AE98" s="27">
        <f t="shared" si="39"/>
        <v>0.40053494200030593</v>
      </c>
      <c r="AF98" s="27">
        <f t="shared" si="40"/>
        <v>-2.3698842232184369</v>
      </c>
      <c r="AH98">
        <v>0</v>
      </c>
      <c r="AI98">
        <v>-2.4570928519181172</v>
      </c>
      <c r="AJ98">
        <v>-3.9056695314559708</v>
      </c>
      <c r="AK98">
        <v>-1.6743669822975882</v>
      </c>
      <c r="AL98">
        <v>-3.0237061255963971</v>
      </c>
      <c r="AM98">
        <v>-3.6112556934277098</v>
      </c>
      <c r="AN98">
        <v>-1.0990507890040113</v>
      </c>
      <c r="AO98">
        <v>-2.5512191646496345</v>
      </c>
      <c r="AP98">
        <v>0</v>
      </c>
      <c r="AQ98">
        <v>-1.3622164788989211</v>
      </c>
      <c r="AR98">
        <v>-2.3698842232184369</v>
      </c>
      <c r="AS98">
        <v>0.40053494200030593</v>
      </c>
      <c r="AT98">
        <v>-2.3698842232184369</v>
      </c>
      <c r="AU98">
        <v>19</v>
      </c>
      <c r="AW98">
        <f t="shared" ref="AW98:AW129" si="45">J98*100</f>
        <v>15.784281486353176</v>
      </c>
      <c r="AX98">
        <f t="shared" ref="AX98:AX129" si="46">N98*100</f>
        <v>7.2344623479118715</v>
      </c>
      <c r="AY98">
        <v>2.249908727431734</v>
      </c>
      <c r="AZ98">
        <v>0.76412136347572557</v>
      </c>
      <c r="BA98">
        <v>9.8651759289707339</v>
      </c>
      <c r="BB98">
        <f t="shared" si="41"/>
        <v>59.881617888852354</v>
      </c>
      <c r="BC98">
        <f t="shared" si="42"/>
        <v>8.5498191384413023</v>
      </c>
      <c r="BD98">
        <f t="shared" si="43"/>
        <v>23.018743834265049</v>
      </c>
    </row>
    <row r="99" spans="1:56">
      <c r="A99">
        <v>98</v>
      </c>
      <c r="B99" t="s">
        <v>131</v>
      </c>
      <c r="C99" t="s">
        <v>100</v>
      </c>
      <c r="D99" t="s">
        <v>286</v>
      </c>
      <c r="E99" s="25" t="s">
        <v>357</v>
      </c>
      <c r="F99" s="25" t="s">
        <v>258</v>
      </c>
      <c r="G99" s="27">
        <v>0</v>
      </c>
      <c r="H99">
        <v>0.16220971147079524</v>
      </c>
      <c r="I99">
        <v>5.6650246305418719E-2</v>
      </c>
      <c r="J99">
        <v>0.25334271639690359</v>
      </c>
      <c r="K99">
        <v>2.1111893033075303E-2</v>
      </c>
      <c r="L99">
        <v>7.0372976776917661E-3</v>
      </c>
      <c r="M99">
        <v>0.23223082336382828</v>
      </c>
      <c r="N99">
        <v>6.3335679099225897E-2</v>
      </c>
      <c r="O99">
        <v>0</v>
      </c>
      <c r="P99">
        <v>1.4074595355383532E-2</v>
      </c>
      <c r="Q99">
        <v>4.2223786066150598E-2</v>
      </c>
      <c r="R99">
        <f t="shared" si="37"/>
        <v>0.32371569317382121</v>
      </c>
      <c r="S99">
        <f t="shared" si="38"/>
        <v>5.6298381421534129E-2</v>
      </c>
      <c r="T99" s="27" t="e">
        <f t="shared" si="25"/>
        <v>#NUM!</v>
      </c>
      <c r="U99" s="27">
        <f t="shared" si="26"/>
        <v>-1.6418778034902142</v>
      </c>
      <c r="V99" s="27">
        <f t="shared" si="27"/>
        <v>-2.8125407732514964</v>
      </c>
      <c r="W99" s="27">
        <f t="shared" si="28"/>
        <v>-1.0808631071638275</v>
      </c>
      <c r="X99" s="27">
        <f t="shared" si="29"/>
        <v>-3.8365808102612875</v>
      </c>
      <c r="Y99" s="27">
        <f t="shared" si="30"/>
        <v>-4.9494688588587685</v>
      </c>
      <c r="Z99" s="27">
        <f t="shared" si="31"/>
        <v>-1.1957573313725449</v>
      </c>
      <c r="AA99" s="27">
        <f t="shared" si="32"/>
        <v>-2.6938761480648465</v>
      </c>
      <c r="AB99" s="27">
        <f t="shared" si="33"/>
        <v>-4.2492092727830162</v>
      </c>
      <c r="AC99" s="27" t="e">
        <f t="shared" si="34"/>
        <v>#NUM!</v>
      </c>
      <c r="AD99" s="27">
        <f t="shared" si="44"/>
        <v>-3.1216304404293651</v>
      </c>
      <c r="AE99" s="27">
        <f t="shared" si="39"/>
        <v>-0.73674791948715201</v>
      </c>
      <c r="AF99" s="27">
        <f t="shared" si="40"/>
        <v>-2.8191442486077971</v>
      </c>
      <c r="AH99">
        <v>0</v>
      </c>
      <c r="AI99">
        <v>-1.6418778034902142</v>
      </c>
      <c r="AJ99">
        <v>-2.8125407732514964</v>
      </c>
      <c r="AK99">
        <v>-1.0808631071638275</v>
      </c>
      <c r="AL99">
        <v>-3.8365808102612875</v>
      </c>
      <c r="AM99">
        <v>-4.9494688588587685</v>
      </c>
      <c r="AN99">
        <v>-1.1957573313725449</v>
      </c>
      <c r="AO99">
        <v>-2.6938761480648465</v>
      </c>
      <c r="AP99">
        <v>-4.2492092727830162</v>
      </c>
      <c r="AQ99">
        <v>0</v>
      </c>
      <c r="AR99">
        <v>-3.1216304404293651</v>
      </c>
      <c r="AS99">
        <v>-0.73674791948715201</v>
      </c>
      <c r="AT99">
        <v>-2.8191442486077971</v>
      </c>
      <c r="AU99">
        <v>11</v>
      </c>
      <c r="AW99">
        <f t="shared" si="45"/>
        <v>25.33427163969036</v>
      </c>
      <c r="AX99">
        <f t="shared" si="46"/>
        <v>6.3335679099225901</v>
      </c>
      <c r="AY99">
        <v>1.534493954055512</v>
      </c>
      <c r="AZ99">
        <v>0.63993368328581768</v>
      </c>
      <c r="BA99">
        <v>21.885995777621396</v>
      </c>
      <c r="BB99">
        <f t="shared" si="41"/>
        <v>32.371569317382118</v>
      </c>
      <c r="BC99">
        <f t="shared" si="42"/>
        <v>5.6298381421534129</v>
      </c>
      <c r="BD99">
        <f t="shared" si="43"/>
        <v>31.66783954961295</v>
      </c>
    </row>
    <row r="100" spans="1:56">
      <c r="A100">
        <v>99</v>
      </c>
      <c r="B100" t="s">
        <v>132</v>
      </c>
      <c r="C100" t="s">
        <v>100</v>
      </c>
      <c r="D100" t="s">
        <v>286</v>
      </c>
      <c r="E100" s="25" t="s">
        <v>357</v>
      </c>
      <c r="F100" s="25" t="s">
        <v>258</v>
      </c>
      <c r="G100" s="27">
        <v>0</v>
      </c>
      <c r="H100">
        <v>0.25850340136054428</v>
      </c>
      <c r="I100">
        <v>6.1224489795918359E-2</v>
      </c>
      <c r="J100">
        <v>0.19047619047619052</v>
      </c>
      <c r="K100">
        <v>5.4421768707482991E-2</v>
      </c>
      <c r="L100">
        <v>2.7210884353741496E-2</v>
      </c>
      <c r="M100">
        <v>6.1224489795918359E-2</v>
      </c>
      <c r="N100">
        <v>9.5238095238095219E-2</v>
      </c>
      <c r="O100">
        <v>0</v>
      </c>
      <c r="P100">
        <v>0</v>
      </c>
      <c r="Q100">
        <v>0.10884353741496598</v>
      </c>
      <c r="R100">
        <f t="shared" si="37"/>
        <v>0.23809523809523808</v>
      </c>
      <c r="S100">
        <f t="shared" si="38"/>
        <v>0.10884353741496598</v>
      </c>
      <c r="T100" s="27" t="e">
        <f t="shared" si="25"/>
        <v>#NUM!</v>
      </c>
      <c r="U100" s="27">
        <f t="shared" si="26"/>
        <v>-1.0537617225027576</v>
      </c>
      <c r="V100" s="27">
        <f t="shared" si="27"/>
        <v>-2.7300291078209855</v>
      </c>
      <c r="W100" s="27">
        <f t="shared" si="28"/>
        <v>-1.4469189829363251</v>
      </c>
      <c r="X100" s="27">
        <f t="shared" si="29"/>
        <v>-2.8550323914508557</v>
      </c>
      <c r="Y100" s="27">
        <f t="shared" si="30"/>
        <v>-3.5765502691400166</v>
      </c>
      <c r="Z100" s="27">
        <f t="shared" si="31"/>
        <v>-2.7300291078209855</v>
      </c>
      <c r="AA100" s="27">
        <f t="shared" si="32"/>
        <v>-2.2512917986064953</v>
      </c>
      <c r="AB100" s="27" t="e">
        <f t="shared" si="33"/>
        <v>#NUM!</v>
      </c>
      <c r="AC100" s="27" t="e">
        <f t="shared" si="34"/>
        <v>#NUM!</v>
      </c>
      <c r="AD100" s="27">
        <f t="shared" si="44"/>
        <v>-2.1026086009613705</v>
      </c>
      <c r="AE100" s="27">
        <f t="shared" si="39"/>
        <v>-1.1631508098056809</v>
      </c>
      <c r="AF100" s="27">
        <f t="shared" si="40"/>
        <v>-2.1026086009613705</v>
      </c>
      <c r="AH100">
        <v>0</v>
      </c>
      <c r="AI100">
        <v>-1.0537617225027576</v>
      </c>
      <c r="AJ100">
        <v>-2.7300291078209855</v>
      </c>
      <c r="AK100">
        <v>-1.4469189829363251</v>
      </c>
      <c r="AL100">
        <v>-2.8550323914508557</v>
      </c>
      <c r="AM100">
        <v>-3.5765502691400166</v>
      </c>
      <c r="AN100">
        <v>-2.7300291078209855</v>
      </c>
      <c r="AO100">
        <v>-2.2512917986064953</v>
      </c>
      <c r="AP100">
        <v>0</v>
      </c>
      <c r="AQ100">
        <v>0</v>
      </c>
      <c r="AR100">
        <v>-2.1026086009613705</v>
      </c>
      <c r="AS100">
        <v>-1.1631508098056809</v>
      </c>
      <c r="AT100">
        <v>-2.1026086009613705</v>
      </c>
      <c r="AU100">
        <v>13</v>
      </c>
      <c r="AW100">
        <f t="shared" si="45"/>
        <v>19.047619047619051</v>
      </c>
      <c r="AX100">
        <f t="shared" si="46"/>
        <v>9.5238095238095219</v>
      </c>
      <c r="AY100">
        <v>2.0315533803246884</v>
      </c>
      <c r="AZ100">
        <v>0.7920442461816336</v>
      </c>
      <c r="BA100">
        <v>31.972789115646265</v>
      </c>
      <c r="BB100">
        <f t="shared" si="41"/>
        <v>23.809523809523807</v>
      </c>
      <c r="BC100">
        <f t="shared" si="42"/>
        <v>10.884353741496598</v>
      </c>
      <c r="BD100">
        <f t="shared" si="43"/>
        <v>28.571428571428573</v>
      </c>
    </row>
    <row r="101" spans="1:56">
      <c r="A101">
        <v>100</v>
      </c>
      <c r="B101" t="s">
        <v>133</v>
      </c>
      <c r="C101" t="s">
        <v>100</v>
      </c>
      <c r="D101" t="s">
        <v>286</v>
      </c>
      <c r="E101" s="25" t="s">
        <v>357</v>
      </c>
      <c r="F101" s="25" t="s">
        <v>258</v>
      </c>
      <c r="G101" s="27">
        <v>5.5233360950013811E-3</v>
      </c>
      <c r="H101">
        <v>0.33140016570008274</v>
      </c>
      <c r="I101">
        <v>6.6280033140016584E-2</v>
      </c>
      <c r="J101">
        <v>0.20988677161005245</v>
      </c>
      <c r="K101">
        <v>4.9710024855012427E-2</v>
      </c>
      <c r="L101">
        <v>2.2093344380005524E-2</v>
      </c>
      <c r="M101">
        <v>4.9986191659762501E-2</v>
      </c>
      <c r="N101">
        <v>9.3896713615023469E-2</v>
      </c>
      <c r="O101">
        <v>1.1046672190002762E-2</v>
      </c>
      <c r="P101">
        <v>0</v>
      </c>
      <c r="Q101">
        <v>8.2850041425020712E-2</v>
      </c>
      <c r="R101">
        <f t="shared" si="37"/>
        <v>0.2267329466998067</v>
      </c>
      <c r="S101">
        <f t="shared" si="38"/>
        <v>8.2850041425020712E-2</v>
      </c>
      <c r="T101" s="27">
        <f t="shared" si="25"/>
        <v>-5.1932345900948844</v>
      </c>
      <c r="U101" s="27">
        <f t="shared" si="26"/>
        <v>-0.70185912116196747</v>
      </c>
      <c r="V101" s="27">
        <f t="shared" si="27"/>
        <v>-2.6452878793658945</v>
      </c>
      <c r="W101" s="27">
        <f t="shared" si="28"/>
        <v>-1.3256080597697337</v>
      </c>
      <c r="X101" s="27">
        <f t="shared" si="29"/>
        <v>-2.9505605549072702</v>
      </c>
      <c r="Y101" s="27">
        <f t="shared" si="30"/>
        <v>-3.7901378174380222</v>
      </c>
      <c r="Z101" s="27">
        <f t="shared" si="31"/>
        <v>-2.9447297191016184</v>
      </c>
      <c r="AA101" s="27">
        <f t="shared" si="32"/>
        <v>-2.2669579153508947</v>
      </c>
      <c r="AB101" s="27" t="e">
        <f t="shared" si="33"/>
        <v>#NUM!</v>
      </c>
      <c r="AC101" s="27">
        <f t="shared" si="34"/>
        <v>-4.4945179158844963</v>
      </c>
      <c r="AD101" s="27">
        <f t="shared" si="44"/>
        <v>-2.4042387467205457</v>
      </c>
      <c r="AE101" s="27">
        <f t="shared" si="39"/>
        <v>-1.2268515867108669</v>
      </c>
      <c r="AF101" s="27">
        <f t="shared" si="40"/>
        <v>-2.4042387467205457</v>
      </c>
      <c r="AH101">
        <v>-5.1932345900948844</v>
      </c>
      <c r="AI101">
        <v>-0.70185912116196747</v>
      </c>
      <c r="AJ101">
        <v>-2.6452878793658945</v>
      </c>
      <c r="AK101">
        <v>-1.3256080597697337</v>
      </c>
      <c r="AL101">
        <v>-2.9505605549072702</v>
      </c>
      <c r="AM101">
        <v>-3.7901378174380222</v>
      </c>
      <c r="AN101">
        <v>-2.9447297191016184</v>
      </c>
      <c r="AO101">
        <v>-2.2669579153508947</v>
      </c>
      <c r="AP101">
        <v>0</v>
      </c>
      <c r="AQ101">
        <v>-4.4945179158844963</v>
      </c>
      <c r="AR101">
        <v>-2.4042387467205457</v>
      </c>
      <c r="AS101">
        <v>-1.2268515867108669</v>
      </c>
      <c r="AT101">
        <v>-2.4042387467205457</v>
      </c>
      <c r="AU101">
        <v>20</v>
      </c>
      <c r="AW101">
        <f t="shared" si="45"/>
        <v>20.988677161005246</v>
      </c>
      <c r="AX101">
        <f t="shared" si="46"/>
        <v>9.3896713615023462</v>
      </c>
      <c r="AY101">
        <v>2.2025736822580693</v>
      </c>
      <c r="AZ101">
        <v>0.73523715777346255</v>
      </c>
      <c r="BA101">
        <v>40.320353493510069</v>
      </c>
      <c r="BB101">
        <f t="shared" si="41"/>
        <v>22.67329466998067</v>
      </c>
      <c r="BC101">
        <f t="shared" si="42"/>
        <v>8.2850041425020713</v>
      </c>
      <c r="BD101">
        <f t="shared" si="43"/>
        <v>30.378348522507594</v>
      </c>
    </row>
    <row r="102" spans="1:56">
      <c r="A102">
        <v>101</v>
      </c>
      <c r="B102" t="s">
        <v>134</v>
      </c>
      <c r="C102" t="s">
        <v>100</v>
      </c>
      <c r="D102" t="s">
        <v>286</v>
      </c>
      <c r="E102" s="25" t="s">
        <v>357</v>
      </c>
      <c r="F102" s="25" t="s">
        <v>258</v>
      </c>
      <c r="G102" s="27">
        <v>0</v>
      </c>
      <c r="H102">
        <v>0.11737226277372265</v>
      </c>
      <c r="I102">
        <v>0.25693430656934302</v>
      </c>
      <c r="J102">
        <v>0.27445255474452551</v>
      </c>
      <c r="K102">
        <v>0</v>
      </c>
      <c r="L102">
        <v>0</v>
      </c>
      <c r="M102">
        <v>4.6715328467153289E-2</v>
      </c>
      <c r="N102">
        <v>9.4014598540145988E-2</v>
      </c>
      <c r="O102">
        <v>0.14598540145985406</v>
      </c>
      <c r="P102">
        <v>0</v>
      </c>
      <c r="Q102">
        <v>5.2846715328467152E-2</v>
      </c>
      <c r="R102">
        <f t="shared" si="37"/>
        <v>0.28671532846715331</v>
      </c>
      <c r="S102">
        <f t="shared" si="38"/>
        <v>5.2846715328467152E-2</v>
      </c>
      <c r="T102" s="27" t="e">
        <f t="shared" si="25"/>
        <v>#NUM!</v>
      </c>
      <c r="U102" s="27">
        <f t="shared" si="26"/>
        <v>-2.0175529061604367</v>
      </c>
      <c r="V102" s="27">
        <f t="shared" si="27"/>
        <v>-1.0619640215123711</v>
      </c>
      <c r="W102" s="27">
        <f t="shared" si="28"/>
        <v>-0.97214806326667957</v>
      </c>
      <c r="X102" s="27" t="e">
        <f t="shared" si="29"/>
        <v>#NUM!</v>
      </c>
      <c r="Y102" s="27" t="e">
        <f t="shared" si="30"/>
        <v>#NUM!</v>
      </c>
      <c r="Z102" s="27">
        <f t="shared" si="31"/>
        <v>-3.0158412264767045</v>
      </c>
      <c r="AA102" s="27">
        <f t="shared" si="32"/>
        <v>-2.2655731189039718</v>
      </c>
      <c r="AB102" s="27" t="e">
        <f t="shared" si="33"/>
        <v>#NUM!</v>
      </c>
      <c r="AC102" s="27">
        <f t="shared" si="34"/>
        <v>-1.7664416612437648</v>
      </c>
      <c r="AD102" s="27">
        <f t="shared" si="44"/>
        <v>-2.8860653839694779</v>
      </c>
      <c r="AE102" s="27">
        <f t="shared" si="39"/>
        <v>-0.91139076290327448</v>
      </c>
      <c r="AF102" s="27">
        <f t="shared" si="40"/>
        <v>-2.8860653839694779</v>
      </c>
      <c r="AH102">
        <v>0</v>
      </c>
      <c r="AI102">
        <v>-2.0175529061604367</v>
      </c>
      <c r="AJ102">
        <v>-1.0619640215123711</v>
      </c>
      <c r="AK102">
        <v>-0.97214806326667957</v>
      </c>
      <c r="AL102">
        <v>0</v>
      </c>
      <c r="AM102">
        <v>0</v>
      </c>
      <c r="AN102">
        <v>-3.0158412264767045</v>
      </c>
      <c r="AO102">
        <v>-2.2655731189039718</v>
      </c>
      <c r="AP102">
        <v>0</v>
      </c>
      <c r="AQ102">
        <v>-1.7664416612437648</v>
      </c>
      <c r="AR102">
        <v>-2.8860653839694779</v>
      </c>
      <c r="AS102">
        <v>-0.91139076290327448</v>
      </c>
      <c r="AT102">
        <v>-2.8860653839694779</v>
      </c>
      <c r="AU102">
        <v>15</v>
      </c>
      <c r="AW102">
        <f t="shared" si="45"/>
        <v>27.445255474452551</v>
      </c>
      <c r="AX102">
        <f t="shared" si="46"/>
        <v>9.4014598540145986</v>
      </c>
      <c r="AY102">
        <v>1.9144089658064427</v>
      </c>
      <c r="AZ102">
        <v>0.70693259860074031</v>
      </c>
      <c r="BA102">
        <v>37.430656934306569</v>
      </c>
      <c r="BB102">
        <f t="shared" si="41"/>
        <v>28.67153284671533</v>
      </c>
      <c r="BC102">
        <f t="shared" si="42"/>
        <v>5.2846715328467155</v>
      </c>
      <c r="BD102">
        <f t="shared" si="43"/>
        <v>36.846715328467148</v>
      </c>
    </row>
    <row r="103" spans="1:56">
      <c r="A103">
        <v>102</v>
      </c>
      <c r="B103" t="s">
        <v>135</v>
      </c>
      <c r="C103" t="s">
        <v>100</v>
      </c>
      <c r="D103" t="s">
        <v>286</v>
      </c>
      <c r="E103" s="25" t="s">
        <v>357</v>
      </c>
      <c r="F103" s="25" t="s">
        <v>258</v>
      </c>
      <c r="G103" s="27">
        <v>0</v>
      </c>
      <c r="H103">
        <v>0.13125000000000001</v>
      </c>
      <c r="I103">
        <v>0.32500000000000001</v>
      </c>
      <c r="J103">
        <v>0.32500000000000001</v>
      </c>
      <c r="K103">
        <v>3.7499999999999999E-2</v>
      </c>
      <c r="L103">
        <v>1.2500000000000001E-2</v>
      </c>
      <c r="M103">
        <v>1.8749999999999999E-2</v>
      </c>
      <c r="N103">
        <v>3.7499999999999999E-2</v>
      </c>
      <c r="O103">
        <v>0</v>
      </c>
      <c r="P103">
        <v>0</v>
      </c>
      <c r="Q103">
        <v>3.125E-2</v>
      </c>
      <c r="R103">
        <f t="shared" si="37"/>
        <v>0.10625000000000001</v>
      </c>
      <c r="S103">
        <f t="shared" si="38"/>
        <v>3.125E-2</v>
      </c>
      <c r="T103" s="27" t="e">
        <f t="shared" si="25"/>
        <v>#NUM!</v>
      </c>
      <c r="U103" s="27">
        <f t="shared" si="26"/>
        <v>-1.8899514954072687</v>
      </c>
      <c r="V103" s="27">
        <f t="shared" si="27"/>
        <v>-0.73088750854279239</v>
      </c>
      <c r="W103" s="27">
        <f t="shared" si="28"/>
        <v>-0.73088750854279239</v>
      </c>
      <c r="X103" s="27">
        <f t="shared" si="29"/>
        <v>-3.2451931331855741</v>
      </c>
      <c r="Y103" s="27">
        <f t="shared" si="30"/>
        <v>-4.3694478524670215</v>
      </c>
      <c r="Z103" s="27">
        <f t="shared" si="31"/>
        <v>-3.9576335166801986</v>
      </c>
      <c r="AA103" s="27">
        <f t="shared" si="32"/>
        <v>-3.2451931331855741</v>
      </c>
      <c r="AB103" s="27" t="e">
        <f t="shared" si="33"/>
        <v>#NUM!</v>
      </c>
      <c r="AC103" s="27" t="e">
        <f t="shared" si="34"/>
        <v>#NUM!</v>
      </c>
      <c r="AD103" s="27">
        <f t="shared" si="44"/>
        <v>-3.4339872044851463</v>
      </c>
      <c r="AE103" s="27">
        <f t="shared" si="39"/>
        <v>-2.1296312862036912</v>
      </c>
      <c r="AF103" s="27">
        <f t="shared" si="40"/>
        <v>-3.4339872044851463</v>
      </c>
      <c r="AH103">
        <v>0</v>
      </c>
      <c r="AI103">
        <v>-1.8899514954072687</v>
      </c>
      <c r="AJ103">
        <v>-0.73088750854279239</v>
      </c>
      <c r="AK103">
        <v>-0.73088750854279239</v>
      </c>
      <c r="AL103">
        <v>-3.2451931331855741</v>
      </c>
      <c r="AM103">
        <v>-4.3694478524670215</v>
      </c>
      <c r="AN103">
        <v>-3.9576335166801986</v>
      </c>
      <c r="AO103">
        <v>-3.2451931331855741</v>
      </c>
      <c r="AP103">
        <v>0</v>
      </c>
      <c r="AQ103">
        <v>0</v>
      </c>
      <c r="AR103">
        <v>-3.4339872044851463</v>
      </c>
      <c r="AS103">
        <v>-2.1296312862036912</v>
      </c>
      <c r="AT103">
        <v>-3.4339872044851463</v>
      </c>
      <c r="AU103">
        <v>12</v>
      </c>
      <c r="AW103">
        <f t="shared" si="45"/>
        <v>32.5</v>
      </c>
      <c r="AX103">
        <f t="shared" si="46"/>
        <v>3.75</v>
      </c>
      <c r="AY103">
        <v>1.3398000944842645</v>
      </c>
      <c r="AZ103">
        <v>0.53917522197406065</v>
      </c>
      <c r="BA103">
        <v>45.625</v>
      </c>
      <c r="BB103">
        <f t="shared" si="41"/>
        <v>10.625000000000002</v>
      </c>
      <c r="BC103">
        <f t="shared" si="42"/>
        <v>3.125</v>
      </c>
      <c r="BD103">
        <f t="shared" si="43"/>
        <v>36.25</v>
      </c>
    </row>
    <row r="104" spans="1:56">
      <c r="A104">
        <v>103</v>
      </c>
      <c r="B104" t="s">
        <v>137</v>
      </c>
      <c r="C104" t="s">
        <v>100</v>
      </c>
      <c r="D104" t="s">
        <v>136</v>
      </c>
      <c r="E104" s="25" t="s">
        <v>357</v>
      </c>
      <c r="F104" s="25" t="s">
        <v>258</v>
      </c>
      <c r="G104" s="27">
        <v>6.0340098738343409E-2</v>
      </c>
      <c r="H104">
        <v>0.11519473395501922</v>
      </c>
      <c r="I104">
        <v>0.12068019747668682</v>
      </c>
      <c r="J104">
        <v>0.20296215030170045</v>
      </c>
      <c r="K104">
        <v>5.485463521667581E-3</v>
      </c>
      <c r="L104">
        <v>0</v>
      </c>
      <c r="M104">
        <v>0.25781678551837628</v>
      </c>
      <c r="N104">
        <v>0</v>
      </c>
      <c r="O104">
        <v>0</v>
      </c>
      <c r="P104">
        <v>1.0970927043335162E-2</v>
      </c>
      <c r="Q104">
        <v>0.19912232583653316</v>
      </c>
      <c r="R104">
        <f t="shared" si="37"/>
        <v>0.26330224904004385</v>
      </c>
      <c r="S104">
        <f t="shared" si="38"/>
        <v>0.21009325287986833</v>
      </c>
      <c r="T104" s="27">
        <f t="shared" si="25"/>
        <v>-2.745521132531703</v>
      </c>
      <c r="U104" s="27">
        <f t="shared" si="26"/>
        <v>-2.0387435474077398</v>
      </c>
      <c r="V104" s="27">
        <f t="shared" si="27"/>
        <v>-1.986004606257191</v>
      </c>
      <c r="W104" s="27">
        <f t="shared" si="28"/>
        <v>-1.3678826579320129</v>
      </c>
      <c r="X104" s="27">
        <f t="shared" si="29"/>
        <v>-5.2001531177608058</v>
      </c>
      <c r="Y104" s="27" t="e">
        <f t="shared" si="30"/>
        <v>#NUM!</v>
      </c>
      <c r="Z104" s="27">
        <f t="shared" si="31"/>
        <v>-1.0573469334666838</v>
      </c>
      <c r="AA104" s="27" t="e">
        <f t="shared" si="32"/>
        <v>#NUM!</v>
      </c>
      <c r="AB104" s="27">
        <f t="shared" si="33"/>
        <v>-4.5014749496493263</v>
      </c>
      <c r="AC104" s="27" t="e">
        <f t="shared" si="34"/>
        <v>#NUM!</v>
      </c>
      <c r="AD104" s="27">
        <f t="shared" si="44"/>
        <v>-1.3917888804375316</v>
      </c>
      <c r="AE104" s="27">
        <f t="shared" si="39"/>
        <v>-1.0288750926213013</v>
      </c>
      <c r="AF104" s="27">
        <f t="shared" si="40"/>
        <v>-1.3243634033894003</v>
      </c>
      <c r="AH104">
        <v>-2.745521132531703</v>
      </c>
      <c r="AI104">
        <v>-2.0387435474077398</v>
      </c>
      <c r="AJ104">
        <v>-1.986004606257191</v>
      </c>
      <c r="AK104">
        <v>-1.3678826579320129</v>
      </c>
      <c r="AL104">
        <v>-5.2001531177608058</v>
      </c>
      <c r="AM104">
        <v>0</v>
      </c>
      <c r="AN104">
        <v>-1.0573469334666838</v>
      </c>
      <c r="AO104">
        <v>0</v>
      </c>
      <c r="AP104">
        <v>-4.5014749496493263</v>
      </c>
      <c r="AQ104">
        <v>0</v>
      </c>
      <c r="AR104">
        <v>-1.3917888804375316</v>
      </c>
      <c r="AS104">
        <v>-1.0288750926213013</v>
      </c>
      <c r="AT104">
        <v>-1.3243634033894003</v>
      </c>
      <c r="AU104">
        <v>12</v>
      </c>
      <c r="AW104">
        <f t="shared" si="45"/>
        <v>20.296215030170046</v>
      </c>
      <c r="AX104">
        <f t="shared" si="46"/>
        <v>0</v>
      </c>
      <c r="AY104">
        <v>1.8551738322393547</v>
      </c>
      <c r="AZ104">
        <v>0.74657687136763418</v>
      </c>
      <c r="BA104">
        <v>29.621503017004947</v>
      </c>
      <c r="BB104">
        <f t="shared" si="41"/>
        <v>26.330224904004385</v>
      </c>
      <c r="BC104">
        <f t="shared" si="42"/>
        <v>21.009325287986833</v>
      </c>
      <c r="BD104">
        <f t="shared" si="43"/>
        <v>20.296215030170046</v>
      </c>
    </row>
    <row r="105" spans="1:56">
      <c r="A105">
        <v>104</v>
      </c>
      <c r="B105" t="s">
        <v>138</v>
      </c>
      <c r="C105" t="s">
        <v>100</v>
      </c>
      <c r="D105" t="s">
        <v>136</v>
      </c>
      <c r="E105" s="25" t="s">
        <v>357</v>
      </c>
      <c r="F105" s="25" t="s">
        <v>258</v>
      </c>
      <c r="G105" s="27">
        <v>2.4390243902439022E-2</v>
      </c>
      <c r="H105">
        <v>0.14634146341463417</v>
      </c>
      <c r="I105">
        <v>8.5365853658536578E-2</v>
      </c>
      <c r="J105">
        <v>0.12195121951219513</v>
      </c>
      <c r="K105">
        <v>3.0487804878048776E-2</v>
      </c>
      <c r="L105">
        <v>0</v>
      </c>
      <c r="M105">
        <v>0.46951219512195108</v>
      </c>
      <c r="N105">
        <v>3.0487804878048776E-2</v>
      </c>
      <c r="O105">
        <v>0</v>
      </c>
      <c r="P105">
        <v>0</v>
      </c>
      <c r="Q105">
        <v>9.1463414634146339E-2</v>
      </c>
      <c r="R105">
        <f t="shared" si="37"/>
        <v>0.53048780487804859</v>
      </c>
      <c r="S105">
        <f t="shared" si="38"/>
        <v>9.1463414634146339E-2</v>
      </c>
      <c r="T105" s="27">
        <f t="shared" si="25"/>
        <v>-3.6888794541139363</v>
      </c>
      <c r="U105" s="27">
        <f t="shared" si="26"/>
        <v>-1.7635885922613586</v>
      </c>
      <c r="V105" s="27">
        <f t="shared" si="27"/>
        <v>-2.3715779644809971</v>
      </c>
      <c r="W105" s="27">
        <f t="shared" si="28"/>
        <v>-1.9740810260220096</v>
      </c>
      <c r="X105" s="27">
        <f t="shared" si="29"/>
        <v>-3.459466289786131</v>
      </c>
      <c r="Y105" s="27" t="e">
        <f t="shared" si="30"/>
        <v>#NUM!</v>
      </c>
      <c r="Z105" s="27">
        <f t="shared" si="31"/>
        <v>-0.12210269680090047</v>
      </c>
      <c r="AA105" s="27">
        <f t="shared" si="32"/>
        <v>-3.459466289786131</v>
      </c>
      <c r="AB105" s="27" t="e">
        <f t="shared" si="33"/>
        <v>#NUM!</v>
      </c>
      <c r="AC105" s="27" t="e">
        <f t="shared" si="34"/>
        <v>#NUM!</v>
      </c>
      <c r="AD105" s="27">
        <f t="shared" si="44"/>
        <v>-2.2958961048432491</v>
      </c>
      <c r="AE105" s="27">
        <f t="shared" si="39"/>
        <v>0.12210269680089912</v>
      </c>
      <c r="AF105" s="27">
        <f t="shared" si="40"/>
        <v>-2.2958961048432491</v>
      </c>
      <c r="AH105">
        <v>-3.6888794541139363</v>
      </c>
      <c r="AI105">
        <v>-1.7635885922613586</v>
      </c>
      <c r="AJ105">
        <v>-2.3715779644809971</v>
      </c>
      <c r="AK105">
        <v>-1.9740810260220096</v>
      </c>
      <c r="AL105">
        <v>-3.459466289786131</v>
      </c>
      <c r="AM105">
        <v>0</v>
      </c>
      <c r="AN105">
        <v>-0.12210269680090047</v>
      </c>
      <c r="AO105">
        <v>-3.459466289786131</v>
      </c>
      <c r="AP105">
        <v>0</v>
      </c>
      <c r="AQ105">
        <v>0</v>
      </c>
      <c r="AR105">
        <v>-2.2958961048432491</v>
      </c>
      <c r="AS105">
        <v>0.12210269680089912</v>
      </c>
      <c r="AT105">
        <v>-2.2958961048432491</v>
      </c>
      <c r="AU105">
        <v>11</v>
      </c>
      <c r="AW105">
        <f t="shared" si="45"/>
        <v>12.195121951219514</v>
      </c>
      <c r="AX105">
        <f t="shared" si="46"/>
        <v>3.0487804878048776</v>
      </c>
      <c r="AY105">
        <v>1.7096055268741783</v>
      </c>
      <c r="AZ105">
        <v>0.71296088126444723</v>
      </c>
      <c r="BA105">
        <v>25.609756097560975</v>
      </c>
      <c r="BB105">
        <f t="shared" si="41"/>
        <v>53.048780487804862</v>
      </c>
      <c r="BC105">
        <f t="shared" si="42"/>
        <v>9.1463414634146343</v>
      </c>
      <c r="BD105">
        <f t="shared" si="43"/>
        <v>15.243902439024392</v>
      </c>
    </row>
    <row r="106" spans="1:56">
      <c r="A106">
        <v>105</v>
      </c>
      <c r="B106" t="s">
        <v>388</v>
      </c>
      <c r="C106" t="s">
        <v>100</v>
      </c>
      <c r="D106" t="s">
        <v>136</v>
      </c>
      <c r="E106" s="25" t="s">
        <v>357</v>
      </c>
      <c r="F106" s="25" t="s">
        <v>258</v>
      </c>
      <c r="G106" s="27">
        <v>3.7002775208140611E-2</v>
      </c>
      <c r="H106">
        <v>9.2815294480419377E-2</v>
      </c>
      <c r="I106">
        <v>0.28985507246376807</v>
      </c>
      <c r="J106">
        <v>0.14801110083256247</v>
      </c>
      <c r="K106">
        <v>1.2334258402713537E-2</v>
      </c>
      <c r="L106">
        <v>0</v>
      </c>
      <c r="M106">
        <v>0.33302497687326549</v>
      </c>
      <c r="N106">
        <v>6.1671292013567684E-3</v>
      </c>
      <c r="O106">
        <v>0</v>
      </c>
      <c r="P106">
        <v>1.2334258402713537E-2</v>
      </c>
      <c r="Q106">
        <v>4.9953746530989829E-2</v>
      </c>
      <c r="R106">
        <f t="shared" si="37"/>
        <v>0.35152636447733576</v>
      </c>
      <c r="S106">
        <f t="shared" si="38"/>
        <v>6.2288004933703366E-2</v>
      </c>
      <c r="T106" s="27">
        <f t="shared" si="25"/>
        <v>-3.2590576145010326</v>
      </c>
      <c r="U106" s="27">
        <f t="shared" si="26"/>
        <v>-2.2797346364125071</v>
      </c>
      <c r="V106" s="27">
        <f t="shared" si="27"/>
        <v>-0.89608802455663583</v>
      </c>
      <c r="W106" s="27">
        <f t="shared" si="28"/>
        <v>-1.7502862210214798</v>
      </c>
      <c r="X106" s="27">
        <f t="shared" si="29"/>
        <v>-4.3829636954952216</v>
      </c>
      <c r="Y106" s="27" t="e">
        <f t="shared" si="30"/>
        <v>#NUM!</v>
      </c>
      <c r="Z106" s="27">
        <f t="shared" si="31"/>
        <v>-0.69453510583479339</v>
      </c>
      <c r="AA106" s="27">
        <f t="shared" si="32"/>
        <v>-5.082335608261447</v>
      </c>
      <c r="AB106" s="27">
        <f t="shared" si="33"/>
        <v>-4.3829636954952216</v>
      </c>
      <c r="AC106" s="27" t="e">
        <f t="shared" si="34"/>
        <v>#NUM!</v>
      </c>
      <c r="AD106" s="27">
        <f t="shared" si="44"/>
        <v>-2.9454131633642837</v>
      </c>
      <c r="AE106" s="27">
        <f t="shared" si="39"/>
        <v>-0.61233663431415886</v>
      </c>
      <c r="AF106" s="27">
        <f t="shared" si="40"/>
        <v>-2.71167399027616</v>
      </c>
      <c r="AH106">
        <v>-3.2590576145010326</v>
      </c>
      <c r="AI106">
        <v>-2.2797346364125071</v>
      </c>
      <c r="AJ106">
        <v>-0.89608802455663583</v>
      </c>
      <c r="AK106">
        <v>-1.7502862210214798</v>
      </c>
      <c r="AL106">
        <v>-4.3829636954952216</v>
      </c>
      <c r="AM106">
        <v>0</v>
      </c>
      <c r="AN106">
        <v>-0.69453510583479339</v>
      </c>
      <c r="AO106">
        <v>-5.082335608261447</v>
      </c>
      <c r="AP106">
        <v>-4.3829636954952216</v>
      </c>
      <c r="AQ106">
        <v>0</v>
      </c>
      <c r="AR106">
        <v>-2.9454131633642837</v>
      </c>
      <c r="AS106">
        <v>-0.61233663431415886</v>
      </c>
      <c r="AT106">
        <v>-2.71167399027616</v>
      </c>
      <c r="AU106">
        <v>13</v>
      </c>
      <c r="AW106">
        <f t="shared" si="45"/>
        <v>14.801110083256248</v>
      </c>
      <c r="AX106">
        <f t="shared" si="46"/>
        <v>0.6167129201356768</v>
      </c>
      <c r="AY106">
        <v>1.4579898236288134</v>
      </c>
      <c r="AZ106">
        <v>0.56842830810185963</v>
      </c>
      <c r="BA106">
        <v>41.967314215232811</v>
      </c>
      <c r="BB106">
        <f t="shared" si="41"/>
        <v>35.152636447733578</v>
      </c>
      <c r="BC106">
        <f t="shared" si="42"/>
        <v>6.2288004933703363</v>
      </c>
      <c r="BD106">
        <f t="shared" si="43"/>
        <v>15.417823003391925</v>
      </c>
    </row>
    <row r="107" spans="1:56">
      <c r="A107">
        <v>106</v>
      </c>
      <c r="B107" t="s">
        <v>366</v>
      </c>
      <c r="C107" t="s">
        <v>100</v>
      </c>
      <c r="D107" t="s">
        <v>136</v>
      </c>
      <c r="E107" s="25" t="s">
        <v>357</v>
      </c>
      <c r="F107" s="25" t="s">
        <v>258</v>
      </c>
      <c r="G107" s="27">
        <v>4.0472175379426642E-2</v>
      </c>
      <c r="H107">
        <v>6.1720067453625634E-2</v>
      </c>
      <c r="I107">
        <v>0.1416526138279933</v>
      </c>
      <c r="J107">
        <v>8.7689713322091065E-2</v>
      </c>
      <c r="K107">
        <v>6.7453625632377745E-3</v>
      </c>
      <c r="L107">
        <v>0</v>
      </c>
      <c r="M107">
        <v>0.42495784148397986</v>
      </c>
      <c r="N107">
        <v>0</v>
      </c>
      <c r="O107">
        <v>0</v>
      </c>
      <c r="P107">
        <v>6.7453625632377745E-3</v>
      </c>
      <c r="Q107">
        <v>8.8364249578414863E-2</v>
      </c>
      <c r="R107">
        <f t="shared" si="37"/>
        <v>0.43170320404721763</v>
      </c>
      <c r="S107">
        <f t="shared" si="38"/>
        <v>9.5109612141652644E-2</v>
      </c>
      <c r="T107" s="27">
        <f t="shared" si="25"/>
        <v>-3.1658266037783855</v>
      </c>
      <c r="U107" s="27">
        <f t="shared" si="26"/>
        <v>-2.7214392196419674</v>
      </c>
      <c r="V107" s="27">
        <f t="shared" si="27"/>
        <v>-1.8016312177072087</v>
      </c>
      <c r="W107" s="27">
        <f t="shared" si="28"/>
        <v>-2.342175560265054</v>
      </c>
      <c r="X107" s="27">
        <f t="shared" si="29"/>
        <v>-4.9921318225316957</v>
      </c>
      <c r="Y107" s="27" t="e">
        <f t="shared" si="30"/>
        <v>#NUM!</v>
      </c>
      <c r="Z107" s="27">
        <f t="shared" si="31"/>
        <v>-0.30245338977209302</v>
      </c>
      <c r="AA107" s="27" t="e">
        <f t="shared" si="32"/>
        <v>#NUM!</v>
      </c>
      <c r="AB107" s="27">
        <f t="shared" si="33"/>
        <v>-4.9921318225316957</v>
      </c>
      <c r="AC107" s="27" t="e">
        <f t="shared" si="34"/>
        <v>#NUM!</v>
      </c>
      <c r="AD107" s="27">
        <f t="shared" si="44"/>
        <v>-2.3337730425153507</v>
      </c>
      <c r="AE107" s="27">
        <f t="shared" si="39"/>
        <v>-0.27490548587279889</v>
      </c>
      <c r="AF107" s="27">
        <f t="shared" si="40"/>
        <v>-2.2527837794875101</v>
      </c>
      <c r="AH107">
        <v>-3.1658266037783855</v>
      </c>
      <c r="AI107">
        <v>-2.7214392196419674</v>
      </c>
      <c r="AJ107">
        <v>-1.8016312177072087</v>
      </c>
      <c r="AK107">
        <v>-2.342175560265054</v>
      </c>
      <c r="AL107">
        <v>-4.9921318225316957</v>
      </c>
      <c r="AM107">
        <v>0</v>
      </c>
      <c r="AN107">
        <v>-0.30245338977209302</v>
      </c>
      <c r="AO107">
        <v>0</v>
      </c>
      <c r="AP107">
        <v>-4.9921318225316957</v>
      </c>
      <c r="AQ107">
        <v>0</v>
      </c>
      <c r="AR107">
        <v>-2.3337730425153507</v>
      </c>
      <c r="AS107">
        <v>-0.27490548587279889</v>
      </c>
      <c r="AT107">
        <v>-2.2527837794875101</v>
      </c>
      <c r="AU107">
        <v>13</v>
      </c>
      <c r="AW107">
        <f t="shared" si="45"/>
        <v>8.768971332209107</v>
      </c>
      <c r="AX107">
        <f t="shared" si="46"/>
        <v>0</v>
      </c>
      <c r="AY107">
        <v>1.7653022234615185</v>
      </c>
      <c r="AZ107">
        <v>0.6882405761057957</v>
      </c>
      <c r="BA107">
        <v>24.384485666104556</v>
      </c>
      <c r="BB107">
        <f t="shared" si="41"/>
        <v>43.170320404721764</v>
      </c>
      <c r="BC107">
        <f t="shared" si="42"/>
        <v>9.5109612141652651</v>
      </c>
      <c r="BD107">
        <f t="shared" si="43"/>
        <v>8.768971332209107</v>
      </c>
    </row>
    <row r="108" spans="1:56">
      <c r="A108">
        <v>107</v>
      </c>
      <c r="B108" t="s">
        <v>367</v>
      </c>
      <c r="C108" t="s">
        <v>100</v>
      </c>
      <c r="D108" t="s">
        <v>136</v>
      </c>
      <c r="E108" s="25" t="s">
        <v>357</v>
      </c>
      <c r="F108" s="25" t="s">
        <v>258</v>
      </c>
      <c r="G108" s="27">
        <v>3.6787247087676257E-2</v>
      </c>
      <c r="H108">
        <v>5.5180870631514382E-2</v>
      </c>
      <c r="I108">
        <v>0</v>
      </c>
      <c r="J108">
        <v>0.14714898835070506</v>
      </c>
      <c r="K108">
        <v>1.2262415695892087E-2</v>
      </c>
      <c r="L108">
        <v>0</v>
      </c>
      <c r="M108">
        <v>0.63764561618638849</v>
      </c>
      <c r="N108">
        <v>6.1312078479460437E-3</v>
      </c>
      <c r="O108">
        <v>0</v>
      </c>
      <c r="P108">
        <v>0</v>
      </c>
      <c r="Q108">
        <v>6.8056407112201081E-2</v>
      </c>
      <c r="R108">
        <f t="shared" si="37"/>
        <v>0.6560392397302266</v>
      </c>
      <c r="S108">
        <f t="shared" si="38"/>
        <v>6.8056407112201081E-2</v>
      </c>
      <c r="T108" s="27">
        <f t="shared" si="25"/>
        <v>-3.2651230760335208</v>
      </c>
      <c r="U108" s="27">
        <f t="shared" si="26"/>
        <v>-2.8403771649898513</v>
      </c>
      <c r="V108" s="27" t="e">
        <f t="shared" si="27"/>
        <v>#NUM!</v>
      </c>
      <c r="W108" s="27">
        <f t="shared" si="28"/>
        <v>-1.757139268581452</v>
      </c>
      <c r="X108" s="27">
        <f t="shared" si="29"/>
        <v>-4.3888781096229836</v>
      </c>
      <c r="Y108" s="27" t="e">
        <f t="shared" si="30"/>
        <v>#NUM!</v>
      </c>
      <c r="Z108" s="27">
        <f t="shared" si="31"/>
        <v>0.56515997472931923</v>
      </c>
      <c r="AA108" s="27">
        <f t="shared" si="32"/>
        <v>-5.0882134287416303</v>
      </c>
      <c r="AB108" s="27" t="e">
        <f t="shared" si="33"/>
        <v>#NUM!</v>
      </c>
      <c r="AC108" s="27" t="e">
        <f t="shared" si="34"/>
        <v>#NUM!</v>
      </c>
      <c r="AD108" s="27">
        <f t="shared" si="44"/>
        <v>-2.6169354125279884</v>
      </c>
      <c r="AE108" s="27">
        <f t="shared" si="39"/>
        <v>0.64569302193325451</v>
      </c>
      <c r="AF108" s="27">
        <f t="shared" si="40"/>
        <v>-2.6169354125279884</v>
      </c>
      <c r="AH108">
        <v>-3.2651230760335208</v>
      </c>
      <c r="AI108">
        <v>-2.8403771649898513</v>
      </c>
      <c r="AJ108">
        <v>0</v>
      </c>
      <c r="AK108">
        <v>-1.757139268581452</v>
      </c>
      <c r="AL108">
        <v>-4.3888781096229836</v>
      </c>
      <c r="AM108">
        <v>0</v>
      </c>
      <c r="AN108">
        <v>0.56515997472931923</v>
      </c>
      <c r="AO108">
        <v>-5.0882134287416303</v>
      </c>
      <c r="AP108">
        <v>0</v>
      </c>
      <c r="AQ108">
        <v>0</v>
      </c>
      <c r="AR108">
        <v>-2.6169354125279884</v>
      </c>
      <c r="AS108">
        <v>0.64569302193325451</v>
      </c>
      <c r="AT108">
        <v>-2.6169354125279884</v>
      </c>
      <c r="AU108">
        <v>12</v>
      </c>
      <c r="AW108">
        <f t="shared" si="45"/>
        <v>14.714898835070505</v>
      </c>
      <c r="AX108">
        <f t="shared" si="46"/>
        <v>0.61312078479460441</v>
      </c>
      <c r="AY108">
        <v>1.0065115432833349</v>
      </c>
      <c r="AZ108">
        <v>0.40505004216927237</v>
      </c>
      <c r="BA108">
        <v>9.1968117719190641</v>
      </c>
      <c r="BB108">
        <f t="shared" si="41"/>
        <v>65.60392397302266</v>
      </c>
      <c r="BC108">
        <f t="shared" si="42"/>
        <v>6.8056407112201081</v>
      </c>
      <c r="BD108">
        <f t="shared" si="43"/>
        <v>15.32801961986511</v>
      </c>
    </row>
    <row r="109" spans="1:56">
      <c r="A109">
        <v>108</v>
      </c>
      <c r="B109" t="s">
        <v>290</v>
      </c>
      <c r="C109" t="s">
        <v>100</v>
      </c>
      <c r="D109" t="s">
        <v>136</v>
      </c>
      <c r="E109" s="25" t="s">
        <v>357</v>
      </c>
      <c r="F109" s="25" t="s">
        <v>258</v>
      </c>
      <c r="G109" s="27">
        <v>6.0901339829476243E-2</v>
      </c>
      <c r="H109">
        <v>7.9171741778319121E-2</v>
      </c>
      <c r="I109">
        <v>8.5261875761266745E-2</v>
      </c>
      <c r="J109">
        <v>0.12180267965895251</v>
      </c>
      <c r="K109">
        <v>3.0450669914738122E-2</v>
      </c>
      <c r="L109">
        <v>0</v>
      </c>
      <c r="M109">
        <v>0.44457978075517646</v>
      </c>
      <c r="N109">
        <v>1.2180267965895249E-2</v>
      </c>
      <c r="O109">
        <v>0</v>
      </c>
      <c r="P109">
        <v>6.0901339829476245E-3</v>
      </c>
      <c r="Q109">
        <v>6.8209500609013388E-2</v>
      </c>
      <c r="R109">
        <f t="shared" si="37"/>
        <v>0.48721071863580984</v>
      </c>
      <c r="S109">
        <f t="shared" si="38"/>
        <v>7.4299634591961011E-2</v>
      </c>
      <c r="T109" s="27">
        <f t="shared" si="25"/>
        <v>-2.7356653681351837</v>
      </c>
      <c r="U109" s="27">
        <f t="shared" si="26"/>
        <v>-2.4536541062838961</v>
      </c>
      <c r="V109" s="27">
        <f t="shared" si="27"/>
        <v>-2.3729104097147755</v>
      </c>
      <c r="W109" s="27">
        <f t="shared" si="28"/>
        <v>-1.9754689512968575</v>
      </c>
      <c r="X109" s="27">
        <f t="shared" si="29"/>
        <v>-3.4607233609761825</v>
      </c>
      <c r="Y109" s="27" t="e">
        <f t="shared" si="30"/>
        <v>#NUM!</v>
      </c>
      <c r="Z109" s="27">
        <f t="shared" si="31"/>
        <v>-0.22259545593189514</v>
      </c>
      <c r="AA109" s="27">
        <f t="shared" si="32"/>
        <v>-4.3956829611213672</v>
      </c>
      <c r="AB109" s="27">
        <f t="shared" si="33"/>
        <v>-5.0949764425300064</v>
      </c>
      <c r="AC109" s="27" t="e">
        <f t="shared" si="34"/>
        <v>#NUM!</v>
      </c>
      <c r="AD109" s="27">
        <f t="shared" si="44"/>
        <v>-2.6145241430913866</v>
      </c>
      <c r="AE109" s="27">
        <f t="shared" si="39"/>
        <v>-5.1168286574399958E-2</v>
      </c>
      <c r="AF109" s="27">
        <f t="shared" si="40"/>
        <v>-2.5224445691070656</v>
      </c>
      <c r="AH109">
        <v>-2.7356653681351837</v>
      </c>
      <c r="AI109">
        <v>-2.4536541062838961</v>
      </c>
      <c r="AJ109">
        <v>-2.3729104097147755</v>
      </c>
      <c r="AK109">
        <v>-1.9754689512968575</v>
      </c>
      <c r="AL109">
        <v>-3.4607233609761825</v>
      </c>
      <c r="AM109">
        <v>0</v>
      </c>
      <c r="AN109">
        <v>-0.22259545593189514</v>
      </c>
      <c r="AO109">
        <v>-4.3956829611213672</v>
      </c>
      <c r="AP109">
        <v>-5.0949764425300064</v>
      </c>
      <c r="AQ109">
        <v>0</v>
      </c>
      <c r="AR109">
        <v>-2.6145241430913866</v>
      </c>
      <c r="AS109">
        <v>-5.1168286574399958E-2</v>
      </c>
      <c r="AT109">
        <v>-2.5224445691070656</v>
      </c>
      <c r="AU109">
        <v>11</v>
      </c>
      <c r="AW109">
        <f t="shared" si="45"/>
        <v>12.180267965895251</v>
      </c>
      <c r="AX109">
        <f t="shared" si="46"/>
        <v>1.2180267965895248</v>
      </c>
      <c r="AY109">
        <v>1.2127333200978838</v>
      </c>
      <c r="AZ109">
        <v>0.50574907664028645</v>
      </c>
      <c r="BA109">
        <v>22.533495736906211</v>
      </c>
      <c r="BB109">
        <f t="shared" si="41"/>
        <v>48.721071863580981</v>
      </c>
      <c r="BC109">
        <f t="shared" si="42"/>
        <v>7.4299634591961015</v>
      </c>
      <c r="BD109">
        <f t="shared" si="43"/>
        <v>13.398294762484776</v>
      </c>
    </row>
    <row r="110" spans="1:56" s="77" customFormat="1">
      <c r="A110" s="77">
        <v>109</v>
      </c>
      <c r="B110" s="77" t="s">
        <v>45</v>
      </c>
      <c r="C110" s="77" t="s">
        <v>100</v>
      </c>
      <c r="D110" s="77" t="s">
        <v>470</v>
      </c>
      <c r="E110" s="78" t="s">
        <v>479</v>
      </c>
      <c r="F110" s="78" t="s">
        <v>478</v>
      </c>
      <c r="G110" s="79">
        <v>2.8358738036157391E-2</v>
      </c>
      <c r="H110" s="77">
        <v>0.22686990428925916</v>
      </c>
      <c r="I110" s="77">
        <v>0.13470400567174765</v>
      </c>
      <c r="J110" s="77">
        <v>0.10634526763559023</v>
      </c>
      <c r="K110" s="77">
        <v>7.7986529599432822E-2</v>
      </c>
      <c r="L110" s="77">
        <v>0</v>
      </c>
      <c r="M110" s="77">
        <v>0.11343495214462956</v>
      </c>
      <c r="N110" s="77">
        <v>0.1559730591988657</v>
      </c>
      <c r="O110" s="77">
        <v>0</v>
      </c>
      <c r="P110" s="77">
        <v>0</v>
      </c>
      <c r="Q110" s="77">
        <v>9.9610067352002826E-2</v>
      </c>
      <c r="R110">
        <f t="shared" si="37"/>
        <v>0.3473945409429281</v>
      </c>
      <c r="S110">
        <f t="shared" si="38"/>
        <v>9.9610067352002826E-2</v>
      </c>
      <c r="T110" s="79">
        <f t="shared" si="25"/>
        <v>-3.5340514616289043</v>
      </c>
      <c r="U110" s="79">
        <f t="shared" si="26"/>
        <v>-1.2260705898479114</v>
      </c>
      <c r="V110" s="79">
        <f t="shared" si="27"/>
        <v>-1.8599918176725283</v>
      </c>
      <c r="W110" s="79">
        <f t="shared" si="28"/>
        <v>-2.1286284525317187</v>
      </c>
      <c r="X110" s="79">
        <f t="shared" si="29"/>
        <v>-2.4700237190962899</v>
      </c>
      <c r="Y110" s="79" t="e">
        <f t="shared" si="30"/>
        <v>#NUM!</v>
      </c>
      <c r="Z110" s="79">
        <f t="shared" si="31"/>
        <v>-2.0561249350838469</v>
      </c>
      <c r="AA110" s="79">
        <f t="shared" si="32"/>
        <v>-1.6885011195745556</v>
      </c>
      <c r="AB110" s="79" t="e">
        <f t="shared" si="33"/>
        <v>#NUM!</v>
      </c>
      <c r="AC110" s="79" t="e">
        <f t="shared" si="34"/>
        <v>#NUM!</v>
      </c>
      <c r="AD110" s="79">
        <f t="shared" si="44"/>
        <v>-2.2015646906788366</v>
      </c>
      <c r="AE110" s="27">
        <f t="shared" si="39"/>
        <v>-0.63051160956846009</v>
      </c>
      <c r="AF110" s="27">
        <f t="shared" si="40"/>
        <v>-2.2015646906788366</v>
      </c>
      <c r="AH110" s="77">
        <v>-3.5340514616289043</v>
      </c>
      <c r="AI110" s="77">
        <v>-1.2260705898479114</v>
      </c>
      <c r="AJ110" s="77">
        <v>-1.8599918176725283</v>
      </c>
      <c r="AK110" s="77">
        <v>-2.1286284525317187</v>
      </c>
      <c r="AL110" s="77">
        <v>-2.4700237190962899</v>
      </c>
      <c r="AM110" s="77">
        <v>0</v>
      </c>
      <c r="AN110" s="77">
        <v>-2.0561249350838469</v>
      </c>
      <c r="AO110" s="77">
        <v>-1.6885011195745556</v>
      </c>
      <c r="AP110" s="77">
        <v>0</v>
      </c>
      <c r="AQ110" s="77">
        <v>0</v>
      </c>
      <c r="AR110" s="77">
        <v>-2.2015646906788366</v>
      </c>
      <c r="AS110" s="77">
        <v>-0.63051160956846009</v>
      </c>
      <c r="AT110" s="77">
        <v>-2.2015646906788366</v>
      </c>
      <c r="AU110" s="77">
        <v>14</v>
      </c>
      <c r="AV110" s="77">
        <v>2.6</v>
      </c>
      <c r="AW110" s="77">
        <f t="shared" si="45"/>
        <v>10.634526763559023</v>
      </c>
      <c r="AX110" s="77">
        <f t="shared" si="46"/>
        <v>15.597305919886569</v>
      </c>
      <c r="AY110" s="77">
        <v>2.1306986247589617</v>
      </c>
      <c r="AZ110" s="77">
        <v>0.80737110211606922</v>
      </c>
      <c r="BA110" s="77">
        <v>38.993264799716421</v>
      </c>
      <c r="BB110">
        <f t="shared" si="41"/>
        <v>34.73945409429281</v>
      </c>
      <c r="BC110">
        <f t="shared" si="42"/>
        <v>9.9610067352002822</v>
      </c>
      <c r="BD110">
        <f t="shared" si="43"/>
        <v>26.231832683445592</v>
      </c>
    </row>
    <row r="111" spans="1:56" s="77" customFormat="1">
      <c r="A111" s="77">
        <v>110</v>
      </c>
      <c r="B111" s="77" t="s">
        <v>46</v>
      </c>
      <c r="C111" s="77" t="s">
        <v>100</v>
      </c>
      <c r="D111" s="77" t="s">
        <v>470</v>
      </c>
      <c r="E111" s="78" t="s">
        <v>479</v>
      </c>
      <c r="F111" s="78" t="s">
        <v>478</v>
      </c>
      <c r="G111" s="79">
        <v>5.0175614651279486E-3</v>
      </c>
      <c r="H111" s="77">
        <v>8.0782739588559971E-2</v>
      </c>
      <c r="I111" s="77">
        <v>0.58203712995484203</v>
      </c>
      <c r="J111" s="77">
        <v>5.0175614651279486E-3</v>
      </c>
      <c r="K111" s="77">
        <v>0.1154039136979428</v>
      </c>
      <c r="L111" s="77">
        <v>0</v>
      </c>
      <c r="M111" s="77">
        <v>0.1053687907676869</v>
      </c>
      <c r="N111" s="77">
        <v>5.5444054189663826E-2</v>
      </c>
      <c r="O111" s="77">
        <v>0</v>
      </c>
      <c r="P111" s="77">
        <v>0</v>
      </c>
      <c r="Q111" s="77">
        <v>3.5624686402408436E-2</v>
      </c>
      <c r="R111">
        <f t="shared" si="37"/>
        <v>0.27621675865529349</v>
      </c>
      <c r="S111">
        <f t="shared" si="38"/>
        <v>3.5624686402408436E-2</v>
      </c>
      <c r="T111" s="79">
        <f t="shared" si="25"/>
        <v>-5.28978103552575</v>
      </c>
      <c r="U111" s="79">
        <f t="shared" si="26"/>
        <v>-2.4317591802496126</v>
      </c>
      <c r="V111" s="79">
        <f t="shared" si="27"/>
        <v>0.33114164193356804</v>
      </c>
      <c r="W111" s="79">
        <f t="shared" si="28"/>
        <v>-5.28978103552575</v>
      </c>
      <c r="X111" s="79">
        <f t="shared" si="29"/>
        <v>-2.0366928734746748</v>
      </c>
      <c r="Y111" s="79" t="e">
        <f t="shared" si="30"/>
        <v>#NUM!</v>
      </c>
      <c r="Z111" s="79">
        <f t="shared" si="31"/>
        <v>-2.1389450871456717</v>
      </c>
      <c r="AA111" s="79">
        <f t="shared" si="32"/>
        <v>-2.8353404387162411</v>
      </c>
      <c r="AB111" s="79" t="e">
        <f t="shared" si="33"/>
        <v>#NUM!</v>
      </c>
      <c r="AC111" s="79" t="e">
        <f t="shared" si="34"/>
        <v>#NUM!</v>
      </c>
      <c r="AD111" s="79">
        <f t="shared" si="44"/>
        <v>-3.298441712488922</v>
      </c>
      <c r="AE111" s="27">
        <f t="shared" si="39"/>
        <v>-0.9633060422195201</v>
      </c>
      <c r="AF111" s="27">
        <f t="shared" si="40"/>
        <v>-3.298441712488922</v>
      </c>
      <c r="AH111" s="77">
        <v>-5.28978103552575</v>
      </c>
      <c r="AI111" s="77">
        <v>-2.4317591802496126</v>
      </c>
      <c r="AJ111" s="77">
        <v>0.33114164193356804</v>
      </c>
      <c r="AK111" s="77">
        <v>-5.28978103552575</v>
      </c>
      <c r="AL111" s="77">
        <v>-2.0366928734746748</v>
      </c>
      <c r="AM111" s="77">
        <v>0</v>
      </c>
      <c r="AN111" s="77">
        <v>-2.1389450871456717</v>
      </c>
      <c r="AO111" s="77">
        <v>-2.8353404387162411</v>
      </c>
      <c r="AP111" s="77">
        <v>0</v>
      </c>
      <c r="AQ111" s="77">
        <v>0</v>
      </c>
      <c r="AR111" s="77">
        <v>-3.298441712488922</v>
      </c>
      <c r="AS111" s="77">
        <v>-0.9633060422195201</v>
      </c>
      <c r="AT111" s="77">
        <v>-3.298441712488922</v>
      </c>
      <c r="AU111" s="77">
        <v>11</v>
      </c>
      <c r="AV111" s="77">
        <v>2.6</v>
      </c>
      <c r="AW111" s="77">
        <f t="shared" si="45"/>
        <v>0.50175614651279488</v>
      </c>
      <c r="AX111" s="77">
        <f t="shared" si="46"/>
        <v>5.5444054189663827</v>
      </c>
      <c r="AY111" s="77">
        <v>1.8180327317414966</v>
      </c>
      <c r="AZ111" s="77">
        <v>0.75817853780571165</v>
      </c>
      <c r="BA111" s="77">
        <v>66.783743100853002</v>
      </c>
      <c r="BB111">
        <f t="shared" si="41"/>
        <v>27.621675865529348</v>
      </c>
      <c r="BC111">
        <f t="shared" si="42"/>
        <v>3.5624686402408434</v>
      </c>
      <c r="BD111">
        <f t="shared" si="43"/>
        <v>6.0461615654791778</v>
      </c>
    </row>
    <row r="112" spans="1:56" s="77" customFormat="1">
      <c r="A112" s="77">
        <v>111</v>
      </c>
      <c r="B112" s="77" t="s">
        <v>47</v>
      </c>
      <c r="C112" s="77" t="s">
        <v>100</v>
      </c>
      <c r="D112" s="77" t="s">
        <v>470</v>
      </c>
      <c r="E112" s="78" t="s">
        <v>479</v>
      </c>
      <c r="F112" s="78" t="s">
        <v>478</v>
      </c>
      <c r="G112" s="79">
        <v>0</v>
      </c>
      <c r="H112" s="77">
        <v>8.1618810761926328E-2</v>
      </c>
      <c r="I112" s="77">
        <v>0.71444720777752668</v>
      </c>
      <c r="J112" s="77">
        <v>1.356545331223152E-2</v>
      </c>
      <c r="K112" s="77">
        <v>1.3565453312231518E-2</v>
      </c>
      <c r="L112" s="77">
        <v>0</v>
      </c>
      <c r="M112" s="77">
        <v>4.9739995478182225E-2</v>
      </c>
      <c r="N112" s="77">
        <v>7.2801266108975832E-2</v>
      </c>
      <c r="O112" s="77">
        <v>4.5218177707438394E-3</v>
      </c>
      <c r="P112" s="77">
        <v>9.0436355414876789E-3</v>
      </c>
      <c r="Q112" s="77">
        <v>3.1652724395206874E-2</v>
      </c>
      <c r="R112">
        <f t="shared" si="37"/>
        <v>0.14062853267013342</v>
      </c>
      <c r="S112">
        <f t="shared" si="38"/>
        <v>4.0696359936694557E-2</v>
      </c>
      <c r="T112" s="79" t="e">
        <f t="shared" si="25"/>
        <v>#NUM!</v>
      </c>
      <c r="U112" s="79">
        <f t="shared" si="26"/>
        <v>-2.4205527838074485</v>
      </c>
      <c r="V112" s="79">
        <f t="shared" si="27"/>
        <v>0.91708218423046728</v>
      </c>
      <c r="W112" s="79">
        <f t="shared" si="28"/>
        <v>-4.2865706109015091</v>
      </c>
      <c r="X112" s="79">
        <f t="shared" si="29"/>
        <v>-4.2865706109015091</v>
      </c>
      <c r="Y112" s="79" t="e">
        <f t="shared" si="30"/>
        <v>#NUM!</v>
      </c>
      <c r="Z112" s="79">
        <f t="shared" si="31"/>
        <v>-2.9499262886527551</v>
      </c>
      <c r="AA112" s="79">
        <f t="shared" si="32"/>
        <v>-2.5444345798476506</v>
      </c>
      <c r="AB112" s="79">
        <f t="shared" si="33"/>
        <v>-4.696609246304873</v>
      </c>
      <c r="AC112" s="79">
        <f t="shared" si="34"/>
        <v>-5.3943091322017631</v>
      </c>
      <c r="AD112" s="79">
        <f t="shared" si="44"/>
        <v>-3.4207665550060669</v>
      </c>
      <c r="AE112" s="27">
        <f t="shared" si="39"/>
        <v>-1.8100793762500691</v>
      </c>
      <c r="AF112" s="27">
        <f t="shared" si="40"/>
        <v>-3.1600689943121143</v>
      </c>
      <c r="AH112" s="77">
        <v>0</v>
      </c>
      <c r="AI112" s="77">
        <v>-2.4205527838074485</v>
      </c>
      <c r="AJ112" s="77">
        <v>0.91708218423046728</v>
      </c>
      <c r="AK112" s="77">
        <v>-4.2865706109015091</v>
      </c>
      <c r="AL112" s="77">
        <v>-4.2865706109015091</v>
      </c>
      <c r="AM112" s="77">
        <v>0</v>
      </c>
      <c r="AN112" s="77">
        <v>-2.9499262886527551</v>
      </c>
      <c r="AO112" s="77">
        <v>-2.5444345798476506</v>
      </c>
      <c r="AP112" s="77">
        <v>-4.696609246304873</v>
      </c>
      <c r="AQ112" s="77">
        <v>-5.3943091322017631</v>
      </c>
      <c r="AR112" s="77">
        <v>-3.4207665550060669</v>
      </c>
      <c r="AS112" s="77">
        <v>-1.8100793762500691</v>
      </c>
      <c r="AT112" s="77">
        <v>-3.1600689943121143</v>
      </c>
      <c r="AU112" s="77">
        <v>14</v>
      </c>
      <c r="AV112" s="77">
        <v>2.6</v>
      </c>
      <c r="AW112" s="77">
        <f t="shared" si="45"/>
        <v>1.3565453312231519</v>
      </c>
      <c r="AX112" s="77">
        <f t="shared" si="46"/>
        <v>7.2801266108975833</v>
      </c>
      <c r="AY112" s="77">
        <v>2.1452820421353427</v>
      </c>
      <c r="AZ112" s="77">
        <v>0.81289709702823998</v>
      </c>
      <c r="BA112" s="77">
        <v>79.606601853945307</v>
      </c>
      <c r="BB112">
        <f t="shared" si="41"/>
        <v>14.062853267013342</v>
      </c>
      <c r="BC112">
        <f t="shared" si="42"/>
        <v>4.0696359936694559</v>
      </c>
      <c r="BD112">
        <f t="shared" si="43"/>
        <v>8.636671942120735</v>
      </c>
    </row>
    <row r="113" spans="1:56" s="77" customFormat="1">
      <c r="A113" s="77">
        <v>112</v>
      </c>
      <c r="B113" s="77" t="s">
        <v>48</v>
      </c>
      <c r="C113" s="77" t="s">
        <v>100</v>
      </c>
      <c r="D113" s="77" t="s">
        <v>470</v>
      </c>
      <c r="E113" s="78" t="s">
        <v>479</v>
      </c>
      <c r="F113" s="78" t="s">
        <v>478</v>
      </c>
      <c r="G113" s="79">
        <v>0</v>
      </c>
      <c r="H113" s="77">
        <v>8.6713995943204877E-2</v>
      </c>
      <c r="I113" s="77">
        <v>0.42596348884381335</v>
      </c>
      <c r="J113" s="77">
        <v>7.6064908722109553E-2</v>
      </c>
      <c r="K113" s="77">
        <v>8.1135902636916835E-2</v>
      </c>
      <c r="L113" s="77">
        <v>0</v>
      </c>
      <c r="M113" s="77">
        <v>0.11156186612576065</v>
      </c>
      <c r="N113" s="77">
        <v>8.6460446247464504E-2</v>
      </c>
      <c r="O113" s="77">
        <v>3.5496957403651122E-2</v>
      </c>
      <c r="P113" s="77">
        <v>1.521298174442191E-2</v>
      </c>
      <c r="Q113" s="77">
        <v>2.0537525354969575E-2</v>
      </c>
      <c r="R113">
        <f t="shared" si="37"/>
        <v>0.31465517241379309</v>
      </c>
      <c r="S113">
        <f t="shared" si="38"/>
        <v>3.5750507099391482E-2</v>
      </c>
      <c r="T113" s="79" t="e">
        <f t="shared" si="25"/>
        <v>#NUM!</v>
      </c>
      <c r="U113" s="79">
        <f t="shared" si="26"/>
        <v>-2.3544337886732962</v>
      </c>
      <c r="V113" s="79">
        <f t="shared" si="27"/>
        <v>-0.29833936692576918</v>
      </c>
      <c r="W113" s="79">
        <f t="shared" si="28"/>
        <v>-2.4970547837236476</v>
      </c>
      <c r="X113" s="79">
        <f t="shared" si="29"/>
        <v>-2.4270126713690976</v>
      </c>
      <c r="Y113" s="79" t="e">
        <f t="shared" si="30"/>
        <v>#NUM!</v>
      </c>
      <c r="Z113" s="79">
        <f t="shared" si="31"/>
        <v>-2.0748857251439752</v>
      </c>
      <c r="AA113" s="79">
        <f t="shared" si="32"/>
        <v>-2.3576396334645766</v>
      </c>
      <c r="AB113" s="79">
        <f t="shared" si="33"/>
        <v>-4.1702762671891147</v>
      </c>
      <c r="AC113" s="79">
        <f t="shared" si="34"/>
        <v>-3.3021660010559764</v>
      </c>
      <c r="AD113" s="79">
        <f t="shared" si="44"/>
        <v>-3.8647502079938425</v>
      </c>
      <c r="AE113" s="27">
        <f t="shared" si="39"/>
        <v>-0.77844476107184035</v>
      </c>
      <c r="AF113" s="27">
        <f t="shared" si="40"/>
        <v>-3.2947856175500911</v>
      </c>
      <c r="AH113" s="77">
        <v>0</v>
      </c>
      <c r="AI113" s="77">
        <v>-2.3544337886732962</v>
      </c>
      <c r="AJ113" s="77">
        <v>-0.29833936692576918</v>
      </c>
      <c r="AK113" s="77">
        <v>-2.4970547837236476</v>
      </c>
      <c r="AL113" s="77">
        <v>-2.4270126713690976</v>
      </c>
      <c r="AM113" s="77">
        <v>0</v>
      </c>
      <c r="AN113" s="77">
        <v>-2.0748857251439752</v>
      </c>
      <c r="AO113" s="77">
        <v>-2.3576396334645766</v>
      </c>
      <c r="AP113" s="77">
        <v>-4.1702762671891147</v>
      </c>
      <c r="AQ113" s="77">
        <v>-3.3021660010559764</v>
      </c>
      <c r="AR113" s="77">
        <v>-3.8647502079938425</v>
      </c>
      <c r="AS113" s="77">
        <v>-0.77844476107184035</v>
      </c>
      <c r="AT113" s="77">
        <v>-3.2947856175500911</v>
      </c>
      <c r="AU113" s="77">
        <v>16</v>
      </c>
      <c r="AV113" s="77">
        <v>2.6</v>
      </c>
      <c r="AW113" s="77">
        <f t="shared" si="45"/>
        <v>7.606490872210955</v>
      </c>
      <c r="AX113" s="77">
        <f t="shared" si="46"/>
        <v>8.64604462474645</v>
      </c>
      <c r="AY113" s="77">
        <v>2.3231059228873305</v>
      </c>
      <c r="AZ113" s="77">
        <v>0.8378833486023326</v>
      </c>
      <c r="BA113" s="77">
        <v>51.267748478701826</v>
      </c>
      <c r="BB113">
        <f t="shared" si="41"/>
        <v>31.46551724137931</v>
      </c>
      <c r="BC113">
        <f t="shared" si="42"/>
        <v>3.5750507099391484</v>
      </c>
      <c r="BD113">
        <f t="shared" si="43"/>
        <v>16.252535496957407</v>
      </c>
    </row>
    <row r="114" spans="1:56" s="77" customFormat="1">
      <c r="A114" s="77">
        <v>113</v>
      </c>
      <c r="B114" s="77" t="s">
        <v>49</v>
      </c>
      <c r="C114" s="77" t="s">
        <v>100</v>
      </c>
      <c r="D114" s="77" t="s">
        <v>470</v>
      </c>
      <c r="E114" s="78" t="s">
        <v>479</v>
      </c>
      <c r="F114" s="78" t="s">
        <v>478</v>
      </c>
      <c r="G114" s="79">
        <v>0</v>
      </c>
      <c r="H114" s="77">
        <v>0.10719322990126942</v>
      </c>
      <c r="I114" s="77">
        <v>0.10155148095909734</v>
      </c>
      <c r="J114" s="77">
        <v>9.0267983074753186E-2</v>
      </c>
      <c r="K114" s="77">
        <v>9.0267983074753158E-2</v>
      </c>
      <c r="L114" s="77">
        <v>0</v>
      </c>
      <c r="M114" s="77">
        <v>0.25387870239774324</v>
      </c>
      <c r="N114" s="77">
        <v>0.11311706629055007</v>
      </c>
      <c r="O114" s="77">
        <v>0</v>
      </c>
      <c r="P114" s="77">
        <v>0</v>
      </c>
      <c r="Q114" s="77">
        <v>0.12496473906911143</v>
      </c>
      <c r="R114">
        <f t="shared" si="37"/>
        <v>0.45726375176304646</v>
      </c>
      <c r="S114">
        <f t="shared" si="38"/>
        <v>0.12496473906911143</v>
      </c>
      <c r="T114" s="79" t="e">
        <f t="shared" si="25"/>
        <v>#NUM!</v>
      </c>
      <c r="U114" s="79">
        <f t="shared" si="26"/>
        <v>-2.1197370818578447</v>
      </c>
      <c r="V114" s="79">
        <f t="shared" si="27"/>
        <v>-2.1801035365561079</v>
      </c>
      <c r="W114" s="79">
        <f t="shared" si="28"/>
        <v>-2.3103672334361005</v>
      </c>
      <c r="X114" s="79">
        <f t="shared" si="29"/>
        <v>-2.310367233436101</v>
      </c>
      <c r="Y114" s="79" t="e">
        <f t="shared" si="30"/>
        <v>#NUM!</v>
      </c>
      <c r="Z114" s="79">
        <f t="shared" si="31"/>
        <v>-1.0780315809680894</v>
      </c>
      <c r="AA114" s="79">
        <f t="shared" si="32"/>
        <v>-2.059289726242528</v>
      </c>
      <c r="AB114" s="79" t="e">
        <f t="shared" si="33"/>
        <v>#NUM!</v>
      </c>
      <c r="AC114" s="79" t="e">
        <f t="shared" si="34"/>
        <v>#NUM!</v>
      </c>
      <c r="AD114" s="79">
        <f t="shared" si="44"/>
        <v>-1.9462325736913484</v>
      </c>
      <c r="AE114" s="27">
        <f t="shared" si="39"/>
        <v>-0.17136310948997613</v>
      </c>
      <c r="AF114" s="27">
        <f t="shared" si="40"/>
        <v>-1.9462325736913484</v>
      </c>
      <c r="AH114" s="77">
        <v>0</v>
      </c>
      <c r="AI114" s="77">
        <v>-2.1197370818578447</v>
      </c>
      <c r="AJ114" s="77">
        <v>-2.1801035365561079</v>
      </c>
      <c r="AK114" s="77">
        <v>-2.3103672334361005</v>
      </c>
      <c r="AL114" s="77">
        <v>-2.310367233436101</v>
      </c>
      <c r="AM114" s="77">
        <v>0</v>
      </c>
      <c r="AN114" s="77">
        <v>-1.0780315809680894</v>
      </c>
      <c r="AO114" s="77">
        <v>-2.059289726242528</v>
      </c>
      <c r="AP114" s="77">
        <v>0</v>
      </c>
      <c r="AQ114" s="77">
        <v>0</v>
      </c>
      <c r="AR114" s="77">
        <v>-1.9462325736913484</v>
      </c>
      <c r="AS114" s="77">
        <v>-0.17136310948997613</v>
      </c>
      <c r="AT114" s="77">
        <v>-1.9462325736913484</v>
      </c>
      <c r="AU114" s="77">
        <v>16</v>
      </c>
      <c r="AV114" s="77">
        <v>2.6</v>
      </c>
      <c r="AW114" s="77">
        <f t="shared" si="45"/>
        <v>9.0267983074753193</v>
      </c>
      <c r="AX114" s="77">
        <f t="shared" si="46"/>
        <v>11.311706629055006</v>
      </c>
      <c r="AY114" s="77">
        <v>2.1468683340419465</v>
      </c>
      <c r="AZ114" s="77">
        <v>0.77431907474096673</v>
      </c>
      <c r="BA114" s="77">
        <v>20.874471086036674</v>
      </c>
      <c r="BB114">
        <f t="shared" si="41"/>
        <v>45.726375176304643</v>
      </c>
      <c r="BC114">
        <f t="shared" si="42"/>
        <v>12.496473906911143</v>
      </c>
      <c r="BD114">
        <f t="shared" si="43"/>
        <v>20.338504936530327</v>
      </c>
    </row>
    <row r="115" spans="1:56" s="77" customFormat="1">
      <c r="A115" s="77">
        <v>114</v>
      </c>
      <c r="B115" s="77" t="s">
        <v>11</v>
      </c>
      <c r="C115" s="77" t="s">
        <v>100</v>
      </c>
      <c r="D115" s="77" t="s">
        <v>470</v>
      </c>
      <c r="E115" s="78" t="s">
        <v>479</v>
      </c>
      <c r="F115" s="78" t="s">
        <v>478</v>
      </c>
      <c r="G115" s="79">
        <v>1.2903225806451613E-2</v>
      </c>
      <c r="H115" s="77">
        <v>0.10322580645161292</v>
      </c>
      <c r="I115" s="77">
        <v>1.8544974748623686E-2</v>
      </c>
      <c r="J115" s="77">
        <v>0.10322580645161292</v>
      </c>
      <c r="K115" s="77">
        <v>6.4516129032258063E-2</v>
      </c>
      <c r="L115" s="77">
        <v>2.5806451612903226E-2</v>
      </c>
      <c r="M115" s="77">
        <v>7.0967741935483872E-2</v>
      </c>
      <c r="N115" s="77">
        <v>0.27741935483870961</v>
      </c>
      <c r="O115" s="77">
        <v>0</v>
      </c>
      <c r="P115" s="77">
        <v>1.935483870967742E-2</v>
      </c>
      <c r="Q115" s="77">
        <v>0.19354838709677419</v>
      </c>
      <c r="R115">
        <f t="shared" si="37"/>
        <v>0.43870967741935474</v>
      </c>
      <c r="S115">
        <f t="shared" si="38"/>
        <v>0.2129032258064516</v>
      </c>
      <c r="T115" s="79">
        <f t="shared" si="25"/>
        <v>-4.3372907408324899</v>
      </c>
      <c r="U115" s="79">
        <f t="shared" si="26"/>
        <v>-2.1618852108909103</v>
      </c>
      <c r="V115" s="79">
        <f t="shared" si="27"/>
        <v>-3.9688373408889897</v>
      </c>
      <c r="W115" s="79">
        <f t="shared" si="28"/>
        <v>-2.1618852108909103</v>
      </c>
      <c r="X115" s="79">
        <f t="shared" si="29"/>
        <v>-2.6741486494265287</v>
      </c>
      <c r="Y115" s="79">
        <f t="shared" si="30"/>
        <v>-3.6309854756950335</v>
      </c>
      <c r="Z115" s="79">
        <f t="shared" si="31"/>
        <v>-2.57191802677763</v>
      </c>
      <c r="AA115" s="79">
        <f t="shared" si="32"/>
        <v>-0.95729875560153244</v>
      </c>
      <c r="AB115" s="79">
        <f t="shared" si="33"/>
        <v>-3.9252682321781664</v>
      </c>
      <c r="AC115" s="79" t="e">
        <f t="shared" si="34"/>
        <v>#NUM!</v>
      </c>
      <c r="AD115" s="79">
        <f t="shared" si="44"/>
        <v>-1.4271163556401456</v>
      </c>
      <c r="AE115" s="27">
        <f t="shared" si="39"/>
        <v>-0.24640041347847738</v>
      </c>
      <c r="AF115" s="27">
        <f t="shared" si="40"/>
        <v>-1.3075134832667765</v>
      </c>
      <c r="AH115" s="77">
        <v>-4.3372907408324899</v>
      </c>
      <c r="AI115" s="77">
        <v>-2.1618852108909103</v>
      </c>
      <c r="AJ115" s="77">
        <v>-3.9688373408889897</v>
      </c>
      <c r="AK115" s="77">
        <v>-2.1618852108909103</v>
      </c>
      <c r="AL115" s="77">
        <v>-2.6741486494265287</v>
      </c>
      <c r="AM115" s="77">
        <v>-3.6309854756950335</v>
      </c>
      <c r="AN115" s="77">
        <v>-2.57191802677763</v>
      </c>
      <c r="AO115" s="77">
        <v>-0.95729875560153244</v>
      </c>
      <c r="AP115" s="77">
        <v>-3.9252682321781664</v>
      </c>
      <c r="AQ115" s="77">
        <v>0</v>
      </c>
      <c r="AR115" s="77">
        <v>-1.4271163556401456</v>
      </c>
      <c r="AS115" s="77">
        <v>-0.24640041347847738</v>
      </c>
      <c r="AT115" s="77">
        <v>-1.3075134832667765</v>
      </c>
      <c r="AU115" s="77">
        <v>15</v>
      </c>
      <c r="AV115" s="77">
        <v>2.6</v>
      </c>
      <c r="AW115" s="77">
        <f t="shared" si="45"/>
        <v>10.322580645161292</v>
      </c>
      <c r="AX115" s="77">
        <f t="shared" si="46"/>
        <v>27.741935483870961</v>
      </c>
      <c r="AY115" s="77">
        <v>2.0709665662691115</v>
      </c>
      <c r="AZ115" s="77">
        <v>0.7647445255727543</v>
      </c>
      <c r="BA115" s="77">
        <v>13.467400700668822</v>
      </c>
      <c r="BB115">
        <f t="shared" si="41"/>
        <v>43.870967741935473</v>
      </c>
      <c r="BC115">
        <f t="shared" si="42"/>
        <v>21.29032258064516</v>
      </c>
      <c r="BD115">
        <f t="shared" si="43"/>
        <v>38.064516129032256</v>
      </c>
    </row>
    <row r="116" spans="1:56" s="77" customFormat="1">
      <c r="A116" s="77">
        <v>115</v>
      </c>
      <c r="B116" s="77" t="s">
        <v>92</v>
      </c>
      <c r="C116" s="77" t="s">
        <v>100</v>
      </c>
      <c r="D116" s="77" t="s">
        <v>471</v>
      </c>
      <c r="E116" s="78" t="s">
        <v>479</v>
      </c>
      <c r="F116" s="78" t="s">
        <v>478</v>
      </c>
      <c r="G116" s="79">
        <v>4.42282176028306E-3</v>
      </c>
      <c r="H116" s="77">
        <v>0.10614772224679343</v>
      </c>
      <c r="I116" s="77">
        <v>0.33293055920311837</v>
      </c>
      <c r="J116" s="77">
        <v>6.6342326404245894E-2</v>
      </c>
      <c r="K116" s="77">
        <v>2.6536930561698355E-2</v>
      </c>
      <c r="L116" s="77">
        <v>0</v>
      </c>
      <c r="M116" s="77">
        <v>7.0765148164528946E-2</v>
      </c>
      <c r="N116" s="77">
        <v>0.25674480318443166</v>
      </c>
      <c r="O116" s="77">
        <v>8.84564352056612E-3</v>
      </c>
      <c r="P116" s="77">
        <v>1.3489606368863333E-2</v>
      </c>
      <c r="Q116" s="77">
        <v>0.11941618752764263</v>
      </c>
      <c r="R116">
        <f t="shared" si="37"/>
        <v>0.36289252543122508</v>
      </c>
      <c r="S116">
        <f t="shared" si="38"/>
        <v>0.13290579389650597</v>
      </c>
      <c r="T116" s="79">
        <f t="shared" si="25"/>
        <v>-5.4165447479126865</v>
      </c>
      <c r="U116" s="79">
        <f t="shared" si="26"/>
        <v>-2.1307087940616301</v>
      </c>
      <c r="V116" s="79">
        <f t="shared" si="27"/>
        <v>-0.69496021232411365</v>
      </c>
      <c r="W116" s="79">
        <f t="shared" si="28"/>
        <v>-2.6442817537520651</v>
      </c>
      <c r="X116" s="79">
        <f t="shared" si="29"/>
        <v>-3.6023225193043613</v>
      </c>
      <c r="Y116" s="79" t="e">
        <f t="shared" si="30"/>
        <v>#NUM!</v>
      </c>
      <c r="Z116" s="79">
        <f t="shared" si="31"/>
        <v>-2.574994885611174</v>
      </c>
      <c r="AA116" s="79">
        <f t="shared" si="32"/>
        <v>-1.0629568460272141</v>
      </c>
      <c r="AB116" s="79">
        <f t="shared" si="33"/>
        <v>-4.2922543709549537</v>
      </c>
      <c r="AC116" s="79">
        <f t="shared" si="34"/>
        <v>-4.7189452002469361</v>
      </c>
      <c r="AD116" s="79">
        <f t="shared" si="44"/>
        <v>-1.9979703450658215</v>
      </c>
      <c r="AE116" s="27">
        <f t="shared" si="39"/>
        <v>-0.56283164399443775</v>
      </c>
      <c r="AF116" s="27">
        <f t="shared" si="40"/>
        <v>-1.8755070677571239</v>
      </c>
      <c r="AH116" s="77">
        <v>-5.4165447479126865</v>
      </c>
      <c r="AI116" s="77">
        <v>-2.1307087940616301</v>
      </c>
      <c r="AJ116" s="77">
        <v>-0.69496021232411365</v>
      </c>
      <c r="AK116" s="77">
        <v>-2.6442817537520651</v>
      </c>
      <c r="AL116" s="77">
        <v>-3.6023225193043613</v>
      </c>
      <c r="AM116" s="77">
        <v>0</v>
      </c>
      <c r="AN116" s="77">
        <v>-2.574994885611174</v>
      </c>
      <c r="AO116" s="77">
        <v>-1.0629568460272141</v>
      </c>
      <c r="AP116" s="77">
        <v>-4.2922543709549537</v>
      </c>
      <c r="AQ116" s="77">
        <v>-4.7189452002469361</v>
      </c>
      <c r="AR116" s="77">
        <v>-1.9979703450658215</v>
      </c>
      <c r="AS116" s="77">
        <v>-0.56283164399443775</v>
      </c>
      <c r="AT116" s="77">
        <v>-1.8755070677571239</v>
      </c>
      <c r="AU116" s="77">
        <v>14</v>
      </c>
      <c r="AV116" s="77">
        <v>1.2666666666666666</v>
      </c>
      <c r="AW116" s="77">
        <f t="shared" si="45"/>
        <v>6.6342326404245897</v>
      </c>
      <c r="AX116" s="77">
        <f t="shared" si="46"/>
        <v>25.674480318443166</v>
      </c>
      <c r="AY116" s="77">
        <v>2.2490968738737673</v>
      </c>
      <c r="AZ116" s="77">
        <v>0.85223494337717076</v>
      </c>
      <c r="BA116" s="77">
        <v>44.350110321019486</v>
      </c>
      <c r="BB116">
        <f t="shared" si="41"/>
        <v>36.289252543122508</v>
      </c>
      <c r="BC116">
        <f t="shared" si="42"/>
        <v>13.290579389650597</v>
      </c>
      <c r="BD116">
        <f t="shared" si="43"/>
        <v>32.308712958867758</v>
      </c>
    </row>
    <row r="117" spans="1:56" s="77" customFormat="1">
      <c r="A117" s="77">
        <v>116</v>
      </c>
      <c r="B117" s="77" t="s">
        <v>93</v>
      </c>
      <c r="C117" s="77" t="s">
        <v>100</v>
      </c>
      <c r="D117" s="77" t="s">
        <v>471</v>
      </c>
      <c r="E117" s="78" t="s">
        <v>479</v>
      </c>
      <c r="F117" s="78" t="s">
        <v>478</v>
      </c>
      <c r="G117" s="79">
        <v>5.8771672054069943E-3</v>
      </c>
      <c r="H117" s="77">
        <v>0.20599471054951515</v>
      </c>
      <c r="I117" s="77">
        <v>0.20546543392600988</v>
      </c>
      <c r="J117" s="77">
        <v>0.11754334410813989</v>
      </c>
      <c r="K117" s="77">
        <v>2.938583602703497E-2</v>
      </c>
      <c r="L117" s="77">
        <v>5.8771672054069943E-3</v>
      </c>
      <c r="M117" s="77">
        <v>4.7017337643255948E-2</v>
      </c>
      <c r="N117" s="77">
        <v>0.27652071701439912</v>
      </c>
      <c r="O117" s="77">
        <v>0</v>
      </c>
      <c r="P117" s="77">
        <v>5.8771672054069943E-3</v>
      </c>
      <c r="Q117" s="77">
        <v>0.10020570085218924</v>
      </c>
      <c r="R117">
        <f t="shared" si="37"/>
        <v>0.35880105789009703</v>
      </c>
      <c r="S117">
        <f t="shared" si="38"/>
        <v>0.10608286805759624</v>
      </c>
      <c r="T117" s="79">
        <f t="shared" si="25"/>
        <v>-5.1307858952267171</v>
      </c>
      <c r="U117" s="79">
        <f t="shared" si="26"/>
        <v>-1.3492396314855539</v>
      </c>
      <c r="V117" s="79">
        <f t="shared" si="27"/>
        <v>-1.3524786766827648</v>
      </c>
      <c r="W117" s="79">
        <f t="shared" si="28"/>
        <v>-2.0159025208753478</v>
      </c>
      <c r="X117" s="79">
        <f t="shared" si="29"/>
        <v>-3.4974162394026984</v>
      </c>
      <c r="Y117" s="79">
        <f t="shared" si="30"/>
        <v>-5.1307858952267171</v>
      </c>
      <c r="Z117" s="79">
        <f t="shared" si="31"/>
        <v>-3.0090802910734911</v>
      </c>
      <c r="AA117" s="79">
        <f t="shared" si="32"/>
        <v>-0.96178616715901899</v>
      </c>
      <c r="AB117" s="79">
        <f t="shared" si="33"/>
        <v>-5.1307858952267171</v>
      </c>
      <c r="AC117" s="79" t="e">
        <f t="shared" si="34"/>
        <v>#NUM!</v>
      </c>
      <c r="AD117" s="79">
        <f t="shared" si="44"/>
        <v>-2.194941098934112</v>
      </c>
      <c r="AE117" s="27">
        <f t="shared" si="39"/>
        <v>-0.58057169228231109</v>
      </c>
      <c r="AF117" s="27">
        <f t="shared" si="40"/>
        <v>-2.131392514486357</v>
      </c>
      <c r="AH117" s="77">
        <v>-5.1307858952267171</v>
      </c>
      <c r="AI117" s="77">
        <v>-1.3492396314855539</v>
      </c>
      <c r="AJ117" s="77">
        <v>-1.3524786766827648</v>
      </c>
      <c r="AK117" s="77">
        <v>-2.0159025208753478</v>
      </c>
      <c r="AL117" s="77">
        <v>-3.4974162394026984</v>
      </c>
      <c r="AM117" s="77">
        <v>-5.1307858952267171</v>
      </c>
      <c r="AN117" s="77">
        <v>-3.0090802910734911</v>
      </c>
      <c r="AO117" s="77">
        <v>-0.96178616715901899</v>
      </c>
      <c r="AP117" s="77">
        <v>-5.1307858952267171</v>
      </c>
      <c r="AQ117" s="77">
        <v>0</v>
      </c>
      <c r="AR117" s="77">
        <v>-2.194941098934112</v>
      </c>
      <c r="AS117" s="77">
        <v>-0.58057169228231109</v>
      </c>
      <c r="AT117" s="77">
        <v>-2.131392514486357</v>
      </c>
      <c r="AU117" s="77">
        <v>15</v>
      </c>
      <c r="AV117" s="77">
        <v>1.2666666666666666</v>
      </c>
      <c r="AW117" s="77">
        <f t="shared" si="45"/>
        <v>11.754334410813989</v>
      </c>
      <c r="AX117" s="77">
        <f t="shared" si="46"/>
        <v>27.652071701439912</v>
      </c>
      <c r="AY117" s="77">
        <v>2.184660078250479</v>
      </c>
      <c r="AZ117" s="77">
        <v>0.80672805746411025</v>
      </c>
      <c r="BA117" s="77">
        <v>41.7337311680932</v>
      </c>
      <c r="BB117">
        <f t="shared" si="41"/>
        <v>35.880105789009704</v>
      </c>
      <c r="BC117">
        <f t="shared" si="42"/>
        <v>10.608286805759624</v>
      </c>
      <c r="BD117">
        <f t="shared" si="43"/>
        <v>39.406406112253904</v>
      </c>
    </row>
    <row r="118" spans="1:56" s="77" customFormat="1">
      <c r="A118" s="77">
        <v>117</v>
      </c>
      <c r="B118" s="77" t="s">
        <v>94</v>
      </c>
      <c r="C118" s="77" t="s">
        <v>100</v>
      </c>
      <c r="D118" s="77" t="s">
        <v>471</v>
      </c>
      <c r="E118" s="78" t="s">
        <v>479</v>
      </c>
      <c r="F118" s="78" t="s">
        <v>478</v>
      </c>
      <c r="G118" s="79">
        <v>2.1592442645074227E-2</v>
      </c>
      <c r="H118" s="77">
        <v>0.17273954116059381</v>
      </c>
      <c r="I118" s="77">
        <v>0.35112083126335958</v>
      </c>
      <c r="J118" s="77">
        <v>8.6369770580296906E-2</v>
      </c>
      <c r="K118" s="77">
        <v>0</v>
      </c>
      <c r="L118" s="77">
        <v>0</v>
      </c>
      <c r="M118" s="77">
        <v>4.3184885290148453E-2</v>
      </c>
      <c r="N118" s="77">
        <v>0.21646423751686916</v>
      </c>
      <c r="O118" s="77">
        <v>0</v>
      </c>
      <c r="P118" s="77">
        <v>0</v>
      </c>
      <c r="Q118" s="77">
        <v>4.3994601889338736E-2</v>
      </c>
      <c r="R118">
        <f t="shared" si="37"/>
        <v>0.25964912280701763</v>
      </c>
      <c r="S118">
        <f t="shared" si="38"/>
        <v>4.3994601889338736E-2</v>
      </c>
      <c r="T118" s="79">
        <f t="shared" si="25"/>
        <v>-3.8135829326148936</v>
      </c>
      <c r="U118" s="79">
        <f t="shared" si="26"/>
        <v>-1.566334672016594</v>
      </c>
      <c r="V118" s="79">
        <f t="shared" si="27"/>
        <v>-0.61411610584770537</v>
      </c>
      <c r="W118" s="79">
        <f t="shared" si="28"/>
        <v>-2.3587881895526031</v>
      </c>
      <c r="X118" s="79" t="e">
        <f t="shared" si="29"/>
        <v>#NUM!</v>
      </c>
      <c r="Y118" s="79" t="e">
        <f t="shared" si="30"/>
        <v>#NUM!</v>
      </c>
      <c r="Z118" s="79">
        <f t="shared" si="31"/>
        <v>-3.0981196237324009</v>
      </c>
      <c r="AA118" s="79">
        <f t="shared" si="32"/>
        <v>-1.2863913561581148</v>
      </c>
      <c r="AB118" s="79" t="e">
        <f t="shared" si="33"/>
        <v>#NUM!</v>
      </c>
      <c r="AC118" s="79" t="e">
        <f t="shared" si="34"/>
        <v>#NUM!</v>
      </c>
      <c r="AD118" s="79">
        <f t="shared" si="44"/>
        <v>-3.0786966175360164</v>
      </c>
      <c r="AE118" s="27">
        <f t="shared" si="39"/>
        <v>-1.0477930402718962</v>
      </c>
      <c r="AF118" s="27">
        <f t="shared" si="40"/>
        <v>-3.0786966175360164</v>
      </c>
      <c r="AH118" s="77">
        <v>-3.8135829326148936</v>
      </c>
      <c r="AI118" s="77">
        <v>-1.566334672016594</v>
      </c>
      <c r="AJ118" s="77">
        <v>-0.61411610584770537</v>
      </c>
      <c r="AK118" s="77">
        <v>-2.3587881895526031</v>
      </c>
      <c r="AL118" s="77">
        <v>0</v>
      </c>
      <c r="AM118" s="77">
        <v>0</v>
      </c>
      <c r="AN118" s="77">
        <v>-3.0981196237324009</v>
      </c>
      <c r="AO118" s="77">
        <v>-1.2863913561581148</v>
      </c>
      <c r="AP118" s="77">
        <v>0</v>
      </c>
      <c r="AQ118" s="77">
        <v>0</v>
      </c>
      <c r="AR118" s="77">
        <v>-3.0786966175360164</v>
      </c>
      <c r="AS118" s="77">
        <v>-1.0477930402718962</v>
      </c>
      <c r="AT118" s="77">
        <v>-3.0786966175360164</v>
      </c>
      <c r="AU118" s="77">
        <v>12</v>
      </c>
      <c r="AV118" s="77">
        <v>1.2666666666666666</v>
      </c>
      <c r="AW118" s="77">
        <f t="shared" si="45"/>
        <v>8.6369770580296912</v>
      </c>
      <c r="AX118" s="77">
        <f t="shared" si="46"/>
        <v>21.646423751686918</v>
      </c>
      <c r="AY118" s="77">
        <v>1.8303658232993933</v>
      </c>
      <c r="AZ118" s="77">
        <v>0.73659339414442426</v>
      </c>
      <c r="BA118" s="77">
        <v>54.545281506902768</v>
      </c>
      <c r="BB118">
        <f t="shared" si="41"/>
        <v>25.964912280701764</v>
      </c>
      <c r="BC118">
        <f t="shared" si="42"/>
        <v>4.3994601889338734</v>
      </c>
      <c r="BD118">
        <f t="shared" si="43"/>
        <v>30.283400809716611</v>
      </c>
    </row>
    <row r="119" spans="1:56" s="77" customFormat="1">
      <c r="A119" s="77">
        <v>118</v>
      </c>
      <c r="B119" s="77" t="s">
        <v>95</v>
      </c>
      <c r="C119" s="77" t="s">
        <v>100</v>
      </c>
      <c r="D119" s="77" t="s">
        <v>471</v>
      </c>
      <c r="E119" s="78" t="s">
        <v>479</v>
      </c>
      <c r="F119" s="78" t="s">
        <v>478</v>
      </c>
      <c r="G119" s="79">
        <v>1.5201418799087915E-2</v>
      </c>
      <c r="H119" s="77">
        <v>0.13174562959209526</v>
      </c>
      <c r="I119" s="77">
        <v>0.41101291691784969</v>
      </c>
      <c r="J119" s="77">
        <v>5.0671395996959703E-2</v>
      </c>
      <c r="K119" s="77">
        <v>2.5335697998479855E-2</v>
      </c>
      <c r="L119" s="77">
        <v>2.5335697998479855E-2</v>
      </c>
      <c r="M119" s="77">
        <v>3.0402837598175823E-2</v>
      </c>
      <c r="N119" s="77">
        <v>0.18773752216873571</v>
      </c>
      <c r="O119" s="77">
        <v>0</v>
      </c>
      <c r="P119" s="77">
        <v>0</v>
      </c>
      <c r="Q119" s="77">
        <v>0.11299721307322017</v>
      </c>
      <c r="R119">
        <f t="shared" si="37"/>
        <v>0.26881175576387123</v>
      </c>
      <c r="S119">
        <f t="shared" si="38"/>
        <v>0.11299721307322017</v>
      </c>
      <c r="T119" s="79">
        <f t="shared" si="25"/>
        <v>-4.1710483686301227</v>
      </c>
      <c r="U119" s="79">
        <f t="shared" si="26"/>
        <v>-1.8856117102991359</v>
      </c>
      <c r="V119" s="79">
        <f t="shared" si="27"/>
        <v>-0.35977961113374723</v>
      </c>
      <c r="W119" s="79">
        <f t="shared" si="28"/>
        <v>-2.9303934322456509</v>
      </c>
      <c r="X119" s="79">
        <f t="shared" si="29"/>
        <v>-3.6498787167642037</v>
      </c>
      <c r="Y119" s="79">
        <f t="shared" si="30"/>
        <v>-3.6498787167642037</v>
      </c>
      <c r="Z119" s="79">
        <f t="shared" si="31"/>
        <v>-3.4623447426436567</v>
      </c>
      <c r="AA119" s="79">
        <f t="shared" si="32"/>
        <v>-1.4647787078734116</v>
      </c>
      <c r="AB119" s="79" t="e">
        <f t="shared" si="33"/>
        <v>#NUM!</v>
      </c>
      <c r="AC119" s="79" t="e">
        <f t="shared" si="34"/>
        <v>#NUM!</v>
      </c>
      <c r="AD119" s="79">
        <f t="shared" si="44"/>
        <v>-2.0604849689346016</v>
      </c>
      <c r="AE119" s="27">
        <f t="shared" si="39"/>
        <v>-1.0006596007198334</v>
      </c>
      <c r="AF119" s="27">
        <f t="shared" si="40"/>
        <v>-2.0604849689346016</v>
      </c>
      <c r="AH119" s="77">
        <v>-4.1710483686301227</v>
      </c>
      <c r="AI119" s="77">
        <v>-1.8856117102991359</v>
      </c>
      <c r="AJ119" s="77">
        <v>-0.35977961113374723</v>
      </c>
      <c r="AK119" s="77">
        <v>-2.9303934322456509</v>
      </c>
      <c r="AL119" s="77">
        <v>-3.6498787167642037</v>
      </c>
      <c r="AM119" s="77">
        <v>-3.6498787167642037</v>
      </c>
      <c r="AN119" s="77">
        <v>-3.4623447426436567</v>
      </c>
      <c r="AO119" s="77">
        <v>-1.4647787078734116</v>
      </c>
      <c r="AP119" s="77">
        <v>0</v>
      </c>
      <c r="AQ119" s="77">
        <v>0</v>
      </c>
      <c r="AR119" s="77">
        <v>-2.0604849689346016</v>
      </c>
      <c r="AS119" s="77">
        <v>-1.0006596007198334</v>
      </c>
      <c r="AT119" s="77">
        <v>-2.0604849689346016</v>
      </c>
      <c r="AU119" s="77">
        <v>14</v>
      </c>
      <c r="AV119" s="77">
        <v>1.2666666666666666</v>
      </c>
      <c r="AW119" s="77">
        <f t="shared" si="45"/>
        <v>5.0671395996959703</v>
      </c>
      <c r="AX119" s="77">
        <f t="shared" si="46"/>
        <v>18.773752216873572</v>
      </c>
      <c r="AY119" s="77">
        <v>2.1670367350544604</v>
      </c>
      <c r="AZ119" s="77">
        <v>0.82114045448583994</v>
      </c>
      <c r="BA119" s="77">
        <v>55.795996530903281</v>
      </c>
      <c r="BB119">
        <f t="shared" si="41"/>
        <v>26.881175576387122</v>
      </c>
      <c r="BC119">
        <f t="shared" si="42"/>
        <v>11.299721307322017</v>
      </c>
      <c r="BD119">
        <f t="shared" si="43"/>
        <v>23.840891816569542</v>
      </c>
    </row>
    <row r="120" spans="1:56" s="77" customFormat="1">
      <c r="A120" s="77">
        <v>119</v>
      </c>
      <c r="B120" s="77" t="s">
        <v>96</v>
      </c>
      <c r="C120" s="77" t="s">
        <v>100</v>
      </c>
      <c r="D120" s="77" t="s">
        <v>471</v>
      </c>
      <c r="E120" s="78" t="s">
        <v>479</v>
      </c>
      <c r="F120" s="78" t="s">
        <v>478</v>
      </c>
      <c r="G120" s="79">
        <v>1.1820330969267141E-2</v>
      </c>
      <c r="H120" s="77">
        <v>0.26595744680851063</v>
      </c>
      <c r="I120" s="77">
        <v>0.25386869929678202</v>
      </c>
      <c r="J120" s="77">
        <v>9.4562647754137114E-2</v>
      </c>
      <c r="K120" s="77">
        <v>1.7730496453900714E-2</v>
      </c>
      <c r="L120" s="77">
        <v>1.1820330969267141E-2</v>
      </c>
      <c r="M120" s="77">
        <v>4.7281323877068571E-2</v>
      </c>
      <c r="N120" s="77">
        <v>0.18971631205673767</v>
      </c>
      <c r="O120" s="77">
        <v>0</v>
      </c>
      <c r="P120" s="77">
        <v>5.9101654846335705E-3</v>
      </c>
      <c r="Q120" s="77">
        <v>7.7423167848699778E-2</v>
      </c>
      <c r="R120">
        <f t="shared" si="37"/>
        <v>0.26654846335697413</v>
      </c>
      <c r="S120">
        <f t="shared" si="38"/>
        <v>8.3333333333333343E-2</v>
      </c>
      <c r="T120" s="79">
        <f t="shared" si="25"/>
        <v>-4.4260435200906558</v>
      </c>
      <c r="U120" s="79">
        <f t="shared" si="26"/>
        <v>-1.0152306797290587</v>
      </c>
      <c r="V120" s="79">
        <f t="shared" si="27"/>
        <v>-1.0780843895603049</v>
      </c>
      <c r="W120" s="79">
        <f t="shared" si="28"/>
        <v>-2.2591555350667099</v>
      </c>
      <c r="X120" s="79">
        <f t="shared" si="29"/>
        <v>-4.014579593753238</v>
      </c>
      <c r="Y120" s="79">
        <f t="shared" si="30"/>
        <v>-4.4260435200906558</v>
      </c>
      <c r="Z120" s="79">
        <f t="shared" si="31"/>
        <v>-3.0032042883926917</v>
      </c>
      <c r="AA120" s="79">
        <f t="shared" si="32"/>
        <v>-1.451854556432298</v>
      </c>
      <c r="AB120" s="79">
        <f t="shared" si="33"/>
        <v>-5.1251537475388478</v>
      </c>
      <c r="AC120" s="79" t="e">
        <f t="shared" si="34"/>
        <v>#NUM!</v>
      </c>
      <c r="AD120" s="79">
        <f t="shared" si="44"/>
        <v>-2.4778845973142802</v>
      </c>
      <c r="AE120" s="27">
        <f t="shared" si="39"/>
        <v>-1.0122054457019283</v>
      </c>
      <c r="AF120" s="27">
        <f t="shared" si="40"/>
        <v>-2.3978952727983702</v>
      </c>
      <c r="AH120" s="77">
        <v>-4.4260435200906558</v>
      </c>
      <c r="AI120" s="77">
        <v>-1.0152306797290587</v>
      </c>
      <c r="AJ120" s="77">
        <v>-1.0780843895603049</v>
      </c>
      <c r="AK120" s="77">
        <v>-2.2591555350667099</v>
      </c>
      <c r="AL120" s="77">
        <v>-4.014579593753238</v>
      </c>
      <c r="AM120" s="77">
        <v>-4.4260435200906558</v>
      </c>
      <c r="AN120" s="77">
        <v>-3.0032042883926917</v>
      </c>
      <c r="AO120" s="77">
        <v>-1.451854556432298</v>
      </c>
      <c r="AP120" s="77">
        <v>-5.1251537475388478</v>
      </c>
      <c r="AQ120" s="77">
        <v>0</v>
      </c>
      <c r="AR120" s="77">
        <v>-2.4778845973142802</v>
      </c>
      <c r="AS120" s="77">
        <v>-1.0122054457019283</v>
      </c>
      <c r="AT120" s="77">
        <v>-2.3978952727983702</v>
      </c>
      <c r="AU120" s="77">
        <v>17</v>
      </c>
      <c r="AV120" s="77">
        <v>1.2666666666666666</v>
      </c>
      <c r="AW120" s="77">
        <f t="shared" si="45"/>
        <v>9.456264775413711</v>
      </c>
      <c r="AX120" s="77">
        <f t="shared" si="46"/>
        <v>18.971631205673766</v>
      </c>
      <c r="AY120" s="77">
        <v>2.2406410283285214</v>
      </c>
      <c r="AZ120" s="77">
        <v>0.79084797233118742</v>
      </c>
      <c r="BA120" s="77">
        <v>53.164647707455984</v>
      </c>
      <c r="BB120">
        <f t="shared" si="41"/>
        <v>26.654846335697414</v>
      </c>
      <c r="BC120">
        <f t="shared" si="42"/>
        <v>8.3333333333333339</v>
      </c>
      <c r="BD120">
        <f t="shared" si="43"/>
        <v>28.427895981087477</v>
      </c>
    </row>
    <row r="121" spans="1:56" s="77" customFormat="1">
      <c r="A121" s="77">
        <v>120</v>
      </c>
      <c r="B121" s="77" t="s">
        <v>97</v>
      </c>
      <c r="C121" s="77" t="s">
        <v>100</v>
      </c>
      <c r="D121" s="77" t="s">
        <v>471</v>
      </c>
      <c r="E121" s="78" t="s">
        <v>479</v>
      </c>
      <c r="F121" s="78" t="s">
        <v>478</v>
      </c>
      <c r="G121" s="79">
        <v>1.5209125475285174E-2</v>
      </c>
      <c r="H121" s="77">
        <v>0.13713561470215466</v>
      </c>
      <c r="I121" s="77">
        <v>0.56330968303596174</v>
      </c>
      <c r="J121" s="77">
        <v>4.0557667934093794E-2</v>
      </c>
      <c r="K121" s="77">
        <v>1.5209125475285174E-2</v>
      </c>
      <c r="L121" s="77">
        <v>0</v>
      </c>
      <c r="M121" s="77">
        <v>0</v>
      </c>
      <c r="N121" s="77">
        <v>0.19340937896070981</v>
      </c>
      <c r="O121" s="77">
        <v>0</v>
      </c>
      <c r="P121" s="77">
        <v>0</v>
      </c>
      <c r="Q121" s="77">
        <v>1.5462610899873259E-2</v>
      </c>
      <c r="R121">
        <f t="shared" si="37"/>
        <v>0.20861850443599497</v>
      </c>
      <c r="S121">
        <f t="shared" si="38"/>
        <v>1.5462610899873259E-2</v>
      </c>
      <c r="T121" s="79">
        <f t="shared" si="25"/>
        <v>-4.1705337005796466</v>
      </c>
      <c r="U121" s="79">
        <f t="shared" si="26"/>
        <v>-1.839287210846783</v>
      </c>
      <c r="V121" s="79">
        <f t="shared" si="27"/>
        <v>0.25460524854452732</v>
      </c>
      <c r="W121" s="79">
        <f t="shared" si="28"/>
        <v>-3.1636273506377224</v>
      </c>
      <c r="X121" s="79">
        <f t="shared" si="29"/>
        <v>-4.1705337005796466</v>
      </c>
      <c r="Y121" s="79" t="e">
        <f t="shared" si="30"/>
        <v>#NUM!</v>
      </c>
      <c r="Z121" s="79" t="e">
        <f t="shared" si="31"/>
        <v>#NUM!</v>
      </c>
      <c r="AA121" s="79">
        <f t="shared" si="32"/>
        <v>-1.4280071776132748</v>
      </c>
      <c r="AB121" s="79" t="e">
        <f t="shared" si="33"/>
        <v>#NUM!</v>
      </c>
      <c r="AC121" s="79" t="e">
        <f t="shared" si="34"/>
        <v>#NUM!</v>
      </c>
      <c r="AD121" s="79">
        <f t="shared" si="44"/>
        <v>-4.1537469652379038</v>
      </c>
      <c r="AE121" s="27">
        <f t="shared" si="39"/>
        <v>-1.3332729003983075</v>
      </c>
      <c r="AF121" s="27">
        <f t="shared" si="40"/>
        <v>-4.1537469652379038</v>
      </c>
      <c r="AH121" s="77">
        <v>-4.1705337005796466</v>
      </c>
      <c r="AI121" s="77">
        <v>-1.839287210846783</v>
      </c>
      <c r="AJ121" s="77">
        <v>0.25460524854452732</v>
      </c>
      <c r="AK121" s="77">
        <v>-3.1636273506377224</v>
      </c>
      <c r="AL121" s="77">
        <v>-4.1705337005796466</v>
      </c>
      <c r="AM121" s="77">
        <v>0</v>
      </c>
      <c r="AN121" s="77">
        <v>0</v>
      </c>
      <c r="AO121" s="77">
        <v>-1.4280071776132748</v>
      </c>
      <c r="AP121" s="77">
        <v>0</v>
      </c>
      <c r="AQ121" s="77">
        <v>0</v>
      </c>
      <c r="AR121" s="77">
        <v>-4.1537469652379038</v>
      </c>
      <c r="AS121" s="77">
        <v>-1.3332729003983075</v>
      </c>
      <c r="AT121" s="77">
        <v>-4.1537469652379038</v>
      </c>
      <c r="AU121" s="77">
        <v>10</v>
      </c>
      <c r="AV121" s="77">
        <v>1.2666666666666666</v>
      </c>
      <c r="AW121" s="77">
        <f t="shared" si="45"/>
        <v>4.0557667934093793</v>
      </c>
      <c r="AX121" s="77">
        <f t="shared" si="46"/>
        <v>19.340937896070979</v>
      </c>
      <c r="AY121" s="77">
        <v>1.7005622139864518</v>
      </c>
      <c r="AZ121" s="77">
        <v>0.73854478566749293</v>
      </c>
      <c r="BA121" s="77">
        <v>71.565442321340157</v>
      </c>
      <c r="BB121">
        <f t="shared" si="41"/>
        <v>20.861850443599497</v>
      </c>
      <c r="BC121">
        <f t="shared" si="42"/>
        <v>1.5462610899873259</v>
      </c>
      <c r="BD121">
        <f t="shared" si="43"/>
        <v>23.396704689480359</v>
      </c>
    </row>
    <row r="122" spans="1:56" s="77" customFormat="1">
      <c r="A122" s="77">
        <v>121</v>
      </c>
      <c r="B122" s="77" t="s">
        <v>98</v>
      </c>
      <c r="C122" s="77" t="s">
        <v>100</v>
      </c>
      <c r="D122" s="77" t="s">
        <v>472</v>
      </c>
      <c r="E122" s="78" t="s">
        <v>479</v>
      </c>
      <c r="F122" s="78" t="s">
        <v>478</v>
      </c>
      <c r="G122" s="79">
        <v>2.1152829190904283E-2</v>
      </c>
      <c r="H122" s="77">
        <v>0.2326811210999471</v>
      </c>
      <c r="I122" s="77">
        <v>0.3546634305920926</v>
      </c>
      <c r="J122" s="77">
        <v>9.5716552088841902E-2</v>
      </c>
      <c r="K122" s="77">
        <v>1.5864621893178214E-2</v>
      </c>
      <c r="L122" s="77">
        <v>1.5864621893178214E-2</v>
      </c>
      <c r="M122" s="77">
        <v>7.9323109465891051E-2</v>
      </c>
      <c r="N122" s="77">
        <v>0.15864621893178216</v>
      </c>
      <c r="O122" s="77">
        <v>5.2882072977260709E-3</v>
      </c>
      <c r="P122" s="77">
        <v>0</v>
      </c>
      <c r="Q122" s="77">
        <v>2.6441036488630356E-2</v>
      </c>
      <c r="R122">
        <f t="shared" si="37"/>
        <v>0.27498677948175571</v>
      </c>
      <c r="S122">
        <f t="shared" si="38"/>
        <v>2.6441036488630356E-2</v>
      </c>
      <c r="T122" s="79">
        <f t="shared" si="25"/>
        <v>-3.8346018584595614</v>
      </c>
      <c r="U122" s="79">
        <f t="shared" si="26"/>
        <v>-1.1932335259718811</v>
      </c>
      <c r="V122" s="79">
        <f t="shared" si="27"/>
        <v>-0.59860273681277065</v>
      </c>
      <c r="W122" s="79">
        <f t="shared" si="28"/>
        <v>-2.2457516182308797</v>
      </c>
      <c r="X122" s="79">
        <f t="shared" si="29"/>
        <v>-4.1276718749800949</v>
      </c>
      <c r="Y122" s="79">
        <f t="shared" si="30"/>
        <v>-4.1276718749800949</v>
      </c>
      <c r="Z122" s="79">
        <f t="shared" si="31"/>
        <v>-2.4515796456719334</v>
      </c>
      <c r="AA122" s="79">
        <f t="shared" si="32"/>
        <v>-1.6683355536815856</v>
      </c>
      <c r="AB122" s="79" t="e">
        <f t="shared" si="33"/>
        <v>#NUM!</v>
      </c>
      <c r="AC122" s="79">
        <f t="shared" si="34"/>
        <v>-5.236973736306985</v>
      </c>
      <c r="AD122" s="79">
        <f t="shared" si="44"/>
        <v>-3.6060411758049318</v>
      </c>
      <c r="AE122" s="27">
        <f t="shared" si="39"/>
        <v>-0.96946686798684123</v>
      </c>
      <c r="AF122" s="27">
        <f t="shared" si="40"/>
        <v>-3.6060411758049318</v>
      </c>
      <c r="AH122" s="77">
        <v>-3.8346018584595614</v>
      </c>
      <c r="AI122" s="77">
        <v>-1.1932335259718811</v>
      </c>
      <c r="AJ122" s="77">
        <v>-0.59860273681277065</v>
      </c>
      <c r="AK122" s="77">
        <v>-2.2457516182308797</v>
      </c>
      <c r="AL122" s="77">
        <v>-4.1276718749800949</v>
      </c>
      <c r="AM122" s="77">
        <v>-4.1276718749800949</v>
      </c>
      <c r="AN122" s="77">
        <v>-2.4515796456719334</v>
      </c>
      <c r="AO122" s="77">
        <v>-1.6683355536815856</v>
      </c>
      <c r="AP122" s="77">
        <v>0</v>
      </c>
      <c r="AQ122" s="77">
        <v>-5.236973736306985</v>
      </c>
      <c r="AR122" s="77">
        <v>-3.6060411758049318</v>
      </c>
      <c r="AS122" s="77">
        <v>-0.96946686798684123</v>
      </c>
      <c r="AT122" s="77">
        <v>-3.6060411758049318</v>
      </c>
      <c r="AU122" s="77">
        <v>11</v>
      </c>
      <c r="AV122" s="77">
        <v>2.833333333333333</v>
      </c>
      <c r="AW122" s="77">
        <f t="shared" si="45"/>
        <v>9.5716552088841897</v>
      </c>
      <c r="AX122" s="77">
        <f t="shared" si="46"/>
        <v>15.864621893178215</v>
      </c>
      <c r="AY122" s="77">
        <v>1.7244729666805545</v>
      </c>
      <c r="AZ122" s="77">
        <v>0.71916108524125621</v>
      </c>
      <c r="BA122" s="77">
        <v>60.849738088294394</v>
      </c>
      <c r="BB122">
        <f t="shared" si="41"/>
        <v>27.498677948175569</v>
      </c>
      <c r="BC122">
        <f t="shared" si="42"/>
        <v>2.6441036488630356</v>
      </c>
      <c r="BD122">
        <f t="shared" si="43"/>
        <v>25.436277102062405</v>
      </c>
    </row>
    <row r="123" spans="1:56" s="77" customFormat="1">
      <c r="A123" s="77">
        <v>122</v>
      </c>
      <c r="B123" s="77" t="s">
        <v>175</v>
      </c>
      <c r="C123" s="77" t="s">
        <v>100</v>
      </c>
      <c r="D123" s="77" t="s">
        <v>472</v>
      </c>
      <c r="E123" s="78" t="s">
        <v>479</v>
      </c>
      <c r="F123" s="78" t="s">
        <v>478</v>
      </c>
      <c r="G123" s="79">
        <v>0</v>
      </c>
      <c r="H123" s="77">
        <v>0.40775733465937336</v>
      </c>
      <c r="I123" s="77">
        <v>0.31394607514803974</v>
      </c>
      <c r="J123" s="77">
        <v>7.4838388861263067E-2</v>
      </c>
      <c r="K123" s="77">
        <v>9.9453008453505732E-3</v>
      </c>
      <c r="L123" s="77">
        <v>0</v>
      </c>
      <c r="M123" s="77">
        <v>6.4644455494778708E-2</v>
      </c>
      <c r="N123" s="77">
        <v>9.4480358030830464E-2</v>
      </c>
      <c r="O123" s="77">
        <v>3.0084535057185481E-2</v>
      </c>
      <c r="P123" s="77">
        <v>0</v>
      </c>
      <c r="Q123" s="77">
        <v>4.9726504226752866E-3</v>
      </c>
      <c r="R123">
        <f t="shared" si="37"/>
        <v>0.19915464942814523</v>
      </c>
      <c r="S123">
        <f t="shared" si="38"/>
        <v>4.9726504226752866E-3</v>
      </c>
      <c r="T123" s="79" t="e">
        <f t="shared" si="25"/>
        <v>#NUM!</v>
      </c>
      <c r="U123" s="79">
        <f t="shared" si="26"/>
        <v>-0.37324422909700172</v>
      </c>
      <c r="V123" s="79">
        <f t="shared" si="27"/>
        <v>-0.78173499632963395</v>
      </c>
      <c r="W123" s="79">
        <f t="shared" si="28"/>
        <v>-2.5146374635977469</v>
      </c>
      <c r="X123" s="79">
        <f t="shared" si="29"/>
        <v>-4.6006600305102054</v>
      </c>
      <c r="Y123" s="79" t="e">
        <f t="shared" si="30"/>
        <v>#NUM!</v>
      </c>
      <c r="Z123" s="79">
        <f t="shared" si="31"/>
        <v>-2.6720243788454479</v>
      </c>
      <c r="AA123" s="79">
        <f t="shared" si="32"/>
        <v>-2.2601170075671213</v>
      </c>
      <c r="AB123" s="79" t="e">
        <f t="shared" si="33"/>
        <v>#NUM!</v>
      </c>
      <c r="AC123" s="79">
        <f t="shared" si="34"/>
        <v>-3.4731976639099154</v>
      </c>
      <c r="AD123" s="79">
        <f t="shared" si="44"/>
        <v>-5.2988172415896875</v>
      </c>
      <c r="AE123" s="27">
        <f t="shared" si="39"/>
        <v>-1.3915862022628394</v>
      </c>
      <c r="AF123" s="27">
        <f t="shared" si="40"/>
        <v>-5.2988172415896875</v>
      </c>
      <c r="AH123" s="77">
        <v>0</v>
      </c>
      <c r="AI123" s="77">
        <v>-0.37324422909700172</v>
      </c>
      <c r="AJ123" s="77">
        <v>-0.78173499632963395</v>
      </c>
      <c r="AK123" s="77">
        <v>-2.5146374635977469</v>
      </c>
      <c r="AL123" s="77">
        <v>-4.6006600305102054</v>
      </c>
      <c r="AM123" s="77">
        <v>0</v>
      </c>
      <c r="AN123" s="77">
        <v>-2.6720243788454479</v>
      </c>
      <c r="AO123" s="77">
        <v>-2.2601170075671213</v>
      </c>
      <c r="AP123" s="77">
        <v>0</v>
      </c>
      <c r="AQ123" s="77">
        <v>-3.4731976639099154</v>
      </c>
      <c r="AR123" s="77">
        <v>-5.2988172415896875</v>
      </c>
      <c r="AS123" s="77">
        <v>-1.3915862022628394</v>
      </c>
      <c r="AT123" s="77">
        <v>-5.2988172415896875</v>
      </c>
      <c r="AU123" s="77">
        <v>7</v>
      </c>
      <c r="AV123" s="77">
        <v>2.833333333333333</v>
      </c>
      <c r="AW123" s="77">
        <f t="shared" si="45"/>
        <v>7.483838886126307</v>
      </c>
      <c r="AX123" s="77">
        <f t="shared" si="46"/>
        <v>9.4480358030830462</v>
      </c>
      <c r="AY123" s="77">
        <v>1.6492542771029921</v>
      </c>
      <c r="AZ123" s="77">
        <v>0.84754903914944912</v>
      </c>
      <c r="BA123" s="77">
        <v>72.170340980741315</v>
      </c>
      <c r="BB123">
        <f t="shared" si="41"/>
        <v>19.915464942814523</v>
      </c>
      <c r="BC123">
        <f t="shared" si="42"/>
        <v>0.49726504226752866</v>
      </c>
      <c r="BD123">
        <f t="shared" si="43"/>
        <v>16.931874689209351</v>
      </c>
    </row>
    <row r="124" spans="1:56" s="77" customFormat="1">
      <c r="A124" s="77">
        <v>123</v>
      </c>
      <c r="B124" s="77" t="s">
        <v>368</v>
      </c>
      <c r="C124" s="77" t="s">
        <v>100</v>
      </c>
      <c r="D124" s="77" t="s">
        <v>472</v>
      </c>
      <c r="E124" s="78" t="s">
        <v>479</v>
      </c>
      <c r="F124" s="78" t="s">
        <v>478</v>
      </c>
      <c r="G124" s="79">
        <v>4.072398190045249E-2</v>
      </c>
      <c r="H124" s="77">
        <v>0.36199095022624428</v>
      </c>
      <c r="I124" s="77">
        <v>0.41740645482452504</v>
      </c>
      <c r="J124" s="77">
        <v>4.072398190045249E-2</v>
      </c>
      <c r="K124" s="77">
        <v>0</v>
      </c>
      <c r="L124" s="77">
        <v>0</v>
      </c>
      <c r="M124" s="77">
        <v>9.0497737556561094E-3</v>
      </c>
      <c r="N124" s="77">
        <v>8.5972850678733059E-2</v>
      </c>
      <c r="O124" s="77">
        <v>4.072398190045249E-2</v>
      </c>
      <c r="P124" s="77">
        <v>0</v>
      </c>
      <c r="Q124" s="77">
        <v>9.0497737556561094E-3</v>
      </c>
      <c r="R124">
        <f t="shared" si="37"/>
        <v>0.13574660633484165</v>
      </c>
      <c r="S124">
        <f t="shared" si="38"/>
        <v>9.0497737556561094E-3</v>
      </c>
      <c r="T124" s="79">
        <f t="shared" si="25"/>
        <v>-3.1593616973357932</v>
      </c>
      <c r="U124" s="79">
        <f t="shared" si="26"/>
        <v>-0.56673325570428701</v>
      </c>
      <c r="V124" s="79">
        <f t="shared" si="27"/>
        <v>-0.33342930623705885</v>
      </c>
      <c r="W124" s="79">
        <f t="shared" si="28"/>
        <v>-3.1593616973357932</v>
      </c>
      <c r="X124" s="79" t="e">
        <f t="shared" si="29"/>
        <v>#NUM!</v>
      </c>
      <c r="Y124" s="79" t="e">
        <f t="shared" si="30"/>
        <v>#NUM!</v>
      </c>
      <c r="Z124" s="79">
        <f t="shared" si="31"/>
        <v>-4.6959245492565556</v>
      </c>
      <c r="AA124" s="79">
        <f t="shared" si="32"/>
        <v>-2.3638287182347639</v>
      </c>
      <c r="AB124" s="79" t="e">
        <f t="shared" si="33"/>
        <v>#NUM!</v>
      </c>
      <c r="AC124" s="79">
        <f t="shared" si="34"/>
        <v>-3.1593616973357932</v>
      </c>
      <c r="AD124" s="79">
        <f t="shared" si="44"/>
        <v>-4.6959245492565556</v>
      </c>
      <c r="AE124" s="27">
        <f t="shared" si="39"/>
        <v>-1.8510760463844744</v>
      </c>
      <c r="AF124" s="27">
        <f t="shared" si="40"/>
        <v>-4.6959245492565556</v>
      </c>
      <c r="AH124" s="77">
        <v>-3.1593616973357932</v>
      </c>
      <c r="AI124" s="77">
        <v>-0.56673325570428701</v>
      </c>
      <c r="AJ124" s="77">
        <v>-0.33342930623705885</v>
      </c>
      <c r="AK124" s="77">
        <v>-3.1593616973357932</v>
      </c>
      <c r="AL124" s="77">
        <v>0</v>
      </c>
      <c r="AM124" s="77">
        <v>0</v>
      </c>
      <c r="AN124" s="77">
        <v>-4.6959245492565556</v>
      </c>
      <c r="AO124" s="77">
        <v>-2.3638287182347639</v>
      </c>
      <c r="AP124" s="77">
        <v>0</v>
      </c>
      <c r="AQ124" s="77">
        <v>-3.1593616973357932</v>
      </c>
      <c r="AR124" s="77">
        <v>-4.6959245492565556</v>
      </c>
      <c r="AS124" s="77">
        <v>-1.8510760463844744</v>
      </c>
      <c r="AT124" s="77">
        <v>-4.6959245492565556</v>
      </c>
      <c r="AU124" s="77">
        <v>5</v>
      </c>
      <c r="AV124" s="77">
        <v>2.833333333333333</v>
      </c>
      <c r="AW124" s="77">
        <f t="shared" si="45"/>
        <v>4.0723981900452486</v>
      </c>
      <c r="AX124" s="77">
        <f t="shared" si="46"/>
        <v>8.5972850678733064</v>
      </c>
      <c r="AY124" s="77">
        <v>1.3168166589371346</v>
      </c>
      <c r="AZ124" s="77">
        <v>0.81818419260771125</v>
      </c>
      <c r="BA124" s="77">
        <v>82.012138695122189</v>
      </c>
      <c r="BB124">
        <f t="shared" si="41"/>
        <v>13.574660633484164</v>
      </c>
      <c r="BC124">
        <f t="shared" si="42"/>
        <v>0.90497737556561098</v>
      </c>
      <c r="BD124">
        <f t="shared" si="43"/>
        <v>12.669683257918555</v>
      </c>
    </row>
    <row r="125" spans="1:56" s="77" customFormat="1">
      <c r="A125" s="77">
        <v>124</v>
      </c>
      <c r="B125" s="77" t="s">
        <v>369</v>
      </c>
      <c r="C125" s="77" t="s">
        <v>100</v>
      </c>
      <c r="D125" s="77" t="s">
        <v>472</v>
      </c>
      <c r="E125" s="78" t="s">
        <v>479</v>
      </c>
      <c r="F125" s="78" t="s">
        <v>478</v>
      </c>
      <c r="G125" s="79">
        <v>9.6432015429122487E-3</v>
      </c>
      <c r="H125" s="77">
        <v>0.32786885245901626</v>
      </c>
      <c r="I125" s="77">
        <v>0.42029941528739878</v>
      </c>
      <c r="J125" s="77">
        <v>6.7984570877531361E-2</v>
      </c>
      <c r="K125" s="77">
        <v>0</v>
      </c>
      <c r="L125" s="77">
        <v>0</v>
      </c>
      <c r="M125" s="77">
        <v>4.4117647058823532E-2</v>
      </c>
      <c r="N125" s="77">
        <v>9.6432015429122497E-2</v>
      </c>
      <c r="O125" s="77">
        <v>3.4474445515911285E-2</v>
      </c>
      <c r="P125" s="77">
        <v>0</v>
      </c>
      <c r="Q125" s="77">
        <v>4.8216007714561243E-3</v>
      </c>
      <c r="R125">
        <f t="shared" si="37"/>
        <v>0.17502410800385731</v>
      </c>
      <c r="S125">
        <f t="shared" si="38"/>
        <v>4.8216007714561243E-3</v>
      </c>
      <c r="T125" s="79">
        <f t="shared" si="25"/>
        <v>-4.6318121169345128</v>
      </c>
      <c r="U125" s="79">
        <f t="shared" si="26"/>
        <v>-0.71783979315031732</v>
      </c>
      <c r="V125" s="79">
        <f t="shared" si="27"/>
        <v>-0.32154438616112424</v>
      </c>
      <c r="W125" s="79">
        <f t="shared" si="28"/>
        <v>-2.618068588830162</v>
      </c>
      <c r="X125" s="79" t="e">
        <f t="shared" si="29"/>
        <v>#NUM!</v>
      </c>
      <c r="Y125" s="79" t="e">
        <f t="shared" si="30"/>
        <v>#NUM!</v>
      </c>
      <c r="Z125" s="79">
        <f t="shared" si="31"/>
        <v>-3.0757749812275272</v>
      </c>
      <c r="AA125" s="79">
        <f t="shared" si="32"/>
        <v>-2.2375130962503307</v>
      </c>
      <c r="AB125" s="79" t="e">
        <f t="shared" si="33"/>
        <v>#NUM!</v>
      </c>
      <c r="AC125" s="79">
        <f t="shared" si="34"/>
        <v>-3.3324542292425523</v>
      </c>
      <c r="AD125" s="79">
        <f t="shared" si="44"/>
        <v>-5.3298160336074076</v>
      </c>
      <c r="AE125" s="27">
        <f t="shared" si="39"/>
        <v>-1.5504304396273425</v>
      </c>
      <c r="AF125" s="27">
        <f t="shared" si="40"/>
        <v>-5.3298160336074076</v>
      </c>
      <c r="AH125" s="77">
        <v>-4.6318121169345128</v>
      </c>
      <c r="AI125" s="77">
        <v>-0.71783979315031732</v>
      </c>
      <c r="AJ125" s="77">
        <v>-0.32154438616112424</v>
      </c>
      <c r="AK125" s="77">
        <v>-2.618068588830162</v>
      </c>
      <c r="AL125" s="77">
        <v>0</v>
      </c>
      <c r="AM125" s="77">
        <v>0</v>
      </c>
      <c r="AN125" s="77">
        <v>-3.0757749812275272</v>
      </c>
      <c r="AO125" s="77">
        <v>-2.2375130962503307</v>
      </c>
      <c r="AP125" s="77">
        <v>0</v>
      </c>
      <c r="AQ125" s="77">
        <v>-3.3324542292425523</v>
      </c>
      <c r="AR125" s="77">
        <v>-5.3298160336074076</v>
      </c>
      <c r="AS125" s="77">
        <v>-1.5504304396273425</v>
      </c>
      <c r="AT125" s="77">
        <v>-5.3298160336074076</v>
      </c>
      <c r="AU125" s="77">
        <v>6</v>
      </c>
      <c r="AV125" s="77">
        <v>2.833333333333333</v>
      </c>
      <c r="AW125" s="77">
        <f t="shared" si="45"/>
        <v>6.7984570877531363</v>
      </c>
      <c r="AX125" s="77">
        <f t="shared" si="46"/>
        <v>9.6432015429122497</v>
      </c>
      <c r="AY125" s="77">
        <v>1.4762631415820262</v>
      </c>
      <c r="AZ125" s="77">
        <v>0.82391814690285725</v>
      </c>
      <c r="BA125" s="77">
        <v>75.781146928932728</v>
      </c>
      <c r="BB125">
        <f t="shared" si="41"/>
        <v>17.502410800385732</v>
      </c>
      <c r="BC125">
        <f t="shared" si="42"/>
        <v>0.48216007714561243</v>
      </c>
      <c r="BD125">
        <f t="shared" si="43"/>
        <v>16.441658630665387</v>
      </c>
    </row>
    <row r="126" spans="1:56" s="77" customFormat="1">
      <c r="A126" s="77">
        <v>125</v>
      </c>
      <c r="B126" s="77" t="s">
        <v>370</v>
      </c>
      <c r="C126" s="77" t="s">
        <v>100</v>
      </c>
      <c r="D126" s="77" t="s">
        <v>472</v>
      </c>
      <c r="E126" s="78" t="s">
        <v>479</v>
      </c>
      <c r="F126" s="78" t="s">
        <v>478</v>
      </c>
      <c r="G126" s="79">
        <v>4.4334975369458123E-2</v>
      </c>
      <c r="H126" s="77">
        <v>0.26600985221674867</v>
      </c>
      <c r="I126" s="77">
        <v>0.41943485239044787</v>
      </c>
      <c r="J126" s="77">
        <v>9.3596059113300517E-2</v>
      </c>
      <c r="K126" s="77">
        <v>1.9704433497536946E-2</v>
      </c>
      <c r="L126" s="77">
        <v>0</v>
      </c>
      <c r="M126" s="77">
        <v>5.9113300492610828E-2</v>
      </c>
      <c r="N126" s="77">
        <v>8.8669950738916273E-2</v>
      </c>
      <c r="O126" s="77">
        <v>0</v>
      </c>
      <c r="P126" s="77">
        <v>0</v>
      </c>
      <c r="Q126" s="77">
        <v>1.477832512315271E-2</v>
      </c>
      <c r="R126">
        <f t="shared" si="37"/>
        <v>0.16748768472906406</v>
      </c>
      <c r="S126">
        <f t="shared" si="38"/>
        <v>1.477832512315271E-2</v>
      </c>
      <c r="T126" s="79">
        <f t="shared" si="25"/>
        <v>-3.0706335817271087</v>
      </c>
      <c r="U126" s="79">
        <f t="shared" si="26"/>
        <v>-1.0149622593811853</v>
      </c>
      <c r="V126" s="79">
        <f t="shared" si="27"/>
        <v>-0.32509380594626019</v>
      </c>
      <c r="W126" s="79">
        <f t="shared" si="28"/>
        <v>-2.2704967784425447</v>
      </c>
      <c r="X126" s="79">
        <f t="shared" si="29"/>
        <v>-3.9070104636046019</v>
      </c>
      <c r="Y126" s="79" t="e">
        <f t="shared" si="30"/>
        <v>#NUM!</v>
      </c>
      <c r="Z126" s="79">
        <f t="shared" si="31"/>
        <v>-2.7673667782586295</v>
      </c>
      <c r="AA126" s="79">
        <f t="shared" si="32"/>
        <v>-2.3299840671821599</v>
      </c>
      <c r="AB126" s="79" t="e">
        <f t="shared" si="33"/>
        <v>#NUM!</v>
      </c>
      <c r="AC126" s="79" t="e">
        <f t="shared" si="34"/>
        <v>#NUM!</v>
      </c>
      <c r="AD126" s="79">
        <f t="shared" si="44"/>
        <v>-4.1997050778799272</v>
      </c>
      <c r="AE126" s="27">
        <f t="shared" si="39"/>
        <v>-1.6035381903069119</v>
      </c>
      <c r="AF126" s="27">
        <f t="shared" si="40"/>
        <v>-4.1997050778799272</v>
      </c>
      <c r="AH126" s="77">
        <v>-3.0706335817271087</v>
      </c>
      <c r="AI126" s="77">
        <v>-1.0149622593811853</v>
      </c>
      <c r="AJ126" s="77">
        <v>-0.32509380594626019</v>
      </c>
      <c r="AK126" s="77">
        <v>-2.2704967784425447</v>
      </c>
      <c r="AL126" s="77">
        <v>-3.9070104636046019</v>
      </c>
      <c r="AM126" s="77">
        <v>0</v>
      </c>
      <c r="AN126" s="77">
        <v>-2.7673667782586295</v>
      </c>
      <c r="AO126" s="77">
        <v>-2.3299840671821599</v>
      </c>
      <c r="AP126" s="77">
        <v>0</v>
      </c>
      <c r="AQ126" s="77">
        <v>0</v>
      </c>
      <c r="AR126" s="77">
        <v>-4.1997050778799272</v>
      </c>
      <c r="AS126" s="77">
        <v>-1.6035381903069119</v>
      </c>
      <c r="AT126" s="77">
        <v>-4.1997050778799272</v>
      </c>
      <c r="AU126" s="77">
        <v>6</v>
      </c>
      <c r="AV126" s="77">
        <v>2.833333333333333</v>
      </c>
      <c r="AW126" s="77">
        <f t="shared" si="45"/>
        <v>9.3596059113300516</v>
      </c>
      <c r="AX126" s="77">
        <f t="shared" si="46"/>
        <v>8.8669950738916281</v>
      </c>
      <c r="AY126" s="77">
        <v>1.4684071450644474</v>
      </c>
      <c r="AZ126" s="77">
        <v>0.81953363176424698</v>
      </c>
      <c r="BA126" s="77">
        <v>72.977967997665473</v>
      </c>
      <c r="BB126">
        <f t="shared" si="41"/>
        <v>16.748768472906406</v>
      </c>
      <c r="BC126">
        <f t="shared" si="42"/>
        <v>1.4778325123152711</v>
      </c>
      <c r="BD126">
        <f t="shared" si="43"/>
        <v>18.22660098522168</v>
      </c>
    </row>
    <row r="127" spans="1:56" s="77" customFormat="1">
      <c r="A127" s="77">
        <v>126</v>
      </c>
      <c r="B127" s="77" t="s">
        <v>371</v>
      </c>
      <c r="C127" s="77" t="s">
        <v>100</v>
      </c>
      <c r="D127" s="77" t="s">
        <v>472</v>
      </c>
      <c r="E127" s="78" t="s">
        <v>479</v>
      </c>
      <c r="F127" s="78" t="s">
        <v>478</v>
      </c>
      <c r="G127" s="79">
        <v>4.6948356807511742E-2</v>
      </c>
      <c r="H127" s="77">
        <v>0.5365526492287056</v>
      </c>
      <c r="I127" s="77">
        <v>5.3655264922870559E-2</v>
      </c>
      <c r="J127" s="77">
        <v>0.18779342723004705</v>
      </c>
      <c r="K127" s="77">
        <v>0</v>
      </c>
      <c r="L127" s="77">
        <v>0</v>
      </c>
      <c r="M127" s="77">
        <v>7.3775989268947018E-2</v>
      </c>
      <c r="N127" s="77">
        <v>7.4446680080482899E-2</v>
      </c>
      <c r="O127" s="77">
        <v>6.70690811535882E-2</v>
      </c>
      <c r="P127" s="77">
        <v>0</v>
      </c>
      <c r="Q127" s="77">
        <v>1.3413816230717641E-2</v>
      </c>
      <c r="R127">
        <f t="shared" si="37"/>
        <v>0.2152917505030181</v>
      </c>
      <c r="S127">
        <f t="shared" si="38"/>
        <v>1.3413816230717641E-2</v>
      </c>
      <c r="T127" s="79">
        <f t="shared" si="25"/>
        <v>-3.0106208860477417</v>
      </c>
      <c r="U127" s="79">
        <f t="shared" si="26"/>
        <v>0.14647190390025755</v>
      </c>
      <c r="V127" s="79">
        <f t="shared" si="27"/>
        <v>-2.8700273171789323</v>
      </c>
      <c r="W127" s="79">
        <f t="shared" si="28"/>
        <v>-1.4644121403838422</v>
      </c>
      <c r="X127" s="79" t="e">
        <f t="shared" si="29"/>
        <v>#NUM!</v>
      </c>
      <c r="Y127" s="79" t="e">
        <f t="shared" si="30"/>
        <v>#NUM!</v>
      </c>
      <c r="Z127" s="79">
        <f t="shared" si="31"/>
        <v>-2.5300827876168759</v>
      </c>
      <c r="AA127" s="79">
        <f t="shared" si="32"/>
        <v>-2.5203085768389162</v>
      </c>
      <c r="AB127" s="79" t="e">
        <f t="shared" si="33"/>
        <v>#NUM!</v>
      </c>
      <c r="AC127" s="79">
        <f t="shared" si="34"/>
        <v>-2.6326080059353516</v>
      </c>
      <c r="AD127" s="79">
        <f t="shared" si="44"/>
        <v>-4.2979654470474467</v>
      </c>
      <c r="AE127" s="27">
        <f t="shared" si="39"/>
        <v>-1.293317904661786</v>
      </c>
      <c r="AF127" s="27">
        <f t="shared" si="40"/>
        <v>-4.2979654470474467</v>
      </c>
      <c r="AH127" s="77">
        <v>-3.0106208860477417</v>
      </c>
      <c r="AI127" s="77">
        <v>0.14647190390025755</v>
      </c>
      <c r="AJ127" s="77">
        <v>-2.8700273171789323</v>
      </c>
      <c r="AK127" s="77">
        <v>-1.4644121403838422</v>
      </c>
      <c r="AL127" s="77">
        <v>0</v>
      </c>
      <c r="AM127" s="77">
        <v>0</v>
      </c>
      <c r="AN127" s="77">
        <v>-2.5300827876168759</v>
      </c>
      <c r="AO127" s="77">
        <v>-2.5203085768389162</v>
      </c>
      <c r="AP127" s="77">
        <v>0</v>
      </c>
      <c r="AQ127" s="77">
        <v>-2.6326080059353516</v>
      </c>
      <c r="AR127" s="77">
        <v>-4.2979654470474467</v>
      </c>
      <c r="AS127" s="77">
        <v>-1.293317904661786</v>
      </c>
      <c r="AT127" s="77">
        <v>-4.2979654470474467</v>
      </c>
      <c r="AU127" s="77">
        <v>9</v>
      </c>
      <c r="AV127" s="77">
        <v>2.833333333333333</v>
      </c>
      <c r="AW127" s="77">
        <f t="shared" si="45"/>
        <v>18.779342723004707</v>
      </c>
      <c r="AX127" s="77">
        <f t="shared" si="46"/>
        <v>7.4446680080482901</v>
      </c>
      <c r="AY127" s="77">
        <v>1.6533605350306229</v>
      </c>
      <c r="AZ127" s="77">
        <v>0.75247680737080402</v>
      </c>
      <c r="BA127" s="77">
        <v>63.715627095908786</v>
      </c>
      <c r="BB127">
        <f t="shared" si="41"/>
        <v>21.529175050301809</v>
      </c>
      <c r="BC127">
        <f t="shared" si="42"/>
        <v>1.3413816230717641</v>
      </c>
      <c r="BD127">
        <f t="shared" si="43"/>
        <v>26.224010731052996</v>
      </c>
    </row>
    <row r="128" spans="1:56">
      <c r="A128">
        <v>127</v>
      </c>
      <c r="B128" t="s">
        <v>319</v>
      </c>
      <c r="C128" t="s">
        <v>100</v>
      </c>
      <c r="D128" t="s">
        <v>244</v>
      </c>
      <c r="E128" s="25" t="s">
        <v>357</v>
      </c>
      <c r="F128" s="25" t="s">
        <v>478</v>
      </c>
      <c r="G128" s="27">
        <v>0</v>
      </c>
      <c r="H128">
        <v>0.10944563407090177</v>
      </c>
      <c r="I128">
        <v>3.3309540804187493E-2</v>
      </c>
      <c r="J128">
        <v>0.16178919819176782</v>
      </c>
      <c r="K128">
        <v>9.517011658339283E-3</v>
      </c>
      <c r="L128">
        <v>0.31881989055436594</v>
      </c>
      <c r="M128">
        <v>9.0411610754223187E-2</v>
      </c>
      <c r="N128">
        <v>0</v>
      </c>
      <c r="O128">
        <v>0.16654770402093744</v>
      </c>
      <c r="P128">
        <v>4.7585058291696415E-3</v>
      </c>
      <c r="Q128">
        <v>0.10064239828693791</v>
      </c>
      <c r="R128">
        <f t="shared" si="37"/>
        <v>0.58529621698786582</v>
      </c>
      <c r="S128">
        <f t="shared" si="38"/>
        <v>0.10540090411610756</v>
      </c>
      <c r="T128" s="27" t="e">
        <f t="shared" si="25"/>
        <v>#NUM!</v>
      </c>
      <c r="U128" s="27">
        <f t="shared" si="26"/>
        <v>-2.0964162184212878</v>
      </c>
      <c r="V128" s="27">
        <f t="shared" si="27"/>
        <v>-3.3680344733784224</v>
      </c>
      <c r="W128" s="27">
        <f t="shared" si="28"/>
        <v>-1.6449753801710849</v>
      </c>
      <c r="X128" s="27">
        <f t="shared" si="29"/>
        <v>-4.6451117930810391</v>
      </c>
      <c r="Y128" s="27">
        <f t="shared" si="30"/>
        <v>-0.75920041215315792</v>
      </c>
      <c r="Z128" s="27">
        <f t="shared" si="31"/>
        <v>-2.308619480975981</v>
      </c>
      <c r="AA128" s="27" t="e">
        <f t="shared" si="32"/>
        <v>#NUM!</v>
      </c>
      <c r="AB128" s="27">
        <f t="shared" si="33"/>
        <v>-5.3430516978882077</v>
      </c>
      <c r="AC128" s="27">
        <f t="shared" si="34"/>
        <v>-1.6102946881540821</v>
      </c>
      <c r="AD128" s="27">
        <f t="shared" si="44"/>
        <v>-2.1901071095673554</v>
      </c>
      <c r="AE128" s="27">
        <f t="shared" si="39"/>
        <v>0.34455358340638764</v>
      </c>
      <c r="AF128" s="27">
        <f t="shared" si="40"/>
        <v>-2.1386044663388044</v>
      </c>
      <c r="AH128">
        <v>0</v>
      </c>
      <c r="AI128">
        <v>-2.0964162184212878</v>
      </c>
      <c r="AJ128">
        <v>-3.3680344733784224</v>
      </c>
      <c r="AK128">
        <v>-1.6449753801710849</v>
      </c>
      <c r="AL128">
        <v>-4.6451117930810391</v>
      </c>
      <c r="AM128">
        <v>-0.75920041215315792</v>
      </c>
      <c r="AN128">
        <v>-2.308619480975981</v>
      </c>
      <c r="AO128">
        <v>0</v>
      </c>
      <c r="AP128">
        <v>-5.3430516978882077</v>
      </c>
      <c r="AQ128">
        <v>-1.6102946881540821</v>
      </c>
      <c r="AR128">
        <v>-2.1901071095673554</v>
      </c>
      <c r="AS128">
        <v>0.34455358340638764</v>
      </c>
      <c r="AT128">
        <v>-2.1386044663388044</v>
      </c>
      <c r="AU128">
        <v>19</v>
      </c>
      <c r="AV128">
        <v>0.2</v>
      </c>
      <c r="AW128">
        <f t="shared" si="45"/>
        <v>16.17891981917678</v>
      </c>
      <c r="AX128">
        <f t="shared" si="46"/>
        <v>0</v>
      </c>
      <c r="AY128">
        <v>1.8953335302159411</v>
      </c>
      <c r="AZ128">
        <v>0.64369937486444462</v>
      </c>
      <c r="BA128">
        <v>14.275517487508926</v>
      </c>
      <c r="BB128">
        <f t="shared" si="41"/>
        <v>58.529621698786585</v>
      </c>
      <c r="BC128">
        <f t="shared" si="42"/>
        <v>10.540090411610755</v>
      </c>
      <c r="BD128">
        <f t="shared" si="43"/>
        <v>16.17891981917678</v>
      </c>
    </row>
    <row r="129" spans="1:56">
      <c r="A129">
        <v>128</v>
      </c>
      <c r="B129" t="s">
        <v>320</v>
      </c>
      <c r="C129" t="s">
        <v>100</v>
      </c>
      <c r="D129" t="s">
        <v>244</v>
      </c>
      <c r="E129" s="25" t="s">
        <v>357</v>
      </c>
      <c r="F129" s="25" t="s">
        <v>478</v>
      </c>
      <c r="G129" s="27">
        <v>1.5140045420136264E-2</v>
      </c>
      <c r="H129">
        <v>0.34317436285642178</v>
      </c>
      <c r="I129">
        <v>7.0653545293969236E-2</v>
      </c>
      <c r="J129">
        <v>0.20691395407519564</v>
      </c>
      <c r="K129">
        <v>2.0439061317183954E-2</v>
      </c>
      <c r="L129">
        <v>1.0093363613424175E-2</v>
      </c>
      <c r="M129">
        <v>0.17663386323492308</v>
      </c>
      <c r="N129">
        <v>5.0466818067120877E-3</v>
      </c>
      <c r="O129">
        <v>0</v>
      </c>
      <c r="P129">
        <v>0</v>
      </c>
      <c r="Q129">
        <v>6.6111531667928353E-2</v>
      </c>
      <c r="R129">
        <f t="shared" si="37"/>
        <v>0.21221296997224329</v>
      </c>
      <c r="S129">
        <f t="shared" si="38"/>
        <v>6.6111531667928353E-2</v>
      </c>
      <c r="T129" s="27">
        <f t="shared" si="25"/>
        <v>-4.1751562049585145</v>
      </c>
      <c r="U129" s="27">
        <f t="shared" si="26"/>
        <v>-0.6491799262644683</v>
      </c>
      <c r="V129" s="27">
        <f t="shared" si="27"/>
        <v>-2.5766933132758152</v>
      </c>
      <c r="W129" s="27">
        <f t="shared" si="28"/>
        <v>-1.3436286965392683</v>
      </c>
      <c r="X129" s="27">
        <f t="shared" si="29"/>
        <v>-3.8696566090565168</v>
      </c>
      <c r="Y129" s="27">
        <f t="shared" si="30"/>
        <v>-4.585732492095616</v>
      </c>
      <c r="Z129" s="27">
        <f t="shared" si="31"/>
        <v>-1.5393219615499156</v>
      </c>
      <c r="AA129" s="27">
        <f t="shared" si="32"/>
        <v>-5.2839648603236364</v>
      </c>
      <c r="AB129" s="27" t="e">
        <f t="shared" si="33"/>
        <v>#NUM!</v>
      </c>
      <c r="AC129" s="27" t="e">
        <f t="shared" si="34"/>
        <v>#NUM!</v>
      </c>
      <c r="AD129" s="27">
        <f t="shared" si="44"/>
        <v>-2.648013828625059</v>
      </c>
      <c r="AE129" s="27">
        <f t="shared" si="39"/>
        <v>-1.311637441102429</v>
      </c>
      <c r="AF129" s="27">
        <f t="shared" si="40"/>
        <v>-2.648013828625059</v>
      </c>
      <c r="AH129">
        <v>-4.1751562049585145</v>
      </c>
      <c r="AI129">
        <v>-0.6491799262644683</v>
      </c>
      <c r="AJ129">
        <v>-2.5766933132758152</v>
      </c>
      <c r="AK129">
        <v>-1.3436286965392683</v>
      </c>
      <c r="AL129">
        <v>-3.8696566090565168</v>
      </c>
      <c r="AM129">
        <v>-4.585732492095616</v>
      </c>
      <c r="AN129">
        <v>-1.5393219615499156</v>
      </c>
      <c r="AO129">
        <v>-5.2839648603236364</v>
      </c>
      <c r="AP129">
        <v>0</v>
      </c>
      <c r="AQ129">
        <v>0</v>
      </c>
      <c r="AR129">
        <v>-2.648013828625059</v>
      </c>
      <c r="AS129">
        <v>-1.311637441102429</v>
      </c>
      <c r="AT129">
        <v>-2.648013828625059</v>
      </c>
      <c r="AU129">
        <v>17</v>
      </c>
      <c r="AV129">
        <v>0.2</v>
      </c>
      <c r="AW129">
        <f t="shared" si="45"/>
        <v>20.691395407519565</v>
      </c>
      <c r="AX129">
        <f t="shared" si="46"/>
        <v>0.50466818067120878</v>
      </c>
      <c r="AY129">
        <v>2.239958149623194</v>
      </c>
      <c r="AZ129">
        <v>0.79060694611028526</v>
      </c>
      <c r="BA129">
        <v>42.896795357052724</v>
      </c>
      <c r="BB129">
        <f t="shared" si="41"/>
        <v>21.221296997224329</v>
      </c>
      <c r="BC129">
        <f t="shared" si="42"/>
        <v>6.6111531667928354</v>
      </c>
      <c r="BD129">
        <f t="shared" si="43"/>
        <v>21.196063588190775</v>
      </c>
    </row>
    <row r="130" spans="1:56">
      <c r="A130">
        <v>129</v>
      </c>
      <c r="B130" t="s">
        <v>321</v>
      </c>
      <c r="C130" t="s">
        <v>100</v>
      </c>
      <c r="D130" t="s">
        <v>244</v>
      </c>
      <c r="E130" s="25" t="s">
        <v>357</v>
      </c>
      <c r="F130" s="25" t="s">
        <v>478</v>
      </c>
      <c r="G130" s="27">
        <v>1.1220196353436187E-2</v>
      </c>
      <c r="H130">
        <v>7.3211781206171125E-2</v>
      </c>
      <c r="I130">
        <v>1.1220196353436187E-2</v>
      </c>
      <c r="J130">
        <v>0.17391304347826095</v>
      </c>
      <c r="K130">
        <v>3.9270687237026654E-2</v>
      </c>
      <c r="L130">
        <v>4.4880785413744739E-2</v>
      </c>
      <c r="M130">
        <v>0.53884992987377278</v>
      </c>
      <c r="N130">
        <v>0</v>
      </c>
      <c r="O130">
        <v>2.2440392706872373E-2</v>
      </c>
      <c r="P130">
        <v>0</v>
      </c>
      <c r="Q130">
        <v>6.8162692847124826E-2</v>
      </c>
      <c r="R130">
        <f t="shared" si="37"/>
        <v>0.64544179523141654</v>
      </c>
      <c r="S130">
        <f t="shared" si="38"/>
        <v>6.8162692847124826E-2</v>
      </c>
      <c r="T130" s="27">
        <f t="shared" ref="T130:T193" si="47">LN(G130/(1-G130))</f>
        <v>-4.4787562611324327</v>
      </c>
      <c r="U130" s="27">
        <f t="shared" ref="U130:U193" si="48">LN(H130/(1-H130))</f>
        <v>-2.5383687273181752</v>
      </c>
      <c r="V130" s="27">
        <f t="shared" ref="V130:V193" si="49">LN(I130/(1-I130))</f>
        <v>-4.4787562611324327</v>
      </c>
      <c r="W130" s="27">
        <f t="shared" ref="W130:W193" si="50">LN(J130/(1-J130))</f>
        <v>-1.5581446180465492</v>
      </c>
      <c r="X130" s="27">
        <f t="shared" ref="X130:X193" si="51">LN(K130/(1-K130))</f>
        <v>-3.1972143280870213</v>
      </c>
      <c r="Y130" s="27">
        <f t="shared" ref="Y130:Y193" si="52">LN(L130/(1-L130))</f>
        <v>-3.0578264033497859</v>
      </c>
      <c r="Z130" s="27">
        <f t="shared" ref="Z130:Z193" si="53">LN(M130/(1-M130))</f>
        <v>0.15571358715243136</v>
      </c>
      <c r="AA130" s="27" t="e">
        <f t="shared" ref="AA130:AA193" si="54">LN(N130/(1-N130))</f>
        <v>#NUM!</v>
      </c>
      <c r="AB130" s="27" t="e">
        <f t="shared" ref="AB130:AB193" si="55">LN(P130/(1-P130))</f>
        <v>#NUM!</v>
      </c>
      <c r="AC130" s="27">
        <f t="shared" ref="AC130:AC193" si="56">LN(O130/(1-O130))</f>
        <v>-3.7741966885207425</v>
      </c>
      <c r="AD130" s="27">
        <f t="shared" si="44"/>
        <v>-2.6152608468326917</v>
      </c>
      <c r="AE130" s="27">
        <f t="shared" si="39"/>
        <v>0.59906251532856303</v>
      </c>
      <c r="AF130" s="27">
        <f t="shared" si="40"/>
        <v>-2.6152608468326917</v>
      </c>
      <c r="AH130">
        <v>-4.4787562611324327</v>
      </c>
      <c r="AI130">
        <v>-2.5383687273181752</v>
      </c>
      <c r="AJ130">
        <v>-4.4787562611324327</v>
      </c>
      <c r="AK130">
        <v>-1.5581446180465492</v>
      </c>
      <c r="AL130">
        <v>-3.1972143280870213</v>
      </c>
      <c r="AM130">
        <v>-3.0578264033497859</v>
      </c>
      <c r="AN130">
        <v>0.15571358715243136</v>
      </c>
      <c r="AO130">
        <v>0</v>
      </c>
      <c r="AP130">
        <v>0</v>
      </c>
      <c r="AQ130">
        <v>-3.7741966885207425</v>
      </c>
      <c r="AR130">
        <v>-2.6152608468326917</v>
      </c>
      <c r="AS130">
        <v>0.59906251532856303</v>
      </c>
      <c r="AT130">
        <v>-2.6152608468326917</v>
      </c>
      <c r="AU130">
        <v>19</v>
      </c>
      <c r="AV130">
        <v>0.2</v>
      </c>
      <c r="AW130">
        <f t="shared" ref="AW130:AW161" si="57">J130*100</f>
        <v>17.391304347826093</v>
      </c>
      <c r="AX130">
        <f t="shared" ref="AX130:AX161" si="58">N130*100</f>
        <v>0</v>
      </c>
      <c r="AY130">
        <v>1.8862713965006135</v>
      </c>
      <c r="AZ130">
        <v>0.64062166336169413</v>
      </c>
      <c r="BA130">
        <v>9.5652173913043494</v>
      </c>
      <c r="BB130">
        <f t="shared" si="41"/>
        <v>64.544179523141651</v>
      </c>
      <c r="BC130">
        <f t="shared" si="42"/>
        <v>6.8162692847124822</v>
      </c>
      <c r="BD130">
        <f t="shared" si="43"/>
        <v>17.391304347826093</v>
      </c>
    </row>
    <row r="131" spans="1:56">
      <c r="A131">
        <v>130</v>
      </c>
      <c r="B131" t="s">
        <v>10</v>
      </c>
      <c r="C131" t="s">
        <v>100</v>
      </c>
      <c r="D131" t="s">
        <v>244</v>
      </c>
      <c r="E131" s="25" t="s">
        <v>357</v>
      </c>
      <c r="F131" s="25" t="s">
        <v>478</v>
      </c>
      <c r="G131" s="27">
        <v>5.6449336720293553E-3</v>
      </c>
      <c r="H131">
        <v>0.18092012418854084</v>
      </c>
      <c r="I131">
        <v>2.8189832864835514E-2</v>
      </c>
      <c r="J131">
        <v>0.22579734688117417</v>
      </c>
      <c r="K131">
        <v>7.9029071408410978E-2</v>
      </c>
      <c r="L131">
        <v>3.3869602032176135E-2</v>
      </c>
      <c r="M131">
        <v>0.26023144228055328</v>
      </c>
      <c r="N131">
        <v>5.6449336720293553E-3</v>
      </c>
      <c r="O131">
        <v>0</v>
      </c>
      <c r="P131">
        <v>0</v>
      </c>
      <c r="Q131">
        <v>3.9514535704205482E-2</v>
      </c>
      <c r="R131">
        <f t="shared" ref="R131:R194" si="59">SUM(K131:O131)</f>
        <v>0.37877504939316975</v>
      </c>
      <c r="S131">
        <f t="shared" ref="S131:S194" si="60">SUM(P131:Q131)</f>
        <v>3.9514535704205482E-2</v>
      </c>
      <c r="T131" s="27">
        <f t="shared" si="47"/>
        <v>-5.171335904787246</v>
      </c>
      <c r="U131" s="27">
        <f t="shared" si="48"/>
        <v>-1.5101259765234627</v>
      </c>
      <c r="V131" s="27">
        <f t="shared" si="49"/>
        <v>-3.5401991078582626</v>
      </c>
      <c r="W131" s="27">
        <f t="shared" si="50"/>
        <v>-1.2321957632696758</v>
      </c>
      <c r="X131" s="27">
        <f t="shared" si="51"/>
        <v>-2.4556126934240705</v>
      </c>
      <c r="Y131" s="27">
        <f t="shared" si="52"/>
        <v>-3.3507808957481391</v>
      </c>
      <c r="Z131" s="27">
        <f t="shared" si="53"/>
        <v>-1.0447659797668121</v>
      </c>
      <c r="AA131" s="27">
        <f t="shared" si="54"/>
        <v>-5.171335904787246</v>
      </c>
      <c r="AB131" s="27" t="e">
        <f t="shared" si="55"/>
        <v>#NUM!</v>
      </c>
      <c r="AC131" s="27" t="e">
        <f t="shared" si="56"/>
        <v>#NUM!</v>
      </c>
      <c r="AD131" s="27">
        <f t="shared" si="44"/>
        <v>-3.1907702518916015</v>
      </c>
      <c r="AE131" s="27">
        <f t="shared" ref="AE131:AE194" si="61">LN(R131/(1-R131))</f>
        <v>-0.49475076399483403</v>
      </c>
      <c r="AF131" s="27">
        <f t="shared" ref="AF131:AF194" si="62">LN(S131/(1-S131))</f>
        <v>-3.1907702518916015</v>
      </c>
      <c r="AH131">
        <v>-5.171335904787246</v>
      </c>
      <c r="AI131">
        <v>-1.5101259765234627</v>
      </c>
      <c r="AJ131">
        <v>-3.5401991078582626</v>
      </c>
      <c r="AK131">
        <v>-1.2321957632696758</v>
      </c>
      <c r="AL131">
        <v>-2.4556126934240705</v>
      </c>
      <c r="AM131">
        <v>-3.3507808957481391</v>
      </c>
      <c r="AN131">
        <v>-1.0447659797668121</v>
      </c>
      <c r="AO131">
        <v>-5.171335904787246</v>
      </c>
      <c r="AP131">
        <v>0</v>
      </c>
      <c r="AQ131">
        <v>0</v>
      </c>
      <c r="AR131">
        <v>-3.1907702518916015</v>
      </c>
      <c r="AS131">
        <v>-0.49475076399483403</v>
      </c>
      <c r="AT131">
        <v>-3.1907702518916015</v>
      </c>
      <c r="AU131">
        <v>17</v>
      </c>
      <c r="AV131">
        <v>0.2</v>
      </c>
      <c r="AW131">
        <f t="shared" si="57"/>
        <v>22.579734688117416</v>
      </c>
      <c r="AX131">
        <f t="shared" si="58"/>
        <v>0.56449336720293553</v>
      </c>
      <c r="AY131">
        <v>2.1676313250168469</v>
      </c>
      <c r="AZ131">
        <v>0.76507875044578255</v>
      </c>
      <c r="BA131">
        <v>21.475489072540572</v>
      </c>
      <c r="BB131">
        <f t="shared" ref="BB131:BB194" si="63">R131*100</f>
        <v>37.877504939316978</v>
      </c>
      <c r="BC131">
        <f t="shared" ref="BC131:BC194" si="64">S131*100</f>
        <v>3.951453570420548</v>
      </c>
      <c r="BD131">
        <f t="shared" ref="BD131:BD194" si="65">SUM(AW131:AX131)</f>
        <v>23.144228055320351</v>
      </c>
    </row>
    <row r="132" spans="1:56">
      <c r="A132">
        <v>131</v>
      </c>
      <c r="B132" t="s">
        <v>205</v>
      </c>
      <c r="C132" t="s">
        <v>100</v>
      </c>
      <c r="D132" t="s">
        <v>244</v>
      </c>
      <c r="E132" s="25" t="s">
        <v>357</v>
      </c>
      <c r="F132" s="25" t="s">
        <v>478</v>
      </c>
      <c r="G132" s="27">
        <v>5.044136191677177E-3</v>
      </c>
      <c r="H132">
        <v>0.11097099621689789</v>
      </c>
      <c r="I132">
        <v>2.57866429434268E-2</v>
      </c>
      <c r="J132">
        <v>0.22698612862547296</v>
      </c>
      <c r="K132">
        <v>2.5220680958385887E-2</v>
      </c>
      <c r="L132">
        <v>0.14123581336696095</v>
      </c>
      <c r="M132">
        <v>0.32282471626733922</v>
      </c>
      <c r="N132">
        <v>2.5220680958385882E-4</v>
      </c>
      <c r="O132">
        <v>3.0264817150063059E-2</v>
      </c>
      <c r="P132">
        <v>0</v>
      </c>
      <c r="Q132">
        <v>5.6494325346784384E-2</v>
      </c>
      <c r="R132">
        <f t="shared" si="59"/>
        <v>0.51979823455233298</v>
      </c>
      <c r="S132">
        <f t="shared" si="60"/>
        <v>5.6494325346784384E-2</v>
      </c>
      <c r="T132" s="27">
        <f t="shared" si="47"/>
        <v>-5.284471959725983</v>
      </c>
      <c r="U132" s="27">
        <f t="shared" si="48"/>
        <v>-2.0808609883340616</v>
      </c>
      <c r="V132" s="27">
        <f t="shared" si="49"/>
        <v>-3.6317736895778943</v>
      </c>
      <c r="W132" s="27">
        <f t="shared" si="50"/>
        <v>-1.2254080850460007</v>
      </c>
      <c r="X132" s="27">
        <f t="shared" si="51"/>
        <v>-3.6545467750334306</v>
      </c>
      <c r="Y132" s="27">
        <f t="shared" si="52"/>
        <v>-1.8050634348544174</v>
      </c>
      <c r="Z132" s="27">
        <f t="shared" si="53"/>
        <v>-0.7408206500293022</v>
      </c>
      <c r="AA132" s="27">
        <f t="shared" si="54"/>
        <v>-8.2850088954498791</v>
      </c>
      <c r="AB132" s="27" t="e">
        <f t="shared" si="55"/>
        <v>#NUM!</v>
      </c>
      <c r="AC132" s="27">
        <f t="shared" si="56"/>
        <v>-3.4670371391576982</v>
      </c>
      <c r="AD132" s="27">
        <f t="shared" si="44"/>
        <v>-2.8154621824931061</v>
      </c>
      <c r="AE132" s="27">
        <f t="shared" si="61"/>
        <v>7.9234365539148754E-2</v>
      </c>
      <c r="AF132" s="27">
        <f t="shared" si="62"/>
        <v>-2.8154621824931061</v>
      </c>
      <c r="AH132">
        <v>-5.284471959725983</v>
      </c>
      <c r="AI132">
        <v>-2.0808609883340616</v>
      </c>
      <c r="AJ132">
        <v>-3.6317736895778943</v>
      </c>
      <c r="AK132">
        <v>-1.2254080850460007</v>
      </c>
      <c r="AL132">
        <v>-3.6545467750334306</v>
      </c>
      <c r="AM132">
        <v>-1.8050634348544174</v>
      </c>
      <c r="AN132">
        <v>-0.7408206500293022</v>
      </c>
      <c r="AO132">
        <v>-8.2850088954498791</v>
      </c>
      <c r="AP132">
        <v>0</v>
      </c>
      <c r="AQ132">
        <v>-3.4670371391576982</v>
      </c>
      <c r="AR132">
        <v>-2.8154621824931061</v>
      </c>
      <c r="AS132">
        <v>7.9234365539148754E-2</v>
      </c>
      <c r="AT132">
        <v>-2.8154621824931061</v>
      </c>
      <c r="AU132">
        <v>23</v>
      </c>
      <c r="AV132">
        <v>0.2</v>
      </c>
      <c r="AW132">
        <f t="shared" si="57"/>
        <v>22.698612862547296</v>
      </c>
      <c r="AX132">
        <f t="shared" si="58"/>
        <v>2.5220680958385883E-2</v>
      </c>
      <c r="AY132">
        <v>2.1755203518140007</v>
      </c>
      <c r="AZ132">
        <v>0.69383650614368064</v>
      </c>
      <c r="BA132">
        <v>14.180177535200187</v>
      </c>
      <c r="BB132">
        <f t="shared" si="63"/>
        <v>51.979823455233301</v>
      </c>
      <c r="BC132">
        <f t="shared" si="64"/>
        <v>5.6494325346784384</v>
      </c>
      <c r="BD132">
        <f t="shared" si="65"/>
        <v>22.723833543505684</v>
      </c>
    </row>
    <row r="133" spans="1:56">
      <c r="A133">
        <v>132</v>
      </c>
      <c r="B133" t="s">
        <v>206</v>
      </c>
      <c r="C133" t="s">
        <v>100</v>
      </c>
      <c r="D133" t="s">
        <v>244</v>
      </c>
      <c r="E133" s="25" t="s">
        <v>357</v>
      </c>
      <c r="F133" s="25" t="s">
        <v>478</v>
      </c>
      <c r="G133" s="27">
        <v>0</v>
      </c>
      <c r="H133">
        <v>7.2741392699974122E-2</v>
      </c>
      <c r="I133">
        <v>4.1851361443609104E-2</v>
      </c>
      <c r="J133">
        <v>0.20709293295366293</v>
      </c>
      <c r="K133">
        <v>5.1773233238415735E-3</v>
      </c>
      <c r="L133">
        <v>0.33652601604970217</v>
      </c>
      <c r="M133">
        <v>0.16049702303908878</v>
      </c>
      <c r="N133">
        <v>5.1773233238415735E-3</v>
      </c>
      <c r="O133">
        <v>9.8369143152989891E-2</v>
      </c>
      <c r="P133">
        <v>5.1773233238415735E-3</v>
      </c>
      <c r="Q133">
        <v>6.7822935542324617E-2</v>
      </c>
      <c r="R133">
        <f t="shared" si="59"/>
        <v>0.60574682888946407</v>
      </c>
      <c r="S133">
        <f t="shared" si="60"/>
        <v>7.3000258866166193E-2</v>
      </c>
      <c r="T133" s="27" t="e">
        <f t="shared" si="47"/>
        <v>#NUM!</v>
      </c>
      <c r="U133" s="27">
        <f t="shared" si="48"/>
        <v>-2.5453219132869109</v>
      </c>
      <c r="V133" s="27">
        <f t="shared" si="49"/>
        <v>-3.1308785930905296</v>
      </c>
      <c r="W133" s="27">
        <f t="shared" si="50"/>
        <v>-1.3425383791648482</v>
      </c>
      <c r="X133" s="27">
        <f t="shared" si="51"/>
        <v>-5.2582763170108526</v>
      </c>
      <c r="Y133" s="27">
        <f t="shared" si="52"/>
        <v>-0.67881418291444362</v>
      </c>
      <c r="Z133" s="27">
        <f t="shared" si="53"/>
        <v>-1.6545346282681808</v>
      </c>
      <c r="AA133" s="27">
        <f t="shared" si="54"/>
        <v>-5.2582763170108526</v>
      </c>
      <c r="AB133" s="27">
        <f t="shared" si="55"/>
        <v>-5.2582763170108526</v>
      </c>
      <c r="AC133" s="27">
        <f t="shared" si="56"/>
        <v>-2.21547801764557</v>
      </c>
      <c r="AD133" s="27">
        <f t="shared" ref="AD133:AD196" si="66">LN(Q133/(1-Q133))</f>
        <v>-2.6206223598877783</v>
      </c>
      <c r="AE133" s="27">
        <f t="shared" si="61"/>
        <v>0.42946885545658503</v>
      </c>
      <c r="AF133" s="27">
        <f t="shared" si="62"/>
        <v>-2.5414902990603192</v>
      </c>
      <c r="AH133">
        <v>0</v>
      </c>
      <c r="AI133">
        <v>-2.5453219132869109</v>
      </c>
      <c r="AJ133">
        <v>-3.1308785930905296</v>
      </c>
      <c r="AK133">
        <v>-1.3425383791648482</v>
      </c>
      <c r="AL133">
        <v>-5.2582763170108526</v>
      </c>
      <c r="AM133">
        <v>-0.67881418291444362</v>
      </c>
      <c r="AN133">
        <v>-1.6545346282681808</v>
      </c>
      <c r="AO133">
        <v>-5.2582763170108526</v>
      </c>
      <c r="AP133">
        <v>-5.2582763170108526</v>
      </c>
      <c r="AQ133">
        <v>-2.21547801764557</v>
      </c>
      <c r="AR133">
        <v>-2.6206223598877783</v>
      </c>
      <c r="AS133">
        <v>0.42946885545658503</v>
      </c>
      <c r="AT133">
        <v>-2.5414902990603192</v>
      </c>
      <c r="AU133">
        <v>19</v>
      </c>
      <c r="AV133">
        <v>0.2</v>
      </c>
      <c r="AW133">
        <f t="shared" si="57"/>
        <v>20.709293295366294</v>
      </c>
      <c r="AX133">
        <f t="shared" si="58"/>
        <v>0.51773233238415739</v>
      </c>
      <c r="AY133">
        <v>1.869765866326857</v>
      </c>
      <c r="AZ133">
        <v>0.63501600119971946</v>
      </c>
      <c r="BA133">
        <v>11.459275414358322</v>
      </c>
      <c r="BB133">
        <f t="shared" si="63"/>
        <v>60.574682888946406</v>
      </c>
      <c r="BC133">
        <f t="shared" si="64"/>
        <v>7.300025886616619</v>
      </c>
      <c r="BD133">
        <f t="shared" si="65"/>
        <v>21.22702562775045</v>
      </c>
    </row>
    <row r="134" spans="1:56">
      <c r="A134">
        <v>133</v>
      </c>
      <c r="B134" t="s">
        <v>207</v>
      </c>
      <c r="C134" t="s">
        <v>100</v>
      </c>
      <c r="D134" t="s">
        <v>286</v>
      </c>
      <c r="E134" s="25" t="s">
        <v>357</v>
      </c>
      <c r="F134" s="25" t="s">
        <v>478</v>
      </c>
      <c r="G134" s="27">
        <v>0</v>
      </c>
      <c r="H134">
        <v>7.5765717356260073E-2</v>
      </c>
      <c r="I134">
        <v>0.39249886765549286</v>
      </c>
      <c r="J134">
        <v>0.29554003224073072</v>
      </c>
      <c r="K134">
        <v>2.1493820526598605E-2</v>
      </c>
      <c r="L134">
        <v>4.2987641053197211E-2</v>
      </c>
      <c r="M134">
        <v>9.1348737238044056E-2</v>
      </c>
      <c r="N134">
        <v>3.7614185921547555E-2</v>
      </c>
      <c r="O134">
        <v>0</v>
      </c>
      <c r="P134">
        <v>0</v>
      </c>
      <c r="Q134">
        <v>4.8361096184846859E-2</v>
      </c>
      <c r="R134">
        <f t="shared" si="59"/>
        <v>0.19344438473938744</v>
      </c>
      <c r="S134">
        <f t="shared" si="60"/>
        <v>4.8361096184846859E-2</v>
      </c>
      <c r="T134" s="27" t="e">
        <f t="shared" si="47"/>
        <v>#NUM!</v>
      </c>
      <c r="U134" s="27">
        <f t="shared" si="48"/>
        <v>-2.5013196794293306</v>
      </c>
      <c r="V134" s="27">
        <f t="shared" si="49"/>
        <v>-0.43682038689039865</v>
      </c>
      <c r="W134" s="27">
        <f t="shared" si="50"/>
        <v>-0.86862720553718364</v>
      </c>
      <c r="X134" s="27">
        <f t="shared" si="51"/>
        <v>-3.8182616256136717</v>
      </c>
      <c r="Y134" s="27">
        <f t="shared" si="52"/>
        <v>-3.1029036486157797</v>
      </c>
      <c r="Z134" s="27">
        <f t="shared" si="53"/>
        <v>-2.2972769118483187</v>
      </c>
      <c r="AA134" s="27">
        <f t="shared" si="54"/>
        <v>-3.2420341600113529</v>
      </c>
      <c r="AB134" s="27" t="e">
        <f t="shared" si="55"/>
        <v>#NUM!</v>
      </c>
      <c r="AC134" s="27" t="e">
        <f t="shared" si="56"/>
        <v>#NUM!</v>
      </c>
      <c r="AD134" s="27">
        <f t="shared" si="66"/>
        <v>-2.9794899674525683</v>
      </c>
      <c r="AE134" s="27">
        <f t="shared" si="61"/>
        <v>-1.4277828001833062</v>
      </c>
      <c r="AF134" s="27">
        <f t="shared" si="62"/>
        <v>-2.9794899674525683</v>
      </c>
      <c r="AH134">
        <v>0</v>
      </c>
      <c r="AI134">
        <v>-2.5013196794293306</v>
      </c>
      <c r="AJ134">
        <v>-0.43682038689039865</v>
      </c>
      <c r="AK134">
        <v>-0.86862720553718364</v>
      </c>
      <c r="AL134">
        <v>-3.8182616256136717</v>
      </c>
      <c r="AM134">
        <v>-3.1029036486157797</v>
      </c>
      <c r="AN134">
        <v>-2.2972769118483187</v>
      </c>
      <c r="AO134">
        <v>-3.2420341600113529</v>
      </c>
      <c r="AP134">
        <v>0</v>
      </c>
      <c r="AQ134">
        <v>0</v>
      </c>
      <c r="AR134">
        <v>-2.9794899674525683</v>
      </c>
      <c r="AS134">
        <v>-1.4277828001833062</v>
      </c>
      <c r="AT134">
        <v>-2.9794899674525683</v>
      </c>
      <c r="AU134">
        <v>17</v>
      </c>
      <c r="AV134">
        <v>0.2</v>
      </c>
      <c r="AW134">
        <f t="shared" si="57"/>
        <v>29.554003224073071</v>
      </c>
      <c r="AX134">
        <f t="shared" si="58"/>
        <v>3.7614185921547554</v>
      </c>
      <c r="AY134">
        <v>1.9881196080044465</v>
      </c>
      <c r="AZ134">
        <v>0.7017189906207778</v>
      </c>
      <c r="BA134">
        <v>46.826458501175296</v>
      </c>
      <c r="BB134">
        <f t="shared" si="63"/>
        <v>19.344438473938744</v>
      </c>
      <c r="BC134">
        <f t="shared" si="64"/>
        <v>4.8361096184846861</v>
      </c>
      <c r="BD134">
        <f t="shared" si="65"/>
        <v>33.315421816227826</v>
      </c>
    </row>
    <row r="135" spans="1:56">
      <c r="A135">
        <v>134</v>
      </c>
      <c r="B135" t="s">
        <v>208</v>
      </c>
      <c r="C135" t="s">
        <v>100</v>
      </c>
      <c r="D135" t="s">
        <v>286</v>
      </c>
      <c r="E135" s="25" t="s">
        <v>357</v>
      </c>
      <c r="F135" s="25" t="s">
        <v>478</v>
      </c>
      <c r="G135" s="27">
        <v>0</v>
      </c>
      <c r="H135">
        <v>0.27012425715829264</v>
      </c>
      <c r="I135">
        <v>1.6415068463049805E-2</v>
      </c>
      <c r="J135">
        <v>0.43219881145326844</v>
      </c>
      <c r="K135">
        <v>3.2414910858995137E-2</v>
      </c>
      <c r="L135">
        <v>5.4024851431658555E-2</v>
      </c>
      <c r="M135">
        <v>7.0232306861156127E-2</v>
      </c>
      <c r="N135">
        <v>5.4024851431658562E-2</v>
      </c>
      <c r="O135">
        <v>0</v>
      </c>
      <c r="P135">
        <v>0</v>
      </c>
      <c r="Q135">
        <v>5.4565099945975144E-2</v>
      </c>
      <c r="R135">
        <f t="shared" si="59"/>
        <v>0.21069692058346837</v>
      </c>
      <c r="S135">
        <f t="shared" si="60"/>
        <v>5.4565099945975144E-2</v>
      </c>
      <c r="T135" s="27" t="e">
        <f t="shared" si="47"/>
        <v>#NUM!</v>
      </c>
      <c r="U135" s="27">
        <f t="shared" si="48"/>
        <v>-0.99399223953800797</v>
      </c>
      <c r="V135" s="27">
        <f t="shared" si="49"/>
        <v>-4.0930042688121127</v>
      </c>
      <c r="W135" s="27">
        <f t="shared" si="50"/>
        <v>-0.27288564320902403</v>
      </c>
      <c r="X135" s="27">
        <f t="shared" si="51"/>
        <v>-3.396184839838611</v>
      </c>
      <c r="Y135" s="27">
        <f t="shared" si="52"/>
        <v>-2.8627721462977607</v>
      </c>
      <c r="Z135" s="27">
        <f t="shared" si="53"/>
        <v>-2.5831263457559572</v>
      </c>
      <c r="AA135" s="27">
        <f t="shared" si="54"/>
        <v>-2.8627721462977607</v>
      </c>
      <c r="AB135" s="27" t="e">
        <f t="shared" si="55"/>
        <v>#NUM!</v>
      </c>
      <c r="AC135" s="27" t="e">
        <f t="shared" si="56"/>
        <v>#NUM!</v>
      </c>
      <c r="AD135" s="27">
        <f t="shared" si="66"/>
        <v>-2.8522505500763002</v>
      </c>
      <c r="AE135" s="27">
        <f t="shared" si="61"/>
        <v>-1.3207296726270075</v>
      </c>
      <c r="AF135" s="27">
        <f t="shared" si="62"/>
        <v>-2.8522505500763002</v>
      </c>
      <c r="AH135">
        <v>0</v>
      </c>
      <c r="AI135">
        <v>-0.99399223953800797</v>
      </c>
      <c r="AJ135">
        <v>-4.0930042688121127</v>
      </c>
      <c r="AK135">
        <v>-0.27288564320902403</v>
      </c>
      <c r="AL135">
        <v>-3.396184839838611</v>
      </c>
      <c r="AM135">
        <v>-2.8627721462977607</v>
      </c>
      <c r="AN135">
        <v>-2.5831263457559572</v>
      </c>
      <c r="AO135">
        <v>-2.8627721462977607</v>
      </c>
      <c r="AP135">
        <v>0</v>
      </c>
      <c r="AQ135">
        <v>0</v>
      </c>
      <c r="AR135">
        <v>-2.8522505500763002</v>
      </c>
      <c r="AS135">
        <v>-1.3207296726270075</v>
      </c>
      <c r="AT135">
        <v>-2.8522505500763002</v>
      </c>
      <c r="AU135">
        <v>17</v>
      </c>
      <c r="AV135">
        <v>0.2</v>
      </c>
      <c r="AW135">
        <f t="shared" si="57"/>
        <v>43.219881145326845</v>
      </c>
      <c r="AX135">
        <f t="shared" si="58"/>
        <v>5.4024851431658565</v>
      </c>
      <c r="AY135">
        <v>1.5613546034158443</v>
      </c>
      <c r="AZ135">
        <v>0.55108966880005783</v>
      </c>
      <c r="BA135">
        <v>28.653932562134244</v>
      </c>
      <c r="BB135">
        <f t="shared" si="63"/>
        <v>21.069692058346838</v>
      </c>
      <c r="BC135">
        <f t="shared" si="64"/>
        <v>5.4565099945975142</v>
      </c>
      <c r="BD135">
        <f t="shared" si="65"/>
        <v>48.622366288492699</v>
      </c>
    </row>
    <row r="136" spans="1:56">
      <c r="A136">
        <v>135</v>
      </c>
      <c r="B136" t="s">
        <v>209</v>
      </c>
      <c r="C136" t="s">
        <v>100</v>
      </c>
      <c r="D136" t="s">
        <v>286</v>
      </c>
      <c r="E136" s="25" t="s">
        <v>357</v>
      </c>
      <c r="F136" s="25" t="s">
        <v>478</v>
      </c>
      <c r="G136" s="27">
        <v>0</v>
      </c>
      <c r="H136">
        <v>0.29808177688036341</v>
      </c>
      <c r="I136">
        <v>3.5897831644663571E-2</v>
      </c>
      <c r="J136">
        <v>0.22211004543160015</v>
      </c>
      <c r="K136">
        <v>7.5719333669863706E-2</v>
      </c>
      <c r="L136">
        <v>3.533568904593639E-2</v>
      </c>
      <c r="M136">
        <v>0.1415951539626451</v>
      </c>
      <c r="N136">
        <v>8.5815244825845516E-2</v>
      </c>
      <c r="O136">
        <v>1.0095911155981827E-2</v>
      </c>
      <c r="P136">
        <v>0</v>
      </c>
      <c r="Q136">
        <v>9.0863200403836428E-2</v>
      </c>
      <c r="R136">
        <f t="shared" si="59"/>
        <v>0.34856133266027256</v>
      </c>
      <c r="S136">
        <f t="shared" si="60"/>
        <v>9.0863200403836428E-2</v>
      </c>
      <c r="T136" s="27" t="e">
        <f t="shared" si="47"/>
        <v>#NUM!</v>
      </c>
      <c r="U136" s="27">
        <f t="shared" si="48"/>
        <v>-0.85644903803660277</v>
      </c>
      <c r="V136" s="27">
        <f t="shared" si="49"/>
        <v>-3.2905203789657662</v>
      </c>
      <c r="W136" s="27">
        <f t="shared" si="50"/>
        <v>-1.2534121084078091</v>
      </c>
      <c r="X136" s="27">
        <f t="shared" si="51"/>
        <v>-2.501982250578255</v>
      </c>
      <c r="Y136" s="27">
        <f t="shared" si="52"/>
        <v>-3.3068867021909143</v>
      </c>
      <c r="Z136" s="27">
        <f t="shared" si="53"/>
        <v>-1.8021038794844992</v>
      </c>
      <c r="AA136" s="27">
        <f t="shared" si="54"/>
        <v>-2.3658360208331519</v>
      </c>
      <c r="AB136" s="27" t="e">
        <f t="shared" si="55"/>
        <v>#NUM!</v>
      </c>
      <c r="AC136" s="27">
        <f t="shared" si="56"/>
        <v>-4.585477552642355</v>
      </c>
      <c r="AD136" s="27">
        <f t="shared" si="66"/>
        <v>-2.3031404942857461</v>
      </c>
      <c r="AE136" s="27">
        <f t="shared" si="61"/>
        <v>-0.62536904630932189</v>
      </c>
      <c r="AF136" s="27">
        <f t="shared" si="62"/>
        <v>-2.3031404942857461</v>
      </c>
      <c r="AH136">
        <v>0</v>
      </c>
      <c r="AI136">
        <v>-0.85644903803660277</v>
      </c>
      <c r="AJ136">
        <v>-3.2905203789657662</v>
      </c>
      <c r="AK136">
        <v>-1.2534121084078091</v>
      </c>
      <c r="AL136">
        <v>-2.501982250578255</v>
      </c>
      <c r="AM136">
        <v>-3.3068867021909143</v>
      </c>
      <c r="AN136">
        <v>-1.8021038794844992</v>
      </c>
      <c r="AO136">
        <v>-2.3658360208331519</v>
      </c>
      <c r="AP136">
        <v>0</v>
      </c>
      <c r="AQ136">
        <v>-4.585477552642355</v>
      </c>
      <c r="AR136">
        <v>-2.3031404942857461</v>
      </c>
      <c r="AS136">
        <v>-0.62536904630932189</v>
      </c>
      <c r="AT136">
        <v>-2.3031404942857461</v>
      </c>
      <c r="AU136">
        <v>19</v>
      </c>
      <c r="AV136">
        <v>0.2</v>
      </c>
      <c r="AW136">
        <f t="shared" si="57"/>
        <v>22.211004543160016</v>
      </c>
      <c r="AX136">
        <f t="shared" si="58"/>
        <v>8.5815244825845518</v>
      </c>
      <c r="AY136">
        <v>2.2911402157832161</v>
      </c>
      <c r="AZ136">
        <v>0.7781245364547611</v>
      </c>
      <c r="BA136">
        <v>33.397960852502699</v>
      </c>
      <c r="BB136">
        <f t="shared" si="63"/>
        <v>34.856133266027257</v>
      </c>
      <c r="BC136">
        <f t="shared" si="64"/>
        <v>9.0863200403836419</v>
      </c>
      <c r="BD136">
        <f t="shared" si="65"/>
        <v>30.792529025744567</v>
      </c>
    </row>
    <row r="137" spans="1:56">
      <c r="A137">
        <v>136</v>
      </c>
      <c r="B137" t="s">
        <v>210</v>
      </c>
      <c r="C137" t="s">
        <v>100</v>
      </c>
      <c r="D137" t="s">
        <v>286</v>
      </c>
      <c r="E137" s="25" t="s">
        <v>357</v>
      </c>
      <c r="F137" s="25" t="s">
        <v>478</v>
      </c>
      <c r="G137" s="27">
        <v>0</v>
      </c>
      <c r="H137">
        <v>0.10468463752944257</v>
      </c>
      <c r="I137">
        <v>5.7952416941439364E-2</v>
      </c>
      <c r="J137">
        <v>0.39780162261188168</v>
      </c>
      <c r="K137">
        <v>4.7108086888249148E-2</v>
      </c>
      <c r="L137">
        <v>5.7576550641193394E-2</v>
      </c>
      <c r="M137">
        <v>0.15702695629416386</v>
      </c>
      <c r="N137">
        <v>2.6432870976184249E-2</v>
      </c>
      <c r="O137">
        <v>0</v>
      </c>
      <c r="P137">
        <v>0</v>
      </c>
      <c r="Q137">
        <v>0.12562156503533106</v>
      </c>
      <c r="R137">
        <f t="shared" si="59"/>
        <v>0.28814446479979067</v>
      </c>
      <c r="S137">
        <f t="shared" si="60"/>
        <v>0.12562156503533106</v>
      </c>
      <c r="T137" s="27" t="e">
        <f t="shared" si="47"/>
        <v>#NUM!</v>
      </c>
      <c r="U137" s="27">
        <f t="shared" si="48"/>
        <v>-2.1462236378696224</v>
      </c>
      <c r="V137" s="27">
        <f t="shared" si="49"/>
        <v>-2.7884335098268749</v>
      </c>
      <c r="W137" s="27">
        <f t="shared" si="50"/>
        <v>-0.41463347619504387</v>
      </c>
      <c r="X137" s="27">
        <f t="shared" si="51"/>
        <v>-3.0070567972852231</v>
      </c>
      <c r="Y137" s="27">
        <f t="shared" si="52"/>
        <v>-2.7953393172965137</v>
      </c>
      <c r="Z137" s="27">
        <f t="shared" si="53"/>
        <v>-1.6805174941150522</v>
      </c>
      <c r="AA137" s="27">
        <f t="shared" si="54"/>
        <v>-3.6063584304259324</v>
      </c>
      <c r="AB137" s="27" t="e">
        <f t="shared" si="55"/>
        <v>#NUM!</v>
      </c>
      <c r="AC137" s="27" t="e">
        <f t="shared" si="56"/>
        <v>#NUM!</v>
      </c>
      <c r="AD137" s="27">
        <f t="shared" si="66"/>
        <v>-1.94023933845482</v>
      </c>
      <c r="AE137" s="27">
        <f t="shared" si="61"/>
        <v>-0.90441302256736289</v>
      </c>
      <c r="AF137" s="27">
        <f t="shared" si="62"/>
        <v>-1.94023933845482</v>
      </c>
      <c r="AH137">
        <v>0</v>
      </c>
      <c r="AI137">
        <v>-2.1462236378696224</v>
      </c>
      <c r="AJ137">
        <v>-2.7884335098268749</v>
      </c>
      <c r="AK137">
        <v>-0.41463347619504387</v>
      </c>
      <c r="AL137">
        <v>-3.0070567972852231</v>
      </c>
      <c r="AM137">
        <v>-2.7953393172965137</v>
      </c>
      <c r="AN137">
        <v>-1.6805174941150522</v>
      </c>
      <c r="AO137">
        <v>-3.6063584304259324</v>
      </c>
      <c r="AP137">
        <v>0</v>
      </c>
      <c r="AQ137">
        <v>0</v>
      </c>
      <c r="AR137">
        <v>-1.94023933845482</v>
      </c>
      <c r="AS137">
        <v>-0.90441302256736289</v>
      </c>
      <c r="AT137">
        <v>-1.94023933845482</v>
      </c>
      <c r="AU137">
        <v>18</v>
      </c>
      <c r="AV137">
        <v>0.2</v>
      </c>
      <c r="AW137">
        <f t="shared" si="57"/>
        <v>39.780162261188167</v>
      </c>
      <c r="AX137">
        <f t="shared" si="58"/>
        <v>2.6432870976184248</v>
      </c>
      <c r="AY137">
        <v>1.8980193672943182</v>
      </c>
      <c r="AZ137">
        <v>0.65666963500772757</v>
      </c>
      <c r="BA137">
        <v>16.263705447088196</v>
      </c>
      <c r="BB137">
        <f t="shared" si="63"/>
        <v>28.814446479979068</v>
      </c>
      <c r="BC137">
        <f t="shared" si="64"/>
        <v>12.562156503533107</v>
      </c>
      <c r="BD137">
        <f t="shared" si="65"/>
        <v>42.423449358806593</v>
      </c>
    </row>
    <row r="138" spans="1:56">
      <c r="A138">
        <v>137</v>
      </c>
      <c r="B138" s="28" t="s">
        <v>325</v>
      </c>
      <c r="C138" t="s">
        <v>100</v>
      </c>
      <c r="D138" t="s">
        <v>286</v>
      </c>
      <c r="E138" s="25" t="s">
        <v>357</v>
      </c>
      <c r="F138" s="25" t="s">
        <v>478</v>
      </c>
      <c r="G138" s="27">
        <v>4.5121263395375068E-2</v>
      </c>
      <c r="H138">
        <v>7.8962210941906391E-2</v>
      </c>
      <c r="I138">
        <v>7.3291993269780711E-2</v>
      </c>
      <c r="J138">
        <v>0.18048505358150027</v>
      </c>
      <c r="K138">
        <v>4.5121263395375075E-2</v>
      </c>
      <c r="L138">
        <v>8.460236886632827E-2</v>
      </c>
      <c r="M138">
        <v>0.35025380710659892</v>
      </c>
      <c r="N138">
        <v>2.2842639593908629E-2</v>
      </c>
      <c r="O138">
        <v>5.6401579244218833E-2</v>
      </c>
      <c r="P138">
        <v>0</v>
      </c>
      <c r="Q138">
        <v>1.7766497461928935E-2</v>
      </c>
      <c r="R138">
        <f t="shared" si="59"/>
        <v>0.55922165820642977</v>
      </c>
      <c r="S138">
        <f t="shared" si="60"/>
        <v>1.7766497461928935E-2</v>
      </c>
      <c r="T138" s="27">
        <f t="shared" si="47"/>
        <v>-3.0522307474592538</v>
      </c>
      <c r="U138" s="27">
        <f t="shared" si="48"/>
        <v>-2.4565316703611608</v>
      </c>
      <c r="V138" s="27">
        <f t="shared" si="49"/>
        <v>-2.5371871580104299</v>
      </c>
      <c r="W138" s="27">
        <f t="shared" si="50"/>
        <v>-1.5130646677765107</v>
      </c>
      <c r="X138" s="27">
        <f t="shared" si="51"/>
        <v>-3.0522307474592538</v>
      </c>
      <c r="Y138" s="27">
        <f t="shared" si="52"/>
        <v>-2.3813962734183356</v>
      </c>
      <c r="Z138" s="27">
        <f t="shared" si="53"/>
        <v>-0.61792375932235799</v>
      </c>
      <c r="AA138" s="27">
        <f t="shared" si="54"/>
        <v>-3.7560187569515646</v>
      </c>
      <c r="AB138" s="27" t="e">
        <f t="shared" si="55"/>
        <v>#NUM!</v>
      </c>
      <c r="AC138" s="27">
        <f t="shared" si="56"/>
        <v>-2.8172035149987327</v>
      </c>
      <c r="AD138" s="27">
        <f t="shared" si="66"/>
        <v>-4.0125145439744685</v>
      </c>
      <c r="AE138" s="27">
        <f t="shared" si="61"/>
        <v>0.23800379809831929</v>
      </c>
      <c r="AF138" s="27">
        <f t="shared" si="62"/>
        <v>-4.0125145439744685</v>
      </c>
      <c r="AH138">
        <v>-3.0522307474592538</v>
      </c>
      <c r="AI138">
        <v>-2.4565316703611608</v>
      </c>
      <c r="AJ138">
        <v>-2.5371871580104299</v>
      </c>
      <c r="AK138">
        <v>-1.5130646677765107</v>
      </c>
      <c r="AL138">
        <v>-3.0522307474592538</v>
      </c>
      <c r="AM138">
        <v>-2.3813962734183356</v>
      </c>
      <c r="AN138">
        <v>-0.61792375932235799</v>
      </c>
      <c r="AO138">
        <v>-3.7560187569515646</v>
      </c>
      <c r="AP138">
        <v>0</v>
      </c>
      <c r="AQ138">
        <v>-2.8172035149987327</v>
      </c>
      <c r="AR138">
        <v>-4.0125145439744685</v>
      </c>
      <c r="AS138">
        <v>0.23800379809831929</v>
      </c>
      <c r="AT138">
        <v>-4.0125145439744685</v>
      </c>
      <c r="AU138">
        <v>21</v>
      </c>
      <c r="AV138">
        <v>0.2</v>
      </c>
      <c r="AW138">
        <f t="shared" si="57"/>
        <v>18.048505358150027</v>
      </c>
      <c r="AX138">
        <f t="shared" si="58"/>
        <v>2.2842639593908629</v>
      </c>
      <c r="AY138">
        <v>1.9678481997591091</v>
      </c>
      <c r="AZ138">
        <v>0.64635693775033909</v>
      </c>
      <c r="BA138">
        <v>19.737546760706216</v>
      </c>
      <c r="BB138">
        <f t="shared" si="63"/>
        <v>55.922165820642974</v>
      </c>
      <c r="BC138">
        <f t="shared" si="64"/>
        <v>1.7766497461928936</v>
      </c>
      <c r="BD138">
        <f t="shared" si="65"/>
        <v>20.33276931754089</v>
      </c>
    </row>
    <row r="139" spans="1:56">
      <c r="A139">
        <v>138</v>
      </c>
      <c r="B139" t="s">
        <v>211</v>
      </c>
      <c r="C139" t="s">
        <v>100</v>
      </c>
      <c r="D139" t="s">
        <v>286</v>
      </c>
      <c r="E139" s="25" t="s">
        <v>357</v>
      </c>
      <c r="F139" s="25" t="s">
        <v>478</v>
      </c>
      <c r="G139" s="27">
        <v>0</v>
      </c>
      <c r="H139">
        <v>0.14224004936747919</v>
      </c>
      <c r="I139">
        <v>3.0293837763265458E-2</v>
      </c>
      <c r="J139">
        <v>0.4443073125578525</v>
      </c>
      <c r="K139">
        <v>2.4683739586547366E-2</v>
      </c>
      <c r="L139">
        <v>2.4683739586547366E-2</v>
      </c>
      <c r="M139">
        <v>0.17278617710583158</v>
      </c>
      <c r="N139">
        <v>4.3196544276457895E-2</v>
      </c>
      <c r="O139">
        <v>8.6393088552915789E-2</v>
      </c>
      <c r="P139">
        <v>6.1709348966368415E-3</v>
      </c>
      <c r="Q139">
        <v>3.0854674483184207E-2</v>
      </c>
      <c r="R139">
        <f t="shared" si="59"/>
        <v>0.35174328910829999</v>
      </c>
      <c r="S139">
        <f t="shared" si="60"/>
        <v>3.7025609379821051E-2</v>
      </c>
      <c r="T139" s="27" t="e">
        <f t="shared" si="47"/>
        <v>#NUM!</v>
      </c>
      <c r="U139" s="27">
        <f t="shared" si="48"/>
        <v>-1.796808163688034</v>
      </c>
      <c r="V139" s="27">
        <f t="shared" si="49"/>
        <v>-3.4660487823947408</v>
      </c>
      <c r="W139" s="27">
        <f t="shared" si="50"/>
        <v>-0.22369895260590983</v>
      </c>
      <c r="X139" s="27">
        <f t="shared" si="51"/>
        <v>-3.6766170775417359</v>
      </c>
      <c r="Y139" s="27">
        <f t="shared" si="52"/>
        <v>-3.6766170775417359</v>
      </c>
      <c r="Z139" s="27">
        <f t="shared" si="53"/>
        <v>-1.566008354506764</v>
      </c>
      <c r="AA139" s="27">
        <f t="shared" si="54"/>
        <v>-3.0978374964911444</v>
      </c>
      <c r="AB139" s="27">
        <f t="shared" si="55"/>
        <v>-5.0817148757772079</v>
      </c>
      <c r="AC139" s="27">
        <f t="shared" si="56"/>
        <v>-2.3584927249323413</v>
      </c>
      <c r="AD139" s="27">
        <f t="shared" si="66"/>
        <v>-3.4471263135505548</v>
      </c>
      <c r="AE139" s="27">
        <f t="shared" si="61"/>
        <v>-0.61138515945645877</v>
      </c>
      <c r="AF139" s="27">
        <f t="shared" si="62"/>
        <v>-3.2584169994887331</v>
      </c>
      <c r="AH139">
        <v>0</v>
      </c>
      <c r="AI139">
        <v>-1.796808163688034</v>
      </c>
      <c r="AJ139">
        <v>-3.4660487823947408</v>
      </c>
      <c r="AK139">
        <v>-0.22369895260590983</v>
      </c>
      <c r="AL139">
        <v>-3.6766170775417359</v>
      </c>
      <c r="AM139">
        <v>-3.6766170775417359</v>
      </c>
      <c r="AN139">
        <v>-1.566008354506764</v>
      </c>
      <c r="AO139">
        <v>-3.0978374964911444</v>
      </c>
      <c r="AP139">
        <v>-5.0817148757772079</v>
      </c>
      <c r="AQ139">
        <v>-2.3584927249323413</v>
      </c>
      <c r="AR139">
        <v>-3.4471263135505548</v>
      </c>
      <c r="AS139">
        <v>-0.61138515945645877</v>
      </c>
      <c r="AT139">
        <v>-3.2584169994887331</v>
      </c>
      <c r="AU139">
        <v>15</v>
      </c>
      <c r="AV139">
        <v>0.2</v>
      </c>
      <c r="AW139">
        <f t="shared" si="57"/>
        <v>44.430731255785247</v>
      </c>
      <c r="AX139">
        <f t="shared" si="58"/>
        <v>4.3196544276457898</v>
      </c>
      <c r="AY139">
        <v>1.7262552142462502</v>
      </c>
      <c r="AZ139">
        <v>0.63745318072155488</v>
      </c>
      <c r="BA139">
        <v>17.253388713074465</v>
      </c>
      <c r="BB139">
        <f t="shared" si="63"/>
        <v>35.174328910829999</v>
      </c>
      <c r="BC139">
        <f t="shared" si="64"/>
        <v>3.7025609379821049</v>
      </c>
      <c r="BD139">
        <f t="shared" si="65"/>
        <v>48.750385683431034</v>
      </c>
    </row>
    <row r="140" spans="1:56">
      <c r="A140">
        <v>139</v>
      </c>
      <c r="B140" t="s">
        <v>6</v>
      </c>
      <c r="C140" t="s">
        <v>100</v>
      </c>
      <c r="D140" t="s">
        <v>136</v>
      </c>
      <c r="E140" s="25" t="s">
        <v>357</v>
      </c>
      <c r="F140" s="25" t="s">
        <v>478</v>
      </c>
      <c r="G140" s="27">
        <v>3.316749585406302E-2</v>
      </c>
      <c r="H140">
        <v>1.4214641080312724E-2</v>
      </c>
      <c r="I140">
        <v>5.2992235111093827E-2</v>
      </c>
      <c r="J140">
        <v>0.14688462449656481</v>
      </c>
      <c r="K140">
        <v>2.8429282160625447E-2</v>
      </c>
      <c r="L140">
        <v>0</v>
      </c>
      <c r="M140">
        <v>0.64913527600094767</v>
      </c>
      <c r="N140">
        <v>9.476427386875149E-3</v>
      </c>
      <c r="O140">
        <v>0</v>
      </c>
      <c r="P140">
        <v>0</v>
      </c>
      <c r="Q140">
        <v>6.1833688699360345E-2</v>
      </c>
      <c r="R140">
        <f t="shared" si="59"/>
        <v>0.68704098554844828</v>
      </c>
      <c r="S140">
        <f t="shared" si="60"/>
        <v>6.1833688699360345E-2</v>
      </c>
      <c r="T140" s="27">
        <f t="shared" si="47"/>
        <v>-3.3724549127965013</v>
      </c>
      <c r="U140" s="27">
        <f t="shared" si="48"/>
        <v>-4.2391661467608408</v>
      </c>
      <c r="V140" s="27">
        <f t="shared" si="49"/>
        <v>-2.8831618971317439</v>
      </c>
      <c r="W140" s="27">
        <f t="shared" si="50"/>
        <v>-1.7592473856097379</v>
      </c>
      <c r="X140" s="27">
        <f t="shared" si="51"/>
        <v>-3.5314943826100134</v>
      </c>
      <c r="Y140" s="27" t="e">
        <f t="shared" si="52"/>
        <v>#NUM!</v>
      </c>
      <c r="Z140" s="27">
        <f t="shared" si="53"/>
        <v>0.61524038511431733</v>
      </c>
      <c r="AA140" s="27">
        <f t="shared" si="54"/>
        <v>-4.6494262772426289</v>
      </c>
      <c r="AB140" s="27" t="e">
        <f t="shared" si="55"/>
        <v>#NUM!</v>
      </c>
      <c r="AC140" s="27" t="e">
        <f t="shared" si="56"/>
        <v>#NUM!</v>
      </c>
      <c r="AD140" s="27">
        <f t="shared" si="66"/>
        <v>-2.7194788969258328</v>
      </c>
      <c r="AE140" s="27">
        <f t="shared" si="61"/>
        <v>0.78632171145224017</v>
      </c>
      <c r="AF140" s="27">
        <f t="shared" si="62"/>
        <v>-2.7194788969258328</v>
      </c>
      <c r="AH140">
        <v>-3.3724549127965013</v>
      </c>
      <c r="AI140">
        <v>-4.2391661467608408</v>
      </c>
      <c r="AJ140">
        <v>-2.8831618971317439</v>
      </c>
      <c r="AK140">
        <v>-1.7592473856097379</v>
      </c>
      <c r="AL140">
        <v>-3.5314943826100134</v>
      </c>
      <c r="AM140">
        <v>0</v>
      </c>
      <c r="AN140">
        <v>0.61524038511431733</v>
      </c>
      <c r="AO140">
        <v>-4.6494262772426289</v>
      </c>
      <c r="AP140">
        <v>0</v>
      </c>
      <c r="AQ140">
        <v>0</v>
      </c>
      <c r="AR140">
        <v>-2.7194788969258328</v>
      </c>
      <c r="AS140">
        <v>0.78632171145224017</v>
      </c>
      <c r="AT140">
        <v>-2.7194788969258328</v>
      </c>
      <c r="AU140">
        <v>16</v>
      </c>
      <c r="AV140">
        <v>0.76666666666666672</v>
      </c>
      <c r="AW140">
        <f t="shared" si="57"/>
        <v>14.68846244965648</v>
      </c>
      <c r="AX140">
        <f t="shared" si="58"/>
        <v>0.94764273868751492</v>
      </c>
      <c r="AY140">
        <v>1.5116781450825842</v>
      </c>
      <c r="AZ140">
        <v>0.54522264083271788</v>
      </c>
      <c r="BA140">
        <v>10.037437204546956</v>
      </c>
      <c r="BB140">
        <f t="shared" si="63"/>
        <v>68.704098554844833</v>
      </c>
      <c r="BC140">
        <f t="shared" si="64"/>
        <v>6.1833688699360341</v>
      </c>
      <c r="BD140">
        <f t="shared" si="65"/>
        <v>15.636105188343995</v>
      </c>
    </row>
    <row r="141" spans="1:56">
      <c r="A141">
        <v>140</v>
      </c>
      <c r="B141" t="s">
        <v>7</v>
      </c>
      <c r="C141" t="s">
        <v>100</v>
      </c>
      <c r="D141" t="s">
        <v>136</v>
      </c>
      <c r="E141" s="25" t="s">
        <v>357</v>
      </c>
      <c r="F141" s="25" t="s">
        <v>478</v>
      </c>
      <c r="G141" s="27">
        <v>2.6730820636193527E-2</v>
      </c>
      <c r="H141">
        <v>5.8807805399625754E-2</v>
      </c>
      <c r="I141">
        <v>0.19272584263007281</v>
      </c>
      <c r="J141">
        <v>0.25661587810745784</v>
      </c>
      <c r="K141">
        <v>1.6038492381716118E-2</v>
      </c>
      <c r="L141">
        <v>0</v>
      </c>
      <c r="M141">
        <v>0.37957765303394803</v>
      </c>
      <c r="N141">
        <v>5.3461641272387062E-3</v>
      </c>
      <c r="O141">
        <v>5.3461641272387062E-3</v>
      </c>
      <c r="P141">
        <v>0</v>
      </c>
      <c r="Q141">
        <v>5.9075113605987696E-2</v>
      </c>
      <c r="R141">
        <f t="shared" si="59"/>
        <v>0.40630847367014156</v>
      </c>
      <c r="S141">
        <f t="shared" si="60"/>
        <v>5.9075113605987696E-2</v>
      </c>
      <c r="T141" s="27">
        <f t="shared" si="47"/>
        <v>-3.5948434621873422</v>
      </c>
      <c r="U141" s="27">
        <f t="shared" si="48"/>
        <v>-2.7728727728026912</v>
      </c>
      <c r="V141" s="27">
        <f t="shared" si="49"/>
        <v>-1.4323946601785806</v>
      </c>
      <c r="W141" s="27">
        <f t="shared" si="50"/>
        <v>-1.0636325697720832</v>
      </c>
      <c r="X141" s="27">
        <f t="shared" si="51"/>
        <v>-4.1165951711569209</v>
      </c>
      <c r="Y141" s="27" t="e">
        <f t="shared" si="52"/>
        <v>#NUM!</v>
      </c>
      <c r="Z141" s="27">
        <f t="shared" si="53"/>
        <v>-0.49134125567913101</v>
      </c>
      <c r="AA141" s="27">
        <f t="shared" si="54"/>
        <v>-5.2260154547926314</v>
      </c>
      <c r="AB141" s="27" t="e">
        <f t="shared" si="55"/>
        <v>#NUM!</v>
      </c>
      <c r="AC141" s="27">
        <f t="shared" si="56"/>
        <v>-5.2260154547926314</v>
      </c>
      <c r="AD141" s="27">
        <f t="shared" si="66"/>
        <v>-2.7680535670743902</v>
      </c>
      <c r="AE141" s="27">
        <f t="shared" si="61"/>
        <v>-0.37924721005410583</v>
      </c>
      <c r="AF141" s="27">
        <f t="shared" si="62"/>
        <v>-2.7680535670743902</v>
      </c>
      <c r="AH141">
        <v>-3.5948434621873422</v>
      </c>
      <c r="AI141">
        <v>-2.7728727728026912</v>
      </c>
      <c r="AJ141">
        <v>-1.4323946601785806</v>
      </c>
      <c r="AK141">
        <v>-1.0636325697720832</v>
      </c>
      <c r="AL141">
        <v>-4.1165951711569209</v>
      </c>
      <c r="AM141">
        <v>0</v>
      </c>
      <c r="AN141">
        <v>-0.49134125567913101</v>
      </c>
      <c r="AO141">
        <v>-5.2260154547926314</v>
      </c>
      <c r="AP141">
        <v>0</v>
      </c>
      <c r="AQ141">
        <v>-5.2260154547926314</v>
      </c>
      <c r="AR141">
        <v>-2.7680535670743902</v>
      </c>
      <c r="AS141">
        <v>-0.37924721005410583</v>
      </c>
      <c r="AT141">
        <v>-2.7680535670743902</v>
      </c>
      <c r="AU141">
        <v>17</v>
      </c>
      <c r="AV141">
        <v>0.76666666666666672</v>
      </c>
      <c r="AW141">
        <f t="shared" si="57"/>
        <v>25.661587810745782</v>
      </c>
      <c r="AX141">
        <f t="shared" si="58"/>
        <v>0.53461641272387062</v>
      </c>
      <c r="AY141">
        <v>1.5487681657281387</v>
      </c>
      <c r="AZ141">
        <v>0.54664720854053983</v>
      </c>
      <c r="BA141">
        <v>27.826446866589212</v>
      </c>
      <c r="BB141">
        <f t="shared" si="63"/>
        <v>40.630847367014155</v>
      </c>
      <c r="BC141">
        <f t="shared" si="64"/>
        <v>5.9075113605987699</v>
      </c>
      <c r="BD141">
        <f t="shared" si="65"/>
        <v>26.196204223469653</v>
      </c>
    </row>
    <row r="142" spans="1:56">
      <c r="A142">
        <v>141</v>
      </c>
      <c r="B142" t="s">
        <v>8</v>
      </c>
      <c r="C142" t="s">
        <v>100</v>
      </c>
      <c r="D142" t="s">
        <v>136</v>
      </c>
      <c r="E142" s="25" t="s">
        <v>357</v>
      </c>
      <c r="F142" s="25" t="s">
        <v>478</v>
      </c>
      <c r="G142" s="27">
        <v>5.8806233460746843E-3</v>
      </c>
      <c r="H142">
        <v>0.20582181711261394</v>
      </c>
      <c r="I142">
        <v>0.18790942190503335</v>
      </c>
      <c r="J142">
        <v>0.21170244045868861</v>
      </c>
      <c r="K142">
        <v>2.3522493384298741E-2</v>
      </c>
      <c r="L142">
        <v>0</v>
      </c>
      <c r="M142">
        <v>0.2822699206115849</v>
      </c>
      <c r="N142">
        <v>1.7641870038224053E-2</v>
      </c>
      <c r="O142">
        <v>0</v>
      </c>
      <c r="P142">
        <v>1.7641870038224053E-2</v>
      </c>
      <c r="Q142">
        <v>5.3219641281975892E-2</v>
      </c>
      <c r="R142">
        <f t="shared" si="59"/>
        <v>0.32343428403410768</v>
      </c>
      <c r="S142">
        <f t="shared" si="60"/>
        <v>7.0861511320199938E-2</v>
      </c>
      <c r="T142" s="27">
        <f t="shared" si="47"/>
        <v>-5.1301945291538953</v>
      </c>
      <c r="U142" s="27">
        <f t="shared" si="48"/>
        <v>-1.3502970187492109</v>
      </c>
      <c r="V142" s="27">
        <f t="shared" si="49"/>
        <v>-1.4636518349682111</v>
      </c>
      <c r="W142" s="27">
        <f t="shared" si="50"/>
        <v>-1.3146939262258586</v>
      </c>
      <c r="X142" s="27">
        <f t="shared" si="51"/>
        <v>-3.7259945867028645</v>
      </c>
      <c r="Y142" s="27" t="e">
        <f t="shared" si="52"/>
        <v>#NUM!</v>
      </c>
      <c r="Z142" s="27">
        <f t="shared" si="53"/>
        <v>-0.93322978593107775</v>
      </c>
      <c r="AA142" s="27">
        <f t="shared" si="54"/>
        <v>-4.019680880134656</v>
      </c>
      <c r="AB142" s="27">
        <f t="shared" si="55"/>
        <v>-4.019680880134656</v>
      </c>
      <c r="AC142" s="27" t="e">
        <f t="shared" si="56"/>
        <v>#NUM!</v>
      </c>
      <c r="AD142" s="27">
        <f t="shared" si="66"/>
        <v>-2.8786396072726284</v>
      </c>
      <c r="AE142" s="27">
        <f t="shared" si="61"/>
        <v>-0.73803363124890364</v>
      </c>
      <c r="AF142" s="27">
        <f t="shared" si="62"/>
        <v>-2.573530373090303</v>
      </c>
      <c r="AH142">
        <v>-5.1301945291538953</v>
      </c>
      <c r="AI142">
        <v>-1.3502970187492109</v>
      </c>
      <c r="AJ142">
        <v>-1.4636518349682111</v>
      </c>
      <c r="AK142">
        <v>-1.3146939262258586</v>
      </c>
      <c r="AL142">
        <v>-3.7259945867028645</v>
      </c>
      <c r="AM142">
        <v>0</v>
      </c>
      <c r="AN142">
        <v>-0.93322978593107775</v>
      </c>
      <c r="AO142">
        <v>-4.019680880134656</v>
      </c>
      <c r="AP142">
        <v>-4.019680880134656</v>
      </c>
      <c r="AQ142">
        <v>0</v>
      </c>
      <c r="AR142">
        <v>-2.8786396072726284</v>
      </c>
      <c r="AS142">
        <v>-0.73803363124890364</v>
      </c>
      <c r="AT142">
        <v>-2.573530373090303</v>
      </c>
      <c r="AU142">
        <v>15</v>
      </c>
      <c r="AV142">
        <v>0.76666666666666672</v>
      </c>
      <c r="AW142">
        <f t="shared" si="57"/>
        <v>21.170244045868859</v>
      </c>
      <c r="AX142">
        <f t="shared" si="58"/>
        <v>1.7641870038224052</v>
      </c>
      <c r="AY142">
        <v>1.8505062748768299</v>
      </c>
      <c r="AZ142">
        <v>0.68333529198374943</v>
      </c>
      <c r="BA142">
        <v>39.9611862363722</v>
      </c>
      <c r="BB142">
        <f t="shared" si="63"/>
        <v>32.343428403410769</v>
      </c>
      <c r="BC142">
        <f t="shared" si="64"/>
        <v>7.0861511320199941</v>
      </c>
      <c r="BD142">
        <f t="shared" si="65"/>
        <v>22.934431049691263</v>
      </c>
    </row>
    <row r="143" spans="1:56">
      <c r="A143">
        <v>142</v>
      </c>
      <c r="B143" t="s">
        <v>148</v>
      </c>
      <c r="C143" t="s">
        <v>100</v>
      </c>
      <c r="D143" t="s">
        <v>136</v>
      </c>
      <c r="E143" s="25" t="s">
        <v>357</v>
      </c>
      <c r="F143" s="25" t="s">
        <v>478</v>
      </c>
      <c r="G143" s="27">
        <v>1.0576414595452143E-2</v>
      </c>
      <c r="H143">
        <v>0.12162876784769966</v>
      </c>
      <c r="I143">
        <v>9.0221414940335268E-2</v>
      </c>
      <c r="J143">
        <v>0.26969857218402959</v>
      </c>
      <c r="K143">
        <v>5.2882072977260717E-3</v>
      </c>
      <c r="L143">
        <v>0</v>
      </c>
      <c r="M143">
        <v>0.44420941300899003</v>
      </c>
      <c r="N143">
        <v>1.5864621893178214E-2</v>
      </c>
      <c r="O143">
        <v>0</v>
      </c>
      <c r="P143">
        <v>0</v>
      </c>
      <c r="Q143">
        <v>4.8122686409307253E-2</v>
      </c>
      <c r="R143">
        <f t="shared" si="59"/>
        <v>0.4653622421998943</v>
      </c>
      <c r="S143">
        <f t="shared" si="60"/>
        <v>4.8122686409307253E-2</v>
      </c>
      <c r="T143" s="27">
        <f t="shared" si="47"/>
        <v>-4.5384960527200988</v>
      </c>
      <c r="U143" s="27">
        <f t="shared" si="48"/>
        <v>-1.9770958006900992</v>
      </c>
      <c r="V143" s="27">
        <f t="shared" si="49"/>
        <v>-2.3109344417044242</v>
      </c>
      <c r="W143" s="27">
        <f t="shared" si="50"/>
        <v>-0.99615242769092083</v>
      </c>
      <c r="X143" s="27">
        <f t="shared" si="51"/>
        <v>-5.2369737363069842</v>
      </c>
      <c r="Y143" s="27" t="e">
        <f t="shared" si="52"/>
        <v>#NUM!</v>
      </c>
      <c r="Z143" s="27">
        <f t="shared" si="53"/>
        <v>-0.22409547903959168</v>
      </c>
      <c r="AA143" s="27">
        <f t="shared" si="54"/>
        <v>-4.1276718749800949</v>
      </c>
      <c r="AB143" s="27" t="e">
        <f t="shared" si="55"/>
        <v>#NUM!</v>
      </c>
      <c r="AC143" s="27" t="e">
        <f t="shared" si="56"/>
        <v>#NUM!</v>
      </c>
      <c r="AD143" s="27">
        <f t="shared" si="66"/>
        <v>-2.9846824373674057</v>
      </c>
      <c r="AE143" s="27">
        <f t="shared" si="61"/>
        <v>-0.13877331154821895</v>
      </c>
      <c r="AF143" s="27">
        <f t="shared" si="62"/>
        <v>-2.9846824373674057</v>
      </c>
      <c r="AH143">
        <v>-4.5384960527200988</v>
      </c>
      <c r="AI143">
        <v>-1.9770958006900992</v>
      </c>
      <c r="AJ143">
        <v>-2.3109344417044242</v>
      </c>
      <c r="AK143">
        <v>-0.99615242769092083</v>
      </c>
      <c r="AL143">
        <v>-5.2369737363069842</v>
      </c>
      <c r="AM143">
        <v>0</v>
      </c>
      <c r="AN143">
        <v>-0.22409547903959168</v>
      </c>
      <c r="AO143">
        <v>-4.1276718749800949</v>
      </c>
      <c r="AP143">
        <v>0</v>
      </c>
      <c r="AQ143">
        <v>0</v>
      </c>
      <c r="AR143">
        <v>-2.9846824373674057</v>
      </c>
      <c r="AS143">
        <v>-0.13877331154821895</v>
      </c>
      <c r="AT143">
        <v>-2.9846824373674057</v>
      </c>
      <c r="AU143">
        <v>13</v>
      </c>
      <c r="AV143">
        <v>0.76666666666666672</v>
      </c>
      <c r="AW143">
        <f t="shared" si="57"/>
        <v>26.969857218402961</v>
      </c>
      <c r="AX143">
        <f t="shared" si="58"/>
        <v>1.5864621893178215</v>
      </c>
      <c r="AY143">
        <v>1.5373985640538668</v>
      </c>
      <c r="AZ143">
        <v>0.59938749261521085</v>
      </c>
      <c r="BA143">
        <v>22.242659738348706</v>
      </c>
      <c r="BB143">
        <f t="shared" si="63"/>
        <v>46.536224219989428</v>
      </c>
      <c r="BC143">
        <f t="shared" si="64"/>
        <v>4.8122686409307249</v>
      </c>
      <c r="BD143">
        <f t="shared" si="65"/>
        <v>28.556319407720782</v>
      </c>
    </row>
    <row r="144" spans="1:56">
      <c r="A144">
        <v>143</v>
      </c>
      <c r="B144" t="s">
        <v>149</v>
      </c>
      <c r="C144" t="s">
        <v>100</v>
      </c>
      <c r="D144" t="s">
        <v>136</v>
      </c>
      <c r="E144" s="25" t="s">
        <v>357</v>
      </c>
      <c r="F144" s="25" t="s">
        <v>478</v>
      </c>
      <c r="G144" s="27">
        <v>2.2209883398112158E-2</v>
      </c>
      <c r="H144">
        <v>0.12798445308162135</v>
      </c>
      <c r="I144">
        <v>0.1166595151672789</v>
      </c>
      <c r="J144">
        <v>0.16102165463631318</v>
      </c>
      <c r="K144">
        <v>4.9972237645752357E-2</v>
      </c>
      <c r="L144">
        <v>0</v>
      </c>
      <c r="M144">
        <v>0.39422543031649071</v>
      </c>
      <c r="N144">
        <v>1.6657412548584119E-2</v>
      </c>
      <c r="O144">
        <v>0</v>
      </c>
      <c r="P144">
        <v>5.5524708495280394E-3</v>
      </c>
      <c r="Q144">
        <v>8.3564686285396997E-2</v>
      </c>
      <c r="R144">
        <f t="shared" si="59"/>
        <v>0.46085508051082719</v>
      </c>
      <c r="S144">
        <f t="shared" si="60"/>
        <v>8.9117157134925032E-2</v>
      </c>
      <c r="T144" s="27">
        <f t="shared" si="47"/>
        <v>-3.7847576543822701</v>
      </c>
      <c r="U144" s="27">
        <f t="shared" si="48"/>
        <v>-1.918898456541998</v>
      </c>
      <c r="V144" s="27">
        <f t="shared" si="49"/>
        <v>-2.0244511609460933</v>
      </c>
      <c r="W144" s="27">
        <f t="shared" si="50"/>
        <v>-1.6506460392922195</v>
      </c>
      <c r="X144" s="27">
        <f t="shared" si="51"/>
        <v>-2.9450236035619284</v>
      </c>
      <c r="Y144" s="27" t="e">
        <f t="shared" si="52"/>
        <v>#NUM!</v>
      </c>
      <c r="Z144" s="27">
        <f t="shared" si="53"/>
        <v>-0.42958501579771025</v>
      </c>
      <c r="AA144" s="27">
        <f t="shared" si="54"/>
        <v>-4.0781022561206779</v>
      </c>
      <c r="AB144" s="27">
        <f t="shared" si="55"/>
        <v>-5.1879443090666664</v>
      </c>
      <c r="AC144" s="27" t="e">
        <f t="shared" si="56"/>
        <v>#NUM!</v>
      </c>
      <c r="AD144" s="27">
        <f t="shared" si="66"/>
        <v>-2.3948704671043175</v>
      </c>
      <c r="AE144" s="27">
        <f t="shared" si="61"/>
        <v>-0.15690076750068196</v>
      </c>
      <c r="AF144" s="27">
        <f t="shared" si="62"/>
        <v>-2.324462409831086</v>
      </c>
      <c r="AH144">
        <v>-3.7847576543822701</v>
      </c>
      <c r="AI144">
        <v>-1.918898456541998</v>
      </c>
      <c r="AJ144">
        <v>-2.0244511609460933</v>
      </c>
      <c r="AK144">
        <v>-1.6506460392922195</v>
      </c>
      <c r="AL144">
        <v>-2.9450236035619284</v>
      </c>
      <c r="AM144">
        <v>0</v>
      </c>
      <c r="AN144">
        <v>-0.42958501579771025</v>
      </c>
      <c r="AO144">
        <v>-4.0781022561206779</v>
      </c>
      <c r="AP144">
        <v>-5.1879443090666664</v>
      </c>
      <c r="AQ144">
        <v>0</v>
      </c>
      <c r="AR144">
        <v>-2.3948704671043175</v>
      </c>
      <c r="AS144">
        <v>-0.15690076750068196</v>
      </c>
      <c r="AT144">
        <v>-2.324462409831086</v>
      </c>
      <c r="AU144">
        <v>15</v>
      </c>
      <c r="AV144">
        <v>0.76666666666666672</v>
      </c>
      <c r="AW144">
        <f t="shared" si="57"/>
        <v>16.102165463631319</v>
      </c>
      <c r="AX144">
        <f t="shared" si="58"/>
        <v>1.6657412548584118</v>
      </c>
      <c r="AY144">
        <v>1.7910632008090823</v>
      </c>
      <c r="AZ144">
        <v>0.66138478528946665</v>
      </c>
      <c r="BA144">
        <v>26.685385164701241</v>
      </c>
      <c r="BB144">
        <f t="shared" si="63"/>
        <v>46.085508051082719</v>
      </c>
      <c r="BC144">
        <f t="shared" si="64"/>
        <v>8.9117157134925034</v>
      </c>
      <c r="BD144">
        <f t="shared" si="65"/>
        <v>17.76790671848973</v>
      </c>
    </row>
    <row r="145" spans="1:56">
      <c r="A145">
        <v>144</v>
      </c>
      <c r="B145" t="s">
        <v>416</v>
      </c>
      <c r="C145" t="s">
        <v>100</v>
      </c>
      <c r="D145" t="s">
        <v>136</v>
      </c>
      <c r="E145" s="25" t="s">
        <v>357</v>
      </c>
      <c r="F145" s="25" t="s">
        <v>478</v>
      </c>
      <c r="G145" s="27">
        <v>2.312138728323699E-2</v>
      </c>
      <c r="H145">
        <v>7.5144508670520221E-2</v>
      </c>
      <c r="I145">
        <v>0.21948293054666024</v>
      </c>
      <c r="J145">
        <v>0.31791907514450851</v>
      </c>
      <c r="K145">
        <v>5.7803468208092474E-3</v>
      </c>
      <c r="L145">
        <v>0</v>
      </c>
      <c r="M145">
        <v>0.31791907514450862</v>
      </c>
      <c r="N145">
        <v>1.1560693641618495E-2</v>
      </c>
      <c r="O145">
        <v>0</v>
      </c>
      <c r="P145">
        <v>0</v>
      </c>
      <c r="Q145">
        <v>3.4682080924855488E-2</v>
      </c>
      <c r="R145">
        <f t="shared" si="59"/>
        <v>0.33526011560693636</v>
      </c>
      <c r="S145">
        <f t="shared" si="60"/>
        <v>3.4682080924855488E-2</v>
      </c>
      <c r="T145" s="27">
        <f t="shared" si="47"/>
        <v>-3.7436043538031831</v>
      </c>
      <c r="U145" s="27">
        <f t="shared" si="48"/>
        <v>-2.5102244577722903</v>
      </c>
      <c r="V145" s="27">
        <f t="shared" si="49"/>
        <v>-1.2686821452836388</v>
      </c>
      <c r="W145" s="27">
        <f t="shared" si="50"/>
        <v>-0.7633514392331946</v>
      </c>
      <c r="X145" s="27">
        <f t="shared" si="51"/>
        <v>-5.1474944768134536</v>
      </c>
      <c r="Y145" s="27" t="e">
        <f t="shared" si="52"/>
        <v>#NUM!</v>
      </c>
      <c r="Z145" s="27">
        <f t="shared" si="53"/>
        <v>-0.76335143923319404</v>
      </c>
      <c r="AA145" s="27">
        <f t="shared" si="54"/>
        <v>-4.4485163759427149</v>
      </c>
      <c r="AB145" s="27" t="e">
        <f t="shared" si="55"/>
        <v>#NUM!</v>
      </c>
      <c r="AC145" s="27" t="e">
        <f t="shared" si="56"/>
        <v>#NUM!</v>
      </c>
      <c r="AD145" s="27">
        <f t="shared" si="66"/>
        <v>-3.3262343431887</v>
      </c>
      <c r="AE145" s="27">
        <f t="shared" si="61"/>
        <v>-0.68448911781683097</v>
      </c>
      <c r="AF145" s="27">
        <f t="shared" si="62"/>
        <v>-3.3262343431887</v>
      </c>
      <c r="AH145">
        <v>-3.7436043538031831</v>
      </c>
      <c r="AI145">
        <v>-2.5102244577722903</v>
      </c>
      <c r="AJ145">
        <v>-1.2686821452836388</v>
      </c>
      <c r="AK145">
        <v>-0.7633514392331946</v>
      </c>
      <c r="AL145">
        <v>-5.1474944768134536</v>
      </c>
      <c r="AM145">
        <v>0</v>
      </c>
      <c r="AN145">
        <v>-0.76335143923319404</v>
      </c>
      <c r="AO145">
        <v>-4.4485163759427149</v>
      </c>
      <c r="AP145">
        <v>0</v>
      </c>
      <c r="AQ145">
        <v>0</v>
      </c>
      <c r="AR145">
        <v>-3.3262343431887</v>
      </c>
      <c r="AS145">
        <v>-0.68448911781683097</v>
      </c>
      <c r="AT145">
        <v>-3.3262343431887</v>
      </c>
      <c r="AU145">
        <v>12</v>
      </c>
      <c r="AV145">
        <v>0.76666666666666672</v>
      </c>
      <c r="AW145">
        <f t="shared" si="57"/>
        <v>31.791907514450852</v>
      </c>
      <c r="AX145">
        <f t="shared" si="58"/>
        <v>1.1560693641618496</v>
      </c>
      <c r="AY145">
        <v>1.4048914085350348</v>
      </c>
      <c r="AZ145">
        <v>0.56536989373620661</v>
      </c>
      <c r="BA145">
        <v>31.774882650041747</v>
      </c>
      <c r="BB145">
        <f t="shared" si="63"/>
        <v>33.526011560693632</v>
      </c>
      <c r="BC145">
        <f t="shared" si="64"/>
        <v>3.4682080924855487</v>
      </c>
      <c r="BD145">
        <f t="shared" si="65"/>
        <v>32.9479768786127</v>
      </c>
    </row>
    <row r="146" spans="1:56">
      <c r="A146">
        <v>145</v>
      </c>
      <c r="B146" t="s">
        <v>228</v>
      </c>
      <c r="C146" t="s">
        <v>229</v>
      </c>
      <c r="D146" t="s">
        <v>230</v>
      </c>
      <c r="E146" s="25" t="s">
        <v>479</v>
      </c>
      <c r="F146" s="25" t="s">
        <v>258</v>
      </c>
      <c r="G146" s="27">
        <v>0</v>
      </c>
      <c r="H146">
        <v>9.6061479346781969E-2</v>
      </c>
      <c r="I146">
        <v>0.17852076100092565</v>
      </c>
      <c r="J146">
        <v>9.6061479346781983E-3</v>
      </c>
      <c r="K146">
        <v>0.17771373679154664</v>
      </c>
      <c r="L146">
        <v>0.13448607108549476</v>
      </c>
      <c r="M146">
        <v>5.2833813640730087E-2</v>
      </c>
      <c r="N146">
        <v>0.11527377521613841</v>
      </c>
      <c r="O146">
        <v>7.2046109510086498E-2</v>
      </c>
      <c r="P146">
        <v>9.6061479346781983E-3</v>
      </c>
      <c r="Q146">
        <v>0.15946205571565805</v>
      </c>
      <c r="R146">
        <f t="shared" si="59"/>
        <v>0.55235350624399637</v>
      </c>
      <c r="S146">
        <f t="shared" si="60"/>
        <v>0.16906820365033626</v>
      </c>
      <c r="T146" s="27" t="e">
        <f t="shared" si="47"/>
        <v>#NUM!</v>
      </c>
      <c r="U146" s="27">
        <f t="shared" si="48"/>
        <v>-2.2417729535972879</v>
      </c>
      <c r="V146" s="27">
        <f t="shared" si="49"/>
        <v>-1.5264017625086903</v>
      </c>
      <c r="W146" s="27">
        <f t="shared" si="50"/>
        <v>-4.6356993910229134</v>
      </c>
      <c r="X146" s="27">
        <f t="shared" si="51"/>
        <v>-1.5319145510634169</v>
      </c>
      <c r="Y146" s="27">
        <f t="shared" si="52"/>
        <v>-1.8618628349990334</v>
      </c>
      <c r="Z146" s="27">
        <f t="shared" si="53"/>
        <v>-2.8863231693701641</v>
      </c>
      <c r="AA146" s="27">
        <f t="shared" si="54"/>
        <v>-2.0379682934732601</v>
      </c>
      <c r="AB146" s="27">
        <f t="shared" si="55"/>
        <v>-4.6356993910229134</v>
      </c>
      <c r="AC146" s="27">
        <f t="shared" si="56"/>
        <v>-2.5556757206762071</v>
      </c>
      <c r="AD146" s="27">
        <f t="shared" si="66"/>
        <v>-1.6622360980010711</v>
      </c>
      <c r="AE146" s="27">
        <f t="shared" si="61"/>
        <v>0.21018440667170543</v>
      </c>
      <c r="AF146" s="27">
        <f t="shared" si="62"/>
        <v>-1.5922455118937273</v>
      </c>
      <c r="AH146">
        <v>0</v>
      </c>
      <c r="AI146">
        <v>-2.2417729535972879</v>
      </c>
      <c r="AJ146">
        <v>-1.5264017625086903</v>
      </c>
      <c r="AK146">
        <v>-4.6356993910229134</v>
      </c>
      <c r="AL146">
        <v>-1.5319145510634169</v>
      </c>
      <c r="AM146">
        <v>-1.8618628349990334</v>
      </c>
      <c r="AN146">
        <v>-2.8863231693701641</v>
      </c>
      <c r="AO146">
        <v>-2.0379682934732601</v>
      </c>
      <c r="AP146">
        <v>-4.6356993910229134</v>
      </c>
      <c r="AQ146">
        <v>-2.5556757206762071</v>
      </c>
      <c r="AR146">
        <v>-1.6622360980010711</v>
      </c>
      <c r="AS146">
        <v>0.21018440667170543</v>
      </c>
      <c r="AT146">
        <v>-1.5922455118937273</v>
      </c>
      <c r="AU146">
        <v>15</v>
      </c>
      <c r="AW146">
        <f t="shared" si="57"/>
        <v>0.96061479346781986</v>
      </c>
      <c r="AX146">
        <f t="shared" si="58"/>
        <v>11.527377521613841</v>
      </c>
      <c r="AY146">
        <v>2.3833018085040161</v>
      </c>
      <c r="AZ146">
        <v>0.8800803646601465</v>
      </c>
      <c r="BA146">
        <v>27.458224034770762</v>
      </c>
      <c r="BB146">
        <f t="shared" si="63"/>
        <v>55.235350624399636</v>
      </c>
      <c r="BC146">
        <f t="shared" si="64"/>
        <v>16.906820365033624</v>
      </c>
      <c r="BD146">
        <f t="shared" si="65"/>
        <v>12.487992315081661</v>
      </c>
    </row>
    <row r="147" spans="1:56">
      <c r="A147">
        <v>146</v>
      </c>
      <c r="B147" t="s">
        <v>231</v>
      </c>
      <c r="C147" t="s">
        <v>229</v>
      </c>
      <c r="D147" t="s">
        <v>230</v>
      </c>
      <c r="E147" s="25" t="s">
        <v>479</v>
      </c>
      <c r="F147" s="25" t="s">
        <v>258</v>
      </c>
      <c r="G147" s="27">
        <v>0</v>
      </c>
      <c r="H147">
        <v>1.6393442622950824E-2</v>
      </c>
      <c r="I147">
        <v>1.6539059925351974E-2</v>
      </c>
      <c r="J147">
        <v>4.3715846994535519E-2</v>
      </c>
      <c r="K147">
        <v>0.60655737704918045</v>
      </c>
      <c r="L147">
        <v>0</v>
      </c>
      <c r="M147">
        <v>1.6393442622950824E-2</v>
      </c>
      <c r="N147">
        <v>8.1967213114754106E-2</v>
      </c>
      <c r="O147">
        <v>7.6502732240437188E-2</v>
      </c>
      <c r="P147">
        <v>1.6393442622950824E-2</v>
      </c>
      <c r="Q147">
        <v>9.2896174863387998E-2</v>
      </c>
      <c r="R147">
        <f t="shared" si="59"/>
        <v>0.78142076502732261</v>
      </c>
      <c r="S147">
        <f t="shared" si="60"/>
        <v>0.10928961748633882</v>
      </c>
      <c r="T147" s="27" t="e">
        <f t="shared" si="47"/>
        <v>#NUM!</v>
      </c>
      <c r="U147" s="27">
        <f t="shared" si="48"/>
        <v>-4.0943445622221004</v>
      </c>
      <c r="V147" s="27">
        <f t="shared" si="49"/>
        <v>-4.0853530702693526</v>
      </c>
      <c r="W147" s="27">
        <f t="shared" si="50"/>
        <v>-3.0853444322436783</v>
      </c>
      <c r="X147" s="27">
        <f t="shared" si="51"/>
        <v>0.43286408229627932</v>
      </c>
      <c r="Y147" s="27" t="e">
        <f t="shared" si="52"/>
        <v>#NUM!</v>
      </c>
      <c r="Z147" s="27">
        <f t="shared" si="53"/>
        <v>-4.0943445622221004</v>
      </c>
      <c r="AA147" s="27">
        <f t="shared" si="54"/>
        <v>-2.4159137783010487</v>
      </c>
      <c r="AB147" s="27">
        <f t="shared" si="55"/>
        <v>-4.0943445622221004</v>
      </c>
      <c r="AC147" s="27">
        <f t="shared" si="56"/>
        <v>-2.4908413853078146</v>
      </c>
      <c r="AD147" s="27">
        <f t="shared" si="66"/>
        <v>-2.2787744443003271</v>
      </c>
      <c r="AE147" s="27">
        <f t="shared" si="61"/>
        <v>1.273965176145972</v>
      </c>
      <c r="AF147" s="27">
        <f t="shared" si="62"/>
        <v>-2.098017927252771</v>
      </c>
      <c r="AH147">
        <v>0</v>
      </c>
      <c r="AI147">
        <v>-4.0943445622221004</v>
      </c>
      <c r="AJ147">
        <v>-4.0853530702693526</v>
      </c>
      <c r="AK147">
        <v>-3.0853444322436783</v>
      </c>
      <c r="AL147">
        <v>0.43286408229627932</v>
      </c>
      <c r="AM147">
        <v>0</v>
      </c>
      <c r="AN147">
        <v>-4.0943445622221004</v>
      </c>
      <c r="AO147">
        <v>-2.4159137783010487</v>
      </c>
      <c r="AP147">
        <v>-4.0943445622221004</v>
      </c>
      <c r="AQ147">
        <v>-2.4908413853078146</v>
      </c>
      <c r="AR147">
        <v>-2.2787744443003271</v>
      </c>
      <c r="AS147">
        <v>1.273965176145972</v>
      </c>
      <c r="AT147">
        <v>-2.098017927252771</v>
      </c>
      <c r="AU147">
        <v>12</v>
      </c>
      <c r="AW147">
        <f t="shared" si="57"/>
        <v>4.3715846994535523</v>
      </c>
      <c r="AX147">
        <f t="shared" si="58"/>
        <v>8.1967213114754109</v>
      </c>
      <c r="AY147">
        <v>1.4684076902190173</v>
      </c>
      <c r="AZ147">
        <v>0.5909307258460974</v>
      </c>
      <c r="BA147">
        <v>3.29325025483028</v>
      </c>
      <c r="BB147">
        <f t="shared" si="63"/>
        <v>78.142076502732266</v>
      </c>
      <c r="BC147">
        <f t="shared" si="64"/>
        <v>10.928961748633883</v>
      </c>
      <c r="BD147">
        <f t="shared" si="65"/>
        <v>12.568306010928964</v>
      </c>
    </row>
    <row r="148" spans="1:56">
      <c r="A148">
        <v>147</v>
      </c>
      <c r="B148" t="s">
        <v>232</v>
      </c>
      <c r="C148" t="s">
        <v>229</v>
      </c>
      <c r="D148" t="s">
        <v>230</v>
      </c>
      <c r="E148" s="25" t="s">
        <v>479</v>
      </c>
      <c r="F148" s="25" t="s">
        <v>258</v>
      </c>
      <c r="G148" s="27">
        <v>2.1493820526598602E-2</v>
      </c>
      <c r="H148">
        <v>2.1493820526598602E-2</v>
      </c>
      <c r="I148">
        <v>5.3971194361564945E-2</v>
      </c>
      <c r="J148">
        <v>0.13970983342289095</v>
      </c>
      <c r="K148">
        <v>9.6722192369693732E-2</v>
      </c>
      <c r="L148">
        <v>0.19881783987103704</v>
      </c>
      <c r="M148">
        <v>0</v>
      </c>
      <c r="N148">
        <v>0.11284255776464266</v>
      </c>
      <c r="O148">
        <v>0.24717893605588381</v>
      </c>
      <c r="P148">
        <v>0</v>
      </c>
      <c r="Q148">
        <v>0.11337990327780761</v>
      </c>
      <c r="R148">
        <f t="shared" si="59"/>
        <v>0.65556152606125728</v>
      </c>
      <c r="S148">
        <f t="shared" si="60"/>
        <v>0.11337990327780761</v>
      </c>
      <c r="T148" s="27">
        <f t="shared" si="47"/>
        <v>-3.8182616256136717</v>
      </c>
      <c r="U148" s="27">
        <f t="shared" si="48"/>
        <v>-3.8182616256136717</v>
      </c>
      <c r="V148" s="27">
        <f t="shared" si="49"/>
        <v>-2.8638225520362659</v>
      </c>
      <c r="W148" s="27">
        <f t="shared" si="50"/>
        <v>-1.8177020819811867</v>
      </c>
      <c r="X148" s="27">
        <f t="shared" si="51"/>
        <v>-2.234187282518405</v>
      </c>
      <c r="Y148" s="27">
        <f t="shared" si="52"/>
        <v>-1.3936993091264684</v>
      </c>
      <c r="Z148" s="27" t="e">
        <f t="shared" si="53"/>
        <v>#NUM!</v>
      </c>
      <c r="AA148" s="27">
        <f t="shared" si="54"/>
        <v>-2.062028913202659</v>
      </c>
      <c r="AB148" s="27" t="e">
        <f t="shared" si="55"/>
        <v>#NUM!</v>
      </c>
      <c r="AC148" s="27">
        <f t="shared" si="56"/>
        <v>-1.113715056853867</v>
      </c>
      <c r="AD148" s="27">
        <f t="shared" si="66"/>
        <v>-2.05667243341856</v>
      </c>
      <c r="AE148" s="27">
        <f t="shared" si="61"/>
        <v>0.64357668080663166</v>
      </c>
      <c r="AF148" s="27">
        <f t="shared" si="62"/>
        <v>-2.05667243341856</v>
      </c>
      <c r="AH148">
        <v>-3.8182616256136717</v>
      </c>
      <c r="AI148">
        <v>-3.8182616256136717</v>
      </c>
      <c r="AJ148">
        <v>-2.8638225520362659</v>
      </c>
      <c r="AK148">
        <v>-1.8177020819811867</v>
      </c>
      <c r="AL148">
        <v>-2.234187282518405</v>
      </c>
      <c r="AM148">
        <v>-1.3936993091264684</v>
      </c>
      <c r="AN148">
        <v>0</v>
      </c>
      <c r="AO148">
        <v>-2.062028913202659</v>
      </c>
      <c r="AP148">
        <v>0</v>
      </c>
      <c r="AQ148">
        <v>-1.113715056853867</v>
      </c>
      <c r="AR148">
        <v>-2.05667243341856</v>
      </c>
      <c r="AS148">
        <v>0.64357668080663166</v>
      </c>
      <c r="AT148">
        <v>-2.05667243341856</v>
      </c>
      <c r="AU148">
        <v>16</v>
      </c>
      <c r="AW148">
        <f t="shared" si="57"/>
        <v>13.970983342289095</v>
      </c>
      <c r="AX148">
        <f t="shared" si="58"/>
        <v>11.284255776464267</v>
      </c>
      <c r="AY148">
        <v>1.9810005163369893</v>
      </c>
      <c r="AZ148">
        <v>0.71449490522946257</v>
      </c>
      <c r="BA148">
        <v>9.6958835414762152</v>
      </c>
      <c r="BB148">
        <f t="shared" si="63"/>
        <v>65.556152606125721</v>
      </c>
      <c r="BC148">
        <f t="shared" si="64"/>
        <v>11.337990327780762</v>
      </c>
      <c r="BD148">
        <f t="shared" si="65"/>
        <v>25.255239118753362</v>
      </c>
    </row>
    <row r="149" spans="1:56">
      <c r="A149">
        <v>148</v>
      </c>
      <c r="B149" t="s">
        <v>233</v>
      </c>
      <c r="C149" t="s">
        <v>229</v>
      </c>
      <c r="D149" t="s">
        <v>230</v>
      </c>
      <c r="E149" s="25" t="s">
        <v>479</v>
      </c>
      <c r="F149" s="25" t="s">
        <v>258</v>
      </c>
      <c r="G149" s="27">
        <v>0</v>
      </c>
      <c r="H149">
        <v>4.231684739486908E-2</v>
      </c>
      <c r="I149">
        <v>9.55333988908149E-2</v>
      </c>
      <c r="J149">
        <v>0.13224014810896592</v>
      </c>
      <c r="K149">
        <v>0.15868817773075908</v>
      </c>
      <c r="L149">
        <v>0.26976990214229035</v>
      </c>
      <c r="M149">
        <v>1.057921184871727E-2</v>
      </c>
      <c r="N149">
        <v>8.4633694789738187E-2</v>
      </c>
      <c r="O149">
        <v>0.10579211848717272</v>
      </c>
      <c r="P149">
        <v>0</v>
      </c>
      <c r="Q149">
        <v>7.4054482941020891E-2</v>
      </c>
      <c r="R149">
        <f t="shared" si="59"/>
        <v>0.62946310499867764</v>
      </c>
      <c r="S149">
        <f t="shared" si="60"/>
        <v>7.4054482941020891E-2</v>
      </c>
      <c r="T149" s="27" t="e">
        <f t="shared" si="47"/>
        <v>#NUM!</v>
      </c>
      <c r="U149" s="27">
        <f t="shared" si="48"/>
        <v>-3.1193316945318146</v>
      </c>
      <c r="V149" s="27">
        <f t="shared" si="49"/>
        <v>-2.2478694659491931</v>
      </c>
      <c r="W149" s="27">
        <f t="shared" si="50"/>
        <v>-1.8812954345389097</v>
      </c>
      <c r="X149" s="27">
        <f t="shared" si="51"/>
        <v>-1.6680212365329976</v>
      </c>
      <c r="Y149" s="27">
        <f t="shared" si="52"/>
        <v>-0.9957903056518379</v>
      </c>
      <c r="Z149" s="27">
        <f t="shared" si="53"/>
        <v>-4.5382287802342098</v>
      </c>
      <c r="AA149" s="27">
        <f t="shared" si="54"/>
        <v>-2.3809918478415719</v>
      </c>
      <c r="AB149" s="27" t="e">
        <f t="shared" si="55"/>
        <v>#NUM!</v>
      </c>
      <c r="AC149" s="27">
        <f t="shared" si="56"/>
        <v>-2.134462255599904</v>
      </c>
      <c r="AD149" s="27">
        <f t="shared" si="66"/>
        <v>-2.5260143177854162</v>
      </c>
      <c r="AE149" s="27">
        <f t="shared" si="61"/>
        <v>0.52991422032851354</v>
      </c>
      <c r="AF149" s="27">
        <f t="shared" si="62"/>
        <v>-2.5260143177854162</v>
      </c>
      <c r="AH149">
        <v>0</v>
      </c>
      <c r="AI149">
        <v>-3.1193316945318146</v>
      </c>
      <c r="AJ149">
        <v>-2.2478694659491931</v>
      </c>
      <c r="AK149">
        <v>-1.8812954345389097</v>
      </c>
      <c r="AL149">
        <v>-1.6680212365329976</v>
      </c>
      <c r="AM149">
        <v>-0.9957903056518379</v>
      </c>
      <c r="AN149">
        <v>-4.5382287802342098</v>
      </c>
      <c r="AO149">
        <v>-2.3809918478415719</v>
      </c>
      <c r="AP149">
        <v>0</v>
      </c>
      <c r="AQ149">
        <v>-2.134462255599904</v>
      </c>
      <c r="AR149">
        <v>-2.5260143177854162</v>
      </c>
      <c r="AS149">
        <v>0.52991422032851354</v>
      </c>
      <c r="AT149">
        <v>-2.5260143177854162</v>
      </c>
      <c r="AU149">
        <v>13</v>
      </c>
      <c r="AW149">
        <f t="shared" si="57"/>
        <v>13.224014810896593</v>
      </c>
      <c r="AX149">
        <f t="shared" si="58"/>
        <v>8.463369478973819</v>
      </c>
      <c r="AY149">
        <v>1.9613486593253886</v>
      </c>
      <c r="AZ149">
        <v>0.76467344418311789</v>
      </c>
      <c r="BA149">
        <v>13.785024628568399</v>
      </c>
      <c r="BB149">
        <f t="shared" si="63"/>
        <v>62.946310499867764</v>
      </c>
      <c r="BC149">
        <f t="shared" si="64"/>
        <v>7.4054482941020892</v>
      </c>
      <c r="BD149">
        <f t="shared" si="65"/>
        <v>21.687384289870412</v>
      </c>
    </row>
    <row r="150" spans="1:56">
      <c r="A150">
        <v>149</v>
      </c>
      <c r="B150" t="s">
        <v>429</v>
      </c>
      <c r="C150" t="s">
        <v>229</v>
      </c>
      <c r="D150" t="s">
        <v>230</v>
      </c>
      <c r="E150" s="25" t="s">
        <v>479</v>
      </c>
      <c r="F150" s="25" t="s">
        <v>258</v>
      </c>
      <c r="G150" s="27">
        <v>0</v>
      </c>
      <c r="H150">
        <v>8.7158628704241708E-2</v>
      </c>
      <c r="I150">
        <v>0.17992735558520151</v>
      </c>
      <c r="J150">
        <v>8.7158628704241708E-2</v>
      </c>
      <c r="K150">
        <v>2.3242300987797788E-2</v>
      </c>
      <c r="L150">
        <v>0</v>
      </c>
      <c r="M150">
        <v>0.10459035444509002</v>
      </c>
      <c r="N150">
        <v>0.20918070889018009</v>
      </c>
      <c r="O150">
        <v>0</v>
      </c>
      <c r="P150">
        <v>0</v>
      </c>
      <c r="Q150">
        <v>0.19814061592097615</v>
      </c>
      <c r="R150">
        <f t="shared" si="59"/>
        <v>0.33701336432306789</v>
      </c>
      <c r="S150">
        <f t="shared" si="60"/>
        <v>0.19814061592097615</v>
      </c>
      <c r="T150" s="27" t="e">
        <f t="shared" si="47"/>
        <v>#NUM!</v>
      </c>
      <c r="U150" s="27">
        <f t="shared" si="48"/>
        <v>-2.3488323441593653</v>
      </c>
      <c r="V150" s="27">
        <f t="shared" si="49"/>
        <v>-1.5168397377364873</v>
      </c>
      <c r="W150" s="27">
        <f t="shared" si="50"/>
        <v>-2.3488323441593653</v>
      </c>
      <c r="X150" s="27">
        <f t="shared" si="51"/>
        <v>-3.7382646792946796</v>
      </c>
      <c r="Y150" s="27" t="e">
        <f t="shared" si="52"/>
        <v>#NUM!</v>
      </c>
      <c r="Z150" s="27">
        <f t="shared" si="53"/>
        <v>-2.1472299844299059</v>
      </c>
      <c r="AA150" s="27">
        <f t="shared" si="54"/>
        <v>-1.3298709712013106</v>
      </c>
      <c r="AB150" s="27" t="e">
        <f t="shared" si="55"/>
        <v>#NUM!</v>
      </c>
      <c r="AC150" s="27" t="e">
        <f t="shared" si="56"/>
        <v>#NUM!</v>
      </c>
      <c r="AD150" s="27">
        <f t="shared" si="66"/>
        <v>-1.3979563008677338</v>
      </c>
      <c r="AE150" s="27">
        <f t="shared" si="61"/>
        <v>-0.67663224632161101</v>
      </c>
      <c r="AF150" s="27">
        <f t="shared" si="62"/>
        <v>-1.3979563008677338</v>
      </c>
      <c r="AH150">
        <v>0</v>
      </c>
      <c r="AI150">
        <v>-2.3488323441593653</v>
      </c>
      <c r="AJ150">
        <v>-1.5168397377364873</v>
      </c>
      <c r="AK150">
        <v>-2.3488323441593653</v>
      </c>
      <c r="AL150">
        <v>-3.7382646792946796</v>
      </c>
      <c r="AM150">
        <v>0</v>
      </c>
      <c r="AN150">
        <v>-2.1472299844299059</v>
      </c>
      <c r="AO150">
        <v>-1.3298709712013106</v>
      </c>
      <c r="AP150">
        <v>0</v>
      </c>
      <c r="AQ150">
        <v>0</v>
      </c>
      <c r="AR150">
        <v>-1.3979563008677338</v>
      </c>
      <c r="AS150">
        <v>-0.67663224632161101</v>
      </c>
      <c r="AT150">
        <v>-1.3979563008677338</v>
      </c>
      <c r="AU150">
        <v>10</v>
      </c>
      <c r="AW150">
        <f t="shared" si="57"/>
        <v>8.7158628704241714</v>
      </c>
      <c r="AX150">
        <f t="shared" si="58"/>
        <v>20.918070889018008</v>
      </c>
      <c r="AY150">
        <v>1.9739415241836882</v>
      </c>
      <c r="AZ150">
        <v>0.85727191155267002</v>
      </c>
      <c r="BA150">
        <v>26.70859842894432</v>
      </c>
      <c r="BB150">
        <f t="shared" si="63"/>
        <v>33.701336432306789</v>
      </c>
      <c r="BC150">
        <f t="shared" si="64"/>
        <v>19.814061592097616</v>
      </c>
      <c r="BD150">
        <f t="shared" si="65"/>
        <v>29.633933759442179</v>
      </c>
    </row>
    <row r="151" spans="1:56">
      <c r="A151">
        <v>150</v>
      </c>
      <c r="B151" t="s">
        <v>297</v>
      </c>
      <c r="C151" t="s">
        <v>229</v>
      </c>
      <c r="D151" t="s">
        <v>230</v>
      </c>
      <c r="E151" s="25" t="s">
        <v>479</v>
      </c>
      <c r="F151" s="25" t="s">
        <v>258</v>
      </c>
      <c r="G151" s="27">
        <v>0</v>
      </c>
      <c r="H151">
        <v>0.04</v>
      </c>
      <c r="I151">
        <v>4.5610098176718093E-2</v>
      </c>
      <c r="J151">
        <v>0.12</v>
      </c>
      <c r="K151">
        <v>0.22285714285714286</v>
      </c>
      <c r="L151">
        <v>0.24</v>
      </c>
      <c r="M151">
        <v>0</v>
      </c>
      <c r="N151">
        <v>0.10857142857142861</v>
      </c>
      <c r="O151">
        <v>0.13714285714285715</v>
      </c>
      <c r="P151">
        <v>0</v>
      </c>
      <c r="Q151">
        <v>9.1428571428571428E-2</v>
      </c>
      <c r="R151">
        <f t="shared" si="59"/>
        <v>0.70857142857142863</v>
      </c>
      <c r="S151">
        <f t="shared" si="60"/>
        <v>9.1428571428571428E-2</v>
      </c>
      <c r="T151" s="27" t="e">
        <f t="shared" si="47"/>
        <v>#NUM!</v>
      </c>
      <c r="U151" s="27">
        <f t="shared" si="48"/>
        <v>-3.1780538303479453</v>
      </c>
      <c r="V151" s="27">
        <f t="shared" si="49"/>
        <v>-3.0409431468257133</v>
      </c>
      <c r="W151" s="27">
        <f t="shared" si="50"/>
        <v>-1.9924301646902063</v>
      </c>
      <c r="X151" s="27">
        <f t="shared" si="51"/>
        <v>-1.2490932396064054</v>
      </c>
      <c r="Y151" s="27">
        <f t="shared" si="52"/>
        <v>-1.1526795099383855</v>
      </c>
      <c r="Z151" s="27" t="e">
        <f t="shared" si="53"/>
        <v>#NUM!</v>
      </c>
      <c r="AA151" s="27">
        <f t="shared" si="54"/>
        <v>-2.1054170280830959</v>
      </c>
      <c r="AB151" s="27" t="e">
        <f t="shared" si="55"/>
        <v>#NUM!</v>
      </c>
      <c r="AC151" s="27">
        <f t="shared" si="56"/>
        <v>-1.8392260064669788</v>
      </c>
      <c r="AD151" s="27">
        <f t="shared" si="66"/>
        <v>-2.2963154799804504</v>
      </c>
      <c r="AE151" s="27">
        <f t="shared" si="61"/>
        <v>0.88845593288071134</v>
      </c>
      <c r="AF151" s="27">
        <f t="shared" si="62"/>
        <v>-2.2963154799804504</v>
      </c>
      <c r="AH151">
        <v>0</v>
      </c>
      <c r="AI151">
        <v>-3.1780538303479453</v>
      </c>
      <c r="AJ151">
        <v>-3.0409431468257133</v>
      </c>
      <c r="AK151">
        <v>-1.9924301646902063</v>
      </c>
      <c r="AL151">
        <v>-1.2490932396064054</v>
      </c>
      <c r="AM151">
        <v>-1.1526795099383855</v>
      </c>
      <c r="AN151">
        <v>0</v>
      </c>
      <c r="AO151">
        <v>-2.1054170280830959</v>
      </c>
      <c r="AP151">
        <v>0</v>
      </c>
      <c r="AQ151">
        <v>-1.8392260064669788</v>
      </c>
      <c r="AR151">
        <v>-2.2963154799804504</v>
      </c>
      <c r="AS151">
        <v>0.88845593288071134</v>
      </c>
      <c r="AT151">
        <v>-2.2963154799804504</v>
      </c>
      <c r="AU151">
        <v>9</v>
      </c>
      <c r="AW151">
        <f t="shared" si="57"/>
        <v>12</v>
      </c>
      <c r="AX151">
        <f t="shared" si="58"/>
        <v>10.857142857142861</v>
      </c>
      <c r="AY151">
        <v>1.8400329313578807</v>
      </c>
      <c r="AZ151">
        <v>0.83743507620355484</v>
      </c>
      <c r="BA151">
        <v>8.5610098176718097</v>
      </c>
      <c r="BB151">
        <f t="shared" si="63"/>
        <v>70.857142857142861</v>
      </c>
      <c r="BC151">
        <f t="shared" si="64"/>
        <v>9.1428571428571423</v>
      </c>
      <c r="BD151">
        <f t="shared" si="65"/>
        <v>22.857142857142861</v>
      </c>
    </row>
    <row r="152" spans="1:56">
      <c r="A152">
        <v>151</v>
      </c>
      <c r="B152" t="s">
        <v>421</v>
      </c>
      <c r="C152" t="s">
        <v>229</v>
      </c>
      <c r="D152" t="s">
        <v>298</v>
      </c>
      <c r="E152" s="25" t="s">
        <v>479</v>
      </c>
      <c r="F152" s="25" t="s">
        <v>258</v>
      </c>
      <c r="G152" s="27">
        <v>0</v>
      </c>
      <c r="H152">
        <v>0.11683848797250862</v>
      </c>
      <c r="I152">
        <v>0.1272067146186954</v>
      </c>
      <c r="J152">
        <v>2.1147237642083004E-2</v>
      </c>
      <c r="K152">
        <v>0</v>
      </c>
      <c r="L152">
        <v>0</v>
      </c>
      <c r="M152">
        <v>0.20089875759978856</v>
      </c>
      <c r="N152">
        <v>0.28548770816812047</v>
      </c>
      <c r="O152">
        <v>0</v>
      </c>
      <c r="P152">
        <v>0</v>
      </c>
      <c r="Q152">
        <v>0.15886862278614861</v>
      </c>
      <c r="R152">
        <f t="shared" si="59"/>
        <v>0.486386465767909</v>
      </c>
      <c r="S152">
        <f t="shared" si="60"/>
        <v>0.15886862278614861</v>
      </c>
      <c r="T152" s="27" t="e">
        <f t="shared" si="47"/>
        <v>#NUM!</v>
      </c>
      <c r="U152" s="27">
        <f t="shared" si="48"/>
        <v>-2.0227155602790581</v>
      </c>
      <c r="V152" s="27">
        <f t="shared" si="49"/>
        <v>-1.9258853039008299</v>
      </c>
      <c r="W152" s="27">
        <f t="shared" si="50"/>
        <v>-3.8348719462397307</v>
      </c>
      <c r="X152" s="27" t="e">
        <f t="shared" si="51"/>
        <v>#NUM!</v>
      </c>
      <c r="Y152" s="27" t="e">
        <f t="shared" si="52"/>
        <v>#NUM!</v>
      </c>
      <c r="Z152" s="27">
        <f t="shared" si="53"/>
        <v>-1.3806865614990811</v>
      </c>
      <c r="AA152" s="27">
        <f t="shared" si="54"/>
        <v>-0.91740122615818265</v>
      </c>
      <c r="AB152" s="27" t="e">
        <f t="shared" si="55"/>
        <v>#NUM!</v>
      </c>
      <c r="AC152" s="27" t="e">
        <f t="shared" si="56"/>
        <v>#NUM!</v>
      </c>
      <c r="AD152" s="27">
        <f t="shared" si="66"/>
        <v>-1.6666702743625244</v>
      </c>
      <c r="AE152" s="27">
        <f t="shared" si="61"/>
        <v>-5.4467598774409015E-2</v>
      </c>
      <c r="AF152" s="27">
        <f t="shared" si="62"/>
        <v>-1.6666702743625244</v>
      </c>
      <c r="AH152">
        <v>0</v>
      </c>
      <c r="AI152">
        <v>-2.0227155602790581</v>
      </c>
      <c r="AJ152">
        <v>-1.9258853039008299</v>
      </c>
      <c r="AK152">
        <v>-3.8348719462397307</v>
      </c>
      <c r="AL152">
        <v>0</v>
      </c>
      <c r="AM152">
        <v>0</v>
      </c>
      <c r="AN152">
        <v>-1.3806865614990811</v>
      </c>
      <c r="AO152">
        <v>-0.91740122615818265</v>
      </c>
      <c r="AP152">
        <v>0</v>
      </c>
      <c r="AQ152">
        <v>0</v>
      </c>
      <c r="AR152">
        <v>-1.6666702743625244</v>
      </c>
      <c r="AS152">
        <v>-5.4467598774409015E-2</v>
      </c>
      <c r="AT152">
        <v>-1.6666702743625244</v>
      </c>
      <c r="AU152">
        <v>8</v>
      </c>
      <c r="AW152">
        <f t="shared" si="57"/>
        <v>2.1147237642083003</v>
      </c>
      <c r="AX152">
        <f t="shared" si="58"/>
        <v>28.548770816812048</v>
      </c>
      <c r="AY152">
        <v>1.6489459446564447</v>
      </c>
      <c r="AZ152">
        <v>0.79297537901660675</v>
      </c>
      <c r="BA152">
        <v>24.404520259120403</v>
      </c>
      <c r="BB152">
        <f t="shared" si="63"/>
        <v>48.638646576790897</v>
      </c>
      <c r="BC152">
        <f t="shared" si="64"/>
        <v>15.88686227861486</v>
      </c>
      <c r="BD152">
        <f t="shared" si="65"/>
        <v>30.663494581020348</v>
      </c>
    </row>
    <row r="153" spans="1:56">
      <c r="A153">
        <v>152</v>
      </c>
      <c r="B153" t="s">
        <v>422</v>
      </c>
      <c r="C153" t="s">
        <v>229</v>
      </c>
      <c r="D153" t="s">
        <v>298</v>
      </c>
      <c r="E153" s="25" t="s">
        <v>479</v>
      </c>
      <c r="F153" s="25" t="s">
        <v>258</v>
      </c>
      <c r="G153" s="27">
        <v>0</v>
      </c>
      <c r="H153">
        <v>8.194482381862879E-2</v>
      </c>
      <c r="I153">
        <v>0.15857376930482514</v>
      </c>
      <c r="J153">
        <v>0.10379677683692981</v>
      </c>
      <c r="K153">
        <v>0</v>
      </c>
      <c r="L153">
        <v>0</v>
      </c>
      <c r="M153">
        <v>0.21851953018301007</v>
      </c>
      <c r="N153">
        <v>0.16388964763725758</v>
      </c>
      <c r="O153">
        <v>0</v>
      </c>
      <c r="P153">
        <v>0</v>
      </c>
      <c r="Q153">
        <v>0.13138486752253481</v>
      </c>
      <c r="R153">
        <f t="shared" si="59"/>
        <v>0.38240917782026762</v>
      </c>
      <c r="S153">
        <f t="shared" si="60"/>
        <v>0.13138486752253481</v>
      </c>
      <c r="T153" s="27" t="e">
        <f t="shared" si="47"/>
        <v>#NUM!</v>
      </c>
      <c r="U153" s="27">
        <f t="shared" si="48"/>
        <v>-2.4162113530689044</v>
      </c>
      <c r="V153" s="27">
        <f t="shared" si="49"/>
        <v>-1.6688784392062226</v>
      </c>
      <c r="W153" s="27">
        <f t="shared" si="50"/>
        <v>-2.1557322802406702</v>
      </c>
      <c r="X153" s="27" t="e">
        <f t="shared" si="51"/>
        <v>#NUM!</v>
      </c>
      <c r="Y153" s="27" t="e">
        <f t="shared" si="52"/>
        <v>#NUM!</v>
      </c>
      <c r="Z153" s="27">
        <f t="shared" si="53"/>
        <v>-1.2743147653821831</v>
      </c>
      <c r="AA153" s="27">
        <f t="shared" si="54"/>
        <v>-1.6295672837292663</v>
      </c>
      <c r="AB153" s="27" t="e">
        <f t="shared" si="55"/>
        <v>#NUM!</v>
      </c>
      <c r="AC153" s="27" t="e">
        <f t="shared" si="56"/>
        <v>#NUM!</v>
      </c>
      <c r="AD153" s="27">
        <f t="shared" si="66"/>
        <v>-1.8887692056684613</v>
      </c>
      <c r="AE153" s="27">
        <f t="shared" si="61"/>
        <v>-0.47933495667462017</v>
      </c>
      <c r="AF153" s="27">
        <f t="shared" si="62"/>
        <v>-1.8887692056684613</v>
      </c>
      <c r="AH153">
        <v>0</v>
      </c>
      <c r="AI153">
        <v>-2.4162113530689044</v>
      </c>
      <c r="AJ153">
        <v>-1.6688784392062226</v>
      </c>
      <c r="AK153">
        <v>-2.1557322802406702</v>
      </c>
      <c r="AL153">
        <v>0</v>
      </c>
      <c r="AM153">
        <v>0</v>
      </c>
      <c r="AN153">
        <v>-1.2743147653821831</v>
      </c>
      <c r="AO153">
        <v>-1.6295672837292663</v>
      </c>
      <c r="AP153">
        <v>0</v>
      </c>
      <c r="AQ153">
        <v>0</v>
      </c>
      <c r="AR153">
        <v>-1.8887692056684613</v>
      </c>
      <c r="AS153">
        <v>-0.47933495667462017</v>
      </c>
      <c r="AT153">
        <v>-1.8887692056684613</v>
      </c>
      <c r="AU153">
        <v>10</v>
      </c>
      <c r="AW153">
        <f t="shared" si="57"/>
        <v>10.37967768369298</v>
      </c>
      <c r="AX153">
        <f t="shared" si="58"/>
        <v>16.38896476372576</v>
      </c>
      <c r="AY153">
        <v>2.0056385920621889</v>
      </c>
      <c r="AZ153">
        <v>0.87103777322481568</v>
      </c>
      <c r="BA153">
        <v>24.051859312345393</v>
      </c>
      <c r="BB153">
        <f t="shared" si="63"/>
        <v>38.240917782026763</v>
      </c>
      <c r="BC153">
        <f t="shared" si="64"/>
        <v>13.138486752253481</v>
      </c>
      <c r="BD153">
        <f t="shared" si="65"/>
        <v>26.768642447418742</v>
      </c>
    </row>
    <row r="154" spans="1:56">
      <c r="A154">
        <v>153</v>
      </c>
      <c r="B154" t="s">
        <v>423</v>
      </c>
      <c r="C154" t="s">
        <v>229</v>
      </c>
      <c r="D154" t="s">
        <v>298</v>
      </c>
      <c r="E154" s="25" t="s">
        <v>479</v>
      </c>
      <c r="F154" s="25" t="s">
        <v>258</v>
      </c>
      <c r="G154" s="27">
        <v>5.4303556882975834E-3</v>
      </c>
      <c r="H154">
        <v>1.629106706489275E-2</v>
      </c>
      <c r="I154">
        <v>1.1040453865015676E-2</v>
      </c>
      <c r="J154">
        <v>0.22807493890849845</v>
      </c>
      <c r="K154">
        <v>0.19006244909041539</v>
      </c>
      <c r="L154">
        <v>0</v>
      </c>
      <c r="M154">
        <v>3.2582134129785494E-2</v>
      </c>
      <c r="N154">
        <v>0.15802335052945968</v>
      </c>
      <c r="O154">
        <v>0.3095302742329622</v>
      </c>
      <c r="P154">
        <v>5.4303556882975834E-3</v>
      </c>
      <c r="Q154">
        <v>4.9144718979093123E-2</v>
      </c>
      <c r="R154">
        <f t="shared" si="59"/>
        <v>0.69019820798262277</v>
      </c>
      <c r="S154">
        <f t="shared" si="60"/>
        <v>5.4575074667390706E-2</v>
      </c>
      <c r="T154" s="27">
        <f t="shared" si="47"/>
        <v>-5.2103054892248233</v>
      </c>
      <c r="U154" s="27">
        <f t="shared" si="48"/>
        <v>-4.1007131286729761</v>
      </c>
      <c r="V154" s="27">
        <f t="shared" si="49"/>
        <v>-4.4950872760137557</v>
      </c>
      <c r="W154" s="27">
        <f t="shared" si="50"/>
        <v>-1.2192132198136409</v>
      </c>
      <c r="X154" s="27">
        <f t="shared" si="51"/>
        <v>-1.449604449471344</v>
      </c>
      <c r="Y154" s="27" t="e">
        <f t="shared" si="52"/>
        <v>#NUM!</v>
      </c>
      <c r="Z154" s="27">
        <f t="shared" si="53"/>
        <v>-3.3908664228237901</v>
      </c>
      <c r="AA154" s="27">
        <f t="shared" si="54"/>
        <v>-1.6730094713690111</v>
      </c>
      <c r="AB154" s="27">
        <f t="shared" si="55"/>
        <v>-5.2103054892248233</v>
      </c>
      <c r="AC154" s="27">
        <f t="shared" si="56"/>
        <v>-0.80231622403357883</v>
      </c>
      <c r="AD154" s="27">
        <f t="shared" si="66"/>
        <v>-2.9625924815799718</v>
      </c>
      <c r="AE154" s="27">
        <f t="shared" si="61"/>
        <v>0.80104610188732328</v>
      </c>
      <c r="AF154" s="27">
        <f t="shared" si="62"/>
        <v>-2.8520572122690586</v>
      </c>
      <c r="AH154">
        <v>-5.2103054892248233</v>
      </c>
      <c r="AI154">
        <v>-4.1007131286729761</v>
      </c>
      <c r="AJ154">
        <v>-4.4950872760137557</v>
      </c>
      <c r="AK154">
        <v>-1.2192132198136409</v>
      </c>
      <c r="AL154">
        <v>-1.449604449471344</v>
      </c>
      <c r="AM154">
        <v>0</v>
      </c>
      <c r="AN154">
        <v>-3.3908664228237901</v>
      </c>
      <c r="AO154">
        <v>-1.6730094713690111</v>
      </c>
      <c r="AP154">
        <v>-5.2103054892248233</v>
      </c>
      <c r="AQ154">
        <v>-0.80231622403357883</v>
      </c>
      <c r="AR154">
        <v>-2.9625924815799718</v>
      </c>
      <c r="AS154">
        <v>0.80104610188732328</v>
      </c>
      <c r="AT154">
        <v>-2.8520572122690586</v>
      </c>
      <c r="AU154">
        <v>17</v>
      </c>
      <c r="AW154">
        <f t="shared" si="57"/>
        <v>22.807493890849845</v>
      </c>
      <c r="AX154">
        <f t="shared" si="58"/>
        <v>15.802335052945967</v>
      </c>
      <c r="AY154">
        <v>1.901485292201526</v>
      </c>
      <c r="AZ154">
        <v>0.67114087832130331</v>
      </c>
      <c r="BA154">
        <v>3.2761876618206012</v>
      </c>
      <c r="BB154">
        <f t="shared" si="63"/>
        <v>69.019820798262273</v>
      </c>
      <c r="BC154">
        <f t="shared" si="64"/>
        <v>5.4575074667390711</v>
      </c>
      <c r="BD154">
        <f t="shared" si="65"/>
        <v>38.609828943795812</v>
      </c>
    </row>
    <row r="155" spans="1:56">
      <c r="A155">
        <v>154</v>
      </c>
      <c r="B155" t="s">
        <v>424</v>
      </c>
      <c r="C155" t="s">
        <v>229</v>
      </c>
      <c r="D155" t="s">
        <v>298</v>
      </c>
      <c r="E155" s="25" t="s">
        <v>479</v>
      </c>
      <c r="F155" s="25" t="s">
        <v>258</v>
      </c>
      <c r="G155" s="27">
        <v>0</v>
      </c>
      <c r="H155">
        <v>0.12592187926795956</v>
      </c>
      <c r="I155">
        <v>8.7554921995346896E-2</v>
      </c>
      <c r="J155">
        <v>7.6481835564053524E-2</v>
      </c>
      <c r="K155">
        <v>3.277792952745151E-2</v>
      </c>
      <c r="L155">
        <v>2.7314941272876259E-2</v>
      </c>
      <c r="M155">
        <v>0.13657470636438132</v>
      </c>
      <c r="N155">
        <v>0.26768642447418739</v>
      </c>
      <c r="O155">
        <v>0</v>
      </c>
      <c r="P155">
        <v>5.4629882545752517E-3</v>
      </c>
      <c r="Q155">
        <v>0.1037967768369298</v>
      </c>
      <c r="R155">
        <f t="shared" si="59"/>
        <v>0.46435400163889651</v>
      </c>
      <c r="S155">
        <f t="shared" si="60"/>
        <v>0.10925976509150505</v>
      </c>
      <c r="T155" s="27" t="e">
        <f t="shared" si="47"/>
        <v>#NUM!</v>
      </c>
      <c r="U155" s="27">
        <f t="shared" si="48"/>
        <v>-1.9375080457911695</v>
      </c>
      <c r="V155" s="27">
        <f t="shared" si="49"/>
        <v>-2.3438616187554699</v>
      </c>
      <c r="W155" s="27">
        <f t="shared" si="50"/>
        <v>-2.4911371995386364</v>
      </c>
      <c r="X155" s="27">
        <f t="shared" si="51"/>
        <v>-3.3846727093298581</v>
      </c>
      <c r="Y155" s="27">
        <f t="shared" si="52"/>
        <v>-3.5726264972896864</v>
      </c>
      <c r="Z155" s="27">
        <f t="shared" si="53"/>
        <v>-1.844035613793426</v>
      </c>
      <c r="AA155" s="27">
        <f t="shared" si="54"/>
        <v>-1.0063925665713416</v>
      </c>
      <c r="AB155" s="27">
        <f t="shared" si="55"/>
        <v>-5.2042813746214422</v>
      </c>
      <c r="AC155" s="27" t="e">
        <f t="shared" si="56"/>
        <v>#NUM!</v>
      </c>
      <c r="AD155" s="27">
        <f t="shared" si="66"/>
        <v>-2.1557322802406702</v>
      </c>
      <c r="AE155" s="27">
        <f t="shared" si="61"/>
        <v>-0.14282629615203865</v>
      </c>
      <c r="AF155" s="27">
        <f t="shared" si="62"/>
        <v>-2.0983246286813371</v>
      </c>
      <c r="AH155">
        <v>0</v>
      </c>
      <c r="AI155">
        <v>-1.9375080457911695</v>
      </c>
      <c r="AJ155">
        <v>-2.3438616187554699</v>
      </c>
      <c r="AK155">
        <v>-2.4911371995386364</v>
      </c>
      <c r="AL155">
        <v>-3.3846727093298581</v>
      </c>
      <c r="AM155">
        <v>-3.5726264972896864</v>
      </c>
      <c r="AN155">
        <v>-1.844035613793426</v>
      </c>
      <c r="AO155">
        <v>-1.0063925665713416</v>
      </c>
      <c r="AP155">
        <v>-5.2042813746214422</v>
      </c>
      <c r="AQ155">
        <v>0</v>
      </c>
      <c r="AR155">
        <v>-2.1557322802406702</v>
      </c>
      <c r="AS155">
        <v>-0.14282629615203865</v>
      </c>
      <c r="AT155">
        <v>-2.0983246286813371</v>
      </c>
      <c r="AU155">
        <v>12</v>
      </c>
      <c r="AW155">
        <f t="shared" si="57"/>
        <v>7.6481835564053524</v>
      </c>
      <c r="AX155">
        <f t="shared" si="58"/>
        <v>26.768642447418738</v>
      </c>
      <c r="AY155">
        <v>2.0397592245155249</v>
      </c>
      <c r="AZ155">
        <v>0.82085949775600098</v>
      </c>
      <c r="BA155">
        <v>21.347680126330644</v>
      </c>
      <c r="BB155">
        <f t="shared" si="63"/>
        <v>46.435400163889653</v>
      </c>
      <c r="BC155">
        <f t="shared" si="64"/>
        <v>10.925976509150505</v>
      </c>
      <c r="BD155">
        <f t="shared" si="65"/>
        <v>34.416826003824092</v>
      </c>
    </row>
    <row r="156" spans="1:56">
      <c r="A156">
        <v>155</v>
      </c>
      <c r="B156" t="s">
        <v>53</v>
      </c>
      <c r="C156" t="s">
        <v>229</v>
      </c>
      <c r="D156" t="s">
        <v>298</v>
      </c>
      <c r="E156" s="25" t="s">
        <v>479</v>
      </c>
      <c r="F156" s="25" t="s">
        <v>258</v>
      </c>
      <c r="G156" s="27">
        <v>0</v>
      </c>
      <c r="H156">
        <v>6.7702552719200906E-2</v>
      </c>
      <c r="I156">
        <v>0.10549911038537516</v>
      </c>
      <c r="J156">
        <v>1.1098779134295229E-2</v>
      </c>
      <c r="K156">
        <v>0.26082130965593781</v>
      </c>
      <c r="L156">
        <v>0</v>
      </c>
      <c r="M156">
        <v>7.2142064372918979E-2</v>
      </c>
      <c r="N156">
        <v>0.15538290788013318</v>
      </c>
      <c r="O156">
        <v>0</v>
      </c>
      <c r="P156">
        <v>5.5493895671476145E-3</v>
      </c>
      <c r="Q156">
        <v>0.16093229744728083</v>
      </c>
      <c r="R156">
        <f t="shared" si="59"/>
        <v>0.48834628190898999</v>
      </c>
      <c r="S156">
        <f t="shared" si="60"/>
        <v>0.16648168701442845</v>
      </c>
      <c r="T156" s="27" t="e">
        <f t="shared" si="47"/>
        <v>#NUM!</v>
      </c>
      <c r="U156" s="27">
        <f t="shared" si="48"/>
        <v>-2.6225280276640479</v>
      </c>
      <c r="V156" s="27">
        <f t="shared" si="49"/>
        <v>-2.1375633769722522</v>
      </c>
      <c r="W156" s="27">
        <f t="shared" si="50"/>
        <v>-4.4897593344767639</v>
      </c>
      <c r="X156" s="27">
        <f t="shared" si="51"/>
        <v>-1.0417041563962306</v>
      </c>
      <c r="Y156" s="27" t="e">
        <f t="shared" si="52"/>
        <v>#NUM!</v>
      </c>
      <c r="Z156" s="27">
        <f t="shared" si="53"/>
        <v>-2.5542413431890645</v>
      </c>
      <c r="AA156" s="27">
        <f t="shared" si="54"/>
        <v>-1.6929909352523815</v>
      </c>
      <c r="AB156" s="27">
        <f t="shared" si="55"/>
        <v>-5.1885025005408298</v>
      </c>
      <c r="AC156" s="27" t="e">
        <f t="shared" si="56"/>
        <v>#NUM!</v>
      </c>
      <c r="AD156" s="27">
        <f t="shared" si="66"/>
        <v>-1.6513076337589583</v>
      </c>
      <c r="AE156" s="27">
        <f t="shared" si="61"/>
        <v>-4.6623316084341754E-2</v>
      </c>
      <c r="AF156" s="27">
        <f t="shared" si="62"/>
        <v>-1.6107703576678787</v>
      </c>
      <c r="AH156">
        <v>0</v>
      </c>
      <c r="AI156">
        <v>-2.6225280276640479</v>
      </c>
      <c r="AJ156">
        <v>-2.1375633769722522</v>
      </c>
      <c r="AK156">
        <v>-4.4897593344767639</v>
      </c>
      <c r="AL156">
        <v>-1.0417041563962306</v>
      </c>
      <c r="AM156">
        <v>0</v>
      </c>
      <c r="AN156">
        <v>-2.5542413431890645</v>
      </c>
      <c r="AO156">
        <v>-1.6929909352523815</v>
      </c>
      <c r="AP156">
        <v>-5.1885025005408298</v>
      </c>
      <c r="AQ156">
        <v>0</v>
      </c>
      <c r="AR156">
        <v>-1.6513076337589583</v>
      </c>
      <c r="AS156">
        <v>-4.6623316084341754E-2</v>
      </c>
      <c r="AT156">
        <v>-1.6107703576678787</v>
      </c>
      <c r="AU156">
        <v>11</v>
      </c>
      <c r="AW156">
        <f t="shared" si="57"/>
        <v>1.1098779134295229</v>
      </c>
      <c r="AX156">
        <f t="shared" si="58"/>
        <v>15.538290788013317</v>
      </c>
      <c r="AY156">
        <v>1.7575461888104373</v>
      </c>
      <c r="AZ156">
        <v>0.73295369015818657</v>
      </c>
      <c r="BA156">
        <v>17.320166310457608</v>
      </c>
      <c r="BB156">
        <f t="shared" si="63"/>
        <v>48.834628190898997</v>
      </c>
      <c r="BC156">
        <f t="shared" si="64"/>
        <v>16.648168701442845</v>
      </c>
      <c r="BD156">
        <f t="shared" si="65"/>
        <v>16.648168701442838</v>
      </c>
    </row>
    <row r="157" spans="1:56">
      <c r="A157">
        <v>156</v>
      </c>
      <c r="B157" t="s">
        <v>430</v>
      </c>
      <c r="C157" t="s">
        <v>229</v>
      </c>
      <c r="D157" t="s">
        <v>298</v>
      </c>
      <c r="E157" s="25" t="s">
        <v>479</v>
      </c>
      <c r="F157" s="25" t="s">
        <v>258</v>
      </c>
      <c r="G157" s="27">
        <v>4.9975012493753135E-3</v>
      </c>
      <c r="H157">
        <v>7.0214892553723152E-2</v>
      </c>
      <c r="I157">
        <v>0.2704776643936096</v>
      </c>
      <c r="J157">
        <v>5.9970014992503755E-2</v>
      </c>
      <c r="K157">
        <v>1.9990004997501254E-2</v>
      </c>
      <c r="L157">
        <v>0</v>
      </c>
      <c r="M157">
        <v>0.15992003998001003</v>
      </c>
      <c r="N157">
        <v>0.1501749125437282</v>
      </c>
      <c r="O157">
        <v>0.15992003998001003</v>
      </c>
      <c r="P157">
        <v>9.995002498750627E-3</v>
      </c>
      <c r="Q157">
        <v>9.995002498750627E-2</v>
      </c>
      <c r="R157">
        <f t="shared" si="59"/>
        <v>0.49000499750124948</v>
      </c>
      <c r="S157">
        <f t="shared" si="60"/>
        <v>0.1099450274862569</v>
      </c>
      <c r="T157" s="27">
        <f t="shared" si="47"/>
        <v>-5.29380721107015</v>
      </c>
      <c r="U157" s="27">
        <f t="shared" si="48"/>
        <v>-2.5833930590128764</v>
      </c>
      <c r="V157" s="27">
        <f t="shared" si="49"/>
        <v>-0.99220046186673616</v>
      </c>
      <c r="W157" s="27">
        <f t="shared" si="50"/>
        <v>-2.7520670865189842</v>
      </c>
      <c r="X157" s="27">
        <f t="shared" si="51"/>
        <v>-3.8923303720824096</v>
      </c>
      <c r="Y157" s="27" t="e">
        <f t="shared" si="52"/>
        <v>#NUM!</v>
      </c>
      <c r="Z157" s="27">
        <f t="shared" si="53"/>
        <v>-1.6588231376148432</v>
      </c>
      <c r="AA157" s="27">
        <f t="shared" si="54"/>
        <v>-1.7332298504719874</v>
      </c>
      <c r="AB157" s="27">
        <f t="shared" si="55"/>
        <v>-4.5956247731445599</v>
      </c>
      <c r="AC157" s="27">
        <f t="shared" si="56"/>
        <v>-1.6588231376148432</v>
      </c>
      <c r="AD157" s="27">
        <f t="shared" si="66"/>
        <v>-2.1977799786279193</v>
      </c>
      <c r="AE157" s="27">
        <f t="shared" si="61"/>
        <v>-3.9985336613498089E-2</v>
      </c>
      <c r="AF157" s="27">
        <f t="shared" si="62"/>
        <v>-2.0913027369372998</v>
      </c>
      <c r="AH157">
        <v>-5.29380721107015</v>
      </c>
      <c r="AI157">
        <v>-2.5833930590128764</v>
      </c>
      <c r="AJ157">
        <v>-0.99220046186673616</v>
      </c>
      <c r="AK157">
        <v>-2.7520670865189842</v>
      </c>
      <c r="AL157">
        <v>-3.8923303720824096</v>
      </c>
      <c r="AM157">
        <v>0</v>
      </c>
      <c r="AN157">
        <v>-1.6588231376148432</v>
      </c>
      <c r="AO157">
        <v>-1.7332298504719874</v>
      </c>
      <c r="AP157">
        <v>-4.5956247731445599</v>
      </c>
      <c r="AQ157">
        <v>-1.6588231376148432</v>
      </c>
      <c r="AR157">
        <v>-2.1977799786279193</v>
      </c>
      <c r="AS157">
        <v>-3.9985336613498089E-2</v>
      </c>
      <c r="AT157">
        <v>-2.0913027369372998</v>
      </c>
      <c r="AU157">
        <v>14</v>
      </c>
      <c r="AW157">
        <f t="shared" si="57"/>
        <v>5.9970014992503753</v>
      </c>
      <c r="AX157">
        <f t="shared" si="58"/>
        <v>15.017491254372819</v>
      </c>
      <c r="AY157">
        <v>2.0648875505003996</v>
      </c>
      <c r="AZ157">
        <v>0.78243376046758117</v>
      </c>
      <c r="BA157">
        <v>34.569005819670807</v>
      </c>
      <c r="BB157">
        <f t="shared" si="63"/>
        <v>49.000499750124945</v>
      </c>
      <c r="BC157">
        <f t="shared" si="64"/>
        <v>10.99450274862569</v>
      </c>
      <c r="BD157">
        <f t="shared" si="65"/>
        <v>21.014492753623195</v>
      </c>
    </row>
    <row r="158" spans="1:56">
      <c r="A158">
        <v>157</v>
      </c>
      <c r="B158" t="s">
        <v>432</v>
      </c>
      <c r="C158" t="s">
        <v>229</v>
      </c>
      <c r="D158" t="s">
        <v>431</v>
      </c>
      <c r="E158" s="25" t="s">
        <v>479</v>
      </c>
      <c r="F158" s="25" t="s">
        <v>258</v>
      </c>
      <c r="G158" s="27">
        <v>1.6949152542372881E-2</v>
      </c>
      <c r="H158">
        <v>2.8248587570621465E-2</v>
      </c>
      <c r="I158">
        <v>0.10730501343095537</v>
      </c>
      <c r="J158">
        <v>0.15819209039548024</v>
      </c>
      <c r="K158">
        <v>0.22033898305084743</v>
      </c>
      <c r="L158">
        <v>0</v>
      </c>
      <c r="M158">
        <v>2.8248587570621465E-2</v>
      </c>
      <c r="N158">
        <v>3.3898305084745756E-2</v>
      </c>
      <c r="O158">
        <v>0.3502824858757061</v>
      </c>
      <c r="P158">
        <v>0</v>
      </c>
      <c r="Q158">
        <v>3.9548022598870046E-2</v>
      </c>
      <c r="R158">
        <f t="shared" si="59"/>
        <v>0.63276836158192074</v>
      </c>
      <c r="S158">
        <f t="shared" si="60"/>
        <v>3.9548022598870046E-2</v>
      </c>
      <c r="T158" s="27">
        <f t="shared" si="47"/>
        <v>-4.0604430105464191</v>
      </c>
      <c r="U158" s="27">
        <f t="shared" si="48"/>
        <v>-3.5380565643793527</v>
      </c>
      <c r="V158" s="27">
        <f t="shared" si="49"/>
        <v>-2.1185695900988524</v>
      </c>
      <c r="W158" s="27">
        <f t="shared" si="50"/>
        <v>-1.6717417957702552</v>
      </c>
      <c r="X158" s="27">
        <f t="shared" si="51"/>
        <v>-1.2636920390275586</v>
      </c>
      <c r="Y158" s="27" t="e">
        <f t="shared" si="52"/>
        <v>#NUM!</v>
      </c>
      <c r="Z158" s="27">
        <f t="shared" si="53"/>
        <v>-3.5380565643793527</v>
      </c>
      <c r="AA158" s="27">
        <f t="shared" si="54"/>
        <v>-3.3499040872746053</v>
      </c>
      <c r="AB158" s="27" t="e">
        <f t="shared" si="55"/>
        <v>#NUM!</v>
      </c>
      <c r="AC158" s="27">
        <f t="shared" si="56"/>
        <v>-0.61779774331815918</v>
      </c>
      <c r="AD158" s="27">
        <f t="shared" si="66"/>
        <v>-3.1898882879949486</v>
      </c>
      <c r="AE158" s="27">
        <f t="shared" si="61"/>
        <v>0.54411160139945669</v>
      </c>
      <c r="AF158" s="27">
        <f t="shared" si="62"/>
        <v>-3.1898882879949486</v>
      </c>
      <c r="AH158">
        <v>-4.0604430105464191</v>
      </c>
      <c r="AI158">
        <v>-3.5380565643793527</v>
      </c>
      <c r="AJ158">
        <v>-2.1185695900988524</v>
      </c>
      <c r="AK158">
        <v>-1.6717417957702552</v>
      </c>
      <c r="AL158">
        <v>-1.2636920390275586</v>
      </c>
      <c r="AM158">
        <v>0</v>
      </c>
      <c r="AN158">
        <v>-3.5380565643793527</v>
      </c>
      <c r="AO158">
        <v>-3.3499040872746053</v>
      </c>
      <c r="AP158">
        <v>0</v>
      </c>
      <c r="AQ158">
        <v>-0.61779774331815918</v>
      </c>
      <c r="AR158">
        <v>-3.1898882879949486</v>
      </c>
      <c r="AS158">
        <v>0.54411160139945669</v>
      </c>
      <c r="AT158">
        <v>-3.1898882879949486</v>
      </c>
      <c r="AU158">
        <v>13</v>
      </c>
      <c r="AW158">
        <f t="shared" si="57"/>
        <v>15.819209039548024</v>
      </c>
      <c r="AX158">
        <f t="shared" si="58"/>
        <v>3.3898305084745757</v>
      </c>
      <c r="AY158">
        <v>1.6604043231906669</v>
      </c>
      <c r="AZ158">
        <v>0.64734390110295414</v>
      </c>
      <c r="BA158">
        <v>15.250275354394971</v>
      </c>
      <c r="BB158">
        <f t="shared" si="63"/>
        <v>63.276836158192076</v>
      </c>
      <c r="BC158">
        <f t="shared" si="64"/>
        <v>3.9548022598870047</v>
      </c>
      <c r="BD158">
        <f t="shared" si="65"/>
        <v>19.209039548022599</v>
      </c>
    </row>
    <row r="159" spans="1:56">
      <c r="A159">
        <v>158</v>
      </c>
      <c r="B159" t="s">
        <v>433</v>
      </c>
      <c r="C159" t="s">
        <v>229</v>
      </c>
      <c r="D159" t="s">
        <v>431</v>
      </c>
      <c r="E159" s="25" t="s">
        <v>479</v>
      </c>
      <c r="F159" s="25" t="s">
        <v>258</v>
      </c>
      <c r="G159" s="27">
        <v>0</v>
      </c>
      <c r="H159">
        <v>0.12090752441125792</v>
      </c>
      <c r="I159">
        <v>4.0073050502967382E-2</v>
      </c>
      <c r="J159">
        <v>0.17805858701895463</v>
      </c>
      <c r="K159">
        <v>8.61573808156232E-2</v>
      </c>
      <c r="L159">
        <v>0</v>
      </c>
      <c r="M159">
        <v>0</v>
      </c>
      <c r="N159">
        <v>6.8925904652498565E-2</v>
      </c>
      <c r="O159">
        <v>0.32739804709936809</v>
      </c>
      <c r="P159">
        <v>0</v>
      </c>
      <c r="Q159">
        <v>0.13239517518667432</v>
      </c>
      <c r="R159">
        <f t="shared" si="59"/>
        <v>0.48248133256748987</v>
      </c>
      <c r="S159">
        <f t="shared" si="60"/>
        <v>0.13239517518667432</v>
      </c>
      <c r="T159" s="27" t="e">
        <f t="shared" si="47"/>
        <v>#NUM!</v>
      </c>
      <c r="U159" s="27">
        <f t="shared" si="48"/>
        <v>-1.9838641052630308</v>
      </c>
      <c r="V159" s="27">
        <f t="shared" si="49"/>
        <v>-3.1761531361944542</v>
      </c>
      <c r="W159" s="27">
        <f t="shared" si="50"/>
        <v>-1.5295564820772589</v>
      </c>
      <c r="X159" s="27">
        <f t="shared" si="51"/>
        <v>-2.3614827342415312</v>
      </c>
      <c r="Y159" s="27" t="e">
        <f t="shared" si="52"/>
        <v>#NUM!</v>
      </c>
      <c r="Z159" s="27" t="e">
        <f t="shared" si="53"/>
        <v>#NUM!</v>
      </c>
      <c r="AA159" s="27">
        <f t="shared" si="54"/>
        <v>-2.6033067789536299</v>
      </c>
      <c r="AB159" s="27" t="e">
        <f t="shared" si="55"/>
        <v>#NUM!</v>
      </c>
      <c r="AC159" s="27">
        <f t="shared" si="56"/>
        <v>-0.71997700276912191</v>
      </c>
      <c r="AD159" s="27">
        <f t="shared" si="66"/>
        <v>-1.8799451383900234</v>
      </c>
      <c r="AE159" s="27">
        <f t="shared" si="61"/>
        <v>-7.0103365770978865E-2</v>
      </c>
      <c r="AF159" s="27">
        <f t="shared" si="62"/>
        <v>-1.8799451383900234</v>
      </c>
      <c r="AH159">
        <v>0</v>
      </c>
      <c r="AI159">
        <v>-1.9838641052630308</v>
      </c>
      <c r="AJ159">
        <v>-3.1761531361944542</v>
      </c>
      <c r="AK159">
        <v>-1.5295564820772589</v>
      </c>
      <c r="AL159">
        <v>-2.3614827342415312</v>
      </c>
      <c r="AM159">
        <v>0</v>
      </c>
      <c r="AN159">
        <v>0</v>
      </c>
      <c r="AO159">
        <v>-2.6033067789536299</v>
      </c>
      <c r="AP159">
        <v>0</v>
      </c>
      <c r="AQ159">
        <v>-0.71997700276912191</v>
      </c>
      <c r="AR159">
        <v>-1.8799451383900234</v>
      </c>
      <c r="AS159">
        <v>-7.0103365770978865E-2</v>
      </c>
      <c r="AT159">
        <v>-1.8799451383900234</v>
      </c>
      <c r="AU159">
        <v>14</v>
      </c>
      <c r="AW159">
        <f t="shared" si="57"/>
        <v>17.805858701895463</v>
      </c>
      <c r="AX159">
        <f t="shared" si="58"/>
        <v>6.8925904652498566</v>
      </c>
      <c r="AY159">
        <v>1.8247518795466149</v>
      </c>
      <c r="AZ159">
        <v>0.69144078799252195</v>
      </c>
      <c r="BA159">
        <v>16.09805749142253</v>
      </c>
      <c r="BB159">
        <f t="shared" si="63"/>
        <v>48.248133256748986</v>
      </c>
      <c r="BC159">
        <f t="shared" si="64"/>
        <v>13.239517518667432</v>
      </c>
      <c r="BD159">
        <f t="shared" si="65"/>
        <v>24.69844916714532</v>
      </c>
    </row>
    <row r="160" spans="1:56">
      <c r="A160">
        <v>159</v>
      </c>
      <c r="B160" t="s">
        <v>434</v>
      </c>
      <c r="C160" t="s">
        <v>229</v>
      </c>
      <c r="D160" t="s">
        <v>431</v>
      </c>
      <c r="E160" s="25" t="s">
        <v>479</v>
      </c>
      <c r="F160" s="25" t="s">
        <v>258</v>
      </c>
      <c r="G160" s="27">
        <v>6.7408156386922829E-3</v>
      </c>
      <c r="H160">
        <v>0.10819009100101114</v>
      </c>
      <c r="I160">
        <v>0.12020396403448694</v>
      </c>
      <c r="J160">
        <v>0.16852039096730712</v>
      </c>
      <c r="K160">
        <v>2.6963262554769132E-2</v>
      </c>
      <c r="L160">
        <v>0</v>
      </c>
      <c r="M160">
        <v>6.066734074823054E-2</v>
      </c>
      <c r="N160">
        <v>0.1688574317492417</v>
      </c>
      <c r="O160">
        <v>0.20896528479946075</v>
      </c>
      <c r="P160">
        <v>0</v>
      </c>
      <c r="Q160">
        <v>0.11627906976744187</v>
      </c>
      <c r="R160">
        <f t="shared" si="59"/>
        <v>0.46545331985170213</v>
      </c>
      <c r="S160">
        <f t="shared" si="60"/>
        <v>0.11627906976744187</v>
      </c>
      <c r="T160" s="27">
        <f t="shared" si="47"/>
        <v>-4.9928107091837033</v>
      </c>
      <c r="U160" s="27">
        <f t="shared" si="48"/>
        <v>-2.1093632215448848</v>
      </c>
      <c r="V160" s="27">
        <f t="shared" si="49"/>
        <v>-1.9905001030822023</v>
      </c>
      <c r="W160" s="27">
        <f t="shared" si="50"/>
        <v>-1.5961500181071644</v>
      </c>
      <c r="X160" s="27">
        <f t="shared" si="51"/>
        <v>-3.5859465449890533</v>
      </c>
      <c r="Y160" s="27" t="e">
        <f t="shared" si="52"/>
        <v>#NUM!</v>
      </c>
      <c r="Z160" s="27">
        <f t="shared" si="53"/>
        <v>-2.7397641765917378</v>
      </c>
      <c r="AA160" s="27">
        <f t="shared" si="54"/>
        <v>-1.5937465826394246</v>
      </c>
      <c r="AB160" s="27" t="e">
        <f t="shared" si="55"/>
        <v>#NUM!</v>
      </c>
      <c r="AC160" s="27">
        <f t="shared" si="56"/>
        <v>-1.3311737178118861</v>
      </c>
      <c r="AD160" s="27">
        <f t="shared" si="66"/>
        <v>-2.0281482472922852</v>
      </c>
      <c r="AE160" s="27">
        <f t="shared" si="61"/>
        <v>-0.1384072487855009</v>
      </c>
      <c r="AF160" s="27">
        <f t="shared" si="62"/>
        <v>-2.0281482472922852</v>
      </c>
      <c r="AH160">
        <v>-4.9928107091837033</v>
      </c>
      <c r="AI160">
        <v>-2.1093632215448848</v>
      </c>
      <c r="AJ160">
        <v>-1.9905001030822023</v>
      </c>
      <c r="AK160">
        <v>-1.5961500181071644</v>
      </c>
      <c r="AL160">
        <v>-3.5859465449890533</v>
      </c>
      <c r="AM160">
        <v>0</v>
      </c>
      <c r="AN160">
        <v>-2.7397641765917378</v>
      </c>
      <c r="AO160">
        <v>-1.5937465826394246</v>
      </c>
      <c r="AP160">
        <v>0</v>
      </c>
      <c r="AQ160">
        <v>-1.3311737178118861</v>
      </c>
      <c r="AR160">
        <v>-2.0281482472922852</v>
      </c>
      <c r="AS160">
        <v>-0.1384072487855009</v>
      </c>
      <c r="AT160">
        <v>-2.0281482472922852</v>
      </c>
      <c r="AU160">
        <v>13</v>
      </c>
      <c r="AW160">
        <f t="shared" si="57"/>
        <v>16.85203909673071</v>
      </c>
      <c r="AX160">
        <f t="shared" si="58"/>
        <v>16.885743174924169</v>
      </c>
      <c r="AY160">
        <v>1.8995322056141835</v>
      </c>
      <c r="AZ160">
        <v>0.7405729863977123</v>
      </c>
      <c r="BA160">
        <v>23.513487067419035</v>
      </c>
      <c r="BB160">
        <f t="shared" si="63"/>
        <v>46.545331985170215</v>
      </c>
      <c r="BC160">
        <f t="shared" si="64"/>
        <v>11.627906976744187</v>
      </c>
      <c r="BD160">
        <f t="shared" si="65"/>
        <v>33.737782271654879</v>
      </c>
    </row>
    <row r="161" spans="1:56">
      <c r="A161">
        <v>160</v>
      </c>
      <c r="B161" t="s">
        <v>435</v>
      </c>
      <c r="C161" t="s">
        <v>229</v>
      </c>
      <c r="D161" t="s">
        <v>431</v>
      </c>
      <c r="E161" s="25" t="s">
        <v>479</v>
      </c>
      <c r="F161" s="25" t="s">
        <v>258</v>
      </c>
      <c r="G161" s="27">
        <v>0</v>
      </c>
      <c r="H161">
        <v>0.14315414315414318</v>
      </c>
      <c r="I161">
        <v>0.15411024667686662</v>
      </c>
      <c r="J161">
        <v>0.1425601425601426</v>
      </c>
      <c r="K161">
        <v>2.3760023760023761E-2</v>
      </c>
      <c r="L161">
        <v>0</v>
      </c>
      <c r="M161">
        <v>7.7220077220077218E-2</v>
      </c>
      <c r="N161">
        <v>0.11909711909711912</v>
      </c>
      <c r="O161">
        <v>0.18414018414018413</v>
      </c>
      <c r="P161">
        <v>0</v>
      </c>
      <c r="Q161">
        <v>0.10216810216810215</v>
      </c>
      <c r="R161">
        <f t="shared" si="59"/>
        <v>0.40421740421740421</v>
      </c>
      <c r="S161">
        <f t="shared" si="60"/>
        <v>0.10216810216810215</v>
      </c>
      <c r="T161" s="27" t="e">
        <f t="shared" si="47"/>
        <v>#NUM!</v>
      </c>
      <c r="U161" s="27">
        <f t="shared" si="48"/>
        <v>-1.7893360648915995</v>
      </c>
      <c r="V161" s="27">
        <f t="shared" si="49"/>
        <v>-1.7027208020930589</v>
      </c>
      <c r="W161" s="27">
        <f t="shared" si="50"/>
        <v>-1.7941870757609981</v>
      </c>
      <c r="X161" s="27">
        <f t="shared" si="51"/>
        <v>-3.7157039389903379</v>
      </c>
      <c r="Y161" s="27" t="e">
        <f t="shared" si="52"/>
        <v>#NUM!</v>
      </c>
      <c r="Z161" s="27">
        <f t="shared" si="53"/>
        <v>-2.4807312783775197</v>
      </c>
      <c r="AA161" s="27">
        <f t="shared" si="54"/>
        <v>-2.0010080953913079</v>
      </c>
      <c r="AB161" s="27" t="e">
        <f t="shared" si="55"/>
        <v>#NUM!</v>
      </c>
      <c r="AC161" s="27">
        <f t="shared" si="56"/>
        <v>-1.4885452080561365</v>
      </c>
      <c r="AD161" s="27">
        <f t="shared" si="66"/>
        <v>-2.1733633374060597</v>
      </c>
      <c r="AE161" s="27">
        <f t="shared" si="61"/>
        <v>-0.38792296587041475</v>
      </c>
      <c r="AF161" s="27">
        <f t="shared" si="62"/>
        <v>-2.1733633374060597</v>
      </c>
      <c r="AH161">
        <v>0</v>
      </c>
      <c r="AI161">
        <v>-1.7893360648915995</v>
      </c>
      <c r="AJ161">
        <v>-1.7027208020930589</v>
      </c>
      <c r="AK161">
        <v>-1.7941870757609981</v>
      </c>
      <c r="AL161">
        <v>-3.7157039389903379</v>
      </c>
      <c r="AM161">
        <v>0</v>
      </c>
      <c r="AN161">
        <v>-2.4807312783775197</v>
      </c>
      <c r="AO161">
        <v>-2.0010080953913079</v>
      </c>
      <c r="AP161">
        <v>0</v>
      </c>
      <c r="AQ161">
        <v>-1.4885452080561365</v>
      </c>
      <c r="AR161">
        <v>-2.1733633374060597</v>
      </c>
      <c r="AS161">
        <v>-0.38792296587041475</v>
      </c>
      <c r="AT161">
        <v>-2.1733633374060597</v>
      </c>
      <c r="AU161">
        <v>13</v>
      </c>
      <c r="AW161">
        <f t="shared" si="57"/>
        <v>14.256014256014261</v>
      </c>
      <c r="AX161">
        <f t="shared" si="58"/>
        <v>11.909711909711913</v>
      </c>
      <c r="AY161">
        <v>1.988465870754923</v>
      </c>
      <c r="AZ161">
        <v>0.77524566517089277</v>
      </c>
      <c r="BA161">
        <v>29.726438983100977</v>
      </c>
      <c r="BB161">
        <f t="shared" si="63"/>
        <v>40.421740421740424</v>
      </c>
      <c r="BC161">
        <f t="shared" si="64"/>
        <v>10.216810216810215</v>
      </c>
      <c r="BD161">
        <f t="shared" si="65"/>
        <v>26.165726165726173</v>
      </c>
    </row>
    <row r="162" spans="1:56">
      <c r="A162">
        <v>161</v>
      </c>
      <c r="B162" t="s">
        <v>436</v>
      </c>
      <c r="C162" t="s">
        <v>229</v>
      </c>
      <c r="D162" t="s">
        <v>431</v>
      </c>
      <c r="E162" s="25" t="s">
        <v>479</v>
      </c>
      <c r="F162" s="25" t="s">
        <v>258</v>
      </c>
      <c r="G162" s="27">
        <v>5.3149083178315173E-3</v>
      </c>
      <c r="H162">
        <v>9.0619186819027378E-2</v>
      </c>
      <c r="I162">
        <v>0.11692798299229339</v>
      </c>
      <c r="J162">
        <v>0.12224289131012492</v>
      </c>
      <c r="K162">
        <v>3.7204358224820627E-2</v>
      </c>
      <c r="L162">
        <v>1.5944724953494551E-2</v>
      </c>
      <c r="M162">
        <v>4.7834174860483657E-2</v>
      </c>
      <c r="N162">
        <v>0.1753919744884401</v>
      </c>
      <c r="O162">
        <v>0.308264682434228</v>
      </c>
      <c r="P162">
        <v>0</v>
      </c>
      <c r="Q162">
        <v>6.4310390645761356E-2</v>
      </c>
      <c r="R162">
        <f t="shared" si="59"/>
        <v>0.58463991496146694</v>
      </c>
      <c r="S162">
        <f t="shared" si="60"/>
        <v>6.4310390645761356E-2</v>
      </c>
      <c r="T162" s="27">
        <f t="shared" si="47"/>
        <v>-5.2319104343504383</v>
      </c>
      <c r="U162" s="27">
        <f t="shared" si="48"/>
        <v>-2.3060979771686219</v>
      </c>
      <c r="V162" s="27">
        <f t="shared" si="49"/>
        <v>-2.0218485414422873</v>
      </c>
      <c r="W162" s="27">
        <f t="shared" si="50"/>
        <v>-1.9713599359076488</v>
      </c>
      <c r="X162" s="27">
        <f t="shared" si="51"/>
        <v>-3.2534152682857731</v>
      </c>
      <c r="Y162" s="27">
        <f t="shared" si="52"/>
        <v>-4.1225540186915124</v>
      </c>
      <c r="Z162" s="27">
        <f t="shared" si="53"/>
        <v>-2.9909988664147433</v>
      </c>
      <c r="AA162" s="27">
        <f t="shared" si="54"/>
        <v>-1.5478848294279088</v>
      </c>
      <c r="AB162" s="27" t="e">
        <f t="shared" si="55"/>
        <v>#NUM!</v>
      </c>
      <c r="AC162" s="27">
        <f t="shared" si="56"/>
        <v>-0.80824462089415505</v>
      </c>
      <c r="AD162" s="27">
        <f t="shared" si="66"/>
        <v>-2.677562592998366</v>
      </c>
      <c r="AE162" s="27">
        <f t="shared" si="61"/>
        <v>0.34185030892493073</v>
      </c>
      <c r="AF162" s="27">
        <f t="shared" si="62"/>
        <v>-2.677562592998366</v>
      </c>
      <c r="AH162">
        <v>-5.2319104343504383</v>
      </c>
      <c r="AI162">
        <v>-2.3060979771686219</v>
      </c>
      <c r="AJ162">
        <v>-2.0218485414422873</v>
      </c>
      <c r="AK162">
        <v>-1.9713599359076488</v>
      </c>
      <c r="AL162">
        <v>-3.2534152682857731</v>
      </c>
      <c r="AM162">
        <v>-4.1225540186915124</v>
      </c>
      <c r="AN162">
        <v>-2.9909988664147433</v>
      </c>
      <c r="AO162">
        <v>-1.5478848294279088</v>
      </c>
      <c r="AP162">
        <v>0</v>
      </c>
      <c r="AQ162">
        <v>-0.80824462089415505</v>
      </c>
      <c r="AR162">
        <v>-2.677562592998366</v>
      </c>
      <c r="AS162">
        <v>0.34185030892493073</v>
      </c>
      <c r="AT162">
        <v>-2.677562592998366</v>
      </c>
      <c r="AU162">
        <v>19</v>
      </c>
      <c r="AW162">
        <f t="shared" ref="AW162:AW194" si="67">J162*100</f>
        <v>12.224289131012492</v>
      </c>
      <c r="AX162">
        <f t="shared" ref="AX162:AX194" si="68">N162*100</f>
        <v>17.539197448844011</v>
      </c>
      <c r="AY162">
        <v>2.0452755477214883</v>
      </c>
      <c r="AZ162">
        <v>0.69462317344423219</v>
      </c>
      <c r="BA162">
        <v>21.286207812915229</v>
      </c>
      <c r="BB162">
        <f t="shared" si="63"/>
        <v>58.463991496146697</v>
      </c>
      <c r="BC162">
        <f t="shared" si="64"/>
        <v>6.4310390645761357</v>
      </c>
      <c r="BD162">
        <f t="shared" si="65"/>
        <v>29.763486579856504</v>
      </c>
    </row>
    <row r="163" spans="1:56">
      <c r="A163">
        <v>162</v>
      </c>
      <c r="B163" t="s">
        <v>57</v>
      </c>
      <c r="C163" t="s">
        <v>229</v>
      </c>
      <c r="D163" t="s">
        <v>431</v>
      </c>
      <c r="E163" s="25" t="s">
        <v>479</v>
      </c>
      <c r="F163" s="25" t="s">
        <v>258</v>
      </c>
      <c r="G163" s="27">
        <v>0</v>
      </c>
      <c r="H163">
        <v>5.5248618784530384E-2</v>
      </c>
      <c r="I163">
        <v>7.1613250859267993E-2</v>
      </c>
      <c r="J163">
        <v>0.16022099447513816</v>
      </c>
      <c r="K163">
        <v>0.18232044198895031</v>
      </c>
      <c r="L163">
        <v>0</v>
      </c>
      <c r="M163">
        <v>8.2872928176795577E-2</v>
      </c>
      <c r="N163">
        <v>2.2099447513812157E-2</v>
      </c>
      <c r="O163">
        <v>0.39226519337016574</v>
      </c>
      <c r="P163">
        <v>0</v>
      </c>
      <c r="Q163">
        <v>3.3149171270718238E-2</v>
      </c>
      <c r="R163">
        <f t="shared" si="59"/>
        <v>0.6795580110497238</v>
      </c>
      <c r="S163">
        <f t="shared" si="60"/>
        <v>3.3149171270718238E-2</v>
      </c>
      <c r="T163" s="27" t="e">
        <f t="shared" si="47"/>
        <v>#NUM!</v>
      </c>
      <c r="U163" s="27">
        <f t="shared" si="48"/>
        <v>-2.8390784635086144</v>
      </c>
      <c r="V163" s="27">
        <f t="shared" si="49"/>
        <v>-2.562168276796787</v>
      </c>
      <c r="W163" s="27">
        <f t="shared" si="50"/>
        <v>-1.6565846908598021</v>
      </c>
      <c r="X163" s="27">
        <f t="shared" si="51"/>
        <v>-1.5007047122976347</v>
      </c>
      <c r="Y163" s="27" t="e">
        <f t="shared" si="52"/>
        <v>#NUM!</v>
      </c>
      <c r="Z163" s="27">
        <f t="shared" si="53"/>
        <v>-2.4039375872543332</v>
      </c>
      <c r="AA163" s="27">
        <f t="shared" si="54"/>
        <v>-3.7898553714539385</v>
      </c>
      <c r="AB163" s="27" t="e">
        <f t="shared" si="55"/>
        <v>#NUM!</v>
      </c>
      <c r="AC163" s="27">
        <f t="shared" si="56"/>
        <v>-0.43780048875110072</v>
      </c>
      <c r="AD163" s="27">
        <f t="shared" si="66"/>
        <v>-3.3730265046954586</v>
      </c>
      <c r="AE163" s="27">
        <f t="shared" si="61"/>
        <v>0.7517413448259983</v>
      </c>
      <c r="AF163" s="27">
        <f t="shared" si="62"/>
        <v>-3.3730265046954586</v>
      </c>
      <c r="AH163">
        <v>0</v>
      </c>
      <c r="AI163">
        <v>-2.8390784635086144</v>
      </c>
      <c r="AJ163">
        <v>-2.562168276796787</v>
      </c>
      <c r="AK163">
        <v>-1.6565846908598021</v>
      </c>
      <c r="AL163">
        <v>-1.5007047122976347</v>
      </c>
      <c r="AM163">
        <v>0</v>
      </c>
      <c r="AN163">
        <v>-2.4039375872543332</v>
      </c>
      <c r="AO163">
        <v>-3.7898553714539385</v>
      </c>
      <c r="AP163">
        <v>0</v>
      </c>
      <c r="AQ163">
        <v>-0.43780048875110072</v>
      </c>
      <c r="AR163">
        <v>-3.3730265046954586</v>
      </c>
      <c r="AS163">
        <v>0.7517413448259983</v>
      </c>
      <c r="AT163">
        <v>-3.3730265046954586</v>
      </c>
      <c r="AU163">
        <v>14</v>
      </c>
      <c r="AW163">
        <f t="shared" si="67"/>
        <v>16.022099447513817</v>
      </c>
      <c r="AX163">
        <f t="shared" si="68"/>
        <v>2.2099447513812156</v>
      </c>
      <c r="AY163">
        <v>1.6631261774637665</v>
      </c>
      <c r="AZ163">
        <v>0.63019706271641684</v>
      </c>
      <c r="BA163">
        <v>12.686186964379836</v>
      </c>
      <c r="BB163">
        <f t="shared" si="63"/>
        <v>67.95580110497238</v>
      </c>
      <c r="BC163">
        <f t="shared" si="64"/>
        <v>3.3149171270718236</v>
      </c>
      <c r="BD163">
        <f t="shared" si="65"/>
        <v>18.232044198895032</v>
      </c>
    </row>
    <row r="164" spans="1:56">
      <c r="A164">
        <v>163</v>
      </c>
      <c r="B164" t="s">
        <v>59</v>
      </c>
      <c r="C164" t="s">
        <v>229</v>
      </c>
      <c r="D164" t="s">
        <v>58</v>
      </c>
      <c r="E164" s="25" t="s">
        <v>357</v>
      </c>
      <c r="F164" s="25" t="s">
        <v>258</v>
      </c>
      <c r="G164" s="27">
        <v>0</v>
      </c>
      <c r="H164">
        <v>6.5934065934065936E-2</v>
      </c>
      <c r="I164">
        <v>2.7292930295853498E-2</v>
      </c>
      <c r="J164">
        <v>0.10439560439560441</v>
      </c>
      <c r="K164">
        <v>0.17032967032967039</v>
      </c>
      <c r="L164">
        <v>0</v>
      </c>
      <c r="M164">
        <v>5.4945054945054949E-3</v>
      </c>
      <c r="N164">
        <v>0</v>
      </c>
      <c r="O164">
        <v>0.57692307692307698</v>
      </c>
      <c r="P164">
        <v>0</v>
      </c>
      <c r="Q164">
        <v>4.9450549450549455E-2</v>
      </c>
      <c r="R164">
        <f t="shared" si="59"/>
        <v>0.75274725274725285</v>
      </c>
      <c r="S164">
        <f t="shared" si="60"/>
        <v>4.9450549450549455E-2</v>
      </c>
      <c r="T164" s="27" t="e">
        <f t="shared" si="47"/>
        <v>#NUM!</v>
      </c>
      <c r="U164" s="27">
        <f t="shared" si="48"/>
        <v>-2.6508917872622613</v>
      </c>
      <c r="V164" s="27">
        <f t="shared" si="49"/>
        <v>-3.5734552728406905</v>
      </c>
      <c r="W164" s="27">
        <f t="shared" si="50"/>
        <v>-2.1493112216403216</v>
      </c>
      <c r="X164" s="27">
        <f t="shared" si="51"/>
        <v>-1.5832926323297778</v>
      </c>
      <c r="Y164" s="27" t="e">
        <f t="shared" si="52"/>
        <v>#NUM!</v>
      </c>
      <c r="Z164" s="27">
        <f t="shared" si="53"/>
        <v>-5.1984970312658261</v>
      </c>
      <c r="AA164" s="27" t="e">
        <f t="shared" si="54"/>
        <v>#NUM!</v>
      </c>
      <c r="AB164" s="27" t="e">
        <f t="shared" si="55"/>
        <v>#NUM!</v>
      </c>
      <c r="AC164" s="27">
        <f t="shared" si="56"/>
        <v>0.31015492830383978</v>
      </c>
      <c r="AD164" s="27">
        <f t="shared" si="66"/>
        <v>-2.9560670171615593</v>
      </c>
      <c r="AE164" s="27">
        <f t="shared" si="61"/>
        <v>1.1133184360578057</v>
      </c>
      <c r="AF164" s="27">
        <f t="shared" si="62"/>
        <v>-2.9560670171615593</v>
      </c>
      <c r="AH164">
        <v>0</v>
      </c>
      <c r="AI164">
        <v>-2.6508917872622613</v>
      </c>
      <c r="AJ164">
        <v>-3.5734552728406905</v>
      </c>
      <c r="AK164">
        <v>-2.1493112216403216</v>
      </c>
      <c r="AL164">
        <v>-1.5832926323297778</v>
      </c>
      <c r="AM164">
        <v>0</v>
      </c>
      <c r="AN164">
        <v>-5.1984970312658261</v>
      </c>
      <c r="AO164">
        <v>0</v>
      </c>
      <c r="AP164">
        <v>0</v>
      </c>
      <c r="AQ164">
        <v>0.31015492830383978</v>
      </c>
      <c r="AR164">
        <v>-2.9560670171615593</v>
      </c>
      <c r="AS164">
        <v>1.1133184360578057</v>
      </c>
      <c r="AT164">
        <v>-2.9560670171615593</v>
      </c>
      <c r="AU164">
        <v>10</v>
      </c>
      <c r="AW164">
        <f t="shared" si="67"/>
        <v>10.439560439560442</v>
      </c>
      <c r="AX164">
        <f t="shared" si="68"/>
        <v>0</v>
      </c>
      <c r="AY164">
        <v>1.1812204850055898</v>
      </c>
      <c r="AZ164">
        <v>0.51299753854901042</v>
      </c>
      <c r="BA164">
        <v>9.3226996229919443</v>
      </c>
      <c r="BB164">
        <f t="shared" si="63"/>
        <v>75.274725274725284</v>
      </c>
      <c r="BC164">
        <f t="shared" si="64"/>
        <v>4.9450549450549453</v>
      </c>
      <c r="BD164">
        <f t="shared" si="65"/>
        <v>10.439560439560442</v>
      </c>
    </row>
    <row r="165" spans="1:56">
      <c r="A165">
        <v>164</v>
      </c>
      <c r="B165" t="s">
        <v>394</v>
      </c>
      <c r="C165" t="s">
        <v>229</v>
      </c>
      <c r="D165" t="s">
        <v>58</v>
      </c>
      <c r="E165" s="25" t="s">
        <v>357</v>
      </c>
      <c r="F165" s="25" t="s">
        <v>258</v>
      </c>
      <c r="G165" s="27">
        <v>2.4367956137678955E-2</v>
      </c>
      <c r="H165">
        <v>3.6551934206518429E-2</v>
      </c>
      <c r="I165">
        <v>2.9682864455510473E-2</v>
      </c>
      <c r="J165">
        <v>0.15839171489491324</v>
      </c>
      <c r="K165">
        <v>3.6551934206518435E-2</v>
      </c>
      <c r="L165">
        <v>0</v>
      </c>
      <c r="M165">
        <v>4.2643923240938172E-2</v>
      </c>
      <c r="N165">
        <v>0.14011574779165401</v>
      </c>
      <c r="O165">
        <v>0.46299116661590012</v>
      </c>
      <c r="P165">
        <v>0</v>
      </c>
      <c r="Q165">
        <v>7.4017666768199819E-2</v>
      </c>
      <c r="R165">
        <f t="shared" si="59"/>
        <v>0.68230277185501076</v>
      </c>
      <c r="S165">
        <f t="shared" si="60"/>
        <v>7.4017666768199819E-2</v>
      </c>
      <c r="T165" s="27">
        <f t="shared" si="47"/>
        <v>-3.6898165149352766</v>
      </c>
      <c r="U165" s="27">
        <f t="shared" si="48"/>
        <v>-3.2717844805236029</v>
      </c>
      <c r="V165" s="27">
        <f t="shared" si="49"/>
        <v>-3.4870530369767048</v>
      </c>
      <c r="W165" s="27">
        <f t="shared" si="50"/>
        <v>-1.670243513347943</v>
      </c>
      <c r="X165" s="27">
        <f t="shared" si="51"/>
        <v>-3.2717844805236025</v>
      </c>
      <c r="Y165" s="27" t="e">
        <f t="shared" si="52"/>
        <v>#NUM!</v>
      </c>
      <c r="Z165" s="27">
        <f t="shared" si="53"/>
        <v>-3.1112906141882632</v>
      </c>
      <c r="AA165" s="27">
        <f t="shared" si="54"/>
        <v>-1.8143289387703483</v>
      </c>
      <c r="AB165" s="27" t="e">
        <f t="shared" si="55"/>
        <v>#NUM!</v>
      </c>
      <c r="AC165" s="27">
        <f t="shared" si="56"/>
        <v>-0.14830656855754809</v>
      </c>
      <c r="AD165" s="27">
        <f t="shared" si="66"/>
        <v>-2.5265513510597191</v>
      </c>
      <c r="AE165" s="27">
        <f t="shared" si="61"/>
        <v>0.76437468984831347</v>
      </c>
      <c r="AF165" s="27">
        <f t="shared" si="62"/>
        <v>-2.5265513510597191</v>
      </c>
      <c r="AH165">
        <v>-3.6898165149352766</v>
      </c>
      <c r="AI165">
        <v>-3.2717844805236029</v>
      </c>
      <c r="AJ165">
        <v>-3.4870530369767048</v>
      </c>
      <c r="AK165">
        <v>-1.670243513347943</v>
      </c>
      <c r="AL165">
        <v>-3.2717844805236025</v>
      </c>
      <c r="AM165">
        <v>0</v>
      </c>
      <c r="AN165">
        <v>-3.1112906141882632</v>
      </c>
      <c r="AO165">
        <v>-1.8143289387703483</v>
      </c>
      <c r="AP165">
        <v>0</v>
      </c>
      <c r="AQ165">
        <v>-0.14830656855754809</v>
      </c>
      <c r="AR165">
        <v>-2.5265513510597191</v>
      </c>
      <c r="AS165">
        <v>0.76437468984831347</v>
      </c>
      <c r="AT165">
        <v>-2.5265513510597191</v>
      </c>
      <c r="AU165">
        <v>13</v>
      </c>
      <c r="AW165">
        <f t="shared" si="67"/>
        <v>15.839171489491324</v>
      </c>
      <c r="AX165">
        <f t="shared" si="68"/>
        <v>14.0115747791654</v>
      </c>
      <c r="AY165">
        <v>1.6395154574291464</v>
      </c>
      <c r="AZ165">
        <v>0.63919993299662337</v>
      </c>
      <c r="BA165">
        <v>9.0602754799707856</v>
      </c>
      <c r="BB165">
        <f t="shared" si="63"/>
        <v>68.23027718550108</v>
      </c>
      <c r="BC165">
        <f t="shared" si="64"/>
        <v>7.4017666768199817</v>
      </c>
      <c r="BD165">
        <f t="shared" si="65"/>
        <v>29.850746268656724</v>
      </c>
    </row>
    <row r="166" spans="1:56">
      <c r="A166">
        <v>165</v>
      </c>
      <c r="B166" t="s">
        <v>195</v>
      </c>
      <c r="C166" t="s">
        <v>229</v>
      </c>
      <c r="D166" t="s">
        <v>58</v>
      </c>
      <c r="E166" s="25" t="s">
        <v>357</v>
      </c>
      <c r="F166" s="25" t="s">
        <v>258</v>
      </c>
      <c r="G166" s="27">
        <v>6.2794348508634227E-3</v>
      </c>
      <c r="H166">
        <v>4.3956043956043959E-2</v>
      </c>
      <c r="I166">
        <v>8.0668126528192594E-2</v>
      </c>
      <c r="J166">
        <v>0.30769230769230754</v>
      </c>
      <c r="K166">
        <v>6.2794348508634232E-2</v>
      </c>
      <c r="L166">
        <v>0</v>
      </c>
      <c r="M166">
        <v>5.6514913657770796E-2</v>
      </c>
      <c r="N166">
        <v>0.10078492935635795</v>
      </c>
      <c r="O166">
        <v>0.29513343799058089</v>
      </c>
      <c r="P166">
        <v>0</v>
      </c>
      <c r="Q166">
        <v>5.1491365777080071E-2</v>
      </c>
      <c r="R166">
        <f t="shared" si="59"/>
        <v>0.51522762951334389</v>
      </c>
      <c r="S166">
        <f t="shared" si="60"/>
        <v>5.1491365777080071E-2</v>
      </c>
      <c r="T166" s="27">
        <f t="shared" si="47"/>
        <v>-5.0641760610242859</v>
      </c>
      <c r="U166" s="27">
        <f t="shared" si="48"/>
        <v>-3.0796137575346929</v>
      </c>
      <c r="V166" s="27">
        <f t="shared" si="49"/>
        <v>-2.4333036469454243</v>
      </c>
      <c r="W166" s="27">
        <f t="shared" si="50"/>
        <v>-0.81093021621632955</v>
      </c>
      <c r="X166" s="27">
        <f t="shared" si="51"/>
        <v>-2.7030376592786656</v>
      </c>
      <c r="Y166" s="27" t="e">
        <f t="shared" si="52"/>
        <v>#NUM!</v>
      </c>
      <c r="Z166" s="27">
        <f t="shared" si="53"/>
        <v>-2.8150759960790976</v>
      </c>
      <c r="AA166" s="27">
        <f t="shared" si="54"/>
        <v>-2.1885334049505198</v>
      </c>
      <c r="AB166" s="27" t="e">
        <f t="shared" si="55"/>
        <v>#NUM!</v>
      </c>
      <c r="AC166" s="27">
        <f t="shared" si="56"/>
        <v>-0.87058092491230477</v>
      </c>
      <c r="AD166" s="27">
        <f t="shared" si="66"/>
        <v>-2.9134767535624735</v>
      </c>
      <c r="AE166" s="27">
        <f t="shared" si="61"/>
        <v>6.0929360505369838E-2</v>
      </c>
      <c r="AF166" s="27">
        <f t="shared" si="62"/>
        <v>-2.9134767535624735</v>
      </c>
      <c r="AH166">
        <v>-5.0641760610242859</v>
      </c>
      <c r="AI166">
        <v>-3.0796137575346929</v>
      </c>
      <c r="AJ166">
        <v>-2.4333036469454243</v>
      </c>
      <c r="AK166">
        <v>-0.81093021621632955</v>
      </c>
      <c r="AL166">
        <v>-2.7030376592786656</v>
      </c>
      <c r="AM166">
        <v>0</v>
      </c>
      <c r="AN166">
        <v>-2.8150759960790976</v>
      </c>
      <c r="AO166">
        <v>-2.1885334049505198</v>
      </c>
      <c r="AP166">
        <v>0</v>
      </c>
      <c r="AQ166">
        <v>-0.87058092491230477</v>
      </c>
      <c r="AR166">
        <v>-2.9134767535624735</v>
      </c>
      <c r="AS166">
        <v>6.0929360505369838E-2</v>
      </c>
      <c r="AT166">
        <v>-2.9134767535624735</v>
      </c>
      <c r="AU166">
        <v>13</v>
      </c>
      <c r="AW166">
        <f t="shared" si="67"/>
        <v>30.769230769230756</v>
      </c>
      <c r="AX166">
        <f t="shared" si="68"/>
        <v>10.078492935635795</v>
      </c>
      <c r="AY166">
        <v>1.7125506700642228</v>
      </c>
      <c r="AZ166">
        <v>0.66767426229385263</v>
      </c>
      <c r="BA166">
        <v>13.090360533509998</v>
      </c>
      <c r="BB166">
        <f t="shared" si="63"/>
        <v>51.522762951334386</v>
      </c>
      <c r="BC166">
        <f t="shared" si="64"/>
        <v>5.1491365777080071</v>
      </c>
      <c r="BD166">
        <f t="shared" si="65"/>
        <v>40.847723704866553</v>
      </c>
    </row>
    <row r="167" spans="1:56">
      <c r="A167">
        <v>166</v>
      </c>
      <c r="B167" t="s">
        <v>196</v>
      </c>
      <c r="C167" t="s">
        <v>229</v>
      </c>
      <c r="D167" t="s">
        <v>58</v>
      </c>
      <c r="E167" s="25" t="s">
        <v>357</v>
      </c>
      <c r="F167" s="25" t="s">
        <v>258</v>
      </c>
      <c r="G167" s="27">
        <v>0</v>
      </c>
      <c r="H167">
        <v>6.8204954190702397E-2</v>
      </c>
      <c r="I167">
        <v>5.9607409166151835E-2</v>
      </c>
      <c r="J167">
        <v>0.35290125551408197</v>
      </c>
      <c r="K167">
        <v>0.26501526976586359</v>
      </c>
      <c r="L167">
        <v>0</v>
      </c>
      <c r="M167">
        <v>3.3932813030200203E-2</v>
      </c>
      <c r="N167">
        <v>0.10858500169664066</v>
      </c>
      <c r="O167">
        <v>8.822531387852052E-2</v>
      </c>
      <c r="P167">
        <v>0</v>
      </c>
      <c r="Q167">
        <v>2.2056328469630133E-2</v>
      </c>
      <c r="R167">
        <f t="shared" si="59"/>
        <v>0.49575839837122493</v>
      </c>
      <c r="S167">
        <f t="shared" si="60"/>
        <v>2.2056328469630133E-2</v>
      </c>
      <c r="T167" s="27" t="e">
        <f t="shared" si="47"/>
        <v>#NUM!</v>
      </c>
      <c r="U167" s="27">
        <f t="shared" si="48"/>
        <v>-2.6145956782688411</v>
      </c>
      <c r="V167" s="27">
        <f t="shared" si="49"/>
        <v>-2.7585175566827105</v>
      </c>
      <c r="W167" s="27">
        <f t="shared" si="50"/>
        <v>-0.60631061346500126</v>
      </c>
      <c r="X167" s="27">
        <f t="shared" si="51"/>
        <v>-1.0200622777212498</v>
      </c>
      <c r="Y167" s="27" t="e">
        <f t="shared" si="52"/>
        <v>#NUM!</v>
      </c>
      <c r="Z167" s="27">
        <f t="shared" si="53"/>
        <v>-3.3488509012899463</v>
      </c>
      <c r="AA167" s="27">
        <f t="shared" si="54"/>
        <v>-2.1052767938917674</v>
      </c>
      <c r="AB167" s="27" t="e">
        <f t="shared" si="55"/>
        <v>#NUM!</v>
      </c>
      <c r="AC167" s="27">
        <f t="shared" si="56"/>
        <v>-2.3354989775999635</v>
      </c>
      <c r="AD167" s="27">
        <f t="shared" si="66"/>
        <v>-3.7918525066638304</v>
      </c>
      <c r="AE167" s="27">
        <f t="shared" si="61"/>
        <v>-1.6966813527005221E-2</v>
      </c>
      <c r="AF167" s="27">
        <f t="shared" si="62"/>
        <v>-3.7918525066638304</v>
      </c>
      <c r="AH167">
        <v>0</v>
      </c>
      <c r="AI167">
        <v>-2.6145956782688411</v>
      </c>
      <c r="AJ167">
        <v>-2.7585175566827105</v>
      </c>
      <c r="AK167">
        <v>-0.60631061346500126</v>
      </c>
      <c r="AL167">
        <v>-1.0200622777212498</v>
      </c>
      <c r="AM167">
        <v>0</v>
      </c>
      <c r="AN167">
        <v>-3.3488509012899463</v>
      </c>
      <c r="AO167">
        <v>-2.1052767938917674</v>
      </c>
      <c r="AP167">
        <v>0</v>
      </c>
      <c r="AQ167">
        <v>-2.3354989775999635</v>
      </c>
      <c r="AR167">
        <v>-3.7918525066638304</v>
      </c>
      <c r="AS167">
        <v>-1.6966813527005221E-2</v>
      </c>
      <c r="AT167">
        <v>-3.7918525066638304</v>
      </c>
      <c r="AU167">
        <v>13</v>
      </c>
      <c r="AW167">
        <f t="shared" si="67"/>
        <v>35.290125551408195</v>
      </c>
      <c r="AX167">
        <f t="shared" si="68"/>
        <v>10.858500169664067</v>
      </c>
      <c r="AY167">
        <v>1.6677434633190729</v>
      </c>
      <c r="AZ167">
        <v>0.65020522080388943</v>
      </c>
      <c r="BA167">
        <v>12.781236335685422</v>
      </c>
      <c r="BB167">
        <f t="shared" si="63"/>
        <v>49.575839837122494</v>
      </c>
      <c r="BC167">
        <f t="shared" si="64"/>
        <v>2.2056328469630135</v>
      </c>
      <c r="BD167">
        <f t="shared" si="65"/>
        <v>46.148625721072264</v>
      </c>
    </row>
    <row r="168" spans="1:56">
      <c r="A168">
        <v>167</v>
      </c>
      <c r="B168" t="s">
        <v>155</v>
      </c>
      <c r="C168" t="s">
        <v>229</v>
      </c>
      <c r="D168" t="s">
        <v>58</v>
      </c>
      <c r="E168" s="25" t="s">
        <v>357</v>
      </c>
      <c r="F168" s="25" t="s">
        <v>258</v>
      </c>
      <c r="G168" s="27">
        <v>0</v>
      </c>
      <c r="H168">
        <v>1.3153567905294313E-2</v>
      </c>
      <c r="I168">
        <v>4.4775612033714454E-2</v>
      </c>
      <c r="J168">
        <v>0.16441959881617896</v>
      </c>
      <c r="K168">
        <v>0.13844130220322265</v>
      </c>
      <c r="L168">
        <v>0</v>
      </c>
      <c r="M168">
        <v>1.9730351857941471E-2</v>
      </c>
      <c r="N168">
        <v>0</v>
      </c>
      <c r="O168">
        <v>0.54587306806971403</v>
      </c>
      <c r="P168">
        <v>0</v>
      </c>
      <c r="Q168">
        <v>1.9730351857941468E-2</v>
      </c>
      <c r="R168">
        <f t="shared" si="59"/>
        <v>0.7040447221308781</v>
      </c>
      <c r="S168">
        <f t="shared" si="60"/>
        <v>1.9730351857941468E-2</v>
      </c>
      <c r="T168" s="27" t="e">
        <f t="shared" si="47"/>
        <v>#NUM!</v>
      </c>
      <c r="U168" s="27">
        <f t="shared" si="48"/>
        <v>-4.3178213913264303</v>
      </c>
      <c r="V168" s="27">
        <f t="shared" si="49"/>
        <v>-3.0602826571548691</v>
      </c>
      <c r="W168" s="27">
        <f t="shared" si="50"/>
        <v>-1.6257048848979718</v>
      </c>
      <c r="X168" s="27">
        <f t="shared" si="51"/>
        <v>-1.8282967630727609</v>
      </c>
      <c r="Y168" s="27" t="e">
        <f t="shared" si="52"/>
        <v>#NUM!</v>
      </c>
      <c r="Z168" s="27">
        <f t="shared" si="53"/>
        <v>-3.9056695314559704</v>
      </c>
      <c r="AA168" s="27" t="e">
        <f t="shared" si="54"/>
        <v>#NUM!</v>
      </c>
      <c r="AB168" s="27" t="e">
        <f t="shared" si="55"/>
        <v>#NUM!</v>
      </c>
      <c r="AC168" s="27">
        <f t="shared" si="56"/>
        <v>0.1840097279412973</v>
      </c>
      <c r="AD168" s="27">
        <f t="shared" si="66"/>
        <v>-3.9056695314559704</v>
      </c>
      <c r="AE168" s="27">
        <f t="shared" si="61"/>
        <v>0.86663352526537252</v>
      </c>
      <c r="AF168" s="27">
        <f t="shared" si="62"/>
        <v>-3.9056695314559704</v>
      </c>
      <c r="AH168">
        <v>0</v>
      </c>
      <c r="AI168">
        <v>-4.3178213913264303</v>
      </c>
      <c r="AJ168">
        <v>-3.0602826571548691</v>
      </c>
      <c r="AK168">
        <v>-1.6257048848979718</v>
      </c>
      <c r="AL168">
        <v>-1.8282967630727609</v>
      </c>
      <c r="AM168">
        <v>0</v>
      </c>
      <c r="AN168">
        <v>-3.9056695314559704</v>
      </c>
      <c r="AO168">
        <v>0</v>
      </c>
      <c r="AP168">
        <v>0</v>
      </c>
      <c r="AQ168">
        <v>0.1840097279412973</v>
      </c>
      <c r="AR168">
        <v>-3.9056695314559704</v>
      </c>
      <c r="AS168">
        <v>0.86663352526537252</v>
      </c>
      <c r="AT168">
        <v>-3.9056695314559704</v>
      </c>
      <c r="AU168">
        <v>7</v>
      </c>
      <c r="AW168">
        <f t="shared" si="67"/>
        <v>16.441959881617898</v>
      </c>
      <c r="AX168">
        <f t="shared" si="68"/>
        <v>0</v>
      </c>
      <c r="AY168">
        <v>1.1333702195053639</v>
      </c>
      <c r="AZ168">
        <v>0.582437077095047</v>
      </c>
      <c r="BA168">
        <v>5.7929179939008772</v>
      </c>
      <c r="BB168">
        <f t="shared" si="63"/>
        <v>70.404472213087814</v>
      </c>
      <c r="BC168">
        <f t="shared" si="64"/>
        <v>1.9730351857941468</v>
      </c>
      <c r="BD168">
        <f t="shared" si="65"/>
        <v>16.441959881617898</v>
      </c>
    </row>
    <row r="169" spans="1:56">
      <c r="A169">
        <v>168</v>
      </c>
      <c r="B169" t="s">
        <v>156</v>
      </c>
      <c r="C169" t="s">
        <v>229</v>
      </c>
      <c r="D169" t="s">
        <v>58</v>
      </c>
      <c r="E169" s="25" t="s">
        <v>357</v>
      </c>
      <c r="F169" s="25" t="s">
        <v>258</v>
      </c>
      <c r="G169" s="27">
        <v>0</v>
      </c>
      <c r="H169">
        <v>2.3114706732158343E-2</v>
      </c>
      <c r="I169">
        <v>5.7322998465187777E-2</v>
      </c>
      <c r="J169">
        <v>0.70499855533082956</v>
      </c>
      <c r="K169">
        <v>5.7786766830395846E-2</v>
      </c>
      <c r="L169">
        <v>0</v>
      </c>
      <c r="M169">
        <v>0</v>
      </c>
      <c r="N169">
        <v>0</v>
      </c>
      <c r="O169">
        <v>0.11557353366079173</v>
      </c>
      <c r="P169">
        <v>0</v>
      </c>
      <c r="Q169">
        <v>6.0676105171915649E-3</v>
      </c>
      <c r="R169">
        <f t="shared" si="59"/>
        <v>0.17336030049118759</v>
      </c>
      <c r="S169">
        <f t="shared" si="60"/>
        <v>6.0676105171915649E-3</v>
      </c>
      <c r="T169" s="27" t="e">
        <f t="shared" si="47"/>
        <v>#NUM!</v>
      </c>
      <c r="U169" s="27">
        <f t="shared" si="48"/>
        <v>-3.7439001680340041</v>
      </c>
      <c r="V169" s="27">
        <f t="shared" si="49"/>
        <v>-2.8000217891583246</v>
      </c>
      <c r="W169" s="27">
        <f t="shared" si="50"/>
        <v>0.87121550012258353</v>
      </c>
      <c r="X169" s="27">
        <f t="shared" si="51"/>
        <v>-2.7914718092412825</v>
      </c>
      <c r="Y169" s="27" t="e">
        <f t="shared" si="52"/>
        <v>#NUM!</v>
      </c>
      <c r="Z169" s="27" t="e">
        <f t="shared" si="53"/>
        <v>#NUM!</v>
      </c>
      <c r="AA169" s="27" t="e">
        <f t="shared" si="54"/>
        <v>#NUM!</v>
      </c>
      <c r="AB169" s="27" t="e">
        <f t="shared" si="55"/>
        <v>#NUM!</v>
      </c>
      <c r="AC169" s="27">
        <f t="shared" si="56"/>
        <v>-2.0350323918374298</v>
      </c>
      <c r="AD169" s="27">
        <f t="shared" si="66"/>
        <v>-5.0987043126440206</v>
      </c>
      <c r="AE169" s="27">
        <f t="shared" si="61"/>
        <v>-1.5619968378339635</v>
      </c>
      <c r="AF169" s="27">
        <f t="shared" si="62"/>
        <v>-5.0987043126440206</v>
      </c>
      <c r="AH169">
        <v>0</v>
      </c>
      <c r="AI169">
        <v>-3.7439001680340041</v>
      </c>
      <c r="AJ169">
        <v>-2.8000217891583246</v>
      </c>
      <c r="AK169">
        <v>0.87121550012258353</v>
      </c>
      <c r="AL169">
        <v>-2.7914718092412825</v>
      </c>
      <c r="AM169">
        <v>0</v>
      </c>
      <c r="AN169">
        <v>0</v>
      </c>
      <c r="AO169">
        <v>0</v>
      </c>
      <c r="AP169">
        <v>0</v>
      </c>
      <c r="AQ169">
        <v>-2.0350323918374298</v>
      </c>
      <c r="AR169">
        <v>-5.0987043126440206</v>
      </c>
      <c r="AS169">
        <v>-1.5619968378339635</v>
      </c>
      <c r="AT169">
        <v>-5.0987043126440206</v>
      </c>
      <c r="AU169">
        <v>8</v>
      </c>
      <c r="AW169">
        <f t="shared" si="67"/>
        <v>70.49985553308295</v>
      </c>
      <c r="AX169">
        <f t="shared" si="68"/>
        <v>0</v>
      </c>
      <c r="AY169">
        <v>0.69046605716633447</v>
      </c>
      <c r="AZ169">
        <v>0.33204398552534209</v>
      </c>
      <c r="BA169">
        <v>8.043770519734613</v>
      </c>
      <c r="BB169">
        <f t="shared" si="63"/>
        <v>17.336030049118758</v>
      </c>
      <c r="BC169">
        <f t="shared" si="64"/>
        <v>0.60676105171915651</v>
      </c>
      <c r="BD169">
        <f t="shared" si="65"/>
        <v>70.49985553308295</v>
      </c>
    </row>
    <row r="170" spans="1:56">
      <c r="A170">
        <v>169</v>
      </c>
      <c r="B170" t="s">
        <v>441</v>
      </c>
      <c r="C170" t="s">
        <v>229</v>
      </c>
      <c r="D170" t="s">
        <v>157</v>
      </c>
      <c r="E170" s="25" t="s">
        <v>357</v>
      </c>
      <c r="F170" s="25" t="s">
        <v>258</v>
      </c>
      <c r="G170" s="27">
        <v>0</v>
      </c>
      <c r="H170">
        <v>5.94433936773845E-2</v>
      </c>
      <c r="I170">
        <v>0.31333976646427841</v>
      </c>
      <c r="J170">
        <v>8.1059173196433409E-2</v>
      </c>
      <c r="K170">
        <v>5.94433936773845E-2</v>
      </c>
      <c r="L170">
        <v>0</v>
      </c>
      <c r="M170">
        <v>6.4847338557146736E-2</v>
      </c>
      <c r="N170">
        <v>5.4039448797622274E-3</v>
      </c>
      <c r="O170">
        <v>0</v>
      </c>
      <c r="P170">
        <v>5.4039448797622274E-3</v>
      </c>
      <c r="Q170">
        <v>5.4309646041610385E-2</v>
      </c>
      <c r="R170">
        <f t="shared" si="59"/>
        <v>0.12969467711429347</v>
      </c>
      <c r="S170">
        <f t="shared" si="60"/>
        <v>5.9713590921372614E-2</v>
      </c>
      <c r="T170" s="27" t="e">
        <f t="shared" si="47"/>
        <v>#NUM!</v>
      </c>
      <c r="U170" s="27">
        <f t="shared" si="48"/>
        <v>-2.7614473414590774</v>
      </c>
      <c r="V170" s="27">
        <f t="shared" si="49"/>
        <v>-0.78455148678018249</v>
      </c>
      <c r="W170" s="27">
        <f t="shared" si="50"/>
        <v>-2.4280423103509943</v>
      </c>
      <c r="X170" s="27">
        <f t="shared" si="51"/>
        <v>-2.7614473414590774</v>
      </c>
      <c r="Y170" s="27" t="e">
        <f t="shared" si="52"/>
        <v>#NUM!</v>
      </c>
      <c r="Z170" s="27">
        <f t="shared" si="53"/>
        <v>-2.6686739202933527</v>
      </c>
      <c r="AA170" s="27">
        <f t="shared" si="54"/>
        <v>-5.21520745982503</v>
      </c>
      <c r="AB170" s="27">
        <f t="shared" si="55"/>
        <v>-5.21520745982503</v>
      </c>
      <c r="AC170" s="27" t="e">
        <f t="shared" si="56"/>
        <v>#NUM!</v>
      </c>
      <c r="AD170" s="27">
        <f t="shared" si="66"/>
        <v>-2.8572133394184291</v>
      </c>
      <c r="AE170" s="27">
        <f t="shared" si="61"/>
        <v>-1.9036610454292617</v>
      </c>
      <c r="AF170" s="27">
        <f t="shared" si="62"/>
        <v>-2.7566248712507671</v>
      </c>
      <c r="AH170">
        <v>0</v>
      </c>
      <c r="AI170">
        <v>-2.7614473414590774</v>
      </c>
      <c r="AJ170">
        <v>-0.78455148678018249</v>
      </c>
      <c r="AK170">
        <v>-2.4280423103509943</v>
      </c>
      <c r="AL170">
        <v>-2.7614473414590774</v>
      </c>
      <c r="AM170">
        <v>0</v>
      </c>
      <c r="AN170">
        <v>-2.6686739202933527</v>
      </c>
      <c r="AO170">
        <v>-5.21520745982503</v>
      </c>
      <c r="AP170">
        <v>-5.21520745982503</v>
      </c>
      <c r="AQ170">
        <v>0</v>
      </c>
      <c r="AR170">
        <v>-2.8572133394184291</v>
      </c>
      <c r="AS170">
        <v>-1.9036610454292617</v>
      </c>
      <c r="AT170">
        <v>-2.7566248712507671</v>
      </c>
      <c r="AU170">
        <v>10</v>
      </c>
      <c r="AW170">
        <f t="shared" si="67"/>
        <v>8.1059173196433409</v>
      </c>
      <c r="AX170">
        <f t="shared" si="68"/>
        <v>0.54039448797622269</v>
      </c>
      <c r="AY170">
        <v>1.8172731997812537</v>
      </c>
      <c r="AZ170">
        <v>0.78923172277566411</v>
      </c>
      <c r="BA170">
        <v>37.278316014166293</v>
      </c>
      <c r="BB170">
        <f t="shared" si="63"/>
        <v>12.969467711429347</v>
      </c>
      <c r="BC170">
        <f t="shared" si="64"/>
        <v>5.971359092137261</v>
      </c>
      <c r="BD170">
        <f t="shared" si="65"/>
        <v>8.6463118076195631</v>
      </c>
    </row>
    <row r="171" spans="1:56">
      <c r="A171">
        <v>170</v>
      </c>
      <c r="B171" t="s">
        <v>442</v>
      </c>
      <c r="C171" t="s">
        <v>229</v>
      </c>
      <c r="D171" t="s">
        <v>157</v>
      </c>
      <c r="E171" s="25" t="s">
        <v>357</v>
      </c>
      <c r="F171" s="25" t="s">
        <v>258</v>
      </c>
      <c r="G171" s="27">
        <v>4.0802448146888805E-2</v>
      </c>
      <c r="H171">
        <v>8.160489629377761E-2</v>
      </c>
      <c r="I171">
        <v>0.34533530954190483</v>
      </c>
      <c r="J171">
        <v>2.0401224073444406E-2</v>
      </c>
      <c r="K171">
        <v>0</v>
      </c>
      <c r="L171">
        <v>0</v>
      </c>
      <c r="M171">
        <v>0.11560693641618497</v>
      </c>
      <c r="N171">
        <v>0</v>
      </c>
      <c r="O171">
        <v>0</v>
      </c>
      <c r="P171">
        <v>0</v>
      </c>
      <c r="Q171">
        <v>2.754165249914995E-2</v>
      </c>
      <c r="R171">
        <f t="shared" si="59"/>
        <v>0.11560693641618497</v>
      </c>
      <c r="S171">
        <f t="shared" si="60"/>
        <v>2.754165249914995E-2</v>
      </c>
      <c r="T171" s="27">
        <f t="shared" si="47"/>
        <v>-3.1573549682199507</v>
      </c>
      <c r="U171" s="27">
        <f t="shared" si="48"/>
        <v>-2.4207384304506245</v>
      </c>
      <c r="V171" s="27">
        <f t="shared" si="49"/>
        <v>-0.63960732484657645</v>
      </c>
      <c r="W171" s="27">
        <f t="shared" si="50"/>
        <v>-3.8715481728624277</v>
      </c>
      <c r="X171" s="27" t="e">
        <f t="shared" si="51"/>
        <v>#NUM!</v>
      </c>
      <c r="Y171" s="27" t="e">
        <f t="shared" si="52"/>
        <v>#NUM!</v>
      </c>
      <c r="Z171" s="27">
        <f t="shared" si="53"/>
        <v>-2.0347056478384444</v>
      </c>
      <c r="AA171" s="27" t="e">
        <f t="shared" si="54"/>
        <v>#NUM!</v>
      </c>
      <c r="AB171" s="27" t="e">
        <f t="shared" si="55"/>
        <v>#NUM!</v>
      </c>
      <c r="AC171" s="27" t="e">
        <f t="shared" si="56"/>
        <v>#NUM!</v>
      </c>
      <c r="AD171" s="27">
        <f t="shared" si="66"/>
        <v>-3.5641277491414596</v>
      </c>
      <c r="AE171" s="27">
        <f t="shared" si="61"/>
        <v>-2.0347056478384444</v>
      </c>
      <c r="AF171" s="27">
        <f t="shared" si="62"/>
        <v>-3.5641277491414596</v>
      </c>
      <c r="AH171">
        <v>-3.1573549682199507</v>
      </c>
      <c r="AI171">
        <v>-2.4207384304506245</v>
      </c>
      <c r="AJ171">
        <v>-0.63960732484657645</v>
      </c>
      <c r="AK171">
        <v>-3.8715481728624277</v>
      </c>
      <c r="AL171">
        <v>0</v>
      </c>
      <c r="AM171">
        <v>0</v>
      </c>
      <c r="AN171">
        <v>-2.0347056478384444</v>
      </c>
      <c r="AO171">
        <v>0</v>
      </c>
      <c r="AP171">
        <v>0</v>
      </c>
      <c r="AQ171">
        <v>0</v>
      </c>
      <c r="AR171">
        <v>-3.5641277491414596</v>
      </c>
      <c r="AS171">
        <v>-2.0347056478384444</v>
      </c>
      <c r="AT171">
        <v>-3.5641277491414596</v>
      </c>
      <c r="AU171">
        <v>7</v>
      </c>
      <c r="AW171">
        <f t="shared" si="67"/>
        <v>2.0401224073444406</v>
      </c>
      <c r="AX171">
        <f t="shared" si="68"/>
        <v>0</v>
      </c>
      <c r="AY171">
        <v>1.2450251424519962</v>
      </c>
      <c r="AZ171">
        <v>0.63981635691474359</v>
      </c>
      <c r="BA171">
        <v>46.774265398257128</v>
      </c>
      <c r="BB171">
        <f t="shared" si="63"/>
        <v>11.560693641618498</v>
      </c>
      <c r="BC171">
        <f t="shared" si="64"/>
        <v>2.7541652499149949</v>
      </c>
      <c r="BD171">
        <f t="shared" si="65"/>
        <v>2.0401224073444406</v>
      </c>
    </row>
    <row r="172" spans="1:56">
      <c r="A172">
        <v>171</v>
      </c>
      <c r="B172" t="s">
        <v>443</v>
      </c>
      <c r="C172" t="s">
        <v>229</v>
      </c>
      <c r="D172" t="s">
        <v>157</v>
      </c>
      <c r="E172" s="25" t="s">
        <v>357</v>
      </c>
      <c r="F172" s="25" t="s">
        <v>258</v>
      </c>
      <c r="G172" s="27">
        <v>0</v>
      </c>
      <c r="H172">
        <v>1.2658227848101266E-2</v>
      </c>
      <c r="I172">
        <v>5.5947819710236574E-2</v>
      </c>
      <c r="J172">
        <v>0.18354430379746842</v>
      </c>
      <c r="K172">
        <v>3.164556962025316E-2</v>
      </c>
      <c r="L172">
        <v>0</v>
      </c>
      <c r="M172">
        <v>5.6962025316455694E-2</v>
      </c>
      <c r="N172">
        <v>6.3291139240506328E-3</v>
      </c>
      <c r="O172">
        <v>0.60759493670886067</v>
      </c>
      <c r="P172">
        <v>0</v>
      </c>
      <c r="Q172">
        <v>1.8987341772151899E-2</v>
      </c>
      <c r="R172">
        <f t="shared" si="59"/>
        <v>0.70253164556962022</v>
      </c>
      <c r="S172">
        <f t="shared" si="60"/>
        <v>1.8987341772151899E-2</v>
      </c>
      <c r="T172" s="27" t="e">
        <f t="shared" si="47"/>
        <v>#NUM!</v>
      </c>
      <c r="U172" s="27">
        <f t="shared" si="48"/>
        <v>-4.3567088266895917</v>
      </c>
      <c r="V172" s="27">
        <f t="shared" si="49"/>
        <v>-2.8257619748890082</v>
      </c>
      <c r="W172" s="27">
        <f t="shared" si="50"/>
        <v>-1.4925165743751976</v>
      </c>
      <c r="X172" s="27">
        <f t="shared" si="51"/>
        <v>-3.4210000089583352</v>
      </c>
      <c r="Y172" s="27" t="e">
        <f t="shared" si="52"/>
        <v>#NUM!</v>
      </c>
      <c r="Z172" s="27">
        <f t="shared" si="53"/>
        <v>-2.8067217286092396</v>
      </c>
      <c r="AA172" s="27">
        <f t="shared" si="54"/>
        <v>-5.0562458053483077</v>
      </c>
      <c r="AB172" s="27" t="e">
        <f t="shared" si="55"/>
        <v>#NUM!</v>
      </c>
      <c r="AC172" s="27">
        <f t="shared" si="56"/>
        <v>0.43721380642274421</v>
      </c>
      <c r="AD172" s="27">
        <f t="shared" si="66"/>
        <v>-3.9448128282511368</v>
      </c>
      <c r="AE172" s="27">
        <f t="shared" si="61"/>
        <v>0.85938259960227548</v>
      </c>
      <c r="AF172" s="27">
        <f t="shared" si="62"/>
        <v>-3.9448128282511368</v>
      </c>
      <c r="AH172">
        <v>0</v>
      </c>
      <c r="AI172">
        <v>-4.3567088266895917</v>
      </c>
      <c r="AJ172">
        <v>-2.8257619748890082</v>
      </c>
      <c r="AK172">
        <v>-1.4925165743751976</v>
      </c>
      <c r="AL172">
        <v>-3.4210000089583352</v>
      </c>
      <c r="AM172">
        <v>0</v>
      </c>
      <c r="AN172">
        <v>-2.8067217286092396</v>
      </c>
      <c r="AO172">
        <v>-5.0562458053483077</v>
      </c>
      <c r="AP172">
        <v>0</v>
      </c>
      <c r="AQ172">
        <v>0.43721380642274421</v>
      </c>
      <c r="AR172">
        <v>-3.9448128282511368</v>
      </c>
      <c r="AS172">
        <v>0.85938259960227548</v>
      </c>
      <c r="AT172">
        <v>-3.9448128282511368</v>
      </c>
      <c r="AU172">
        <v>11</v>
      </c>
      <c r="AW172">
        <f t="shared" si="67"/>
        <v>18.354430379746841</v>
      </c>
      <c r="AX172">
        <f t="shared" si="68"/>
        <v>0.63291139240506333</v>
      </c>
      <c r="AY172">
        <v>1.1050030538375986</v>
      </c>
      <c r="AZ172">
        <v>0.46082206607298892</v>
      </c>
      <c r="BA172">
        <v>6.8606047558337835</v>
      </c>
      <c r="BB172">
        <f t="shared" si="63"/>
        <v>70.25316455696202</v>
      </c>
      <c r="BC172">
        <f t="shared" si="64"/>
        <v>1.89873417721519</v>
      </c>
      <c r="BD172">
        <f t="shared" si="65"/>
        <v>18.987341772151904</v>
      </c>
    </row>
    <row r="173" spans="1:56">
      <c r="A173">
        <v>172</v>
      </c>
      <c r="B173" t="s">
        <v>12</v>
      </c>
      <c r="C173" t="s">
        <v>229</v>
      </c>
      <c r="D173" t="s">
        <v>157</v>
      </c>
      <c r="E173" s="25" t="s">
        <v>357</v>
      </c>
      <c r="F173" s="25" t="s">
        <v>258</v>
      </c>
      <c r="G173" s="27">
        <v>6.5789473684210514E-3</v>
      </c>
      <c r="H173">
        <v>4.6052631578947359E-2</v>
      </c>
      <c r="I173">
        <v>1.1893855686252569E-2</v>
      </c>
      <c r="J173">
        <v>0.32236842105263153</v>
      </c>
      <c r="K173">
        <v>1.3157894736842103E-2</v>
      </c>
      <c r="L173">
        <v>0</v>
      </c>
      <c r="M173">
        <v>6.5789473684210514E-3</v>
      </c>
      <c r="N173">
        <v>6.5789473684210514E-3</v>
      </c>
      <c r="O173">
        <v>0.5</v>
      </c>
      <c r="P173">
        <v>0</v>
      </c>
      <c r="Q173">
        <v>3.9473684210526314E-2</v>
      </c>
      <c r="R173">
        <f t="shared" si="59"/>
        <v>0.52631578947368418</v>
      </c>
      <c r="S173">
        <f t="shared" si="60"/>
        <v>3.9473684210526314E-2</v>
      </c>
      <c r="T173" s="27">
        <f t="shared" si="47"/>
        <v>-5.0172798368149243</v>
      </c>
      <c r="U173" s="27">
        <f t="shared" si="48"/>
        <v>-3.0308235933652612</v>
      </c>
      <c r="V173" s="27">
        <f t="shared" si="49"/>
        <v>-4.4197681876057553</v>
      </c>
      <c r="W173" s="27">
        <f t="shared" si="50"/>
        <v>-0.7429086901190094</v>
      </c>
      <c r="X173" s="27">
        <f t="shared" si="51"/>
        <v>-4.317488113536311</v>
      </c>
      <c r="Y173" s="27" t="e">
        <f t="shared" si="52"/>
        <v>#NUM!</v>
      </c>
      <c r="Z173" s="27">
        <f t="shared" si="53"/>
        <v>-5.0172798368149243</v>
      </c>
      <c r="AA173" s="27">
        <f t="shared" si="54"/>
        <v>-5.0172798368149243</v>
      </c>
      <c r="AB173" s="27" t="e">
        <f t="shared" si="55"/>
        <v>#NUM!</v>
      </c>
      <c r="AC173" s="27">
        <f t="shared" si="56"/>
        <v>0</v>
      </c>
      <c r="AD173" s="27">
        <f t="shared" si="66"/>
        <v>-3.1918471524802814</v>
      </c>
      <c r="AE173" s="27">
        <f t="shared" si="61"/>
        <v>0.10536051565782614</v>
      </c>
      <c r="AF173" s="27">
        <f t="shared" si="62"/>
        <v>-3.1918471524802814</v>
      </c>
      <c r="AH173">
        <v>-5.0172798368149243</v>
      </c>
      <c r="AI173">
        <v>-3.0308235933652612</v>
      </c>
      <c r="AJ173">
        <v>-4.4197681876057553</v>
      </c>
      <c r="AK173">
        <v>-0.7429086901190094</v>
      </c>
      <c r="AL173">
        <v>-4.317488113536311</v>
      </c>
      <c r="AM173">
        <v>0</v>
      </c>
      <c r="AN173">
        <v>-5.0172798368149243</v>
      </c>
      <c r="AO173">
        <v>-5.0172798368149243</v>
      </c>
      <c r="AP173">
        <v>0</v>
      </c>
      <c r="AQ173">
        <v>0</v>
      </c>
      <c r="AR173">
        <v>-3.1918471524802814</v>
      </c>
      <c r="AS173">
        <v>0.10536051565782614</v>
      </c>
      <c r="AT173">
        <v>-3.1918471524802814</v>
      </c>
      <c r="AU173">
        <v>12</v>
      </c>
      <c r="AW173">
        <f t="shared" si="67"/>
        <v>32.23684210526315</v>
      </c>
      <c r="AX173">
        <f t="shared" si="68"/>
        <v>0.65789473684210509</v>
      </c>
      <c r="AY173">
        <v>1.1057528811431228</v>
      </c>
      <c r="AZ173">
        <v>0.4449876945025118</v>
      </c>
      <c r="BA173">
        <v>6.4525434633620984</v>
      </c>
      <c r="BB173">
        <f t="shared" si="63"/>
        <v>52.631578947368418</v>
      </c>
      <c r="BC173">
        <f t="shared" si="64"/>
        <v>3.9473684210526314</v>
      </c>
      <c r="BD173">
        <f t="shared" si="65"/>
        <v>32.894736842105253</v>
      </c>
    </row>
    <row r="174" spans="1:56">
      <c r="A174">
        <v>173</v>
      </c>
      <c r="B174" t="s">
        <v>109</v>
      </c>
      <c r="C174" t="s">
        <v>229</v>
      </c>
      <c r="D174" t="s">
        <v>157</v>
      </c>
      <c r="E174" s="25" t="s">
        <v>357</v>
      </c>
      <c r="F174" s="25" t="s">
        <v>258</v>
      </c>
      <c r="G174" s="27">
        <v>0</v>
      </c>
      <c r="H174">
        <v>9.9620216184633376E-2</v>
      </c>
      <c r="I174">
        <v>0.48442679847266634</v>
      </c>
      <c r="J174">
        <v>5.8428279287174988E-3</v>
      </c>
      <c r="K174">
        <v>3.5056967572304989E-2</v>
      </c>
      <c r="L174">
        <v>0</v>
      </c>
      <c r="M174">
        <v>4.6742623429739991E-2</v>
      </c>
      <c r="N174">
        <v>2.3371311714869995E-2</v>
      </c>
      <c r="O174">
        <v>0</v>
      </c>
      <c r="P174">
        <v>5.8428279287174988E-3</v>
      </c>
      <c r="Q174">
        <v>7.0698217937481739E-2</v>
      </c>
      <c r="R174">
        <f t="shared" si="59"/>
        <v>0.10517090271691498</v>
      </c>
      <c r="S174">
        <f t="shared" si="60"/>
        <v>7.6541045866199239E-2</v>
      </c>
      <c r="T174" s="27" t="e">
        <f t="shared" si="47"/>
        <v>#NUM!</v>
      </c>
      <c r="U174" s="27">
        <f t="shared" si="48"/>
        <v>-2.2014515385965443</v>
      </c>
      <c r="V174" s="27">
        <f t="shared" si="49"/>
        <v>-6.2312961226433032E-2</v>
      </c>
      <c r="W174" s="27">
        <f t="shared" si="50"/>
        <v>-5.1366804009469149</v>
      </c>
      <c r="X174" s="27">
        <f t="shared" si="51"/>
        <v>-3.315094682608744</v>
      </c>
      <c r="Y174" s="27" t="e">
        <f t="shared" si="52"/>
        <v>#NUM!</v>
      </c>
      <c r="Z174" s="27">
        <f t="shared" si="53"/>
        <v>-3.0152284813594936</v>
      </c>
      <c r="AA174" s="27">
        <f t="shared" si="54"/>
        <v>-3.7325972517462169</v>
      </c>
      <c r="AB174" s="27">
        <f t="shared" si="55"/>
        <v>-5.1366804009469149</v>
      </c>
      <c r="AC174" s="27" t="e">
        <f t="shared" si="56"/>
        <v>#NUM!</v>
      </c>
      <c r="AD174" s="27">
        <f t="shared" si="66"/>
        <v>-2.5760131655924576</v>
      </c>
      <c r="AE174" s="27">
        <f t="shared" si="61"/>
        <v>-2.1410460753826195</v>
      </c>
      <c r="AF174" s="27">
        <f t="shared" si="62"/>
        <v>-2.490299208454521</v>
      </c>
      <c r="AH174">
        <v>0</v>
      </c>
      <c r="AI174">
        <v>-2.2014515385965443</v>
      </c>
      <c r="AJ174">
        <v>-6.2312961226433032E-2</v>
      </c>
      <c r="AK174">
        <v>-5.1366804009469149</v>
      </c>
      <c r="AL174">
        <v>-3.315094682608744</v>
      </c>
      <c r="AM174">
        <v>0</v>
      </c>
      <c r="AN174">
        <v>-3.0152284813594936</v>
      </c>
      <c r="AO174">
        <v>-3.7325972517462169</v>
      </c>
      <c r="AP174">
        <v>-5.1366804009469149</v>
      </c>
      <c r="AQ174">
        <v>0</v>
      </c>
      <c r="AR174">
        <v>-2.5760131655924576</v>
      </c>
      <c r="AS174">
        <v>-2.1410460753826195</v>
      </c>
      <c r="AT174">
        <v>-2.490299208454521</v>
      </c>
      <c r="AU174">
        <v>9</v>
      </c>
      <c r="AW174">
        <f t="shared" si="67"/>
        <v>0.58428279287174989</v>
      </c>
      <c r="AX174">
        <f t="shared" si="68"/>
        <v>2.3371311714869996</v>
      </c>
      <c r="AY174">
        <v>2.0389151859323409</v>
      </c>
      <c r="AZ174">
        <v>0.92795029100038406</v>
      </c>
      <c r="BA174">
        <v>58.404701465729978</v>
      </c>
      <c r="BB174">
        <f t="shared" si="63"/>
        <v>10.517090271691497</v>
      </c>
      <c r="BC174">
        <f t="shared" si="64"/>
        <v>7.6541045866199235</v>
      </c>
      <c r="BD174">
        <f t="shared" si="65"/>
        <v>2.9214139643587496</v>
      </c>
    </row>
    <row r="175" spans="1:56">
      <c r="A175">
        <v>174</v>
      </c>
      <c r="B175" t="s">
        <v>110</v>
      </c>
      <c r="C175" t="s">
        <v>229</v>
      </c>
      <c r="D175" t="s">
        <v>157</v>
      </c>
      <c r="E175" s="25" t="s">
        <v>357</v>
      </c>
      <c r="F175" s="25" t="s">
        <v>258</v>
      </c>
      <c r="G175" s="27">
        <v>6.6666666666666671E-3</v>
      </c>
      <c r="H175">
        <v>0.11333333333333334</v>
      </c>
      <c r="I175">
        <v>0.21198157498449821</v>
      </c>
      <c r="J175">
        <v>3.3333333333333333E-2</v>
      </c>
      <c r="K175">
        <v>4.6666666666666669E-2</v>
      </c>
      <c r="L175">
        <v>0</v>
      </c>
      <c r="M175">
        <v>0.04</v>
      </c>
      <c r="N175">
        <v>0</v>
      </c>
      <c r="O175">
        <v>0</v>
      </c>
      <c r="P175">
        <v>0</v>
      </c>
      <c r="Q175">
        <v>5.3333333333333337E-2</v>
      </c>
      <c r="R175">
        <f t="shared" si="59"/>
        <v>8.666666666666667E-2</v>
      </c>
      <c r="S175">
        <f t="shared" si="60"/>
        <v>5.3333333333333337E-2</v>
      </c>
      <c r="T175" s="27">
        <f t="shared" si="47"/>
        <v>-5.0039463059454592</v>
      </c>
      <c r="U175" s="27">
        <f t="shared" si="48"/>
        <v>-2.0571357841655376</v>
      </c>
      <c r="V175" s="27">
        <f t="shared" si="49"/>
        <v>-1.3130221111392919</v>
      </c>
      <c r="W175" s="27">
        <f t="shared" si="50"/>
        <v>-3.3672958299864741</v>
      </c>
      <c r="X175" s="27">
        <f t="shared" si="51"/>
        <v>-3.016934481204594</v>
      </c>
      <c r="Y175" s="27" t="e">
        <f t="shared" si="52"/>
        <v>#NUM!</v>
      </c>
      <c r="Z175" s="27">
        <f t="shared" si="53"/>
        <v>-3.1780538303479453</v>
      </c>
      <c r="AA175" s="27" t="e">
        <f t="shared" si="54"/>
        <v>#NUM!</v>
      </c>
      <c r="AB175" s="27" t="e">
        <f t="shared" si="55"/>
        <v>#NUM!</v>
      </c>
      <c r="AC175" s="27" t="e">
        <f t="shared" si="56"/>
        <v>#NUM!</v>
      </c>
      <c r="AD175" s="27">
        <f t="shared" si="66"/>
        <v>-2.8763855159214247</v>
      </c>
      <c r="AE175" s="27">
        <f t="shared" si="61"/>
        <v>-2.3550315683665879</v>
      </c>
      <c r="AF175" s="27">
        <f t="shared" si="62"/>
        <v>-2.8763855159214247</v>
      </c>
      <c r="AH175">
        <v>-5.0039463059454592</v>
      </c>
      <c r="AI175">
        <v>-2.0571357841655376</v>
      </c>
      <c r="AJ175">
        <v>-1.3130221111392919</v>
      </c>
      <c r="AK175">
        <v>-3.3672958299864741</v>
      </c>
      <c r="AL175">
        <v>-3.016934481204594</v>
      </c>
      <c r="AM175">
        <v>0</v>
      </c>
      <c r="AN175">
        <v>-3.1780538303479453</v>
      </c>
      <c r="AO175">
        <v>0</v>
      </c>
      <c r="AP175">
        <v>0</v>
      </c>
      <c r="AQ175">
        <v>0</v>
      </c>
      <c r="AR175">
        <v>-2.8763855159214247</v>
      </c>
      <c r="AS175">
        <v>-2.3550315683665879</v>
      </c>
      <c r="AT175">
        <v>-2.8763855159214247</v>
      </c>
      <c r="AU175">
        <v>8</v>
      </c>
      <c r="AW175">
        <f t="shared" si="67"/>
        <v>3.3333333333333335</v>
      </c>
      <c r="AX175">
        <f t="shared" si="68"/>
        <v>0</v>
      </c>
      <c r="AY175">
        <v>1.7734403919208106</v>
      </c>
      <c r="AZ175">
        <v>0.85284455291211114</v>
      </c>
      <c r="BA175">
        <v>33.198157498449824</v>
      </c>
      <c r="BB175">
        <f t="shared" si="63"/>
        <v>8.6666666666666679</v>
      </c>
      <c r="BC175">
        <f t="shared" si="64"/>
        <v>5.3333333333333339</v>
      </c>
      <c r="BD175">
        <f t="shared" si="65"/>
        <v>3.3333333333333335</v>
      </c>
    </row>
    <row r="176" spans="1:56">
      <c r="A176">
        <v>175</v>
      </c>
      <c r="B176" t="s">
        <v>112</v>
      </c>
      <c r="C176" t="s">
        <v>229</v>
      </c>
      <c r="D176" t="s">
        <v>111</v>
      </c>
      <c r="E176" s="25" t="s">
        <v>357</v>
      </c>
      <c r="F176" s="25" t="s">
        <v>258</v>
      </c>
      <c r="G176" s="27">
        <v>0</v>
      </c>
      <c r="H176">
        <v>9.7400742644958599E-2</v>
      </c>
      <c r="I176">
        <v>0.14241859297935683</v>
      </c>
      <c r="J176">
        <v>6.2839188803199067E-2</v>
      </c>
      <c r="K176">
        <v>0.11425307055127104</v>
      </c>
      <c r="L176">
        <v>0</v>
      </c>
      <c r="M176">
        <v>5.1413881748071974E-2</v>
      </c>
      <c r="N176">
        <v>0</v>
      </c>
      <c r="O176">
        <v>2.8563267637817764E-2</v>
      </c>
      <c r="P176">
        <v>5.7126535275635526E-3</v>
      </c>
      <c r="Q176">
        <v>0.16566695229934303</v>
      </c>
      <c r="R176">
        <f t="shared" si="59"/>
        <v>0.1942302199371608</v>
      </c>
      <c r="S176">
        <f t="shared" si="60"/>
        <v>0.17137960582690659</v>
      </c>
      <c r="T176" s="27" t="e">
        <f t="shared" si="47"/>
        <v>#NUM!</v>
      </c>
      <c r="U176" s="27">
        <f t="shared" si="48"/>
        <v>-2.2264448292974408</v>
      </c>
      <c r="V176" s="27">
        <f t="shared" si="49"/>
        <v>-1.7953455507052796</v>
      </c>
      <c r="W176" s="27">
        <f t="shared" si="50"/>
        <v>-2.7022759866087402</v>
      </c>
      <c r="X176" s="27">
        <f t="shared" si="51"/>
        <v>-2.048015371992467</v>
      </c>
      <c r="Y176" s="27" t="e">
        <f t="shared" si="52"/>
        <v>#NUM!</v>
      </c>
      <c r="Z176" s="27">
        <f t="shared" si="53"/>
        <v>-2.9150643704865362</v>
      </c>
      <c r="AA176" s="27" t="e">
        <f t="shared" si="54"/>
        <v>#NUM!</v>
      </c>
      <c r="AB176" s="27">
        <f t="shared" si="55"/>
        <v>-5.1593426142574481</v>
      </c>
      <c r="AC176" s="27">
        <f t="shared" si="56"/>
        <v>-3.5266545990191043</v>
      </c>
      <c r="AD176" s="27">
        <f t="shared" si="66"/>
        <v>-1.6166531988472761</v>
      </c>
      <c r="AE176" s="27">
        <f t="shared" si="61"/>
        <v>-1.4227539128318438</v>
      </c>
      <c r="AF176" s="27">
        <f t="shared" si="62"/>
        <v>-1.5758811289052577</v>
      </c>
      <c r="AH176">
        <v>0</v>
      </c>
      <c r="AI176">
        <v>-2.2264448292974408</v>
      </c>
      <c r="AJ176">
        <v>-1.7953455507052796</v>
      </c>
      <c r="AK176">
        <v>-2.7022759866087402</v>
      </c>
      <c r="AL176">
        <v>-2.048015371992467</v>
      </c>
      <c r="AM176">
        <v>0</v>
      </c>
      <c r="AN176">
        <v>-2.9150643704865362</v>
      </c>
      <c r="AO176">
        <v>0</v>
      </c>
      <c r="AP176">
        <v>-5.1593426142574481</v>
      </c>
      <c r="AQ176">
        <v>-3.5266545990191043</v>
      </c>
      <c r="AR176">
        <v>-1.6166531988472761</v>
      </c>
      <c r="AS176">
        <v>-1.4227539128318438</v>
      </c>
      <c r="AT176">
        <v>-1.5758811289052577</v>
      </c>
      <c r="AU176">
        <v>16</v>
      </c>
      <c r="AW176">
        <f t="shared" si="67"/>
        <v>6.2839188803199066</v>
      </c>
      <c r="AX176">
        <f t="shared" si="68"/>
        <v>0</v>
      </c>
      <c r="AY176">
        <v>2.4930455412173753</v>
      </c>
      <c r="AZ176">
        <v>0.89917610975616236</v>
      </c>
      <c r="BA176">
        <v>23.981933562431543</v>
      </c>
      <c r="BB176">
        <f t="shared" si="63"/>
        <v>19.42302199371608</v>
      </c>
      <c r="BC176">
        <f t="shared" si="64"/>
        <v>17.13796058269066</v>
      </c>
      <c r="BD176">
        <f t="shared" si="65"/>
        <v>6.2839188803199066</v>
      </c>
    </row>
    <row r="177" spans="1:56">
      <c r="A177">
        <v>176</v>
      </c>
      <c r="B177" t="s">
        <v>113</v>
      </c>
      <c r="C177" t="s">
        <v>229</v>
      </c>
      <c r="D177" t="s">
        <v>111</v>
      </c>
      <c r="E177" s="25" t="s">
        <v>357</v>
      </c>
      <c r="F177" s="25" t="s">
        <v>258</v>
      </c>
      <c r="G177" s="27">
        <v>0</v>
      </c>
      <c r="H177">
        <v>8.7757651467832612E-2</v>
      </c>
      <c r="I177">
        <v>0.17395950544462732</v>
      </c>
      <c r="J177">
        <v>3.7476577139287946E-2</v>
      </c>
      <c r="K177">
        <v>0.11242973141786386</v>
      </c>
      <c r="L177">
        <v>0</v>
      </c>
      <c r="M177">
        <v>7.4953154278575906E-2</v>
      </c>
      <c r="N177">
        <v>0</v>
      </c>
      <c r="O177">
        <v>0</v>
      </c>
      <c r="P177">
        <v>0</v>
      </c>
      <c r="Q177">
        <v>0.22517176764522182</v>
      </c>
      <c r="R177">
        <f t="shared" si="59"/>
        <v>0.18738288569643977</v>
      </c>
      <c r="S177">
        <f t="shared" si="60"/>
        <v>0.22517176764522182</v>
      </c>
      <c r="T177" s="27" t="e">
        <f t="shared" si="47"/>
        <v>#NUM!</v>
      </c>
      <c r="U177" s="27">
        <f t="shared" si="48"/>
        <v>-2.341326633053995</v>
      </c>
      <c r="V177" s="27">
        <f t="shared" si="49"/>
        <v>-1.5578212524051431</v>
      </c>
      <c r="W177" s="27">
        <f t="shared" si="50"/>
        <v>-3.245842273098015</v>
      </c>
      <c r="X177" s="27">
        <f t="shared" si="51"/>
        <v>-2.0661592772068902</v>
      </c>
      <c r="Y177" s="27" t="e">
        <f t="shared" si="52"/>
        <v>#NUM!</v>
      </c>
      <c r="Z177" s="27">
        <f t="shared" si="53"/>
        <v>-2.5129810714857523</v>
      </c>
      <c r="AA177" s="27" t="e">
        <f t="shared" si="54"/>
        <v>#NUM!</v>
      </c>
      <c r="AB177" s="27" t="e">
        <f t="shared" si="55"/>
        <v>#NUM!</v>
      </c>
      <c r="AC177" s="27" t="e">
        <f t="shared" si="56"/>
        <v>#NUM!</v>
      </c>
      <c r="AD177" s="27">
        <f t="shared" si="66"/>
        <v>-1.2357778464068516</v>
      </c>
      <c r="AE177" s="27">
        <f t="shared" si="61"/>
        <v>-1.467106003856304</v>
      </c>
      <c r="AF177" s="27">
        <f t="shared" si="62"/>
        <v>-1.2357778464068516</v>
      </c>
      <c r="AH177">
        <v>0</v>
      </c>
      <c r="AI177">
        <v>-2.341326633053995</v>
      </c>
      <c r="AJ177">
        <v>-1.5578212524051431</v>
      </c>
      <c r="AK177">
        <v>-3.245842273098015</v>
      </c>
      <c r="AL177">
        <v>-2.0661592772068902</v>
      </c>
      <c r="AM177">
        <v>0</v>
      </c>
      <c r="AN177">
        <v>-2.5129810714857523</v>
      </c>
      <c r="AO177">
        <v>0</v>
      </c>
      <c r="AP177">
        <v>0</v>
      </c>
      <c r="AQ177">
        <v>0</v>
      </c>
      <c r="AR177">
        <v>-1.2357778464068516</v>
      </c>
      <c r="AS177">
        <v>-1.467106003856304</v>
      </c>
      <c r="AT177">
        <v>-1.2357778464068516</v>
      </c>
      <c r="AU177">
        <v>12</v>
      </c>
      <c r="AW177">
        <f t="shared" si="67"/>
        <v>3.7476577139287945</v>
      </c>
      <c r="AX177">
        <f t="shared" si="68"/>
        <v>0</v>
      </c>
      <c r="AY177">
        <v>2.2148243444479232</v>
      </c>
      <c r="AZ177">
        <v>0.89131088471145614</v>
      </c>
      <c r="BA177">
        <v>26.171715691245989</v>
      </c>
      <c r="BB177">
        <f t="shared" si="63"/>
        <v>18.738288569643977</v>
      </c>
      <c r="BC177">
        <f t="shared" si="64"/>
        <v>22.51717676452218</v>
      </c>
      <c r="BD177">
        <f t="shared" si="65"/>
        <v>3.7476577139287945</v>
      </c>
    </row>
    <row r="178" spans="1:56">
      <c r="A178">
        <v>177</v>
      </c>
      <c r="B178" t="s">
        <v>114</v>
      </c>
      <c r="C178" t="s">
        <v>229</v>
      </c>
      <c r="D178" t="s">
        <v>111</v>
      </c>
      <c r="E178" s="25" t="s">
        <v>357</v>
      </c>
      <c r="F178" s="25" t="s">
        <v>258</v>
      </c>
      <c r="G178" s="27">
        <v>6.2500000000000003E-3</v>
      </c>
      <c r="H178">
        <v>7.4999999999999997E-2</v>
      </c>
      <c r="I178">
        <v>0.20531490831783153</v>
      </c>
      <c r="J178">
        <v>0</v>
      </c>
      <c r="K178">
        <v>0.21249999999999999</v>
      </c>
      <c r="L178">
        <v>0</v>
      </c>
      <c r="M178">
        <v>0.10625000000000001</v>
      </c>
      <c r="N178">
        <v>0</v>
      </c>
      <c r="O178">
        <v>0</v>
      </c>
      <c r="P178">
        <v>0</v>
      </c>
      <c r="Q178">
        <v>0.16874999999999998</v>
      </c>
      <c r="R178">
        <f t="shared" si="59"/>
        <v>0.31874999999999998</v>
      </c>
      <c r="S178">
        <f t="shared" si="60"/>
        <v>0.16874999999999998</v>
      </c>
      <c r="T178" s="27">
        <f t="shared" si="47"/>
        <v>-5.0689042022202315</v>
      </c>
      <c r="U178" s="27">
        <f t="shared" si="48"/>
        <v>-2.5123056239761148</v>
      </c>
      <c r="V178" s="27">
        <f t="shared" si="49"/>
        <v>-1.3534009864691174</v>
      </c>
      <c r="W178" s="27" t="e">
        <f t="shared" si="50"/>
        <v>#NUM!</v>
      </c>
      <c r="X178" s="27">
        <f t="shared" si="51"/>
        <v>-1.3099213823353166</v>
      </c>
      <c r="Y178" s="27" t="e">
        <f t="shared" si="52"/>
        <v>#NUM!</v>
      </c>
      <c r="Z178" s="27">
        <f t="shared" si="53"/>
        <v>-2.1296312862036912</v>
      </c>
      <c r="AA178" s="27" t="e">
        <f t="shared" si="54"/>
        <v>#NUM!</v>
      </c>
      <c r="AB178" s="27" t="e">
        <f t="shared" si="55"/>
        <v>#NUM!</v>
      </c>
      <c r="AC178" s="27" t="e">
        <f t="shared" si="56"/>
        <v>#NUM!</v>
      </c>
      <c r="AD178" s="27">
        <f t="shared" si="66"/>
        <v>-1.5945122622174248</v>
      </c>
      <c r="AE178" s="27">
        <f t="shared" si="61"/>
        <v>-0.75952224950481795</v>
      </c>
      <c r="AF178" s="27">
        <f t="shared" si="62"/>
        <v>-1.5945122622174248</v>
      </c>
      <c r="AH178">
        <v>-5.0689042022202315</v>
      </c>
      <c r="AI178">
        <v>-2.5123056239761148</v>
      </c>
      <c r="AJ178">
        <v>-1.3534009864691174</v>
      </c>
      <c r="AK178">
        <v>0</v>
      </c>
      <c r="AL178">
        <v>-1.3099213823353166</v>
      </c>
      <c r="AM178">
        <v>0</v>
      </c>
      <c r="AN178">
        <v>-2.1296312862036912</v>
      </c>
      <c r="AO178">
        <v>0</v>
      </c>
      <c r="AP178">
        <v>0</v>
      </c>
      <c r="AQ178">
        <v>0</v>
      </c>
      <c r="AR178">
        <v>-1.5945122622174248</v>
      </c>
      <c r="AS178">
        <v>-0.75952224950481795</v>
      </c>
      <c r="AT178">
        <v>-1.5945122622174248</v>
      </c>
      <c r="AU178">
        <v>8</v>
      </c>
      <c r="AW178">
        <f t="shared" si="67"/>
        <v>0</v>
      </c>
      <c r="AX178">
        <f t="shared" si="68"/>
        <v>0</v>
      </c>
      <c r="AY178">
        <v>1.746569038468661</v>
      </c>
      <c r="AZ178">
        <v>0.83992216345631421</v>
      </c>
      <c r="BA178">
        <v>28.656490831783149</v>
      </c>
      <c r="BB178">
        <f t="shared" si="63"/>
        <v>31.874999999999996</v>
      </c>
      <c r="BC178">
        <f t="shared" si="64"/>
        <v>16.875</v>
      </c>
      <c r="BD178">
        <f t="shared" si="65"/>
        <v>0</v>
      </c>
    </row>
    <row r="179" spans="1:56">
      <c r="A179">
        <v>178</v>
      </c>
      <c r="B179" t="s">
        <v>32</v>
      </c>
      <c r="C179" t="s">
        <v>229</v>
      </c>
      <c r="D179" t="s">
        <v>111</v>
      </c>
      <c r="E179" s="25" t="s">
        <v>357</v>
      </c>
      <c r="F179" s="25" t="s">
        <v>258</v>
      </c>
      <c r="G179" s="27">
        <v>0</v>
      </c>
      <c r="H179">
        <v>7.1895424836601302E-2</v>
      </c>
      <c r="I179">
        <v>0.14910575799103415</v>
      </c>
      <c r="J179">
        <v>1.9607843137254905E-2</v>
      </c>
      <c r="K179">
        <v>0.13071895424836599</v>
      </c>
      <c r="L179">
        <v>0</v>
      </c>
      <c r="M179">
        <v>0.1045751633986928</v>
      </c>
      <c r="N179">
        <v>6.5359477124183009E-3</v>
      </c>
      <c r="O179">
        <v>0</v>
      </c>
      <c r="P179">
        <v>0</v>
      </c>
      <c r="Q179">
        <v>0.22875816993464057</v>
      </c>
      <c r="R179">
        <f t="shared" si="59"/>
        <v>0.2418300653594771</v>
      </c>
      <c r="S179">
        <f t="shared" si="60"/>
        <v>0.22875816993464057</v>
      </c>
      <c r="T179" s="27" t="e">
        <f t="shared" si="47"/>
        <v>#NUM!</v>
      </c>
      <c r="U179" s="27">
        <f t="shared" si="48"/>
        <v>-2.5579317848028902</v>
      </c>
      <c r="V179" s="27">
        <f t="shared" si="49"/>
        <v>-1.7416320065486943</v>
      </c>
      <c r="W179" s="27">
        <f t="shared" si="50"/>
        <v>-3.912023005428146</v>
      </c>
      <c r="X179" s="27">
        <f t="shared" si="51"/>
        <v>-1.8946168546677631</v>
      </c>
      <c r="Y179" s="27" t="e">
        <f t="shared" si="52"/>
        <v>#NUM!</v>
      </c>
      <c r="Z179" s="27">
        <f t="shared" si="53"/>
        <v>-2.1473922035883439</v>
      </c>
      <c r="AA179" s="27">
        <f t="shared" si="54"/>
        <v>-5.0238805208462765</v>
      </c>
      <c r="AB179" s="27" t="e">
        <f t="shared" si="55"/>
        <v>#NUM!</v>
      </c>
      <c r="AC179" s="27" t="e">
        <f t="shared" si="56"/>
        <v>#NUM!</v>
      </c>
      <c r="AD179" s="27">
        <f t="shared" si="66"/>
        <v>-1.2153365629762507</v>
      </c>
      <c r="AE179" s="27">
        <f t="shared" si="61"/>
        <v>-1.1426722784621404</v>
      </c>
      <c r="AF179" s="27">
        <f t="shared" si="62"/>
        <v>-1.2153365629762507</v>
      </c>
      <c r="AH179">
        <v>0</v>
      </c>
      <c r="AI179">
        <v>-2.5579317848028902</v>
      </c>
      <c r="AJ179">
        <v>-1.7416320065486943</v>
      </c>
      <c r="AK179">
        <v>-3.912023005428146</v>
      </c>
      <c r="AL179">
        <v>-1.8946168546677631</v>
      </c>
      <c r="AM179">
        <v>0</v>
      </c>
      <c r="AN179">
        <v>-2.1473922035883439</v>
      </c>
      <c r="AO179">
        <v>-5.0238805208462765</v>
      </c>
      <c r="AP179">
        <v>0</v>
      </c>
      <c r="AQ179">
        <v>0</v>
      </c>
      <c r="AR179">
        <v>-1.2153365629762507</v>
      </c>
      <c r="AS179">
        <v>-1.1426722784621404</v>
      </c>
      <c r="AT179">
        <v>-1.2153365629762507</v>
      </c>
      <c r="AU179">
        <v>11</v>
      </c>
      <c r="AW179">
        <f t="shared" si="67"/>
        <v>1.9607843137254906</v>
      </c>
      <c r="AX179">
        <f t="shared" si="68"/>
        <v>0.65359477124183007</v>
      </c>
      <c r="AY179">
        <v>2.0577128889994576</v>
      </c>
      <c r="AZ179">
        <v>0.8581329269639385</v>
      </c>
      <c r="BA179">
        <v>22.100118282763546</v>
      </c>
      <c r="BB179">
        <f t="shared" si="63"/>
        <v>24.183006535947708</v>
      </c>
      <c r="BC179">
        <f t="shared" si="64"/>
        <v>22.875816993464056</v>
      </c>
      <c r="BD179">
        <f t="shared" si="65"/>
        <v>2.6143790849673207</v>
      </c>
    </row>
    <row r="180" spans="1:56">
      <c r="A180">
        <v>179</v>
      </c>
      <c r="B180" t="s">
        <v>33</v>
      </c>
      <c r="C180" t="s">
        <v>229</v>
      </c>
      <c r="D180" t="s">
        <v>111</v>
      </c>
      <c r="E180" s="25" t="s">
        <v>357</v>
      </c>
      <c r="F180" s="25" t="s">
        <v>258</v>
      </c>
      <c r="G180" s="27">
        <v>0</v>
      </c>
      <c r="H180">
        <v>0.10303030303030307</v>
      </c>
      <c r="I180">
        <v>0.13864824165116491</v>
      </c>
      <c r="J180">
        <v>6.0606060606060615E-2</v>
      </c>
      <c r="K180">
        <v>0.18181818181818191</v>
      </c>
      <c r="L180">
        <v>6.0606060606060623E-3</v>
      </c>
      <c r="M180">
        <v>9.6969696969696983E-2</v>
      </c>
      <c r="N180">
        <v>6.0606060606060623E-3</v>
      </c>
      <c r="O180">
        <v>0</v>
      </c>
      <c r="P180">
        <v>0</v>
      </c>
      <c r="Q180">
        <v>0.16969696969696973</v>
      </c>
      <c r="R180">
        <f t="shared" si="59"/>
        <v>0.29090909090909101</v>
      </c>
      <c r="S180">
        <f t="shared" si="60"/>
        <v>0.16969696969696973</v>
      </c>
      <c r="T180" s="27" t="e">
        <f t="shared" si="47"/>
        <v>#NUM!</v>
      </c>
      <c r="U180" s="27">
        <f t="shared" si="48"/>
        <v>-2.1639989297078985</v>
      </c>
      <c r="V180" s="27">
        <f t="shared" si="49"/>
        <v>-1.8265628772206122</v>
      </c>
      <c r="W180" s="27">
        <f t="shared" si="50"/>
        <v>-2.7408400239252009</v>
      </c>
      <c r="X180" s="27">
        <f t="shared" si="51"/>
        <v>-1.5040773967762735</v>
      </c>
      <c r="Y180" s="27">
        <f t="shared" si="52"/>
        <v>-5.0998664278241979</v>
      </c>
      <c r="Z180" s="27">
        <f t="shared" si="53"/>
        <v>-2.2313575837056776</v>
      </c>
      <c r="AA180" s="27">
        <f t="shared" si="54"/>
        <v>-5.0998664278241979</v>
      </c>
      <c r="AB180" s="27" t="e">
        <f t="shared" si="55"/>
        <v>#NUM!</v>
      </c>
      <c r="AC180" s="27" t="e">
        <f t="shared" si="56"/>
        <v>#NUM!</v>
      </c>
      <c r="AD180" s="27">
        <f t="shared" si="66"/>
        <v>-1.5877764156529208</v>
      </c>
      <c r="AE180" s="27">
        <f t="shared" si="61"/>
        <v>-0.89097292388986471</v>
      </c>
      <c r="AF180" s="27">
        <f t="shared" si="62"/>
        <v>-1.5877764156529208</v>
      </c>
      <c r="AH180">
        <v>0</v>
      </c>
      <c r="AI180">
        <v>-2.1639989297078985</v>
      </c>
      <c r="AJ180">
        <v>-1.8265628772206122</v>
      </c>
      <c r="AK180">
        <v>-2.7408400239252009</v>
      </c>
      <c r="AL180">
        <v>-1.5040773967762735</v>
      </c>
      <c r="AM180">
        <v>-5.0998664278241979</v>
      </c>
      <c r="AN180">
        <v>-2.2313575837056776</v>
      </c>
      <c r="AO180">
        <v>-5.0998664278241979</v>
      </c>
      <c r="AP180">
        <v>0</v>
      </c>
      <c r="AQ180">
        <v>0</v>
      </c>
      <c r="AR180">
        <v>-1.5877764156529208</v>
      </c>
      <c r="AS180">
        <v>-0.89097292388986471</v>
      </c>
      <c r="AT180">
        <v>-1.5877764156529208</v>
      </c>
      <c r="AU180">
        <v>13</v>
      </c>
      <c r="AW180">
        <f t="shared" si="67"/>
        <v>6.0606060606060614</v>
      </c>
      <c r="AX180">
        <f t="shared" si="68"/>
        <v>0.60606060606060619</v>
      </c>
      <c r="AY180">
        <v>2.1452567637079327</v>
      </c>
      <c r="AZ180">
        <v>0.83637392585054282</v>
      </c>
      <c r="BA180">
        <v>24.167854468146796</v>
      </c>
      <c r="BB180">
        <f t="shared" si="63"/>
        <v>29.090909090909101</v>
      </c>
      <c r="BC180">
        <f t="shared" si="64"/>
        <v>16.969696969696972</v>
      </c>
      <c r="BD180">
        <f t="shared" si="65"/>
        <v>6.6666666666666679</v>
      </c>
    </row>
    <row r="181" spans="1:56">
      <c r="A181">
        <v>180</v>
      </c>
      <c r="B181" t="s">
        <v>34</v>
      </c>
      <c r="C181" t="s">
        <v>229</v>
      </c>
      <c r="D181" t="s">
        <v>111</v>
      </c>
      <c r="E181" s="25" t="s">
        <v>357</v>
      </c>
      <c r="F181" s="25" t="s">
        <v>258</v>
      </c>
      <c r="G181" s="27">
        <v>1.0979961570134505E-2</v>
      </c>
      <c r="H181">
        <v>2.2234422179522373E-2</v>
      </c>
      <c r="I181">
        <v>0.48843321740374973</v>
      </c>
      <c r="J181">
        <v>2.744990392533626E-2</v>
      </c>
      <c r="K181">
        <v>0.18116936590721933</v>
      </c>
      <c r="L181">
        <v>0</v>
      </c>
      <c r="M181">
        <v>7.6859730990941524E-2</v>
      </c>
      <c r="N181">
        <v>0</v>
      </c>
      <c r="O181">
        <v>9.332967334614331E-2</v>
      </c>
      <c r="P181">
        <v>0</v>
      </c>
      <c r="Q181">
        <v>0.10485863299478451</v>
      </c>
      <c r="R181">
        <f t="shared" si="59"/>
        <v>0.35135877024430417</v>
      </c>
      <c r="S181">
        <f t="shared" si="60"/>
        <v>0.10485863299478451</v>
      </c>
      <c r="T181" s="27">
        <f t="shared" si="47"/>
        <v>-4.5006426566341569</v>
      </c>
      <c r="U181" s="27">
        <f t="shared" si="48"/>
        <v>-3.7836283091771681</v>
      </c>
      <c r="V181" s="27">
        <f t="shared" si="49"/>
        <v>-4.6275386503698827E-2</v>
      </c>
      <c r="W181" s="27">
        <f t="shared" si="50"/>
        <v>-3.5675589188773809</v>
      </c>
      <c r="X181" s="27">
        <f t="shared" si="51"/>
        <v>-1.5084449494942773</v>
      </c>
      <c r="Y181" s="27" t="e">
        <f t="shared" si="52"/>
        <v>#NUM!</v>
      </c>
      <c r="Z181" s="27">
        <f t="shared" si="53"/>
        <v>-2.4857991085710198</v>
      </c>
      <c r="AA181" s="27" t="e">
        <f t="shared" si="54"/>
        <v>#NUM!</v>
      </c>
      <c r="AB181" s="27" t="e">
        <f t="shared" si="55"/>
        <v>#NUM!</v>
      </c>
      <c r="AC181" s="27">
        <f t="shared" si="56"/>
        <v>-2.2736408077805823</v>
      </c>
      <c r="AD181" s="27">
        <f t="shared" si="66"/>
        <v>-2.1443685671827439</v>
      </c>
      <c r="AE181" s="27">
        <f t="shared" si="61"/>
        <v>-0.61307192027324475</v>
      </c>
      <c r="AF181" s="27">
        <f t="shared" si="62"/>
        <v>-2.1443685671827439</v>
      </c>
      <c r="AH181">
        <v>-4.5006426566341569</v>
      </c>
      <c r="AI181">
        <v>-3.7836283091771681</v>
      </c>
      <c r="AJ181">
        <v>-4.6275386503698827E-2</v>
      </c>
      <c r="AK181">
        <v>-3.5675589188773809</v>
      </c>
      <c r="AL181">
        <v>-1.5084449494942773</v>
      </c>
      <c r="AM181">
        <v>0</v>
      </c>
      <c r="AN181">
        <v>-2.4857991085710198</v>
      </c>
      <c r="AO181">
        <v>0</v>
      </c>
      <c r="AP181">
        <v>0</v>
      </c>
      <c r="AQ181">
        <v>-2.2736408077805823</v>
      </c>
      <c r="AR181">
        <v>-2.1443685671827439</v>
      </c>
      <c r="AS181">
        <v>-0.61307192027324475</v>
      </c>
      <c r="AT181">
        <v>-2.1443685671827439</v>
      </c>
      <c r="AU181">
        <v>10</v>
      </c>
      <c r="AW181">
        <f t="shared" si="67"/>
        <v>2.7449903925336261</v>
      </c>
      <c r="AX181">
        <f t="shared" si="68"/>
        <v>0</v>
      </c>
      <c r="AY181">
        <v>1.849127090470994</v>
      </c>
      <c r="AZ181">
        <v>0.8030656917293677</v>
      </c>
      <c r="BA181">
        <v>52.16476011534067</v>
      </c>
      <c r="BB181">
        <f t="shared" si="63"/>
        <v>35.135877024430414</v>
      </c>
      <c r="BC181">
        <f t="shared" si="64"/>
        <v>10.485863299478451</v>
      </c>
      <c r="BD181">
        <f t="shared" si="65"/>
        <v>2.7449903925336261</v>
      </c>
    </row>
    <row r="182" spans="1:56">
      <c r="A182">
        <v>181</v>
      </c>
      <c r="B182" t="s">
        <v>35</v>
      </c>
      <c r="C182" t="s">
        <v>229</v>
      </c>
      <c r="D182" t="s">
        <v>230</v>
      </c>
      <c r="E182" s="25" t="s">
        <v>479</v>
      </c>
      <c r="F182" s="25" t="s">
        <v>478</v>
      </c>
      <c r="G182" s="27">
        <v>1.1753183153770816E-2</v>
      </c>
      <c r="H182">
        <v>9.8334965719882469E-2</v>
      </c>
      <c r="I182">
        <v>0.1502708338810049</v>
      </c>
      <c r="J182">
        <v>7.8354554358472089E-3</v>
      </c>
      <c r="K182">
        <v>0.2311459353574927</v>
      </c>
      <c r="L182">
        <v>0</v>
      </c>
      <c r="M182">
        <v>9.7943192948090133E-2</v>
      </c>
      <c r="N182">
        <v>6.6993143976493641E-2</v>
      </c>
      <c r="O182">
        <v>8.6190009794319303E-2</v>
      </c>
      <c r="P182">
        <v>3.9177277179236044E-3</v>
      </c>
      <c r="Q182">
        <v>0.23134182174338885</v>
      </c>
      <c r="R182">
        <f t="shared" si="59"/>
        <v>0.48227228207639578</v>
      </c>
      <c r="S182">
        <f t="shared" si="60"/>
        <v>0.23525954946131244</v>
      </c>
      <c r="T182" s="27">
        <f t="shared" si="47"/>
        <v>-4.4318083705656086</v>
      </c>
      <c r="U182" s="27">
        <f t="shared" si="48"/>
        <v>-2.2158634241255122</v>
      </c>
      <c r="V182" s="27">
        <f t="shared" si="49"/>
        <v>-1.7324784453760003</v>
      </c>
      <c r="W182" s="27">
        <f t="shared" si="50"/>
        <v>-4.8412299625688471</v>
      </c>
      <c r="X182" s="27">
        <f t="shared" si="51"/>
        <v>-1.2018519127567979</v>
      </c>
      <c r="Y182" s="27" t="e">
        <f t="shared" si="52"/>
        <v>#NUM!</v>
      </c>
      <c r="Z182" s="27">
        <f t="shared" si="53"/>
        <v>-2.220289850267215</v>
      </c>
      <c r="AA182" s="27">
        <f t="shared" si="54"/>
        <v>-2.6338222637382551</v>
      </c>
      <c r="AB182" s="27">
        <f t="shared" si="55"/>
        <v>-5.5383180349286691</v>
      </c>
      <c r="AC182" s="27">
        <f t="shared" si="56"/>
        <v>-2.3610683863691371</v>
      </c>
      <c r="AD182" s="27">
        <f t="shared" si="66"/>
        <v>-1.2007500044878912</v>
      </c>
      <c r="AE182" s="27">
        <f t="shared" si="61"/>
        <v>-7.0940607859889912E-2</v>
      </c>
      <c r="AF182" s="27">
        <f t="shared" si="62"/>
        <v>-1.1788471254529995</v>
      </c>
      <c r="AH182">
        <v>-4.4318083705656086</v>
      </c>
      <c r="AI182">
        <v>-2.2158634241255122</v>
      </c>
      <c r="AJ182">
        <v>-1.7324784453760003</v>
      </c>
      <c r="AK182">
        <v>-4.8412299625688471</v>
      </c>
      <c r="AL182">
        <v>-1.2018519127567979</v>
      </c>
      <c r="AM182">
        <v>0</v>
      </c>
      <c r="AN182">
        <v>-2.220289850267215</v>
      </c>
      <c r="AO182">
        <v>-2.6338222637382551</v>
      </c>
      <c r="AP182">
        <v>-5.5383180349286691</v>
      </c>
      <c r="AQ182">
        <v>-2.3610683863691371</v>
      </c>
      <c r="AR182">
        <v>-1.2007500044878912</v>
      </c>
      <c r="AS182">
        <v>-7.0940607859889912E-2</v>
      </c>
      <c r="AT182">
        <v>-1.1788471254529995</v>
      </c>
      <c r="AU182">
        <v>16</v>
      </c>
      <c r="AV182">
        <v>0.26666666666666666</v>
      </c>
      <c r="AW182">
        <f t="shared" si="67"/>
        <v>0.78354554358472084</v>
      </c>
      <c r="AX182">
        <f t="shared" si="68"/>
        <v>6.6993143976493643</v>
      </c>
      <c r="AY182">
        <v>2.5292289687117591</v>
      </c>
      <c r="AZ182">
        <v>0.91222652260829051</v>
      </c>
      <c r="BA182">
        <v>26.035898275465811</v>
      </c>
      <c r="BB182">
        <f t="shared" si="63"/>
        <v>48.227228207639577</v>
      </c>
      <c r="BC182">
        <f t="shared" si="64"/>
        <v>23.525954946131243</v>
      </c>
      <c r="BD182">
        <f t="shared" si="65"/>
        <v>7.4828599412340848</v>
      </c>
    </row>
    <row r="183" spans="1:56">
      <c r="A183">
        <v>182</v>
      </c>
      <c r="B183" t="s">
        <v>36</v>
      </c>
      <c r="C183" t="s">
        <v>229</v>
      </c>
      <c r="D183" t="s">
        <v>230</v>
      </c>
      <c r="E183" s="25" t="s">
        <v>479</v>
      </c>
      <c r="F183" s="25" t="s">
        <v>478</v>
      </c>
      <c r="G183" s="27">
        <v>0</v>
      </c>
      <c r="H183">
        <v>0.12939597315436241</v>
      </c>
      <c r="I183">
        <v>0.19860349892185838</v>
      </c>
      <c r="J183">
        <v>1.0738255033557048E-2</v>
      </c>
      <c r="K183">
        <v>0.24697986577181208</v>
      </c>
      <c r="L183">
        <v>0</v>
      </c>
      <c r="M183">
        <v>8.5906040268456371E-2</v>
      </c>
      <c r="N183">
        <v>9.1812080536912768E-2</v>
      </c>
      <c r="O183">
        <v>1.6107382550335569E-2</v>
      </c>
      <c r="P183">
        <v>5.3691275167785241E-3</v>
      </c>
      <c r="Q183">
        <v>0.21503355704697991</v>
      </c>
      <c r="R183">
        <f t="shared" si="59"/>
        <v>0.44080536912751678</v>
      </c>
      <c r="S183">
        <f t="shared" si="60"/>
        <v>0.22040268456375844</v>
      </c>
      <c r="T183" s="27" t="e">
        <f t="shared" si="47"/>
        <v>#NUM!</v>
      </c>
      <c r="U183" s="27">
        <f t="shared" si="48"/>
        <v>-1.9063099922567177</v>
      </c>
      <c r="V183" s="27">
        <f t="shared" si="49"/>
        <v>-1.3950454627899969</v>
      </c>
      <c r="W183" s="27">
        <f t="shared" si="50"/>
        <v>-4.5231463505095002</v>
      </c>
      <c r="X183" s="27">
        <f t="shared" si="51"/>
        <v>-1.1147851479137107</v>
      </c>
      <c r="Y183" s="27" t="e">
        <f t="shared" si="52"/>
        <v>#NUM!</v>
      </c>
      <c r="Z183" s="27">
        <f t="shared" si="53"/>
        <v>-2.3646792227898406</v>
      </c>
      <c r="AA183" s="27">
        <f t="shared" si="54"/>
        <v>-2.2917074317181032</v>
      </c>
      <c r="AB183" s="27">
        <f t="shared" si="55"/>
        <v>-5.2217062641761958</v>
      </c>
      <c r="AC183" s="27">
        <f t="shared" si="56"/>
        <v>-4.1122390520986514</v>
      </c>
      <c r="AD183" s="27">
        <f t="shared" si="66"/>
        <v>-1.2948468738013097</v>
      </c>
      <c r="AE183" s="27">
        <f t="shared" si="61"/>
        <v>-0.23789415124859847</v>
      </c>
      <c r="AF183" s="27">
        <f t="shared" si="62"/>
        <v>-1.2633212664922582</v>
      </c>
      <c r="AH183">
        <v>0</v>
      </c>
      <c r="AI183">
        <v>-1.9063099922567177</v>
      </c>
      <c r="AJ183">
        <v>-1.3950454627899969</v>
      </c>
      <c r="AK183">
        <v>-4.5231463505095002</v>
      </c>
      <c r="AL183">
        <v>-1.1147851479137107</v>
      </c>
      <c r="AM183">
        <v>0</v>
      </c>
      <c r="AN183">
        <v>-2.3646792227898406</v>
      </c>
      <c r="AO183">
        <v>-2.2917074317181032</v>
      </c>
      <c r="AP183">
        <v>-5.2217062641761958</v>
      </c>
      <c r="AQ183">
        <v>-4.1122390520986514</v>
      </c>
      <c r="AR183">
        <v>-1.2948468738013097</v>
      </c>
      <c r="AS183">
        <v>-0.23789415124859847</v>
      </c>
      <c r="AT183">
        <v>-1.2633212664922582</v>
      </c>
      <c r="AU183">
        <v>12</v>
      </c>
      <c r="AV183">
        <v>0.26666666666666666</v>
      </c>
      <c r="AW183">
        <f t="shared" si="67"/>
        <v>1.0738255033557049</v>
      </c>
      <c r="AX183">
        <f t="shared" si="68"/>
        <v>9.181208053691277</v>
      </c>
      <c r="AY183">
        <v>2.2470034450638146</v>
      </c>
      <c r="AZ183">
        <v>0.90426070744167286</v>
      </c>
      <c r="BA183">
        <v>32.799947207622075</v>
      </c>
      <c r="BB183">
        <f t="shared" si="63"/>
        <v>44.080536912751676</v>
      </c>
      <c r="BC183">
        <f t="shared" si="64"/>
        <v>22.040268456375845</v>
      </c>
      <c r="BD183">
        <f t="shared" si="65"/>
        <v>10.255033557046982</v>
      </c>
    </row>
    <row r="184" spans="1:56">
      <c r="A184">
        <v>183</v>
      </c>
      <c r="B184" t="s">
        <v>37</v>
      </c>
      <c r="C184" t="s">
        <v>229</v>
      </c>
      <c r="D184" t="s">
        <v>230</v>
      </c>
      <c r="E184" s="25" t="s">
        <v>479</v>
      </c>
      <c r="F184" s="25" t="s">
        <v>478</v>
      </c>
      <c r="G184" s="27">
        <v>0</v>
      </c>
      <c r="H184">
        <v>8.5901826484018284E-2</v>
      </c>
      <c r="I184">
        <v>0.11376239690230644</v>
      </c>
      <c r="J184">
        <v>1.7123287671232879E-2</v>
      </c>
      <c r="K184">
        <v>0.39954337899543385</v>
      </c>
      <c r="L184">
        <v>0</v>
      </c>
      <c r="M184">
        <v>0</v>
      </c>
      <c r="N184">
        <v>9.7031963470319657E-2</v>
      </c>
      <c r="O184">
        <v>0.14269406392694065</v>
      </c>
      <c r="P184">
        <v>0</v>
      </c>
      <c r="Q184">
        <v>0.12642694063926943</v>
      </c>
      <c r="R184">
        <f t="shared" si="59"/>
        <v>0.63926940639269414</v>
      </c>
      <c r="S184">
        <f t="shared" si="60"/>
        <v>0.12642694063926943</v>
      </c>
      <c r="T184" s="27" t="e">
        <f t="shared" si="47"/>
        <v>#NUM!</v>
      </c>
      <c r="U184" s="27">
        <f t="shared" si="48"/>
        <v>-2.364732884860282</v>
      </c>
      <c r="V184" s="27">
        <f t="shared" si="49"/>
        <v>-2.0528730540571072</v>
      </c>
      <c r="W184" s="27">
        <f t="shared" si="50"/>
        <v>-4.0500443033255209</v>
      </c>
      <c r="X184" s="27">
        <f t="shared" si="51"/>
        <v>-0.4073680582542501</v>
      </c>
      <c r="Y184" s="27" t="e">
        <f t="shared" si="52"/>
        <v>#NUM!</v>
      </c>
      <c r="Z184" s="27" t="e">
        <f t="shared" si="53"/>
        <v>#NUM!</v>
      </c>
      <c r="AA184" s="27">
        <f t="shared" si="54"/>
        <v>-2.2306467112773372</v>
      </c>
      <c r="AB184" s="27" t="e">
        <f t="shared" si="55"/>
        <v>#NUM!</v>
      </c>
      <c r="AC184" s="27">
        <f t="shared" si="56"/>
        <v>-1.7930919144618336</v>
      </c>
      <c r="AD184" s="27">
        <f t="shared" si="66"/>
        <v>-1.9329271689002767</v>
      </c>
      <c r="AE184" s="27">
        <f t="shared" si="61"/>
        <v>0.57219457014228314</v>
      </c>
      <c r="AF184" s="27">
        <f t="shared" si="62"/>
        <v>-1.9329271689002767</v>
      </c>
      <c r="AH184">
        <v>0</v>
      </c>
      <c r="AI184">
        <v>-2.364732884860282</v>
      </c>
      <c r="AJ184">
        <v>-2.0528730540571072</v>
      </c>
      <c r="AK184">
        <v>-4.0500443033255209</v>
      </c>
      <c r="AL184">
        <v>-0.4073680582542501</v>
      </c>
      <c r="AM184">
        <v>0</v>
      </c>
      <c r="AN184">
        <v>0</v>
      </c>
      <c r="AO184">
        <v>-2.2306467112773372</v>
      </c>
      <c r="AP184">
        <v>0</v>
      </c>
      <c r="AQ184">
        <v>-1.7930919144618336</v>
      </c>
      <c r="AR184">
        <v>-1.9329271689002767</v>
      </c>
      <c r="AS184">
        <v>0.57219457014228314</v>
      </c>
      <c r="AT184">
        <v>-1.9329271689002767</v>
      </c>
      <c r="AU184">
        <v>7</v>
      </c>
      <c r="AV184">
        <v>0.26666666666666666</v>
      </c>
      <c r="AW184">
        <f t="shared" si="67"/>
        <v>1.7123287671232879</v>
      </c>
      <c r="AX184">
        <f t="shared" si="68"/>
        <v>9.703196347031966</v>
      </c>
      <c r="AY184">
        <v>1.3829470752508128</v>
      </c>
      <c r="AZ184">
        <v>0.71069420955648765</v>
      </c>
      <c r="BA184">
        <v>19.966422338632473</v>
      </c>
      <c r="BB184">
        <f t="shared" si="63"/>
        <v>63.926940639269411</v>
      </c>
      <c r="BC184">
        <f t="shared" si="64"/>
        <v>12.642694063926943</v>
      </c>
      <c r="BD184">
        <f t="shared" si="65"/>
        <v>11.415525114155255</v>
      </c>
    </row>
    <row r="185" spans="1:56">
      <c r="A185">
        <v>184</v>
      </c>
      <c r="B185" t="s">
        <v>466</v>
      </c>
      <c r="C185" t="s">
        <v>229</v>
      </c>
      <c r="D185" t="s">
        <v>230</v>
      </c>
      <c r="E185" s="25" t="s">
        <v>479</v>
      </c>
      <c r="F185" s="25" t="s">
        <v>478</v>
      </c>
      <c r="G185" s="27">
        <v>0</v>
      </c>
      <c r="H185">
        <v>8.2049669915121054E-2</v>
      </c>
      <c r="I185">
        <v>0.21908416326910474</v>
      </c>
      <c r="J185">
        <v>0</v>
      </c>
      <c r="K185">
        <v>0.15718327569946561</v>
      </c>
      <c r="L185">
        <v>0</v>
      </c>
      <c r="M185">
        <v>0.17604526878340149</v>
      </c>
      <c r="N185">
        <v>0.13832128261552976</v>
      </c>
      <c r="O185">
        <v>0</v>
      </c>
      <c r="P185">
        <v>0</v>
      </c>
      <c r="Q185">
        <v>0.19490726186733737</v>
      </c>
      <c r="R185">
        <f t="shared" si="59"/>
        <v>0.47154982709839688</v>
      </c>
      <c r="S185">
        <f t="shared" si="60"/>
        <v>0.19490726186733737</v>
      </c>
      <c r="T185" s="27" t="e">
        <f t="shared" si="47"/>
        <v>#NUM!</v>
      </c>
      <c r="U185" s="27">
        <f t="shared" si="48"/>
        <v>-2.4148184879396335</v>
      </c>
      <c r="V185" s="27">
        <f t="shared" si="49"/>
        <v>-1.2710114174097438</v>
      </c>
      <c r="W185" s="27" t="e">
        <f t="shared" si="50"/>
        <v>#NUM!</v>
      </c>
      <c r="X185" s="27">
        <f t="shared" si="51"/>
        <v>-1.6793370398137673</v>
      </c>
      <c r="Y185" s="27" t="e">
        <f t="shared" si="52"/>
        <v>#NUM!</v>
      </c>
      <c r="Z185" s="27">
        <f t="shared" si="53"/>
        <v>-1.5433744195942112</v>
      </c>
      <c r="AA185" s="27">
        <f t="shared" si="54"/>
        <v>-1.8293033693904786</v>
      </c>
      <c r="AB185" s="27" t="e">
        <f t="shared" si="55"/>
        <v>#NUM!</v>
      </c>
      <c r="AC185" s="27" t="e">
        <f t="shared" si="56"/>
        <v>#NUM!</v>
      </c>
      <c r="AD185" s="27">
        <f t="shared" si="66"/>
        <v>-1.4184336081603877</v>
      </c>
      <c r="AE185" s="27">
        <f t="shared" si="61"/>
        <v>-0.11392374631831358</v>
      </c>
      <c r="AF185" s="27">
        <f t="shared" si="62"/>
        <v>-1.4184336081603877</v>
      </c>
      <c r="AH185">
        <v>0</v>
      </c>
      <c r="AI185">
        <v>-2.4148184879396335</v>
      </c>
      <c r="AJ185">
        <v>-1.2710114174097438</v>
      </c>
      <c r="AK185">
        <v>0</v>
      </c>
      <c r="AL185">
        <v>-1.6793370398137673</v>
      </c>
      <c r="AM185">
        <v>0</v>
      </c>
      <c r="AN185">
        <v>-1.5433744195942112</v>
      </c>
      <c r="AO185">
        <v>-1.8293033693904786</v>
      </c>
      <c r="AP185">
        <v>0</v>
      </c>
      <c r="AQ185">
        <v>0</v>
      </c>
      <c r="AR185">
        <v>-1.4184336081603877</v>
      </c>
      <c r="AS185">
        <v>-0.11392374631831358</v>
      </c>
      <c r="AT185">
        <v>-1.4184336081603877</v>
      </c>
      <c r="AU185">
        <v>9</v>
      </c>
      <c r="AV185">
        <v>0.26666666666666666</v>
      </c>
      <c r="AW185">
        <f t="shared" si="67"/>
        <v>0</v>
      </c>
      <c r="AX185">
        <f t="shared" si="68"/>
        <v>13.832128261552976</v>
      </c>
      <c r="AY185">
        <v>2.0018738887108927</v>
      </c>
      <c r="AZ185">
        <v>0.91109207013233118</v>
      </c>
      <c r="BA185">
        <v>30.113383318422578</v>
      </c>
      <c r="BB185">
        <f t="shared" si="63"/>
        <v>47.154982709839686</v>
      </c>
      <c r="BC185">
        <f t="shared" si="64"/>
        <v>19.490726186733738</v>
      </c>
      <c r="BD185">
        <f t="shared" si="65"/>
        <v>13.832128261552976</v>
      </c>
    </row>
    <row r="186" spans="1:56">
      <c r="A186">
        <v>185</v>
      </c>
      <c r="B186" t="s">
        <v>465</v>
      </c>
      <c r="C186" t="s">
        <v>229</v>
      </c>
      <c r="D186" t="s">
        <v>230</v>
      </c>
      <c r="E186" s="25" t="s">
        <v>479</v>
      </c>
      <c r="F186" s="25" t="s">
        <v>478</v>
      </c>
      <c r="G186" s="27">
        <v>1.1299435028248584E-2</v>
      </c>
      <c r="H186">
        <v>8.4745762711864375E-2</v>
      </c>
      <c r="I186">
        <v>0.16915671622743597</v>
      </c>
      <c r="J186">
        <v>3.9548022598870039E-2</v>
      </c>
      <c r="K186">
        <v>0.2259887005649717</v>
      </c>
      <c r="L186">
        <v>0</v>
      </c>
      <c r="M186">
        <v>1.1299435028248584E-2</v>
      </c>
      <c r="N186">
        <v>9.6045197740112984E-2</v>
      </c>
      <c r="O186">
        <v>0.24293785310734448</v>
      </c>
      <c r="P186">
        <v>0</v>
      </c>
      <c r="Q186">
        <v>9.0395480225988672E-2</v>
      </c>
      <c r="R186">
        <f t="shared" si="59"/>
        <v>0.57627118644067776</v>
      </c>
      <c r="S186">
        <f t="shared" si="60"/>
        <v>9.0395480225988672E-2</v>
      </c>
      <c r="T186" s="27">
        <f t="shared" si="47"/>
        <v>-4.4716387933635691</v>
      </c>
      <c r="U186" s="27">
        <f t="shared" si="48"/>
        <v>-2.3795461341301745</v>
      </c>
      <c r="V186" s="27">
        <f t="shared" si="49"/>
        <v>-1.5916155893651911</v>
      </c>
      <c r="W186" s="27">
        <f t="shared" si="50"/>
        <v>-3.1898882879949491</v>
      </c>
      <c r="X186" s="27">
        <f t="shared" si="51"/>
        <v>-1.2311014717141888</v>
      </c>
      <c r="Y186" s="27" t="e">
        <f t="shared" si="52"/>
        <v>#NUM!</v>
      </c>
      <c r="Z186" s="27">
        <f t="shared" si="53"/>
        <v>-4.4716387933635691</v>
      </c>
      <c r="AA186" s="27">
        <f t="shared" si="54"/>
        <v>-2.2419604711776109</v>
      </c>
      <c r="AB186" s="27" t="e">
        <f t="shared" si="55"/>
        <v>#NUM!</v>
      </c>
      <c r="AC186" s="27">
        <f t="shared" si="56"/>
        <v>-1.1366396842573496</v>
      </c>
      <c r="AD186" s="27">
        <f t="shared" si="66"/>
        <v>-2.308815642744682</v>
      </c>
      <c r="AE186" s="27">
        <f t="shared" si="61"/>
        <v>0.30748469974795972</v>
      </c>
      <c r="AF186" s="27">
        <f t="shared" si="62"/>
        <v>-2.308815642744682</v>
      </c>
      <c r="AH186">
        <v>-4.4716387933635691</v>
      </c>
      <c r="AI186">
        <v>-2.3795461341301745</v>
      </c>
      <c r="AJ186">
        <v>-1.5916155893651911</v>
      </c>
      <c r="AK186">
        <v>-3.1898882879949491</v>
      </c>
      <c r="AL186">
        <v>-1.2311014717141888</v>
      </c>
      <c r="AM186">
        <v>0</v>
      </c>
      <c r="AN186">
        <v>-4.4716387933635691</v>
      </c>
      <c r="AO186">
        <v>-2.2419604711776109</v>
      </c>
      <c r="AP186">
        <v>0</v>
      </c>
      <c r="AQ186">
        <v>-1.1366396842573496</v>
      </c>
      <c r="AR186">
        <v>-2.308815642744682</v>
      </c>
      <c r="AS186">
        <v>0.30748469974795972</v>
      </c>
      <c r="AT186">
        <v>-2.308815642744682</v>
      </c>
      <c r="AU186">
        <v>11</v>
      </c>
      <c r="AV186">
        <v>0.26666666666666666</v>
      </c>
      <c r="AW186">
        <f t="shared" si="67"/>
        <v>3.9548022598870038</v>
      </c>
      <c r="AX186">
        <f t="shared" si="68"/>
        <v>9.6045197740112975</v>
      </c>
      <c r="AY186">
        <v>1.8177901753259083</v>
      </c>
      <c r="AZ186">
        <v>0.75807738392366353</v>
      </c>
      <c r="BA186">
        <v>26.520191396754889</v>
      </c>
      <c r="BB186">
        <f t="shared" si="63"/>
        <v>57.627118644067778</v>
      </c>
      <c r="BC186">
        <f t="shared" si="64"/>
        <v>9.0395480225988667</v>
      </c>
      <c r="BD186">
        <f t="shared" si="65"/>
        <v>13.559322033898301</v>
      </c>
    </row>
    <row r="187" spans="1:56">
      <c r="A187">
        <v>186</v>
      </c>
      <c r="B187" t="s">
        <v>262</v>
      </c>
      <c r="C187" t="s">
        <v>229</v>
      </c>
      <c r="D187" t="s">
        <v>230</v>
      </c>
      <c r="E187" s="25" t="s">
        <v>479</v>
      </c>
      <c r="F187" s="25" t="s">
        <v>478</v>
      </c>
      <c r="G187" s="27">
        <v>1.2982797792924376E-2</v>
      </c>
      <c r="H187">
        <v>0.16877637130801693</v>
      </c>
      <c r="I187">
        <v>0.14812568403999971</v>
      </c>
      <c r="J187">
        <v>1.9474196689386568E-2</v>
      </c>
      <c r="K187">
        <v>0.22719896137617659</v>
      </c>
      <c r="L187">
        <v>0</v>
      </c>
      <c r="M187">
        <v>1.9474196689386564E-2</v>
      </c>
      <c r="N187">
        <v>0.11067835118468032</v>
      </c>
      <c r="O187">
        <v>7.1405387861084052E-2</v>
      </c>
      <c r="P187">
        <v>0</v>
      </c>
      <c r="Q187">
        <v>0.2207075624797144</v>
      </c>
      <c r="R187">
        <f t="shared" si="59"/>
        <v>0.42875689711132758</v>
      </c>
      <c r="S187">
        <f t="shared" si="60"/>
        <v>0.2207075624797144</v>
      </c>
      <c r="T187" s="27">
        <f t="shared" si="47"/>
        <v>-4.3310622335634283</v>
      </c>
      <c r="U187" s="27">
        <f t="shared" si="48"/>
        <v>-1.5943242746240518</v>
      </c>
      <c r="V187" s="27">
        <f t="shared" si="49"/>
        <v>-1.7493778695985249</v>
      </c>
      <c r="W187" s="27">
        <f t="shared" si="50"/>
        <v>-3.9189986191645709</v>
      </c>
      <c r="X187" s="27">
        <f t="shared" si="51"/>
        <v>-1.224195511443458</v>
      </c>
      <c r="Y187" s="27" t="e">
        <f t="shared" si="52"/>
        <v>#NUM!</v>
      </c>
      <c r="Z187" s="27">
        <f t="shared" si="53"/>
        <v>-3.9189986191645714</v>
      </c>
      <c r="AA187" s="27">
        <f t="shared" si="54"/>
        <v>-2.083830722098599</v>
      </c>
      <c r="AB187" s="27" t="e">
        <f t="shared" si="55"/>
        <v>#NUM!</v>
      </c>
      <c r="AC187" s="27">
        <f t="shared" si="56"/>
        <v>-2.5652989466977489</v>
      </c>
      <c r="AD187" s="27">
        <f t="shared" si="66"/>
        <v>-1.2615477980511007</v>
      </c>
      <c r="AE187" s="27">
        <f t="shared" si="61"/>
        <v>-0.28692478350987177</v>
      </c>
      <c r="AF187" s="27">
        <f t="shared" si="62"/>
        <v>-1.2615477980511007</v>
      </c>
      <c r="AH187">
        <v>-4.3310622335634283</v>
      </c>
      <c r="AI187">
        <v>-1.5943242746240518</v>
      </c>
      <c r="AJ187">
        <v>-1.7493778695985249</v>
      </c>
      <c r="AK187">
        <v>-3.9189986191645709</v>
      </c>
      <c r="AL187">
        <v>-1.224195511443458</v>
      </c>
      <c r="AM187">
        <v>0</v>
      </c>
      <c r="AN187">
        <v>-3.9189986191645714</v>
      </c>
      <c r="AO187">
        <v>-2.083830722098599</v>
      </c>
      <c r="AP187">
        <v>0</v>
      </c>
      <c r="AQ187">
        <v>-2.5652989466977489</v>
      </c>
      <c r="AR187">
        <v>-1.2615477980511007</v>
      </c>
      <c r="AS187">
        <v>-0.28692478350987177</v>
      </c>
      <c r="AT187">
        <v>-1.2615477980511007</v>
      </c>
      <c r="AU187">
        <v>14</v>
      </c>
      <c r="AV187">
        <v>0.26666666666666666</v>
      </c>
      <c r="AW187">
        <f t="shared" si="67"/>
        <v>1.9474196689386567</v>
      </c>
      <c r="AX187">
        <f t="shared" si="68"/>
        <v>11.067835118468032</v>
      </c>
      <c r="AY187">
        <v>2.1665134590377142</v>
      </c>
      <c r="AZ187">
        <v>0.82094217307267248</v>
      </c>
      <c r="BA187">
        <v>32.988485314094099</v>
      </c>
      <c r="BB187">
        <f t="shared" si="63"/>
        <v>42.875689711132758</v>
      </c>
      <c r="BC187">
        <f t="shared" si="64"/>
        <v>22.070756247971442</v>
      </c>
      <c r="BD187">
        <f t="shared" si="65"/>
        <v>13.01525478740669</v>
      </c>
    </row>
    <row r="188" spans="1:56">
      <c r="A188">
        <v>187</v>
      </c>
      <c r="B188" t="s">
        <v>326</v>
      </c>
      <c r="C188" t="s">
        <v>229</v>
      </c>
      <c r="D188" t="s">
        <v>298</v>
      </c>
      <c r="E188" s="25" t="s">
        <v>479</v>
      </c>
      <c r="F188" s="25" t="s">
        <v>478</v>
      </c>
      <c r="G188" s="27">
        <v>6.0587700696758569E-3</v>
      </c>
      <c r="H188">
        <v>9.6940321114813724E-2</v>
      </c>
      <c r="I188">
        <v>0.34460603221967934</v>
      </c>
      <c r="J188">
        <v>0</v>
      </c>
      <c r="K188">
        <v>8.4822780975461975E-2</v>
      </c>
      <c r="L188">
        <v>0</v>
      </c>
      <c r="M188">
        <v>0.1514692517418964</v>
      </c>
      <c r="N188">
        <v>0.10936079975764923</v>
      </c>
      <c r="O188">
        <v>0</v>
      </c>
      <c r="P188">
        <v>0</v>
      </c>
      <c r="Q188">
        <v>0.21205695243865499</v>
      </c>
      <c r="R188">
        <f t="shared" si="59"/>
        <v>0.34565283247500761</v>
      </c>
      <c r="S188">
        <f t="shared" si="60"/>
        <v>0.21205695243865499</v>
      </c>
      <c r="T188" s="27">
        <f t="shared" si="47"/>
        <v>-5.1001712594071105</v>
      </c>
      <c r="U188" s="27">
        <f t="shared" si="48"/>
        <v>-2.2316930978842988</v>
      </c>
      <c r="V188" s="27">
        <f t="shared" si="49"/>
        <v>-0.64283470341636928</v>
      </c>
      <c r="W188" s="27" t="e">
        <f t="shared" si="50"/>
        <v>#NUM!</v>
      </c>
      <c r="X188" s="27">
        <f t="shared" si="51"/>
        <v>-2.3785535782174225</v>
      </c>
      <c r="Y188" s="27" t="e">
        <f t="shared" si="52"/>
        <v>#NUM!</v>
      </c>
      <c r="Z188" s="27">
        <f t="shared" si="53"/>
        <v>-1.7231236768379166</v>
      </c>
      <c r="AA188" s="27">
        <f t="shared" si="54"/>
        <v>-2.0972869019998459</v>
      </c>
      <c r="AB188" s="27" t="e">
        <f t="shared" si="55"/>
        <v>#NUM!</v>
      </c>
      <c r="AC188" s="27" t="e">
        <f t="shared" si="56"/>
        <v>#NUM!</v>
      </c>
      <c r="AD188" s="27">
        <f t="shared" si="66"/>
        <v>-1.3125709304052466</v>
      </c>
      <c r="AE188" s="27">
        <f t="shared" si="61"/>
        <v>-0.63820315081613477</v>
      </c>
      <c r="AF188" s="27">
        <f t="shared" si="62"/>
        <v>-1.3125709304052466</v>
      </c>
      <c r="AH188">
        <v>-5.1001712594071105</v>
      </c>
      <c r="AI188">
        <v>-2.2316930978842988</v>
      </c>
      <c r="AJ188">
        <v>-0.64283470341636928</v>
      </c>
      <c r="AK188">
        <v>0</v>
      </c>
      <c r="AL188">
        <v>-2.3785535782174225</v>
      </c>
      <c r="AM188">
        <v>0</v>
      </c>
      <c r="AN188">
        <v>-1.7231236768379166</v>
      </c>
      <c r="AO188">
        <v>-2.0972869019998459</v>
      </c>
      <c r="AP188">
        <v>0</v>
      </c>
      <c r="AQ188">
        <v>0</v>
      </c>
      <c r="AR188">
        <v>-1.3125709304052466</v>
      </c>
      <c r="AS188">
        <v>-0.63820315081613477</v>
      </c>
      <c r="AT188">
        <v>-1.3125709304052466</v>
      </c>
      <c r="AU188">
        <v>11</v>
      </c>
      <c r="AV188">
        <v>1.1333333333333333</v>
      </c>
      <c r="AW188">
        <f t="shared" si="67"/>
        <v>0</v>
      </c>
      <c r="AX188">
        <f t="shared" si="68"/>
        <v>10.936079975764923</v>
      </c>
      <c r="AY188">
        <v>1.9513407213785312</v>
      </c>
      <c r="AZ188">
        <v>0.81377228752000275</v>
      </c>
      <c r="BA188">
        <v>44.760512340416895</v>
      </c>
      <c r="BB188">
        <f t="shared" si="63"/>
        <v>34.565283247500759</v>
      </c>
      <c r="BC188">
        <f t="shared" si="64"/>
        <v>21.205695243865499</v>
      </c>
      <c r="BD188">
        <f t="shared" si="65"/>
        <v>10.936079975764923</v>
      </c>
    </row>
    <row r="189" spans="1:56">
      <c r="A189">
        <v>188</v>
      </c>
      <c r="B189" t="s">
        <v>327</v>
      </c>
      <c r="C189" t="s">
        <v>229</v>
      </c>
      <c r="D189" t="s">
        <v>298</v>
      </c>
      <c r="E189" s="25" t="s">
        <v>479</v>
      </c>
      <c r="F189" s="25" t="s">
        <v>478</v>
      </c>
      <c r="G189" s="27">
        <v>3.8216560509554139E-2</v>
      </c>
      <c r="H189">
        <v>0.1464968152866242</v>
      </c>
      <c r="I189">
        <v>0.17092000385923284</v>
      </c>
      <c r="J189">
        <v>6.369426751592357E-3</v>
      </c>
      <c r="K189">
        <v>6.369426751592357E-3</v>
      </c>
      <c r="L189">
        <v>0</v>
      </c>
      <c r="M189">
        <v>0.18471337579617836</v>
      </c>
      <c r="N189">
        <v>0.1401273885350319</v>
      </c>
      <c r="O189">
        <v>0</v>
      </c>
      <c r="P189">
        <v>0</v>
      </c>
      <c r="Q189">
        <v>0.31210191082802546</v>
      </c>
      <c r="R189">
        <f t="shared" si="59"/>
        <v>0.33121019108280259</v>
      </c>
      <c r="S189">
        <f t="shared" si="60"/>
        <v>0.31210191082802546</v>
      </c>
      <c r="T189" s="27">
        <f t="shared" si="47"/>
        <v>-3.2255203675868693</v>
      </c>
      <c r="U189" s="27">
        <f t="shared" si="48"/>
        <v>-1.7623455840217617</v>
      </c>
      <c r="V189" s="27">
        <f t="shared" si="49"/>
        <v>-1.5791210142788656</v>
      </c>
      <c r="W189" s="27">
        <f t="shared" si="50"/>
        <v>-5.0498560072495371</v>
      </c>
      <c r="X189" s="27">
        <f t="shared" si="51"/>
        <v>-5.0498560072495371</v>
      </c>
      <c r="Y189" s="27" t="e">
        <f t="shared" si="52"/>
        <v>#NUM!</v>
      </c>
      <c r="Z189" s="27">
        <f t="shared" si="53"/>
        <v>-1.4847344339331432</v>
      </c>
      <c r="AA189" s="27">
        <f t="shared" si="54"/>
        <v>-1.8142323250801131</v>
      </c>
      <c r="AB189" s="27" t="e">
        <f t="shared" si="55"/>
        <v>#NUM!</v>
      </c>
      <c r="AC189" s="27" t="e">
        <f t="shared" si="56"/>
        <v>#NUM!</v>
      </c>
      <c r="AD189" s="27">
        <f t="shared" si="66"/>
        <v>-0.79031092901359312</v>
      </c>
      <c r="AE189" s="27">
        <f t="shared" si="61"/>
        <v>-0.70271663157609587</v>
      </c>
      <c r="AF189" s="27">
        <f t="shared" si="62"/>
        <v>-0.79031092901359312</v>
      </c>
      <c r="AH189">
        <v>-3.2255203675868693</v>
      </c>
      <c r="AI189">
        <v>-1.7623455840217617</v>
      </c>
      <c r="AJ189">
        <v>-1.5791210142788656</v>
      </c>
      <c r="AK189">
        <v>-5.0498560072495371</v>
      </c>
      <c r="AL189">
        <v>-5.0498560072495371</v>
      </c>
      <c r="AM189">
        <v>0</v>
      </c>
      <c r="AN189">
        <v>-1.4847344339331432</v>
      </c>
      <c r="AO189">
        <v>-1.8142323250801131</v>
      </c>
      <c r="AP189">
        <v>0</v>
      </c>
      <c r="AQ189">
        <v>0</v>
      </c>
      <c r="AR189">
        <v>-0.79031092901359312</v>
      </c>
      <c r="AS189">
        <v>-0.70271663157609587</v>
      </c>
      <c r="AT189">
        <v>-0.79031092901359312</v>
      </c>
      <c r="AU189">
        <v>10</v>
      </c>
      <c r="AV189">
        <v>1.1333333333333333</v>
      </c>
      <c r="AW189">
        <f t="shared" si="67"/>
        <v>0.63694267515923575</v>
      </c>
      <c r="AX189">
        <f t="shared" si="68"/>
        <v>14.01273885350319</v>
      </c>
      <c r="AY189">
        <v>2.0347598137153664</v>
      </c>
      <c r="AZ189">
        <v>0.88368495909507216</v>
      </c>
      <c r="BA189">
        <v>35.563337965541116</v>
      </c>
      <c r="BB189">
        <f t="shared" si="63"/>
        <v>33.121019108280258</v>
      </c>
      <c r="BC189">
        <f t="shared" si="64"/>
        <v>31.210191082802545</v>
      </c>
      <c r="BD189">
        <f t="shared" si="65"/>
        <v>14.649681528662427</v>
      </c>
    </row>
    <row r="190" spans="1:56">
      <c r="A190">
        <v>189</v>
      </c>
      <c r="B190" t="s">
        <v>328</v>
      </c>
      <c r="C190" t="s">
        <v>229</v>
      </c>
      <c r="D190" t="s">
        <v>298</v>
      </c>
      <c r="E190" s="25" t="s">
        <v>479</v>
      </c>
      <c r="F190" s="25" t="s">
        <v>478</v>
      </c>
      <c r="G190" s="27">
        <v>1.423994304022784E-2</v>
      </c>
      <c r="H190">
        <v>0.1281594873620506</v>
      </c>
      <c r="I190">
        <v>0.22603402544136303</v>
      </c>
      <c r="J190">
        <v>7.1199715201139199E-3</v>
      </c>
      <c r="K190">
        <v>5.6959772160911352E-2</v>
      </c>
      <c r="L190">
        <v>0</v>
      </c>
      <c r="M190">
        <v>0.17799928800284806</v>
      </c>
      <c r="N190">
        <v>0.12103951584193665</v>
      </c>
      <c r="O190">
        <v>0</v>
      </c>
      <c r="P190">
        <v>0</v>
      </c>
      <c r="Q190">
        <v>0.27376290494838024</v>
      </c>
      <c r="R190">
        <f t="shared" si="59"/>
        <v>0.35599857600569607</v>
      </c>
      <c r="S190">
        <f t="shared" si="60"/>
        <v>0.27376290494838024</v>
      </c>
      <c r="T190" s="27">
        <f t="shared" si="47"/>
        <v>-4.2373620690570259</v>
      </c>
      <c r="U190" s="27">
        <f t="shared" si="48"/>
        <v>-1.9173310255020117</v>
      </c>
      <c r="V190" s="27">
        <f t="shared" si="49"/>
        <v>-1.2308423691145876</v>
      </c>
      <c r="W190" s="27">
        <f t="shared" si="50"/>
        <v>-4.9377061140734977</v>
      </c>
      <c r="X190" s="27">
        <f t="shared" si="51"/>
        <v>-2.8067636740382427</v>
      </c>
      <c r="Y190" s="27" t="e">
        <f t="shared" si="52"/>
        <v>#NUM!</v>
      </c>
      <c r="Z190" s="27">
        <f t="shared" si="53"/>
        <v>-1.5299617109323032</v>
      </c>
      <c r="AA190" s="27">
        <f t="shared" si="54"/>
        <v>-1.9826228717349723</v>
      </c>
      <c r="AB190" s="27" t="e">
        <f t="shared" si="55"/>
        <v>#NUM!</v>
      </c>
      <c r="AC190" s="27" t="e">
        <f t="shared" si="56"/>
        <v>#NUM!</v>
      </c>
      <c r="AD190" s="27">
        <f t="shared" si="66"/>
        <v>-0.97561411733261783</v>
      </c>
      <c r="AE190" s="27">
        <f t="shared" si="61"/>
        <v>-0.59277420641315759</v>
      </c>
      <c r="AF190" s="27">
        <f t="shared" si="62"/>
        <v>-0.97561411733261783</v>
      </c>
      <c r="AH190">
        <v>-4.2373620690570259</v>
      </c>
      <c r="AI190">
        <v>-1.9173310255020117</v>
      </c>
      <c r="AJ190">
        <v>-1.2308423691145876</v>
      </c>
      <c r="AK190">
        <v>-4.9377061140734977</v>
      </c>
      <c r="AL190">
        <v>-2.8067636740382427</v>
      </c>
      <c r="AM190">
        <v>0</v>
      </c>
      <c r="AN190">
        <v>-1.5299617109323032</v>
      </c>
      <c r="AO190">
        <v>-1.9826228717349723</v>
      </c>
      <c r="AP190">
        <v>0</v>
      </c>
      <c r="AQ190">
        <v>0</v>
      </c>
      <c r="AR190">
        <v>-0.97561411733261783</v>
      </c>
      <c r="AS190">
        <v>-0.59277420641315759</v>
      </c>
      <c r="AT190">
        <v>-0.97561411733261783</v>
      </c>
      <c r="AU190">
        <v>9</v>
      </c>
      <c r="AV190">
        <v>1.1333333333333333</v>
      </c>
      <c r="AW190">
        <f t="shared" si="67"/>
        <v>0.71199715201139202</v>
      </c>
      <c r="AX190">
        <f t="shared" si="68"/>
        <v>12.103951584193664</v>
      </c>
      <c r="AY190">
        <v>1.8486496860366419</v>
      </c>
      <c r="AZ190">
        <v>0.84135673026096924</v>
      </c>
      <c r="BA190">
        <v>36.843345584364144</v>
      </c>
      <c r="BB190">
        <f t="shared" si="63"/>
        <v>35.599857600569607</v>
      </c>
      <c r="BC190">
        <f t="shared" si="64"/>
        <v>27.376290494838024</v>
      </c>
      <c r="BD190">
        <f t="shared" si="65"/>
        <v>12.815948736205057</v>
      </c>
    </row>
    <row r="191" spans="1:56">
      <c r="A191">
        <v>190</v>
      </c>
      <c r="B191" t="s">
        <v>329</v>
      </c>
      <c r="C191" t="s">
        <v>229</v>
      </c>
      <c r="D191" t="s">
        <v>298</v>
      </c>
      <c r="E191" s="25" t="s">
        <v>479</v>
      </c>
      <c r="F191" s="25" t="s">
        <v>478</v>
      </c>
      <c r="G191" s="27">
        <v>6.0204695966285388E-3</v>
      </c>
      <c r="H191">
        <v>0.20469596628537032</v>
      </c>
      <c r="I191">
        <v>0.21001087460320184</v>
      </c>
      <c r="J191">
        <v>1.806140878988562E-2</v>
      </c>
      <c r="K191">
        <v>4.2143287176399764E-2</v>
      </c>
      <c r="L191">
        <v>0</v>
      </c>
      <c r="M191">
        <v>0.18061408789885619</v>
      </c>
      <c r="N191">
        <v>8.4286574352799543E-2</v>
      </c>
      <c r="O191">
        <v>1.2040939193257078E-2</v>
      </c>
      <c r="P191">
        <v>0</v>
      </c>
      <c r="Q191">
        <v>0.24142083082480442</v>
      </c>
      <c r="R191">
        <f t="shared" si="59"/>
        <v>0.31908488862131257</v>
      </c>
      <c r="S191">
        <f t="shared" si="60"/>
        <v>0.24142083082480442</v>
      </c>
      <c r="T191" s="27">
        <f t="shared" si="47"/>
        <v>-5.1065513509260816</v>
      </c>
      <c r="U191" s="27">
        <f t="shared" si="48"/>
        <v>-1.3571986869121178</v>
      </c>
      <c r="V191" s="27">
        <f t="shared" si="49"/>
        <v>-1.3248598668443121</v>
      </c>
      <c r="W191" s="27">
        <f t="shared" si="50"/>
        <v>-3.9957512209588582</v>
      </c>
      <c r="X191" s="27">
        <f t="shared" si="51"/>
        <v>-3.1236227862884278</v>
      </c>
      <c r="Y191" s="27" t="e">
        <f t="shared" si="52"/>
        <v>#NUM!</v>
      </c>
      <c r="Z191" s="27">
        <f t="shared" si="53"/>
        <v>-1.5121925279952644</v>
      </c>
      <c r="AA191" s="27">
        <f t="shared" si="54"/>
        <v>-2.3854808696499883</v>
      </c>
      <c r="AB191" s="27" t="e">
        <f t="shared" si="55"/>
        <v>#NUM!</v>
      </c>
      <c r="AC191" s="27">
        <f t="shared" si="56"/>
        <v>-4.4073288175360998</v>
      </c>
      <c r="AD191" s="27">
        <f t="shared" si="66"/>
        <v>-1.1449055726389539</v>
      </c>
      <c r="AE191" s="27">
        <f t="shared" si="61"/>
        <v>-0.75798046956995246</v>
      </c>
      <c r="AF191" s="27">
        <f t="shared" si="62"/>
        <v>-1.1449055726389539</v>
      </c>
      <c r="AH191">
        <v>-5.1065513509260816</v>
      </c>
      <c r="AI191">
        <v>-1.3571986869121178</v>
      </c>
      <c r="AJ191">
        <v>-1.3248598668443121</v>
      </c>
      <c r="AK191">
        <v>-3.9957512209588582</v>
      </c>
      <c r="AL191">
        <v>-3.1236227862884278</v>
      </c>
      <c r="AM191">
        <v>0</v>
      </c>
      <c r="AN191">
        <v>-1.5121925279952644</v>
      </c>
      <c r="AO191">
        <v>-2.3854808696499883</v>
      </c>
      <c r="AP191">
        <v>0</v>
      </c>
      <c r="AQ191">
        <v>-4.4073288175360998</v>
      </c>
      <c r="AR191">
        <v>-1.1449055726389539</v>
      </c>
      <c r="AS191">
        <v>-0.75798046956995246</v>
      </c>
      <c r="AT191">
        <v>-1.1449055726389539</v>
      </c>
      <c r="AU191">
        <v>10</v>
      </c>
      <c r="AV191">
        <v>1.1333333333333333</v>
      </c>
      <c r="AW191">
        <f t="shared" si="67"/>
        <v>1.806140878988562</v>
      </c>
      <c r="AX191">
        <f t="shared" si="68"/>
        <v>8.4286574352799537</v>
      </c>
      <c r="AY191">
        <v>1.9690801271839971</v>
      </c>
      <c r="AZ191">
        <v>0.85516063366136319</v>
      </c>
      <c r="BA191">
        <v>42.072731048520069</v>
      </c>
      <c r="BB191">
        <f t="shared" si="63"/>
        <v>31.908488862131257</v>
      </c>
      <c r="BC191">
        <f t="shared" si="64"/>
        <v>24.142083082480443</v>
      </c>
      <c r="BD191">
        <f t="shared" si="65"/>
        <v>10.234798314268517</v>
      </c>
    </row>
    <row r="192" spans="1:56">
      <c r="A192">
        <v>191</v>
      </c>
      <c r="B192" t="s">
        <v>330</v>
      </c>
      <c r="C192" t="s">
        <v>229</v>
      </c>
      <c r="D192" t="s">
        <v>298</v>
      </c>
      <c r="E192" s="25" t="s">
        <v>479</v>
      </c>
      <c r="F192" s="25" t="s">
        <v>478</v>
      </c>
      <c r="G192" s="27">
        <v>0</v>
      </c>
      <c r="H192">
        <v>9.3539900613855614E-2</v>
      </c>
      <c r="I192">
        <v>0.2157796846990066</v>
      </c>
      <c r="J192">
        <v>0</v>
      </c>
      <c r="K192">
        <v>4.67699503069278E-2</v>
      </c>
      <c r="L192">
        <v>0</v>
      </c>
      <c r="M192">
        <v>0.2163110201695411</v>
      </c>
      <c r="N192">
        <v>0.1227711195556855</v>
      </c>
      <c r="O192">
        <v>0</v>
      </c>
      <c r="P192">
        <v>0</v>
      </c>
      <c r="Q192">
        <v>0.31014323297281499</v>
      </c>
      <c r="R192">
        <f t="shared" si="59"/>
        <v>0.38585209003215437</v>
      </c>
      <c r="S192">
        <f t="shared" si="60"/>
        <v>0.31014323297281499</v>
      </c>
      <c r="T192" s="27" t="e">
        <f t="shared" si="47"/>
        <v>#NUM!</v>
      </c>
      <c r="U192" s="27">
        <f t="shared" si="48"/>
        <v>-2.2711589233066767</v>
      </c>
      <c r="V192" s="27">
        <f t="shared" si="49"/>
        <v>-1.2904320863807548</v>
      </c>
      <c r="W192" s="27" t="e">
        <f t="shared" si="50"/>
        <v>#NUM!</v>
      </c>
      <c r="X192" s="27">
        <f t="shared" si="51"/>
        <v>-3.0146153605554922</v>
      </c>
      <c r="Y192" s="27" t="e">
        <f t="shared" si="52"/>
        <v>#NUM!</v>
      </c>
      <c r="Z192" s="27">
        <f t="shared" si="53"/>
        <v>-1.2872949520377437</v>
      </c>
      <c r="AA192" s="27">
        <f t="shared" si="54"/>
        <v>-1.9664461341629529</v>
      </c>
      <c r="AB192" s="27" t="e">
        <f t="shared" si="55"/>
        <v>#NUM!</v>
      </c>
      <c r="AC192" s="27" t="e">
        <f t="shared" si="56"/>
        <v>#NUM!</v>
      </c>
      <c r="AD192" s="27">
        <f t="shared" si="66"/>
        <v>-0.79944975940567253</v>
      </c>
      <c r="AE192" s="27">
        <f t="shared" si="61"/>
        <v>-0.46478168526458369</v>
      </c>
      <c r="AF192" s="27">
        <f t="shared" si="62"/>
        <v>-0.79944975940567253</v>
      </c>
      <c r="AH192">
        <v>0</v>
      </c>
      <c r="AI192">
        <v>-2.2711589233066767</v>
      </c>
      <c r="AJ192">
        <v>-1.2904320863807548</v>
      </c>
      <c r="AK192">
        <v>0</v>
      </c>
      <c r="AL192">
        <v>-3.0146153605554922</v>
      </c>
      <c r="AM192">
        <v>0</v>
      </c>
      <c r="AN192">
        <v>-1.2872949520377437</v>
      </c>
      <c r="AO192">
        <v>-1.9664461341629529</v>
      </c>
      <c r="AP192">
        <v>0</v>
      </c>
      <c r="AQ192">
        <v>0</v>
      </c>
      <c r="AR192">
        <v>-0.79944975940567253</v>
      </c>
      <c r="AS192">
        <v>-0.46478168526458369</v>
      </c>
      <c r="AT192">
        <v>-0.79944975940567253</v>
      </c>
      <c r="AU192">
        <v>13</v>
      </c>
      <c r="AV192">
        <v>1.1333333333333333</v>
      </c>
      <c r="AW192">
        <f t="shared" si="67"/>
        <v>0</v>
      </c>
      <c r="AX192">
        <f t="shared" si="68"/>
        <v>12.27711195556855</v>
      </c>
      <c r="AY192">
        <v>2.153358658337591</v>
      </c>
      <c r="AZ192">
        <v>0.83953262159870234</v>
      </c>
      <c r="BA192">
        <v>30.93195853128622</v>
      </c>
      <c r="BB192">
        <f t="shared" si="63"/>
        <v>38.585209003215439</v>
      </c>
      <c r="BC192">
        <f t="shared" si="64"/>
        <v>31.0143232972815</v>
      </c>
      <c r="BD192">
        <f t="shared" si="65"/>
        <v>12.27711195556855</v>
      </c>
    </row>
    <row r="193" spans="1:56">
      <c r="A193">
        <v>192</v>
      </c>
      <c r="B193" t="s">
        <v>72</v>
      </c>
      <c r="C193" t="s">
        <v>229</v>
      </c>
      <c r="D193" t="s">
        <v>298</v>
      </c>
      <c r="E193" s="25" t="s">
        <v>479</v>
      </c>
      <c r="F193" s="25" t="s">
        <v>478</v>
      </c>
      <c r="G193" s="27">
        <v>0</v>
      </c>
      <c r="H193">
        <v>0.15179272441769176</v>
      </c>
      <c r="I193">
        <v>0.21991841525318878</v>
      </c>
      <c r="J193">
        <v>4.1873855011777025E-2</v>
      </c>
      <c r="K193">
        <v>0.14655849254121969</v>
      </c>
      <c r="L193">
        <v>0</v>
      </c>
      <c r="M193">
        <v>3.1405391258832772E-2</v>
      </c>
      <c r="N193">
        <v>0.13085579691180321</v>
      </c>
      <c r="O193">
        <v>0.11515310128238686</v>
      </c>
      <c r="P193">
        <v>0</v>
      </c>
      <c r="Q193">
        <v>0.16252289976445961</v>
      </c>
      <c r="R193">
        <f t="shared" si="59"/>
        <v>0.42397278199424254</v>
      </c>
      <c r="S193">
        <f t="shared" si="60"/>
        <v>0.16252289976445961</v>
      </c>
      <c r="T193" s="27" t="e">
        <f t="shared" si="47"/>
        <v>#NUM!</v>
      </c>
      <c r="U193" s="27">
        <f t="shared" si="48"/>
        <v>-1.7206090996010819</v>
      </c>
      <c r="V193" s="27">
        <f t="shared" si="49"/>
        <v>-1.2661418722270588</v>
      </c>
      <c r="W193" s="27">
        <f t="shared" si="50"/>
        <v>-3.1303177978864092</v>
      </c>
      <c r="X193" s="27">
        <f t="shared" si="51"/>
        <v>-1.7618523920601235</v>
      </c>
      <c r="Y193" s="27" t="e">
        <f t="shared" si="52"/>
        <v>#NUM!</v>
      </c>
      <c r="Z193" s="27">
        <f t="shared" si="53"/>
        <v>-3.4288665896041097</v>
      </c>
      <c r="AA193" s="27">
        <f t="shared" si="54"/>
        <v>-1.8934131229545546</v>
      </c>
      <c r="AB193" s="27" t="e">
        <f t="shared" si="55"/>
        <v>#NUM!</v>
      </c>
      <c r="AC193" s="27">
        <f t="shared" si="56"/>
        <v>-2.0391520757955788</v>
      </c>
      <c r="AD193" s="27">
        <f t="shared" si="66"/>
        <v>-1.6395750068543387</v>
      </c>
      <c r="AE193" s="27">
        <f t="shared" si="61"/>
        <v>-0.30648565330003125</v>
      </c>
      <c r="AF193" s="27">
        <f t="shared" si="62"/>
        <v>-1.6395750068543387</v>
      </c>
      <c r="AH193">
        <v>0</v>
      </c>
      <c r="AI193">
        <v>-1.7206090996010819</v>
      </c>
      <c r="AJ193">
        <v>-1.2661418722270588</v>
      </c>
      <c r="AK193">
        <v>-3.1303177978864092</v>
      </c>
      <c r="AL193">
        <v>-1.7618523920601235</v>
      </c>
      <c r="AM193">
        <v>0</v>
      </c>
      <c r="AN193">
        <v>-3.4288665896041097</v>
      </c>
      <c r="AO193">
        <v>-1.8934131229545546</v>
      </c>
      <c r="AP193">
        <v>0</v>
      </c>
      <c r="AQ193">
        <v>-2.0391520757955788</v>
      </c>
      <c r="AR193">
        <v>-1.6395750068543387</v>
      </c>
      <c r="AS193">
        <v>-0.30648565330003125</v>
      </c>
      <c r="AT193">
        <v>-1.6395750068543387</v>
      </c>
      <c r="AU193">
        <v>12</v>
      </c>
      <c r="AV193">
        <v>1.1333333333333333</v>
      </c>
      <c r="AW193">
        <f t="shared" si="67"/>
        <v>4.1873855011777028</v>
      </c>
      <c r="AX193">
        <f t="shared" si="68"/>
        <v>13.085579691180321</v>
      </c>
      <c r="AY193">
        <v>2.1580937702124205</v>
      </c>
      <c r="AZ193">
        <v>0.86848082216550793</v>
      </c>
      <c r="BA193">
        <v>37.171113967088047</v>
      </c>
      <c r="BB193">
        <f t="shared" si="63"/>
        <v>42.397278199424257</v>
      </c>
      <c r="BC193">
        <f t="shared" si="64"/>
        <v>16.252289976445962</v>
      </c>
      <c r="BD193">
        <f t="shared" si="65"/>
        <v>17.272965192358022</v>
      </c>
    </row>
    <row r="194" spans="1:56">
      <c r="A194">
        <v>193</v>
      </c>
      <c r="B194" t="s">
        <v>73</v>
      </c>
      <c r="C194" t="s">
        <v>229</v>
      </c>
      <c r="D194" t="s">
        <v>431</v>
      </c>
      <c r="E194" s="25" t="s">
        <v>479</v>
      </c>
      <c r="F194" s="25" t="s">
        <v>478</v>
      </c>
      <c r="G194" s="27">
        <v>0</v>
      </c>
      <c r="H194">
        <v>7.5057736720554283E-2</v>
      </c>
      <c r="I194">
        <v>0.26513015081205787</v>
      </c>
      <c r="J194">
        <v>0</v>
      </c>
      <c r="K194">
        <v>0.1616628175519631</v>
      </c>
      <c r="L194">
        <v>0</v>
      </c>
      <c r="M194">
        <v>6.3510392609699776E-2</v>
      </c>
      <c r="N194">
        <v>8.083140877598155E-2</v>
      </c>
      <c r="O194">
        <v>0.23672055427251734</v>
      </c>
      <c r="P194">
        <v>0</v>
      </c>
      <c r="Q194">
        <v>0.12240184757505776</v>
      </c>
      <c r="R194">
        <f t="shared" si="59"/>
        <v>0.54272517321016178</v>
      </c>
      <c r="S194">
        <f t="shared" si="60"/>
        <v>0.12240184757505776</v>
      </c>
      <c r="T194" s="27" t="e">
        <f t="shared" ref="T194:T217" si="69">LN(G194/(1-G194))</f>
        <v>#NUM!</v>
      </c>
      <c r="U194" s="27">
        <f t="shared" ref="U194:U217" si="70">LN(H194/(1-H194))</f>
        <v>-2.511473677172722</v>
      </c>
      <c r="V194" s="27">
        <f t="shared" ref="V194:V217" si="71">LN(I194/(1-I194))</f>
        <v>-1.0194725670395943</v>
      </c>
      <c r="W194" s="27" t="e">
        <f t="shared" ref="W194:W217" si="72">LN(J194/(1-J194))</f>
        <v>#NUM!</v>
      </c>
      <c r="X194" s="27">
        <f t="shared" ref="X194:X217" si="73">LN(K194/(1-K194))</f>
        <v>-1.6459075922154915</v>
      </c>
      <c r="Y194" s="27" t="e">
        <f t="shared" ref="Y194:Y217" si="74">LN(L194/(1-L194))</f>
        <v>#NUM!</v>
      </c>
      <c r="Z194" s="27">
        <f t="shared" ref="Z194:Z217" si="75">LN(M194/(1-M194))</f>
        <v>-2.690934868882942</v>
      </c>
      <c r="AA194" s="27">
        <f t="shared" ref="AA194:AA217" si="76">LN(N194/(1-N194))</f>
        <v>-2.4311039437950237</v>
      </c>
      <c r="AB194" s="27" t="e">
        <f t="shared" ref="AB194:AB217" si="77">LN(P194/(1-P194))</f>
        <v>#NUM!</v>
      </c>
      <c r="AC194" s="27">
        <f t="shared" ref="AC194:AC217" si="78">LN(O194/(1-O194))</f>
        <v>-1.1707438607132781</v>
      </c>
      <c r="AD194" s="27">
        <f t="shared" si="66"/>
        <v>-1.9698793391683094</v>
      </c>
      <c r="AE194" s="27">
        <f t="shared" si="61"/>
        <v>0.17131848344962428</v>
      </c>
      <c r="AF194" s="27">
        <f t="shared" si="62"/>
        <v>-1.9698793391683094</v>
      </c>
      <c r="AH194">
        <v>0</v>
      </c>
      <c r="AI194">
        <v>-2.511473677172722</v>
      </c>
      <c r="AJ194">
        <v>-1.0194725670395943</v>
      </c>
      <c r="AK194">
        <v>0</v>
      </c>
      <c r="AL194">
        <v>-1.6459075922154915</v>
      </c>
      <c r="AM194">
        <v>0</v>
      </c>
      <c r="AN194">
        <v>-2.690934868882942</v>
      </c>
      <c r="AO194">
        <v>-2.4311039437950237</v>
      </c>
      <c r="AP194">
        <v>0</v>
      </c>
      <c r="AQ194">
        <v>-1.1707438607132781</v>
      </c>
      <c r="AR194">
        <v>-1.9698793391683094</v>
      </c>
      <c r="AS194">
        <v>0.17131848344962428</v>
      </c>
      <c r="AT194">
        <v>-1.9698793391683094</v>
      </c>
      <c r="AU194">
        <v>11</v>
      </c>
      <c r="AV194">
        <v>0.46666666666666667</v>
      </c>
      <c r="AW194">
        <f t="shared" si="67"/>
        <v>0</v>
      </c>
      <c r="AX194">
        <f t="shared" si="68"/>
        <v>8.0831408775981544</v>
      </c>
      <c r="AY194">
        <v>1.9115817324800148</v>
      </c>
      <c r="AZ194">
        <v>0.79719150129904448</v>
      </c>
      <c r="BA194">
        <v>34.018788753261212</v>
      </c>
      <c r="BB194">
        <f t="shared" si="63"/>
        <v>54.272517321016181</v>
      </c>
      <c r="BC194">
        <f t="shared" si="64"/>
        <v>12.240184757505777</v>
      </c>
      <c r="BD194">
        <f t="shared" si="65"/>
        <v>8.0831408775981544</v>
      </c>
    </row>
    <row r="195" spans="1:56">
      <c r="A195">
        <v>194</v>
      </c>
      <c r="B195" t="s">
        <v>74</v>
      </c>
      <c r="C195" t="s">
        <v>229</v>
      </c>
      <c r="D195" t="s">
        <v>431</v>
      </c>
      <c r="E195" s="25" t="s">
        <v>479</v>
      </c>
      <c r="F195" s="25" t="s">
        <v>478</v>
      </c>
      <c r="G195" s="27">
        <v>2.9585798816568049E-2</v>
      </c>
      <c r="H195">
        <v>5.3254437869822487E-2</v>
      </c>
      <c r="I195">
        <v>0.39584745269652977</v>
      </c>
      <c r="J195">
        <v>0</v>
      </c>
      <c r="K195">
        <v>0.26627218934911245</v>
      </c>
      <c r="L195">
        <v>0</v>
      </c>
      <c r="M195">
        <v>3.5502958579881658E-2</v>
      </c>
      <c r="N195">
        <v>5.9171597633136102E-3</v>
      </c>
      <c r="O195">
        <v>0.13609467455621307</v>
      </c>
      <c r="P195">
        <v>0</v>
      </c>
      <c r="Q195">
        <v>8.2840236686390539E-2</v>
      </c>
      <c r="R195">
        <f t="shared" ref="R195:R217" si="79">SUM(K195:O195)</f>
        <v>0.44378698224852076</v>
      </c>
      <c r="S195">
        <f t="shared" ref="S195:S217" si="80">SUM(P195:Q195)</f>
        <v>8.2840236686390539E-2</v>
      </c>
      <c r="T195" s="27">
        <f t="shared" si="69"/>
        <v>-3.4904285153900978</v>
      </c>
      <c r="U195" s="27">
        <f t="shared" si="70"/>
        <v>-2.8779492378976075</v>
      </c>
      <c r="V195" s="27">
        <f t="shared" si="71"/>
        <v>-0.42279781123246607</v>
      </c>
      <c r="W195" s="27" t="e">
        <f t="shared" si="72"/>
        <v>#NUM!</v>
      </c>
      <c r="X195" s="27">
        <f t="shared" si="73"/>
        <v>-1.013619075834717</v>
      </c>
      <c r="Y195" s="27" t="e">
        <f t="shared" si="74"/>
        <v>#NUM!</v>
      </c>
      <c r="Z195" s="27">
        <f t="shared" si="75"/>
        <v>-3.3019907315787074</v>
      </c>
      <c r="AA195" s="27">
        <f t="shared" si="76"/>
        <v>-5.1239639794032588</v>
      </c>
      <c r="AB195" s="27" t="e">
        <f t="shared" si="77"/>
        <v>#NUM!</v>
      </c>
      <c r="AC195" s="27">
        <f t="shared" si="78"/>
        <v>-1.8481124057791862</v>
      </c>
      <c r="AD195" s="27">
        <f t="shared" si="66"/>
        <v>-2.4043677873039879</v>
      </c>
      <c r="AE195" s="27">
        <f t="shared" ref="AE195:AE217" si="81">LN(R195/(1-R195))</f>
        <v>-0.22580666873369334</v>
      </c>
      <c r="AF195" s="27">
        <f t="shared" ref="AF195:AF217" si="82">LN(S195/(1-S195))</f>
        <v>-2.4043677873039879</v>
      </c>
      <c r="AH195">
        <v>-3.4904285153900978</v>
      </c>
      <c r="AI195">
        <v>-2.8779492378976075</v>
      </c>
      <c r="AJ195">
        <v>-0.42279781123246607</v>
      </c>
      <c r="AK195">
        <v>0</v>
      </c>
      <c r="AL195">
        <v>-1.013619075834717</v>
      </c>
      <c r="AM195">
        <v>0</v>
      </c>
      <c r="AN195">
        <v>-3.3019907315787074</v>
      </c>
      <c r="AO195">
        <v>-5.1239639794032588</v>
      </c>
      <c r="AP195">
        <v>0</v>
      </c>
      <c r="AQ195">
        <v>-1.8481124057791862</v>
      </c>
      <c r="AR195">
        <v>-2.4043677873039879</v>
      </c>
      <c r="AS195">
        <v>-0.22580666873369334</v>
      </c>
      <c r="AT195">
        <v>-2.4043677873039879</v>
      </c>
      <c r="AU195">
        <v>9</v>
      </c>
      <c r="AV195">
        <v>0.46666666666666667</v>
      </c>
      <c r="AW195">
        <f t="shared" ref="AW195:AW217" si="83">J195*100</f>
        <v>0</v>
      </c>
      <c r="AX195">
        <f t="shared" ref="AX195:AX217" si="84">N195*100</f>
        <v>0.59171597633136097</v>
      </c>
      <c r="AY195">
        <v>1.556242894350349</v>
      </c>
      <c r="AZ195">
        <v>0.70827666429848635</v>
      </c>
      <c r="BA195">
        <v>47.868768938292035</v>
      </c>
      <c r="BB195">
        <f t="shared" ref="BB195:BB217" si="85">R195*100</f>
        <v>44.378698224852073</v>
      </c>
      <c r="BC195">
        <f t="shared" ref="BC195:BC217" si="86">S195*100</f>
        <v>8.2840236686390547</v>
      </c>
      <c r="BD195">
        <f t="shared" ref="BD195:BD217" si="87">SUM(AW195:AX195)</f>
        <v>0.59171597633136097</v>
      </c>
    </row>
    <row r="196" spans="1:56">
      <c r="A196">
        <v>195</v>
      </c>
      <c r="B196" t="s">
        <v>349</v>
      </c>
      <c r="C196" t="s">
        <v>229</v>
      </c>
      <c r="D196" t="s">
        <v>431</v>
      </c>
      <c r="E196" s="25" t="s">
        <v>479</v>
      </c>
      <c r="F196" s="25" t="s">
        <v>478</v>
      </c>
      <c r="G196" s="27">
        <v>2.4235080278703428E-2</v>
      </c>
      <c r="H196">
        <v>0.12723417146319302</v>
      </c>
      <c r="I196">
        <v>0.17496047026875552</v>
      </c>
      <c r="J196">
        <v>1.8176310209027571E-2</v>
      </c>
      <c r="K196">
        <v>8.4822780975461975E-2</v>
      </c>
      <c r="L196">
        <v>0</v>
      </c>
      <c r="M196">
        <v>7.2705240836110269E-2</v>
      </c>
      <c r="N196">
        <v>5.4528930627082708E-2</v>
      </c>
      <c r="O196">
        <v>0.21205695243865499</v>
      </c>
      <c r="P196">
        <v>1.2117540139351714E-2</v>
      </c>
      <c r="Q196">
        <v>0.22447743108149049</v>
      </c>
      <c r="R196">
        <f t="shared" si="79"/>
        <v>0.42411390487730993</v>
      </c>
      <c r="S196">
        <f t="shared" si="80"/>
        <v>0.23659497122084219</v>
      </c>
      <c r="T196" s="27">
        <f t="shared" si="69"/>
        <v>-3.6954205146573171</v>
      </c>
      <c r="U196" s="27">
        <f t="shared" si="70"/>
        <v>-1.925638023807114</v>
      </c>
      <c r="V196" s="27">
        <f t="shared" si="71"/>
        <v>-1.5508712357832526</v>
      </c>
      <c r="W196" s="27">
        <f t="shared" si="72"/>
        <v>-3.9892926409194467</v>
      </c>
      <c r="X196" s="27">
        <f t="shared" si="73"/>
        <v>-2.3785535782174225</v>
      </c>
      <c r="Y196" s="27" t="e">
        <f t="shared" si="74"/>
        <v>#NUM!</v>
      </c>
      <c r="Z196" s="27">
        <f t="shared" si="75"/>
        <v>-2.5458580156034212</v>
      </c>
      <c r="AA196" s="27">
        <f t="shared" si="76"/>
        <v>-2.8529518913805689</v>
      </c>
      <c r="AB196" s="27">
        <f t="shared" si="77"/>
        <v>-4.400909721675383</v>
      </c>
      <c r="AC196" s="27">
        <f t="shared" si="78"/>
        <v>-1.3125709304052466</v>
      </c>
      <c r="AD196" s="27">
        <f t="shared" si="66"/>
        <v>-1.239761912177521</v>
      </c>
      <c r="AE196" s="27">
        <f t="shared" si="81"/>
        <v>-0.30590782688507911</v>
      </c>
      <c r="AF196" s="27">
        <f t="shared" si="82"/>
        <v>-1.1714390306657829</v>
      </c>
      <c r="AH196">
        <v>-3.6954205146573171</v>
      </c>
      <c r="AI196">
        <v>-1.925638023807114</v>
      </c>
      <c r="AJ196">
        <v>-1.5508712357832526</v>
      </c>
      <c r="AK196">
        <v>-3.9892926409194467</v>
      </c>
      <c r="AL196">
        <v>-2.3785535782174225</v>
      </c>
      <c r="AM196">
        <v>0</v>
      </c>
      <c r="AN196">
        <v>-2.5458580156034212</v>
      </c>
      <c r="AO196">
        <v>-2.8529518913805689</v>
      </c>
      <c r="AP196">
        <v>-4.400909721675383</v>
      </c>
      <c r="AQ196">
        <v>-1.3125709304052466</v>
      </c>
      <c r="AR196">
        <v>-1.239761912177521</v>
      </c>
      <c r="AS196">
        <v>-0.30590782688507911</v>
      </c>
      <c r="AT196">
        <v>-1.1714390306657829</v>
      </c>
      <c r="AU196">
        <v>18</v>
      </c>
      <c r="AV196">
        <v>0.46666666666666667</v>
      </c>
      <c r="AW196">
        <f t="shared" si="83"/>
        <v>1.8176310209027571</v>
      </c>
      <c r="AX196">
        <f t="shared" si="84"/>
        <v>5.452893062708271</v>
      </c>
      <c r="AY196">
        <v>2.3109443094363007</v>
      </c>
      <c r="AZ196">
        <v>0.79953186060688064</v>
      </c>
      <c r="BA196">
        <v>32.642972201065199</v>
      </c>
      <c r="BB196">
        <f t="shared" si="85"/>
        <v>42.411390487730991</v>
      </c>
      <c r="BC196">
        <f t="shared" si="86"/>
        <v>23.659497122084218</v>
      </c>
      <c r="BD196">
        <f t="shared" si="87"/>
        <v>7.2705240836110283</v>
      </c>
    </row>
    <row r="197" spans="1:56">
      <c r="A197">
        <v>196</v>
      </c>
      <c r="B197" t="s">
        <v>201</v>
      </c>
      <c r="C197" t="s">
        <v>229</v>
      </c>
      <c r="D197" t="s">
        <v>431</v>
      </c>
      <c r="E197" s="25" t="s">
        <v>479</v>
      </c>
      <c r="F197" s="25" t="s">
        <v>478</v>
      </c>
      <c r="G197" s="27">
        <v>0</v>
      </c>
      <c r="H197">
        <v>0.15121630506245901</v>
      </c>
      <c r="I197">
        <v>0.22885205493190125</v>
      </c>
      <c r="J197">
        <v>0</v>
      </c>
      <c r="K197">
        <v>2.629848783694938E-2</v>
      </c>
      <c r="L197">
        <v>0</v>
      </c>
      <c r="M197">
        <v>6.5746219592373437E-2</v>
      </c>
      <c r="N197">
        <v>9.237343852728469E-2</v>
      </c>
      <c r="O197">
        <v>0.23668639053254439</v>
      </c>
      <c r="P197">
        <v>0</v>
      </c>
      <c r="Q197">
        <v>0.14497041420118345</v>
      </c>
      <c r="R197">
        <f t="shared" si="79"/>
        <v>0.42110453648915191</v>
      </c>
      <c r="S197">
        <f t="shared" si="80"/>
        <v>0.14497041420118345</v>
      </c>
      <c r="T197" s="27" t="e">
        <f t="shared" si="69"/>
        <v>#NUM!</v>
      </c>
      <c r="U197" s="27">
        <f t="shared" si="70"/>
        <v>-1.7250930819234465</v>
      </c>
      <c r="V197" s="27">
        <f t="shared" si="71"/>
        <v>-1.2148044959604036</v>
      </c>
      <c r="W197" s="27" t="e">
        <f t="shared" si="72"/>
        <v>#NUM!</v>
      </c>
      <c r="X197" s="27">
        <f t="shared" si="73"/>
        <v>-3.6115933601538623</v>
      </c>
      <c r="Y197" s="27" t="e">
        <f t="shared" si="74"/>
        <v>#NUM!</v>
      </c>
      <c r="Z197" s="27">
        <f t="shared" si="75"/>
        <v>-2.6539459421090092</v>
      </c>
      <c r="AA197" s="27">
        <f t="shared" si="76"/>
        <v>-2.2849935425964083</v>
      </c>
      <c r="AB197" s="27" t="e">
        <f t="shared" si="77"/>
        <v>#NUM!</v>
      </c>
      <c r="AC197" s="27">
        <f t="shared" si="78"/>
        <v>-1.1709329502477359</v>
      </c>
      <c r="AD197" s="27">
        <f t="shared" ref="AD197" si="88">LN(Q197/(1-Q197))</f>
        <v>-1.7746063900018054</v>
      </c>
      <c r="AE197" s="27">
        <f t="shared" si="81"/>
        <v>-0.31824080659947174</v>
      </c>
      <c r="AF197" s="27">
        <f t="shared" si="82"/>
        <v>-1.7746063900018054</v>
      </c>
      <c r="AH197">
        <v>0</v>
      </c>
      <c r="AI197">
        <v>-1.7250930819234465</v>
      </c>
      <c r="AJ197">
        <v>-1.2148044959604036</v>
      </c>
      <c r="AK197">
        <v>0</v>
      </c>
      <c r="AL197">
        <v>-3.6115933601538623</v>
      </c>
      <c r="AM197">
        <v>0</v>
      </c>
      <c r="AN197">
        <v>-2.6539459421090092</v>
      </c>
      <c r="AO197">
        <v>-2.2849935425964083</v>
      </c>
      <c r="AP197">
        <v>0</v>
      </c>
      <c r="AQ197">
        <v>-1.1709329502477359</v>
      </c>
      <c r="AR197">
        <v>-1.7746063900018054</v>
      </c>
      <c r="AS197">
        <v>-0.31824080659947174</v>
      </c>
      <c r="AT197">
        <v>-1.7746063900018054</v>
      </c>
      <c r="AU197">
        <v>10</v>
      </c>
      <c r="AV197">
        <v>0.46666666666666667</v>
      </c>
      <c r="AW197">
        <f t="shared" si="83"/>
        <v>0</v>
      </c>
      <c r="AX197">
        <f t="shared" si="84"/>
        <v>9.2373438527284684</v>
      </c>
      <c r="AY197">
        <v>1.746303739650851</v>
      </c>
      <c r="AZ197">
        <v>0.75841007785737746</v>
      </c>
      <c r="BA197">
        <v>38.006835999436021</v>
      </c>
      <c r="BB197">
        <f t="shared" si="85"/>
        <v>42.11045364891519</v>
      </c>
      <c r="BC197">
        <f t="shared" si="86"/>
        <v>14.497041420118345</v>
      </c>
      <c r="BD197">
        <f t="shared" si="87"/>
        <v>9.2373438527284684</v>
      </c>
    </row>
    <row r="198" spans="1:56">
      <c r="A198">
        <v>197</v>
      </c>
      <c r="B198" t="s">
        <v>202</v>
      </c>
      <c r="C198" t="s">
        <v>229</v>
      </c>
      <c r="D198" t="s">
        <v>431</v>
      </c>
      <c r="E198" s="25" t="s">
        <v>479</v>
      </c>
      <c r="F198" s="25" t="s">
        <v>478</v>
      </c>
      <c r="G198" s="27">
        <v>6.0882800608828003E-3</v>
      </c>
      <c r="H198">
        <v>0.11567732115677323</v>
      </c>
      <c r="I198">
        <v>0.31581719142285425</v>
      </c>
      <c r="J198">
        <v>0</v>
      </c>
      <c r="K198">
        <v>4.8706240487062402E-2</v>
      </c>
      <c r="L198">
        <v>0</v>
      </c>
      <c r="M198">
        <v>6.6971080669710789E-2</v>
      </c>
      <c r="N198">
        <v>0.15281582952815825</v>
      </c>
      <c r="O198">
        <v>6.6971080669710789E-2</v>
      </c>
      <c r="P198">
        <v>0</v>
      </c>
      <c r="Q198">
        <v>0.17747336377473366</v>
      </c>
      <c r="R198">
        <f t="shared" si="79"/>
        <v>0.33546423135464226</v>
      </c>
      <c r="S198">
        <f t="shared" si="80"/>
        <v>0.17747336377473366</v>
      </c>
      <c r="T198" s="27">
        <f t="shared" si="69"/>
        <v>-5.0952827681565402</v>
      </c>
      <c r="U198" s="27">
        <f t="shared" si="70"/>
        <v>-2.0340174165655798</v>
      </c>
      <c r="V198" s="27">
        <f t="shared" si="71"/>
        <v>-0.77306160788458467</v>
      </c>
      <c r="W198" s="27" t="e">
        <f t="shared" si="72"/>
        <v>#NUM!</v>
      </c>
      <c r="X198" s="27">
        <f t="shared" si="73"/>
        <v>-2.972015746936675</v>
      </c>
      <c r="Y198" s="27" t="e">
        <f t="shared" si="74"/>
        <v>#NUM!</v>
      </c>
      <c r="Z198" s="27">
        <f t="shared" si="75"/>
        <v>-2.6341753020179506</v>
      </c>
      <c r="AA198" s="27">
        <f t="shared" si="76"/>
        <v>-1.7126846418341619</v>
      </c>
      <c r="AB198" s="27" t="e">
        <f t="shared" si="77"/>
        <v>#NUM!</v>
      </c>
      <c r="AC198" s="27">
        <f t="shared" si="78"/>
        <v>-2.6341753020179506</v>
      </c>
      <c r="AD198" s="27">
        <f t="shared" ref="AD198:AD217" si="89">LN(Q198/(1-Q198))</f>
        <v>-1.5335603321696516</v>
      </c>
      <c r="AE198" s="27">
        <f t="shared" si="81"/>
        <v>-0.68357336683708425</v>
      </c>
      <c r="AF198" s="27">
        <f t="shared" si="82"/>
        <v>-1.5335603321696516</v>
      </c>
      <c r="AH198">
        <v>-5.0952827681565402</v>
      </c>
      <c r="AI198">
        <v>-2.0340174165655798</v>
      </c>
      <c r="AJ198">
        <v>-0.77306160788458467</v>
      </c>
      <c r="AK198">
        <v>0</v>
      </c>
      <c r="AL198">
        <v>-2.972015746936675</v>
      </c>
      <c r="AM198">
        <v>0</v>
      </c>
      <c r="AN198">
        <v>-2.6341753020179506</v>
      </c>
      <c r="AO198">
        <v>-1.7126846418341619</v>
      </c>
      <c r="AP198">
        <v>0</v>
      </c>
      <c r="AQ198">
        <v>-2.6341753020179506</v>
      </c>
      <c r="AR198">
        <v>-1.5335603321696516</v>
      </c>
      <c r="AS198">
        <v>-0.68357336683708425</v>
      </c>
      <c r="AT198">
        <v>-1.5335603321696516</v>
      </c>
      <c r="AU198">
        <v>11</v>
      </c>
      <c r="AV198">
        <v>0.46666666666666667</v>
      </c>
      <c r="AW198">
        <f t="shared" si="83"/>
        <v>0</v>
      </c>
      <c r="AX198">
        <f t="shared" si="84"/>
        <v>15.281582952815825</v>
      </c>
      <c r="AY198">
        <v>2.175693138974601</v>
      </c>
      <c r="AZ198">
        <v>0.90733451275190291</v>
      </c>
      <c r="BA198">
        <v>43.758279264051033</v>
      </c>
      <c r="BB198">
        <f t="shared" si="85"/>
        <v>33.546423135464224</v>
      </c>
      <c r="BC198">
        <f t="shared" si="86"/>
        <v>17.747336377473367</v>
      </c>
      <c r="BD198">
        <f t="shared" si="87"/>
        <v>15.281582952815825</v>
      </c>
    </row>
    <row r="199" spans="1:56">
      <c r="A199">
        <v>198</v>
      </c>
      <c r="B199" t="s">
        <v>203</v>
      </c>
      <c r="C199" t="s">
        <v>229</v>
      </c>
      <c r="D199" t="s">
        <v>431</v>
      </c>
      <c r="E199" s="25" t="s">
        <v>479</v>
      </c>
      <c r="F199" s="25" t="s">
        <v>478</v>
      </c>
      <c r="G199" s="27">
        <v>1.2269938650306749E-2</v>
      </c>
      <c r="H199">
        <v>0.18404907975460125</v>
      </c>
      <c r="I199">
        <v>0.20163392672273953</v>
      </c>
      <c r="J199">
        <v>1.8404907975460124E-2</v>
      </c>
      <c r="K199">
        <v>7.3619631901840482E-2</v>
      </c>
      <c r="L199">
        <v>3.0674846625766871E-2</v>
      </c>
      <c r="M199">
        <v>7.9754601226993863E-2</v>
      </c>
      <c r="N199">
        <v>6.1349693251533735E-2</v>
      </c>
      <c r="O199">
        <v>0.10429447852760737</v>
      </c>
      <c r="P199">
        <v>6.1349693251533744E-3</v>
      </c>
      <c r="Q199">
        <v>0.17791411042944788</v>
      </c>
      <c r="R199">
        <f t="shared" si="79"/>
        <v>0.34969325153374231</v>
      </c>
      <c r="S199">
        <f t="shared" si="80"/>
        <v>0.18404907975460125</v>
      </c>
      <c r="T199" s="27">
        <f t="shared" si="69"/>
        <v>-4.3882571844245177</v>
      </c>
      <c r="U199" s="27">
        <f t="shared" si="70"/>
        <v>-1.4891517465595983</v>
      </c>
      <c r="V199" s="27">
        <f t="shared" si="71"/>
        <v>-1.376113421350512</v>
      </c>
      <c r="W199" s="27">
        <f t="shared" si="72"/>
        <v>-3.976561526565717</v>
      </c>
      <c r="X199" s="27">
        <f t="shared" si="73"/>
        <v>-2.5323731870269239</v>
      </c>
      <c r="Y199" s="27">
        <f t="shared" si="74"/>
        <v>-3.4531571205928664</v>
      </c>
      <c r="Z199" s="27">
        <f t="shared" si="75"/>
        <v>-2.4456859366347192</v>
      </c>
      <c r="AA199" s="27">
        <f t="shared" si="76"/>
        <v>-2.7278528283983898</v>
      </c>
      <c r="AB199" s="27">
        <f t="shared" si="77"/>
        <v>-5.0875963352323845</v>
      </c>
      <c r="AC199" s="27">
        <f t="shared" si="78"/>
        <v>-2.1503932776521202</v>
      </c>
      <c r="AD199" s="27">
        <f t="shared" si="89"/>
        <v>-1.5305439699644372</v>
      </c>
      <c r="AE199" s="27">
        <f t="shared" si="81"/>
        <v>-0.62038782627751698</v>
      </c>
      <c r="AF199" s="27">
        <f t="shared" si="82"/>
        <v>-1.4891517465595983</v>
      </c>
      <c r="AH199">
        <v>-4.3882571844245177</v>
      </c>
      <c r="AI199">
        <v>-1.4891517465595983</v>
      </c>
      <c r="AJ199">
        <v>-1.376113421350512</v>
      </c>
      <c r="AK199">
        <v>-3.976561526565717</v>
      </c>
      <c r="AL199">
        <v>-2.5323731870269239</v>
      </c>
      <c r="AM199">
        <v>-3.4531571205928664</v>
      </c>
      <c r="AN199">
        <v>-2.4456859366347192</v>
      </c>
      <c r="AO199">
        <v>-2.7278528283983898</v>
      </c>
      <c r="AP199">
        <v>-5.0875963352323845</v>
      </c>
      <c r="AQ199">
        <v>-2.1503932776521202</v>
      </c>
      <c r="AR199">
        <v>-1.5305439699644372</v>
      </c>
      <c r="AS199">
        <v>-0.62038782627751698</v>
      </c>
      <c r="AT199">
        <v>-1.4891517465595983</v>
      </c>
      <c r="AU199">
        <v>12</v>
      </c>
      <c r="AV199">
        <v>0.46666666666666667</v>
      </c>
      <c r="AW199">
        <f t="shared" si="83"/>
        <v>1.8404907975460123</v>
      </c>
      <c r="AX199">
        <f t="shared" si="84"/>
        <v>6.1349693251533735</v>
      </c>
      <c r="AY199">
        <v>2.2397314739278054</v>
      </c>
      <c r="AZ199">
        <v>0.90133425097433251</v>
      </c>
      <c r="BA199">
        <v>39.795294512764748</v>
      </c>
      <c r="BB199">
        <f t="shared" si="85"/>
        <v>34.969325153374228</v>
      </c>
      <c r="BC199">
        <f t="shared" si="86"/>
        <v>18.404907975460123</v>
      </c>
      <c r="BD199">
        <f t="shared" si="87"/>
        <v>7.9754601226993858</v>
      </c>
    </row>
    <row r="200" spans="1:56">
      <c r="A200">
        <v>199</v>
      </c>
      <c r="B200" t="s">
        <v>204</v>
      </c>
      <c r="C200" t="s">
        <v>229</v>
      </c>
      <c r="D200" t="s">
        <v>58</v>
      </c>
      <c r="E200" s="25" t="s">
        <v>357</v>
      </c>
      <c r="F200" s="25" t="s">
        <v>478</v>
      </c>
      <c r="G200" s="27">
        <v>0</v>
      </c>
      <c r="H200">
        <v>2.9061319383900025E-2</v>
      </c>
      <c r="I200">
        <v>0.15643376911411166</v>
      </c>
      <c r="J200">
        <v>5.812263876780005E-2</v>
      </c>
      <c r="K200">
        <v>2.3249055507120024E-2</v>
      </c>
      <c r="L200">
        <v>0</v>
      </c>
      <c r="M200">
        <v>5.8122638767800043E-2</v>
      </c>
      <c r="N200">
        <v>8.1371694274920081E-2</v>
      </c>
      <c r="O200">
        <v>0.44754431851206022</v>
      </c>
      <c r="P200">
        <v>0</v>
      </c>
      <c r="Q200">
        <v>0.12234815460621913</v>
      </c>
      <c r="R200">
        <f t="shared" si="79"/>
        <v>0.61028770706190039</v>
      </c>
      <c r="S200">
        <f t="shared" si="80"/>
        <v>0.12234815460621913</v>
      </c>
      <c r="T200" s="27" t="e">
        <f t="shared" si="69"/>
        <v>#NUM!</v>
      </c>
      <c r="U200" s="27">
        <f t="shared" si="70"/>
        <v>-3.5088552563686655</v>
      </c>
      <c r="V200" s="27">
        <f t="shared" si="71"/>
        <v>-1.6850056981764658</v>
      </c>
      <c r="W200" s="27">
        <f t="shared" si="72"/>
        <v>-2.7853198365935108</v>
      </c>
      <c r="X200" s="27">
        <f t="shared" si="73"/>
        <v>-3.7379671930512242</v>
      </c>
      <c r="Y200" s="27" t="e">
        <f t="shared" si="74"/>
        <v>#NUM!</v>
      </c>
      <c r="Z200" s="27">
        <f t="shared" si="75"/>
        <v>-2.7853198365935112</v>
      </c>
      <c r="AA200" s="27">
        <f t="shared" si="76"/>
        <v>-2.4238541090463679</v>
      </c>
      <c r="AB200" s="27" t="e">
        <f t="shared" si="77"/>
        <v>#NUM!</v>
      </c>
      <c r="AC200" s="27">
        <f t="shared" si="78"/>
        <v>-0.21059764708075523</v>
      </c>
      <c r="AD200" s="27">
        <f t="shared" si="89"/>
        <v>-1.9703792766865338</v>
      </c>
      <c r="AE200" s="27">
        <f t="shared" si="81"/>
        <v>0.44852174042983489</v>
      </c>
      <c r="AF200" s="27">
        <f t="shared" si="82"/>
        <v>-1.9703792766865338</v>
      </c>
      <c r="AH200">
        <v>0</v>
      </c>
      <c r="AI200">
        <v>-3.5088552563686655</v>
      </c>
      <c r="AJ200">
        <v>-1.6850056981764658</v>
      </c>
      <c r="AK200">
        <v>-2.7853198365935108</v>
      </c>
      <c r="AL200">
        <v>-3.7379671930512242</v>
      </c>
      <c r="AM200">
        <v>0</v>
      </c>
      <c r="AN200">
        <v>-2.7853198365935112</v>
      </c>
      <c r="AO200">
        <v>-2.4238541090463679</v>
      </c>
      <c r="AP200">
        <v>0</v>
      </c>
      <c r="AQ200">
        <v>-0.21059764708075523</v>
      </c>
      <c r="AR200">
        <v>-1.9703792766865338</v>
      </c>
      <c r="AS200">
        <v>0.44852174042983489</v>
      </c>
      <c r="AT200">
        <v>-1.9703792766865338</v>
      </c>
      <c r="AU200">
        <v>11</v>
      </c>
      <c r="AV200">
        <v>6.6666666666666666E-2</v>
      </c>
      <c r="AW200">
        <f t="shared" si="83"/>
        <v>5.8122638767800048</v>
      </c>
      <c r="AX200">
        <f t="shared" si="84"/>
        <v>8.1371694274920081</v>
      </c>
      <c r="AY200">
        <v>1.5408520844844302</v>
      </c>
      <c r="AZ200">
        <v>0.64258522962357678</v>
      </c>
      <c r="BA200">
        <v>18.549508849801168</v>
      </c>
      <c r="BB200">
        <f t="shared" si="85"/>
        <v>61.028770706190038</v>
      </c>
      <c r="BC200">
        <f t="shared" si="86"/>
        <v>12.234815460621913</v>
      </c>
      <c r="BD200">
        <f t="shared" si="87"/>
        <v>13.949433304272013</v>
      </c>
    </row>
    <row r="201" spans="1:56">
      <c r="A201">
        <v>200</v>
      </c>
      <c r="B201" t="s">
        <v>198</v>
      </c>
      <c r="C201" t="s">
        <v>229</v>
      </c>
      <c r="D201" t="s">
        <v>58</v>
      </c>
      <c r="E201" s="25" t="s">
        <v>357</v>
      </c>
      <c r="F201" s="25" t="s">
        <v>478</v>
      </c>
      <c r="G201" s="27">
        <v>0</v>
      </c>
      <c r="H201">
        <v>6.6666666666666652E-2</v>
      </c>
      <c r="I201">
        <v>5.5314908317831521E-2</v>
      </c>
      <c r="J201">
        <v>4.9999999999999989E-2</v>
      </c>
      <c r="K201">
        <v>0.3777777777777776</v>
      </c>
      <c r="L201">
        <v>0</v>
      </c>
      <c r="M201">
        <v>2.222222222222222E-2</v>
      </c>
      <c r="N201">
        <v>0.1</v>
      </c>
      <c r="O201">
        <v>0.22777777777777772</v>
      </c>
      <c r="P201">
        <v>0</v>
      </c>
      <c r="Q201">
        <v>0.10555555555555553</v>
      </c>
      <c r="R201">
        <f t="shared" si="79"/>
        <v>0.72777777777777752</v>
      </c>
      <c r="S201">
        <f t="shared" si="80"/>
        <v>0.10555555555555553</v>
      </c>
      <c r="T201" s="27" t="e">
        <f t="shared" si="69"/>
        <v>#NUM!</v>
      </c>
      <c r="U201" s="27">
        <f t="shared" si="70"/>
        <v>-2.6390573296152589</v>
      </c>
      <c r="V201" s="27">
        <f t="shared" si="71"/>
        <v>-2.837809173613334</v>
      </c>
      <c r="W201" s="27">
        <f t="shared" si="72"/>
        <v>-2.9444389791664407</v>
      </c>
      <c r="X201" s="27">
        <f t="shared" si="73"/>
        <v>-0.49899116611898864</v>
      </c>
      <c r="Y201" s="27" t="e">
        <f t="shared" si="74"/>
        <v>#NUM!</v>
      </c>
      <c r="Z201" s="27">
        <f t="shared" si="75"/>
        <v>-3.7841896339182615</v>
      </c>
      <c r="AA201" s="27">
        <f t="shared" si="76"/>
        <v>-2.1972245773362191</v>
      </c>
      <c r="AB201" s="27" t="e">
        <f t="shared" si="77"/>
        <v>#NUM!</v>
      </c>
      <c r="AC201" s="27">
        <f t="shared" si="78"/>
        <v>-1.2209018664263844</v>
      </c>
      <c r="AD201" s="27">
        <f t="shared" si="89"/>
        <v>-2.1369653858180229</v>
      </c>
      <c r="AE201" s="27">
        <f t="shared" si="81"/>
        <v>0.9833770250905236</v>
      </c>
      <c r="AF201" s="27">
        <f t="shared" si="82"/>
        <v>-2.1369653858180229</v>
      </c>
      <c r="AH201">
        <v>0</v>
      </c>
      <c r="AI201">
        <v>-2.6390573296152589</v>
      </c>
      <c r="AJ201">
        <v>-2.837809173613334</v>
      </c>
      <c r="AK201">
        <v>-2.9444389791664407</v>
      </c>
      <c r="AL201">
        <v>-0.49899116611898864</v>
      </c>
      <c r="AM201">
        <v>0</v>
      </c>
      <c r="AN201">
        <v>-3.7841896339182615</v>
      </c>
      <c r="AO201">
        <v>-2.1972245773362191</v>
      </c>
      <c r="AP201">
        <v>0</v>
      </c>
      <c r="AQ201">
        <v>-1.2209018664263844</v>
      </c>
      <c r="AR201">
        <v>-2.1369653858180229</v>
      </c>
      <c r="AS201">
        <v>0.9833770250905236</v>
      </c>
      <c r="AT201">
        <v>-2.1369653858180229</v>
      </c>
      <c r="AU201">
        <v>11</v>
      </c>
      <c r="AV201">
        <v>6.6666666666666666E-2</v>
      </c>
      <c r="AW201">
        <f t="shared" si="83"/>
        <v>4.9999999999999991</v>
      </c>
      <c r="AX201">
        <f t="shared" si="84"/>
        <v>10</v>
      </c>
      <c r="AY201">
        <v>1.628926173869174</v>
      </c>
      <c r="AZ201">
        <v>0.67931497774220928</v>
      </c>
      <c r="BA201">
        <v>12.198157498449817</v>
      </c>
      <c r="BB201">
        <f t="shared" si="85"/>
        <v>72.777777777777757</v>
      </c>
      <c r="BC201">
        <f t="shared" si="86"/>
        <v>10.555555555555554</v>
      </c>
      <c r="BD201">
        <f t="shared" si="87"/>
        <v>15</v>
      </c>
    </row>
    <row r="202" spans="1:56">
      <c r="A202">
        <v>201</v>
      </c>
      <c r="B202" t="s">
        <v>199</v>
      </c>
      <c r="C202" t="s">
        <v>229</v>
      </c>
      <c r="D202" t="s">
        <v>58</v>
      </c>
      <c r="E202" s="25" t="s">
        <v>357</v>
      </c>
      <c r="F202" s="25" t="s">
        <v>478</v>
      </c>
      <c r="G202" s="27">
        <v>0</v>
      </c>
      <c r="H202">
        <v>6.4516129032258063E-2</v>
      </c>
      <c r="I202">
        <v>6.3379424446863772E-2</v>
      </c>
      <c r="J202">
        <v>9.0322580645161299E-2</v>
      </c>
      <c r="K202">
        <v>5.8064516129032254E-2</v>
      </c>
      <c r="L202">
        <v>0</v>
      </c>
      <c r="M202">
        <v>3.870967741935484E-2</v>
      </c>
      <c r="N202">
        <v>0.16774193548387104</v>
      </c>
      <c r="O202">
        <v>0.3806451612903225</v>
      </c>
      <c r="P202">
        <v>0</v>
      </c>
      <c r="Q202">
        <v>0.14193548387096772</v>
      </c>
      <c r="R202">
        <f t="shared" si="79"/>
        <v>0.64516129032258063</v>
      </c>
      <c r="S202">
        <f t="shared" si="80"/>
        <v>0.14193548387096772</v>
      </c>
      <c r="T202" s="27" t="e">
        <f t="shared" si="69"/>
        <v>#NUM!</v>
      </c>
      <c r="U202" s="27">
        <f t="shared" si="70"/>
        <v>-2.6741486494265287</v>
      </c>
      <c r="V202" s="27">
        <f t="shared" si="71"/>
        <v>-2.6931389916227326</v>
      </c>
      <c r="W202" s="27">
        <f t="shared" si="72"/>
        <v>-2.3097025607629096</v>
      </c>
      <c r="X202" s="27">
        <f t="shared" si="73"/>
        <v>-2.7863820443721172</v>
      </c>
      <c r="Y202" s="27" t="e">
        <f t="shared" si="74"/>
        <v>#NUM!</v>
      </c>
      <c r="Z202" s="27">
        <f t="shared" si="75"/>
        <v>-3.2121868367174042</v>
      </c>
      <c r="AA202" s="27">
        <f t="shared" si="76"/>
        <v>-1.6017158663401896</v>
      </c>
      <c r="AB202" s="27" t="e">
        <f t="shared" si="77"/>
        <v>#NUM!</v>
      </c>
      <c r="AC202" s="27">
        <f t="shared" si="78"/>
        <v>-0.48681074756211706</v>
      </c>
      <c r="AD202" s="27">
        <f t="shared" si="89"/>
        <v>-1.7993066748634381</v>
      </c>
      <c r="AE202" s="27">
        <f t="shared" si="81"/>
        <v>0.59783700075562041</v>
      </c>
      <c r="AF202" s="27">
        <f t="shared" si="82"/>
        <v>-1.7993066748634381</v>
      </c>
      <c r="AH202">
        <v>0</v>
      </c>
      <c r="AI202">
        <v>-2.6741486494265287</v>
      </c>
      <c r="AJ202">
        <v>-2.6931389916227326</v>
      </c>
      <c r="AK202">
        <v>-2.3097025607629096</v>
      </c>
      <c r="AL202">
        <v>-2.7863820443721172</v>
      </c>
      <c r="AM202">
        <v>0</v>
      </c>
      <c r="AN202">
        <v>-3.2121868367174042</v>
      </c>
      <c r="AO202">
        <v>-1.6017158663401896</v>
      </c>
      <c r="AP202">
        <v>0</v>
      </c>
      <c r="AQ202">
        <v>-0.48681074756211706</v>
      </c>
      <c r="AR202">
        <v>-1.7993066748634381</v>
      </c>
      <c r="AS202">
        <v>0.59783700075562041</v>
      </c>
      <c r="AT202">
        <v>-1.7993066748634381</v>
      </c>
      <c r="AU202">
        <v>13</v>
      </c>
      <c r="AV202">
        <v>6.6666666666666666E-2</v>
      </c>
      <c r="AW202">
        <f t="shared" si="83"/>
        <v>9.0322580645161299</v>
      </c>
      <c r="AX202">
        <f t="shared" si="84"/>
        <v>16.774193548387103</v>
      </c>
      <c r="AY202">
        <v>1.8464967355782709</v>
      </c>
      <c r="AZ202">
        <v>0.71989598165232405</v>
      </c>
      <c r="BA202">
        <v>12.789555347912183</v>
      </c>
      <c r="BB202">
        <f t="shared" si="85"/>
        <v>64.516129032258064</v>
      </c>
      <c r="BC202">
        <f t="shared" si="86"/>
        <v>14.193548387096772</v>
      </c>
      <c r="BD202">
        <f t="shared" si="87"/>
        <v>25.806451612903231</v>
      </c>
    </row>
    <row r="203" spans="1:56">
      <c r="A203">
        <v>202</v>
      </c>
      <c r="B203" t="s">
        <v>200</v>
      </c>
      <c r="C203" t="s">
        <v>229</v>
      </c>
      <c r="D203" t="s">
        <v>58</v>
      </c>
      <c r="E203" s="25" t="s">
        <v>357</v>
      </c>
      <c r="F203" s="25" t="s">
        <v>478</v>
      </c>
      <c r="G203" s="27">
        <v>0</v>
      </c>
      <c r="H203">
        <v>4.3715846994535519E-2</v>
      </c>
      <c r="I203">
        <v>3.263731268941622E-2</v>
      </c>
      <c r="J203">
        <v>7.1038251366120228E-2</v>
      </c>
      <c r="K203">
        <v>0.28961748633879786</v>
      </c>
      <c r="L203">
        <v>0</v>
      </c>
      <c r="M203">
        <v>4.3715846994535519E-2</v>
      </c>
      <c r="N203">
        <v>8.743169398907108E-2</v>
      </c>
      <c r="O203">
        <v>0.35519125683060104</v>
      </c>
      <c r="P203">
        <v>0</v>
      </c>
      <c r="Q203">
        <v>7.650273224043716E-2</v>
      </c>
      <c r="R203">
        <f t="shared" si="79"/>
        <v>0.77595628415300544</v>
      </c>
      <c r="S203">
        <f t="shared" si="80"/>
        <v>7.650273224043716E-2</v>
      </c>
      <c r="T203" s="27" t="e">
        <f t="shared" si="69"/>
        <v>#NUM!</v>
      </c>
      <c r="U203" s="27">
        <f t="shared" si="70"/>
        <v>-3.0853444322436783</v>
      </c>
      <c r="V203" s="27">
        <f t="shared" si="71"/>
        <v>-3.3891172946841159</v>
      </c>
      <c r="W203" s="27">
        <f t="shared" si="72"/>
        <v>-2.5708490795887249</v>
      </c>
      <c r="X203" s="27">
        <f t="shared" si="73"/>
        <v>-0.89724253690346034</v>
      </c>
      <c r="Y203" s="27" t="e">
        <f t="shared" si="74"/>
        <v>#NUM!</v>
      </c>
      <c r="Z203" s="27">
        <f t="shared" si="75"/>
        <v>-3.0853444322436783</v>
      </c>
      <c r="AA203" s="27">
        <f t="shared" si="76"/>
        <v>-2.3454050901769734</v>
      </c>
      <c r="AB203" s="27" t="e">
        <f t="shared" si="77"/>
        <v>#NUM!</v>
      </c>
      <c r="AC203" s="27">
        <f t="shared" si="78"/>
        <v>-0.59629735457002786</v>
      </c>
      <c r="AD203" s="27">
        <f t="shared" si="89"/>
        <v>-2.4908413853078151</v>
      </c>
      <c r="AE203" s="27">
        <f t="shared" si="81"/>
        <v>1.2422549908969527</v>
      </c>
      <c r="AF203" s="27">
        <f t="shared" si="82"/>
        <v>-2.4908413853078151</v>
      </c>
      <c r="AH203">
        <v>0</v>
      </c>
      <c r="AI203">
        <v>-3.0853444322436783</v>
      </c>
      <c r="AJ203">
        <v>-3.3891172946841159</v>
      </c>
      <c r="AK203">
        <v>-2.5708490795887249</v>
      </c>
      <c r="AL203">
        <v>-0.89724253690346034</v>
      </c>
      <c r="AM203">
        <v>0</v>
      </c>
      <c r="AN203">
        <v>-3.0853444322436783</v>
      </c>
      <c r="AO203">
        <v>-2.3454050901769734</v>
      </c>
      <c r="AP203">
        <v>0</v>
      </c>
      <c r="AQ203">
        <v>-0.59629735457002786</v>
      </c>
      <c r="AR203">
        <v>-2.4908413853078151</v>
      </c>
      <c r="AS203">
        <v>1.2422549908969527</v>
      </c>
      <c r="AT203">
        <v>-2.4908413853078151</v>
      </c>
      <c r="AU203">
        <v>10</v>
      </c>
      <c r="AV203">
        <v>6.6666666666666666E-2</v>
      </c>
      <c r="AW203">
        <f t="shared" si="83"/>
        <v>7.1038251366120226</v>
      </c>
      <c r="AX203">
        <f t="shared" si="84"/>
        <v>8.7431693989071082</v>
      </c>
      <c r="AY203">
        <v>1.6637042251724576</v>
      </c>
      <c r="AZ203">
        <v>0.7225375645115234</v>
      </c>
      <c r="BA203">
        <v>7.6353159683951732</v>
      </c>
      <c r="BB203">
        <f t="shared" si="85"/>
        <v>77.595628415300538</v>
      </c>
      <c r="BC203">
        <f t="shared" si="86"/>
        <v>7.6502732240437163</v>
      </c>
      <c r="BD203">
        <f t="shared" si="87"/>
        <v>15.84699453551913</v>
      </c>
    </row>
    <row r="204" spans="1:56">
      <c r="A204">
        <v>203</v>
      </c>
      <c r="B204" t="s">
        <v>0</v>
      </c>
      <c r="C204" t="s">
        <v>229</v>
      </c>
      <c r="D204" t="s">
        <v>58</v>
      </c>
      <c r="E204" s="25" t="s">
        <v>357</v>
      </c>
      <c r="F204" s="25" t="s">
        <v>478</v>
      </c>
      <c r="G204" s="27">
        <v>0</v>
      </c>
      <c r="H204">
        <v>7.8313253012048209E-2</v>
      </c>
      <c r="I204">
        <v>7.7604064944337553E-2</v>
      </c>
      <c r="J204">
        <v>5.4216867469879526E-2</v>
      </c>
      <c r="K204">
        <v>0.10843373493975907</v>
      </c>
      <c r="L204">
        <v>0</v>
      </c>
      <c r="M204">
        <v>0</v>
      </c>
      <c r="N204">
        <v>0</v>
      </c>
      <c r="O204">
        <v>0.6144578313253013</v>
      </c>
      <c r="P204">
        <v>0</v>
      </c>
      <c r="Q204">
        <v>3.012048192771085E-2</v>
      </c>
      <c r="R204">
        <f t="shared" si="79"/>
        <v>0.72289156626506035</v>
      </c>
      <c r="S204">
        <f t="shared" si="80"/>
        <v>3.012048192771085E-2</v>
      </c>
      <c r="T204" s="27" t="e">
        <f t="shared" si="69"/>
        <v>#NUM!</v>
      </c>
      <c r="U204" s="27">
        <f t="shared" si="70"/>
        <v>-2.4654885639308985</v>
      </c>
      <c r="V204" s="27">
        <f t="shared" si="71"/>
        <v>-2.4753547529031628</v>
      </c>
      <c r="W204" s="27">
        <f t="shared" si="72"/>
        <v>-2.8590212280120886</v>
      </c>
      <c r="X204" s="27">
        <f t="shared" si="73"/>
        <v>-2.1068405158679502</v>
      </c>
      <c r="Y204" s="27" t="e">
        <f t="shared" si="74"/>
        <v>#NUM!</v>
      </c>
      <c r="Z204" s="27" t="e">
        <f t="shared" si="75"/>
        <v>#NUM!</v>
      </c>
      <c r="AA204" s="27" t="e">
        <f t="shared" si="76"/>
        <v>#NUM!</v>
      </c>
      <c r="AB204" s="27" t="e">
        <f t="shared" si="77"/>
        <v>#NUM!</v>
      </c>
      <c r="AC204" s="27">
        <f t="shared" si="78"/>
        <v>0.46608972992459963</v>
      </c>
      <c r="AD204" s="27">
        <f t="shared" si="89"/>
        <v>-3.4719664525503622</v>
      </c>
      <c r="AE204" s="27">
        <f t="shared" si="81"/>
        <v>0.95885034629295152</v>
      </c>
      <c r="AF204" s="27">
        <f t="shared" si="82"/>
        <v>-3.4719664525503622</v>
      </c>
      <c r="AH204">
        <v>0</v>
      </c>
      <c r="AI204">
        <v>-2.4654885639308985</v>
      </c>
      <c r="AJ204">
        <v>-2.4753547529031628</v>
      </c>
      <c r="AK204">
        <v>-2.8590212280120886</v>
      </c>
      <c r="AL204">
        <v>-2.1068405158679502</v>
      </c>
      <c r="AM204">
        <v>0</v>
      </c>
      <c r="AN204">
        <v>0</v>
      </c>
      <c r="AO204">
        <v>0</v>
      </c>
      <c r="AP204">
        <v>0</v>
      </c>
      <c r="AQ204">
        <v>0.46608972992459963</v>
      </c>
      <c r="AR204">
        <v>-3.4719664525503622</v>
      </c>
      <c r="AS204">
        <v>0.95885034629295152</v>
      </c>
      <c r="AT204">
        <v>-3.4719664525503622</v>
      </c>
      <c r="AU204">
        <v>7</v>
      </c>
      <c r="AV204">
        <v>6.6666666666666666E-2</v>
      </c>
      <c r="AW204">
        <f t="shared" si="83"/>
        <v>5.4216867469879526</v>
      </c>
      <c r="AX204">
        <f t="shared" si="84"/>
        <v>0</v>
      </c>
      <c r="AY204">
        <v>0.91741628155375876</v>
      </c>
      <c r="AZ204">
        <v>0.47145870635349713</v>
      </c>
      <c r="BA204">
        <v>15.591731795638578</v>
      </c>
      <c r="BB204">
        <f t="shared" si="85"/>
        <v>72.289156626506042</v>
      </c>
      <c r="BC204">
        <f t="shared" si="86"/>
        <v>3.0120481927710849</v>
      </c>
      <c r="BD204">
        <f t="shared" si="87"/>
        <v>5.4216867469879526</v>
      </c>
    </row>
    <row r="205" spans="1:56">
      <c r="A205">
        <v>204</v>
      </c>
      <c r="B205" t="s">
        <v>1</v>
      </c>
      <c r="C205" t="s">
        <v>229</v>
      </c>
      <c r="D205" t="s">
        <v>58</v>
      </c>
      <c r="E205" s="25" t="s">
        <v>357</v>
      </c>
      <c r="F205" s="25" t="s">
        <v>478</v>
      </c>
      <c r="G205" s="27">
        <v>0</v>
      </c>
      <c r="H205">
        <v>6.3653723742838952E-2</v>
      </c>
      <c r="I205">
        <v>0.12625698342922553</v>
      </c>
      <c r="J205">
        <v>5.7288351368555049E-2</v>
      </c>
      <c r="K205">
        <v>5.0922978994271166E-2</v>
      </c>
      <c r="L205">
        <v>0</v>
      </c>
      <c r="M205">
        <v>0.16549968173138133</v>
      </c>
      <c r="N205">
        <v>0.17186505410566524</v>
      </c>
      <c r="O205">
        <v>0.17823042647994908</v>
      </c>
      <c r="P205">
        <v>0</v>
      </c>
      <c r="Q205">
        <v>0.17250159134309356</v>
      </c>
      <c r="R205">
        <f t="shared" si="79"/>
        <v>0.56651814131126677</v>
      </c>
      <c r="S205">
        <f t="shared" si="80"/>
        <v>0.17250159134309356</v>
      </c>
      <c r="T205" s="27" t="e">
        <f t="shared" si="69"/>
        <v>#NUM!</v>
      </c>
      <c r="U205" s="27">
        <f t="shared" si="70"/>
        <v>-2.6885275346133461</v>
      </c>
      <c r="V205" s="27">
        <f t="shared" si="71"/>
        <v>-1.9344669201196942</v>
      </c>
      <c r="W205" s="27">
        <f t="shared" si="72"/>
        <v>-2.800663143937534</v>
      </c>
      <c r="X205" s="27">
        <f t="shared" si="73"/>
        <v>-2.9251756800908568</v>
      </c>
      <c r="Y205" s="27" t="e">
        <f t="shared" si="74"/>
        <v>#NUM!</v>
      </c>
      <c r="Z205" s="27">
        <f t="shared" si="75"/>
        <v>-1.6178638527481719</v>
      </c>
      <c r="AA205" s="27">
        <f t="shared" si="76"/>
        <v>-1.5724665195141301</v>
      </c>
      <c r="AB205" s="27" t="e">
        <f t="shared" si="77"/>
        <v>#NUM!</v>
      </c>
      <c r="AC205" s="27">
        <f t="shared" si="78"/>
        <v>-1.528382787677393</v>
      </c>
      <c r="AD205" s="27">
        <f t="shared" si="89"/>
        <v>-1.5680007225699271</v>
      </c>
      <c r="AE205" s="27">
        <f t="shared" si="81"/>
        <v>0.26765915657667344</v>
      </c>
      <c r="AF205" s="27">
        <f t="shared" si="82"/>
        <v>-1.5680007225699271</v>
      </c>
      <c r="AH205">
        <v>0</v>
      </c>
      <c r="AI205">
        <v>-2.6885275346133461</v>
      </c>
      <c r="AJ205">
        <v>-1.9344669201196942</v>
      </c>
      <c r="AK205">
        <v>-2.800663143937534</v>
      </c>
      <c r="AL205">
        <v>-2.9251756800908568</v>
      </c>
      <c r="AM205">
        <v>0</v>
      </c>
      <c r="AN205">
        <v>-1.6178638527481719</v>
      </c>
      <c r="AO205">
        <v>-1.5724665195141301</v>
      </c>
      <c r="AP205">
        <v>0</v>
      </c>
      <c r="AQ205">
        <v>-1.528382787677393</v>
      </c>
      <c r="AR205">
        <v>-1.5680007225699271</v>
      </c>
      <c r="AS205">
        <v>0.26765915657667344</v>
      </c>
      <c r="AT205">
        <v>-1.5680007225699271</v>
      </c>
      <c r="AU205">
        <v>11</v>
      </c>
      <c r="AV205">
        <v>6.6666666666666666E-2</v>
      </c>
      <c r="AW205">
        <f t="shared" si="83"/>
        <v>5.7288351368555048</v>
      </c>
      <c r="AX205">
        <f t="shared" si="84"/>
        <v>17.186505410566525</v>
      </c>
      <c r="AY205">
        <v>2.0806790577850389</v>
      </c>
      <c r="AZ205">
        <v>0.8677105632544424</v>
      </c>
      <c r="BA205">
        <v>18.991070717206451</v>
      </c>
      <c r="BB205">
        <f t="shared" si="85"/>
        <v>56.651814131126677</v>
      </c>
      <c r="BC205">
        <f t="shared" si="86"/>
        <v>17.250159134309357</v>
      </c>
      <c r="BD205">
        <f t="shared" si="87"/>
        <v>22.91534054742203</v>
      </c>
    </row>
    <row r="206" spans="1:56">
      <c r="A206">
        <v>205</v>
      </c>
      <c r="B206" t="s">
        <v>292</v>
      </c>
      <c r="C206" t="s">
        <v>229</v>
      </c>
      <c r="D206" t="s">
        <v>157</v>
      </c>
      <c r="E206" s="25" t="s">
        <v>357</v>
      </c>
      <c r="F206" s="25" t="s">
        <v>478</v>
      </c>
      <c r="G206" s="27">
        <v>0</v>
      </c>
      <c r="H206">
        <v>1.6570008285004149E-2</v>
      </c>
      <c r="I206">
        <v>0.12682830240786191</v>
      </c>
      <c r="J206">
        <v>3.3140016570008292E-2</v>
      </c>
      <c r="K206">
        <v>2.7616680475006913E-2</v>
      </c>
      <c r="L206">
        <v>0</v>
      </c>
      <c r="M206">
        <v>6.6280033140016584E-2</v>
      </c>
      <c r="N206">
        <v>0</v>
      </c>
      <c r="O206">
        <v>0.56338028169014098</v>
      </c>
      <c r="P206">
        <v>1.1046672190002764E-2</v>
      </c>
      <c r="Q206">
        <v>8.3126208229770793E-2</v>
      </c>
      <c r="R206">
        <f t="shared" si="79"/>
        <v>0.65727699530516448</v>
      </c>
      <c r="S206">
        <f t="shared" si="80"/>
        <v>9.4172880419773564E-2</v>
      </c>
      <c r="T206" s="27" t="e">
        <f t="shared" si="69"/>
        <v>#NUM!</v>
      </c>
      <c r="U206" s="27">
        <f t="shared" si="70"/>
        <v>-4.0834521210556769</v>
      </c>
      <c r="V206" s="27">
        <f t="shared" si="71"/>
        <v>-1.92929798965892</v>
      </c>
      <c r="W206" s="27">
        <f t="shared" si="72"/>
        <v>-3.3733121781726196</v>
      </c>
      <c r="X206" s="27">
        <f t="shared" si="73"/>
        <v>-3.5613301331669609</v>
      </c>
      <c r="Y206" s="27" t="e">
        <f t="shared" si="74"/>
        <v>#NUM!</v>
      </c>
      <c r="Z206" s="27">
        <f t="shared" si="75"/>
        <v>-2.6452878793658945</v>
      </c>
      <c r="AA206" s="27" t="e">
        <f t="shared" si="76"/>
        <v>#NUM!</v>
      </c>
      <c r="AB206" s="27">
        <f t="shared" si="77"/>
        <v>-4.4945179158844963</v>
      </c>
      <c r="AC206" s="27">
        <f t="shared" si="78"/>
        <v>0.25489224962879053</v>
      </c>
      <c r="AD206" s="27">
        <f t="shared" si="89"/>
        <v>-2.4006097971616582</v>
      </c>
      <c r="AE206" s="27">
        <f t="shared" si="81"/>
        <v>0.65118298146091391</v>
      </c>
      <c r="AF206" s="27">
        <f t="shared" si="82"/>
        <v>-2.2637162240946722</v>
      </c>
      <c r="AH206">
        <v>0</v>
      </c>
      <c r="AI206">
        <v>-4.0834521210556769</v>
      </c>
      <c r="AJ206">
        <v>-1.92929798965892</v>
      </c>
      <c r="AK206">
        <v>-3.3733121781726196</v>
      </c>
      <c r="AL206">
        <v>-3.5613301331669609</v>
      </c>
      <c r="AM206">
        <v>0</v>
      </c>
      <c r="AN206">
        <v>-2.6452878793658945</v>
      </c>
      <c r="AO206">
        <v>0</v>
      </c>
      <c r="AP206">
        <v>-4.4945179158844963</v>
      </c>
      <c r="AQ206">
        <v>0.25489224962879053</v>
      </c>
      <c r="AR206">
        <v>-2.4006097971616582</v>
      </c>
      <c r="AS206">
        <v>0.65118298146091391</v>
      </c>
      <c r="AT206">
        <v>-2.2637162240946722</v>
      </c>
      <c r="AU206">
        <v>13</v>
      </c>
      <c r="AV206">
        <v>0.9</v>
      </c>
      <c r="AW206">
        <f t="shared" si="83"/>
        <v>3.314001657000829</v>
      </c>
      <c r="AX206">
        <f t="shared" si="84"/>
        <v>0</v>
      </c>
      <c r="AY206">
        <v>1.1836805303159073</v>
      </c>
      <c r="AZ206">
        <v>0.46148300233395834</v>
      </c>
      <c r="BA206">
        <v>14.339831069286607</v>
      </c>
      <c r="BB206">
        <f t="shared" si="85"/>
        <v>65.727699530516446</v>
      </c>
      <c r="BC206">
        <f t="shared" si="86"/>
        <v>9.4172880419773559</v>
      </c>
      <c r="BD206">
        <f t="shared" si="87"/>
        <v>3.314001657000829</v>
      </c>
    </row>
    <row r="207" spans="1:56">
      <c r="A207">
        <v>206</v>
      </c>
      <c r="B207" t="s">
        <v>2</v>
      </c>
      <c r="C207" t="s">
        <v>229</v>
      </c>
      <c r="D207" t="s">
        <v>157</v>
      </c>
      <c r="E207" s="25" t="s">
        <v>357</v>
      </c>
      <c r="F207" s="25" t="s">
        <v>478</v>
      </c>
      <c r="G207" s="27">
        <v>0</v>
      </c>
      <c r="H207">
        <v>0</v>
      </c>
      <c r="I207">
        <v>0.43290111521438307</v>
      </c>
      <c r="J207">
        <v>1.3793103448275862E-2</v>
      </c>
      <c r="K207">
        <v>0</v>
      </c>
      <c r="L207">
        <v>0</v>
      </c>
      <c r="M207">
        <v>4.827586206896551E-2</v>
      </c>
      <c r="N207">
        <v>0</v>
      </c>
      <c r="O207">
        <v>0</v>
      </c>
      <c r="P207">
        <v>0</v>
      </c>
      <c r="Q207">
        <v>0.15172413793103451</v>
      </c>
      <c r="R207">
        <f t="shared" si="79"/>
        <v>4.827586206896551E-2</v>
      </c>
      <c r="S207">
        <f t="shared" si="80"/>
        <v>0.15172413793103451</v>
      </c>
      <c r="T207" s="27" t="e">
        <f t="shared" si="69"/>
        <v>#NUM!</v>
      </c>
      <c r="U207" s="27" t="e">
        <f t="shared" si="70"/>
        <v>#NUM!</v>
      </c>
      <c r="V207" s="27">
        <f t="shared" si="71"/>
        <v>-0.27002435790405971</v>
      </c>
      <c r="W207" s="27">
        <f t="shared" si="72"/>
        <v>-4.2696974496999616</v>
      </c>
      <c r="X207" s="27" t="e">
        <f t="shared" si="73"/>
        <v>#NUM!</v>
      </c>
      <c r="Y207" s="27" t="e">
        <f t="shared" si="74"/>
        <v>#NUM!</v>
      </c>
      <c r="Z207" s="27">
        <f t="shared" si="75"/>
        <v>-2.9813435361018916</v>
      </c>
      <c r="AA207" s="27" t="e">
        <f t="shared" si="76"/>
        <v>#NUM!</v>
      </c>
      <c r="AB207" s="27" t="e">
        <f t="shared" si="77"/>
        <v>#NUM!</v>
      </c>
      <c r="AC207" s="27" t="e">
        <f t="shared" si="78"/>
        <v>#NUM!</v>
      </c>
      <c r="AD207" s="27">
        <f t="shared" si="89"/>
        <v>-1.7211419020141012</v>
      </c>
      <c r="AE207" s="27">
        <f t="shared" si="81"/>
        <v>-2.9813435361018916</v>
      </c>
      <c r="AF207" s="27">
        <f t="shared" si="82"/>
        <v>-1.7211419020141012</v>
      </c>
      <c r="AH207">
        <v>0</v>
      </c>
      <c r="AI207">
        <v>0</v>
      </c>
      <c r="AJ207">
        <v>-0.27002435790405971</v>
      </c>
      <c r="AK207">
        <v>-4.2696974496999616</v>
      </c>
      <c r="AL207">
        <v>0</v>
      </c>
      <c r="AM207">
        <v>0</v>
      </c>
      <c r="AN207">
        <v>-2.9813435361018916</v>
      </c>
      <c r="AO207">
        <v>0</v>
      </c>
      <c r="AP207">
        <v>0</v>
      </c>
      <c r="AQ207">
        <v>0</v>
      </c>
      <c r="AR207">
        <v>-1.7211419020141012</v>
      </c>
      <c r="AS207">
        <v>-2.9813435361018916</v>
      </c>
      <c r="AT207">
        <v>-1.7211419020141012</v>
      </c>
      <c r="AU207">
        <v>5</v>
      </c>
      <c r="AV207">
        <v>0.9</v>
      </c>
      <c r="AW207">
        <f t="shared" si="83"/>
        <v>1.3793103448275863</v>
      </c>
      <c r="AX207">
        <f t="shared" si="84"/>
        <v>0</v>
      </c>
      <c r="AY207">
        <v>1.0650262042048904</v>
      </c>
      <c r="AZ207">
        <v>0.66173798689391738</v>
      </c>
      <c r="BA207">
        <v>43.290111521438305</v>
      </c>
      <c r="BB207">
        <f t="shared" si="85"/>
        <v>4.8275862068965507</v>
      </c>
      <c r="BC207">
        <f t="shared" si="86"/>
        <v>15.17241379310345</v>
      </c>
      <c r="BD207">
        <f t="shared" si="87"/>
        <v>1.3793103448275863</v>
      </c>
    </row>
    <row r="208" spans="1:56">
      <c r="A208">
        <v>207</v>
      </c>
      <c r="B208" t="s">
        <v>3</v>
      </c>
      <c r="C208" t="s">
        <v>229</v>
      </c>
      <c r="D208" t="s">
        <v>157</v>
      </c>
      <c r="E208" s="25" t="s">
        <v>357</v>
      </c>
      <c r="F208" s="25" t="s">
        <v>478</v>
      </c>
      <c r="G208" s="27">
        <v>0</v>
      </c>
      <c r="H208">
        <v>6.7415730337078664E-2</v>
      </c>
      <c r="I208">
        <v>0.52216884090210136</v>
      </c>
      <c r="J208">
        <v>1.1235955056179778E-2</v>
      </c>
      <c r="K208">
        <v>2.8089887640449444E-2</v>
      </c>
      <c r="L208">
        <v>1.1235955056179778E-2</v>
      </c>
      <c r="M208">
        <v>3.9325842696629219E-2</v>
      </c>
      <c r="N208">
        <v>1.1235955056179778E-2</v>
      </c>
      <c r="O208">
        <v>0.12921348314606743</v>
      </c>
      <c r="P208">
        <v>0</v>
      </c>
      <c r="Q208">
        <v>0.12921348314606745</v>
      </c>
      <c r="R208">
        <f t="shared" si="79"/>
        <v>0.21910112359550565</v>
      </c>
      <c r="S208">
        <f t="shared" si="80"/>
        <v>0.12921348314606745</v>
      </c>
      <c r="T208" s="27" t="e">
        <f t="shared" si="69"/>
        <v>#NUM!</v>
      </c>
      <c r="U208" s="27">
        <f t="shared" si="70"/>
        <v>-2.6270811385685429</v>
      </c>
      <c r="V208" s="27">
        <f t="shared" si="71"/>
        <v>8.8733539139261935E-2</v>
      </c>
      <c r="W208" s="27">
        <f t="shared" si="72"/>
        <v>-4.477336814478206</v>
      </c>
      <c r="X208" s="27">
        <f t="shared" si="73"/>
        <v>-3.5438536820636783</v>
      </c>
      <c r="Y208" s="27">
        <f t="shared" si="74"/>
        <v>-4.477336814478206</v>
      </c>
      <c r="Z208" s="27">
        <f t="shared" si="75"/>
        <v>-3.1957534074473464</v>
      </c>
      <c r="AA208" s="27">
        <f t="shared" si="76"/>
        <v>-4.477336814478206</v>
      </c>
      <c r="AB208" s="27" t="e">
        <f t="shared" si="77"/>
        <v>#NUM!</v>
      </c>
      <c r="AC208" s="27">
        <f t="shared" si="78"/>
        <v>-1.9079309009900969</v>
      </c>
      <c r="AD208" s="27">
        <f t="shared" si="89"/>
        <v>-1.9079309009900967</v>
      </c>
      <c r="AE208" s="27">
        <f t="shared" si="81"/>
        <v>-1.2709122870010452</v>
      </c>
      <c r="AF208" s="27">
        <f t="shared" si="82"/>
        <v>-1.9079309009900967</v>
      </c>
      <c r="AH208">
        <v>0</v>
      </c>
      <c r="AI208">
        <v>-2.6270811385685429</v>
      </c>
      <c r="AJ208">
        <v>8.8733539139261935E-2</v>
      </c>
      <c r="AK208">
        <v>-4.477336814478206</v>
      </c>
      <c r="AL208">
        <v>-3.5438536820636783</v>
      </c>
      <c r="AM208">
        <v>-4.477336814478206</v>
      </c>
      <c r="AN208">
        <v>-3.1957534074473464</v>
      </c>
      <c r="AO208">
        <v>-4.477336814478206</v>
      </c>
      <c r="AP208">
        <v>0</v>
      </c>
      <c r="AQ208">
        <v>-1.9079309009900969</v>
      </c>
      <c r="AR208">
        <v>-1.9079309009900967</v>
      </c>
      <c r="AS208">
        <v>-1.2709122870010452</v>
      </c>
      <c r="AT208">
        <v>-1.9079309009900967</v>
      </c>
      <c r="AU208">
        <v>12</v>
      </c>
      <c r="AV208">
        <v>0.9</v>
      </c>
      <c r="AW208">
        <f t="shared" si="83"/>
        <v>1.1235955056179778</v>
      </c>
      <c r="AX208">
        <f t="shared" si="84"/>
        <v>1.1235955056179778</v>
      </c>
      <c r="AY208">
        <v>1.8988862809535121</v>
      </c>
      <c r="AZ208">
        <v>0.7641680548102342</v>
      </c>
      <c r="BA208">
        <v>58.958457123918009</v>
      </c>
      <c r="BB208">
        <f t="shared" si="85"/>
        <v>21.910112359550567</v>
      </c>
      <c r="BC208">
        <f t="shared" si="86"/>
        <v>12.921348314606746</v>
      </c>
      <c r="BD208">
        <f t="shared" si="87"/>
        <v>2.2471910112359557</v>
      </c>
    </row>
    <row r="209" spans="1:56">
      <c r="A209">
        <v>208</v>
      </c>
      <c r="B209" t="s">
        <v>91</v>
      </c>
      <c r="C209" t="s">
        <v>229</v>
      </c>
      <c r="D209" t="s">
        <v>157</v>
      </c>
      <c r="E209" s="25" t="s">
        <v>357</v>
      </c>
      <c r="F209" s="25" t="s">
        <v>478</v>
      </c>
      <c r="G209" s="27">
        <v>0</v>
      </c>
      <c r="H209">
        <v>0.11313639220615965</v>
      </c>
      <c r="I209">
        <v>0.30701195420092375</v>
      </c>
      <c r="J209">
        <v>2.51414204902577E-2</v>
      </c>
      <c r="K209">
        <v>4.3997485857950977E-2</v>
      </c>
      <c r="L209">
        <v>0</v>
      </c>
      <c r="M209">
        <v>3.1426775612822123E-2</v>
      </c>
      <c r="N209">
        <v>0</v>
      </c>
      <c r="O209">
        <v>0.23255813953488369</v>
      </c>
      <c r="P209">
        <v>0</v>
      </c>
      <c r="Q209">
        <v>0.17661847894406035</v>
      </c>
      <c r="R209">
        <f t="shared" si="79"/>
        <v>0.30798240100565677</v>
      </c>
      <c r="S209">
        <f t="shared" si="80"/>
        <v>0.17661847894406035</v>
      </c>
      <c r="T209" s="27" t="e">
        <f t="shared" si="69"/>
        <v>#NUM!</v>
      </c>
      <c r="U209" s="27">
        <f t="shared" si="70"/>
        <v>-2.0590971009626036</v>
      </c>
      <c r="V209" s="27">
        <f t="shared" si="71"/>
        <v>-0.81412606351761152</v>
      </c>
      <c r="W209" s="27">
        <f t="shared" si="72"/>
        <v>-3.6577757090626024</v>
      </c>
      <c r="X209" s="27">
        <f t="shared" si="73"/>
        <v>-3.0786280502099337</v>
      </c>
      <c r="Y209" s="27" t="e">
        <f t="shared" si="74"/>
        <v>#NUM!</v>
      </c>
      <c r="Z209" s="27">
        <f t="shared" si="75"/>
        <v>-3.4281638298919699</v>
      </c>
      <c r="AA209" s="27" t="e">
        <f t="shared" si="76"/>
        <v>#NUM!</v>
      </c>
      <c r="AB209" s="27" t="e">
        <f t="shared" si="77"/>
        <v>#NUM!</v>
      </c>
      <c r="AC209" s="27">
        <f t="shared" si="78"/>
        <v>-1.1939224684724348</v>
      </c>
      <c r="AD209" s="27">
        <f t="shared" si="89"/>
        <v>-1.5394277468614512</v>
      </c>
      <c r="AE209" s="27">
        <f t="shared" si="81"/>
        <v>-0.80956874561800785</v>
      </c>
      <c r="AF209" s="27">
        <f t="shared" si="82"/>
        <v>-1.5394277468614512</v>
      </c>
      <c r="AH209">
        <v>0</v>
      </c>
      <c r="AI209">
        <v>-2.0590971009626036</v>
      </c>
      <c r="AJ209">
        <v>-0.81412606351761152</v>
      </c>
      <c r="AK209">
        <v>-3.6577757090626024</v>
      </c>
      <c r="AL209">
        <v>-3.0786280502099337</v>
      </c>
      <c r="AM209">
        <v>0</v>
      </c>
      <c r="AN209">
        <v>-3.4281638298919699</v>
      </c>
      <c r="AO209">
        <v>0</v>
      </c>
      <c r="AP209">
        <v>0</v>
      </c>
      <c r="AQ209">
        <v>-1.1939224684724348</v>
      </c>
      <c r="AR209">
        <v>-1.5394277468614512</v>
      </c>
      <c r="AS209">
        <v>-0.80956874561800785</v>
      </c>
      <c r="AT209">
        <v>-1.5394277468614512</v>
      </c>
      <c r="AU209">
        <v>9</v>
      </c>
      <c r="AV209">
        <v>0.9</v>
      </c>
      <c r="AW209">
        <f t="shared" si="83"/>
        <v>2.5141420490257702</v>
      </c>
      <c r="AX209">
        <f t="shared" si="84"/>
        <v>0</v>
      </c>
      <c r="AY209">
        <v>1.6816285371022148</v>
      </c>
      <c r="AZ209">
        <v>0.76534212954276992</v>
      </c>
      <c r="BA209">
        <v>42.014834640708337</v>
      </c>
      <c r="BB209">
        <f t="shared" si="85"/>
        <v>30.798240100565678</v>
      </c>
      <c r="BC209">
        <f t="shared" si="86"/>
        <v>17.661847894406037</v>
      </c>
      <c r="BD209">
        <f t="shared" si="87"/>
        <v>2.5141420490257702</v>
      </c>
    </row>
    <row r="210" spans="1:56">
      <c r="A210">
        <v>209</v>
      </c>
      <c r="B210" t="s">
        <v>335</v>
      </c>
      <c r="C210" t="s">
        <v>229</v>
      </c>
      <c r="D210" t="s">
        <v>157</v>
      </c>
      <c r="E210" s="25" t="s">
        <v>357</v>
      </c>
      <c r="F210" s="25" t="s">
        <v>478</v>
      </c>
      <c r="G210" s="27">
        <v>2.8571428571428567E-2</v>
      </c>
      <c r="H210">
        <v>5.7142857142857127E-2</v>
      </c>
      <c r="I210">
        <v>0.44531490831783149</v>
      </c>
      <c r="J210">
        <v>3.428571428571428E-2</v>
      </c>
      <c r="K210">
        <v>4.5714285714285707E-2</v>
      </c>
      <c r="L210">
        <v>1.1428571428571427E-2</v>
      </c>
      <c r="M210">
        <v>2.2857142857142854E-2</v>
      </c>
      <c r="N210">
        <v>0</v>
      </c>
      <c r="O210">
        <v>1.1428571428571427E-2</v>
      </c>
      <c r="P210">
        <v>1.714285714285714E-2</v>
      </c>
      <c r="Q210">
        <v>0.12571428571428572</v>
      </c>
      <c r="R210">
        <f t="shared" si="79"/>
        <v>9.1428571428571415E-2</v>
      </c>
      <c r="S210">
        <f t="shared" si="80"/>
        <v>0.14285714285714285</v>
      </c>
      <c r="T210" s="27">
        <f t="shared" si="69"/>
        <v>-3.5263605246161616</v>
      </c>
      <c r="U210" s="27">
        <f t="shared" si="70"/>
        <v>-2.8033603809065353</v>
      </c>
      <c r="V210" s="27">
        <f t="shared" si="71"/>
        <v>-0.21961885930354988</v>
      </c>
      <c r="W210" s="27">
        <f t="shared" si="72"/>
        <v>-3.3381392456950185</v>
      </c>
      <c r="X210" s="27">
        <f t="shared" si="73"/>
        <v>-3.0385522707369192</v>
      </c>
      <c r="Y210" s="27">
        <f t="shared" si="74"/>
        <v>-4.4601444139378339</v>
      </c>
      <c r="Z210" s="27">
        <f t="shared" si="75"/>
        <v>-3.7553691953827695</v>
      </c>
      <c r="AA210" s="27" t="e">
        <f t="shared" si="76"/>
        <v>#NUM!</v>
      </c>
      <c r="AB210" s="27">
        <f t="shared" si="77"/>
        <v>-4.0488821881453436</v>
      </c>
      <c r="AC210" s="27">
        <f t="shared" si="78"/>
        <v>-4.4601444139378339</v>
      </c>
      <c r="AD210" s="27">
        <f t="shared" si="89"/>
        <v>-1.9393954680341197</v>
      </c>
      <c r="AE210" s="27">
        <f t="shared" si="81"/>
        <v>-2.2963154799804504</v>
      </c>
      <c r="AF210" s="27">
        <f t="shared" si="82"/>
        <v>-1.791759469228055</v>
      </c>
      <c r="AH210">
        <v>-3.5263605246161616</v>
      </c>
      <c r="AI210">
        <v>-2.8033603809065353</v>
      </c>
      <c r="AJ210">
        <v>-0.21961885930354988</v>
      </c>
      <c r="AK210">
        <v>-3.3381392456950185</v>
      </c>
      <c r="AL210">
        <v>-3.0385522707369192</v>
      </c>
      <c r="AM210">
        <v>-4.4601444139378339</v>
      </c>
      <c r="AN210">
        <v>-3.7553691953827695</v>
      </c>
      <c r="AO210">
        <v>0</v>
      </c>
      <c r="AP210">
        <v>-4.0488821881453436</v>
      </c>
      <c r="AQ210">
        <v>-4.4601444139378339</v>
      </c>
      <c r="AR210">
        <v>-1.9393954680341197</v>
      </c>
      <c r="AS210">
        <v>-2.2963154799804504</v>
      </c>
      <c r="AT210">
        <v>-1.791759469228055</v>
      </c>
      <c r="AU210">
        <v>14</v>
      </c>
      <c r="AV210">
        <v>0.9</v>
      </c>
      <c r="AW210">
        <f t="shared" si="83"/>
        <v>3.4285714285714279</v>
      </c>
      <c r="AX210">
        <f t="shared" si="84"/>
        <v>0</v>
      </c>
      <c r="AY210">
        <v>2.1057929542785399</v>
      </c>
      <c r="AZ210">
        <v>0.79793376621550627</v>
      </c>
      <c r="BA210">
        <v>53.102919403211722</v>
      </c>
      <c r="BB210">
        <f t="shared" si="85"/>
        <v>9.1428571428571423</v>
      </c>
      <c r="BC210">
        <f t="shared" si="86"/>
        <v>14.285714285714285</v>
      </c>
      <c r="BD210">
        <f t="shared" si="87"/>
        <v>3.4285714285714279</v>
      </c>
    </row>
    <row r="211" spans="1:56">
      <c r="A211">
        <v>210</v>
      </c>
      <c r="B211" t="s">
        <v>234</v>
      </c>
      <c r="C211" t="s">
        <v>229</v>
      </c>
      <c r="D211" t="s">
        <v>157</v>
      </c>
      <c r="E211" s="25" t="s">
        <v>357</v>
      </c>
      <c r="F211" s="25" t="s">
        <v>478</v>
      </c>
      <c r="G211" s="27">
        <v>0</v>
      </c>
      <c r="H211">
        <v>0.10967741935483875</v>
      </c>
      <c r="I211">
        <v>0.31499232767267016</v>
      </c>
      <c r="J211">
        <v>1.2903225806451613E-2</v>
      </c>
      <c r="K211">
        <v>2.5806451612903226E-2</v>
      </c>
      <c r="L211">
        <v>0</v>
      </c>
      <c r="M211">
        <v>5.8064516129032261E-2</v>
      </c>
      <c r="N211">
        <v>0</v>
      </c>
      <c r="O211">
        <v>0.13548387096774198</v>
      </c>
      <c r="P211">
        <v>0</v>
      </c>
      <c r="Q211">
        <v>0.12258064516129036</v>
      </c>
      <c r="R211">
        <f t="shared" si="79"/>
        <v>0.21935483870967748</v>
      </c>
      <c r="S211">
        <f t="shared" si="80"/>
        <v>0.12258064516129036</v>
      </c>
      <c r="T211" s="27" t="e">
        <f t="shared" si="69"/>
        <v>#NUM!</v>
      </c>
      <c r="U211" s="27">
        <f t="shared" si="70"/>
        <v>-2.094040341100988</v>
      </c>
      <c r="V211" s="27">
        <f t="shared" si="71"/>
        <v>-0.77688175674304571</v>
      </c>
      <c r="W211" s="27">
        <f t="shared" si="72"/>
        <v>-4.3372907408324899</v>
      </c>
      <c r="X211" s="27">
        <f t="shared" si="73"/>
        <v>-3.6309854756950335</v>
      </c>
      <c r="Y211" s="27" t="e">
        <f t="shared" si="74"/>
        <v>#NUM!</v>
      </c>
      <c r="Z211" s="27">
        <f t="shared" si="75"/>
        <v>-2.7863820443721168</v>
      </c>
      <c r="AA211" s="27" t="e">
        <f t="shared" si="76"/>
        <v>#NUM!</v>
      </c>
      <c r="AB211" s="27" t="e">
        <f t="shared" si="77"/>
        <v>#NUM!</v>
      </c>
      <c r="AC211" s="27">
        <f t="shared" si="78"/>
        <v>-1.8533173622274881</v>
      </c>
      <c r="AD211" s="27">
        <f t="shared" si="89"/>
        <v>-1.9682159065696114</v>
      </c>
      <c r="AE211" s="27">
        <f t="shared" si="81"/>
        <v>-1.2694300209805793</v>
      </c>
      <c r="AF211" s="27">
        <f t="shared" si="82"/>
        <v>-1.9682159065696114</v>
      </c>
      <c r="AH211">
        <v>0</v>
      </c>
      <c r="AI211">
        <v>-2.094040341100988</v>
      </c>
      <c r="AJ211">
        <v>-0.77688175674304571</v>
      </c>
      <c r="AK211">
        <v>-4.3372907408324899</v>
      </c>
      <c r="AL211">
        <v>-3.6309854756950335</v>
      </c>
      <c r="AM211">
        <v>0</v>
      </c>
      <c r="AN211">
        <v>-2.7863820443721168</v>
      </c>
      <c r="AO211">
        <v>0</v>
      </c>
      <c r="AP211">
        <v>0</v>
      </c>
      <c r="AQ211">
        <v>-1.8533173622274881</v>
      </c>
      <c r="AR211">
        <v>-1.9682159065696114</v>
      </c>
      <c r="AS211">
        <v>-1.2694300209805793</v>
      </c>
      <c r="AT211">
        <v>-1.9682159065696114</v>
      </c>
      <c r="AU211">
        <v>8</v>
      </c>
      <c r="AV211">
        <v>0.9</v>
      </c>
      <c r="AW211">
        <f t="shared" si="83"/>
        <v>1.2903225806451613</v>
      </c>
      <c r="AX211">
        <f t="shared" si="84"/>
        <v>0</v>
      </c>
      <c r="AY211">
        <v>1.5504504621656883</v>
      </c>
      <c r="AZ211">
        <v>0.74560906430348006</v>
      </c>
      <c r="BA211">
        <v>42.466974702750889</v>
      </c>
      <c r="BB211">
        <f t="shared" si="85"/>
        <v>21.935483870967747</v>
      </c>
      <c r="BC211">
        <f t="shared" si="86"/>
        <v>12.258064516129036</v>
      </c>
      <c r="BD211">
        <f t="shared" si="87"/>
        <v>1.2903225806451613</v>
      </c>
    </row>
    <row r="212" spans="1:56">
      <c r="A212">
        <v>211</v>
      </c>
      <c r="B212" t="s">
        <v>235</v>
      </c>
      <c r="C212" t="s">
        <v>229</v>
      </c>
      <c r="D212" t="s">
        <v>111</v>
      </c>
      <c r="E212" s="25" t="s">
        <v>357</v>
      </c>
      <c r="F212" s="25" t="s">
        <v>478</v>
      </c>
      <c r="G212" s="27">
        <v>0</v>
      </c>
      <c r="H212">
        <v>9.9972229936128892E-2</v>
      </c>
      <c r="I212">
        <v>0.1386112148993367</v>
      </c>
      <c r="J212">
        <v>1.6662038322688148E-2</v>
      </c>
      <c r="K212">
        <v>0.12218828103304641</v>
      </c>
      <c r="L212">
        <v>0</v>
      </c>
      <c r="M212">
        <v>0.12218828103304642</v>
      </c>
      <c r="N212">
        <v>0</v>
      </c>
      <c r="O212">
        <v>0.19439044709802838</v>
      </c>
      <c r="P212">
        <v>0</v>
      </c>
      <c r="Q212">
        <v>0.27797833935018057</v>
      </c>
      <c r="R212">
        <f t="shared" si="79"/>
        <v>0.4387670091641212</v>
      </c>
      <c r="S212">
        <f t="shared" si="80"/>
        <v>0.27797833935018057</v>
      </c>
      <c r="T212" s="27" t="e">
        <f t="shared" si="69"/>
        <v>#NUM!</v>
      </c>
      <c r="U212" s="27">
        <f t="shared" si="70"/>
        <v>-2.1975331716913913</v>
      </c>
      <c r="V212" s="27">
        <f t="shared" si="71"/>
        <v>-1.8268729540870392</v>
      </c>
      <c r="W212" s="27">
        <f t="shared" si="72"/>
        <v>-4.0778198898898026</v>
      </c>
      <c r="X212" s="27">
        <f t="shared" si="73"/>
        <v>-1.9718689853033107</v>
      </c>
      <c r="Y212" s="27" t="e">
        <f t="shared" si="74"/>
        <v>#NUM!</v>
      </c>
      <c r="Z212" s="27">
        <f t="shared" si="75"/>
        <v>-1.9718689853033105</v>
      </c>
      <c r="AA212" s="27" t="e">
        <f t="shared" si="76"/>
        <v>#NUM!</v>
      </c>
      <c r="AB212" s="27" t="e">
        <f t="shared" si="77"/>
        <v>#NUM!</v>
      </c>
      <c r="AC212" s="27">
        <f t="shared" si="78"/>
        <v>-1.4217304490779989</v>
      </c>
      <c r="AD212" s="27">
        <f t="shared" si="89"/>
        <v>-0.95451194469435252</v>
      </c>
      <c r="AE212" s="27">
        <f t="shared" si="81"/>
        <v>-0.24616759138260813</v>
      </c>
      <c r="AF212" s="27">
        <f t="shared" si="82"/>
        <v>-0.95451194469435252</v>
      </c>
      <c r="AH212">
        <v>0</v>
      </c>
      <c r="AI212">
        <v>-2.1975331716913913</v>
      </c>
      <c r="AJ212">
        <v>-1.8268729540870392</v>
      </c>
      <c r="AK212">
        <v>-4.0778198898898026</v>
      </c>
      <c r="AL212">
        <v>-1.9718689853033107</v>
      </c>
      <c r="AM212">
        <v>0</v>
      </c>
      <c r="AN212">
        <v>-1.9718689853033105</v>
      </c>
      <c r="AO212">
        <v>0</v>
      </c>
      <c r="AP212">
        <v>0</v>
      </c>
      <c r="AQ212">
        <v>-1.4217304490779989</v>
      </c>
      <c r="AR212">
        <v>-0.95451194469435252</v>
      </c>
      <c r="AS212">
        <v>-0.24616759138260813</v>
      </c>
      <c r="AT212">
        <v>-0.95451194469435252</v>
      </c>
      <c r="AU212">
        <v>17</v>
      </c>
      <c r="AV212">
        <v>0.26666666666666666</v>
      </c>
      <c r="AW212">
        <f t="shared" si="83"/>
        <v>1.6662038322688149</v>
      </c>
      <c r="AX212">
        <f t="shared" si="84"/>
        <v>0</v>
      </c>
      <c r="AY212">
        <v>2.3835704837414249</v>
      </c>
      <c r="AZ212">
        <v>0.84129579889982697</v>
      </c>
      <c r="BA212">
        <v>23.85834448354656</v>
      </c>
      <c r="BB212">
        <f t="shared" si="85"/>
        <v>43.876700916412119</v>
      </c>
      <c r="BC212">
        <f t="shared" si="86"/>
        <v>27.797833935018058</v>
      </c>
      <c r="BD212">
        <f t="shared" si="87"/>
        <v>1.6662038322688149</v>
      </c>
    </row>
    <row r="213" spans="1:56">
      <c r="A213">
        <v>212</v>
      </c>
      <c r="B213" t="s">
        <v>444</v>
      </c>
      <c r="C213" t="s">
        <v>229</v>
      </c>
      <c r="D213" t="s">
        <v>111</v>
      </c>
      <c r="E213" s="25" t="s">
        <v>357</v>
      </c>
      <c r="F213" s="25" t="s">
        <v>478</v>
      </c>
      <c r="G213" s="27">
        <v>0</v>
      </c>
      <c r="H213">
        <v>9.4142259414225965E-2</v>
      </c>
      <c r="I213">
        <v>0.24067055685339636</v>
      </c>
      <c r="J213">
        <v>5.2301255230125521E-2</v>
      </c>
      <c r="K213">
        <v>0.10460251046025104</v>
      </c>
      <c r="L213">
        <v>0</v>
      </c>
      <c r="M213">
        <v>9.4142259414225937E-2</v>
      </c>
      <c r="N213">
        <v>0</v>
      </c>
      <c r="O213">
        <v>0.20920502092050208</v>
      </c>
      <c r="P213">
        <v>1.5951882845188288E-2</v>
      </c>
      <c r="Q213">
        <v>0.18906903765690375</v>
      </c>
      <c r="R213">
        <f t="shared" si="79"/>
        <v>0.40794979079497906</v>
      </c>
      <c r="S213">
        <f t="shared" si="80"/>
        <v>0.20502092050209203</v>
      </c>
      <c r="T213" s="27" t="e">
        <f t="shared" si="69"/>
        <v>#NUM!</v>
      </c>
      <c r="U213" s="27">
        <f t="shared" si="70"/>
        <v>-2.2640752382321701</v>
      </c>
      <c r="V213" s="27">
        <f t="shared" si="71"/>
        <v>-1.149006717860279</v>
      </c>
      <c r="W213" s="27">
        <f t="shared" si="72"/>
        <v>-2.8970163006148333</v>
      </c>
      <c r="X213" s="27">
        <f t="shared" si="73"/>
        <v>-2.1471001901536506</v>
      </c>
      <c r="Y213" s="27" t="e">
        <f t="shared" si="74"/>
        <v>#NUM!</v>
      </c>
      <c r="Z213" s="27">
        <f t="shared" si="75"/>
        <v>-2.2640752382321701</v>
      </c>
      <c r="AA213" s="27" t="e">
        <f t="shared" si="76"/>
        <v>#NUM!</v>
      </c>
      <c r="AB213" s="27">
        <f t="shared" si="77"/>
        <v>-4.1220979264201256</v>
      </c>
      <c r="AC213" s="27">
        <f t="shared" si="78"/>
        <v>-1.3297240096314964</v>
      </c>
      <c r="AD213" s="27">
        <f t="shared" si="89"/>
        <v>-1.4560706969416843</v>
      </c>
      <c r="AE213" s="27">
        <f t="shared" si="81"/>
        <v>-0.37244733907949096</v>
      </c>
      <c r="AF213" s="27">
        <f t="shared" si="82"/>
        <v>-1.3552037740498597</v>
      </c>
      <c r="AH213">
        <v>0</v>
      </c>
      <c r="AI213">
        <v>-2.2640752382321701</v>
      </c>
      <c r="AJ213">
        <v>-1.149006717860279</v>
      </c>
      <c r="AK213">
        <v>-2.8970163006148333</v>
      </c>
      <c r="AL213">
        <v>-2.1471001901536506</v>
      </c>
      <c r="AM213">
        <v>0</v>
      </c>
      <c r="AN213">
        <v>-2.2640752382321701</v>
      </c>
      <c r="AO213">
        <v>0</v>
      </c>
      <c r="AP213">
        <v>-4.1220979264201256</v>
      </c>
      <c r="AQ213">
        <v>-1.3297240096314964</v>
      </c>
      <c r="AR213">
        <v>-1.4560706969416843</v>
      </c>
      <c r="AS213">
        <v>-0.37244733907949096</v>
      </c>
      <c r="AT213">
        <v>-1.3552037740498597</v>
      </c>
      <c r="AU213">
        <v>19</v>
      </c>
      <c r="AV213">
        <v>0.26666666666666666</v>
      </c>
      <c r="AW213">
        <f t="shared" si="83"/>
        <v>5.2301255230125516</v>
      </c>
      <c r="AX213">
        <f t="shared" si="84"/>
        <v>0</v>
      </c>
      <c r="AY213">
        <v>2.4512670678811341</v>
      </c>
      <c r="AZ213">
        <v>0.83250734188252007</v>
      </c>
      <c r="BA213">
        <v>33.481281626762232</v>
      </c>
      <c r="BB213">
        <f t="shared" si="85"/>
        <v>40.794979079497907</v>
      </c>
      <c r="BC213">
        <f t="shared" si="86"/>
        <v>20.502092050209203</v>
      </c>
      <c r="BD213">
        <f t="shared" si="87"/>
        <v>5.2301255230125516</v>
      </c>
    </row>
    <row r="214" spans="1:56">
      <c r="A214">
        <v>213</v>
      </c>
      <c r="B214" t="s">
        <v>445</v>
      </c>
      <c r="C214" t="s">
        <v>229</v>
      </c>
      <c r="D214" t="s">
        <v>111</v>
      </c>
      <c r="E214" s="25" t="s">
        <v>357</v>
      </c>
      <c r="F214" s="25" t="s">
        <v>478</v>
      </c>
      <c r="G214" s="27">
        <v>0</v>
      </c>
      <c r="H214">
        <v>7.9545454545454544E-2</v>
      </c>
      <c r="I214">
        <v>0.1075876355905588</v>
      </c>
      <c r="J214">
        <v>2.8409090909090912E-2</v>
      </c>
      <c r="K214">
        <v>0.10227272727272725</v>
      </c>
      <c r="L214">
        <v>0</v>
      </c>
      <c r="M214">
        <v>0.19886363636363638</v>
      </c>
      <c r="N214">
        <v>0</v>
      </c>
      <c r="O214">
        <v>0.21590909090909086</v>
      </c>
      <c r="P214">
        <v>0</v>
      </c>
      <c r="Q214">
        <v>0.26704545454545453</v>
      </c>
      <c r="R214">
        <f t="shared" si="79"/>
        <v>0.51704545454545447</v>
      </c>
      <c r="S214">
        <f t="shared" si="80"/>
        <v>0.26704545454545453</v>
      </c>
      <c r="T214" s="27" t="e">
        <f t="shared" si="69"/>
        <v>#NUM!</v>
      </c>
      <c r="U214" s="27">
        <f t="shared" si="70"/>
        <v>-2.4485390056171252</v>
      </c>
      <c r="V214" s="27">
        <f t="shared" si="71"/>
        <v>-2.1156225874383359</v>
      </c>
      <c r="W214" s="27">
        <f t="shared" si="72"/>
        <v>-3.5322256440685593</v>
      </c>
      <c r="X214" s="27">
        <f t="shared" si="73"/>
        <v>-2.1722232751308024</v>
      </c>
      <c r="Y214" s="27" t="e">
        <f t="shared" si="74"/>
        <v>#NUM!</v>
      </c>
      <c r="Z214" s="27">
        <f t="shared" si="75"/>
        <v>-1.3934118288887545</v>
      </c>
      <c r="AA214" s="27" t="e">
        <f t="shared" si="76"/>
        <v>#NUM!</v>
      </c>
      <c r="AB214" s="27" t="e">
        <f t="shared" si="77"/>
        <v>#NUM!</v>
      </c>
      <c r="AC214" s="27">
        <f t="shared" si="78"/>
        <v>-1.2896675254308194</v>
      </c>
      <c r="AD214" s="27">
        <f t="shared" si="89"/>
        <v>-1.0096648026516135</v>
      </c>
      <c r="AE214" s="27">
        <f t="shared" si="81"/>
        <v>6.8208250026533357E-2</v>
      </c>
      <c r="AF214" s="27">
        <f t="shared" si="82"/>
        <v>-1.0096648026516135</v>
      </c>
      <c r="AH214">
        <v>0</v>
      </c>
      <c r="AI214">
        <v>-2.4485390056171252</v>
      </c>
      <c r="AJ214">
        <v>-2.1156225874383359</v>
      </c>
      <c r="AK214">
        <v>-3.5322256440685593</v>
      </c>
      <c r="AL214">
        <v>-2.1722232751308024</v>
      </c>
      <c r="AM214">
        <v>0</v>
      </c>
      <c r="AN214">
        <v>-1.3934118288887545</v>
      </c>
      <c r="AO214">
        <v>0</v>
      </c>
      <c r="AP214">
        <v>0</v>
      </c>
      <c r="AQ214">
        <v>-1.2896675254308194</v>
      </c>
      <c r="AR214">
        <v>-1.0096648026516135</v>
      </c>
      <c r="AS214">
        <v>6.8208250026533357E-2</v>
      </c>
      <c r="AT214">
        <v>-1.0096648026516135</v>
      </c>
      <c r="AU214">
        <v>18</v>
      </c>
      <c r="AV214">
        <v>0.26666666666666666</v>
      </c>
      <c r="AW214">
        <f t="shared" si="83"/>
        <v>2.8409090909090913</v>
      </c>
      <c r="AX214">
        <f t="shared" si="84"/>
        <v>0</v>
      </c>
      <c r="AY214">
        <v>2.3476735985724702</v>
      </c>
      <c r="AZ214">
        <v>0.81223932255734743</v>
      </c>
      <c r="BA214">
        <v>18.713309013601336</v>
      </c>
      <c r="BB214">
        <f t="shared" si="85"/>
        <v>51.704545454545446</v>
      </c>
      <c r="BC214">
        <f t="shared" si="86"/>
        <v>26.704545454545453</v>
      </c>
      <c r="BD214">
        <f t="shared" si="87"/>
        <v>2.8409090909090913</v>
      </c>
    </row>
    <row r="215" spans="1:56">
      <c r="A215">
        <v>214</v>
      </c>
      <c r="B215" t="s">
        <v>446</v>
      </c>
      <c r="C215" t="s">
        <v>229</v>
      </c>
      <c r="D215" t="s">
        <v>111</v>
      </c>
      <c r="E215" s="25" t="s">
        <v>357</v>
      </c>
      <c r="F215" s="25" t="s">
        <v>478</v>
      </c>
      <c r="G215" s="27">
        <v>5.3433075073470483E-3</v>
      </c>
      <c r="H215">
        <v>8.5492920117552773E-2</v>
      </c>
      <c r="I215">
        <v>0.11752436597211956</v>
      </c>
      <c r="J215">
        <v>2.6716537536735242E-2</v>
      </c>
      <c r="K215">
        <v>0.19235907026449373</v>
      </c>
      <c r="L215">
        <v>0</v>
      </c>
      <c r="M215">
        <v>0.18167245524979966</v>
      </c>
      <c r="N215">
        <v>0</v>
      </c>
      <c r="O215">
        <v>0.14961261020571734</v>
      </c>
      <c r="P215">
        <v>0</v>
      </c>
      <c r="Q215">
        <v>0.22522041143467808</v>
      </c>
      <c r="R215">
        <f t="shared" si="79"/>
        <v>0.52364413572001078</v>
      </c>
      <c r="S215">
        <f t="shared" si="80"/>
        <v>0.22522041143467808</v>
      </c>
      <c r="T215" s="27">
        <f t="shared" si="69"/>
        <v>-5.2265528003187258</v>
      </c>
      <c r="U215" s="27">
        <f t="shared" si="70"/>
        <v>-2.3699516427364129</v>
      </c>
      <c r="V215" s="27">
        <f t="shared" si="71"/>
        <v>-2.0160854961980585</v>
      </c>
      <c r="W215" s="27">
        <f t="shared" si="72"/>
        <v>-3.5953926110204724</v>
      </c>
      <c r="X215" s="27">
        <f t="shared" si="73"/>
        <v>-1.4347537827693571</v>
      </c>
      <c r="Y215" s="27" t="e">
        <f t="shared" si="74"/>
        <v>#NUM!</v>
      </c>
      <c r="Z215" s="27">
        <f t="shared" si="75"/>
        <v>-1.5050573086626227</v>
      </c>
      <c r="AA215" s="27" t="e">
        <f t="shared" si="76"/>
        <v>#NUM!</v>
      </c>
      <c r="AB215" s="27" t="e">
        <f t="shared" si="77"/>
        <v>#NUM!</v>
      </c>
      <c r="AC215" s="27">
        <f t="shared" si="78"/>
        <v>-1.737642643552898</v>
      </c>
      <c r="AD215" s="27">
        <f t="shared" si="89"/>
        <v>-1.2354990579727099</v>
      </c>
      <c r="AE215" s="27">
        <f t="shared" si="81"/>
        <v>9.4647134361422927E-2</v>
      </c>
      <c r="AF215" s="27">
        <f t="shared" si="82"/>
        <v>-1.2354990579727099</v>
      </c>
      <c r="AH215">
        <v>-5.2265528003187258</v>
      </c>
      <c r="AI215">
        <v>-2.3699516427364129</v>
      </c>
      <c r="AJ215">
        <v>-2.0160854961980585</v>
      </c>
      <c r="AK215">
        <v>-3.5953926110204724</v>
      </c>
      <c r="AL215">
        <v>-1.4347537827693571</v>
      </c>
      <c r="AM215">
        <v>0</v>
      </c>
      <c r="AN215">
        <v>-1.5050573086626227</v>
      </c>
      <c r="AO215">
        <v>0</v>
      </c>
      <c r="AP215">
        <v>0</v>
      </c>
      <c r="AQ215">
        <v>-1.737642643552898</v>
      </c>
      <c r="AR215">
        <v>-1.2354990579727099</v>
      </c>
      <c r="AS215">
        <v>9.4647134361422927E-2</v>
      </c>
      <c r="AT215">
        <v>-1.2354990579727099</v>
      </c>
      <c r="AU215">
        <v>17</v>
      </c>
      <c r="AV215">
        <v>0.26666666666666666</v>
      </c>
      <c r="AW215">
        <f t="shared" si="83"/>
        <v>2.6716537536735241</v>
      </c>
      <c r="AX215">
        <f t="shared" si="84"/>
        <v>0</v>
      </c>
      <c r="AY215">
        <v>2.3868127853325647</v>
      </c>
      <c r="AZ215">
        <v>0.84244018910183627</v>
      </c>
      <c r="BA215">
        <v>20.836059359701938</v>
      </c>
      <c r="BB215">
        <f t="shared" si="85"/>
        <v>52.364413572001077</v>
      </c>
      <c r="BC215">
        <f t="shared" si="86"/>
        <v>22.52204114346781</v>
      </c>
      <c r="BD215">
        <f t="shared" si="87"/>
        <v>2.6716537536735241</v>
      </c>
    </row>
    <row r="216" spans="1:56">
      <c r="A216">
        <v>215</v>
      </c>
      <c r="B216" t="s">
        <v>447</v>
      </c>
      <c r="C216" t="s">
        <v>229</v>
      </c>
      <c r="D216" t="s">
        <v>111</v>
      </c>
      <c r="E216" s="25" t="s">
        <v>357</v>
      </c>
      <c r="F216" s="25" t="s">
        <v>478</v>
      </c>
      <c r="G216" s="27">
        <v>0</v>
      </c>
      <c r="H216">
        <v>9.9941211052322218E-2</v>
      </c>
      <c r="I216">
        <v>0.14052948797685569</v>
      </c>
      <c r="J216">
        <v>2.939447383891829E-2</v>
      </c>
      <c r="K216">
        <v>0.16460905349794241</v>
      </c>
      <c r="L216">
        <v>0</v>
      </c>
      <c r="M216">
        <v>0.17048794826572608</v>
      </c>
      <c r="N216">
        <v>0</v>
      </c>
      <c r="O216">
        <v>0.16460905349794244</v>
      </c>
      <c r="P216">
        <v>0</v>
      </c>
      <c r="Q216">
        <v>0.23574368018812469</v>
      </c>
      <c r="R216">
        <f t="shared" si="79"/>
        <v>0.49970605526161094</v>
      </c>
      <c r="S216">
        <f t="shared" si="80"/>
        <v>0.23574368018812469</v>
      </c>
      <c r="T216" s="27" t="e">
        <f t="shared" si="69"/>
        <v>#NUM!</v>
      </c>
      <c r="U216" s="27">
        <f t="shared" si="70"/>
        <v>-2.1978779586074215</v>
      </c>
      <c r="V216" s="27">
        <f t="shared" si="71"/>
        <v>-1.81089917035135</v>
      </c>
      <c r="W216" s="27">
        <f t="shared" si="72"/>
        <v>-3.497113438491982</v>
      </c>
      <c r="X216" s="27">
        <f t="shared" si="73"/>
        <v>-1.6243265249278509</v>
      </c>
      <c r="Y216" s="27" t="e">
        <f t="shared" si="74"/>
        <v>#NUM!</v>
      </c>
      <c r="Z216" s="27">
        <f t="shared" si="75"/>
        <v>-1.5821730288722939</v>
      </c>
      <c r="AA216" s="27" t="e">
        <f t="shared" si="76"/>
        <v>#NUM!</v>
      </c>
      <c r="AB216" s="27" t="e">
        <f t="shared" si="77"/>
        <v>#NUM!</v>
      </c>
      <c r="AC216" s="27">
        <f t="shared" si="78"/>
        <v>-1.6243265249278507</v>
      </c>
      <c r="AD216" s="27">
        <f t="shared" si="89"/>
        <v>-1.1761581161430585</v>
      </c>
      <c r="AE216" s="27">
        <f t="shared" si="81"/>
        <v>-1.1757790890115059E-3</v>
      </c>
      <c r="AF216" s="27">
        <f t="shared" si="82"/>
        <v>-1.1761581161430585</v>
      </c>
      <c r="AH216">
        <v>0</v>
      </c>
      <c r="AI216">
        <v>-2.1978779586074215</v>
      </c>
      <c r="AJ216">
        <v>-1.81089917035135</v>
      </c>
      <c r="AK216">
        <v>-3.497113438491982</v>
      </c>
      <c r="AL216">
        <v>-1.6243265249278509</v>
      </c>
      <c r="AM216">
        <v>0</v>
      </c>
      <c r="AN216">
        <v>-1.5821730288722939</v>
      </c>
      <c r="AO216">
        <v>0</v>
      </c>
      <c r="AP216">
        <v>0</v>
      </c>
      <c r="AQ216">
        <v>-1.6243265249278507</v>
      </c>
      <c r="AR216">
        <v>-1.1761581161430585</v>
      </c>
      <c r="AS216">
        <v>-1.1757790890115059E-3</v>
      </c>
      <c r="AT216">
        <v>-1.1761581161430585</v>
      </c>
      <c r="AU216">
        <v>17</v>
      </c>
      <c r="AV216">
        <v>0.26666666666666666</v>
      </c>
      <c r="AW216">
        <f t="shared" si="83"/>
        <v>2.9394473838918289</v>
      </c>
      <c r="AX216">
        <f t="shared" si="84"/>
        <v>0</v>
      </c>
      <c r="AY216">
        <v>2.2995543090548693</v>
      </c>
      <c r="AZ216">
        <v>0.81164177554051575</v>
      </c>
      <c r="BA216">
        <v>24.047069902917791</v>
      </c>
      <c r="BB216">
        <f t="shared" si="85"/>
        <v>49.970605526161094</v>
      </c>
      <c r="BC216">
        <f t="shared" si="86"/>
        <v>23.574368018812468</v>
      </c>
      <c r="BD216">
        <f t="shared" si="87"/>
        <v>2.9394473838918289</v>
      </c>
    </row>
    <row r="217" spans="1:56">
      <c r="A217">
        <v>216</v>
      </c>
      <c r="B217" t="s">
        <v>448</v>
      </c>
      <c r="C217" t="s">
        <v>229</v>
      </c>
      <c r="D217" t="s">
        <v>111</v>
      </c>
      <c r="E217" s="25" t="s">
        <v>357</v>
      </c>
      <c r="F217" s="25" t="s">
        <v>478</v>
      </c>
      <c r="G217" s="27">
        <v>1.1428571428571432E-2</v>
      </c>
      <c r="H217">
        <v>5.1428571428571435E-2</v>
      </c>
      <c r="I217">
        <v>0.11960062260354586</v>
      </c>
      <c r="J217">
        <v>5.7142857142857148E-2</v>
      </c>
      <c r="K217">
        <v>0.33714285714285719</v>
      </c>
      <c r="L217">
        <v>0</v>
      </c>
      <c r="M217">
        <v>9.7142857142857156E-2</v>
      </c>
      <c r="N217">
        <v>0</v>
      </c>
      <c r="O217">
        <v>0.15428571428571433</v>
      </c>
      <c r="P217">
        <v>5.714285714285716E-3</v>
      </c>
      <c r="Q217">
        <v>0.17142857142857149</v>
      </c>
      <c r="R217">
        <f t="shared" si="79"/>
        <v>0.58857142857142863</v>
      </c>
      <c r="S217">
        <f t="shared" si="80"/>
        <v>0.17714285714285721</v>
      </c>
      <c r="T217" s="27">
        <f t="shared" si="69"/>
        <v>-4.460144413937833</v>
      </c>
      <c r="U217" s="27">
        <f t="shared" si="70"/>
        <v>-2.9147632110203237</v>
      </c>
      <c r="V217" s="27">
        <f t="shared" si="71"/>
        <v>-1.9962175952512258</v>
      </c>
      <c r="W217" s="27">
        <f t="shared" si="72"/>
        <v>-2.8033603809065348</v>
      </c>
      <c r="X217" s="27">
        <f t="shared" si="73"/>
        <v>-0.67605274720064501</v>
      </c>
      <c r="Y217" s="27" t="e">
        <f t="shared" si="74"/>
        <v>#NUM!</v>
      </c>
      <c r="Z217" s="27">
        <f t="shared" si="75"/>
        <v>-2.2293816889707507</v>
      </c>
      <c r="AA217" s="27" t="e">
        <f t="shared" si="76"/>
        <v>#NUM!</v>
      </c>
      <c r="AB217" s="27">
        <f t="shared" si="77"/>
        <v>-5.1590552992145291</v>
      </c>
      <c r="AC217" s="27">
        <f t="shared" si="78"/>
        <v>-1.7013754077597856</v>
      </c>
      <c r="AD217" s="27">
        <f t="shared" si="89"/>
        <v>-1.5755363607584187</v>
      </c>
      <c r="AE217" s="27">
        <f t="shared" si="81"/>
        <v>0.35806286921358077</v>
      </c>
      <c r="AF217" s="27">
        <f t="shared" si="82"/>
        <v>-1.5358260950908538</v>
      </c>
      <c r="AH217">
        <v>-4.460144413937833</v>
      </c>
      <c r="AI217">
        <v>-2.9147632110203237</v>
      </c>
      <c r="AJ217">
        <v>-1.9962175952512258</v>
      </c>
      <c r="AK217">
        <v>-2.8033603809065348</v>
      </c>
      <c r="AL217">
        <v>-0.67605274720064501</v>
      </c>
      <c r="AM217">
        <v>0</v>
      </c>
      <c r="AN217">
        <v>-2.2293816889707507</v>
      </c>
      <c r="AO217">
        <v>0</v>
      </c>
      <c r="AP217">
        <v>-5.1590552992145291</v>
      </c>
      <c r="AQ217">
        <v>-1.7013754077597856</v>
      </c>
      <c r="AR217">
        <v>-1.5755363607584187</v>
      </c>
      <c r="AS217">
        <v>0.35806286921358077</v>
      </c>
      <c r="AT217">
        <v>-1.5358260950908538</v>
      </c>
      <c r="AU217">
        <v>16</v>
      </c>
      <c r="AV217">
        <v>0.26666666666666666</v>
      </c>
      <c r="AW217">
        <f t="shared" si="83"/>
        <v>5.7142857142857144</v>
      </c>
      <c r="AX217">
        <f t="shared" si="84"/>
        <v>0</v>
      </c>
      <c r="AY217">
        <v>1.9272644429969465</v>
      </c>
      <c r="AZ217">
        <v>0.6951137135983313</v>
      </c>
      <c r="BA217">
        <v>18.245776546068875</v>
      </c>
      <c r="BB217">
        <f t="shared" si="85"/>
        <v>58.857142857142861</v>
      </c>
      <c r="BC217">
        <f t="shared" si="86"/>
        <v>17.714285714285722</v>
      </c>
      <c r="BD217">
        <f t="shared" si="87"/>
        <v>5.7142857142857144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7"/>
  <sheetViews>
    <sheetView zoomScale="85" workbookViewId="0">
      <pane xSplit="6" ySplit="1" topLeftCell="T2" activePane="bottomRight" state="frozen"/>
      <selection pane="topRight" activeCell="F1" sqref="F1"/>
      <selection pane="bottomLeft" activeCell="A2" sqref="A2"/>
      <selection pane="bottomRight" activeCell="Q21" sqref="Q21"/>
    </sheetView>
  </sheetViews>
  <sheetFormatPr baseColWidth="10" defaultColWidth="5.140625" defaultRowHeight="13" x14ac:dyDescent="0"/>
  <cols>
    <col min="2" max="2" width="19" bestFit="1" customWidth="1"/>
    <col min="3" max="3" width="4.140625" bestFit="1" customWidth="1"/>
    <col min="4" max="4" width="5.7109375" customWidth="1"/>
    <col min="5" max="5" width="4.42578125" style="25" customWidth="1"/>
    <col min="6" max="6" width="6.5703125" bestFit="1" customWidth="1"/>
    <col min="7" max="7" width="7.85546875" style="27" customWidth="1"/>
    <col min="8" max="17" width="7.85546875" customWidth="1"/>
    <col min="18" max="28" width="10.140625" customWidth="1"/>
  </cols>
  <sheetData>
    <row r="1" spans="1:35" s="1" customFormat="1" ht="104" customHeight="1">
      <c r="A1" s="1" t="s">
        <v>256</v>
      </c>
      <c r="B1" s="1" t="s">
        <v>13</v>
      </c>
      <c r="C1" s="1" t="s">
        <v>166</v>
      </c>
      <c r="D1" s="1" t="s">
        <v>266</v>
      </c>
      <c r="E1" s="26" t="s">
        <v>406</v>
      </c>
      <c r="F1" s="1" t="s">
        <v>407</v>
      </c>
      <c r="G1" s="56" t="s">
        <v>502</v>
      </c>
      <c r="H1" s="1" t="s">
        <v>409</v>
      </c>
      <c r="I1" s="1" t="s">
        <v>410</v>
      </c>
      <c r="J1" s="1" t="s">
        <v>503</v>
      </c>
      <c r="K1" s="1" t="s">
        <v>340</v>
      </c>
      <c r="L1" s="1" t="s">
        <v>39</v>
      </c>
      <c r="M1" s="1" t="s">
        <v>504</v>
      </c>
      <c r="N1" s="1" t="s">
        <v>390</v>
      </c>
      <c r="O1" s="1" t="s">
        <v>43</v>
      </c>
      <c r="P1" s="1" t="s">
        <v>291</v>
      </c>
      <c r="Q1" s="1" t="s">
        <v>296</v>
      </c>
      <c r="R1" s="1" t="s">
        <v>491</v>
      </c>
      <c r="S1" s="1" t="s">
        <v>492</v>
      </c>
      <c r="T1" s="1" t="s">
        <v>493</v>
      </c>
      <c r="U1" s="1" t="s">
        <v>494</v>
      </c>
      <c r="V1" s="1" t="s">
        <v>495</v>
      </c>
      <c r="W1" s="1" t="s">
        <v>496</v>
      </c>
      <c r="X1" s="1" t="s">
        <v>497</v>
      </c>
      <c r="Y1" s="1" t="s">
        <v>498</v>
      </c>
      <c r="Z1" s="1" t="s">
        <v>499</v>
      </c>
      <c r="AA1" s="1" t="s">
        <v>500</v>
      </c>
      <c r="AB1" s="1" t="s">
        <v>501</v>
      </c>
      <c r="AC1" s="1" t="s">
        <v>401</v>
      </c>
      <c r="AD1" s="1" t="s">
        <v>481</v>
      </c>
      <c r="AE1" s="1" t="s">
        <v>505</v>
      </c>
      <c r="AF1" s="1" t="s">
        <v>506</v>
      </c>
      <c r="AG1" s="1" t="s">
        <v>70</v>
      </c>
      <c r="AH1" s="1" t="s">
        <v>71</v>
      </c>
      <c r="AI1" s="1" t="s">
        <v>404</v>
      </c>
    </row>
    <row r="2" spans="1:35">
      <c r="A2">
        <v>1</v>
      </c>
      <c r="B2" t="s">
        <v>128</v>
      </c>
      <c r="C2" t="s">
        <v>16</v>
      </c>
      <c r="D2" t="s">
        <v>473</v>
      </c>
      <c r="E2" s="25" t="s">
        <v>479</v>
      </c>
      <c r="F2" t="s">
        <v>258</v>
      </c>
      <c r="G2" s="27">
        <v>0</v>
      </c>
      <c r="H2">
        <v>5.752887339289605E-2</v>
      </c>
      <c r="I2">
        <v>3.9224231858792764E-2</v>
      </c>
      <c r="J2">
        <v>0.13074743952930923</v>
      </c>
      <c r="K2">
        <v>2.6149487905861846E-2</v>
      </c>
      <c r="L2">
        <v>4.3582479843103077E-3</v>
      </c>
      <c r="M2">
        <v>4.8158640226628892E-2</v>
      </c>
      <c r="N2">
        <v>0.42296796687731525</v>
      </c>
      <c r="O2">
        <v>0</v>
      </c>
      <c r="P2">
        <v>0</v>
      </c>
      <c r="Q2">
        <v>9.653519285247332E-2</v>
      </c>
      <c r="R2">
        <v>0</v>
      </c>
      <c r="S2">
        <v>-2.7962183162196639</v>
      </c>
      <c r="T2">
        <v>-3.1984463344677274</v>
      </c>
      <c r="U2">
        <v>-1.8943661966892602</v>
      </c>
      <c r="V2">
        <v>-3.6174282061514056</v>
      </c>
      <c r="W2">
        <v>-5.4313173680092808</v>
      </c>
      <c r="X2">
        <v>-2.9838978159069884</v>
      </c>
      <c r="Y2">
        <v>-0.31060133388788891</v>
      </c>
      <c r="Z2">
        <v>0</v>
      </c>
      <c r="AA2">
        <v>0</v>
      </c>
      <c r="AB2">
        <v>-2.2363295229505891</v>
      </c>
      <c r="AC2">
        <v>16</v>
      </c>
      <c r="AE2">
        <v>13.074743952930923</v>
      </c>
      <c r="AF2">
        <v>42.296796687731522</v>
      </c>
      <c r="AG2">
        <v>2.0211127307829111</v>
      </c>
      <c r="AH2">
        <v>0.72896232844451414</v>
      </c>
      <c r="AI2">
        <v>9.6753105251688822</v>
      </c>
    </row>
    <row r="3" spans="1:35">
      <c r="A3">
        <v>2</v>
      </c>
      <c r="B3" t="s">
        <v>309</v>
      </c>
      <c r="C3" t="s">
        <v>16</v>
      </c>
      <c r="D3" t="s">
        <v>473</v>
      </c>
      <c r="E3" s="25" t="s">
        <v>479</v>
      </c>
      <c r="F3" t="s">
        <v>258</v>
      </c>
      <c r="G3" s="27">
        <v>0</v>
      </c>
      <c r="H3">
        <v>0.11181178753334951</v>
      </c>
      <c r="I3">
        <v>1.4552510308028139E-2</v>
      </c>
      <c r="J3">
        <v>0.22798932815910747</v>
      </c>
      <c r="K3">
        <v>2.4254183846713562E-2</v>
      </c>
      <c r="L3">
        <v>9.7016735386854253E-3</v>
      </c>
      <c r="M3">
        <v>1.9645888915837986E-2</v>
      </c>
      <c r="N3">
        <v>0.26679602231384919</v>
      </c>
      <c r="O3">
        <v>0</v>
      </c>
      <c r="P3">
        <v>0</v>
      </c>
      <c r="Q3">
        <v>0.1069609507640068</v>
      </c>
      <c r="R3">
        <v>0</v>
      </c>
      <c r="S3">
        <v>-2.0723666822378073</v>
      </c>
      <c r="T3">
        <v>-4.2153323337656259</v>
      </c>
      <c r="U3" s="76">
        <v>-1.2196995520180431</v>
      </c>
      <c r="V3">
        <v>-3.694612985961697</v>
      </c>
      <c r="W3">
        <v>-4.6257078372056393</v>
      </c>
      <c r="X3">
        <v>-3.9100457432911275</v>
      </c>
      <c r="Y3">
        <v>-1.0109395359929958</v>
      </c>
      <c r="Z3">
        <v>0</v>
      </c>
      <c r="AA3">
        <v>0</v>
      </c>
      <c r="AB3">
        <v>-2.1221664863461771</v>
      </c>
      <c r="AC3">
        <v>16</v>
      </c>
      <c r="AE3">
        <v>22.798932815910746</v>
      </c>
      <c r="AF3">
        <v>26.679602231384919</v>
      </c>
      <c r="AG3">
        <v>2.1797458978393611</v>
      </c>
      <c r="AH3">
        <v>0.78617714930272686</v>
      </c>
      <c r="AI3">
        <v>12.636429784137764</v>
      </c>
    </row>
    <row r="4" spans="1:35">
      <c r="A4">
        <v>3</v>
      </c>
      <c r="B4" t="s">
        <v>310</v>
      </c>
      <c r="C4" t="s">
        <v>16</v>
      </c>
      <c r="D4" t="s">
        <v>473</v>
      </c>
      <c r="E4" s="25" t="s">
        <v>479</v>
      </c>
      <c r="F4" t="s">
        <v>258</v>
      </c>
      <c r="G4" s="27">
        <v>0</v>
      </c>
      <c r="H4">
        <v>8.1462016244624957E-2</v>
      </c>
      <c r="I4">
        <v>2.3889154323936932E-2</v>
      </c>
      <c r="J4">
        <v>0.20066889632107021</v>
      </c>
      <c r="K4">
        <v>4.8017200191113225E-2</v>
      </c>
      <c r="L4">
        <v>3.3444816053511704E-2</v>
      </c>
      <c r="M4">
        <v>3.3683707596751072E-2</v>
      </c>
      <c r="N4">
        <v>0.32059245102723372</v>
      </c>
      <c r="O4">
        <v>9.5556617295747739E-3</v>
      </c>
      <c r="P4">
        <v>0</v>
      </c>
      <c r="Q4">
        <v>5.7572861920688008E-2</v>
      </c>
      <c r="R4">
        <v>0</v>
      </c>
      <c r="S4">
        <v>-2.4226464046562275</v>
      </c>
      <c r="T4">
        <v>-3.7101515893894761</v>
      </c>
      <c r="U4">
        <v>-1.3821189897094099</v>
      </c>
      <c r="V4">
        <v>-2.98698768316524</v>
      </c>
      <c r="W4">
        <v>-3.3638415951183864</v>
      </c>
      <c r="X4">
        <v>-3.3564769391144238</v>
      </c>
      <c r="Y4">
        <v>-0.75105047339150399</v>
      </c>
      <c r="Z4">
        <v>-4.6410198388817889</v>
      </c>
      <c r="AA4">
        <v>0</v>
      </c>
      <c r="AB4">
        <v>-2.7954072997893196</v>
      </c>
      <c r="AC4">
        <v>20</v>
      </c>
      <c r="AE4">
        <v>20.066889632107021</v>
      </c>
      <c r="AF4">
        <v>32.059245102723374</v>
      </c>
      <c r="AG4">
        <v>2.2455801662499777</v>
      </c>
      <c r="AH4">
        <v>0.74959307481303417</v>
      </c>
      <c r="AI4">
        <v>10.535117056856189</v>
      </c>
    </row>
    <row r="5" spans="1:35">
      <c r="A5">
        <v>4</v>
      </c>
      <c r="B5" t="s">
        <v>386</v>
      </c>
      <c r="C5" t="s">
        <v>16</v>
      </c>
      <c r="D5" t="s">
        <v>473</v>
      </c>
      <c r="E5" s="25" t="s">
        <v>479</v>
      </c>
      <c r="F5" t="s">
        <v>258</v>
      </c>
      <c r="G5" s="27">
        <v>0</v>
      </c>
      <c r="H5">
        <v>0.14309484193011646</v>
      </c>
      <c r="I5">
        <v>2.4007606370335156E-2</v>
      </c>
      <c r="J5">
        <v>0.32802472070358929</v>
      </c>
      <c r="K5">
        <v>0</v>
      </c>
      <c r="L5">
        <v>4.7539814594723083E-3</v>
      </c>
      <c r="M5">
        <v>6.7031138578559551E-2</v>
      </c>
      <c r="N5">
        <v>0.19063465652483957</v>
      </c>
      <c r="O5">
        <v>4.7539814594723083E-3</v>
      </c>
      <c r="P5">
        <v>0</v>
      </c>
      <c r="Q5">
        <v>6.6555740432612309E-2</v>
      </c>
      <c r="R5">
        <v>0</v>
      </c>
      <c r="S5">
        <v>-1.7898196044102286</v>
      </c>
      <c r="T5">
        <v>-3.7050840807376195</v>
      </c>
      <c r="U5">
        <v>-0.71713257954233967</v>
      </c>
      <c r="V5">
        <v>0</v>
      </c>
      <c r="W5">
        <v>-5.3440074924651526</v>
      </c>
      <c r="X5">
        <v>-2.6332145592783949</v>
      </c>
      <c r="Y5">
        <v>-1.4458916107170983</v>
      </c>
      <c r="Z5">
        <v>-5.3440074924651526</v>
      </c>
      <c r="AA5">
        <v>0</v>
      </c>
      <c r="AB5">
        <v>-2.6408414514087601</v>
      </c>
      <c r="AC5">
        <v>16</v>
      </c>
      <c r="AE5">
        <v>32.802472070358931</v>
      </c>
      <c r="AF5">
        <v>19.063465652483956</v>
      </c>
      <c r="AG5">
        <v>2.0614831382343217</v>
      </c>
      <c r="AH5">
        <v>0.74352287510171833</v>
      </c>
      <c r="AI5">
        <v>16.710244830045163</v>
      </c>
    </row>
    <row r="6" spans="1:35">
      <c r="A6">
        <v>5</v>
      </c>
      <c r="B6" t="s">
        <v>22</v>
      </c>
      <c r="C6" t="s">
        <v>16</v>
      </c>
      <c r="D6" t="s">
        <v>473</v>
      </c>
      <c r="E6" s="25" t="s">
        <v>479</v>
      </c>
      <c r="F6" t="s">
        <v>258</v>
      </c>
      <c r="G6" s="27">
        <v>5.3705692803437165E-3</v>
      </c>
      <c r="H6">
        <v>0.12889366272824923</v>
      </c>
      <c r="I6">
        <v>5.3705692803437156E-2</v>
      </c>
      <c r="J6">
        <v>0.14500537056928037</v>
      </c>
      <c r="K6">
        <v>2.1482277121374866E-2</v>
      </c>
      <c r="L6">
        <v>1.6380236305048337E-2</v>
      </c>
      <c r="M6">
        <v>3.2223415682062294E-2</v>
      </c>
      <c r="N6">
        <v>0.2851772287862514</v>
      </c>
      <c r="O6">
        <v>2.6852846401718582E-2</v>
      </c>
      <c r="P6">
        <v>0</v>
      </c>
      <c r="Q6">
        <v>3.2491944146079484E-2</v>
      </c>
      <c r="R6">
        <v>-5.221436322212079</v>
      </c>
      <c r="S6">
        <v>-1.9107763113333667</v>
      </c>
      <c r="T6">
        <v>-2.8690346205080335</v>
      </c>
      <c r="U6">
        <v>-1.7743244074059534</v>
      </c>
      <c r="V6">
        <v>-3.8188106237059674</v>
      </c>
      <c r="W6">
        <v>-4.0951638986055032</v>
      </c>
      <c r="X6">
        <v>-3.4023078759461827</v>
      </c>
      <c r="Y6">
        <v>-0.91892379715317252</v>
      </c>
      <c r="Z6">
        <v>-3.5901634811747787</v>
      </c>
      <c r="AA6">
        <v>0</v>
      </c>
      <c r="AB6">
        <v>-3.3937315651513522</v>
      </c>
      <c r="AC6">
        <v>17</v>
      </c>
      <c r="AE6">
        <v>14.500537056928037</v>
      </c>
      <c r="AF6">
        <v>28.51772287862514</v>
      </c>
      <c r="AG6">
        <v>2.2036310743168919</v>
      </c>
      <c r="AH6">
        <v>0.7777850824188296</v>
      </c>
      <c r="AI6">
        <v>18.796992481203009</v>
      </c>
    </row>
    <row r="7" spans="1:35">
      <c r="A7">
        <v>6</v>
      </c>
      <c r="B7" t="s">
        <v>23</v>
      </c>
      <c r="C7" t="s">
        <v>16</v>
      </c>
      <c r="D7" t="s">
        <v>473</v>
      </c>
      <c r="E7" s="25" t="s">
        <v>479</v>
      </c>
      <c r="F7" t="s">
        <v>258</v>
      </c>
      <c r="G7" s="27">
        <v>0</v>
      </c>
      <c r="H7">
        <v>6.7047075606276763E-2</v>
      </c>
      <c r="I7">
        <v>0.25202092249167846</v>
      </c>
      <c r="J7">
        <v>0.18544935805991439</v>
      </c>
      <c r="K7">
        <v>0</v>
      </c>
      <c r="L7">
        <v>0</v>
      </c>
      <c r="M7">
        <v>5.2781740370898722E-2</v>
      </c>
      <c r="N7">
        <v>0.29029957203994294</v>
      </c>
      <c r="O7">
        <v>1.9020446980504042E-2</v>
      </c>
      <c r="P7">
        <v>0</v>
      </c>
      <c r="Q7">
        <v>3.3523537803138374E-2</v>
      </c>
      <c r="R7">
        <v>0</v>
      </c>
      <c r="S7">
        <v>-2.63295974974714</v>
      </c>
      <c r="T7">
        <v>-1.0878628965121109</v>
      </c>
      <c r="U7">
        <v>-1.4798547592004281</v>
      </c>
      <c r="V7">
        <v>0</v>
      </c>
      <c r="W7">
        <v>0</v>
      </c>
      <c r="X7">
        <v>-2.8873642368322092</v>
      </c>
      <c r="Y7">
        <v>-0.89392955171599786</v>
      </c>
      <c r="Z7">
        <v>-3.9430370589573154</v>
      </c>
      <c r="AA7">
        <v>0</v>
      </c>
      <c r="AB7">
        <v>-3.3614091316037427</v>
      </c>
      <c r="AC7">
        <v>14</v>
      </c>
      <c r="AE7">
        <v>18.54493580599144</v>
      </c>
      <c r="AF7">
        <v>29.029957203994293</v>
      </c>
      <c r="AG7">
        <v>1.9675702187355271</v>
      </c>
      <c r="AH7">
        <v>0.74555796748165915</v>
      </c>
      <c r="AI7">
        <v>31.906799809795523</v>
      </c>
    </row>
    <row r="8" spans="1:35">
      <c r="A8">
        <v>7</v>
      </c>
      <c r="B8" t="s">
        <v>458</v>
      </c>
      <c r="C8" t="s">
        <v>16</v>
      </c>
      <c r="D8" t="s">
        <v>474</v>
      </c>
      <c r="E8" s="25" t="s">
        <v>479</v>
      </c>
      <c r="F8" t="s">
        <v>258</v>
      </c>
      <c r="G8" s="27">
        <v>0</v>
      </c>
      <c r="H8">
        <v>0.11173054587688735</v>
      </c>
      <c r="I8">
        <v>0.12078977932636469</v>
      </c>
      <c r="J8">
        <v>5.1103368176538898E-2</v>
      </c>
      <c r="K8">
        <v>2.3228803716608595E-2</v>
      </c>
      <c r="L8">
        <v>0</v>
      </c>
      <c r="M8">
        <v>0.23693379790940772</v>
      </c>
      <c r="N8">
        <v>2.8339140534262484E-2</v>
      </c>
      <c r="O8">
        <v>4.6457607433217189E-3</v>
      </c>
      <c r="P8">
        <v>0</v>
      </c>
      <c r="Q8">
        <v>9.3379790940766538E-2</v>
      </c>
      <c r="R8">
        <v>0</v>
      </c>
      <c r="S8">
        <v>-2.0731850040655306</v>
      </c>
      <c r="T8">
        <v>-1.984972354296076</v>
      </c>
      <c r="U8">
        <v>-2.9214494609417421</v>
      </c>
      <c r="V8">
        <v>-3.738859386418957</v>
      </c>
      <c r="W8">
        <v>0</v>
      </c>
      <c r="X8">
        <v>-1.1695640246403938</v>
      </c>
      <c r="Y8">
        <v>-3.5347629267089418</v>
      </c>
      <c r="Z8">
        <v>-5.3671435574778892</v>
      </c>
      <c r="AA8">
        <v>0</v>
      </c>
      <c r="AB8">
        <v>-2.2730486785615942</v>
      </c>
      <c r="AC8">
        <v>14</v>
      </c>
      <c r="AE8">
        <v>5.1103368176538897</v>
      </c>
      <c r="AF8">
        <v>2.8339140534262484</v>
      </c>
      <c r="AG8">
        <v>2.1605634753194116</v>
      </c>
      <c r="AH8">
        <v>0.81868758631112981</v>
      </c>
      <c r="AI8">
        <v>23.252032520325205</v>
      </c>
    </row>
    <row r="9" spans="1:35">
      <c r="A9">
        <v>8</v>
      </c>
      <c r="B9" t="s">
        <v>460</v>
      </c>
      <c r="C9" t="s">
        <v>16</v>
      </c>
      <c r="D9" t="s">
        <v>474</v>
      </c>
      <c r="E9" s="25" t="s">
        <v>479</v>
      </c>
      <c r="F9" t="s">
        <v>258</v>
      </c>
      <c r="G9" s="27">
        <v>1.0131712259371834E-2</v>
      </c>
      <c r="H9">
        <v>0.11676798378926039</v>
      </c>
      <c r="I9">
        <v>0.14184397163120568</v>
      </c>
      <c r="J9">
        <v>5.1165146909827756E-2</v>
      </c>
      <c r="K9">
        <v>3.0395136778115502E-2</v>
      </c>
      <c r="L9">
        <v>0</v>
      </c>
      <c r="M9">
        <v>0.13677811550151975</v>
      </c>
      <c r="N9">
        <v>0.23834853090172239</v>
      </c>
      <c r="O9">
        <v>5.3191489361702126E-3</v>
      </c>
      <c r="P9">
        <v>2.5582573454913878E-2</v>
      </c>
      <c r="Q9">
        <v>2.5835866261398176E-2</v>
      </c>
      <c r="R9">
        <v>-4.5819015590487373</v>
      </c>
      <c r="S9">
        <v>-2.0233990036790028</v>
      </c>
      <c r="T9">
        <v>-1.80005827204275</v>
      </c>
      <c r="U9">
        <v>-2.9201761856028292</v>
      </c>
      <c r="V9">
        <v>-3.4626060097907989</v>
      </c>
      <c r="W9">
        <v>0</v>
      </c>
      <c r="X9">
        <v>-1.8423117483908864</v>
      </c>
      <c r="Y9">
        <v>-1.1617550434031494</v>
      </c>
      <c r="Z9">
        <v>-5.2311086168545868</v>
      </c>
      <c r="AA9">
        <v>-3.6399283859110358</v>
      </c>
      <c r="AB9">
        <v>-3.6298161128644537</v>
      </c>
      <c r="AC9">
        <v>14</v>
      </c>
      <c r="AE9">
        <v>5.1165146909827754</v>
      </c>
      <c r="AF9">
        <v>23.834853090172238</v>
      </c>
      <c r="AG9">
        <v>2.08484543556043</v>
      </c>
      <c r="AH9">
        <v>0.78999626577433024</v>
      </c>
      <c r="AI9">
        <v>26.874366767983794</v>
      </c>
    </row>
    <row r="10" spans="1:35">
      <c r="A10">
        <v>9</v>
      </c>
      <c r="B10" t="s">
        <v>461</v>
      </c>
      <c r="C10" t="s">
        <v>16</v>
      </c>
      <c r="D10" t="s">
        <v>474</v>
      </c>
      <c r="E10" s="25" t="s">
        <v>479</v>
      </c>
      <c r="F10" t="s">
        <v>258</v>
      </c>
      <c r="G10" s="27">
        <v>0</v>
      </c>
      <c r="H10">
        <v>9.6337579617834429E-2</v>
      </c>
      <c r="I10">
        <v>0.12738853503184719</v>
      </c>
      <c r="J10">
        <v>0.13826963906581746</v>
      </c>
      <c r="K10">
        <v>1.5923566878980899E-2</v>
      </c>
      <c r="L10">
        <v>0</v>
      </c>
      <c r="M10">
        <v>0.15950106157112529</v>
      </c>
      <c r="N10">
        <v>0.19134819532908709</v>
      </c>
      <c r="O10">
        <v>5.3078556263269653E-3</v>
      </c>
      <c r="P10">
        <v>2.6539278131634828E-2</v>
      </c>
      <c r="Q10">
        <v>7.4840764331210202E-2</v>
      </c>
      <c r="R10">
        <v>0</v>
      </c>
      <c r="S10">
        <v>-2.2385973843187617</v>
      </c>
      <c r="T10">
        <v>-1.9242486522741333</v>
      </c>
      <c r="U10">
        <v>-1.8297367303494785</v>
      </c>
      <c r="V10">
        <v>-4.1239033644636445</v>
      </c>
      <c r="W10">
        <v>0</v>
      </c>
      <c r="X10">
        <v>-1.6619451120034321</v>
      </c>
      <c r="Y10">
        <v>-1.4412736417007597</v>
      </c>
      <c r="Z10">
        <v>-5.2332453698043215</v>
      </c>
      <c r="AA10">
        <v>-3.6022316473882636</v>
      </c>
      <c r="AB10">
        <v>-2.5146031551418524</v>
      </c>
      <c r="AC10">
        <v>17</v>
      </c>
      <c r="AE10">
        <v>13.826963906581746</v>
      </c>
      <c r="AF10">
        <v>19.134819532908708</v>
      </c>
      <c r="AG10">
        <v>2.3560339900235161</v>
      </c>
      <c r="AH10">
        <v>0.83157662481232764</v>
      </c>
      <c r="AI10">
        <v>22.372611464968163</v>
      </c>
    </row>
    <row r="11" spans="1:35">
      <c r="A11">
        <v>10</v>
      </c>
      <c r="B11" t="s">
        <v>462</v>
      </c>
      <c r="C11" t="s">
        <v>16</v>
      </c>
      <c r="D11" t="s">
        <v>474</v>
      </c>
      <c r="E11" s="25" t="s">
        <v>479</v>
      </c>
      <c r="F11" t="s">
        <v>258</v>
      </c>
      <c r="G11" s="27">
        <v>0</v>
      </c>
      <c r="H11">
        <v>6.2665066026410574E-2</v>
      </c>
      <c r="I11">
        <v>0.18247298919567831</v>
      </c>
      <c r="J11">
        <v>7.202881152460984E-2</v>
      </c>
      <c r="K11">
        <v>9.6038415366146469E-3</v>
      </c>
      <c r="L11">
        <v>0</v>
      </c>
      <c r="M11">
        <v>5.3061224489795916E-2</v>
      </c>
      <c r="N11">
        <v>0.36998799519807923</v>
      </c>
      <c r="O11">
        <v>4.8019207683073235E-3</v>
      </c>
      <c r="P11">
        <v>0</v>
      </c>
      <c r="Q11">
        <v>5.8103241296518601E-2</v>
      </c>
      <c r="R11">
        <v>0</v>
      </c>
      <c r="S11">
        <v>-2.7052365402102896</v>
      </c>
      <c r="T11">
        <v>-1.4996817853032356</v>
      </c>
      <c r="U11">
        <v>-2.5559344863653215</v>
      </c>
      <c r="V11">
        <v>-4.6359418446548446</v>
      </c>
      <c r="W11">
        <v>0</v>
      </c>
      <c r="X11">
        <v>-2.8817880142047732</v>
      </c>
      <c r="Y11">
        <v>-0.53226831474386394</v>
      </c>
      <c r="Z11">
        <v>-5.3339257940154043</v>
      </c>
      <c r="AA11">
        <v>0</v>
      </c>
      <c r="AB11">
        <v>-2.7856742200528664</v>
      </c>
      <c r="AC11">
        <v>13</v>
      </c>
      <c r="AE11">
        <v>7.2028811524609839</v>
      </c>
      <c r="AF11">
        <v>36.998799519807925</v>
      </c>
      <c r="AG11">
        <v>1.7903598074851979</v>
      </c>
      <c r="AH11">
        <v>0.69800980759209608</v>
      </c>
      <c r="AI11">
        <v>24.513805522208887</v>
      </c>
    </row>
    <row r="12" spans="1:35">
      <c r="A12">
        <v>11</v>
      </c>
      <c r="B12" t="s">
        <v>463</v>
      </c>
      <c r="C12" t="s">
        <v>16</v>
      </c>
      <c r="D12" t="s">
        <v>474</v>
      </c>
      <c r="E12" s="25" t="s">
        <v>479</v>
      </c>
      <c r="F12" t="s">
        <v>258</v>
      </c>
      <c r="G12" s="27">
        <v>0</v>
      </c>
      <c r="H12">
        <v>9.4142259414225965E-2</v>
      </c>
      <c r="I12">
        <v>0.1150627615062762</v>
      </c>
      <c r="J12">
        <v>0.12552301255230128</v>
      </c>
      <c r="K12">
        <v>0</v>
      </c>
      <c r="L12">
        <v>0</v>
      </c>
      <c r="M12">
        <v>3.1380753138075319E-2</v>
      </c>
      <c r="N12">
        <v>0.26699790794979084</v>
      </c>
      <c r="O12">
        <v>1.0460251046025104E-2</v>
      </c>
      <c r="P12">
        <v>1.1244769874476987E-2</v>
      </c>
      <c r="Q12">
        <v>4.1841004184100417E-2</v>
      </c>
      <c r="R12">
        <v>0</v>
      </c>
      <c r="S12">
        <v>-2.2640752382321701</v>
      </c>
      <c r="T12">
        <v>-2.0400389938138064</v>
      </c>
      <c r="U12">
        <v>-1.9411368703026555</v>
      </c>
      <c r="V12">
        <v>0</v>
      </c>
      <c r="W12">
        <v>0</v>
      </c>
      <c r="X12">
        <v>-3.429676852984024</v>
      </c>
      <c r="Y12">
        <v>-1.0099077330001225</v>
      </c>
      <c r="Z12">
        <v>-4.549657476057833</v>
      </c>
      <c r="AA12">
        <v>-4.4765436881973706</v>
      </c>
      <c r="AB12">
        <v>-3.1311369105601941</v>
      </c>
      <c r="AC12">
        <v>12</v>
      </c>
      <c r="AE12">
        <v>12.552301255230129</v>
      </c>
      <c r="AF12">
        <v>26.699790794979084</v>
      </c>
      <c r="AG12">
        <v>1.841013496904353</v>
      </c>
      <c r="AH12">
        <v>0.74087833322085517</v>
      </c>
      <c r="AI12">
        <v>20.920502092050217</v>
      </c>
    </row>
    <row r="13" spans="1:35">
      <c r="A13">
        <v>12</v>
      </c>
      <c r="B13" t="s">
        <v>464</v>
      </c>
      <c r="C13" t="s">
        <v>16</v>
      </c>
      <c r="D13" t="s">
        <v>474</v>
      </c>
      <c r="E13" s="25" t="s">
        <v>479</v>
      </c>
      <c r="F13" t="s">
        <v>258</v>
      </c>
      <c r="G13" s="27">
        <v>0</v>
      </c>
      <c r="H13">
        <v>0.122578933404086</v>
      </c>
      <c r="I13">
        <v>9.0209604669673663E-2</v>
      </c>
      <c r="J13">
        <v>0.11143539400371456</v>
      </c>
      <c r="K13">
        <v>5.3064473335102157E-3</v>
      </c>
      <c r="L13">
        <v>0</v>
      </c>
      <c r="M13">
        <v>2.6532236667551078E-2</v>
      </c>
      <c r="N13">
        <v>0.23932077474131075</v>
      </c>
      <c r="O13">
        <v>5.3064473335102157E-3</v>
      </c>
      <c r="P13">
        <v>0</v>
      </c>
      <c r="Q13">
        <v>5.4391085168479708E-2</v>
      </c>
      <c r="R13">
        <v>0</v>
      </c>
      <c r="S13">
        <v>-1.9682318219000536</v>
      </c>
      <c r="T13">
        <v>-2.3110783348527133</v>
      </c>
      <c r="U13">
        <v>-2.0761623615167899</v>
      </c>
      <c r="V13">
        <v>-5.2335121431819207</v>
      </c>
      <c r="W13">
        <v>0</v>
      </c>
      <c r="X13">
        <v>-3.6025042383671906</v>
      </c>
      <c r="Y13">
        <v>-1.1564069458207458</v>
      </c>
      <c r="Z13">
        <v>-5.2335121431819207</v>
      </c>
      <c r="AA13">
        <v>0</v>
      </c>
      <c r="AB13">
        <v>-2.8556288094522917</v>
      </c>
      <c r="AC13">
        <v>14</v>
      </c>
      <c r="AE13">
        <v>11.143539400371456</v>
      </c>
      <c r="AF13">
        <v>23.932077474131074</v>
      </c>
      <c r="AG13">
        <v>1.9927963427845365</v>
      </c>
      <c r="AH13">
        <v>0.75511673066801521</v>
      </c>
      <c r="AI13">
        <v>21.278853807375967</v>
      </c>
    </row>
    <row r="14" spans="1:35">
      <c r="A14">
        <v>13</v>
      </c>
      <c r="B14" s="25" t="s">
        <v>25</v>
      </c>
      <c r="C14" t="s">
        <v>16</v>
      </c>
      <c r="D14" t="s">
        <v>475</v>
      </c>
      <c r="E14" s="25" t="s">
        <v>479</v>
      </c>
      <c r="F14" t="s">
        <v>258</v>
      </c>
      <c r="G14" s="27">
        <v>0</v>
      </c>
      <c r="H14">
        <v>0</v>
      </c>
      <c r="I14">
        <v>8.1389452332657194E-2</v>
      </c>
      <c r="J14">
        <v>0.16227180527383367</v>
      </c>
      <c r="K14">
        <v>0</v>
      </c>
      <c r="L14">
        <v>0</v>
      </c>
      <c r="M14">
        <v>1.5212981744421906E-2</v>
      </c>
      <c r="N14">
        <v>0.6397058823529409</v>
      </c>
      <c r="O14">
        <v>3.0425963488843813E-2</v>
      </c>
      <c r="P14">
        <v>0</v>
      </c>
      <c r="Q14">
        <v>4.0567951318458417E-2</v>
      </c>
      <c r="R14">
        <v>0</v>
      </c>
      <c r="S14">
        <v>0</v>
      </c>
      <c r="T14">
        <v>-2.4236165677650616</v>
      </c>
      <c r="U14">
        <v>-1.6414209582871511</v>
      </c>
      <c r="V14">
        <v>0</v>
      </c>
      <c r="W14">
        <v>0</v>
      </c>
      <c r="X14">
        <v>-4.1702762671891147</v>
      </c>
      <c r="Y14">
        <v>0.57408782054395602</v>
      </c>
      <c r="Z14">
        <v>-3.4615605313892459</v>
      </c>
      <c r="AA14">
        <v>0</v>
      </c>
      <c r="AB14">
        <v>-3.1633631149379418</v>
      </c>
      <c r="AC14">
        <v>15</v>
      </c>
      <c r="AE14">
        <v>16.227180527383368</v>
      </c>
      <c r="AF14">
        <v>63.970588235294088</v>
      </c>
      <c r="AG14">
        <v>1.8092801584003118</v>
      </c>
      <c r="AH14">
        <v>0.66811174979840193</v>
      </c>
      <c r="AI14">
        <v>8.1389452332657193</v>
      </c>
    </row>
    <row r="15" spans="1:35">
      <c r="A15">
        <v>14</v>
      </c>
      <c r="B15" t="s">
        <v>27</v>
      </c>
      <c r="C15" t="s">
        <v>16</v>
      </c>
      <c r="D15" t="s">
        <v>475</v>
      </c>
      <c r="E15" s="25" t="s">
        <v>479</v>
      </c>
      <c r="F15" t="s">
        <v>258</v>
      </c>
      <c r="G15" s="27">
        <v>0</v>
      </c>
      <c r="H15">
        <v>4.9042503503035975E-3</v>
      </c>
      <c r="I15">
        <v>1.8682858477347037E-2</v>
      </c>
      <c r="J15">
        <v>0.36431574030826708</v>
      </c>
      <c r="K15">
        <v>0</v>
      </c>
      <c r="L15">
        <v>0</v>
      </c>
      <c r="M15">
        <v>0</v>
      </c>
      <c r="N15">
        <v>0.47641289117234947</v>
      </c>
      <c r="O15">
        <v>2.3353573096683795E-2</v>
      </c>
      <c r="P15">
        <v>0</v>
      </c>
      <c r="Q15">
        <v>4.6940681924334426E-2</v>
      </c>
      <c r="R15">
        <v>0</v>
      </c>
      <c r="S15">
        <v>-5.3127367157764889</v>
      </c>
      <c r="T15">
        <v>-3.9612892467310639</v>
      </c>
      <c r="U15">
        <v>-0.55668108296782903</v>
      </c>
      <c r="V15">
        <v>0</v>
      </c>
      <c r="W15">
        <v>0</v>
      </c>
      <c r="X15">
        <v>0</v>
      </c>
      <c r="Y15">
        <v>-9.4418516793842666E-2</v>
      </c>
      <c r="Z15">
        <v>-3.7333746940004873</v>
      </c>
      <c r="AA15">
        <v>0</v>
      </c>
      <c r="AB15">
        <v>-3.0107924273467299</v>
      </c>
      <c r="AC15">
        <v>11</v>
      </c>
      <c r="AE15">
        <v>36.43157403082671</v>
      </c>
      <c r="AF15">
        <v>47.641289117234948</v>
      </c>
      <c r="AG15">
        <v>1.5209774612693465</v>
      </c>
      <c r="AH15">
        <v>0.63429686797553453</v>
      </c>
      <c r="AI15">
        <v>2.3587108827650636</v>
      </c>
    </row>
    <row r="16" spans="1:35">
      <c r="A16">
        <v>15</v>
      </c>
      <c r="B16" t="s">
        <v>28</v>
      </c>
      <c r="C16" t="s">
        <v>16</v>
      </c>
      <c r="D16" t="s">
        <v>475</v>
      </c>
      <c r="E16" s="25" t="s">
        <v>479</v>
      </c>
      <c r="F16" t="s">
        <v>258</v>
      </c>
      <c r="G16" s="27">
        <v>0</v>
      </c>
      <c r="H16">
        <v>1.0149708195889368E-2</v>
      </c>
      <c r="I16">
        <v>6.0898249175336198E-2</v>
      </c>
      <c r="J16">
        <v>0.25374270489723416</v>
      </c>
      <c r="K16">
        <v>0</v>
      </c>
      <c r="L16">
        <v>0</v>
      </c>
      <c r="M16">
        <v>5.0748540979446838E-3</v>
      </c>
      <c r="N16">
        <v>0.58386196396853574</v>
      </c>
      <c r="O16">
        <v>3.0449124587668103E-2</v>
      </c>
      <c r="P16">
        <v>0</v>
      </c>
      <c r="Q16">
        <v>4.059883278355747E-2</v>
      </c>
      <c r="R16">
        <v>0</v>
      </c>
      <c r="S16">
        <v>-4.58010875539272</v>
      </c>
      <c r="T16">
        <v>-2.7357194090441648</v>
      </c>
      <c r="U16">
        <v>-1.0787496595718582</v>
      </c>
      <c r="V16">
        <v>0</v>
      </c>
      <c r="W16">
        <v>0</v>
      </c>
      <c r="X16">
        <v>-5.2783697287383404</v>
      </c>
      <c r="Y16">
        <v>0.33864756921712102</v>
      </c>
      <c r="Z16">
        <v>-3.460775704664854</v>
      </c>
      <c r="AA16">
        <v>0</v>
      </c>
      <c r="AB16">
        <v>-3.1625699886571059</v>
      </c>
      <c r="AC16">
        <v>11</v>
      </c>
      <c r="AE16">
        <v>25.374270489723415</v>
      </c>
      <c r="AF16">
        <v>58.38619639685357</v>
      </c>
      <c r="AG16">
        <v>1.6861858853026148</v>
      </c>
      <c r="AH16">
        <v>0.7031941321335593</v>
      </c>
      <c r="AI16">
        <v>7.104795737122557</v>
      </c>
    </row>
    <row r="17" spans="1:35">
      <c r="A17">
        <v>16</v>
      </c>
      <c r="B17" t="s">
        <v>29</v>
      </c>
      <c r="C17" t="s">
        <v>16</v>
      </c>
      <c r="D17" t="s">
        <v>475</v>
      </c>
      <c r="E17" s="25" t="s">
        <v>479</v>
      </c>
      <c r="F17" t="s">
        <v>258</v>
      </c>
      <c r="G17" s="27">
        <v>5.2617732175743222E-3</v>
      </c>
      <c r="H17">
        <v>4.2357274401473285E-2</v>
      </c>
      <c r="I17">
        <v>0.1420678768745067</v>
      </c>
      <c r="J17">
        <v>7.8926598263614839E-2</v>
      </c>
      <c r="K17">
        <v>0.19994738226782421</v>
      </c>
      <c r="L17">
        <v>0</v>
      </c>
      <c r="M17">
        <v>1.0523546435148644E-2</v>
      </c>
      <c r="N17">
        <v>0.3735858984477769</v>
      </c>
      <c r="O17">
        <v>2.6308866087871613E-2</v>
      </c>
      <c r="P17">
        <v>0</v>
      </c>
      <c r="Q17">
        <v>2.1047092870297289E-2</v>
      </c>
      <c r="R17">
        <v>-5.2420115303369421</v>
      </c>
      <c r="S17">
        <v>-3.1183345956463238</v>
      </c>
      <c r="T17">
        <v>-1.7982200362309992</v>
      </c>
      <c r="U17">
        <v>-2.4570214462984645</v>
      </c>
      <c r="V17">
        <v>-1.3866232543969883</v>
      </c>
      <c r="W17">
        <v>0</v>
      </c>
      <c r="X17">
        <v>-4.5435607043564001</v>
      </c>
      <c r="Y17">
        <v>-0.51686369589155623</v>
      </c>
      <c r="Z17">
        <v>-3.6111881463980646</v>
      </c>
      <c r="AA17">
        <v>0</v>
      </c>
      <c r="AB17">
        <v>-3.8397210936727411</v>
      </c>
      <c r="AC17">
        <v>12</v>
      </c>
      <c r="AE17">
        <v>7.8926598263614842</v>
      </c>
      <c r="AF17">
        <v>37.35858984477769</v>
      </c>
      <c r="AG17">
        <v>1.8962278313318803</v>
      </c>
      <c r="AH17">
        <v>0.76309821598073191</v>
      </c>
      <c r="AI17">
        <v>18.96869244935543</v>
      </c>
    </row>
    <row r="18" spans="1:35">
      <c r="A18">
        <v>17</v>
      </c>
      <c r="B18" t="s">
        <v>30</v>
      </c>
      <c r="C18" t="s">
        <v>16</v>
      </c>
      <c r="D18" t="s">
        <v>475</v>
      </c>
      <c r="E18" s="25" t="s">
        <v>479</v>
      </c>
      <c r="F18" t="s">
        <v>258</v>
      </c>
      <c r="G18" s="27">
        <v>0</v>
      </c>
      <c r="H18">
        <v>0.11094890510948907</v>
      </c>
      <c r="I18">
        <v>1.7518248175182483E-2</v>
      </c>
      <c r="J18">
        <v>0.25109489051094896</v>
      </c>
      <c r="K18">
        <v>0</v>
      </c>
      <c r="L18">
        <v>0</v>
      </c>
      <c r="M18">
        <v>0.1232116788321168</v>
      </c>
      <c r="N18">
        <v>0.3039416058394161</v>
      </c>
      <c r="O18">
        <v>1.1678832116788322E-2</v>
      </c>
      <c r="P18">
        <v>0</v>
      </c>
      <c r="Q18">
        <v>3.5620437956204384E-2</v>
      </c>
      <c r="R18">
        <v>0</v>
      </c>
      <c r="S18">
        <v>-2.0810849274235657</v>
      </c>
      <c r="T18">
        <v>-4.0268386798567279</v>
      </c>
      <c r="U18">
        <v>-1.0927813683573162</v>
      </c>
      <c r="V18">
        <v>0</v>
      </c>
      <c r="W18">
        <v>0</v>
      </c>
      <c r="X18">
        <v>-1.9623617539473184</v>
      </c>
      <c r="Y18">
        <v>-0.82859795957027127</v>
      </c>
      <c r="Z18">
        <v>-4.4382297312324388</v>
      </c>
      <c r="AA18">
        <v>0</v>
      </c>
      <c r="AB18">
        <v>-3.298565380657533</v>
      </c>
      <c r="AC18">
        <v>14</v>
      </c>
      <c r="AE18">
        <v>25.109489051094897</v>
      </c>
      <c r="AF18">
        <v>30.394160583941609</v>
      </c>
      <c r="AG18">
        <v>2.0140503600253359</v>
      </c>
      <c r="AH18">
        <v>0.76317037050459202</v>
      </c>
      <c r="AI18">
        <v>12.846715328467157</v>
      </c>
    </row>
    <row r="19" spans="1:35">
      <c r="A19">
        <v>18</v>
      </c>
      <c r="B19" t="s">
        <v>31</v>
      </c>
      <c r="C19" t="s">
        <v>16</v>
      </c>
      <c r="D19" t="s">
        <v>475</v>
      </c>
      <c r="E19" s="25" t="s">
        <v>479</v>
      </c>
      <c r="F19" t="s">
        <v>258</v>
      </c>
      <c r="G19" s="27">
        <v>0</v>
      </c>
      <c r="H19">
        <v>5.2083333333333329E-2</v>
      </c>
      <c r="I19">
        <v>0.16145833333333337</v>
      </c>
      <c r="J19">
        <v>0.16145833333333334</v>
      </c>
      <c r="K19">
        <v>5.2083333333333339E-3</v>
      </c>
      <c r="L19">
        <v>0</v>
      </c>
      <c r="M19">
        <v>0</v>
      </c>
      <c r="N19">
        <v>0.56770833333333326</v>
      </c>
      <c r="O19">
        <v>2.0833333333333336E-2</v>
      </c>
      <c r="P19">
        <v>0</v>
      </c>
      <c r="Q19">
        <v>0</v>
      </c>
      <c r="R19">
        <v>0</v>
      </c>
      <c r="S19">
        <v>-2.9014215940827497</v>
      </c>
      <c r="T19">
        <v>-1.6474171604993164</v>
      </c>
      <c r="U19">
        <v>-1.6474171604993166</v>
      </c>
      <c r="V19">
        <v>-5.2522734280466299</v>
      </c>
      <c r="W19">
        <v>0</v>
      </c>
      <c r="X19">
        <v>0</v>
      </c>
      <c r="Y19">
        <v>0.27250727443254552</v>
      </c>
      <c r="Z19">
        <v>-3.8501476017100584</v>
      </c>
      <c r="AA19">
        <v>0</v>
      </c>
      <c r="AB19">
        <v>0</v>
      </c>
      <c r="AC19">
        <v>13</v>
      </c>
      <c r="AE19">
        <v>16.145833333333336</v>
      </c>
      <c r="AF19">
        <v>56.770833333333329</v>
      </c>
      <c r="AG19">
        <v>1.7375252205186247</v>
      </c>
      <c r="AH19">
        <v>0.6774111213791012</v>
      </c>
      <c r="AI19">
        <v>21.354166666666668</v>
      </c>
    </row>
    <row r="20" spans="1:35">
      <c r="A20">
        <v>19</v>
      </c>
      <c r="B20" t="s">
        <v>354</v>
      </c>
      <c r="C20" t="s">
        <v>16</v>
      </c>
      <c r="D20" t="s">
        <v>467</v>
      </c>
      <c r="E20" s="25" t="s">
        <v>357</v>
      </c>
      <c r="F20" t="s">
        <v>258</v>
      </c>
      <c r="G20" s="27">
        <v>0</v>
      </c>
      <c r="H20">
        <v>2.9497663551401869E-2</v>
      </c>
      <c r="I20">
        <v>8.2067757009345807E-2</v>
      </c>
      <c r="J20">
        <v>0</v>
      </c>
      <c r="K20">
        <v>5.2570093457943924E-2</v>
      </c>
      <c r="L20">
        <v>0</v>
      </c>
      <c r="M20">
        <v>5.8411214953271021E-2</v>
      </c>
      <c r="N20">
        <v>0.30957943925233644</v>
      </c>
      <c r="O20">
        <v>6.4252336448598124E-2</v>
      </c>
      <c r="P20">
        <v>0.14018691588785046</v>
      </c>
      <c r="Q20">
        <v>5.8995327102803745E-2</v>
      </c>
      <c r="R20">
        <v>0</v>
      </c>
      <c r="S20">
        <v>-3.493502751513335</v>
      </c>
      <c r="T20">
        <v>-2.4145783674638217</v>
      </c>
      <c r="U20">
        <v>0</v>
      </c>
      <c r="V20">
        <v>-2.8916055643450931</v>
      </c>
      <c r="W20">
        <v>0</v>
      </c>
      <c r="X20">
        <v>-2.7800607370784824</v>
      </c>
      <c r="Y20">
        <v>-0.80208619141987603</v>
      </c>
      <c r="Z20">
        <v>-2.6785277618358885</v>
      </c>
      <c r="AA20">
        <v>-1.8137383759468302</v>
      </c>
      <c r="AB20">
        <v>-2.7694898663357148</v>
      </c>
      <c r="AC20">
        <v>18</v>
      </c>
      <c r="AE20">
        <v>0</v>
      </c>
      <c r="AF20">
        <v>30.957943925233643</v>
      </c>
      <c r="AG20">
        <v>2.3891675915762809</v>
      </c>
      <c r="AH20">
        <v>0.8265952589141341</v>
      </c>
      <c r="AI20">
        <v>11.156542056074766</v>
      </c>
    </row>
    <row r="21" spans="1:35">
      <c r="A21">
        <v>20</v>
      </c>
      <c r="B21" t="s">
        <v>353</v>
      </c>
      <c r="C21" t="s">
        <v>16</v>
      </c>
      <c r="D21" t="s">
        <v>467</v>
      </c>
      <c r="E21" s="25" t="s">
        <v>357</v>
      </c>
      <c r="F21" t="s">
        <v>258</v>
      </c>
      <c r="G21" s="27">
        <v>2.8661507595299517E-2</v>
      </c>
      <c r="H21">
        <v>2.8661507595299517E-2</v>
      </c>
      <c r="I21">
        <v>5.2163943823445115E-2</v>
      </c>
      <c r="J21">
        <v>0</v>
      </c>
      <c r="K21">
        <v>0.17770134709085703</v>
      </c>
      <c r="L21">
        <v>6.9360848380624826E-2</v>
      </c>
      <c r="M21">
        <v>5.1590713671539126E-2</v>
      </c>
      <c r="N21">
        <v>0.31556319862424775</v>
      </c>
      <c r="O21">
        <v>5.732301519059904E-3</v>
      </c>
      <c r="P21">
        <v>3.4393809114359422E-2</v>
      </c>
      <c r="Q21">
        <v>0.13872169676124968</v>
      </c>
      <c r="R21">
        <v>-3.5231199856189597</v>
      </c>
      <c r="S21">
        <v>-3.5231199856189597</v>
      </c>
      <c r="T21">
        <v>-2.8997900259049976</v>
      </c>
      <c r="U21">
        <v>0</v>
      </c>
      <c r="V21">
        <v>-1.5319993379422272</v>
      </c>
      <c r="W21">
        <v>-2.5965490459461593</v>
      </c>
      <c r="X21">
        <v>-2.911444457031402</v>
      </c>
      <c r="Y21">
        <v>-0.77423733778981219</v>
      </c>
      <c r="Z21">
        <v>-5.155889373415758</v>
      </c>
      <c r="AA21">
        <v>-3.3348795006245067</v>
      </c>
      <c r="AB21">
        <v>-1.8259479402526759</v>
      </c>
      <c r="AC21">
        <v>21</v>
      </c>
      <c r="AE21">
        <v>0</v>
      </c>
      <c r="AF21">
        <v>31.556319862424775</v>
      </c>
      <c r="AG21">
        <v>2.4662121655626339</v>
      </c>
      <c r="AH21">
        <v>0.81004893739813355</v>
      </c>
      <c r="AI21">
        <v>10.948695901404415</v>
      </c>
    </row>
    <row r="22" spans="1:35">
      <c r="A22">
        <v>21</v>
      </c>
      <c r="B22" t="s">
        <v>322</v>
      </c>
      <c r="C22" t="s">
        <v>16</v>
      </c>
      <c r="D22" t="s">
        <v>467</v>
      </c>
      <c r="E22" s="25" t="s">
        <v>357</v>
      </c>
      <c r="F22" t="s">
        <v>258</v>
      </c>
      <c r="G22" s="27">
        <v>1.0354646647683147E-2</v>
      </c>
      <c r="H22">
        <v>1.5531969971524723E-2</v>
      </c>
      <c r="I22">
        <v>9.8369143152989932E-2</v>
      </c>
      <c r="J22">
        <v>0</v>
      </c>
      <c r="K22">
        <v>0.11415997929070669</v>
      </c>
      <c r="L22">
        <v>0</v>
      </c>
      <c r="M22">
        <v>1.0354646647683147E-2</v>
      </c>
      <c r="N22">
        <v>0.35257571835361123</v>
      </c>
      <c r="O22">
        <v>9.3191819829148315E-2</v>
      </c>
      <c r="P22">
        <v>0.23815687289671239</v>
      </c>
      <c r="Q22">
        <v>6.2127879886098879E-2</v>
      </c>
      <c r="R22">
        <v>-4.5599112795824768</v>
      </c>
      <c r="S22">
        <v>-4.1492009457061592</v>
      </c>
      <c r="T22">
        <v>-2.2154780176455695</v>
      </c>
      <c r="U22">
        <v>0</v>
      </c>
      <c r="V22">
        <v>-2.0489355790052932</v>
      </c>
      <c r="W22">
        <v>0</v>
      </c>
      <c r="X22">
        <v>-4.5599112795824768</v>
      </c>
      <c r="Y22">
        <v>-0.60773644416816108</v>
      </c>
      <c r="Z22">
        <v>-2.2752709917473313</v>
      </c>
      <c r="AA22">
        <v>-1.1628110781903866</v>
      </c>
      <c r="AB22">
        <v>-2.7144187675530862</v>
      </c>
      <c r="AC22">
        <v>21</v>
      </c>
      <c r="AE22">
        <v>0</v>
      </c>
      <c r="AF22">
        <v>35.257571835361126</v>
      </c>
      <c r="AG22">
        <v>2.4473262203927675</v>
      </c>
      <c r="AH22">
        <v>0.80384568366747988</v>
      </c>
      <c r="AI22">
        <v>12.425575977219779</v>
      </c>
    </row>
    <row r="23" spans="1:35">
      <c r="A23">
        <v>22</v>
      </c>
      <c r="B23" t="s">
        <v>323</v>
      </c>
      <c r="C23" t="s">
        <v>16</v>
      </c>
      <c r="D23" t="s">
        <v>467</v>
      </c>
      <c r="E23" s="25" t="s">
        <v>357</v>
      </c>
      <c r="F23" t="s">
        <v>258</v>
      </c>
      <c r="G23" s="27">
        <v>0</v>
      </c>
      <c r="H23">
        <v>3.0023781212841862E-2</v>
      </c>
      <c r="I23">
        <v>2.3781212841854939E-2</v>
      </c>
      <c r="J23">
        <v>2.9726516052318679E-2</v>
      </c>
      <c r="K23">
        <v>7.1640903686087998E-2</v>
      </c>
      <c r="L23">
        <v>0</v>
      </c>
      <c r="M23">
        <v>5.945303210463735E-2</v>
      </c>
      <c r="N23">
        <v>0.40457788347205725</v>
      </c>
      <c r="O23">
        <v>9.5124851367419744E-2</v>
      </c>
      <c r="P23">
        <v>0.16052318668252086</v>
      </c>
      <c r="Q23">
        <v>5.3804994054696804E-2</v>
      </c>
      <c r="R23">
        <v>0</v>
      </c>
      <c r="S23">
        <v>-3.475281779752061</v>
      </c>
      <c r="T23">
        <v>-3.7147908358984369</v>
      </c>
      <c r="U23">
        <v>-3.4855385300959059</v>
      </c>
      <c r="V23">
        <v>-2.5617524237924232</v>
      </c>
      <c r="W23">
        <v>0</v>
      </c>
      <c r="X23">
        <v>-2.7612749623395074</v>
      </c>
      <c r="Y23">
        <v>-0.38642633301435148</v>
      </c>
      <c r="Z23">
        <v>-2.252606723187804</v>
      </c>
      <c r="AA23">
        <v>-1.6543404590548123</v>
      </c>
      <c r="AB23">
        <v>-2.8670823960162668</v>
      </c>
      <c r="AC23">
        <v>16</v>
      </c>
      <c r="AE23">
        <v>2.9726516052318677</v>
      </c>
      <c r="AF23">
        <v>40.457788347205728</v>
      </c>
      <c r="AG23">
        <v>2.4649950183643194</v>
      </c>
      <c r="AH23">
        <v>0.88905902220255073</v>
      </c>
      <c r="AI23">
        <v>5.3804994054696795</v>
      </c>
    </row>
    <row r="24" spans="1:35">
      <c r="A24">
        <v>23</v>
      </c>
      <c r="B24" t="s">
        <v>417</v>
      </c>
      <c r="C24" t="s">
        <v>16</v>
      </c>
      <c r="D24" t="s">
        <v>467</v>
      </c>
      <c r="E24" s="25" t="s">
        <v>357</v>
      </c>
      <c r="F24" t="s">
        <v>258</v>
      </c>
      <c r="G24" s="27">
        <v>0</v>
      </c>
      <c r="H24">
        <v>0.12760225324516292</v>
      </c>
      <c r="I24">
        <v>3.4288513348028418E-2</v>
      </c>
      <c r="J24">
        <v>0.11756061719324032</v>
      </c>
      <c r="K24">
        <v>5.38819495469018E-2</v>
      </c>
      <c r="L24">
        <v>0</v>
      </c>
      <c r="M24">
        <v>2.9390154298310073E-2</v>
      </c>
      <c r="N24">
        <v>0.22532451628704392</v>
      </c>
      <c r="O24">
        <v>2.4491795248591727E-2</v>
      </c>
      <c r="P24">
        <v>0.13225569434239534</v>
      </c>
      <c r="Q24">
        <v>2.0083272103845216E-2</v>
      </c>
      <c r="R24">
        <v>0</v>
      </c>
      <c r="S24">
        <v>-1.9223274220962396</v>
      </c>
      <c r="T24">
        <v>-3.3380547112683225</v>
      </c>
      <c r="U24">
        <v>-2.0157360068461561</v>
      </c>
      <c r="V24">
        <v>-2.8655718163139197</v>
      </c>
      <c r="W24">
        <v>0</v>
      </c>
      <c r="X24">
        <v>-3.497264850408389</v>
      </c>
      <c r="Y24">
        <v>-1.2349025532625626</v>
      </c>
      <c r="Z24">
        <v>-3.6846203971935525</v>
      </c>
      <c r="AA24">
        <v>-1.8811599653071516</v>
      </c>
      <c r="AB24">
        <v>-3.8875803615929816</v>
      </c>
      <c r="AC24">
        <v>18</v>
      </c>
      <c r="AE24">
        <v>11.756061719324032</v>
      </c>
      <c r="AF24">
        <v>22.532451628704393</v>
      </c>
      <c r="AG24">
        <v>2.3500399811506187</v>
      </c>
      <c r="AH24">
        <v>0.81305803474261706</v>
      </c>
      <c r="AI24">
        <v>16.189076659319134</v>
      </c>
    </row>
    <row r="25" spans="1:35">
      <c r="A25">
        <v>24</v>
      </c>
      <c r="B25" t="s">
        <v>418</v>
      </c>
      <c r="C25" t="s">
        <v>16</v>
      </c>
      <c r="D25" t="s">
        <v>467</v>
      </c>
      <c r="E25" s="25" t="s">
        <v>357</v>
      </c>
      <c r="F25" t="s">
        <v>258</v>
      </c>
      <c r="G25" s="27">
        <v>0</v>
      </c>
      <c r="H25">
        <v>0</v>
      </c>
      <c r="I25">
        <v>0.16260762607626075</v>
      </c>
      <c r="J25">
        <v>4.9200492004920051E-3</v>
      </c>
      <c r="K25">
        <v>0.13776137761377613</v>
      </c>
      <c r="L25">
        <v>0</v>
      </c>
      <c r="M25">
        <v>6.8880688806888066E-2</v>
      </c>
      <c r="N25">
        <v>0.2418204182041821</v>
      </c>
      <c r="O25">
        <v>8.8560885608856083E-2</v>
      </c>
      <c r="P25">
        <v>0.26076260762607628</v>
      </c>
      <c r="Q25">
        <v>1.0086100861008611E-2</v>
      </c>
      <c r="R25">
        <v>0</v>
      </c>
      <c r="S25">
        <v>0</v>
      </c>
      <c r="T25">
        <v>-1.6389526498415785</v>
      </c>
      <c r="U25">
        <v>-5.3095045559386014</v>
      </c>
      <c r="V25">
        <v>-1.8340090157394957</v>
      </c>
      <c r="W25">
        <v>0</v>
      </c>
      <c r="X25">
        <v>-2.6040115627022997</v>
      </c>
      <c r="Y25">
        <v>-1.1427248957328942</v>
      </c>
      <c r="Z25">
        <v>-2.3313345062800317</v>
      </c>
      <c r="AA25">
        <v>-1.042008659863195</v>
      </c>
      <c r="AB25">
        <v>-4.5864596450752675</v>
      </c>
      <c r="AC25">
        <v>17</v>
      </c>
      <c r="AE25">
        <v>0.49200492004920049</v>
      </c>
      <c r="AF25">
        <v>24.18204182041821</v>
      </c>
      <c r="AG25">
        <v>2.3329758996202408</v>
      </c>
      <c r="AH25">
        <v>0.82343813059986426</v>
      </c>
      <c r="AI25">
        <v>16.260762607626074</v>
      </c>
    </row>
    <row r="26" spans="1:35">
      <c r="A26">
        <v>25</v>
      </c>
      <c r="B26" t="s">
        <v>419</v>
      </c>
      <c r="C26" t="s">
        <v>16</v>
      </c>
      <c r="D26" t="s">
        <v>468</v>
      </c>
      <c r="E26" s="25" t="s">
        <v>357</v>
      </c>
      <c r="F26" t="s">
        <v>258</v>
      </c>
      <c r="G26" s="27">
        <v>9.9850224663005516E-3</v>
      </c>
      <c r="H26">
        <v>3.0204692960559165E-2</v>
      </c>
      <c r="I26">
        <v>4.992511233150275E-2</v>
      </c>
      <c r="J26">
        <v>0.27483774338492267</v>
      </c>
      <c r="K26">
        <v>4.518222666000999E-2</v>
      </c>
      <c r="L26">
        <v>4.9925112331502758E-3</v>
      </c>
      <c r="M26">
        <v>4.9925112331502758E-3</v>
      </c>
      <c r="N26">
        <v>0.41962056914628071</v>
      </c>
      <c r="O26">
        <v>5.0174737893160265E-2</v>
      </c>
      <c r="P26">
        <v>9.9850224663005516E-3</v>
      </c>
      <c r="Q26">
        <v>4.0189715426859722E-2</v>
      </c>
      <c r="R26">
        <v>-4.5966338549658046</v>
      </c>
      <c r="S26">
        <v>-3.4690877172050065</v>
      </c>
      <c r="T26">
        <v>-2.9460166813080582</v>
      </c>
      <c r="U26">
        <v>-0.97021453256333134</v>
      </c>
      <c r="V26">
        <v>-3.0508167149948102</v>
      </c>
      <c r="W26">
        <v>-5.2948112272187489</v>
      </c>
      <c r="X26">
        <v>-5.2948112272187489</v>
      </c>
      <c r="Y26">
        <v>-0.32433118461284061</v>
      </c>
      <c r="Z26">
        <v>-2.9407663622367104</v>
      </c>
      <c r="AA26">
        <v>-4.5966338549658046</v>
      </c>
      <c r="AB26">
        <v>-3.1731245169552813</v>
      </c>
      <c r="AC26">
        <v>22</v>
      </c>
      <c r="AE26">
        <v>27.483774338492267</v>
      </c>
      <c r="AF26">
        <v>41.962056914628072</v>
      </c>
      <c r="AG26">
        <v>2.2579445095363671</v>
      </c>
      <c r="AH26">
        <v>0.73047994118721482</v>
      </c>
      <c r="AI26">
        <v>9.0114827758362459</v>
      </c>
    </row>
    <row r="27" spans="1:35">
      <c r="A27">
        <v>26</v>
      </c>
      <c r="B27" t="s">
        <v>420</v>
      </c>
      <c r="C27" t="s">
        <v>16</v>
      </c>
      <c r="D27" t="s">
        <v>468</v>
      </c>
      <c r="E27" s="25" t="s">
        <v>357</v>
      </c>
      <c r="F27" t="s">
        <v>258</v>
      </c>
      <c r="G27" s="27">
        <v>0</v>
      </c>
      <c r="H27">
        <v>3.3699808795411082E-2</v>
      </c>
      <c r="I27">
        <v>8.6042065009560229E-2</v>
      </c>
      <c r="J27">
        <v>8.6042065009560242E-2</v>
      </c>
      <c r="K27">
        <v>2.8680688336520078E-2</v>
      </c>
      <c r="L27">
        <v>4.7801147227533461E-3</v>
      </c>
      <c r="M27">
        <v>2.390057361376673E-2</v>
      </c>
      <c r="N27">
        <v>0.30186424474187379</v>
      </c>
      <c r="O27">
        <v>6.6921606118546834E-2</v>
      </c>
      <c r="P27">
        <v>0.18642447418738048</v>
      </c>
      <c r="Q27">
        <v>5.2581261950286798E-2</v>
      </c>
      <c r="R27">
        <v>0</v>
      </c>
      <c r="S27">
        <v>-3.3559823792626027</v>
      </c>
      <c r="T27">
        <v>-2.3629482427211363</v>
      </c>
      <c r="U27">
        <v>-2.3629482427211359</v>
      </c>
      <c r="V27">
        <v>-3.5224312464762719</v>
      </c>
      <c r="W27">
        <v>-5.3384991561808688</v>
      </c>
      <c r="X27">
        <v>-3.7096619932964647</v>
      </c>
      <c r="Y27">
        <v>-0.83843618003724985</v>
      </c>
      <c r="Z27">
        <v>-2.6349673443637336</v>
      </c>
      <c r="AA27">
        <v>-1.4734125700096274</v>
      </c>
      <c r="AB27">
        <v>-2.8913813490975171</v>
      </c>
      <c r="AC27">
        <v>17</v>
      </c>
      <c r="AE27">
        <v>8.6042065009560247</v>
      </c>
      <c r="AF27">
        <v>30.18642447418738</v>
      </c>
      <c r="AG27">
        <v>2.2062154808448353</v>
      </c>
      <c r="AH27">
        <v>0.77869726452942334</v>
      </c>
      <c r="AI27">
        <v>11.974187380497131</v>
      </c>
    </row>
    <row r="28" spans="1:35">
      <c r="A28">
        <v>27</v>
      </c>
      <c r="B28" t="s">
        <v>389</v>
      </c>
      <c r="C28" t="s">
        <v>16</v>
      </c>
      <c r="D28" t="s">
        <v>468</v>
      </c>
      <c r="E28" s="25" t="s">
        <v>357</v>
      </c>
      <c r="F28" t="s">
        <v>258</v>
      </c>
      <c r="G28" s="27">
        <v>0</v>
      </c>
      <c r="H28">
        <v>4.7807712625462219E-2</v>
      </c>
      <c r="I28">
        <v>5.8108821975699929E-2</v>
      </c>
      <c r="J28">
        <v>0.23798203909138932</v>
      </c>
      <c r="K28">
        <v>8.4521922873745367E-2</v>
      </c>
      <c r="L28">
        <v>4.7543581616481763E-2</v>
      </c>
      <c r="M28">
        <v>2.1130480718436345E-2</v>
      </c>
      <c r="N28">
        <v>0.27047015319598522</v>
      </c>
      <c r="O28">
        <v>5.2826201796090854E-3</v>
      </c>
      <c r="P28">
        <v>1.0565240359218171E-2</v>
      </c>
      <c r="Q28">
        <v>6.8674062334918101E-2</v>
      </c>
      <c r="R28">
        <v>0</v>
      </c>
      <c r="S28">
        <v>-2.9915800184532237</v>
      </c>
      <c r="T28">
        <v>-2.7855722520707245</v>
      </c>
      <c r="U28">
        <v>-1.163774921333862</v>
      </c>
      <c r="V28">
        <v>-2.3824354744817793</v>
      </c>
      <c r="W28">
        <v>-2.9973975528730525</v>
      </c>
      <c r="X28">
        <v>-3.8356817721714234</v>
      </c>
      <c r="Y28">
        <v>-0.99223852836978421</v>
      </c>
      <c r="Z28">
        <v>-5.2380364356631066</v>
      </c>
      <c r="AA28">
        <v>-4.539564428890098</v>
      </c>
      <c r="AB28">
        <v>-2.6072377319422881</v>
      </c>
      <c r="AC28">
        <v>23</v>
      </c>
      <c r="AE28">
        <v>23.79820390913893</v>
      </c>
      <c r="AF28">
        <v>27.047015319598522</v>
      </c>
      <c r="AG28">
        <v>2.489343782550379</v>
      </c>
      <c r="AH28">
        <v>0.79392389560275589</v>
      </c>
      <c r="AI28">
        <v>10.591653460116216</v>
      </c>
    </row>
    <row r="29" spans="1:35">
      <c r="A29">
        <v>28</v>
      </c>
      <c r="B29" t="s">
        <v>247</v>
      </c>
      <c r="C29" t="s">
        <v>16</v>
      </c>
      <c r="D29" t="s">
        <v>468</v>
      </c>
      <c r="E29" s="25" t="s">
        <v>357</v>
      </c>
      <c r="F29" t="s">
        <v>258</v>
      </c>
      <c r="G29" s="27">
        <v>0</v>
      </c>
      <c r="H29">
        <v>6.1628201876743588E-2</v>
      </c>
      <c r="I29">
        <v>3.5505959928988078E-2</v>
      </c>
      <c r="J29">
        <v>0.31448135937103722</v>
      </c>
      <c r="K29">
        <v>6.0867359878265283E-2</v>
      </c>
      <c r="L29">
        <v>0</v>
      </c>
      <c r="M29">
        <v>1.5216839969566322E-2</v>
      </c>
      <c r="N29">
        <v>0.24854171950291659</v>
      </c>
      <c r="O29">
        <v>3.0433679939132645E-2</v>
      </c>
      <c r="P29">
        <v>7.6084199847831602E-2</v>
      </c>
      <c r="Q29">
        <v>1.0144559979710881E-2</v>
      </c>
      <c r="R29">
        <v>0</v>
      </c>
      <c r="S29">
        <v>-2.7230266552917675</v>
      </c>
      <c r="T29">
        <v>-3.3019030853189553</v>
      </c>
      <c r="U29">
        <v>-0.7792508876773655</v>
      </c>
      <c r="V29">
        <v>-2.7362596575716212</v>
      </c>
      <c r="W29">
        <v>0</v>
      </c>
      <c r="X29">
        <v>-4.1700187675095668</v>
      </c>
      <c r="Y29">
        <v>-1.1064049759089476</v>
      </c>
      <c r="Z29">
        <v>-3.4612989909143668</v>
      </c>
      <c r="AA29">
        <v>-2.4967803223523628</v>
      </c>
      <c r="AB29">
        <v>-4.5806213130666791</v>
      </c>
      <c r="AC29">
        <v>19</v>
      </c>
      <c r="AE29">
        <v>31.448135937103721</v>
      </c>
      <c r="AF29">
        <v>24.854171950291658</v>
      </c>
      <c r="AG29">
        <v>2.1182405822202832</v>
      </c>
      <c r="AH29">
        <v>0.71940379719465242</v>
      </c>
      <c r="AI29">
        <v>9.7134161805731676</v>
      </c>
    </row>
    <row r="30" spans="1:35">
      <c r="A30">
        <v>29</v>
      </c>
      <c r="B30" t="s">
        <v>248</v>
      </c>
      <c r="C30" t="s">
        <v>16</v>
      </c>
      <c r="D30" t="s">
        <v>468</v>
      </c>
      <c r="E30" s="25" t="s">
        <v>357</v>
      </c>
      <c r="F30" t="s">
        <v>258</v>
      </c>
      <c r="G30" s="27">
        <v>0</v>
      </c>
      <c r="H30">
        <v>6.1731557377049176E-2</v>
      </c>
      <c r="I30">
        <v>0.10245901639344263</v>
      </c>
      <c r="J30">
        <v>4.6106557377049169E-2</v>
      </c>
      <c r="K30">
        <v>6.1731557377049162E-2</v>
      </c>
      <c r="L30">
        <v>0</v>
      </c>
      <c r="M30">
        <v>6.6598360655737696E-2</v>
      </c>
      <c r="N30">
        <v>0.36398565573770492</v>
      </c>
      <c r="O30">
        <v>5.6352459016393436E-2</v>
      </c>
      <c r="P30">
        <v>7.197745901639345E-2</v>
      </c>
      <c r="Q30">
        <v>9.2213114754098338E-2</v>
      </c>
      <c r="R30">
        <v>0</v>
      </c>
      <c r="S30">
        <v>-2.7212408292881594</v>
      </c>
      <c r="T30">
        <v>-2.1701959049482999</v>
      </c>
      <c r="U30">
        <v>-3.0295967875067475</v>
      </c>
      <c r="V30">
        <v>-2.7212408292881598</v>
      </c>
      <c r="W30">
        <v>0</v>
      </c>
      <c r="X30">
        <v>-2.6401556273643214</v>
      </c>
      <c r="Y30">
        <v>-0.55810665741106602</v>
      </c>
      <c r="Z30">
        <v>-2.8181268510228361</v>
      </c>
      <c r="AA30">
        <v>-2.5567030215613311</v>
      </c>
      <c r="AB30">
        <v>-2.286907280274816</v>
      </c>
      <c r="AC30">
        <v>14</v>
      </c>
      <c r="AE30">
        <v>4.6106557377049171</v>
      </c>
      <c r="AF30">
        <v>36.39856557377049</v>
      </c>
      <c r="AG30">
        <v>2.3881945665812241</v>
      </c>
      <c r="AH30">
        <v>0.9049422836636114</v>
      </c>
      <c r="AI30">
        <v>16.419057377049178</v>
      </c>
    </row>
    <row r="31" spans="1:35">
      <c r="A31">
        <v>30</v>
      </c>
      <c r="B31" t="s">
        <v>341</v>
      </c>
      <c r="C31" t="s">
        <v>16</v>
      </c>
      <c r="D31" t="s">
        <v>468</v>
      </c>
      <c r="E31" s="25" t="s">
        <v>357</v>
      </c>
      <c r="F31" t="s">
        <v>258</v>
      </c>
      <c r="G31" s="27">
        <v>0</v>
      </c>
      <c r="H31">
        <v>1.7502668089647812E-2</v>
      </c>
      <c r="I31">
        <v>0.10245464247598721</v>
      </c>
      <c r="J31">
        <v>0.14514407684098185</v>
      </c>
      <c r="K31">
        <v>1.2806830309498401E-2</v>
      </c>
      <c r="L31">
        <v>0.32017075773746001</v>
      </c>
      <c r="M31">
        <v>2.5613660618996798E-2</v>
      </c>
      <c r="N31">
        <v>0.21387406616862328</v>
      </c>
      <c r="O31">
        <v>3.8420490928495199E-2</v>
      </c>
      <c r="P31">
        <v>0</v>
      </c>
      <c r="Q31">
        <v>3.8633938100320168E-2</v>
      </c>
      <c r="R31">
        <v>0</v>
      </c>
      <c r="S31">
        <v>-4.0277442965529886</v>
      </c>
      <c r="T31">
        <v>-2.1702434685051117</v>
      </c>
      <c r="U31">
        <v>-1.7732060613323073</v>
      </c>
      <c r="V31">
        <v>-4.344887087724425</v>
      </c>
      <c r="W31">
        <v>-0.75298718091596217</v>
      </c>
      <c r="X31">
        <v>-3.6386820502470227</v>
      </c>
      <c r="Y31">
        <v>-1.3017296348002552</v>
      </c>
      <c r="Z31">
        <v>-3.2199863191522278</v>
      </c>
      <c r="AA31">
        <v>0</v>
      </c>
      <c r="AB31">
        <v>-3.2142241385537007</v>
      </c>
      <c r="AC31">
        <v>16</v>
      </c>
      <c r="AE31">
        <v>14.514407684098185</v>
      </c>
      <c r="AF31">
        <v>21.387406616862329</v>
      </c>
      <c r="AG31">
        <v>2.0449672980493214</v>
      </c>
      <c r="AH31">
        <v>0.73756604491896471</v>
      </c>
      <c r="AI31">
        <v>11.995731056563502</v>
      </c>
    </row>
    <row r="32" spans="1:35">
      <c r="A32">
        <v>31</v>
      </c>
      <c r="B32" t="s">
        <v>342</v>
      </c>
      <c r="C32" t="s">
        <v>16</v>
      </c>
      <c r="D32" t="s">
        <v>469</v>
      </c>
      <c r="E32" s="25" t="s">
        <v>357</v>
      </c>
      <c r="F32" t="s">
        <v>258</v>
      </c>
      <c r="G32" s="27">
        <v>0</v>
      </c>
      <c r="H32">
        <v>0.10068349106203996</v>
      </c>
      <c r="I32">
        <v>3.6803364879074658E-2</v>
      </c>
      <c r="J32">
        <v>4.7318611987381701E-2</v>
      </c>
      <c r="K32">
        <v>1.577287066246057E-2</v>
      </c>
      <c r="L32">
        <v>0.16298633017875919</v>
      </c>
      <c r="M32">
        <v>9.9894847528916947E-2</v>
      </c>
      <c r="N32">
        <v>0.20531019978969506</v>
      </c>
      <c r="O32">
        <v>1.577287066246057E-2</v>
      </c>
      <c r="P32">
        <v>0</v>
      </c>
      <c r="Q32">
        <v>0.12092534174553103</v>
      </c>
      <c r="R32">
        <v>0</v>
      </c>
      <c r="S32">
        <v>-2.1896531957969585</v>
      </c>
      <c r="T32">
        <v>-3.2646683031847168</v>
      </c>
      <c r="U32">
        <v>-3.0023768162726596</v>
      </c>
      <c r="V32">
        <v>-4.133565275375382</v>
      </c>
      <c r="W32">
        <v>-1.6361740689251365</v>
      </c>
      <c r="X32">
        <v>-2.1983934845412012</v>
      </c>
      <c r="Y32">
        <v>-1.3534298449397721</v>
      </c>
      <c r="Z32">
        <v>-4.133565275375382</v>
      </c>
      <c r="AA32">
        <v>0</v>
      </c>
      <c r="AB32">
        <v>-1.9836964847214513</v>
      </c>
      <c r="AC32">
        <v>14</v>
      </c>
      <c r="AE32">
        <v>4.7318611987381702</v>
      </c>
      <c r="AF32">
        <v>20.531019978969507</v>
      </c>
      <c r="AG32">
        <v>2.0573179632896417</v>
      </c>
      <c r="AH32">
        <v>0.77956546839760121</v>
      </c>
      <c r="AI32">
        <v>13.748685594111462</v>
      </c>
    </row>
    <row r="33" spans="1:35">
      <c r="A33">
        <v>32</v>
      </c>
      <c r="B33" t="s">
        <v>343</v>
      </c>
      <c r="C33" t="s">
        <v>16</v>
      </c>
      <c r="D33" t="s">
        <v>469</v>
      </c>
      <c r="E33" s="25" t="s">
        <v>357</v>
      </c>
      <c r="F33" t="s">
        <v>258</v>
      </c>
      <c r="G33" s="27">
        <v>0</v>
      </c>
      <c r="H33">
        <v>0.16763005780346824</v>
      </c>
      <c r="I33">
        <v>2.8901734104046249E-2</v>
      </c>
      <c r="J33">
        <v>3.4682080924855495E-2</v>
      </c>
      <c r="K33">
        <v>1.15606936416185E-2</v>
      </c>
      <c r="L33">
        <v>0</v>
      </c>
      <c r="M33">
        <v>0.27167630057803477</v>
      </c>
      <c r="N33">
        <v>5.7803468208092491E-2</v>
      </c>
      <c r="O33">
        <v>5.78034682080925E-3</v>
      </c>
      <c r="P33">
        <v>0</v>
      </c>
      <c r="Q33">
        <v>0.12716763005780349</v>
      </c>
      <c r="R33">
        <v>0</v>
      </c>
      <c r="S33">
        <v>-1.6025174695895263</v>
      </c>
      <c r="T33">
        <v>-3.5145260669691583</v>
      </c>
      <c r="U33">
        <v>-3.3262343431887</v>
      </c>
      <c r="V33">
        <v>-4.448516375942714</v>
      </c>
      <c r="W33">
        <v>0</v>
      </c>
      <c r="X33">
        <v>-0.9861343052414191</v>
      </c>
      <c r="Y33">
        <v>-2.7911651078127164</v>
      </c>
      <c r="Z33">
        <v>-5.1474944768134527</v>
      </c>
      <c r="AA33">
        <v>0</v>
      </c>
      <c r="AB33">
        <v>-1.9262373834566082</v>
      </c>
      <c r="AC33">
        <v>12</v>
      </c>
      <c r="AE33">
        <v>3.4682080924855496</v>
      </c>
      <c r="AF33">
        <v>5.7803468208092488</v>
      </c>
      <c r="AG33">
        <v>1.9284984436961792</v>
      </c>
      <c r="AH33">
        <v>0.77608486574765656</v>
      </c>
      <c r="AI33">
        <v>19.653179190751448</v>
      </c>
    </row>
    <row r="34" spans="1:35">
      <c r="A34">
        <v>33</v>
      </c>
      <c r="B34" t="s">
        <v>344</v>
      </c>
      <c r="C34" t="s">
        <v>16</v>
      </c>
      <c r="D34" t="s">
        <v>469</v>
      </c>
      <c r="E34" s="25" t="s">
        <v>357</v>
      </c>
      <c r="F34" t="s">
        <v>258</v>
      </c>
      <c r="G34" s="27">
        <v>1.127713560755568E-2</v>
      </c>
      <c r="H34">
        <v>0.13532562729066816</v>
      </c>
      <c r="I34">
        <v>8.4578517056667607E-2</v>
      </c>
      <c r="J34">
        <v>0</v>
      </c>
      <c r="K34">
        <v>3.9469974626444873E-2</v>
      </c>
      <c r="L34">
        <v>0</v>
      </c>
      <c r="M34">
        <v>0.21990414434733574</v>
      </c>
      <c r="N34">
        <v>0.15844375528615728</v>
      </c>
      <c r="O34">
        <v>0</v>
      </c>
      <c r="P34">
        <v>0</v>
      </c>
      <c r="Q34">
        <v>9.0780941640823232E-2</v>
      </c>
      <c r="R34">
        <v>-4.4736367960262422</v>
      </c>
      <c r="S34">
        <v>-1.854669060212315</v>
      </c>
      <c r="T34">
        <v>-2.3817042974466447</v>
      </c>
      <c r="U34">
        <v>0</v>
      </c>
      <c r="V34">
        <v>-3.1919449950516623</v>
      </c>
      <c r="W34">
        <v>0</v>
      </c>
      <c r="X34">
        <v>-1.2662250601032887</v>
      </c>
      <c r="Y34">
        <v>-1.6698531759330117</v>
      </c>
      <c r="Z34">
        <v>0</v>
      </c>
      <c r="AA34">
        <v>0</v>
      </c>
      <c r="AB34">
        <v>-2.3041366836854644</v>
      </c>
      <c r="AC34">
        <v>13</v>
      </c>
      <c r="AE34">
        <v>0</v>
      </c>
      <c r="AF34">
        <v>15.844375528615728</v>
      </c>
      <c r="AG34">
        <v>2.1220253525760495</v>
      </c>
      <c r="AH34">
        <v>0.82731666666361103</v>
      </c>
      <c r="AI34">
        <v>23.118127995489143</v>
      </c>
    </row>
    <row r="35" spans="1:35">
      <c r="A35">
        <v>34</v>
      </c>
      <c r="B35" t="s">
        <v>345</v>
      </c>
      <c r="C35" t="s">
        <v>16</v>
      </c>
      <c r="D35" t="s">
        <v>469</v>
      </c>
      <c r="E35" s="25" t="s">
        <v>357</v>
      </c>
      <c r="F35" t="s">
        <v>258</v>
      </c>
      <c r="G35" s="27">
        <v>0</v>
      </c>
      <c r="H35">
        <v>0.11812570145903484</v>
      </c>
      <c r="I35">
        <v>0.16273849607182944</v>
      </c>
      <c r="J35">
        <v>2.2446689113355785E-2</v>
      </c>
      <c r="K35">
        <v>1.6835016835016842E-2</v>
      </c>
      <c r="L35">
        <v>0</v>
      </c>
      <c r="M35">
        <v>0.16273849607182944</v>
      </c>
      <c r="N35">
        <v>0.17424242424242431</v>
      </c>
      <c r="O35">
        <v>1.1223344556677893E-2</v>
      </c>
      <c r="P35">
        <v>0</v>
      </c>
      <c r="Q35">
        <v>9.034792368125702E-2</v>
      </c>
      <c r="R35">
        <v>0</v>
      </c>
      <c r="S35">
        <v>-2.0103002031151855</v>
      </c>
      <c r="T35">
        <v>-1.6379918577831862</v>
      </c>
      <c r="U35">
        <v>-3.7739097032985116</v>
      </c>
      <c r="V35">
        <v>-4.0673158898341812</v>
      </c>
      <c r="W35">
        <v>0</v>
      </c>
      <c r="X35">
        <v>-1.6379918577831862</v>
      </c>
      <c r="Y35">
        <v>-1.5558536662999936</v>
      </c>
      <c r="Z35">
        <v>-4.478472532942134</v>
      </c>
      <c r="AA35">
        <v>0</v>
      </c>
      <c r="AB35">
        <v>-2.3093941567512131</v>
      </c>
      <c r="AC35">
        <v>10</v>
      </c>
      <c r="AE35">
        <v>2.2446689113355784</v>
      </c>
      <c r="AF35">
        <v>17.424242424242429</v>
      </c>
      <c r="AG35">
        <v>2.0023624891929126</v>
      </c>
      <c r="AH35">
        <v>0.86961497982654157</v>
      </c>
      <c r="AI35">
        <v>28.086419753086428</v>
      </c>
    </row>
    <row r="36" spans="1:35">
      <c r="A36">
        <v>35</v>
      </c>
      <c r="B36" t="s">
        <v>346</v>
      </c>
      <c r="C36" t="s">
        <v>16</v>
      </c>
      <c r="D36" t="s">
        <v>469</v>
      </c>
      <c r="E36" s="25" t="s">
        <v>357</v>
      </c>
      <c r="F36" t="s">
        <v>258</v>
      </c>
      <c r="G36" s="27">
        <v>0</v>
      </c>
      <c r="H36">
        <v>0.13388259526261592</v>
      </c>
      <c r="I36">
        <v>0.19052523171987645</v>
      </c>
      <c r="J36">
        <v>3.0895983522142123E-2</v>
      </c>
      <c r="K36">
        <v>5.149330587023688E-3</v>
      </c>
      <c r="L36">
        <v>0</v>
      </c>
      <c r="M36">
        <v>0.23171987641606595</v>
      </c>
      <c r="N36">
        <v>0.20108135942327501</v>
      </c>
      <c r="O36">
        <v>0</v>
      </c>
      <c r="P36">
        <v>0</v>
      </c>
      <c r="Q36">
        <v>6.2564366632337803E-2</v>
      </c>
      <c r="R36">
        <v>0</v>
      </c>
      <c r="S36">
        <v>-1.867057209517365</v>
      </c>
      <c r="T36">
        <v>-1.4466009673508815</v>
      </c>
      <c r="U36">
        <v>-3.4457457579232242</v>
      </c>
      <c r="V36">
        <v>-5.2637259217784171</v>
      </c>
      <c r="W36">
        <v>0</v>
      </c>
      <c r="X36">
        <v>-1.1986251979993405</v>
      </c>
      <c r="Y36">
        <v>-1.379549514608694</v>
      </c>
      <c r="Z36">
        <v>0</v>
      </c>
      <c r="AA36">
        <v>0</v>
      </c>
      <c r="AB36">
        <v>-2.7069522048348849</v>
      </c>
      <c r="AC36">
        <v>12</v>
      </c>
      <c r="AE36">
        <v>3.0895983522142121</v>
      </c>
      <c r="AF36">
        <v>20.1081359423275</v>
      </c>
      <c r="AG36">
        <v>1.9545220407587223</v>
      </c>
      <c r="AH36">
        <v>0.78655753161812825</v>
      </c>
      <c r="AI36">
        <v>32.440782698249237</v>
      </c>
    </row>
    <row r="37" spans="1:35">
      <c r="A37">
        <v>36</v>
      </c>
      <c r="B37" t="s">
        <v>347</v>
      </c>
      <c r="C37" t="s">
        <v>16</v>
      </c>
      <c r="D37" t="s">
        <v>469</v>
      </c>
      <c r="E37" s="25" t="s">
        <v>357</v>
      </c>
      <c r="F37" t="s">
        <v>258</v>
      </c>
      <c r="G37" s="27">
        <v>0</v>
      </c>
      <c r="H37">
        <v>9.9365166988683404E-2</v>
      </c>
      <c r="I37">
        <v>0.14904775048302504</v>
      </c>
      <c r="J37">
        <v>3.3121722329561128E-2</v>
      </c>
      <c r="K37">
        <v>0</v>
      </c>
      <c r="L37">
        <v>0</v>
      </c>
      <c r="M37">
        <v>0.16008832459287878</v>
      </c>
      <c r="N37">
        <v>0.32072867789125026</v>
      </c>
      <c r="O37">
        <v>0</v>
      </c>
      <c r="P37">
        <v>0</v>
      </c>
      <c r="Q37">
        <v>7.2039746066795446E-2</v>
      </c>
      <c r="R37">
        <v>0</v>
      </c>
      <c r="S37">
        <v>-2.2042982651431653</v>
      </c>
      <c r="T37">
        <v>-1.7420892883278309</v>
      </c>
      <c r="U37">
        <v>-3.3738832804154413</v>
      </c>
      <c r="V37">
        <v>0</v>
      </c>
      <c r="W37">
        <v>0</v>
      </c>
      <c r="X37">
        <v>-1.6575710463565063</v>
      </c>
      <c r="Y37">
        <v>-0.75042511297919967</v>
      </c>
      <c r="Z37">
        <v>0</v>
      </c>
      <c r="AA37">
        <v>0</v>
      </c>
      <c r="AB37">
        <v>-2.555770906645868</v>
      </c>
      <c r="AC37">
        <v>11</v>
      </c>
      <c r="AE37">
        <v>3.312172232956113</v>
      </c>
      <c r="AF37">
        <v>32.072867789125027</v>
      </c>
      <c r="AG37">
        <v>1.8348349660004217</v>
      </c>
      <c r="AH37">
        <v>0.76518561373998151</v>
      </c>
      <c r="AI37">
        <v>24.841291747170846</v>
      </c>
    </row>
    <row r="38" spans="1:35" s="77" customFormat="1">
      <c r="A38" s="77">
        <v>37</v>
      </c>
      <c r="B38" s="77" t="s">
        <v>348</v>
      </c>
      <c r="C38" s="77" t="s">
        <v>16</v>
      </c>
      <c r="D38" s="77" t="s">
        <v>473</v>
      </c>
      <c r="E38" s="78" t="s">
        <v>479</v>
      </c>
      <c r="F38" s="78" t="s">
        <v>478</v>
      </c>
      <c r="G38" s="79">
        <v>0</v>
      </c>
      <c r="H38" s="77">
        <v>0.14288793103448275</v>
      </c>
      <c r="I38" s="77">
        <v>4.3103448275862058E-2</v>
      </c>
      <c r="J38" s="77">
        <v>0.10409482758620689</v>
      </c>
      <c r="K38" s="77">
        <v>6.0560344827586196E-2</v>
      </c>
      <c r="L38" s="77">
        <v>1.7456896551724138E-2</v>
      </c>
      <c r="M38" s="77">
        <v>4.0301724137931039E-2</v>
      </c>
      <c r="N38" s="77">
        <v>0.41487068965517226</v>
      </c>
      <c r="O38" s="77">
        <v>2.1982758620689657E-2</v>
      </c>
      <c r="P38" s="77">
        <v>0</v>
      </c>
      <c r="Q38" s="77">
        <v>6.3577586206896547E-2</v>
      </c>
      <c r="R38" s="77">
        <v>0</v>
      </c>
      <c r="S38" s="77">
        <v>-1.7915080550218283</v>
      </c>
      <c r="T38" s="77">
        <v>-3.1000922888782338</v>
      </c>
      <c r="U38" s="77">
        <v>-2.1525322856000648</v>
      </c>
      <c r="V38" s="77">
        <v>-2.7416432829046471</v>
      </c>
      <c r="W38" s="77">
        <v>-4.030409425541003</v>
      </c>
      <c r="X38" s="77">
        <v>-3.1702246884671155</v>
      </c>
      <c r="Y38" s="77">
        <v>-0.34386598564615189</v>
      </c>
      <c r="Z38" s="77">
        <v>-3.795268852055516</v>
      </c>
      <c r="AA38" s="77">
        <v>0</v>
      </c>
      <c r="AB38" s="77">
        <v>-2.6898056813596725</v>
      </c>
      <c r="AC38" s="77">
        <v>27</v>
      </c>
      <c r="AD38" s="77">
        <v>4.3333333333333339</v>
      </c>
      <c r="AE38" s="77">
        <v>10.409482758620689</v>
      </c>
      <c r="AF38" s="77">
        <v>41.487068965517224</v>
      </c>
      <c r="AG38" s="77">
        <v>2.3181559125237166</v>
      </c>
      <c r="AH38" s="77">
        <v>0.70335881500533937</v>
      </c>
      <c r="AI38" s="77">
        <v>18.59913793103448</v>
      </c>
    </row>
    <row r="39" spans="1:35" s="77" customFormat="1">
      <c r="A39" s="77">
        <v>38</v>
      </c>
      <c r="B39" s="77" t="s">
        <v>332</v>
      </c>
      <c r="C39" s="77" t="s">
        <v>16</v>
      </c>
      <c r="D39" s="77" t="s">
        <v>473</v>
      </c>
      <c r="E39" s="78" t="s">
        <v>479</v>
      </c>
      <c r="F39" s="78" t="s">
        <v>478</v>
      </c>
      <c r="G39" s="79">
        <v>0</v>
      </c>
      <c r="H39" s="77">
        <v>0.10813615608136158</v>
      </c>
      <c r="I39" s="77">
        <v>5.0435865504358669E-2</v>
      </c>
      <c r="J39" s="77">
        <v>7.1398920713989233E-2</v>
      </c>
      <c r="K39" s="77">
        <v>4.1511000415110022E-2</v>
      </c>
      <c r="L39" s="77">
        <v>9.1324200913242032E-2</v>
      </c>
      <c r="M39" s="77">
        <v>4.2548775425487767E-2</v>
      </c>
      <c r="N39" s="77">
        <v>0.31237027812370288</v>
      </c>
      <c r="O39" s="77">
        <v>4.1511000415110017E-3</v>
      </c>
      <c r="P39" s="77">
        <v>0</v>
      </c>
      <c r="Q39" s="77">
        <v>7.7833125778331291E-2</v>
      </c>
      <c r="R39" s="77">
        <v>0</v>
      </c>
      <c r="S39" s="77">
        <v>-2.109922342021628</v>
      </c>
      <c r="T39" s="77">
        <v>-2.9353005343690732</v>
      </c>
      <c r="U39" s="77">
        <v>-2.5653964846766764</v>
      </c>
      <c r="V39" s="77">
        <v>-3.1393996233664034</v>
      </c>
      <c r="W39" s="77">
        <v>-2.2975725511705014</v>
      </c>
      <c r="X39" s="77">
        <v>-3.1136237044194122</v>
      </c>
      <c r="Y39" s="77">
        <v>-0.78906122511691934</v>
      </c>
      <c r="Z39" s="77">
        <v>-5.480222169845649</v>
      </c>
      <c r="AA39" s="77">
        <v>0</v>
      </c>
      <c r="AB39" s="77">
        <v>-2.4721590769654971</v>
      </c>
      <c r="AC39" s="77">
        <v>28</v>
      </c>
      <c r="AD39" s="77">
        <v>4.3333333333333339</v>
      </c>
      <c r="AE39" s="77">
        <v>7.1398920713989238</v>
      </c>
      <c r="AF39" s="77">
        <v>31.23702781237029</v>
      </c>
      <c r="AG39" s="77">
        <v>2.4522074659974891</v>
      </c>
      <c r="AH39" s="77">
        <v>0.73591145396671787</v>
      </c>
      <c r="AI39" s="77">
        <v>15.857202158572026</v>
      </c>
    </row>
    <row r="40" spans="1:35" s="77" customFormat="1">
      <c r="A40" s="77">
        <v>39</v>
      </c>
      <c r="B40" s="77" t="s">
        <v>333</v>
      </c>
      <c r="C40" s="77" t="s">
        <v>16</v>
      </c>
      <c r="D40" s="77" t="s">
        <v>473</v>
      </c>
      <c r="E40" s="78" t="s">
        <v>479</v>
      </c>
      <c r="F40" s="78" t="s">
        <v>478</v>
      </c>
      <c r="G40" s="79">
        <v>4.0330711837063922E-3</v>
      </c>
      <c r="H40" s="77">
        <v>0.10123008671103045</v>
      </c>
      <c r="I40" s="77">
        <v>0.39524097600322633</v>
      </c>
      <c r="J40" s="77">
        <v>0.10929622907844325</v>
      </c>
      <c r="K40" s="77">
        <v>4.8396854204476709E-2</v>
      </c>
      <c r="L40" s="77">
        <v>0</v>
      </c>
      <c r="M40" s="77">
        <v>2.0165355918531962E-2</v>
      </c>
      <c r="N40" s="77">
        <v>6.3722524702560998E-2</v>
      </c>
      <c r="O40" s="77">
        <v>0</v>
      </c>
      <c r="P40" s="77">
        <v>0</v>
      </c>
      <c r="Q40" s="77">
        <v>0.10828796128251664</v>
      </c>
      <c r="R40" s="77">
        <v>-5.5091858869866339</v>
      </c>
      <c r="S40" s="77">
        <v>-2.1836310532548264</v>
      </c>
      <c r="T40" s="77">
        <v>-0.42533442652444681</v>
      </c>
      <c r="U40" s="77">
        <v>-2.0979500101568802</v>
      </c>
      <c r="V40" s="77">
        <v>-2.978713268384396</v>
      </c>
      <c r="W40" s="77">
        <v>0</v>
      </c>
      <c r="X40" s="77">
        <v>-3.8834177484178118</v>
      </c>
      <c r="Y40" s="77">
        <v>-2.6873737744330097</v>
      </c>
      <c r="Z40" s="77">
        <v>0</v>
      </c>
      <c r="AA40" s="77">
        <v>0</v>
      </c>
      <c r="AB40" s="77">
        <v>-2.1083492669085269</v>
      </c>
      <c r="AC40" s="77">
        <v>16</v>
      </c>
      <c r="AD40" s="77">
        <v>4.3333333333333339</v>
      </c>
      <c r="AE40" s="77">
        <v>10.929622907844324</v>
      </c>
      <c r="AF40" s="77">
        <v>6.3722524702560994</v>
      </c>
      <c r="AG40" s="77">
        <v>2.1834674770833669</v>
      </c>
      <c r="AH40" s="77">
        <v>0.78751942528262742</v>
      </c>
      <c r="AI40" s="77">
        <v>50.050413389796319</v>
      </c>
    </row>
    <row r="41" spans="1:35" s="77" customFormat="1">
      <c r="A41" s="77">
        <v>40</v>
      </c>
      <c r="B41" s="77" t="s">
        <v>334</v>
      </c>
      <c r="C41" s="77" t="s">
        <v>16</v>
      </c>
      <c r="D41" s="77" t="s">
        <v>473</v>
      </c>
      <c r="E41" s="78" t="s">
        <v>479</v>
      </c>
      <c r="F41" s="78" t="s">
        <v>478</v>
      </c>
      <c r="G41" s="79">
        <v>7.6194086429112962E-2</v>
      </c>
      <c r="H41" s="77">
        <v>7.5815011372251717E-2</v>
      </c>
      <c r="I41" s="77">
        <v>0.50416982562547386</v>
      </c>
      <c r="J41" s="77">
        <v>7.5815011372251705E-3</v>
      </c>
      <c r="K41" s="77">
        <v>2.2934040940106138E-2</v>
      </c>
      <c r="L41" s="77">
        <v>1.1372251705837754E-2</v>
      </c>
      <c r="M41" s="77">
        <v>4.5489006823351018E-2</v>
      </c>
      <c r="N41" s="77">
        <v>0.14916603487490526</v>
      </c>
      <c r="O41" s="77">
        <v>0</v>
      </c>
      <c r="P41" s="77">
        <v>0</v>
      </c>
      <c r="Q41" s="77">
        <v>7.6952236542835478E-2</v>
      </c>
      <c r="R41" s="77">
        <v>-2.4952181455661306</v>
      </c>
      <c r="S41" s="77">
        <v>-2.5006159434931798</v>
      </c>
      <c r="T41" s="77">
        <v>1.6679689198655374E-2</v>
      </c>
      <c r="U41" s="77">
        <v>-4.8744336729158544</v>
      </c>
      <c r="V41" s="77">
        <v>-3.7519318508543194</v>
      </c>
      <c r="W41" s="77">
        <v>-4.465141541384388</v>
      </c>
      <c r="X41" s="77">
        <v>-3.0437284718222464</v>
      </c>
      <c r="Y41" s="77">
        <v>-1.7411569903645285</v>
      </c>
      <c r="Z41" s="77">
        <v>0</v>
      </c>
      <c r="AA41" s="77">
        <v>0</v>
      </c>
      <c r="AB41" s="77">
        <v>-2.484496056474903</v>
      </c>
      <c r="AC41" s="77">
        <v>13</v>
      </c>
      <c r="AD41" s="77">
        <v>4.3333333333333339</v>
      </c>
      <c r="AE41" s="77">
        <v>0.75815011372251706</v>
      </c>
      <c r="AF41" s="77">
        <v>14.916603487490526</v>
      </c>
      <c r="AG41" s="77">
        <v>2.1244919226560315</v>
      </c>
      <c r="AH41" s="77">
        <v>0.82827831141219321</v>
      </c>
      <c r="AI41" s="77">
        <v>65.617892342683845</v>
      </c>
    </row>
    <row r="42" spans="1:35" s="77" customFormat="1">
      <c r="A42" s="77">
        <v>41</v>
      </c>
      <c r="B42" s="77" t="s">
        <v>139</v>
      </c>
      <c r="C42" s="77" t="s">
        <v>16</v>
      </c>
      <c r="D42" s="77" t="s">
        <v>473</v>
      </c>
      <c r="E42" s="78" t="s">
        <v>479</v>
      </c>
      <c r="F42" s="78" t="s">
        <v>478</v>
      </c>
      <c r="G42" s="79">
        <v>7.3463573463573476E-2</v>
      </c>
      <c r="H42" s="77">
        <v>0.10236060236060238</v>
      </c>
      <c r="I42" s="77">
        <v>0.18722018722018721</v>
      </c>
      <c r="J42" s="77">
        <v>0</v>
      </c>
      <c r="K42" s="77">
        <v>3.6630036630036625E-2</v>
      </c>
      <c r="L42" s="77">
        <v>4.0700040700040698E-4</v>
      </c>
      <c r="M42" s="77">
        <v>0.12759462759462759</v>
      </c>
      <c r="N42" s="77">
        <v>0.30158730158730157</v>
      </c>
      <c r="O42" s="77">
        <v>0</v>
      </c>
      <c r="P42" s="77">
        <v>0</v>
      </c>
      <c r="Q42" s="77">
        <v>9.7476597476597482E-2</v>
      </c>
      <c r="R42" s="77">
        <v>-2.5346636770019009</v>
      </c>
      <c r="S42" s="77">
        <v>-2.1712665300052003</v>
      </c>
      <c r="T42" s="77">
        <v>-1.4681748439326745</v>
      </c>
      <c r="U42" s="77">
        <v>0</v>
      </c>
      <c r="V42" s="77">
        <v>-3.2695689391837193</v>
      </c>
      <c r="W42" s="77">
        <v>-7.806289289267033</v>
      </c>
      <c r="X42" s="77">
        <v>-1.9223959259650565</v>
      </c>
      <c r="Y42" s="77">
        <v>-0.83975065475182065</v>
      </c>
      <c r="Z42" s="77">
        <v>0</v>
      </c>
      <c r="AA42" s="77">
        <v>0</v>
      </c>
      <c r="AB42" s="77">
        <v>-2.2255822973327648</v>
      </c>
      <c r="AC42" s="77">
        <v>14</v>
      </c>
      <c r="AD42" s="77">
        <v>4.3333333333333339</v>
      </c>
      <c r="AE42" s="77">
        <v>0</v>
      </c>
      <c r="AF42" s="77">
        <v>30.158730158730158</v>
      </c>
      <c r="AG42" s="77">
        <v>2.089537501706948</v>
      </c>
      <c r="AH42" s="77">
        <v>0.79177419840726859</v>
      </c>
      <c r="AI42" s="77">
        <v>36.304436304436308</v>
      </c>
    </row>
    <row r="43" spans="1:35" s="77" customFormat="1">
      <c r="A43" s="77">
        <v>42</v>
      </c>
      <c r="B43" s="77" t="s">
        <v>126</v>
      </c>
      <c r="C43" s="77" t="s">
        <v>16</v>
      </c>
      <c r="D43" s="77" t="s">
        <v>473</v>
      </c>
      <c r="E43" s="78" t="s">
        <v>479</v>
      </c>
      <c r="F43" s="78" t="s">
        <v>478</v>
      </c>
      <c r="G43" s="79">
        <v>0.12711538461538463</v>
      </c>
      <c r="H43" s="77">
        <v>6.9615384615384635E-2</v>
      </c>
      <c r="I43" s="77">
        <v>0.39230769230769241</v>
      </c>
      <c r="J43" s="77">
        <v>3.8461538461538464E-3</v>
      </c>
      <c r="K43" s="77">
        <v>1.1730769230769232E-2</v>
      </c>
      <c r="L43" s="77">
        <v>0</v>
      </c>
      <c r="M43" s="77">
        <v>0.12365384615384617</v>
      </c>
      <c r="N43" s="77">
        <v>0.16615384615384615</v>
      </c>
      <c r="O43" s="77">
        <v>0</v>
      </c>
      <c r="P43" s="77">
        <v>0</v>
      </c>
      <c r="Q43" s="77">
        <v>8.6346153846153836E-2</v>
      </c>
      <c r="R43" s="77">
        <v>-1.9267081626047791</v>
      </c>
      <c r="S43" s="77">
        <v>-2.5926124793442011</v>
      </c>
      <c r="T43" s="77">
        <v>-0.43762221974269522</v>
      </c>
      <c r="U43" s="77">
        <v>-5.5568280616995374</v>
      </c>
      <c r="V43" s="77">
        <v>-4.4337399228189183</v>
      </c>
      <c r="W43" s="77">
        <v>0</v>
      </c>
      <c r="X43" s="77">
        <v>-1.9582750670262632</v>
      </c>
      <c r="Y43" s="77">
        <v>-1.6131347743154265</v>
      </c>
      <c r="Z43" s="77">
        <v>0</v>
      </c>
      <c r="AA43" s="77">
        <v>0</v>
      </c>
      <c r="AB43" s="77">
        <v>-2.3590875134446669</v>
      </c>
      <c r="AC43" s="77">
        <v>16</v>
      </c>
      <c r="AD43" s="77">
        <v>4.3333333333333339</v>
      </c>
      <c r="AE43" s="77">
        <v>0.38461538461538464</v>
      </c>
      <c r="AF43" s="77">
        <v>16.615384615384617</v>
      </c>
      <c r="AG43" s="77">
        <v>2.0203594575289228</v>
      </c>
      <c r="AH43" s="77">
        <v>0.72869064254752336</v>
      </c>
      <c r="AI43" s="77">
        <v>58.90384615384616</v>
      </c>
    </row>
    <row r="44" spans="1:35" s="77" customFormat="1">
      <c r="A44" s="77">
        <v>43</v>
      </c>
      <c r="B44" s="77" t="s">
        <v>75</v>
      </c>
      <c r="C44" s="77" t="s">
        <v>16</v>
      </c>
      <c r="D44" s="77" t="s">
        <v>474</v>
      </c>
      <c r="E44" s="78" t="s">
        <v>479</v>
      </c>
      <c r="F44" s="78" t="s">
        <v>478</v>
      </c>
      <c r="G44" s="79">
        <v>2.4911770811708533E-2</v>
      </c>
      <c r="H44" s="77">
        <v>0.11625493045463986</v>
      </c>
      <c r="I44" s="77">
        <v>0.1619265102761055</v>
      </c>
      <c r="J44" s="77">
        <v>3.3215694415611383E-2</v>
      </c>
      <c r="K44" s="77">
        <v>2.4911770811708533E-2</v>
      </c>
      <c r="L44" s="77">
        <v>0</v>
      </c>
      <c r="M44" s="77">
        <v>0.33215694415611385</v>
      </c>
      <c r="N44" s="77">
        <v>7.0998546813369312E-2</v>
      </c>
      <c r="O44" s="77">
        <v>4.1519618019514228E-3</v>
      </c>
      <c r="P44" s="77">
        <v>1.2871081586049412E-2</v>
      </c>
      <c r="Q44" s="77">
        <v>8.1170853228150305E-2</v>
      </c>
      <c r="R44" s="77">
        <v>-3.6671875432449488</v>
      </c>
      <c r="S44" s="77">
        <v>-2.0283831820989571</v>
      </c>
      <c r="T44" s="77">
        <v>-1.6439632011693031</v>
      </c>
      <c r="U44" s="77">
        <v>-3.3709529277485504</v>
      </c>
      <c r="V44" s="77">
        <v>-3.6671875432449488</v>
      </c>
      <c r="W44" s="77">
        <v>0</v>
      </c>
      <c r="X44" s="77">
        <v>-0.69844561901115332</v>
      </c>
      <c r="Y44" s="77">
        <v>-2.5714508936463507</v>
      </c>
      <c r="Z44" s="77">
        <v>-5.480013727948073</v>
      </c>
      <c r="AA44" s="77">
        <v>-4.3398175899343991</v>
      </c>
      <c r="AB44" s="77">
        <v>-2.4265439606256289</v>
      </c>
      <c r="AC44" s="77">
        <v>18</v>
      </c>
      <c r="AD44" s="77">
        <v>3.6333333333333337</v>
      </c>
      <c r="AE44" s="77">
        <v>3.3215694415611381</v>
      </c>
      <c r="AF44" s="77">
        <v>7.0998546813369314</v>
      </c>
      <c r="AG44" s="77">
        <v>2.2696645025453379</v>
      </c>
      <c r="AH44" s="77">
        <v>0.7852500275595603</v>
      </c>
      <c r="AI44" s="77">
        <v>30.309321154245389</v>
      </c>
    </row>
    <row r="45" spans="1:35" s="77" customFormat="1">
      <c r="A45" s="77">
        <v>44</v>
      </c>
      <c r="B45" s="77" t="s">
        <v>44</v>
      </c>
      <c r="C45" s="77" t="s">
        <v>16</v>
      </c>
      <c r="D45" s="77" t="s">
        <v>474</v>
      </c>
      <c r="E45" s="78" t="s">
        <v>479</v>
      </c>
      <c r="F45" s="78" t="s">
        <v>478</v>
      </c>
      <c r="G45" s="79">
        <v>7.146237576904875E-2</v>
      </c>
      <c r="H45" s="77">
        <v>0.14221486038807382</v>
      </c>
      <c r="I45" s="77">
        <v>0.20847136772361566</v>
      </c>
      <c r="J45" s="77">
        <v>4.7326076668244201E-3</v>
      </c>
      <c r="K45" s="77">
        <v>2.8395646000946521E-2</v>
      </c>
      <c r="L45" s="77">
        <v>0</v>
      </c>
      <c r="M45" s="77">
        <v>0.12328442972077613</v>
      </c>
      <c r="N45" s="77">
        <v>0.21864647420728822</v>
      </c>
      <c r="O45" s="77">
        <v>4.7326076668244201E-3</v>
      </c>
      <c r="P45" s="77">
        <v>0</v>
      </c>
      <c r="Q45" s="77">
        <v>0.11736867013724561</v>
      </c>
      <c r="R45" s="77">
        <v>-2.5644398033103841</v>
      </c>
      <c r="S45" s="77">
        <v>-1.7970146327535677</v>
      </c>
      <c r="T45" s="77">
        <v>-1.3341643466261497</v>
      </c>
      <c r="U45" s="77">
        <v>-5.3485350827086542</v>
      </c>
      <c r="V45" s="77">
        <v>-3.5327128547968329</v>
      </c>
      <c r="W45" s="77">
        <v>0</v>
      </c>
      <c r="X45" s="77">
        <v>-1.9616884959768206</v>
      </c>
      <c r="Y45" s="77">
        <v>-1.2735715528383891</v>
      </c>
      <c r="Z45" s="77">
        <v>-5.3485350827086542</v>
      </c>
      <c r="AA45" s="77">
        <v>0</v>
      </c>
      <c r="AB45" s="77">
        <v>-2.017587585912934</v>
      </c>
      <c r="AC45" s="77">
        <v>18</v>
      </c>
      <c r="AD45" s="77">
        <v>3.6333333333333337</v>
      </c>
      <c r="AE45" s="77">
        <v>0.47326076668244199</v>
      </c>
      <c r="AF45" s="77">
        <v>21.864647420728822</v>
      </c>
      <c r="AG45" s="77">
        <v>2.4418081551084865</v>
      </c>
      <c r="AH45" s="77">
        <v>0.84480764401248609</v>
      </c>
      <c r="AI45" s="77">
        <v>42.214860388073831</v>
      </c>
    </row>
    <row r="46" spans="1:35" s="77" customFormat="1">
      <c r="A46" s="77">
        <v>45</v>
      </c>
      <c r="B46" s="77" t="s">
        <v>288</v>
      </c>
      <c r="C46" s="77" t="s">
        <v>16</v>
      </c>
      <c r="D46" s="77" t="s">
        <v>474</v>
      </c>
      <c r="E46" s="78" t="s">
        <v>479</v>
      </c>
      <c r="F46" s="78" t="s">
        <v>478</v>
      </c>
      <c r="G46" s="79">
        <v>6.6627474034881451E-2</v>
      </c>
      <c r="H46" s="77">
        <v>0.18812463256907699</v>
      </c>
      <c r="I46" s="77">
        <v>0.39976484420928871</v>
      </c>
      <c r="J46" s="77">
        <v>0</v>
      </c>
      <c r="K46" s="77">
        <v>3.9192631785224382E-3</v>
      </c>
      <c r="L46" s="77">
        <v>0</v>
      </c>
      <c r="M46" s="77">
        <v>8.2304526748971221E-2</v>
      </c>
      <c r="N46" s="77">
        <v>0.16108171663727222</v>
      </c>
      <c r="O46" s="77">
        <v>7.8385263570448765E-3</v>
      </c>
      <c r="P46" s="77">
        <v>0</v>
      </c>
      <c r="Q46" s="77">
        <v>8.2500489907897323E-2</v>
      </c>
      <c r="R46" s="77">
        <v>-2.6396873831906533</v>
      </c>
      <c r="S46" s="77">
        <v>-1.46224215761552</v>
      </c>
      <c r="T46" s="77">
        <v>-0.40644501999451293</v>
      </c>
      <c r="U46" s="77">
        <v>0</v>
      </c>
      <c r="V46" s="77">
        <v>-5.5379246438929117</v>
      </c>
      <c r="W46" s="77">
        <v>0</v>
      </c>
      <c r="X46" s="77">
        <v>-2.4114394979061275</v>
      </c>
      <c r="Y46" s="77">
        <v>-1.650201511088766</v>
      </c>
      <c r="Z46" s="77">
        <v>-4.8408350178559729</v>
      </c>
      <c r="AA46" s="77">
        <v>0</v>
      </c>
      <c r="AB46" s="77">
        <v>-2.4088478143684746</v>
      </c>
      <c r="AC46" s="77">
        <v>11</v>
      </c>
      <c r="AD46" s="77">
        <v>3.6333333333333337</v>
      </c>
      <c r="AE46" s="77">
        <v>0</v>
      </c>
      <c r="AF46" s="77">
        <v>16.108171663727223</v>
      </c>
      <c r="AG46" s="77">
        <v>1.8787308660959632</v>
      </c>
      <c r="AH46" s="77">
        <v>0.783491625930545</v>
      </c>
      <c r="AI46" s="77">
        <v>65.451695081324715</v>
      </c>
    </row>
    <row r="47" spans="1:35" s="77" customFormat="1">
      <c r="A47" s="77">
        <v>46</v>
      </c>
      <c r="B47" s="77" t="s">
        <v>289</v>
      </c>
      <c r="C47" s="77" t="s">
        <v>16</v>
      </c>
      <c r="D47" s="77" t="s">
        <v>474</v>
      </c>
      <c r="E47" s="78" t="s">
        <v>479</v>
      </c>
      <c r="F47" s="78" t="s">
        <v>478</v>
      </c>
      <c r="G47" s="79">
        <v>2.9411764705882349E-2</v>
      </c>
      <c r="H47" s="77">
        <v>0.17226890756302518</v>
      </c>
      <c r="I47" s="77">
        <v>0.43697478991596622</v>
      </c>
      <c r="J47" s="77">
        <v>2.9411764705882349E-2</v>
      </c>
      <c r="K47" s="77">
        <v>0</v>
      </c>
      <c r="L47" s="77">
        <v>0</v>
      </c>
      <c r="M47" s="77">
        <v>4.6218487394957979E-2</v>
      </c>
      <c r="N47" s="77">
        <v>0.13907563025210085</v>
      </c>
      <c r="O47" s="77">
        <v>0</v>
      </c>
      <c r="P47" s="77">
        <v>2.1008403361344536E-4</v>
      </c>
      <c r="Q47" s="77">
        <v>4.9579831932773114E-2</v>
      </c>
      <c r="R47" s="77">
        <v>-3.4965075614664802</v>
      </c>
      <c r="S47" s="77">
        <v>-1.569631662033681</v>
      </c>
      <c r="T47" s="77">
        <v>-0.25344890080953952</v>
      </c>
      <c r="U47" s="77">
        <v>-3.4965075614664802</v>
      </c>
      <c r="V47" s="77">
        <v>0</v>
      </c>
      <c r="W47" s="77">
        <v>0</v>
      </c>
      <c r="X47" s="77">
        <v>-3.0270547446830323</v>
      </c>
      <c r="Y47" s="77">
        <v>-1.8229887728618368</v>
      </c>
      <c r="Z47" s="77">
        <v>0</v>
      </c>
      <c r="AA47" s="77">
        <v>-8.4677928411211099</v>
      </c>
      <c r="AB47" s="77">
        <v>-2.9533200322104007</v>
      </c>
      <c r="AC47" s="77">
        <v>14</v>
      </c>
      <c r="AD47" s="77">
        <v>3.6333333333333337</v>
      </c>
      <c r="AE47" s="77">
        <v>2.9411764705882351</v>
      </c>
      <c r="AF47" s="77">
        <v>13.907563025210084</v>
      </c>
      <c r="AG47" s="77">
        <v>2.0074197243121703</v>
      </c>
      <c r="AH47" s="77">
        <v>0.76065786892353227</v>
      </c>
      <c r="AI47" s="77">
        <v>63.865546218487381</v>
      </c>
    </row>
    <row r="48" spans="1:35" s="77" customFormat="1">
      <c r="A48" s="77">
        <v>47</v>
      </c>
      <c r="B48" s="77" t="s">
        <v>449</v>
      </c>
      <c r="C48" s="77" t="s">
        <v>16</v>
      </c>
      <c r="D48" s="77" t="s">
        <v>474</v>
      </c>
      <c r="E48" s="78" t="s">
        <v>479</v>
      </c>
      <c r="F48" s="78" t="s">
        <v>478</v>
      </c>
      <c r="G48" s="79">
        <v>0.132013201320132</v>
      </c>
      <c r="H48" s="77">
        <v>0.11857614332861857</v>
      </c>
      <c r="I48" s="77">
        <v>0.40075436115040081</v>
      </c>
      <c r="J48" s="77">
        <v>1.4144271570014145E-2</v>
      </c>
      <c r="K48" s="77">
        <v>1.885902876001886E-2</v>
      </c>
      <c r="L48" s="77">
        <v>2.3573785950023574E-4</v>
      </c>
      <c r="M48" s="77">
        <v>5.186232909005186E-3</v>
      </c>
      <c r="N48" s="77">
        <v>0.10089580386610089</v>
      </c>
      <c r="O48" s="77">
        <v>9.4295143800094301E-3</v>
      </c>
      <c r="P48" s="77">
        <v>1.4615747289014618E-2</v>
      </c>
      <c r="Q48" s="77">
        <v>6.2706270627062716E-2</v>
      </c>
      <c r="R48" s="77">
        <v>-1.8832745780638283</v>
      </c>
      <c r="S48" s="77">
        <v>-2.0059833048773745</v>
      </c>
      <c r="T48" s="77">
        <v>-0.40232292170509182</v>
      </c>
      <c r="U48" s="77">
        <v>-4.2442003177664782</v>
      </c>
      <c r="V48" s="77">
        <v>-3.9517243722796982</v>
      </c>
      <c r="W48" s="77">
        <v>-8.352554369474591</v>
      </c>
      <c r="X48" s="77">
        <v>-5.2565479536717419</v>
      </c>
      <c r="Y48" s="77">
        <v>-2.1873105905785675</v>
      </c>
      <c r="Z48" s="77">
        <v>-4.6544364272910093</v>
      </c>
      <c r="AA48" s="77">
        <v>-4.2109321404737106</v>
      </c>
      <c r="AB48" s="77">
        <v>-2.7045352589947655</v>
      </c>
      <c r="AC48" s="77">
        <v>17</v>
      </c>
      <c r="AD48" s="77">
        <v>3.6333333333333337</v>
      </c>
      <c r="AE48" s="77">
        <v>1.4144271570014144</v>
      </c>
      <c r="AF48" s="77">
        <v>10.089580386610089</v>
      </c>
      <c r="AG48" s="77">
        <v>2.4016655296742404</v>
      </c>
      <c r="AH48" s="77">
        <v>0.84768255617342836</v>
      </c>
      <c r="AI48" s="77">
        <v>65.134370579915128</v>
      </c>
    </row>
    <row r="49" spans="1:35" s="77" customFormat="1">
      <c r="A49" s="77">
        <v>48</v>
      </c>
      <c r="B49" s="77" t="s">
        <v>450</v>
      </c>
      <c r="C49" s="77" t="s">
        <v>16</v>
      </c>
      <c r="D49" s="77" t="s">
        <v>474</v>
      </c>
      <c r="E49" s="78" t="s">
        <v>479</v>
      </c>
      <c r="F49" s="78" t="s">
        <v>478</v>
      </c>
      <c r="G49" s="79">
        <v>3.7578288100208766E-2</v>
      </c>
      <c r="H49" s="77">
        <v>0.17139874739039665</v>
      </c>
      <c r="I49" s="77">
        <v>0.43423799582463463</v>
      </c>
      <c r="J49" s="77">
        <v>4.1753653444676414E-3</v>
      </c>
      <c r="K49" s="77">
        <v>8.3507306889352827E-3</v>
      </c>
      <c r="L49" s="77">
        <v>4.1753653444676414E-3</v>
      </c>
      <c r="M49" s="77">
        <v>2.9436325678496869E-2</v>
      </c>
      <c r="N49" s="77">
        <v>0.16304801670146143</v>
      </c>
      <c r="O49" s="77">
        <v>4.1753653444676414E-3</v>
      </c>
      <c r="P49" s="77">
        <v>0</v>
      </c>
      <c r="Q49" s="77">
        <v>5.5741127348643012E-2</v>
      </c>
      <c r="R49" s="77">
        <v>-3.2430262851004836</v>
      </c>
      <c r="S49" s="77">
        <v>-1.5757463433306373</v>
      </c>
      <c r="T49" s="77">
        <v>-0.26458074117838304</v>
      </c>
      <c r="U49" s="77">
        <v>-5.4743693103283961</v>
      </c>
      <c r="V49" s="77">
        <v>-4.7770204429147505</v>
      </c>
      <c r="W49" s="77">
        <v>-5.4743693103283961</v>
      </c>
      <c r="X49" s="77">
        <v>-3.4956475313124167</v>
      </c>
      <c r="Y49" s="77">
        <v>-1.6357219628028206</v>
      </c>
      <c r="Z49" s="77">
        <v>-5.4743693103283961</v>
      </c>
      <c r="AA49" s="77">
        <v>0</v>
      </c>
      <c r="AB49" s="77">
        <v>-2.8296821110775934</v>
      </c>
      <c r="AC49" s="77">
        <v>16</v>
      </c>
      <c r="AD49" s="77">
        <v>3.6333333333333337</v>
      </c>
      <c r="AE49" s="77">
        <v>0.41753653444676414</v>
      </c>
      <c r="AF49" s="77">
        <v>16.304801670146144</v>
      </c>
      <c r="AG49" s="77">
        <v>2.1747912438537842</v>
      </c>
      <c r="AH49" s="77">
        <v>0.78439013561914872</v>
      </c>
      <c r="AI49" s="77">
        <v>64.321503131524011</v>
      </c>
    </row>
    <row r="50" spans="1:35" s="77" customFormat="1">
      <c r="A50" s="77">
        <v>49</v>
      </c>
      <c r="B50" s="77" t="s">
        <v>451</v>
      </c>
      <c r="C50" s="77" t="s">
        <v>16</v>
      </c>
      <c r="D50" s="77" t="s">
        <v>475</v>
      </c>
      <c r="E50" s="78" t="s">
        <v>479</v>
      </c>
      <c r="F50" s="78" t="s">
        <v>478</v>
      </c>
      <c r="G50" s="79">
        <v>1.3301351940689054E-2</v>
      </c>
      <c r="H50" s="77">
        <v>1.3955516790231139E-2</v>
      </c>
      <c r="I50" s="77">
        <v>0.47972088966419529</v>
      </c>
      <c r="J50" s="77">
        <v>8.9402529437418218E-3</v>
      </c>
      <c r="K50" s="77">
        <v>1.3301351940689054E-2</v>
      </c>
      <c r="L50" s="77">
        <v>0</v>
      </c>
      <c r="M50" s="77">
        <v>4.9062363715656337E-2</v>
      </c>
      <c r="N50" s="77">
        <v>0.33645878761447867</v>
      </c>
      <c r="O50" s="77">
        <v>1.7444395987788922E-2</v>
      </c>
      <c r="P50" s="77">
        <v>0</v>
      </c>
      <c r="Q50" s="77">
        <v>4.9934583515045788E-2</v>
      </c>
      <c r="R50" s="77">
        <v>-4.3064989919607148</v>
      </c>
      <c r="S50" s="77">
        <v>-4.2578265694782438</v>
      </c>
      <c r="T50" s="77">
        <v>-8.1160963311454462E-2</v>
      </c>
      <c r="U50" s="77">
        <v>-4.7082109399072714</v>
      </c>
      <c r="V50" s="77">
        <v>-4.3064989919607148</v>
      </c>
      <c r="W50" s="77">
        <v>0</v>
      </c>
      <c r="X50" s="77">
        <v>-2.9643562656383464</v>
      </c>
      <c r="Y50" s="77">
        <v>-0.67911529753381106</v>
      </c>
      <c r="Z50" s="77">
        <v>-4.0311384863183086</v>
      </c>
      <c r="AA50" s="77">
        <v>0</v>
      </c>
      <c r="AB50" s="77">
        <v>-2.9458170225632028</v>
      </c>
      <c r="AC50" s="77">
        <v>18</v>
      </c>
      <c r="AD50" s="77">
        <v>3.9</v>
      </c>
      <c r="AE50" s="77">
        <v>0.89402529437418221</v>
      </c>
      <c r="AF50" s="77">
        <v>33.645878761447868</v>
      </c>
      <c r="AG50" s="77">
        <v>1.9082533214305093</v>
      </c>
      <c r="AH50" s="77">
        <v>0.6602103401465157</v>
      </c>
      <c r="AI50" s="77">
        <v>50.69777583951155</v>
      </c>
    </row>
    <row r="51" spans="1:35" s="77" customFormat="1">
      <c r="A51" s="77">
        <v>50</v>
      </c>
      <c r="B51" s="77" t="s">
        <v>452</v>
      </c>
      <c r="C51" s="77" t="s">
        <v>16</v>
      </c>
      <c r="D51" s="77" t="s">
        <v>475</v>
      </c>
      <c r="E51" s="78" t="s">
        <v>479</v>
      </c>
      <c r="F51" s="78" t="s">
        <v>478</v>
      </c>
      <c r="G51" s="79">
        <v>3.5255603122639138E-2</v>
      </c>
      <c r="H51" s="77">
        <v>0.17224880382775121</v>
      </c>
      <c r="I51" s="77">
        <v>0.25711407705867539</v>
      </c>
      <c r="J51" s="77">
        <v>1.0324855200201462E-2</v>
      </c>
      <c r="K51" s="77">
        <v>0.12591286829513984</v>
      </c>
      <c r="L51" s="77">
        <v>1.0073029463611183E-2</v>
      </c>
      <c r="M51" s="77">
        <v>2.0649710400402924E-2</v>
      </c>
      <c r="N51" s="77">
        <v>0.16696046335935538</v>
      </c>
      <c r="O51" s="77">
        <v>1.0073029463611183E-2</v>
      </c>
      <c r="P51" s="77">
        <v>7.1770334928229665E-2</v>
      </c>
      <c r="Q51" s="77">
        <v>5.8675396625535142E-2</v>
      </c>
      <c r="R51" s="77">
        <v>-3.3092387220913446</v>
      </c>
      <c r="S51" s="77">
        <v>-1.5697726560416689</v>
      </c>
      <c r="T51" s="77">
        <v>-1.0610226311691999</v>
      </c>
      <c r="U51" s="77">
        <v>-4.5628226381589991</v>
      </c>
      <c r="V51" s="77">
        <v>-1.9375899174395939</v>
      </c>
      <c r="W51" s="77">
        <v>-4.5877696713079237</v>
      </c>
      <c r="X51" s="77">
        <v>-3.8591880868914941</v>
      </c>
      <c r="Y51" s="77">
        <v>-1.607324065957719</v>
      </c>
      <c r="Z51" s="77">
        <v>-4.5877696713079237</v>
      </c>
      <c r="AA51" s="77">
        <v>-2.5598079579611182</v>
      </c>
      <c r="AB51" s="77">
        <v>-2.7752675344498074</v>
      </c>
      <c r="AC51" s="77">
        <v>15</v>
      </c>
      <c r="AD51" s="77">
        <v>3.9</v>
      </c>
      <c r="AE51" s="77">
        <v>1.0324855200201462</v>
      </c>
      <c r="AF51" s="77">
        <v>16.696046335935538</v>
      </c>
      <c r="AG51" s="77">
        <v>2.085201057882228</v>
      </c>
      <c r="AH51" s="77">
        <v>0.77000088736668371</v>
      </c>
      <c r="AI51" s="77">
        <v>46.461848400906575</v>
      </c>
    </row>
    <row r="52" spans="1:35" s="77" customFormat="1">
      <c r="A52" s="77">
        <v>51</v>
      </c>
      <c r="B52" s="77" t="s">
        <v>453</v>
      </c>
      <c r="C52" s="77" t="s">
        <v>16</v>
      </c>
      <c r="D52" s="77" t="s">
        <v>475</v>
      </c>
      <c r="E52" s="78" t="s">
        <v>479</v>
      </c>
      <c r="F52" s="78" t="s">
        <v>478</v>
      </c>
      <c r="G52" s="79">
        <v>1.6012810248198558E-2</v>
      </c>
      <c r="H52" s="77">
        <v>5.2642113690952758E-2</v>
      </c>
      <c r="I52" s="77">
        <v>0.41253002401921535</v>
      </c>
      <c r="J52" s="77">
        <v>5.6044835868694944E-2</v>
      </c>
      <c r="K52" s="77">
        <v>8.0064051240992789E-3</v>
      </c>
      <c r="L52" s="77">
        <v>0</v>
      </c>
      <c r="M52" s="77">
        <v>8.8070456365092059E-3</v>
      </c>
      <c r="N52" s="77">
        <v>0.30424339471577261</v>
      </c>
      <c r="O52" s="77">
        <v>2.8823058446757401E-2</v>
      </c>
      <c r="P52" s="77">
        <v>0</v>
      </c>
      <c r="Q52" s="77">
        <v>4.8839071257005588E-2</v>
      </c>
      <c r="R52" s="77">
        <v>-4.118223836012044</v>
      </c>
      <c r="S52" s="77">
        <v>-2.8901604977284836</v>
      </c>
      <c r="T52" s="77">
        <v>-0.35351615137173786</v>
      </c>
      <c r="U52" s="77">
        <v>-2.8239266584880123</v>
      </c>
      <c r="V52" s="77">
        <v>-4.8194747886350973</v>
      </c>
      <c r="W52" s="77">
        <v>0</v>
      </c>
      <c r="X52" s="77">
        <v>-4.7233571804461709</v>
      </c>
      <c r="Y52" s="77">
        <v>-0.82717187254496061</v>
      </c>
      <c r="Z52" s="77">
        <v>-3.5173329704879404</v>
      </c>
      <c r="AA52" s="77">
        <v>0</v>
      </c>
      <c r="AB52" s="77">
        <v>-2.9691526357492792</v>
      </c>
      <c r="AC52" s="77">
        <v>18</v>
      </c>
      <c r="AD52" s="77">
        <v>3.9</v>
      </c>
      <c r="AE52" s="77">
        <v>5.6044835868694944</v>
      </c>
      <c r="AF52" s="77">
        <v>30.424339471577262</v>
      </c>
      <c r="AG52" s="77">
        <v>1.9451953606602235</v>
      </c>
      <c r="AH52" s="77">
        <v>0.67299140857786632</v>
      </c>
      <c r="AI52" s="77">
        <v>48.118494795836661</v>
      </c>
    </row>
    <row r="53" spans="1:35" s="77" customFormat="1">
      <c r="A53" s="77">
        <v>52</v>
      </c>
      <c r="B53" s="77" t="s">
        <v>454</v>
      </c>
      <c r="C53" s="77" t="s">
        <v>16</v>
      </c>
      <c r="D53" s="77" t="s">
        <v>475</v>
      </c>
      <c r="E53" s="78" t="s">
        <v>479</v>
      </c>
      <c r="F53" s="78" t="s">
        <v>478</v>
      </c>
      <c r="G53" s="79">
        <v>9.154013015184384E-2</v>
      </c>
      <c r="H53" s="77">
        <v>9.2190889370932769E-2</v>
      </c>
      <c r="I53" s="77">
        <v>0.60737527114967482</v>
      </c>
      <c r="J53" s="77">
        <v>4.3383947939262483E-3</v>
      </c>
      <c r="K53" s="77">
        <v>1.7787418655097618E-2</v>
      </c>
      <c r="L53" s="77">
        <v>0</v>
      </c>
      <c r="M53" s="77">
        <v>1.3015184381778745E-2</v>
      </c>
      <c r="N53" s="77">
        <v>0.11952277657266813</v>
      </c>
      <c r="O53" s="77">
        <v>4.5553145336225606E-3</v>
      </c>
      <c r="P53" s="77">
        <v>0</v>
      </c>
      <c r="Q53" s="77">
        <v>2.3427331887201738E-2</v>
      </c>
      <c r="R53" s="77">
        <v>-2.2949732579544153</v>
      </c>
      <c r="S53" s="77">
        <v>-2.2871728139991587</v>
      </c>
      <c r="T53" s="77">
        <v>0.43629257190342474</v>
      </c>
      <c r="U53" s="77">
        <v>-5.4359030295005999</v>
      </c>
      <c r="V53" s="77">
        <v>-4.0113163726187659</v>
      </c>
      <c r="W53" s="77">
        <v>0</v>
      </c>
      <c r="X53" s="77">
        <v>-4.3285379497228949</v>
      </c>
      <c r="Y53" s="77">
        <v>-1.9969571076859831</v>
      </c>
      <c r="Z53" s="77">
        <v>-5.3868949766714103</v>
      </c>
      <c r="AA53" s="77">
        <v>0</v>
      </c>
      <c r="AB53" s="77">
        <v>-3.7301457943424579</v>
      </c>
      <c r="AC53" s="77">
        <v>12</v>
      </c>
      <c r="AD53" s="77">
        <v>3.9</v>
      </c>
      <c r="AE53" s="77">
        <v>0.43383947939262485</v>
      </c>
      <c r="AF53" s="77">
        <v>11.952277657266814</v>
      </c>
      <c r="AG53" s="77">
        <v>1.8174782870025825</v>
      </c>
      <c r="AH53" s="77">
        <v>0.73140706801104205</v>
      </c>
      <c r="AI53" s="77">
        <v>79.110629067245142</v>
      </c>
    </row>
    <row r="54" spans="1:35" s="77" customFormat="1">
      <c r="A54" s="77">
        <v>53</v>
      </c>
      <c r="B54" s="77" t="s">
        <v>212</v>
      </c>
      <c r="C54" s="77" t="s">
        <v>16</v>
      </c>
      <c r="D54" s="77" t="s">
        <v>475</v>
      </c>
      <c r="E54" s="78" t="s">
        <v>479</v>
      </c>
      <c r="F54" s="78" t="s">
        <v>478</v>
      </c>
      <c r="G54" s="79">
        <v>4.2987745574790882E-2</v>
      </c>
      <c r="H54" s="77">
        <v>8.3641314919276379E-3</v>
      </c>
      <c r="I54" s="77">
        <v>0.23341762303053862</v>
      </c>
      <c r="J54" s="77">
        <v>3.5207158140439593E-2</v>
      </c>
      <c r="K54" s="77">
        <v>0.10503793036374243</v>
      </c>
      <c r="L54" s="77">
        <v>0</v>
      </c>
      <c r="M54" s="77">
        <v>6.6524022563703544E-2</v>
      </c>
      <c r="N54" s="77">
        <v>0.44057576347014188</v>
      </c>
      <c r="O54" s="77">
        <v>7.7805874343512913E-3</v>
      </c>
      <c r="P54" s="77">
        <v>0</v>
      </c>
      <c r="Q54" s="77">
        <v>2.4508850418206565E-2</v>
      </c>
      <c r="R54" s="77">
        <v>-3.1029011079686013</v>
      </c>
      <c r="S54" s="77">
        <v>-4.7754034692424989</v>
      </c>
      <c r="T54" s="77">
        <v>-1.1891129414189132</v>
      </c>
      <c r="U54" s="77">
        <v>-3.3106639884531477</v>
      </c>
      <c r="V54" s="77">
        <v>-2.1424598105971491</v>
      </c>
      <c r="W54" s="77">
        <v>0</v>
      </c>
      <c r="X54" s="77">
        <v>-2.6413521047956405</v>
      </c>
      <c r="Y54" s="77">
        <v>-0.23882568092380321</v>
      </c>
      <c r="Z54" s="77">
        <v>-4.8483124238089905</v>
      </c>
      <c r="AA54" s="77">
        <v>0</v>
      </c>
      <c r="AB54" s="77">
        <v>-3.6839067934445584</v>
      </c>
      <c r="AC54" s="77">
        <v>21</v>
      </c>
      <c r="AD54" s="77">
        <v>3.9</v>
      </c>
      <c r="AE54" s="77">
        <v>3.5207158140439594</v>
      </c>
      <c r="AF54" s="77">
        <v>44.057576347014191</v>
      </c>
      <c r="AG54" s="77">
        <v>2.0772858788016535</v>
      </c>
      <c r="AH54" s="77">
        <v>0.68230269978071445</v>
      </c>
      <c r="AI54" s="77">
        <v>28.476950009725716</v>
      </c>
    </row>
    <row r="55" spans="1:35" s="77" customFormat="1">
      <c r="A55" s="77">
        <v>54</v>
      </c>
      <c r="B55" s="77" t="s">
        <v>51</v>
      </c>
      <c r="C55" s="77" t="s">
        <v>16</v>
      </c>
      <c r="D55" s="77" t="s">
        <v>475</v>
      </c>
      <c r="E55" s="78" t="s">
        <v>479</v>
      </c>
      <c r="F55" s="78" t="s">
        <v>478</v>
      </c>
      <c r="G55" s="79">
        <v>2.0230067433558107E-2</v>
      </c>
      <c r="H55" s="77">
        <v>0.12316541055136848</v>
      </c>
      <c r="I55" s="77">
        <v>0.17869892899642992</v>
      </c>
      <c r="J55" s="77">
        <v>0.14280047600158666</v>
      </c>
      <c r="K55" s="77">
        <v>1.983339944466481E-2</v>
      </c>
      <c r="L55" s="77">
        <v>0</v>
      </c>
      <c r="M55" s="77">
        <v>3.2328441094803637E-2</v>
      </c>
      <c r="N55" s="77">
        <v>0.24652915509718359</v>
      </c>
      <c r="O55" s="77">
        <v>5.1963506545021798E-2</v>
      </c>
      <c r="P55" s="77">
        <v>4.3633478778262588E-3</v>
      </c>
      <c r="Q55" s="77">
        <v>2.9155097183657268E-2</v>
      </c>
      <c r="R55" s="77">
        <v>-3.8801477968976972</v>
      </c>
      <c r="S55" s="77">
        <v>-1.9627901118927646</v>
      </c>
      <c r="T55" s="77">
        <v>-1.5251873259372299</v>
      </c>
      <c r="U55" s="77">
        <v>-1.7922223250567306</v>
      </c>
      <c r="V55" s="77">
        <v>-3.9003552005604645</v>
      </c>
      <c r="W55" s="77">
        <v>0</v>
      </c>
      <c r="X55" s="77">
        <v>-3.3989453590090752</v>
      </c>
      <c r="Y55" s="77">
        <v>-1.1172100616769149</v>
      </c>
      <c r="Z55" s="77">
        <v>-2.9038513217244053</v>
      </c>
      <c r="AA55" s="77">
        <v>-5.4301427593274596</v>
      </c>
      <c r="AB55" s="77">
        <v>-3.5055369681858748</v>
      </c>
      <c r="AC55" s="77">
        <v>21</v>
      </c>
      <c r="AD55" s="77">
        <v>3.9</v>
      </c>
      <c r="AE55" s="77">
        <v>14.280047600158666</v>
      </c>
      <c r="AF55" s="77">
        <v>24.652915509718358</v>
      </c>
      <c r="AG55" s="77">
        <v>2.3672392773129327</v>
      </c>
      <c r="AH55" s="77">
        <v>0.77754042735288997</v>
      </c>
      <c r="AI55" s="77">
        <v>32.209440698135651</v>
      </c>
    </row>
    <row r="56" spans="1:35">
      <c r="A56">
        <v>55</v>
      </c>
      <c r="B56" s="25" t="s">
        <v>52</v>
      </c>
      <c r="C56" t="s">
        <v>16</v>
      </c>
      <c r="D56" t="s">
        <v>467</v>
      </c>
      <c r="E56" s="25" t="s">
        <v>357</v>
      </c>
      <c r="F56" s="25" t="s">
        <v>478</v>
      </c>
      <c r="G56" s="27">
        <v>0</v>
      </c>
      <c r="H56">
        <v>9.3191819829148356E-2</v>
      </c>
      <c r="I56">
        <v>7.7659849857623628E-2</v>
      </c>
      <c r="J56">
        <v>5.6950556562257323E-2</v>
      </c>
      <c r="K56">
        <v>4.6595909914574171E-2</v>
      </c>
      <c r="L56">
        <v>0.1604970230390888</v>
      </c>
      <c r="M56">
        <v>3.106393994304945E-2</v>
      </c>
      <c r="N56">
        <v>0.37354387781516962</v>
      </c>
      <c r="O56">
        <v>5.1773233238415744E-3</v>
      </c>
      <c r="P56">
        <v>3.1063939943049446E-2</v>
      </c>
      <c r="Q56">
        <v>2.0709293295366298E-2</v>
      </c>
      <c r="R56">
        <v>0</v>
      </c>
      <c r="S56">
        <v>-2.2752709917473308</v>
      </c>
      <c r="T56">
        <v>-2.4745756909496346</v>
      </c>
      <c r="U56">
        <v>-2.8069352506562022</v>
      </c>
      <c r="V56">
        <v>-3.0185260655548549</v>
      </c>
      <c r="W56">
        <v>-1.6545346282681808</v>
      </c>
      <c r="X56">
        <v>-3.4401509651223825</v>
      </c>
      <c r="Y56">
        <v>-0.51704326037686088</v>
      </c>
      <c r="Z56">
        <v>-5.2582763170108526</v>
      </c>
      <c r="AA56">
        <v>-3.4401509651223829</v>
      </c>
      <c r="AB56">
        <v>-3.8562459899591475</v>
      </c>
      <c r="AC56">
        <v>22</v>
      </c>
      <c r="AD56">
        <v>0</v>
      </c>
      <c r="AE56">
        <v>5.6950556562257324</v>
      </c>
      <c r="AF56">
        <v>37.354387781516962</v>
      </c>
      <c r="AG56">
        <v>2.1487489422250641</v>
      </c>
      <c r="AH56">
        <v>0.69515348774667229</v>
      </c>
      <c r="AI56">
        <v>17.0851669686772</v>
      </c>
    </row>
    <row r="57" spans="1:35">
      <c r="A57">
        <v>56</v>
      </c>
      <c r="B57" s="25" t="s">
        <v>263</v>
      </c>
      <c r="C57" t="s">
        <v>16</v>
      </c>
      <c r="D57" t="s">
        <v>467</v>
      </c>
      <c r="E57" s="25" t="s">
        <v>357</v>
      </c>
      <c r="F57" s="25" t="s">
        <v>478</v>
      </c>
      <c r="G57" s="27">
        <v>0</v>
      </c>
      <c r="H57">
        <v>9.751340809361287E-3</v>
      </c>
      <c r="I57">
        <v>3.4129692832764506E-2</v>
      </c>
      <c r="J57">
        <v>0</v>
      </c>
      <c r="K57">
        <v>8.3130180399804965E-2</v>
      </c>
      <c r="L57">
        <v>0.17064846416382251</v>
      </c>
      <c r="M57">
        <v>2.462213554363725E-2</v>
      </c>
      <c r="N57">
        <v>0.48756704046806421</v>
      </c>
      <c r="O57">
        <v>4.8756704046806432E-2</v>
      </c>
      <c r="P57">
        <v>0.11214041930765482</v>
      </c>
      <c r="Q57">
        <v>9.751340809361287E-3</v>
      </c>
      <c r="R57">
        <v>0</v>
      </c>
      <c r="S57">
        <v>-4.6205512880263937</v>
      </c>
      <c r="T57">
        <v>-3.3428618046491918</v>
      </c>
      <c r="U57">
        <v>0</v>
      </c>
      <c r="V57">
        <v>-2.4005576811868199</v>
      </c>
      <c r="W57">
        <v>-1.5810384379124025</v>
      </c>
      <c r="X57">
        <v>-3.6791790920159757</v>
      </c>
      <c r="Y57">
        <v>-4.974209189481469E-2</v>
      </c>
      <c r="Z57">
        <v>-2.97092715463502</v>
      </c>
      <c r="AA57">
        <v>-2.0690617708044123</v>
      </c>
      <c r="AB57">
        <v>-4.6205512880263937</v>
      </c>
      <c r="AC57">
        <v>14</v>
      </c>
      <c r="AD57">
        <v>0</v>
      </c>
      <c r="AE57">
        <v>0</v>
      </c>
      <c r="AF57">
        <v>48.756704046806419</v>
      </c>
      <c r="AG57">
        <v>1.91205508479271</v>
      </c>
      <c r="AH57">
        <v>0.72452199629610314</v>
      </c>
      <c r="AI57">
        <v>4.3881033642125793</v>
      </c>
    </row>
    <row r="58" spans="1:35">
      <c r="A58">
        <v>57</v>
      </c>
      <c r="B58" s="25" t="s">
        <v>264</v>
      </c>
      <c r="C58" t="s">
        <v>16</v>
      </c>
      <c r="D58" t="s">
        <v>467</v>
      </c>
      <c r="E58" s="25" t="s">
        <v>357</v>
      </c>
      <c r="F58" s="25" t="s">
        <v>478</v>
      </c>
      <c r="G58" s="27">
        <v>4.8042277203939471E-3</v>
      </c>
      <c r="H58">
        <v>9.6084554407878942E-3</v>
      </c>
      <c r="I58">
        <v>6.2454960365121305E-2</v>
      </c>
      <c r="J58">
        <v>0</v>
      </c>
      <c r="K58">
        <v>0.13451837617103052</v>
      </c>
      <c r="L58">
        <v>3.8433821763151577E-2</v>
      </c>
      <c r="M58">
        <v>3.362959404275763E-2</v>
      </c>
      <c r="N58">
        <v>0.52894547201537356</v>
      </c>
      <c r="O58">
        <v>3.3869805428777329E-2</v>
      </c>
      <c r="P58">
        <v>0.10088878212827289</v>
      </c>
      <c r="Q58">
        <v>2.4021138601969735E-2</v>
      </c>
      <c r="R58">
        <v>-5.3334431685234103</v>
      </c>
      <c r="S58">
        <v>-4.6354568785929633</v>
      </c>
      <c r="T58">
        <v>-2.7088191361650873</v>
      </c>
      <c r="U58">
        <v>0</v>
      </c>
      <c r="V58">
        <v>-1.8615853270188982</v>
      </c>
      <c r="W58">
        <v>-3.2196255437587467</v>
      </c>
      <c r="X58">
        <v>-3.3581407493404836</v>
      </c>
      <c r="Y58">
        <v>0.11591149108627921</v>
      </c>
      <c r="Z58">
        <v>-3.3507746799544287</v>
      </c>
      <c r="AA58">
        <v>-2.1873879966270149</v>
      </c>
      <c r="AB58">
        <v>-3.7045067099996354</v>
      </c>
      <c r="AC58">
        <v>16</v>
      </c>
      <c r="AD58">
        <v>0</v>
      </c>
      <c r="AE58">
        <v>0</v>
      </c>
      <c r="AF58">
        <v>52.894547201537357</v>
      </c>
      <c r="AG58">
        <v>1.5834377934093011</v>
      </c>
      <c r="AH58">
        <v>0.5711044630269404</v>
      </c>
      <c r="AI58">
        <v>7.6867643526303153</v>
      </c>
    </row>
    <row r="59" spans="1:35">
      <c r="A59">
        <v>58</v>
      </c>
      <c r="B59" s="25" t="s">
        <v>265</v>
      </c>
      <c r="C59" t="s">
        <v>16</v>
      </c>
      <c r="D59" t="s">
        <v>467</v>
      </c>
      <c r="E59" s="25" t="s">
        <v>357</v>
      </c>
      <c r="F59" s="25" t="s">
        <v>478</v>
      </c>
      <c r="G59" s="27">
        <v>0</v>
      </c>
      <c r="H59">
        <v>0</v>
      </c>
      <c r="I59">
        <v>0.10165745856353592</v>
      </c>
      <c r="J59">
        <v>1.3259668508287293E-2</v>
      </c>
      <c r="K59">
        <v>0.10165745856353592</v>
      </c>
      <c r="L59">
        <v>0.22983425414364639</v>
      </c>
      <c r="M59">
        <v>3.1602209944751387E-2</v>
      </c>
      <c r="N59">
        <v>0.26983425414364637</v>
      </c>
      <c r="O59">
        <v>3.9779005524861882E-2</v>
      </c>
      <c r="P59">
        <v>7.9558011049723792E-2</v>
      </c>
      <c r="Q59">
        <v>0.11955801104972379</v>
      </c>
      <c r="R59">
        <v>0</v>
      </c>
      <c r="S59">
        <v>0</v>
      </c>
      <c r="T59">
        <v>-2.1789425324987701</v>
      </c>
      <c r="U59">
        <v>-4.3096799310884988</v>
      </c>
      <c r="V59">
        <v>-2.1789425324987701</v>
      </c>
      <c r="W59">
        <v>-1.209247331059206</v>
      </c>
      <c r="X59">
        <v>-3.4224158898955044</v>
      </c>
      <c r="Y59">
        <v>-0.99546366053016411</v>
      </c>
      <c r="Z59">
        <v>-3.1838241868092818</v>
      </c>
      <c r="AA59">
        <v>-2.4483675231507869</v>
      </c>
      <c r="AB59">
        <v>-1.9966223398580072</v>
      </c>
      <c r="AC59">
        <v>18</v>
      </c>
      <c r="AD59">
        <v>0</v>
      </c>
      <c r="AE59">
        <v>1.3259668508287292</v>
      </c>
      <c r="AF59">
        <v>26.983425414364635</v>
      </c>
      <c r="AG59">
        <v>2.1203343202498366</v>
      </c>
      <c r="AH59">
        <v>0.73358533014216121</v>
      </c>
      <c r="AI59">
        <v>10.165745856353592</v>
      </c>
    </row>
    <row r="60" spans="1:35">
      <c r="A60">
        <v>59</v>
      </c>
      <c r="B60" s="25" t="s">
        <v>314</v>
      </c>
      <c r="C60" t="s">
        <v>16</v>
      </c>
      <c r="D60" t="s">
        <v>467</v>
      </c>
      <c r="E60" s="25" t="s">
        <v>357</v>
      </c>
      <c r="F60" s="25" t="s">
        <v>478</v>
      </c>
      <c r="G60" s="27">
        <v>0</v>
      </c>
      <c r="H60">
        <v>9.7895252080274098E-3</v>
      </c>
      <c r="I60">
        <v>7.8316201664219293E-2</v>
      </c>
      <c r="J60">
        <v>0</v>
      </c>
      <c r="K60">
        <v>2.9368575624082231E-2</v>
      </c>
      <c r="L60">
        <v>0</v>
      </c>
      <c r="M60">
        <v>2.4963289280469897E-2</v>
      </c>
      <c r="N60">
        <v>0.55359765051394993</v>
      </c>
      <c r="O60">
        <v>2.9368575624082231E-2</v>
      </c>
      <c r="P60">
        <v>8.321096426823299E-2</v>
      </c>
      <c r="Q60">
        <v>2.4718551150269209E-2</v>
      </c>
      <c r="R60">
        <v>0</v>
      </c>
      <c r="S60">
        <v>-4.6166045636137545</v>
      </c>
      <c r="T60">
        <v>-2.4654477134233255</v>
      </c>
      <c r="U60">
        <v>0</v>
      </c>
      <c r="V60">
        <v>-3.4980215662976955</v>
      </c>
      <c r="W60">
        <v>0</v>
      </c>
      <c r="X60">
        <v>-3.6650688054202178</v>
      </c>
      <c r="Y60">
        <v>0.21521748604178847</v>
      </c>
      <c r="Z60">
        <v>-3.4980215662976955</v>
      </c>
      <c r="AA60">
        <v>-2.3994982653938268</v>
      </c>
      <c r="AB60">
        <v>-3.675172074383056</v>
      </c>
      <c r="AC60">
        <v>16</v>
      </c>
      <c r="AD60">
        <v>0</v>
      </c>
      <c r="AE60">
        <v>0</v>
      </c>
      <c r="AF60">
        <v>55.359765051394994</v>
      </c>
      <c r="AG60">
        <v>1.5236859343875719</v>
      </c>
      <c r="AH60">
        <v>0.5495535353533042</v>
      </c>
      <c r="AI60">
        <v>8.8105726872246706</v>
      </c>
    </row>
    <row r="61" spans="1:35">
      <c r="A61">
        <v>60</v>
      </c>
      <c r="B61" s="25" t="s">
        <v>315</v>
      </c>
      <c r="C61" t="s">
        <v>16</v>
      </c>
      <c r="D61" t="s">
        <v>467</v>
      </c>
      <c r="E61" s="25" t="s">
        <v>357</v>
      </c>
      <c r="F61" s="25" t="s">
        <v>478</v>
      </c>
      <c r="G61" s="27">
        <v>0</v>
      </c>
      <c r="H61">
        <v>9.3764650726676051E-3</v>
      </c>
      <c r="I61">
        <v>2.3441162681669011E-2</v>
      </c>
      <c r="J61">
        <v>0</v>
      </c>
      <c r="K61">
        <v>5.625879043600563E-2</v>
      </c>
      <c r="L61">
        <v>0.20159399906235351</v>
      </c>
      <c r="M61">
        <v>1.8987341772151903E-2</v>
      </c>
      <c r="N61">
        <v>0.51195499296765112</v>
      </c>
      <c r="O61">
        <v>7.5011720581340841E-2</v>
      </c>
      <c r="P61">
        <v>4.6882325363338022E-2</v>
      </c>
      <c r="Q61">
        <v>4.7116736990154715E-2</v>
      </c>
      <c r="R61">
        <v>0</v>
      </c>
      <c r="S61">
        <v>-4.660131744062066</v>
      </c>
      <c r="T61">
        <v>-3.729541435832826</v>
      </c>
      <c r="U61">
        <v>0</v>
      </c>
      <c r="V61">
        <v>-2.8198896828577453</v>
      </c>
      <c r="W61">
        <v>-1.3763614719750801</v>
      </c>
      <c r="X61">
        <v>-3.9448128282511368</v>
      </c>
      <c r="Y61">
        <v>4.7829087689881228E-2</v>
      </c>
      <c r="Z61">
        <v>-2.5121366907887883</v>
      </c>
      <c r="AA61">
        <v>-3.0120976276402551</v>
      </c>
      <c r="AB61">
        <v>-3.0068641139228354</v>
      </c>
      <c r="AC61">
        <v>23</v>
      </c>
      <c r="AD61">
        <v>0</v>
      </c>
      <c r="AE61">
        <v>0</v>
      </c>
      <c r="AF61">
        <v>51.195499296765114</v>
      </c>
      <c r="AG61">
        <v>2.121707572672765</v>
      </c>
      <c r="AH61">
        <v>0.67667405090206278</v>
      </c>
      <c r="AI61">
        <v>3.2817627754336618</v>
      </c>
    </row>
    <row r="62" spans="1:35">
      <c r="A62">
        <v>61</v>
      </c>
      <c r="B62" t="s">
        <v>316</v>
      </c>
      <c r="C62" t="s">
        <v>16</v>
      </c>
      <c r="D62" t="s">
        <v>468</v>
      </c>
      <c r="E62" s="25" t="s">
        <v>357</v>
      </c>
      <c r="F62" s="25" t="s">
        <v>478</v>
      </c>
      <c r="G62" s="27">
        <v>0</v>
      </c>
      <c r="H62">
        <v>4.344284550638066E-2</v>
      </c>
      <c r="I62">
        <v>3.8012489818083077E-2</v>
      </c>
      <c r="J62">
        <v>0.15204995927233231</v>
      </c>
      <c r="K62">
        <v>7.6024979636166154E-2</v>
      </c>
      <c r="L62">
        <v>0.15204995927233234</v>
      </c>
      <c r="M62">
        <v>2.1721422753190334E-2</v>
      </c>
      <c r="N62">
        <v>0.29921259842519682</v>
      </c>
      <c r="O62">
        <v>2.7151778441487917E-2</v>
      </c>
      <c r="P62">
        <v>3.8012489818083077E-2</v>
      </c>
      <c r="Q62">
        <v>8.1726853108878617E-2</v>
      </c>
      <c r="R62">
        <v>0</v>
      </c>
      <c r="S62">
        <v>-3.0918943631074107</v>
      </c>
      <c r="T62">
        <v>-3.2310866822561679</v>
      </c>
      <c r="U62">
        <v>-1.718612573553884</v>
      </c>
      <c r="V62">
        <v>-2.4976230713316565</v>
      </c>
      <c r="W62">
        <v>-1.7186125735538837</v>
      </c>
      <c r="X62">
        <v>-3.8074954760742115</v>
      </c>
      <c r="Y62">
        <v>-0.85105021000575432</v>
      </c>
      <c r="Z62">
        <v>-3.5787855313168624</v>
      </c>
      <c r="AA62">
        <v>-3.2310866822561679</v>
      </c>
      <c r="AB62">
        <v>-2.4191122647096504</v>
      </c>
      <c r="AC62">
        <v>21</v>
      </c>
      <c r="AD62">
        <v>0</v>
      </c>
      <c r="AE62">
        <v>15.204995927233231</v>
      </c>
      <c r="AF62">
        <v>29.921259842519682</v>
      </c>
      <c r="AG62">
        <v>2.4395444815604788</v>
      </c>
      <c r="AH62">
        <v>0.8012897035453207</v>
      </c>
      <c r="AI62">
        <v>8.1455335324463736</v>
      </c>
    </row>
    <row r="63" spans="1:35">
      <c r="A63">
        <v>62</v>
      </c>
      <c r="B63" t="s">
        <v>23</v>
      </c>
      <c r="C63" t="s">
        <v>16</v>
      </c>
      <c r="D63" t="s">
        <v>468</v>
      </c>
      <c r="E63" s="25" t="s">
        <v>357</v>
      </c>
      <c r="F63" s="25" t="s">
        <v>478</v>
      </c>
      <c r="G63" s="27">
        <v>0</v>
      </c>
      <c r="H63">
        <v>4.5385779122541617E-2</v>
      </c>
      <c r="I63">
        <v>2.5214321734745342E-2</v>
      </c>
      <c r="J63">
        <v>6.5557236510337874E-2</v>
      </c>
      <c r="K63">
        <v>1.5128593040847207E-2</v>
      </c>
      <c r="L63">
        <v>9.5814422592032308E-2</v>
      </c>
      <c r="M63">
        <v>5.2950075642965218E-3</v>
      </c>
      <c r="N63">
        <v>0.51008572869389823</v>
      </c>
      <c r="O63">
        <v>2.0171457387796275E-2</v>
      </c>
      <c r="P63">
        <v>3.025718608169441E-2</v>
      </c>
      <c r="Q63">
        <v>2.571860816944025E-2</v>
      </c>
      <c r="R63">
        <v>0</v>
      </c>
      <c r="S63">
        <v>-3.0461084808790573</v>
      </c>
      <c r="T63">
        <v>-3.6548054737801845</v>
      </c>
      <c r="U63">
        <v>-2.6570267758297774</v>
      </c>
      <c r="V63">
        <v>-4.1759245492145229</v>
      </c>
      <c r="W63">
        <v>-2.2446214014446464</v>
      </c>
      <c r="X63">
        <v>-5.2356817955565509</v>
      </c>
      <c r="Y63">
        <v>4.0348387790305827E-2</v>
      </c>
      <c r="Z63">
        <v>-3.8831089952635036</v>
      </c>
      <c r="AA63">
        <v>-3.4672971833666786</v>
      </c>
      <c r="AB63">
        <v>-3.6344853820481373</v>
      </c>
      <c r="AC63">
        <v>19</v>
      </c>
      <c r="AD63">
        <v>0</v>
      </c>
      <c r="AE63">
        <v>6.5557236510337873</v>
      </c>
      <c r="AF63">
        <v>51.008572869389823</v>
      </c>
      <c r="AG63">
        <v>1.832400900586467</v>
      </c>
      <c r="AH63">
        <v>0.62232598928071958</v>
      </c>
      <c r="AI63">
        <v>7.0600100857286963</v>
      </c>
    </row>
    <row r="64" spans="1:35">
      <c r="A64">
        <v>63</v>
      </c>
      <c r="B64" t="s">
        <v>317</v>
      </c>
      <c r="C64" t="s">
        <v>16</v>
      </c>
      <c r="D64" t="s">
        <v>468</v>
      </c>
      <c r="E64" s="25" t="s">
        <v>357</v>
      </c>
      <c r="F64" s="25" t="s">
        <v>478</v>
      </c>
      <c r="G64" s="27">
        <v>0</v>
      </c>
      <c r="H64">
        <v>1.5170670037926682E-2</v>
      </c>
      <c r="I64">
        <v>6.5739570164348962E-2</v>
      </c>
      <c r="J64">
        <v>7.1049304677623284E-2</v>
      </c>
      <c r="K64">
        <v>2.5284450063211131E-2</v>
      </c>
      <c r="L64">
        <v>0.14664981036662458</v>
      </c>
      <c r="M64">
        <v>1.0113780025284453E-2</v>
      </c>
      <c r="N64">
        <v>0.51757269279393192</v>
      </c>
      <c r="O64">
        <v>2.5537294563843245E-2</v>
      </c>
      <c r="P64">
        <v>0</v>
      </c>
      <c r="Q64">
        <v>5.7142857142857162E-2</v>
      </c>
      <c r="R64">
        <v>0</v>
      </c>
      <c r="S64">
        <v>-4.1731043960827474</v>
      </c>
      <c r="T64">
        <v>-2.6540542023667739</v>
      </c>
      <c r="U64">
        <v>-2.5706815964413248</v>
      </c>
      <c r="V64">
        <v>-3.6519561000093383</v>
      </c>
      <c r="W64">
        <v>-1.7611224997661645</v>
      </c>
      <c r="X64">
        <v>-4.5836911543109666</v>
      </c>
      <c r="Y64">
        <v>7.0319733653058381E-2</v>
      </c>
      <c r="Z64">
        <v>-3.6417463321330521</v>
      </c>
      <c r="AA64">
        <v>0</v>
      </c>
      <c r="AB64">
        <v>-2.8033603809065344</v>
      </c>
      <c r="AC64">
        <v>22</v>
      </c>
      <c r="AD64">
        <v>0</v>
      </c>
      <c r="AE64">
        <v>7.1049304677623288</v>
      </c>
      <c r="AF64">
        <v>51.757269279393192</v>
      </c>
      <c r="AG64">
        <v>1.9907149469704259</v>
      </c>
      <c r="AH64">
        <v>0.64402704815897294</v>
      </c>
      <c r="AI64">
        <v>8.0910240202275645</v>
      </c>
    </row>
    <row r="65" spans="1:35">
      <c r="A65">
        <v>64</v>
      </c>
      <c r="B65" t="s">
        <v>318</v>
      </c>
      <c r="C65" t="s">
        <v>16</v>
      </c>
      <c r="D65" t="s">
        <v>468</v>
      </c>
      <c r="E65" s="25" t="s">
        <v>357</v>
      </c>
      <c r="F65" s="25" t="s">
        <v>478</v>
      </c>
      <c r="G65" s="27">
        <v>0</v>
      </c>
      <c r="H65">
        <v>3.4921426789723119E-2</v>
      </c>
      <c r="I65">
        <v>0.1546520329259167</v>
      </c>
      <c r="J65">
        <v>3.4921426789723126E-2</v>
      </c>
      <c r="K65">
        <v>0.11474183088051883</v>
      </c>
      <c r="L65">
        <v>2.0204539785482662E-2</v>
      </c>
      <c r="M65">
        <v>5.5125966575205784E-2</v>
      </c>
      <c r="N65">
        <v>0.42504365178348713</v>
      </c>
      <c r="O65">
        <v>4.9887752556747308E-2</v>
      </c>
      <c r="P65">
        <v>4.9887752556747314E-3</v>
      </c>
      <c r="Q65">
        <v>4.0658518333749061E-2</v>
      </c>
      <c r="R65">
        <v>0</v>
      </c>
      <c r="S65">
        <v>-3.3191089320912086</v>
      </c>
      <c r="T65">
        <v>-1.6985706935679139</v>
      </c>
      <c r="U65">
        <v>-3.3191089320912086</v>
      </c>
      <c r="V65">
        <v>-2.043194663163356</v>
      </c>
      <c r="W65">
        <v>-3.8814365148019179</v>
      </c>
      <c r="X65">
        <v>-2.8414307527882161</v>
      </c>
      <c r="Y65">
        <v>-0.302102248041488</v>
      </c>
      <c r="Z65">
        <v>-2.9468045999305676</v>
      </c>
      <c r="AA65">
        <v>-5.2955635783514152</v>
      </c>
      <c r="AB65">
        <v>-3.161038725341963</v>
      </c>
      <c r="AC65">
        <v>22</v>
      </c>
      <c r="AD65">
        <v>0</v>
      </c>
      <c r="AE65">
        <v>3.4921426789723125</v>
      </c>
      <c r="AF65">
        <v>42.504365178348714</v>
      </c>
      <c r="AG65">
        <v>2.3252759765413713</v>
      </c>
      <c r="AH65">
        <v>0.75226271124650368</v>
      </c>
      <c r="AI65">
        <v>18.957345971563981</v>
      </c>
    </row>
    <row r="66" spans="1:35">
      <c r="A66">
        <v>65</v>
      </c>
      <c r="B66" t="s">
        <v>311</v>
      </c>
      <c r="C66" t="s">
        <v>16</v>
      </c>
      <c r="D66" t="s">
        <v>468</v>
      </c>
      <c r="E66" s="25" t="s">
        <v>357</v>
      </c>
      <c r="F66" s="25" t="s">
        <v>478</v>
      </c>
      <c r="G66" s="27">
        <v>5.1493305870236889E-3</v>
      </c>
      <c r="H66">
        <v>0.10813594232749749</v>
      </c>
      <c r="I66">
        <v>6.6941297631307947E-2</v>
      </c>
      <c r="J66">
        <v>0.13903192584963958</v>
      </c>
      <c r="K66">
        <v>1.0298661174047378E-2</v>
      </c>
      <c r="L66">
        <v>7.7239958805355322E-2</v>
      </c>
      <c r="M66">
        <v>1.0298661174047378E-2</v>
      </c>
      <c r="N66">
        <v>0.41812564366632349</v>
      </c>
      <c r="O66">
        <v>1.0298661174047378E-2</v>
      </c>
      <c r="P66">
        <v>4.6343975283213192E-2</v>
      </c>
      <c r="Q66">
        <v>3.089598352214213E-2</v>
      </c>
      <c r="R66">
        <v>-5.2637259217784171</v>
      </c>
      <c r="S66">
        <v>-2.1099245584049111</v>
      </c>
      <c r="T66">
        <v>-2.634652036147342</v>
      </c>
      <c r="U66">
        <v>-1.8233538346462719</v>
      </c>
      <c r="V66">
        <v>-4.5653893159762466</v>
      </c>
      <c r="W66">
        <v>-2.4804522994386198</v>
      </c>
      <c r="X66">
        <v>-4.5653893159762466</v>
      </c>
      <c r="Y66">
        <v>-0.33047257154470788</v>
      </c>
      <c r="Z66">
        <v>-4.5653893159762466</v>
      </c>
      <c r="AA66">
        <v>-3.0242117448758594</v>
      </c>
      <c r="AB66">
        <v>-3.4457457579232238</v>
      </c>
      <c r="AC66">
        <v>20</v>
      </c>
      <c r="AD66">
        <v>0</v>
      </c>
      <c r="AE66">
        <v>13.903192584963959</v>
      </c>
      <c r="AF66">
        <v>41.812564366632351</v>
      </c>
      <c r="AG66">
        <v>2.0932106384475828</v>
      </c>
      <c r="AH66">
        <v>0.69873087689651914</v>
      </c>
      <c r="AI66">
        <v>18.022657054582915</v>
      </c>
    </row>
    <row r="67" spans="1:35">
      <c r="A67">
        <v>66</v>
      </c>
      <c r="B67" t="s">
        <v>336</v>
      </c>
      <c r="C67" t="s">
        <v>16</v>
      </c>
      <c r="D67" t="s">
        <v>468</v>
      </c>
      <c r="E67" s="25" t="s">
        <v>357</v>
      </c>
      <c r="F67" s="25" t="s">
        <v>478</v>
      </c>
      <c r="G67" s="27">
        <v>5.2042674993494666E-3</v>
      </c>
      <c r="H67">
        <v>1.5612802498048401E-2</v>
      </c>
      <c r="I67">
        <v>6.2451209992193606E-2</v>
      </c>
      <c r="J67">
        <v>0.16653655997918296</v>
      </c>
      <c r="K67">
        <v>2.6021337496747333E-4</v>
      </c>
      <c r="L67">
        <v>0.16133229247983347</v>
      </c>
      <c r="M67">
        <v>2.6021337496747333E-2</v>
      </c>
      <c r="N67">
        <v>0.48920114493884986</v>
      </c>
      <c r="O67">
        <v>3.1225604996096799E-2</v>
      </c>
      <c r="P67">
        <v>1.5612802498048401E-2</v>
      </c>
      <c r="Q67">
        <v>1.0928961748633882E-2</v>
      </c>
      <c r="R67">
        <v>-5.2530584601424222</v>
      </c>
      <c r="S67">
        <v>-4.1439280624109287</v>
      </c>
      <c r="T67">
        <v>-2.7088831874061019</v>
      </c>
      <c r="U67">
        <v>-1.6103749732554404</v>
      </c>
      <c r="V67">
        <v>-8.2537483433285015</v>
      </c>
      <c r="W67">
        <v>-1.6483484037763005</v>
      </c>
      <c r="X67">
        <v>-3.6224725219163378</v>
      </c>
      <c r="Y67">
        <v>-4.3202138452466288E-2</v>
      </c>
      <c r="Z67">
        <v>-3.4347933310906709</v>
      </c>
      <c r="AA67">
        <v>-4.1439280624109287</v>
      </c>
      <c r="AB67">
        <v>-4.5053498507058807</v>
      </c>
      <c r="AC67">
        <v>14</v>
      </c>
      <c r="AD67">
        <v>0</v>
      </c>
      <c r="AE67">
        <v>16.653655997918296</v>
      </c>
      <c r="AF67">
        <v>48.920114493884988</v>
      </c>
      <c r="AG67">
        <v>1.9177234110108774</v>
      </c>
      <c r="AH67">
        <v>0.7266698565015477</v>
      </c>
      <c r="AI67">
        <v>8.3268279989591463</v>
      </c>
    </row>
    <row r="68" spans="1:35">
      <c r="A68">
        <v>67</v>
      </c>
      <c r="B68" t="s">
        <v>337</v>
      </c>
      <c r="C68" t="s">
        <v>16</v>
      </c>
      <c r="D68" t="s">
        <v>469</v>
      </c>
      <c r="E68" s="25" t="s">
        <v>357</v>
      </c>
      <c r="F68" s="25" t="s">
        <v>478</v>
      </c>
      <c r="G68" s="27">
        <v>5.2301255230125521E-3</v>
      </c>
      <c r="H68">
        <v>4.1841004184100417E-2</v>
      </c>
      <c r="I68">
        <v>9.4142259414225979E-2</v>
      </c>
      <c r="J68">
        <v>0</v>
      </c>
      <c r="K68">
        <v>1.569037656903766E-2</v>
      </c>
      <c r="L68">
        <v>5.2301255230125521E-3</v>
      </c>
      <c r="M68">
        <v>0.27196652719665271</v>
      </c>
      <c r="N68">
        <v>0.39801255230125515</v>
      </c>
      <c r="O68">
        <v>0</v>
      </c>
      <c r="P68">
        <v>0</v>
      </c>
      <c r="Q68">
        <v>6.3284518828451888E-2</v>
      </c>
      <c r="R68">
        <v>-5.2480761501112898</v>
      </c>
      <c r="S68">
        <v>-3.1311369105601941</v>
      </c>
      <c r="T68">
        <v>-2.2640752382321696</v>
      </c>
      <c r="U68">
        <v>0</v>
      </c>
      <c r="V68">
        <v>-4.1388929384831696</v>
      </c>
      <c r="W68">
        <v>-5.2480761501112898</v>
      </c>
      <c r="X68">
        <v>-0.98466802931889197</v>
      </c>
      <c r="Y68">
        <v>-0.41375305086019715</v>
      </c>
      <c r="Z68">
        <v>0</v>
      </c>
      <c r="AA68">
        <v>0</v>
      </c>
      <c r="AB68">
        <v>-2.6947388564639705</v>
      </c>
      <c r="AC68">
        <v>14</v>
      </c>
      <c r="AD68">
        <v>0</v>
      </c>
      <c r="AE68">
        <v>0</v>
      </c>
      <c r="AF68">
        <v>39.801255230125513</v>
      </c>
      <c r="AG68">
        <v>1.8446866566224418</v>
      </c>
      <c r="AH68">
        <v>0.69899453714837412</v>
      </c>
      <c r="AI68">
        <v>14.121338912133897</v>
      </c>
    </row>
    <row r="69" spans="1:35">
      <c r="A69">
        <v>68</v>
      </c>
      <c r="B69" t="s">
        <v>338</v>
      </c>
      <c r="C69" t="s">
        <v>16</v>
      </c>
      <c r="D69" t="s">
        <v>469</v>
      </c>
      <c r="E69" s="25" t="s">
        <v>357</v>
      </c>
      <c r="F69" s="25" t="s">
        <v>478</v>
      </c>
      <c r="G69" s="27">
        <v>0</v>
      </c>
      <c r="H69">
        <v>0.10263587590389552</v>
      </c>
      <c r="I69">
        <v>0.20527175180779095</v>
      </c>
      <c r="J69">
        <v>9.3305341730814083E-3</v>
      </c>
      <c r="K69">
        <v>0</v>
      </c>
      <c r="L69">
        <v>2.7991602519244228E-2</v>
      </c>
      <c r="M69">
        <v>0.16818287846979235</v>
      </c>
      <c r="N69">
        <v>0.29927688360158611</v>
      </c>
      <c r="O69">
        <v>4.6652670865407041E-3</v>
      </c>
      <c r="P69">
        <v>1.3995801259622114E-2</v>
      </c>
      <c r="Q69">
        <v>7.5110800093305341E-2</v>
      </c>
      <c r="R69">
        <v>0</v>
      </c>
      <c r="S69">
        <v>-2.1682741758399882</v>
      </c>
      <c r="T69">
        <v>-1.3536655101887147</v>
      </c>
      <c r="U69">
        <v>-4.6650886761993346</v>
      </c>
      <c r="V69">
        <v>0</v>
      </c>
      <c r="W69">
        <v>-3.5474598886404074</v>
      </c>
      <c r="X69">
        <v>-1.5985606611381371</v>
      </c>
      <c r="Y69">
        <v>-0.85074364826838933</v>
      </c>
      <c r="Z69">
        <v>-5.3629340096340092</v>
      </c>
      <c r="AA69">
        <v>-4.2549032383446894</v>
      </c>
      <c r="AB69">
        <v>-2.5107095885245401</v>
      </c>
      <c r="AC69">
        <v>15</v>
      </c>
      <c r="AD69">
        <v>0</v>
      </c>
      <c r="AE69">
        <v>0.93305341730814084</v>
      </c>
      <c r="AF69">
        <v>29.927688360158612</v>
      </c>
      <c r="AG69">
        <v>2.086152325814782</v>
      </c>
      <c r="AH69">
        <v>0.77035216147975849</v>
      </c>
      <c r="AI69">
        <v>30.790762771168644</v>
      </c>
    </row>
    <row r="70" spans="1:35">
      <c r="A70">
        <v>69</v>
      </c>
      <c r="B70" t="s">
        <v>339</v>
      </c>
      <c r="C70" t="s">
        <v>16</v>
      </c>
      <c r="D70" t="s">
        <v>469</v>
      </c>
      <c r="E70" s="25" t="s">
        <v>357</v>
      </c>
      <c r="F70" s="25" t="s">
        <v>478</v>
      </c>
      <c r="G70" s="27">
        <v>5.1719679337988104E-3</v>
      </c>
      <c r="H70">
        <v>6.7235583139384533E-2</v>
      </c>
      <c r="I70">
        <v>0.13964313421256791</v>
      </c>
      <c r="J70">
        <v>5.1719679337988104E-3</v>
      </c>
      <c r="K70">
        <v>2.0687871735195242E-2</v>
      </c>
      <c r="L70">
        <v>5.1719679337988104E-3</v>
      </c>
      <c r="M70">
        <v>0.31549004396172742</v>
      </c>
      <c r="N70">
        <v>0.16110680113783293</v>
      </c>
      <c r="O70">
        <v>1.0343935867597621E-2</v>
      </c>
      <c r="P70">
        <v>1.0343935867597621E-2</v>
      </c>
      <c r="Q70">
        <v>9.9301784328937159E-2</v>
      </c>
      <c r="R70">
        <v>-5.2593166291983042</v>
      </c>
      <c r="S70">
        <v>-2.6299500498880115</v>
      </c>
      <c r="T70">
        <v>-1.8182571364601563</v>
      </c>
      <c r="U70">
        <v>-5.2593166291983042</v>
      </c>
      <c r="V70">
        <v>-3.8573027932279134</v>
      </c>
      <c r="W70">
        <v>-5.2593166291983042</v>
      </c>
      <c r="X70">
        <v>-0.77457606449979921</v>
      </c>
      <c r="Y70">
        <v>-1.6500158964478506</v>
      </c>
      <c r="Z70">
        <v>-4.5609570313117658</v>
      </c>
      <c r="AA70">
        <v>-4.5609570313117658</v>
      </c>
      <c r="AB70">
        <v>-2.2050067177782742</v>
      </c>
      <c r="AC70">
        <v>16</v>
      </c>
      <c r="AD70">
        <v>0</v>
      </c>
      <c r="AE70">
        <v>0.517196793379881</v>
      </c>
      <c r="AF70">
        <v>16.110680113783292</v>
      </c>
      <c r="AG70">
        <v>2.2351103029233652</v>
      </c>
      <c r="AH70">
        <v>0.80614563746684198</v>
      </c>
      <c r="AI70">
        <v>21.205068528575126</v>
      </c>
    </row>
    <row r="71" spans="1:35">
      <c r="A71">
        <v>70</v>
      </c>
      <c r="B71" t="s">
        <v>271</v>
      </c>
      <c r="C71" t="s">
        <v>16</v>
      </c>
      <c r="D71" t="s">
        <v>469</v>
      </c>
      <c r="E71" s="25" t="s">
        <v>357</v>
      </c>
      <c r="F71" s="25" t="s">
        <v>478</v>
      </c>
      <c r="G71" s="27">
        <v>0</v>
      </c>
      <c r="H71">
        <v>8.2554855529002866E-2</v>
      </c>
      <c r="I71">
        <v>3.9104931566369759E-2</v>
      </c>
      <c r="J71">
        <v>1.3034977188789923E-2</v>
      </c>
      <c r="K71">
        <v>0</v>
      </c>
      <c r="L71">
        <v>0.29111449054964156</v>
      </c>
      <c r="M71">
        <v>7.3864870736476226E-2</v>
      </c>
      <c r="N71">
        <v>0.17401694547034541</v>
      </c>
      <c r="O71">
        <v>2.1724961981316536E-2</v>
      </c>
      <c r="P71">
        <v>0</v>
      </c>
      <c r="Q71">
        <v>6.5609385183575938E-2</v>
      </c>
      <c r="R71">
        <v>0</v>
      </c>
      <c r="S71">
        <v>-2.4081298022135114</v>
      </c>
      <c r="T71">
        <v>-3.2016166269781166</v>
      </c>
      <c r="U71">
        <v>-4.3269983035373025</v>
      </c>
      <c r="V71">
        <v>0</v>
      </c>
      <c r="W71">
        <v>-0.88997740364836353</v>
      </c>
      <c r="X71">
        <v>-2.5287827991550031</v>
      </c>
      <c r="Y71">
        <v>-1.5574215759800154</v>
      </c>
      <c r="Z71">
        <v>-3.80732893431348</v>
      </c>
      <c r="AA71">
        <v>0</v>
      </c>
      <c r="AB71">
        <v>-2.6561758154088664</v>
      </c>
      <c r="AC71">
        <v>14</v>
      </c>
      <c r="AD71">
        <v>0</v>
      </c>
      <c r="AE71">
        <v>1.3034977188789922</v>
      </c>
      <c r="AF71">
        <v>17.401694547034541</v>
      </c>
      <c r="AG71">
        <v>1.6155379453486249</v>
      </c>
      <c r="AH71">
        <v>0.61216477839234751</v>
      </c>
      <c r="AI71">
        <v>12.165978709537262</v>
      </c>
    </row>
    <row r="72" spans="1:35">
      <c r="A72">
        <v>71</v>
      </c>
      <c r="B72" t="s">
        <v>272</v>
      </c>
      <c r="C72" t="s">
        <v>16</v>
      </c>
      <c r="D72" t="s">
        <v>469</v>
      </c>
      <c r="E72" s="25" t="s">
        <v>357</v>
      </c>
      <c r="F72" s="25" t="s">
        <v>478</v>
      </c>
      <c r="G72" s="27">
        <v>0</v>
      </c>
      <c r="H72">
        <v>9.7843728263389759E-2</v>
      </c>
      <c r="I72">
        <v>8.8105726872246701E-2</v>
      </c>
      <c r="J72">
        <v>4.6371435195919309E-3</v>
      </c>
      <c r="K72">
        <v>9.2742870391838619E-3</v>
      </c>
      <c r="L72">
        <v>0</v>
      </c>
      <c r="M72">
        <v>0.31996290285184326</v>
      </c>
      <c r="N72">
        <v>0.27869232552747503</v>
      </c>
      <c r="O72">
        <v>1.8780431254347325E-2</v>
      </c>
      <c r="P72">
        <v>0</v>
      </c>
      <c r="Q72">
        <v>6.2137723162531869E-2</v>
      </c>
      <c r="R72">
        <v>0</v>
      </c>
      <c r="S72">
        <v>-2.2214161589485419</v>
      </c>
      <c r="T72">
        <v>-2.3369865197113779</v>
      </c>
      <c r="U72">
        <v>-5.3690087946705694</v>
      </c>
      <c r="V72">
        <v>-4.6711919815300886</v>
      </c>
      <c r="W72">
        <v>0</v>
      </c>
      <c r="X72">
        <v>-0.75394229082620068</v>
      </c>
      <c r="Y72">
        <v>-0.95095738180248435</v>
      </c>
      <c r="Z72">
        <v>-3.9559808188656964</v>
      </c>
      <c r="AA72">
        <v>0</v>
      </c>
      <c r="AB72">
        <v>-2.7142498489817357</v>
      </c>
      <c r="AC72">
        <v>15</v>
      </c>
      <c r="AD72">
        <v>0</v>
      </c>
      <c r="AE72">
        <v>0.46371435195919308</v>
      </c>
      <c r="AF72">
        <v>27.869232552747501</v>
      </c>
      <c r="AG72">
        <v>1.9523891834671212</v>
      </c>
      <c r="AH72">
        <v>0.72095752976531768</v>
      </c>
      <c r="AI72">
        <v>18.594945513563648</v>
      </c>
    </row>
    <row r="73" spans="1:35">
      <c r="A73">
        <v>72</v>
      </c>
      <c r="B73" t="s">
        <v>273</v>
      </c>
      <c r="C73" t="s">
        <v>16</v>
      </c>
      <c r="D73" t="s">
        <v>469</v>
      </c>
      <c r="E73" s="25" t="s">
        <v>357</v>
      </c>
      <c r="F73" s="25" t="s">
        <v>478</v>
      </c>
      <c r="G73" s="27">
        <v>0</v>
      </c>
      <c r="H73">
        <v>0.18068401806840176</v>
      </c>
      <c r="I73">
        <v>8.1738008173800836E-2</v>
      </c>
      <c r="J73">
        <v>0</v>
      </c>
      <c r="K73">
        <v>4.3020004302000434E-3</v>
      </c>
      <c r="L73">
        <v>0</v>
      </c>
      <c r="M73">
        <v>0.23230802323080235</v>
      </c>
      <c r="N73">
        <v>6.9047106904710692E-2</v>
      </c>
      <c r="O73">
        <v>2.1510002151000216E-2</v>
      </c>
      <c r="P73">
        <v>0</v>
      </c>
      <c r="Q73">
        <v>0.13035061303506129</v>
      </c>
      <c r="R73">
        <v>0</v>
      </c>
      <c r="S73">
        <v>-1.5117200746412451</v>
      </c>
      <c r="T73">
        <v>-2.4189636340375302</v>
      </c>
      <c r="U73">
        <v>0</v>
      </c>
      <c r="V73">
        <v>-5.4443638674772794</v>
      </c>
      <c r="W73">
        <v>0</v>
      </c>
      <c r="X73">
        <v>-1.1953244033718948</v>
      </c>
      <c r="Y73">
        <v>-2.6014196973963015</v>
      </c>
      <c r="Z73">
        <v>-3.8174925215819129</v>
      </c>
      <c r="AA73">
        <v>0</v>
      </c>
      <c r="AB73">
        <v>-1.8978622835714565</v>
      </c>
      <c r="AC73">
        <v>14</v>
      </c>
      <c r="AD73">
        <v>0</v>
      </c>
      <c r="AE73">
        <v>0</v>
      </c>
      <c r="AF73">
        <v>6.9047106904710693</v>
      </c>
      <c r="AG73">
        <v>2.1232197834022974</v>
      </c>
      <c r="AH73">
        <v>0.80453719575384763</v>
      </c>
      <c r="AI73">
        <v>26.242202624220255</v>
      </c>
    </row>
    <row r="74" spans="1:35">
      <c r="A74">
        <v>73</v>
      </c>
      <c r="B74" t="s">
        <v>99</v>
      </c>
      <c r="C74" t="s">
        <v>100</v>
      </c>
      <c r="D74" t="s">
        <v>470</v>
      </c>
      <c r="E74" s="25" t="s">
        <v>479</v>
      </c>
      <c r="F74" s="25" t="s">
        <v>258</v>
      </c>
      <c r="G74" s="27">
        <v>0</v>
      </c>
      <c r="H74">
        <v>0.15091299677765846</v>
      </c>
      <c r="I74">
        <v>6.4446831364124588E-2</v>
      </c>
      <c r="J74">
        <v>0.20408163265306128</v>
      </c>
      <c r="K74">
        <v>5.3705692803437163E-2</v>
      </c>
      <c r="L74">
        <v>1.0741138560687433E-2</v>
      </c>
      <c r="M74">
        <v>3.7593984962406013E-2</v>
      </c>
      <c r="N74">
        <v>0.12406015037593987</v>
      </c>
      <c r="O74">
        <v>3.7593984962406013E-2</v>
      </c>
      <c r="P74">
        <v>0</v>
      </c>
      <c r="Q74">
        <v>8.0558539205155752E-2</v>
      </c>
      <c r="R74">
        <v>0</v>
      </c>
      <c r="S74">
        <v>-1.7274581678757261</v>
      </c>
      <c r="T74">
        <v>-2.6752974146304025</v>
      </c>
      <c r="U74">
        <v>-1.3609765531356004</v>
      </c>
      <c r="V74">
        <v>-2.8690346205080335</v>
      </c>
      <c r="W74">
        <v>-4.5228749432612609</v>
      </c>
      <c r="X74">
        <v>-3.2425923514855168</v>
      </c>
      <c r="Y74">
        <v>-1.9545308920992202</v>
      </c>
      <c r="Z74">
        <v>-3.2425923514855168</v>
      </c>
      <c r="AA74">
        <v>0</v>
      </c>
      <c r="AB74">
        <v>-2.4347822626054314</v>
      </c>
      <c r="AC74">
        <v>16</v>
      </c>
      <c r="AE74">
        <v>20.408163265306129</v>
      </c>
      <c r="AF74">
        <v>12.406015037593987</v>
      </c>
      <c r="AG74">
        <v>2.3232565639280134</v>
      </c>
      <c r="AH74">
        <v>0.83793768087291953</v>
      </c>
      <c r="AI74">
        <v>21.535982814178308</v>
      </c>
    </row>
    <row r="75" spans="1:35">
      <c r="A75">
        <v>74</v>
      </c>
      <c r="B75" t="s">
        <v>102</v>
      </c>
      <c r="C75" t="s">
        <v>100</v>
      </c>
      <c r="D75" t="s">
        <v>470</v>
      </c>
      <c r="E75" s="25" t="s">
        <v>479</v>
      </c>
      <c r="F75" s="25" t="s">
        <v>258</v>
      </c>
      <c r="G75" s="27">
        <v>0</v>
      </c>
      <c r="H75">
        <v>0.16380016380016385</v>
      </c>
      <c r="I75">
        <v>8.1900081900081925E-2</v>
      </c>
      <c r="J75">
        <v>0.15834015834015838</v>
      </c>
      <c r="K75">
        <v>3.8220038220038222E-2</v>
      </c>
      <c r="L75">
        <v>0</v>
      </c>
      <c r="M75">
        <v>2.7573027573027573E-2</v>
      </c>
      <c r="N75">
        <v>0.1531531531531532</v>
      </c>
      <c r="O75">
        <v>1.638001638001638E-2</v>
      </c>
      <c r="P75">
        <v>0</v>
      </c>
      <c r="Q75">
        <v>4.3680043680043676E-2</v>
      </c>
      <c r="R75">
        <v>0</v>
      </c>
      <c r="S75">
        <v>-1.6302204516166285</v>
      </c>
      <c r="T75">
        <v>-2.4168062370840682</v>
      </c>
      <c r="U75">
        <v>-1.670630324345685</v>
      </c>
      <c r="V75">
        <v>-3.2254257557319335</v>
      </c>
      <c r="W75">
        <v>0</v>
      </c>
      <c r="X75">
        <v>-3.5629569470083475</v>
      </c>
      <c r="Y75">
        <v>-1.7100814382137877</v>
      </c>
      <c r="Z75">
        <v>-4.0951775485259923</v>
      </c>
      <c r="AA75">
        <v>0</v>
      </c>
      <c r="AB75">
        <v>-3.08620120796366</v>
      </c>
      <c r="AC75">
        <v>18</v>
      </c>
      <c r="AE75">
        <v>15.834015834015839</v>
      </c>
      <c r="AF75">
        <v>15.315315315315321</v>
      </c>
      <c r="AG75">
        <v>2.1366709575115377</v>
      </c>
      <c r="AH75">
        <v>0.73923741874186166</v>
      </c>
      <c r="AI75">
        <v>24.570024570024579</v>
      </c>
    </row>
    <row r="76" spans="1:35">
      <c r="A76">
        <v>75</v>
      </c>
      <c r="B76" t="s">
        <v>103</v>
      </c>
      <c r="C76" t="s">
        <v>100</v>
      </c>
      <c r="D76" t="s">
        <v>470</v>
      </c>
      <c r="E76" s="25" t="s">
        <v>479</v>
      </c>
      <c r="F76" s="25" t="s">
        <v>258</v>
      </c>
      <c r="G76" s="27">
        <v>0</v>
      </c>
      <c r="H76">
        <v>9.0553549939831543E-2</v>
      </c>
      <c r="I76">
        <v>0.10228640192539111</v>
      </c>
      <c r="J76">
        <v>0.22894103489771367</v>
      </c>
      <c r="K76">
        <v>3.6101083032490974E-2</v>
      </c>
      <c r="L76">
        <v>1.2033694344163659E-2</v>
      </c>
      <c r="M76">
        <v>3.6101083032490974E-2</v>
      </c>
      <c r="N76">
        <v>0.13868832731648617</v>
      </c>
      <c r="O76">
        <v>0</v>
      </c>
      <c r="P76">
        <v>0</v>
      </c>
      <c r="Q76">
        <v>3.0385078219013234E-2</v>
      </c>
      <c r="R76">
        <v>0</v>
      </c>
      <c r="S76">
        <v>-2.306894730030582</v>
      </c>
      <c r="T76">
        <v>-2.1720743437134442</v>
      </c>
      <c r="U76">
        <v>-1.2143003685023848</v>
      </c>
      <c r="V76">
        <v>-3.2846635654062037</v>
      </c>
      <c r="W76">
        <v>-4.4079380164583828</v>
      </c>
      <c r="X76">
        <v>-3.2846635654062037</v>
      </c>
      <c r="Y76">
        <v>-1.8262272621014664</v>
      </c>
      <c r="Z76">
        <v>0</v>
      </c>
      <c r="AA76">
        <v>0</v>
      </c>
      <c r="AB76">
        <v>-3.4629473649741787</v>
      </c>
      <c r="AC76">
        <v>18</v>
      </c>
      <c r="AE76">
        <v>22.894103489771368</v>
      </c>
      <c r="AF76">
        <v>13.868832731648617</v>
      </c>
      <c r="AG76">
        <v>2.1336169585932172</v>
      </c>
      <c r="AH76">
        <v>0.73818080762947536</v>
      </c>
      <c r="AI76">
        <v>19.283995186522265</v>
      </c>
    </row>
    <row r="77" spans="1:35">
      <c r="A77">
        <v>76</v>
      </c>
      <c r="B77" t="s">
        <v>172</v>
      </c>
      <c r="C77" t="s">
        <v>100</v>
      </c>
      <c r="D77" t="s">
        <v>470</v>
      </c>
      <c r="E77" s="25" t="s">
        <v>479</v>
      </c>
      <c r="F77" s="25" t="s">
        <v>258</v>
      </c>
      <c r="G77" s="27">
        <v>0</v>
      </c>
      <c r="H77">
        <v>4.5226130653266326E-2</v>
      </c>
      <c r="I77">
        <v>0.10608598548297042</v>
      </c>
      <c r="J77">
        <v>0.12841987716359582</v>
      </c>
      <c r="K77">
        <v>7.8168620882188719E-2</v>
      </c>
      <c r="L77">
        <v>1.6750418760469014E-2</v>
      </c>
      <c r="M77">
        <v>4.4667783361250706E-2</v>
      </c>
      <c r="N77">
        <v>0.16192071468453378</v>
      </c>
      <c r="O77">
        <v>1.1166945840312675E-2</v>
      </c>
      <c r="P77">
        <v>0</v>
      </c>
      <c r="Q77">
        <v>0.11725293132328307</v>
      </c>
      <c r="R77">
        <v>0</v>
      </c>
      <c r="S77">
        <v>-3.049799494824267</v>
      </c>
      <c r="T77">
        <v>-2.1313596408362283</v>
      </c>
      <c r="U77">
        <v>-1.9150026115922361</v>
      </c>
      <c r="V77">
        <v>-2.4674940213108236</v>
      </c>
      <c r="W77">
        <v>-4.0724397268340509</v>
      </c>
      <c r="X77">
        <v>-3.0628066392183118</v>
      </c>
      <c r="Y77">
        <v>-1.6440059086529422</v>
      </c>
      <c r="Z77">
        <v>-4.4835673642288425</v>
      </c>
      <c r="AA77">
        <v>0</v>
      </c>
      <c r="AB77">
        <v>-2.0187053064920035</v>
      </c>
      <c r="AC77">
        <v>20</v>
      </c>
      <c r="AE77">
        <v>12.841987716359583</v>
      </c>
      <c r="AF77">
        <v>16.192071468453378</v>
      </c>
      <c r="AG77">
        <v>2.5192906249692153</v>
      </c>
      <c r="AH77">
        <v>0.84095987054959742</v>
      </c>
      <c r="AI77">
        <v>15.131211613623673</v>
      </c>
    </row>
    <row r="78" spans="1:35">
      <c r="A78">
        <v>77</v>
      </c>
      <c r="B78" t="s">
        <v>387</v>
      </c>
      <c r="C78" t="s">
        <v>100</v>
      </c>
      <c r="D78" t="s">
        <v>470</v>
      </c>
      <c r="E78" s="25" t="s">
        <v>479</v>
      </c>
      <c r="F78" s="25" t="s">
        <v>258</v>
      </c>
      <c r="G78" s="27">
        <v>0</v>
      </c>
      <c r="H78">
        <v>3.8967248386325599E-2</v>
      </c>
      <c r="I78">
        <v>0.55462586660291646</v>
      </c>
      <c r="J78">
        <v>0.11953143676786995</v>
      </c>
      <c r="K78">
        <v>1.912502988285919E-2</v>
      </c>
      <c r="L78">
        <v>1.4343772412144394E-2</v>
      </c>
      <c r="M78">
        <v>1.912502988285919E-2</v>
      </c>
      <c r="N78">
        <v>9.5625149414295979E-2</v>
      </c>
      <c r="O78">
        <v>4.7812574707147976E-3</v>
      </c>
      <c r="P78">
        <v>0</v>
      </c>
      <c r="Q78">
        <v>0</v>
      </c>
      <c r="R78">
        <v>0</v>
      </c>
      <c r="S78">
        <v>-3.2052869808063047</v>
      </c>
      <c r="T78">
        <v>0.21937909405876682</v>
      </c>
      <c r="U78">
        <v>-1.9968748180228735</v>
      </c>
      <c r="V78">
        <v>-3.9374470577683045</v>
      </c>
      <c r="W78">
        <v>-4.2299917704847996</v>
      </c>
      <c r="X78">
        <v>-3.9374470577683045</v>
      </c>
      <c r="Y78">
        <v>-2.246808077525047</v>
      </c>
      <c r="Z78">
        <v>-5.3382589736409845</v>
      </c>
      <c r="AA78">
        <v>0</v>
      </c>
      <c r="AB78">
        <v>0</v>
      </c>
      <c r="AC78">
        <v>11</v>
      </c>
      <c r="AE78">
        <v>11.953143676786995</v>
      </c>
      <c r="AF78">
        <v>9.5625149414295976</v>
      </c>
      <c r="AG78">
        <v>1.752403128648337</v>
      </c>
      <c r="AH78">
        <v>0.7308088674795471</v>
      </c>
      <c r="AI78">
        <v>59.359311498924207</v>
      </c>
    </row>
    <row r="79" spans="1:35">
      <c r="A79">
        <v>78</v>
      </c>
      <c r="B79" t="s">
        <v>372</v>
      </c>
      <c r="C79" t="s">
        <v>100</v>
      </c>
      <c r="D79" t="s">
        <v>470</v>
      </c>
      <c r="E79" s="25" t="s">
        <v>479</v>
      </c>
      <c r="F79" s="25" t="s">
        <v>258</v>
      </c>
      <c r="G79" s="27">
        <v>0</v>
      </c>
      <c r="H79">
        <v>7.3252876789222557E-2</v>
      </c>
      <c r="I79">
        <v>0</v>
      </c>
      <c r="J79">
        <v>0.20769014875105249</v>
      </c>
      <c r="K79">
        <v>5.0799887735054727E-2</v>
      </c>
      <c r="L79">
        <v>0</v>
      </c>
      <c r="M79">
        <v>5.6132472635419581E-2</v>
      </c>
      <c r="N79">
        <v>8.9811956216671346E-2</v>
      </c>
      <c r="O79">
        <v>5.6132472635419591E-3</v>
      </c>
      <c r="P79">
        <v>0</v>
      </c>
      <c r="Q79">
        <v>0.10131911310693235</v>
      </c>
      <c r="R79">
        <v>0</v>
      </c>
      <c r="S79">
        <v>-2.5377632171573801</v>
      </c>
      <c r="T79">
        <v>0</v>
      </c>
      <c r="U79">
        <v>-1.3389052420552738</v>
      </c>
      <c r="V79">
        <v>-2.9277254981927001</v>
      </c>
      <c r="W79">
        <v>0</v>
      </c>
      <c r="X79">
        <v>-2.8222713451922332</v>
      </c>
      <c r="Y79">
        <v>-2.3159331105135457</v>
      </c>
      <c r="Z79">
        <v>-5.1769968313114809</v>
      </c>
      <c r="AA79">
        <v>0</v>
      </c>
      <c r="AB79">
        <v>-2.1826529352237793</v>
      </c>
      <c r="AC79">
        <v>17</v>
      </c>
      <c r="AE79">
        <v>20.769014875105249</v>
      </c>
      <c r="AF79">
        <v>8.9811956216671351</v>
      </c>
      <c r="AG79">
        <v>2.1753359523459679</v>
      </c>
      <c r="AH79">
        <v>0.76779814584369166</v>
      </c>
      <c r="AI79">
        <v>7.3252876789222556</v>
      </c>
    </row>
    <row r="80" spans="1:35">
      <c r="A80">
        <v>79</v>
      </c>
      <c r="B80" t="s">
        <v>374</v>
      </c>
      <c r="C80" t="s">
        <v>100</v>
      </c>
      <c r="D80" t="s">
        <v>471</v>
      </c>
      <c r="E80" s="25" t="s">
        <v>479</v>
      </c>
      <c r="F80" s="25" t="s">
        <v>258</v>
      </c>
      <c r="G80" s="27">
        <v>0</v>
      </c>
      <c r="H80">
        <v>0.10259519767159835</v>
      </c>
      <c r="I80">
        <v>0.19888430754305117</v>
      </c>
      <c r="J80">
        <v>0.18918263400436577</v>
      </c>
      <c r="K80">
        <v>4.8508367693427118E-3</v>
      </c>
      <c r="L80">
        <v>0</v>
      </c>
      <c r="M80">
        <v>2.4254183846713559E-2</v>
      </c>
      <c r="N80">
        <v>0.26679602231384919</v>
      </c>
      <c r="O80">
        <v>9.7016735386854236E-3</v>
      </c>
      <c r="P80">
        <v>0</v>
      </c>
      <c r="Q80">
        <v>2.4254183846713559E-2</v>
      </c>
      <c r="R80">
        <v>0</v>
      </c>
      <c r="S80">
        <v>-2.1687159195860382</v>
      </c>
      <c r="T80">
        <v>-1.393282085132491</v>
      </c>
      <c r="U80">
        <v>-1.4553299667364612</v>
      </c>
      <c r="V80">
        <v>-5.3237414188881953</v>
      </c>
      <c r="W80">
        <v>0</v>
      </c>
      <c r="X80">
        <v>-3.694612985961697</v>
      </c>
      <c r="Y80">
        <v>-1.0109395359929958</v>
      </c>
      <c r="Z80">
        <v>-4.6257078372056393</v>
      </c>
      <c r="AA80">
        <v>0</v>
      </c>
      <c r="AB80">
        <v>-3.694612985961697</v>
      </c>
      <c r="AC80">
        <v>15</v>
      </c>
      <c r="AE80">
        <v>18.918263400436576</v>
      </c>
      <c r="AF80">
        <v>26.679602231384919</v>
      </c>
      <c r="AG80">
        <v>2.0233208436728263</v>
      </c>
      <c r="AH80">
        <v>0.74715041946021143</v>
      </c>
      <c r="AI80">
        <v>30.147950521464949</v>
      </c>
    </row>
    <row r="81" spans="1:35">
      <c r="A81">
        <v>80</v>
      </c>
      <c r="B81" t="s">
        <v>375</v>
      </c>
      <c r="C81" t="s">
        <v>100</v>
      </c>
      <c r="D81" t="s">
        <v>471</v>
      </c>
      <c r="E81" s="25" t="s">
        <v>479</v>
      </c>
      <c r="F81" s="25" t="s">
        <v>258</v>
      </c>
      <c r="G81" s="27">
        <v>9.8015192354815005E-3</v>
      </c>
      <c r="H81">
        <v>0.10291595197255576</v>
      </c>
      <c r="I81">
        <v>0.32835089438863013</v>
      </c>
      <c r="J81">
        <v>0.10781671159029652</v>
      </c>
      <c r="K81">
        <v>9.8015192354815005E-3</v>
      </c>
      <c r="L81">
        <v>0</v>
      </c>
      <c r="M81">
        <v>4.9007596177407492E-2</v>
      </c>
      <c r="N81">
        <v>0.31389365351629506</v>
      </c>
      <c r="O81">
        <v>0</v>
      </c>
      <c r="P81">
        <v>0</v>
      </c>
      <c r="Q81">
        <v>2.4503798088703753E-2</v>
      </c>
      <c r="R81">
        <v>-4.6153680109645379</v>
      </c>
      <c r="S81">
        <v>-2.1652369018428219</v>
      </c>
      <c r="T81">
        <v>-0.71565320335782912</v>
      </c>
      <c r="U81">
        <v>-2.1132389212631266</v>
      </c>
      <c r="V81">
        <v>-4.6153680109645379</v>
      </c>
      <c r="W81">
        <v>0</v>
      </c>
      <c r="X81">
        <v>-2.9655307648208695</v>
      </c>
      <c r="Y81">
        <v>-0.78197839426656091</v>
      </c>
      <c r="Z81">
        <v>0</v>
      </c>
      <c r="AA81">
        <v>0</v>
      </c>
      <c r="AB81">
        <v>-3.6841181370122258</v>
      </c>
      <c r="AC81">
        <v>13</v>
      </c>
      <c r="AE81">
        <v>10.781671159029651</v>
      </c>
      <c r="AF81">
        <v>31.389365351629507</v>
      </c>
      <c r="AG81">
        <v>1.9005221314656315</v>
      </c>
      <c r="AH81">
        <v>0.74095893002212276</v>
      </c>
      <c r="AI81">
        <v>44.106836559666739</v>
      </c>
    </row>
    <row r="82" spans="1:35">
      <c r="A82">
        <v>81</v>
      </c>
      <c r="B82" t="s">
        <v>455</v>
      </c>
      <c r="C82" t="s">
        <v>100</v>
      </c>
      <c r="D82" t="s">
        <v>471</v>
      </c>
      <c r="E82" s="25" t="s">
        <v>479</v>
      </c>
      <c r="F82" s="25" t="s">
        <v>258</v>
      </c>
      <c r="G82" s="27">
        <v>1.0301313417460727E-2</v>
      </c>
      <c r="H82">
        <v>0.12413082668040176</v>
      </c>
      <c r="I82">
        <v>0.27813546227143948</v>
      </c>
      <c r="J82">
        <v>7.7259850630955459E-2</v>
      </c>
      <c r="K82">
        <v>1.0301313417460727E-2</v>
      </c>
      <c r="L82">
        <v>0</v>
      </c>
      <c r="M82">
        <v>2.0602626834921454E-2</v>
      </c>
      <c r="N82">
        <v>0.18053051764099928</v>
      </c>
      <c r="O82">
        <v>0</v>
      </c>
      <c r="P82">
        <v>0</v>
      </c>
      <c r="Q82">
        <v>0.10816379088333763</v>
      </c>
      <c r="R82">
        <v>-4.5651291364509072</v>
      </c>
      <c r="S82">
        <v>-1.953880670956595</v>
      </c>
      <c r="T82">
        <v>-0.95372923104652352</v>
      </c>
      <c r="U82">
        <v>-2.4801732426487528</v>
      </c>
      <c r="V82">
        <v>-4.5651291364509072</v>
      </c>
      <c r="W82">
        <v>0</v>
      </c>
      <c r="X82">
        <v>-3.8615188732543779</v>
      </c>
      <c r="Y82">
        <v>-1.5127573218631416</v>
      </c>
      <c r="Z82">
        <v>0</v>
      </c>
      <c r="AA82">
        <v>0</v>
      </c>
      <c r="AB82">
        <v>-2.109635833125008</v>
      </c>
      <c r="AC82">
        <v>12</v>
      </c>
      <c r="AE82">
        <v>7.7259850630955462</v>
      </c>
      <c r="AF82">
        <v>18.05305176409993</v>
      </c>
      <c r="AG82">
        <v>2.0136378575277374</v>
      </c>
      <c r="AH82">
        <v>0.81034748637319265</v>
      </c>
      <c r="AI82">
        <v>41.256760236930198</v>
      </c>
    </row>
    <row r="83" spans="1:35">
      <c r="A83">
        <v>82</v>
      </c>
      <c r="B83" t="s">
        <v>456</v>
      </c>
      <c r="C83" t="s">
        <v>100</v>
      </c>
      <c r="D83" t="s">
        <v>471</v>
      </c>
      <c r="E83" s="25" t="s">
        <v>479</v>
      </c>
      <c r="F83" s="25" t="s">
        <v>258</v>
      </c>
      <c r="G83" s="27">
        <v>1.5868817773075906E-2</v>
      </c>
      <c r="H83">
        <v>0.1272150224808252</v>
      </c>
      <c r="I83">
        <v>0.23803226659613849</v>
      </c>
      <c r="J83">
        <v>0.13752975403332451</v>
      </c>
      <c r="K83">
        <v>5.2896059243586341E-3</v>
      </c>
      <c r="L83">
        <v>0</v>
      </c>
      <c r="M83">
        <v>5.2896059243586341E-3</v>
      </c>
      <c r="N83">
        <v>0.2803491139910077</v>
      </c>
      <c r="O83">
        <v>0</v>
      </c>
      <c r="P83">
        <v>0</v>
      </c>
      <c r="Q83">
        <v>0</v>
      </c>
      <c r="R83">
        <v>-4.1274031661245214</v>
      </c>
      <c r="S83">
        <v>-1.9258104773488103</v>
      </c>
      <c r="T83">
        <v>-1.1634979717602183</v>
      </c>
      <c r="U83">
        <v>-1.8359603642138462</v>
      </c>
      <c r="V83">
        <v>-5.2367078849163455</v>
      </c>
      <c r="W83">
        <v>0</v>
      </c>
      <c r="X83">
        <v>-5.2367078849163455</v>
      </c>
      <c r="Y83">
        <v>-0.94273055167713338</v>
      </c>
      <c r="Z83">
        <v>0</v>
      </c>
      <c r="AA83">
        <v>0</v>
      </c>
      <c r="AB83">
        <v>0</v>
      </c>
      <c r="AC83">
        <v>9</v>
      </c>
      <c r="AE83">
        <v>13.752975403332451</v>
      </c>
      <c r="AF83">
        <v>28.034911399100771</v>
      </c>
      <c r="AG83">
        <v>1.5769081952071089</v>
      </c>
      <c r="AH83">
        <v>0.71768184803342028</v>
      </c>
      <c r="AI83">
        <v>38.11161068500396</v>
      </c>
    </row>
    <row r="84" spans="1:35">
      <c r="A84">
        <v>83</v>
      </c>
      <c r="B84" t="s">
        <v>457</v>
      </c>
      <c r="C84" t="s">
        <v>100</v>
      </c>
      <c r="D84" t="s">
        <v>471</v>
      </c>
      <c r="E84" s="25" t="s">
        <v>479</v>
      </c>
      <c r="F84" s="25" t="s">
        <v>258</v>
      </c>
      <c r="G84" s="27">
        <v>5.2029136316337167E-3</v>
      </c>
      <c r="H84">
        <v>8.896982310093654E-2</v>
      </c>
      <c r="I84">
        <v>0.14568158168574408</v>
      </c>
      <c r="J84">
        <v>0.20811654526534867</v>
      </c>
      <c r="K84">
        <v>2.6014568158168584E-2</v>
      </c>
      <c r="L84">
        <v>5.4630593132154025E-3</v>
      </c>
      <c r="M84">
        <v>4.6826222684703447E-2</v>
      </c>
      <c r="N84">
        <v>0.24479708636836642</v>
      </c>
      <c r="O84">
        <v>0</v>
      </c>
      <c r="P84">
        <v>0</v>
      </c>
      <c r="Q84">
        <v>4.1623309053069733E-2</v>
      </c>
      <c r="R84">
        <v>-5.2533200006173004</v>
      </c>
      <c r="S84">
        <v>-2.3262787757831918</v>
      </c>
      <c r="T84">
        <v>-1.7688806868431235</v>
      </c>
      <c r="U84">
        <v>-1.3363159913136486</v>
      </c>
      <c r="V84">
        <v>-3.622739651609391</v>
      </c>
      <c r="W84">
        <v>-5.2042682959729891</v>
      </c>
      <c r="X84">
        <v>-3.0133538749038102</v>
      </c>
      <c r="Y84">
        <v>-1.1265568244392496</v>
      </c>
      <c r="Z84">
        <v>0</v>
      </c>
      <c r="AA84">
        <v>0</v>
      </c>
      <c r="AB84">
        <v>-3.1365805821413701</v>
      </c>
      <c r="AC84">
        <v>16</v>
      </c>
      <c r="AE84">
        <v>20.811654526534866</v>
      </c>
      <c r="AF84">
        <v>24.479708636836641</v>
      </c>
      <c r="AG84">
        <v>2.0060591363985942</v>
      </c>
      <c r="AH84">
        <v>0.72353289195306214</v>
      </c>
      <c r="AI84">
        <v>23.985431841831435</v>
      </c>
    </row>
    <row r="85" spans="1:35">
      <c r="A85">
        <v>84</v>
      </c>
      <c r="B85" t="s">
        <v>350</v>
      </c>
      <c r="C85" t="s">
        <v>100</v>
      </c>
      <c r="D85" t="s">
        <v>471</v>
      </c>
      <c r="E85" s="25" t="s">
        <v>479</v>
      </c>
      <c r="F85" s="25" t="s">
        <v>258</v>
      </c>
      <c r="G85" s="27">
        <v>0</v>
      </c>
      <c r="H85">
        <v>0.15152394775036285</v>
      </c>
      <c r="I85">
        <v>0.15094339622641517</v>
      </c>
      <c r="J85">
        <v>0.13933236574746011</v>
      </c>
      <c r="K85">
        <v>1.7416545718432517E-2</v>
      </c>
      <c r="L85">
        <v>0</v>
      </c>
      <c r="M85">
        <v>2.9027576197387522E-2</v>
      </c>
      <c r="N85">
        <v>0.25573294629898413</v>
      </c>
      <c r="O85">
        <v>0</v>
      </c>
      <c r="P85">
        <v>0</v>
      </c>
      <c r="Q85">
        <v>7.0246734397677812E-2</v>
      </c>
      <c r="R85">
        <v>0</v>
      </c>
      <c r="S85">
        <v>-1.7226981772286072</v>
      </c>
      <c r="T85">
        <v>-1.7272209480904832</v>
      </c>
      <c r="U85">
        <v>-1.820846207529889</v>
      </c>
      <c r="V85">
        <v>-4.0327646231242742</v>
      </c>
      <c r="W85">
        <v>0</v>
      </c>
      <c r="X85">
        <v>-3.5100517865742371</v>
      </c>
      <c r="Y85">
        <v>-1.0682661921043806</v>
      </c>
      <c r="Z85">
        <v>0</v>
      </c>
      <c r="AA85">
        <v>0</v>
      </c>
      <c r="AB85">
        <v>-2.5829054234524715</v>
      </c>
      <c r="AC85">
        <v>14</v>
      </c>
      <c r="AE85">
        <v>13.933236574746012</v>
      </c>
      <c r="AF85">
        <v>25.573294629898413</v>
      </c>
      <c r="AG85">
        <v>1.9407197664016023</v>
      </c>
      <c r="AH85">
        <v>0.73538370865347402</v>
      </c>
      <c r="AI85">
        <v>30.246734397677798</v>
      </c>
    </row>
    <row r="86" spans="1:35">
      <c r="A86">
        <v>85</v>
      </c>
      <c r="B86" t="s">
        <v>67</v>
      </c>
      <c r="C86" t="s">
        <v>100</v>
      </c>
      <c r="D86" t="s">
        <v>472</v>
      </c>
      <c r="E86" s="25" t="s">
        <v>479</v>
      </c>
      <c r="F86" s="25" t="s">
        <v>258</v>
      </c>
      <c r="G86" s="27">
        <v>1.647446457990116E-2</v>
      </c>
      <c r="H86">
        <v>0.2306425041186162</v>
      </c>
      <c r="I86">
        <v>0.26359143327841844</v>
      </c>
      <c r="J86">
        <v>0.21416803953871505</v>
      </c>
      <c r="K86">
        <v>0</v>
      </c>
      <c r="L86">
        <v>0</v>
      </c>
      <c r="M86">
        <v>3.8440417353102697E-2</v>
      </c>
      <c r="N86">
        <v>0.12685337726523893</v>
      </c>
      <c r="O86">
        <v>0</v>
      </c>
      <c r="P86">
        <v>6.0406370126304232E-2</v>
      </c>
      <c r="Q86">
        <v>5.4914881933003853E-3</v>
      </c>
      <c r="R86">
        <v>-4.0893320203985555</v>
      </c>
      <c r="S86">
        <v>-1.2046868350595927</v>
      </c>
      <c r="T86">
        <v>-1.0273847793797419</v>
      </c>
      <c r="U86">
        <v>-1.2999820404327584</v>
      </c>
      <c r="V86">
        <v>0</v>
      </c>
      <c r="W86">
        <v>0</v>
      </c>
      <c r="X86">
        <v>-3.2194470902364927</v>
      </c>
      <c r="Y86">
        <v>-1.9290715846924831</v>
      </c>
      <c r="Z86">
        <v>0</v>
      </c>
      <c r="AA86">
        <v>-2.7443529080997773</v>
      </c>
      <c r="AB86">
        <v>-5.1990493648893672</v>
      </c>
      <c r="AC86">
        <v>9</v>
      </c>
      <c r="AE86">
        <v>21.416803953871504</v>
      </c>
      <c r="AF86">
        <v>12.685337726523894</v>
      </c>
      <c r="AG86">
        <v>1.3751700032185747</v>
      </c>
      <c r="AH86">
        <v>0.62586684010505045</v>
      </c>
      <c r="AI86">
        <v>51.070840197693578</v>
      </c>
    </row>
    <row r="87" spans="1:35">
      <c r="A87">
        <v>86</v>
      </c>
      <c r="B87" t="s">
        <v>284</v>
      </c>
      <c r="C87" t="s">
        <v>100</v>
      </c>
      <c r="D87" t="s">
        <v>472</v>
      </c>
      <c r="E87" s="25" t="s">
        <v>479</v>
      </c>
      <c r="F87" s="25" t="s">
        <v>258</v>
      </c>
      <c r="G87" s="27">
        <v>3.012048192771084E-2</v>
      </c>
      <c r="H87">
        <v>0.20481927710843376</v>
      </c>
      <c r="I87">
        <v>0.39759036144578297</v>
      </c>
      <c r="J87">
        <v>0.15060240963855423</v>
      </c>
      <c r="K87">
        <v>0</v>
      </c>
      <c r="L87">
        <v>0</v>
      </c>
      <c r="M87">
        <v>0</v>
      </c>
      <c r="N87">
        <v>0.21686746987951802</v>
      </c>
      <c r="O87">
        <v>0</v>
      </c>
      <c r="P87">
        <v>0</v>
      </c>
      <c r="Q87">
        <v>0</v>
      </c>
      <c r="R87">
        <v>-3.4719664525503626</v>
      </c>
      <c r="S87">
        <v>-1.3564413979702092</v>
      </c>
      <c r="T87">
        <v>-0.41551544396166645</v>
      </c>
      <c r="U87">
        <v>-1.7298840655099674</v>
      </c>
      <c r="V87">
        <v>0</v>
      </c>
      <c r="W87">
        <v>0</v>
      </c>
      <c r="X87">
        <v>0</v>
      </c>
      <c r="Y87">
        <v>-1.2840155119994727</v>
      </c>
      <c r="Z87">
        <v>0</v>
      </c>
      <c r="AA87">
        <v>0</v>
      </c>
      <c r="AB87">
        <v>0</v>
      </c>
      <c r="AC87">
        <v>5</v>
      </c>
      <c r="AE87">
        <v>15.060240963855422</v>
      </c>
      <c r="AF87">
        <v>21.686746987951803</v>
      </c>
      <c r="AG87">
        <v>0.82187242023201512</v>
      </c>
      <c r="AH87">
        <v>0.51065804644120893</v>
      </c>
      <c r="AI87">
        <v>63.253012048192758</v>
      </c>
    </row>
    <row r="88" spans="1:35">
      <c r="A88">
        <v>87</v>
      </c>
      <c r="B88" t="s">
        <v>285</v>
      </c>
      <c r="C88" t="s">
        <v>100</v>
      </c>
      <c r="D88" t="s">
        <v>472</v>
      </c>
      <c r="E88" s="25" t="s">
        <v>479</v>
      </c>
      <c r="F88" s="25" t="s">
        <v>258</v>
      </c>
      <c r="G88" s="27">
        <v>6.7020385367215843E-2</v>
      </c>
      <c r="H88">
        <v>0.22340128455738614</v>
      </c>
      <c r="I88">
        <v>0.25691147724099406</v>
      </c>
      <c r="J88">
        <v>0.16755096341803963</v>
      </c>
      <c r="K88">
        <v>5.5850321139346536E-3</v>
      </c>
      <c r="L88">
        <v>0</v>
      </c>
      <c r="M88">
        <v>0.11170064227869309</v>
      </c>
      <c r="N88">
        <v>0.13404077073443174</v>
      </c>
      <c r="O88">
        <v>0</v>
      </c>
      <c r="P88">
        <v>0</v>
      </c>
      <c r="Q88">
        <v>2.8204412175370001E-2</v>
      </c>
      <c r="R88">
        <v>-2.6333865190147656</v>
      </c>
      <c r="S88">
        <v>-1.2459541265660379</v>
      </c>
      <c r="T88">
        <v>-1.0620836009346037</v>
      </c>
      <c r="U88">
        <v>-1.6030844384619252</v>
      </c>
      <c r="V88">
        <v>-5.1820644097237869</v>
      </c>
      <c r="W88">
        <v>0</v>
      </c>
      <c r="X88">
        <v>-2.0734863446411627</v>
      </c>
      <c r="Y88">
        <v>-1.8656938151985123</v>
      </c>
      <c r="Z88">
        <v>0</v>
      </c>
      <c r="AA88">
        <v>0</v>
      </c>
      <c r="AB88">
        <v>-3.5396670559272607</v>
      </c>
      <c r="AC88">
        <v>11</v>
      </c>
      <c r="AE88">
        <v>16.755096341803963</v>
      </c>
      <c r="AF88">
        <v>13.404077073443174</v>
      </c>
      <c r="AG88">
        <v>1.452042693515577</v>
      </c>
      <c r="AH88">
        <v>0.60554883692690509</v>
      </c>
      <c r="AI88">
        <v>54.733314716559597</v>
      </c>
    </row>
    <row r="89" spans="1:35">
      <c r="A89">
        <v>88</v>
      </c>
      <c r="B89" t="s">
        <v>115</v>
      </c>
      <c r="C89" t="s">
        <v>100</v>
      </c>
      <c r="D89" t="s">
        <v>472</v>
      </c>
      <c r="E89" s="25" t="s">
        <v>479</v>
      </c>
      <c r="F89" s="25" t="s">
        <v>258</v>
      </c>
      <c r="G89" s="27">
        <v>2.2844089091947458E-2</v>
      </c>
      <c r="H89">
        <v>0.15990862364363226</v>
      </c>
      <c r="I89">
        <v>0.28555111364934316</v>
      </c>
      <c r="J89">
        <v>0.23986293546544826</v>
      </c>
      <c r="K89">
        <v>0</v>
      </c>
      <c r="L89">
        <v>0</v>
      </c>
      <c r="M89">
        <v>0.12621359223300976</v>
      </c>
      <c r="N89">
        <v>0.12564249000571104</v>
      </c>
      <c r="O89">
        <v>0</v>
      </c>
      <c r="P89">
        <v>0</v>
      </c>
      <c r="Q89">
        <v>3.9977155910908051E-2</v>
      </c>
      <c r="R89">
        <v>-3.7559538197782572</v>
      </c>
      <c r="S89">
        <v>-1.6589081174321876</v>
      </c>
      <c r="T89">
        <v>-0.91709041204471986</v>
      </c>
      <c r="U89">
        <v>-1.1534311071176979</v>
      </c>
      <c r="V89">
        <v>0</v>
      </c>
      <c r="W89">
        <v>0</v>
      </c>
      <c r="X89">
        <v>-1.9348603128687278</v>
      </c>
      <c r="Y89">
        <v>-1.9400488493053221</v>
      </c>
      <c r="Z89">
        <v>0</v>
      </c>
      <c r="AA89">
        <v>0</v>
      </c>
      <c r="AB89">
        <v>-3.1786488913592565</v>
      </c>
      <c r="AC89">
        <v>12</v>
      </c>
      <c r="AE89">
        <v>23.986293546544825</v>
      </c>
      <c r="AF89">
        <v>12.564249000571104</v>
      </c>
      <c r="AG89">
        <v>1.5247040638435092</v>
      </c>
      <c r="AH89">
        <v>0.61358605321193427</v>
      </c>
      <c r="AI89">
        <v>46.830382638492281</v>
      </c>
    </row>
    <row r="90" spans="1:35">
      <c r="A90">
        <v>89</v>
      </c>
      <c r="B90" t="s">
        <v>116</v>
      </c>
      <c r="C90" t="s">
        <v>100</v>
      </c>
      <c r="D90" t="s">
        <v>472</v>
      </c>
      <c r="E90" s="25" t="s">
        <v>479</v>
      </c>
      <c r="F90" s="25" t="s">
        <v>258</v>
      </c>
      <c r="G90" s="27">
        <v>6.8728522336769751E-2</v>
      </c>
      <c r="H90">
        <v>0.18744142455482665</v>
      </c>
      <c r="I90">
        <v>0.21243361449547021</v>
      </c>
      <c r="J90">
        <v>0.20649796938456733</v>
      </c>
      <c r="K90">
        <v>0</v>
      </c>
      <c r="L90">
        <v>0</v>
      </c>
      <c r="M90">
        <v>5.6232427366447985E-2</v>
      </c>
      <c r="N90">
        <v>0.2499218994064355</v>
      </c>
      <c r="O90">
        <v>0</v>
      </c>
      <c r="P90">
        <v>0</v>
      </c>
      <c r="Q90">
        <v>1.8744142455482664E-2</v>
      </c>
      <c r="R90">
        <v>-2.6063865473257102</v>
      </c>
      <c r="S90">
        <v>-1.4667216102325051</v>
      </c>
      <c r="T90">
        <v>-1.3103181290177672</v>
      </c>
      <c r="U90">
        <v>-1.346165520160896</v>
      </c>
      <c r="V90">
        <v>0</v>
      </c>
      <c r="W90">
        <v>0</v>
      </c>
      <c r="X90">
        <v>-2.8203863304964618</v>
      </c>
      <c r="Y90">
        <v>-1.0990288685533258</v>
      </c>
      <c r="Z90">
        <v>0</v>
      </c>
      <c r="AA90">
        <v>0</v>
      </c>
      <c r="AB90">
        <v>-3.9579519373165457</v>
      </c>
      <c r="AC90">
        <v>9</v>
      </c>
      <c r="AE90">
        <v>20.649796938456731</v>
      </c>
      <c r="AF90">
        <v>24.992189940643549</v>
      </c>
      <c r="AG90">
        <v>1.2045674713313053</v>
      </c>
      <c r="AH90">
        <v>0.5482222817622262</v>
      </c>
      <c r="AI90">
        <v>46.860356138706663</v>
      </c>
    </row>
    <row r="91" spans="1:35">
      <c r="A91">
        <v>90</v>
      </c>
      <c r="B91" t="s">
        <v>117</v>
      </c>
      <c r="C91" t="s">
        <v>100</v>
      </c>
      <c r="D91" t="s">
        <v>472</v>
      </c>
      <c r="E91" s="25" t="s">
        <v>479</v>
      </c>
      <c r="F91" s="25" t="s">
        <v>258</v>
      </c>
      <c r="G91" s="27">
        <v>3.3333333333333333E-2</v>
      </c>
      <c r="H91">
        <v>0.37777777777777777</v>
      </c>
      <c r="I91">
        <v>6.6666666666666666E-2</v>
      </c>
      <c r="J91">
        <v>0.27777777777777773</v>
      </c>
      <c r="K91">
        <v>2.7777777777777776E-2</v>
      </c>
      <c r="L91">
        <v>0</v>
      </c>
      <c r="M91">
        <v>1.1111111111111112E-2</v>
      </c>
      <c r="N91">
        <v>8.3333333333333343E-2</v>
      </c>
      <c r="O91">
        <v>0</v>
      </c>
      <c r="P91">
        <v>0.12222222222222223</v>
      </c>
      <c r="Q91">
        <v>0</v>
      </c>
      <c r="R91">
        <v>-3.3672958299864741</v>
      </c>
      <c r="S91">
        <v>-0.49899116611898792</v>
      </c>
      <c r="T91">
        <v>-2.6390573296152589</v>
      </c>
      <c r="U91">
        <v>-0.95551144502743657</v>
      </c>
      <c r="V91">
        <v>-3.5553480614894135</v>
      </c>
      <c r="W91">
        <v>0</v>
      </c>
      <c r="X91">
        <v>-4.4886363697321396</v>
      </c>
      <c r="Y91">
        <v>-2.3978952727983702</v>
      </c>
      <c r="Z91">
        <v>0</v>
      </c>
      <c r="AA91">
        <v>-1.9715525796686508</v>
      </c>
      <c r="AB91">
        <v>0</v>
      </c>
      <c r="AC91">
        <v>11</v>
      </c>
      <c r="AE91">
        <v>27.777777777777775</v>
      </c>
      <c r="AF91">
        <v>8.3333333333333339</v>
      </c>
      <c r="AG91">
        <v>1.5440074388457643</v>
      </c>
      <c r="AH91">
        <v>0.64390111459867483</v>
      </c>
      <c r="AI91">
        <v>47.777777777777771</v>
      </c>
    </row>
    <row r="92" spans="1:35">
      <c r="A92">
        <v>91</v>
      </c>
      <c r="B92" t="s">
        <v>243</v>
      </c>
      <c r="C92" t="s">
        <v>100</v>
      </c>
      <c r="D92" t="s">
        <v>244</v>
      </c>
      <c r="E92" s="25" t="s">
        <v>357</v>
      </c>
      <c r="F92" s="25" t="s">
        <v>258</v>
      </c>
      <c r="G92" s="27">
        <v>0</v>
      </c>
      <c r="H92">
        <v>0.11337939698492468</v>
      </c>
      <c r="I92">
        <v>4.3969849246231152E-2</v>
      </c>
      <c r="J92">
        <v>0.13819095477386939</v>
      </c>
      <c r="K92">
        <v>5.0565326633165826E-2</v>
      </c>
      <c r="L92">
        <v>0.18844221105527639</v>
      </c>
      <c r="M92">
        <v>6.2814070351758788E-2</v>
      </c>
      <c r="N92">
        <v>1.2876884422110553E-2</v>
      </c>
      <c r="O92">
        <v>1.884422110552764E-2</v>
      </c>
      <c r="P92">
        <v>0.16331658291457296</v>
      </c>
      <c r="Q92">
        <v>0.12594221105527637</v>
      </c>
      <c r="R92">
        <v>0</v>
      </c>
      <c r="S92">
        <v>-2.0566774699206078</v>
      </c>
      <c r="T92">
        <v>-3.0792852963722721</v>
      </c>
      <c r="U92">
        <v>-1.8303972619334687</v>
      </c>
      <c r="V92">
        <v>-2.9326006297949951</v>
      </c>
      <c r="W92">
        <v>-1.4601642096863461</v>
      </c>
      <c r="X92">
        <v>-2.7027025947756149</v>
      </c>
      <c r="Y92">
        <v>-4.3393609700932601</v>
      </c>
      <c r="Z92">
        <v>-3.9525249487374756</v>
      </c>
      <c r="AA92">
        <v>-1.633755220084806</v>
      </c>
      <c r="AB92">
        <v>-1.9373233342193217</v>
      </c>
      <c r="AC92">
        <v>16</v>
      </c>
      <c r="AE92">
        <v>13.81909547738694</v>
      </c>
      <c r="AF92">
        <v>1.2876884422110553</v>
      </c>
      <c r="AG92">
        <v>2.1256365443739886</v>
      </c>
      <c r="AH92">
        <v>0.76666132532517661</v>
      </c>
      <c r="AI92">
        <v>15.734924623115582</v>
      </c>
    </row>
    <row r="93" spans="1:35">
      <c r="A93">
        <v>92</v>
      </c>
      <c r="B93" t="s">
        <v>245</v>
      </c>
      <c r="C93" t="s">
        <v>100</v>
      </c>
      <c r="D93" t="s">
        <v>244</v>
      </c>
      <c r="E93" s="25" t="s">
        <v>357</v>
      </c>
      <c r="F93" s="25" t="s">
        <v>258</v>
      </c>
      <c r="G93" s="27">
        <v>0</v>
      </c>
      <c r="H93">
        <v>0.11280185246443937</v>
      </c>
      <c r="I93">
        <v>3.9695666556400937E-2</v>
      </c>
      <c r="J93">
        <v>0.15216672179953694</v>
      </c>
      <c r="K93">
        <v>3.3079722130334117E-2</v>
      </c>
      <c r="L93">
        <v>0.21171022163413836</v>
      </c>
      <c r="M93">
        <v>7.9391333112801873E-2</v>
      </c>
      <c r="N93">
        <v>1.9847833278200472E-2</v>
      </c>
      <c r="O93">
        <v>1.3231888852133647E-2</v>
      </c>
      <c r="P93">
        <v>0.20509427720807158</v>
      </c>
      <c r="Q93">
        <v>8.6668871981475382E-2</v>
      </c>
      <c r="R93">
        <v>0</v>
      </c>
      <c r="S93">
        <v>-2.0624355865581063</v>
      </c>
      <c r="T93">
        <v>-3.1860082212425835</v>
      </c>
      <c r="U93">
        <v>-1.7177072368809301</v>
      </c>
      <c r="V93">
        <v>-3.375195579123154</v>
      </c>
      <c r="W93">
        <v>-1.3146473007450241</v>
      </c>
      <c r="X93">
        <v>-2.4506458381838989</v>
      </c>
      <c r="Y93">
        <v>-3.8996129853514638</v>
      </c>
      <c r="Z93">
        <v>-4.3118053304008122</v>
      </c>
      <c r="AA93">
        <v>-1.354753757697331</v>
      </c>
      <c r="AB93">
        <v>-2.3550037081690571</v>
      </c>
      <c r="AC93">
        <v>14</v>
      </c>
      <c r="AE93">
        <v>15.216672179953694</v>
      </c>
      <c r="AF93">
        <v>1.9847833278200473</v>
      </c>
      <c r="AG93">
        <v>1.9727306264673639</v>
      </c>
      <c r="AH93">
        <v>0.74751336559822412</v>
      </c>
      <c r="AI93">
        <v>15.24975190208403</v>
      </c>
    </row>
    <row r="94" spans="1:35">
      <c r="A94">
        <v>93</v>
      </c>
      <c r="B94" t="s">
        <v>68</v>
      </c>
      <c r="C94" t="s">
        <v>100</v>
      </c>
      <c r="D94" t="s">
        <v>244</v>
      </c>
      <c r="E94" s="25" t="s">
        <v>357</v>
      </c>
      <c r="F94" s="25" t="s">
        <v>258</v>
      </c>
      <c r="G94" s="27">
        <v>0</v>
      </c>
      <c r="H94">
        <v>0.1142041399000714</v>
      </c>
      <c r="I94">
        <v>2.8551034975017847E-2</v>
      </c>
      <c r="J94">
        <v>0.18558172733761602</v>
      </c>
      <c r="K94">
        <v>1.4275517487508924E-2</v>
      </c>
      <c r="L94">
        <v>2.1413276231263385E-2</v>
      </c>
      <c r="M94">
        <v>0.27837259100642398</v>
      </c>
      <c r="N94">
        <v>7.1377587437544618E-3</v>
      </c>
      <c r="O94">
        <v>0</v>
      </c>
      <c r="P94">
        <v>0</v>
      </c>
      <c r="Q94">
        <v>0.13633119200571023</v>
      </c>
      <c r="R94">
        <v>0</v>
      </c>
      <c r="S94">
        <v>-2.0484989699707801</v>
      </c>
      <c r="T94">
        <v>-3.5270955485375297</v>
      </c>
      <c r="U94">
        <v>-1.4789787188465477</v>
      </c>
      <c r="V94">
        <v>-4.2348308798553012</v>
      </c>
      <c r="W94">
        <v>-3.8220982979001588</v>
      </c>
      <c r="X94">
        <v>-0.95254847989677927</v>
      </c>
      <c r="Y94">
        <v>-4.9351930989293971</v>
      </c>
      <c r="Z94">
        <v>0</v>
      </c>
      <c r="AA94">
        <v>0</v>
      </c>
      <c r="AB94">
        <v>-1.8461022105441567</v>
      </c>
      <c r="AC94">
        <v>15</v>
      </c>
      <c r="AE94">
        <v>18.558172733761602</v>
      </c>
      <c r="AF94">
        <v>0.71377587437544621</v>
      </c>
      <c r="AG94">
        <v>1.8112119541656013</v>
      </c>
      <c r="AH94">
        <v>0.66882510280954743</v>
      </c>
      <c r="AI94">
        <v>14.275517487508926</v>
      </c>
    </row>
    <row r="95" spans="1:35">
      <c r="A95">
        <v>94</v>
      </c>
      <c r="B95" t="s">
        <v>218</v>
      </c>
      <c r="C95" t="s">
        <v>100</v>
      </c>
      <c r="D95" t="s">
        <v>244</v>
      </c>
      <c r="E95" s="25" t="s">
        <v>357</v>
      </c>
      <c r="F95" s="25" t="s">
        <v>258</v>
      </c>
      <c r="G95" s="27">
        <v>0</v>
      </c>
      <c r="H95">
        <v>0.30093289196509171</v>
      </c>
      <c r="I95">
        <v>0</v>
      </c>
      <c r="J95">
        <v>0.22870899789346974</v>
      </c>
      <c r="K95">
        <v>8.4261209750225691E-2</v>
      </c>
      <c r="L95">
        <v>6.0186578393018357E-3</v>
      </c>
      <c r="M95">
        <v>0.12067408967800181</v>
      </c>
      <c r="N95">
        <v>6.0186578393018357E-3</v>
      </c>
      <c r="O95">
        <v>6.0186578393018357E-3</v>
      </c>
      <c r="P95">
        <v>0</v>
      </c>
      <c r="Q95">
        <v>6.0788444176948536E-2</v>
      </c>
      <c r="R95">
        <v>0</v>
      </c>
      <c r="S95">
        <v>-0.84285945378827232</v>
      </c>
      <c r="T95">
        <v>0</v>
      </c>
      <c r="U95">
        <v>-1.2156152930836943</v>
      </c>
      <c r="V95">
        <v>-2.3858095467277218</v>
      </c>
      <c r="W95">
        <v>-5.1068541518367985</v>
      </c>
      <c r="X95">
        <v>-1.9860621650040755</v>
      </c>
      <c r="Y95">
        <v>-5.1068541518367985</v>
      </c>
      <c r="Z95">
        <v>-5.1068541518367985</v>
      </c>
      <c r="AA95">
        <v>0</v>
      </c>
      <c r="AB95">
        <v>-2.7376410448695747</v>
      </c>
      <c r="AC95">
        <v>20</v>
      </c>
      <c r="AE95">
        <v>22.870899789346975</v>
      </c>
      <c r="AF95">
        <v>0.60186578393018353</v>
      </c>
      <c r="AG95">
        <v>2.2192654057813948</v>
      </c>
      <c r="AH95">
        <v>0.74080899196928784</v>
      </c>
      <c r="AI95">
        <v>30.093289196509172</v>
      </c>
    </row>
    <row r="96" spans="1:35">
      <c r="A96">
        <v>95</v>
      </c>
      <c r="B96" t="s">
        <v>104</v>
      </c>
      <c r="C96" t="s">
        <v>100</v>
      </c>
      <c r="D96" t="s">
        <v>244</v>
      </c>
      <c r="E96" s="25" t="s">
        <v>357</v>
      </c>
      <c r="F96" s="25" t="s">
        <v>258</v>
      </c>
      <c r="G96" s="27">
        <v>0</v>
      </c>
      <c r="H96">
        <v>0.50814692074012691</v>
      </c>
      <c r="I96">
        <v>1.6570008285004142E-2</v>
      </c>
      <c r="J96">
        <v>0.15465341066003865</v>
      </c>
      <c r="K96">
        <v>0</v>
      </c>
      <c r="L96">
        <v>5.5233360950013799E-2</v>
      </c>
      <c r="M96">
        <v>6.0756697045015184E-2</v>
      </c>
      <c r="N96">
        <v>2.2093344380005521E-2</v>
      </c>
      <c r="O96">
        <v>5.5233360950013802E-3</v>
      </c>
      <c r="P96">
        <v>3.8663352665009657E-2</v>
      </c>
      <c r="Q96">
        <v>4.4462855564761115E-2</v>
      </c>
      <c r="R96">
        <v>0</v>
      </c>
      <c r="S96">
        <v>3.2590567313369227E-2</v>
      </c>
      <c r="T96">
        <v>-4.0834521210556769</v>
      </c>
      <c r="U96">
        <v>-1.6985601552162177</v>
      </c>
      <c r="V96">
        <v>0</v>
      </c>
      <c r="W96">
        <v>-2.8393708184295683</v>
      </c>
      <c r="X96">
        <v>-2.7381972386548341</v>
      </c>
      <c r="Y96">
        <v>-3.7901378174380222</v>
      </c>
      <c r="Z96">
        <v>-5.1932345900948844</v>
      </c>
      <c r="AA96">
        <v>-3.2134324652021347</v>
      </c>
      <c r="AB96">
        <v>-3.067619503067307</v>
      </c>
      <c r="AC96">
        <v>17</v>
      </c>
      <c r="AE96">
        <v>15.465341066003866</v>
      </c>
      <c r="AF96">
        <v>2.209334438000552</v>
      </c>
      <c r="AG96">
        <v>2.3139158285878034</v>
      </c>
      <c r="AH96">
        <v>0.81671076180766822</v>
      </c>
      <c r="AI96">
        <v>52.471692902513098</v>
      </c>
    </row>
    <row r="97" spans="1:35">
      <c r="A97">
        <v>96</v>
      </c>
      <c r="B97" t="s">
        <v>69</v>
      </c>
      <c r="C97" t="s">
        <v>100</v>
      </c>
      <c r="D97" t="s">
        <v>244</v>
      </c>
      <c r="E97" s="25" t="s">
        <v>357</v>
      </c>
      <c r="F97" s="25" t="s">
        <v>258</v>
      </c>
      <c r="G97" s="27">
        <v>0</v>
      </c>
      <c r="H97">
        <v>0.30978260869565216</v>
      </c>
      <c r="I97">
        <v>2.7173913043478264E-2</v>
      </c>
      <c r="J97">
        <v>0.35326086956521741</v>
      </c>
      <c r="K97">
        <v>1.0869565217391306E-2</v>
      </c>
      <c r="L97">
        <v>3.2608695652173912E-2</v>
      </c>
      <c r="M97">
        <v>3.8043478260869575E-2</v>
      </c>
      <c r="N97">
        <v>1.630434782608696E-2</v>
      </c>
      <c r="O97">
        <v>1.630434782608696E-2</v>
      </c>
      <c r="P97">
        <v>5.4347826086956527E-2</v>
      </c>
      <c r="Q97">
        <v>2.7173913043478264E-2</v>
      </c>
      <c r="R97">
        <v>0</v>
      </c>
      <c r="S97">
        <v>-0.80113581862404126</v>
      </c>
      <c r="T97">
        <v>-3.5779478934066544</v>
      </c>
      <c r="U97">
        <v>-0.60473622321589215</v>
      </c>
      <c r="V97">
        <v>-4.5108595065168497</v>
      </c>
      <c r="W97">
        <v>-3.3900240810640301</v>
      </c>
      <c r="X97">
        <v>-3.2302395835185154</v>
      </c>
      <c r="Y97">
        <v>-4.0998847425977161</v>
      </c>
      <c r="Z97">
        <v>-4.0998847425977161</v>
      </c>
      <c r="AA97">
        <v>-2.8564702062204832</v>
      </c>
      <c r="AB97">
        <v>-3.5779478934066544</v>
      </c>
      <c r="AC97">
        <v>21</v>
      </c>
      <c r="AE97">
        <v>35.326086956521742</v>
      </c>
      <c r="AF97">
        <v>1.630434782608696</v>
      </c>
      <c r="AG97">
        <v>1.9745438763464229</v>
      </c>
      <c r="AH97">
        <v>0.64855619123730646</v>
      </c>
      <c r="AI97">
        <v>33.695652173913047</v>
      </c>
    </row>
    <row r="98" spans="1:35">
      <c r="A98">
        <v>97</v>
      </c>
      <c r="B98" t="s">
        <v>130</v>
      </c>
      <c r="C98" t="s">
        <v>100</v>
      </c>
      <c r="D98" t="s">
        <v>286</v>
      </c>
      <c r="E98" s="25" t="s">
        <v>357</v>
      </c>
      <c r="F98" s="25" t="s">
        <v>258</v>
      </c>
      <c r="G98" s="27">
        <v>0</v>
      </c>
      <c r="H98">
        <v>7.8921407431765872E-2</v>
      </c>
      <c r="I98">
        <v>1.9730351857941465E-2</v>
      </c>
      <c r="J98">
        <v>0.15784281486353177</v>
      </c>
      <c r="K98">
        <v>4.6366326866162447E-2</v>
      </c>
      <c r="L98">
        <v>2.6307135810588623E-2</v>
      </c>
      <c r="M98">
        <v>0.24991779020059193</v>
      </c>
      <c r="N98">
        <v>7.2344623479118714E-2</v>
      </c>
      <c r="O98">
        <v>0</v>
      </c>
      <c r="P98">
        <v>0.20388030253206185</v>
      </c>
      <c r="Q98">
        <v>8.5498191384413016E-2</v>
      </c>
      <c r="R98">
        <v>0</v>
      </c>
      <c r="S98">
        <v>-2.4570928519181172</v>
      </c>
      <c r="T98">
        <v>-3.9056695314559708</v>
      </c>
      <c r="U98">
        <v>-1.6743669822975882</v>
      </c>
      <c r="V98">
        <v>-3.0237061255963971</v>
      </c>
      <c r="W98">
        <v>-3.6112556934277098</v>
      </c>
      <c r="X98">
        <v>-1.0990507890040113</v>
      </c>
      <c r="Y98">
        <v>-2.5512191646496345</v>
      </c>
      <c r="Z98">
        <v>0</v>
      </c>
      <c r="AA98">
        <v>-1.3622164788989211</v>
      </c>
      <c r="AB98">
        <v>-2.3698842232184369</v>
      </c>
      <c r="AC98">
        <v>19</v>
      </c>
      <c r="AE98">
        <v>15.784281486353176</v>
      </c>
      <c r="AF98">
        <v>7.2344623479118715</v>
      </c>
      <c r="AG98">
        <v>2.249908727431734</v>
      </c>
      <c r="AH98">
        <v>0.76412136347572557</v>
      </c>
      <c r="AI98">
        <v>9.8651759289707339</v>
      </c>
    </row>
    <row r="99" spans="1:35">
      <c r="A99">
        <v>98</v>
      </c>
      <c r="B99" t="s">
        <v>131</v>
      </c>
      <c r="C99" t="s">
        <v>100</v>
      </c>
      <c r="D99" t="s">
        <v>286</v>
      </c>
      <c r="E99" s="25" t="s">
        <v>357</v>
      </c>
      <c r="F99" s="25" t="s">
        <v>258</v>
      </c>
      <c r="G99" s="27">
        <v>0</v>
      </c>
      <c r="H99">
        <v>0.16220971147079524</v>
      </c>
      <c r="I99">
        <v>5.6650246305418719E-2</v>
      </c>
      <c r="J99">
        <v>0.25334271639690359</v>
      </c>
      <c r="K99">
        <v>2.1111893033075303E-2</v>
      </c>
      <c r="L99">
        <v>7.0372976776917661E-3</v>
      </c>
      <c r="M99">
        <v>0.23223082336382828</v>
      </c>
      <c r="N99">
        <v>6.3335679099225897E-2</v>
      </c>
      <c r="O99">
        <v>1.4074595355383532E-2</v>
      </c>
      <c r="P99">
        <v>0</v>
      </c>
      <c r="Q99">
        <v>4.2223786066150598E-2</v>
      </c>
      <c r="R99">
        <v>0</v>
      </c>
      <c r="S99">
        <v>-1.6418778034902142</v>
      </c>
      <c r="T99">
        <v>-2.8125407732514964</v>
      </c>
      <c r="U99">
        <v>-1.0808631071638275</v>
      </c>
      <c r="V99">
        <v>-3.8365808102612875</v>
      </c>
      <c r="W99">
        <v>-4.9494688588587685</v>
      </c>
      <c r="X99">
        <v>-1.1957573313725449</v>
      </c>
      <c r="Y99">
        <v>-2.6938761480648465</v>
      </c>
      <c r="Z99">
        <v>-4.2492092727830162</v>
      </c>
      <c r="AA99">
        <v>0</v>
      </c>
      <c r="AB99">
        <v>-3.1216304404293651</v>
      </c>
      <c r="AC99">
        <v>11</v>
      </c>
      <c r="AE99">
        <v>25.33427163969036</v>
      </c>
      <c r="AF99">
        <v>6.3335679099225901</v>
      </c>
      <c r="AG99">
        <v>1.534493954055512</v>
      </c>
      <c r="AH99">
        <v>0.63993368328581768</v>
      </c>
      <c r="AI99">
        <v>21.885995777621396</v>
      </c>
    </row>
    <row r="100" spans="1:35">
      <c r="A100">
        <v>99</v>
      </c>
      <c r="B100" t="s">
        <v>132</v>
      </c>
      <c r="C100" t="s">
        <v>100</v>
      </c>
      <c r="D100" t="s">
        <v>286</v>
      </c>
      <c r="E100" s="25" t="s">
        <v>357</v>
      </c>
      <c r="F100" s="25" t="s">
        <v>258</v>
      </c>
      <c r="G100" s="27">
        <v>0</v>
      </c>
      <c r="H100">
        <v>0.25850340136054428</v>
      </c>
      <c r="I100">
        <v>6.1224489795918359E-2</v>
      </c>
      <c r="J100">
        <v>0.19047619047619052</v>
      </c>
      <c r="K100">
        <v>5.4421768707482991E-2</v>
      </c>
      <c r="L100">
        <v>2.7210884353741496E-2</v>
      </c>
      <c r="M100">
        <v>6.1224489795918359E-2</v>
      </c>
      <c r="N100">
        <v>9.5238095238095219E-2</v>
      </c>
      <c r="O100">
        <v>0</v>
      </c>
      <c r="P100">
        <v>0</v>
      </c>
      <c r="Q100">
        <v>0.10884353741496598</v>
      </c>
      <c r="R100">
        <v>0</v>
      </c>
      <c r="S100">
        <v>-1.0537617225027576</v>
      </c>
      <c r="T100">
        <v>-2.7300291078209855</v>
      </c>
      <c r="U100">
        <v>-1.4469189829363251</v>
      </c>
      <c r="V100">
        <v>-2.8550323914508557</v>
      </c>
      <c r="W100">
        <v>-3.5765502691400166</v>
      </c>
      <c r="X100">
        <v>-2.7300291078209855</v>
      </c>
      <c r="Y100">
        <v>-2.2512917986064953</v>
      </c>
      <c r="Z100">
        <v>0</v>
      </c>
      <c r="AA100">
        <v>0</v>
      </c>
      <c r="AB100">
        <v>-2.1026086009613705</v>
      </c>
      <c r="AC100">
        <v>13</v>
      </c>
      <c r="AE100">
        <v>19.047619047619051</v>
      </c>
      <c r="AF100">
        <v>9.5238095238095219</v>
      </c>
      <c r="AG100">
        <v>2.0315533803246884</v>
      </c>
      <c r="AH100">
        <v>0.7920442461816336</v>
      </c>
      <c r="AI100">
        <v>31.972789115646265</v>
      </c>
    </row>
    <row r="101" spans="1:35">
      <c r="A101">
        <v>100</v>
      </c>
      <c r="B101" t="s">
        <v>133</v>
      </c>
      <c r="C101" t="s">
        <v>100</v>
      </c>
      <c r="D101" t="s">
        <v>286</v>
      </c>
      <c r="E101" s="25" t="s">
        <v>357</v>
      </c>
      <c r="F101" s="25" t="s">
        <v>258</v>
      </c>
      <c r="G101" s="27">
        <v>5.5233360950013811E-3</v>
      </c>
      <c r="H101">
        <v>0.33140016570008274</v>
      </c>
      <c r="I101">
        <v>6.6280033140016584E-2</v>
      </c>
      <c r="J101">
        <v>0.20988677161005245</v>
      </c>
      <c r="K101">
        <v>4.9710024855012427E-2</v>
      </c>
      <c r="L101">
        <v>2.2093344380005524E-2</v>
      </c>
      <c r="M101">
        <v>4.9986191659762501E-2</v>
      </c>
      <c r="N101">
        <v>9.3896713615023469E-2</v>
      </c>
      <c r="O101">
        <v>0</v>
      </c>
      <c r="P101">
        <v>1.1046672190002762E-2</v>
      </c>
      <c r="Q101">
        <v>8.2850041425020712E-2</v>
      </c>
      <c r="R101">
        <v>-5.1932345900948844</v>
      </c>
      <c r="S101">
        <v>-0.70185912116196747</v>
      </c>
      <c r="T101">
        <v>-2.6452878793658945</v>
      </c>
      <c r="U101">
        <v>-1.3256080597697337</v>
      </c>
      <c r="V101">
        <v>-2.9505605549072702</v>
      </c>
      <c r="W101">
        <v>-3.7901378174380222</v>
      </c>
      <c r="X101">
        <v>-2.9447297191016184</v>
      </c>
      <c r="Y101">
        <v>-2.2669579153508947</v>
      </c>
      <c r="Z101">
        <v>0</v>
      </c>
      <c r="AA101">
        <v>-4.4945179158844963</v>
      </c>
      <c r="AB101">
        <v>-2.4042387467205457</v>
      </c>
      <c r="AC101">
        <v>20</v>
      </c>
      <c r="AE101">
        <v>20.988677161005246</v>
      </c>
      <c r="AF101">
        <v>9.3896713615023462</v>
      </c>
      <c r="AG101">
        <v>2.2025736822580693</v>
      </c>
      <c r="AH101">
        <v>0.73523715777346255</v>
      </c>
      <c r="AI101">
        <v>40.320353493510069</v>
      </c>
    </row>
    <row r="102" spans="1:35">
      <c r="A102">
        <v>101</v>
      </c>
      <c r="B102" t="s">
        <v>134</v>
      </c>
      <c r="C102" t="s">
        <v>100</v>
      </c>
      <c r="D102" t="s">
        <v>286</v>
      </c>
      <c r="E102" s="25" t="s">
        <v>357</v>
      </c>
      <c r="F102" s="25" t="s">
        <v>258</v>
      </c>
      <c r="G102" s="27">
        <v>0</v>
      </c>
      <c r="H102">
        <v>0.11737226277372265</v>
      </c>
      <c r="I102">
        <v>0.25693430656934302</v>
      </c>
      <c r="J102">
        <v>0.27445255474452551</v>
      </c>
      <c r="K102">
        <v>0</v>
      </c>
      <c r="L102">
        <v>0</v>
      </c>
      <c r="M102">
        <v>4.6715328467153289E-2</v>
      </c>
      <c r="N102">
        <v>9.4014598540145988E-2</v>
      </c>
      <c r="O102">
        <v>0</v>
      </c>
      <c r="P102">
        <v>0.14598540145985406</v>
      </c>
      <c r="Q102">
        <v>5.2846715328467152E-2</v>
      </c>
      <c r="R102">
        <v>0</v>
      </c>
      <c r="S102">
        <v>-2.0175529061604367</v>
      </c>
      <c r="T102">
        <v>-1.0619640215123711</v>
      </c>
      <c r="U102">
        <v>-0.97214806326667957</v>
      </c>
      <c r="V102">
        <v>0</v>
      </c>
      <c r="W102">
        <v>0</v>
      </c>
      <c r="X102">
        <v>-3.0158412264767045</v>
      </c>
      <c r="Y102">
        <v>-2.2655731189039718</v>
      </c>
      <c r="Z102">
        <v>0</v>
      </c>
      <c r="AA102">
        <v>-1.7664416612437648</v>
      </c>
      <c r="AB102">
        <v>-2.8860653839694779</v>
      </c>
      <c r="AC102">
        <v>15</v>
      </c>
      <c r="AE102">
        <v>27.445255474452551</v>
      </c>
      <c r="AF102">
        <v>9.4014598540145986</v>
      </c>
      <c r="AG102">
        <v>1.9144089658064427</v>
      </c>
      <c r="AH102">
        <v>0.70693259860074031</v>
      </c>
      <c r="AI102">
        <v>37.430656934306569</v>
      </c>
    </row>
    <row r="103" spans="1:35">
      <c r="A103">
        <v>102</v>
      </c>
      <c r="B103" t="s">
        <v>135</v>
      </c>
      <c r="C103" t="s">
        <v>100</v>
      </c>
      <c r="D103" t="s">
        <v>286</v>
      </c>
      <c r="E103" s="25" t="s">
        <v>357</v>
      </c>
      <c r="F103" s="25" t="s">
        <v>258</v>
      </c>
      <c r="G103" s="27">
        <v>0</v>
      </c>
      <c r="H103">
        <v>0.13125000000000001</v>
      </c>
      <c r="I103">
        <v>0.32500000000000001</v>
      </c>
      <c r="J103">
        <v>0.32500000000000001</v>
      </c>
      <c r="K103">
        <v>3.7499999999999999E-2</v>
      </c>
      <c r="L103">
        <v>1.2500000000000001E-2</v>
      </c>
      <c r="M103">
        <v>1.8749999999999999E-2</v>
      </c>
      <c r="N103">
        <v>3.7499999999999999E-2</v>
      </c>
      <c r="O103">
        <v>0</v>
      </c>
      <c r="P103">
        <v>0</v>
      </c>
      <c r="Q103">
        <v>3.125E-2</v>
      </c>
      <c r="R103">
        <v>0</v>
      </c>
      <c r="S103">
        <v>-1.8899514954072687</v>
      </c>
      <c r="T103">
        <v>-0.73088750854279239</v>
      </c>
      <c r="U103">
        <v>-0.73088750854279239</v>
      </c>
      <c r="V103">
        <v>-3.2451931331855741</v>
      </c>
      <c r="W103">
        <v>-4.3694478524670215</v>
      </c>
      <c r="X103">
        <v>-3.9576335166801986</v>
      </c>
      <c r="Y103">
        <v>-3.2451931331855741</v>
      </c>
      <c r="Z103">
        <v>0</v>
      </c>
      <c r="AA103">
        <v>0</v>
      </c>
      <c r="AB103">
        <v>-3.4339872044851463</v>
      </c>
      <c r="AC103">
        <v>12</v>
      </c>
      <c r="AE103">
        <v>32.5</v>
      </c>
      <c r="AF103">
        <v>3.75</v>
      </c>
      <c r="AG103">
        <v>1.3398000944842645</v>
      </c>
      <c r="AH103">
        <v>0.53917522197406065</v>
      </c>
      <c r="AI103">
        <v>45.625</v>
      </c>
    </row>
    <row r="104" spans="1:35">
      <c r="A104">
        <v>103</v>
      </c>
      <c r="B104" t="s">
        <v>137</v>
      </c>
      <c r="C104" t="s">
        <v>100</v>
      </c>
      <c r="D104" t="s">
        <v>136</v>
      </c>
      <c r="E104" s="25" t="s">
        <v>357</v>
      </c>
      <c r="F104" s="25" t="s">
        <v>258</v>
      </c>
      <c r="G104" s="27">
        <v>6.0340098738343409E-2</v>
      </c>
      <c r="H104">
        <v>0.11519473395501922</v>
      </c>
      <c r="I104">
        <v>0.12068019747668682</v>
      </c>
      <c r="J104">
        <v>0.20296215030170045</v>
      </c>
      <c r="K104">
        <v>5.485463521667581E-3</v>
      </c>
      <c r="L104">
        <v>0</v>
      </c>
      <c r="M104">
        <v>0.25781678551837628</v>
      </c>
      <c r="N104">
        <v>0</v>
      </c>
      <c r="O104">
        <v>1.0970927043335162E-2</v>
      </c>
      <c r="P104">
        <v>0</v>
      </c>
      <c r="Q104">
        <v>0.19912232583653316</v>
      </c>
      <c r="R104">
        <v>-2.745521132531703</v>
      </c>
      <c r="S104">
        <v>-2.0387435474077398</v>
      </c>
      <c r="T104">
        <v>-1.986004606257191</v>
      </c>
      <c r="U104">
        <v>-1.3678826579320129</v>
      </c>
      <c r="V104">
        <v>-5.2001531177608058</v>
      </c>
      <c r="W104">
        <v>0</v>
      </c>
      <c r="X104">
        <v>-1.0573469334666838</v>
      </c>
      <c r="Y104">
        <v>0</v>
      </c>
      <c r="Z104">
        <v>-4.5014749496493263</v>
      </c>
      <c r="AA104">
        <v>0</v>
      </c>
      <c r="AB104">
        <v>-1.3917888804375316</v>
      </c>
      <c r="AC104">
        <v>12</v>
      </c>
      <c r="AE104">
        <v>20.296215030170046</v>
      </c>
      <c r="AF104">
        <v>0</v>
      </c>
      <c r="AG104">
        <v>1.8551738322393547</v>
      </c>
      <c r="AH104">
        <v>0.74657687136763418</v>
      </c>
      <c r="AI104">
        <v>29.621503017004947</v>
      </c>
    </row>
    <row r="105" spans="1:35">
      <c r="A105">
        <v>104</v>
      </c>
      <c r="B105" t="s">
        <v>138</v>
      </c>
      <c r="C105" t="s">
        <v>100</v>
      </c>
      <c r="D105" t="s">
        <v>136</v>
      </c>
      <c r="E105" s="25" t="s">
        <v>357</v>
      </c>
      <c r="F105" s="25" t="s">
        <v>258</v>
      </c>
      <c r="G105" s="27">
        <v>2.4390243902439022E-2</v>
      </c>
      <c r="H105">
        <v>0.14634146341463417</v>
      </c>
      <c r="I105">
        <v>8.5365853658536578E-2</v>
      </c>
      <c r="J105">
        <v>0.12195121951219513</v>
      </c>
      <c r="K105">
        <v>3.0487804878048776E-2</v>
      </c>
      <c r="L105">
        <v>0</v>
      </c>
      <c r="M105">
        <v>0.46951219512195108</v>
      </c>
      <c r="N105">
        <v>3.0487804878048776E-2</v>
      </c>
      <c r="O105">
        <v>0</v>
      </c>
      <c r="P105">
        <v>0</v>
      </c>
      <c r="Q105">
        <v>9.1463414634146339E-2</v>
      </c>
      <c r="R105">
        <v>-3.6888794541139363</v>
      </c>
      <c r="S105">
        <v>-1.7635885922613586</v>
      </c>
      <c r="T105">
        <v>-2.3715779644809971</v>
      </c>
      <c r="U105">
        <v>-1.9740810260220096</v>
      </c>
      <c r="V105">
        <v>-3.459466289786131</v>
      </c>
      <c r="W105">
        <v>0</v>
      </c>
      <c r="X105">
        <v>-0.12210269680090047</v>
      </c>
      <c r="Y105">
        <v>-3.459466289786131</v>
      </c>
      <c r="Z105">
        <v>0</v>
      </c>
      <c r="AA105">
        <v>0</v>
      </c>
      <c r="AB105">
        <v>-2.2958961048432491</v>
      </c>
      <c r="AC105">
        <v>11</v>
      </c>
      <c r="AE105">
        <v>12.195121951219514</v>
      </c>
      <c r="AF105">
        <v>3.0487804878048776</v>
      </c>
      <c r="AG105">
        <v>1.7096055268741783</v>
      </c>
      <c r="AH105">
        <v>0.71296088126444723</v>
      </c>
      <c r="AI105">
        <v>25.609756097560975</v>
      </c>
    </row>
    <row r="106" spans="1:35">
      <c r="A106">
        <v>105</v>
      </c>
      <c r="B106" t="s">
        <v>388</v>
      </c>
      <c r="C106" t="s">
        <v>100</v>
      </c>
      <c r="D106" t="s">
        <v>136</v>
      </c>
      <c r="E106" s="25" t="s">
        <v>357</v>
      </c>
      <c r="F106" s="25" t="s">
        <v>258</v>
      </c>
      <c r="G106" s="27">
        <v>3.7002775208140611E-2</v>
      </c>
      <c r="H106">
        <v>9.2815294480419377E-2</v>
      </c>
      <c r="I106">
        <v>0.28985507246376807</v>
      </c>
      <c r="J106">
        <v>0.14801110083256247</v>
      </c>
      <c r="K106">
        <v>1.2334258402713537E-2</v>
      </c>
      <c r="L106">
        <v>0</v>
      </c>
      <c r="M106">
        <v>0.33302497687326549</v>
      </c>
      <c r="N106">
        <v>6.1671292013567684E-3</v>
      </c>
      <c r="O106">
        <v>1.2334258402713537E-2</v>
      </c>
      <c r="P106">
        <v>0</v>
      </c>
      <c r="Q106">
        <v>4.9953746530989829E-2</v>
      </c>
      <c r="R106">
        <v>-3.2590576145010326</v>
      </c>
      <c r="S106">
        <v>-2.2797346364125071</v>
      </c>
      <c r="T106">
        <v>-0.89608802455663583</v>
      </c>
      <c r="U106">
        <v>-1.7502862210214798</v>
      </c>
      <c r="V106">
        <v>-4.3829636954952216</v>
      </c>
      <c r="W106">
        <v>0</v>
      </c>
      <c r="X106">
        <v>-0.69453510583479339</v>
      </c>
      <c r="Y106">
        <v>-5.082335608261447</v>
      </c>
      <c r="Z106">
        <v>-4.3829636954952216</v>
      </c>
      <c r="AA106">
        <v>0</v>
      </c>
      <c r="AB106">
        <v>-2.9454131633642837</v>
      </c>
      <c r="AC106">
        <v>13</v>
      </c>
      <c r="AE106">
        <v>14.801110083256248</v>
      </c>
      <c r="AF106">
        <v>0.6167129201356768</v>
      </c>
      <c r="AG106">
        <v>1.4579898236288134</v>
      </c>
      <c r="AH106">
        <v>0.56842830810185963</v>
      </c>
      <c r="AI106">
        <v>41.967314215232811</v>
      </c>
    </row>
    <row r="107" spans="1:35">
      <c r="A107">
        <v>106</v>
      </c>
      <c r="B107" t="s">
        <v>366</v>
      </c>
      <c r="C107" t="s">
        <v>100</v>
      </c>
      <c r="D107" t="s">
        <v>136</v>
      </c>
      <c r="E107" s="25" t="s">
        <v>357</v>
      </c>
      <c r="F107" s="25" t="s">
        <v>258</v>
      </c>
      <c r="G107" s="27">
        <v>4.0472175379426642E-2</v>
      </c>
      <c r="H107">
        <v>6.1720067453625634E-2</v>
      </c>
      <c r="I107">
        <v>0.1416526138279933</v>
      </c>
      <c r="J107">
        <v>8.7689713322091065E-2</v>
      </c>
      <c r="K107">
        <v>6.7453625632377745E-3</v>
      </c>
      <c r="L107">
        <v>0</v>
      </c>
      <c r="M107">
        <v>0.42495784148397986</v>
      </c>
      <c r="N107">
        <v>0</v>
      </c>
      <c r="O107">
        <v>6.7453625632377745E-3</v>
      </c>
      <c r="P107">
        <v>0</v>
      </c>
      <c r="Q107">
        <v>8.8364249578414863E-2</v>
      </c>
      <c r="R107">
        <v>-3.1658266037783855</v>
      </c>
      <c r="S107">
        <v>-2.7214392196419674</v>
      </c>
      <c r="T107">
        <v>-1.8016312177072087</v>
      </c>
      <c r="U107">
        <v>-2.342175560265054</v>
      </c>
      <c r="V107">
        <v>-4.9921318225316957</v>
      </c>
      <c r="W107">
        <v>0</v>
      </c>
      <c r="X107">
        <v>-0.30245338977209302</v>
      </c>
      <c r="Y107">
        <v>0</v>
      </c>
      <c r="Z107">
        <v>-4.9921318225316957</v>
      </c>
      <c r="AA107">
        <v>0</v>
      </c>
      <c r="AB107">
        <v>-2.3337730425153507</v>
      </c>
      <c r="AC107">
        <v>13</v>
      </c>
      <c r="AE107">
        <v>8.768971332209107</v>
      </c>
      <c r="AF107">
        <v>0</v>
      </c>
      <c r="AG107">
        <v>1.7653022234615185</v>
      </c>
      <c r="AH107">
        <v>0.6882405761057957</v>
      </c>
      <c r="AI107">
        <v>24.384485666104556</v>
      </c>
    </row>
    <row r="108" spans="1:35">
      <c r="A108">
        <v>107</v>
      </c>
      <c r="B108" t="s">
        <v>367</v>
      </c>
      <c r="C108" t="s">
        <v>100</v>
      </c>
      <c r="D108" t="s">
        <v>136</v>
      </c>
      <c r="E108" s="25" t="s">
        <v>357</v>
      </c>
      <c r="F108" s="25" t="s">
        <v>258</v>
      </c>
      <c r="G108" s="27">
        <v>3.6787247087676257E-2</v>
      </c>
      <c r="H108">
        <v>5.5180870631514382E-2</v>
      </c>
      <c r="I108">
        <v>0</v>
      </c>
      <c r="J108">
        <v>0.14714898835070506</v>
      </c>
      <c r="K108">
        <v>1.2262415695892087E-2</v>
      </c>
      <c r="L108">
        <v>0</v>
      </c>
      <c r="M108">
        <v>0.63764561618638849</v>
      </c>
      <c r="N108">
        <v>6.1312078479460437E-3</v>
      </c>
      <c r="O108">
        <v>0</v>
      </c>
      <c r="P108">
        <v>0</v>
      </c>
      <c r="Q108">
        <v>6.8056407112201081E-2</v>
      </c>
      <c r="R108">
        <v>-3.2651230760335208</v>
      </c>
      <c r="S108">
        <v>-2.8403771649898513</v>
      </c>
      <c r="T108">
        <v>0</v>
      </c>
      <c r="U108">
        <v>-1.757139268581452</v>
      </c>
      <c r="V108">
        <v>-4.3888781096229836</v>
      </c>
      <c r="W108">
        <v>0</v>
      </c>
      <c r="X108">
        <v>0.56515997472931923</v>
      </c>
      <c r="Y108">
        <v>-5.0882134287416303</v>
      </c>
      <c r="Z108">
        <v>0</v>
      </c>
      <c r="AA108">
        <v>0</v>
      </c>
      <c r="AB108">
        <v>-2.6169354125279884</v>
      </c>
      <c r="AC108">
        <v>12</v>
      </c>
      <c r="AE108">
        <v>14.714898835070505</v>
      </c>
      <c r="AF108">
        <v>0.61312078479460441</v>
      </c>
      <c r="AG108">
        <v>1.0065115432833349</v>
      </c>
      <c r="AH108">
        <v>0.40505004216927237</v>
      </c>
      <c r="AI108">
        <v>9.1968117719190641</v>
      </c>
    </row>
    <row r="109" spans="1:35">
      <c r="A109">
        <v>108</v>
      </c>
      <c r="B109" t="s">
        <v>290</v>
      </c>
      <c r="C109" t="s">
        <v>100</v>
      </c>
      <c r="D109" t="s">
        <v>136</v>
      </c>
      <c r="E109" s="25" t="s">
        <v>357</v>
      </c>
      <c r="F109" s="25" t="s">
        <v>258</v>
      </c>
      <c r="G109" s="27">
        <v>6.0901339829476243E-2</v>
      </c>
      <c r="H109">
        <v>7.9171741778319121E-2</v>
      </c>
      <c r="I109">
        <v>8.5261875761266745E-2</v>
      </c>
      <c r="J109">
        <v>0.12180267965895251</v>
      </c>
      <c r="K109">
        <v>3.0450669914738122E-2</v>
      </c>
      <c r="L109">
        <v>0</v>
      </c>
      <c r="M109">
        <v>0.44457978075517646</v>
      </c>
      <c r="N109">
        <v>1.2180267965895249E-2</v>
      </c>
      <c r="O109">
        <v>6.0901339829476245E-3</v>
      </c>
      <c r="P109">
        <v>0</v>
      </c>
      <c r="Q109">
        <v>6.8209500609013388E-2</v>
      </c>
      <c r="R109">
        <v>-2.7356653681351837</v>
      </c>
      <c r="S109">
        <v>-2.4536541062838961</v>
      </c>
      <c r="T109">
        <v>-2.3729104097147755</v>
      </c>
      <c r="U109">
        <v>-1.9754689512968575</v>
      </c>
      <c r="V109">
        <v>-3.4607233609761825</v>
      </c>
      <c r="W109">
        <v>0</v>
      </c>
      <c r="X109">
        <v>-0.22259545593189514</v>
      </c>
      <c r="Y109">
        <v>-4.3956829611213672</v>
      </c>
      <c r="Z109">
        <v>-5.0949764425300064</v>
      </c>
      <c r="AA109">
        <v>0</v>
      </c>
      <c r="AB109">
        <v>-2.6145241430913866</v>
      </c>
      <c r="AC109">
        <v>11</v>
      </c>
      <c r="AE109">
        <v>12.180267965895251</v>
      </c>
      <c r="AF109">
        <v>1.2180267965895248</v>
      </c>
      <c r="AG109">
        <v>1.2127333200978838</v>
      </c>
      <c r="AH109">
        <v>0.50574907664028645</v>
      </c>
      <c r="AI109">
        <v>22.533495736906211</v>
      </c>
    </row>
    <row r="110" spans="1:35" s="77" customFormat="1">
      <c r="A110" s="77">
        <v>109</v>
      </c>
      <c r="B110" s="77" t="s">
        <v>45</v>
      </c>
      <c r="C110" s="77" t="s">
        <v>100</v>
      </c>
      <c r="D110" s="77" t="s">
        <v>470</v>
      </c>
      <c r="E110" s="78" t="s">
        <v>479</v>
      </c>
      <c r="F110" s="78" t="s">
        <v>478</v>
      </c>
      <c r="G110" s="79">
        <v>2.8358738036157391E-2</v>
      </c>
      <c r="H110" s="77">
        <v>0.22686990428925916</v>
      </c>
      <c r="I110" s="77">
        <v>0.13470400567174765</v>
      </c>
      <c r="J110" s="77">
        <v>0.10634526763559023</v>
      </c>
      <c r="K110" s="77">
        <v>7.7986529599432822E-2</v>
      </c>
      <c r="L110" s="77">
        <v>0</v>
      </c>
      <c r="M110" s="77">
        <v>0.11343495214462956</v>
      </c>
      <c r="N110" s="77">
        <v>0.1559730591988657</v>
      </c>
      <c r="O110" s="77">
        <v>0</v>
      </c>
      <c r="P110" s="77">
        <v>0</v>
      </c>
      <c r="Q110" s="77">
        <v>9.9610067352002826E-2</v>
      </c>
      <c r="R110" s="77">
        <v>-3.5340514616289043</v>
      </c>
      <c r="S110" s="77">
        <v>-1.2260705898479114</v>
      </c>
      <c r="T110" s="77">
        <v>-1.8599918176725283</v>
      </c>
      <c r="U110" s="77">
        <v>-2.1286284525317187</v>
      </c>
      <c r="V110" s="77">
        <v>-2.4700237190962899</v>
      </c>
      <c r="W110" s="77">
        <v>0</v>
      </c>
      <c r="X110" s="77">
        <v>-2.0561249350838469</v>
      </c>
      <c r="Y110" s="77">
        <v>-1.6885011195745556</v>
      </c>
      <c r="Z110" s="77">
        <v>0</v>
      </c>
      <c r="AA110" s="77">
        <v>0</v>
      </c>
      <c r="AB110" s="77">
        <v>-2.2015646906788366</v>
      </c>
      <c r="AC110" s="77">
        <v>14</v>
      </c>
      <c r="AD110" s="77">
        <v>2.6</v>
      </c>
      <c r="AE110" s="77">
        <v>10.634526763559023</v>
      </c>
      <c r="AF110" s="77">
        <v>15.597305919886569</v>
      </c>
      <c r="AG110" s="77">
        <v>2.1306986247589617</v>
      </c>
      <c r="AH110" s="77">
        <v>0.80737110211606922</v>
      </c>
      <c r="AI110" s="77">
        <v>38.993264799716421</v>
      </c>
    </row>
    <row r="111" spans="1:35" s="77" customFormat="1">
      <c r="A111" s="77">
        <v>110</v>
      </c>
      <c r="B111" s="77" t="s">
        <v>46</v>
      </c>
      <c r="C111" s="77" t="s">
        <v>100</v>
      </c>
      <c r="D111" s="77" t="s">
        <v>470</v>
      </c>
      <c r="E111" s="78" t="s">
        <v>479</v>
      </c>
      <c r="F111" s="78" t="s">
        <v>478</v>
      </c>
      <c r="G111" s="79">
        <v>5.0175614651279486E-3</v>
      </c>
      <c r="H111" s="77">
        <v>8.0782739588559971E-2</v>
      </c>
      <c r="I111" s="77">
        <v>0.58203712995484203</v>
      </c>
      <c r="J111" s="77">
        <v>5.0175614651279486E-3</v>
      </c>
      <c r="K111" s="77">
        <v>0.1154039136979428</v>
      </c>
      <c r="L111" s="77">
        <v>0</v>
      </c>
      <c r="M111" s="77">
        <v>0.1053687907676869</v>
      </c>
      <c r="N111" s="77">
        <v>5.5444054189663826E-2</v>
      </c>
      <c r="O111" s="77">
        <v>0</v>
      </c>
      <c r="P111" s="77">
        <v>0</v>
      </c>
      <c r="Q111" s="77">
        <v>3.5624686402408436E-2</v>
      </c>
      <c r="R111" s="77">
        <v>-5.28978103552575</v>
      </c>
      <c r="S111" s="77">
        <v>-2.4317591802496126</v>
      </c>
      <c r="T111" s="77">
        <v>0.33114164193356804</v>
      </c>
      <c r="U111" s="77">
        <v>-5.28978103552575</v>
      </c>
      <c r="V111" s="77">
        <v>-2.0366928734746748</v>
      </c>
      <c r="W111" s="77">
        <v>0</v>
      </c>
      <c r="X111" s="77">
        <v>-2.1389450871456717</v>
      </c>
      <c r="Y111" s="77">
        <v>-2.8353404387162411</v>
      </c>
      <c r="Z111" s="77">
        <v>0</v>
      </c>
      <c r="AA111" s="77">
        <v>0</v>
      </c>
      <c r="AB111" s="77">
        <v>-3.298441712488922</v>
      </c>
      <c r="AC111" s="77">
        <v>11</v>
      </c>
      <c r="AD111" s="77">
        <v>2.6</v>
      </c>
      <c r="AE111" s="77">
        <v>0.50175614651279488</v>
      </c>
      <c r="AF111" s="77">
        <v>5.5444054189663827</v>
      </c>
      <c r="AG111" s="77">
        <v>1.8180327317414966</v>
      </c>
      <c r="AH111" s="77">
        <v>0.75817853780571165</v>
      </c>
      <c r="AI111" s="77">
        <v>66.783743100853002</v>
      </c>
    </row>
    <row r="112" spans="1:35" s="77" customFormat="1">
      <c r="A112" s="77">
        <v>111</v>
      </c>
      <c r="B112" s="77" t="s">
        <v>47</v>
      </c>
      <c r="C112" s="77" t="s">
        <v>100</v>
      </c>
      <c r="D112" s="77" t="s">
        <v>470</v>
      </c>
      <c r="E112" s="78" t="s">
        <v>479</v>
      </c>
      <c r="F112" s="78" t="s">
        <v>478</v>
      </c>
      <c r="G112" s="79">
        <v>0</v>
      </c>
      <c r="H112" s="77">
        <v>8.1618810761926328E-2</v>
      </c>
      <c r="I112" s="77">
        <v>0.71444720777752668</v>
      </c>
      <c r="J112" s="77">
        <v>1.356545331223152E-2</v>
      </c>
      <c r="K112" s="77">
        <v>1.3565453312231518E-2</v>
      </c>
      <c r="L112" s="77">
        <v>0</v>
      </c>
      <c r="M112" s="77">
        <v>4.9739995478182225E-2</v>
      </c>
      <c r="N112" s="77">
        <v>7.2801266108975832E-2</v>
      </c>
      <c r="O112" s="77">
        <v>9.0436355414876789E-3</v>
      </c>
      <c r="P112" s="77">
        <v>4.5218177707438394E-3</v>
      </c>
      <c r="Q112" s="77">
        <v>3.1652724395206874E-2</v>
      </c>
      <c r="R112" s="77">
        <v>0</v>
      </c>
      <c r="S112" s="77">
        <v>-2.4205527838074485</v>
      </c>
      <c r="T112" s="77">
        <v>0.91708218423046728</v>
      </c>
      <c r="U112" s="77">
        <v>-4.2865706109015091</v>
      </c>
      <c r="V112" s="77">
        <v>-4.2865706109015091</v>
      </c>
      <c r="W112" s="77">
        <v>0</v>
      </c>
      <c r="X112" s="77">
        <v>-2.9499262886527551</v>
      </c>
      <c r="Y112" s="77">
        <v>-2.5444345798476506</v>
      </c>
      <c r="Z112" s="77">
        <v>-4.696609246304873</v>
      </c>
      <c r="AA112" s="77">
        <v>-5.3943091322017631</v>
      </c>
      <c r="AB112" s="77">
        <v>-3.4207665550060669</v>
      </c>
      <c r="AC112" s="77">
        <v>14</v>
      </c>
      <c r="AD112" s="77">
        <v>2.6</v>
      </c>
      <c r="AE112" s="77">
        <v>1.3565453312231519</v>
      </c>
      <c r="AF112" s="77">
        <v>7.2801266108975833</v>
      </c>
      <c r="AG112" s="77">
        <v>2.1452820421353427</v>
      </c>
      <c r="AH112" s="77">
        <v>0.81289709702823998</v>
      </c>
      <c r="AI112" s="77">
        <v>79.606601853945307</v>
      </c>
    </row>
    <row r="113" spans="1:35" s="77" customFormat="1">
      <c r="A113" s="77">
        <v>112</v>
      </c>
      <c r="B113" s="77" t="s">
        <v>48</v>
      </c>
      <c r="C113" s="77" t="s">
        <v>100</v>
      </c>
      <c r="D113" s="77" t="s">
        <v>470</v>
      </c>
      <c r="E113" s="78" t="s">
        <v>479</v>
      </c>
      <c r="F113" s="78" t="s">
        <v>478</v>
      </c>
      <c r="G113" s="79">
        <v>0</v>
      </c>
      <c r="H113" s="77">
        <v>8.6713995943204877E-2</v>
      </c>
      <c r="I113" s="77">
        <v>0.42596348884381335</v>
      </c>
      <c r="J113" s="77">
        <v>7.6064908722109553E-2</v>
      </c>
      <c r="K113" s="77">
        <v>8.1135902636916835E-2</v>
      </c>
      <c r="L113" s="77">
        <v>0</v>
      </c>
      <c r="M113" s="77">
        <v>0.11156186612576065</v>
      </c>
      <c r="N113" s="77">
        <v>8.6460446247464504E-2</v>
      </c>
      <c r="O113" s="77">
        <v>1.521298174442191E-2</v>
      </c>
      <c r="P113" s="77">
        <v>3.5496957403651122E-2</v>
      </c>
      <c r="Q113" s="77">
        <v>2.0537525354969575E-2</v>
      </c>
      <c r="R113" s="77">
        <v>0</v>
      </c>
      <c r="S113" s="77">
        <v>-2.3544337886732962</v>
      </c>
      <c r="T113" s="77">
        <v>-0.29833936692576918</v>
      </c>
      <c r="U113" s="77">
        <v>-2.4970547837236476</v>
      </c>
      <c r="V113" s="77">
        <v>-2.4270126713690976</v>
      </c>
      <c r="W113" s="77">
        <v>0</v>
      </c>
      <c r="X113" s="77">
        <v>-2.0748857251439752</v>
      </c>
      <c r="Y113" s="77">
        <v>-2.3576396334645766</v>
      </c>
      <c r="Z113" s="77">
        <v>-4.1702762671891147</v>
      </c>
      <c r="AA113" s="77">
        <v>-3.3021660010559764</v>
      </c>
      <c r="AB113" s="77">
        <v>-3.8647502079938425</v>
      </c>
      <c r="AC113" s="77">
        <v>16</v>
      </c>
      <c r="AD113" s="77">
        <v>2.6</v>
      </c>
      <c r="AE113" s="77">
        <v>7.606490872210955</v>
      </c>
      <c r="AF113" s="77">
        <v>8.64604462474645</v>
      </c>
      <c r="AG113" s="77">
        <v>2.3231059228873305</v>
      </c>
      <c r="AH113" s="77">
        <v>0.8378833486023326</v>
      </c>
      <c r="AI113" s="77">
        <v>51.267748478701826</v>
      </c>
    </row>
    <row r="114" spans="1:35" s="77" customFormat="1">
      <c r="A114" s="77">
        <v>113</v>
      </c>
      <c r="B114" s="77" t="s">
        <v>49</v>
      </c>
      <c r="C114" s="77" t="s">
        <v>100</v>
      </c>
      <c r="D114" s="77" t="s">
        <v>470</v>
      </c>
      <c r="E114" s="78" t="s">
        <v>479</v>
      </c>
      <c r="F114" s="78" t="s">
        <v>478</v>
      </c>
      <c r="G114" s="79">
        <v>0</v>
      </c>
      <c r="H114" s="77">
        <v>0.10719322990126942</v>
      </c>
      <c r="I114" s="77">
        <v>0.10155148095909734</v>
      </c>
      <c r="J114" s="77">
        <v>9.0267983074753186E-2</v>
      </c>
      <c r="K114" s="77">
        <v>9.0267983074753158E-2</v>
      </c>
      <c r="L114" s="77">
        <v>0</v>
      </c>
      <c r="M114" s="77">
        <v>0.25387870239774324</v>
      </c>
      <c r="N114" s="77">
        <v>0.11311706629055007</v>
      </c>
      <c r="O114" s="77">
        <v>0</v>
      </c>
      <c r="P114" s="77">
        <v>0</v>
      </c>
      <c r="Q114" s="77">
        <v>0.12496473906911143</v>
      </c>
      <c r="R114" s="77">
        <v>0</v>
      </c>
      <c r="S114" s="77">
        <v>-2.1197370818578447</v>
      </c>
      <c r="T114" s="77">
        <v>-2.1801035365561079</v>
      </c>
      <c r="U114" s="77">
        <v>-2.3103672334361005</v>
      </c>
      <c r="V114" s="77">
        <v>-2.310367233436101</v>
      </c>
      <c r="W114" s="77">
        <v>0</v>
      </c>
      <c r="X114" s="77">
        <v>-1.0780315809680894</v>
      </c>
      <c r="Y114" s="77">
        <v>-2.059289726242528</v>
      </c>
      <c r="Z114" s="77">
        <v>0</v>
      </c>
      <c r="AA114" s="77">
        <v>0</v>
      </c>
      <c r="AB114" s="77">
        <v>-1.9462325736913484</v>
      </c>
      <c r="AC114" s="77">
        <v>16</v>
      </c>
      <c r="AD114" s="77">
        <v>2.6</v>
      </c>
      <c r="AE114" s="77">
        <v>9.0267983074753193</v>
      </c>
      <c r="AF114" s="77">
        <v>11.311706629055006</v>
      </c>
      <c r="AG114" s="77">
        <v>2.1468683340419465</v>
      </c>
      <c r="AH114" s="77">
        <v>0.77431907474096673</v>
      </c>
      <c r="AI114" s="77">
        <v>20.874471086036674</v>
      </c>
    </row>
    <row r="115" spans="1:35" s="77" customFormat="1">
      <c r="A115" s="77">
        <v>114</v>
      </c>
      <c r="B115" s="77" t="s">
        <v>11</v>
      </c>
      <c r="C115" s="77" t="s">
        <v>100</v>
      </c>
      <c r="D115" s="77" t="s">
        <v>470</v>
      </c>
      <c r="E115" s="78" t="s">
        <v>479</v>
      </c>
      <c r="F115" s="78" t="s">
        <v>478</v>
      </c>
      <c r="G115" s="79">
        <v>1.2903225806451613E-2</v>
      </c>
      <c r="H115" s="77">
        <v>0.10322580645161292</v>
      </c>
      <c r="I115" s="77">
        <v>1.8544974748623686E-2</v>
      </c>
      <c r="J115" s="77">
        <v>0.10322580645161292</v>
      </c>
      <c r="K115" s="77">
        <v>6.4516129032258063E-2</v>
      </c>
      <c r="L115" s="77">
        <v>2.5806451612903226E-2</v>
      </c>
      <c r="M115" s="77">
        <v>7.0967741935483872E-2</v>
      </c>
      <c r="N115" s="77">
        <v>0.27741935483870961</v>
      </c>
      <c r="O115" s="77">
        <v>1.935483870967742E-2</v>
      </c>
      <c r="P115" s="77">
        <v>0</v>
      </c>
      <c r="Q115" s="77">
        <v>0.19354838709677419</v>
      </c>
      <c r="R115" s="77">
        <v>-4.3372907408324899</v>
      </c>
      <c r="S115" s="77">
        <v>-2.1618852108909103</v>
      </c>
      <c r="T115" s="77">
        <v>-3.9688373408889897</v>
      </c>
      <c r="U115" s="77">
        <v>-2.1618852108909103</v>
      </c>
      <c r="V115" s="77">
        <v>-2.6741486494265287</v>
      </c>
      <c r="W115" s="77">
        <v>-3.6309854756950335</v>
      </c>
      <c r="X115" s="77">
        <v>-2.57191802677763</v>
      </c>
      <c r="Y115" s="77">
        <v>-0.95729875560153244</v>
      </c>
      <c r="Z115" s="77">
        <v>-3.9252682321781664</v>
      </c>
      <c r="AA115" s="77">
        <v>0</v>
      </c>
      <c r="AB115" s="77">
        <v>-1.4271163556401456</v>
      </c>
      <c r="AC115" s="77">
        <v>15</v>
      </c>
      <c r="AD115" s="77">
        <v>2.6</v>
      </c>
      <c r="AE115" s="77">
        <v>10.322580645161292</v>
      </c>
      <c r="AF115" s="77">
        <v>27.741935483870961</v>
      </c>
      <c r="AG115" s="77">
        <v>2.0709665662691115</v>
      </c>
      <c r="AH115" s="77">
        <v>0.7647445255727543</v>
      </c>
      <c r="AI115" s="77">
        <v>13.467400700668822</v>
      </c>
    </row>
    <row r="116" spans="1:35" s="77" customFormat="1">
      <c r="A116" s="77">
        <v>115</v>
      </c>
      <c r="B116" s="77" t="s">
        <v>92</v>
      </c>
      <c r="C116" s="77" t="s">
        <v>100</v>
      </c>
      <c r="D116" s="77" t="s">
        <v>471</v>
      </c>
      <c r="E116" s="78" t="s">
        <v>479</v>
      </c>
      <c r="F116" s="78" t="s">
        <v>478</v>
      </c>
      <c r="G116" s="79">
        <v>4.42282176028306E-3</v>
      </c>
      <c r="H116" s="77">
        <v>0.10614772224679343</v>
      </c>
      <c r="I116" s="77">
        <v>0.33293055920311837</v>
      </c>
      <c r="J116" s="77">
        <v>6.6342326404245894E-2</v>
      </c>
      <c r="K116" s="77">
        <v>2.6536930561698355E-2</v>
      </c>
      <c r="L116" s="77">
        <v>0</v>
      </c>
      <c r="M116" s="77">
        <v>7.0765148164528946E-2</v>
      </c>
      <c r="N116" s="77">
        <v>0.25674480318443166</v>
      </c>
      <c r="O116" s="77">
        <v>1.3489606368863333E-2</v>
      </c>
      <c r="P116" s="77">
        <v>8.84564352056612E-3</v>
      </c>
      <c r="Q116" s="77">
        <v>0.11941618752764263</v>
      </c>
      <c r="R116" s="77">
        <v>-5.4165447479126865</v>
      </c>
      <c r="S116" s="77">
        <v>-2.1307087940616301</v>
      </c>
      <c r="T116" s="77">
        <v>-0.69496021232411365</v>
      </c>
      <c r="U116" s="77">
        <v>-2.6442817537520651</v>
      </c>
      <c r="V116" s="77">
        <v>-3.6023225193043613</v>
      </c>
      <c r="W116" s="77">
        <v>0</v>
      </c>
      <c r="X116" s="77">
        <v>-2.574994885611174</v>
      </c>
      <c r="Y116" s="77">
        <v>-1.0629568460272141</v>
      </c>
      <c r="Z116" s="77">
        <v>-4.2922543709549537</v>
      </c>
      <c r="AA116" s="77">
        <v>-4.7189452002469361</v>
      </c>
      <c r="AB116" s="77">
        <v>-1.9979703450658215</v>
      </c>
      <c r="AC116" s="77">
        <v>14</v>
      </c>
      <c r="AD116" s="77">
        <v>1.2666666666666666</v>
      </c>
      <c r="AE116" s="77">
        <v>6.6342326404245897</v>
      </c>
      <c r="AF116" s="77">
        <v>25.674480318443166</v>
      </c>
      <c r="AG116" s="77">
        <v>2.2490968738737673</v>
      </c>
      <c r="AH116" s="77">
        <v>0.85223494337717076</v>
      </c>
      <c r="AI116" s="77">
        <v>44.350110321019486</v>
      </c>
    </row>
    <row r="117" spans="1:35" s="77" customFormat="1">
      <c r="A117" s="77">
        <v>116</v>
      </c>
      <c r="B117" s="77" t="s">
        <v>93</v>
      </c>
      <c r="C117" s="77" t="s">
        <v>100</v>
      </c>
      <c r="D117" s="77" t="s">
        <v>471</v>
      </c>
      <c r="E117" s="78" t="s">
        <v>479</v>
      </c>
      <c r="F117" s="78" t="s">
        <v>478</v>
      </c>
      <c r="G117" s="79">
        <v>5.8771672054069943E-3</v>
      </c>
      <c r="H117" s="77">
        <v>0.20599471054951515</v>
      </c>
      <c r="I117" s="77">
        <v>0.20546543392600988</v>
      </c>
      <c r="J117" s="77">
        <v>0.11754334410813989</v>
      </c>
      <c r="K117" s="77">
        <v>2.938583602703497E-2</v>
      </c>
      <c r="L117" s="77">
        <v>5.8771672054069943E-3</v>
      </c>
      <c r="M117" s="77">
        <v>4.7017337643255948E-2</v>
      </c>
      <c r="N117" s="77">
        <v>0.27652071701439912</v>
      </c>
      <c r="O117" s="77">
        <v>5.8771672054069943E-3</v>
      </c>
      <c r="P117" s="77">
        <v>0</v>
      </c>
      <c r="Q117" s="77">
        <v>0.10020570085218924</v>
      </c>
      <c r="R117" s="77">
        <v>-5.1307858952267171</v>
      </c>
      <c r="S117" s="77">
        <v>-1.3492396314855539</v>
      </c>
      <c r="T117" s="77">
        <v>-1.3524786766827648</v>
      </c>
      <c r="U117" s="77">
        <v>-2.0159025208753478</v>
      </c>
      <c r="V117" s="77">
        <v>-3.4974162394026984</v>
      </c>
      <c r="W117" s="77">
        <v>-5.1307858952267171</v>
      </c>
      <c r="X117" s="77">
        <v>-3.0090802910734911</v>
      </c>
      <c r="Y117" s="77">
        <v>-0.96178616715901899</v>
      </c>
      <c r="Z117" s="77">
        <v>-5.1307858952267171</v>
      </c>
      <c r="AA117" s="77">
        <v>0</v>
      </c>
      <c r="AB117" s="77">
        <v>-2.194941098934112</v>
      </c>
      <c r="AC117" s="77">
        <v>15</v>
      </c>
      <c r="AD117" s="77">
        <v>1.2666666666666666</v>
      </c>
      <c r="AE117" s="77">
        <v>11.754334410813989</v>
      </c>
      <c r="AF117" s="77">
        <v>27.652071701439912</v>
      </c>
      <c r="AG117" s="77">
        <v>2.184660078250479</v>
      </c>
      <c r="AH117" s="77">
        <v>0.80672805746411025</v>
      </c>
      <c r="AI117" s="77">
        <v>41.7337311680932</v>
      </c>
    </row>
    <row r="118" spans="1:35" s="77" customFormat="1">
      <c r="A118" s="77">
        <v>117</v>
      </c>
      <c r="B118" s="77" t="s">
        <v>94</v>
      </c>
      <c r="C118" s="77" t="s">
        <v>100</v>
      </c>
      <c r="D118" s="77" t="s">
        <v>471</v>
      </c>
      <c r="E118" s="78" t="s">
        <v>479</v>
      </c>
      <c r="F118" s="78" t="s">
        <v>478</v>
      </c>
      <c r="G118" s="79">
        <v>2.1592442645074227E-2</v>
      </c>
      <c r="H118" s="77">
        <v>0.17273954116059381</v>
      </c>
      <c r="I118" s="77">
        <v>0.35112083126335958</v>
      </c>
      <c r="J118" s="77">
        <v>8.6369770580296906E-2</v>
      </c>
      <c r="K118" s="77">
        <v>0</v>
      </c>
      <c r="L118" s="77">
        <v>0</v>
      </c>
      <c r="M118" s="77">
        <v>4.3184885290148453E-2</v>
      </c>
      <c r="N118" s="77">
        <v>0.21646423751686916</v>
      </c>
      <c r="O118" s="77">
        <v>0</v>
      </c>
      <c r="P118" s="77">
        <v>0</v>
      </c>
      <c r="Q118" s="77">
        <v>4.3994601889338736E-2</v>
      </c>
      <c r="R118" s="77">
        <v>-3.8135829326148936</v>
      </c>
      <c r="S118" s="77">
        <v>-1.566334672016594</v>
      </c>
      <c r="T118" s="77">
        <v>-0.61411610584770537</v>
      </c>
      <c r="U118" s="77">
        <v>-2.3587881895526031</v>
      </c>
      <c r="V118" s="77">
        <v>0</v>
      </c>
      <c r="W118" s="77">
        <v>0</v>
      </c>
      <c r="X118" s="77">
        <v>-3.0981196237324009</v>
      </c>
      <c r="Y118" s="77">
        <v>-1.2863913561581148</v>
      </c>
      <c r="Z118" s="77">
        <v>0</v>
      </c>
      <c r="AA118" s="77">
        <v>0</v>
      </c>
      <c r="AB118" s="77">
        <v>-3.0786966175360164</v>
      </c>
      <c r="AC118" s="77">
        <v>12</v>
      </c>
      <c r="AD118" s="77">
        <v>1.2666666666666666</v>
      </c>
      <c r="AE118" s="77">
        <v>8.6369770580296912</v>
      </c>
      <c r="AF118" s="77">
        <v>21.646423751686918</v>
      </c>
      <c r="AG118" s="77">
        <v>1.8303658232993933</v>
      </c>
      <c r="AH118" s="77">
        <v>0.73659339414442426</v>
      </c>
      <c r="AI118" s="77">
        <v>54.545281506902768</v>
      </c>
    </row>
    <row r="119" spans="1:35" s="77" customFormat="1">
      <c r="A119" s="77">
        <v>118</v>
      </c>
      <c r="B119" s="77" t="s">
        <v>95</v>
      </c>
      <c r="C119" s="77" t="s">
        <v>100</v>
      </c>
      <c r="D119" s="77" t="s">
        <v>471</v>
      </c>
      <c r="E119" s="78" t="s">
        <v>479</v>
      </c>
      <c r="F119" s="78" t="s">
        <v>478</v>
      </c>
      <c r="G119" s="79">
        <v>1.5201418799087915E-2</v>
      </c>
      <c r="H119" s="77">
        <v>0.13174562959209526</v>
      </c>
      <c r="I119" s="77">
        <v>0.41101291691784969</v>
      </c>
      <c r="J119" s="77">
        <v>5.0671395996959703E-2</v>
      </c>
      <c r="K119" s="77">
        <v>2.5335697998479855E-2</v>
      </c>
      <c r="L119" s="77">
        <v>2.5335697998479855E-2</v>
      </c>
      <c r="M119" s="77">
        <v>3.0402837598175823E-2</v>
      </c>
      <c r="N119" s="77">
        <v>0.18773752216873571</v>
      </c>
      <c r="O119" s="77">
        <v>0</v>
      </c>
      <c r="P119" s="77">
        <v>0</v>
      </c>
      <c r="Q119" s="77">
        <v>0.11299721307322017</v>
      </c>
      <c r="R119" s="77">
        <v>-4.1710483686301227</v>
      </c>
      <c r="S119" s="77">
        <v>-1.8856117102991359</v>
      </c>
      <c r="T119" s="77">
        <v>-0.35977961113374723</v>
      </c>
      <c r="U119" s="77">
        <v>-2.9303934322456509</v>
      </c>
      <c r="V119" s="77">
        <v>-3.6498787167642037</v>
      </c>
      <c r="W119" s="77">
        <v>-3.6498787167642037</v>
      </c>
      <c r="X119" s="77">
        <v>-3.4623447426436567</v>
      </c>
      <c r="Y119" s="77">
        <v>-1.4647787078734116</v>
      </c>
      <c r="Z119" s="77">
        <v>0</v>
      </c>
      <c r="AA119" s="77">
        <v>0</v>
      </c>
      <c r="AB119" s="77">
        <v>-2.0604849689346016</v>
      </c>
      <c r="AC119" s="77">
        <v>14</v>
      </c>
      <c r="AD119" s="77">
        <v>1.2666666666666666</v>
      </c>
      <c r="AE119" s="77">
        <v>5.0671395996959703</v>
      </c>
      <c r="AF119" s="77">
        <v>18.773752216873572</v>
      </c>
      <c r="AG119" s="77">
        <v>2.1670367350544604</v>
      </c>
      <c r="AH119" s="77">
        <v>0.82114045448583994</v>
      </c>
      <c r="AI119" s="77">
        <v>55.795996530903281</v>
      </c>
    </row>
    <row r="120" spans="1:35" s="77" customFormat="1">
      <c r="A120" s="77">
        <v>119</v>
      </c>
      <c r="B120" s="77" t="s">
        <v>96</v>
      </c>
      <c r="C120" s="77" t="s">
        <v>100</v>
      </c>
      <c r="D120" s="77" t="s">
        <v>471</v>
      </c>
      <c r="E120" s="78" t="s">
        <v>479</v>
      </c>
      <c r="F120" s="78" t="s">
        <v>478</v>
      </c>
      <c r="G120" s="79">
        <v>1.1820330969267141E-2</v>
      </c>
      <c r="H120" s="77">
        <v>0.26595744680851063</v>
      </c>
      <c r="I120" s="77">
        <v>0.25386869929678202</v>
      </c>
      <c r="J120" s="77">
        <v>9.4562647754137114E-2</v>
      </c>
      <c r="K120" s="77">
        <v>1.7730496453900714E-2</v>
      </c>
      <c r="L120" s="77">
        <v>1.1820330969267141E-2</v>
      </c>
      <c r="M120" s="77">
        <v>4.7281323877068571E-2</v>
      </c>
      <c r="N120" s="77">
        <v>0.18971631205673767</v>
      </c>
      <c r="O120" s="77">
        <v>5.9101654846335705E-3</v>
      </c>
      <c r="P120" s="77">
        <v>0</v>
      </c>
      <c r="Q120" s="77">
        <v>7.7423167848699778E-2</v>
      </c>
      <c r="R120" s="77">
        <v>-4.4260435200906558</v>
      </c>
      <c r="S120" s="77">
        <v>-1.0152306797290587</v>
      </c>
      <c r="T120" s="77">
        <v>-1.0780843895603049</v>
      </c>
      <c r="U120" s="77">
        <v>-2.2591555350667099</v>
      </c>
      <c r="V120" s="77">
        <v>-4.014579593753238</v>
      </c>
      <c r="W120" s="77">
        <v>-4.4260435200906558</v>
      </c>
      <c r="X120" s="77">
        <v>-3.0032042883926917</v>
      </c>
      <c r="Y120" s="77">
        <v>-1.451854556432298</v>
      </c>
      <c r="Z120" s="77">
        <v>-5.1251537475388478</v>
      </c>
      <c r="AA120" s="77">
        <v>0</v>
      </c>
      <c r="AB120" s="77">
        <v>-2.4778845973142802</v>
      </c>
      <c r="AC120" s="77">
        <v>17</v>
      </c>
      <c r="AD120" s="77">
        <v>1.2666666666666666</v>
      </c>
      <c r="AE120" s="77">
        <v>9.456264775413711</v>
      </c>
      <c r="AF120" s="77">
        <v>18.971631205673766</v>
      </c>
      <c r="AG120" s="77">
        <v>2.2406410283285214</v>
      </c>
      <c r="AH120" s="77">
        <v>0.79084797233118742</v>
      </c>
      <c r="AI120" s="77">
        <v>53.164647707455984</v>
      </c>
    </row>
    <row r="121" spans="1:35" s="77" customFormat="1">
      <c r="A121" s="77">
        <v>120</v>
      </c>
      <c r="B121" s="77" t="s">
        <v>97</v>
      </c>
      <c r="C121" s="77" t="s">
        <v>100</v>
      </c>
      <c r="D121" s="77" t="s">
        <v>471</v>
      </c>
      <c r="E121" s="78" t="s">
        <v>479</v>
      </c>
      <c r="F121" s="78" t="s">
        <v>478</v>
      </c>
      <c r="G121" s="79">
        <v>1.5209125475285174E-2</v>
      </c>
      <c r="H121" s="77">
        <v>0.13713561470215466</v>
      </c>
      <c r="I121" s="77">
        <v>0.56330968303596174</v>
      </c>
      <c r="J121" s="77">
        <v>4.0557667934093794E-2</v>
      </c>
      <c r="K121" s="77">
        <v>1.5209125475285174E-2</v>
      </c>
      <c r="L121" s="77">
        <v>0</v>
      </c>
      <c r="M121" s="77">
        <v>0</v>
      </c>
      <c r="N121" s="77">
        <v>0.19340937896070981</v>
      </c>
      <c r="O121" s="77">
        <v>0</v>
      </c>
      <c r="P121" s="77">
        <v>0</v>
      </c>
      <c r="Q121" s="77">
        <v>1.5462610899873259E-2</v>
      </c>
      <c r="R121" s="77">
        <v>-4.1705337005796466</v>
      </c>
      <c r="S121" s="77">
        <v>-1.839287210846783</v>
      </c>
      <c r="T121" s="77">
        <v>0.25460524854452732</v>
      </c>
      <c r="U121" s="77">
        <v>-3.1636273506377224</v>
      </c>
      <c r="V121" s="77">
        <v>-4.1705337005796466</v>
      </c>
      <c r="W121" s="77">
        <v>0</v>
      </c>
      <c r="X121" s="77">
        <v>0</v>
      </c>
      <c r="Y121" s="77">
        <v>-1.4280071776132748</v>
      </c>
      <c r="Z121" s="77">
        <v>0</v>
      </c>
      <c r="AA121" s="77">
        <v>0</v>
      </c>
      <c r="AB121" s="77">
        <v>-4.1537469652379038</v>
      </c>
      <c r="AC121" s="77">
        <v>10</v>
      </c>
      <c r="AD121" s="77">
        <v>1.2666666666666666</v>
      </c>
      <c r="AE121" s="77">
        <v>4.0557667934093793</v>
      </c>
      <c r="AF121" s="77">
        <v>19.340937896070979</v>
      </c>
      <c r="AG121" s="77">
        <v>1.7005622139864518</v>
      </c>
      <c r="AH121" s="77">
        <v>0.73854478566749293</v>
      </c>
      <c r="AI121" s="77">
        <v>71.565442321340157</v>
      </c>
    </row>
    <row r="122" spans="1:35" s="77" customFormat="1">
      <c r="A122" s="77">
        <v>121</v>
      </c>
      <c r="B122" s="77" t="s">
        <v>98</v>
      </c>
      <c r="C122" s="77" t="s">
        <v>100</v>
      </c>
      <c r="D122" s="77" t="s">
        <v>472</v>
      </c>
      <c r="E122" s="78" t="s">
        <v>479</v>
      </c>
      <c r="F122" s="78" t="s">
        <v>478</v>
      </c>
      <c r="G122" s="79">
        <v>2.1152829190904283E-2</v>
      </c>
      <c r="H122" s="77">
        <v>0.2326811210999471</v>
      </c>
      <c r="I122" s="77">
        <v>0.3546634305920926</v>
      </c>
      <c r="J122" s="77">
        <v>9.5716552088841902E-2</v>
      </c>
      <c r="K122" s="77">
        <v>1.5864621893178214E-2</v>
      </c>
      <c r="L122" s="77">
        <v>1.5864621893178214E-2</v>
      </c>
      <c r="M122" s="77">
        <v>7.9323109465891051E-2</v>
      </c>
      <c r="N122" s="77">
        <v>0.15864621893178216</v>
      </c>
      <c r="O122" s="77">
        <v>0</v>
      </c>
      <c r="P122" s="77">
        <v>5.2882072977260709E-3</v>
      </c>
      <c r="Q122" s="77">
        <v>2.6441036488630356E-2</v>
      </c>
      <c r="R122" s="77">
        <v>-3.8346018584595614</v>
      </c>
      <c r="S122" s="77">
        <v>-1.1932335259718811</v>
      </c>
      <c r="T122" s="77">
        <v>-0.59860273681277065</v>
      </c>
      <c r="U122" s="77">
        <v>-2.2457516182308797</v>
      </c>
      <c r="V122" s="77">
        <v>-4.1276718749800949</v>
      </c>
      <c r="W122" s="77">
        <v>-4.1276718749800949</v>
      </c>
      <c r="X122" s="77">
        <v>-2.4515796456719334</v>
      </c>
      <c r="Y122" s="77">
        <v>-1.6683355536815856</v>
      </c>
      <c r="Z122" s="77">
        <v>0</v>
      </c>
      <c r="AA122" s="77">
        <v>-5.236973736306985</v>
      </c>
      <c r="AB122" s="77">
        <v>-3.6060411758049318</v>
      </c>
      <c r="AC122" s="77">
        <v>11</v>
      </c>
      <c r="AD122" s="77">
        <v>2.833333333333333</v>
      </c>
      <c r="AE122" s="77">
        <v>9.5716552088841897</v>
      </c>
      <c r="AF122" s="77">
        <v>15.864621893178215</v>
      </c>
      <c r="AG122" s="77">
        <v>1.7244729666805545</v>
      </c>
      <c r="AH122" s="77">
        <v>0.71916108524125621</v>
      </c>
      <c r="AI122" s="77">
        <v>60.849738088294394</v>
      </c>
    </row>
    <row r="123" spans="1:35" s="77" customFormat="1">
      <c r="A123" s="77">
        <v>122</v>
      </c>
      <c r="B123" s="77" t="s">
        <v>175</v>
      </c>
      <c r="C123" s="77" t="s">
        <v>100</v>
      </c>
      <c r="D123" s="77" t="s">
        <v>472</v>
      </c>
      <c r="E123" s="78" t="s">
        <v>479</v>
      </c>
      <c r="F123" s="78" t="s">
        <v>478</v>
      </c>
      <c r="G123" s="79">
        <v>0</v>
      </c>
      <c r="H123" s="77">
        <v>0.40775733465937336</v>
      </c>
      <c r="I123" s="77">
        <v>0.31394607514803974</v>
      </c>
      <c r="J123" s="77">
        <v>7.4838388861263067E-2</v>
      </c>
      <c r="K123" s="77">
        <v>9.9453008453505732E-3</v>
      </c>
      <c r="L123" s="77">
        <v>0</v>
      </c>
      <c r="M123" s="77">
        <v>6.4644455494778708E-2</v>
      </c>
      <c r="N123" s="77">
        <v>9.4480358030830464E-2</v>
      </c>
      <c r="O123" s="77">
        <v>0</v>
      </c>
      <c r="P123" s="77">
        <v>3.0084535057185481E-2</v>
      </c>
      <c r="Q123" s="77">
        <v>4.9726504226752866E-3</v>
      </c>
      <c r="R123" s="77">
        <v>0</v>
      </c>
      <c r="S123" s="77">
        <v>-0.37324422909700172</v>
      </c>
      <c r="T123" s="77">
        <v>-0.78173499632963395</v>
      </c>
      <c r="U123" s="77">
        <v>-2.5146374635977469</v>
      </c>
      <c r="V123" s="77">
        <v>-4.6006600305102054</v>
      </c>
      <c r="W123" s="77">
        <v>0</v>
      </c>
      <c r="X123" s="77">
        <v>-2.6720243788454479</v>
      </c>
      <c r="Y123" s="77">
        <v>-2.2601170075671213</v>
      </c>
      <c r="Z123" s="77">
        <v>0</v>
      </c>
      <c r="AA123" s="77">
        <v>-3.4731976639099154</v>
      </c>
      <c r="AB123" s="77">
        <v>-5.2988172415896875</v>
      </c>
      <c r="AC123" s="77">
        <v>7</v>
      </c>
      <c r="AD123" s="77">
        <v>2.833333333333333</v>
      </c>
      <c r="AE123" s="77">
        <v>7.483838886126307</v>
      </c>
      <c r="AF123" s="77">
        <v>9.4480358030830462</v>
      </c>
      <c r="AG123" s="77">
        <v>1.6492542771029921</v>
      </c>
      <c r="AH123" s="77">
        <v>0.84754903914944912</v>
      </c>
      <c r="AI123" s="77">
        <v>72.170340980741315</v>
      </c>
    </row>
    <row r="124" spans="1:35" s="77" customFormat="1">
      <c r="A124" s="77">
        <v>123</v>
      </c>
      <c r="B124" s="77" t="s">
        <v>368</v>
      </c>
      <c r="C124" s="77" t="s">
        <v>100</v>
      </c>
      <c r="D124" s="77" t="s">
        <v>472</v>
      </c>
      <c r="E124" s="78" t="s">
        <v>479</v>
      </c>
      <c r="F124" s="78" t="s">
        <v>478</v>
      </c>
      <c r="G124" s="79">
        <v>4.072398190045249E-2</v>
      </c>
      <c r="H124" s="77">
        <v>0.36199095022624428</v>
      </c>
      <c r="I124" s="77">
        <v>0.41740645482452504</v>
      </c>
      <c r="J124" s="77">
        <v>4.072398190045249E-2</v>
      </c>
      <c r="K124" s="77">
        <v>0</v>
      </c>
      <c r="L124" s="77">
        <v>0</v>
      </c>
      <c r="M124" s="77">
        <v>9.0497737556561094E-3</v>
      </c>
      <c r="N124" s="77">
        <v>8.5972850678733059E-2</v>
      </c>
      <c r="O124" s="77">
        <v>0</v>
      </c>
      <c r="P124" s="77">
        <v>4.072398190045249E-2</v>
      </c>
      <c r="Q124" s="77">
        <v>9.0497737556561094E-3</v>
      </c>
      <c r="R124" s="77">
        <v>-3.1593616973357932</v>
      </c>
      <c r="S124" s="77">
        <v>-0.56673325570428701</v>
      </c>
      <c r="T124" s="77">
        <v>-0.33342930623705885</v>
      </c>
      <c r="U124" s="77">
        <v>-3.1593616973357932</v>
      </c>
      <c r="V124" s="77">
        <v>0</v>
      </c>
      <c r="W124" s="77">
        <v>0</v>
      </c>
      <c r="X124" s="77">
        <v>-4.6959245492565556</v>
      </c>
      <c r="Y124" s="77">
        <v>-2.3638287182347639</v>
      </c>
      <c r="Z124" s="77">
        <v>0</v>
      </c>
      <c r="AA124" s="77">
        <v>-3.1593616973357932</v>
      </c>
      <c r="AB124" s="77">
        <v>-4.6959245492565556</v>
      </c>
      <c r="AC124" s="77">
        <v>5</v>
      </c>
      <c r="AD124" s="77">
        <v>2.833333333333333</v>
      </c>
      <c r="AE124" s="77">
        <v>4.0723981900452486</v>
      </c>
      <c r="AF124" s="77">
        <v>8.5972850678733064</v>
      </c>
      <c r="AG124" s="77">
        <v>1.3168166589371346</v>
      </c>
      <c r="AH124" s="77">
        <v>0.81818419260771125</v>
      </c>
      <c r="AI124" s="77">
        <v>82.012138695122189</v>
      </c>
    </row>
    <row r="125" spans="1:35" s="77" customFormat="1">
      <c r="A125" s="77">
        <v>124</v>
      </c>
      <c r="B125" s="77" t="s">
        <v>369</v>
      </c>
      <c r="C125" s="77" t="s">
        <v>100</v>
      </c>
      <c r="D125" s="77" t="s">
        <v>472</v>
      </c>
      <c r="E125" s="78" t="s">
        <v>479</v>
      </c>
      <c r="F125" s="78" t="s">
        <v>478</v>
      </c>
      <c r="G125" s="79">
        <v>9.6432015429122487E-3</v>
      </c>
      <c r="H125" s="77">
        <v>0.32786885245901626</v>
      </c>
      <c r="I125" s="77">
        <v>0.42029941528739878</v>
      </c>
      <c r="J125" s="77">
        <v>6.7984570877531361E-2</v>
      </c>
      <c r="K125" s="77">
        <v>0</v>
      </c>
      <c r="L125" s="77">
        <v>0</v>
      </c>
      <c r="M125" s="77">
        <v>4.4117647058823532E-2</v>
      </c>
      <c r="N125" s="77">
        <v>9.6432015429122497E-2</v>
      </c>
      <c r="O125" s="77">
        <v>0</v>
      </c>
      <c r="P125" s="77">
        <v>3.4474445515911285E-2</v>
      </c>
      <c r="Q125" s="77">
        <v>4.8216007714561243E-3</v>
      </c>
      <c r="R125" s="77">
        <v>-4.6318121169345128</v>
      </c>
      <c r="S125" s="77">
        <v>-0.71783979315031732</v>
      </c>
      <c r="T125" s="77">
        <v>-0.32154438616112424</v>
      </c>
      <c r="U125" s="77">
        <v>-2.618068588830162</v>
      </c>
      <c r="V125" s="77">
        <v>0</v>
      </c>
      <c r="W125" s="77">
        <v>0</v>
      </c>
      <c r="X125" s="77">
        <v>-3.0757749812275272</v>
      </c>
      <c r="Y125" s="77">
        <v>-2.2375130962503307</v>
      </c>
      <c r="Z125" s="77">
        <v>0</v>
      </c>
      <c r="AA125" s="77">
        <v>-3.3324542292425523</v>
      </c>
      <c r="AB125" s="77">
        <v>-5.3298160336074076</v>
      </c>
      <c r="AC125" s="77">
        <v>6</v>
      </c>
      <c r="AD125" s="77">
        <v>2.833333333333333</v>
      </c>
      <c r="AE125" s="77">
        <v>6.7984570877531363</v>
      </c>
      <c r="AF125" s="77">
        <v>9.6432015429122497</v>
      </c>
      <c r="AG125" s="77">
        <v>1.4762631415820262</v>
      </c>
      <c r="AH125" s="77">
        <v>0.82391814690285725</v>
      </c>
      <c r="AI125" s="77">
        <v>75.781146928932728</v>
      </c>
    </row>
    <row r="126" spans="1:35" s="77" customFormat="1">
      <c r="A126" s="77">
        <v>125</v>
      </c>
      <c r="B126" s="77" t="s">
        <v>370</v>
      </c>
      <c r="C126" s="77" t="s">
        <v>100</v>
      </c>
      <c r="D126" s="77" t="s">
        <v>472</v>
      </c>
      <c r="E126" s="78" t="s">
        <v>479</v>
      </c>
      <c r="F126" s="78" t="s">
        <v>478</v>
      </c>
      <c r="G126" s="79">
        <v>4.4334975369458123E-2</v>
      </c>
      <c r="H126" s="77">
        <v>0.26600985221674867</v>
      </c>
      <c r="I126" s="77">
        <v>0.41943485239044787</v>
      </c>
      <c r="J126" s="77">
        <v>9.3596059113300517E-2</v>
      </c>
      <c r="K126" s="77">
        <v>1.9704433497536946E-2</v>
      </c>
      <c r="L126" s="77">
        <v>0</v>
      </c>
      <c r="M126" s="77">
        <v>5.9113300492610828E-2</v>
      </c>
      <c r="N126" s="77">
        <v>8.8669950738916273E-2</v>
      </c>
      <c r="O126" s="77">
        <v>0</v>
      </c>
      <c r="P126" s="77">
        <v>0</v>
      </c>
      <c r="Q126" s="77">
        <v>1.477832512315271E-2</v>
      </c>
      <c r="R126" s="77">
        <v>-3.0706335817271087</v>
      </c>
      <c r="S126" s="77">
        <v>-1.0149622593811853</v>
      </c>
      <c r="T126" s="77">
        <v>-0.32509380594626019</v>
      </c>
      <c r="U126" s="77">
        <v>-2.2704967784425447</v>
      </c>
      <c r="V126" s="77">
        <v>-3.9070104636046019</v>
      </c>
      <c r="W126" s="77">
        <v>0</v>
      </c>
      <c r="X126" s="77">
        <v>-2.7673667782586295</v>
      </c>
      <c r="Y126" s="77">
        <v>-2.3299840671821599</v>
      </c>
      <c r="Z126" s="77">
        <v>0</v>
      </c>
      <c r="AA126" s="77">
        <v>0</v>
      </c>
      <c r="AB126" s="77">
        <v>-4.1997050778799272</v>
      </c>
      <c r="AC126" s="77">
        <v>6</v>
      </c>
      <c r="AD126" s="77">
        <v>2.833333333333333</v>
      </c>
      <c r="AE126" s="77">
        <v>9.3596059113300516</v>
      </c>
      <c r="AF126" s="77">
        <v>8.8669950738916281</v>
      </c>
      <c r="AG126" s="77">
        <v>1.4684071450644474</v>
      </c>
      <c r="AH126" s="77">
        <v>0.81953363176424698</v>
      </c>
      <c r="AI126" s="77">
        <v>72.977967997665473</v>
      </c>
    </row>
    <row r="127" spans="1:35" s="77" customFormat="1">
      <c r="A127" s="77">
        <v>126</v>
      </c>
      <c r="B127" s="77" t="s">
        <v>371</v>
      </c>
      <c r="C127" s="77" t="s">
        <v>100</v>
      </c>
      <c r="D127" s="77" t="s">
        <v>472</v>
      </c>
      <c r="E127" s="78" t="s">
        <v>479</v>
      </c>
      <c r="F127" s="78" t="s">
        <v>478</v>
      </c>
      <c r="G127" s="79">
        <v>4.6948356807511742E-2</v>
      </c>
      <c r="H127" s="77">
        <v>0.5365526492287056</v>
      </c>
      <c r="I127" s="77">
        <v>5.3655264922870559E-2</v>
      </c>
      <c r="J127" s="77">
        <v>0.18779342723004705</v>
      </c>
      <c r="K127" s="77">
        <v>0</v>
      </c>
      <c r="L127" s="77">
        <v>0</v>
      </c>
      <c r="M127" s="77">
        <v>7.3775989268947018E-2</v>
      </c>
      <c r="N127" s="77">
        <v>7.4446680080482899E-2</v>
      </c>
      <c r="O127" s="77">
        <v>0</v>
      </c>
      <c r="P127" s="77">
        <v>6.70690811535882E-2</v>
      </c>
      <c r="Q127" s="77">
        <v>1.3413816230717641E-2</v>
      </c>
      <c r="R127" s="77">
        <v>-3.0106208860477417</v>
      </c>
      <c r="S127" s="77">
        <v>0.14647190390025755</v>
      </c>
      <c r="T127" s="77">
        <v>-2.8700273171789323</v>
      </c>
      <c r="U127" s="77">
        <v>-1.4644121403838422</v>
      </c>
      <c r="V127" s="77">
        <v>0</v>
      </c>
      <c r="W127" s="77">
        <v>0</v>
      </c>
      <c r="X127" s="77">
        <v>-2.5300827876168759</v>
      </c>
      <c r="Y127" s="77">
        <v>-2.5203085768389162</v>
      </c>
      <c r="Z127" s="77">
        <v>0</v>
      </c>
      <c r="AA127" s="77">
        <v>-2.6326080059353516</v>
      </c>
      <c r="AB127" s="77">
        <v>-4.2979654470474467</v>
      </c>
      <c r="AC127" s="77">
        <v>9</v>
      </c>
      <c r="AD127" s="77">
        <v>2.833333333333333</v>
      </c>
      <c r="AE127" s="77">
        <v>18.779342723004707</v>
      </c>
      <c r="AF127" s="77">
        <v>7.4446680080482901</v>
      </c>
      <c r="AG127" s="77">
        <v>1.6533605350306229</v>
      </c>
      <c r="AH127" s="77">
        <v>0.75247680737080402</v>
      </c>
      <c r="AI127" s="77">
        <v>63.715627095908786</v>
      </c>
    </row>
    <row r="128" spans="1:35">
      <c r="A128">
        <v>127</v>
      </c>
      <c r="B128" t="s">
        <v>319</v>
      </c>
      <c r="C128" t="s">
        <v>100</v>
      </c>
      <c r="D128" t="s">
        <v>244</v>
      </c>
      <c r="E128" s="25" t="s">
        <v>357</v>
      </c>
      <c r="F128" s="25" t="s">
        <v>478</v>
      </c>
      <c r="G128" s="27">
        <v>0</v>
      </c>
      <c r="H128">
        <v>0.10944563407090177</v>
      </c>
      <c r="I128">
        <v>3.3309540804187493E-2</v>
      </c>
      <c r="J128">
        <v>0.16178919819176782</v>
      </c>
      <c r="K128">
        <v>9.517011658339283E-3</v>
      </c>
      <c r="L128">
        <v>0.31881989055436594</v>
      </c>
      <c r="M128">
        <v>9.0411610754223187E-2</v>
      </c>
      <c r="N128">
        <v>0</v>
      </c>
      <c r="O128">
        <v>4.7585058291696415E-3</v>
      </c>
      <c r="P128">
        <v>0.16654770402093744</v>
      </c>
      <c r="Q128">
        <v>0.10064239828693791</v>
      </c>
      <c r="R128">
        <v>0</v>
      </c>
      <c r="S128">
        <v>-2.0964162184212878</v>
      </c>
      <c r="T128">
        <v>-3.3680344733784224</v>
      </c>
      <c r="U128">
        <v>-1.6449753801710849</v>
      </c>
      <c r="V128">
        <v>-4.6451117930810391</v>
      </c>
      <c r="W128">
        <v>-0.75920041215315792</v>
      </c>
      <c r="X128">
        <v>-2.308619480975981</v>
      </c>
      <c r="Y128">
        <v>0</v>
      </c>
      <c r="Z128">
        <v>-5.3430516978882077</v>
      </c>
      <c r="AA128">
        <v>-1.6102946881540821</v>
      </c>
      <c r="AB128">
        <v>-2.1901071095673554</v>
      </c>
      <c r="AC128">
        <v>19</v>
      </c>
      <c r="AD128">
        <v>0.2</v>
      </c>
      <c r="AE128">
        <v>16.17891981917678</v>
      </c>
      <c r="AF128">
        <v>0</v>
      </c>
      <c r="AG128">
        <v>1.8953335302159411</v>
      </c>
      <c r="AH128">
        <v>0.64369937486444462</v>
      </c>
      <c r="AI128">
        <v>14.275517487508926</v>
      </c>
    </row>
    <row r="129" spans="1:35">
      <c r="A129">
        <v>128</v>
      </c>
      <c r="B129" t="s">
        <v>320</v>
      </c>
      <c r="C129" t="s">
        <v>100</v>
      </c>
      <c r="D129" t="s">
        <v>244</v>
      </c>
      <c r="E129" s="25" t="s">
        <v>357</v>
      </c>
      <c r="F129" s="25" t="s">
        <v>478</v>
      </c>
      <c r="G129" s="27">
        <v>1.5140045420136264E-2</v>
      </c>
      <c r="H129">
        <v>0.34317436285642178</v>
      </c>
      <c r="I129">
        <v>7.0653545293969236E-2</v>
      </c>
      <c r="J129">
        <v>0.20691395407519564</v>
      </c>
      <c r="K129">
        <v>2.0439061317183954E-2</v>
      </c>
      <c r="L129">
        <v>1.0093363613424175E-2</v>
      </c>
      <c r="M129">
        <v>0.17663386323492308</v>
      </c>
      <c r="N129">
        <v>5.0466818067120877E-3</v>
      </c>
      <c r="O129">
        <v>0</v>
      </c>
      <c r="P129">
        <v>0</v>
      </c>
      <c r="Q129">
        <v>6.6111531667928353E-2</v>
      </c>
      <c r="R129">
        <v>-4.1751562049585145</v>
      </c>
      <c r="S129">
        <v>-0.6491799262644683</v>
      </c>
      <c r="T129">
        <v>-2.5766933132758152</v>
      </c>
      <c r="U129">
        <v>-1.3436286965392683</v>
      </c>
      <c r="V129">
        <v>-3.8696566090565168</v>
      </c>
      <c r="W129">
        <v>-4.585732492095616</v>
      </c>
      <c r="X129">
        <v>-1.5393219615499156</v>
      </c>
      <c r="Y129">
        <v>-5.2839648603236364</v>
      </c>
      <c r="Z129">
        <v>0</v>
      </c>
      <c r="AA129">
        <v>0</v>
      </c>
      <c r="AB129">
        <v>-2.648013828625059</v>
      </c>
      <c r="AC129">
        <v>17</v>
      </c>
      <c r="AD129">
        <v>0.2</v>
      </c>
      <c r="AE129">
        <v>20.691395407519565</v>
      </c>
      <c r="AF129">
        <v>0.50466818067120878</v>
      </c>
      <c r="AG129">
        <v>2.239958149623194</v>
      </c>
      <c r="AH129">
        <v>0.79060694611028526</v>
      </c>
      <c r="AI129">
        <v>42.896795357052724</v>
      </c>
    </row>
    <row r="130" spans="1:35">
      <c r="A130">
        <v>129</v>
      </c>
      <c r="B130" t="s">
        <v>321</v>
      </c>
      <c r="C130" t="s">
        <v>100</v>
      </c>
      <c r="D130" t="s">
        <v>244</v>
      </c>
      <c r="E130" s="25" t="s">
        <v>357</v>
      </c>
      <c r="F130" s="25" t="s">
        <v>478</v>
      </c>
      <c r="G130" s="27">
        <v>1.1220196353436187E-2</v>
      </c>
      <c r="H130">
        <v>7.3211781206171125E-2</v>
      </c>
      <c r="I130">
        <v>1.1220196353436187E-2</v>
      </c>
      <c r="J130">
        <v>0.17391304347826095</v>
      </c>
      <c r="K130">
        <v>3.9270687237026654E-2</v>
      </c>
      <c r="L130">
        <v>4.4880785413744739E-2</v>
      </c>
      <c r="M130">
        <v>0.53884992987377278</v>
      </c>
      <c r="N130">
        <v>0</v>
      </c>
      <c r="O130">
        <v>0</v>
      </c>
      <c r="P130">
        <v>2.2440392706872373E-2</v>
      </c>
      <c r="Q130">
        <v>6.8162692847124826E-2</v>
      </c>
      <c r="R130">
        <v>-4.4787562611324327</v>
      </c>
      <c r="S130">
        <v>-2.5383687273181752</v>
      </c>
      <c r="T130">
        <v>-4.4787562611324327</v>
      </c>
      <c r="U130">
        <v>-1.5581446180465492</v>
      </c>
      <c r="V130">
        <v>-3.1972143280870213</v>
      </c>
      <c r="W130">
        <v>-3.0578264033497859</v>
      </c>
      <c r="X130">
        <v>0.15571358715243136</v>
      </c>
      <c r="Y130">
        <v>0</v>
      </c>
      <c r="Z130">
        <v>0</v>
      </c>
      <c r="AA130">
        <v>-3.7741966885207425</v>
      </c>
      <c r="AB130">
        <v>-2.6152608468326917</v>
      </c>
      <c r="AC130">
        <v>19</v>
      </c>
      <c r="AD130">
        <v>0.2</v>
      </c>
      <c r="AE130">
        <v>17.391304347826093</v>
      </c>
      <c r="AF130">
        <v>0</v>
      </c>
      <c r="AG130">
        <v>1.8862713965006135</v>
      </c>
      <c r="AH130">
        <v>0.64062166336169413</v>
      </c>
      <c r="AI130">
        <v>9.5652173913043494</v>
      </c>
    </row>
    <row r="131" spans="1:35">
      <c r="A131">
        <v>130</v>
      </c>
      <c r="B131" t="s">
        <v>10</v>
      </c>
      <c r="C131" t="s">
        <v>100</v>
      </c>
      <c r="D131" t="s">
        <v>244</v>
      </c>
      <c r="E131" s="25" t="s">
        <v>357</v>
      </c>
      <c r="F131" s="25" t="s">
        <v>478</v>
      </c>
      <c r="G131" s="27">
        <v>5.6449336720293553E-3</v>
      </c>
      <c r="H131">
        <v>0.18092012418854084</v>
      </c>
      <c r="I131">
        <v>2.8189832864835514E-2</v>
      </c>
      <c r="J131">
        <v>0.22579734688117417</v>
      </c>
      <c r="K131">
        <v>7.9029071408410978E-2</v>
      </c>
      <c r="L131">
        <v>3.3869602032176135E-2</v>
      </c>
      <c r="M131">
        <v>0.26023144228055328</v>
      </c>
      <c r="N131">
        <v>5.6449336720293553E-3</v>
      </c>
      <c r="O131">
        <v>0</v>
      </c>
      <c r="P131">
        <v>0</v>
      </c>
      <c r="Q131">
        <v>3.9514535704205482E-2</v>
      </c>
      <c r="R131">
        <v>-5.171335904787246</v>
      </c>
      <c r="S131">
        <v>-1.5101259765234627</v>
      </c>
      <c r="T131">
        <v>-3.5401991078582626</v>
      </c>
      <c r="U131">
        <v>-1.2321957632696758</v>
      </c>
      <c r="V131">
        <v>-2.4556126934240705</v>
      </c>
      <c r="W131">
        <v>-3.3507808957481391</v>
      </c>
      <c r="X131">
        <v>-1.0447659797668121</v>
      </c>
      <c r="Y131">
        <v>-5.171335904787246</v>
      </c>
      <c r="Z131">
        <v>0</v>
      </c>
      <c r="AA131">
        <v>0</v>
      </c>
      <c r="AB131">
        <v>-3.1907702518916015</v>
      </c>
      <c r="AC131">
        <v>17</v>
      </c>
      <c r="AD131">
        <v>0.2</v>
      </c>
      <c r="AE131">
        <v>22.579734688117416</v>
      </c>
      <c r="AF131">
        <v>0.56449336720293553</v>
      </c>
      <c r="AG131">
        <v>2.1676313250168469</v>
      </c>
      <c r="AH131">
        <v>0.76507875044578255</v>
      </c>
      <c r="AI131">
        <v>21.475489072540572</v>
      </c>
    </row>
    <row r="132" spans="1:35">
      <c r="A132">
        <v>131</v>
      </c>
      <c r="B132" t="s">
        <v>205</v>
      </c>
      <c r="C132" t="s">
        <v>100</v>
      </c>
      <c r="D132" t="s">
        <v>244</v>
      </c>
      <c r="E132" s="25" t="s">
        <v>357</v>
      </c>
      <c r="F132" s="25" t="s">
        <v>478</v>
      </c>
      <c r="G132" s="27">
        <v>5.044136191677177E-3</v>
      </c>
      <c r="H132">
        <v>0.11097099621689789</v>
      </c>
      <c r="I132">
        <v>2.57866429434268E-2</v>
      </c>
      <c r="J132">
        <v>0.22698612862547296</v>
      </c>
      <c r="K132">
        <v>2.5220680958385887E-2</v>
      </c>
      <c r="L132">
        <v>0.14123581336696095</v>
      </c>
      <c r="M132">
        <v>0.32282471626733922</v>
      </c>
      <c r="N132">
        <v>2.5220680958385882E-4</v>
      </c>
      <c r="O132">
        <v>0</v>
      </c>
      <c r="P132">
        <v>3.0264817150063059E-2</v>
      </c>
      <c r="Q132">
        <v>5.6494325346784384E-2</v>
      </c>
      <c r="R132">
        <v>-5.284471959725983</v>
      </c>
      <c r="S132">
        <v>-2.0808609883340616</v>
      </c>
      <c r="T132">
        <v>-3.6317736895778943</v>
      </c>
      <c r="U132">
        <v>-1.2254080850460007</v>
      </c>
      <c r="V132">
        <v>-3.6545467750334306</v>
      </c>
      <c r="W132">
        <v>-1.8050634348544174</v>
      </c>
      <c r="X132">
        <v>-0.7408206500293022</v>
      </c>
      <c r="Y132">
        <v>-8.2850088954498791</v>
      </c>
      <c r="Z132">
        <v>0</v>
      </c>
      <c r="AA132">
        <v>-3.4670371391576982</v>
      </c>
      <c r="AB132">
        <v>-2.8154621824931061</v>
      </c>
      <c r="AC132">
        <v>23</v>
      </c>
      <c r="AD132">
        <v>0.2</v>
      </c>
      <c r="AE132">
        <v>22.698612862547296</v>
      </c>
      <c r="AF132">
        <v>2.5220680958385883E-2</v>
      </c>
      <c r="AG132">
        <v>2.1755203518140007</v>
      </c>
      <c r="AH132">
        <v>0.69383650614368064</v>
      </c>
      <c r="AI132">
        <v>14.180177535200187</v>
      </c>
    </row>
    <row r="133" spans="1:35">
      <c r="A133">
        <v>132</v>
      </c>
      <c r="B133" t="s">
        <v>206</v>
      </c>
      <c r="C133" t="s">
        <v>100</v>
      </c>
      <c r="D133" t="s">
        <v>244</v>
      </c>
      <c r="E133" s="25" t="s">
        <v>357</v>
      </c>
      <c r="F133" s="25" t="s">
        <v>478</v>
      </c>
      <c r="G133" s="27">
        <v>0</v>
      </c>
      <c r="H133">
        <v>7.2741392699974122E-2</v>
      </c>
      <c r="I133">
        <v>4.1851361443609104E-2</v>
      </c>
      <c r="J133">
        <v>0.20709293295366293</v>
      </c>
      <c r="K133">
        <v>5.1773233238415735E-3</v>
      </c>
      <c r="L133">
        <v>0.33652601604970217</v>
      </c>
      <c r="M133">
        <v>0.16049702303908878</v>
      </c>
      <c r="N133">
        <v>5.1773233238415735E-3</v>
      </c>
      <c r="O133">
        <v>5.1773233238415735E-3</v>
      </c>
      <c r="P133">
        <v>9.8369143152989891E-2</v>
      </c>
      <c r="Q133">
        <v>6.7822935542324617E-2</v>
      </c>
      <c r="R133">
        <v>0</v>
      </c>
      <c r="S133">
        <v>-2.5453219132869109</v>
      </c>
      <c r="T133">
        <v>-3.1308785930905296</v>
      </c>
      <c r="U133">
        <v>-1.3425383791648482</v>
      </c>
      <c r="V133">
        <v>-5.2582763170108526</v>
      </c>
      <c r="W133">
        <v>-0.67881418291444362</v>
      </c>
      <c r="X133">
        <v>-1.6545346282681808</v>
      </c>
      <c r="Y133">
        <v>-5.2582763170108526</v>
      </c>
      <c r="Z133">
        <v>-5.2582763170108526</v>
      </c>
      <c r="AA133">
        <v>-2.21547801764557</v>
      </c>
      <c r="AB133">
        <v>-2.6206223598877783</v>
      </c>
      <c r="AC133">
        <v>19</v>
      </c>
      <c r="AD133">
        <v>0.2</v>
      </c>
      <c r="AE133">
        <v>20.709293295366294</v>
      </c>
      <c r="AF133">
        <v>0.51773233238415739</v>
      </c>
      <c r="AG133">
        <v>1.869765866326857</v>
      </c>
      <c r="AH133">
        <v>0.63501600119971946</v>
      </c>
      <c r="AI133">
        <v>11.459275414358322</v>
      </c>
    </row>
    <row r="134" spans="1:35">
      <c r="A134">
        <v>133</v>
      </c>
      <c r="B134" t="s">
        <v>207</v>
      </c>
      <c r="C134" t="s">
        <v>100</v>
      </c>
      <c r="D134" t="s">
        <v>286</v>
      </c>
      <c r="E134" s="25" t="s">
        <v>357</v>
      </c>
      <c r="F134" s="25" t="s">
        <v>478</v>
      </c>
      <c r="G134" s="27">
        <v>0</v>
      </c>
      <c r="H134">
        <v>7.5765717356260073E-2</v>
      </c>
      <c r="I134">
        <v>0.39249886765549286</v>
      </c>
      <c r="J134">
        <v>0.29554003224073072</v>
      </c>
      <c r="K134">
        <v>2.1493820526598605E-2</v>
      </c>
      <c r="L134">
        <v>4.2987641053197211E-2</v>
      </c>
      <c r="M134">
        <v>9.1348737238044056E-2</v>
      </c>
      <c r="N134">
        <v>3.7614185921547555E-2</v>
      </c>
      <c r="O134">
        <v>0</v>
      </c>
      <c r="P134">
        <v>0</v>
      </c>
      <c r="Q134">
        <v>4.8361096184846859E-2</v>
      </c>
      <c r="R134">
        <v>0</v>
      </c>
      <c r="S134">
        <v>-2.5013196794293306</v>
      </c>
      <c r="T134">
        <v>-0.43682038689039865</v>
      </c>
      <c r="U134">
        <v>-0.86862720553718364</v>
      </c>
      <c r="V134">
        <v>-3.8182616256136717</v>
      </c>
      <c r="W134">
        <v>-3.1029036486157797</v>
      </c>
      <c r="X134">
        <v>-2.2972769118483187</v>
      </c>
      <c r="Y134">
        <v>-3.2420341600113529</v>
      </c>
      <c r="Z134">
        <v>0</v>
      </c>
      <c r="AA134">
        <v>0</v>
      </c>
      <c r="AB134">
        <v>-2.9794899674525683</v>
      </c>
      <c r="AC134">
        <v>17</v>
      </c>
      <c r="AD134">
        <v>0.2</v>
      </c>
      <c r="AE134">
        <v>29.554003224073071</v>
      </c>
      <c r="AF134">
        <v>3.7614185921547554</v>
      </c>
      <c r="AG134">
        <v>1.9881196080044465</v>
      </c>
      <c r="AH134">
        <v>0.7017189906207778</v>
      </c>
      <c r="AI134">
        <v>46.826458501175296</v>
      </c>
    </row>
    <row r="135" spans="1:35">
      <c r="A135">
        <v>134</v>
      </c>
      <c r="B135" t="s">
        <v>208</v>
      </c>
      <c r="C135" t="s">
        <v>100</v>
      </c>
      <c r="D135" t="s">
        <v>286</v>
      </c>
      <c r="E135" s="25" t="s">
        <v>357</v>
      </c>
      <c r="F135" s="25" t="s">
        <v>478</v>
      </c>
      <c r="G135" s="27">
        <v>0</v>
      </c>
      <c r="H135">
        <v>0.27012425715829264</v>
      </c>
      <c r="I135">
        <v>1.6415068463049805E-2</v>
      </c>
      <c r="J135">
        <v>0.43219881145326844</v>
      </c>
      <c r="K135">
        <v>3.2414910858995137E-2</v>
      </c>
      <c r="L135">
        <v>5.4024851431658555E-2</v>
      </c>
      <c r="M135">
        <v>7.0232306861156127E-2</v>
      </c>
      <c r="N135">
        <v>5.4024851431658562E-2</v>
      </c>
      <c r="O135">
        <v>0</v>
      </c>
      <c r="P135">
        <v>0</v>
      </c>
      <c r="Q135">
        <v>5.4565099945975144E-2</v>
      </c>
      <c r="R135">
        <v>0</v>
      </c>
      <c r="S135">
        <v>-0.99399223953800797</v>
      </c>
      <c r="T135">
        <v>-4.0930042688121127</v>
      </c>
      <c r="U135">
        <v>-0.27288564320902403</v>
      </c>
      <c r="V135">
        <v>-3.396184839838611</v>
      </c>
      <c r="W135">
        <v>-2.8627721462977607</v>
      </c>
      <c r="X135">
        <v>-2.5831263457559572</v>
      </c>
      <c r="Y135">
        <v>-2.8627721462977607</v>
      </c>
      <c r="Z135">
        <v>0</v>
      </c>
      <c r="AA135">
        <v>0</v>
      </c>
      <c r="AB135">
        <v>-2.8522505500763002</v>
      </c>
      <c r="AC135">
        <v>17</v>
      </c>
      <c r="AD135">
        <v>0.2</v>
      </c>
      <c r="AE135">
        <v>43.219881145326845</v>
      </c>
      <c r="AF135">
        <v>5.4024851431658565</v>
      </c>
      <c r="AG135">
        <v>1.5613546034158443</v>
      </c>
      <c r="AH135">
        <v>0.55108966880005783</v>
      </c>
      <c r="AI135">
        <v>28.653932562134244</v>
      </c>
    </row>
    <row r="136" spans="1:35">
      <c r="A136">
        <v>135</v>
      </c>
      <c r="B136" t="s">
        <v>209</v>
      </c>
      <c r="C136" t="s">
        <v>100</v>
      </c>
      <c r="D136" t="s">
        <v>286</v>
      </c>
      <c r="E136" s="25" t="s">
        <v>357</v>
      </c>
      <c r="F136" s="25" t="s">
        <v>478</v>
      </c>
      <c r="G136" s="27">
        <v>0</v>
      </c>
      <c r="H136">
        <v>0.29808177688036341</v>
      </c>
      <c r="I136">
        <v>3.5897831644663571E-2</v>
      </c>
      <c r="J136">
        <v>0.22211004543160015</v>
      </c>
      <c r="K136">
        <v>7.5719333669863706E-2</v>
      </c>
      <c r="L136">
        <v>3.533568904593639E-2</v>
      </c>
      <c r="M136">
        <v>0.1415951539626451</v>
      </c>
      <c r="N136">
        <v>8.5815244825845516E-2</v>
      </c>
      <c r="O136">
        <v>0</v>
      </c>
      <c r="P136">
        <v>1.0095911155981827E-2</v>
      </c>
      <c r="Q136">
        <v>9.0863200403836428E-2</v>
      </c>
      <c r="R136">
        <v>0</v>
      </c>
      <c r="S136">
        <v>-0.85644903803660277</v>
      </c>
      <c r="T136">
        <v>-3.2905203789657662</v>
      </c>
      <c r="U136">
        <v>-1.2534121084078091</v>
      </c>
      <c r="V136">
        <v>-2.501982250578255</v>
      </c>
      <c r="W136">
        <v>-3.3068867021909143</v>
      </c>
      <c r="X136">
        <v>-1.8021038794844992</v>
      </c>
      <c r="Y136">
        <v>-2.3658360208331519</v>
      </c>
      <c r="Z136">
        <v>0</v>
      </c>
      <c r="AA136">
        <v>-4.585477552642355</v>
      </c>
      <c r="AB136">
        <v>-2.3031404942857461</v>
      </c>
      <c r="AC136">
        <v>19</v>
      </c>
      <c r="AD136">
        <v>0.2</v>
      </c>
      <c r="AE136">
        <v>22.211004543160016</v>
      </c>
      <c r="AF136">
        <v>8.5815244825845518</v>
      </c>
      <c r="AG136">
        <v>2.2911402157832161</v>
      </c>
      <c r="AH136">
        <v>0.7781245364547611</v>
      </c>
      <c r="AI136">
        <v>33.397960852502699</v>
      </c>
    </row>
    <row r="137" spans="1:35">
      <c r="A137">
        <v>136</v>
      </c>
      <c r="B137" t="s">
        <v>210</v>
      </c>
      <c r="C137" t="s">
        <v>100</v>
      </c>
      <c r="D137" t="s">
        <v>286</v>
      </c>
      <c r="E137" s="25" t="s">
        <v>357</v>
      </c>
      <c r="F137" s="25" t="s">
        <v>478</v>
      </c>
      <c r="G137" s="27">
        <v>0</v>
      </c>
      <c r="H137">
        <v>0.10468463752944257</v>
      </c>
      <c r="I137">
        <v>5.7952416941439364E-2</v>
      </c>
      <c r="J137">
        <v>0.39780162261188168</v>
      </c>
      <c r="K137">
        <v>4.7108086888249148E-2</v>
      </c>
      <c r="L137">
        <v>5.7576550641193394E-2</v>
      </c>
      <c r="M137">
        <v>0.15702695629416386</v>
      </c>
      <c r="N137">
        <v>2.6432870976184249E-2</v>
      </c>
      <c r="O137">
        <v>0</v>
      </c>
      <c r="P137">
        <v>0</v>
      </c>
      <c r="Q137">
        <v>0.12562156503533106</v>
      </c>
      <c r="R137">
        <v>0</v>
      </c>
      <c r="S137">
        <v>-2.1462236378696224</v>
      </c>
      <c r="T137">
        <v>-2.7884335098268749</v>
      </c>
      <c r="U137">
        <v>-0.41463347619504387</v>
      </c>
      <c r="V137">
        <v>-3.0070567972852231</v>
      </c>
      <c r="W137">
        <v>-2.7953393172965137</v>
      </c>
      <c r="X137">
        <v>-1.6805174941150522</v>
      </c>
      <c r="Y137">
        <v>-3.6063584304259324</v>
      </c>
      <c r="Z137">
        <v>0</v>
      </c>
      <c r="AA137">
        <v>0</v>
      </c>
      <c r="AB137">
        <v>-1.94023933845482</v>
      </c>
      <c r="AC137">
        <v>18</v>
      </c>
      <c r="AD137">
        <v>0.2</v>
      </c>
      <c r="AE137">
        <v>39.780162261188167</v>
      </c>
      <c r="AF137">
        <v>2.6432870976184248</v>
      </c>
      <c r="AG137">
        <v>1.8980193672943182</v>
      </c>
      <c r="AH137">
        <v>0.65666963500772757</v>
      </c>
      <c r="AI137">
        <v>16.263705447088196</v>
      </c>
    </row>
    <row r="138" spans="1:35">
      <c r="A138">
        <v>137</v>
      </c>
      <c r="B138" s="28" t="s">
        <v>325</v>
      </c>
      <c r="C138" t="s">
        <v>100</v>
      </c>
      <c r="D138" t="s">
        <v>286</v>
      </c>
      <c r="E138" s="25" t="s">
        <v>357</v>
      </c>
      <c r="F138" s="25" t="s">
        <v>478</v>
      </c>
      <c r="G138" s="27">
        <v>4.5121263395375068E-2</v>
      </c>
      <c r="H138">
        <v>7.8962210941906391E-2</v>
      </c>
      <c r="I138">
        <v>7.3291993269780711E-2</v>
      </c>
      <c r="J138">
        <v>0.18048505358150027</v>
      </c>
      <c r="K138">
        <v>4.5121263395375075E-2</v>
      </c>
      <c r="L138">
        <v>8.460236886632827E-2</v>
      </c>
      <c r="M138">
        <v>0.35025380710659892</v>
      </c>
      <c r="N138">
        <v>2.2842639593908629E-2</v>
      </c>
      <c r="O138">
        <v>0</v>
      </c>
      <c r="P138">
        <v>5.6401579244218833E-2</v>
      </c>
      <c r="Q138">
        <v>1.7766497461928935E-2</v>
      </c>
      <c r="R138">
        <v>-3.0522307474592538</v>
      </c>
      <c r="S138">
        <v>-2.4565316703611608</v>
      </c>
      <c r="T138">
        <v>-2.5371871580104299</v>
      </c>
      <c r="U138">
        <v>-1.5130646677765107</v>
      </c>
      <c r="V138">
        <v>-3.0522307474592538</v>
      </c>
      <c r="W138">
        <v>-2.3813962734183356</v>
      </c>
      <c r="X138">
        <v>-0.61792375932235799</v>
      </c>
      <c r="Y138">
        <v>-3.7560187569515646</v>
      </c>
      <c r="Z138">
        <v>0</v>
      </c>
      <c r="AA138">
        <v>-2.8172035149987327</v>
      </c>
      <c r="AB138">
        <v>-4.0125145439744685</v>
      </c>
      <c r="AC138">
        <v>21</v>
      </c>
      <c r="AD138">
        <v>0.2</v>
      </c>
      <c r="AE138">
        <v>18.048505358150027</v>
      </c>
      <c r="AF138">
        <v>2.2842639593908629</v>
      </c>
      <c r="AG138">
        <v>1.9678481997591091</v>
      </c>
      <c r="AH138">
        <v>0.64635693775033909</v>
      </c>
      <c r="AI138">
        <v>19.737546760706216</v>
      </c>
    </row>
    <row r="139" spans="1:35">
      <c r="A139">
        <v>138</v>
      </c>
      <c r="B139" t="s">
        <v>211</v>
      </c>
      <c r="C139" t="s">
        <v>100</v>
      </c>
      <c r="D139" t="s">
        <v>286</v>
      </c>
      <c r="E139" s="25" t="s">
        <v>357</v>
      </c>
      <c r="F139" s="25" t="s">
        <v>478</v>
      </c>
      <c r="G139" s="27">
        <v>0</v>
      </c>
      <c r="H139">
        <v>0.14224004936747919</v>
      </c>
      <c r="I139">
        <v>3.0293837763265458E-2</v>
      </c>
      <c r="J139">
        <v>0.4443073125578525</v>
      </c>
      <c r="K139">
        <v>2.4683739586547366E-2</v>
      </c>
      <c r="L139">
        <v>2.4683739586547366E-2</v>
      </c>
      <c r="M139">
        <v>0.17278617710583158</v>
      </c>
      <c r="N139">
        <v>4.3196544276457895E-2</v>
      </c>
      <c r="O139">
        <v>6.1709348966368415E-3</v>
      </c>
      <c r="P139">
        <v>8.6393088552915789E-2</v>
      </c>
      <c r="Q139">
        <v>3.0854674483184207E-2</v>
      </c>
      <c r="R139">
        <v>0</v>
      </c>
      <c r="S139">
        <v>-1.796808163688034</v>
      </c>
      <c r="T139">
        <v>-3.4660487823947408</v>
      </c>
      <c r="U139">
        <v>-0.22369895260590983</v>
      </c>
      <c r="V139">
        <v>-3.6766170775417359</v>
      </c>
      <c r="W139">
        <v>-3.6766170775417359</v>
      </c>
      <c r="X139">
        <v>-1.566008354506764</v>
      </c>
      <c r="Y139">
        <v>-3.0978374964911444</v>
      </c>
      <c r="Z139">
        <v>-5.0817148757772079</v>
      </c>
      <c r="AA139">
        <v>-2.3584927249323413</v>
      </c>
      <c r="AB139">
        <v>-3.4471263135505548</v>
      </c>
      <c r="AC139">
        <v>15</v>
      </c>
      <c r="AD139">
        <v>0.2</v>
      </c>
      <c r="AE139">
        <v>44.430731255785247</v>
      </c>
      <c r="AF139">
        <v>4.3196544276457898</v>
      </c>
      <c r="AG139">
        <v>1.7262552142462502</v>
      </c>
      <c r="AH139">
        <v>0.63745318072155488</v>
      </c>
      <c r="AI139">
        <v>17.253388713074465</v>
      </c>
    </row>
    <row r="140" spans="1:35">
      <c r="A140">
        <v>139</v>
      </c>
      <c r="B140" t="s">
        <v>6</v>
      </c>
      <c r="C140" t="s">
        <v>100</v>
      </c>
      <c r="D140" t="s">
        <v>136</v>
      </c>
      <c r="E140" s="25" t="s">
        <v>357</v>
      </c>
      <c r="F140" s="25" t="s">
        <v>478</v>
      </c>
      <c r="G140" s="27">
        <v>3.316749585406302E-2</v>
      </c>
      <c r="H140">
        <v>1.4214641080312724E-2</v>
      </c>
      <c r="I140">
        <v>5.2992235111093827E-2</v>
      </c>
      <c r="J140">
        <v>0.14688462449656481</v>
      </c>
      <c r="K140">
        <v>2.8429282160625447E-2</v>
      </c>
      <c r="L140">
        <v>0</v>
      </c>
      <c r="M140">
        <v>0.64913527600094767</v>
      </c>
      <c r="N140">
        <v>9.476427386875149E-3</v>
      </c>
      <c r="O140">
        <v>0</v>
      </c>
      <c r="P140">
        <v>0</v>
      </c>
      <c r="Q140">
        <v>6.1833688699360345E-2</v>
      </c>
      <c r="R140">
        <v>-3.3724549127965013</v>
      </c>
      <c r="S140">
        <v>-4.2391661467608408</v>
      </c>
      <c r="T140">
        <v>-2.8831618971317439</v>
      </c>
      <c r="U140">
        <v>-1.7592473856097379</v>
      </c>
      <c r="V140">
        <v>-3.5314943826100134</v>
      </c>
      <c r="W140">
        <v>0</v>
      </c>
      <c r="X140">
        <v>0.61524038511431733</v>
      </c>
      <c r="Y140">
        <v>-4.6494262772426289</v>
      </c>
      <c r="Z140">
        <v>0</v>
      </c>
      <c r="AA140">
        <v>0</v>
      </c>
      <c r="AB140">
        <v>-2.7194788969258328</v>
      </c>
      <c r="AC140">
        <v>16</v>
      </c>
      <c r="AD140">
        <v>0.76666666666666672</v>
      </c>
      <c r="AE140">
        <v>14.68846244965648</v>
      </c>
      <c r="AF140">
        <v>0.94764273868751492</v>
      </c>
      <c r="AG140">
        <v>1.5116781450825842</v>
      </c>
      <c r="AH140">
        <v>0.54522264083271788</v>
      </c>
      <c r="AI140">
        <v>10.037437204546956</v>
      </c>
    </row>
    <row r="141" spans="1:35">
      <c r="A141">
        <v>140</v>
      </c>
      <c r="B141" t="s">
        <v>7</v>
      </c>
      <c r="C141" t="s">
        <v>100</v>
      </c>
      <c r="D141" t="s">
        <v>136</v>
      </c>
      <c r="E141" s="25" t="s">
        <v>357</v>
      </c>
      <c r="F141" s="25" t="s">
        <v>478</v>
      </c>
      <c r="G141" s="27">
        <v>2.6730820636193527E-2</v>
      </c>
      <c r="H141">
        <v>5.8807805399625754E-2</v>
      </c>
      <c r="I141">
        <v>0.19272584263007281</v>
      </c>
      <c r="J141">
        <v>0.25661587810745784</v>
      </c>
      <c r="K141">
        <v>1.6038492381716118E-2</v>
      </c>
      <c r="L141">
        <v>0</v>
      </c>
      <c r="M141">
        <v>0.37957765303394803</v>
      </c>
      <c r="N141">
        <v>5.3461641272387062E-3</v>
      </c>
      <c r="O141">
        <v>0</v>
      </c>
      <c r="P141">
        <v>5.3461641272387062E-3</v>
      </c>
      <c r="Q141">
        <v>5.9075113605987696E-2</v>
      </c>
      <c r="R141">
        <v>-3.5948434621873422</v>
      </c>
      <c r="S141">
        <v>-2.7728727728026912</v>
      </c>
      <c r="T141">
        <v>-1.4323946601785806</v>
      </c>
      <c r="U141">
        <v>-1.0636325697720832</v>
      </c>
      <c r="V141">
        <v>-4.1165951711569209</v>
      </c>
      <c r="W141">
        <v>0</v>
      </c>
      <c r="X141">
        <v>-0.49134125567913101</v>
      </c>
      <c r="Y141">
        <v>-5.2260154547926314</v>
      </c>
      <c r="Z141">
        <v>0</v>
      </c>
      <c r="AA141">
        <v>-5.2260154547926314</v>
      </c>
      <c r="AB141">
        <v>-2.7680535670743902</v>
      </c>
      <c r="AC141">
        <v>17</v>
      </c>
      <c r="AD141">
        <v>0.76666666666666672</v>
      </c>
      <c r="AE141">
        <v>25.661587810745782</v>
      </c>
      <c r="AF141">
        <v>0.53461641272387062</v>
      </c>
      <c r="AG141">
        <v>1.5487681657281387</v>
      </c>
      <c r="AH141">
        <v>0.54664720854053983</v>
      </c>
      <c r="AI141">
        <v>27.826446866589212</v>
      </c>
    </row>
    <row r="142" spans="1:35">
      <c r="A142">
        <v>141</v>
      </c>
      <c r="B142" t="s">
        <v>8</v>
      </c>
      <c r="C142" t="s">
        <v>100</v>
      </c>
      <c r="D142" t="s">
        <v>136</v>
      </c>
      <c r="E142" s="25" t="s">
        <v>357</v>
      </c>
      <c r="F142" s="25" t="s">
        <v>478</v>
      </c>
      <c r="G142" s="27">
        <v>5.8806233460746843E-3</v>
      </c>
      <c r="H142">
        <v>0.20582181711261394</v>
      </c>
      <c r="I142">
        <v>0.18790942190503335</v>
      </c>
      <c r="J142">
        <v>0.21170244045868861</v>
      </c>
      <c r="K142">
        <v>2.3522493384298741E-2</v>
      </c>
      <c r="L142">
        <v>0</v>
      </c>
      <c r="M142">
        <v>0.2822699206115849</v>
      </c>
      <c r="N142">
        <v>1.7641870038224053E-2</v>
      </c>
      <c r="O142">
        <v>1.7641870038224053E-2</v>
      </c>
      <c r="P142">
        <v>0</v>
      </c>
      <c r="Q142">
        <v>5.3219641281975892E-2</v>
      </c>
      <c r="R142">
        <v>-5.1301945291538953</v>
      </c>
      <c r="S142">
        <v>-1.3502970187492109</v>
      </c>
      <c r="T142">
        <v>-1.4636518349682111</v>
      </c>
      <c r="U142">
        <v>-1.3146939262258586</v>
      </c>
      <c r="V142">
        <v>-3.7259945867028645</v>
      </c>
      <c r="W142">
        <v>0</v>
      </c>
      <c r="X142">
        <v>-0.93322978593107775</v>
      </c>
      <c r="Y142">
        <v>-4.019680880134656</v>
      </c>
      <c r="Z142">
        <v>-4.019680880134656</v>
      </c>
      <c r="AA142">
        <v>0</v>
      </c>
      <c r="AB142">
        <v>-2.8786396072726284</v>
      </c>
      <c r="AC142">
        <v>15</v>
      </c>
      <c r="AD142">
        <v>0.76666666666666672</v>
      </c>
      <c r="AE142">
        <v>21.170244045868859</v>
      </c>
      <c r="AF142">
        <v>1.7641870038224052</v>
      </c>
      <c r="AG142">
        <v>1.8505062748768299</v>
      </c>
      <c r="AH142">
        <v>0.68333529198374943</v>
      </c>
      <c r="AI142">
        <v>39.9611862363722</v>
      </c>
    </row>
    <row r="143" spans="1:35">
      <c r="A143">
        <v>142</v>
      </c>
      <c r="B143" t="s">
        <v>148</v>
      </c>
      <c r="C143" t="s">
        <v>100</v>
      </c>
      <c r="D143" t="s">
        <v>136</v>
      </c>
      <c r="E143" s="25" t="s">
        <v>357</v>
      </c>
      <c r="F143" s="25" t="s">
        <v>478</v>
      </c>
      <c r="G143" s="27">
        <v>1.0576414595452143E-2</v>
      </c>
      <c r="H143">
        <v>0.12162876784769966</v>
      </c>
      <c r="I143">
        <v>9.0221414940335268E-2</v>
      </c>
      <c r="J143">
        <v>0.26969857218402959</v>
      </c>
      <c r="K143">
        <v>5.2882072977260717E-3</v>
      </c>
      <c r="L143">
        <v>0</v>
      </c>
      <c r="M143">
        <v>0.44420941300899003</v>
      </c>
      <c r="N143">
        <v>1.5864621893178214E-2</v>
      </c>
      <c r="O143">
        <v>0</v>
      </c>
      <c r="P143">
        <v>0</v>
      </c>
      <c r="Q143">
        <v>4.8122686409307253E-2</v>
      </c>
      <c r="R143">
        <v>-4.5384960527200988</v>
      </c>
      <c r="S143">
        <v>-1.9770958006900992</v>
      </c>
      <c r="T143">
        <v>-2.3109344417044242</v>
      </c>
      <c r="U143">
        <v>-0.99615242769092083</v>
      </c>
      <c r="V143">
        <v>-5.2369737363069842</v>
      </c>
      <c r="W143">
        <v>0</v>
      </c>
      <c r="X143">
        <v>-0.22409547903959168</v>
      </c>
      <c r="Y143">
        <v>-4.1276718749800949</v>
      </c>
      <c r="Z143">
        <v>0</v>
      </c>
      <c r="AA143">
        <v>0</v>
      </c>
      <c r="AB143">
        <v>-2.9846824373674057</v>
      </c>
      <c r="AC143">
        <v>13</v>
      </c>
      <c r="AD143">
        <v>0.76666666666666672</v>
      </c>
      <c r="AE143">
        <v>26.969857218402961</v>
      </c>
      <c r="AF143">
        <v>1.5864621893178215</v>
      </c>
      <c r="AG143">
        <v>1.5373985640538668</v>
      </c>
      <c r="AH143">
        <v>0.59938749261521085</v>
      </c>
      <c r="AI143">
        <v>22.242659738348706</v>
      </c>
    </row>
    <row r="144" spans="1:35">
      <c r="A144">
        <v>143</v>
      </c>
      <c r="B144" t="s">
        <v>149</v>
      </c>
      <c r="C144" t="s">
        <v>100</v>
      </c>
      <c r="D144" t="s">
        <v>136</v>
      </c>
      <c r="E144" s="25" t="s">
        <v>357</v>
      </c>
      <c r="F144" s="25" t="s">
        <v>478</v>
      </c>
      <c r="G144" s="27">
        <v>2.2209883398112158E-2</v>
      </c>
      <c r="H144">
        <v>0.12798445308162135</v>
      </c>
      <c r="I144">
        <v>0.1166595151672789</v>
      </c>
      <c r="J144">
        <v>0.16102165463631318</v>
      </c>
      <c r="K144">
        <v>4.9972237645752357E-2</v>
      </c>
      <c r="L144">
        <v>0</v>
      </c>
      <c r="M144">
        <v>0.39422543031649071</v>
      </c>
      <c r="N144">
        <v>1.6657412548584119E-2</v>
      </c>
      <c r="O144">
        <v>5.5524708495280394E-3</v>
      </c>
      <c r="P144">
        <v>0</v>
      </c>
      <c r="Q144">
        <v>8.3564686285396997E-2</v>
      </c>
      <c r="R144">
        <v>-3.7847576543822701</v>
      </c>
      <c r="S144">
        <v>-1.918898456541998</v>
      </c>
      <c r="T144">
        <v>-2.0244511609460933</v>
      </c>
      <c r="U144">
        <v>-1.6506460392922195</v>
      </c>
      <c r="V144">
        <v>-2.9450236035619284</v>
      </c>
      <c r="W144">
        <v>0</v>
      </c>
      <c r="X144">
        <v>-0.42958501579771025</v>
      </c>
      <c r="Y144">
        <v>-4.0781022561206779</v>
      </c>
      <c r="Z144">
        <v>-5.1879443090666664</v>
      </c>
      <c r="AA144">
        <v>0</v>
      </c>
      <c r="AB144">
        <v>-2.3948704671043175</v>
      </c>
      <c r="AC144">
        <v>15</v>
      </c>
      <c r="AD144">
        <v>0.76666666666666672</v>
      </c>
      <c r="AE144">
        <v>16.102165463631319</v>
      </c>
      <c r="AF144">
        <v>1.6657412548584118</v>
      </c>
      <c r="AG144">
        <v>1.7910632008090823</v>
      </c>
      <c r="AH144">
        <v>0.66138478528946665</v>
      </c>
      <c r="AI144">
        <v>26.685385164701241</v>
      </c>
    </row>
    <row r="145" spans="1:35">
      <c r="A145">
        <v>144</v>
      </c>
      <c r="B145" t="s">
        <v>416</v>
      </c>
      <c r="C145" t="s">
        <v>100</v>
      </c>
      <c r="D145" t="s">
        <v>136</v>
      </c>
      <c r="E145" s="25" t="s">
        <v>357</v>
      </c>
      <c r="F145" s="25" t="s">
        <v>478</v>
      </c>
      <c r="G145" s="27">
        <v>2.312138728323699E-2</v>
      </c>
      <c r="H145">
        <v>7.5144508670520221E-2</v>
      </c>
      <c r="I145">
        <v>0.21948293054666024</v>
      </c>
      <c r="J145">
        <v>0.31791907514450851</v>
      </c>
      <c r="K145">
        <v>5.7803468208092474E-3</v>
      </c>
      <c r="L145">
        <v>0</v>
      </c>
      <c r="M145">
        <v>0.31791907514450862</v>
      </c>
      <c r="N145">
        <v>1.1560693641618495E-2</v>
      </c>
      <c r="O145">
        <v>0</v>
      </c>
      <c r="P145">
        <v>0</v>
      </c>
      <c r="Q145">
        <v>3.4682080924855488E-2</v>
      </c>
      <c r="R145">
        <v>-3.7436043538031831</v>
      </c>
      <c r="S145">
        <v>-2.5102244577722903</v>
      </c>
      <c r="T145">
        <v>-1.2686821452836388</v>
      </c>
      <c r="U145">
        <v>-0.7633514392331946</v>
      </c>
      <c r="V145">
        <v>-5.1474944768134536</v>
      </c>
      <c r="W145">
        <v>0</v>
      </c>
      <c r="X145">
        <v>-0.76335143923319404</v>
      </c>
      <c r="Y145">
        <v>-4.4485163759427149</v>
      </c>
      <c r="Z145">
        <v>0</v>
      </c>
      <c r="AA145">
        <v>0</v>
      </c>
      <c r="AB145">
        <v>-3.3262343431887</v>
      </c>
      <c r="AC145">
        <v>12</v>
      </c>
      <c r="AD145">
        <v>0.76666666666666672</v>
      </c>
      <c r="AE145">
        <v>31.791907514450852</v>
      </c>
      <c r="AF145">
        <v>1.1560693641618496</v>
      </c>
      <c r="AG145">
        <v>1.4048914085350348</v>
      </c>
      <c r="AH145">
        <v>0.56536989373620661</v>
      </c>
      <c r="AI145">
        <v>31.774882650041747</v>
      </c>
    </row>
    <row r="146" spans="1:35">
      <c r="A146">
        <v>145</v>
      </c>
      <c r="B146" t="s">
        <v>228</v>
      </c>
      <c r="C146" t="s">
        <v>229</v>
      </c>
      <c r="D146" t="s">
        <v>230</v>
      </c>
      <c r="E146" s="25" t="s">
        <v>479</v>
      </c>
      <c r="F146" s="25" t="s">
        <v>258</v>
      </c>
      <c r="G146" s="27">
        <v>0</v>
      </c>
      <c r="H146">
        <v>9.6061479346781969E-2</v>
      </c>
      <c r="I146">
        <v>0.17852076100092565</v>
      </c>
      <c r="J146">
        <v>9.6061479346781983E-3</v>
      </c>
      <c r="K146">
        <v>0.17771373679154664</v>
      </c>
      <c r="L146">
        <v>0.13448607108549476</v>
      </c>
      <c r="M146">
        <v>5.2833813640730087E-2</v>
      </c>
      <c r="N146">
        <v>0.11527377521613841</v>
      </c>
      <c r="O146">
        <v>9.6061479346781983E-3</v>
      </c>
      <c r="P146">
        <v>7.2046109510086498E-2</v>
      </c>
      <c r="Q146">
        <v>0.15946205571565805</v>
      </c>
      <c r="R146">
        <v>0</v>
      </c>
      <c r="S146">
        <v>-2.2417729535972879</v>
      </c>
      <c r="T146">
        <v>-1.5264017625086903</v>
      </c>
      <c r="U146">
        <v>-4.6356993910229134</v>
      </c>
      <c r="V146">
        <v>-1.5319145510634169</v>
      </c>
      <c r="W146">
        <v>-1.8618628349990334</v>
      </c>
      <c r="X146">
        <v>-2.8863231693701641</v>
      </c>
      <c r="Y146">
        <v>-2.0379682934732601</v>
      </c>
      <c r="Z146">
        <v>-4.6356993910229134</v>
      </c>
      <c r="AA146">
        <v>-2.5556757206762071</v>
      </c>
      <c r="AB146">
        <v>-1.6622360980010711</v>
      </c>
      <c r="AC146">
        <v>15</v>
      </c>
      <c r="AE146">
        <v>0.96061479346781986</v>
      </c>
      <c r="AF146">
        <v>11.527377521613841</v>
      </c>
      <c r="AG146">
        <v>2.3833018085040161</v>
      </c>
      <c r="AH146">
        <v>0.8800803646601465</v>
      </c>
      <c r="AI146">
        <v>27.458224034770762</v>
      </c>
    </row>
    <row r="147" spans="1:35">
      <c r="A147">
        <v>146</v>
      </c>
      <c r="B147" t="s">
        <v>231</v>
      </c>
      <c r="C147" t="s">
        <v>229</v>
      </c>
      <c r="D147" t="s">
        <v>230</v>
      </c>
      <c r="E147" s="25" t="s">
        <v>479</v>
      </c>
      <c r="F147" s="25" t="s">
        <v>258</v>
      </c>
      <c r="G147" s="27">
        <v>0</v>
      </c>
      <c r="H147">
        <v>1.6393442622950824E-2</v>
      </c>
      <c r="I147">
        <v>1.6539059925351974E-2</v>
      </c>
      <c r="J147">
        <v>4.3715846994535519E-2</v>
      </c>
      <c r="K147">
        <v>0.60655737704918045</v>
      </c>
      <c r="L147">
        <v>0</v>
      </c>
      <c r="M147">
        <v>1.6393442622950824E-2</v>
      </c>
      <c r="N147">
        <v>8.1967213114754106E-2</v>
      </c>
      <c r="O147">
        <v>1.6393442622950824E-2</v>
      </c>
      <c r="P147">
        <v>7.6502732240437188E-2</v>
      </c>
      <c r="Q147">
        <v>9.2896174863387998E-2</v>
      </c>
      <c r="R147">
        <v>0</v>
      </c>
      <c r="S147">
        <v>-4.0943445622221004</v>
      </c>
      <c r="T147">
        <v>-4.0853530702693526</v>
      </c>
      <c r="U147">
        <v>-3.0853444322436783</v>
      </c>
      <c r="V147">
        <v>0.43286408229627932</v>
      </c>
      <c r="W147">
        <v>0</v>
      </c>
      <c r="X147">
        <v>-4.0943445622221004</v>
      </c>
      <c r="Y147">
        <v>-2.4159137783010487</v>
      </c>
      <c r="Z147">
        <v>-4.0943445622221004</v>
      </c>
      <c r="AA147">
        <v>-2.4908413853078146</v>
      </c>
      <c r="AB147">
        <v>-2.2787744443003271</v>
      </c>
      <c r="AC147">
        <v>12</v>
      </c>
      <c r="AE147">
        <v>4.3715846994535523</v>
      </c>
      <c r="AF147">
        <v>8.1967213114754109</v>
      </c>
      <c r="AG147">
        <v>1.4684076902190173</v>
      </c>
      <c r="AH147">
        <v>0.5909307258460974</v>
      </c>
      <c r="AI147">
        <v>3.29325025483028</v>
      </c>
    </row>
    <row r="148" spans="1:35">
      <c r="A148">
        <v>147</v>
      </c>
      <c r="B148" t="s">
        <v>232</v>
      </c>
      <c r="C148" t="s">
        <v>229</v>
      </c>
      <c r="D148" t="s">
        <v>230</v>
      </c>
      <c r="E148" s="25" t="s">
        <v>479</v>
      </c>
      <c r="F148" s="25" t="s">
        <v>258</v>
      </c>
      <c r="G148" s="27">
        <v>2.1493820526598602E-2</v>
      </c>
      <c r="H148">
        <v>2.1493820526598602E-2</v>
      </c>
      <c r="I148">
        <v>5.3971194361564945E-2</v>
      </c>
      <c r="J148">
        <v>0.13970983342289095</v>
      </c>
      <c r="K148">
        <v>9.6722192369693732E-2</v>
      </c>
      <c r="L148">
        <v>0.19881783987103704</v>
      </c>
      <c r="M148">
        <v>0</v>
      </c>
      <c r="N148">
        <v>0.11284255776464266</v>
      </c>
      <c r="O148">
        <v>0</v>
      </c>
      <c r="P148">
        <v>0.24717893605588381</v>
      </c>
      <c r="Q148">
        <v>0.11337990327780761</v>
      </c>
      <c r="R148">
        <v>-3.8182616256136717</v>
      </c>
      <c r="S148">
        <v>-3.8182616256136717</v>
      </c>
      <c r="T148">
        <v>-2.8638225520362659</v>
      </c>
      <c r="U148">
        <v>-1.8177020819811867</v>
      </c>
      <c r="V148">
        <v>-2.234187282518405</v>
      </c>
      <c r="W148">
        <v>-1.3936993091264684</v>
      </c>
      <c r="X148">
        <v>0</v>
      </c>
      <c r="Y148">
        <v>-2.062028913202659</v>
      </c>
      <c r="Z148">
        <v>0</v>
      </c>
      <c r="AA148">
        <v>-1.113715056853867</v>
      </c>
      <c r="AB148">
        <v>-2.05667243341856</v>
      </c>
      <c r="AC148">
        <v>16</v>
      </c>
      <c r="AE148">
        <v>13.970983342289095</v>
      </c>
      <c r="AF148">
        <v>11.284255776464267</v>
      </c>
      <c r="AG148">
        <v>1.9810005163369893</v>
      </c>
      <c r="AH148">
        <v>0.71449490522946257</v>
      </c>
      <c r="AI148">
        <v>9.6958835414762152</v>
      </c>
    </row>
    <row r="149" spans="1:35">
      <c r="A149">
        <v>148</v>
      </c>
      <c r="B149" t="s">
        <v>233</v>
      </c>
      <c r="C149" t="s">
        <v>229</v>
      </c>
      <c r="D149" t="s">
        <v>230</v>
      </c>
      <c r="E149" s="25" t="s">
        <v>479</v>
      </c>
      <c r="F149" s="25" t="s">
        <v>258</v>
      </c>
      <c r="G149" s="27">
        <v>0</v>
      </c>
      <c r="H149">
        <v>4.231684739486908E-2</v>
      </c>
      <c r="I149">
        <v>9.55333988908149E-2</v>
      </c>
      <c r="J149">
        <v>0.13224014810896592</v>
      </c>
      <c r="K149">
        <v>0.15868817773075908</v>
      </c>
      <c r="L149">
        <v>0.26976990214229035</v>
      </c>
      <c r="M149">
        <v>1.057921184871727E-2</v>
      </c>
      <c r="N149">
        <v>8.4633694789738187E-2</v>
      </c>
      <c r="O149">
        <v>0</v>
      </c>
      <c r="P149">
        <v>0.10579211848717272</v>
      </c>
      <c r="Q149">
        <v>7.4054482941020891E-2</v>
      </c>
      <c r="R149">
        <v>0</v>
      </c>
      <c r="S149">
        <v>-3.1193316945318146</v>
      </c>
      <c r="T149">
        <v>-2.2478694659491931</v>
      </c>
      <c r="U149">
        <v>-1.8812954345389097</v>
      </c>
      <c r="V149">
        <v>-1.6680212365329976</v>
      </c>
      <c r="W149">
        <v>-0.9957903056518379</v>
      </c>
      <c r="X149">
        <v>-4.5382287802342098</v>
      </c>
      <c r="Y149">
        <v>-2.3809918478415719</v>
      </c>
      <c r="Z149">
        <v>0</v>
      </c>
      <c r="AA149">
        <v>-2.134462255599904</v>
      </c>
      <c r="AB149">
        <v>-2.5260143177854162</v>
      </c>
      <c r="AC149">
        <v>13</v>
      </c>
      <c r="AE149">
        <v>13.224014810896593</v>
      </c>
      <c r="AF149">
        <v>8.463369478973819</v>
      </c>
      <c r="AG149">
        <v>1.9613486593253886</v>
      </c>
      <c r="AH149">
        <v>0.76467344418311789</v>
      </c>
      <c r="AI149">
        <v>13.785024628568399</v>
      </c>
    </row>
    <row r="150" spans="1:35">
      <c r="A150">
        <v>149</v>
      </c>
      <c r="B150" t="s">
        <v>429</v>
      </c>
      <c r="C150" t="s">
        <v>229</v>
      </c>
      <c r="D150" t="s">
        <v>230</v>
      </c>
      <c r="E150" s="25" t="s">
        <v>479</v>
      </c>
      <c r="F150" s="25" t="s">
        <v>258</v>
      </c>
      <c r="G150" s="27">
        <v>0</v>
      </c>
      <c r="H150">
        <v>8.7158628704241708E-2</v>
      </c>
      <c r="I150">
        <v>0.17992735558520151</v>
      </c>
      <c r="J150">
        <v>8.7158628704241708E-2</v>
      </c>
      <c r="K150">
        <v>2.3242300987797788E-2</v>
      </c>
      <c r="L150">
        <v>0</v>
      </c>
      <c r="M150">
        <v>0.10459035444509002</v>
      </c>
      <c r="N150">
        <v>0.20918070889018009</v>
      </c>
      <c r="O150">
        <v>0</v>
      </c>
      <c r="P150">
        <v>0</v>
      </c>
      <c r="Q150">
        <v>0.19814061592097615</v>
      </c>
      <c r="R150">
        <v>0</v>
      </c>
      <c r="S150">
        <v>-2.3488323441593653</v>
      </c>
      <c r="T150">
        <v>-1.5168397377364873</v>
      </c>
      <c r="U150">
        <v>-2.3488323441593653</v>
      </c>
      <c r="V150">
        <v>-3.7382646792946796</v>
      </c>
      <c r="W150">
        <v>0</v>
      </c>
      <c r="X150">
        <v>-2.1472299844299059</v>
      </c>
      <c r="Y150">
        <v>-1.3298709712013106</v>
      </c>
      <c r="Z150">
        <v>0</v>
      </c>
      <c r="AA150">
        <v>0</v>
      </c>
      <c r="AB150">
        <v>-1.3979563008677338</v>
      </c>
      <c r="AC150">
        <v>10</v>
      </c>
      <c r="AE150">
        <v>8.7158628704241714</v>
      </c>
      <c r="AF150">
        <v>20.918070889018008</v>
      </c>
      <c r="AG150">
        <v>1.9739415241836882</v>
      </c>
      <c r="AH150">
        <v>0.85727191155267002</v>
      </c>
      <c r="AI150">
        <v>26.70859842894432</v>
      </c>
    </row>
    <row r="151" spans="1:35">
      <c r="A151">
        <v>150</v>
      </c>
      <c r="B151" t="s">
        <v>297</v>
      </c>
      <c r="C151" t="s">
        <v>229</v>
      </c>
      <c r="D151" t="s">
        <v>230</v>
      </c>
      <c r="E151" s="25" t="s">
        <v>479</v>
      </c>
      <c r="F151" s="25" t="s">
        <v>258</v>
      </c>
      <c r="G151" s="27">
        <v>0</v>
      </c>
      <c r="H151">
        <v>0.04</v>
      </c>
      <c r="I151">
        <v>4.5610098176718093E-2</v>
      </c>
      <c r="J151">
        <v>0.12</v>
      </c>
      <c r="K151">
        <v>0.22285714285714286</v>
      </c>
      <c r="L151">
        <v>0.24</v>
      </c>
      <c r="M151">
        <v>0</v>
      </c>
      <c r="N151">
        <v>0.10857142857142861</v>
      </c>
      <c r="O151">
        <v>0</v>
      </c>
      <c r="P151">
        <v>0.13714285714285715</v>
      </c>
      <c r="Q151">
        <v>9.1428571428571428E-2</v>
      </c>
      <c r="R151">
        <v>0</v>
      </c>
      <c r="S151">
        <v>-3.1780538303479453</v>
      </c>
      <c r="T151">
        <v>-3.0409431468257133</v>
      </c>
      <c r="U151">
        <v>-1.9924301646902063</v>
      </c>
      <c r="V151">
        <v>-1.2490932396064054</v>
      </c>
      <c r="W151">
        <v>-1.1526795099383855</v>
      </c>
      <c r="X151">
        <v>0</v>
      </c>
      <c r="Y151">
        <v>-2.1054170280830959</v>
      </c>
      <c r="Z151">
        <v>0</v>
      </c>
      <c r="AA151">
        <v>-1.8392260064669788</v>
      </c>
      <c r="AB151">
        <v>-2.2963154799804504</v>
      </c>
      <c r="AC151">
        <v>9</v>
      </c>
      <c r="AE151">
        <v>12</v>
      </c>
      <c r="AF151">
        <v>10.857142857142861</v>
      </c>
      <c r="AG151">
        <v>1.8400329313578807</v>
      </c>
      <c r="AH151">
        <v>0.83743507620355484</v>
      </c>
      <c r="AI151">
        <v>8.5610098176718097</v>
      </c>
    </row>
    <row r="152" spans="1:35">
      <c r="A152">
        <v>151</v>
      </c>
      <c r="B152" t="s">
        <v>421</v>
      </c>
      <c r="C152" t="s">
        <v>229</v>
      </c>
      <c r="D152" t="s">
        <v>298</v>
      </c>
      <c r="E152" s="25" t="s">
        <v>479</v>
      </c>
      <c r="F152" s="25" t="s">
        <v>258</v>
      </c>
      <c r="G152" s="27">
        <v>0</v>
      </c>
      <c r="H152">
        <v>0.11683848797250862</v>
      </c>
      <c r="I152">
        <v>0.1272067146186954</v>
      </c>
      <c r="J152">
        <v>2.1147237642083004E-2</v>
      </c>
      <c r="K152">
        <v>0</v>
      </c>
      <c r="L152">
        <v>0</v>
      </c>
      <c r="M152">
        <v>0.20089875759978856</v>
      </c>
      <c r="N152">
        <v>0.28548770816812047</v>
      </c>
      <c r="O152">
        <v>0</v>
      </c>
      <c r="P152">
        <v>0</v>
      </c>
      <c r="Q152">
        <v>0.15886862278614861</v>
      </c>
      <c r="R152">
        <v>0</v>
      </c>
      <c r="S152">
        <v>-2.0227155602790581</v>
      </c>
      <c r="T152">
        <v>-1.9258853039008299</v>
      </c>
      <c r="U152">
        <v>-3.8348719462397307</v>
      </c>
      <c r="V152">
        <v>0</v>
      </c>
      <c r="W152">
        <v>0</v>
      </c>
      <c r="X152">
        <v>-1.3806865614990811</v>
      </c>
      <c r="Y152">
        <v>-0.91740122615818265</v>
      </c>
      <c r="Z152">
        <v>0</v>
      </c>
      <c r="AA152">
        <v>0</v>
      </c>
      <c r="AB152">
        <v>-1.6666702743625244</v>
      </c>
      <c r="AC152">
        <v>8</v>
      </c>
      <c r="AE152">
        <v>2.1147237642083003</v>
      </c>
      <c r="AF152">
        <v>28.548770816812048</v>
      </c>
      <c r="AG152">
        <v>1.6489459446564447</v>
      </c>
      <c r="AH152">
        <v>0.79297537901660675</v>
      </c>
      <c r="AI152">
        <v>24.404520259120403</v>
      </c>
    </row>
    <row r="153" spans="1:35">
      <c r="A153">
        <v>152</v>
      </c>
      <c r="B153" t="s">
        <v>422</v>
      </c>
      <c r="C153" t="s">
        <v>229</v>
      </c>
      <c r="D153" t="s">
        <v>298</v>
      </c>
      <c r="E153" s="25" t="s">
        <v>479</v>
      </c>
      <c r="F153" s="25" t="s">
        <v>258</v>
      </c>
      <c r="G153" s="27">
        <v>0</v>
      </c>
      <c r="H153">
        <v>8.194482381862879E-2</v>
      </c>
      <c r="I153">
        <v>0.15857376930482514</v>
      </c>
      <c r="J153">
        <v>0.10379677683692981</v>
      </c>
      <c r="K153">
        <v>0</v>
      </c>
      <c r="L153">
        <v>0</v>
      </c>
      <c r="M153">
        <v>0.21851953018301007</v>
      </c>
      <c r="N153">
        <v>0.16388964763725758</v>
      </c>
      <c r="O153">
        <v>0</v>
      </c>
      <c r="P153">
        <v>0</v>
      </c>
      <c r="Q153">
        <v>0.13138486752253481</v>
      </c>
      <c r="R153">
        <v>0</v>
      </c>
      <c r="S153">
        <v>-2.4162113530689044</v>
      </c>
      <c r="T153">
        <v>-1.6688784392062226</v>
      </c>
      <c r="U153">
        <v>-2.1557322802406702</v>
      </c>
      <c r="V153">
        <v>0</v>
      </c>
      <c r="W153">
        <v>0</v>
      </c>
      <c r="X153">
        <v>-1.2743147653821831</v>
      </c>
      <c r="Y153">
        <v>-1.6295672837292663</v>
      </c>
      <c r="Z153">
        <v>0</v>
      </c>
      <c r="AA153">
        <v>0</v>
      </c>
      <c r="AB153">
        <v>-1.8887692056684613</v>
      </c>
      <c r="AC153">
        <v>10</v>
      </c>
      <c r="AE153">
        <v>10.37967768369298</v>
      </c>
      <c r="AF153">
        <v>16.38896476372576</v>
      </c>
      <c r="AG153">
        <v>2.0056385920621889</v>
      </c>
      <c r="AH153">
        <v>0.87103777322481568</v>
      </c>
      <c r="AI153">
        <v>24.051859312345393</v>
      </c>
    </row>
    <row r="154" spans="1:35">
      <c r="A154">
        <v>153</v>
      </c>
      <c r="B154" t="s">
        <v>423</v>
      </c>
      <c r="C154" t="s">
        <v>229</v>
      </c>
      <c r="D154" t="s">
        <v>298</v>
      </c>
      <c r="E154" s="25" t="s">
        <v>479</v>
      </c>
      <c r="F154" s="25" t="s">
        <v>258</v>
      </c>
      <c r="G154" s="27">
        <v>5.4303556882975834E-3</v>
      </c>
      <c r="H154">
        <v>1.629106706489275E-2</v>
      </c>
      <c r="I154">
        <v>1.1040453865015676E-2</v>
      </c>
      <c r="J154">
        <v>0.22807493890849845</v>
      </c>
      <c r="K154">
        <v>0.19006244909041539</v>
      </c>
      <c r="L154">
        <v>0</v>
      </c>
      <c r="M154">
        <v>3.2582134129785494E-2</v>
      </c>
      <c r="N154">
        <v>0.15802335052945968</v>
      </c>
      <c r="O154">
        <v>5.4303556882975834E-3</v>
      </c>
      <c r="P154">
        <v>0.3095302742329622</v>
      </c>
      <c r="Q154">
        <v>4.9144718979093123E-2</v>
      </c>
      <c r="R154">
        <v>-5.2103054892248233</v>
      </c>
      <c r="S154">
        <v>-4.1007131286729761</v>
      </c>
      <c r="T154">
        <v>-4.4950872760137557</v>
      </c>
      <c r="U154">
        <v>-1.2192132198136409</v>
      </c>
      <c r="V154">
        <v>-1.449604449471344</v>
      </c>
      <c r="W154">
        <v>0</v>
      </c>
      <c r="X154">
        <v>-3.3908664228237901</v>
      </c>
      <c r="Y154">
        <v>-1.6730094713690111</v>
      </c>
      <c r="Z154">
        <v>-5.2103054892248233</v>
      </c>
      <c r="AA154">
        <v>-0.80231622403357883</v>
      </c>
      <c r="AB154">
        <v>-2.9625924815799718</v>
      </c>
      <c r="AC154">
        <v>17</v>
      </c>
      <c r="AE154">
        <v>22.807493890849845</v>
      </c>
      <c r="AF154">
        <v>15.802335052945967</v>
      </c>
      <c r="AG154">
        <v>1.901485292201526</v>
      </c>
      <c r="AH154">
        <v>0.67114087832130331</v>
      </c>
      <c r="AI154">
        <v>3.2761876618206012</v>
      </c>
    </row>
    <row r="155" spans="1:35">
      <c r="A155">
        <v>154</v>
      </c>
      <c r="B155" t="s">
        <v>424</v>
      </c>
      <c r="C155" t="s">
        <v>229</v>
      </c>
      <c r="D155" t="s">
        <v>298</v>
      </c>
      <c r="E155" s="25" t="s">
        <v>479</v>
      </c>
      <c r="F155" s="25" t="s">
        <v>258</v>
      </c>
      <c r="G155" s="27">
        <v>0</v>
      </c>
      <c r="H155">
        <v>0.12592187926795956</v>
      </c>
      <c r="I155">
        <v>8.7554921995346896E-2</v>
      </c>
      <c r="J155">
        <v>7.6481835564053524E-2</v>
      </c>
      <c r="K155">
        <v>3.277792952745151E-2</v>
      </c>
      <c r="L155">
        <v>2.7314941272876259E-2</v>
      </c>
      <c r="M155">
        <v>0.13657470636438132</v>
      </c>
      <c r="N155">
        <v>0.26768642447418739</v>
      </c>
      <c r="O155">
        <v>5.4629882545752517E-3</v>
      </c>
      <c r="P155">
        <v>0</v>
      </c>
      <c r="Q155">
        <v>0.1037967768369298</v>
      </c>
      <c r="R155">
        <v>0</v>
      </c>
      <c r="S155">
        <v>-1.9375080457911695</v>
      </c>
      <c r="T155">
        <v>-2.3438616187554699</v>
      </c>
      <c r="U155">
        <v>-2.4911371995386364</v>
      </c>
      <c r="V155">
        <v>-3.3846727093298581</v>
      </c>
      <c r="W155">
        <v>-3.5726264972896864</v>
      </c>
      <c r="X155">
        <v>-1.844035613793426</v>
      </c>
      <c r="Y155">
        <v>-1.0063925665713416</v>
      </c>
      <c r="Z155">
        <v>-5.2042813746214422</v>
      </c>
      <c r="AA155">
        <v>0</v>
      </c>
      <c r="AB155">
        <v>-2.1557322802406702</v>
      </c>
      <c r="AC155">
        <v>12</v>
      </c>
      <c r="AE155">
        <v>7.6481835564053524</v>
      </c>
      <c r="AF155">
        <v>26.768642447418738</v>
      </c>
      <c r="AG155">
        <v>2.0397592245155249</v>
      </c>
      <c r="AH155">
        <v>0.82085949775600098</v>
      </c>
      <c r="AI155">
        <v>21.347680126330644</v>
      </c>
    </row>
    <row r="156" spans="1:35">
      <c r="A156">
        <v>155</v>
      </c>
      <c r="B156" t="s">
        <v>53</v>
      </c>
      <c r="C156" t="s">
        <v>229</v>
      </c>
      <c r="D156" t="s">
        <v>298</v>
      </c>
      <c r="E156" s="25" t="s">
        <v>479</v>
      </c>
      <c r="F156" s="25" t="s">
        <v>258</v>
      </c>
      <c r="G156" s="27">
        <v>0</v>
      </c>
      <c r="H156">
        <v>6.7702552719200906E-2</v>
      </c>
      <c r="I156">
        <v>0.10549911038537516</v>
      </c>
      <c r="J156">
        <v>1.1098779134295229E-2</v>
      </c>
      <c r="K156">
        <v>0.26082130965593781</v>
      </c>
      <c r="L156">
        <v>0</v>
      </c>
      <c r="M156">
        <v>7.2142064372918979E-2</v>
      </c>
      <c r="N156">
        <v>0.15538290788013318</v>
      </c>
      <c r="O156">
        <v>5.5493895671476145E-3</v>
      </c>
      <c r="P156">
        <v>0</v>
      </c>
      <c r="Q156">
        <v>0.16093229744728083</v>
      </c>
      <c r="R156">
        <v>0</v>
      </c>
      <c r="S156">
        <v>-2.6225280276640479</v>
      </c>
      <c r="T156">
        <v>-2.1375633769722522</v>
      </c>
      <c r="U156">
        <v>-4.4897593344767639</v>
      </c>
      <c r="V156">
        <v>-1.0417041563962306</v>
      </c>
      <c r="W156">
        <v>0</v>
      </c>
      <c r="X156">
        <v>-2.5542413431890645</v>
      </c>
      <c r="Y156">
        <v>-1.6929909352523815</v>
      </c>
      <c r="Z156">
        <v>-5.1885025005408298</v>
      </c>
      <c r="AA156">
        <v>0</v>
      </c>
      <c r="AB156">
        <v>-1.6513076337589583</v>
      </c>
      <c r="AC156">
        <v>11</v>
      </c>
      <c r="AE156">
        <v>1.1098779134295229</v>
      </c>
      <c r="AF156">
        <v>15.538290788013317</v>
      </c>
      <c r="AG156">
        <v>1.7575461888104373</v>
      </c>
      <c r="AH156">
        <v>0.73295369015818657</v>
      </c>
      <c r="AI156">
        <v>17.320166310457608</v>
      </c>
    </row>
    <row r="157" spans="1:35">
      <c r="A157">
        <v>156</v>
      </c>
      <c r="B157" t="s">
        <v>430</v>
      </c>
      <c r="C157" t="s">
        <v>229</v>
      </c>
      <c r="D157" t="s">
        <v>298</v>
      </c>
      <c r="E157" s="25" t="s">
        <v>479</v>
      </c>
      <c r="F157" s="25" t="s">
        <v>258</v>
      </c>
      <c r="G157" s="27">
        <v>4.9975012493753135E-3</v>
      </c>
      <c r="H157">
        <v>7.0214892553723152E-2</v>
      </c>
      <c r="I157">
        <v>0.2704776643936096</v>
      </c>
      <c r="J157">
        <v>5.9970014992503755E-2</v>
      </c>
      <c r="K157">
        <v>1.9990004997501254E-2</v>
      </c>
      <c r="L157">
        <v>0</v>
      </c>
      <c r="M157">
        <v>0.15992003998001003</v>
      </c>
      <c r="N157">
        <v>0.1501749125437282</v>
      </c>
      <c r="O157">
        <v>9.995002498750627E-3</v>
      </c>
      <c r="P157">
        <v>0.15992003998001003</v>
      </c>
      <c r="Q157">
        <v>9.995002498750627E-2</v>
      </c>
      <c r="R157">
        <v>-5.29380721107015</v>
      </c>
      <c r="S157">
        <v>-2.5833930590128764</v>
      </c>
      <c r="T157">
        <v>-0.99220046186673616</v>
      </c>
      <c r="U157">
        <v>-2.7520670865189842</v>
      </c>
      <c r="V157">
        <v>-3.8923303720824096</v>
      </c>
      <c r="W157">
        <v>0</v>
      </c>
      <c r="X157">
        <v>-1.6588231376148432</v>
      </c>
      <c r="Y157">
        <v>-1.7332298504719874</v>
      </c>
      <c r="Z157">
        <v>-4.5956247731445599</v>
      </c>
      <c r="AA157">
        <v>-1.6588231376148432</v>
      </c>
      <c r="AB157">
        <v>-2.1977799786279193</v>
      </c>
      <c r="AC157">
        <v>14</v>
      </c>
      <c r="AE157">
        <v>5.9970014992503753</v>
      </c>
      <c r="AF157">
        <v>15.017491254372819</v>
      </c>
      <c r="AG157">
        <v>2.0648875505003996</v>
      </c>
      <c r="AH157">
        <v>0.78243376046758117</v>
      </c>
      <c r="AI157">
        <v>34.569005819670807</v>
      </c>
    </row>
    <row r="158" spans="1:35">
      <c r="A158">
        <v>157</v>
      </c>
      <c r="B158" t="s">
        <v>432</v>
      </c>
      <c r="C158" t="s">
        <v>229</v>
      </c>
      <c r="D158" t="s">
        <v>431</v>
      </c>
      <c r="E158" s="25" t="s">
        <v>479</v>
      </c>
      <c r="F158" s="25" t="s">
        <v>258</v>
      </c>
      <c r="G158" s="27">
        <v>1.6949152542372881E-2</v>
      </c>
      <c r="H158">
        <v>2.8248587570621465E-2</v>
      </c>
      <c r="I158">
        <v>0.10730501343095537</v>
      </c>
      <c r="J158">
        <v>0.15819209039548024</v>
      </c>
      <c r="K158">
        <v>0.22033898305084743</v>
      </c>
      <c r="L158">
        <v>0</v>
      </c>
      <c r="M158">
        <v>2.8248587570621465E-2</v>
      </c>
      <c r="N158">
        <v>3.3898305084745756E-2</v>
      </c>
      <c r="O158">
        <v>0</v>
      </c>
      <c r="P158">
        <v>0.3502824858757061</v>
      </c>
      <c r="Q158">
        <v>3.9548022598870046E-2</v>
      </c>
      <c r="R158">
        <v>-4.0604430105464191</v>
      </c>
      <c r="S158">
        <v>-3.5380565643793527</v>
      </c>
      <c r="T158">
        <v>-2.1185695900988524</v>
      </c>
      <c r="U158">
        <v>-1.6717417957702552</v>
      </c>
      <c r="V158">
        <v>-1.2636920390275586</v>
      </c>
      <c r="W158">
        <v>0</v>
      </c>
      <c r="X158">
        <v>-3.5380565643793527</v>
      </c>
      <c r="Y158">
        <v>-3.3499040872746053</v>
      </c>
      <c r="Z158">
        <v>0</v>
      </c>
      <c r="AA158">
        <v>-0.61779774331815918</v>
      </c>
      <c r="AB158">
        <v>-3.1898882879949486</v>
      </c>
      <c r="AC158">
        <v>13</v>
      </c>
      <c r="AE158">
        <v>15.819209039548024</v>
      </c>
      <c r="AF158">
        <v>3.3898305084745757</v>
      </c>
      <c r="AG158">
        <v>1.6604043231906669</v>
      </c>
      <c r="AH158">
        <v>0.64734390110295414</v>
      </c>
      <c r="AI158">
        <v>15.250275354394971</v>
      </c>
    </row>
    <row r="159" spans="1:35">
      <c r="A159">
        <v>158</v>
      </c>
      <c r="B159" t="s">
        <v>433</v>
      </c>
      <c r="C159" t="s">
        <v>229</v>
      </c>
      <c r="D159" t="s">
        <v>431</v>
      </c>
      <c r="E159" s="25" t="s">
        <v>479</v>
      </c>
      <c r="F159" s="25" t="s">
        <v>258</v>
      </c>
      <c r="G159" s="27">
        <v>0</v>
      </c>
      <c r="H159">
        <v>0.12090752441125792</v>
      </c>
      <c r="I159">
        <v>4.0073050502967382E-2</v>
      </c>
      <c r="J159">
        <v>0.17805858701895463</v>
      </c>
      <c r="K159">
        <v>8.61573808156232E-2</v>
      </c>
      <c r="L159">
        <v>0</v>
      </c>
      <c r="M159">
        <v>0</v>
      </c>
      <c r="N159">
        <v>6.8925904652498565E-2</v>
      </c>
      <c r="O159">
        <v>0</v>
      </c>
      <c r="P159">
        <v>0.32739804709936809</v>
      </c>
      <c r="Q159">
        <v>0.13239517518667432</v>
      </c>
      <c r="R159">
        <v>0</v>
      </c>
      <c r="S159">
        <v>-1.9838641052630308</v>
      </c>
      <c r="T159">
        <v>-3.1761531361944542</v>
      </c>
      <c r="U159">
        <v>-1.5295564820772589</v>
      </c>
      <c r="V159">
        <v>-2.3614827342415312</v>
      </c>
      <c r="W159">
        <v>0</v>
      </c>
      <c r="X159">
        <v>0</v>
      </c>
      <c r="Y159">
        <v>-2.6033067789536299</v>
      </c>
      <c r="Z159">
        <v>0</v>
      </c>
      <c r="AA159">
        <v>-0.71997700276912191</v>
      </c>
      <c r="AB159">
        <v>-1.8799451383900234</v>
      </c>
      <c r="AC159">
        <v>14</v>
      </c>
      <c r="AE159">
        <v>17.805858701895463</v>
      </c>
      <c r="AF159">
        <v>6.8925904652498566</v>
      </c>
      <c r="AG159">
        <v>1.8247518795466149</v>
      </c>
      <c r="AH159">
        <v>0.69144078799252195</v>
      </c>
      <c r="AI159">
        <v>16.09805749142253</v>
      </c>
    </row>
    <row r="160" spans="1:35">
      <c r="A160">
        <v>159</v>
      </c>
      <c r="B160" t="s">
        <v>434</v>
      </c>
      <c r="C160" t="s">
        <v>229</v>
      </c>
      <c r="D160" t="s">
        <v>431</v>
      </c>
      <c r="E160" s="25" t="s">
        <v>479</v>
      </c>
      <c r="F160" s="25" t="s">
        <v>258</v>
      </c>
      <c r="G160" s="27">
        <v>6.7408156386922829E-3</v>
      </c>
      <c r="H160">
        <v>0.10819009100101114</v>
      </c>
      <c r="I160">
        <v>0.12020396403448694</v>
      </c>
      <c r="J160">
        <v>0.16852039096730712</v>
      </c>
      <c r="K160">
        <v>2.6963262554769132E-2</v>
      </c>
      <c r="L160">
        <v>0</v>
      </c>
      <c r="M160">
        <v>6.066734074823054E-2</v>
      </c>
      <c r="N160">
        <v>0.1688574317492417</v>
      </c>
      <c r="O160">
        <v>0</v>
      </c>
      <c r="P160">
        <v>0.20896528479946075</v>
      </c>
      <c r="Q160">
        <v>0.11627906976744187</v>
      </c>
      <c r="R160">
        <v>-4.9928107091837033</v>
      </c>
      <c r="S160">
        <v>-2.1093632215448848</v>
      </c>
      <c r="T160">
        <v>-1.9905001030822023</v>
      </c>
      <c r="U160">
        <v>-1.5961500181071644</v>
      </c>
      <c r="V160">
        <v>-3.5859465449890533</v>
      </c>
      <c r="W160">
        <v>0</v>
      </c>
      <c r="X160">
        <v>-2.7397641765917378</v>
      </c>
      <c r="Y160">
        <v>-1.5937465826394246</v>
      </c>
      <c r="Z160">
        <v>0</v>
      </c>
      <c r="AA160">
        <v>-1.3311737178118861</v>
      </c>
      <c r="AB160">
        <v>-2.0281482472922852</v>
      </c>
      <c r="AC160">
        <v>13</v>
      </c>
      <c r="AE160">
        <v>16.85203909673071</v>
      </c>
      <c r="AF160">
        <v>16.885743174924169</v>
      </c>
      <c r="AG160">
        <v>1.8995322056141835</v>
      </c>
      <c r="AH160">
        <v>0.7405729863977123</v>
      </c>
      <c r="AI160">
        <v>23.513487067419035</v>
      </c>
    </row>
    <row r="161" spans="1:35">
      <c r="A161">
        <v>160</v>
      </c>
      <c r="B161" t="s">
        <v>435</v>
      </c>
      <c r="C161" t="s">
        <v>229</v>
      </c>
      <c r="D161" t="s">
        <v>431</v>
      </c>
      <c r="E161" s="25" t="s">
        <v>479</v>
      </c>
      <c r="F161" s="25" t="s">
        <v>258</v>
      </c>
      <c r="G161" s="27">
        <v>0</v>
      </c>
      <c r="H161">
        <v>0.14315414315414318</v>
      </c>
      <c r="I161">
        <v>0.15411024667686662</v>
      </c>
      <c r="J161">
        <v>0.1425601425601426</v>
      </c>
      <c r="K161">
        <v>2.3760023760023761E-2</v>
      </c>
      <c r="L161">
        <v>0</v>
      </c>
      <c r="M161">
        <v>7.7220077220077218E-2</v>
      </c>
      <c r="N161">
        <v>0.11909711909711912</v>
      </c>
      <c r="O161">
        <v>0</v>
      </c>
      <c r="P161">
        <v>0.18414018414018413</v>
      </c>
      <c r="Q161">
        <v>0.10216810216810215</v>
      </c>
      <c r="R161">
        <v>0</v>
      </c>
      <c r="S161">
        <v>-1.7893360648915995</v>
      </c>
      <c r="T161">
        <v>-1.7027208020930589</v>
      </c>
      <c r="U161">
        <v>-1.7941870757609981</v>
      </c>
      <c r="V161">
        <v>-3.7157039389903379</v>
      </c>
      <c r="W161">
        <v>0</v>
      </c>
      <c r="X161">
        <v>-2.4807312783775197</v>
      </c>
      <c r="Y161">
        <v>-2.0010080953913079</v>
      </c>
      <c r="Z161">
        <v>0</v>
      </c>
      <c r="AA161">
        <v>-1.4885452080561365</v>
      </c>
      <c r="AB161">
        <v>-2.1733633374060597</v>
      </c>
      <c r="AC161">
        <v>13</v>
      </c>
      <c r="AE161">
        <v>14.256014256014261</v>
      </c>
      <c r="AF161">
        <v>11.909711909711913</v>
      </c>
      <c r="AG161">
        <v>1.988465870754923</v>
      </c>
      <c r="AH161">
        <v>0.77524566517089277</v>
      </c>
      <c r="AI161">
        <v>29.726438983100977</v>
      </c>
    </row>
    <row r="162" spans="1:35">
      <c r="A162">
        <v>161</v>
      </c>
      <c r="B162" t="s">
        <v>436</v>
      </c>
      <c r="C162" t="s">
        <v>229</v>
      </c>
      <c r="D162" t="s">
        <v>431</v>
      </c>
      <c r="E162" s="25" t="s">
        <v>479</v>
      </c>
      <c r="F162" s="25" t="s">
        <v>258</v>
      </c>
      <c r="G162" s="27">
        <v>5.3149083178315173E-3</v>
      </c>
      <c r="H162">
        <v>9.0619186819027378E-2</v>
      </c>
      <c r="I162">
        <v>0.11692798299229339</v>
      </c>
      <c r="J162">
        <v>0.12224289131012492</v>
      </c>
      <c r="K162">
        <v>3.7204358224820627E-2</v>
      </c>
      <c r="L162">
        <v>1.5944724953494551E-2</v>
      </c>
      <c r="M162">
        <v>4.7834174860483657E-2</v>
      </c>
      <c r="N162">
        <v>0.1753919744884401</v>
      </c>
      <c r="O162">
        <v>0</v>
      </c>
      <c r="P162">
        <v>0.308264682434228</v>
      </c>
      <c r="Q162">
        <v>6.4310390645761356E-2</v>
      </c>
      <c r="R162">
        <v>-5.2319104343504383</v>
      </c>
      <c r="S162">
        <v>-2.3060979771686219</v>
      </c>
      <c r="T162">
        <v>-2.0218485414422873</v>
      </c>
      <c r="U162">
        <v>-1.9713599359076488</v>
      </c>
      <c r="V162">
        <v>-3.2534152682857731</v>
      </c>
      <c r="W162">
        <v>-4.1225540186915124</v>
      </c>
      <c r="X162">
        <v>-2.9909988664147433</v>
      </c>
      <c r="Y162">
        <v>-1.5478848294279088</v>
      </c>
      <c r="Z162">
        <v>0</v>
      </c>
      <c r="AA162">
        <v>-0.80824462089415505</v>
      </c>
      <c r="AB162">
        <v>-2.677562592998366</v>
      </c>
      <c r="AC162">
        <v>19</v>
      </c>
      <c r="AE162">
        <v>12.224289131012492</v>
      </c>
      <c r="AF162">
        <v>17.539197448844011</v>
      </c>
      <c r="AG162">
        <v>2.0452755477214883</v>
      </c>
      <c r="AH162">
        <v>0.69462317344423219</v>
      </c>
      <c r="AI162">
        <v>21.286207812915229</v>
      </c>
    </row>
    <row r="163" spans="1:35">
      <c r="A163">
        <v>162</v>
      </c>
      <c r="B163" t="s">
        <v>57</v>
      </c>
      <c r="C163" t="s">
        <v>229</v>
      </c>
      <c r="D163" t="s">
        <v>431</v>
      </c>
      <c r="E163" s="25" t="s">
        <v>479</v>
      </c>
      <c r="F163" s="25" t="s">
        <v>258</v>
      </c>
      <c r="G163" s="27">
        <v>0</v>
      </c>
      <c r="H163">
        <v>5.5248618784530384E-2</v>
      </c>
      <c r="I163">
        <v>7.1613250859267993E-2</v>
      </c>
      <c r="J163">
        <v>0.16022099447513816</v>
      </c>
      <c r="K163">
        <v>0.18232044198895031</v>
      </c>
      <c r="L163">
        <v>0</v>
      </c>
      <c r="M163">
        <v>8.2872928176795577E-2</v>
      </c>
      <c r="N163">
        <v>2.2099447513812157E-2</v>
      </c>
      <c r="O163">
        <v>0</v>
      </c>
      <c r="P163">
        <v>0.39226519337016574</v>
      </c>
      <c r="Q163">
        <v>3.3149171270718238E-2</v>
      </c>
      <c r="R163">
        <v>0</v>
      </c>
      <c r="S163">
        <v>-2.8390784635086144</v>
      </c>
      <c r="T163">
        <v>-2.562168276796787</v>
      </c>
      <c r="U163">
        <v>-1.6565846908598021</v>
      </c>
      <c r="V163">
        <v>-1.5007047122976347</v>
      </c>
      <c r="W163">
        <v>0</v>
      </c>
      <c r="X163">
        <v>-2.4039375872543332</v>
      </c>
      <c r="Y163">
        <v>-3.7898553714539385</v>
      </c>
      <c r="Z163">
        <v>0</v>
      </c>
      <c r="AA163">
        <v>-0.43780048875110072</v>
      </c>
      <c r="AB163">
        <v>-3.3730265046954586</v>
      </c>
      <c r="AC163">
        <v>14</v>
      </c>
      <c r="AE163">
        <v>16.022099447513817</v>
      </c>
      <c r="AF163">
        <v>2.2099447513812156</v>
      </c>
      <c r="AG163">
        <v>1.6631261774637665</v>
      </c>
      <c r="AH163">
        <v>0.63019706271641684</v>
      </c>
      <c r="AI163">
        <v>12.686186964379836</v>
      </c>
    </row>
    <row r="164" spans="1:35">
      <c r="A164">
        <v>163</v>
      </c>
      <c r="B164" t="s">
        <v>59</v>
      </c>
      <c r="C164" t="s">
        <v>229</v>
      </c>
      <c r="D164" t="s">
        <v>58</v>
      </c>
      <c r="E164" s="25" t="s">
        <v>357</v>
      </c>
      <c r="F164" s="25" t="s">
        <v>258</v>
      </c>
      <c r="G164" s="27">
        <v>0</v>
      </c>
      <c r="H164">
        <v>6.5934065934065936E-2</v>
      </c>
      <c r="I164">
        <v>2.7292930295853498E-2</v>
      </c>
      <c r="J164">
        <v>0.10439560439560441</v>
      </c>
      <c r="K164">
        <v>0.17032967032967039</v>
      </c>
      <c r="L164">
        <v>0</v>
      </c>
      <c r="M164">
        <v>5.4945054945054949E-3</v>
      </c>
      <c r="N164">
        <v>0</v>
      </c>
      <c r="O164">
        <v>0</v>
      </c>
      <c r="P164">
        <v>0.57692307692307698</v>
      </c>
      <c r="Q164">
        <v>4.9450549450549455E-2</v>
      </c>
      <c r="R164">
        <v>0</v>
      </c>
      <c r="S164">
        <v>-2.6508917872622613</v>
      </c>
      <c r="T164">
        <v>-3.5734552728406905</v>
      </c>
      <c r="U164">
        <v>-2.1493112216403216</v>
      </c>
      <c r="V164">
        <v>-1.5832926323297778</v>
      </c>
      <c r="W164">
        <v>0</v>
      </c>
      <c r="X164">
        <v>-5.1984970312658261</v>
      </c>
      <c r="Y164">
        <v>0</v>
      </c>
      <c r="Z164">
        <v>0</v>
      </c>
      <c r="AA164">
        <v>0.31015492830383978</v>
      </c>
      <c r="AB164">
        <v>-2.9560670171615593</v>
      </c>
      <c r="AC164">
        <v>10</v>
      </c>
      <c r="AE164">
        <v>10.439560439560442</v>
      </c>
      <c r="AF164">
        <v>0</v>
      </c>
      <c r="AG164">
        <v>1.1812204850055898</v>
      </c>
      <c r="AH164">
        <v>0.51299753854901042</v>
      </c>
      <c r="AI164">
        <v>9.3226996229919443</v>
      </c>
    </row>
    <row r="165" spans="1:35">
      <c r="A165">
        <v>164</v>
      </c>
      <c r="B165" t="s">
        <v>394</v>
      </c>
      <c r="C165" t="s">
        <v>229</v>
      </c>
      <c r="D165" t="s">
        <v>58</v>
      </c>
      <c r="E165" s="25" t="s">
        <v>357</v>
      </c>
      <c r="F165" s="25" t="s">
        <v>258</v>
      </c>
      <c r="G165" s="27">
        <v>2.4367956137678955E-2</v>
      </c>
      <c r="H165">
        <v>3.6551934206518429E-2</v>
      </c>
      <c r="I165">
        <v>2.9682864455510473E-2</v>
      </c>
      <c r="J165">
        <v>0.15839171489491324</v>
      </c>
      <c r="K165">
        <v>3.6551934206518435E-2</v>
      </c>
      <c r="L165">
        <v>0</v>
      </c>
      <c r="M165">
        <v>4.2643923240938172E-2</v>
      </c>
      <c r="N165">
        <v>0.14011574779165401</v>
      </c>
      <c r="O165">
        <v>0</v>
      </c>
      <c r="P165">
        <v>0.46299116661590012</v>
      </c>
      <c r="Q165">
        <v>7.4017666768199819E-2</v>
      </c>
      <c r="R165">
        <v>-3.6898165149352766</v>
      </c>
      <c r="S165">
        <v>-3.2717844805236029</v>
      </c>
      <c r="T165">
        <v>-3.4870530369767048</v>
      </c>
      <c r="U165">
        <v>-1.670243513347943</v>
      </c>
      <c r="V165">
        <v>-3.2717844805236025</v>
      </c>
      <c r="W165">
        <v>0</v>
      </c>
      <c r="X165">
        <v>-3.1112906141882632</v>
      </c>
      <c r="Y165">
        <v>-1.8143289387703483</v>
      </c>
      <c r="Z165">
        <v>0</v>
      </c>
      <c r="AA165">
        <v>-0.14830656855754809</v>
      </c>
      <c r="AB165">
        <v>-2.5265513510597191</v>
      </c>
      <c r="AC165">
        <v>13</v>
      </c>
      <c r="AE165">
        <v>15.839171489491324</v>
      </c>
      <c r="AF165">
        <v>14.0115747791654</v>
      </c>
      <c r="AG165">
        <v>1.6395154574291464</v>
      </c>
      <c r="AH165">
        <v>0.63919993299662337</v>
      </c>
      <c r="AI165">
        <v>9.0602754799707856</v>
      </c>
    </row>
    <row r="166" spans="1:35">
      <c r="A166">
        <v>165</v>
      </c>
      <c r="B166" t="s">
        <v>195</v>
      </c>
      <c r="C166" t="s">
        <v>229</v>
      </c>
      <c r="D166" t="s">
        <v>58</v>
      </c>
      <c r="E166" s="25" t="s">
        <v>357</v>
      </c>
      <c r="F166" s="25" t="s">
        <v>258</v>
      </c>
      <c r="G166" s="27">
        <v>6.2794348508634227E-3</v>
      </c>
      <c r="H166">
        <v>4.3956043956043959E-2</v>
      </c>
      <c r="I166">
        <v>8.0668126528192594E-2</v>
      </c>
      <c r="J166">
        <v>0.30769230769230754</v>
      </c>
      <c r="K166">
        <v>6.2794348508634232E-2</v>
      </c>
      <c r="L166">
        <v>0</v>
      </c>
      <c r="M166">
        <v>5.6514913657770796E-2</v>
      </c>
      <c r="N166">
        <v>0.10078492935635795</v>
      </c>
      <c r="O166">
        <v>0</v>
      </c>
      <c r="P166">
        <v>0.29513343799058089</v>
      </c>
      <c r="Q166">
        <v>5.1491365777080071E-2</v>
      </c>
      <c r="R166">
        <v>-5.0641760610242859</v>
      </c>
      <c r="S166">
        <v>-3.0796137575346929</v>
      </c>
      <c r="T166">
        <v>-2.4333036469454243</v>
      </c>
      <c r="U166">
        <v>-0.81093021621632955</v>
      </c>
      <c r="V166">
        <v>-2.7030376592786656</v>
      </c>
      <c r="W166">
        <v>0</v>
      </c>
      <c r="X166">
        <v>-2.8150759960790976</v>
      </c>
      <c r="Y166">
        <v>-2.1885334049505198</v>
      </c>
      <c r="Z166">
        <v>0</v>
      </c>
      <c r="AA166">
        <v>-0.87058092491230477</v>
      </c>
      <c r="AB166">
        <v>-2.9134767535624735</v>
      </c>
      <c r="AC166">
        <v>13</v>
      </c>
      <c r="AE166">
        <v>30.769230769230756</v>
      </c>
      <c r="AF166">
        <v>10.078492935635795</v>
      </c>
      <c r="AG166">
        <v>1.7125506700642228</v>
      </c>
      <c r="AH166">
        <v>0.66767426229385263</v>
      </c>
      <c r="AI166">
        <v>13.090360533509998</v>
      </c>
    </row>
    <row r="167" spans="1:35">
      <c r="A167">
        <v>166</v>
      </c>
      <c r="B167" t="s">
        <v>196</v>
      </c>
      <c r="C167" t="s">
        <v>229</v>
      </c>
      <c r="D167" t="s">
        <v>58</v>
      </c>
      <c r="E167" s="25" t="s">
        <v>357</v>
      </c>
      <c r="F167" s="25" t="s">
        <v>258</v>
      </c>
      <c r="G167" s="27">
        <v>0</v>
      </c>
      <c r="H167">
        <v>6.8204954190702397E-2</v>
      </c>
      <c r="I167">
        <v>5.9607409166151835E-2</v>
      </c>
      <c r="J167">
        <v>0.35290125551408197</v>
      </c>
      <c r="K167">
        <v>0.26501526976586359</v>
      </c>
      <c r="L167">
        <v>0</v>
      </c>
      <c r="M167">
        <v>3.3932813030200203E-2</v>
      </c>
      <c r="N167">
        <v>0.10858500169664066</v>
      </c>
      <c r="O167">
        <v>0</v>
      </c>
      <c r="P167">
        <v>8.822531387852052E-2</v>
      </c>
      <c r="Q167">
        <v>2.2056328469630133E-2</v>
      </c>
      <c r="R167">
        <v>0</v>
      </c>
      <c r="S167">
        <v>-2.6145956782688411</v>
      </c>
      <c r="T167">
        <v>-2.7585175566827105</v>
      </c>
      <c r="U167">
        <v>-0.60631061346500126</v>
      </c>
      <c r="V167">
        <v>-1.0200622777212498</v>
      </c>
      <c r="W167">
        <v>0</v>
      </c>
      <c r="X167">
        <v>-3.3488509012899463</v>
      </c>
      <c r="Y167">
        <v>-2.1052767938917674</v>
      </c>
      <c r="Z167">
        <v>0</v>
      </c>
      <c r="AA167">
        <v>-2.3354989775999635</v>
      </c>
      <c r="AB167">
        <v>-3.7918525066638304</v>
      </c>
      <c r="AC167">
        <v>13</v>
      </c>
      <c r="AE167">
        <v>35.290125551408195</v>
      </c>
      <c r="AF167">
        <v>10.858500169664067</v>
      </c>
      <c r="AG167">
        <v>1.6677434633190729</v>
      </c>
      <c r="AH167">
        <v>0.65020522080388943</v>
      </c>
      <c r="AI167">
        <v>12.781236335685422</v>
      </c>
    </row>
    <row r="168" spans="1:35">
      <c r="A168">
        <v>167</v>
      </c>
      <c r="B168" t="s">
        <v>155</v>
      </c>
      <c r="C168" t="s">
        <v>229</v>
      </c>
      <c r="D168" t="s">
        <v>58</v>
      </c>
      <c r="E168" s="25" t="s">
        <v>357</v>
      </c>
      <c r="F168" s="25" t="s">
        <v>258</v>
      </c>
      <c r="G168" s="27">
        <v>0</v>
      </c>
      <c r="H168">
        <v>1.3153567905294313E-2</v>
      </c>
      <c r="I168">
        <v>4.4775612033714454E-2</v>
      </c>
      <c r="J168">
        <v>0.16441959881617896</v>
      </c>
      <c r="K168">
        <v>0.13844130220322265</v>
      </c>
      <c r="L168">
        <v>0</v>
      </c>
      <c r="M168">
        <v>1.9730351857941471E-2</v>
      </c>
      <c r="N168">
        <v>0</v>
      </c>
      <c r="O168">
        <v>0</v>
      </c>
      <c r="P168">
        <v>0.54587306806971403</v>
      </c>
      <c r="Q168">
        <v>1.9730351857941468E-2</v>
      </c>
      <c r="R168">
        <v>0</v>
      </c>
      <c r="S168">
        <v>-4.3178213913264303</v>
      </c>
      <c r="T168">
        <v>-3.0602826571548691</v>
      </c>
      <c r="U168">
        <v>-1.6257048848979718</v>
      </c>
      <c r="V168">
        <v>-1.8282967630727609</v>
      </c>
      <c r="W168">
        <v>0</v>
      </c>
      <c r="X168">
        <v>-3.9056695314559704</v>
      </c>
      <c r="Y168">
        <v>0</v>
      </c>
      <c r="Z168">
        <v>0</v>
      </c>
      <c r="AA168">
        <v>0.1840097279412973</v>
      </c>
      <c r="AB168">
        <v>-3.9056695314559704</v>
      </c>
      <c r="AC168">
        <v>7</v>
      </c>
      <c r="AE168">
        <v>16.441959881617898</v>
      </c>
      <c r="AF168">
        <v>0</v>
      </c>
      <c r="AG168">
        <v>1.1333702195053639</v>
      </c>
      <c r="AH168">
        <v>0.582437077095047</v>
      </c>
      <c r="AI168">
        <v>5.7929179939008772</v>
      </c>
    </row>
    <row r="169" spans="1:35">
      <c r="A169">
        <v>168</v>
      </c>
      <c r="B169" t="s">
        <v>156</v>
      </c>
      <c r="C169" t="s">
        <v>229</v>
      </c>
      <c r="D169" t="s">
        <v>58</v>
      </c>
      <c r="E169" s="25" t="s">
        <v>357</v>
      </c>
      <c r="F169" s="25" t="s">
        <v>258</v>
      </c>
      <c r="G169" s="27">
        <v>0</v>
      </c>
      <c r="H169">
        <v>2.3114706732158343E-2</v>
      </c>
      <c r="I169">
        <v>5.7322998465187777E-2</v>
      </c>
      <c r="J169">
        <v>0.70499855533082956</v>
      </c>
      <c r="K169">
        <v>5.7786766830395846E-2</v>
      </c>
      <c r="L169">
        <v>0</v>
      </c>
      <c r="M169">
        <v>0</v>
      </c>
      <c r="N169">
        <v>0</v>
      </c>
      <c r="O169">
        <v>0</v>
      </c>
      <c r="P169">
        <v>0.11557353366079173</v>
      </c>
      <c r="Q169">
        <v>6.0676105171915649E-3</v>
      </c>
      <c r="R169">
        <v>0</v>
      </c>
      <c r="S169">
        <v>-3.7439001680340041</v>
      </c>
      <c r="T169">
        <v>-2.8000217891583246</v>
      </c>
      <c r="U169">
        <v>0.87121550012258353</v>
      </c>
      <c r="V169">
        <v>-2.7914718092412825</v>
      </c>
      <c r="W169">
        <v>0</v>
      </c>
      <c r="X169">
        <v>0</v>
      </c>
      <c r="Y169">
        <v>0</v>
      </c>
      <c r="Z169">
        <v>0</v>
      </c>
      <c r="AA169">
        <v>-2.0350323918374298</v>
      </c>
      <c r="AB169">
        <v>-5.0987043126440206</v>
      </c>
      <c r="AC169">
        <v>8</v>
      </c>
      <c r="AE169">
        <v>70.49985553308295</v>
      </c>
      <c r="AF169">
        <v>0</v>
      </c>
      <c r="AG169">
        <v>0.69046605716633447</v>
      </c>
      <c r="AH169">
        <v>0.33204398552534209</v>
      </c>
      <c r="AI169">
        <v>8.043770519734613</v>
      </c>
    </row>
    <row r="170" spans="1:35">
      <c r="A170">
        <v>169</v>
      </c>
      <c r="B170" t="s">
        <v>441</v>
      </c>
      <c r="C170" t="s">
        <v>229</v>
      </c>
      <c r="D170" t="s">
        <v>157</v>
      </c>
      <c r="E170" s="25" t="s">
        <v>357</v>
      </c>
      <c r="F170" s="25" t="s">
        <v>258</v>
      </c>
      <c r="G170" s="27">
        <v>0</v>
      </c>
      <c r="H170">
        <v>5.94433936773845E-2</v>
      </c>
      <c r="I170">
        <v>0.31333976646427841</v>
      </c>
      <c r="J170">
        <v>8.1059173196433409E-2</v>
      </c>
      <c r="K170">
        <v>5.94433936773845E-2</v>
      </c>
      <c r="L170">
        <v>0</v>
      </c>
      <c r="M170">
        <v>6.4847338557146736E-2</v>
      </c>
      <c r="N170">
        <v>5.4039448797622274E-3</v>
      </c>
      <c r="O170">
        <v>5.4039448797622274E-3</v>
      </c>
      <c r="P170">
        <v>0</v>
      </c>
      <c r="Q170">
        <v>5.4309646041610385E-2</v>
      </c>
      <c r="R170">
        <v>0</v>
      </c>
      <c r="S170">
        <v>-2.7614473414590774</v>
      </c>
      <c r="T170">
        <v>-0.78455148678018249</v>
      </c>
      <c r="U170">
        <v>-2.4280423103509943</v>
      </c>
      <c r="V170">
        <v>-2.7614473414590774</v>
      </c>
      <c r="W170">
        <v>0</v>
      </c>
      <c r="X170">
        <v>-2.6686739202933527</v>
      </c>
      <c r="Y170">
        <v>-5.21520745982503</v>
      </c>
      <c r="Z170">
        <v>-5.21520745982503</v>
      </c>
      <c r="AA170">
        <v>0</v>
      </c>
      <c r="AB170">
        <v>-2.8572133394184291</v>
      </c>
      <c r="AC170">
        <v>10</v>
      </c>
      <c r="AE170">
        <v>8.1059173196433409</v>
      </c>
      <c r="AF170">
        <v>0.54039448797622269</v>
      </c>
      <c r="AG170">
        <v>1.8172731997812537</v>
      </c>
      <c r="AH170">
        <v>0.78923172277566411</v>
      </c>
      <c r="AI170">
        <v>37.278316014166293</v>
      </c>
    </row>
    <row r="171" spans="1:35">
      <c r="A171">
        <v>170</v>
      </c>
      <c r="B171" t="s">
        <v>442</v>
      </c>
      <c r="C171" t="s">
        <v>229</v>
      </c>
      <c r="D171" t="s">
        <v>157</v>
      </c>
      <c r="E171" s="25" t="s">
        <v>357</v>
      </c>
      <c r="F171" s="25" t="s">
        <v>258</v>
      </c>
      <c r="G171" s="27">
        <v>4.0802448146888805E-2</v>
      </c>
      <c r="H171">
        <v>8.160489629377761E-2</v>
      </c>
      <c r="I171">
        <v>0.34533530954190483</v>
      </c>
      <c r="J171">
        <v>2.0401224073444406E-2</v>
      </c>
      <c r="K171">
        <v>0</v>
      </c>
      <c r="L171">
        <v>0</v>
      </c>
      <c r="M171">
        <v>0.11560693641618497</v>
      </c>
      <c r="N171">
        <v>0</v>
      </c>
      <c r="O171">
        <v>0</v>
      </c>
      <c r="P171">
        <v>0</v>
      </c>
      <c r="Q171">
        <v>2.754165249914995E-2</v>
      </c>
      <c r="R171">
        <v>-3.1573549682199507</v>
      </c>
      <c r="S171">
        <v>-2.4207384304506245</v>
      </c>
      <c r="T171">
        <v>-0.63960732484657645</v>
      </c>
      <c r="U171">
        <v>-3.8715481728624277</v>
      </c>
      <c r="V171">
        <v>0</v>
      </c>
      <c r="W171">
        <v>0</v>
      </c>
      <c r="X171">
        <v>-2.0347056478384444</v>
      </c>
      <c r="Y171">
        <v>0</v>
      </c>
      <c r="Z171">
        <v>0</v>
      </c>
      <c r="AA171">
        <v>0</v>
      </c>
      <c r="AB171">
        <v>-3.5641277491414596</v>
      </c>
      <c r="AC171">
        <v>7</v>
      </c>
      <c r="AE171">
        <v>2.0401224073444406</v>
      </c>
      <c r="AF171">
        <v>0</v>
      </c>
      <c r="AG171">
        <v>1.2450251424519962</v>
      </c>
      <c r="AH171">
        <v>0.63981635691474359</v>
      </c>
      <c r="AI171">
        <v>46.774265398257128</v>
      </c>
    </row>
    <row r="172" spans="1:35">
      <c r="A172">
        <v>171</v>
      </c>
      <c r="B172" t="s">
        <v>443</v>
      </c>
      <c r="C172" t="s">
        <v>229</v>
      </c>
      <c r="D172" t="s">
        <v>157</v>
      </c>
      <c r="E172" s="25" t="s">
        <v>357</v>
      </c>
      <c r="F172" s="25" t="s">
        <v>258</v>
      </c>
      <c r="G172" s="27">
        <v>0</v>
      </c>
      <c r="H172">
        <v>1.2658227848101266E-2</v>
      </c>
      <c r="I172">
        <v>5.5947819710236574E-2</v>
      </c>
      <c r="J172">
        <v>0.18354430379746842</v>
      </c>
      <c r="K172">
        <v>3.164556962025316E-2</v>
      </c>
      <c r="L172">
        <v>0</v>
      </c>
      <c r="M172">
        <v>5.6962025316455694E-2</v>
      </c>
      <c r="N172">
        <v>6.3291139240506328E-3</v>
      </c>
      <c r="O172">
        <v>0</v>
      </c>
      <c r="P172">
        <v>0.60759493670886067</v>
      </c>
      <c r="Q172">
        <v>1.8987341772151899E-2</v>
      </c>
      <c r="R172">
        <v>0</v>
      </c>
      <c r="S172">
        <v>-4.3567088266895917</v>
      </c>
      <c r="T172">
        <v>-2.8257619748890082</v>
      </c>
      <c r="U172">
        <v>-1.4925165743751976</v>
      </c>
      <c r="V172">
        <v>-3.4210000089583352</v>
      </c>
      <c r="W172">
        <v>0</v>
      </c>
      <c r="X172">
        <v>-2.8067217286092396</v>
      </c>
      <c r="Y172">
        <v>-5.0562458053483077</v>
      </c>
      <c r="Z172">
        <v>0</v>
      </c>
      <c r="AA172">
        <v>0.43721380642274421</v>
      </c>
      <c r="AB172">
        <v>-3.9448128282511368</v>
      </c>
      <c r="AC172">
        <v>11</v>
      </c>
      <c r="AE172">
        <v>18.354430379746841</v>
      </c>
      <c r="AF172">
        <v>0.63291139240506333</v>
      </c>
      <c r="AG172">
        <v>1.1050030538375986</v>
      </c>
      <c r="AH172">
        <v>0.46082206607298892</v>
      </c>
      <c r="AI172">
        <v>6.8606047558337835</v>
      </c>
    </row>
    <row r="173" spans="1:35">
      <c r="A173">
        <v>172</v>
      </c>
      <c r="B173" t="s">
        <v>12</v>
      </c>
      <c r="C173" t="s">
        <v>229</v>
      </c>
      <c r="D173" t="s">
        <v>157</v>
      </c>
      <c r="E173" s="25" t="s">
        <v>357</v>
      </c>
      <c r="F173" s="25" t="s">
        <v>258</v>
      </c>
      <c r="G173" s="27">
        <v>6.5789473684210514E-3</v>
      </c>
      <c r="H173">
        <v>4.6052631578947359E-2</v>
      </c>
      <c r="I173">
        <v>1.1893855686252569E-2</v>
      </c>
      <c r="J173">
        <v>0.32236842105263153</v>
      </c>
      <c r="K173">
        <v>1.3157894736842103E-2</v>
      </c>
      <c r="L173">
        <v>0</v>
      </c>
      <c r="M173">
        <v>6.5789473684210514E-3</v>
      </c>
      <c r="N173">
        <v>6.5789473684210514E-3</v>
      </c>
      <c r="O173">
        <v>0</v>
      </c>
      <c r="P173">
        <v>0.5</v>
      </c>
      <c r="Q173">
        <v>3.9473684210526314E-2</v>
      </c>
      <c r="R173">
        <v>-5.0172798368149243</v>
      </c>
      <c r="S173">
        <v>-3.0308235933652612</v>
      </c>
      <c r="T173">
        <v>-4.4197681876057553</v>
      </c>
      <c r="U173">
        <v>-0.7429086901190094</v>
      </c>
      <c r="V173">
        <v>-4.317488113536311</v>
      </c>
      <c r="W173">
        <v>0</v>
      </c>
      <c r="X173">
        <v>-5.0172798368149243</v>
      </c>
      <c r="Y173">
        <v>-5.0172798368149243</v>
      </c>
      <c r="Z173">
        <v>0</v>
      </c>
      <c r="AA173">
        <v>0</v>
      </c>
      <c r="AB173">
        <v>-3.1918471524802814</v>
      </c>
      <c r="AC173">
        <v>12</v>
      </c>
      <c r="AE173">
        <v>32.23684210526315</v>
      </c>
      <c r="AF173">
        <v>0.65789473684210509</v>
      </c>
      <c r="AG173">
        <v>1.1057528811431228</v>
      </c>
      <c r="AH173">
        <v>0.4449876945025118</v>
      </c>
      <c r="AI173">
        <v>6.4525434633620984</v>
      </c>
    </row>
    <row r="174" spans="1:35">
      <c r="A174">
        <v>173</v>
      </c>
      <c r="B174" t="s">
        <v>109</v>
      </c>
      <c r="C174" t="s">
        <v>229</v>
      </c>
      <c r="D174" t="s">
        <v>157</v>
      </c>
      <c r="E174" s="25" t="s">
        <v>357</v>
      </c>
      <c r="F174" s="25" t="s">
        <v>258</v>
      </c>
      <c r="G174" s="27">
        <v>0</v>
      </c>
      <c r="H174">
        <v>9.9620216184633376E-2</v>
      </c>
      <c r="I174">
        <v>0.48442679847266634</v>
      </c>
      <c r="J174">
        <v>5.8428279287174988E-3</v>
      </c>
      <c r="K174">
        <v>3.5056967572304989E-2</v>
      </c>
      <c r="L174">
        <v>0</v>
      </c>
      <c r="M174">
        <v>4.6742623429739991E-2</v>
      </c>
      <c r="N174">
        <v>2.3371311714869995E-2</v>
      </c>
      <c r="O174">
        <v>5.8428279287174988E-3</v>
      </c>
      <c r="P174">
        <v>0</v>
      </c>
      <c r="Q174">
        <v>7.0698217937481739E-2</v>
      </c>
      <c r="R174">
        <v>0</v>
      </c>
      <c r="S174">
        <v>-2.2014515385965443</v>
      </c>
      <c r="T174">
        <v>-6.2312961226433032E-2</v>
      </c>
      <c r="U174">
        <v>-5.1366804009469149</v>
      </c>
      <c r="V174">
        <v>-3.315094682608744</v>
      </c>
      <c r="W174">
        <v>0</v>
      </c>
      <c r="X174">
        <v>-3.0152284813594936</v>
      </c>
      <c r="Y174">
        <v>-3.7325972517462169</v>
      </c>
      <c r="Z174">
        <v>-5.1366804009469149</v>
      </c>
      <c r="AA174">
        <v>0</v>
      </c>
      <c r="AB174">
        <v>-2.5760131655924576</v>
      </c>
      <c r="AC174">
        <v>9</v>
      </c>
      <c r="AE174">
        <v>0.58428279287174989</v>
      </c>
      <c r="AF174">
        <v>2.3371311714869996</v>
      </c>
      <c r="AG174">
        <v>2.0389151859323409</v>
      </c>
      <c r="AH174">
        <v>0.92795029100038406</v>
      </c>
      <c r="AI174">
        <v>58.404701465729978</v>
      </c>
    </row>
    <row r="175" spans="1:35">
      <c r="A175">
        <v>174</v>
      </c>
      <c r="B175" t="s">
        <v>110</v>
      </c>
      <c r="C175" t="s">
        <v>229</v>
      </c>
      <c r="D175" t="s">
        <v>157</v>
      </c>
      <c r="E175" s="25" t="s">
        <v>357</v>
      </c>
      <c r="F175" s="25" t="s">
        <v>258</v>
      </c>
      <c r="G175" s="27">
        <v>6.6666666666666671E-3</v>
      </c>
      <c r="H175">
        <v>0.11333333333333334</v>
      </c>
      <c r="I175">
        <v>0.21198157498449821</v>
      </c>
      <c r="J175">
        <v>3.3333333333333333E-2</v>
      </c>
      <c r="K175">
        <v>4.6666666666666669E-2</v>
      </c>
      <c r="L175">
        <v>0</v>
      </c>
      <c r="M175">
        <v>0.04</v>
      </c>
      <c r="N175">
        <v>0</v>
      </c>
      <c r="O175">
        <v>0</v>
      </c>
      <c r="P175">
        <v>0</v>
      </c>
      <c r="Q175">
        <v>5.3333333333333337E-2</v>
      </c>
      <c r="R175">
        <v>-5.0039463059454592</v>
      </c>
      <c r="S175">
        <v>-2.0571357841655376</v>
      </c>
      <c r="T175">
        <v>-1.3130221111392919</v>
      </c>
      <c r="U175">
        <v>-3.3672958299864741</v>
      </c>
      <c r="V175">
        <v>-3.016934481204594</v>
      </c>
      <c r="W175">
        <v>0</v>
      </c>
      <c r="X175">
        <v>-3.1780538303479453</v>
      </c>
      <c r="Y175">
        <v>0</v>
      </c>
      <c r="Z175">
        <v>0</v>
      </c>
      <c r="AA175">
        <v>0</v>
      </c>
      <c r="AB175">
        <v>-2.8763855159214247</v>
      </c>
      <c r="AC175">
        <v>8</v>
      </c>
      <c r="AE175">
        <v>3.3333333333333335</v>
      </c>
      <c r="AF175">
        <v>0</v>
      </c>
      <c r="AG175">
        <v>1.7734403919208106</v>
      </c>
      <c r="AH175">
        <v>0.85284455291211114</v>
      </c>
      <c r="AI175">
        <v>33.198157498449824</v>
      </c>
    </row>
    <row r="176" spans="1:35">
      <c r="A176">
        <v>175</v>
      </c>
      <c r="B176" t="s">
        <v>112</v>
      </c>
      <c r="C176" t="s">
        <v>229</v>
      </c>
      <c r="D176" t="s">
        <v>111</v>
      </c>
      <c r="E176" s="25" t="s">
        <v>357</v>
      </c>
      <c r="F176" s="25" t="s">
        <v>258</v>
      </c>
      <c r="G176" s="27">
        <v>0</v>
      </c>
      <c r="H176">
        <v>9.7400742644958599E-2</v>
      </c>
      <c r="I176">
        <v>0.14241859297935683</v>
      </c>
      <c r="J176">
        <v>6.2839188803199067E-2</v>
      </c>
      <c r="K176">
        <v>0.11425307055127104</v>
      </c>
      <c r="L176">
        <v>0</v>
      </c>
      <c r="M176">
        <v>5.1413881748071974E-2</v>
      </c>
      <c r="N176">
        <v>0</v>
      </c>
      <c r="O176">
        <v>5.7126535275635526E-3</v>
      </c>
      <c r="P176">
        <v>2.8563267637817764E-2</v>
      </c>
      <c r="Q176">
        <v>0.16566695229934303</v>
      </c>
      <c r="R176">
        <v>0</v>
      </c>
      <c r="S176">
        <v>-2.2264448292974408</v>
      </c>
      <c r="T176">
        <v>-1.7953455507052796</v>
      </c>
      <c r="U176">
        <v>-2.7022759866087402</v>
      </c>
      <c r="V176">
        <v>-2.048015371992467</v>
      </c>
      <c r="W176">
        <v>0</v>
      </c>
      <c r="X176">
        <v>-2.9150643704865362</v>
      </c>
      <c r="Y176">
        <v>0</v>
      </c>
      <c r="Z176">
        <v>-5.1593426142574481</v>
      </c>
      <c r="AA176">
        <v>-3.5266545990191043</v>
      </c>
      <c r="AB176">
        <v>-1.6166531988472761</v>
      </c>
      <c r="AC176">
        <v>16</v>
      </c>
      <c r="AE176">
        <v>6.2839188803199066</v>
      </c>
      <c r="AF176">
        <v>0</v>
      </c>
      <c r="AG176">
        <v>2.4930455412173753</v>
      </c>
      <c r="AH176">
        <v>0.89917610975616236</v>
      </c>
      <c r="AI176">
        <v>23.981933562431543</v>
      </c>
    </row>
    <row r="177" spans="1:35">
      <c r="A177">
        <v>176</v>
      </c>
      <c r="B177" t="s">
        <v>113</v>
      </c>
      <c r="C177" t="s">
        <v>229</v>
      </c>
      <c r="D177" t="s">
        <v>111</v>
      </c>
      <c r="E177" s="25" t="s">
        <v>357</v>
      </c>
      <c r="F177" s="25" t="s">
        <v>258</v>
      </c>
      <c r="G177" s="27">
        <v>0</v>
      </c>
      <c r="H177">
        <v>8.7757651467832612E-2</v>
      </c>
      <c r="I177">
        <v>0.17395950544462732</v>
      </c>
      <c r="J177">
        <v>3.7476577139287946E-2</v>
      </c>
      <c r="K177">
        <v>0.11242973141786386</v>
      </c>
      <c r="L177">
        <v>0</v>
      </c>
      <c r="M177">
        <v>7.4953154278575906E-2</v>
      </c>
      <c r="N177">
        <v>0</v>
      </c>
      <c r="O177">
        <v>0</v>
      </c>
      <c r="P177">
        <v>0</v>
      </c>
      <c r="Q177">
        <v>0.22517176764522182</v>
      </c>
      <c r="R177">
        <v>0</v>
      </c>
      <c r="S177">
        <v>-2.341326633053995</v>
      </c>
      <c r="T177">
        <v>-1.5578212524051431</v>
      </c>
      <c r="U177">
        <v>-3.245842273098015</v>
      </c>
      <c r="V177">
        <v>-2.0661592772068902</v>
      </c>
      <c r="W177">
        <v>0</v>
      </c>
      <c r="X177">
        <v>-2.5129810714857523</v>
      </c>
      <c r="Y177">
        <v>0</v>
      </c>
      <c r="Z177">
        <v>0</v>
      </c>
      <c r="AA177">
        <v>0</v>
      </c>
      <c r="AB177">
        <v>-1.2357778464068516</v>
      </c>
      <c r="AC177">
        <v>12</v>
      </c>
      <c r="AE177">
        <v>3.7476577139287945</v>
      </c>
      <c r="AF177">
        <v>0</v>
      </c>
      <c r="AG177">
        <v>2.2148243444479232</v>
      </c>
      <c r="AH177">
        <v>0.89131088471145614</v>
      </c>
      <c r="AI177">
        <v>26.171715691245989</v>
      </c>
    </row>
    <row r="178" spans="1:35">
      <c r="A178">
        <v>177</v>
      </c>
      <c r="B178" t="s">
        <v>114</v>
      </c>
      <c r="C178" t="s">
        <v>229</v>
      </c>
      <c r="D178" t="s">
        <v>111</v>
      </c>
      <c r="E178" s="25" t="s">
        <v>357</v>
      </c>
      <c r="F178" s="25" t="s">
        <v>258</v>
      </c>
      <c r="G178" s="27">
        <v>6.2500000000000003E-3</v>
      </c>
      <c r="H178">
        <v>7.4999999999999997E-2</v>
      </c>
      <c r="I178">
        <v>0.20531490831783153</v>
      </c>
      <c r="J178">
        <v>0</v>
      </c>
      <c r="K178">
        <v>0.21249999999999999</v>
      </c>
      <c r="L178">
        <v>0</v>
      </c>
      <c r="M178">
        <v>0.10625000000000001</v>
      </c>
      <c r="N178">
        <v>0</v>
      </c>
      <c r="O178">
        <v>0</v>
      </c>
      <c r="P178">
        <v>0</v>
      </c>
      <c r="Q178">
        <v>0.16874999999999998</v>
      </c>
      <c r="R178">
        <v>-5.0689042022202315</v>
      </c>
      <c r="S178">
        <v>-2.5123056239761148</v>
      </c>
      <c r="T178">
        <v>-1.3534009864691174</v>
      </c>
      <c r="U178">
        <v>0</v>
      </c>
      <c r="V178">
        <v>-1.3099213823353166</v>
      </c>
      <c r="W178">
        <v>0</v>
      </c>
      <c r="X178">
        <v>-2.1296312862036912</v>
      </c>
      <c r="Y178">
        <v>0</v>
      </c>
      <c r="Z178">
        <v>0</v>
      </c>
      <c r="AA178">
        <v>0</v>
      </c>
      <c r="AB178">
        <v>-1.5945122622174248</v>
      </c>
      <c r="AC178">
        <v>8</v>
      </c>
      <c r="AE178">
        <v>0</v>
      </c>
      <c r="AF178">
        <v>0</v>
      </c>
      <c r="AG178">
        <v>1.746569038468661</v>
      </c>
      <c r="AH178">
        <v>0.83992216345631421</v>
      </c>
      <c r="AI178">
        <v>28.656490831783149</v>
      </c>
    </row>
    <row r="179" spans="1:35">
      <c r="A179">
        <v>178</v>
      </c>
      <c r="B179" t="s">
        <v>32</v>
      </c>
      <c r="C179" t="s">
        <v>229</v>
      </c>
      <c r="D179" t="s">
        <v>111</v>
      </c>
      <c r="E179" s="25" t="s">
        <v>357</v>
      </c>
      <c r="F179" s="25" t="s">
        <v>258</v>
      </c>
      <c r="G179" s="27">
        <v>0</v>
      </c>
      <c r="H179">
        <v>7.1895424836601302E-2</v>
      </c>
      <c r="I179">
        <v>0.14910575799103415</v>
      </c>
      <c r="J179">
        <v>1.9607843137254905E-2</v>
      </c>
      <c r="K179">
        <v>0.13071895424836599</v>
      </c>
      <c r="L179">
        <v>0</v>
      </c>
      <c r="M179">
        <v>0.1045751633986928</v>
      </c>
      <c r="N179">
        <v>6.5359477124183009E-3</v>
      </c>
      <c r="O179">
        <v>0</v>
      </c>
      <c r="P179">
        <v>0</v>
      </c>
      <c r="Q179">
        <v>0.22875816993464057</v>
      </c>
      <c r="R179">
        <v>0</v>
      </c>
      <c r="S179">
        <v>-2.5579317848028902</v>
      </c>
      <c r="T179">
        <v>-1.7416320065486943</v>
      </c>
      <c r="U179">
        <v>-3.912023005428146</v>
      </c>
      <c r="V179">
        <v>-1.8946168546677631</v>
      </c>
      <c r="W179">
        <v>0</v>
      </c>
      <c r="X179">
        <v>-2.1473922035883439</v>
      </c>
      <c r="Y179">
        <v>-5.0238805208462765</v>
      </c>
      <c r="Z179">
        <v>0</v>
      </c>
      <c r="AA179">
        <v>0</v>
      </c>
      <c r="AB179">
        <v>-1.2153365629762507</v>
      </c>
      <c r="AC179">
        <v>11</v>
      </c>
      <c r="AE179">
        <v>1.9607843137254906</v>
      </c>
      <c r="AF179">
        <v>0.65359477124183007</v>
      </c>
      <c r="AG179">
        <v>2.0577128889994576</v>
      </c>
      <c r="AH179">
        <v>0.8581329269639385</v>
      </c>
      <c r="AI179">
        <v>22.100118282763546</v>
      </c>
    </row>
    <row r="180" spans="1:35">
      <c r="A180">
        <v>179</v>
      </c>
      <c r="B180" t="s">
        <v>33</v>
      </c>
      <c r="C180" t="s">
        <v>229</v>
      </c>
      <c r="D180" t="s">
        <v>111</v>
      </c>
      <c r="E180" s="25" t="s">
        <v>357</v>
      </c>
      <c r="F180" s="25" t="s">
        <v>258</v>
      </c>
      <c r="G180" s="27">
        <v>0</v>
      </c>
      <c r="H180">
        <v>0.10303030303030307</v>
      </c>
      <c r="I180">
        <v>0.13864824165116491</v>
      </c>
      <c r="J180">
        <v>6.0606060606060615E-2</v>
      </c>
      <c r="K180">
        <v>0.18181818181818191</v>
      </c>
      <c r="L180">
        <v>6.0606060606060623E-3</v>
      </c>
      <c r="M180">
        <v>9.6969696969696983E-2</v>
      </c>
      <c r="N180">
        <v>6.0606060606060623E-3</v>
      </c>
      <c r="O180">
        <v>0</v>
      </c>
      <c r="P180">
        <v>0</v>
      </c>
      <c r="Q180">
        <v>0.16969696969696973</v>
      </c>
      <c r="R180">
        <v>0</v>
      </c>
      <c r="S180">
        <v>-2.1639989297078985</v>
      </c>
      <c r="T180">
        <v>-1.8265628772206122</v>
      </c>
      <c r="U180">
        <v>-2.7408400239252009</v>
      </c>
      <c r="V180">
        <v>-1.5040773967762735</v>
      </c>
      <c r="W180">
        <v>-5.0998664278241979</v>
      </c>
      <c r="X180">
        <v>-2.2313575837056776</v>
      </c>
      <c r="Y180">
        <v>-5.0998664278241979</v>
      </c>
      <c r="Z180">
        <v>0</v>
      </c>
      <c r="AA180">
        <v>0</v>
      </c>
      <c r="AB180">
        <v>-1.5877764156529208</v>
      </c>
      <c r="AC180">
        <v>13</v>
      </c>
      <c r="AE180">
        <v>6.0606060606060614</v>
      </c>
      <c r="AF180">
        <v>0.60606060606060619</v>
      </c>
      <c r="AG180">
        <v>2.1452567637079327</v>
      </c>
      <c r="AH180">
        <v>0.83637392585054282</v>
      </c>
      <c r="AI180">
        <v>24.167854468146796</v>
      </c>
    </row>
    <row r="181" spans="1:35">
      <c r="A181">
        <v>180</v>
      </c>
      <c r="B181" t="s">
        <v>34</v>
      </c>
      <c r="C181" t="s">
        <v>229</v>
      </c>
      <c r="D181" t="s">
        <v>111</v>
      </c>
      <c r="E181" s="25" t="s">
        <v>357</v>
      </c>
      <c r="F181" s="25" t="s">
        <v>258</v>
      </c>
      <c r="G181" s="27">
        <v>1.0979961570134505E-2</v>
      </c>
      <c r="H181">
        <v>2.2234422179522373E-2</v>
      </c>
      <c r="I181">
        <v>0.48843321740374973</v>
      </c>
      <c r="J181">
        <v>2.744990392533626E-2</v>
      </c>
      <c r="K181">
        <v>0.18116936590721933</v>
      </c>
      <c r="L181">
        <v>0</v>
      </c>
      <c r="M181">
        <v>7.6859730990941524E-2</v>
      </c>
      <c r="N181">
        <v>0</v>
      </c>
      <c r="O181">
        <v>0</v>
      </c>
      <c r="P181">
        <v>9.332967334614331E-2</v>
      </c>
      <c r="Q181">
        <v>0.10485863299478451</v>
      </c>
      <c r="R181">
        <v>-4.5006426566341569</v>
      </c>
      <c r="S181">
        <v>-3.7836283091771681</v>
      </c>
      <c r="T181">
        <v>-4.6275386503698827E-2</v>
      </c>
      <c r="U181">
        <v>-3.5675589188773809</v>
      </c>
      <c r="V181">
        <v>-1.5084449494942773</v>
      </c>
      <c r="W181">
        <v>0</v>
      </c>
      <c r="X181">
        <v>-2.4857991085710198</v>
      </c>
      <c r="Y181">
        <v>0</v>
      </c>
      <c r="Z181">
        <v>0</v>
      </c>
      <c r="AA181">
        <v>-2.2736408077805823</v>
      </c>
      <c r="AB181">
        <v>-2.1443685671827439</v>
      </c>
      <c r="AC181">
        <v>10</v>
      </c>
      <c r="AE181">
        <v>2.7449903925336261</v>
      </c>
      <c r="AF181">
        <v>0</v>
      </c>
      <c r="AG181">
        <v>1.849127090470994</v>
      </c>
      <c r="AH181">
        <v>0.8030656917293677</v>
      </c>
      <c r="AI181">
        <v>52.16476011534067</v>
      </c>
    </row>
    <row r="182" spans="1:35">
      <c r="A182">
        <v>181</v>
      </c>
      <c r="B182" t="s">
        <v>35</v>
      </c>
      <c r="C182" t="s">
        <v>229</v>
      </c>
      <c r="D182" t="s">
        <v>230</v>
      </c>
      <c r="E182" s="25" t="s">
        <v>479</v>
      </c>
      <c r="F182" s="25" t="s">
        <v>478</v>
      </c>
      <c r="G182" s="27">
        <v>1.1753183153770816E-2</v>
      </c>
      <c r="H182">
        <v>9.8334965719882469E-2</v>
      </c>
      <c r="I182">
        <v>0.1502708338810049</v>
      </c>
      <c r="J182">
        <v>7.8354554358472089E-3</v>
      </c>
      <c r="K182">
        <v>0.2311459353574927</v>
      </c>
      <c r="L182">
        <v>0</v>
      </c>
      <c r="M182">
        <v>9.7943192948090133E-2</v>
      </c>
      <c r="N182">
        <v>6.6993143976493641E-2</v>
      </c>
      <c r="O182">
        <v>3.9177277179236044E-3</v>
      </c>
      <c r="P182">
        <v>8.6190009794319303E-2</v>
      </c>
      <c r="Q182">
        <v>0.23134182174338885</v>
      </c>
      <c r="R182">
        <v>-4.4318083705656086</v>
      </c>
      <c r="S182">
        <v>-2.2158634241255122</v>
      </c>
      <c r="T182">
        <v>-1.7324784453760003</v>
      </c>
      <c r="U182">
        <v>-4.8412299625688471</v>
      </c>
      <c r="V182">
        <v>-1.2018519127567979</v>
      </c>
      <c r="W182">
        <v>0</v>
      </c>
      <c r="X182">
        <v>-2.220289850267215</v>
      </c>
      <c r="Y182">
        <v>-2.6338222637382551</v>
      </c>
      <c r="Z182">
        <v>-5.5383180349286691</v>
      </c>
      <c r="AA182">
        <v>-2.3610683863691371</v>
      </c>
      <c r="AB182">
        <v>-1.2007500044878912</v>
      </c>
      <c r="AC182">
        <v>16</v>
      </c>
      <c r="AD182">
        <v>0.26666666666666666</v>
      </c>
      <c r="AE182">
        <v>0.78354554358472084</v>
      </c>
      <c r="AF182">
        <v>6.6993143976493643</v>
      </c>
      <c r="AG182">
        <v>2.5292289687117591</v>
      </c>
      <c r="AH182">
        <v>0.91222652260829051</v>
      </c>
      <c r="AI182">
        <v>26.035898275465811</v>
      </c>
    </row>
    <row r="183" spans="1:35">
      <c r="A183">
        <v>182</v>
      </c>
      <c r="B183" t="s">
        <v>36</v>
      </c>
      <c r="C183" t="s">
        <v>229</v>
      </c>
      <c r="D183" t="s">
        <v>230</v>
      </c>
      <c r="E183" s="25" t="s">
        <v>479</v>
      </c>
      <c r="F183" s="25" t="s">
        <v>478</v>
      </c>
      <c r="G183" s="27">
        <v>0</v>
      </c>
      <c r="H183">
        <v>0.12939597315436241</v>
      </c>
      <c r="I183">
        <v>0.19860349892185838</v>
      </c>
      <c r="J183">
        <v>1.0738255033557048E-2</v>
      </c>
      <c r="K183">
        <v>0.24697986577181208</v>
      </c>
      <c r="L183">
        <v>0</v>
      </c>
      <c r="M183">
        <v>8.5906040268456371E-2</v>
      </c>
      <c r="N183">
        <v>9.1812080536912768E-2</v>
      </c>
      <c r="O183">
        <v>5.3691275167785241E-3</v>
      </c>
      <c r="P183">
        <v>1.6107382550335569E-2</v>
      </c>
      <c r="Q183">
        <v>0.21503355704697991</v>
      </c>
      <c r="R183">
        <v>0</v>
      </c>
      <c r="S183">
        <v>-1.9063099922567177</v>
      </c>
      <c r="T183">
        <v>-1.3950454627899969</v>
      </c>
      <c r="U183">
        <v>-4.5231463505095002</v>
      </c>
      <c r="V183">
        <v>-1.1147851479137107</v>
      </c>
      <c r="W183">
        <v>0</v>
      </c>
      <c r="X183">
        <v>-2.3646792227898406</v>
      </c>
      <c r="Y183">
        <v>-2.2917074317181032</v>
      </c>
      <c r="Z183">
        <v>-5.2217062641761958</v>
      </c>
      <c r="AA183">
        <v>-4.1122390520986514</v>
      </c>
      <c r="AB183">
        <v>-1.2948468738013097</v>
      </c>
      <c r="AC183">
        <v>12</v>
      </c>
      <c r="AD183">
        <v>0.26666666666666666</v>
      </c>
      <c r="AE183">
        <v>1.0738255033557049</v>
      </c>
      <c r="AF183">
        <v>9.181208053691277</v>
      </c>
      <c r="AG183">
        <v>2.2470034450638146</v>
      </c>
      <c r="AH183">
        <v>0.90426070744167286</v>
      </c>
      <c r="AI183">
        <v>32.799947207622075</v>
      </c>
    </row>
    <row r="184" spans="1:35">
      <c r="A184">
        <v>183</v>
      </c>
      <c r="B184" t="s">
        <v>37</v>
      </c>
      <c r="C184" t="s">
        <v>229</v>
      </c>
      <c r="D184" t="s">
        <v>230</v>
      </c>
      <c r="E184" s="25" t="s">
        <v>479</v>
      </c>
      <c r="F184" s="25" t="s">
        <v>478</v>
      </c>
      <c r="G184" s="27">
        <v>0</v>
      </c>
      <c r="H184">
        <v>8.5901826484018284E-2</v>
      </c>
      <c r="I184">
        <v>0.11376239690230644</v>
      </c>
      <c r="J184">
        <v>1.7123287671232879E-2</v>
      </c>
      <c r="K184">
        <v>0.39954337899543385</v>
      </c>
      <c r="L184">
        <v>0</v>
      </c>
      <c r="M184">
        <v>0</v>
      </c>
      <c r="N184">
        <v>9.7031963470319657E-2</v>
      </c>
      <c r="O184">
        <v>0</v>
      </c>
      <c r="P184">
        <v>0.14269406392694065</v>
      </c>
      <c r="Q184">
        <v>0.12642694063926943</v>
      </c>
      <c r="R184">
        <v>0</v>
      </c>
      <c r="S184">
        <v>-2.364732884860282</v>
      </c>
      <c r="T184">
        <v>-2.0528730540571072</v>
      </c>
      <c r="U184">
        <v>-4.0500443033255209</v>
      </c>
      <c r="V184">
        <v>-0.4073680582542501</v>
      </c>
      <c r="W184">
        <v>0</v>
      </c>
      <c r="X184">
        <v>0</v>
      </c>
      <c r="Y184">
        <v>-2.2306467112773372</v>
      </c>
      <c r="Z184">
        <v>0</v>
      </c>
      <c r="AA184">
        <v>-1.7930919144618336</v>
      </c>
      <c r="AB184">
        <v>-1.9329271689002767</v>
      </c>
      <c r="AC184">
        <v>7</v>
      </c>
      <c r="AD184">
        <v>0.26666666666666666</v>
      </c>
      <c r="AE184">
        <v>1.7123287671232879</v>
      </c>
      <c r="AF184">
        <v>9.703196347031966</v>
      </c>
      <c r="AG184">
        <v>1.3829470752508128</v>
      </c>
      <c r="AH184">
        <v>0.71069420955648765</v>
      </c>
      <c r="AI184">
        <v>19.966422338632473</v>
      </c>
    </row>
    <row r="185" spans="1:35">
      <c r="A185">
        <v>184</v>
      </c>
      <c r="B185" t="s">
        <v>466</v>
      </c>
      <c r="C185" t="s">
        <v>229</v>
      </c>
      <c r="D185" t="s">
        <v>230</v>
      </c>
      <c r="E185" s="25" t="s">
        <v>479</v>
      </c>
      <c r="F185" s="25" t="s">
        <v>478</v>
      </c>
      <c r="G185" s="27">
        <v>0</v>
      </c>
      <c r="H185">
        <v>8.2049669915121054E-2</v>
      </c>
      <c r="I185">
        <v>0.21908416326910474</v>
      </c>
      <c r="J185">
        <v>0</v>
      </c>
      <c r="K185">
        <v>0.15718327569946561</v>
      </c>
      <c r="L185">
        <v>0</v>
      </c>
      <c r="M185">
        <v>0.17604526878340149</v>
      </c>
      <c r="N185">
        <v>0.13832128261552976</v>
      </c>
      <c r="O185">
        <v>0</v>
      </c>
      <c r="P185">
        <v>0</v>
      </c>
      <c r="Q185">
        <v>0.19490726186733737</v>
      </c>
      <c r="R185">
        <v>0</v>
      </c>
      <c r="S185">
        <v>-2.4148184879396335</v>
      </c>
      <c r="T185">
        <v>-1.2710114174097438</v>
      </c>
      <c r="U185">
        <v>0</v>
      </c>
      <c r="V185">
        <v>-1.6793370398137673</v>
      </c>
      <c r="W185">
        <v>0</v>
      </c>
      <c r="X185">
        <v>-1.5433744195942112</v>
      </c>
      <c r="Y185">
        <v>-1.8293033693904786</v>
      </c>
      <c r="Z185">
        <v>0</v>
      </c>
      <c r="AA185">
        <v>0</v>
      </c>
      <c r="AB185">
        <v>-1.4184336081603877</v>
      </c>
      <c r="AC185">
        <v>9</v>
      </c>
      <c r="AD185">
        <v>0.26666666666666666</v>
      </c>
      <c r="AE185">
        <v>0</v>
      </c>
      <c r="AF185">
        <v>13.832128261552976</v>
      </c>
      <c r="AG185">
        <v>2.0018738887108927</v>
      </c>
      <c r="AH185">
        <v>0.91109207013233118</v>
      </c>
      <c r="AI185">
        <v>30.113383318422578</v>
      </c>
    </row>
    <row r="186" spans="1:35">
      <c r="A186">
        <v>185</v>
      </c>
      <c r="B186" t="s">
        <v>465</v>
      </c>
      <c r="C186" t="s">
        <v>229</v>
      </c>
      <c r="D186" t="s">
        <v>230</v>
      </c>
      <c r="E186" s="25" t="s">
        <v>479</v>
      </c>
      <c r="F186" s="25" t="s">
        <v>478</v>
      </c>
      <c r="G186" s="27">
        <v>1.1299435028248584E-2</v>
      </c>
      <c r="H186">
        <v>8.4745762711864375E-2</v>
      </c>
      <c r="I186">
        <v>0.16915671622743597</v>
      </c>
      <c r="J186">
        <v>3.9548022598870039E-2</v>
      </c>
      <c r="K186">
        <v>0.2259887005649717</v>
      </c>
      <c r="L186">
        <v>0</v>
      </c>
      <c r="M186">
        <v>1.1299435028248584E-2</v>
      </c>
      <c r="N186">
        <v>9.6045197740112984E-2</v>
      </c>
      <c r="O186">
        <v>0</v>
      </c>
      <c r="P186">
        <v>0.24293785310734448</v>
      </c>
      <c r="Q186">
        <v>9.0395480225988672E-2</v>
      </c>
      <c r="R186">
        <v>-4.4716387933635691</v>
      </c>
      <c r="S186">
        <v>-2.3795461341301745</v>
      </c>
      <c r="T186">
        <v>-1.5916155893651911</v>
      </c>
      <c r="U186">
        <v>-3.1898882879949491</v>
      </c>
      <c r="V186">
        <v>-1.2311014717141888</v>
      </c>
      <c r="W186">
        <v>0</v>
      </c>
      <c r="X186">
        <v>-4.4716387933635691</v>
      </c>
      <c r="Y186">
        <v>-2.2419604711776109</v>
      </c>
      <c r="Z186">
        <v>0</v>
      </c>
      <c r="AA186">
        <v>-1.1366396842573496</v>
      </c>
      <c r="AB186">
        <v>-2.308815642744682</v>
      </c>
      <c r="AC186">
        <v>11</v>
      </c>
      <c r="AD186">
        <v>0.26666666666666666</v>
      </c>
      <c r="AE186">
        <v>3.9548022598870038</v>
      </c>
      <c r="AF186">
        <v>9.6045197740112975</v>
      </c>
      <c r="AG186">
        <v>1.8177901753259083</v>
      </c>
      <c r="AH186">
        <v>0.75807738392366353</v>
      </c>
      <c r="AI186">
        <v>26.520191396754889</v>
      </c>
    </row>
    <row r="187" spans="1:35">
      <c r="A187">
        <v>186</v>
      </c>
      <c r="B187" t="s">
        <v>262</v>
      </c>
      <c r="C187" t="s">
        <v>229</v>
      </c>
      <c r="D187" t="s">
        <v>230</v>
      </c>
      <c r="E187" s="25" t="s">
        <v>479</v>
      </c>
      <c r="F187" s="25" t="s">
        <v>478</v>
      </c>
      <c r="G187" s="27">
        <v>1.2982797792924376E-2</v>
      </c>
      <c r="H187">
        <v>0.16877637130801693</v>
      </c>
      <c r="I187">
        <v>0.14812568403999971</v>
      </c>
      <c r="J187">
        <v>1.9474196689386568E-2</v>
      </c>
      <c r="K187">
        <v>0.22719896137617659</v>
      </c>
      <c r="L187">
        <v>0</v>
      </c>
      <c r="M187">
        <v>1.9474196689386564E-2</v>
      </c>
      <c r="N187">
        <v>0.11067835118468032</v>
      </c>
      <c r="O187">
        <v>0</v>
      </c>
      <c r="P187">
        <v>7.1405387861084052E-2</v>
      </c>
      <c r="Q187">
        <v>0.2207075624797144</v>
      </c>
      <c r="R187">
        <v>-4.3310622335634283</v>
      </c>
      <c r="S187">
        <v>-1.5943242746240518</v>
      </c>
      <c r="T187">
        <v>-1.7493778695985249</v>
      </c>
      <c r="U187">
        <v>-3.9189986191645709</v>
      </c>
      <c r="V187">
        <v>-1.224195511443458</v>
      </c>
      <c r="W187">
        <v>0</v>
      </c>
      <c r="X187">
        <v>-3.9189986191645714</v>
      </c>
      <c r="Y187">
        <v>-2.083830722098599</v>
      </c>
      <c r="Z187">
        <v>0</v>
      </c>
      <c r="AA187">
        <v>-2.5652989466977489</v>
      </c>
      <c r="AB187">
        <v>-1.2615477980511007</v>
      </c>
      <c r="AC187">
        <v>14</v>
      </c>
      <c r="AD187">
        <v>0.26666666666666666</v>
      </c>
      <c r="AE187">
        <v>1.9474196689386567</v>
      </c>
      <c r="AF187">
        <v>11.067835118468032</v>
      </c>
      <c r="AG187">
        <v>2.1665134590377142</v>
      </c>
      <c r="AH187">
        <v>0.82094217307267248</v>
      </c>
      <c r="AI187">
        <v>32.988485314094099</v>
      </c>
    </row>
    <row r="188" spans="1:35">
      <c r="A188">
        <v>187</v>
      </c>
      <c r="B188" t="s">
        <v>326</v>
      </c>
      <c r="C188" t="s">
        <v>229</v>
      </c>
      <c r="D188" t="s">
        <v>298</v>
      </c>
      <c r="E188" s="25" t="s">
        <v>479</v>
      </c>
      <c r="F188" s="25" t="s">
        <v>478</v>
      </c>
      <c r="G188" s="27">
        <v>6.0587700696758569E-3</v>
      </c>
      <c r="H188">
        <v>9.6940321114813724E-2</v>
      </c>
      <c r="I188">
        <v>0.34460603221967934</v>
      </c>
      <c r="J188">
        <v>0</v>
      </c>
      <c r="K188">
        <v>8.4822780975461975E-2</v>
      </c>
      <c r="L188">
        <v>0</v>
      </c>
      <c r="M188">
        <v>0.1514692517418964</v>
      </c>
      <c r="N188">
        <v>0.10936079975764923</v>
      </c>
      <c r="O188">
        <v>0</v>
      </c>
      <c r="P188">
        <v>0</v>
      </c>
      <c r="Q188">
        <v>0.21205695243865499</v>
      </c>
      <c r="R188">
        <v>-5.1001712594071105</v>
      </c>
      <c r="S188">
        <v>-2.2316930978842988</v>
      </c>
      <c r="T188">
        <v>-0.64283470341636928</v>
      </c>
      <c r="U188">
        <v>0</v>
      </c>
      <c r="V188">
        <v>-2.3785535782174225</v>
      </c>
      <c r="W188">
        <v>0</v>
      </c>
      <c r="X188">
        <v>-1.7231236768379166</v>
      </c>
      <c r="Y188">
        <v>-2.0972869019998459</v>
      </c>
      <c r="Z188">
        <v>0</v>
      </c>
      <c r="AA188">
        <v>0</v>
      </c>
      <c r="AB188">
        <v>-1.3125709304052466</v>
      </c>
      <c r="AC188">
        <v>11</v>
      </c>
      <c r="AD188">
        <v>1.1333333333333333</v>
      </c>
      <c r="AE188">
        <v>0</v>
      </c>
      <c r="AF188">
        <v>10.936079975764923</v>
      </c>
      <c r="AG188">
        <v>1.9513407213785312</v>
      </c>
      <c r="AH188">
        <v>0.81377228752000275</v>
      </c>
      <c r="AI188">
        <v>44.760512340416895</v>
      </c>
    </row>
    <row r="189" spans="1:35">
      <c r="A189">
        <v>188</v>
      </c>
      <c r="B189" t="s">
        <v>327</v>
      </c>
      <c r="C189" t="s">
        <v>229</v>
      </c>
      <c r="D189" t="s">
        <v>298</v>
      </c>
      <c r="E189" s="25" t="s">
        <v>479</v>
      </c>
      <c r="F189" s="25" t="s">
        <v>478</v>
      </c>
      <c r="G189" s="27">
        <v>3.8216560509554139E-2</v>
      </c>
      <c r="H189">
        <v>0.1464968152866242</v>
      </c>
      <c r="I189">
        <v>0.17092000385923284</v>
      </c>
      <c r="J189">
        <v>6.369426751592357E-3</v>
      </c>
      <c r="K189">
        <v>6.369426751592357E-3</v>
      </c>
      <c r="L189">
        <v>0</v>
      </c>
      <c r="M189">
        <v>0.18471337579617836</v>
      </c>
      <c r="N189">
        <v>0.1401273885350319</v>
      </c>
      <c r="O189">
        <v>0</v>
      </c>
      <c r="P189">
        <v>0</v>
      </c>
      <c r="Q189">
        <v>0.31210191082802546</v>
      </c>
      <c r="R189">
        <v>-3.2255203675868693</v>
      </c>
      <c r="S189">
        <v>-1.7623455840217617</v>
      </c>
      <c r="T189">
        <v>-1.5791210142788656</v>
      </c>
      <c r="U189">
        <v>-5.0498560072495371</v>
      </c>
      <c r="V189">
        <v>-5.0498560072495371</v>
      </c>
      <c r="W189">
        <v>0</v>
      </c>
      <c r="X189">
        <v>-1.4847344339331432</v>
      </c>
      <c r="Y189">
        <v>-1.8142323250801131</v>
      </c>
      <c r="Z189">
        <v>0</v>
      </c>
      <c r="AA189">
        <v>0</v>
      </c>
      <c r="AB189">
        <v>-0.79031092901359312</v>
      </c>
      <c r="AC189">
        <v>10</v>
      </c>
      <c r="AD189">
        <v>1.1333333333333333</v>
      </c>
      <c r="AE189">
        <v>0.63694267515923575</v>
      </c>
      <c r="AF189">
        <v>14.01273885350319</v>
      </c>
      <c r="AG189">
        <v>2.0347598137153664</v>
      </c>
      <c r="AH189">
        <v>0.88368495909507216</v>
      </c>
      <c r="AI189">
        <v>35.563337965541116</v>
      </c>
    </row>
    <row r="190" spans="1:35">
      <c r="A190">
        <v>189</v>
      </c>
      <c r="B190" t="s">
        <v>328</v>
      </c>
      <c r="C190" t="s">
        <v>229</v>
      </c>
      <c r="D190" t="s">
        <v>298</v>
      </c>
      <c r="E190" s="25" t="s">
        <v>479</v>
      </c>
      <c r="F190" s="25" t="s">
        <v>478</v>
      </c>
      <c r="G190" s="27">
        <v>1.423994304022784E-2</v>
      </c>
      <c r="H190">
        <v>0.1281594873620506</v>
      </c>
      <c r="I190">
        <v>0.22603402544136303</v>
      </c>
      <c r="J190">
        <v>7.1199715201139199E-3</v>
      </c>
      <c r="K190">
        <v>5.6959772160911352E-2</v>
      </c>
      <c r="L190">
        <v>0</v>
      </c>
      <c r="M190">
        <v>0.17799928800284806</v>
      </c>
      <c r="N190">
        <v>0.12103951584193665</v>
      </c>
      <c r="O190">
        <v>0</v>
      </c>
      <c r="P190">
        <v>0</v>
      </c>
      <c r="Q190">
        <v>0.27376290494838024</v>
      </c>
      <c r="R190">
        <v>-4.2373620690570259</v>
      </c>
      <c r="S190">
        <v>-1.9173310255020117</v>
      </c>
      <c r="T190">
        <v>-1.2308423691145876</v>
      </c>
      <c r="U190">
        <v>-4.9377061140734977</v>
      </c>
      <c r="V190">
        <v>-2.8067636740382427</v>
      </c>
      <c r="W190">
        <v>0</v>
      </c>
      <c r="X190">
        <v>-1.5299617109323032</v>
      </c>
      <c r="Y190">
        <v>-1.9826228717349723</v>
      </c>
      <c r="Z190">
        <v>0</v>
      </c>
      <c r="AA190">
        <v>0</v>
      </c>
      <c r="AB190">
        <v>-0.97561411733261783</v>
      </c>
      <c r="AC190">
        <v>9</v>
      </c>
      <c r="AD190">
        <v>1.1333333333333333</v>
      </c>
      <c r="AE190">
        <v>0.71199715201139202</v>
      </c>
      <c r="AF190">
        <v>12.103951584193664</v>
      </c>
      <c r="AG190">
        <v>1.8486496860366419</v>
      </c>
      <c r="AH190">
        <v>0.84135673026096924</v>
      </c>
      <c r="AI190">
        <v>36.843345584364144</v>
      </c>
    </row>
    <row r="191" spans="1:35">
      <c r="A191">
        <v>190</v>
      </c>
      <c r="B191" t="s">
        <v>329</v>
      </c>
      <c r="C191" t="s">
        <v>229</v>
      </c>
      <c r="D191" t="s">
        <v>298</v>
      </c>
      <c r="E191" s="25" t="s">
        <v>479</v>
      </c>
      <c r="F191" s="25" t="s">
        <v>478</v>
      </c>
      <c r="G191" s="27">
        <v>6.0204695966285388E-3</v>
      </c>
      <c r="H191">
        <v>0.20469596628537032</v>
      </c>
      <c r="I191">
        <v>0.21001087460320184</v>
      </c>
      <c r="J191">
        <v>1.806140878988562E-2</v>
      </c>
      <c r="K191">
        <v>4.2143287176399764E-2</v>
      </c>
      <c r="L191">
        <v>0</v>
      </c>
      <c r="M191">
        <v>0.18061408789885619</v>
      </c>
      <c r="N191">
        <v>8.4286574352799543E-2</v>
      </c>
      <c r="O191">
        <v>0</v>
      </c>
      <c r="P191">
        <v>1.2040939193257078E-2</v>
      </c>
      <c r="Q191">
        <v>0.24142083082480442</v>
      </c>
      <c r="R191">
        <v>-5.1065513509260816</v>
      </c>
      <c r="S191">
        <v>-1.3571986869121178</v>
      </c>
      <c r="T191">
        <v>-1.3248598668443121</v>
      </c>
      <c r="U191">
        <v>-3.9957512209588582</v>
      </c>
      <c r="V191">
        <v>-3.1236227862884278</v>
      </c>
      <c r="W191">
        <v>0</v>
      </c>
      <c r="X191">
        <v>-1.5121925279952644</v>
      </c>
      <c r="Y191">
        <v>-2.3854808696499883</v>
      </c>
      <c r="Z191">
        <v>0</v>
      </c>
      <c r="AA191">
        <v>-4.4073288175360998</v>
      </c>
      <c r="AB191">
        <v>-1.1449055726389539</v>
      </c>
      <c r="AC191">
        <v>10</v>
      </c>
      <c r="AD191">
        <v>1.1333333333333333</v>
      </c>
      <c r="AE191">
        <v>1.806140878988562</v>
      </c>
      <c r="AF191">
        <v>8.4286574352799537</v>
      </c>
      <c r="AG191">
        <v>1.9690801271839971</v>
      </c>
      <c r="AH191">
        <v>0.85516063366136319</v>
      </c>
      <c r="AI191">
        <v>42.072731048520069</v>
      </c>
    </row>
    <row r="192" spans="1:35">
      <c r="A192">
        <v>191</v>
      </c>
      <c r="B192" t="s">
        <v>330</v>
      </c>
      <c r="C192" t="s">
        <v>229</v>
      </c>
      <c r="D192" t="s">
        <v>298</v>
      </c>
      <c r="E192" s="25" t="s">
        <v>479</v>
      </c>
      <c r="F192" s="25" t="s">
        <v>478</v>
      </c>
      <c r="G192" s="27">
        <v>0</v>
      </c>
      <c r="H192">
        <v>9.3539900613855614E-2</v>
      </c>
      <c r="I192">
        <v>0.2157796846990066</v>
      </c>
      <c r="J192">
        <v>0</v>
      </c>
      <c r="K192">
        <v>4.67699503069278E-2</v>
      </c>
      <c r="L192">
        <v>0</v>
      </c>
      <c r="M192">
        <v>0.2163110201695411</v>
      </c>
      <c r="N192">
        <v>0.1227711195556855</v>
      </c>
      <c r="O192">
        <v>0</v>
      </c>
      <c r="P192">
        <v>0</v>
      </c>
      <c r="Q192">
        <v>0.31014323297281499</v>
      </c>
      <c r="R192">
        <v>0</v>
      </c>
      <c r="S192">
        <v>-2.2711589233066767</v>
      </c>
      <c r="T192">
        <v>-1.2904320863807548</v>
      </c>
      <c r="U192">
        <v>0</v>
      </c>
      <c r="V192">
        <v>-3.0146153605554922</v>
      </c>
      <c r="W192">
        <v>0</v>
      </c>
      <c r="X192">
        <v>-1.2872949520377437</v>
      </c>
      <c r="Y192">
        <v>-1.9664461341629529</v>
      </c>
      <c r="Z192">
        <v>0</v>
      </c>
      <c r="AA192">
        <v>0</v>
      </c>
      <c r="AB192">
        <v>-0.79944975940567253</v>
      </c>
      <c r="AC192">
        <v>13</v>
      </c>
      <c r="AD192">
        <v>1.1333333333333333</v>
      </c>
      <c r="AE192">
        <v>0</v>
      </c>
      <c r="AF192">
        <v>12.27711195556855</v>
      </c>
      <c r="AG192">
        <v>2.153358658337591</v>
      </c>
      <c r="AH192">
        <v>0.83953262159870234</v>
      </c>
      <c r="AI192">
        <v>30.93195853128622</v>
      </c>
    </row>
    <row r="193" spans="1:35">
      <c r="A193">
        <v>192</v>
      </c>
      <c r="B193" t="s">
        <v>72</v>
      </c>
      <c r="C193" t="s">
        <v>229</v>
      </c>
      <c r="D193" t="s">
        <v>298</v>
      </c>
      <c r="E193" s="25" t="s">
        <v>479</v>
      </c>
      <c r="F193" s="25" t="s">
        <v>478</v>
      </c>
      <c r="G193" s="27">
        <v>0</v>
      </c>
      <c r="H193">
        <v>0.15179272441769176</v>
      </c>
      <c r="I193">
        <v>0.21991841525318878</v>
      </c>
      <c r="J193">
        <v>4.1873855011777025E-2</v>
      </c>
      <c r="K193">
        <v>0.14655849254121969</v>
      </c>
      <c r="L193">
        <v>0</v>
      </c>
      <c r="M193">
        <v>3.1405391258832772E-2</v>
      </c>
      <c r="N193">
        <v>0.13085579691180321</v>
      </c>
      <c r="O193">
        <v>0</v>
      </c>
      <c r="P193">
        <v>0.11515310128238686</v>
      </c>
      <c r="Q193">
        <v>0.16252289976445961</v>
      </c>
      <c r="R193">
        <v>0</v>
      </c>
      <c r="S193">
        <v>-1.7206090996010819</v>
      </c>
      <c r="T193">
        <v>-1.2661418722270588</v>
      </c>
      <c r="U193">
        <v>-3.1303177978864092</v>
      </c>
      <c r="V193">
        <v>-1.7618523920601235</v>
      </c>
      <c r="W193">
        <v>0</v>
      </c>
      <c r="X193">
        <v>-3.4288665896041097</v>
      </c>
      <c r="Y193">
        <v>-1.8934131229545546</v>
      </c>
      <c r="Z193">
        <v>0</v>
      </c>
      <c r="AA193">
        <v>-2.0391520757955788</v>
      </c>
      <c r="AB193">
        <v>-1.6395750068543387</v>
      </c>
      <c r="AC193">
        <v>12</v>
      </c>
      <c r="AD193">
        <v>1.1333333333333333</v>
      </c>
      <c r="AE193">
        <v>4.1873855011777028</v>
      </c>
      <c r="AF193">
        <v>13.085579691180321</v>
      </c>
      <c r="AG193">
        <v>2.1580937702124205</v>
      </c>
      <c r="AH193">
        <v>0.86848082216550793</v>
      </c>
      <c r="AI193">
        <v>37.171113967088047</v>
      </c>
    </row>
    <row r="194" spans="1:35">
      <c r="A194">
        <v>193</v>
      </c>
      <c r="B194" t="s">
        <v>73</v>
      </c>
      <c r="C194" t="s">
        <v>229</v>
      </c>
      <c r="D194" t="s">
        <v>431</v>
      </c>
      <c r="E194" s="25" t="s">
        <v>479</v>
      </c>
      <c r="F194" s="25" t="s">
        <v>478</v>
      </c>
      <c r="G194" s="27">
        <v>0</v>
      </c>
      <c r="H194">
        <v>7.5057736720554283E-2</v>
      </c>
      <c r="I194">
        <v>0.26513015081205787</v>
      </c>
      <c r="J194">
        <v>0</v>
      </c>
      <c r="K194">
        <v>0.1616628175519631</v>
      </c>
      <c r="L194">
        <v>0</v>
      </c>
      <c r="M194">
        <v>6.3510392609699776E-2</v>
      </c>
      <c r="N194">
        <v>8.083140877598155E-2</v>
      </c>
      <c r="O194">
        <v>0</v>
      </c>
      <c r="P194">
        <v>0.23672055427251734</v>
      </c>
      <c r="Q194">
        <v>0.12240184757505776</v>
      </c>
      <c r="R194">
        <v>0</v>
      </c>
      <c r="S194">
        <v>-2.511473677172722</v>
      </c>
      <c r="T194">
        <v>-1.0194725670395943</v>
      </c>
      <c r="U194">
        <v>0</v>
      </c>
      <c r="V194">
        <v>-1.6459075922154915</v>
      </c>
      <c r="W194">
        <v>0</v>
      </c>
      <c r="X194">
        <v>-2.690934868882942</v>
      </c>
      <c r="Y194">
        <v>-2.4311039437950237</v>
      </c>
      <c r="Z194">
        <v>0</v>
      </c>
      <c r="AA194">
        <v>-1.1707438607132781</v>
      </c>
      <c r="AB194">
        <v>-1.9698793391683094</v>
      </c>
      <c r="AC194">
        <v>11</v>
      </c>
      <c r="AD194">
        <v>0.46666666666666667</v>
      </c>
      <c r="AE194">
        <v>0</v>
      </c>
      <c r="AF194">
        <v>8.0831408775981544</v>
      </c>
      <c r="AG194">
        <v>1.9115817324800148</v>
      </c>
      <c r="AH194">
        <v>0.79719150129904448</v>
      </c>
      <c r="AI194">
        <v>34.018788753261212</v>
      </c>
    </row>
    <row r="195" spans="1:35">
      <c r="A195">
        <v>194</v>
      </c>
      <c r="B195" t="s">
        <v>74</v>
      </c>
      <c r="C195" t="s">
        <v>229</v>
      </c>
      <c r="D195" t="s">
        <v>431</v>
      </c>
      <c r="E195" s="25" t="s">
        <v>479</v>
      </c>
      <c r="F195" s="25" t="s">
        <v>478</v>
      </c>
      <c r="G195" s="27">
        <v>2.9585798816568049E-2</v>
      </c>
      <c r="H195">
        <v>5.3254437869822487E-2</v>
      </c>
      <c r="I195">
        <v>0.39584745269652977</v>
      </c>
      <c r="J195">
        <v>0</v>
      </c>
      <c r="K195">
        <v>0.26627218934911245</v>
      </c>
      <c r="L195">
        <v>0</v>
      </c>
      <c r="M195">
        <v>3.5502958579881658E-2</v>
      </c>
      <c r="N195">
        <v>5.9171597633136102E-3</v>
      </c>
      <c r="O195">
        <v>0</v>
      </c>
      <c r="P195">
        <v>0.13609467455621307</v>
      </c>
      <c r="Q195">
        <v>8.2840236686390539E-2</v>
      </c>
      <c r="R195">
        <v>-3.4904285153900978</v>
      </c>
      <c r="S195">
        <v>-2.8779492378976075</v>
      </c>
      <c r="T195">
        <v>-0.42279781123246607</v>
      </c>
      <c r="U195">
        <v>0</v>
      </c>
      <c r="V195">
        <v>-1.013619075834717</v>
      </c>
      <c r="W195">
        <v>0</v>
      </c>
      <c r="X195">
        <v>-3.3019907315787074</v>
      </c>
      <c r="Y195">
        <v>-5.1239639794032588</v>
      </c>
      <c r="Z195">
        <v>0</v>
      </c>
      <c r="AA195">
        <v>-1.8481124057791862</v>
      </c>
      <c r="AB195">
        <v>-2.4043677873039879</v>
      </c>
      <c r="AC195">
        <v>9</v>
      </c>
      <c r="AD195">
        <v>0.46666666666666667</v>
      </c>
      <c r="AE195">
        <v>0</v>
      </c>
      <c r="AF195">
        <v>0.59171597633136097</v>
      </c>
      <c r="AG195">
        <v>1.556242894350349</v>
      </c>
      <c r="AH195">
        <v>0.70827666429848635</v>
      </c>
      <c r="AI195">
        <v>47.868768938292035</v>
      </c>
    </row>
    <row r="196" spans="1:35">
      <c r="A196">
        <v>195</v>
      </c>
      <c r="B196" t="s">
        <v>349</v>
      </c>
      <c r="C196" t="s">
        <v>229</v>
      </c>
      <c r="D196" t="s">
        <v>431</v>
      </c>
      <c r="E196" s="25" t="s">
        <v>479</v>
      </c>
      <c r="F196" s="25" t="s">
        <v>478</v>
      </c>
      <c r="G196" s="27">
        <v>2.4235080278703428E-2</v>
      </c>
      <c r="H196">
        <v>0.12723417146319302</v>
      </c>
      <c r="I196">
        <v>0.17496047026875552</v>
      </c>
      <c r="J196">
        <v>1.8176310209027571E-2</v>
      </c>
      <c r="K196">
        <v>8.4822780975461975E-2</v>
      </c>
      <c r="L196">
        <v>0</v>
      </c>
      <c r="M196">
        <v>7.2705240836110269E-2</v>
      </c>
      <c r="N196">
        <v>5.4528930627082708E-2</v>
      </c>
      <c r="O196">
        <v>1.2117540139351714E-2</v>
      </c>
      <c r="P196">
        <v>0.21205695243865499</v>
      </c>
      <c r="Q196">
        <v>0.22447743108149049</v>
      </c>
      <c r="R196">
        <v>-3.6954205146573171</v>
      </c>
      <c r="S196">
        <v>-1.925638023807114</v>
      </c>
      <c r="T196">
        <v>-1.5508712357832526</v>
      </c>
      <c r="U196">
        <v>-3.9892926409194467</v>
      </c>
      <c r="V196">
        <v>-2.3785535782174225</v>
      </c>
      <c r="W196">
        <v>0</v>
      </c>
      <c r="X196">
        <v>-2.5458580156034212</v>
      </c>
      <c r="Y196">
        <v>-2.8529518913805689</v>
      </c>
      <c r="Z196">
        <v>-4.400909721675383</v>
      </c>
      <c r="AA196">
        <v>-1.3125709304052466</v>
      </c>
      <c r="AB196">
        <v>-1.239761912177521</v>
      </c>
      <c r="AC196">
        <v>18</v>
      </c>
      <c r="AD196">
        <v>0.46666666666666667</v>
      </c>
      <c r="AE196">
        <v>1.8176310209027571</v>
      </c>
      <c r="AF196">
        <v>5.452893062708271</v>
      </c>
      <c r="AG196">
        <v>2.3109443094363007</v>
      </c>
      <c r="AH196">
        <v>0.79953186060688064</v>
      </c>
      <c r="AI196">
        <v>32.642972201065199</v>
      </c>
    </row>
    <row r="197" spans="1:35">
      <c r="A197">
        <v>196</v>
      </c>
      <c r="B197" t="s">
        <v>201</v>
      </c>
      <c r="C197" t="s">
        <v>229</v>
      </c>
      <c r="D197" t="s">
        <v>431</v>
      </c>
      <c r="E197" s="25" t="s">
        <v>479</v>
      </c>
      <c r="F197" s="25" t="s">
        <v>478</v>
      </c>
      <c r="G197" s="27">
        <v>0</v>
      </c>
      <c r="H197">
        <v>0.15121630506245901</v>
      </c>
      <c r="I197">
        <v>0.22885205493190125</v>
      </c>
      <c r="J197">
        <v>0</v>
      </c>
      <c r="K197">
        <v>2.629848783694938E-2</v>
      </c>
      <c r="L197">
        <v>0</v>
      </c>
      <c r="M197">
        <v>6.5746219592373437E-2</v>
      </c>
      <c r="N197">
        <v>9.237343852728469E-2</v>
      </c>
      <c r="O197">
        <v>0</v>
      </c>
      <c r="P197">
        <v>0.23668639053254439</v>
      </c>
      <c r="Q197">
        <v>0.14497041420118345</v>
      </c>
      <c r="R197">
        <v>0</v>
      </c>
      <c r="S197">
        <v>-1.7250930819234465</v>
      </c>
      <c r="T197">
        <v>-1.2148044959604036</v>
      </c>
      <c r="U197">
        <v>0</v>
      </c>
      <c r="V197">
        <v>-3.6115933601538623</v>
      </c>
      <c r="W197">
        <v>0</v>
      </c>
      <c r="X197">
        <v>-2.6539459421090092</v>
      </c>
      <c r="Y197">
        <v>-2.2849935425964083</v>
      </c>
      <c r="Z197">
        <v>0</v>
      </c>
      <c r="AA197">
        <v>-1.1709329502477359</v>
      </c>
      <c r="AB197">
        <v>-1.7746063900018054</v>
      </c>
      <c r="AC197">
        <v>10</v>
      </c>
      <c r="AD197">
        <v>0.46666666666666667</v>
      </c>
      <c r="AE197">
        <v>0</v>
      </c>
      <c r="AF197">
        <v>9.2373438527284684</v>
      </c>
      <c r="AG197">
        <v>1.746303739650851</v>
      </c>
      <c r="AH197">
        <v>0.75841007785737746</v>
      </c>
      <c r="AI197">
        <v>38.006835999436021</v>
      </c>
    </row>
    <row r="198" spans="1:35">
      <c r="A198">
        <v>197</v>
      </c>
      <c r="B198" t="s">
        <v>202</v>
      </c>
      <c r="C198" t="s">
        <v>229</v>
      </c>
      <c r="D198" t="s">
        <v>431</v>
      </c>
      <c r="E198" s="25" t="s">
        <v>479</v>
      </c>
      <c r="F198" s="25" t="s">
        <v>478</v>
      </c>
      <c r="G198" s="27">
        <v>6.0882800608828003E-3</v>
      </c>
      <c r="H198">
        <v>0.11567732115677323</v>
      </c>
      <c r="I198">
        <v>0.31581719142285425</v>
      </c>
      <c r="J198">
        <v>0</v>
      </c>
      <c r="K198">
        <v>4.8706240487062402E-2</v>
      </c>
      <c r="L198">
        <v>0</v>
      </c>
      <c r="M198">
        <v>6.6971080669710789E-2</v>
      </c>
      <c r="N198">
        <v>0.15281582952815825</v>
      </c>
      <c r="O198">
        <v>0</v>
      </c>
      <c r="P198">
        <v>6.6971080669710789E-2</v>
      </c>
      <c r="Q198">
        <v>0.17747336377473366</v>
      </c>
      <c r="R198">
        <v>-5.0952827681565402</v>
      </c>
      <c r="S198">
        <v>-2.0340174165655798</v>
      </c>
      <c r="T198">
        <v>-0.77306160788458467</v>
      </c>
      <c r="U198">
        <v>0</v>
      </c>
      <c r="V198">
        <v>-2.972015746936675</v>
      </c>
      <c r="W198">
        <v>0</v>
      </c>
      <c r="X198">
        <v>-2.6341753020179506</v>
      </c>
      <c r="Y198">
        <v>-1.7126846418341619</v>
      </c>
      <c r="Z198">
        <v>0</v>
      </c>
      <c r="AA198">
        <v>-2.6341753020179506</v>
      </c>
      <c r="AB198">
        <v>-1.5335603321696516</v>
      </c>
      <c r="AC198">
        <v>11</v>
      </c>
      <c r="AD198">
        <v>0.46666666666666667</v>
      </c>
      <c r="AE198">
        <v>0</v>
      </c>
      <c r="AF198">
        <v>15.281582952815825</v>
      </c>
      <c r="AG198">
        <v>2.175693138974601</v>
      </c>
      <c r="AH198">
        <v>0.90733451275190291</v>
      </c>
      <c r="AI198">
        <v>43.758279264051033</v>
      </c>
    </row>
    <row r="199" spans="1:35">
      <c r="A199">
        <v>198</v>
      </c>
      <c r="B199" t="s">
        <v>203</v>
      </c>
      <c r="C199" t="s">
        <v>229</v>
      </c>
      <c r="D199" t="s">
        <v>431</v>
      </c>
      <c r="E199" s="25" t="s">
        <v>479</v>
      </c>
      <c r="F199" s="25" t="s">
        <v>478</v>
      </c>
      <c r="G199" s="27">
        <v>1.2269938650306749E-2</v>
      </c>
      <c r="H199">
        <v>0.18404907975460125</v>
      </c>
      <c r="I199">
        <v>0.20163392672273953</v>
      </c>
      <c r="J199">
        <v>1.8404907975460124E-2</v>
      </c>
      <c r="K199">
        <v>7.3619631901840482E-2</v>
      </c>
      <c r="L199">
        <v>3.0674846625766871E-2</v>
      </c>
      <c r="M199">
        <v>7.9754601226993863E-2</v>
      </c>
      <c r="N199">
        <v>6.1349693251533735E-2</v>
      </c>
      <c r="O199">
        <v>6.1349693251533744E-3</v>
      </c>
      <c r="P199">
        <v>0.10429447852760737</v>
      </c>
      <c r="Q199">
        <v>0.17791411042944788</v>
      </c>
      <c r="R199">
        <v>-4.3882571844245177</v>
      </c>
      <c r="S199">
        <v>-1.4891517465595983</v>
      </c>
      <c r="T199">
        <v>-1.376113421350512</v>
      </c>
      <c r="U199">
        <v>-3.976561526565717</v>
      </c>
      <c r="V199">
        <v>-2.5323731870269239</v>
      </c>
      <c r="W199">
        <v>-3.4531571205928664</v>
      </c>
      <c r="X199">
        <v>-2.4456859366347192</v>
      </c>
      <c r="Y199">
        <v>-2.7278528283983898</v>
      </c>
      <c r="Z199">
        <v>-5.0875963352323845</v>
      </c>
      <c r="AA199">
        <v>-2.1503932776521202</v>
      </c>
      <c r="AB199">
        <v>-1.5305439699644372</v>
      </c>
      <c r="AC199">
        <v>12</v>
      </c>
      <c r="AD199">
        <v>0.46666666666666667</v>
      </c>
      <c r="AE199">
        <v>1.8404907975460123</v>
      </c>
      <c r="AF199">
        <v>6.1349693251533735</v>
      </c>
      <c r="AG199">
        <v>2.2397314739278054</v>
      </c>
      <c r="AH199">
        <v>0.90133425097433251</v>
      </c>
      <c r="AI199">
        <v>39.795294512764748</v>
      </c>
    </row>
    <row r="200" spans="1:35">
      <c r="A200">
        <v>199</v>
      </c>
      <c r="B200" t="s">
        <v>204</v>
      </c>
      <c r="C200" t="s">
        <v>229</v>
      </c>
      <c r="D200" t="s">
        <v>58</v>
      </c>
      <c r="E200" s="25" t="s">
        <v>357</v>
      </c>
      <c r="F200" s="25" t="s">
        <v>478</v>
      </c>
      <c r="G200" s="27">
        <v>0</v>
      </c>
      <c r="H200">
        <v>2.9061319383900025E-2</v>
      </c>
      <c r="I200">
        <v>0.15643376911411166</v>
      </c>
      <c r="J200">
        <v>5.812263876780005E-2</v>
      </c>
      <c r="K200">
        <v>2.3249055507120024E-2</v>
      </c>
      <c r="L200">
        <v>0</v>
      </c>
      <c r="M200">
        <v>5.8122638767800043E-2</v>
      </c>
      <c r="N200">
        <v>8.1371694274920081E-2</v>
      </c>
      <c r="O200">
        <v>0</v>
      </c>
      <c r="P200">
        <v>0.44754431851206022</v>
      </c>
      <c r="Q200">
        <v>0.12234815460621913</v>
      </c>
      <c r="R200">
        <v>0</v>
      </c>
      <c r="S200">
        <v>-3.5088552563686655</v>
      </c>
      <c r="T200">
        <v>-1.6850056981764658</v>
      </c>
      <c r="U200">
        <v>-2.7853198365935108</v>
      </c>
      <c r="V200">
        <v>-3.7379671930512242</v>
      </c>
      <c r="W200">
        <v>0</v>
      </c>
      <c r="X200">
        <v>-2.7853198365935112</v>
      </c>
      <c r="Y200">
        <v>-2.4238541090463679</v>
      </c>
      <c r="Z200">
        <v>0</v>
      </c>
      <c r="AA200">
        <v>-0.21059764708075523</v>
      </c>
      <c r="AB200">
        <v>-1.9703792766865338</v>
      </c>
      <c r="AC200">
        <v>11</v>
      </c>
      <c r="AD200">
        <v>6.6666666666666666E-2</v>
      </c>
      <c r="AE200">
        <v>5.8122638767800048</v>
      </c>
      <c r="AF200">
        <v>8.1371694274920081</v>
      </c>
      <c r="AG200">
        <v>1.5408520844844302</v>
      </c>
      <c r="AH200">
        <v>0.64258522962357678</v>
      </c>
      <c r="AI200">
        <v>18.549508849801168</v>
      </c>
    </row>
    <row r="201" spans="1:35">
      <c r="A201">
        <v>200</v>
      </c>
      <c r="B201" t="s">
        <v>198</v>
      </c>
      <c r="C201" t="s">
        <v>229</v>
      </c>
      <c r="D201" t="s">
        <v>58</v>
      </c>
      <c r="E201" s="25" t="s">
        <v>357</v>
      </c>
      <c r="F201" s="25" t="s">
        <v>478</v>
      </c>
      <c r="G201" s="27">
        <v>0</v>
      </c>
      <c r="H201">
        <v>6.6666666666666652E-2</v>
      </c>
      <c r="I201">
        <v>5.5314908317831521E-2</v>
      </c>
      <c r="J201">
        <v>4.9999999999999989E-2</v>
      </c>
      <c r="K201">
        <v>0.3777777777777776</v>
      </c>
      <c r="L201">
        <v>0</v>
      </c>
      <c r="M201">
        <v>2.222222222222222E-2</v>
      </c>
      <c r="N201">
        <v>0.1</v>
      </c>
      <c r="O201">
        <v>0</v>
      </c>
      <c r="P201">
        <v>0.22777777777777772</v>
      </c>
      <c r="Q201">
        <v>0.10555555555555553</v>
      </c>
      <c r="R201">
        <v>0</v>
      </c>
      <c r="S201">
        <v>-2.6390573296152589</v>
      </c>
      <c r="T201">
        <v>-2.837809173613334</v>
      </c>
      <c r="U201">
        <v>-2.9444389791664407</v>
      </c>
      <c r="V201">
        <v>-0.49899116611898864</v>
      </c>
      <c r="W201">
        <v>0</v>
      </c>
      <c r="X201">
        <v>-3.7841896339182615</v>
      </c>
      <c r="Y201">
        <v>-2.1972245773362191</v>
      </c>
      <c r="Z201">
        <v>0</v>
      </c>
      <c r="AA201">
        <v>-1.2209018664263844</v>
      </c>
      <c r="AB201">
        <v>-2.1369653858180229</v>
      </c>
      <c r="AC201">
        <v>11</v>
      </c>
      <c r="AD201">
        <v>6.6666666666666666E-2</v>
      </c>
      <c r="AE201">
        <v>4.9999999999999991</v>
      </c>
      <c r="AF201">
        <v>10</v>
      </c>
      <c r="AG201">
        <v>1.628926173869174</v>
      </c>
      <c r="AH201">
        <v>0.67931497774220928</v>
      </c>
      <c r="AI201">
        <v>12.198157498449817</v>
      </c>
    </row>
    <row r="202" spans="1:35">
      <c r="A202">
        <v>201</v>
      </c>
      <c r="B202" t="s">
        <v>199</v>
      </c>
      <c r="C202" t="s">
        <v>229</v>
      </c>
      <c r="D202" t="s">
        <v>58</v>
      </c>
      <c r="E202" s="25" t="s">
        <v>357</v>
      </c>
      <c r="F202" s="25" t="s">
        <v>478</v>
      </c>
      <c r="G202" s="27">
        <v>0</v>
      </c>
      <c r="H202">
        <v>6.4516129032258063E-2</v>
      </c>
      <c r="I202">
        <v>6.3379424446863772E-2</v>
      </c>
      <c r="J202">
        <v>9.0322580645161299E-2</v>
      </c>
      <c r="K202">
        <v>5.8064516129032254E-2</v>
      </c>
      <c r="L202">
        <v>0</v>
      </c>
      <c r="M202">
        <v>3.870967741935484E-2</v>
      </c>
      <c r="N202">
        <v>0.16774193548387104</v>
      </c>
      <c r="O202">
        <v>0</v>
      </c>
      <c r="P202">
        <v>0.3806451612903225</v>
      </c>
      <c r="Q202">
        <v>0.14193548387096772</v>
      </c>
      <c r="R202">
        <v>0</v>
      </c>
      <c r="S202">
        <v>-2.6741486494265287</v>
      </c>
      <c r="T202">
        <v>-2.6931389916227326</v>
      </c>
      <c r="U202">
        <v>-2.3097025607629096</v>
      </c>
      <c r="V202">
        <v>-2.7863820443721172</v>
      </c>
      <c r="W202">
        <v>0</v>
      </c>
      <c r="X202">
        <v>-3.2121868367174042</v>
      </c>
      <c r="Y202">
        <v>-1.6017158663401896</v>
      </c>
      <c r="Z202">
        <v>0</v>
      </c>
      <c r="AA202">
        <v>-0.48681074756211706</v>
      </c>
      <c r="AB202">
        <v>-1.7993066748634381</v>
      </c>
      <c r="AC202">
        <v>13</v>
      </c>
      <c r="AD202">
        <v>6.6666666666666666E-2</v>
      </c>
      <c r="AE202">
        <v>9.0322580645161299</v>
      </c>
      <c r="AF202">
        <v>16.774193548387103</v>
      </c>
      <c r="AG202">
        <v>1.8464967355782709</v>
      </c>
      <c r="AH202">
        <v>0.71989598165232405</v>
      </c>
      <c r="AI202">
        <v>12.789555347912183</v>
      </c>
    </row>
    <row r="203" spans="1:35">
      <c r="A203">
        <v>202</v>
      </c>
      <c r="B203" t="s">
        <v>200</v>
      </c>
      <c r="C203" t="s">
        <v>229</v>
      </c>
      <c r="D203" t="s">
        <v>58</v>
      </c>
      <c r="E203" s="25" t="s">
        <v>357</v>
      </c>
      <c r="F203" s="25" t="s">
        <v>478</v>
      </c>
      <c r="G203" s="27">
        <v>0</v>
      </c>
      <c r="H203">
        <v>4.3715846994535519E-2</v>
      </c>
      <c r="I203">
        <v>3.263731268941622E-2</v>
      </c>
      <c r="J203">
        <v>7.1038251366120228E-2</v>
      </c>
      <c r="K203">
        <v>0.28961748633879786</v>
      </c>
      <c r="L203">
        <v>0</v>
      </c>
      <c r="M203">
        <v>4.3715846994535519E-2</v>
      </c>
      <c r="N203">
        <v>8.743169398907108E-2</v>
      </c>
      <c r="O203">
        <v>0</v>
      </c>
      <c r="P203">
        <v>0.35519125683060104</v>
      </c>
      <c r="Q203">
        <v>7.650273224043716E-2</v>
      </c>
      <c r="R203">
        <v>0</v>
      </c>
      <c r="S203">
        <v>-3.0853444322436783</v>
      </c>
      <c r="T203">
        <v>-3.3891172946841159</v>
      </c>
      <c r="U203">
        <v>-2.5708490795887249</v>
      </c>
      <c r="V203">
        <v>-0.89724253690346034</v>
      </c>
      <c r="W203">
        <v>0</v>
      </c>
      <c r="X203">
        <v>-3.0853444322436783</v>
      </c>
      <c r="Y203">
        <v>-2.3454050901769734</v>
      </c>
      <c r="Z203">
        <v>0</v>
      </c>
      <c r="AA203">
        <v>-0.59629735457002786</v>
      </c>
      <c r="AB203">
        <v>-2.4908413853078151</v>
      </c>
      <c r="AC203">
        <v>10</v>
      </c>
      <c r="AD203">
        <v>6.6666666666666666E-2</v>
      </c>
      <c r="AE203">
        <v>7.1038251366120226</v>
      </c>
      <c r="AF203">
        <v>8.7431693989071082</v>
      </c>
      <c r="AG203">
        <v>1.6637042251724576</v>
      </c>
      <c r="AH203">
        <v>0.7225375645115234</v>
      </c>
      <c r="AI203">
        <v>7.6353159683951732</v>
      </c>
    </row>
    <row r="204" spans="1:35">
      <c r="A204">
        <v>203</v>
      </c>
      <c r="B204" t="s">
        <v>0</v>
      </c>
      <c r="C204" t="s">
        <v>229</v>
      </c>
      <c r="D204" t="s">
        <v>58</v>
      </c>
      <c r="E204" s="25" t="s">
        <v>357</v>
      </c>
      <c r="F204" s="25" t="s">
        <v>478</v>
      </c>
      <c r="G204" s="27">
        <v>0</v>
      </c>
      <c r="H204">
        <v>7.8313253012048209E-2</v>
      </c>
      <c r="I204">
        <v>7.7604064944337553E-2</v>
      </c>
      <c r="J204">
        <v>5.4216867469879526E-2</v>
      </c>
      <c r="K204">
        <v>0.10843373493975907</v>
      </c>
      <c r="L204">
        <v>0</v>
      </c>
      <c r="M204">
        <v>0</v>
      </c>
      <c r="N204">
        <v>0</v>
      </c>
      <c r="O204">
        <v>0</v>
      </c>
      <c r="P204">
        <v>0.6144578313253013</v>
      </c>
      <c r="Q204">
        <v>3.012048192771085E-2</v>
      </c>
      <c r="R204">
        <v>0</v>
      </c>
      <c r="S204">
        <v>-2.4654885639308985</v>
      </c>
      <c r="T204">
        <v>-2.4753547529031628</v>
      </c>
      <c r="U204">
        <v>-2.8590212280120886</v>
      </c>
      <c r="V204">
        <v>-2.1068405158679502</v>
      </c>
      <c r="W204">
        <v>0</v>
      </c>
      <c r="X204">
        <v>0</v>
      </c>
      <c r="Y204">
        <v>0</v>
      </c>
      <c r="Z204">
        <v>0</v>
      </c>
      <c r="AA204">
        <v>0.46608972992459963</v>
      </c>
      <c r="AB204">
        <v>-3.4719664525503622</v>
      </c>
      <c r="AC204">
        <v>7</v>
      </c>
      <c r="AD204">
        <v>6.6666666666666666E-2</v>
      </c>
      <c r="AE204">
        <v>5.4216867469879526</v>
      </c>
      <c r="AF204">
        <v>0</v>
      </c>
      <c r="AG204">
        <v>0.91741628155375876</v>
      </c>
      <c r="AH204">
        <v>0.47145870635349713</v>
      </c>
      <c r="AI204">
        <v>15.591731795638578</v>
      </c>
    </row>
    <row r="205" spans="1:35">
      <c r="A205">
        <v>204</v>
      </c>
      <c r="B205" t="s">
        <v>1</v>
      </c>
      <c r="C205" t="s">
        <v>229</v>
      </c>
      <c r="D205" t="s">
        <v>58</v>
      </c>
      <c r="E205" s="25" t="s">
        <v>357</v>
      </c>
      <c r="F205" s="25" t="s">
        <v>478</v>
      </c>
      <c r="G205" s="27">
        <v>0</v>
      </c>
      <c r="H205">
        <v>6.3653723742838952E-2</v>
      </c>
      <c r="I205">
        <v>0.12625698342922553</v>
      </c>
      <c r="J205">
        <v>5.7288351368555049E-2</v>
      </c>
      <c r="K205">
        <v>5.0922978994271166E-2</v>
      </c>
      <c r="L205">
        <v>0</v>
      </c>
      <c r="M205">
        <v>0.16549968173138133</v>
      </c>
      <c r="N205">
        <v>0.17186505410566524</v>
      </c>
      <c r="O205">
        <v>0</v>
      </c>
      <c r="P205">
        <v>0.17823042647994908</v>
      </c>
      <c r="Q205">
        <v>0.17250159134309356</v>
      </c>
      <c r="R205">
        <v>0</v>
      </c>
      <c r="S205">
        <v>-2.6885275346133461</v>
      </c>
      <c r="T205">
        <v>-1.9344669201196942</v>
      </c>
      <c r="U205">
        <v>-2.800663143937534</v>
      </c>
      <c r="V205">
        <v>-2.9251756800908568</v>
      </c>
      <c r="W205">
        <v>0</v>
      </c>
      <c r="X205">
        <v>-1.6178638527481719</v>
      </c>
      <c r="Y205">
        <v>-1.5724665195141301</v>
      </c>
      <c r="Z205">
        <v>0</v>
      </c>
      <c r="AA205">
        <v>-1.528382787677393</v>
      </c>
      <c r="AB205">
        <v>-1.5680007225699271</v>
      </c>
      <c r="AC205">
        <v>11</v>
      </c>
      <c r="AD205">
        <v>6.6666666666666666E-2</v>
      </c>
      <c r="AE205">
        <v>5.7288351368555048</v>
      </c>
      <c r="AF205">
        <v>17.186505410566525</v>
      </c>
      <c r="AG205">
        <v>2.0806790577850389</v>
      </c>
      <c r="AH205">
        <v>0.8677105632544424</v>
      </c>
      <c r="AI205">
        <v>18.991070717206451</v>
      </c>
    </row>
    <row r="206" spans="1:35">
      <c r="A206">
        <v>205</v>
      </c>
      <c r="B206" t="s">
        <v>292</v>
      </c>
      <c r="C206" t="s">
        <v>229</v>
      </c>
      <c r="D206" t="s">
        <v>157</v>
      </c>
      <c r="E206" s="25" t="s">
        <v>357</v>
      </c>
      <c r="F206" s="25" t="s">
        <v>478</v>
      </c>
      <c r="G206" s="27">
        <v>0</v>
      </c>
      <c r="H206">
        <v>1.6570008285004149E-2</v>
      </c>
      <c r="I206">
        <v>0.12682830240786191</v>
      </c>
      <c r="J206">
        <v>3.3140016570008292E-2</v>
      </c>
      <c r="K206">
        <v>2.7616680475006913E-2</v>
      </c>
      <c r="L206">
        <v>0</v>
      </c>
      <c r="M206">
        <v>6.6280033140016584E-2</v>
      </c>
      <c r="N206">
        <v>0</v>
      </c>
      <c r="O206">
        <v>1.1046672190002764E-2</v>
      </c>
      <c r="P206">
        <v>0.56338028169014098</v>
      </c>
      <c r="Q206">
        <v>8.3126208229770793E-2</v>
      </c>
      <c r="R206">
        <v>0</v>
      </c>
      <c r="S206">
        <v>-4.0834521210556769</v>
      </c>
      <c r="T206">
        <v>-1.92929798965892</v>
      </c>
      <c r="U206">
        <v>-3.3733121781726196</v>
      </c>
      <c r="V206">
        <v>-3.5613301331669609</v>
      </c>
      <c r="W206">
        <v>0</v>
      </c>
      <c r="X206">
        <v>-2.6452878793658945</v>
      </c>
      <c r="Y206">
        <v>0</v>
      </c>
      <c r="Z206">
        <v>-4.4945179158844963</v>
      </c>
      <c r="AA206">
        <v>0.25489224962879053</v>
      </c>
      <c r="AB206">
        <v>-2.4006097971616582</v>
      </c>
      <c r="AC206">
        <v>13</v>
      </c>
      <c r="AD206">
        <v>0.9</v>
      </c>
      <c r="AE206">
        <v>3.314001657000829</v>
      </c>
      <c r="AF206">
        <v>0</v>
      </c>
      <c r="AG206">
        <v>1.1836805303159073</v>
      </c>
      <c r="AH206">
        <v>0.46148300233395834</v>
      </c>
      <c r="AI206">
        <v>14.339831069286607</v>
      </c>
    </row>
    <row r="207" spans="1:35">
      <c r="A207">
        <v>206</v>
      </c>
      <c r="B207" t="s">
        <v>2</v>
      </c>
      <c r="C207" t="s">
        <v>229</v>
      </c>
      <c r="D207" t="s">
        <v>157</v>
      </c>
      <c r="E207" s="25" t="s">
        <v>357</v>
      </c>
      <c r="F207" s="25" t="s">
        <v>478</v>
      </c>
      <c r="G207" s="27">
        <v>0</v>
      </c>
      <c r="H207">
        <v>0</v>
      </c>
      <c r="I207">
        <v>0.43290111521438307</v>
      </c>
      <c r="J207">
        <v>1.3793103448275862E-2</v>
      </c>
      <c r="K207">
        <v>0</v>
      </c>
      <c r="L207">
        <v>0</v>
      </c>
      <c r="M207">
        <v>4.827586206896551E-2</v>
      </c>
      <c r="N207">
        <v>0</v>
      </c>
      <c r="O207">
        <v>0</v>
      </c>
      <c r="P207">
        <v>0</v>
      </c>
      <c r="Q207">
        <v>0.15172413793103451</v>
      </c>
      <c r="R207">
        <v>0</v>
      </c>
      <c r="S207">
        <v>0</v>
      </c>
      <c r="T207">
        <v>-0.27002435790405971</v>
      </c>
      <c r="U207">
        <v>-4.2696974496999616</v>
      </c>
      <c r="V207">
        <v>0</v>
      </c>
      <c r="W207">
        <v>0</v>
      </c>
      <c r="X207">
        <v>-2.9813435361018916</v>
      </c>
      <c r="Y207">
        <v>0</v>
      </c>
      <c r="Z207">
        <v>0</v>
      </c>
      <c r="AA207">
        <v>0</v>
      </c>
      <c r="AB207">
        <v>-1.7211419020141012</v>
      </c>
      <c r="AC207">
        <v>5</v>
      </c>
      <c r="AD207">
        <v>0.9</v>
      </c>
      <c r="AE207">
        <v>1.3793103448275863</v>
      </c>
      <c r="AF207">
        <v>0</v>
      </c>
      <c r="AG207">
        <v>1.0650262042048904</v>
      </c>
      <c r="AH207">
        <v>0.66173798689391738</v>
      </c>
      <c r="AI207">
        <v>43.290111521438305</v>
      </c>
    </row>
    <row r="208" spans="1:35">
      <c r="A208">
        <v>207</v>
      </c>
      <c r="B208" t="s">
        <v>3</v>
      </c>
      <c r="C208" t="s">
        <v>229</v>
      </c>
      <c r="D208" t="s">
        <v>157</v>
      </c>
      <c r="E208" s="25" t="s">
        <v>357</v>
      </c>
      <c r="F208" s="25" t="s">
        <v>478</v>
      </c>
      <c r="G208" s="27">
        <v>0</v>
      </c>
      <c r="H208">
        <v>6.7415730337078664E-2</v>
      </c>
      <c r="I208">
        <v>0.52216884090210136</v>
      </c>
      <c r="J208">
        <v>1.1235955056179778E-2</v>
      </c>
      <c r="K208">
        <v>2.8089887640449444E-2</v>
      </c>
      <c r="L208">
        <v>1.1235955056179778E-2</v>
      </c>
      <c r="M208">
        <v>3.9325842696629219E-2</v>
      </c>
      <c r="N208">
        <v>1.1235955056179778E-2</v>
      </c>
      <c r="O208">
        <v>0</v>
      </c>
      <c r="P208">
        <v>0.12921348314606743</v>
      </c>
      <c r="Q208">
        <v>0.12921348314606745</v>
      </c>
      <c r="R208">
        <v>0</v>
      </c>
      <c r="S208">
        <v>-2.6270811385685429</v>
      </c>
      <c r="T208">
        <v>8.8733539139261935E-2</v>
      </c>
      <c r="U208">
        <v>-4.477336814478206</v>
      </c>
      <c r="V208">
        <v>-3.5438536820636783</v>
      </c>
      <c r="W208">
        <v>-4.477336814478206</v>
      </c>
      <c r="X208">
        <v>-3.1957534074473464</v>
      </c>
      <c r="Y208">
        <v>-4.477336814478206</v>
      </c>
      <c r="Z208">
        <v>0</v>
      </c>
      <c r="AA208">
        <v>-1.9079309009900969</v>
      </c>
      <c r="AB208">
        <v>-1.9079309009900967</v>
      </c>
      <c r="AC208">
        <v>12</v>
      </c>
      <c r="AD208">
        <v>0.9</v>
      </c>
      <c r="AE208">
        <v>1.1235955056179778</v>
      </c>
      <c r="AF208">
        <v>1.1235955056179778</v>
      </c>
      <c r="AG208">
        <v>1.8988862809535121</v>
      </c>
      <c r="AH208">
        <v>0.7641680548102342</v>
      </c>
      <c r="AI208">
        <v>58.958457123918009</v>
      </c>
    </row>
    <row r="209" spans="1:35">
      <c r="A209">
        <v>208</v>
      </c>
      <c r="B209" t="s">
        <v>91</v>
      </c>
      <c r="C209" t="s">
        <v>229</v>
      </c>
      <c r="D209" t="s">
        <v>157</v>
      </c>
      <c r="E209" s="25" t="s">
        <v>357</v>
      </c>
      <c r="F209" s="25" t="s">
        <v>478</v>
      </c>
      <c r="G209" s="27">
        <v>0</v>
      </c>
      <c r="H209">
        <v>0.11313639220615965</v>
      </c>
      <c r="I209">
        <v>0.30701195420092375</v>
      </c>
      <c r="J209">
        <v>2.51414204902577E-2</v>
      </c>
      <c r="K209">
        <v>4.3997485857950977E-2</v>
      </c>
      <c r="L209">
        <v>0</v>
      </c>
      <c r="M209">
        <v>3.1426775612822123E-2</v>
      </c>
      <c r="N209">
        <v>0</v>
      </c>
      <c r="O209">
        <v>0</v>
      </c>
      <c r="P209">
        <v>0.23255813953488369</v>
      </c>
      <c r="Q209">
        <v>0.17661847894406035</v>
      </c>
      <c r="R209">
        <v>0</v>
      </c>
      <c r="S209">
        <v>-2.0590971009626036</v>
      </c>
      <c r="T209">
        <v>-0.81412606351761152</v>
      </c>
      <c r="U209">
        <v>-3.6577757090626024</v>
      </c>
      <c r="V209">
        <v>-3.0786280502099337</v>
      </c>
      <c r="W209">
        <v>0</v>
      </c>
      <c r="X209">
        <v>-3.4281638298919699</v>
      </c>
      <c r="Y209">
        <v>0</v>
      </c>
      <c r="Z209">
        <v>0</v>
      </c>
      <c r="AA209">
        <v>-1.1939224684724348</v>
      </c>
      <c r="AB209">
        <v>-1.5394277468614512</v>
      </c>
      <c r="AC209">
        <v>9</v>
      </c>
      <c r="AD209">
        <v>0.9</v>
      </c>
      <c r="AE209">
        <v>2.5141420490257702</v>
      </c>
      <c r="AF209">
        <v>0</v>
      </c>
      <c r="AG209">
        <v>1.6816285371022148</v>
      </c>
      <c r="AH209">
        <v>0.76534212954276992</v>
      </c>
      <c r="AI209">
        <v>42.014834640708337</v>
      </c>
    </row>
    <row r="210" spans="1:35">
      <c r="A210">
        <v>209</v>
      </c>
      <c r="B210" t="s">
        <v>335</v>
      </c>
      <c r="C210" t="s">
        <v>229</v>
      </c>
      <c r="D210" t="s">
        <v>157</v>
      </c>
      <c r="E210" s="25" t="s">
        <v>357</v>
      </c>
      <c r="F210" s="25" t="s">
        <v>478</v>
      </c>
      <c r="G210" s="27">
        <v>2.8571428571428567E-2</v>
      </c>
      <c r="H210">
        <v>5.7142857142857127E-2</v>
      </c>
      <c r="I210">
        <v>0.44531490831783149</v>
      </c>
      <c r="J210">
        <v>3.428571428571428E-2</v>
      </c>
      <c r="K210">
        <v>4.5714285714285707E-2</v>
      </c>
      <c r="L210">
        <v>1.1428571428571427E-2</v>
      </c>
      <c r="M210">
        <v>2.2857142857142854E-2</v>
      </c>
      <c r="N210">
        <v>0</v>
      </c>
      <c r="O210">
        <v>1.714285714285714E-2</v>
      </c>
      <c r="P210">
        <v>1.1428571428571427E-2</v>
      </c>
      <c r="Q210">
        <v>0.12571428571428572</v>
      </c>
      <c r="R210">
        <v>-3.5263605246161616</v>
      </c>
      <c r="S210">
        <v>-2.8033603809065353</v>
      </c>
      <c r="T210">
        <v>-0.21961885930354988</v>
      </c>
      <c r="U210">
        <v>-3.3381392456950185</v>
      </c>
      <c r="V210">
        <v>-3.0385522707369192</v>
      </c>
      <c r="W210">
        <v>-4.4601444139378339</v>
      </c>
      <c r="X210">
        <v>-3.7553691953827695</v>
      </c>
      <c r="Y210">
        <v>0</v>
      </c>
      <c r="Z210">
        <v>-4.0488821881453436</v>
      </c>
      <c r="AA210">
        <v>-4.4601444139378339</v>
      </c>
      <c r="AB210">
        <v>-1.9393954680341197</v>
      </c>
      <c r="AC210">
        <v>14</v>
      </c>
      <c r="AD210">
        <v>0.9</v>
      </c>
      <c r="AE210">
        <v>3.4285714285714279</v>
      </c>
      <c r="AF210">
        <v>0</v>
      </c>
      <c r="AG210">
        <v>2.1057929542785399</v>
      </c>
      <c r="AH210">
        <v>0.79793376621550627</v>
      </c>
      <c r="AI210">
        <v>53.102919403211722</v>
      </c>
    </row>
    <row r="211" spans="1:35">
      <c r="A211">
        <v>210</v>
      </c>
      <c r="B211" t="s">
        <v>234</v>
      </c>
      <c r="C211" t="s">
        <v>229</v>
      </c>
      <c r="D211" t="s">
        <v>157</v>
      </c>
      <c r="E211" s="25" t="s">
        <v>357</v>
      </c>
      <c r="F211" s="25" t="s">
        <v>478</v>
      </c>
      <c r="G211" s="27">
        <v>0</v>
      </c>
      <c r="H211">
        <v>0.10967741935483875</v>
      </c>
      <c r="I211">
        <v>0.31499232767267016</v>
      </c>
      <c r="J211">
        <v>1.2903225806451613E-2</v>
      </c>
      <c r="K211">
        <v>2.5806451612903226E-2</v>
      </c>
      <c r="L211">
        <v>0</v>
      </c>
      <c r="M211">
        <v>5.8064516129032261E-2</v>
      </c>
      <c r="N211">
        <v>0</v>
      </c>
      <c r="O211">
        <v>0</v>
      </c>
      <c r="P211">
        <v>0.13548387096774198</v>
      </c>
      <c r="Q211">
        <v>0.12258064516129036</v>
      </c>
      <c r="R211">
        <v>0</v>
      </c>
      <c r="S211">
        <v>-2.094040341100988</v>
      </c>
      <c r="T211">
        <v>-0.77688175674304571</v>
      </c>
      <c r="U211">
        <v>-4.3372907408324899</v>
      </c>
      <c r="V211">
        <v>-3.6309854756950335</v>
      </c>
      <c r="W211">
        <v>0</v>
      </c>
      <c r="X211">
        <v>-2.7863820443721168</v>
      </c>
      <c r="Y211">
        <v>0</v>
      </c>
      <c r="Z211">
        <v>0</v>
      </c>
      <c r="AA211">
        <v>-1.8533173622274881</v>
      </c>
      <c r="AB211">
        <v>-1.9682159065696114</v>
      </c>
      <c r="AC211">
        <v>8</v>
      </c>
      <c r="AD211">
        <v>0.9</v>
      </c>
      <c r="AE211">
        <v>1.2903225806451613</v>
      </c>
      <c r="AF211">
        <v>0</v>
      </c>
      <c r="AG211">
        <v>1.5504504621656883</v>
      </c>
      <c r="AH211">
        <v>0.74560906430348006</v>
      </c>
      <c r="AI211">
        <v>42.466974702750889</v>
      </c>
    </row>
    <row r="212" spans="1:35">
      <c r="A212">
        <v>211</v>
      </c>
      <c r="B212" t="s">
        <v>235</v>
      </c>
      <c r="C212" t="s">
        <v>229</v>
      </c>
      <c r="D212" t="s">
        <v>111</v>
      </c>
      <c r="E212" s="25" t="s">
        <v>357</v>
      </c>
      <c r="F212" s="25" t="s">
        <v>478</v>
      </c>
      <c r="G212" s="27">
        <v>0</v>
      </c>
      <c r="H212">
        <v>9.9972229936128892E-2</v>
      </c>
      <c r="I212">
        <v>0.1386112148993367</v>
      </c>
      <c r="J212">
        <v>1.6662038322688148E-2</v>
      </c>
      <c r="K212">
        <v>0.12218828103304641</v>
      </c>
      <c r="L212">
        <v>0</v>
      </c>
      <c r="M212">
        <v>0.12218828103304642</v>
      </c>
      <c r="N212">
        <v>0</v>
      </c>
      <c r="O212">
        <v>0</v>
      </c>
      <c r="P212">
        <v>0.19439044709802838</v>
      </c>
      <c r="Q212">
        <v>0.27797833935018057</v>
      </c>
      <c r="R212">
        <v>0</v>
      </c>
      <c r="S212">
        <v>-2.1975331716913913</v>
      </c>
      <c r="T212">
        <v>-1.8268729540870392</v>
      </c>
      <c r="U212">
        <v>-4.0778198898898026</v>
      </c>
      <c r="V212">
        <v>-1.9718689853033107</v>
      </c>
      <c r="W212">
        <v>0</v>
      </c>
      <c r="X212">
        <v>-1.9718689853033105</v>
      </c>
      <c r="Y212">
        <v>0</v>
      </c>
      <c r="Z212">
        <v>0</v>
      </c>
      <c r="AA212">
        <v>-1.4217304490779989</v>
      </c>
      <c r="AB212">
        <v>-0.95451194469435252</v>
      </c>
      <c r="AC212">
        <v>17</v>
      </c>
      <c r="AD212">
        <v>0.26666666666666666</v>
      </c>
      <c r="AE212">
        <v>1.6662038322688149</v>
      </c>
      <c r="AF212">
        <v>0</v>
      </c>
      <c r="AG212">
        <v>2.3835704837414249</v>
      </c>
      <c r="AH212">
        <v>0.84129579889982697</v>
      </c>
      <c r="AI212">
        <v>23.85834448354656</v>
      </c>
    </row>
    <row r="213" spans="1:35">
      <c r="A213">
        <v>212</v>
      </c>
      <c r="B213" t="s">
        <v>444</v>
      </c>
      <c r="C213" t="s">
        <v>229</v>
      </c>
      <c r="D213" t="s">
        <v>111</v>
      </c>
      <c r="E213" s="25" t="s">
        <v>357</v>
      </c>
      <c r="F213" s="25" t="s">
        <v>478</v>
      </c>
      <c r="G213" s="27">
        <v>0</v>
      </c>
      <c r="H213">
        <v>9.4142259414225965E-2</v>
      </c>
      <c r="I213">
        <v>0.24067055685339636</v>
      </c>
      <c r="J213">
        <v>5.2301255230125521E-2</v>
      </c>
      <c r="K213">
        <v>0.10460251046025104</v>
      </c>
      <c r="L213">
        <v>0</v>
      </c>
      <c r="M213">
        <v>9.4142259414225937E-2</v>
      </c>
      <c r="N213">
        <v>0</v>
      </c>
      <c r="O213">
        <v>1.5951882845188288E-2</v>
      </c>
      <c r="P213">
        <v>0.20920502092050208</v>
      </c>
      <c r="Q213">
        <v>0.18906903765690375</v>
      </c>
      <c r="R213">
        <v>0</v>
      </c>
      <c r="S213">
        <v>-2.2640752382321701</v>
      </c>
      <c r="T213">
        <v>-1.149006717860279</v>
      </c>
      <c r="U213">
        <v>-2.8970163006148333</v>
      </c>
      <c r="V213">
        <v>-2.1471001901536506</v>
      </c>
      <c r="W213">
        <v>0</v>
      </c>
      <c r="X213">
        <v>-2.2640752382321701</v>
      </c>
      <c r="Y213">
        <v>0</v>
      </c>
      <c r="Z213">
        <v>-4.1220979264201256</v>
      </c>
      <c r="AA213">
        <v>-1.3297240096314964</v>
      </c>
      <c r="AB213">
        <v>-1.4560706969416843</v>
      </c>
      <c r="AC213">
        <v>19</v>
      </c>
      <c r="AD213">
        <v>0.26666666666666666</v>
      </c>
      <c r="AE213">
        <v>5.2301255230125516</v>
      </c>
      <c r="AF213">
        <v>0</v>
      </c>
      <c r="AG213">
        <v>2.4512670678811341</v>
      </c>
      <c r="AH213">
        <v>0.83250734188252007</v>
      </c>
      <c r="AI213">
        <v>33.481281626762232</v>
      </c>
    </row>
    <row r="214" spans="1:35">
      <c r="A214">
        <v>213</v>
      </c>
      <c r="B214" t="s">
        <v>445</v>
      </c>
      <c r="C214" t="s">
        <v>229</v>
      </c>
      <c r="D214" t="s">
        <v>111</v>
      </c>
      <c r="E214" s="25" t="s">
        <v>357</v>
      </c>
      <c r="F214" s="25" t="s">
        <v>478</v>
      </c>
      <c r="G214" s="27">
        <v>0</v>
      </c>
      <c r="H214">
        <v>7.9545454545454544E-2</v>
      </c>
      <c r="I214">
        <v>0.1075876355905588</v>
      </c>
      <c r="J214">
        <v>2.8409090909090912E-2</v>
      </c>
      <c r="K214">
        <v>0.10227272727272725</v>
      </c>
      <c r="L214">
        <v>0</v>
      </c>
      <c r="M214">
        <v>0.19886363636363638</v>
      </c>
      <c r="N214">
        <v>0</v>
      </c>
      <c r="O214">
        <v>0</v>
      </c>
      <c r="P214">
        <v>0.21590909090909086</v>
      </c>
      <c r="Q214">
        <v>0.26704545454545453</v>
      </c>
      <c r="R214">
        <v>0</v>
      </c>
      <c r="S214">
        <v>-2.4485390056171252</v>
      </c>
      <c r="T214">
        <v>-2.1156225874383359</v>
      </c>
      <c r="U214">
        <v>-3.5322256440685593</v>
      </c>
      <c r="V214">
        <v>-2.1722232751308024</v>
      </c>
      <c r="W214">
        <v>0</v>
      </c>
      <c r="X214">
        <v>-1.3934118288887545</v>
      </c>
      <c r="Y214">
        <v>0</v>
      </c>
      <c r="Z214">
        <v>0</v>
      </c>
      <c r="AA214">
        <v>-1.2896675254308194</v>
      </c>
      <c r="AB214">
        <v>-1.0096648026516135</v>
      </c>
      <c r="AC214">
        <v>18</v>
      </c>
      <c r="AD214">
        <v>0.26666666666666666</v>
      </c>
      <c r="AE214">
        <v>2.8409090909090913</v>
      </c>
      <c r="AF214">
        <v>0</v>
      </c>
      <c r="AG214">
        <v>2.3476735985724702</v>
      </c>
      <c r="AH214">
        <v>0.81223932255734743</v>
      </c>
      <c r="AI214">
        <v>18.713309013601336</v>
      </c>
    </row>
    <row r="215" spans="1:35">
      <c r="A215">
        <v>214</v>
      </c>
      <c r="B215" t="s">
        <v>446</v>
      </c>
      <c r="C215" t="s">
        <v>229</v>
      </c>
      <c r="D215" t="s">
        <v>111</v>
      </c>
      <c r="E215" s="25" t="s">
        <v>357</v>
      </c>
      <c r="F215" s="25" t="s">
        <v>478</v>
      </c>
      <c r="G215" s="27">
        <v>5.3433075073470483E-3</v>
      </c>
      <c r="H215">
        <v>8.5492920117552773E-2</v>
      </c>
      <c r="I215">
        <v>0.11752436597211956</v>
      </c>
      <c r="J215">
        <v>2.6716537536735242E-2</v>
      </c>
      <c r="K215">
        <v>0.19235907026449373</v>
      </c>
      <c r="L215">
        <v>0</v>
      </c>
      <c r="M215">
        <v>0.18167245524979966</v>
      </c>
      <c r="N215">
        <v>0</v>
      </c>
      <c r="O215">
        <v>0</v>
      </c>
      <c r="P215">
        <v>0.14961261020571734</v>
      </c>
      <c r="Q215">
        <v>0.22522041143467808</v>
      </c>
      <c r="R215">
        <v>-5.2265528003187258</v>
      </c>
      <c r="S215">
        <v>-2.3699516427364129</v>
      </c>
      <c r="T215">
        <v>-2.0160854961980585</v>
      </c>
      <c r="U215">
        <v>-3.5953926110204724</v>
      </c>
      <c r="V215">
        <v>-1.4347537827693571</v>
      </c>
      <c r="W215">
        <v>0</v>
      </c>
      <c r="X215">
        <v>-1.5050573086626227</v>
      </c>
      <c r="Y215">
        <v>0</v>
      </c>
      <c r="Z215">
        <v>0</v>
      </c>
      <c r="AA215">
        <v>-1.737642643552898</v>
      </c>
      <c r="AB215">
        <v>-1.2354990579727099</v>
      </c>
      <c r="AC215">
        <v>17</v>
      </c>
      <c r="AD215">
        <v>0.26666666666666666</v>
      </c>
      <c r="AE215">
        <v>2.6716537536735241</v>
      </c>
      <c r="AF215">
        <v>0</v>
      </c>
      <c r="AG215">
        <v>2.3868127853325647</v>
      </c>
      <c r="AH215">
        <v>0.84244018910183627</v>
      </c>
      <c r="AI215">
        <v>20.836059359701938</v>
      </c>
    </row>
    <row r="216" spans="1:35">
      <c r="A216">
        <v>215</v>
      </c>
      <c r="B216" t="s">
        <v>447</v>
      </c>
      <c r="C216" t="s">
        <v>229</v>
      </c>
      <c r="D216" t="s">
        <v>111</v>
      </c>
      <c r="E216" s="25" t="s">
        <v>357</v>
      </c>
      <c r="F216" s="25" t="s">
        <v>478</v>
      </c>
      <c r="G216" s="27">
        <v>0</v>
      </c>
      <c r="H216">
        <v>9.9941211052322218E-2</v>
      </c>
      <c r="I216">
        <v>0.14052948797685569</v>
      </c>
      <c r="J216">
        <v>2.939447383891829E-2</v>
      </c>
      <c r="K216">
        <v>0.16460905349794241</v>
      </c>
      <c r="L216">
        <v>0</v>
      </c>
      <c r="M216">
        <v>0.17048794826572608</v>
      </c>
      <c r="N216">
        <v>0</v>
      </c>
      <c r="O216">
        <v>0</v>
      </c>
      <c r="P216">
        <v>0.16460905349794244</v>
      </c>
      <c r="Q216">
        <v>0.23574368018812469</v>
      </c>
      <c r="R216">
        <v>0</v>
      </c>
      <c r="S216">
        <v>-2.1978779586074215</v>
      </c>
      <c r="T216">
        <v>-1.81089917035135</v>
      </c>
      <c r="U216">
        <v>-3.497113438491982</v>
      </c>
      <c r="V216">
        <v>-1.6243265249278509</v>
      </c>
      <c r="W216">
        <v>0</v>
      </c>
      <c r="X216">
        <v>-1.5821730288722939</v>
      </c>
      <c r="Y216">
        <v>0</v>
      </c>
      <c r="Z216">
        <v>0</v>
      </c>
      <c r="AA216">
        <v>-1.6243265249278507</v>
      </c>
      <c r="AB216">
        <v>-1.1761581161430585</v>
      </c>
      <c r="AC216">
        <v>17</v>
      </c>
      <c r="AD216">
        <v>0.26666666666666666</v>
      </c>
      <c r="AE216">
        <v>2.9394473838918289</v>
      </c>
      <c r="AF216">
        <v>0</v>
      </c>
      <c r="AG216">
        <v>2.2995543090548693</v>
      </c>
      <c r="AH216">
        <v>0.81164177554051575</v>
      </c>
      <c r="AI216">
        <v>24.047069902917791</v>
      </c>
    </row>
    <row r="217" spans="1:35">
      <c r="A217">
        <v>216</v>
      </c>
      <c r="B217" t="s">
        <v>448</v>
      </c>
      <c r="C217" t="s">
        <v>229</v>
      </c>
      <c r="D217" t="s">
        <v>111</v>
      </c>
      <c r="E217" s="25" t="s">
        <v>357</v>
      </c>
      <c r="F217" s="25" t="s">
        <v>478</v>
      </c>
      <c r="G217" s="27">
        <v>1.1428571428571432E-2</v>
      </c>
      <c r="H217">
        <v>5.1428571428571435E-2</v>
      </c>
      <c r="I217">
        <v>0.11960062260354586</v>
      </c>
      <c r="J217">
        <v>5.7142857142857148E-2</v>
      </c>
      <c r="K217">
        <v>0.33714285714285719</v>
      </c>
      <c r="L217">
        <v>0</v>
      </c>
      <c r="M217">
        <v>9.7142857142857156E-2</v>
      </c>
      <c r="N217">
        <v>0</v>
      </c>
      <c r="O217">
        <v>5.714285714285716E-3</v>
      </c>
      <c r="P217">
        <v>0.15428571428571433</v>
      </c>
      <c r="Q217">
        <v>0.17142857142857149</v>
      </c>
      <c r="R217">
        <v>-4.460144413937833</v>
      </c>
      <c r="S217">
        <v>-2.9147632110203237</v>
      </c>
      <c r="T217">
        <v>-1.9962175952512258</v>
      </c>
      <c r="U217">
        <v>-2.8033603809065348</v>
      </c>
      <c r="V217">
        <v>-0.67605274720064501</v>
      </c>
      <c r="W217">
        <v>0</v>
      </c>
      <c r="X217">
        <v>-2.2293816889707507</v>
      </c>
      <c r="Y217">
        <v>0</v>
      </c>
      <c r="Z217">
        <v>-5.1590552992145291</v>
      </c>
      <c r="AA217">
        <v>-1.7013754077597856</v>
      </c>
      <c r="AB217">
        <v>-1.5755363607584187</v>
      </c>
      <c r="AC217">
        <v>16</v>
      </c>
      <c r="AD217">
        <v>0.26666666666666666</v>
      </c>
      <c r="AE217">
        <v>5.7142857142857144</v>
      </c>
      <c r="AF217">
        <v>0</v>
      </c>
      <c r="AG217">
        <v>1.9272644429969465</v>
      </c>
      <c r="AH217">
        <v>0.6951137135983313</v>
      </c>
      <c r="AI217">
        <v>18.245776546068875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17"/>
  <sheetViews>
    <sheetView zoomScale="85" workbookViewId="0">
      <pane xSplit="6" ySplit="1" topLeftCell="Z2" activePane="bottomRight" state="frozen"/>
      <selection pane="topRight" activeCell="F1" sqref="F1"/>
      <selection pane="bottomLeft" activeCell="A2" sqref="A2"/>
      <selection pane="bottomRight" activeCell="U2" sqref="U2"/>
    </sheetView>
  </sheetViews>
  <sheetFormatPr baseColWidth="10" defaultColWidth="5.140625" defaultRowHeight="13" x14ac:dyDescent="0"/>
  <cols>
    <col min="1" max="1" width="8.140625" customWidth="1"/>
    <col min="2" max="2" width="19" bestFit="1" customWidth="1"/>
    <col min="3" max="3" width="4.140625" bestFit="1" customWidth="1"/>
    <col min="4" max="4" width="5.7109375" customWidth="1"/>
    <col min="5" max="5" width="4.42578125" style="25" customWidth="1"/>
    <col min="6" max="6" width="6.5703125" bestFit="1" customWidth="1"/>
    <col min="7" max="7" width="7.85546875" style="27" customWidth="1"/>
    <col min="8" max="17" width="7.85546875" customWidth="1"/>
    <col min="18" max="18" width="7.85546875" style="27" customWidth="1"/>
    <col min="19" max="28" width="7.85546875" customWidth="1"/>
    <col min="30" max="40" width="10.140625" customWidth="1"/>
  </cols>
  <sheetData>
    <row r="1" spans="1:47" s="1" customFormat="1" ht="144" customHeight="1">
      <c r="A1" s="1" t="s">
        <v>256</v>
      </c>
      <c r="B1" s="1" t="s">
        <v>13</v>
      </c>
      <c r="C1" s="1" t="s">
        <v>166</v>
      </c>
      <c r="D1" s="1" t="s">
        <v>266</v>
      </c>
      <c r="E1" s="26" t="s">
        <v>406</v>
      </c>
      <c r="F1" s="1" t="s">
        <v>407</v>
      </c>
      <c r="G1" s="56" t="s">
        <v>502</v>
      </c>
      <c r="H1" s="1" t="s">
        <v>409</v>
      </c>
      <c r="I1" s="1" t="s">
        <v>410</v>
      </c>
      <c r="J1" s="1" t="s">
        <v>503</v>
      </c>
      <c r="K1" s="1" t="s">
        <v>340</v>
      </c>
      <c r="L1" s="1" t="s">
        <v>39</v>
      </c>
      <c r="M1" s="1" t="s">
        <v>504</v>
      </c>
      <c r="N1" s="1" t="s">
        <v>390</v>
      </c>
      <c r="O1" s="1" t="s">
        <v>43</v>
      </c>
      <c r="P1" s="1" t="s">
        <v>291</v>
      </c>
      <c r="Q1" s="1" t="s">
        <v>296</v>
      </c>
      <c r="R1" s="55" t="s">
        <v>491</v>
      </c>
      <c r="S1" s="41" t="s">
        <v>492</v>
      </c>
      <c r="T1" s="41" t="s">
        <v>493</v>
      </c>
      <c r="U1" s="41" t="s">
        <v>494</v>
      </c>
      <c r="V1" s="41" t="s">
        <v>495</v>
      </c>
      <c r="W1" s="41" t="s">
        <v>496</v>
      </c>
      <c r="X1" s="41" t="s">
        <v>497</v>
      </c>
      <c r="Y1" s="41" t="s">
        <v>498</v>
      </c>
      <c r="Z1" s="41" t="s">
        <v>499</v>
      </c>
      <c r="AA1" s="41" t="s">
        <v>500</v>
      </c>
      <c r="AB1" s="41" t="s">
        <v>501</v>
      </c>
      <c r="AD1" s="1" t="s">
        <v>491</v>
      </c>
      <c r="AE1" s="1" t="s">
        <v>492</v>
      </c>
      <c r="AF1" s="1" t="s">
        <v>493</v>
      </c>
      <c r="AG1" s="1" t="s">
        <v>494</v>
      </c>
      <c r="AH1" s="1" t="s">
        <v>495</v>
      </c>
      <c r="AI1" s="1" t="s">
        <v>496</v>
      </c>
      <c r="AJ1" s="1" t="s">
        <v>497</v>
      </c>
      <c r="AK1" s="1" t="s">
        <v>498</v>
      </c>
      <c r="AL1" s="1" t="s">
        <v>499</v>
      </c>
      <c r="AM1" s="1" t="s">
        <v>500</v>
      </c>
      <c r="AN1" s="1" t="s">
        <v>501</v>
      </c>
      <c r="AO1" s="1" t="s">
        <v>401</v>
      </c>
      <c r="AP1" s="1" t="s">
        <v>481</v>
      </c>
      <c r="AQ1" s="1" t="s">
        <v>505</v>
      </c>
      <c r="AR1" s="1" t="s">
        <v>506</v>
      </c>
      <c r="AS1" s="1" t="s">
        <v>70</v>
      </c>
      <c r="AT1" s="1" t="s">
        <v>71</v>
      </c>
      <c r="AU1" s="1" t="s">
        <v>404</v>
      </c>
    </row>
    <row r="2" spans="1:47">
      <c r="A2">
        <v>1</v>
      </c>
      <c r="B2" t="s">
        <v>128</v>
      </c>
      <c r="C2" t="s">
        <v>16</v>
      </c>
      <c r="D2" t="s">
        <v>473</v>
      </c>
      <c r="E2" s="25" t="s">
        <v>479</v>
      </c>
      <c r="F2" t="s">
        <v>258</v>
      </c>
      <c r="G2" s="27">
        <v>0</v>
      </c>
      <c r="H2">
        <v>5.752887339289605E-2</v>
      </c>
      <c r="I2">
        <v>3.9224231858792764E-2</v>
      </c>
      <c r="J2">
        <v>0.13074743952930923</v>
      </c>
      <c r="K2">
        <v>2.6149487905861846E-2</v>
      </c>
      <c r="L2">
        <v>4.3582479843103077E-3</v>
      </c>
      <c r="M2">
        <v>4.8158640226628892E-2</v>
      </c>
      <c r="N2">
        <v>0.42296796687731525</v>
      </c>
      <c r="O2">
        <v>0</v>
      </c>
      <c r="P2">
        <v>0</v>
      </c>
      <c r="Q2">
        <v>9.653519285247332E-2</v>
      </c>
      <c r="R2" s="27" t="e">
        <f>LN(G2/(1-G2))</f>
        <v>#NUM!</v>
      </c>
      <c r="S2" s="27">
        <f t="shared" ref="S2:AB2" si="0">LN(H2/(1-H2))</f>
        <v>-2.7962183162196639</v>
      </c>
      <c r="T2" s="27">
        <f t="shared" si="0"/>
        <v>-3.1984463344677274</v>
      </c>
      <c r="U2" s="27">
        <f t="shared" si="0"/>
        <v>-1.8943661966892602</v>
      </c>
      <c r="V2" s="27">
        <f t="shared" si="0"/>
        <v>-3.6174282061514056</v>
      </c>
      <c r="W2" s="27">
        <f t="shared" si="0"/>
        <v>-5.4313173680092808</v>
      </c>
      <c r="X2" s="27">
        <f t="shared" si="0"/>
        <v>-2.9838978159069884</v>
      </c>
      <c r="Y2" s="27">
        <f t="shared" si="0"/>
        <v>-0.31060133388788891</v>
      </c>
      <c r="Z2" s="27" t="e">
        <f t="shared" si="0"/>
        <v>#NUM!</v>
      </c>
      <c r="AA2" s="27" t="e">
        <f t="shared" si="0"/>
        <v>#NUM!</v>
      </c>
      <c r="AB2" s="27">
        <f t="shared" si="0"/>
        <v>-2.2363295229505891</v>
      </c>
      <c r="AD2">
        <v>0</v>
      </c>
      <c r="AE2">
        <v>-2.7962183162196639</v>
      </c>
      <c r="AF2">
        <v>-3.1984463344677274</v>
      </c>
      <c r="AG2">
        <v>-1.8943661966892602</v>
      </c>
      <c r="AH2">
        <v>-3.6174282061514056</v>
      </c>
      <c r="AI2">
        <v>-5.4313173680092808</v>
      </c>
      <c r="AJ2">
        <v>-2.9838978159069884</v>
      </c>
      <c r="AK2">
        <v>-0.31060133388788891</v>
      </c>
      <c r="AL2">
        <v>0</v>
      </c>
      <c r="AM2">
        <v>0</v>
      </c>
      <c r="AN2">
        <v>-2.2363295229505891</v>
      </c>
      <c r="AO2">
        <v>16</v>
      </c>
      <c r="AQ2">
        <f>J2*100</f>
        <v>13.074743952930923</v>
      </c>
      <c r="AR2">
        <f>N2*100</f>
        <v>42.296796687731522</v>
      </c>
      <c r="AS2">
        <v>2.0211127307829111</v>
      </c>
      <c r="AT2">
        <v>0.72896232844451414</v>
      </c>
      <c r="AU2">
        <v>9.6753105251688822</v>
      </c>
    </row>
    <row r="3" spans="1:47">
      <c r="A3">
        <v>2</v>
      </c>
      <c r="B3" t="s">
        <v>309</v>
      </c>
      <c r="C3" t="s">
        <v>16</v>
      </c>
      <c r="D3" t="s">
        <v>473</v>
      </c>
      <c r="E3" s="25" t="s">
        <v>479</v>
      </c>
      <c r="F3" t="s">
        <v>258</v>
      </c>
      <c r="G3" s="27">
        <v>0</v>
      </c>
      <c r="H3">
        <v>0.11181178753334951</v>
      </c>
      <c r="I3">
        <v>1.4552510308028139E-2</v>
      </c>
      <c r="J3">
        <v>0.22798932815910747</v>
      </c>
      <c r="K3">
        <v>2.4254183846713562E-2</v>
      </c>
      <c r="L3">
        <v>9.7016735386854253E-3</v>
      </c>
      <c r="M3">
        <v>1.9645888915837986E-2</v>
      </c>
      <c r="N3">
        <v>0.26679602231384919</v>
      </c>
      <c r="O3">
        <v>0</v>
      </c>
      <c r="P3">
        <v>0</v>
      </c>
      <c r="Q3">
        <v>0.1069609507640068</v>
      </c>
      <c r="R3" s="27" t="e">
        <f t="shared" ref="R3:R66" si="1">LN(G3/(1-G3))</f>
        <v>#NUM!</v>
      </c>
      <c r="S3" s="27">
        <f t="shared" ref="S3:S66" si="2">LN(H3/(1-H3))</f>
        <v>-2.0723666822378073</v>
      </c>
      <c r="T3" s="27">
        <f t="shared" ref="T3:T66" si="3">LN(I3/(1-I3))</f>
        <v>-4.2153323337656259</v>
      </c>
      <c r="U3" s="27">
        <f t="shared" ref="U3:U66" si="4">LN(J3/(1-J3))</f>
        <v>-1.2196995520180431</v>
      </c>
      <c r="V3" s="27">
        <f t="shared" ref="V3:V66" si="5">LN(K3/(1-K3))</f>
        <v>-3.694612985961697</v>
      </c>
      <c r="W3" s="27">
        <f t="shared" ref="W3:W66" si="6">LN(L3/(1-L3))</f>
        <v>-4.6257078372056393</v>
      </c>
      <c r="X3" s="27">
        <f t="shared" ref="X3:X66" si="7">LN(M3/(1-M3))</f>
        <v>-3.9100457432911275</v>
      </c>
      <c r="Y3" s="27">
        <f t="shared" ref="Y3:Y66" si="8">LN(N3/(1-N3))</f>
        <v>-1.0109395359929958</v>
      </c>
      <c r="Z3" s="27" t="e">
        <f t="shared" ref="Z3:Z66" si="9">LN(O3/(1-O3))</f>
        <v>#NUM!</v>
      </c>
      <c r="AA3" s="27" t="e">
        <f t="shared" ref="AA3:AA66" si="10">LN(P3/(1-P3))</f>
        <v>#NUM!</v>
      </c>
      <c r="AB3" s="27">
        <f t="shared" ref="AB3:AB66" si="11">LN(Q3/(1-Q3))</f>
        <v>-2.1221664863461771</v>
      </c>
      <c r="AD3">
        <v>0</v>
      </c>
      <c r="AE3">
        <v>-2.0723666822378073</v>
      </c>
      <c r="AF3">
        <v>-4.2153323337656259</v>
      </c>
      <c r="AG3" s="76">
        <v>-1.2196995520180431</v>
      </c>
      <c r="AH3">
        <v>-3.694612985961697</v>
      </c>
      <c r="AI3">
        <v>-4.6257078372056393</v>
      </c>
      <c r="AJ3">
        <v>-3.9100457432911275</v>
      </c>
      <c r="AK3">
        <v>-1.0109395359929958</v>
      </c>
      <c r="AL3">
        <v>0</v>
      </c>
      <c r="AM3">
        <v>0</v>
      </c>
      <c r="AN3">
        <v>-2.1221664863461771</v>
      </c>
      <c r="AO3">
        <v>16</v>
      </c>
      <c r="AQ3">
        <f t="shared" ref="AQ3:AQ66" si="12">J3*100</f>
        <v>22.798932815910746</v>
      </c>
      <c r="AR3">
        <f t="shared" ref="AR3:AR66" si="13">N3*100</f>
        <v>26.679602231384919</v>
      </c>
      <c r="AS3">
        <v>2.1797458978393611</v>
      </c>
      <c r="AT3">
        <v>0.78617714930272686</v>
      </c>
      <c r="AU3">
        <v>12.636429784137764</v>
      </c>
    </row>
    <row r="4" spans="1:47">
      <c r="A4">
        <v>3</v>
      </c>
      <c r="B4" t="s">
        <v>310</v>
      </c>
      <c r="C4" t="s">
        <v>16</v>
      </c>
      <c r="D4" t="s">
        <v>473</v>
      </c>
      <c r="E4" s="25" t="s">
        <v>479</v>
      </c>
      <c r="F4" t="s">
        <v>258</v>
      </c>
      <c r="G4" s="27">
        <v>0</v>
      </c>
      <c r="H4">
        <v>8.1462016244624957E-2</v>
      </c>
      <c r="I4">
        <v>2.3889154323936932E-2</v>
      </c>
      <c r="J4">
        <v>0.20066889632107021</v>
      </c>
      <c r="K4">
        <v>4.8017200191113225E-2</v>
      </c>
      <c r="L4">
        <v>3.3444816053511704E-2</v>
      </c>
      <c r="M4">
        <v>3.3683707596751072E-2</v>
      </c>
      <c r="N4">
        <v>0.32059245102723372</v>
      </c>
      <c r="O4">
        <v>9.5556617295747739E-3</v>
      </c>
      <c r="P4">
        <v>0</v>
      </c>
      <c r="Q4">
        <v>5.7572861920688008E-2</v>
      </c>
      <c r="R4" s="27" t="e">
        <f t="shared" si="1"/>
        <v>#NUM!</v>
      </c>
      <c r="S4" s="27">
        <f t="shared" si="2"/>
        <v>-2.4226464046562275</v>
      </c>
      <c r="T4" s="27">
        <f t="shared" si="3"/>
        <v>-3.7101515893894761</v>
      </c>
      <c r="U4" s="27">
        <f t="shared" si="4"/>
        <v>-1.3821189897094099</v>
      </c>
      <c r="V4" s="27">
        <f t="shared" si="5"/>
        <v>-2.98698768316524</v>
      </c>
      <c r="W4" s="27">
        <f t="shared" si="6"/>
        <v>-3.3638415951183864</v>
      </c>
      <c r="X4" s="27">
        <f t="shared" si="7"/>
        <v>-3.3564769391144238</v>
      </c>
      <c r="Y4" s="27">
        <f t="shared" si="8"/>
        <v>-0.75105047339150399</v>
      </c>
      <c r="Z4" s="27">
        <f t="shared" si="9"/>
        <v>-4.6410198388817889</v>
      </c>
      <c r="AA4" s="27" t="e">
        <f t="shared" si="10"/>
        <v>#NUM!</v>
      </c>
      <c r="AB4" s="27">
        <f t="shared" si="11"/>
        <v>-2.7954072997893196</v>
      </c>
      <c r="AD4">
        <v>0</v>
      </c>
      <c r="AE4">
        <v>-2.4226464046562275</v>
      </c>
      <c r="AF4">
        <v>-3.7101515893894761</v>
      </c>
      <c r="AG4">
        <v>-1.3821189897094099</v>
      </c>
      <c r="AH4">
        <v>-2.98698768316524</v>
      </c>
      <c r="AI4">
        <v>-3.3638415951183864</v>
      </c>
      <c r="AJ4">
        <v>-3.3564769391144238</v>
      </c>
      <c r="AK4">
        <v>-0.75105047339150399</v>
      </c>
      <c r="AL4">
        <v>-4.6410198388817889</v>
      </c>
      <c r="AM4">
        <v>0</v>
      </c>
      <c r="AN4">
        <v>-2.7954072997893196</v>
      </c>
      <c r="AO4">
        <v>20</v>
      </c>
      <c r="AQ4">
        <f t="shared" si="12"/>
        <v>20.066889632107021</v>
      </c>
      <c r="AR4">
        <f t="shared" si="13"/>
        <v>32.059245102723374</v>
      </c>
      <c r="AS4">
        <v>2.2455801662499777</v>
      </c>
      <c r="AT4">
        <v>0.74959307481303417</v>
      </c>
      <c r="AU4">
        <v>10.535117056856189</v>
      </c>
    </row>
    <row r="5" spans="1:47">
      <c r="A5">
        <v>4</v>
      </c>
      <c r="B5" t="s">
        <v>386</v>
      </c>
      <c r="C5" t="s">
        <v>16</v>
      </c>
      <c r="D5" t="s">
        <v>473</v>
      </c>
      <c r="E5" s="25" t="s">
        <v>479</v>
      </c>
      <c r="F5" t="s">
        <v>258</v>
      </c>
      <c r="G5" s="27">
        <v>0</v>
      </c>
      <c r="H5">
        <v>0.14309484193011646</v>
      </c>
      <c r="I5">
        <v>2.4007606370335156E-2</v>
      </c>
      <c r="J5">
        <v>0.32802472070358929</v>
      </c>
      <c r="K5">
        <v>0</v>
      </c>
      <c r="L5">
        <v>4.7539814594723083E-3</v>
      </c>
      <c r="M5">
        <v>6.7031138578559551E-2</v>
      </c>
      <c r="N5">
        <v>0.19063465652483957</v>
      </c>
      <c r="O5">
        <v>4.7539814594723083E-3</v>
      </c>
      <c r="P5">
        <v>0</v>
      </c>
      <c r="Q5">
        <v>6.6555740432612309E-2</v>
      </c>
      <c r="R5" s="27" t="e">
        <f t="shared" si="1"/>
        <v>#NUM!</v>
      </c>
      <c r="S5" s="27">
        <f t="shared" si="2"/>
        <v>-1.7898196044102286</v>
      </c>
      <c r="T5" s="27">
        <f t="shared" si="3"/>
        <v>-3.7050840807376195</v>
      </c>
      <c r="U5" s="27">
        <f t="shared" si="4"/>
        <v>-0.71713257954233967</v>
      </c>
      <c r="V5" s="27" t="e">
        <f t="shared" si="5"/>
        <v>#NUM!</v>
      </c>
      <c r="W5" s="27">
        <f t="shared" si="6"/>
        <v>-5.3440074924651526</v>
      </c>
      <c r="X5" s="27">
        <f t="shared" si="7"/>
        <v>-2.6332145592783949</v>
      </c>
      <c r="Y5" s="27">
        <f t="shared" si="8"/>
        <v>-1.4458916107170983</v>
      </c>
      <c r="Z5" s="27">
        <f t="shared" si="9"/>
        <v>-5.3440074924651526</v>
      </c>
      <c r="AA5" s="27" t="e">
        <f t="shared" si="10"/>
        <v>#NUM!</v>
      </c>
      <c r="AB5" s="27">
        <f t="shared" si="11"/>
        <v>-2.6408414514087601</v>
      </c>
      <c r="AD5">
        <v>0</v>
      </c>
      <c r="AE5">
        <v>-1.7898196044102286</v>
      </c>
      <c r="AF5">
        <v>-3.7050840807376195</v>
      </c>
      <c r="AG5">
        <v>-0.71713257954233967</v>
      </c>
      <c r="AH5">
        <v>0</v>
      </c>
      <c r="AI5">
        <v>-5.3440074924651526</v>
      </c>
      <c r="AJ5">
        <v>-2.6332145592783949</v>
      </c>
      <c r="AK5">
        <v>-1.4458916107170983</v>
      </c>
      <c r="AL5">
        <v>-5.3440074924651526</v>
      </c>
      <c r="AM5">
        <v>0</v>
      </c>
      <c r="AN5">
        <v>-2.6408414514087601</v>
      </c>
      <c r="AO5">
        <v>16</v>
      </c>
      <c r="AQ5">
        <f t="shared" si="12"/>
        <v>32.802472070358931</v>
      </c>
      <c r="AR5">
        <f t="shared" si="13"/>
        <v>19.063465652483956</v>
      </c>
      <c r="AS5">
        <v>2.0614831382343217</v>
      </c>
      <c r="AT5">
        <v>0.74352287510171833</v>
      </c>
      <c r="AU5">
        <v>16.710244830045163</v>
      </c>
    </row>
    <row r="6" spans="1:47">
      <c r="A6">
        <v>5</v>
      </c>
      <c r="B6" t="s">
        <v>22</v>
      </c>
      <c r="C6" t="s">
        <v>16</v>
      </c>
      <c r="D6" t="s">
        <v>473</v>
      </c>
      <c r="E6" s="25" t="s">
        <v>479</v>
      </c>
      <c r="F6" t="s">
        <v>258</v>
      </c>
      <c r="G6" s="27">
        <v>5.3705692803437165E-3</v>
      </c>
      <c r="H6">
        <v>0.12889366272824923</v>
      </c>
      <c r="I6">
        <v>5.3705692803437156E-2</v>
      </c>
      <c r="J6">
        <v>0.14500537056928037</v>
      </c>
      <c r="K6">
        <v>2.1482277121374866E-2</v>
      </c>
      <c r="L6">
        <v>1.6380236305048337E-2</v>
      </c>
      <c r="M6">
        <v>3.2223415682062294E-2</v>
      </c>
      <c r="N6">
        <v>0.2851772287862514</v>
      </c>
      <c r="O6">
        <v>2.6852846401718582E-2</v>
      </c>
      <c r="P6">
        <v>0</v>
      </c>
      <c r="Q6">
        <v>3.2491944146079484E-2</v>
      </c>
      <c r="R6" s="27">
        <f t="shared" si="1"/>
        <v>-5.221436322212079</v>
      </c>
      <c r="S6" s="27">
        <f t="shared" si="2"/>
        <v>-1.9107763113333667</v>
      </c>
      <c r="T6" s="27">
        <f t="shared" si="3"/>
        <v>-2.8690346205080335</v>
      </c>
      <c r="U6" s="27">
        <f t="shared" si="4"/>
        <v>-1.7743244074059534</v>
      </c>
      <c r="V6" s="27">
        <f t="shared" si="5"/>
        <v>-3.8188106237059674</v>
      </c>
      <c r="W6" s="27">
        <f t="shared" si="6"/>
        <v>-4.0951638986055032</v>
      </c>
      <c r="X6" s="27">
        <f t="shared" si="7"/>
        <v>-3.4023078759461827</v>
      </c>
      <c r="Y6" s="27">
        <f t="shared" si="8"/>
        <v>-0.91892379715317252</v>
      </c>
      <c r="Z6" s="27">
        <f t="shared" si="9"/>
        <v>-3.5901634811747787</v>
      </c>
      <c r="AA6" s="27" t="e">
        <f t="shared" si="10"/>
        <v>#NUM!</v>
      </c>
      <c r="AB6" s="27">
        <f t="shared" si="11"/>
        <v>-3.3937315651513522</v>
      </c>
      <c r="AD6">
        <v>-5.221436322212079</v>
      </c>
      <c r="AE6">
        <v>-1.9107763113333667</v>
      </c>
      <c r="AF6">
        <v>-2.8690346205080335</v>
      </c>
      <c r="AG6">
        <v>-1.7743244074059534</v>
      </c>
      <c r="AH6">
        <v>-3.8188106237059674</v>
      </c>
      <c r="AI6">
        <v>-4.0951638986055032</v>
      </c>
      <c r="AJ6">
        <v>-3.4023078759461827</v>
      </c>
      <c r="AK6">
        <v>-0.91892379715317252</v>
      </c>
      <c r="AL6">
        <v>-3.5901634811747787</v>
      </c>
      <c r="AM6">
        <v>0</v>
      </c>
      <c r="AN6">
        <v>-3.3937315651513522</v>
      </c>
      <c r="AO6">
        <v>17</v>
      </c>
      <c r="AQ6">
        <f t="shared" si="12"/>
        <v>14.500537056928037</v>
      </c>
      <c r="AR6">
        <f t="shared" si="13"/>
        <v>28.51772287862514</v>
      </c>
      <c r="AS6">
        <v>2.2036310743168919</v>
      </c>
      <c r="AT6">
        <v>0.7777850824188296</v>
      </c>
      <c r="AU6">
        <v>18.796992481203009</v>
      </c>
    </row>
    <row r="7" spans="1:47">
      <c r="A7">
        <v>6</v>
      </c>
      <c r="B7" t="s">
        <v>23</v>
      </c>
      <c r="C7" t="s">
        <v>16</v>
      </c>
      <c r="D7" t="s">
        <v>473</v>
      </c>
      <c r="E7" s="25" t="s">
        <v>479</v>
      </c>
      <c r="F7" t="s">
        <v>258</v>
      </c>
      <c r="G7" s="27">
        <v>0</v>
      </c>
      <c r="H7">
        <v>6.7047075606276763E-2</v>
      </c>
      <c r="I7">
        <v>0.25202092249167846</v>
      </c>
      <c r="J7">
        <v>0.18544935805991439</v>
      </c>
      <c r="K7">
        <v>0</v>
      </c>
      <c r="L7">
        <v>0</v>
      </c>
      <c r="M7">
        <v>5.2781740370898722E-2</v>
      </c>
      <c r="N7">
        <v>0.29029957203994294</v>
      </c>
      <c r="O7">
        <v>1.9020446980504042E-2</v>
      </c>
      <c r="P7">
        <v>0</v>
      </c>
      <c r="Q7">
        <v>3.3523537803138374E-2</v>
      </c>
      <c r="R7" s="27" t="e">
        <f t="shared" si="1"/>
        <v>#NUM!</v>
      </c>
      <c r="S7" s="27">
        <f t="shared" si="2"/>
        <v>-2.63295974974714</v>
      </c>
      <c r="T7" s="27">
        <f t="shared" si="3"/>
        <v>-1.0878628965121109</v>
      </c>
      <c r="U7" s="27">
        <f t="shared" si="4"/>
        <v>-1.4798547592004281</v>
      </c>
      <c r="V7" s="27" t="e">
        <f t="shared" si="5"/>
        <v>#NUM!</v>
      </c>
      <c r="W7" s="27" t="e">
        <f t="shared" si="6"/>
        <v>#NUM!</v>
      </c>
      <c r="X7" s="27">
        <f t="shared" si="7"/>
        <v>-2.8873642368322092</v>
      </c>
      <c r="Y7" s="27">
        <f t="shared" si="8"/>
        <v>-0.89392955171599786</v>
      </c>
      <c r="Z7" s="27">
        <f t="shared" si="9"/>
        <v>-3.9430370589573154</v>
      </c>
      <c r="AA7" s="27" t="e">
        <f t="shared" si="10"/>
        <v>#NUM!</v>
      </c>
      <c r="AB7" s="27">
        <f t="shared" si="11"/>
        <v>-3.3614091316037427</v>
      </c>
      <c r="AD7">
        <v>0</v>
      </c>
      <c r="AE7">
        <v>-2.63295974974714</v>
      </c>
      <c r="AF7">
        <v>-1.0878628965121109</v>
      </c>
      <c r="AG7">
        <v>-1.4798547592004281</v>
      </c>
      <c r="AH7">
        <v>0</v>
      </c>
      <c r="AI7">
        <v>0</v>
      </c>
      <c r="AJ7">
        <v>-2.8873642368322092</v>
      </c>
      <c r="AK7">
        <v>-0.89392955171599786</v>
      </c>
      <c r="AL7">
        <v>-3.9430370589573154</v>
      </c>
      <c r="AM7">
        <v>0</v>
      </c>
      <c r="AN7">
        <v>-3.3614091316037427</v>
      </c>
      <c r="AO7">
        <v>14</v>
      </c>
      <c r="AQ7">
        <f t="shared" si="12"/>
        <v>18.54493580599144</v>
      </c>
      <c r="AR7">
        <f t="shared" si="13"/>
        <v>29.029957203994293</v>
      </c>
      <c r="AS7">
        <v>1.9675702187355271</v>
      </c>
      <c r="AT7">
        <v>0.74555796748165915</v>
      </c>
      <c r="AU7">
        <v>31.906799809795523</v>
      </c>
    </row>
    <row r="8" spans="1:47">
      <c r="A8">
        <v>7</v>
      </c>
      <c r="B8" t="s">
        <v>458</v>
      </c>
      <c r="C8" t="s">
        <v>16</v>
      </c>
      <c r="D8" t="s">
        <v>474</v>
      </c>
      <c r="E8" s="25" t="s">
        <v>479</v>
      </c>
      <c r="F8" t="s">
        <v>258</v>
      </c>
      <c r="G8" s="27">
        <v>0</v>
      </c>
      <c r="H8">
        <v>0.11173054587688735</v>
      </c>
      <c r="I8">
        <v>0.12078977932636469</v>
      </c>
      <c r="J8">
        <v>5.1103368176538898E-2</v>
      </c>
      <c r="K8">
        <v>2.3228803716608595E-2</v>
      </c>
      <c r="L8">
        <v>0</v>
      </c>
      <c r="M8">
        <v>0.23693379790940772</v>
      </c>
      <c r="N8">
        <v>2.8339140534262484E-2</v>
      </c>
      <c r="O8">
        <v>4.6457607433217189E-3</v>
      </c>
      <c r="P8">
        <v>0</v>
      </c>
      <c r="Q8">
        <v>9.3379790940766538E-2</v>
      </c>
      <c r="R8" s="27" t="e">
        <f t="shared" si="1"/>
        <v>#NUM!</v>
      </c>
      <c r="S8" s="27">
        <f t="shared" si="2"/>
        <v>-2.0731850040655306</v>
      </c>
      <c r="T8" s="27">
        <f t="shared" si="3"/>
        <v>-1.984972354296076</v>
      </c>
      <c r="U8" s="27">
        <f t="shared" si="4"/>
        <v>-2.9214494609417421</v>
      </c>
      <c r="V8" s="27">
        <f t="shared" si="5"/>
        <v>-3.738859386418957</v>
      </c>
      <c r="W8" s="27" t="e">
        <f t="shared" si="6"/>
        <v>#NUM!</v>
      </c>
      <c r="X8" s="27">
        <f t="shared" si="7"/>
        <v>-1.1695640246403938</v>
      </c>
      <c r="Y8" s="27">
        <f t="shared" si="8"/>
        <v>-3.5347629267089418</v>
      </c>
      <c r="Z8" s="27">
        <f t="shared" si="9"/>
        <v>-5.3671435574778892</v>
      </c>
      <c r="AA8" s="27" t="e">
        <f t="shared" si="10"/>
        <v>#NUM!</v>
      </c>
      <c r="AB8" s="27">
        <f t="shared" si="11"/>
        <v>-2.2730486785615942</v>
      </c>
      <c r="AD8">
        <v>0</v>
      </c>
      <c r="AE8">
        <v>-2.0731850040655306</v>
      </c>
      <c r="AF8">
        <v>-1.984972354296076</v>
      </c>
      <c r="AG8">
        <v>-2.9214494609417421</v>
      </c>
      <c r="AH8">
        <v>-3.738859386418957</v>
      </c>
      <c r="AI8">
        <v>0</v>
      </c>
      <c r="AJ8">
        <v>-1.1695640246403938</v>
      </c>
      <c r="AK8">
        <v>-3.5347629267089418</v>
      </c>
      <c r="AL8">
        <v>-5.3671435574778892</v>
      </c>
      <c r="AM8">
        <v>0</v>
      </c>
      <c r="AN8">
        <v>-2.2730486785615942</v>
      </c>
      <c r="AO8">
        <v>14</v>
      </c>
      <c r="AQ8">
        <f t="shared" si="12"/>
        <v>5.1103368176538897</v>
      </c>
      <c r="AR8">
        <f t="shared" si="13"/>
        <v>2.8339140534262484</v>
      </c>
      <c r="AS8">
        <v>2.1605634753194116</v>
      </c>
      <c r="AT8">
        <v>0.81868758631112981</v>
      </c>
      <c r="AU8">
        <v>23.252032520325205</v>
      </c>
    </row>
    <row r="9" spans="1:47">
      <c r="A9">
        <v>8</v>
      </c>
      <c r="B9" t="s">
        <v>460</v>
      </c>
      <c r="C9" t="s">
        <v>16</v>
      </c>
      <c r="D9" t="s">
        <v>474</v>
      </c>
      <c r="E9" s="25" t="s">
        <v>479</v>
      </c>
      <c r="F9" t="s">
        <v>258</v>
      </c>
      <c r="G9" s="27">
        <v>1.0131712259371834E-2</v>
      </c>
      <c r="H9">
        <v>0.11676798378926039</v>
      </c>
      <c r="I9">
        <v>0.14184397163120568</v>
      </c>
      <c r="J9">
        <v>5.1165146909827756E-2</v>
      </c>
      <c r="K9">
        <v>3.0395136778115502E-2</v>
      </c>
      <c r="L9">
        <v>0</v>
      </c>
      <c r="M9">
        <v>0.13677811550151975</v>
      </c>
      <c r="N9">
        <v>0.23834853090172239</v>
      </c>
      <c r="O9">
        <v>5.3191489361702126E-3</v>
      </c>
      <c r="P9">
        <v>2.5582573454913878E-2</v>
      </c>
      <c r="Q9">
        <v>2.5835866261398176E-2</v>
      </c>
      <c r="R9" s="27">
        <f t="shared" si="1"/>
        <v>-4.5819015590487373</v>
      </c>
      <c r="S9" s="27">
        <f t="shared" si="2"/>
        <v>-2.0233990036790028</v>
      </c>
      <c r="T9" s="27">
        <f t="shared" si="3"/>
        <v>-1.80005827204275</v>
      </c>
      <c r="U9" s="27">
        <f t="shared" si="4"/>
        <v>-2.9201761856028292</v>
      </c>
      <c r="V9" s="27">
        <f t="shared" si="5"/>
        <v>-3.4626060097907989</v>
      </c>
      <c r="W9" s="27" t="e">
        <f t="shared" si="6"/>
        <v>#NUM!</v>
      </c>
      <c r="X9" s="27">
        <f t="shared" si="7"/>
        <v>-1.8423117483908864</v>
      </c>
      <c r="Y9" s="27">
        <f t="shared" si="8"/>
        <v>-1.1617550434031494</v>
      </c>
      <c r="Z9" s="27">
        <f t="shared" si="9"/>
        <v>-5.2311086168545868</v>
      </c>
      <c r="AA9" s="27">
        <f>LN(P9/(1-P9))</f>
        <v>-3.6399283859110358</v>
      </c>
      <c r="AB9" s="27">
        <f t="shared" si="11"/>
        <v>-3.6298161128644537</v>
      </c>
      <c r="AD9">
        <v>-4.5819015590487373</v>
      </c>
      <c r="AE9">
        <v>-2.0233990036790028</v>
      </c>
      <c r="AF9">
        <v>-1.80005827204275</v>
      </c>
      <c r="AG9">
        <v>-2.9201761856028292</v>
      </c>
      <c r="AH9">
        <v>-3.4626060097907989</v>
      </c>
      <c r="AI9">
        <v>0</v>
      </c>
      <c r="AJ9">
        <v>-1.8423117483908864</v>
      </c>
      <c r="AK9">
        <v>-1.1617550434031494</v>
      </c>
      <c r="AL9">
        <v>-5.2311086168545868</v>
      </c>
      <c r="AM9">
        <v>-3.6399283859110358</v>
      </c>
      <c r="AN9">
        <v>-3.6298161128644537</v>
      </c>
      <c r="AO9">
        <v>14</v>
      </c>
      <c r="AQ9">
        <f t="shared" si="12"/>
        <v>5.1165146909827754</v>
      </c>
      <c r="AR9">
        <f t="shared" si="13"/>
        <v>23.834853090172238</v>
      </c>
      <c r="AS9">
        <v>2.08484543556043</v>
      </c>
      <c r="AT9">
        <v>0.78999626577433024</v>
      </c>
      <c r="AU9">
        <v>26.874366767983794</v>
      </c>
    </row>
    <row r="10" spans="1:47">
      <c r="A10">
        <v>9</v>
      </c>
      <c r="B10" t="s">
        <v>461</v>
      </c>
      <c r="C10" t="s">
        <v>16</v>
      </c>
      <c r="D10" t="s">
        <v>474</v>
      </c>
      <c r="E10" s="25" t="s">
        <v>479</v>
      </c>
      <c r="F10" t="s">
        <v>258</v>
      </c>
      <c r="G10" s="27">
        <v>0</v>
      </c>
      <c r="H10">
        <v>9.6337579617834429E-2</v>
      </c>
      <c r="I10">
        <v>0.12738853503184719</v>
      </c>
      <c r="J10">
        <v>0.13826963906581746</v>
      </c>
      <c r="K10">
        <v>1.5923566878980899E-2</v>
      </c>
      <c r="L10">
        <v>0</v>
      </c>
      <c r="M10">
        <v>0.15950106157112529</v>
      </c>
      <c r="N10">
        <v>0.19134819532908709</v>
      </c>
      <c r="O10">
        <v>5.3078556263269653E-3</v>
      </c>
      <c r="P10">
        <v>2.6539278131634828E-2</v>
      </c>
      <c r="Q10">
        <v>7.4840764331210202E-2</v>
      </c>
      <c r="R10" s="27" t="e">
        <f t="shared" si="1"/>
        <v>#NUM!</v>
      </c>
      <c r="S10" s="27">
        <f t="shared" si="2"/>
        <v>-2.2385973843187617</v>
      </c>
      <c r="T10" s="27">
        <f t="shared" si="3"/>
        <v>-1.9242486522741333</v>
      </c>
      <c r="U10" s="27">
        <f t="shared" si="4"/>
        <v>-1.8297367303494785</v>
      </c>
      <c r="V10" s="27">
        <f t="shared" si="5"/>
        <v>-4.1239033644636445</v>
      </c>
      <c r="W10" s="27" t="e">
        <f t="shared" si="6"/>
        <v>#NUM!</v>
      </c>
      <c r="X10" s="27">
        <f t="shared" si="7"/>
        <v>-1.6619451120034321</v>
      </c>
      <c r="Y10" s="27">
        <f t="shared" si="8"/>
        <v>-1.4412736417007597</v>
      </c>
      <c r="Z10" s="27">
        <f t="shared" si="9"/>
        <v>-5.2332453698043215</v>
      </c>
      <c r="AA10" s="27">
        <f t="shared" si="10"/>
        <v>-3.6022316473882636</v>
      </c>
      <c r="AB10" s="27">
        <f t="shared" si="11"/>
        <v>-2.5146031551418524</v>
      </c>
      <c r="AD10">
        <v>0</v>
      </c>
      <c r="AE10">
        <v>-2.2385973843187617</v>
      </c>
      <c r="AF10">
        <v>-1.9242486522741333</v>
      </c>
      <c r="AG10">
        <v>-1.8297367303494785</v>
      </c>
      <c r="AH10">
        <v>-4.1239033644636445</v>
      </c>
      <c r="AI10">
        <v>0</v>
      </c>
      <c r="AJ10">
        <v>-1.6619451120034321</v>
      </c>
      <c r="AK10">
        <v>-1.4412736417007597</v>
      </c>
      <c r="AL10">
        <v>-5.2332453698043215</v>
      </c>
      <c r="AM10">
        <v>-3.6022316473882636</v>
      </c>
      <c r="AN10">
        <v>-2.5146031551418524</v>
      </c>
      <c r="AO10">
        <v>17</v>
      </c>
      <c r="AQ10">
        <f t="shared" si="12"/>
        <v>13.826963906581746</v>
      </c>
      <c r="AR10">
        <f t="shared" si="13"/>
        <v>19.134819532908708</v>
      </c>
      <c r="AS10">
        <v>2.3560339900235161</v>
      </c>
      <c r="AT10">
        <v>0.83157662481232764</v>
      </c>
      <c r="AU10">
        <v>22.372611464968163</v>
      </c>
    </row>
    <row r="11" spans="1:47">
      <c r="A11">
        <v>10</v>
      </c>
      <c r="B11" t="s">
        <v>462</v>
      </c>
      <c r="C11" t="s">
        <v>16</v>
      </c>
      <c r="D11" t="s">
        <v>474</v>
      </c>
      <c r="E11" s="25" t="s">
        <v>479</v>
      </c>
      <c r="F11" t="s">
        <v>258</v>
      </c>
      <c r="G11" s="27">
        <v>0</v>
      </c>
      <c r="H11">
        <v>6.2665066026410574E-2</v>
      </c>
      <c r="I11">
        <v>0.18247298919567831</v>
      </c>
      <c r="J11">
        <v>7.202881152460984E-2</v>
      </c>
      <c r="K11">
        <v>9.6038415366146469E-3</v>
      </c>
      <c r="L11">
        <v>0</v>
      </c>
      <c r="M11">
        <v>5.3061224489795916E-2</v>
      </c>
      <c r="N11">
        <v>0.36998799519807923</v>
      </c>
      <c r="O11">
        <v>4.8019207683073235E-3</v>
      </c>
      <c r="P11">
        <v>0</v>
      </c>
      <c r="Q11">
        <v>5.8103241296518601E-2</v>
      </c>
      <c r="R11" s="27" t="e">
        <f t="shared" si="1"/>
        <v>#NUM!</v>
      </c>
      <c r="S11" s="27">
        <f t="shared" si="2"/>
        <v>-2.7052365402102896</v>
      </c>
      <c r="T11" s="27">
        <f t="shared" si="3"/>
        <v>-1.4996817853032356</v>
      </c>
      <c r="U11" s="27">
        <f t="shared" si="4"/>
        <v>-2.5559344863653215</v>
      </c>
      <c r="V11" s="27">
        <f t="shared" si="5"/>
        <v>-4.6359418446548446</v>
      </c>
      <c r="W11" s="27" t="e">
        <f t="shared" si="6"/>
        <v>#NUM!</v>
      </c>
      <c r="X11" s="27">
        <f t="shared" si="7"/>
        <v>-2.8817880142047732</v>
      </c>
      <c r="Y11" s="27">
        <f t="shared" si="8"/>
        <v>-0.53226831474386394</v>
      </c>
      <c r="Z11" s="27">
        <f t="shared" si="9"/>
        <v>-5.3339257940154043</v>
      </c>
      <c r="AA11" s="27" t="e">
        <f t="shared" si="10"/>
        <v>#NUM!</v>
      </c>
      <c r="AB11" s="27">
        <f t="shared" si="11"/>
        <v>-2.7856742200528664</v>
      </c>
      <c r="AD11">
        <v>0</v>
      </c>
      <c r="AE11">
        <v>-2.7052365402102896</v>
      </c>
      <c r="AF11">
        <v>-1.4996817853032356</v>
      </c>
      <c r="AG11">
        <v>-2.5559344863653215</v>
      </c>
      <c r="AH11">
        <v>-4.6359418446548446</v>
      </c>
      <c r="AI11">
        <v>0</v>
      </c>
      <c r="AJ11">
        <v>-2.8817880142047732</v>
      </c>
      <c r="AK11">
        <v>-0.53226831474386394</v>
      </c>
      <c r="AL11">
        <v>-5.3339257940154043</v>
      </c>
      <c r="AM11">
        <v>0</v>
      </c>
      <c r="AN11">
        <v>-2.7856742200528664</v>
      </c>
      <c r="AO11">
        <v>13</v>
      </c>
      <c r="AQ11">
        <f t="shared" si="12"/>
        <v>7.2028811524609839</v>
      </c>
      <c r="AR11">
        <f t="shared" si="13"/>
        <v>36.998799519807925</v>
      </c>
      <c r="AS11">
        <v>1.7903598074851979</v>
      </c>
      <c r="AT11">
        <v>0.69800980759209608</v>
      </c>
      <c r="AU11">
        <v>24.513805522208887</v>
      </c>
    </row>
    <row r="12" spans="1:47">
      <c r="A12">
        <v>11</v>
      </c>
      <c r="B12" t="s">
        <v>463</v>
      </c>
      <c r="C12" t="s">
        <v>16</v>
      </c>
      <c r="D12" t="s">
        <v>474</v>
      </c>
      <c r="E12" s="25" t="s">
        <v>479</v>
      </c>
      <c r="F12" t="s">
        <v>258</v>
      </c>
      <c r="G12" s="27">
        <v>0</v>
      </c>
      <c r="H12">
        <v>9.4142259414225965E-2</v>
      </c>
      <c r="I12">
        <v>0.1150627615062762</v>
      </c>
      <c r="J12">
        <v>0.12552301255230128</v>
      </c>
      <c r="K12">
        <v>0</v>
      </c>
      <c r="L12">
        <v>0</v>
      </c>
      <c r="M12">
        <v>3.1380753138075319E-2</v>
      </c>
      <c r="N12">
        <v>0.26699790794979084</v>
      </c>
      <c r="O12">
        <v>1.0460251046025104E-2</v>
      </c>
      <c r="P12">
        <v>1.1244769874476987E-2</v>
      </c>
      <c r="Q12">
        <v>4.1841004184100417E-2</v>
      </c>
      <c r="R12" s="27" t="e">
        <f t="shared" si="1"/>
        <v>#NUM!</v>
      </c>
      <c r="S12" s="27">
        <f t="shared" si="2"/>
        <v>-2.2640752382321701</v>
      </c>
      <c r="T12" s="27">
        <f t="shared" si="3"/>
        <v>-2.0400389938138064</v>
      </c>
      <c r="U12" s="27">
        <f t="shared" si="4"/>
        <v>-1.9411368703026555</v>
      </c>
      <c r="V12" s="27" t="e">
        <f t="shared" si="5"/>
        <v>#NUM!</v>
      </c>
      <c r="W12" s="27" t="e">
        <f t="shared" si="6"/>
        <v>#NUM!</v>
      </c>
      <c r="X12" s="27">
        <f t="shared" si="7"/>
        <v>-3.429676852984024</v>
      </c>
      <c r="Y12" s="27">
        <f t="shared" si="8"/>
        <v>-1.0099077330001225</v>
      </c>
      <c r="Z12" s="27">
        <f t="shared" si="9"/>
        <v>-4.549657476057833</v>
      </c>
      <c r="AA12" s="27">
        <f t="shared" si="10"/>
        <v>-4.4765436881973706</v>
      </c>
      <c r="AB12" s="27">
        <f t="shared" si="11"/>
        <v>-3.1311369105601941</v>
      </c>
      <c r="AD12">
        <v>0</v>
      </c>
      <c r="AE12">
        <v>-2.2640752382321701</v>
      </c>
      <c r="AF12">
        <v>-2.0400389938138064</v>
      </c>
      <c r="AG12">
        <v>-1.9411368703026555</v>
      </c>
      <c r="AH12">
        <v>0</v>
      </c>
      <c r="AI12">
        <v>0</v>
      </c>
      <c r="AJ12">
        <v>-3.429676852984024</v>
      </c>
      <c r="AK12">
        <v>-1.0099077330001225</v>
      </c>
      <c r="AL12">
        <v>-4.549657476057833</v>
      </c>
      <c r="AM12">
        <v>-4.4765436881973706</v>
      </c>
      <c r="AN12">
        <v>-3.1311369105601941</v>
      </c>
      <c r="AO12">
        <v>12</v>
      </c>
      <c r="AQ12">
        <f t="shared" si="12"/>
        <v>12.552301255230129</v>
      </c>
      <c r="AR12">
        <f t="shared" si="13"/>
        <v>26.699790794979084</v>
      </c>
      <c r="AS12">
        <v>1.841013496904353</v>
      </c>
      <c r="AT12">
        <v>0.74087833322085517</v>
      </c>
      <c r="AU12">
        <v>20.920502092050217</v>
      </c>
    </row>
    <row r="13" spans="1:47">
      <c r="A13">
        <v>12</v>
      </c>
      <c r="B13" t="s">
        <v>464</v>
      </c>
      <c r="C13" t="s">
        <v>16</v>
      </c>
      <c r="D13" t="s">
        <v>474</v>
      </c>
      <c r="E13" s="25" t="s">
        <v>479</v>
      </c>
      <c r="F13" t="s">
        <v>258</v>
      </c>
      <c r="G13" s="27">
        <v>0</v>
      </c>
      <c r="H13">
        <v>0.122578933404086</v>
      </c>
      <c r="I13">
        <v>9.0209604669673663E-2</v>
      </c>
      <c r="J13">
        <v>0.11143539400371456</v>
      </c>
      <c r="K13">
        <v>5.3064473335102157E-3</v>
      </c>
      <c r="L13">
        <v>0</v>
      </c>
      <c r="M13">
        <v>2.6532236667551078E-2</v>
      </c>
      <c r="N13">
        <v>0.23932077474131075</v>
      </c>
      <c r="O13">
        <v>5.3064473335102157E-3</v>
      </c>
      <c r="P13">
        <v>0</v>
      </c>
      <c r="Q13">
        <v>5.4391085168479708E-2</v>
      </c>
      <c r="R13" s="27" t="e">
        <f t="shared" si="1"/>
        <v>#NUM!</v>
      </c>
      <c r="S13" s="27">
        <f t="shared" si="2"/>
        <v>-1.9682318219000536</v>
      </c>
      <c r="T13" s="27">
        <f t="shared" si="3"/>
        <v>-2.3110783348527133</v>
      </c>
      <c r="U13" s="27">
        <f t="shared" si="4"/>
        <v>-2.0761623615167899</v>
      </c>
      <c r="V13" s="27">
        <f t="shared" si="5"/>
        <v>-5.2335121431819207</v>
      </c>
      <c r="W13" s="27" t="e">
        <f t="shared" si="6"/>
        <v>#NUM!</v>
      </c>
      <c r="X13" s="27">
        <f t="shared" si="7"/>
        <v>-3.6025042383671906</v>
      </c>
      <c r="Y13" s="27">
        <f t="shared" si="8"/>
        <v>-1.1564069458207458</v>
      </c>
      <c r="Z13" s="27">
        <f t="shared" si="9"/>
        <v>-5.2335121431819207</v>
      </c>
      <c r="AA13" s="27" t="e">
        <f t="shared" si="10"/>
        <v>#NUM!</v>
      </c>
      <c r="AB13" s="27">
        <f t="shared" si="11"/>
        <v>-2.8556288094522917</v>
      </c>
      <c r="AD13">
        <v>0</v>
      </c>
      <c r="AE13">
        <v>-1.9682318219000536</v>
      </c>
      <c r="AF13">
        <v>-2.3110783348527133</v>
      </c>
      <c r="AG13">
        <v>-2.0761623615167899</v>
      </c>
      <c r="AH13">
        <v>-5.2335121431819207</v>
      </c>
      <c r="AI13">
        <v>0</v>
      </c>
      <c r="AJ13">
        <v>-3.6025042383671906</v>
      </c>
      <c r="AK13">
        <v>-1.1564069458207458</v>
      </c>
      <c r="AL13">
        <v>-5.2335121431819207</v>
      </c>
      <c r="AM13">
        <v>0</v>
      </c>
      <c r="AN13">
        <v>-2.8556288094522917</v>
      </c>
      <c r="AO13">
        <v>14</v>
      </c>
      <c r="AQ13">
        <f t="shared" si="12"/>
        <v>11.143539400371456</v>
      </c>
      <c r="AR13">
        <f t="shared" si="13"/>
        <v>23.932077474131074</v>
      </c>
      <c r="AS13">
        <v>1.9927963427845365</v>
      </c>
      <c r="AT13">
        <v>0.75511673066801521</v>
      </c>
      <c r="AU13">
        <v>21.278853807375967</v>
      </c>
    </row>
    <row r="14" spans="1:47">
      <c r="A14">
        <v>13</v>
      </c>
      <c r="B14" s="25" t="s">
        <v>25</v>
      </c>
      <c r="C14" t="s">
        <v>16</v>
      </c>
      <c r="D14" t="s">
        <v>475</v>
      </c>
      <c r="E14" s="25" t="s">
        <v>479</v>
      </c>
      <c r="F14" t="s">
        <v>258</v>
      </c>
      <c r="G14" s="27">
        <v>0</v>
      </c>
      <c r="H14">
        <v>0</v>
      </c>
      <c r="I14">
        <v>8.1389452332657194E-2</v>
      </c>
      <c r="J14">
        <v>0.16227180527383367</v>
      </c>
      <c r="K14">
        <v>0</v>
      </c>
      <c r="L14">
        <v>0</v>
      </c>
      <c r="M14">
        <v>1.5212981744421906E-2</v>
      </c>
      <c r="N14">
        <v>0.6397058823529409</v>
      </c>
      <c r="O14">
        <v>3.0425963488843813E-2</v>
      </c>
      <c r="P14">
        <v>0</v>
      </c>
      <c r="Q14">
        <v>4.0567951318458417E-2</v>
      </c>
      <c r="R14" s="27" t="e">
        <f t="shared" si="1"/>
        <v>#NUM!</v>
      </c>
      <c r="S14" s="27" t="e">
        <f t="shared" si="2"/>
        <v>#NUM!</v>
      </c>
      <c r="T14" s="27">
        <f t="shared" si="3"/>
        <v>-2.4236165677650616</v>
      </c>
      <c r="U14" s="27">
        <f t="shared" si="4"/>
        <v>-1.6414209582871511</v>
      </c>
      <c r="V14" s="27" t="e">
        <f t="shared" si="5"/>
        <v>#NUM!</v>
      </c>
      <c r="W14" s="27" t="e">
        <f t="shared" si="6"/>
        <v>#NUM!</v>
      </c>
      <c r="X14" s="27">
        <f t="shared" si="7"/>
        <v>-4.1702762671891147</v>
      </c>
      <c r="Y14" s="27">
        <f t="shared" si="8"/>
        <v>0.57408782054395602</v>
      </c>
      <c r="Z14" s="27">
        <f t="shared" si="9"/>
        <v>-3.4615605313892459</v>
      </c>
      <c r="AA14" s="27" t="e">
        <f t="shared" si="10"/>
        <v>#NUM!</v>
      </c>
      <c r="AB14" s="27">
        <f t="shared" si="11"/>
        <v>-3.1633631149379418</v>
      </c>
      <c r="AD14">
        <v>0</v>
      </c>
      <c r="AE14">
        <v>0</v>
      </c>
      <c r="AF14">
        <v>-2.4236165677650616</v>
      </c>
      <c r="AG14">
        <v>-1.6414209582871511</v>
      </c>
      <c r="AH14">
        <v>0</v>
      </c>
      <c r="AI14">
        <v>0</v>
      </c>
      <c r="AJ14">
        <v>-4.1702762671891147</v>
      </c>
      <c r="AK14">
        <v>0.57408782054395602</v>
      </c>
      <c r="AL14">
        <v>-3.4615605313892459</v>
      </c>
      <c r="AM14">
        <v>0</v>
      </c>
      <c r="AN14">
        <v>-3.1633631149379418</v>
      </c>
      <c r="AO14">
        <v>15</v>
      </c>
      <c r="AQ14">
        <f t="shared" si="12"/>
        <v>16.227180527383368</v>
      </c>
      <c r="AR14">
        <f t="shared" si="13"/>
        <v>63.970588235294088</v>
      </c>
      <c r="AS14">
        <v>1.8092801584003118</v>
      </c>
      <c r="AT14">
        <v>0.66811174979840193</v>
      </c>
      <c r="AU14">
        <v>8.1389452332657193</v>
      </c>
    </row>
    <row r="15" spans="1:47">
      <c r="A15">
        <v>14</v>
      </c>
      <c r="B15" t="s">
        <v>27</v>
      </c>
      <c r="C15" t="s">
        <v>16</v>
      </c>
      <c r="D15" t="s">
        <v>475</v>
      </c>
      <c r="E15" s="25" t="s">
        <v>479</v>
      </c>
      <c r="F15" t="s">
        <v>258</v>
      </c>
      <c r="G15" s="27">
        <v>0</v>
      </c>
      <c r="H15">
        <v>4.9042503503035975E-3</v>
      </c>
      <c r="I15">
        <v>1.8682858477347037E-2</v>
      </c>
      <c r="J15">
        <v>0.36431574030826708</v>
      </c>
      <c r="K15">
        <v>0</v>
      </c>
      <c r="L15">
        <v>0</v>
      </c>
      <c r="M15">
        <v>0</v>
      </c>
      <c r="N15">
        <v>0.47641289117234947</v>
      </c>
      <c r="O15">
        <v>2.3353573096683795E-2</v>
      </c>
      <c r="P15">
        <v>0</v>
      </c>
      <c r="Q15">
        <v>4.6940681924334426E-2</v>
      </c>
      <c r="R15" s="27" t="e">
        <f t="shared" si="1"/>
        <v>#NUM!</v>
      </c>
      <c r="S15" s="27">
        <f t="shared" si="2"/>
        <v>-5.3127367157764889</v>
      </c>
      <c r="T15" s="27">
        <f t="shared" si="3"/>
        <v>-3.9612892467310639</v>
      </c>
      <c r="U15" s="27">
        <f t="shared" si="4"/>
        <v>-0.55668108296782903</v>
      </c>
      <c r="V15" s="27" t="e">
        <f t="shared" si="5"/>
        <v>#NUM!</v>
      </c>
      <c r="W15" s="27" t="e">
        <f t="shared" si="6"/>
        <v>#NUM!</v>
      </c>
      <c r="X15" s="27" t="e">
        <f t="shared" si="7"/>
        <v>#NUM!</v>
      </c>
      <c r="Y15" s="27">
        <f t="shared" si="8"/>
        <v>-9.4418516793842666E-2</v>
      </c>
      <c r="Z15" s="27">
        <f t="shared" si="9"/>
        <v>-3.7333746940004873</v>
      </c>
      <c r="AA15" s="27" t="e">
        <f t="shared" si="10"/>
        <v>#NUM!</v>
      </c>
      <c r="AB15" s="27">
        <f t="shared" si="11"/>
        <v>-3.0107924273467299</v>
      </c>
      <c r="AD15">
        <v>0</v>
      </c>
      <c r="AE15">
        <v>-5.3127367157764889</v>
      </c>
      <c r="AF15">
        <v>-3.9612892467310639</v>
      </c>
      <c r="AG15">
        <v>-0.55668108296782903</v>
      </c>
      <c r="AH15">
        <v>0</v>
      </c>
      <c r="AI15">
        <v>0</v>
      </c>
      <c r="AJ15">
        <v>0</v>
      </c>
      <c r="AK15">
        <v>-9.4418516793842666E-2</v>
      </c>
      <c r="AL15">
        <v>-3.7333746940004873</v>
      </c>
      <c r="AM15">
        <v>0</v>
      </c>
      <c r="AN15">
        <v>-3.0107924273467299</v>
      </c>
      <c r="AO15">
        <v>11</v>
      </c>
      <c r="AQ15">
        <f t="shared" si="12"/>
        <v>36.43157403082671</v>
      </c>
      <c r="AR15">
        <f t="shared" si="13"/>
        <v>47.641289117234948</v>
      </c>
      <c r="AS15">
        <v>1.5209774612693465</v>
      </c>
      <c r="AT15">
        <v>0.63429686797553453</v>
      </c>
      <c r="AU15">
        <v>2.3587108827650636</v>
      </c>
    </row>
    <row r="16" spans="1:47">
      <c r="A16">
        <v>15</v>
      </c>
      <c r="B16" t="s">
        <v>28</v>
      </c>
      <c r="C16" t="s">
        <v>16</v>
      </c>
      <c r="D16" t="s">
        <v>475</v>
      </c>
      <c r="E16" s="25" t="s">
        <v>479</v>
      </c>
      <c r="F16" t="s">
        <v>258</v>
      </c>
      <c r="G16" s="27">
        <v>0</v>
      </c>
      <c r="H16">
        <v>1.0149708195889368E-2</v>
      </c>
      <c r="I16">
        <v>6.0898249175336198E-2</v>
      </c>
      <c r="J16">
        <v>0.25374270489723416</v>
      </c>
      <c r="K16">
        <v>0</v>
      </c>
      <c r="L16">
        <v>0</v>
      </c>
      <c r="M16">
        <v>5.0748540979446838E-3</v>
      </c>
      <c r="N16">
        <v>0.58386196396853574</v>
      </c>
      <c r="O16">
        <v>3.0449124587668103E-2</v>
      </c>
      <c r="P16">
        <v>0</v>
      </c>
      <c r="Q16">
        <v>4.059883278355747E-2</v>
      </c>
      <c r="R16" s="27" t="e">
        <f t="shared" si="1"/>
        <v>#NUM!</v>
      </c>
      <c r="S16" s="27">
        <f t="shared" si="2"/>
        <v>-4.58010875539272</v>
      </c>
      <c r="T16" s="27">
        <f t="shared" si="3"/>
        <v>-2.7357194090441648</v>
      </c>
      <c r="U16" s="27">
        <f t="shared" si="4"/>
        <v>-1.0787496595718582</v>
      </c>
      <c r="V16" s="27" t="e">
        <f t="shared" si="5"/>
        <v>#NUM!</v>
      </c>
      <c r="W16" s="27" t="e">
        <f t="shared" si="6"/>
        <v>#NUM!</v>
      </c>
      <c r="X16" s="27">
        <f t="shared" si="7"/>
        <v>-5.2783697287383404</v>
      </c>
      <c r="Y16" s="27">
        <f t="shared" si="8"/>
        <v>0.33864756921712102</v>
      </c>
      <c r="Z16" s="27">
        <f t="shared" si="9"/>
        <v>-3.460775704664854</v>
      </c>
      <c r="AA16" s="27" t="e">
        <f t="shared" si="10"/>
        <v>#NUM!</v>
      </c>
      <c r="AB16" s="27">
        <f t="shared" si="11"/>
        <v>-3.1625699886571059</v>
      </c>
      <c r="AD16">
        <v>0</v>
      </c>
      <c r="AE16">
        <v>-4.58010875539272</v>
      </c>
      <c r="AF16">
        <v>-2.7357194090441648</v>
      </c>
      <c r="AG16">
        <v>-1.0787496595718582</v>
      </c>
      <c r="AH16">
        <v>0</v>
      </c>
      <c r="AI16">
        <v>0</v>
      </c>
      <c r="AJ16">
        <v>-5.2783697287383404</v>
      </c>
      <c r="AK16">
        <v>0.33864756921712102</v>
      </c>
      <c r="AL16">
        <v>-3.460775704664854</v>
      </c>
      <c r="AM16">
        <v>0</v>
      </c>
      <c r="AN16">
        <v>-3.1625699886571059</v>
      </c>
      <c r="AO16">
        <v>11</v>
      </c>
      <c r="AQ16">
        <f t="shared" si="12"/>
        <v>25.374270489723415</v>
      </c>
      <c r="AR16">
        <f t="shared" si="13"/>
        <v>58.38619639685357</v>
      </c>
      <c r="AS16">
        <v>1.6861858853026148</v>
      </c>
      <c r="AT16">
        <v>0.7031941321335593</v>
      </c>
      <c r="AU16">
        <v>7.104795737122557</v>
      </c>
    </row>
    <row r="17" spans="1:47">
      <c r="A17">
        <v>16</v>
      </c>
      <c r="B17" t="s">
        <v>29</v>
      </c>
      <c r="C17" t="s">
        <v>16</v>
      </c>
      <c r="D17" t="s">
        <v>475</v>
      </c>
      <c r="E17" s="25" t="s">
        <v>479</v>
      </c>
      <c r="F17" t="s">
        <v>258</v>
      </c>
      <c r="G17" s="27">
        <v>5.2617732175743222E-3</v>
      </c>
      <c r="H17">
        <v>4.2357274401473285E-2</v>
      </c>
      <c r="I17">
        <v>0.1420678768745067</v>
      </c>
      <c r="J17">
        <v>7.8926598263614839E-2</v>
      </c>
      <c r="K17">
        <v>0.19994738226782421</v>
      </c>
      <c r="L17">
        <v>0</v>
      </c>
      <c r="M17">
        <v>1.0523546435148644E-2</v>
      </c>
      <c r="N17">
        <v>0.3735858984477769</v>
      </c>
      <c r="O17">
        <v>2.6308866087871613E-2</v>
      </c>
      <c r="P17">
        <v>0</v>
      </c>
      <c r="Q17">
        <v>2.1047092870297289E-2</v>
      </c>
      <c r="R17" s="27">
        <f t="shared" si="1"/>
        <v>-5.2420115303369421</v>
      </c>
      <c r="S17" s="27">
        <f t="shared" si="2"/>
        <v>-3.1183345956463238</v>
      </c>
      <c r="T17" s="27">
        <f t="shared" si="3"/>
        <v>-1.7982200362309992</v>
      </c>
      <c r="U17" s="27">
        <f t="shared" si="4"/>
        <v>-2.4570214462984645</v>
      </c>
      <c r="V17" s="27">
        <f t="shared" si="5"/>
        <v>-1.3866232543969883</v>
      </c>
      <c r="W17" s="27" t="e">
        <f t="shared" si="6"/>
        <v>#NUM!</v>
      </c>
      <c r="X17" s="27">
        <f t="shared" si="7"/>
        <v>-4.5435607043564001</v>
      </c>
      <c r="Y17" s="27">
        <f t="shared" si="8"/>
        <v>-0.51686369589155623</v>
      </c>
      <c r="Z17" s="27">
        <f t="shared" si="9"/>
        <v>-3.6111881463980646</v>
      </c>
      <c r="AA17" s="27" t="e">
        <f t="shared" si="10"/>
        <v>#NUM!</v>
      </c>
      <c r="AB17" s="27">
        <f t="shared" si="11"/>
        <v>-3.8397210936727411</v>
      </c>
      <c r="AD17">
        <v>-5.2420115303369421</v>
      </c>
      <c r="AE17">
        <v>-3.1183345956463238</v>
      </c>
      <c r="AF17">
        <v>-1.7982200362309992</v>
      </c>
      <c r="AG17">
        <v>-2.4570214462984645</v>
      </c>
      <c r="AH17">
        <v>-1.3866232543969883</v>
      </c>
      <c r="AI17">
        <v>0</v>
      </c>
      <c r="AJ17">
        <v>-4.5435607043564001</v>
      </c>
      <c r="AK17">
        <v>-0.51686369589155623</v>
      </c>
      <c r="AL17">
        <v>-3.6111881463980646</v>
      </c>
      <c r="AM17">
        <v>0</v>
      </c>
      <c r="AN17">
        <v>-3.8397210936727411</v>
      </c>
      <c r="AO17">
        <v>12</v>
      </c>
      <c r="AQ17">
        <f t="shared" si="12"/>
        <v>7.8926598263614842</v>
      </c>
      <c r="AR17">
        <f t="shared" si="13"/>
        <v>37.35858984477769</v>
      </c>
      <c r="AS17">
        <v>1.8962278313318803</v>
      </c>
      <c r="AT17">
        <v>0.76309821598073191</v>
      </c>
      <c r="AU17">
        <v>18.96869244935543</v>
      </c>
    </row>
    <row r="18" spans="1:47">
      <c r="A18">
        <v>17</v>
      </c>
      <c r="B18" t="s">
        <v>30</v>
      </c>
      <c r="C18" t="s">
        <v>16</v>
      </c>
      <c r="D18" t="s">
        <v>475</v>
      </c>
      <c r="E18" s="25" t="s">
        <v>479</v>
      </c>
      <c r="F18" t="s">
        <v>258</v>
      </c>
      <c r="G18" s="27">
        <v>0</v>
      </c>
      <c r="H18">
        <v>0.11094890510948907</v>
      </c>
      <c r="I18">
        <v>1.7518248175182483E-2</v>
      </c>
      <c r="J18">
        <v>0.25109489051094896</v>
      </c>
      <c r="K18">
        <v>0</v>
      </c>
      <c r="L18">
        <v>0</v>
      </c>
      <c r="M18">
        <v>0.1232116788321168</v>
      </c>
      <c r="N18">
        <v>0.3039416058394161</v>
      </c>
      <c r="O18">
        <v>1.1678832116788322E-2</v>
      </c>
      <c r="P18">
        <v>0</v>
      </c>
      <c r="Q18">
        <v>3.5620437956204384E-2</v>
      </c>
      <c r="R18" s="27" t="e">
        <f t="shared" si="1"/>
        <v>#NUM!</v>
      </c>
      <c r="S18" s="27">
        <f t="shared" si="2"/>
        <v>-2.0810849274235657</v>
      </c>
      <c r="T18" s="27">
        <f t="shared" si="3"/>
        <v>-4.0268386798567279</v>
      </c>
      <c r="U18" s="27">
        <f t="shared" si="4"/>
        <v>-1.0927813683573162</v>
      </c>
      <c r="V18" s="27" t="e">
        <f t="shared" si="5"/>
        <v>#NUM!</v>
      </c>
      <c r="W18" s="27" t="e">
        <f t="shared" si="6"/>
        <v>#NUM!</v>
      </c>
      <c r="X18" s="27">
        <f t="shared" si="7"/>
        <v>-1.9623617539473184</v>
      </c>
      <c r="Y18" s="27">
        <f t="shared" si="8"/>
        <v>-0.82859795957027127</v>
      </c>
      <c r="Z18" s="27">
        <f t="shared" si="9"/>
        <v>-4.4382297312324388</v>
      </c>
      <c r="AA18" s="27" t="e">
        <f t="shared" si="10"/>
        <v>#NUM!</v>
      </c>
      <c r="AB18" s="27">
        <f t="shared" si="11"/>
        <v>-3.298565380657533</v>
      </c>
      <c r="AD18">
        <v>0</v>
      </c>
      <c r="AE18">
        <v>-2.0810849274235657</v>
      </c>
      <c r="AF18">
        <v>-4.0268386798567279</v>
      </c>
      <c r="AG18">
        <v>-1.0927813683573162</v>
      </c>
      <c r="AH18">
        <v>0</v>
      </c>
      <c r="AI18">
        <v>0</v>
      </c>
      <c r="AJ18">
        <v>-1.9623617539473184</v>
      </c>
      <c r="AK18">
        <v>-0.82859795957027127</v>
      </c>
      <c r="AL18">
        <v>-4.4382297312324388</v>
      </c>
      <c r="AM18">
        <v>0</v>
      </c>
      <c r="AN18">
        <v>-3.298565380657533</v>
      </c>
      <c r="AO18">
        <v>14</v>
      </c>
      <c r="AQ18">
        <f t="shared" si="12"/>
        <v>25.109489051094897</v>
      </c>
      <c r="AR18">
        <f t="shared" si="13"/>
        <v>30.394160583941609</v>
      </c>
      <c r="AS18">
        <v>2.0140503600253359</v>
      </c>
      <c r="AT18">
        <v>0.76317037050459202</v>
      </c>
      <c r="AU18">
        <v>12.846715328467157</v>
      </c>
    </row>
    <row r="19" spans="1:47">
      <c r="A19">
        <v>18</v>
      </c>
      <c r="B19" t="s">
        <v>31</v>
      </c>
      <c r="C19" t="s">
        <v>16</v>
      </c>
      <c r="D19" t="s">
        <v>475</v>
      </c>
      <c r="E19" s="25" t="s">
        <v>479</v>
      </c>
      <c r="F19" t="s">
        <v>258</v>
      </c>
      <c r="G19" s="27">
        <v>0</v>
      </c>
      <c r="H19">
        <v>5.2083333333333329E-2</v>
      </c>
      <c r="I19">
        <v>0.16145833333333337</v>
      </c>
      <c r="J19">
        <v>0.16145833333333334</v>
      </c>
      <c r="K19">
        <v>5.2083333333333339E-3</v>
      </c>
      <c r="L19">
        <v>0</v>
      </c>
      <c r="M19">
        <v>0</v>
      </c>
      <c r="N19">
        <v>0.56770833333333326</v>
      </c>
      <c r="O19">
        <v>2.0833333333333336E-2</v>
      </c>
      <c r="P19">
        <v>0</v>
      </c>
      <c r="Q19">
        <v>0</v>
      </c>
      <c r="R19" s="27" t="e">
        <f t="shared" si="1"/>
        <v>#NUM!</v>
      </c>
      <c r="S19" s="27">
        <f t="shared" si="2"/>
        <v>-2.9014215940827497</v>
      </c>
      <c r="T19" s="27">
        <f t="shared" si="3"/>
        <v>-1.6474171604993164</v>
      </c>
      <c r="U19" s="27">
        <f t="shared" si="4"/>
        <v>-1.6474171604993166</v>
      </c>
      <c r="V19" s="27">
        <f t="shared" si="5"/>
        <v>-5.2522734280466299</v>
      </c>
      <c r="W19" s="27" t="e">
        <f t="shared" si="6"/>
        <v>#NUM!</v>
      </c>
      <c r="X19" s="27" t="e">
        <f t="shared" si="7"/>
        <v>#NUM!</v>
      </c>
      <c r="Y19" s="27">
        <f t="shared" si="8"/>
        <v>0.27250727443254552</v>
      </c>
      <c r="Z19" s="27">
        <f t="shared" si="9"/>
        <v>-3.8501476017100584</v>
      </c>
      <c r="AA19" s="27" t="e">
        <f t="shared" si="10"/>
        <v>#NUM!</v>
      </c>
      <c r="AB19" s="27" t="e">
        <f t="shared" si="11"/>
        <v>#NUM!</v>
      </c>
      <c r="AD19">
        <v>0</v>
      </c>
      <c r="AE19">
        <v>-2.9014215940827497</v>
      </c>
      <c r="AF19">
        <v>-1.6474171604993164</v>
      </c>
      <c r="AG19">
        <v>-1.6474171604993166</v>
      </c>
      <c r="AH19">
        <v>-5.2522734280466299</v>
      </c>
      <c r="AI19">
        <v>0</v>
      </c>
      <c r="AJ19">
        <v>0</v>
      </c>
      <c r="AK19">
        <v>0.27250727443254552</v>
      </c>
      <c r="AL19">
        <v>-3.8501476017100584</v>
      </c>
      <c r="AM19">
        <v>0</v>
      </c>
      <c r="AN19">
        <v>0</v>
      </c>
      <c r="AO19">
        <v>13</v>
      </c>
      <c r="AQ19">
        <f t="shared" si="12"/>
        <v>16.145833333333336</v>
      </c>
      <c r="AR19">
        <f t="shared" si="13"/>
        <v>56.770833333333329</v>
      </c>
      <c r="AS19">
        <v>1.7375252205186247</v>
      </c>
      <c r="AT19">
        <v>0.6774111213791012</v>
      </c>
      <c r="AU19">
        <v>21.354166666666668</v>
      </c>
    </row>
    <row r="20" spans="1:47">
      <c r="A20">
        <v>19</v>
      </c>
      <c r="B20" t="s">
        <v>354</v>
      </c>
      <c r="C20" t="s">
        <v>16</v>
      </c>
      <c r="D20" t="s">
        <v>467</v>
      </c>
      <c r="E20" s="25" t="s">
        <v>357</v>
      </c>
      <c r="F20" t="s">
        <v>258</v>
      </c>
      <c r="G20" s="27">
        <v>0</v>
      </c>
      <c r="H20">
        <v>2.9497663551401869E-2</v>
      </c>
      <c r="I20">
        <v>8.2067757009345807E-2</v>
      </c>
      <c r="J20">
        <v>0</v>
      </c>
      <c r="K20">
        <v>5.2570093457943924E-2</v>
      </c>
      <c r="L20">
        <v>0</v>
      </c>
      <c r="M20">
        <v>5.8411214953271021E-2</v>
      </c>
      <c r="N20">
        <v>0.30957943925233644</v>
      </c>
      <c r="O20">
        <v>6.4252336448598124E-2</v>
      </c>
      <c r="P20">
        <v>0.14018691588785046</v>
      </c>
      <c r="Q20">
        <v>5.8995327102803745E-2</v>
      </c>
      <c r="R20" s="27" t="e">
        <f t="shared" si="1"/>
        <v>#NUM!</v>
      </c>
      <c r="S20" s="27">
        <f t="shared" si="2"/>
        <v>-3.493502751513335</v>
      </c>
      <c r="T20" s="27">
        <f t="shared" si="3"/>
        <v>-2.4145783674638217</v>
      </c>
      <c r="U20" s="27" t="e">
        <f t="shared" si="4"/>
        <v>#NUM!</v>
      </c>
      <c r="V20" s="27">
        <f t="shared" si="5"/>
        <v>-2.8916055643450931</v>
      </c>
      <c r="W20" s="27" t="e">
        <f t="shared" si="6"/>
        <v>#NUM!</v>
      </c>
      <c r="X20" s="27">
        <f t="shared" si="7"/>
        <v>-2.7800607370784824</v>
      </c>
      <c r="Y20" s="27">
        <f t="shared" si="8"/>
        <v>-0.80208619141987603</v>
      </c>
      <c r="Z20" s="27">
        <f t="shared" si="9"/>
        <v>-2.6785277618358885</v>
      </c>
      <c r="AA20" s="27">
        <f t="shared" si="10"/>
        <v>-1.8137383759468302</v>
      </c>
      <c r="AB20" s="27">
        <f t="shared" si="11"/>
        <v>-2.7694898663357148</v>
      </c>
      <c r="AD20">
        <v>0</v>
      </c>
      <c r="AE20">
        <v>-3.493502751513335</v>
      </c>
      <c r="AF20">
        <v>-2.4145783674638217</v>
      </c>
      <c r="AG20">
        <v>0</v>
      </c>
      <c r="AH20">
        <v>-2.8916055643450931</v>
      </c>
      <c r="AI20">
        <v>0</v>
      </c>
      <c r="AJ20">
        <v>-2.7800607370784824</v>
      </c>
      <c r="AK20">
        <v>-0.80208619141987603</v>
      </c>
      <c r="AL20">
        <v>-2.6785277618358885</v>
      </c>
      <c r="AM20">
        <v>-1.8137383759468302</v>
      </c>
      <c r="AN20">
        <v>-2.7694898663357148</v>
      </c>
      <c r="AO20">
        <v>18</v>
      </c>
      <c r="AQ20">
        <f t="shared" si="12"/>
        <v>0</v>
      </c>
      <c r="AR20">
        <f t="shared" si="13"/>
        <v>30.957943925233643</v>
      </c>
      <c r="AS20">
        <v>2.3891675915762809</v>
      </c>
      <c r="AT20">
        <v>0.8265952589141341</v>
      </c>
      <c r="AU20">
        <v>11.156542056074766</v>
      </c>
    </row>
    <row r="21" spans="1:47">
      <c r="A21">
        <v>20</v>
      </c>
      <c r="B21" t="s">
        <v>353</v>
      </c>
      <c r="C21" t="s">
        <v>16</v>
      </c>
      <c r="D21" t="s">
        <v>467</v>
      </c>
      <c r="E21" s="25" t="s">
        <v>357</v>
      </c>
      <c r="F21" t="s">
        <v>258</v>
      </c>
      <c r="G21" s="27">
        <v>2.8661507595299517E-2</v>
      </c>
      <c r="H21">
        <v>2.8661507595299517E-2</v>
      </c>
      <c r="I21">
        <v>5.2163943823445115E-2</v>
      </c>
      <c r="J21">
        <v>0</v>
      </c>
      <c r="K21">
        <v>0.17770134709085703</v>
      </c>
      <c r="L21">
        <v>6.9360848380624826E-2</v>
      </c>
      <c r="M21">
        <v>5.1590713671539126E-2</v>
      </c>
      <c r="N21">
        <v>0.31556319862424775</v>
      </c>
      <c r="O21">
        <v>5.732301519059904E-3</v>
      </c>
      <c r="P21">
        <v>3.4393809114359422E-2</v>
      </c>
      <c r="Q21">
        <v>0.13872169676124968</v>
      </c>
      <c r="R21" s="27">
        <f t="shared" si="1"/>
        <v>-3.5231199856189597</v>
      </c>
      <c r="S21" s="27">
        <f t="shared" si="2"/>
        <v>-3.5231199856189597</v>
      </c>
      <c r="T21" s="27">
        <f t="shared" si="3"/>
        <v>-2.8997900259049976</v>
      </c>
      <c r="U21" s="27" t="e">
        <f t="shared" si="4"/>
        <v>#NUM!</v>
      </c>
      <c r="V21" s="27">
        <f t="shared" si="5"/>
        <v>-1.5319993379422272</v>
      </c>
      <c r="W21" s="27">
        <f t="shared" si="6"/>
        <v>-2.5965490459461593</v>
      </c>
      <c r="X21" s="27">
        <f t="shared" si="7"/>
        <v>-2.911444457031402</v>
      </c>
      <c r="Y21" s="27">
        <f t="shared" si="8"/>
        <v>-0.77423733778981219</v>
      </c>
      <c r="Z21" s="27">
        <f t="shared" si="9"/>
        <v>-5.155889373415758</v>
      </c>
      <c r="AA21" s="27">
        <f t="shared" si="10"/>
        <v>-3.3348795006245067</v>
      </c>
      <c r="AB21" s="27">
        <f t="shared" si="11"/>
        <v>-1.8259479402526759</v>
      </c>
      <c r="AD21">
        <v>-3.5231199856189597</v>
      </c>
      <c r="AE21">
        <v>-3.5231199856189597</v>
      </c>
      <c r="AF21">
        <v>-2.8997900259049976</v>
      </c>
      <c r="AG21">
        <v>0</v>
      </c>
      <c r="AH21">
        <v>-1.5319993379422272</v>
      </c>
      <c r="AI21">
        <v>-2.5965490459461593</v>
      </c>
      <c r="AJ21">
        <v>-2.911444457031402</v>
      </c>
      <c r="AK21">
        <v>-0.77423733778981219</v>
      </c>
      <c r="AL21">
        <v>-5.155889373415758</v>
      </c>
      <c r="AM21">
        <v>-3.3348795006245067</v>
      </c>
      <c r="AN21">
        <v>-1.8259479402526759</v>
      </c>
      <c r="AO21">
        <v>21</v>
      </c>
      <c r="AQ21">
        <f t="shared" si="12"/>
        <v>0</v>
      </c>
      <c r="AR21">
        <f t="shared" si="13"/>
        <v>31.556319862424775</v>
      </c>
      <c r="AS21">
        <v>2.4662121655626339</v>
      </c>
      <c r="AT21">
        <v>0.81004893739813355</v>
      </c>
      <c r="AU21">
        <v>10.948695901404415</v>
      </c>
    </row>
    <row r="22" spans="1:47">
      <c r="A22">
        <v>21</v>
      </c>
      <c r="B22" t="s">
        <v>322</v>
      </c>
      <c r="C22" t="s">
        <v>16</v>
      </c>
      <c r="D22" t="s">
        <v>467</v>
      </c>
      <c r="E22" s="25" t="s">
        <v>357</v>
      </c>
      <c r="F22" t="s">
        <v>258</v>
      </c>
      <c r="G22" s="27">
        <v>1.0354646647683147E-2</v>
      </c>
      <c r="H22">
        <v>1.5531969971524723E-2</v>
      </c>
      <c r="I22">
        <v>9.8369143152989932E-2</v>
      </c>
      <c r="J22">
        <v>0</v>
      </c>
      <c r="K22">
        <v>0.11415997929070669</v>
      </c>
      <c r="L22">
        <v>0</v>
      </c>
      <c r="M22">
        <v>1.0354646647683147E-2</v>
      </c>
      <c r="N22">
        <v>0.35257571835361123</v>
      </c>
      <c r="O22">
        <v>9.3191819829148315E-2</v>
      </c>
      <c r="P22">
        <v>0.23815687289671239</v>
      </c>
      <c r="Q22">
        <v>6.2127879886098879E-2</v>
      </c>
      <c r="R22" s="27">
        <f t="shared" si="1"/>
        <v>-4.5599112795824768</v>
      </c>
      <c r="S22" s="27">
        <f t="shared" si="2"/>
        <v>-4.1492009457061592</v>
      </c>
      <c r="T22" s="27">
        <f t="shared" si="3"/>
        <v>-2.2154780176455695</v>
      </c>
      <c r="U22" s="27" t="e">
        <f t="shared" si="4"/>
        <v>#NUM!</v>
      </c>
      <c r="V22" s="27">
        <f t="shared" si="5"/>
        <v>-2.0489355790052932</v>
      </c>
      <c r="W22" s="27" t="e">
        <f t="shared" si="6"/>
        <v>#NUM!</v>
      </c>
      <c r="X22" s="27">
        <f t="shared" si="7"/>
        <v>-4.5599112795824768</v>
      </c>
      <c r="Y22" s="27">
        <f t="shared" si="8"/>
        <v>-0.60773644416816108</v>
      </c>
      <c r="Z22" s="27">
        <f t="shared" si="9"/>
        <v>-2.2752709917473313</v>
      </c>
      <c r="AA22" s="27">
        <f t="shared" si="10"/>
        <v>-1.1628110781903866</v>
      </c>
      <c r="AB22" s="27">
        <f t="shared" si="11"/>
        <v>-2.7144187675530862</v>
      </c>
      <c r="AD22">
        <v>-4.5599112795824768</v>
      </c>
      <c r="AE22">
        <v>-4.1492009457061592</v>
      </c>
      <c r="AF22">
        <v>-2.2154780176455695</v>
      </c>
      <c r="AG22">
        <v>0</v>
      </c>
      <c r="AH22">
        <v>-2.0489355790052932</v>
      </c>
      <c r="AI22">
        <v>0</v>
      </c>
      <c r="AJ22">
        <v>-4.5599112795824768</v>
      </c>
      <c r="AK22">
        <v>-0.60773644416816108</v>
      </c>
      <c r="AL22">
        <v>-2.2752709917473313</v>
      </c>
      <c r="AM22">
        <v>-1.1628110781903866</v>
      </c>
      <c r="AN22">
        <v>-2.7144187675530862</v>
      </c>
      <c r="AO22">
        <v>21</v>
      </c>
      <c r="AQ22">
        <f t="shared" si="12"/>
        <v>0</v>
      </c>
      <c r="AR22">
        <f t="shared" si="13"/>
        <v>35.257571835361126</v>
      </c>
      <c r="AS22">
        <v>2.4473262203927675</v>
      </c>
      <c r="AT22">
        <v>0.80384568366747988</v>
      </c>
      <c r="AU22">
        <v>12.425575977219779</v>
      </c>
    </row>
    <row r="23" spans="1:47">
      <c r="A23">
        <v>22</v>
      </c>
      <c r="B23" t="s">
        <v>323</v>
      </c>
      <c r="C23" t="s">
        <v>16</v>
      </c>
      <c r="D23" t="s">
        <v>467</v>
      </c>
      <c r="E23" s="25" t="s">
        <v>357</v>
      </c>
      <c r="F23" t="s">
        <v>258</v>
      </c>
      <c r="G23" s="27">
        <v>0</v>
      </c>
      <c r="H23">
        <v>3.0023781212841862E-2</v>
      </c>
      <c r="I23">
        <v>2.3781212841854939E-2</v>
      </c>
      <c r="J23">
        <v>2.9726516052318679E-2</v>
      </c>
      <c r="K23">
        <v>7.1640903686087998E-2</v>
      </c>
      <c r="L23">
        <v>0</v>
      </c>
      <c r="M23">
        <v>5.945303210463735E-2</v>
      </c>
      <c r="N23">
        <v>0.40457788347205725</v>
      </c>
      <c r="O23">
        <v>9.5124851367419744E-2</v>
      </c>
      <c r="P23">
        <v>0.16052318668252086</v>
      </c>
      <c r="Q23">
        <v>5.3804994054696804E-2</v>
      </c>
      <c r="R23" s="27" t="e">
        <f t="shared" si="1"/>
        <v>#NUM!</v>
      </c>
      <c r="S23" s="27">
        <f t="shared" si="2"/>
        <v>-3.475281779752061</v>
      </c>
      <c r="T23" s="27">
        <f t="shared" si="3"/>
        <v>-3.7147908358984369</v>
      </c>
      <c r="U23" s="27">
        <f t="shared" si="4"/>
        <v>-3.4855385300959059</v>
      </c>
      <c r="V23" s="27">
        <f t="shared" si="5"/>
        <v>-2.5617524237924232</v>
      </c>
      <c r="W23" s="27" t="e">
        <f t="shared" si="6"/>
        <v>#NUM!</v>
      </c>
      <c r="X23" s="27">
        <f t="shared" si="7"/>
        <v>-2.7612749623395074</v>
      </c>
      <c r="Y23" s="27">
        <f t="shared" si="8"/>
        <v>-0.38642633301435148</v>
      </c>
      <c r="Z23" s="27">
        <f t="shared" si="9"/>
        <v>-2.252606723187804</v>
      </c>
      <c r="AA23" s="27">
        <f t="shared" si="10"/>
        <v>-1.6543404590548123</v>
      </c>
      <c r="AB23" s="27">
        <f t="shared" si="11"/>
        <v>-2.8670823960162668</v>
      </c>
      <c r="AD23">
        <v>0</v>
      </c>
      <c r="AE23">
        <v>-3.475281779752061</v>
      </c>
      <c r="AF23">
        <v>-3.7147908358984369</v>
      </c>
      <c r="AG23">
        <v>-3.4855385300959059</v>
      </c>
      <c r="AH23">
        <v>-2.5617524237924232</v>
      </c>
      <c r="AI23">
        <v>0</v>
      </c>
      <c r="AJ23">
        <v>-2.7612749623395074</v>
      </c>
      <c r="AK23">
        <v>-0.38642633301435148</v>
      </c>
      <c r="AL23">
        <v>-2.252606723187804</v>
      </c>
      <c r="AM23">
        <v>-1.6543404590548123</v>
      </c>
      <c r="AN23">
        <v>-2.8670823960162668</v>
      </c>
      <c r="AO23">
        <v>16</v>
      </c>
      <c r="AQ23">
        <f t="shared" si="12"/>
        <v>2.9726516052318677</v>
      </c>
      <c r="AR23">
        <f t="shared" si="13"/>
        <v>40.457788347205728</v>
      </c>
      <c r="AS23">
        <v>2.4649950183643194</v>
      </c>
      <c r="AT23">
        <v>0.88905902220255073</v>
      </c>
      <c r="AU23">
        <v>5.3804994054696795</v>
      </c>
    </row>
    <row r="24" spans="1:47">
      <c r="A24">
        <v>23</v>
      </c>
      <c r="B24" t="s">
        <v>417</v>
      </c>
      <c r="C24" t="s">
        <v>16</v>
      </c>
      <c r="D24" t="s">
        <v>467</v>
      </c>
      <c r="E24" s="25" t="s">
        <v>357</v>
      </c>
      <c r="F24" t="s">
        <v>258</v>
      </c>
      <c r="G24" s="27">
        <v>0</v>
      </c>
      <c r="H24">
        <v>0.12760225324516292</v>
      </c>
      <c r="I24">
        <v>3.4288513348028418E-2</v>
      </c>
      <c r="J24">
        <v>0.11756061719324032</v>
      </c>
      <c r="K24">
        <v>5.38819495469018E-2</v>
      </c>
      <c r="L24">
        <v>0</v>
      </c>
      <c r="M24">
        <v>2.9390154298310073E-2</v>
      </c>
      <c r="N24">
        <v>0.22532451628704392</v>
      </c>
      <c r="O24">
        <v>2.4491795248591727E-2</v>
      </c>
      <c r="P24">
        <v>0.13225569434239534</v>
      </c>
      <c r="Q24">
        <v>2.0083272103845216E-2</v>
      </c>
      <c r="R24" s="27" t="e">
        <f t="shared" si="1"/>
        <v>#NUM!</v>
      </c>
      <c r="S24" s="27">
        <f t="shared" si="2"/>
        <v>-1.9223274220962396</v>
      </c>
      <c r="T24" s="27">
        <f t="shared" si="3"/>
        <v>-3.3380547112683225</v>
      </c>
      <c r="U24" s="27">
        <f t="shared" si="4"/>
        <v>-2.0157360068461561</v>
      </c>
      <c r="V24" s="27">
        <f t="shared" si="5"/>
        <v>-2.8655718163139197</v>
      </c>
      <c r="W24" s="27" t="e">
        <f t="shared" si="6"/>
        <v>#NUM!</v>
      </c>
      <c r="X24" s="27">
        <f t="shared" si="7"/>
        <v>-3.497264850408389</v>
      </c>
      <c r="Y24" s="27">
        <f t="shared" si="8"/>
        <v>-1.2349025532625626</v>
      </c>
      <c r="Z24" s="27">
        <f t="shared" si="9"/>
        <v>-3.6846203971935525</v>
      </c>
      <c r="AA24" s="27">
        <f t="shared" si="10"/>
        <v>-1.8811599653071516</v>
      </c>
      <c r="AB24" s="27">
        <f t="shared" si="11"/>
        <v>-3.8875803615929816</v>
      </c>
      <c r="AD24">
        <v>0</v>
      </c>
      <c r="AE24">
        <v>-1.9223274220962396</v>
      </c>
      <c r="AF24">
        <v>-3.3380547112683225</v>
      </c>
      <c r="AG24">
        <v>-2.0157360068461561</v>
      </c>
      <c r="AH24">
        <v>-2.8655718163139197</v>
      </c>
      <c r="AI24">
        <v>0</v>
      </c>
      <c r="AJ24">
        <v>-3.497264850408389</v>
      </c>
      <c r="AK24">
        <v>-1.2349025532625626</v>
      </c>
      <c r="AL24">
        <v>-3.6846203971935525</v>
      </c>
      <c r="AM24">
        <v>-1.8811599653071516</v>
      </c>
      <c r="AN24">
        <v>-3.8875803615929816</v>
      </c>
      <c r="AO24">
        <v>18</v>
      </c>
      <c r="AQ24">
        <f t="shared" si="12"/>
        <v>11.756061719324032</v>
      </c>
      <c r="AR24">
        <f t="shared" si="13"/>
        <v>22.532451628704393</v>
      </c>
      <c r="AS24">
        <v>2.3500399811506187</v>
      </c>
      <c r="AT24">
        <v>0.81305803474261706</v>
      </c>
      <c r="AU24">
        <v>16.189076659319134</v>
      </c>
    </row>
    <row r="25" spans="1:47">
      <c r="A25">
        <v>24</v>
      </c>
      <c r="B25" t="s">
        <v>418</v>
      </c>
      <c r="C25" t="s">
        <v>16</v>
      </c>
      <c r="D25" t="s">
        <v>467</v>
      </c>
      <c r="E25" s="25" t="s">
        <v>357</v>
      </c>
      <c r="F25" t="s">
        <v>258</v>
      </c>
      <c r="G25" s="27">
        <v>0</v>
      </c>
      <c r="H25">
        <v>0</v>
      </c>
      <c r="I25">
        <v>0.16260762607626075</v>
      </c>
      <c r="J25">
        <v>4.9200492004920051E-3</v>
      </c>
      <c r="K25">
        <v>0.13776137761377613</v>
      </c>
      <c r="L25">
        <v>0</v>
      </c>
      <c r="M25">
        <v>6.8880688806888066E-2</v>
      </c>
      <c r="N25">
        <v>0.2418204182041821</v>
      </c>
      <c r="O25">
        <v>8.8560885608856083E-2</v>
      </c>
      <c r="P25">
        <v>0.26076260762607628</v>
      </c>
      <c r="Q25">
        <v>1.0086100861008611E-2</v>
      </c>
      <c r="R25" s="27" t="e">
        <f t="shared" si="1"/>
        <v>#NUM!</v>
      </c>
      <c r="S25" s="27" t="e">
        <f t="shared" si="2"/>
        <v>#NUM!</v>
      </c>
      <c r="T25" s="27">
        <f t="shared" si="3"/>
        <v>-1.6389526498415785</v>
      </c>
      <c r="U25" s="27">
        <f t="shared" si="4"/>
        <v>-5.3095045559386014</v>
      </c>
      <c r="V25" s="27">
        <f t="shared" si="5"/>
        <v>-1.8340090157394957</v>
      </c>
      <c r="W25" s="27" t="e">
        <f t="shared" si="6"/>
        <v>#NUM!</v>
      </c>
      <c r="X25" s="27">
        <f t="shared" si="7"/>
        <v>-2.6040115627022997</v>
      </c>
      <c r="Y25" s="27">
        <f t="shared" si="8"/>
        <v>-1.1427248957328942</v>
      </c>
      <c r="Z25" s="27">
        <f t="shared" si="9"/>
        <v>-2.3313345062800317</v>
      </c>
      <c r="AA25" s="27">
        <f t="shared" si="10"/>
        <v>-1.042008659863195</v>
      </c>
      <c r="AB25" s="27">
        <f t="shared" si="11"/>
        <v>-4.5864596450752675</v>
      </c>
      <c r="AD25">
        <v>0</v>
      </c>
      <c r="AE25">
        <v>0</v>
      </c>
      <c r="AF25">
        <v>-1.6389526498415785</v>
      </c>
      <c r="AG25">
        <v>-5.3095045559386014</v>
      </c>
      <c r="AH25">
        <v>-1.8340090157394957</v>
      </c>
      <c r="AI25">
        <v>0</v>
      </c>
      <c r="AJ25">
        <v>-2.6040115627022997</v>
      </c>
      <c r="AK25">
        <v>-1.1427248957328942</v>
      </c>
      <c r="AL25">
        <v>-2.3313345062800317</v>
      </c>
      <c r="AM25">
        <v>-1.042008659863195</v>
      </c>
      <c r="AN25">
        <v>-4.5864596450752675</v>
      </c>
      <c r="AO25">
        <v>17</v>
      </c>
      <c r="AQ25">
        <f t="shared" si="12"/>
        <v>0.49200492004920049</v>
      </c>
      <c r="AR25">
        <f t="shared" si="13"/>
        <v>24.18204182041821</v>
      </c>
      <c r="AS25">
        <v>2.3329758996202408</v>
      </c>
      <c r="AT25">
        <v>0.82343813059986426</v>
      </c>
      <c r="AU25">
        <v>16.260762607626074</v>
      </c>
    </row>
    <row r="26" spans="1:47">
      <c r="A26">
        <v>25</v>
      </c>
      <c r="B26" t="s">
        <v>419</v>
      </c>
      <c r="C26" t="s">
        <v>16</v>
      </c>
      <c r="D26" t="s">
        <v>468</v>
      </c>
      <c r="E26" s="25" t="s">
        <v>357</v>
      </c>
      <c r="F26" t="s">
        <v>258</v>
      </c>
      <c r="G26" s="27">
        <v>9.9850224663005516E-3</v>
      </c>
      <c r="H26">
        <v>3.0204692960559165E-2</v>
      </c>
      <c r="I26">
        <v>4.992511233150275E-2</v>
      </c>
      <c r="J26">
        <v>0.27483774338492267</v>
      </c>
      <c r="K26">
        <v>4.518222666000999E-2</v>
      </c>
      <c r="L26">
        <v>4.9925112331502758E-3</v>
      </c>
      <c r="M26">
        <v>4.9925112331502758E-3</v>
      </c>
      <c r="N26">
        <v>0.41962056914628071</v>
      </c>
      <c r="O26">
        <v>5.0174737893160265E-2</v>
      </c>
      <c r="P26">
        <v>9.9850224663005516E-3</v>
      </c>
      <c r="Q26">
        <v>4.0189715426859722E-2</v>
      </c>
      <c r="R26" s="27">
        <f t="shared" si="1"/>
        <v>-4.5966338549658046</v>
      </c>
      <c r="S26" s="27">
        <f t="shared" si="2"/>
        <v>-3.4690877172050065</v>
      </c>
      <c r="T26" s="27">
        <f t="shared" si="3"/>
        <v>-2.9460166813080582</v>
      </c>
      <c r="U26" s="27">
        <f t="shared" si="4"/>
        <v>-0.97021453256333134</v>
      </c>
      <c r="V26" s="27">
        <f t="shared" si="5"/>
        <v>-3.0508167149948102</v>
      </c>
      <c r="W26" s="27">
        <f t="shared" si="6"/>
        <v>-5.2948112272187489</v>
      </c>
      <c r="X26" s="27">
        <f t="shared" si="7"/>
        <v>-5.2948112272187489</v>
      </c>
      <c r="Y26" s="27">
        <f t="shared" si="8"/>
        <v>-0.32433118461284061</v>
      </c>
      <c r="Z26" s="27">
        <f t="shared" si="9"/>
        <v>-2.9407663622367104</v>
      </c>
      <c r="AA26" s="27">
        <f t="shared" si="10"/>
        <v>-4.5966338549658046</v>
      </c>
      <c r="AB26" s="27">
        <f t="shared" si="11"/>
        <v>-3.1731245169552813</v>
      </c>
      <c r="AD26">
        <v>-4.5966338549658046</v>
      </c>
      <c r="AE26">
        <v>-3.4690877172050065</v>
      </c>
      <c r="AF26">
        <v>-2.9460166813080582</v>
      </c>
      <c r="AG26">
        <v>-0.97021453256333134</v>
      </c>
      <c r="AH26">
        <v>-3.0508167149948102</v>
      </c>
      <c r="AI26">
        <v>-5.2948112272187489</v>
      </c>
      <c r="AJ26">
        <v>-5.2948112272187489</v>
      </c>
      <c r="AK26">
        <v>-0.32433118461284061</v>
      </c>
      <c r="AL26">
        <v>-2.9407663622367104</v>
      </c>
      <c r="AM26">
        <v>-4.5966338549658046</v>
      </c>
      <c r="AN26">
        <v>-3.1731245169552813</v>
      </c>
      <c r="AO26">
        <v>22</v>
      </c>
      <c r="AQ26">
        <f t="shared" si="12"/>
        <v>27.483774338492267</v>
      </c>
      <c r="AR26">
        <f t="shared" si="13"/>
        <v>41.962056914628072</v>
      </c>
      <c r="AS26">
        <v>2.2579445095363671</v>
      </c>
      <c r="AT26">
        <v>0.73047994118721482</v>
      </c>
      <c r="AU26">
        <v>9.0114827758362459</v>
      </c>
    </row>
    <row r="27" spans="1:47">
      <c r="A27">
        <v>26</v>
      </c>
      <c r="B27" t="s">
        <v>420</v>
      </c>
      <c r="C27" t="s">
        <v>16</v>
      </c>
      <c r="D27" t="s">
        <v>468</v>
      </c>
      <c r="E27" s="25" t="s">
        <v>357</v>
      </c>
      <c r="F27" t="s">
        <v>258</v>
      </c>
      <c r="G27" s="27">
        <v>0</v>
      </c>
      <c r="H27">
        <v>3.3699808795411082E-2</v>
      </c>
      <c r="I27">
        <v>8.6042065009560229E-2</v>
      </c>
      <c r="J27">
        <v>8.6042065009560242E-2</v>
      </c>
      <c r="K27">
        <v>2.8680688336520078E-2</v>
      </c>
      <c r="L27">
        <v>4.7801147227533461E-3</v>
      </c>
      <c r="M27">
        <v>2.390057361376673E-2</v>
      </c>
      <c r="N27">
        <v>0.30186424474187379</v>
      </c>
      <c r="O27">
        <v>6.6921606118546834E-2</v>
      </c>
      <c r="P27">
        <v>0.18642447418738048</v>
      </c>
      <c r="Q27">
        <v>5.2581261950286798E-2</v>
      </c>
      <c r="R27" s="27" t="e">
        <f t="shared" si="1"/>
        <v>#NUM!</v>
      </c>
      <c r="S27" s="27">
        <f t="shared" si="2"/>
        <v>-3.3559823792626027</v>
      </c>
      <c r="T27" s="27">
        <f t="shared" si="3"/>
        <v>-2.3629482427211363</v>
      </c>
      <c r="U27" s="27">
        <f t="shared" si="4"/>
        <v>-2.3629482427211359</v>
      </c>
      <c r="V27" s="27">
        <f t="shared" si="5"/>
        <v>-3.5224312464762719</v>
      </c>
      <c r="W27" s="27">
        <f t="shared" si="6"/>
        <v>-5.3384991561808688</v>
      </c>
      <c r="X27" s="27">
        <f t="shared" si="7"/>
        <v>-3.7096619932964647</v>
      </c>
      <c r="Y27" s="27">
        <f t="shared" si="8"/>
        <v>-0.83843618003724985</v>
      </c>
      <c r="Z27" s="27">
        <f t="shared" si="9"/>
        <v>-2.6349673443637336</v>
      </c>
      <c r="AA27" s="27">
        <f t="shared" si="10"/>
        <v>-1.4734125700096274</v>
      </c>
      <c r="AB27" s="27">
        <f t="shared" si="11"/>
        <v>-2.8913813490975171</v>
      </c>
      <c r="AD27">
        <v>0</v>
      </c>
      <c r="AE27">
        <v>-3.3559823792626027</v>
      </c>
      <c r="AF27">
        <v>-2.3629482427211363</v>
      </c>
      <c r="AG27">
        <v>-2.3629482427211359</v>
      </c>
      <c r="AH27">
        <v>-3.5224312464762719</v>
      </c>
      <c r="AI27">
        <v>-5.3384991561808688</v>
      </c>
      <c r="AJ27">
        <v>-3.7096619932964647</v>
      </c>
      <c r="AK27">
        <v>-0.83843618003724985</v>
      </c>
      <c r="AL27">
        <v>-2.6349673443637336</v>
      </c>
      <c r="AM27">
        <v>-1.4734125700096274</v>
      </c>
      <c r="AN27">
        <v>-2.8913813490975171</v>
      </c>
      <c r="AO27">
        <v>17</v>
      </c>
      <c r="AQ27">
        <f t="shared" si="12"/>
        <v>8.6042065009560247</v>
      </c>
      <c r="AR27">
        <f t="shared" si="13"/>
        <v>30.18642447418738</v>
      </c>
      <c r="AS27">
        <v>2.2062154808448353</v>
      </c>
      <c r="AT27">
        <v>0.77869726452942334</v>
      </c>
      <c r="AU27">
        <v>11.974187380497131</v>
      </c>
    </row>
    <row r="28" spans="1:47">
      <c r="A28">
        <v>27</v>
      </c>
      <c r="B28" t="s">
        <v>389</v>
      </c>
      <c r="C28" t="s">
        <v>16</v>
      </c>
      <c r="D28" t="s">
        <v>468</v>
      </c>
      <c r="E28" s="25" t="s">
        <v>357</v>
      </c>
      <c r="F28" t="s">
        <v>258</v>
      </c>
      <c r="G28" s="27">
        <v>0</v>
      </c>
      <c r="H28">
        <v>4.7807712625462219E-2</v>
      </c>
      <c r="I28">
        <v>5.8108821975699929E-2</v>
      </c>
      <c r="J28">
        <v>0.23798203909138932</v>
      </c>
      <c r="K28">
        <v>8.4521922873745367E-2</v>
      </c>
      <c r="L28">
        <v>4.7543581616481763E-2</v>
      </c>
      <c r="M28">
        <v>2.1130480718436345E-2</v>
      </c>
      <c r="N28">
        <v>0.27047015319598522</v>
      </c>
      <c r="O28">
        <v>5.2826201796090854E-3</v>
      </c>
      <c r="P28">
        <v>1.0565240359218171E-2</v>
      </c>
      <c r="Q28">
        <v>6.8674062334918101E-2</v>
      </c>
      <c r="R28" s="27" t="e">
        <f t="shared" si="1"/>
        <v>#NUM!</v>
      </c>
      <c r="S28" s="27">
        <f t="shared" si="2"/>
        <v>-2.9915800184532237</v>
      </c>
      <c r="T28" s="27">
        <f t="shared" si="3"/>
        <v>-2.7855722520707245</v>
      </c>
      <c r="U28" s="27">
        <f t="shared" si="4"/>
        <v>-1.163774921333862</v>
      </c>
      <c r="V28" s="27">
        <f t="shared" si="5"/>
        <v>-2.3824354744817793</v>
      </c>
      <c r="W28" s="27">
        <f t="shared" si="6"/>
        <v>-2.9973975528730525</v>
      </c>
      <c r="X28" s="27">
        <f t="shared" si="7"/>
        <v>-3.8356817721714234</v>
      </c>
      <c r="Y28" s="27">
        <f t="shared" si="8"/>
        <v>-0.99223852836978421</v>
      </c>
      <c r="Z28" s="27">
        <f t="shared" si="9"/>
        <v>-5.2380364356631066</v>
      </c>
      <c r="AA28" s="27">
        <f t="shared" si="10"/>
        <v>-4.539564428890098</v>
      </c>
      <c r="AB28" s="27">
        <f t="shared" si="11"/>
        <v>-2.6072377319422881</v>
      </c>
      <c r="AD28">
        <v>0</v>
      </c>
      <c r="AE28">
        <v>-2.9915800184532237</v>
      </c>
      <c r="AF28">
        <v>-2.7855722520707245</v>
      </c>
      <c r="AG28">
        <v>-1.163774921333862</v>
      </c>
      <c r="AH28">
        <v>-2.3824354744817793</v>
      </c>
      <c r="AI28">
        <v>-2.9973975528730525</v>
      </c>
      <c r="AJ28">
        <v>-3.8356817721714234</v>
      </c>
      <c r="AK28">
        <v>-0.99223852836978421</v>
      </c>
      <c r="AL28">
        <v>-5.2380364356631066</v>
      </c>
      <c r="AM28">
        <v>-4.539564428890098</v>
      </c>
      <c r="AN28">
        <v>-2.6072377319422881</v>
      </c>
      <c r="AO28">
        <v>23</v>
      </c>
      <c r="AQ28">
        <f t="shared" si="12"/>
        <v>23.79820390913893</v>
      </c>
      <c r="AR28">
        <f t="shared" si="13"/>
        <v>27.047015319598522</v>
      </c>
      <c r="AS28">
        <v>2.489343782550379</v>
      </c>
      <c r="AT28">
        <v>0.79392389560275589</v>
      </c>
      <c r="AU28">
        <v>10.591653460116216</v>
      </c>
    </row>
    <row r="29" spans="1:47">
      <c r="A29">
        <v>28</v>
      </c>
      <c r="B29" t="s">
        <v>247</v>
      </c>
      <c r="C29" t="s">
        <v>16</v>
      </c>
      <c r="D29" t="s">
        <v>468</v>
      </c>
      <c r="E29" s="25" t="s">
        <v>357</v>
      </c>
      <c r="F29" t="s">
        <v>258</v>
      </c>
      <c r="G29" s="27">
        <v>0</v>
      </c>
      <c r="H29">
        <v>6.1628201876743588E-2</v>
      </c>
      <c r="I29">
        <v>3.5505959928988078E-2</v>
      </c>
      <c r="J29">
        <v>0.31448135937103722</v>
      </c>
      <c r="K29">
        <v>6.0867359878265283E-2</v>
      </c>
      <c r="L29">
        <v>0</v>
      </c>
      <c r="M29">
        <v>1.5216839969566322E-2</v>
      </c>
      <c r="N29">
        <v>0.24854171950291659</v>
      </c>
      <c r="O29">
        <v>3.0433679939132645E-2</v>
      </c>
      <c r="P29">
        <v>7.6084199847831602E-2</v>
      </c>
      <c r="Q29">
        <v>1.0144559979710881E-2</v>
      </c>
      <c r="R29" s="27" t="e">
        <f t="shared" si="1"/>
        <v>#NUM!</v>
      </c>
      <c r="S29" s="27">
        <f t="shared" si="2"/>
        <v>-2.7230266552917675</v>
      </c>
      <c r="T29" s="27">
        <f t="shared" si="3"/>
        <v>-3.3019030853189553</v>
      </c>
      <c r="U29" s="27">
        <f t="shared" si="4"/>
        <v>-0.7792508876773655</v>
      </c>
      <c r="V29" s="27">
        <f t="shared" si="5"/>
        <v>-2.7362596575716212</v>
      </c>
      <c r="W29" s="27" t="e">
        <f t="shared" si="6"/>
        <v>#NUM!</v>
      </c>
      <c r="X29" s="27">
        <f t="shared" si="7"/>
        <v>-4.1700187675095668</v>
      </c>
      <c r="Y29" s="27">
        <f t="shared" si="8"/>
        <v>-1.1064049759089476</v>
      </c>
      <c r="Z29" s="27">
        <f t="shared" si="9"/>
        <v>-3.4612989909143668</v>
      </c>
      <c r="AA29" s="27">
        <f t="shared" si="10"/>
        <v>-2.4967803223523628</v>
      </c>
      <c r="AB29" s="27">
        <f t="shared" si="11"/>
        <v>-4.5806213130666791</v>
      </c>
      <c r="AD29">
        <v>0</v>
      </c>
      <c r="AE29">
        <v>-2.7230266552917675</v>
      </c>
      <c r="AF29">
        <v>-3.3019030853189553</v>
      </c>
      <c r="AG29">
        <v>-0.7792508876773655</v>
      </c>
      <c r="AH29">
        <v>-2.7362596575716212</v>
      </c>
      <c r="AI29">
        <v>0</v>
      </c>
      <c r="AJ29">
        <v>-4.1700187675095668</v>
      </c>
      <c r="AK29">
        <v>-1.1064049759089476</v>
      </c>
      <c r="AL29">
        <v>-3.4612989909143668</v>
      </c>
      <c r="AM29">
        <v>-2.4967803223523628</v>
      </c>
      <c r="AN29">
        <v>-4.5806213130666791</v>
      </c>
      <c r="AO29">
        <v>19</v>
      </c>
      <c r="AQ29">
        <f t="shared" si="12"/>
        <v>31.448135937103721</v>
      </c>
      <c r="AR29">
        <f t="shared" si="13"/>
        <v>24.854171950291658</v>
      </c>
      <c r="AS29">
        <v>2.1182405822202832</v>
      </c>
      <c r="AT29">
        <v>0.71940379719465242</v>
      </c>
      <c r="AU29">
        <v>9.7134161805731676</v>
      </c>
    </row>
    <row r="30" spans="1:47">
      <c r="A30">
        <v>29</v>
      </c>
      <c r="B30" t="s">
        <v>248</v>
      </c>
      <c r="C30" t="s">
        <v>16</v>
      </c>
      <c r="D30" t="s">
        <v>468</v>
      </c>
      <c r="E30" s="25" t="s">
        <v>357</v>
      </c>
      <c r="F30" t="s">
        <v>258</v>
      </c>
      <c r="G30" s="27">
        <v>0</v>
      </c>
      <c r="H30">
        <v>6.1731557377049176E-2</v>
      </c>
      <c r="I30">
        <v>0.10245901639344263</v>
      </c>
      <c r="J30">
        <v>4.6106557377049169E-2</v>
      </c>
      <c r="K30">
        <v>6.1731557377049162E-2</v>
      </c>
      <c r="L30">
        <v>0</v>
      </c>
      <c r="M30">
        <v>6.6598360655737696E-2</v>
      </c>
      <c r="N30">
        <v>0.36398565573770492</v>
      </c>
      <c r="O30">
        <v>5.6352459016393436E-2</v>
      </c>
      <c r="P30">
        <v>7.197745901639345E-2</v>
      </c>
      <c r="Q30">
        <v>9.2213114754098338E-2</v>
      </c>
      <c r="R30" s="27" t="e">
        <f t="shared" si="1"/>
        <v>#NUM!</v>
      </c>
      <c r="S30" s="27">
        <f t="shared" si="2"/>
        <v>-2.7212408292881594</v>
      </c>
      <c r="T30" s="27">
        <f t="shared" si="3"/>
        <v>-2.1701959049482999</v>
      </c>
      <c r="U30" s="27">
        <f t="shared" si="4"/>
        <v>-3.0295967875067475</v>
      </c>
      <c r="V30" s="27">
        <f t="shared" si="5"/>
        <v>-2.7212408292881598</v>
      </c>
      <c r="W30" s="27" t="e">
        <f t="shared" si="6"/>
        <v>#NUM!</v>
      </c>
      <c r="X30" s="27">
        <f t="shared" si="7"/>
        <v>-2.6401556273643214</v>
      </c>
      <c r="Y30" s="27">
        <f t="shared" si="8"/>
        <v>-0.55810665741106602</v>
      </c>
      <c r="Z30" s="27">
        <f t="shared" si="9"/>
        <v>-2.8181268510228361</v>
      </c>
      <c r="AA30" s="27">
        <f t="shared" si="10"/>
        <v>-2.5567030215613311</v>
      </c>
      <c r="AB30" s="27">
        <f t="shared" si="11"/>
        <v>-2.286907280274816</v>
      </c>
      <c r="AD30">
        <v>0</v>
      </c>
      <c r="AE30">
        <v>-2.7212408292881594</v>
      </c>
      <c r="AF30">
        <v>-2.1701959049482999</v>
      </c>
      <c r="AG30">
        <v>-3.0295967875067475</v>
      </c>
      <c r="AH30">
        <v>-2.7212408292881598</v>
      </c>
      <c r="AI30">
        <v>0</v>
      </c>
      <c r="AJ30">
        <v>-2.6401556273643214</v>
      </c>
      <c r="AK30">
        <v>-0.55810665741106602</v>
      </c>
      <c r="AL30">
        <v>-2.8181268510228361</v>
      </c>
      <c r="AM30">
        <v>-2.5567030215613311</v>
      </c>
      <c r="AN30">
        <v>-2.286907280274816</v>
      </c>
      <c r="AO30">
        <v>14</v>
      </c>
      <c r="AQ30">
        <f t="shared" si="12"/>
        <v>4.6106557377049171</v>
      </c>
      <c r="AR30">
        <f t="shared" si="13"/>
        <v>36.39856557377049</v>
      </c>
      <c r="AS30">
        <v>2.3881945665812241</v>
      </c>
      <c r="AT30">
        <v>0.9049422836636114</v>
      </c>
      <c r="AU30">
        <v>16.419057377049178</v>
      </c>
    </row>
    <row r="31" spans="1:47">
      <c r="A31">
        <v>30</v>
      </c>
      <c r="B31" t="s">
        <v>341</v>
      </c>
      <c r="C31" t="s">
        <v>16</v>
      </c>
      <c r="D31" t="s">
        <v>468</v>
      </c>
      <c r="E31" s="25" t="s">
        <v>357</v>
      </c>
      <c r="F31" t="s">
        <v>258</v>
      </c>
      <c r="G31" s="27">
        <v>0</v>
      </c>
      <c r="H31">
        <v>1.7502668089647812E-2</v>
      </c>
      <c r="I31">
        <v>0.10245464247598721</v>
      </c>
      <c r="J31">
        <v>0.14514407684098185</v>
      </c>
      <c r="K31">
        <v>1.2806830309498401E-2</v>
      </c>
      <c r="L31">
        <v>0.32017075773746001</v>
      </c>
      <c r="M31">
        <v>2.5613660618996798E-2</v>
      </c>
      <c r="N31">
        <v>0.21387406616862328</v>
      </c>
      <c r="O31">
        <v>3.8420490928495199E-2</v>
      </c>
      <c r="P31">
        <v>0</v>
      </c>
      <c r="Q31">
        <v>3.8633938100320168E-2</v>
      </c>
      <c r="R31" s="27" t="e">
        <f t="shared" si="1"/>
        <v>#NUM!</v>
      </c>
      <c r="S31" s="27">
        <f t="shared" si="2"/>
        <v>-4.0277442965529886</v>
      </c>
      <c r="T31" s="27">
        <f t="shared" si="3"/>
        <v>-2.1702434685051117</v>
      </c>
      <c r="U31" s="27">
        <f t="shared" si="4"/>
        <v>-1.7732060613323073</v>
      </c>
      <c r="V31" s="27">
        <f t="shared" si="5"/>
        <v>-4.344887087724425</v>
      </c>
      <c r="W31" s="27">
        <f t="shared" si="6"/>
        <v>-0.75298718091596217</v>
      </c>
      <c r="X31" s="27">
        <f t="shared" si="7"/>
        <v>-3.6386820502470227</v>
      </c>
      <c r="Y31" s="27">
        <f t="shared" si="8"/>
        <v>-1.3017296348002552</v>
      </c>
      <c r="Z31" s="27">
        <f t="shared" si="9"/>
        <v>-3.2199863191522278</v>
      </c>
      <c r="AA31" s="27" t="e">
        <f t="shared" si="10"/>
        <v>#NUM!</v>
      </c>
      <c r="AB31" s="27">
        <f t="shared" si="11"/>
        <v>-3.2142241385537007</v>
      </c>
      <c r="AD31">
        <v>0</v>
      </c>
      <c r="AE31">
        <v>-4.0277442965529886</v>
      </c>
      <c r="AF31">
        <v>-2.1702434685051117</v>
      </c>
      <c r="AG31">
        <v>-1.7732060613323073</v>
      </c>
      <c r="AH31">
        <v>-4.344887087724425</v>
      </c>
      <c r="AI31">
        <v>-0.75298718091596217</v>
      </c>
      <c r="AJ31">
        <v>-3.6386820502470227</v>
      </c>
      <c r="AK31">
        <v>-1.3017296348002552</v>
      </c>
      <c r="AL31">
        <v>-3.2199863191522278</v>
      </c>
      <c r="AM31">
        <v>0</v>
      </c>
      <c r="AN31">
        <v>-3.2142241385537007</v>
      </c>
      <c r="AO31">
        <v>16</v>
      </c>
      <c r="AQ31">
        <f t="shared" si="12"/>
        <v>14.514407684098185</v>
      </c>
      <c r="AR31">
        <f t="shared" si="13"/>
        <v>21.387406616862329</v>
      </c>
      <c r="AS31">
        <v>2.0449672980493214</v>
      </c>
      <c r="AT31">
        <v>0.73756604491896471</v>
      </c>
      <c r="AU31">
        <v>11.995731056563502</v>
      </c>
    </row>
    <row r="32" spans="1:47">
      <c r="A32">
        <v>31</v>
      </c>
      <c r="B32" t="s">
        <v>342</v>
      </c>
      <c r="C32" t="s">
        <v>16</v>
      </c>
      <c r="D32" t="s">
        <v>469</v>
      </c>
      <c r="E32" s="25" t="s">
        <v>357</v>
      </c>
      <c r="F32" t="s">
        <v>258</v>
      </c>
      <c r="G32" s="27">
        <v>0</v>
      </c>
      <c r="H32">
        <v>0.10068349106203996</v>
      </c>
      <c r="I32">
        <v>3.6803364879074658E-2</v>
      </c>
      <c r="J32">
        <v>4.7318611987381701E-2</v>
      </c>
      <c r="K32">
        <v>1.577287066246057E-2</v>
      </c>
      <c r="L32">
        <v>0.16298633017875919</v>
      </c>
      <c r="M32">
        <v>9.9894847528916947E-2</v>
      </c>
      <c r="N32">
        <v>0.20531019978969506</v>
      </c>
      <c r="O32">
        <v>1.577287066246057E-2</v>
      </c>
      <c r="P32">
        <v>0</v>
      </c>
      <c r="Q32">
        <v>0.12092534174553103</v>
      </c>
      <c r="R32" s="27" t="e">
        <f t="shared" si="1"/>
        <v>#NUM!</v>
      </c>
      <c r="S32" s="27">
        <f t="shared" si="2"/>
        <v>-2.1896531957969585</v>
      </c>
      <c r="T32" s="27">
        <f t="shared" si="3"/>
        <v>-3.2646683031847168</v>
      </c>
      <c r="U32" s="27">
        <f t="shared" si="4"/>
        <v>-3.0023768162726596</v>
      </c>
      <c r="V32" s="27">
        <f t="shared" si="5"/>
        <v>-4.133565275375382</v>
      </c>
      <c r="W32" s="27">
        <f t="shared" si="6"/>
        <v>-1.6361740689251365</v>
      </c>
      <c r="X32" s="27">
        <f t="shared" si="7"/>
        <v>-2.1983934845412012</v>
      </c>
      <c r="Y32" s="27">
        <f t="shared" si="8"/>
        <v>-1.3534298449397721</v>
      </c>
      <c r="Z32" s="27">
        <f t="shared" si="9"/>
        <v>-4.133565275375382</v>
      </c>
      <c r="AA32" s="27" t="e">
        <f t="shared" si="10"/>
        <v>#NUM!</v>
      </c>
      <c r="AB32" s="27">
        <f t="shared" si="11"/>
        <v>-1.9836964847214513</v>
      </c>
      <c r="AD32">
        <v>0</v>
      </c>
      <c r="AE32">
        <v>-2.1896531957969585</v>
      </c>
      <c r="AF32">
        <v>-3.2646683031847168</v>
      </c>
      <c r="AG32">
        <v>-3.0023768162726596</v>
      </c>
      <c r="AH32">
        <v>-4.133565275375382</v>
      </c>
      <c r="AI32">
        <v>-1.6361740689251365</v>
      </c>
      <c r="AJ32">
        <v>-2.1983934845412012</v>
      </c>
      <c r="AK32">
        <v>-1.3534298449397721</v>
      </c>
      <c r="AL32">
        <v>-4.133565275375382</v>
      </c>
      <c r="AM32">
        <v>0</v>
      </c>
      <c r="AN32">
        <v>-1.9836964847214513</v>
      </c>
      <c r="AO32">
        <v>14</v>
      </c>
      <c r="AQ32">
        <f t="shared" si="12"/>
        <v>4.7318611987381702</v>
      </c>
      <c r="AR32">
        <f t="shared" si="13"/>
        <v>20.531019978969507</v>
      </c>
      <c r="AS32">
        <v>2.0573179632896417</v>
      </c>
      <c r="AT32">
        <v>0.77956546839760121</v>
      </c>
      <c r="AU32">
        <v>13.748685594111462</v>
      </c>
    </row>
    <row r="33" spans="1:49">
      <c r="A33">
        <v>32</v>
      </c>
      <c r="B33" t="s">
        <v>343</v>
      </c>
      <c r="C33" t="s">
        <v>16</v>
      </c>
      <c r="D33" t="s">
        <v>469</v>
      </c>
      <c r="E33" s="25" t="s">
        <v>357</v>
      </c>
      <c r="F33" t="s">
        <v>258</v>
      </c>
      <c r="G33" s="27">
        <v>0</v>
      </c>
      <c r="H33">
        <v>0.16763005780346824</v>
      </c>
      <c r="I33">
        <v>2.8901734104046249E-2</v>
      </c>
      <c r="J33">
        <v>3.4682080924855495E-2</v>
      </c>
      <c r="K33">
        <v>1.15606936416185E-2</v>
      </c>
      <c r="L33">
        <v>0</v>
      </c>
      <c r="M33">
        <v>0.27167630057803477</v>
      </c>
      <c r="N33">
        <v>5.7803468208092491E-2</v>
      </c>
      <c r="O33">
        <v>5.78034682080925E-3</v>
      </c>
      <c r="P33">
        <v>0</v>
      </c>
      <c r="Q33">
        <v>0.12716763005780349</v>
      </c>
      <c r="R33" s="27" t="e">
        <f t="shared" si="1"/>
        <v>#NUM!</v>
      </c>
      <c r="S33" s="27">
        <f t="shared" si="2"/>
        <v>-1.6025174695895263</v>
      </c>
      <c r="T33" s="27">
        <f t="shared" si="3"/>
        <v>-3.5145260669691583</v>
      </c>
      <c r="U33" s="27">
        <f t="shared" si="4"/>
        <v>-3.3262343431887</v>
      </c>
      <c r="V33" s="27">
        <f t="shared" si="5"/>
        <v>-4.448516375942714</v>
      </c>
      <c r="W33" s="27" t="e">
        <f t="shared" si="6"/>
        <v>#NUM!</v>
      </c>
      <c r="X33" s="27">
        <f t="shared" si="7"/>
        <v>-0.9861343052414191</v>
      </c>
      <c r="Y33" s="27">
        <f t="shared" si="8"/>
        <v>-2.7911651078127164</v>
      </c>
      <c r="Z33" s="27">
        <f t="shared" si="9"/>
        <v>-5.1474944768134527</v>
      </c>
      <c r="AA33" s="27" t="e">
        <f t="shared" si="10"/>
        <v>#NUM!</v>
      </c>
      <c r="AB33" s="27">
        <f t="shared" si="11"/>
        <v>-1.9262373834566082</v>
      </c>
      <c r="AD33">
        <v>0</v>
      </c>
      <c r="AE33">
        <v>-1.6025174695895263</v>
      </c>
      <c r="AF33">
        <v>-3.5145260669691583</v>
      </c>
      <c r="AG33">
        <v>-3.3262343431887</v>
      </c>
      <c r="AH33">
        <v>-4.448516375942714</v>
      </c>
      <c r="AI33">
        <v>0</v>
      </c>
      <c r="AJ33">
        <v>-0.9861343052414191</v>
      </c>
      <c r="AK33">
        <v>-2.7911651078127164</v>
      </c>
      <c r="AL33">
        <v>-5.1474944768134527</v>
      </c>
      <c r="AM33">
        <v>0</v>
      </c>
      <c r="AN33">
        <v>-1.9262373834566082</v>
      </c>
      <c r="AO33">
        <v>12</v>
      </c>
      <c r="AQ33">
        <f t="shared" si="12"/>
        <v>3.4682080924855496</v>
      </c>
      <c r="AR33">
        <f t="shared" si="13"/>
        <v>5.7803468208092488</v>
      </c>
      <c r="AS33">
        <v>1.9284984436961792</v>
      </c>
      <c r="AT33">
        <v>0.77608486574765656</v>
      </c>
      <c r="AU33">
        <v>19.653179190751448</v>
      </c>
    </row>
    <row r="34" spans="1:49">
      <c r="A34">
        <v>33</v>
      </c>
      <c r="B34" t="s">
        <v>344</v>
      </c>
      <c r="C34" t="s">
        <v>16</v>
      </c>
      <c r="D34" t="s">
        <v>469</v>
      </c>
      <c r="E34" s="25" t="s">
        <v>357</v>
      </c>
      <c r="F34" t="s">
        <v>258</v>
      </c>
      <c r="G34" s="27">
        <v>1.127713560755568E-2</v>
      </c>
      <c r="H34">
        <v>0.13532562729066816</v>
      </c>
      <c r="I34">
        <v>8.4578517056667607E-2</v>
      </c>
      <c r="J34">
        <v>0</v>
      </c>
      <c r="K34">
        <v>3.9469974626444873E-2</v>
      </c>
      <c r="L34">
        <v>0</v>
      </c>
      <c r="M34">
        <v>0.21990414434733574</v>
      </c>
      <c r="N34">
        <v>0.15844375528615728</v>
      </c>
      <c r="O34">
        <v>0</v>
      </c>
      <c r="P34">
        <v>0</v>
      </c>
      <c r="Q34">
        <v>9.0780941640823232E-2</v>
      </c>
      <c r="R34" s="27">
        <f t="shared" si="1"/>
        <v>-4.4736367960262422</v>
      </c>
      <c r="S34" s="27">
        <f t="shared" si="2"/>
        <v>-1.854669060212315</v>
      </c>
      <c r="T34" s="27">
        <f t="shared" si="3"/>
        <v>-2.3817042974466447</v>
      </c>
      <c r="U34" s="27" t="e">
        <f t="shared" si="4"/>
        <v>#NUM!</v>
      </c>
      <c r="V34" s="27">
        <f t="shared" si="5"/>
        <v>-3.1919449950516623</v>
      </c>
      <c r="W34" s="27" t="e">
        <f>LN(L34/(1-L34))</f>
        <v>#NUM!</v>
      </c>
      <c r="X34" s="27">
        <f t="shared" si="7"/>
        <v>-1.2662250601032887</v>
      </c>
      <c r="Y34" s="27">
        <f t="shared" si="8"/>
        <v>-1.6698531759330117</v>
      </c>
      <c r="Z34" s="27" t="e">
        <f t="shared" si="9"/>
        <v>#NUM!</v>
      </c>
      <c r="AA34" s="27" t="e">
        <f t="shared" si="10"/>
        <v>#NUM!</v>
      </c>
      <c r="AB34" s="27">
        <f t="shared" si="11"/>
        <v>-2.3041366836854644</v>
      </c>
      <c r="AD34">
        <v>-4.4736367960262422</v>
      </c>
      <c r="AE34">
        <v>-1.854669060212315</v>
      </c>
      <c r="AF34">
        <v>-2.3817042974466447</v>
      </c>
      <c r="AG34">
        <v>0</v>
      </c>
      <c r="AH34">
        <v>-3.1919449950516623</v>
      </c>
      <c r="AI34">
        <v>0</v>
      </c>
      <c r="AJ34">
        <v>-1.2662250601032887</v>
      </c>
      <c r="AK34">
        <v>-1.6698531759330117</v>
      </c>
      <c r="AL34">
        <v>0</v>
      </c>
      <c r="AM34">
        <v>0</v>
      </c>
      <c r="AN34">
        <v>-2.3041366836854644</v>
      </c>
      <c r="AO34">
        <v>13</v>
      </c>
      <c r="AQ34">
        <f t="shared" si="12"/>
        <v>0</v>
      </c>
      <c r="AR34">
        <f t="shared" si="13"/>
        <v>15.844375528615728</v>
      </c>
      <c r="AS34">
        <v>2.1220253525760495</v>
      </c>
      <c r="AT34">
        <v>0.82731666666361103</v>
      </c>
      <c r="AU34">
        <v>23.118127995489143</v>
      </c>
    </row>
    <row r="35" spans="1:49">
      <c r="A35">
        <v>34</v>
      </c>
      <c r="B35" t="s">
        <v>345</v>
      </c>
      <c r="C35" t="s">
        <v>16</v>
      </c>
      <c r="D35" t="s">
        <v>469</v>
      </c>
      <c r="E35" s="25" t="s">
        <v>357</v>
      </c>
      <c r="F35" t="s">
        <v>258</v>
      </c>
      <c r="G35" s="27">
        <v>0</v>
      </c>
      <c r="H35">
        <v>0.11812570145903484</v>
      </c>
      <c r="I35">
        <v>0.16273849607182944</v>
      </c>
      <c r="J35">
        <v>2.2446689113355785E-2</v>
      </c>
      <c r="K35">
        <v>1.6835016835016842E-2</v>
      </c>
      <c r="L35">
        <v>0</v>
      </c>
      <c r="M35">
        <v>0.16273849607182944</v>
      </c>
      <c r="N35">
        <v>0.17424242424242431</v>
      </c>
      <c r="O35">
        <v>1.1223344556677893E-2</v>
      </c>
      <c r="P35">
        <v>0</v>
      </c>
      <c r="Q35">
        <v>9.034792368125702E-2</v>
      </c>
      <c r="R35" s="27" t="e">
        <f t="shared" si="1"/>
        <v>#NUM!</v>
      </c>
      <c r="S35" s="27">
        <f t="shared" si="2"/>
        <v>-2.0103002031151855</v>
      </c>
      <c r="T35" s="27">
        <f t="shared" si="3"/>
        <v>-1.6379918577831862</v>
      </c>
      <c r="U35" s="27">
        <f t="shared" si="4"/>
        <v>-3.7739097032985116</v>
      </c>
      <c r="V35" s="27">
        <f t="shared" si="5"/>
        <v>-4.0673158898341812</v>
      </c>
      <c r="W35" s="27" t="e">
        <f>LN(L35/(1-L35))</f>
        <v>#NUM!</v>
      </c>
      <c r="X35" s="27">
        <f t="shared" si="7"/>
        <v>-1.6379918577831862</v>
      </c>
      <c r="Y35" s="27">
        <f t="shared" si="8"/>
        <v>-1.5558536662999936</v>
      </c>
      <c r="Z35" s="27">
        <f t="shared" si="9"/>
        <v>-4.478472532942134</v>
      </c>
      <c r="AA35" s="27" t="e">
        <f t="shared" si="10"/>
        <v>#NUM!</v>
      </c>
      <c r="AB35" s="27">
        <f t="shared" si="11"/>
        <v>-2.3093941567512131</v>
      </c>
      <c r="AD35">
        <v>0</v>
      </c>
      <c r="AE35">
        <v>-2.0103002031151855</v>
      </c>
      <c r="AF35">
        <v>-1.6379918577831862</v>
      </c>
      <c r="AG35">
        <v>-3.7739097032985116</v>
      </c>
      <c r="AH35">
        <v>-4.0673158898341812</v>
      </c>
      <c r="AI35">
        <v>0</v>
      </c>
      <c r="AJ35">
        <v>-1.6379918577831862</v>
      </c>
      <c r="AK35">
        <v>-1.5558536662999936</v>
      </c>
      <c r="AL35">
        <v>-4.478472532942134</v>
      </c>
      <c r="AM35">
        <v>0</v>
      </c>
      <c r="AN35">
        <v>-2.3093941567512131</v>
      </c>
      <c r="AO35">
        <v>10</v>
      </c>
      <c r="AQ35">
        <f t="shared" si="12"/>
        <v>2.2446689113355784</v>
      </c>
      <c r="AR35">
        <f t="shared" si="13"/>
        <v>17.424242424242429</v>
      </c>
      <c r="AS35">
        <v>2.0023624891929126</v>
      </c>
      <c r="AT35">
        <v>0.86961497982654157</v>
      </c>
      <c r="AU35">
        <v>28.086419753086428</v>
      </c>
    </row>
    <row r="36" spans="1:49">
      <c r="A36">
        <v>35</v>
      </c>
      <c r="B36" t="s">
        <v>346</v>
      </c>
      <c r="C36" t="s">
        <v>16</v>
      </c>
      <c r="D36" t="s">
        <v>469</v>
      </c>
      <c r="E36" s="25" t="s">
        <v>357</v>
      </c>
      <c r="F36" t="s">
        <v>258</v>
      </c>
      <c r="G36" s="27">
        <v>0</v>
      </c>
      <c r="H36">
        <v>0.13388259526261592</v>
      </c>
      <c r="I36">
        <v>0.19052523171987645</v>
      </c>
      <c r="J36">
        <v>3.0895983522142123E-2</v>
      </c>
      <c r="K36">
        <v>5.149330587023688E-3</v>
      </c>
      <c r="L36">
        <v>0</v>
      </c>
      <c r="M36">
        <v>0.23171987641606595</v>
      </c>
      <c r="N36">
        <v>0.20108135942327501</v>
      </c>
      <c r="O36">
        <v>0</v>
      </c>
      <c r="P36">
        <v>0</v>
      </c>
      <c r="Q36">
        <v>6.2564366632337803E-2</v>
      </c>
      <c r="R36" s="27" t="e">
        <f t="shared" si="1"/>
        <v>#NUM!</v>
      </c>
      <c r="S36" s="27">
        <f t="shared" si="2"/>
        <v>-1.867057209517365</v>
      </c>
      <c r="T36" s="27">
        <f t="shared" si="3"/>
        <v>-1.4466009673508815</v>
      </c>
      <c r="U36" s="27">
        <f t="shared" si="4"/>
        <v>-3.4457457579232242</v>
      </c>
      <c r="V36" s="27">
        <f t="shared" si="5"/>
        <v>-5.2637259217784171</v>
      </c>
      <c r="W36" s="27" t="e">
        <f t="shared" si="6"/>
        <v>#NUM!</v>
      </c>
      <c r="X36" s="27">
        <f t="shared" si="7"/>
        <v>-1.1986251979993405</v>
      </c>
      <c r="Y36" s="27">
        <f t="shared" si="8"/>
        <v>-1.379549514608694</v>
      </c>
      <c r="Z36" s="27" t="e">
        <f t="shared" si="9"/>
        <v>#NUM!</v>
      </c>
      <c r="AA36" s="27" t="e">
        <f t="shared" si="10"/>
        <v>#NUM!</v>
      </c>
      <c r="AB36" s="27">
        <f t="shared" si="11"/>
        <v>-2.7069522048348849</v>
      </c>
      <c r="AD36">
        <v>0</v>
      </c>
      <c r="AE36">
        <v>-1.867057209517365</v>
      </c>
      <c r="AF36">
        <v>-1.4466009673508815</v>
      </c>
      <c r="AG36">
        <v>-3.4457457579232242</v>
      </c>
      <c r="AH36">
        <v>-5.2637259217784171</v>
      </c>
      <c r="AI36">
        <v>0</v>
      </c>
      <c r="AJ36">
        <v>-1.1986251979993405</v>
      </c>
      <c r="AK36">
        <v>-1.379549514608694</v>
      </c>
      <c r="AL36">
        <v>0</v>
      </c>
      <c r="AM36">
        <v>0</v>
      </c>
      <c r="AN36">
        <v>-2.7069522048348849</v>
      </c>
      <c r="AO36">
        <v>12</v>
      </c>
      <c r="AQ36">
        <f t="shared" si="12"/>
        <v>3.0895983522142121</v>
      </c>
      <c r="AR36">
        <f t="shared" si="13"/>
        <v>20.1081359423275</v>
      </c>
      <c r="AS36">
        <v>1.9545220407587223</v>
      </c>
      <c r="AT36">
        <v>0.78655753161812825</v>
      </c>
      <c r="AU36">
        <v>32.440782698249237</v>
      </c>
    </row>
    <row r="37" spans="1:49" s="80" customFormat="1">
      <c r="A37" s="80">
        <v>36</v>
      </c>
      <c r="B37" s="80" t="s">
        <v>347</v>
      </c>
      <c r="C37" s="80" t="s">
        <v>16</v>
      </c>
      <c r="D37" s="80" t="s">
        <v>469</v>
      </c>
      <c r="E37" s="81" t="s">
        <v>357</v>
      </c>
      <c r="F37" s="80" t="s">
        <v>258</v>
      </c>
      <c r="G37" s="82">
        <v>0</v>
      </c>
      <c r="H37" s="80">
        <v>9.9365166988683404E-2</v>
      </c>
      <c r="I37" s="80">
        <v>0.14904775048302504</v>
      </c>
      <c r="J37" s="80">
        <v>3.3121722329561128E-2</v>
      </c>
      <c r="K37" s="80">
        <v>0</v>
      </c>
      <c r="L37" s="80">
        <v>0</v>
      </c>
      <c r="M37" s="80">
        <v>0.16008832459287878</v>
      </c>
      <c r="N37" s="80">
        <v>0.32072867789125026</v>
      </c>
      <c r="O37" s="80">
        <v>0</v>
      </c>
      <c r="P37" s="80">
        <v>0</v>
      </c>
      <c r="Q37" s="80">
        <v>7.2039746066795446E-2</v>
      </c>
      <c r="R37" s="82" t="e">
        <f t="shared" si="1"/>
        <v>#NUM!</v>
      </c>
      <c r="S37" s="82">
        <f t="shared" si="2"/>
        <v>-2.2042982651431653</v>
      </c>
      <c r="T37" s="82">
        <f t="shared" si="3"/>
        <v>-1.7420892883278309</v>
      </c>
      <c r="U37" s="82">
        <f t="shared" si="4"/>
        <v>-3.3738832804154413</v>
      </c>
      <c r="V37" s="82" t="e">
        <f t="shared" si="5"/>
        <v>#NUM!</v>
      </c>
      <c r="W37" s="82" t="e">
        <f t="shared" si="6"/>
        <v>#NUM!</v>
      </c>
      <c r="X37" s="82">
        <f t="shared" si="7"/>
        <v>-1.6575710463565063</v>
      </c>
      <c r="Y37" s="82">
        <f t="shared" si="8"/>
        <v>-0.75042511297919967</v>
      </c>
      <c r="Z37" s="82" t="e">
        <f t="shared" si="9"/>
        <v>#NUM!</v>
      </c>
      <c r="AA37" s="82" t="e">
        <f t="shared" si="10"/>
        <v>#NUM!</v>
      </c>
      <c r="AB37" s="82">
        <f t="shared" si="11"/>
        <v>-2.555770906645868</v>
      </c>
      <c r="AD37" s="80">
        <v>0</v>
      </c>
      <c r="AE37" s="80">
        <v>-2.2042982651431653</v>
      </c>
      <c r="AF37" s="80">
        <v>-1.7420892883278309</v>
      </c>
      <c r="AG37" s="80">
        <v>-3.3738832804154413</v>
      </c>
      <c r="AH37" s="80">
        <v>0</v>
      </c>
      <c r="AI37" s="80">
        <v>0</v>
      </c>
      <c r="AJ37" s="80">
        <v>-1.6575710463565063</v>
      </c>
      <c r="AK37" s="80">
        <v>-0.75042511297919967</v>
      </c>
      <c r="AL37" s="80">
        <v>0</v>
      </c>
      <c r="AM37" s="80">
        <v>0</v>
      </c>
      <c r="AN37" s="80">
        <v>-2.555770906645868</v>
      </c>
      <c r="AO37" s="80">
        <v>11</v>
      </c>
      <c r="AQ37" s="80">
        <f t="shared" si="12"/>
        <v>3.312172232956113</v>
      </c>
      <c r="AR37" s="80">
        <f t="shared" si="13"/>
        <v>32.072867789125027</v>
      </c>
      <c r="AS37" s="80">
        <v>1.8348349660004217</v>
      </c>
      <c r="AT37" s="80">
        <v>0.76518561373998151</v>
      </c>
      <c r="AU37" s="80">
        <v>24.841291747170846</v>
      </c>
      <c r="AW37" s="80" t="s">
        <v>507</v>
      </c>
    </row>
    <row r="38" spans="1:49" s="77" customFormat="1">
      <c r="A38" s="77">
        <v>37</v>
      </c>
      <c r="B38" s="77" t="s">
        <v>348</v>
      </c>
      <c r="C38" s="77" t="s">
        <v>16</v>
      </c>
      <c r="D38" s="77" t="s">
        <v>473</v>
      </c>
      <c r="E38" s="78" t="s">
        <v>479</v>
      </c>
      <c r="F38" s="78" t="s">
        <v>478</v>
      </c>
      <c r="G38" s="79">
        <v>0</v>
      </c>
      <c r="H38" s="77">
        <v>0.14288793103448275</v>
      </c>
      <c r="I38" s="77">
        <v>4.3103448275862058E-2</v>
      </c>
      <c r="J38" s="77">
        <v>0.10409482758620689</v>
      </c>
      <c r="K38" s="77">
        <v>6.0560344827586196E-2</v>
      </c>
      <c r="L38" s="77">
        <v>1.7456896551724138E-2</v>
      </c>
      <c r="M38" s="77">
        <v>4.0301724137931039E-2</v>
      </c>
      <c r="N38" s="77">
        <v>0.41487068965517226</v>
      </c>
      <c r="O38" s="77">
        <v>2.1982758620689657E-2</v>
      </c>
      <c r="P38" s="77">
        <v>0</v>
      </c>
      <c r="Q38" s="77">
        <v>6.3577586206896547E-2</v>
      </c>
      <c r="R38" s="79" t="e">
        <f t="shared" si="1"/>
        <v>#NUM!</v>
      </c>
      <c r="S38" s="79">
        <f t="shared" si="2"/>
        <v>-1.7915080550218283</v>
      </c>
      <c r="T38" s="79">
        <f t="shared" si="3"/>
        <v>-3.1000922888782338</v>
      </c>
      <c r="U38" s="79">
        <f t="shared" si="4"/>
        <v>-2.1525322856000648</v>
      </c>
      <c r="V38" s="79">
        <f t="shared" si="5"/>
        <v>-2.7416432829046471</v>
      </c>
      <c r="W38" s="79">
        <f t="shared" si="6"/>
        <v>-4.030409425541003</v>
      </c>
      <c r="X38" s="79">
        <f t="shared" si="7"/>
        <v>-3.1702246884671155</v>
      </c>
      <c r="Y38" s="79">
        <f t="shared" si="8"/>
        <v>-0.34386598564615189</v>
      </c>
      <c r="Z38" s="79">
        <f t="shared" si="9"/>
        <v>-3.795268852055516</v>
      </c>
      <c r="AA38" s="79" t="e">
        <f t="shared" si="10"/>
        <v>#NUM!</v>
      </c>
      <c r="AB38" s="79">
        <f t="shared" si="11"/>
        <v>-2.6898056813596725</v>
      </c>
      <c r="AD38" s="77">
        <v>0</v>
      </c>
      <c r="AE38" s="77">
        <v>-1.7915080550218283</v>
      </c>
      <c r="AF38" s="77">
        <v>-3.1000922888782338</v>
      </c>
      <c r="AG38" s="77">
        <v>-2.1525322856000648</v>
      </c>
      <c r="AH38" s="77">
        <v>-2.7416432829046471</v>
      </c>
      <c r="AI38" s="77">
        <v>-4.030409425541003</v>
      </c>
      <c r="AJ38" s="77">
        <v>-3.1702246884671155</v>
      </c>
      <c r="AK38" s="77">
        <v>-0.34386598564615189</v>
      </c>
      <c r="AL38" s="77">
        <v>-3.795268852055516</v>
      </c>
      <c r="AM38" s="77">
        <v>0</v>
      </c>
      <c r="AN38" s="77">
        <v>-2.6898056813596725</v>
      </c>
      <c r="AO38" s="77">
        <v>27</v>
      </c>
      <c r="AP38" s="77">
        <v>4.3333333333333339</v>
      </c>
      <c r="AQ38" s="77">
        <f t="shared" si="12"/>
        <v>10.409482758620689</v>
      </c>
      <c r="AR38" s="77">
        <f t="shared" si="13"/>
        <v>41.487068965517224</v>
      </c>
      <c r="AS38" s="77">
        <v>2.3181559125237166</v>
      </c>
      <c r="AT38" s="77">
        <v>0.70335881500533937</v>
      </c>
      <c r="AU38" s="77">
        <v>18.59913793103448</v>
      </c>
      <c r="AW38" s="77" t="s">
        <v>508</v>
      </c>
    </row>
    <row r="39" spans="1:49" s="77" customFormat="1">
      <c r="A39" s="77">
        <v>38</v>
      </c>
      <c r="B39" s="77" t="s">
        <v>332</v>
      </c>
      <c r="C39" s="77" t="s">
        <v>16</v>
      </c>
      <c r="D39" s="77" t="s">
        <v>473</v>
      </c>
      <c r="E39" s="78" t="s">
        <v>479</v>
      </c>
      <c r="F39" s="78" t="s">
        <v>478</v>
      </c>
      <c r="G39" s="79">
        <v>0</v>
      </c>
      <c r="H39" s="77">
        <v>0.10813615608136158</v>
      </c>
      <c r="I39" s="77">
        <v>5.0435865504358669E-2</v>
      </c>
      <c r="J39" s="77">
        <v>7.1398920713989233E-2</v>
      </c>
      <c r="K39" s="77">
        <v>4.1511000415110022E-2</v>
      </c>
      <c r="L39" s="77">
        <v>9.1324200913242032E-2</v>
      </c>
      <c r="M39" s="77">
        <v>4.2548775425487767E-2</v>
      </c>
      <c r="N39" s="77">
        <v>0.31237027812370288</v>
      </c>
      <c r="O39" s="77">
        <v>4.1511000415110017E-3</v>
      </c>
      <c r="P39" s="77">
        <v>0</v>
      </c>
      <c r="Q39" s="77">
        <v>7.7833125778331291E-2</v>
      </c>
      <c r="R39" s="79" t="e">
        <f t="shared" si="1"/>
        <v>#NUM!</v>
      </c>
      <c r="S39" s="79">
        <f t="shared" si="2"/>
        <v>-2.109922342021628</v>
      </c>
      <c r="T39" s="79">
        <f t="shared" si="3"/>
        <v>-2.9353005343690732</v>
      </c>
      <c r="U39" s="79">
        <f t="shared" si="4"/>
        <v>-2.5653964846766764</v>
      </c>
      <c r="V39" s="79">
        <f t="shared" si="5"/>
        <v>-3.1393996233664034</v>
      </c>
      <c r="W39" s="79">
        <f t="shared" si="6"/>
        <v>-2.2975725511705014</v>
      </c>
      <c r="X39" s="79">
        <f t="shared" si="7"/>
        <v>-3.1136237044194122</v>
      </c>
      <c r="Y39" s="79">
        <f t="shared" si="8"/>
        <v>-0.78906122511691934</v>
      </c>
      <c r="Z39" s="79">
        <f t="shared" si="9"/>
        <v>-5.480222169845649</v>
      </c>
      <c r="AA39" s="79" t="e">
        <f t="shared" si="10"/>
        <v>#NUM!</v>
      </c>
      <c r="AB39" s="79">
        <f t="shared" si="11"/>
        <v>-2.4721590769654971</v>
      </c>
      <c r="AD39" s="77">
        <v>0</v>
      </c>
      <c r="AE39" s="77">
        <v>-2.109922342021628</v>
      </c>
      <c r="AF39" s="77">
        <v>-2.9353005343690732</v>
      </c>
      <c r="AG39" s="77">
        <v>-2.5653964846766764</v>
      </c>
      <c r="AH39" s="77">
        <v>-3.1393996233664034</v>
      </c>
      <c r="AI39" s="77">
        <v>-2.2975725511705014</v>
      </c>
      <c r="AJ39" s="77">
        <v>-3.1136237044194122</v>
      </c>
      <c r="AK39" s="77">
        <v>-0.78906122511691934</v>
      </c>
      <c r="AL39" s="77">
        <v>-5.480222169845649</v>
      </c>
      <c r="AM39" s="77">
        <v>0</v>
      </c>
      <c r="AN39" s="77">
        <v>-2.4721590769654971</v>
      </c>
      <c r="AO39" s="77">
        <v>28</v>
      </c>
      <c r="AP39" s="77">
        <v>4.3333333333333339</v>
      </c>
      <c r="AQ39" s="77">
        <f t="shared" si="12"/>
        <v>7.1398920713989238</v>
      </c>
      <c r="AR39" s="77">
        <f t="shared" si="13"/>
        <v>31.23702781237029</v>
      </c>
      <c r="AS39" s="77">
        <v>2.4522074659974891</v>
      </c>
      <c r="AT39" s="77">
        <v>0.73591145396671787</v>
      </c>
      <c r="AU39" s="77">
        <v>15.857202158572026</v>
      </c>
    </row>
    <row r="40" spans="1:49" s="77" customFormat="1">
      <c r="A40" s="77">
        <v>39</v>
      </c>
      <c r="B40" s="77" t="s">
        <v>333</v>
      </c>
      <c r="C40" s="77" t="s">
        <v>16</v>
      </c>
      <c r="D40" s="77" t="s">
        <v>473</v>
      </c>
      <c r="E40" s="78" t="s">
        <v>479</v>
      </c>
      <c r="F40" s="78" t="s">
        <v>478</v>
      </c>
      <c r="G40" s="79">
        <v>4.0330711837063922E-3</v>
      </c>
      <c r="H40" s="77">
        <v>0.10123008671103045</v>
      </c>
      <c r="I40" s="77">
        <v>0.39524097600322633</v>
      </c>
      <c r="J40" s="77">
        <v>0.10929622907844325</v>
      </c>
      <c r="K40" s="77">
        <v>4.8396854204476709E-2</v>
      </c>
      <c r="L40" s="77">
        <v>0</v>
      </c>
      <c r="M40" s="77">
        <v>2.0165355918531962E-2</v>
      </c>
      <c r="N40" s="77">
        <v>6.3722524702560998E-2</v>
      </c>
      <c r="O40" s="77">
        <v>0</v>
      </c>
      <c r="P40" s="77">
        <v>0</v>
      </c>
      <c r="Q40" s="77">
        <v>0.10828796128251664</v>
      </c>
      <c r="R40" s="79">
        <f t="shared" si="1"/>
        <v>-5.5091858869866339</v>
      </c>
      <c r="S40" s="79">
        <f t="shared" si="2"/>
        <v>-2.1836310532548264</v>
      </c>
      <c r="T40" s="79">
        <f t="shared" si="3"/>
        <v>-0.42533442652444681</v>
      </c>
      <c r="U40" s="79">
        <f t="shared" si="4"/>
        <v>-2.0979500101568802</v>
      </c>
      <c r="V40" s="79">
        <f t="shared" si="5"/>
        <v>-2.978713268384396</v>
      </c>
      <c r="W40" s="79" t="e">
        <f t="shared" si="6"/>
        <v>#NUM!</v>
      </c>
      <c r="X40" s="79">
        <f t="shared" si="7"/>
        <v>-3.8834177484178118</v>
      </c>
      <c r="Y40" s="79">
        <f t="shared" si="8"/>
        <v>-2.6873737744330097</v>
      </c>
      <c r="Z40" s="79" t="e">
        <f t="shared" si="9"/>
        <v>#NUM!</v>
      </c>
      <c r="AA40" s="79" t="e">
        <f t="shared" si="10"/>
        <v>#NUM!</v>
      </c>
      <c r="AB40" s="79">
        <f t="shared" si="11"/>
        <v>-2.1083492669085269</v>
      </c>
      <c r="AD40" s="77">
        <v>-5.5091858869866339</v>
      </c>
      <c r="AE40" s="77">
        <v>-2.1836310532548264</v>
      </c>
      <c r="AF40" s="77">
        <v>-0.42533442652444681</v>
      </c>
      <c r="AG40" s="77">
        <v>-2.0979500101568802</v>
      </c>
      <c r="AH40" s="77">
        <v>-2.978713268384396</v>
      </c>
      <c r="AI40" s="77">
        <v>0</v>
      </c>
      <c r="AJ40" s="77">
        <v>-3.8834177484178118</v>
      </c>
      <c r="AK40" s="77">
        <v>-2.6873737744330097</v>
      </c>
      <c r="AL40" s="77">
        <v>0</v>
      </c>
      <c r="AM40" s="77">
        <v>0</v>
      </c>
      <c r="AN40" s="77">
        <v>-2.1083492669085269</v>
      </c>
      <c r="AO40" s="77">
        <v>16</v>
      </c>
      <c r="AP40" s="77">
        <v>4.3333333333333339</v>
      </c>
      <c r="AQ40" s="77">
        <f t="shared" si="12"/>
        <v>10.929622907844324</v>
      </c>
      <c r="AR40" s="77">
        <f t="shared" si="13"/>
        <v>6.3722524702560994</v>
      </c>
      <c r="AS40" s="77">
        <v>2.1834674770833669</v>
      </c>
      <c r="AT40" s="77">
        <v>0.78751942528262742</v>
      </c>
      <c r="AU40" s="77">
        <v>50.050413389796319</v>
      </c>
    </row>
    <row r="41" spans="1:49" s="77" customFormat="1">
      <c r="A41" s="77">
        <v>40</v>
      </c>
      <c r="B41" s="77" t="s">
        <v>334</v>
      </c>
      <c r="C41" s="77" t="s">
        <v>16</v>
      </c>
      <c r="D41" s="77" t="s">
        <v>473</v>
      </c>
      <c r="E41" s="78" t="s">
        <v>479</v>
      </c>
      <c r="F41" s="78" t="s">
        <v>478</v>
      </c>
      <c r="G41" s="79">
        <v>7.6194086429112962E-2</v>
      </c>
      <c r="H41" s="77">
        <v>7.5815011372251717E-2</v>
      </c>
      <c r="I41" s="77">
        <v>0.50416982562547386</v>
      </c>
      <c r="J41" s="77">
        <v>7.5815011372251705E-3</v>
      </c>
      <c r="K41" s="77">
        <v>2.2934040940106138E-2</v>
      </c>
      <c r="L41" s="77">
        <v>1.1372251705837754E-2</v>
      </c>
      <c r="M41" s="77">
        <v>4.5489006823351018E-2</v>
      </c>
      <c r="N41" s="77">
        <v>0.14916603487490526</v>
      </c>
      <c r="O41" s="77">
        <v>0</v>
      </c>
      <c r="P41" s="77">
        <v>0</v>
      </c>
      <c r="Q41" s="77">
        <v>7.6952236542835478E-2</v>
      </c>
      <c r="R41" s="79">
        <f t="shared" si="1"/>
        <v>-2.4952181455661306</v>
      </c>
      <c r="S41" s="79">
        <f t="shared" si="2"/>
        <v>-2.5006159434931798</v>
      </c>
      <c r="T41" s="79">
        <f t="shared" si="3"/>
        <v>1.6679689198655374E-2</v>
      </c>
      <c r="U41" s="79">
        <f t="shared" si="4"/>
        <v>-4.8744336729158544</v>
      </c>
      <c r="V41" s="79">
        <f t="shared" si="5"/>
        <v>-3.7519318508543194</v>
      </c>
      <c r="W41" s="79">
        <f t="shared" si="6"/>
        <v>-4.465141541384388</v>
      </c>
      <c r="X41" s="79">
        <f t="shared" si="7"/>
        <v>-3.0437284718222464</v>
      </c>
      <c r="Y41" s="79">
        <f t="shared" si="8"/>
        <v>-1.7411569903645285</v>
      </c>
      <c r="Z41" s="79" t="e">
        <f t="shared" si="9"/>
        <v>#NUM!</v>
      </c>
      <c r="AA41" s="79" t="e">
        <f t="shared" si="10"/>
        <v>#NUM!</v>
      </c>
      <c r="AB41" s="79">
        <f t="shared" si="11"/>
        <v>-2.484496056474903</v>
      </c>
      <c r="AD41" s="77">
        <v>-2.4952181455661306</v>
      </c>
      <c r="AE41" s="77">
        <v>-2.5006159434931798</v>
      </c>
      <c r="AF41" s="77">
        <v>1.6679689198655374E-2</v>
      </c>
      <c r="AG41" s="77">
        <v>-4.8744336729158544</v>
      </c>
      <c r="AH41" s="77">
        <v>-3.7519318508543194</v>
      </c>
      <c r="AI41" s="77">
        <v>-4.465141541384388</v>
      </c>
      <c r="AJ41" s="77">
        <v>-3.0437284718222464</v>
      </c>
      <c r="AK41" s="77">
        <v>-1.7411569903645285</v>
      </c>
      <c r="AL41" s="77">
        <v>0</v>
      </c>
      <c r="AM41" s="77">
        <v>0</v>
      </c>
      <c r="AN41" s="77">
        <v>-2.484496056474903</v>
      </c>
      <c r="AO41" s="77">
        <v>13</v>
      </c>
      <c r="AP41" s="77">
        <v>4.3333333333333339</v>
      </c>
      <c r="AQ41" s="77">
        <f t="shared" si="12"/>
        <v>0.75815011372251706</v>
      </c>
      <c r="AR41" s="77">
        <f t="shared" si="13"/>
        <v>14.916603487490526</v>
      </c>
      <c r="AS41" s="77">
        <v>2.1244919226560315</v>
      </c>
      <c r="AT41" s="77">
        <v>0.82827831141219321</v>
      </c>
      <c r="AU41" s="77">
        <v>65.617892342683845</v>
      </c>
    </row>
    <row r="42" spans="1:49" s="77" customFormat="1">
      <c r="A42" s="77">
        <v>41</v>
      </c>
      <c r="B42" s="77" t="s">
        <v>139</v>
      </c>
      <c r="C42" s="77" t="s">
        <v>16</v>
      </c>
      <c r="D42" s="77" t="s">
        <v>473</v>
      </c>
      <c r="E42" s="78" t="s">
        <v>479</v>
      </c>
      <c r="F42" s="78" t="s">
        <v>478</v>
      </c>
      <c r="G42" s="79">
        <v>7.3463573463573476E-2</v>
      </c>
      <c r="H42" s="77">
        <v>0.10236060236060238</v>
      </c>
      <c r="I42" s="77">
        <v>0.18722018722018721</v>
      </c>
      <c r="J42" s="77">
        <v>0</v>
      </c>
      <c r="K42" s="77">
        <v>3.6630036630036625E-2</v>
      </c>
      <c r="L42" s="77">
        <v>4.0700040700040698E-4</v>
      </c>
      <c r="M42" s="77">
        <v>0.12759462759462759</v>
      </c>
      <c r="N42" s="77">
        <v>0.30158730158730157</v>
      </c>
      <c r="O42" s="77">
        <v>0</v>
      </c>
      <c r="P42" s="77">
        <v>0</v>
      </c>
      <c r="Q42" s="77">
        <v>9.7476597476597482E-2</v>
      </c>
      <c r="R42" s="79">
        <f t="shared" si="1"/>
        <v>-2.5346636770019009</v>
      </c>
      <c r="S42" s="79">
        <f t="shared" si="2"/>
        <v>-2.1712665300052003</v>
      </c>
      <c r="T42" s="79">
        <f t="shared" si="3"/>
        <v>-1.4681748439326745</v>
      </c>
      <c r="U42" s="79" t="e">
        <f t="shared" si="4"/>
        <v>#NUM!</v>
      </c>
      <c r="V42" s="79">
        <f t="shared" si="5"/>
        <v>-3.2695689391837193</v>
      </c>
      <c r="W42" s="79">
        <f t="shared" si="6"/>
        <v>-7.806289289267033</v>
      </c>
      <c r="X42" s="79">
        <f t="shared" si="7"/>
        <v>-1.9223959259650565</v>
      </c>
      <c r="Y42" s="79">
        <f t="shared" si="8"/>
        <v>-0.83975065475182065</v>
      </c>
      <c r="Z42" s="79" t="e">
        <f t="shared" si="9"/>
        <v>#NUM!</v>
      </c>
      <c r="AA42" s="79" t="e">
        <f t="shared" si="10"/>
        <v>#NUM!</v>
      </c>
      <c r="AB42" s="79">
        <f t="shared" si="11"/>
        <v>-2.2255822973327648</v>
      </c>
      <c r="AD42" s="77">
        <v>-2.5346636770019009</v>
      </c>
      <c r="AE42" s="77">
        <v>-2.1712665300052003</v>
      </c>
      <c r="AF42" s="77">
        <v>-1.4681748439326745</v>
      </c>
      <c r="AG42" s="77">
        <v>0</v>
      </c>
      <c r="AH42" s="77">
        <v>-3.2695689391837193</v>
      </c>
      <c r="AI42" s="77">
        <v>-7.806289289267033</v>
      </c>
      <c r="AJ42" s="77">
        <v>-1.9223959259650565</v>
      </c>
      <c r="AK42" s="77">
        <v>-0.83975065475182065</v>
      </c>
      <c r="AL42" s="77">
        <v>0</v>
      </c>
      <c r="AM42" s="77">
        <v>0</v>
      </c>
      <c r="AN42" s="77">
        <v>-2.2255822973327648</v>
      </c>
      <c r="AO42" s="77">
        <v>14</v>
      </c>
      <c r="AP42" s="77">
        <v>4.3333333333333339</v>
      </c>
      <c r="AQ42" s="77">
        <f t="shared" si="12"/>
        <v>0</v>
      </c>
      <c r="AR42" s="77">
        <f t="shared" si="13"/>
        <v>30.158730158730158</v>
      </c>
      <c r="AS42" s="77">
        <v>2.089537501706948</v>
      </c>
      <c r="AT42" s="77">
        <v>0.79177419840726859</v>
      </c>
      <c r="AU42" s="77">
        <v>36.304436304436308</v>
      </c>
    </row>
    <row r="43" spans="1:49" s="77" customFormat="1">
      <c r="A43" s="77">
        <v>42</v>
      </c>
      <c r="B43" s="77" t="s">
        <v>126</v>
      </c>
      <c r="C43" s="77" t="s">
        <v>16</v>
      </c>
      <c r="D43" s="77" t="s">
        <v>473</v>
      </c>
      <c r="E43" s="78" t="s">
        <v>479</v>
      </c>
      <c r="F43" s="78" t="s">
        <v>478</v>
      </c>
      <c r="G43" s="79">
        <v>0.12711538461538463</v>
      </c>
      <c r="H43" s="77">
        <v>6.9615384615384635E-2</v>
      </c>
      <c r="I43" s="77">
        <v>0.39230769230769241</v>
      </c>
      <c r="J43" s="77">
        <v>3.8461538461538464E-3</v>
      </c>
      <c r="K43" s="77">
        <v>1.1730769230769232E-2</v>
      </c>
      <c r="L43" s="77">
        <v>0</v>
      </c>
      <c r="M43" s="77">
        <v>0.12365384615384617</v>
      </c>
      <c r="N43" s="77">
        <v>0.16615384615384615</v>
      </c>
      <c r="O43" s="77">
        <v>0</v>
      </c>
      <c r="P43" s="77">
        <v>0</v>
      </c>
      <c r="Q43" s="77">
        <v>8.6346153846153836E-2</v>
      </c>
      <c r="R43" s="79">
        <f t="shared" si="1"/>
        <v>-1.9267081626047791</v>
      </c>
      <c r="S43" s="79">
        <f t="shared" si="2"/>
        <v>-2.5926124793442011</v>
      </c>
      <c r="T43" s="79">
        <f t="shared" si="3"/>
        <v>-0.43762221974269522</v>
      </c>
      <c r="U43" s="79">
        <f t="shared" si="4"/>
        <v>-5.5568280616995374</v>
      </c>
      <c r="V43" s="79">
        <f t="shared" si="5"/>
        <v>-4.4337399228189183</v>
      </c>
      <c r="W43" s="79" t="e">
        <f t="shared" si="6"/>
        <v>#NUM!</v>
      </c>
      <c r="X43" s="79">
        <f t="shared" si="7"/>
        <v>-1.9582750670262632</v>
      </c>
      <c r="Y43" s="79">
        <f t="shared" si="8"/>
        <v>-1.6131347743154265</v>
      </c>
      <c r="Z43" s="79" t="e">
        <f t="shared" si="9"/>
        <v>#NUM!</v>
      </c>
      <c r="AA43" s="79" t="e">
        <f t="shared" si="10"/>
        <v>#NUM!</v>
      </c>
      <c r="AB43" s="79">
        <f t="shared" si="11"/>
        <v>-2.3590875134446669</v>
      </c>
      <c r="AD43" s="77">
        <v>-1.9267081626047791</v>
      </c>
      <c r="AE43" s="77">
        <v>-2.5926124793442011</v>
      </c>
      <c r="AF43" s="77">
        <v>-0.43762221974269522</v>
      </c>
      <c r="AG43" s="77">
        <v>-5.5568280616995374</v>
      </c>
      <c r="AH43" s="77">
        <v>-4.4337399228189183</v>
      </c>
      <c r="AI43" s="77">
        <v>0</v>
      </c>
      <c r="AJ43" s="77">
        <v>-1.9582750670262632</v>
      </c>
      <c r="AK43" s="77">
        <v>-1.6131347743154265</v>
      </c>
      <c r="AL43" s="77">
        <v>0</v>
      </c>
      <c r="AM43" s="77">
        <v>0</v>
      </c>
      <c r="AN43" s="77">
        <v>-2.3590875134446669</v>
      </c>
      <c r="AO43" s="77">
        <v>16</v>
      </c>
      <c r="AP43" s="77">
        <v>4.3333333333333339</v>
      </c>
      <c r="AQ43" s="77">
        <f t="shared" si="12"/>
        <v>0.38461538461538464</v>
      </c>
      <c r="AR43" s="77">
        <f t="shared" si="13"/>
        <v>16.615384615384617</v>
      </c>
      <c r="AS43" s="77">
        <v>2.0203594575289228</v>
      </c>
      <c r="AT43" s="77">
        <v>0.72869064254752336</v>
      </c>
      <c r="AU43" s="77">
        <v>58.90384615384616</v>
      </c>
    </row>
    <row r="44" spans="1:49" s="77" customFormat="1">
      <c r="A44" s="77">
        <v>43</v>
      </c>
      <c r="B44" s="77" t="s">
        <v>75</v>
      </c>
      <c r="C44" s="77" t="s">
        <v>16</v>
      </c>
      <c r="D44" s="77" t="s">
        <v>474</v>
      </c>
      <c r="E44" s="78" t="s">
        <v>479</v>
      </c>
      <c r="F44" s="78" t="s">
        <v>478</v>
      </c>
      <c r="G44" s="79">
        <v>2.4911770811708533E-2</v>
      </c>
      <c r="H44" s="77">
        <v>0.11625493045463986</v>
      </c>
      <c r="I44" s="77">
        <v>0.1619265102761055</v>
      </c>
      <c r="J44" s="77">
        <v>3.3215694415611383E-2</v>
      </c>
      <c r="K44" s="77">
        <v>2.4911770811708533E-2</v>
      </c>
      <c r="L44" s="77">
        <v>0</v>
      </c>
      <c r="M44" s="77">
        <v>0.33215694415611385</v>
      </c>
      <c r="N44" s="77">
        <v>7.0998546813369312E-2</v>
      </c>
      <c r="O44" s="77">
        <v>4.1519618019514228E-3</v>
      </c>
      <c r="P44" s="77">
        <v>1.2871081586049412E-2</v>
      </c>
      <c r="Q44" s="77">
        <v>8.1170853228150305E-2</v>
      </c>
      <c r="R44" s="79">
        <f t="shared" si="1"/>
        <v>-3.6671875432449488</v>
      </c>
      <c r="S44" s="79">
        <f t="shared" si="2"/>
        <v>-2.0283831820989571</v>
      </c>
      <c r="T44" s="79">
        <f t="shared" si="3"/>
        <v>-1.6439632011693031</v>
      </c>
      <c r="U44" s="79">
        <f t="shared" si="4"/>
        <v>-3.3709529277485504</v>
      </c>
      <c r="V44" s="79">
        <f t="shared" si="5"/>
        <v>-3.6671875432449488</v>
      </c>
      <c r="W44" s="79" t="e">
        <f t="shared" si="6"/>
        <v>#NUM!</v>
      </c>
      <c r="X44" s="79">
        <f t="shared" si="7"/>
        <v>-0.69844561901115332</v>
      </c>
      <c r="Y44" s="79">
        <f t="shared" si="8"/>
        <v>-2.5714508936463507</v>
      </c>
      <c r="Z44" s="79">
        <f t="shared" si="9"/>
        <v>-5.480013727948073</v>
      </c>
      <c r="AA44" s="79">
        <f t="shared" si="10"/>
        <v>-4.3398175899343991</v>
      </c>
      <c r="AB44" s="79">
        <f t="shared" si="11"/>
        <v>-2.4265439606256289</v>
      </c>
      <c r="AD44" s="77">
        <v>-3.6671875432449488</v>
      </c>
      <c r="AE44" s="77">
        <v>-2.0283831820989571</v>
      </c>
      <c r="AF44" s="77">
        <v>-1.6439632011693031</v>
      </c>
      <c r="AG44" s="77">
        <v>-3.3709529277485504</v>
      </c>
      <c r="AH44" s="77">
        <v>-3.6671875432449488</v>
      </c>
      <c r="AI44" s="77">
        <v>0</v>
      </c>
      <c r="AJ44" s="77">
        <v>-0.69844561901115332</v>
      </c>
      <c r="AK44" s="77">
        <v>-2.5714508936463507</v>
      </c>
      <c r="AL44" s="77">
        <v>-5.480013727948073</v>
      </c>
      <c r="AM44" s="77">
        <v>-4.3398175899343991</v>
      </c>
      <c r="AN44" s="77">
        <v>-2.4265439606256289</v>
      </c>
      <c r="AO44" s="77">
        <v>18</v>
      </c>
      <c r="AP44" s="77">
        <v>3.6333333333333337</v>
      </c>
      <c r="AQ44" s="77">
        <f t="shared" si="12"/>
        <v>3.3215694415611381</v>
      </c>
      <c r="AR44" s="77">
        <f t="shared" si="13"/>
        <v>7.0998546813369314</v>
      </c>
      <c r="AS44" s="77">
        <v>2.2696645025453379</v>
      </c>
      <c r="AT44" s="77">
        <v>0.7852500275595603</v>
      </c>
      <c r="AU44" s="77">
        <v>30.309321154245389</v>
      </c>
    </row>
    <row r="45" spans="1:49" s="77" customFormat="1">
      <c r="A45" s="77">
        <v>44</v>
      </c>
      <c r="B45" s="77" t="s">
        <v>44</v>
      </c>
      <c r="C45" s="77" t="s">
        <v>16</v>
      </c>
      <c r="D45" s="77" t="s">
        <v>474</v>
      </c>
      <c r="E45" s="78" t="s">
        <v>479</v>
      </c>
      <c r="F45" s="78" t="s">
        <v>478</v>
      </c>
      <c r="G45" s="79">
        <v>7.146237576904875E-2</v>
      </c>
      <c r="H45" s="77">
        <v>0.14221486038807382</v>
      </c>
      <c r="I45" s="77">
        <v>0.20847136772361566</v>
      </c>
      <c r="J45" s="77">
        <v>4.7326076668244201E-3</v>
      </c>
      <c r="K45" s="77">
        <v>2.8395646000946521E-2</v>
      </c>
      <c r="L45" s="77">
        <v>0</v>
      </c>
      <c r="M45" s="77">
        <v>0.12328442972077613</v>
      </c>
      <c r="N45" s="77">
        <v>0.21864647420728822</v>
      </c>
      <c r="O45" s="77">
        <v>4.7326076668244201E-3</v>
      </c>
      <c r="P45" s="77">
        <v>0</v>
      </c>
      <c r="Q45" s="77">
        <v>0.11736867013724561</v>
      </c>
      <c r="R45" s="79">
        <f t="shared" si="1"/>
        <v>-2.5644398033103841</v>
      </c>
      <c r="S45" s="79">
        <f t="shared" si="2"/>
        <v>-1.7970146327535677</v>
      </c>
      <c r="T45" s="79">
        <f t="shared" si="3"/>
        <v>-1.3341643466261497</v>
      </c>
      <c r="U45" s="79">
        <f t="shared" si="4"/>
        <v>-5.3485350827086542</v>
      </c>
      <c r="V45" s="79">
        <f t="shared" si="5"/>
        <v>-3.5327128547968329</v>
      </c>
      <c r="W45" s="79" t="e">
        <f t="shared" si="6"/>
        <v>#NUM!</v>
      </c>
      <c r="X45" s="79">
        <f t="shared" si="7"/>
        <v>-1.9616884959768206</v>
      </c>
      <c r="Y45" s="79">
        <f t="shared" si="8"/>
        <v>-1.2735715528383891</v>
      </c>
      <c r="Z45" s="79">
        <f t="shared" si="9"/>
        <v>-5.3485350827086542</v>
      </c>
      <c r="AA45" s="79" t="e">
        <f t="shared" si="10"/>
        <v>#NUM!</v>
      </c>
      <c r="AB45" s="79">
        <f t="shared" si="11"/>
        <v>-2.017587585912934</v>
      </c>
      <c r="AD45" s="77">
        <v>-2.5644398033103841</v>
      </c>
      <c r="AE45" s="77">
        <v>-1.7970146327535677</v>
      </c>
      <c r="AF45" s="77">
        <v>-1.3341643466261497</v>
      </c>
      <c r="AG45" s="77">
        <v>-5.3485350827086542</v>
      </c>
      <c r="AH45" s="77">
        <v>-3.5327128547968329</v>
      </c>
      <c r="AI45" s="77">
        <v>0</v>
      </c>
      <c r="AJ45" s="77">
        <v>-1.9616884959768206</v>
      </c>
      <c r="AK45" s="77">
        <v>-1.2735715528383891</v>
      </c>
      <c r="AL45" s="77">
        <v>-5.3485350827086542</v>
      </c>
      <c r="AM45" s="77">
        <v>0</v>
      </c>
      <c r="AN45" s="77">
        <v>-2.017587585912934</v>
      </c>
      <c r="AO45" s="77">
        <v>18</v>
      </c>
      <c r="AP45" s="77">
        <v>3.6333333333333337</v>
      </c>
      <c r="AQ45" s="77">
        <f t="shared" si="12"/>
        <v>0.47326076668244199</v>
      </c>
      <c r="AR45" s="77">
        <f t="shared" si="13"/>
        <v>21.864647420728822</v>
      </c>
      <c r="AS45" s="77">
        <v>2.4418081551084865</v>
      </c>
      <c r="AT45" s="77">
        <v>0.84480764401248609</v>
      </c>
      <c r="AU45" s="77">
        <v>42.214860388073831</v>
      </c>
    </row>
    <row r="46" spans="1:49" s="77" customFormat="1">
      <c r="A46" s="77">
        <v>45</v>
      </c>
      <c r="B46" s="77" t="s">
        <v>288</v>
      </c>
      <c r="C46" s="77" t="s">
        <v>16</v>
      </c>
      <c r="D46" s="77" t="s">
        <v>474</v>
      </c>
      <c r="E46" s="78" t="s">
        <v>479</v>
      </c>
      <c r="F46" s="78" t="s">
        <v>478</v>
      </c>
      <c r="G46" s="79">
        <v>6.6627474034881451E-2</v>
      </c>
      <c r="H46" s="77">
        <v>0.18812463256907699</v>
      </c>
      <c r="I46" s="77">
        <v>0.39976484420928871</v>
      </c>
      <c r="J46" s="77">
        <v>0</v>
      </c>
      <c r="K46" s="77">
        <v>3.9192631785224382E-3</v>
      </c>
      <c r="L46" s="77">
        <v>0</v>
      </c>
      <c r="M46" s="77">
        <v>8.2304526748971221E-2</v>
      </c>
      <c r="N46" s="77">
        <v>0.16108171663727222</v>
      </c>
      <c r="O46" s="77">
        <v>7.8385263570448765E-3</v>
      </c>
      <c r="P46" s="77">
        <v>0</v>
      </c>
      <c r="Q46" s="77">
        <v>8.2500489907897323E-2</v>
      </c>
      <c r="R46" s="79">
        <f t="shared" si="1"/>
        <v>-2.6396873831906533</v>
      </c>
      <c r="S46" s="79">
        <f t="shared" si="2"/>
        <v>-1.46224215761552</v>
      </c>
      <c r="T46" s="79">
        <f t="shared" si="3"/>
        <v>-0.40644501999451293</v>
      </c>
      <c r="U46" s="79" t="e">
        <f t="shared" si="4"/>
        <v>#NUM!</v>
      </c>
      <c r="V46" s="79">
        <f t="shared" si="5"/>
        <v>-5.5379246438929117</v>
      </c>
      <c r="W46" s="79" t="e">
        <f t="shared" si="6"/>
        <v>#NUM!</v>
      </c>
      <c r="X46" s="79">
        <f t="shared" si="7"/>
        <v>-2.4114394979061275</v>
      </c>
      <c r="Y46" s="79">
        <f t="shared" si="8"/>
        <v>-1.650201511088766</v>
      </c>
      <c r="Z46" s="79">
        <f t="shared" si="9"/>
        <v>-4.8408350178559729</v>
      </c>
      <c r="AA46" s="79" t="e">
        <f t="shared" si="10"/>
        <v>#NUM!</v>
      </c>
      <c r="AB46" s="79">
        <f t="shared" si="11"/>
        <v>-2.4088478143684746</v>
      </c>
      <c r="AD46" s="77">
        <v>-2.6396873831906533</v>
      </c>
      <c r="AE46" s="77">
        <v>-1.46224215761552</v>
      </c>
      <c r="AF46" s="77">
        <v>-0.40644501999451293</v>
      </c>
      <c r="AG46" s="77">
        <v>0</v>
      </c>
      <c r="AH46" s="77">
        <v>-5.5379246438929117</v>
      </c>
      <c r="AI46" s="77">
        <v>0</v>
      </c>
      <c r="AJ46" s="77">
        <v>-2.4114394979061275</v>
      </c>
      <c r="AK46" s="77">
        <v>-1.650201511088766</v>
      </c>
      <c r="AL46" s="77">
        <v>-4.8408350178559729</v>
      </c>
      <c r="AM46" s="77">
        <v>0</v>
      </c>
      <c r="AN46" s="77">
        <v>-2.4088478143684746</v>
      </c>
      <c r="AO46" s="77">
        <v>11</v>
      </c>
      <c r="AP46" s="77">
        <v>3.6333333333333337</v>
      </c>
      <c r="AQ46" s="77">
        <f t="shared" si="12"/>
        <v>0</v>
      </c>
      <c r="AR46" s="77">
        <f t="shared" si="13"/>
        <v>16.108171663727223</v>
      </c>
      <c r="AS46" s="77">
        <v>1.8787308660959632</v>
      </c>
      <c r="AT46" s="77">
        <v>0.783491625930545</v>
      </c>
      <c r="AU46" s="77">
        <v>65.451695081324715</v>
      </c>
    </row>
    <row r="47" spans="1:49" s="77" customFormat="1">
      <c r="A47" s="77">
        <v>46</v>
      </c>
      <c r="B47" s="77" t="s">
        <v>289</v>
      </c>
      <c r="C47" s="77" t="s">
        <v>16</v>
      </c>
      <c r="D47" s="77" t="s">
        <v>474</v>
      </c>
      <c r="E47" s="78" t="s">
        <v>479</v>
      </c>
      <c r="F47" s="78" t="s">
        <v>478</v>
      </c>
      <c r="G47" s="79">
        <v>2.9411764705882349E-2</v>
      </c>
      <c r="H47" s="77">
        <v>0.17226890756302518</v>
      </c>
      <c r="I47" s="77">
        <v>0.43697478991596622</v>
      </c>
      <c r="J47" s="77">
        <v>2.9411764705882349E-2</v>
      </c>
      <c r="K47" s="77">
        <v>0</v>
      </c>
      <c r="L47" s="77">
        <v>0</v>
      </c>
      <c r="M47" s="77">
        <v>4.6218487394957979E-2</v>
      </c>
      <c r="N47" s="77">
        <v>0.13907563025210085</v>
      </c>
      <c r="O47" s="77">
        <v>0</v>
      </c>
      <c r="P47" s="77">
        <v>2.1008403361344536E-4</v>
      </c>
      <c r="Q47" s="77">
        <v>4.9579831932773114E-2</v>
      </c>
      <c r="R47" s="79">
        <f t="shared" si="1"/>
        <v>-3.4965075614664802</v>
      </c>
      <c r="S47" s="79">
        <f t="shared" si="2"/>
        <v>-1.569631662033681</v>
      </c>
      <c r="T47" s="79">
        <f t="shared" si="3"/>
        <v>-0.25344890080953952</v>
      </c>
      <c r="U47" s="79">
        <f t="shared" si="4"/>
        <v>-3.4965075614664802</v>
      </c>
      <c r="V47" s="79" t="e">
        <f t="shared" si="5"/>
        <v>#NUM!</v>
      </c>
      <c r="W47" s="79" t="e">
        <f t="shared" si="6"/>
        <v>#NUM!</v>
      </c>
      <c r="X47" s="79">
        <f t="shared" si="7"/>
        <v>-3.0270547446830323</v>
      </c>
      <c r="Y47" s="79">
        <f t="shared" si="8"/>
        <v>-1.8229887728618368</v>
      </c>
      <c r="Z47" s="79" t="e">
        <f t="shared" si="9"/>
        <v>#NUM!</v>
      </c>
      <c r="AA47" s="79">
        <f t="shared" si="10"/>
        <v>-8.4677928411211099</v>
      </c>
      <c r="AB47" s="79">
        <f t="shared" si="11"/>
        <v>-2.9533200322104007</v>
      </c>
      <c r="AD47" s="77">
        <v>-3.4965075614664802</v>
      </c>
      <c r="AE47" s="77">
        <v>-1.569631662033681</v>
      </c>
      <c r="AF47" s="77">
        <v>-0.25344890080953952</v>
      </c>
      <c r="AG47" s="77">
        <v>-3.4965075614664802</v>
      </c>
      <c r="AH47" s="77">
        <v>0</v>
      </c>
      <c r="AI47" s="77">
        <v>0</v>
      </c>
      <c r="AJ47" s="77">
        <v>-3.0270547446830323</v>
      </c>
      <c r="AK47" s="77">
        <v>-1.8229887728618368</v>
      </c>
      <c r="AL47" s="77">
        <v>0</v>
      </c>
      <c r="AM47" s="77">
        <v>-8.4677928411211099</v>
      </c>
      <c r="AN47" s="77">
        <v>-2.9533200322104007</v>
      </c>
      <c r="AO47" s="77">
        <v>14</v>
      </c>
      <c r="AP47" s="77">
        <v>3.6333333333333337</v>
      </c>
      <c r="AQ47" s="77">
        <f t="shared" si="12"/>
        <v>2.9411764705882351</v>
      </c>
      <c r="AR47" s="77">
        <f t="shared" si="13"/>
        <v>13.907563025210084</v>
      </c>
      <c r="AS47" s="77">
        <v>2.0074197243121703</v>
      </c>
      <c r="AT47" s="77">
        <v>0.76065786892353227</v>
      </c>
      <c r="AU47" s="77">
        <v>63.865546218487381</v>
      </c>
    </row>
    <row r="48" spans="1:49" s="77" customFormat="1">
      <c r="A48" s="77">
        <v>47</v>
      </c>
      <c r="B48" s="77" t="s">
        <v>449</v>
      </c>
      <c r="C48" s="77" t="s">
        <v>16</v>
      </c>
      <c r="D48" s="77" t="s">
        <v>474</v>
      </c>
      <c r="E48" s="78" t="s">
        <v>479</v>
      </c>
      <c r="F48" s="78" t="s">
        <v>478</v>
      </c>
      <c r="G48" s="79">
        <v>0.132013201320132</v>
      </c>
      <c r="H48" s="77">
        <v>0.11857614332861857</v>
      </c>
      <c r="I48" s="77">
        <v>0.40075436115040081</v>
      </c>
      <c r="J48" s="77">
        <v>1.4144271570014145E-2</v>
      </c>
      <c r="K48" s="77">
        <v>1.885902876001886E-2</v>
      </c>
      <c r="L48" s="77">
        <v>2.3573785950023574E-4</v>
      </c>
      <c r="M48" s="77">
        <v>5.186232909005186E-3</v>
      </c>
      <c r="N48" s="77">
        <v>0.10089580386610089</v>
      </c>
      <c r="O48" s="77">
        <v>9.4295143800094301E-3</v>
      </c>
      <c r="P48" s="77">
        <v>1.4615747289014618E-2</v>
      </c>
      <c r="Q48" s="77">
        <v>6.2706270627062716E-2</v>
      </c>
      <c r="R48" s="79">
        <f t="shared" si="1"/>
        <v>-1.8832745780638283</v>
      </c>
      <c r="S48" s="79">
        <f t="shared" si="2"/>
        <v>-2.0059833048773745</v>
      </c>
      <c r="T48" s="79">
        <f t="shared" si="3"/>
        <v>-0.40232292170509182</v>
      </c>
      <c r="U48" s="79">
        <f t="shared" si="4"/>
        <v>-4.2442003177664782</v>
      </c>
      <c r="V48" s="79">
        <f t="shared" si="5"/>
        <v>-3.9517243722796982</v>
      </c>
      <c r="W48" s="79">
        <f t="shared" si="6"/>
        <v>-8.352554369474591</v>
      </c>
      <c r="X48" s="79">
        <f t="shared" si="7"/>
        <v>-5.2565479536717419</v>
      </c>
      <c r="Y48" s="79">
        <f t="shared" si="8"/>
        <v>-2.1873105905785675</v>
      </c>
      <c r="Z48" s="79">
        <f t="shared" si="9"/>
        <v>-4.6544364272910093</v>
      </c>
      <c r="AA48" s="79">
        <f t="shared" si="10"/>
        <v>-4.2109321404737106</v>
      </c>
      <c r="AB48" s="79">
        <f t="shared" si="11"/>
        <v>-2.7045352589947655</v>
      </c>
      <c r="AD48" s="77">
        <v>-1.8832745780638283</v>
      </c>
      <c r="AE48" s="77">
        <v>-2.0059833048773745</v>
      </c>
      <c r="AF48" s="77">
        <v>-0.40232292170509182</v>
      </c>
      <c r="AG48" s="77">
        <v>-4.2442003177664782</v>
      </c>
      <c r="AH48" s="77">
        <v>-3.9517243722796982</v>
      </c>
      <c r="AI48" s="77">
        <v>-8.352554369474591</v>
      </c>
      <c r="AJ48" s="77">
        <v>-5.2565479536717419</v>
      </c>
      <c r="AK48" s="77">
        <v>-2.1873105905785675</v>
      </c>
      <c r="AL48" s="77">
        <v>-4.6544364272910093</v>
      </c>
      <c r="AM48" s="77">
        <v>-4.2109321404737106</v>
      </c>
      <c r="AN48" s="77">
        <v>-2.7045352589947655</v>
      </c>
      <c r="AO48" s="77">
        <v>17</v>
      </c>
      <c r="AP48" s="77">
        <v>3.6333333333333337</v>
      </c>
      <c r="AQ48" s="77">
        <f t="shared" si="12"/>
        <v>1.4144271570014144</v>
      </c>
      <c r="AR48" s="77">
        <f t="shared" si="13"/>
        <v>10.089580386610089</v>
      </c>
      <c r="AS48" s="77">
        <v>2.4016655296742404</v>
      </c>
      <c r="AT48" s="77">
        <v>0.84768255617342836</v>
      </c>
      <c r="AU48" s="77">
        <v>65.134370579915128</v>
      </c>
    </row>
    <row r="49" spans="1:47" s="77" customFormat="1">
      <c r="A49" s="77">
        <v>48</v>
      </c>
      <c r="B49" s="77" t="s">
        <v>450</v>
      </c>
      <c r="C49" s="77" t="s">
        <v>16</v>
      </c>
      <c r="D49" s="77" t="s">
        <v>474</v>
      </c>
      <c r="E49" s="78" t="s">
        <v>479</v>
      </c>
      <c r="F49" s="78" t="s">
        <v>478</v>
      </c>
      <c r="G49" s="79">
        <v>3.7578288100208766E-2</v>
      </c>
      <c r="H49" s="77">
        <v>0.17139874739039665</v>
      </c>
      <c r="I49" s="77">
        <v>0.43423799582463463</v>
      </c>
      <c r="J49" s="77">
        <v>4.1753653444676414E-3</v>
      </c>
      <c r="K49" s="77">
        <v>8.3507306889352827E-3</v>
      </c>
      <c r="L49" s="77">
        <v>4.1753653444676414E-3</v>
      </c>
      <c r="M49" s="77">
        <v>2.9436325678496869E-2</v>
      </c>
      <c r="N49" s="77">
        <v>0.16304801670146143</v>
      </c>
      <c r="O49" s="77">
        <v>4.1753653444676414E-3</v>
      </c>
      <c r="P49" s="77">
        <v>0</v>
      </c>
      <c r="Q49" s="77">
        <v>5.5741127348643012E-2</v>
      </c>
      <c r="R49" s="79">
        <f t="shared" si="1"/>
        <v>-3.2430262851004836</v>
      </c>
      <c r="S49" s="79">
        <f t="shared" si="2"/>
        <v>-1.5757463433306373</v>
      </c>
      <c r="T49" s="79">
        <f t="shared" si="3"/>
        <v>-0.26458074117838304</v>
      </c>
      <c r="U49" s="79">
        <f t="shared" si="4"/>
        <v>-5.4743693103283961</v>
      </c>
      <c r="V49" s="79">
        <f t="shared" si="5"/>
        <v>-4.7770204429147505</v>
      </c>
      <c r="W49" s="79">
        <f t="shared" si="6"/>
        <v>-5.4743693103283961</v>
      </c>
      <c r="X49" s="79">
        <f t="shared" si="7"/>
        <v>-3.4956475313124167</v>
      </c>
      <c r="Y49" s="79">
        <f t="shared" si="8"/>
        <v>-1.6357219628028206</v>
      </c>
      <c r="Z49" s="79">
        <f t="shared" si="9"/>
        <v>-5.4743693103283961</v>
      </c>
      <c r="AA49" s="79" t="e">
        <f t="shared" si="10"/>
        <v>#NUM!</v>
      </c>
      <c r="AB49" s="79">
        <f t="shared" si="11"/>
        <v>-2.8296821110775934</v>
      </c>
      <c r="AD49" s="77">
        <v>-3.2430262851004836</v>
      </c>
      <c r="AE49" s="77">
        <v>-1.5757463433306373</v>
      </c>
      <c r="AF49" s="77">
        <v>-0.26458074117838304</v>
      </c>
      <c r="AG49" s="77">
        <v>-5.4743693103283961</v>
      </c>
      <c r="AH49" s="77">
        <v>-4.7770204429147505</v>
      </c>
      <c r="AI49" s="77">
        <v>-5.4743693103283961</v>
      </c>
      <c r="AJ49" s="77">
        <v>-3.4956475313124167</v>
      </c>
      <c r="AK49" s="77">
        <v>-1.6357219628028206</v>
      </c>
      <c r="AL49" s="77">
        <v>-5.4743693103283961</v>
      </c>
      <c r="AM49" s="77">
        <v>0</v>
      </c>
      <c r="AN49" s="77">
        <v>-2.8296821110775934</v>
      </c>
      <c r="AO49" s="77">
        <v>16</v>
      </c>
      <c r="AP49" s="77">
        <v>3.6333333333333337</v>
      </c>
      <c r="AQ49" s="77">
        <f t="shared" si="12"/>
        <v>0.41753653444676414</v>
      </c>
      <c r="AR49" s="77">
        <f t="shared" si="13"/>
        <v>16.304801670146144</v>
      </c>
      <c r="AS49" s="77">
        <v>2.1747912438537842</v>
      </c>
      <c r="AT49" s="77">
        <v>0.78439013561914872</v>
      </c>
      <c r="AU49" s="77">
        <v>64.321503131524011</v>
      </c>
    </row>
    <row r="50" spans="1:47" s="77" customFormat="1">
      <c r="A50" s="77">
        <v>49</v>
      </c>
      <c r="B50" s="77" t="s">
        <v>451</v>
      </c>
      <c r="C50" s="77" t="s">
        <v>16</v>
      </c>
      <c r="D50" s="77" t="s">
        <v>475</v>
      </c>
      <c r="E50" s="78" t="s">
        <v>479</v>
      </c>
      <c r="F50" s="78" t="s">
        <v>478</v>
      </c>
      <c r="G50" s="79">
        <v>1.3301351940689054E-2</v>
      </c>
      <c r="H50" s="77">
        <v>1.3955516790231139E-2</v>
      </c>
      <c r="I50" s="77">
        <v>0.47972088966419529</v>
      </c>
      <c r="J50" s="77">
        <v>8.9402529437418218E-3</v>
      </c>
      <c r="K50" s="77">
        <v>1.3301351940689054E-2</v>
      </c>
      <c r="L50" s="77">
        <v>0</v>
      </c>
      <c r="M50" s="77">
        <v>4.9062363715656337E-2</v>
      </c>
      <c r="N50" s="77">
        <v>0.33645878761447867</v>
      </c>
      <c r="O50" s="77">
        <v>1.7444395987788922E-2</v>
      </c>
      <c r="P50" s="77">
        <v>0</v>
      </c>
      <c r="Q50" s="77">
        <v>4.9934583515045788E-2</v>
      </c>
      <c r="R50" s="79">
        <f t="shared" si="1"/>
        <v>-4.3064989919607148</v>
      </c>
      <c r="S50" s="79">
        <f t="shared" si="2"/>
        <v>-4.2578265694782438</v>
      </c>
      <c r="T50" s="79">
        <f t="shared" si="3"/>
        <v>-8.1160963311454462E-2</v>
      </c>
      <c r="U50" s="79">
        <f t="shared" si="4"/>
        <v>-4.7082109399072714</v>
      </c>
      <c r="V50" s="79">
        <f t="shared" si="5"/>
        <v>-4.3064989919607148</v>
      </c>
      <c r="W50" s="79" t="e">
        <f t="shared" si="6"/>
        <v>#NUM!</v>
      </c>
      <c r="X50" s="79">
        <f t="shared" si="7"/>
        <v>-2.9643562656383464</v>
      </c>
      <c r="Y50" s="79">
        <f t="shared" si="8"/>
        <v>-0.67911529753381106</v>
      </c>
      <c r="Z50" s="79">
        <f t="shared" si="9"/>
        <v>-4.0311384863183086</v>
      </c>
      <c r="AA50" s="79" t="e">
        <f t="shared" si="10"/>
        <v>#NUM!</v>
      </c>
      <c r="AB50" s="79">
        <f t="shared" si="11"/>
        <v>-2.9458170225632028</v>
      </c>
      <c r="AD50" s="77">
        <v>-4.3064989919607148</v>
      </c>
      <c r="AE50" s="77">
        <v>-4.2578265694782438</v>
      </c>
      <c r="AF50" s="77">
        <v>-8.1160963311454462E-2</v>
      </c>
      <c r="AG50" s="77">
        <v>-4.7082109399072714</v>
      </c>
      <c r="AH50" s="77">
        <v>-4.3064989919607148</v>
      </c>
      <c r="AI50" s="77">
        <v>0</v>
      </c>
      <c r="AJ50" s="77">
        <v>-2.9643562656383464</v>
      </c>
      <c r="AK50" s="77">
        <v>-0.67911529753381106</v>
      </c>
      <c r="AL50" s="77">
        <v>-4.0311384863183086</v>
      </c>
      <c r="AM50" s="77">
        <v>0</v>
      </c>
      <c r="AN50" s="77">
        <v>-2.9458170225632028</v>
      </c>
      <c r="AO50" s="77">
        <v>18</v>
      </c>
      <c r="AP50" s="77">
        <v>3.9</v>
      </c>
      <c r="AQ50" s="77">
        <f t="shared" si="12"/>
        <v>0.89402529437418221</v>
      </c>
      <c r="AR50" s="77">
        <f t="shared" si="13"/>
        <v>33.645878761447868</v>
      </c>
      <c r="AS50" s="77">
        <v>1.9082533214305093</v>
      </c>
      <c r="AT50" s="77">
        <v>0.6602103401465157</v>
      </c>
      <c r="AU50" s="77">
        <v>50.69777583951155</v>
      </c>
    </row>
    <row r="51" spans="1:47" s="77" customFormat="1">
      <c r="A51" s="77">
        <v>50</v>
      </c>
      <c r="B51" s="77" t="s">
        <v>452</v>
      </c>
      <c r="C51" s="77" t="s">
        <v>16</v>
      </c>
      <c r="D51" s="77" t="s">
        <v>475</v>
      </c>
      <c r="E51" s="78" t="s">
        <v>479</v>
      </c>
      <c r="F51" s="78" t="s">
        <v>478</v>
      </c>
      <c r="G51" s="79">
        <v>3.5255603122639138E-2</v>
      </c>
      <c r="H51" s="77">
        <v>0.17224880382775121</v>
      </c>
      <c r="I51" s="77">
        <v>0.25711407705867539</v>
      </c>
      <c r="J51" s="77">
        <v>1.0324855200201462E-2</v>
      </c>
      <c r="K51" s="77">
        <v>0.12591286829513984</v>
      </c>
      <c r="L51" s="77">
        <v>1.0073029463611183E-2</v>
      </c>
      <c r="M51" s="77">
        <v>2.0649710400402924E-2</v>
      </c>
      <c r="N51" s="77">
        <v>0.16696046335935538</v>
      </c>
      <c r="O51" s="77">
        <v>1.0073029463611183E-2</v>
      </c>
      <c r="P51" s="77">
        <v>7.1770334928229665E-2</v>
      </c>
      <c r="Q51" s="77">
        <v>5.8675396625535142E-2</v>
      </c>
      <c r="R51" s="79">
        <f t="shared" si="1"/>
        <v>-3.3092387220913446</v>
      </c>
      <c r="S51" s="79">
        <f t="shared" si="2"/>
        <v>-1.5697726560416689</v>
      </c>
      <c r="T51" s="79">
        <f t="shared" si="3"/>
        <v>-1.0610226311691999</v>
      </c>
      <c r="U51" s="79">
        <f t="shared" si="4"/>
        <v>-4.5628226381589991</v>
      </c>
      <c r="V51" s="79">
        <f t="shared" si="5"/>
        <v>-1.9375899174395939</v>
      </c>
      <c r="W51" s="79">
        <f t="shared" si="6"/>
        <v>-4.5877696713079237</v>
      </c>
      <c r="X51" s="79">
        <f t="shared" si="7"/>
        <v>-3.8591880868914941</v>
      </c>
      <c r="Y51" s="79">
        <f t="shared" si="8"/>
        <v>-1.607324065957719</v>
      </c>
      <c r="Z51" s="79">
        <f t="shared" si="9"/>
        <v>-4.5877696713079237</v>
      </c>
      <c r="AA51" s="79">
        <f t="shared" si="10"/>
        <v>-2.5598079579611182</v>
      </c>
      <c r="AB51" s="79">
        <f t="shared" si="11"/>
        <v>-2.7752675344498074</v>
      </c>
      <c r="AD51" s="77">
        <v>-3.3092387220913446</v>
      </c>
      <c r="AE51" s="77">
        <v>-1.5697726560416689</v>
      </c>
      <c r="AF51" s="77">
        <v>-1.0610226311691999</v>
      </c>
      <c r="AG51" s="77">
        <v>-4.5628226381589991</v>
      </c>
      <c r="AH51" s="77">
        <v>-1.9375899174395939</v>
      </c>
      <c r="AI51" s="77">
        <v>-4.5877696713079237</v>
      </c>
      <c r="AJ51" s="77">
        <v>-3.8591880868914941</v>
      </c>
      <c r="AK51" s="77">
        <v>-1.607324065957719</v>
      </c>
      <c r="AL51" s="77">
        <v>-4.5877696713079237</v>
      </c>
      <c r="AM51" s="77">
        <v>-2.5598079579611182</v>
      </c>
      <c r="AN51" s="77">
        <v>-2.7752675344498074</v>
      </c>
      <c r="AO51" s="77">
        <v>15</v>
      </c>
      <c r="AP51" s="77">
        <v>3.9</v>
      </c>
      <c r="AQ51" s="77">
        <f t="shared" si="12"/>
        <v>1.0324855200201462</v>
      </c>
      <c r="AR51" s="77">
        <f t="shared" si="13"/>
        <v>16.696046335935538</v>
      </c>
      <c r="AS51" s="77">
        <v>2.085201057882228</v>
      </c>
      <c r="AT51" s="77">
        <v>0.77000088736668371</v>
      </c>
      <c r="AU51" s="77">
        <v>46.461848400906575</v>
      </c>
    </row>
    <row r="52" spans="1:47" s="77" customFormat="1">
      <c r="A52" s="77">
        <v>51</v>
      </c>
      <c r="B52" s="77" t="s">
        <v>453</v>
      </c>
      <c r="C52" s="77" t="s">
        <v>16</v>
      </c>
      <c r="D52" s="77" t="s">
        <v>475</v>
      </c>
      <c r="E52" s="78" t="s">
        <v>479</v>
      </c>
      <c r="F52" s="78" t="s">
        <v>478</v>
      </c>
      <c r="G52" s="79">
        <v>1.6012810248198558E-2</v>
      </c>
      <c r="H52" s="77">
        <v>5.2642113690952758E-2</v>
      </c>
      <c r="I52" s="77">
        <v>0.41253002401921535</v>
      </c>
      <c r="J52" s="77">
        <v>5.6044835868694944E-2</v>
      </c>
      <c r="K52" s="77">
        <v>8.0064051240992789E-3</v>
      </c>
      <c r="L52" s="77">
        <v>0</v>
      </c>
      <c r="M52" s="77">
        <v>8.8070456365092059E-3</v>
      </c>
      <c r="N52" s="77">
        <v>0.30424339471577261</v>
      </c>
      <c r="O52" s="77">
        <v>2.8823058446757401E-2</v>
      </c>
      <c r="P52" s="77">
        <v>0</v>
      </c>
      <c r="Q52" s="77">
        <v>4.8839071257005588E-2</v>
      </c>
      <c r="R52" s="79">
        <f t="shared" si="1"/>
        <v>-4.118223836012044</v>
      </c>
      <c r="S52" s="79">
        <f t="shared" si="2"/>
        <v>-2.8901604977284836</v>
      </c>
      <c r="T52" s="79">
        <f t="shared" si="3"/>
        <v>-0.35351615137173786</v>
      </c>
      <c r="U52" s="79">
        <f t="shared" si="4"/>
        <v>-2.8239266584880123</v>
      </c>
      <c r="V52" s="79">
        <f t="shared" si="5"/>
        <v>-4.8194747886350973</v>
      </c>
      <c r="W52" s="79" t="e">
        <f t="shared" si="6"/>
        <v>#NUM!</v>
      </c>
      <c r="X52" s="79">
        <f t="shared" si="7"/>
        <v>-4.7233571804461709</v>
      </c>
      <c r="Y52" s="79">
        <f t="shared" si="8"/>
        <v>-0.82717187254496061</v>
      </c>
      <c r="Z52" s="79">
        <f t="shared" si="9"/>
        <v>-3.5173329704879404</v>
      </c>
      <c r="AA52" s="79" t="e">
        <f t="shared" si="10"/>
        <v>#NUM!</v>
      </c>
      <c r="AB52" s="79">
        <f t="shared" si="11"/>
        <v>-2.9691526357492792</v>
      </c>
      <c r="AD52" s="77">
        <v>-4.118223836012044</v>
      </c>
      <c r="AE52" s="77">
        <v>-2.8901604977284836</v>
      </c>
      <c r="AF52" s="77">
        <v>-0.35351615137173786</v>
      </c>
      <c r="AG52" s="77">
        <v>-2.8239266584880123</v>
      </c>
      <c r="AH52" s="77">
        <v>-4.8194747886350973</v>
      </c>
      <c r="AI52" s="77">
        <v>0</v>
      </c>
      <c r="AJ52" s="77">
        <v>-4.7233571804461709</v>
      </c>
      <c r="AK52" s="77">
        <v>-0.82717187254496061</v>
      </c>
      <c r="AL52" s="77">
        <v>-3.5173329704879404</v>
      </c>
      <c r="AM52" s="77">
        <v>0</v>
      </c>
      <c r="AN52" s="77">
        <v>-2.9691526357492792</v>
      </c>
      <c r="AO52" s="77">
        <v>18</v>
      </c>
      <c r="AP52" s="77">
        <v>3.9</v>
      </c>
      <c r="AQ52" s="77">
        <f t="shared" si="12"/>
        <v>5.6044835868694944</v>
      </c>
      <c r="AR52" s="77">
        <f t="shared" si="13"/>
        <v>30.424339471577262</v>
      </c>
      <c r="AS52" s="77">
        <v>1.9451953606602235</v>
      </c>
      <c r="AT52" s="77">
        <v>0.67299140857786632</v>
      </c>
      <c r="AU52" s="77">
        <v>48.118494795836661</v>
      </c>
    </row>
    <row r="53" spans="1:47" s="77" customFormat="1">
      <c r="A53" s="77">
        <v>52</v>
      </c>
      <c r="B53" s="77" t="s">
        <v>454</v>
      </c>
      <c r="C53" s="77" t="s">
        <v>16</v>
      </c>
      <c r="D53" s="77" t="s">
        <v>475</v>
      </c>
      <c r="E53" s="78" t="s">
        <v>479</v>
      </c>
      <c r="F53" s="78" t="s">
        <v>478</v>
      </c>
      <c r="G53" s="79">
        <v>9.154013015184384E-2</v>
      </c>
      <c r="H53" s="77">
        <v>9.2190889370932769E-2</v>
      </c>
      <c r="I53" s="77">
        <v>0.60737527114967482</v>
      </c>
      <c r="J53" s="77">
        <v>4.3383947939262483E-3</v>
      </c>
      <c r="K53" s="77">
        <v>1.7787418655097618E-2</v>
      </c>
      <c r="L53" s="77">
        <v>0</v>
      </c>
      <c r="M53" s="77">
        <v>1.3015184381778745E-2</v>
      </c>
      <c r="N53" s="77">
        <v>0.11952277657266813</v>
      </c>
      <c r="O53" s="77">
        <v>4.5553145336225606E-3</v>
      </c>
      <c r="P53" s="77">
        <v>0</v>
      </c>
      <c r="Q53" s="77">
        <v>2.3427331887201738E-2</v>
      </c>
      <c r="R53" s="79">
        <f t="shared" si="1"/>
        <v>-2.2949732579544153</v>
      </c>
      <c r="S53" s="79">
        <f t="shared" si="2"/>
        <v>-2.2871728139991587</v>
      </c>
      <c r="T53" s="79">
        <f t="shared" si="3"/>
        <v>0.43629257190342474</v>
      </c>
      <c r="U53" s="79">
        <f t="shared" si="4"/>
        <v>-5.4359030295005999</v>
      </c>
      <c r="V53" s="79">
        <f t="shared" si="5"/>
        <v>-4.0113163726187659</v>
      </c>
      <c r="W53" s="79" t="e">
        <f t="shared" si="6"/>
        <v>#NUM!</v>
      </c>
      <c r="X53" s="79">
        <f t="shared" si="7"/>
        <v>-4.3285379497228949</v>
      </c>
      <c r="Y53" s="79">
        <f t="shared" si="8"/>
        <v>-1.9969571076859831</v>
      </c>
      <c r="Z53" s="79">
        <f t="shared" si="9"/>
        <v>-5.3868949766714103</v>
      </c>
      <c r="AA53" s="79" t="e">
        <f t="shared" si="10"/>
        <v>#NUM!</v>
      </c>
      <c r="AB53" s="79">
        <f t="shared" si="11"/>
        <v>-3.7301457943424579</v>
      </c>
      <c r="AD53" s="77">
        <v>-2.2949732579544153</v>
      </c>
      <c r="AE53" s="77">
        <v>-2.2871728139991587</v>
      </c>
      <c r="AF53" s="77">
        <v>0.43629257190342474</v>
      </c>
      <c r="AG53" s="77">
        <v>-5.4359030295005999</v>
      </c>
      <c r="AH53" s="77">
        <v>-4.0113163726187659</v>
      </c>
      <c r="AI53" s="77">
        <v>0</v>
      </c>
      <c r="AJ53" s="77">
        <v>-4.3285379497228949</v>
      </c>
      <c r="AK53" s="77">
        <v>-1.9969571076859831</v>
      </c>
      <c r="AL53" s="77">
        <v>-5.3868949766714103</v>
      </c>
      <c r="AM53" s="77">
        <v>0</v>
      </c>
      <c r="AN53" s="77">
        <v>-3.7301457943424579</v>
      </c>
      <c r="AO53" s="77">
        <v>12</v>
      </c>
      <c r="AP53" s="77">
        <v>3.9</v>
      </c>
      <c r="AQ53" s="77">
        <f t="shared" si="12"/>
        <v>0.43383947939262485</v>
      </c>
      <c r="AR53" s="77">
        <f t="shared" si="13"/>
        <v>11.952277657266814</v>
      </c>
      <c r="AS53" s="77">
        <v>1.8174782870025825</v>
      </c>
      <c r="AT53" s="77">
        <v>0.73140706801104205</v>
      </c>
      <c r="AU53" s="77">
        <v>79.110629067245142</v>
      </c>
    </row>
    <row r="54" spans="1:47" s="77" customFormat="1">
      <c r="A54" s="77">
        <v>53</v>
      </c>
      <c r="B54" s="77" t="s">
        <v>212</v>
      </c>
      <c r="C54" s="77" t="s">
        <v>16</v>
      </c>
      <c r="D54" s="77" t="s">
        <v>475</v>
      </c>
      <c r="E54" s="78" t="s">
        <v>479</v>
      </c>
      <c r="F54" s="78" t="s">
        <v>478</v>
      </c>
      <c r="G54" s="79">
        <v>4.2987745574790882E-2</v>
      </c>
      <c r="H54" s="77">
        <v>8.3641314919276379E-3</v>
      </c>
      <c r="I54" s="77">
        <v>0.23341762303053862</v>
      </c>
      <c r="J54" s="77">
        <v>3.5207158140439593E-2</v>
      </c>
      <c r="K54" s="77">
        <v>0.10503793036374243</v>
      </c>
      <c r="L54" s="77">
        <v>0</v>
      </c>
      <c r="M54" s="77">
        <v>6.6524022563703544E-2</v>
      </c>
      <c r="N54" s="77">
        <v>0.44057576347014188</v>
      </c>
      <c r="O54" s="77">
        <v>7.7805874343512913E-3</v>
      </c>
      <c r="P54" s="77">
        <v>0</v>
      </c>
      <c r="Q54" s="77">
        <v>2.4508850418206565E-2</v>
      </c>
      <c r="R54" s="79">
        <f t="shared" si="1"/>
        <v>-3.1029011079686013</v>
      </c>
      <c r="S54" s="79">
        <f t="shared" si="2"/>
        <v>-4.7754034692424989</v>
      </c>
      <c r="T54" s="79">
        <f t="shared" si="3"/>
        <v>-1.1891129414189132</v>
      </c>
      <c r="U54" s="79">
        <f t="shared" si="4"/>
        <v>-3.3106639884531477</v>
      </c>
      <c r="V54" s="79">
        <f t="shared" si="5"/>
        <v>-2.1424598105971491</v>
      </c>
      <c r="W54" s="79" t="e">
        <f t="shared" si="6"/>
        <v>#NUM!</v>
      </c>
      <c r="X54" s="79">
        <f t="shared" si="7"/>
        <v>-2.6413521047956405</v>
      </c>
      <c r="Y54" s="79">
        <f t="shared" si="8"/>
        <v>-0.23882568092380321</v>
      </c>
      <c r="Z54" s="79">
        <f t="shared" si="9"/>
        <v>-4.8483124238089905</v>
      </c>
      <c r="AA54" s="79" t="e">
        <f t="shared" si="10"/>
        <v>#NUM!</v>
      </c>
      <c r="AB54" s="79">
        <f t="shared" si="11"/>
        <v>-3.6839067934445584</v>
      </c>
      <c r="AD54" s="77">
        <v>-3.1029011079686013</v>
      </c>
      <c r="AE54" s="77">
        <v>-4.7754034692424989</v>
      </c>
      <c r="AF54" s="77">
        <v>-1.1891129414189132</v>
      </c>
      <c r="AG54" s="77">
        <v>-3.3106639884531477</v>
      </c>
      <c r="AH54" s="77">
        <v>-2.1424598105971491</v>
      </c>
      <c r="AI54" s="77">
        <v>0</v>
      </c>
      <c r="AJ54" s="77">
        <v>-2.6413521047956405</v>
      </c>
      <c r="AK54" s="77">
        <v>-0.23882568092380321</v>
      </c>
      <c r="AL54" s="77">
        <v>-4.8483124238089905</v>
      </c>
      <c r="AM54" s="77">
        <v>0</v>
      </c>
      <c r="AN54" s="77">
        <v>-3.6839067934445584</v>
      </c>
      <c r="AO54" s="77">
        <v>21</v>
      </c>
      <c r="AP54" s="77">
        <v>3.9</v>
      </c>
      <c r="AQ54" s="77">
        <f t="shared" si="12"/>
        <v>3.5207158140439594</v>
      </c>
      <c r="AR54" s="77">
        <f t="shared" si="13"/>
        <v>44.057576347014191</v>
      </c>
      <c r="AS54" s="77">
        <v>2.0772858788016535</v>
      </c>
      <c r="AT54" s="77">
        <v>0.68230269978071445</v>
      </c>
      <c r="AU54" s="77">
        <v>28.476950009725716</v>
      </c>
    </row>
    <row r="55" spans="1:47" s="77" customFormat="1">
      <c r="A55" s="77">
        <v>54</v>
      </c>
      <c r="B55" s="77" t="s">
        <v>51</v>
      </c>
      <c r="C55" s="77" t="s">
        <v>16</v>
      </c>
      <c r="D55" s="77" t="s">
        <v>475</v>
      </c>
      <c r="E55" s="78" t="s">
        <v>479</v>
      </c>
      <c r="F55" s="78" t="s">
        <v>478</v>
      </c>
      <c r="G55" s="79">
        <v>2.0230067433558107E-2</v>
      </c>
      <c r="H55" s="77">
        <v>0.12316541055136848</v>
      </c>
      <c r="I55" s="77">
        <v>0.17869892899642992</v>
      </c>
      <c r="J55" s="77">
        <v>0.14280047600158666</v>
      </c>
      <c r="K55" s="77">
        <v>1.983339944466481E-2</v>
      </c>
      <c r="L55" s="77">
        <v>0</v>
      </c>
      <c r="M55" s="77">
        <v>3.2328441094803637E-2</v>
      </c>
      <c r="N55" s="77">
        <v>0.24652915509718359</v>
      </c>
      <c r="O55" s="77">
        <v>5.1963506545021798E-2</v>
      </c>
      <c r="P55" s="77">
        <v>4.3633478778262588E-3</v>
      </c>
      <c r="Q55" s="77">
        <v>2.9155097183657268E-2</v>
      </c>
      <c r="R55" s="79">
        <f t="shared" si="1"/>
        <v>-3.8801477968976972</v>
      </c>
      <c r="S55" s="79">
        <f t="shared" si="2"/>
        <v>-1.9627901118927646</v>
      </c>
      <c r="T55" s="79">
        <f t="shared" si="3"/>
        <v>-1.5251873259372299</v>
      </c>
      <c r="U55" s="79">
        <f t="shared" si="4"/>
        <v>-1.7922223250567306</v>
      </c>
      <c r="V55" s="79">
        <f t="shared" si="5"/>
        <v>-3.9003552005604645</v>
      </c>
      <c r="W55" s="79" t="e">
        <f t="shared" si="6"/>
        <v>#NUM!</v>
      </c>
      <c r="X55" s="79">
        <f t="shared" si="7"/>
        <v>-3.3989453590090752</v>
      </c>
      <c r="Y55" s="79">
        <f t="shared" si="8"/>
        <v>-1.1172100616769149</v>
      </c>
      <c r="Z55" s="79">
        <f t="shared" si="9"/>
        <v>-2.9038513217244053</v>
      </c>
      <c r="AA55" s="79">
        <f t="shared" si="10"/>
        <v>-5.4301427593274596</v>
      </c>
      <c r="AB55" s="79">
        <f t="shared" si="11"/>
        <v>-3.5055369681858748</v>
      </c>
      <c r="AD55" s="77">
        <v>-3.8801477968976972</v>
      </c>
      <c r="AE55" s="77">
        <v>-1.9627901118927646</v>
      </c>
      <c r="AF55" s="77">
        <v>-1.5251873259372299</v>
      </c>
      <c r="AG55" s="77">
        <v>-1.7922223250567306</v>
      </c>
      <c r="AH55" s="77">
        <v>-3.9003552005604645</v>
      </c>
      <c r="AI55" s="77">
        <v>0</v>
      </c>
      <c r="AJ55" s="77">
        <v>-3.3989453590090752</v>
      </c>
      <c r="AK55" s="77">
        <v>-1.1172100616769149</v>
      </c>
      <c r="AL55" s="77">
        <v>-2.9038513217244053</v>
      </c>
      <c r="AM55" s="77">
        <v>-5.4301427593274596</v>
      </c>
      <c r="AN55" s="77">
        <v>-3.5055369681858748</v>
      </c>
      <c r="AO55" s="77">
        <v>21</v>
      </c>
      <c r="AP55" s="77">
        <v>3.9</v>
      </c>
      <c r="AQ55" s="77">
        <f t="shared" si="12"/>
        <v>14.280047600158666</v>
      </c>
      <c r="AR55" s="77">
        <f t="shared" si="13"/>
        <v>24.652915509718358</v>
      </c>
      <c r="AS55" s="77">
        <v>2.3672392773129327</v>
      </c>
      <c r="AT55" s="77">
        <v>0.77754042735288997</v>
      </c>
      <c r="AU55" s="77">
        <v>32.209440698135651</v>
      </c>
    </row>
    <row r="56" spans="1:47">
      <c r="A56">
        <v>55</v>
      </c>
      <c r="B56" s="25" t="s">
        <v>52</v>
      </c>
      <c r="C56" t="s">
        <v>16</v>
      </c>
      <c r="D56" t="s">
        <v>467</v>
      </c>
      <c r="E56" s="25" t="s">
        <v>357</v>
      </c>
      <c r="F56" s="25" t="s">
        <v>478</v>
      </c>
      <c r="G56" s="27">
        <v>0</v>
      </c>
      <c r="H56">
        <v>9.3191819829148356E-2</v>
      </c>
      <c r="I56">
        <v>7.7659849857623628E-2</v>
      </c>
      <c r="J56">
        <v>5.6950556562257323E-2</v>
      </c>
      <c r="K56">
        <v>4.6595909914574171E-2</v>
      </c>
      <c r="L56">
        <v>0.1604970230390888</v>
      </c>
      <c r="M56">
        <v>3.106393994304945E-2</v>
      </c>
      <c r="N56">
        <v>0.37354387781516962</v>
      </c>
      <c r="O56">
        <v>5.1773233238415744E-3</v>
      </c>
      <c r="P56">
        <v>3.1063939943049446E-2</v>
      </c>
      <c r="Q56">
        <v>2.0709293295366298E-2</v>
      </c>
      <c r="R56" s="27" t="e">
        <f t="shared" si="1"/>
        <v>#NUM!</v>
      </c>
      <c r="S56" s="27">
        <f t="shared" si="2"/>
        <v>-2.2752709917473308</v>
      </c>
      <c r="T56" s="27">
        <f t="shared" si="3"/>
        <v>-2.4745756909496346</v>
      </c>
      <c r="U56" s="27">
        <f t="shared" si="4"/>
        <v>-2.8069352506562022</v>
      </c>
      <c r="V56" s="27">
        <f t="shared" si="5"/>
        <v>-3.0185260655548549</v>
      </c>
      <c r="W56" s="27">
        <f t="shared" si="6"/>
        <v>-1.6545346282681808</v>
      </c>
      <c r="X56" s="27">
        <f t="shared" si="7"/>
        <v>-3.4401509651223825</v>
      </c>
      <c r="Y56" s="27">
        <f t="shared" si="8"/>
        <v>-0.51704326037686088</v>
      </c>
      <c r="Z56" s="27">
        <f t="shared" si="9"/>
        <v>-5.2582763170108526</v>
      </c>
      <c r="AA56" s="27">
        <f t="shared" si="10"/>
        <v>-3.4401509651223829</v>
      </c>
      <c r="AB56" s="27">
        <f t="shared" si="11"/>
        <v>-3.8562459899591475</v>
      </c>
      <c r="AD56">
        <v>0</v>
      </c>
      <c r="AE56">
        <v>-2.2752709917473308</v>
      </c>
      <c r="AF56">
        <v>-2.4745756909496346</v>
      </c>
      <c r="AG56">
        <v>-2.8069352506562022</v>
      </c>
      <c r="AH56">
        <v>-3.0185260655548549</v>
      </c>
      <c r="AI56">
        <v>-1.6545346282681808</v>
      </c>
      <c r="AJ56">
        <v>-3.4401509651223825</v>
      </c>
      <c r="AK56">
        <v>-0.51704326037686088</v>
      </c>
      <c r="AL56">
        <v>-5.2582763170108526</v>
      </c>
      <c r="AM56">
        <v>-3.4401509651223829</v>
      </c>
      <c r="AN56">
        <v>-3.8562459899591475</v>
      </c>
      <c r="AO56">
        <v>22</v>
      </c>
      <c r="AP56">
        <v>0</v>
      </c>
      <c r="AQ56">
        <f t="shared" si="12"/>
        <v>5.6950556562257324</v>
      </c>
      <c r="AR56">
        <f t="shared" si="13"/>
        <v>37.354387781516962</v>
      </c>
      <c r="AS56">
        <v>2.1487489422250641</v>
      </c>
      <c r="AT56">
        <v>0.69515348774667229</v>
      </c>
      <c r="AU56">
        <v>17.0851669686772</v>
      </c>
    </row>
    <row r="57" spans="1:47">
      <c r="A57">
        <v>56</v>
      </c>
      <c r="B57" s="25" t="s">
        <v>263</v>
      </c>
      <c r="C57" t="s">
        <v>16</v>
      </c>
      <c r="D57" t="s">
        <v>467</v>
      </c>
      <c r="E57" s="25" t="s">
        <v>357</v>
      </c>
      <c r="F57" s="25" t="s">
        <v>478</v>
      </c>
      <c r="G57" s="27">
        <v>0</v>
      </c>
      <c r="H57">
        <v>9.751340809361287E-3</v>
      </c>
      <c r="I57">
        <v>3.4129692832764506E-2</v>
      </c>
      <c r="J57">
        <v>0</v>
      </c>
      <c r="K57">
        <v>8.3130180399804965E-2</v>
      </c>
      <c r="L57">
        <v>0.17064846416382251</v>
      </c>
      <c r="M57">
        <v>2.462213554363725E-2</v>
      </c>
      <c r="N57">
        <v>0.48756704046806421</v>
      </c>
      <c r="O57">
        <v>4.8756704046806432E-2</v>
      </c>
      <c r="P57">
        <v>0.11214041930765482</v>
      </c>
      <c r="Q57">
        <v>9.751340809361287E-3</v>
      </c>
      <c r="R57" s="27" t="e">
        <f t="shared" si="1"/>
        <v>#NUM!</v>
      </c>
      <c r="S57" s="27">
        <f t="shared" si="2"/>
        <v>-4.6205512880263937</v>
      </c>
      <c r="T57" s="27">
        <f t="shared" si="3"/>
        <v>-3.3428618046491918</v>
      </c>
      <c r="U57" s="27" t="e">
        <f t="shared" si="4"/>
        <v>#NUM!</v>
      </c>
      <c r="V57" s="27">
        <f t="shared" si="5"/>
        <v>-2.4005576811868199</v>
      </c>
      <c r="W57" s="27">
        <f t="shared" si="6"/>
        <v>-1.5810384379124025</v>
      </c>
      <c r="X57" s="27">
        <f t="shared" si="7"/>
        <v>-3.6791790920159757</v>
      </c>
      <c r="Y57" s="27">
        <f t="shared" si="8"/>
        <v>-4.974209189481469E-2</v>
      </c>
      <c r="Z57" s="27">
        <f t="shared" si="9"/>
        <v>-2.97092715463502</v>
      </c>
      <c r="AA57" s="27">
        <f t="shared" si="10"/>
        <v>-2.0690617708044123</v>
      </c>
      <c r="AB57" s="27">
        <f t="shared" si="11"/>
        <v>-4.6205512880263937</v>
      </c>
      <c r="AD57">
        <v>0</v>
      </c>
      <c r="AE57">
        <v>-4.6205512880263937</v>
      </c>
      <c r="AF57">
        <v>-3.3428618046491918</v>
      </c>
      <c r="AG57">
        <v>0</v>
      </c>
      <c r="AH57">
        <v>-2.4005576811868199</v>
      </c>
      <c r="AI57">
        <v>-1.5810384379124025</v>
      </c>
      <c r="AJ57">
        <v>-3.6791790920159757</v>
      </c>
      <c r="AK57">
        <v>-4.974209189481469E-2</v>
      </c>
      <c r="AL57">
        <v>-2.97092715463502</v>
      </c>
      <c r="AM57">
        <v>-2.0690617708044123</v>
      </c>
      <c r="AN57">
        <v>-4.6205512880263937</v>
      </c>
      <c r="AO57">
        <v>14</v>
      </c>
      <c r="AP57">
        <v>0</v>
      </c>
      <c r="AQ57">
        <f t="shared" si="12"/>
        <v>0</v>
      </c>
      <c r="AR57">
        <f t="shared" si="13"/>
        <v>48.756704046806419</v>
      </c>
      <c r="AS57">
        <v>1.91205508479271</v>
      </c>
      <c r="AT57">
        <v>0.72452199629610314</v>
      </c>
      <c r="AU57">
        <v>4.3881033642125793</v>
      </c>
    </row>
    <row r="58" spans="1:47">
      <c r="A58">
        <v>57</v>
      </c>
      <c r="B58" s="25" t="s">
        <v>264</v>
      </c>
      <c r="C58" t="s">
        <v>16</v>
      </c>
      <c r="D58" t="s">
        <v>467</v>
      </c>
      <c r="E58" s="25" t="s">
        <v>357</v>
      </c>
      <c r="F58" s="25" t="s">
        <v>478</v>
      </c>
      <c r="G58" s="27">
        <v>4.8042277203939471E-3</v>
      </c>
      <c r="H58">
        <v>9.6084554407878942E-3</v>
      </c>
      <c r="I58">
        <v>6.2454960365121305E-2</v>
      </c>
      <c r="J58">
        <v>0</v>
      </c>
      <c r="K58">
        <v>0.13451837617103052</v>
      </c>
      <c r="L58">
        <v>3.8433821763151577E-2</v>
      </c>
      <c r="M58">
        <v>3.362959404275763E-2</v>
      </c>
      <c r="N58">
        <v>0.52894547201537356</v>
      </c>
      <c r="O58">
        <v>3.3869805428777329E-2</v>
      </c>
      <c r="P58">
        <v>0.10088878212827289</v>
      </c>
      <c r="Q58">
        <v>2.4021138601969735E-2</v>
      </c>
      <c r="R58" s="27">
        <f t="shared" si="1"/>
        <v>-5.3334431685234103</v>
      </c>
      <c r="S58" s="27">
        <f t="shared" si="2"/>
        <v>-4.6354568785929633</v>
      </c>
      <c r="T58" s="27">
        <f t="shared" si="3"/>
        <v>-2.7088191361650873</v>
      </c>
      <c r="U58" s="27" t="e">
        <f t="shared" si="4"/>
        <v>#NUM!</v>
      </c>
      <c r="V58" s="27">
        <f t="shared" si="5"/>
        <v>-1.8615853270188982</v>
      </c>
      <c r="W58" s="27">
        <f t="shared" si="6"/>
        <v>-3.2196255437587467</v>
      </c>
      <c r="X58" s="27">
        <f t="shared" si="7"/>
        <v>-3.3581407493404836</v>
      </c>
      <c r="Y58" s="27">
        <f t="shared" si="8"/>
        <v>0.11591149108627921</v>
      </c>
      <c r="Z58" s="27">
        <f t="shared" si="9"/>
        <v>-3.3507746799544287</v>
      </c>
      <c r="AA58" s="27">
        <f t="shared" si="10"/>
        <v>-2.1873879966270149</v>
      </c>
      <c r="AB58" s="27">
        <f t="shared" si="11"/>
        <v>-3.7045067099996354</v>
      </c>
      <c r="AD58">
        <v>-5.3334431685234103</v>
      </c>
      <c r="AE58">
        <v>-4.6354568785929633</v>
      </c>
      <c r="AF58">
        <v>-2.7088191361650873</v>
      </c>
      <c r="AG58">
        <v>0</v>
      </c>
      <c r="AH58">
        <v>-1.8615853270188982</v>
      </c>
      <c r="AI58">
        <v>-3.2196255437587467</v>
      </c>
      <c r="AJ58">
        <v>-3.3581407493404836</v>
      </c>
      <c r="AK58">
        <v>0.11591149108627921</v>
      </c>
      <c r="AL58">
        <v>-3.3507746799544287</v>
      </c>
      <c r="AM58">
        <v>-2.1873879966270149</v>
      </c>
      <c r="AN58">
        <v>-3.7045067099996354</v>
      </c>
      <c r="AO58">
        <v>16</v>
      </c>
      <c r="AP58">
        <v>0</v>
      </c>
      <c r="AQ58">
        <f t="shared" si="12"/>
        <v>0</v>
      </c>
      <c r="AR58">
        <f t="shared" si="13"/>
        <v>52.894547201537357</v>
      </c>
      <c r="AS58">
        <v>1.5834377934093011</v>
      </c>
      <c r="AT58">
        <v>0.5711044630269404</v>
      </c>
      <c r="AU58">
        <v>7.6867643526303153</v>
      </c>
    </row>
    <row r="59" spans="1:47">
      <c r="A59">
        <v>58</v>
      </c>
      <c r="B59" s="25" t="s">
        <v>265</v>
      </c>
      <c r="C59" t="s">
        <v>16</v>
      </c>
      <c r="D59" t="s">
        <v>467</v>
      </c>
      <c r="E59" s="25" t="s">
        <v>357</v>
      </c>
      <c r="F59" s="25" t="s">
        <v>478</v>
      </c>
      <c r="G59" s="27">
        <v>0</v>
      </c>
      <c r="H59">
        <v>0</v>
      </c>
      <c r="I59">
        <v>0.10165745856353592</v>
      </c>
      <c r="J59">
        <v>1.3259668508287293E-2</v>
      </c>
      <c r="K59">
        <v>0.10165745856353592</v>
      </c>
      <c r="L59">
        <v>0.22983425414364639</v>
      </c>
      <c r="M59">
        <v>3.1602209944751387E-2</v>
      </c>
      <c r="N59">
        <v>0.26983425414364637</v>
      </c>
      <c r="O59">
        <v>3.9779005524861882E-2</v>
      </c>
      <c r="P59">
        <v>7.9558011049723792E-2</v>
      </c>
      <c r="Q59">
        <v>0.11955801104972379</v>
      </c>
      <c r="R59" s="27" t="e">
        <f t="shared" si="1"/>
        <v>#NUM!</v>
      </c>
      <c r="S59" s="27" t="e">
        <f t="shared" si="2"/>
        <v>#NUM!</v>
      </c>
      <c r="T59" s="27">
        <f t="shared" si="3"/>
        <v>-2.1789425324987701</v>
      </c>
      <c r="U59" s="27">
        <f t="shared" si="4"/>
        <v>-4.3096799310884988</v>
      </c>
      <c r="V59" s="27">
        <f t="shared" si="5"/>
        <v>-2.1789425324987701</v>
      </c>
      <c r="W59" s="27">
        <f t="shared" si="6"/>
        <v>-1.209247331059206</v>
      </c>
      <c r="X59" s="27">
        <f t="shared" si="7"/>
        <v>-3.4224158898955044</v>
      </c>
      <c r="Y59" s="27">
        <f t="shared" si="8"/>
        <v>-0.99546366053016411</v>
      </c>
      <c r="Z59" s="27">
        <f t="shared" si="9"/>
        <v>-3.1838241868092818</v>
      </c>
      <c r="AA59" s="27">
        <f t="shared" si="10"/>
        <v>-2.4483675231507869</v>
      </c>
      <c r="AB59" s="27">
        <f t="shared" si="11"/>
        <v>-1.9966223398580072</v>
      </c>
      <c r="AD59">
        <v>0</v>
      </c>
      <c r="AE59">
        <v>0</v>
      </c>
      <c r="AF59">
        <v>-2.1789425324987701</v>
      </c>
      <c r="AG59">
        <v>-4.3096799310884988</v>
      </c>
      <c r="AH59">
        <v>-2.1789425324987701</v>
      </c>
      <c r="AI59">
        <v>-1.209247331059206</v>
      </c>
      <c r="AJ59">
        <v>-3.4224158898955044</v>
      </c>
      <c r="AK59">
        <v>-0.99546366053016411</v>
      </c>
      <c r="AL59">
        <v>-3.1838241868092818</v>
      </c>
      <c r="AM59">
        <v>-2.4483675231507869</v>
      </c>
      <c r="AN59">
        <v>-1.9966223398580072</v>
      </c>
      <c r="AO59">
        <v>18</v>
      </c>
      <c r="AP59">
        <v>0</v>
      </c>
      <c r="AQ59">
        <f t="shared" si="12"/>
        <v>1.3259668508287292</v>
      </c>
      <c r="AR59">
        <f t="shared" si="13"/>
        <v>26.983425414364635</v>
      </c>
      <c r="AS59">
        <v>2.1203343202498366</v>
      </c>
      <c r="AT59">
        <v>0.73358533014216121</v>
      </c>
      <c r="AU59">
        <v>10.165745856353592</v>
      </c>
    </row>
    <row r="60" spans="1:47">
      <c r="A60">
        <v>59</v>
      </c>
      <c r="B60" s="25" t="s">
        <v>314</v>
      </c>
      <c r="C60" t="s">
        <v>16</v>
      </c>
      <c r="D60" t="s">
        <v>467</v>
      </c>
      <c r="E60" s="25" t="s">
        <v>357</v>
      </c>
      <c r="F60" s="25" t="s">
        <v>478</v>
      </c>
      <c r="G60" s="27">
        <v>0</v>
      </c>
      <c r="H60">
        <v>9.7895252080274098E-3</v>
      </c>
      <c r="I60">
        <v>7.8316201664219293E-2</v>
      </c>
      <c r="J60">
        <v>0</v>
      </c>
      <c r="K60">
        <v>2.9368575624082231E-2</v>
      </c>
      <c r="L60">
        <v>0</v>
      </c>
      <c r="M60">
        <v>2.4963289280469897E-2</v>
      </c>
      <c r="N60">
        <v>0.55359765051394993</v>
      </c>
      <c r="O60">
        <v>2.9368575624082231E-2</v>
      </c>
      <c r="P60">
        <v>8.321096426823299E-2</v>
      </c>
      <c r="Q60">
        <v>2.4718551150269209E-2</v>
      </c>
      <c r="R60" s="27" t="e">
        <f t="shared" si="1"/>
        <v>#NUM!</v>
      </c>
      <c r="S60" s="27">
        <f t="shared" si="2"/>
        <v>-4.6166045636137545</v>
      </c>
      <c r="T60" s="27">
        <f t="shared" si="3"/>
        <v>-2.4654477134233255</v>
      </c>
      <c r="U60" s="27" t="e">
        <f t="shared" si="4"/>
        <v>#NUM!</v>
      </c>
      <c r="V60" s="27">
        <f t="shared" si="5"/>
        <v>-3.4980215662976955</v>
      </c>
      <c r="W60" s="27" t="e">
        <f t="shared" si="6"/>
        <v>#NUM!</v>
      </c>
      <c r="X60" s="27">
        <f t="shared" si="7"/>
        <v>-3.6650688054202178</v>
      </c>
      <c r="Y60" s="27">
        <f t="shared" si="8"/>
        <v>0.21521748604178847</v>
      </c>
      <c r="Z60" s="27">
        <f t="shared" si="9"/>
        <v>-3.4980215662976955</v>
      </c>
      <c r="AA60" s="27">
        <f t="shared" si="10"/>
        <v>-2.3994982653938268</v>
      </c>
      <c r="AB60" s="27">
        <f t="shared" si="11"/>
        <v>-3.675172074383056</v>
      </c>
      <c r="AD60">
        <v>0</v>
      </c>
      <c r="AE60">
        <v>-4.6166045636137545</v>
      </c>
      <c r="AF60">
        <v>-2.4654477134233255</v>
      </c>
      <c r="AG60">
        <v>0</v>
      </c>
      <c r="AH60">
        <v>-3.4980215662976955</v>
      </c>
      <c r="AI60">
        <v>0</v>
      </c>
      <c r="AJ60">
        <v>-3.6650688054202178</v>
      </c>
      <c r="AK60">
        <v>0.21521748604178847</v>
      </c>
      <c r="AL60">
        <v>-3.4980215662976955</v>
      </c>
      <c r="AM60">
        <v>-2.3994982653938268</v>
      </c>
      <c r="AN60">
        <v>-3.675172074383056</v>
      </c>
      <c r="AO60">
        <v>16</v>
      </c>
      <c r="AP60">
        <v>0</v>
      </c>
      <c r="AQ60">
        <f t="shared" si="12"/>
        <v>0</v>
      </c>
      <c r="AR60">
        <f t="shared" si="13"/>
        <v>55.359765051394994</v>
      </c>
      <c r="AS60">
        <v>1.5236859343875719</v>
      </c>
      <c r="AT60">
        <v>0.5495535353533042</v>
      </c>
      <c r="AU60">
        <v>8.8105726872246706</v>
      </c>
    </row>
    <row r="61" spans="1:47">
      <c r="A61">
        <v>60</v>
      </c>
      <c r="B61" s="25" t="s">
        <v>315</v>
      </c>
      <c r="C61" t="s">
        <v>16</v>
      </c>
      <c r="D61" t="s">
        <v>467</v>
      </c>
      <c r="E61" s="25" t="s">
        <v>357</v>
      </c>
      <c r="F61" s="25" t="s">
        <v>478</v>
      </c>
      <c r="G61" s="27">
        <v>0</v>
      </c>
      <c r="H61">
        <v>9.3764650726676051E-3</v>
      </c>
      <c r="I61">
        <v>2.3441162681669011E-2</v>
      </c>
      <c r="J61">
        <v>0</v>
      </c>
      <c r="K61">
        <v>5.625879043600563E-2</v>
      </c>
      <c r="L61">
        <v>0.20159399906235351</v>
      </c>
      <c r="M61">
        <v>1.8987341772151903E-2</v>
      </c>
      <c r="N61">
        <v>0.51195499296765112</v>
      </c>
      <c r="O61">
        <v>7.5011720581340841E-2</v>
      </c>
      <c r="P61">
        <v>4.6882325363338022E-2</v>
      </c>
      <c r="Q61">
        <v>4.7116736990154715E-2</v>
      </c>
      <c r="R61" s="27" t="e">
        <f t="shared" si="1"/>
        <v>#NUM!</v>
      </c>
      <c r="S61" s="27">
        <f t="shared" si="2"/>
        <v>-4.660131744062066</v>
      </c>
      <c r="T61" s="27">
        <f t="shared" si="3"/>
        <v>-3.729541435832826</v>
      </c>
      <c r="U61" s="27" t="e">
        <f t="shared" si="4"/>
        <v>#NUM!</v>
      </c>
      <c r="V61" s="27">
        <f t="shared" si="5"/>
        <v>-2.8198896828577453</v>
      </c>
      <c r="W61" s="27">
        <f t="shared" si="6"/>
        <v>-1.3763614719750801</v>
      </c>
      <c r="X61" s="27">
        <f t="shared" si="7"/>
        <v>-3.9448128282511368</v>
      </c>
      <c r="Y61" s="27">
        <f t="shared" si="8"/>
        <v>4.7829087689881228E-2</v>
      </c>
      <c r="Z61" s="27">
        <f t="shared" si="9"/>
        <v>-2.5121366907887883</v>
      </c>
      <c r="AA61" s="27">
        <f t="shared" si="10"/>
        <v>-3.0120976276402551</v>
      </c>
      <c r="AB61" s="27">
        <f t="shared" si="11"/>
        <v>-3.0068641139228354</v>
      </c>
      <c r="AD61">
        <v>0</v>
      </c>
      <c r="AE61">
        <v>-4.660131744062066</v>
      </c>
      <c r="AF61">
        <v>-3.729541435832826</v>
      </c>
      <c r="AG61">
        <v>0</v>
      </c>
      <c r="AH61">
        <v>-2.8198896828577453</v>
      </c>
      <c r="AI61">
        <v>-1.3763614719750801</v>
      </c>
      <c r="AJ61">
        <v>-3.9448128282511368</v>
      </c>
      <c r="AK61">
        <v>4.7829087689881228E-2</v>
      </c>
      <c r="AL61">
        <v>-2.5121366907887883</v>
      </c>
      <c r="AM61">
        <v>-3.0120976276402551</v>
      </c>
      <c r="AN61">
        <v>-3.0068641139228354</v>
      </c>
      <c r="AO61">
        <v>23</v>
      </c>
      <c r="AP61">
        <v>0</v>
      </c>
      <c r="AQ61">
        <f t="shared" si="12"/>
        <v>0</v>
      </c>
      <c r="AR61">
        <f t="shared" si="13"/>
        <v>51.195499296765114</v>
      </c>
      <c r="AS61">
        <v>2.121707572672765</v>
      </c>
      <c r="AT61">
        <v>0.67667405090206278</v>
      </c>
      <c r="AU61">
        <v>3.2817627754336618</v>
      </c>
    </row>
    <row r="62" spans="1:47">
      <c r="A62">
        <v>61</v>
      </c>
      <c r="B62" t="s">
        <v>316</v>
      </c>
      <c r="C62" t="s">
        <v>16</v>
      </c>
      <c r="D62" t="s">
        <v>468</v>
      </c>
      <c r="E62" s="25" t="s">
        <v>357</v>
      </c>
      <c r="F62" s="25" t="s">
        <v>478</v>
      </c>
      <c r="G62" s="27">
        <v>0</v>
      </c>
      <c r="H62">
        <v>4.344284550638066E-2</v>
      </c>
      <c r="I62">
        <v>3.8012489818083077E-2</v>
      </c>
      <c r="J62">
        <v>0.15204995927233231</v>
      </c>
      <c r="K62">
        <v>7.6024979636166154E-2</v>
      </c>
      <c r="L62">
        <v>0.15204995927233234</v>
      </c>
      <c r="M62">
        <v>2.1721422753190334E-2</v>
      </c>
      <c r="N62">
        <v>0.29921259842519682</v>
      </c>
      <c r="O62">
        <v>2.7151778441487917E-2</v>
      </c>
      <c r="P62">
        <v>3.8012489818083077E-2</v>
      </c>
      <c r="Q62">
        <v>8.1726853108878617E-2</v>
      </c>
      <c r="R62" s="27" t="e">
        <f t="shared" si="1"/>
        <v>#NUM!</v>
      </c>
      <c r="S62" s="27">
        <f t="shared" si="2"/>
        <v>-3.0918943631074107</v>
      </c>
      <c r="T62" s="27">
        <f t="shared" si="3"/>
        <v>-3.2310866822561679</v>
      </c>
      <c r="U62" s="27">
        <f t="shared" si="4"/>
        <v>-1.718612573553884</v>
      </c>
      <c r="V62" s="27">
        <f t="shared" si="5"/>
        <v>-2.4976230713316565</v>
      </c>
      <c r="W62" s="27">
        <f t="shared" si="6"/>
        <v>-1.7186125735538837</v>
      </c>
      <c r="X62" s="27">
        <f t="shared" si="7"/>
        <v>-3.8074954760742115</v>
      </c>
      <c r="Y62" s="27">
        <f t="shared" si="8"/>
        <v>-0.85105021000575432</v>
      </c>
      <c r="Z62" s="27">
        <f t="shared" si="9"/>
        <v>-3.5787855313168624</v>
      </c>
      <c r="AA62" s="27">
        <f t="shared" si="10"/>
        <v>-3.2310866822561679</v>
      </c>
      <c r="AB62" s="27">
        <f t="shared" si="11"/>
        <v>-2.4191122647096504</v>
      </c>
      <c r="AD62">
        <v>0</v>
      </c>
      <c r="AE62">
        <v>-3.0918943631074107</v>
      </c>
      <c r="AF62">
        <v>-3.2310866822561679</v>
      </c>
      <c r="AG62">
        <v>-1.718612573553884</v>
      </c>
      <c r="AH62">
        <v>-2.4976230713316565</v>
      </c>
      <c r="AI62">
        <v>-1.7186125735538837</v>
      </c>
      <c r="AJ62">
        <v>-3.8074954760742115</v>
      </c>
      <c r="AK62">
        <v>-0.85105021000575432</v>
      </c>
      <c r="AL62">
        <v>-3.5787855313168624</v>
      </c>
      <c r="AM62">
        <v>-3.2310866822561679</v>
      </c>
      <c r="AN62">
        <v>-2.4191122647096504</v>
      </c>
      <c r="AO62">
        <v>21</v>
      </c>
      <c r="AP62">
        <v>0</v>
      </c>
      <c r="AQ62">
        <f t="shared" si="12"/>
        <v>15.204995927233231</v>
      </c>
      <c r="AR62">
        <f t="shared" si="13"/>
        <v>29.921259842519682</v>
      </c>
      <c r="AS62">
        <v>2.4395444815604788</v>
      </c>
      <c r="AT62">
        <v>0.8012897035453207</v>
      </c>
      <c r="AU62">
        <v>8.1455335324463736</v>
      </c>
    </row>
    <row r="63" spans="1:47">
      <c r="A63">
        <v>62</v>
      </c>
      <c r="B63" t="s">
        <v>23</v>
      </c>
      <c r="C63" t="s">
        <v>16</v>
      </c>
      <c r="D63" t="s">
        <v>468</v>
      </c>
      <c r="E63" s="25" t="s">
        <v>357</v>
      </c>
      <c r="F63" s="25" t="s">
        <v>478</v>
      </c>
      <c r="G63" s="27">
        <v>0</v>
      </c>
      <c r="H63">
        <v>4.5385779122541617E-2</v>
      </c>
      <c r="I63">
        <v>2.5214321734745342E-2</v>
      </c>
      <c r="J63">
        <v>6.5557236510337874E-2</v>
      </c>
      <c r="K63">
        <v>1.5128593040847207E-2</v>
      </c>
      <c r="L63">
        <v>9.5814422592032308E-2</v>
      </c>
      <c r="M63">
        <v>5.2950075642965218E-3</v>
      </c>
      <c r="N63">
        <v>0.51008572869389823</v>
      </c>
      <c r="O63">
        <v>2.0171457387796275E-2</v>
      </c>
      <c r="P63">
        <v>3.025718608169441E-2</v>
      </c>
      <c r="Q63">
        <v>2.571860816944025E-2</v>
      </c>
      <c r="R63" s="27" t="e">
        <f t="shared" si="1"/>
        <v>#NUM!</v>
      </c>
      <c r="S63" s="27">
        <f t="shared" si="2"/>
        <v>-3.0461084808790573</v>
      </c>
      <c r="T63" s="27">
        <f t="shared" si="3"/>
        <v>-3.6548054737801845</v>
      </c>
      <c r="U63" s="27">
        <f t="shared" si="4"/>
        <v>-2.6570267758297774</v>
      </c>
      <c r="V63" s="27">
        <f t="shared" si="5"/>
        <v>-4.1759245492145229</v>
      </c>
      <c r="W63" s="27">
        <f t="shared" si="6"/>
        <v>-2.2446214014446464</v>
      </c>
      <c r="X63" s="27">
        <f t="shared" si="7"/>
        <v>-5.2356817955565509</v>
      </c>
      <c r="Y63" s="27">
        <f t="shared" si="8"/>
        <v>4.0348387790305827E-2</v>
      </c>
      <c r="Z63" s="27">
        <f t="shared" si="9"/>
        <v>-3.8831089952635036</v>
      </c>
      <c r="AA63" s="27">
        <f t="shared" si="10"/>
        <v>-3.4672971833666786</v>
      </c>
      <c r="AB63" s="27">
        <f t="shared" si="11"/>
        <v>-3.6344853820481373</v>
      </c>
      <c r="AD63">
        <v>0</v>
      </c>
      <c r="AE63">
        <v>-3.0461084808790573</v>
      </c>
      <c r="AF63">
        <v>-3.6548054737801845</v>
      </c>
      <c r="AG63">
        <v>-2.6570267758297774</v>
      </c>
      <c r="AH63">
        <v>-4.1759245492145229</v>
      </c>
      <c r="AI63">
        <v>-2.2446214014446464</v>
      </c>
      <c r="AJ63">
        <v>-5.2356817955565509</v>
      </c>
      <c r="AK63">
        <v>4.0348387790305827E-2</v>
      </c>
      <c r="AL63">
        <v>-3.8831089952635036</v>
      </c>
      <c r="AM63">
        <v>-3.4672971833666786</v>
      </c>
      <c r="AN63">
        <v>-3.6344853820481373</v>
      </c>
      <c r="AO63">
        <v>19</v>
      </c>
      <c r="AP63">
        <v>0</v>
      </c>
      <c r="AQ63">
        <f t="shared" si="12"/>
        <v>6.5557236510337873</v>
      </c>
      <c r="AR63">
        <f t="shared" si="13"/>
        <v>51.008572869389823</v>
      </c>
      <c r="AS63">
        <v>1.832400900586467</v>
      </c>
      <c r="AT63">
        <v>0.62232598928071958</v>
      </c>
      <c r="AU63">
        <v>7.0600100857286963</v>
      </c>
    </row>
    <row r="64" spans="1:47">
      <c r="A64">
        <v>63</v>
      </c>
      <c r="B64" t="s">
        <v>317</v>
      </c>
      <c r="C64" t="s">
        <v>16</v>
      </c>
      <c r="D64" t="s">
        <v>468</v>
      </c>
      <c r="E64" s="25" t="s">
        <v>357</v>
      </c>
      <c r="F64" s="25" t="s">
        <v>478</v>
      </c>
      <c r="G64" s="27">
        <v>0</v>
      </c>
      <c r="H64">
        <v>1.5170670037926682E-2</v>
      </c>
      <c r="I64">
        <v>6.5739570164348962E-2</v>
      </c>
      <c r="J64">
        <v>7.1049304677623284E-2</v>
      </c>
      <c r="K64">
        <v>2.5284450063211131E-2</v>
      </c>
      <c r="L64">
        <v>0.14664981036662458</v>
      </c>
      <c r="M64">
        <v>1.0113780025284453E-2</v>
      </c>
      <c r="N64">
        <v>0.51757269279393192</v>
      </c>
      <c r="O64">
        <v>2.5537294563843245E-2</v>
      </c>
      <c r="P64">
        <v>0</v>
      </c>
      <c r="Q64">
        <v>5.7142857142857162E-2</v>
      </c>
      <c r="R64" s="27" t="e">
        <f t="shared" si="1"/>
        <v>#NUM!</v>
      </c>
      <c r="S64" s="27">
        <f t="shared" si="2"/>
        <v>-4.1731043960827474</v>
      </c>
      <c r="T64" s="27">
        <f t="shared" si="3"/>
        <v>-2.6540542023667739</v>
      </c>
      <c r="U64" s="27">
        <f t="shared" si="4"/>
        <v>-2.5706815964413248</v>
      </c>
      <c r="V64" s="27">
        <f t="shared" si="5"/>
        <v>-3.6519561000093383</v>
      </c>
      <c r="W64" s="27">
        <f t="shared" si="6"/>
        <v>-1.7611224997661645</v>
      </c>
      <c r="X64" s="27">
        <f t="shared" si="7"/>
        <v>-4.5836911543109666</v>
      </c>
      <c r="Y64" s="27">
        <f t="shared" si="8"/>
        <v>7.0319733653058381E-2</v>
      </c>
      <c r="Z64" s="27">
        <f t="shared" si="9"/>
        <v>-3.6417463321330521</v>
      </c>
      <c r="AA64" s="27" t="e">
        <f t="shared" si="10"/>
        <v>#NUM!</v>
      </c>
      <c r="AB64" s="27">
        <f t="shared" si="11"/>
        <v>-2.8033603809065344</v>
      </c>
      <c r="AD64">
        <v>0</v>
      </c>
      <c r="AE64">
        <v>-4.1731043960827474</v>
      </c>
      <c r="AF64">
        <v>-2.6540542023667739</v>
      </c>
      <c r="AG64">
        <v>-2.5706815964413248</v>
      </c>
      <c r="AH64">
        <v>-3.6519561000093383</v>
      </c>
      <c r="AI64">
        <v>-1.7611224997661645</v>
      </c>
      <c r="AJ64">
        <v>-4.5836911543109666</v>
      </c>
      <c r="AK64">
        <v>7.0319733653058381E-2</v>
      </c>
      <c r="AL64">
        <v>-3.6417463321330521</v>
      </c>
      <c r="AM64">
        <v>0</v>
      </c>
      <c r="AN64">
        <v>-2.8033603809065344</v>
      </c>
      <c r="AO64">
        <v>22</v>
      </c>
      <c r="AP64">
        <v>0</v>
      </c>
      <c r="AQ64">
        <f t="shared" si="12"/>
        <v>7.1049304677623288</v>
      </c>
      <c r="AR64">
        <f t="shared" si="13"/>
        <v>51.757269279393192</v>
      </c>
      <c r="AS64">
        <v>1.9907149469704259</v>
      </c>
      <c r="AT64">
        <v>0.64402704815897294</v>
      </c>
      <c r="AU64">
        <v>8.0910240202275645</v>
      </c>
    </row>
    <row r="65" spans="1:47">
      <c r="A65">
        <v>64</v>
      </c>
      <c r="B65" t="s">
        <v>318</v>
      </c>
      <c r="C65" t="s">
        <v>16</v>
      </c>
      <c r="D65" t="s">
        <v>468</v>
      </c>
      <c r="E65" s="25" t="s">
        <v>357</v>
      </c>
      <c r="F65" s="25" t="s">
        <v>478</v>
      </c>
      <c r="G65" s="27">
        <v>0</v>
      </c>
      <c r="H65">
        <v>3.4921426789723119E-2</v>
      </c>
      <c r="I65">
        <v>0.1546520329259167</v>
      </c>
      <c r="J65">
        <v>3.4921426789723126E-2</v>
      </c>
      <c r="K65">
        <v>0.11474183088051883</v>
      </c>
      <c r="L65">
        <v>2.0204539785482662E-2</v>
      </c>
      <c r="M65">
        <v>5.5125966575205784E-2</v>
      </c>
      <c r="N65">
        <v>0.42504365178348713</v>
      </c>
      <c r="O65">
        <v>4.9887752556747308E-2</v>
      </c>
      <c r="P65">
        <v>4.9887752556747314E-3</v>
      </c>
      <c r="Q65">
        <v>4.0658518333749061E-2</v>
      </c>
      <c r="R65" s="27" t="e">
        <f t="shared" si="1"/>
        <v>#NUM!</v>
      </c>
      <c r="S65" s="27">
        <f t="shared" si="2"/>
        <v>-3.3191089320912086</v>
      </c>
      <c r="T65" s="27">
        <f t="shared" si="3"/>
        <v>-1.6985706935679139</v>
      </c>
      <c r="U65" s="27">
        <f t="shared" si="4"/>
        <v>-3.3191089320912086</v>
      </c>
      <c r="V65" s="27">
        <f t="shared" si="5"/>
        <v>-2.043194663163356</v>
      </c>
      <c r="W65" s="27">
        <f t="shared" si="6"/>
        <v>-3.8814365148019179</v>
      </c>
      <c r="X65" s="27">
        <f t="shared" si="7"/>
        <v>-2.8414307527882161</v>
      </c>
      <c r="Y65" s="27">
        <f t="shared" si="8"/>
        <v>-0.302102248041488</v>
      </c>
      <c r="Z65" s="27">
        <f t="shared" si="9"/>
        <v>-2.9468045999305676</v>
      </c>
      <c r="AA65" s="27">
        <f t="shared" si="10"/>
        <v>-5.2955635783514152</v>
      </c>
      <c r="AB65" s="27">
        <f t="shared" si="11"/>
        <v>-3.161038725341963</v>
      </c>
      <c r="AD65">
        <v>0</v>
      </c>
      <c r="AE65">
        <v>-3.3191089320912086</v>
      </c>
      <c r="AF65">
        <v>-1.6985706935679139</v>
      </c>
      <c r="AG65">
        <v>-3.3191089320912086</v>
      </c>
      <c r="AH65">
        <v>-2.043194663163356</v>
      </c>
      <c r="AI65">
        <v>-3.8814365148019179</v>
      </c>
      <c r="AJ65">
        <v>-2.8414307527882161</v>
      </c>
      <c r="AK65">
        <v>-0.302102248041488</v>
      </c>
      <c r="AL65">
        <v>-2.9468045999305676</v>
      </c>
      <c r="AM65">
        <v>-5.2955635783514152</v>
      </c>
      <c r="AN65">
        <v>-3.161038725341963</v>
      </c>
      <c r="AO65">
        <v>22</v>
      </c>
      <c r="AP65">
        <v>0</v>
      </c>
      <c r="AQ65">
        <f t="shared" si="12"/>
        <v>3.4921426789723125</v>
      </c>
      <c r="AR65">
        <f t="shared" si="13"/>
        <v>42.504365178348714</v>
      </c>
      <c r="AS65">
        <v>2.3252759765413713</v>
      </c>
      <c r="AT65">
        <v>0.75226271124650368</v>
      </c>
      <c r="AU65">
        <v>18.957345971563981</v>
      </c>
    </row>
    <row r="66" spans="1:47">
      <c r="A66">
        <v>65</v>
      </c>
      <c r="B66" t="s">
        <v>311</v>
      </c>
      <c r="C66" t="s">
        <v>16</v>
      </c>
      <c r="D66" t="s">
        <v>468</v>
      </c>
      <c r="E66" s="25" t="s">
        <v>357</v>
      </c>
      <c r="F66" s="25" t="s">
        <v>478</v>
      </c>
      <c r="G66" s="27">
        <v>5.1493305870236889E-3</v>
      </c>
      <c r="H66">
        <v>0.10813594232749749</v>
      </c>
      <c r="I66">
        <v>6.6941297631307947E-2</v>
      </c>
      <c r="J66">
        <v>0.13903192584963958</v>
      </c>
      <c r="K66">
        <v>1.0298661174047378E-2</v>
      </c>
      <c r="L66">
        <v>7.7239958805355322E-2</v>
      </c>
      <c r="M66">
        <v>1.0298661174047378E-2</v>
      </c>
      <c r="N66">
        <v>0.41812564366632349</v>
      </c>
      <c r="O66">
        <v>1.0298661174047378E-2</v>
      </c>
      <c r="P66">
        <v>4.6343975283213192E-2</v>
      </c>
      <c r="Q66">
        <v>3.089598352214213E-2</v>
      </c>
      <c r="R66" s="27">
        <f t="shared" si="1"/>
        <v>-5.2637259217784171</v>
      </c>
      <c r="S66" s="27">
        <f t="shared" si="2"/>
        <v>-2.1099245584049111</v>
      </c>
      <c r="T66" s="27">
        <f t="shared" si="3"/>
        <v>-2.634652036147342</v>
      </c>
      <c r="U66" s="27">
        <f t="shared" si="4"/>
        <v>-1.8233538346462719</v>
      </c>
      <c r="V66" s="27">
        <f t="shared" si="5"/>
        <v>-4.5653893159762466</v>
      </c>
      <c r="W66" s="27">
        <f t="shared" si="6"/>
        <v>-2.4804522994386198</v>
      </c>
      <c r="X66" s="27">
        <f t="shared" si="7"/>
        <v>-4.5653893159762466</v>
      </c>
      <c r="Y66" s="27">
        <f t="shared" si="8"/>
        <v>-0.33047257154470788</v>
      </c>
      <c r="Z66" s="27">
        <f t="shared" si="9"/>
        <v>-4.5653893159762466</v>
      </c>
      <c r="AA66" s="27">
        <f t="shared" si="10"/>
        <v>-3.0242117448758594</v>
      </c>
      <c r="AB66" s="27">
        <f t="shared" si="11"/>
        <v>-3.4457457579232238</v>
      </c>
      <c r="AD66">
        <v>-5.2637259217784171</v>
      </c>
      <c r="AE66">
        <v>-2.1099245584049111</v>
      </c>
      <c r="AF66">
        <v>-2.634652036147342</v>
      </c>
      <c r="AG66">
        <v>-1.8233538346462719</v>
      </c>
      <c r="AH66">
        <v>-4.5653893159762466</v>
      </c>
      <c r="AI66">
        <v>-2.4804522994386198</v>
      </c>
      <c r="AJ66">
        <v>-4.5653893159762466</v>
      </c>
      <c r="AK66">
        <v>-0.33047257154470788</v>
      </c>
      <c r="AL66">
        <v>-4.5653893159762466</v>
      </c>
      <c r="AM66">
        <v>-3.0242117448758594</v>
      </c>
      <c r="AN66">
        <v>-3.4457457579232238</v>
      </c>
      <c r="AO66">
        <v>20</v>
      </c>
      <c r="AP66">
        <v>0</v>
      </c>
      <c r="AQ66">
        <f t="shared" si="12"/>
        <v>13.903192584963959</v>
      </c>
      <c r="AR66">
        <f t="shared" si="13"/>
        <v>41.812564366632351</v>
      </c>
      <c r="AS66">
        <v>2.0932106384475828</v>
      </c>
      <c r="AT66">
        <v>0.69873087689651914</v>
      </c>
      <c r="AU66">
        <v>18.022657054582915</v>
      </c>
    </row>
    <row r="67" spans="1:47">
      <c r="A67">
        <v>66</v>
      </c>
      <c r="B67" t="s">
        <v>336</v>
      </c>
      <c r="C67" t="s">
        <v>16</v>
      </c>
      <c r="D67" t="s">
        <v>468</v>
      </c>
      <c r="E67" s="25" t="s">
        <v>357</v>
      </c>
      <c r="F67" s="25" t="s">
        <v>478</v>
      </c>
      <c r="G67" s="27">
        <v>5.2042674993494666E-3</v>
      </c>
      <c r="H67">
        <v>1.5612802498048401E-2</v>
      </c>
      <c r="I67">
        <v>6.2451209992193606E-2</v>
      </c>
      <c r="J67">
        <v>0.16653655997918296</v>
      </c>
      <c r="K67">
        <v>2.6021337496747333E-4</v>
      </c>
      <c r="L67">
        <v>0.16133229247983347</v>
      </c>
      <c r="M67">
        <v>2.6021337496747333E-2</v>
      </c>
      <c r="N67">
        <v>0.48920114493884986</v>
      </c>
      <c r="O67">
        <v>3.1225604996096799E-2</v>
      </c>
      <c r="P67">
        <v>1.5612802498048401E-2</v>
      </c>
      <c r="Q67">
        <v>1.0928961748633882E-2</v>
      </c>
      <c r="R67" s="27">
        <f t="shared" ref="R67:R130" si="14">LN(G67/(1-G67))</f>
        <v>-5.2530584601424222</v>
      </c>
      <c r="S67" s="27">
        <f t="shared" ref="S67:S130" si="15">LN(H67/(1-H67))</f>
        <v>-4.1439280624109287</v>
      </c>
      <c r="T67" s="27">
        <f t="shared" ref="T67:T130" si="16">LN(I67/(1-I67))</f>
        <v>-2.7088831874061019</v>
      </c>
      <c r="U67" s="27">
        <f t="shared" ref="U67:U130" si="17">LN(J67/(1-J67))</f>
        <v>-1.6103749732554404</v>
      </c>
      <c r="V67" s="27">
        <f t="shared" ref="V67:V130" si="18">LN(K67/(1-K67))</f>
        <v>-8.2537483433285015</v>
      </c>
      <c r="W67" s="27">
        <f t="shared" ref="W67:W130" si="19">LN(L67/(1-L67))</f>
        <v>-1.6483484037763005</v>
      </c>
      <c r="X67" s="27">
        <f t="shared" ref="X67:X130" si="20">LN(M67/(1-M67))</f>
        <v>-3.6224725219163378</v>
      </c>
      <c r="Y67" s="27">
        <f t="shared" ref="Y67:Y130" si="21">LN(N67/(1-N67))</f>
        <v>-4.3202138452466288E-2</v>
      </c>
      <c r="Z67" s="27">
        <f t="shared" ref="Z67:Z130" si="22">LN(O67/(1-O67))</f>
        <v>-3.4347933310906709</v>
      </c>
      <c r="AA67" s="27">
        <f t="shared" ref="AA67:AA130" si="23">LN(P67/(1-P67))</f>
        <v>-4.1439280624109287</v>
      </c>
      <c r="AB67" s="27">
        <f t="shared" ref="AB67:AB130" si="24">LN(Q67/(1-Q67))</f>
        <v>-4.5053498507058807</v>
      </c>
      <c r="AD67">
        <v>-5.2530584601424222</v>
      </c>
      <c r="AE67">
        <v>-4.1439280624109287</v>
      </c>
      <c r="AF67">
        <v>-2.7088831874061019</v>
      </c>
      <c r="AG67">
        <v>-1.6103749732554404</v>
      </c>
      <c r="AH67">
        <v>-8.2537483433285015</v>
      </c>
      <c r="AI67">
        <v>-1.6483484037763005</v>
      </c>
      <c r="AJ67">
        <v>-3.6224725219163378</v>
      </c>
      <c r="AK67">
        <v>-4.3202138452466288E-2</v>
      </c>
      <c r="AL67">
        <v>-3.4347933310906709</v>
      </c>
      <c r="AM67">
        <v>-4.1439280624109287</v>
      </c>
      <c r="AN67">
        <v>-4.5053498507058807</v>
      </c>
      <c r="AO67">
        <v>14</v>
      </c>
      <c r="AP67">
        <v>0</v>
      </c>
      <c r="AQ67">
        <f t="shared" ref="AQ67:AQ130" si="25">J67*100</f>
        <v>16.653655997918296</v>
      </c>
      <c r="AR67">
        <f t="shared" ref="AR67:AR130" si="26">N67*100</f>
        <v>48.920114493884988</v>
      </c>
      <c r="AS67">
        <v>1.9177234110108774</v>
      </c>
      <c r="AT67">
        <v>0.7266698565015477</v>
      </c>
      <c r="AU67">
        <v>8.3268279989591463</v>
      </c>
    </row>
    <row r="68" spans="1:47">
      <c r="A68">
        <v>67</v>
      </c>
      <c r="B68" t="s">
        <v>337</v>
      </c>
      <c r="C68" t="s">
        <v>16</v>
      </c>
      <c r="D68" t="s">
        <v>469</v>
      </c>
      <c r="E68" s="25" t="s">
        <v>357</v>
      </c>
      <c r="F68" s="25" t="s">
        <v>478</v>
      </c>
      <c r="G68" s="27">
        <v>5.2301255230125521E-3</v>
      </c>
      <c r="H68">
        <v>4.1841004184100417E-2</v>
      </c>
      <c r="I68">
        <v>9.4142259414225979E-2</v>
      </c>
      <c r="J68">
        <v>0</v>
      </c>
      <c r="K68">
        <v>1.569037656903766E-2</v>
      </c>
      <c r="L68">
        <v>5.2301255230125521E-3</v>
      </c>
      <c r="M68">
        <v>0.27196652719665271</v>
      </c>
      <c r="N68">
        <v>0.39801255230125515</v>
      </c>
      <c r="O68">
        <v>0</v>
      </c>
      <c r="P68">
        <v>0</v>
      </c>
      <c r="Q68">
        <v>6.3284518828451888E-2</v>
      </c>
      <c r="R68" s="27">
        <f t="shared" si="14"/>
        <v>-5.2480761501112898</v>
      </c>
      <c r="S68" s="27">
        <f t="shared" si="15"/>
        <v>-3.1311369105601941</v>
      </c>
      <c r="T68" s="27">
        <f t="shared" si="16"/>
        <v>-2.2640752382321696</v>
      </c>
      <c r="U68" s="27" t="e">
        <f t="shared" si="17"/>
        <v>#NUM!</v>
      </c>
      <c r="V68" s="27">
        <f t="shared" si="18"/>
        <v>-4.1388929384831696</v>
      </c>
      <c r="W68" s="27">
        <f t="shared" si="19"/>
        <v>-5.2480761501112898</v>
      </c>
      <c r="X68" s="27">
        <f t="shared" si="20"/>
        <v>-0.98466802931889197</v>
      </c>
      <c r="Y68" s="27">
        <f t="shared" si="21"/>
        <v>-0.41375305086019715</v>
      </c>
      <c r="Z68" s="27" t="e">
        <f t="shared" si="22"/>
        <v>#NUM!</v>
      </c>
      <c r="AA68" s="27" t="e">
        <f t="shared" si="23"/>
        <v>#NUM!</v>
      </c>
      <c r="AB68" s="27">
        <f t="shared" si="24"/>
        <v>-2.6947388564639705</v>
      </c>
      <c r="AD68">
        <v>-5.2480761501112898</v>
      </c>
      <c r="AE68">
        <v>-3.1311369105601941</v>
      </c>
      <c r="AF68">
        <v>-2.2640752382321696</v>
      </c>
      <c r="AG68">
        <v>0</v>
      </c>
      <c r="AH68">
        <v>-4.1388929384831696</v>
      </c>
      <c r="AI68">
        <v>-5.2480761501112898</v>
      </c>
      <c r="AJ68">
        <v>-0.98466802931889197</v>
      </c>
      <c r="AK68">
        <v>-0.41375305086019715</v>
      </c>
      <c r="AL68">
        <v>0</v>
      </c>
      <c r="AM68">
        <v>0</v>
      </c>
      <c r="AN68">
        <v>-2.6947388564639705</v>
      </c>
      <c r="AO68">
        <v>14</v>
      </c>
      <c r="AP68">
        <v>0</v>
      </c>
      <c r="AQ68">
        <f t="shared" si="25"/>
        <v>0</v>
      </c>
      <c r="AR68">
        <f t="shared" si="26"/>
        <v>39.801255230125513</v>
      </c>
      <c r="AS68">
        <v>1.8446866566224418</v>
      </c>
      <c r="AT68">
        <v>0.69899453714837412</v>
      </c>
      <c r="AU68">
        <v>14.121338912133897</v>
      </c>
    </row>
    <row r="69" spans="1:47">
      <c r="A69">
        <v>68</v>
      </c>
      <c r="B69" t="s">
        <v>338</v>
      </c>
      <c r="C69" t="s">
        <v>16</v>
      </c>
      <c r="D69" t="s">
        <v>469</v>
      </c>
      <c r="E69" s="25" t="s">
        <v>357</v>
      </c>
      <c r="F69" s="25" t="s">
        <v>478</v>
      </c>
      <c r="G69" s="27">
        <v>0</v>
      </c>
      <c r="H69">
        <v>0.10263587590389552</v>
      </c>
      <c r="I69">
        <v>0.20527175180779095</v>
      </c>
      <c r="J69">
        <v>9.3305341730814083E-3</v>
      </c>
      <c r="K69">
        <v>0</v>
      </c>
      <c r="L69">
        <v>2.7991602519244228E-2</v>
      </c>
      <c r="M69">
        <v>0.16818287846979235</v>
      </c>
      <c r="N69">
        <v>0.29927688360158611</v>
      </c>
      <c r="O69">
        <v>4.6652670865407041E-3</v>
      </c>
      <c r="P69">
        <v>1.3995801259622114E-2</v>
      </c>
      <c r="Q69">
        <v>7.5110800093305341E-2</v>
      </c>
      <c r="R69" s="27" t="e">
        <f t="shared" si="14"/>
        <v>#NUM!</v>
      </c>
      <c r="S69" s="27">
        <f t="shared" si="15"/>
        <v>-2.1682741758399882</v>
      </c>
      <c r="T69" s="27">
        <f t="shared" si="16"/>
        <v>-1.3536655101887147</v>
      </c>
      <c r="U69" s="27">
        <f t="shared" si="17"/>
        <v>-4.6650886761993346</v>
      </c>
      <c r="V69" s="27" t="e">
        <f t="shared" si="18"/>
        <v>#NUM!</v>
      </c>
      <c r="W69" s="27">
        <f t="shared" si="19"/>
        <v>-3.5474598886404074</v>
      </c>
      <c r="X69" s="27">
        <f t="shared" si="20"/>
        <v>-1.5985606611381371</v>
      </c>
      <c r="Y69" s="27">
        <f t="shared" si="21"/>
        <v>-0.85074364826838933</v>
      </c>
      <c r="Z69" s="27">
        <f t="shared" si="22"/>
        <v>-5.3629340096340092</v>
      </c>
      <c r="AA69" s="27">
        <f t="shared" si="23"/>
        <v>-4.2549032383446894</v>
      </c>
      <c r="AB69" s="27">
        <f t="shared" si="24"/>
        <v>-2.5107095885245401</v>
      </c>
      <c r="AD69">
        <v>0</v>
      </c>
      <c r="AE69">
        <v>-2.1682741758399882</v>
      </c>
      <c r="AF69">
        <v>-1.3536655101887147</v>
      </c>
      <c r="AG69">
        <v>-4.6650886761993346</v>
      </c>
      <c r="AH69">
        <v>0</v>
      </c>
      <c r="AI69">
        <v>-3.5474598886404074</v>
      </c>
      <c r="AJ69">
        <v>-1.5985606611381371</v>
      </c>
      <c r="AK69">
        <v>-0.85074364826838933</v>
      </c>
      <c r="AL69">
        <v>-5.3629340096340092</v>
      </c>
      <c r="AM69">
        <v>-4.2549032383446894</v>
      </c>
      <c r="AN69">
        <v>-2.5107095885245401</v>
      </c>
      <c r="AO69">
        <v>15</v>
      </c>
      <c r="AP69">
        <v>0</v>
      </c>
      <c r="AQ69">
        <f t="shared" si="25"/>
        <v>0.93305341730814084</v>
      </c>
      <c r="AR69">
        <f t="shared" si="26"/>
        <v>29.927688360158612</v>
      </c>
      <c r="AS69">
        <v>2.086152325814782</v>
      </c>
      <c r="AT69">
        <v>0.77035216147975849</v>
      </c>
      <c r="AU69">
        <v>30.790762771168644</v>
      </c>
    </row>
    <row r="70" spans="1:47">
      <c r="A70">
        <v>69</v>
      </c>
      <c r="B70" t="s">
        <v>339</v>
      </c>
      <c r="C70" t="s">
        <v>16</v>
      </c>
      <c r="D70" t="s">
        <v>469</v>
      </c>
      <c r="E70" s="25" t="s">
        <v>357</v>
      </c>
      <c r="F70" s="25" t="s">
        <v>478</v>
      </c>
      <c r="G70" s="27">
        <v>5.1719679337988104E-3</v>
      </c>
      <c r="H70">
        <v>6.7235583139384533E-2</v>
      </c>
      <c r="I70">
        <v>0.13964313421256791</v>
      </c>
      <c r="J70">
        <v>5.1719679337988104E-3</v>
      </c>
      <c r="K70">
        <v>2.0687871735195242E-2</v>
      </c>
      <c r="L70">
        <v>5.1719679337988104E-3</v>
      </c>
      <c r="M70">
        <v>0.31549004396172742</v>
      </c>
      <c r="N70">
        <v>0.16110680113783293</v>
      </c>
      <c r="O70">
        <v>1.0343935867597621E-2</v>
      </c>
      <c r="P70">
        <v>1.0343935867597621E-2</v>
      </c>
      <c r="Q70">
        <v>9.9301784328937159E-2</v>
      </c>
      <c r="R70" s="27">
        <f t="shared" si="14"/>
        <v>-5.2593166291983042</v>
      </c>
      <c r="S70" s="27">
        <f t="shared" si="15"/>
        <v>-2.6299500498880115</v>
      </c>
      <c r="T70" s="27">
        <f t="shared" si="16"/>
        <v>-1.8182571364601563</v>
      </c>
      <c r="U70" s="27">
        <f t="shared" si="17"/>
        <v>-5.2593166291983042</v>
      </c>
      <c r="V70" s="27">
        <f t="shared" si="18"/>
        <v>-3.8573027932279134</v>
      </c>
      <c r="W70" s="27">
        <f t="shared" si="19"/>
        <v>-5.2593166291983042</v>
      </c>
      <c r="X70" s="27">
        <f t="shared" si="20"/>
        <v>-0.77457606449979921</v>
      </c>
      <c r="Y70" s="27">
        <f t="shared" si="21"/>
        <v>-1.6500158964478506</v>
      </c>
      <c r="Z70" s="27">
        <f t="shared" si="22"/>
        <v>-4.5609570313117658</v>
      </c>
      <c r="AA70" s="27">
        <f t="shared" si="23"/>
        <v>-4.5609570313117658</v>
      </c>
      <c r="AB70" s="27">
        <f t="shared" si="24"/>
        <v>-2.2050067177782742</v>
      </c>
      <c r="AD70">
        <v>-5.2593166291983042</v>
      </c>
      <c r="AE70">
        <v>-2.6299500498880115</v>
      </c>
      <c r="AF70">
        <v>-1.8182571364601563</v>
      </c>
      <c r="AG70">
        <v>-5.2593166291983042</v>
      </c>
      <c r="AH70">
        <v>-3.8573027932279134</v>
      </c>
      <c r="AI70">
        <v>-5.2593166291983042</v>
      </c>
      <c r="AJ70">
        <v>-0.77457606449979921</v>
      </c>
      <c r="AK70">
        <v>-1.6500158964478506</v>
      </c>
      <c r="AL70">
        <v>-4.5609570313117658</v>
      </c>
      <c r="AM70">
        <v>-4.5609570313117658</v>
      </c>
      <c r="AN70">
        <v>-2.2050067177782742</v>
      </c>
      <c r="AO70">
        <v>16</v>
      </c>
      <c r="AP70">
        <v>0</v>
      </c>
      <c r="AQ70">
        <f t="shared" si="25"/>
        <v>0.517196793379881</v>
      </c>
      <c r="AR70">
        <f t="shared" si="26"/>
        <v>16.110680113783292</v>
      </c>
      <c r="AS70">
        <v>2.2351103029233652</v>
      </c>
      <c r="AT70">
        <v>0.80614563746684198</v>
      </c>
      <c r="AU70">
        <v>21.205068528575126</v>
      </c>
    </row>
    <row r="71" spans="1:47">
      <c r="A71">
        <v>70</v>
      </c>
      <c r="B71" t="s">
        <v>271</v>
      </c>
      <c r="C71" t="s">
        <v>16</v>
      </c>
      <c r="D71" t="s">
        <v>469</v>
      </c>
      <c r="E71" s="25" t="s">
        <v>357</v>
      </c>
      <c r="F71" s="25" t="s">
        <v>478</v>
      </c>
      <c r="G71" s="27">
        <v>0</v>
      </c>
      <c r="H71">
        <v>8.2554855529002866E-2</v>
      </c>
      <c r="I71">
        <v>3.9104931566369759E-2</v>
      </c>
      <c r="J71">
        <v>1.3034977188789923E-2</v>
      </c>
      <c r="K71">
        <v>0</v>
      </c>
      <c r="L71">
        <v>0.29111449054964156</v>
      </c>
      <c r="M71">
        <v>7.3864870736476226E-2</v>
      </c>
      <c r="N71">
        <v>0.17401694547034541</v>
      </c>
      <c r="O71">
        <v>2.1724961981316536E-2</v>
      </c>
      <c r="P71">
        <v>0</v>
      </c>
      <c r="Q71">
        <v>6.5609385183575938E-2</v>
      </c>
      <c r="R71" s="27" t="e">
        <f t="shared" si="14"/>
        <v>#NUM!</v>
      </c>
      <c r="S71" s="27">
        <f t="shared" si="15"/>
        <v>-2.4081298022135114</v>
      </c>
      <c r="T71" s="27">
        <f t="shared" si="16"/>
        <v>-3.2016166269781166</v>
      </c>
      <c r="U71" s="27">
        <f t="shared" si="17"/>
        <v>-4.3269983035373025</v>
      </c>
      <c r="V71" s="27" t="e">
        <f t="shared" si="18"/>
        <v>#NUM!</v>
      </c>
      <c r="W71" s="27">
        <f t="shared" si="19"/>
        <v>-0.88997740364836353</v>
      </c>
      <c r="X71" s="27">
        <f t="shared" si="20"/>
        <v>-2.5287827991550031</v>
      </c>
      <c r="Y71" s="27">
        <f t="shared" si="21"/>
        <v>-1.5574215759800154</v>
      </c>
      <c r="Z71" s="27">
        <f t="shared" si="22"/>
        <v>-3.80732893431348</v>
      </c>
      <c r="AA71" s="27" t="e">
        <f t="shared" si="23"/>
        <v>#NUM!</v>
      </c>
      <c r="AB71" s="27">
        <f t="shared" si="24"/>
        <v>-2.6561758154088664</v>
      </c>
      <c r="AD71">
        <v>0</v>
      </c>
      <c r="AE71">
        <v>-2.4081298022135114</v>
      </c>
      <c r="AF71">
        <v>-3.2016166269781166</v>
      </c>
      <c r="AG71">
        <v>-4.3269983035373025</v>
      </c>
      <c r="AH71">
        <v>0</v>
      </c>
      <c r="AI71">
        <v>-0.88997740364836353</v>
      </c>
      <c r="AJ71">
        <v>-2.5287827991550031</v>
      </c>
      <c r="AK71">
        <v>-1.5574215759800154</v>
      </c>
      <c r="AL71">
        <v>-3.80732893431348</v>
      </c>
      <c r="AM71">
        <v>0</v>
      </c>
      <c r="AN71">
        <v>-2.6561758154088664</v>
      </c>
      <c r="AO71">
        <v>14</v>
      </c>
      <c r="AP71">
        <v>0</v>
      </c>
      <c r="AQ71">
        <f t="shared" si="25"/>
        <v>1.3034977188789922</v>
      </c>
      <c r="AR71">
        <f t="shared" si="26"/>
        <v>17.401694547034541</v>
      </c>
      <c r="AS71">
        <v>1.6155379453486249</v>
      </c>
      <c r="AT71">
        <v>0.61216477839234751</v>
      </c>
      <c r="AU71">
        <v>12.165978709537262</v>
      </c>
    </row>
    <row r="72" spans="1:47">
      <c r="A72">
        <v>71</v>
      </c>
      <c r="B72" t="s">
        <v>272</v>
      </c>
      <c r="C72" t="s">
        <v>16</v>
      </c>
      <c r="D72" t="s">
        <v>469</v>
      </c>
      <c r="E72" s="25" t="s">
        <v>357</v>
      </c>
      <c r="F72" s="25" t="s">
        <v>478</v>
      </c>
      <c r="G72" s="27">
        <v>0</v>
      </c>
      <c r="H72">
        <v>9.7843728263389759E-2</v>
      </c>
      <c r="I72">
        <v>8.8105726872246701E-2</v>
      </c>
      <c r="J72">
        <v>4.6371435195919309E-3</v>
      </c>
      <c r="K72">
        <v>9.2742870391838619E-3</v>
      </c>
      <c r="L72">
        <v>0</v>
      </c>
      <c r="M72">
        <v>0.31996290285184326</v>
      </c>
      <c r="N72">
        <v>0.27869232552747503</v>
      </c>
      <c r="O72">
        <v>1.8780431254347325E-2</v>
      </c>
      <c r="P72">
        <v>0</v>
      </c>
      <c r="Q72">
        <v>6.2137723162531869E-2</v>
      </c>
      <c r="R72" s="27" t="e">
        <f t="shared" si="14"/>
        <v>#NUM!</v>
      </c>
      <c r="S72" s="27">
        <f t="shared" si="15"/>
        <v>-2.2214161589485419</v>
      </c>
      <c r="T72" s="27">
        <f t="shared" si="16"/>
        <v>-2.3369865197113779</v>
      </c>
      <c r="U72" s="27">
        <f t="shared" si="17"/>
        <v>-5.3690087946705694</v>
      </c>
      <c r="V72" s="27">
        <f t="shared" si="18"/>
        <v>-4.6711919815300886</v>
      </c>
      <c r="W72" s="27" t="e">
        <f t="shared" si="19"/>
        <v>#NUM!</v>
      </c>
      <c r="X72" s="27">
        <f t="shared" si="20"/>
        <v>-0.75394229082620068</v>
      </c>
      <c r="Y72" s="27">
        <f t="shared" si="21"/>
        <v>-0.95095738180248435</v>
      </c>
      <c r="Z72" s="27">
        <f t="shared" si="22"/>
        <v>-3.9559808188656964</v>
      </c>
      <c r="AA72" s="27" t="e">
        <f t="shared" si="23"/>
        <v>#NUM!</v>
      </c>
      <c r="AB72" s="27">
        <f t="shared" si="24"/>
        <v>-2.7142498489817357</v>
      </c>
      <c r="AD72">
        <v>0</v>
      </c>
      <c r="AE72">
        <v>-2.2214161589485419</v>
      </c>
      <c r="AF72">
        <v>-2.3369865197113779</v>
      </c>
      <c r="AG72">
        <v>-5.3690087946705694</v>
      </c>
      <c r="AH72">
        <v>-4.6711919815300886</v>
      </c>
      <c r="AI72">
        <v>0</v>
      </c>
      <c r="AJ72">
        <v>-0.75394229082620068</v>
      </c>
      <c r="AK72">
        <v>-0.95095738180248435</v>
      </c>
      <c r="AL72">
        <v>-3.9559808188656964</v>
      </c>
      <c r="AM72">
        <v>0</v>
      </c>
      <c r="AN72">
        <v>-2.7142498489817357</v>
      </c>
      <c r="AO72">
        <v>15</v>
      </c>
      <c r="AP72">
        <v>0</v>
      </c>
      <c r="AQ72">
        <f t="shared" si="25"/>
        <v>0.46371435195919308</v>
      </c>
      <c r="AR72">
        <f t="shared" si="26"/>
        <v>27.869232552747501</v>
      </c>
      <c r="AS72">
        <v>1.9523891834671212</v>
      </c>
      <c r="AT72">
        <v>0.72095752976531768</v>
      </c>
      <c r="AU72">
        <v>18.594945513563648</v>
      </c>
    </row>
    <row r="73" spans="1:47">
      <c r="A73">
        <v>72</v>
      </c>
      <c r="B73" t="s">
        <v>273</v>
      </c>
      <c r="C73" t="s">
        <v>16</v>
      </c>
      <c r="D73" t="s">
        <v>469</v>
      </c>
      <c r="E73" s="25" t="s">
        <v>357</v>
      </c>
      <c r="F73" s="25" t="s">
        <v>478</v>
      </c>
      <c r="G73" s="27">
        <v>0</v>
      </c>
      <c r="H73">
        <v>0.18068401806840176</v>
      </c>
      <c r="I73">
        <v>8.1738008173800836E-2</v>
      </c>
      <c r="J73">
        <v>0</v>
      </c>
      <c r="K73">
        <v>4.3020004302000434E-3</v>
      </c>
      <c r="L73">
        <v>0</v>
      </c>
      <c r="M73">
        <v>0.23230802323080235</v>
      </c>
      <c r="N73">
        <v>6.9047106904710692E-2</v>
      </c>
      <c r="O73">
        <v>2.1510002151000216E-2</v>
      </c>
      <c r="P73">
        <v>0</v>
      </c>
      <c r="Q73">
        <v>0.13035061303506129</v>
      </c>
      <c r="R73" s="27" t="e">
        <f t="shared" si="14"/>
        <v>#NUM!</v>
      </c>
      <c r="S73" s="27">
        <f t="shared" si="15"/>
        <v>-1.5117200746412451</v>
      </c>
      <c r="T73" s="27">
        <f t="shared" si="16"/>
        <v>-2.4189636340375302</v>
      </c>
      <c r="U73" s="27" t="e">
        <f t="shared" si="17"/>
        <v>#NUM!</v>
      </c>
      <c r="V73" s="27">
        <f t="shared" si="18"/>
        <v>-5.4443638674772794</v>
      </c>
      <c r="W73" s="27" t="e">
        <f t="shared" si="19"/>
        <v>#NUM!</v>
      </c>
      <c r="X73" s="27">
        <f t="shared" si="20"/>
        <v>-1.1953244033718948</v>
      </c>
      <c r="Y73" s="27">
        <f t="shared" si="21"/>
        <v>-2.6014196973963015</v>
      </c>
      <c r="Z73" s="27">
        <f t="shared" si="22"/>
        <v>-3.8174925215819129</v>
      </c>
      <c r="AA73" s="27" t="e">
        <f t="shared" si="23"/>
        <v>#NUM!</v>
      </c>
      <c r="AB73" s="27">
        <f t="shared" si="24"/>
        <v>-1.8978622835714565</v>
      </c>
      <c r="AD73">
        <v>0</v>
      </c>
      <c r="AE73">
        <v>-1.5117200746412451</v>
      </c>
      <c r="AF73">
        <v>-2.4189636340375302</v>
      </c>
      <c r="AG73">
        <v>0</v>
      </c>
      <c r="AH73">
        <v>-5.4443638674772794</v>
      </c>
      <c r="AI73">
        <v>0</v>
      </c>
      <c r="AJ73">
        <v>-1.1953244033718948</v>
      </c>
      <c r="AK73">
        <v>-2.6014196973963015</v>
      </c>
      <c r="AL73">
        <v>-3.8174925215819129</v>
      </c>
      <c r="AM73">
        <v>0</v>
      </c>
      <c r="AN73">
        <v>-1.8978622835714565</v>
      </c>
      <c r="AO73">
        <v>14</v>
      </c>
      <c r="AP73">
        <v>0</v>
      </c>
      <c r="AQ73">
        <f t="shared" si="25"/>
        <v>0</v>
      </c>
      <c r="AR73">
        <f t="shared" si="26"/>
        <v>6.9047106904710693</v>
      </c>
      <c r="AS73">
        <v>2.1232197834022974</v>
      </c>
      <c r="AT73">
        <v>0.80453719575384763</v>
      </c>
      <c r="AU73">
        <v>26.242202624220255</v>
      </c>
    </row>
    <row r="74" spans="1:47">
      <c r="A74">
        <v>73</v>
      </c>
      <c r="B74" t="s">
        <v>99</v>
      </c>
      <c r="C74" t="s">
        <v>100</v>
      </c>
      <c r="D74" t="s">
        <v>470</v>
      </c>
      <c r="E74" s="25" t="s">
        <v>479</v>
      </c>
      <c r="F74" s="25" t="s">
        <v>258</v>
      </c>
      <c r="G74" s="27">
        <v>0</v>
      </c>
      <c r="H74">
        <v>0.15091299677765846</v>
      </c>
      <c r="I74">
        <v>6.4446831364124588E-2</v>
      </c>
      <c r="J74">
        <v>0.20408163265306128</v>
      </c>
      <c r="K74">
        <v>5.3705692803437163E-2</v>
      </c>
      <c r="L74">
        <v>1.0741138560687433E-2</v>
      </c>
      <c r="M74">
        <v>3.7593984962406013E-2</v>
      </c>
      <c r="N74">
        <v>0.12406015037593987</v>
      </c>
      <c r="O74">
        <v>3.7593984962406013E-2</v>
      </c>
      <c r="P74">
        <v>0</v>
      </c>
      <c r="Q74">
        <v>8.0558539205155752E-2</v>
      </c>
      <c r="R74" s="27" t="e">
        <f t="shared" si="14"/>
        <v>#NUM!</v>
      </c>
      <c r="S74" s="27">
        <f t="shared" si="15"/>
        <v>-1.7274581678757261</v>
      </c>
      <c r="T74" s="27">
        <f t="shared" si="16"/>
        <v>-2.6752974146304025</v>
      </c>
      <c r="U74" s="27">
        <f t="shared" si="17"/>
        <v>-1.3609765531356004</v>
      </c>
      <c r="V74" s="27">
        <f t="shared" si="18"/>
        <v>-2.8690346205080335</v>
      </c>
      <c r="W74" s="27">
        <f t="shared" si="19"/>
        <v>-4.5228749432612609</v>
      </c>
      <c r="X74" s="27">
        <f t="shared" si="20"/>
        <v>-3.2425923514855168</v>
      </c>
      <c r="Y74" s="27">
        <f t="shared" si="21"/>
        <v>-1.9545308920992202</v>
      </c>
      <c r="Z74" s="27">
        <f t="shared" si="22"/>
        <v>-3.2425923514855168</v>
      </c>
      <c r="AA74" s="27" t="e">
        <f t="shared" si="23"/>
        <v>#NUM!</v>
      </c>
      <c r="AB74" s="27">
        <f t="shared" si="24"/>
        <v>-2.4347822626054314</v>
      </c>
      <c r="AD74">
        <v>0</v>
      </c>
      <c r="AE74">
        <v>-1.7274581678757261</v>
      </c>
      <c r="AF74">
        <v>-2.6752974146304025</v>
      </c>
      <c r="AG74">
        <v>-1.3609765531356004</v>
      </c>
      <c r="AH74">
        <v>-2.8690346205080335</v>
      </c>
      <c r="AI74">
        <v>-4.5228749432612609</v>
      </c>
      <c r="AJ74">
        <v>-3.2425923514855168</v>
      </c>
      <c r="AK74">
        <v>-1.9545308920992202</v>
      </c>
      <c r="AL74">
        <v>-3.2425923514855168</v>
      </c>
      <c r="AM74">
        <v>0</v>
      </c>
      <c r="AN74">
        <v>-2.4347822626054314</v>
      </c>
      <c r="AO74">
        <v>16</v>
      </c>
      <c r="AQ74">
        <f t="shared" si="25"/>
        <v>20.408163265306129</v>
      </c>
      <c r="AR74">
        <f t="shared" si="26"/>
        <v>12.406015037593987</v>
      </c>
      <c r="AS74">
        <v>2.3232565639280134</v>
      </c>
      <c r="AT74">
        <v>0.83793768087291953</v>
      </c>
      <c r="AU74">
        <v>21.535982814178308</v>
      </c>
    </row>
    <row r="75" spans="1:47">
      <c r="A75">
        <v>74</v>
      </c>
      <c r="B75" t="s">
        <v>102</v>
      </c>
      <c r="C75" t="s">
        <v>100</v>
      </c>
      <c r="D75" t="s">
        <v>470</v>
      </c>
      <c r="E75" s="25" t="s">
        <v>479</v>
      </c>
      <c r="F75" s="25" t="s">
        <v>258</v>
      </c>
      <c r="G75" s="27">
        <v>0</v>
      </c>
      <c r="H75">
        <v>0.16380016380016385</v>
      </c>
      <c r="I75">
        <v>8.1900081900081925E-2</v>
      </c>
      <c r="J75">
        <v>0.15834015834015838</v>
      </c>
      <c r="K75">
        <v>3.8220038220038222E-2</v>
      </c>
      <c r="L75">
        <v>0</v>
      </c>
      <c r="M75">
        <v>2.7573027573027573E-2</v>
      </c>
      <c r="N75">
        <v>0.1531531531531532</v>
      </c>
      <c r="O75">
        <v>1.638001638001638E-2</v>
      </c>
      <c r="P75">
        <v>0</v>
      </c>
      <c r="Q75">
        <v>4.3680043680043676E-2</v>
      </c>
      <c r="R75" s="27" t="e">
        <f t="shared" si="14"/>
        <v>#NUM!</v>
      </c>
      <c r="S75" s="27">
        <f t="shared" si="15"/>
        <v>-1.6302204516166285</v>
      </c>
      <c r="T75" s="27">
        <f t="shared" si="16"/>
        <v>-2.4168062370840682</v>
      </c>
      <c r="U75" s="27">
        <f t="shared" si="17"/>
        <v>-1.670630324345685</v>
      </c>
      <c r="V75" s="27">
        <f t="shared" si="18"/>
        <v>-3.2254257557319335</v>
      </c>
      <c r="W75" s="27" t="e">
        <f t="shared" si="19"/>
        <v>#NUM!</v>
      </c>
      <c r="X75" s="27">
        <f t="shared" si="20"/>
        <v>-3.5629569470083475</v>
      </c>
      <c r="Y75" s="27">
        <f t="shared" si="21"/>
        <v>-1.7100814382137877</v>
      </c>
      <c r="Z75" s="27">
        <f t="shared" si="22"/>
        <v>-4.0951775485259923</v>
      </c>
      <c r="AA75" s="27" t="e">
        <f t="shared" si="23"/>
        <v>#NUM!</v>
      </c>
      <c r="AB75" s="27">
        <f t="shared" si="24"/>
        <v>-3.08620120796366</v>
      </c>
      <c r="AD75">
        <v>0</v>
      </c>
      <c r="AE75">
        <v>-1.6302204516166285</v>
      </c>
      <c r="AF75">
        <v>-2.4168062370840682</v>
      </c>
      <c r="AG75">
        <v>-1.670630324345685</v>
      </c>
      <c r="AH75">
        <v>-3.2254257557319335</v>
      </c>
      <c r="AI75">
        <v>0</v>
      </c>
      <c r="AJ75">
        <v>-3.5629569470083475</v>
      </c>
      <c r="AK75">
        <v>-1.7100814382137877</v>
      </c>
      <c r="AL75">
        <v>-4.0951775485259923</v>
      </c>
      <c r="AM75">
        <v>0</v>
      </c>
      <c r="AN75">
        <v>-3.08620120796366</v>
      </c>
      <c r="AO75">
        <v>18</v>
      </c>
      <c r="AQ75">
        <f t="shared" si="25"/>
        <v>15.834015834015839</v>
      </c>
      <c r="AR75">
        <f t="shared" si="26"/>
        <v>15.315315315315321</v>
      </c>
      <c r="AS75">
        <v>2.1366709575115377</v>
      </c>
      <c r="AT75">
        <v>0.73923741874186166</v>
      </c>
      <c r="AU75">
        <v>24.570024570024579</v>
      </c>
    </row>
    <row r="76" spans="1:47">
      <c r="A76">
        <v>75</v>
      </c>
      <c r="B76" t="s">
        <v>103</v>
      </c>
      <c r="C76" t="s">
        <v>100</v>
      </c>
      <c r="D76" t="s">
        <v>470</v>
      </c>
      <c r="E76" s="25" t="s">
        <v>479</v>
      </c>
      <c r="F76" s="25" t="s">
        <v>258</v>
      </c>
      <c r="G76" s="27">
        <v>0</v>
      </c>
      <c r="H76">
        <v>9.0553549939831543E-2</v>
      </c>
      <c r="I76">
        <v>0.10228640192539111</v>
      </c>
      <c r="J76">
        <v>0.22894103489771367</v>
      </c>
      <c r="K76">
        <v>3.6101083032490974E-2</v>
      </c>
      <c r="L76">
        <v>1.2033694344163659E-2</v>
      </c>
      <c r="M76">
        <v>3.6101083032490974E-2</v>
      </c>
      <c r="N76">
        <v>0.13868832731648617</v>
      </c>
      <c r="O76">
        <v>0</v>
      </c>
      <c r="P76">
        <v>0</v>
      </c>
      <c r="Q76">
        <v>3.0385078219013234E-2</v>
      </c>
      <c r="R76" s="27" t="e">
        <f t="shared" si="14"/>
        <v>#NUM!</v>
      </c>
      <c r="S76" s="27">
        <f t="shared" si="15"/>
        <v>-2.306894730030582</v>
      </c>
      <c r="T76" s="27">
        <f t="shared" si="16"/>
        <v>-2.1720743437134442</v>
      </c>
      <c r="U76" s="27">
        <f t="shared" si="17"/>
        <v>-1.2143003685023848</v>
      </c>
      <c r="V76" s="27">
        <f t="shared" si="18"/>
        <v>-3.2846635654062037</v>
      </c>
      <c r="W76" s="27">
        <f t="shared" si="19"/>
        <v>-4.4079380164583828</v>
      </c>
      <c r="X76" s="27">
        <f t="shared" si="20"/>
        <v>-3.2846635654062037</v>
      </c>
      <c r="Y76" s="27">
        <f t="shared" si="21"/>
        <v>-1.8262272621014664</v>
      </c>
      <c r="Z76" s="27" t="e">
        <f t="shared" si="22"/>
        <v>#NUM!</v>
      </c>
      <c r="AA76" s="27" t="e">
        <f t="shared" si="23"/>
        <v>#NUM!</v>
      </c>
      <c r="AB76" s="27">
        <f t="shared" si="24"/>
        <v>-3.4629473649741787</v>
      </c>
      <c r="AD76">
        <v>0</v>
      </c>
      <c r="AE76">
        <v>-2.306894730030582</v>
      </c>
      <c r="AF76">
        <v>-2.1720743437134442</v>
      </c>
      <c r="AG76">
        <v>-1.2143003685023848</v>
      </c>
      <c r="AH76">
        <v>-3.2846635654062037</v>
      </c>
      <c r="AI76">
        <v>-4.4079380164583828</v>
      </c>
      <c r="AJ76">
        <v>-3.2846635654062037</v>
      </c>
      <c r="AK76">
        <v>-1.8262272621014664</v>
      </c>
      <c r="AL76">
        <v>0</v>
      </c>
      <c r="AM76">
        <v>0</v>
      </c>
      <c r="AN76">
        <v>-3.4629473649741787</v>
      </c>
      <c r="AO76">
        <v>18</v>
      </c>
      <c r="AQ76">
        <f t="shared" si="25"/>
        <v>22.894103489771368</v>
      </c>
      <c r="AR76">
        <f t="shared" si="26"/>
        <v>13.868832731648617</v>
      </c>
      <c r="AS76">
        <v>2.1336169585932172</v>
      </c>
      <c r="AT76">
        <v>0.73818080762947536</v>
      </c>
      <c r="AU76">
        <v>19.283995186522265</v>
      </c>
    </row>
    <row r="77" spans="1:47">
      <c r="A77">
        <v>76</v>
      </c>
      <c r="B77" t="s">
        <v>172</v>
      </c>
      <c r="C77" t="s">
        <v>100</v>
      </c>
      <c r="D77" t="s">
        <v>470</v>
      </c>
      <c r="E77" s="25" t="s">
        <v>479</v>
      </c>
      <c r="F77" s="25" t="s">
        <v>258</v>
      </c>
      <c r="G77" s="27">
        <v>0</v>
      </c>
      <c r="H77">
        <v>4.5226130653266326E-2</v>
      </c>
      <c r="I77">
        <v>0.10608598548297042</v>
      </c>
      <c r="J77">
        <v>0.12841987716359582</v>
      </c>
      <c r="K77">
        <v>7.8168620882188719E-2</v>
      </c>
      <c r="L77">
        <v>1.6750418760469014E-2</v>
      </c>
      <c r="M77">
        <v>4.4667783361250706E-2</v>
      </c>
      <c r="N77">
        <v>0.16192071468453378</v>
      </c>
      <c r="O77">
        <v>1.1166945840312675E-2</v>
      </c>
      <c r="P77">
        <v>0</v>
      </c>
      <c r="Q77">
        <v>0.11725293132328307</v>
      </c>
      <c r="R77" s="27" t="e">
        <f t="shared" si="14"/>
        <v>#NUM!</v>
      </c>
      <c r="S77" s="27">
        <f t="shared" si="15"/>
        <v>-3.049799494824267</v>
      </c>
      <c r="T77" s="27">
        <f t="shared" si="16"/>
        <v>-2.1313596408362283</v>
      </c>
      <c r="U77" s="27">
        <f t="shared" si="17"/>
        <v>-1.9150026115922361</v>
      </c>
      <c r="V77" s="27">
        <f t="shared" si="18"/>
        <v>-2.4674940213108236</v>
      </c>
      <c r="W77" s="27">
        <f t="shared" si="19"/>
        <v>-4.0724397268340509</v>
      </c>
      <c r="X77" s="27">
        <f t="shared" si="20"/>
        <v>-3.0628066392183118</v>
      </c>
      <c r="Y77" s="27">
        <f t="shared" si="21"/>
        <v>-1.6440059086529422</v>
      </c>
      <c r="Z77" s="27">
        <f t="shared" si="22"/>
        <v>-4.4835673642288425</v>
      </c>
      <c r="AA77" s="27" t="e">
        <f t="shared" si="23"/>
        <v>#NUM!</v>
      </c>
      <c r="AB77" s="27">
        <f t="shared" si="24"/>
        <v>-2.0187053064920035</v>
      </c>
      <c r="AD77">
        <v>0</v>
      </c>
      <c r="AE77">
        <v>-3.049799494824267</v>
      </c>
      <c r="AF77">
        <v>-2.1313596408362283</v>
      </c>
      <c r="AG77">
        <v>-1.9150026115922361</v>
      </c>
      <c r="AH77">
        <v>-2.4674940213108236</v>
      </c>
      <c r="AI77">
        <v>-4.0724397268340509</v>
      </c>
      <c r="AJ77">
        <v>-3.0628066392183118</v>
      </c>
      <c r="AK77">
        <v>-1.6440059086529422</v>
      </c>
      <c r="AL77">
        <v>-4.4835673642288425</v>
      </c>
      <c r="AM77">
        <v>0</v>
      </c>
      <c r="AN77">
        <v>-2.0187053064920035</v>
      </c>
      <c r="AO77">
        <v>20</v>
      </c>
      <c r="AQ77">
        <f t="shared" si="25"/>
        <v>12.841987716359583</v>
      </c>
      <c r="AR77">
        <f t="shared" si="26"/>
        <v>16.192071468453378</v>
      </c>
      <c r="AS77">
        <v>2.5192906249692153</v>
      </c>
      <c r="AT77">
        <v>0.84095987054959742</v>
      </c>
      <c r="AU77">
        <v>15.131211613623673</v>
      </c>
    </row>
    <row r="78" spans="1:47">
      <c r="A78">
        <v>77</v>
      </c>
      <c r="B78" t="s">
        <v>387</v>
      </c>
      <c r="C78" t="s">
        <v>100</v>
      </c>
      <c r="D78" t="s">
        <v>470</v>
      </c>
      <c r="E78" s="25" t="s">
        <v>479</v>
      </c>
      <c r="F78" s="25" t="s">
        <v>258</v>
      </c>
      <c r="G78" s="27">
        <v>0</v>
      </c>
      <c r="H78">
        <v>3.8967248386325599E-2</v>
      </c>
      <c r="I78">
        <v>0.55462586660291646</v>
      </c>
      <c r="J78">
        <v>0.11953143676786995</v>
      </c>
      <c r="K78">
        <v>1.912502988285919E-2</v>
      </c>
      <c r="L78">
        <v>1.4343772412144394E-2</v>
      </c>
      <c r="M78">
        <v>1.912502988285919E-2</v>
      </c>
      <c r="N78">
        <v>9.5625149414295979E-2</v>
      </c>
      <c r="O78">
        <v>4.7812574707147976E-3</v>
      </c>
      <c r="P78">
        <v>0</v>
      </c>
      <c r="Q78">
        <v>0</v>
      </c>
      <c r="R78" s="27" t="e">
        <f t="shared" si="14"/>
        <v>#NUM!</v>
      </c>
      <c r="S78" s="27">
        <f t="shared" si="15"/>
        <v>-3.2052869808063047</v>
      </c>
      <c r="T78" s="27">
        <f t="shared" si="16"/>
        <v>0.21937909405876682</v>
      </c>
      <c r="U78" s="27">
        <f t="shared" si="17"/>
        <v>-1.9968748180228735</v>
      </c>
      <c r="V78" s="27">
        <f t="shared" si="18"/>
        <v>-3.9374470577683045</v>
      </c>
      <c r="W78" s="27">
        <f t="shared" si="19"/>
        <v>-4.2299917704847996</v>
      </c>
      <c r="X78" s="27">
        <f t="shared" si="20"/>
        <v>-3.9374470577683045</v>
      </c>
      <c r="Y78" s="27">
        <f t="shared" si="21"/>
        <v>-2.246808077525047</v>
      </c>
      <c r="Z78" s="27">
        <f t="shared" si="22"/>
        <v>-5.3382589736409845</v>
      </c>
      <c r="AA78" s="27" t="e">
        <f t="shared" si="23"/>
        <v>#NUM!</v>
      </c>
      <c r="AB78" s="27" t="e">
        <f t="shared" si="24"/>
        <v>#NUM!</v>
      </c>
      <c r="AD78">
        <v>0</v>
      </c>
      <c r="AE78">
        <v>-3.2052869808063047</v>
      </c>
      <c r="AF78">
        <v>0.21937909405876682</v>
      </c>
      <c r="AG78">
        <v>-1.9968748180228735</v>
      </c>
      <c r="AH78">
        <v>-3.9374470577683045</v>
      </c>
      <c r="AI78">
        <v>-4.2299917704847996</v>
      </c>
      <c r="AJ78">
        <v>-3.9374470577683045</v>
      </c>
      <c r="AK78">
        <v>-2.246808077525047</v>
      </c>
      <c r="AL78">
        <v>-5.3382589736409845</v>
      </c>
      <c r="AM78">
        <v>0</v>
      </c>
      <c r="AN78">
        <v>0</v>
      </c>
      <c r="AO78">
        <v>11</v>
      </c>
      <c r="AQ78">
        <f t="shared" si="25"/>
        <v>11.953143676786995</v>
      </c>
      <c r="AR78">
        <f t="shared" si="26"/>
        <v>9.5625149414295976</v>
      </c>
      <c r="AS78">
        <v>1.752403128648337</v>
      </c>
      <c r="AT78">
        <v>0.7308088674795471</v>
      </c>
      <c r="AU78">
        <v>59.359311498924207</v>
      </c>
    </row>
    <row r="79" spans="1:47">
      <c r="A79">
        <v>78</v>
      </c>
      <c r="B79" t="s">
        <v>372</v>
      </c>
      <c r="C79" t="s">
        <v>100</v>
      </c>
      <c r="D79" t="s">
        <v>470</v>
      </c>
      <c r="E79" s="25" t="s">
        <v>479</v>
      </c>
      <c r="F79" s="25" t="s">
        <v>258</v>
      </c>
      <c r="G79" s="27">
        <v>0</v>
      </c>
      <c r="H79">
        <v>7.3252876789222557E-2</v>
      </c>
      <c r="I79">
        <v>0</v>
      </c>
      <c r="J79">
        <v>0.20769014875105249</v>
      </c>
      <c r="K79">
        <v>5.0799887735054727E-2</v>
      </c>
      <c r="L79">
        <v>0</v>
      </c>
      <c r="M79">
        <v>5.6132472635419581E-2</v>
      </c>
      <c r="N79">
        <v>8.9811956216671346E-2</v>
      </c>
      <c r="O79">
        <v>5.6132472635419591E-3</v>
      </c>
      <c r="P79">
        <v>0</v>
      </c>
      <c r="Q79">
        <v>0.10131911310693235</v>
      </c>
      <c r="R79" s="27" t="e">
        <f t="shared" si="14"/>
        <v>#NUM!</v>
      </c>
      <c r="S79" s="27">
        <f t="shared" si="15"/>
        <v>-2.5377632171573801</v>
      </c>
      <c r="T79" s="27" t="e">
        <f t="shared" si="16"/>
        <v>#NUM!</v>
      </c>
      <c r="U79" s="27">
        <f t="shared" si="17"/>
        <v>-1.3389052420552738</v>
      </c>
      <c r="V79" s="27">
        <f t="shared" si="18"/>
        <v>-2.9277254981927001</v>
      </c>
      <c r="W79" s="27" t="e">
        <f t="shared" si="19"/>
        <v>#NUM!</v>
      </c>
      <c r="X79" s="27">
        <f t="shared" si="20"/>
        <v>-2.8222713451922332</v>
      </c>
      <c r="Y79" s="27">
        <f t="shared" si="21"/>
        <v>-2.3159331105135457</v>
      </c>
      <c r="Z79" s="27">
        <f t="shared" si="22"/>
        <v>-5.1769968313114809</v>
      </c>
      <c r="AA79" s="27" t="e">
        <f t="shared" si="23"/>
        <v>#NUM!</v>
      </c>
      <c r="AB79" s="27">
        <f t="shared" si="24"/>
        <v>-2.1826529352237793</v>
      </c>
      <c r="AD79">
        <v>0</v>
      </c>
      <c r="AE79">
        <v>-2.5377632171573801</v>
      </c>
      <c r="AF79">
        <v>0</v>
      </c>
      <c r="AG79">
        <v>-1.3389052420552738</v>
      </c>
      <c r="AH79">
        <v>-2.9277254981927001</v>
      </c>
      <c r="AI79">
        <v>0</v>
      </c>
      <c r="AJ79">
        <v>-2.8222713451922332</v>
      </c>
      <c r="AK79">
        <v>-2.3159331105135457</v>
      </c>
      <c r="AL79">
        <v>-5.1769968313114809</v>
      </c>
      <c r="AM79">
        <v>0</v>
      </c>
      <c r="AN79">
        <v>-2.1826529352237793</v>
      </c>
      <c r="AO79">
        <v>17</v>
      </c>
      <c r="AQ79">
        <f t="shared" si="25"/>
        <v>20.769014875105249</v>
      </c>
      <c r="AR79">
        <f t="shared" si="26"/>
        <v>8.9811956216671351</v>
      </c>
      <c r="AS79">
        <v>2.1753359523459679</v>
      </c>
      <c r="AT79">
        <v>0.76779814584369166</v>
      </c>
      <c r="AU79">
        <v>7.3252876789222556</v>
      </c>
    </row>
    <row r="80" spans="1:47">
      <c r="A80">
        <v>79</v>
      </c>
      <c r="B80" t="s">
        <v>374</v>
      </c>
      <c r="C80" t="s">
        <v>100</v>
      </c>
      <c r="D80" t="s">
        <v>471</v>
      </c>
      <c r="E80" s="25" t="s">
        <v>479</v>
      </c>
      <c r="F80" s="25" t="s">
        <v>258</v>
      </c>
      <c r="G80" s="27">
        <v>0</v>
      </c>
      <c r="H80">
        <v>0.10259519767159835</v>
      </c>
      <c r="I80">
        <v>0.19888430754305117</v>
      </c>
      <c r="J80">
        <v>0.18918263400436577</v>
      </c>
      <c r="K80">
        <v>4.8508367693427118E-3</v>
      </c>
      <c r="L80">
        <v>0</v>
      </c>
      <c r="M80">
        <v>2.4254183846713559E-2</v>
      </c>
      <c r="N80">
        <v>0.26679602231384919</v>
      </c>
      <c r="O80">
        <v>9.7016735386854236E-3</v>
      </c>
      <c r="P80">
        <v>0</v>
      </c>
      <c r="Q80">
        <v>2.4254183846713559E-2</v>
      </c>
      <c r="R80" s="27" t="e">
        <f t="shared" si="14"/>
        <v>#NUM!</v>
      </c>
      <c r="S80" s="27">
        <f t="shared" si="15"/>
        <v>-2.1687159195860382</v>
      </c>
      <c r="T80" s="27">
        <f t="shared" si="16"/>
        <v>-1.393282085132491</v>
      </c>
      <c r="U80" s="27">
        <f t="shared" si="17"/>
        <v>-1.4553299667364612</v>
      </c>
      <c r="V80" s="27">
        <f t="shared" si="18"/>
        <v>-5.3237414188881953</v>
      </c>
      <c r="W80" s="27" t="e">
        <f t="shared" si="19"/>
        <v>#NUM!</v>
      </c>
      <c r="X80" s="27">
        <f t="shared" si="20"/>
        <v>-3.694612985961697</v>
      </c>
      <c r="Y80" s="27">
        <f t="shared" si="21"/>
        <v>-1.0109395359929958</v>
      </c>
      <c r="Z80" s="27">
        <f t="shared" si="22"/>
        <v>-4.6257078372056393</v>
      </c>
      <c r="AA80" s="27" t="e">
        <f t="shared" si="23"/>
        <v>#NUM!</v>
      </c>
      <c r="AB80" s="27">
        <f t="shared" si="24"/>
        <v>-3.694612985961697</v>
      </c>
      <c r="AD80">
        <v>0</v>
      </c>
      <c r="AE80">
        <v>-2.1687159195860382</v>
      </c>
      <c r="AF80">
        <v>-1.393282085132491</v>
      </c>
      <c r="AG80">
        <v>-1.4553299667364612</v>
      </c>
      <c r="AH80">
        <v>-5.3237414188881953</v>
      </c>
      <c r="AI80">
        <v>0</v>
      </c>
      <c r="AJ80">
        <v>-3.694612985961697</v>
      </c>
      <c r="AK80">
        <v>-1.0109395359929958</v>
      </c>
      <c r="AL80">
        <v>-4.6257078372056393</v>
      </c>
      <c r="AM80">
        <v>0</v>
      </c>
      <c r="AN80">
        <v>-3.694612985961697</v>
      </c>
      <c r="AO80">
        <v>15</v>
      </c>
      <c r="AQ80">
        <f t="shared" si="25"/>
        <v>18.918263400436576</v>
      </c>
      <c r="AR80">
        <f t="shared" si="26"/>
        <v>26.679602231384919</v>
      </c>
      <c r="AS80">
        <v>2.0233208436728263</v>
      </c>
      <c r="AT80">
        <v>0.74715041946021143</v>
      </c>
      <c r="AU80">
        <v>30.147950521464949</v>
      </c>
    </row>
    <row r="81" spans="1:47">
      <c r="A81">
        <v>80</v>
      </c>
      <c r="B81" t="s">
        <v>375</v>
      </c>
      <c r="C81" t="s">
        <v>100</v>
      </c>
      <c r="D81" t="s">
        <v>471</v>
      </c>
      <c r="E81" s="25" t="s">
        <v>479</v>
      </c>
      <c r="F81" s="25" t="s">
        <v>258</v>
      </c>
      <c r="G81" s="27">
        <v>9.8015192354815005E-3</v>
      </c>
      <c r="H81">
        <v>0.10291595197255576</v>
      </c>
      <c r="I81">
        <v>0.32835089438863013</v>
      </c>
      <c r="J81">
        <v>0.10781671159029652</v>
      </c>
      <c r="K81">
        <v>9.8015192354815005E-3</v>
      </c>
      <c r="L81">
        <v>0</v>
      </c>
      <c r="M81">
        <v>4.9007596177407492E-2</v>
      </c>
      <c r="N81">
        <v>0.31389365351629506</v>
      </c>
      <c r="O81">
        <v>0</v>
      </c>
      <c r="P81">
        <v>0</v>
      </c>
      <c r="Q81">
        <v>2.4503798088703753E-2</v>
      </c>
      <c r="R81" s="27">
        <f t="shared" si="14"/>
        <v>-4.6153680109645379</v>
      </c>
      <c r="S81" s="27">
        <f t="shared" si="15"/>
        <v>-2.1652369018428219</v>
      </c>
      <c r="T81" s="27">
        <f t="shared" si="16"/>
        <v>-0.71565320335782912</v>
      </c>
      <c r="U81" s="27">
        <f t="shared" si="17"/>
        <v>-2.1132389212631266</v>
      </c>
      <c r="V81" s="27">
        <f t="shared" si="18"/>
        <v>-4.6153680109645379</v>
      </c>
      <c r="W81" s="27" t="e">
        <f t="shared" si="19"/>
        <v>#NUM!</v>
      </c>
      <c r="X81" s="27">
        <f t="shared" si="20"/>
        <v>-2.9655307648208695</v>
      </c>
      <c r="Y81" s="27">
        <f t="shared" si="21"/>
        <v>-0.78197839426656091</v>
      </c>
      <c r="Z81" s="27" t="e">
        <f t="shared" si="22"/>
        <v>#NUM!</v>
      </c>
      <c r="AA81" s="27" t="e">
        <f t="shared" si="23"/>
        <v>#NUM!</v>
      </c>
      <c r="AB81" s="27">
        <f t="shared" si="24"/>
        <v>-3.6841181370122258</v>
      </c>
      <c r="AD81">
        <v>-4.6153680109645379</v>
      </c>
      <c r="AE81">
        <v>-2.1652369018428219</v>
      </c>
      <c r="AF81">
        <v>-0.71565320335782912</v>
      </c>
      <c r="AG81">
        <v>-2.1132389212631266</v>
      </c>
      <c r="AH81">
        <v>-4.6153680109645379</v>
      </c>
      <c r="AI81">
        <v>0</v>
      </c>
      <c r="AJ81">
        <v>-2.9655307648208695</v>
      </c>
      <c r="AK81">
        <v>-0.78197839426656091</v>
      </c>
      <c r="AL81">
        <v>0</v>
      </c>
      <c r="AM81">
        <v>0</v>
      </c>
      <c r="AN81">
        <v>-3.6841181370122258</v>
      </c>
      <c r="AO81">
        <v>13</v>
      </c>
      <c r="AQ81">
        <f t="shared" si="25"/>
        <v>10.781671159029651</v>
      </c>
      <c r="AR81">
        <f t="shared" si="26"/>
        <v>31.389365351629507</v>
      </c>
      <c r="AS81">
        <v>1.9005221314656315</v>
      </c>
      <c r="AT81">
        <v>0.74095893002212276</v>
      </c>
      <c r="AU81">
        <v>44.106836559666739</v>
      </c>
    </row>
    <row r="82" spans="1:47">
      <c r="A82">
        <v>81</v>
      </c>
      <c r="B82" t="s">
        <v>455</v>
      </c>
      <c r="C82" t="s">
        <v>100</v>
      </c>
      <c r="D82" t="s">
        <v>471</v>
      </c>
      <c r="E82" s="25" t="s">
        <v>479</v>
      </c>
      <c r="F82" s="25" t="s">
        <v>258</v>
      </c>
      <c r="G82" s="27">
        <v>1.0301313417460727E-2</v>
      </c>
      <c r="H82">
        <v>0.12413082668040176</v>
      </c>
      <c r="I82">
        <v>0.27813546227143948</v>
      </c>
      <c r="J82">
        <v>7.7259850630955459E-2</v>
      </c>
      <c r="K82">
        <v>1.0301313417460727E-2</v>
      </c>
      <c r="L82">
        <v>0</v>
      </c>
      <c r="M82">
        <v>2.0602626834921454E-2</v>
      </c>
      <c r="N82">
        <v>0.18053051764099928</v>
      </c>
      <c r="O82">
        <v>0</v>
      </c>
      <c r="P82">
        <v>0</v>
      </c>
      <c r="Q82">
        <v>0.10816379088333763</v>
      </c>
      <c r="R82" s="27">
        <f t="shared" si="14"/>
        <v>-4.5651291364509072</v>
      </c>
      <c r="S82" s="27">
        <f t="shared" si="15"/>
        <v>-1.953880670956595</v>
      </c>
      <c r="T82" s="27">
        <f t="shared" si="16"/>
        <v>-0.95372923104652352</v>
      </c>
      <c r="U82" s="27">
        <f t="shared" si="17"/>
        <v>-2.4801732426487528</v>
      </c>
      <c r="V82" s="27">
        <f t="shared" si="18"/>
        <v>-4.5651291364509072</v>
      </c>
      <c r="W82" s="27" t="e">
        <f t="shared" si="19"/>
        <v>#NUM!</v>
      </c>
      <c r="X82" s="27">
        <f t="shared" si="20"/>
        <v>-3.8615188732543779</v>
      </c>
      <c r="Y82" s="27">
        <f t="shared" si="21"/>
        <v>-1.5127573218631416</v>
      </c>
      <c r="Z82" s="27" t="e">
        <f t="shared" si="22"/>
        <v>#NUM!</v>
      </c>
      <c r="AA82" s="27" t="e">
        <f t="shared" si="23"/>
        <v>#NUM!</v>
      </c>
      <c r="AB82" s="27">
        <f t="shared" si="24"/>
        <v>-2.109635833125008</v>
      </c>
      <c r="AD82">
        <v>-4.5651291364509072</v>
      </c>
      <c r="AE82">
        <v>-1.953880670956595</v>
      </c>
      <c r="AF82">
        <v>-0.95372923104652352</v>
      </c>
      <c r="AG82">
        <v>-2.4801732426487528</v>
      </c>
      <c r="AH82">
        <v>-4.5651291364509072</v>
      </c>
      <c r="AI82">
        <v>0</v>
      </c>
      <c r="AJ82">
        <v>-3.8615188732543779</v>
      </c>
      <c r="AK82">
        <v>-1.5127573218631416</v>
      </c>
      <c r="AL82">
        <v>0</v>
      </c>
      <c r="AM82">
        <v>0</v>
      </c>
      <c r="AN82">
        <v>-2.109635833125008</v>
      </c>
      <c r="AO82">
        <v>12</v>
      </c>
      <c r="AQ82">
        <f t="shared" si="25"/>
        <v>7.7259850630955462</v>
      </c>
      <c r="AR82">
        <f t="shared" si="26"/>
        <v>18.05305176409993</v>
      </c>
      <c r="AS82">
        <v>2.0136378575277374</v>
      </c>
      <c r="AT82">
        <v>0.81034748637319265</v>
      </c>
      <c r="AU82">
        <v>41.256760236930198</v>
      </c>
    </row>
    <row r="83" spans="1:47">
      <c r="A83">
        <v>82</v>
      </c>
      <c r="B83" t="s">
        <v>456</v>
      </c>
      <c r="C83" t="s">
        <v>100</v>
      </c>
      <c r="D83" t="s">
        <v>471</v>
      </c>
      <c r="E83" s="25" t="s">
        <v>479</v>
      </c>
      <c r="F83" s="25" t="s">
        <v>258</v>
      </c>
      <c r="G83" s="27">
        <v>1.5868817773075906E-2</v>
      </c>
      <c r="H83">
        <v>0.1272150224808252</v>
      </c>
      <c r="I83">
        <v>0.23803226659613849</v>
      </c>
      <c r="J83">
        <v>0.13752975403332451</v>
      </c>
      <c r="K83">
        <v>5.2896059243586341E-3</v>
      </c>
      <c r="L83">
        <v>0</v>
      </c>
      <c r="M83">
        <v>5.2896059243586341E-3</v>
      </c>
      <c r="N83">
        <v>0.2803491139910077</v>
      </c>
      <c r="O83">
        <v>0</v>
      </c>
      <c r="P83">
        <v>0</v>
      </c>
      <c r="Q83">
        <v>0</v>
      </c>
      <c r="R83" s="27">
        <f t="shared" si="14"/>
        <v>-4.1274031661245214</v>
      </c>
      <c r="S83" s="27">
        <f t="shared" si="15"/>
        <v>-1.9258104773488103</v>
      </c>
      <c r="T83" s="27">
        <f t="shared" si="16"/>
        <v>-1.1634979717602183</v>
      </c>
      <c r="U83" s="27">
        <f t="shared" si="17"/>
        <v>-1.8359603642138462</v>
      </c>
      <c r="V83" s="27">
        <f t="shared" si="18"/>
        <v>-5.2367078849163455</v>
      </c>
      <c r="W83" s="27" t="e">
        <f t="shared" si="19"/>
        <v>#NUM!</v>
      </c>
      <c r="X83" s="27">
        <f t="shared" si="20"/>
        <v>-5.2367078849163455</v>
      </c>
      <c r="Y83" s="27">
        <f t="shared" si="21"/>
        <v>-0.94273055167713338</v>
      </c>
      <c r="Z83" s="27" t="e">
        <f t="shared" si="22"/>
        <v>#NUM!</v>
      </c>
      <c r="AA83" s="27" t="e">
        <f t="shared" si="23"/>
        <v>#NUM!</v>
      </c>
      <c r="AB83" s="27" t="e">
        <f t="shared" si="24"/>
        <v>#NUM!</v>
      </c>
      <c r="AD83">
        <v>-4.1274031661245214</v>
      </c>
      <c r="AE83">
        <v>-1.9258104773488103</v>
      </c>
      <c r="AF83">
        <v>-1.1634979717602183</v>
      </c>
      <c r="AG83">
        <v>-1.8359603642138462</v>
      </c>
      <c r="AH83">
        <v>-5.2367078849163455</v>
      </c>
      <c r="AI83">
        <v>0</v>
      </c>
      <c r="AJ83">
        <v>-5.2367078849163455</v>
      </c>
      <c r="AK83">
        <v>-0.94273055167713338</v>
      </c>
      <c r="AL83">
        <v>0</v>
      </c>
      <c r="AM83">
        <v>0</v>
      </c>
      <c r="AN83">
        <v>0</v>
      </c>
      <c r="AO83">
        <v>9</v>
      </c>
      <c r="AQ83">
        <f t="shared" si="25"/>
        <v>13.752975403332451</v>
      </c>
      <c r="AR83">
        <f t="shared" si="26"/>
        <v>28.034911399100771</v>
      </c>
      <c r="AS83">
        <v>1.5769081952071089</v>
      </c>
      <c r="AT83">
        <v>0.71768184803342028</v>
      </c>
      <c r="AU83">
        <v>38.11161068500396</v>
      </c>
    </row>
    <row r="84" spans="1:47">
      <c r="A84">
        <v>83</v>
      </c>
      <c r="B84" t="s">
        <v>457</v>
      </c>
      <c r="C84" t="s">
        <v>100</v>
      </c>
      <c r="D84" t="s">
        <v>471</v>
      </c>
      <c r="E84" s="25" t="s">
        <v>479</v>
      </c>
      <c r="F84" s="25" t="s">
        <v>258</v>
      </c>
      <c r="G84" s="27">
        <v>5.2029136316337167E-3</v>
      </c>
      <c r="H84">
        <v>8.896982310093654E-2</v>
      </c>
      <c r="I84">
        <v>0.14568158168574408</v>
      </c>
      <c r="J84">
        <v>0.20811654526534867</v>
      </c>
      <c r="K84">
        <v>2.6014568158168584E-2</v>
      </c>
      <c r="L84">
        <v>5.4630593132154025E-3</v>
      </c>
      <c r="M84">
        <v>4.6826222684703447E-2</v>
      </c>
      <c r="N84">
        <v>0.24479708636836642</v>
      </c>
      <c r="O84">
        <v>0</v>
      </c>
      <c r="P84">
        <v>0</v>
      </c>
      <c r="Q84">
        <v>4.1623309053069733E-2</v>
      </c>
      <c r="R84" s="27">
        <f t="shared" si="14"/>
        <v>-5.2533200006173004</v>
      </c>
      <c r="S84" s="27">
        <f t="shared" si="15"/>
        <v>-2.3262787757831918</v>
      </c>
      <c r="T84" s="27">
        <f t="shared" si="16"/>
        <v>-1.7688806868431235</v>
      </c>
      <c r="U84" s="27">
        <f t="shared" si="17"/>
        <v>-1.3363159913136486</v>
      </c>
      <c r="V84" s="27">
        <f t="shared" si="18"/>
        <v>-3.622739651609391</v>
      </c>
      <c r="W84" s="27">
        <f t="shared" si="19"/>
        <v>-5.2042682959729891</v>
      </c>
      <c r="X84" s="27">
        <f t="shared" si="20"/>
        <v>-3.0133538749038102</v>
      </c>
      <c r="Y84" s="27">
        <f t="shared" si="21"/>
        <v>-1.1265568244392496</v>
      </c>
      <c r="Z84" s="27" t="e">
        <f t="shared" si="22"/>
        <v>#NUM!</v>
      </c>
      <c r="AA84" s="27" t="e">
        <f t="shared" si="23"/>
        <v>#NUM!</v>
      </c>
      <c r="AB84" s="27">
        <f t="shared" si="24"/>
        <v>-3.1365805821413701</v>
      </c>
      <c r="AD84">
        <v>-5.2533200006173004</v>
      </c>
      <c r="AE84">
        <v>-2.3262787757831918</v>
      </c>
      <c r="AF84">
        <v>-1.7688806868431235</v>
      </c>
      <c r="AG84">
        <v>-1.3363159913136486</v>
      </c>
      <c r="AH84">
        <v>-3.622739651609391</v>
      </c>
      <c r="AI84">
        <v>-5.2042682959729891</v>
      </c>
      <c r="AJ84">
        <v>-3.0133538749038102</v>
      </c>
      <c r="AK84">
        <v>-1.1265568244392496</v>
      </c>
      <c r="AL84">
        <v>0</v>
      </c>
      <c r="AM84">
        <v>0</v>
      </c>
      <c r="AN84">
        <v>-3.1365805821413701</v>
      </c>
      <c r="AO84">
        <v>16</v>
      </c>
      <c r="AQ84">
        <f t="shared" si="25"/>
        <v>20.811654526534866</v>
      </c>
      <c r="AR84">
        <f t="shared" si="26"/>
        <v>24.479708636836641</v>
      </c>
      <c r="AS84">
        <v>2.0060591363985942</v>
      </c>
      <c r="AT84">
        <v>0.72353289195306214</v>
      </c>
      <c r="AU84">
        <v>23.985431841831435</v>
      </c>
    </row>
    <row r="85" spans="1:47">
      <c r="A85">
        <v>84</v>
      </c>
      <c r="B85" t="s">
        <v>350</v>
      </c>
      <c r="C85" t="s">
        <v>100</v>
      </c>
      <c r="D85" t="s">
        <v>471</v>
      </c>
      <c r="E85" s="25" t="s">
        <v>479</v>
      </c>
      <c r="F85" s="25" t="s">
        <v>258</v>
      </c>
      <c r="G85" s="27">
        <v>0</v>
      </c>
      <c r="H85">
        <v>0.15152394775036285</v>
      </c>
      <c r="I85">
        <v>0.15094339622641517</v>
      </c>
      <c r="J85">
        <v>0.13933236574746011</v>
      </c>
      <c r="K85">
        <v>1.7416545718432517E-2</v>
      </c>
      <c r="L85">
        <v>0</v>
      </c>
      <c r="M85">
        <v>2.9027576197387522E-2</v>
      </c>
      <c r="N85">
        <v>0.25573294629898413</v>
      </c>
      <c r="O85">
        <v>0</v>
      </c>
      <c r="P85">
        <v>0</v>
      </c>
      <c r="Q85">
        <v>7.0246734397677812E-2</v>
      </c>
      <c r="R85" s="27" t="e">
        <f t="shared" si="14"/>
        <v>#NUM!</v>
      </c>
      <c r="S85" s="27">
        <f t="shared" si="15"/>
        <v>-1.7226981772286072</v>
      </c>
      <c r="T85" s="27">
        <f t="shared" si="16"/>
        <v>-1.7272209480904832</v>
      </c>
      <c r="U85" s="27">
        <f t="shared" si="17"/>
        <v>-1.820846207529889</v>
      </c>
      <c r="V85" s="27">
        <f t="shared" si="18"/>
        <v>-4.0327646231242742</v>
      </c>
      <c r="W85" s="27" t="e">
        <f t="shared" si="19"/>
        <v>#NUM!</v>
      </c>
      <c r="X85" s="27">
        <f t="shared" si="20"/>
        <v>-3.5100517865742371</v>
      </c>
      <c r="Y85" s="27">
        <f t="shared" si="21"/>
        <v>-1.0682661921043806</v>
      </c>
      <c r="Z85" s="27" t="e">
        <f t="shared" si="22"/>
        <v>#NUM!</v>
      </c>
      <c r="AA85" s="27" t="e">
        <f t="shared" si="23"/>
        <v>#NUM!</v>
      </c>
      <c r="AB85" s="27">
        <f t="shared" si="24"/>
        <v>-2.5829054234524715</v>
      </c>
      <c r="AD85">
        <v>0</v>
      </c>
      <c r="AE85">
        <v>-1.7226981772286072</v>
      </c>
      <c r="AF85">
        <v>-1.7272209480904832</v>
      </c>
      <c r="AG85">
        <v>-1.820846207529889</v>
      </c>
      <c r="AH85">
        <v>-4.0327646231242742</v>
      </c>
      <c r="AI85">
        <v>0</v>
      </c>
      <c r="AJ85">
        <v>-3.5100517865742371</v>
      </c>
      <c r="AK85">
        <v>-1.0682661921043806</v>
      </c>
      <c r="AL85">
        <v>0</v>
      </c>
      <c r="AM85">
        <v>0</v>
      </c>
      <c r="AN85">
        <v>-2.5829054234524715</v>
      </c>
      <c r="AO85">
        <v>14</v>
      </c>
      <c r="AQ85">
        <f t="shared" si="25"/>
        <v>13.933236574746012</v>
      </c>
      <c r="AR85">
        <f t="shared" si="26"/>
        <v>25.573294629898413</v>
      </c>
      <c r="AS85">
        <v>1.9407197664016023</v>
      </c>
      <c r="AT85">
        <v>0.73538370865347402</v>
      </c>
      <c r="AU85">
        <v>30.246734397677798</v>
      </c>
    </row>
    <row r="86" spans="1:47">
      <c r="A86">
        <v>85</v>
      </c>
      <c r="B86" t="s">
        <v>67</v>
      </c>
      <c r="C86" t="s">
        <v>100</v>
      </c>
      <c r="D86" t="s">
        <v>472</v>
      </c>
      <c r="E86" s="25" t="s">
        <v>479</v>
      </c>
      <c r="F86" s="25" t="s">
        <v>258</v>
      </c>
      <c r="G86" s="27">
        <v>1.647446457990116E-2</v>
      </c>
      <c r="H86">
        <v>0.2306425041186162</v>
      </c>
      <c r="I86">
        <v>0.26359143327841844</v>
      </c>
      <c r="J86">
        <v>0.21416803953871505</v>
      </c>
      <c r="K86">
        <v>0</v>
      </c>
      <c r="L86">
        <v>0</v>
      </c>
      <c r="M86">
        <v>3.8440417353102697E-2</v>
      </c>
      <c r="N86">
        <v>0.12685337726523893</v>
      </c>
      <c r="O86">
        <v>0</v>
      </c>
      <c r="P86">
        <v>6.0406370126304232E-2</v>
      </c>
      <c r="Q86">
        <v>5.4914881933003853E-3</v>
      </c>
      <c r="R86" s="27">
        <f t="shared" si="14"/>
        <v>-4.0893320203985555</v>
      </c>
      <c r="S86" s="27">
        <f t="shared" si="15"/>
        <v>-1.2046868350595927</v>
      </c>
      <c r="T86" s="27">
        <f t="shared" si="16"/>
        <v>-1.0273847793797419</v>
      </c>
      <c r="U86" s="27">
        <f t="shared" si="17"/>
        <v>-1.2999820404327584</v>
      </c>
      <c r="V86" s="27" t="e">
        <f t="shared" si="18"/>
        <v>#NUM!</v>
      </c>
      <c r="W86" s="27" t="e">
        <f t="shared" si="19"/>
        <v>#NUM!</v>
      </c>
      <c r="X86" s="27">
        <f t="shared" si="20"/>
        <v>-3.2194470902364927</v>
      </c>
      <c r="Y86" s="27">
        <f t="shared" si="21"/>
        <v>-1.9290715846924831</v>
      </c>
      <c r="Z86" s="27" t="e">
        <f t="shared" si="22"/>
        <v>#NUM!</v>
      </c>
      <c r="AA86" s="27">
        <f t="shared" si="23"/>
        <v>-2.7443529080997773</v>
      </c>
      <c r="AB86" s="27">
        <f t="shared" si="24"/>
        <v>-5.1990493648893672</v>
      </c>
      <c r="AD86">
        <v>-4.0893320203985555</v>
      </c>
      <c r="AE86">
        <v>-1.2046868350595927</v>
      </c>
      <c r="AF86">
        <v>-1.0273847793797419</v>
      </c>
      <c r="AG86">
        <v>-1.2999820404327584</v>
      </c>
      <c r="AH86">
        <v>0</v>
      </c>
      <c r="AI86">
        <v>0</v>
      </c>
      <c r="AJ86">
        <v>-3.2194470902364927</v>
      </c>
      <c r="AK86">
        <v>-1.9290715846924831</v>
      </c>
      <c r="AL86">
        <v>0</v>
      </c>
      <c r="AM86">
        <v>-2.7443529080997773</v>
      </c>
      <c r="AN86">
        <v>-5.1990493648893672</v>
      </c>
      <c r="AO86">
        <v>9</v>
      </c>
      <c r="AQ86">
        <f t="shared" si="25"/>
        <v>21.416803953871504</v>
      </c>
      <c r="AR86">
        <f t="shared" si="26"/>
        <v>12.685337726523894</v>
      </c>
      <c r="AS86">
        <v>1.3751700032185747</v>
      </c>
      <c r="AT86">
        <v>0.62586684010505045</v>
      </c>
      <c r="AU86">
        <v>51.070840197693578</v>
      </c>
    </row>
    <row r="87" spans="1:47">
      <c r="A87">
        <v>86</v>
      </c>
      <c r="B87" t="s">
        <v>284</v>
      </c>
      <c r="C87" t="s">
        <v>100</v>
      </c>
      <c r="D87" t="s">
        <v>472</v>
      </c>
      <c r="E87" s="25" t="s">
        <v>479</v>
      </c>
      <c r="F87" s="25" t="s">
        <v>258</v>
      </c>
      <c r="G87" s="27">
        <v>3.012048192771084E-2</v>
      </c>
      <c r="H87">
        <v>0.20481927710843376</v>
      </c>
      <c r="I87">
        <v>0.39759036144578297</v>
      </c>
      <c r="J87">
        <v>0.15060240963855423</v>
      </c>
      <c r="K87">
        <v>0</v>
      </c>
      <c r="L87">
        <v>0</v>
      </c>
      <c r="M87">
        <v>0</v>
      </c>
      <c r="N87">
        <v>0.21686746987951802</v>
      </c>
      <c r="O87">
        <v>0</v>
      </c>
      <c r="P87">
        <v>0</v>
      </c>
      <c r="Q87">
        <v>0</v>
      </c>
      <c r="R87" s="27">
        <f t="shared" si="14"/>
        <v>-3.4719664525503626</v>
      </c>
      <c r="S87" s="27">
        <f t="shared" si="15"/>
        <v>-1.3564413979702092</v>
      </c>
      <c r="T87" s="27">
        <f t="shared" si="16"/>
        <v>-0.41551544396166645</v>
      </c>
      <c r="U87" s="27">
        <f t="shared" si="17"/>
        <v>-1.7298840655099674</v>
      </c>
      <c r="V87" s="27" t="e">
        <f t="shared" si="18"/>
        <v>#NUM!</v>
      </c>
      <c r="W87" s="27" t="e">
        <f t="shared" si="19"/>
        <v>#NUM!</v>
      </c>
      <c r="X87" s="27" t="e">
        <f t="shared" si="20"/>
        <v>#NUM!</v>
      </c>
      <c r="Y87" s="27">
        <f t="shared" si="21"/>
        <v>-1.2840155119994727</v>
      </c>
      <c r="Z87" s="27" t="e">
        <f t="shared" si="22"/>
        <v>#NUM!</v>
      </c>
      <c r="AA87" s="27" t="e">
        <f t="shared" si="23"/>
        <v>#NUM!</v>
      </c>
      <c r="AB87" s="27" t="e">
        <f t="shared" si="24"/>
        <v>#NUM!</v>
      </c>
      <c r="AD87">
        <v>-3.4719664525503626</v>
      </c>
      <c r="AE87">
        <v>-1.3564413979702092</v>
      </c>
      <c r="AF87">
        <v>-0.41551544396166645</v>
      </c>
      <c r="AG87">
        <v>-1.7298840655099674</v>
      </c>
      <c r="AH87">
        <v>0</v>
      </c>
      <c r="AI87">
        <v>0</v>
      </c>
      <c r="AJ87">
        <v>0</v>
      </c>
      <c r="AK87">
        <v>-1.2840155119994727</v>
      </c>
      <c r="AL87">
        <v>0</v>
      </c>
      <c r="AM87">
        <v>0</v>
      </c>
      <c r="AN87">
        <v>0</v>
      </c>
      <c r="AO87">
        <v>5</v>
      </c>
      <c r="AQ87">
        <f t="shared" si="25"/>
        <v>15.060240963855422</v>
      </c>
      <c r="AR87">
        <f t="shared" si="26"/>
        <v>21.686746987951803</v>
      </c>
      <c r="AS87">
        <v>0.82187242023201512</v>
      </c>
      <c r="AT87">
        <v>0.51065804644120893</v>
      </c>
      <c r="AU87">
        <v>63.253012048192758</v>
      </c>
    </row>
    <row r="88" spans="1:47">
      <c r="A88">
        <v>87</v>
      </c>
      <c r="B88" t="s">
        <v>285</v>
      </c>
      <c r="C88" t="s">
        <v>100</v>
      </c>
      <c r="D88" t="s">
        <v>472</v>
      </c>
      <c r="E88" s="25" t="s">
        <v>479</v>
      </c>
      <c r="F88" s="25" t="s">
        <v>258</v>
      </c>
      <c r="G88" s="27">
        <v>6.7020385367215843E-2</v>
      </c>
      <c r="H88">
        <v>0.22340128455738614</v>
      </c>
      <c r="I88">
        <v>0.25691147724099406</v>
      </c>
      <c r="J88">
        <v>0.16755096341803963</v>
      </c>
      <c r="K88">
        <v>5.5850321139346536E-3</v>
      </c>
      <c r="L88">
        <v>0</v>
      </c>
      <c r="M88">
        <v>0.11170064227869309</v>
      </c>
      <c r="N88">
        <v>0.13404077073443174</v>
      </c>
      <c r="O88">
        <v>0</v>
      </c>
      <c r="P88">
        <v>0</v>
      </c>
      <c r="Q88">
        <v>2.8204412175370001E-2</v>
      </c>
      <c r="R88" s="27">
        <f t="shared" si="14"/>
        <v>-2.6333865190147656</v>
      </c>
      <c r="S88" s="27">
        <f t="shared" si="15"/>
        <v>-1.2459541265660379</v>
      </c>
      <c r="T88" s="27">
        <f t="shared" si="16"/>
        <v>-1.0620836009346037</v>
      </c>
      <c r="U88" s="27">
        <f t="shared" si="17"/>
        <v>-1.6030844384619252</v>
      </c>
      <c r="V88" s="27">
        <f t="shared" si="18"/>
        <v>-5.1820644097237869</v>
      </c>
      <c r="W88" s="27" t="e">
        <f t="shared" si="19"/>
        <v>#NUM!</v>
      </c>
      <c r="X88" s="27">
        <f t="shared" si="20"/>
        <v>-2.0734863446411627</v>
      </c>
      <c r="Y88" s="27">
        <f t="shared" si="21"/>
        <v>-1.8656938151985123</v>
      </c>
      <c r="Z88" s="27" t="e">
        <f t="shared" si="22"/>
        <v>#NUM!</v>
      </c>
      <c r="AA88" s="27" t="e">
        <f t="shared" si="23"/>
        <v>#NUM!</v>
      </c>
      <c r="AB88" s="27">
        <f t="shared" si="24"/>
        <v>-3.5396670559272607</v>
      </c>
      <c r="AD88">
        <v>-2.6333865190147656</v>
      </c>
      <c r="AE88">
        <v>-1.2459541265660379</v>
      </c>
      <c r="AF88">
        <v>-1.0620836009346037</v>
      </c>
      <c r="AG88">
        <v>-1.6030844384619252</v>
      </c>
      <c r="AH88">
        <v>-5.1820644097237869</v>
      </c>
      <c r="AI88">
        <v>0</v>
      </c>
      <c r="AJ88">
        <v>-2.0734863446411627</v>
      </c>
      <c r="AK88">
        <v>-1.8656938151985123</v>
      </c>
      <c r="AL88">
        <v>0</v>
      </c>
      <c r="AM88">
        <v>0</v>
      </c>
      <c r="AN88">
        <v>-3.5396670559272607</v>
      </c>
      <c r="AO88">
        <v>11</v>
      </c>
      <c r="AQ88">
        <f t="shared" si="25"/>
        <v>16.755096341803963</v>
      </c>
      <c r="AR88">
        <f t="shared" si="26"/>
        <v>13.404077073443174</v>
      </c>
      <c r="AS88">
        <v>1.452042693515577</v>
      </c>
      <c r="AT88">
        <v>0.60554883692690509</v>
      </c>
      <c r="AU88">
        <v>54.733314716559597</v>
      </c>
    </row>
    <row r="89" spans="1:47">
      <c r="A89">
        <v>88</v>
      </c>
      <c r="B89" t="s">
        <v>115</v>
      </c>
      <c r="C89" t="s">
        <v>100</v>
      </c>
      <c r="D89" t="s">
        <v>472</v>
      </c>
      <c r="E89" s="25" t="s">
        <v>479</v>
      </c>
      <c r="F89" s="25" t="s">
        <v>258</v>
      </c>
      <c r="G89" s="27">
        <v>2.2844089091947458E-2</v>
      </c>
      <c r="H89">
        <v>0.15990862364363226</v>
      </c>
      <c r="I89">
        <v>0.28555111364934316</v>
      </c>
      <c r="J89">
        <v>0.23986293546544826</v>
      </c>
      <c r="K89">
        <v>0</v>
      </c>
      <c r="L89">
        <v>0</v>
      </c>
      <c r="M89">
        <v>0.12621359223300976</v>
      </c>
      <c r="N89">
        <v>0.12564249000571104</v>
      </c>
      <c r="O89">
        <v>0</v>
      </c>
      <c r="P89">
        <v>0</v>
      </c>
      <c r="Q89">
        <v>3.9977155910908051E-2</v>
      </c>
      <c r="R89" s="27">
        <f t="shared" si="14"/>
        <v>-3.7559538197782572</v>
      </c>
      <c r="S89" s="27">
        <f t="shared" si="15"/>
        <v>-1.6589081174321876</v>
      </c>
      <c r="T89" s="27">
        <f t="shared" si="16"/>
        <v>-0.91709041204471986</v>
      </c>
      <c r="U89" s="27">
        <f t="shared" si="17"/>
        <v>-1.1534311071176979</v>
      </c>
      <c r="V89" s="27" t="e">
        <f t="shared" si="18"/>
        <v>#NUM!</v>
      </c>
      <c r="W89" s="27" t="e">
        <f t="shared" si="19"/>
        <v>#NUM!</v>
      </c>
      <c r="X89" s="27">
        <f t="shared" si="20"/>
        <v>-1.9348603128687278</v>
      </c>
      <c r="Y89" s="27">
        <f t="shared" si="21"/>
        <v>-1.9400488493053221</v>
      </c>
      <c r="Z89" s="27" t="e">
        <f t="shared" si="22"/>
        <v>#NUM!</v>
      </c>
      <c r="AA89" s="27" t="e">
        <f t="shared" si="23"/>
        <v>#NUM!</v>
      </c>
      <c r="AB89" s="27">
        <f t="shared" si="24"/>
        <v>-3.1786488913592565</v>
      </c>
      <c r="AD89">
        <v>-3.7559538197782572</v>
      </c>
      <c r="AE89">
        <v>-1.6589081174321876</v>
      </c>
      <c r="AF89">
        <v>-0.91709041204471986</v>
      </c>
      <c r="AG89">
        <v>-1.1534311071176979</v>
      </c>
      <c r="AH89">
        <v>0</v>
      </c>
      <c r="AI89">
        <v>0</v>
      </c>
      <c r="AJ89">
        <v>-1.9348603128687278</v>
      </c>
      <c r="AK89">
        <v>-1.9400488493053221</v>
      </c>
      <c r="AL89">
        <v>0</v>
      </c>
      <c r="AM89">
        <v>0</v>
      </c>
      <c r="AN89">
        <v>-3.1786488913592565</v>
      </c>
      <c r="AO89">
        <v>12</v>
      </c>
      <c r="AQ89">
        <f t="shared" si="25"/>
        <v>23.986293546544825</v>
      </c>
      <c r="AR89">
        <f t="shared" si="26"/>
        <v>12.564249000571104</v>
      </c>
      <c r="AS89">
        <v>1.5247040638435092</v>
      </c>
      <c r="AT89">
        <v>0.61358605321193427</v>
      </c>
      <c r="AU89">
        <v>46.830382638492281</v>
      </c>
    </row>
    <row r="90" spans="1:47">
      <c r="A90">
        <v>89</v>
      </c>
      <c r="B90" t="s">
        <v>116</v>
      </c>
      <c r="C90" t="s">
        <v>100</v>
      </c>
      <c r="D90" t="s">
        <v>472</v>
      </c>
      <c r="E90" s="25" t="s">
        <v>479</v>
      </c>
      <c r="F90" s="25" t="s">
        <v>258</v>
      </c>
      <c r="G90" s="27">
        <v>6.8728522336769751E-2</v>
      </c>
      <c r="H90">
        <v>0.18744142455482665</v>
      </c>
      <c r="I90">
        <v>0.21243361449547021</v>
      </c>
      <c r="J90">
        <v>0.20649796938456733</v>
      </c>
      <c r="K90">
        <v>0</v>
      </c>
      <c r="L90">
        <v>0</v>
      </c>
      <c r="M90">
        <v>5.6232427366447985E-2</v>
      </c>
      <c r="N90">
        <v>0.2499218994064355</v>
      </c>
      <c r="O90">
        <v>0</v>
      </c>
      <c r="P90">
        <v>0</v>
      </c>
      <c r="Q90">
        <v>1.8744142455482664E-2</v>
      </c>
      <c r="R90" s="27">
        <f t="shared" si="14"/>
        <v>-2.6063865473257102</v>
      </c>
      <c r="S90" s="27">
        <f t="shared" si="15"/>
        <v>-1.4667216102325051</v>
      </c>
      <c r="T90" s="27">
        <f t="shared" si="16"/>
        <v>-1.3103181290177672</v>
      </c>
      <c r="U90" s="27">
        <f t="shared" si="17"/>
        <v>-1.346165520160896</v>
      </c>
      <c r="V90" s="27" t="e">
        <f t="shared" si="18"/>
        <v>#NUM!</v>
      </c>
      <c r="W90" s="27" t="e">
        <f t="shared" si="19"/>
        <v>#NUM!</v>
      </c>
      <c r="X90" s="27">
        <f t="shared" si="20"/>
        <v>-2.8203863304964618</v>
      </c>
      <c r="Y90" s="27">
        <f t="shared" si="21"/>
        <v>-1.0990288685533258</v>
      </c>
      <c r="Z90" s="27" t="e">
        <f t="shared" si="22"/>
        <v>#NUM!</v>
      </c>
      <c r="AA90" s="27" t="e">
        <f t="shared" si="23"/>
        <v>#NUM!</v>
      </c>
      <c r="AB90" s="27">
        <f t="shared" si="24"/>
        <v>-3.9579519373165457</v>
      </c>
      <c r="AD90">
        <v>-2.6063865473257102</v>
      </c>
      <c r="AE90">
        <v>-1.4667216102325051</v>
      </c>
      <c r="AF90">
        <v>-1.3103181290177672</v>
      </c>
      <c r="AG90">
        <v>-1.346165520160896</v>
      </c>
      <c r="AH90">
        <v>0</v>
      </c>
      <c r="AI90">
        <v>0</v>
      </c>
      <c r="AJ90">
        <v>-2.8203863304964618</v>
      </c>
      <c r="AK90">
        <v>-1.0990288685533258</v>
      </c>
      <c r="AL90">
        <v>0</v>
      </c>
      <c r="AM90">
        <v>0</v>
      </c>
      <c r="AN90">
        <v>-3.9579519373165457</v>
      </c>
      <c r="AO90">
        <v>9</v>
      </c>
      <c r="AQ90">
        <f t="shared" si="25"/>
        <v>20.649796938456731</v>
      </c>
      <c r="AR90">
        <f t="shared" si="26"/>
        <v>24.992189940643549</v>
      </c>
      <c r="AS90">
        <v>1.2045674713313053</v>
      </c>
      <c r="AT90">
        <v>0.5482222817622262</v>
      </c>
      <c r="AU90">
        <v>46.860356138706663</v>
      </c>
    </row>
    <row r="91" spans="1:47">
      <c r="A91">
        <v>90</v>
      </c>
      <c r="B91" t="s">
        <v>117</v>
      </c>
      <c r="C91" t="s">
        <v>100</v>
      </c>
      <c r="D91" t="s">
        <v>472</v>
      </c>
      <c r="E91" s="25" t="s">
        <v>479</v>
      </c>
      <c r="F91" s="25" t="s">
        <v>258</v>
      </c>
      <c r="G91" s="27">
        <v>3.3333333333333333E-2</v>
      </c>
      <c r="H91">
        <v>0.37777777777777777</v>
      </c>
      <c r="I91">
        <v>6.6666666666666666E-2</v>
      </c>
      <c r="J91">
        <v>0.27777777777777773</v>
      </c>
      <c r="K91">
        <v>2.7777777777777776E-2</v>
      </c>
      <c r="L91">
        <v>0</v>
      </c>
      <c r="M91">
        <v>1.1111111111111112E-2</v>
      </c>
      <c r="N91">
        <v>8.3333333333333343E-2</v>
      </c>
      <c r="O91">
        <v>0</v>
      </c>
      <c r="P91">
        <v>0.12222222222222223</v>
      </c>
      <c r="Q91">
        <v>0</v>
      </c>
      <c r="R91" s="27">
        <f t="shared" si="14"/>
        <v>-3.3672958299864741</v>
      </c>
      <c r="S91" s="27">
        <f t="shared" si="15"/>
        <v>-0.49899116611898792</v>
      </c>
      <c r="T91" s="27">
        <f t="shared" si="16"/>
        <v>-2.6390573296152589</v>
      </c>
      <c r="U91" s="27">
        <f t="shared" si="17"/>
        <v>-0.95551144502743657</v>
      </c>
      <c r="V91" s="27">
        <f t="shared" si="18"/>
        <v>-3.5553480614894135</v>
      </c>
      <c r="W91" s="27" t="e">
        <f t="shared" si="19"/>
        <v>#NUM!</v>
      </c>
      <c r="X91" s="27">
        <f t="shared" si="20"/>
        <v>-4.4886363697321396</v>
      </c>
      <c r="Y91" s="27">
        <f t="shared" si="21"/>
        <v>-2.3978952727983702</v>
      </c>
      <c r="Z91" s="27" t="e">
        <f t="shared" si="22"/>
        <v>#NUM!</v>
      </c>
      <c r="AA91" s="27">
        <f t="shared" si="23"/>
        <v>-1.9715525796686508</v>
      </c>
      <c r="AB91" s="27" t="e">
        <f t="shared" si="24"/>
        <v>#NUM!</v>
      </c>
      <c r="AD91">
        <v>-3.3672958299864741</v>
      </c>
      <c r="AE91">
        <v>-0.49899116611898792</v>
      </c>
      <c r="AF91">
        <v>-2.6390573296152589</v>
      </c>
      <c r="AG91">
        <v>-0.95551144502743657</v>
      </c>
      <c r="AH91">
        <v>-3.5553480614894135</v>
      </c>
      <c r="AI91">
        <v>0</v>
      </c>
      <c r="AJ91">
        <v>-4.4886363697321396</v>
      </c>
      <c r="AK91">
        <v>-2.3978952727983702</v>
      </c>
      <c r="AL91">
        <v>0</v>
      </c>
      <c r="AM91">
        <v>-1.9715525796686508</v>
      </c>
      <c r="AN91">
        <v>0</v>
      </c>
      <c r="AO91">
        <v>11</v>
      </c>
      <c r="AQ91">
        <f t="shared" si="25"/>
        <v>27.777777777777775</v>
      </c>
      <c r="AR91">
        <f t="shared" si="26"/>
        <v>8.3333333333333339</v>
      </c>
      <c r="AS91">
        <v>1.5440074388457643</v>
      </c>
      <c r="AT91">
        <v>0.64390111459867483</v>
      </c>
      <c r="AU91">
        <v>47.777777777777771</v>
      </c>
    </row>
    <row r="92" spans="1:47">
      <c r="A92">
        <v>91</v>
      </c>
      <c r="B92" t="s">
        <v>243</v>
      </c>
      <c r="C92" t="s">
        <v>100</v>
      </c>
      <c r="D92" t="s">
        <v>244</v>
      </c>
      <c r="E92" s="25" t="s">
        <v>357</v>
      </c>
      <c r="F92" s="25" t="s">
        <v>258</v>
      </c>
      <c r="G92" s="27">
        <v>0</v>
      </c>
      <c r="H92">
        <v>0.11337939698492468</v>
      </c>
      <c r="I92">
        <v>4.3969849246231152E-2</v>
      </c>
      <c r="J92">
        <v>0.13819095477386939</v>
      </c>
      <c r="K92">
        <v>5.0565326633165826E-2</v>
      </c>
      <c r="L92">
        <v>0.18844221105527639</v>
      </c>
      <c r="M92">
        <v>6.2814070351758788E-2</v>
      </c>
      <c r="N92">
        <v>1.2876884422110553E-2</v>
      </c>
      <c r="O92">
        <v>1.884422110552764E-2</v>
      </c>
      <c r="P92">
        <v>0.16331658291457296</v>
      </c>
      <c r="Q92">
        <v>0.12594221105527637</v>
      </c>
      <c r="R92" s="27" t="e">
        <f t="shared" si="14"/>
        <v>#NUM!</v>
      </c>
      <c r="S92" s="27">
        <f t="shared" si="15"/>
        <v>-2.0566774699206078</v>
      </c>
      <c r="T92" s="27">
        <f t="shared" si="16"/>
        <v>-3.0792852963722721</v>
      </c>
      <c r="U92" s="27">
        <f t="shared" si="17"/>
        <v>-1.8303972619334687</v>
      </c>
      <c r="V92" s="27">
        <f t="shared" si="18"/>
        <v>-2.9326006297949951</v>
      </c>
      <c r="W92" s="27">
        <f t="shared" si="19"/>
        <v>-1.4601642096863461</v>
      </c>
      <c r="X92" s="27">
        <f t="shared" si="20"/>
        <v>-2.7027025947756149</v>
      </c>
      <c r="Y92" s="27">
        <f t="shared" si="21"/>
        <v>-4.3393609700932601</v>
      </c>
      <c r="Z92" s="27">
        <f t="shared" si="22"/>
        <v>-3.9525249487374756</v>
      </c>
      <c r="AA92" s="27">
        <f t="shared" si="23"/>
        <v>-1.633755220084806</v>
      </c>
      <c r="AB92" s="27">
        <f t="shared" si="24"/>
        <v>-1.9373233342193217</v>
      </c>
      <c r="AD92">
        <v>0</v>
      </c>
      <c r="AE92">
        <v>-2.0566774699206078</v>
      </c>
      <c r="AF92">
        <v>-3.0792852963722721</v>
      </c>
      <c r="AG92">
        <v>-1.8303972619334687</v>
      </c>
      <c r="AH92">
        <v>-2.9326006297949951</v>
      </c>
      <c r="AI92">
        <v>-1.4601642096863461</v>
      </c>
      <c r="AJ92">
        <v>-2.7027025947756149</v>
      </c>
      <c r="AK92">
        <v>-4.3393609700932601</v>
      </c>
      <c r="AL92">
        <v>-3.9525249487374756</v>
      </c>
      <c r="AM92">
        <v>-1.633755220084806</v>
      </c>
      <c r="AN92">
        <v>-1.9373233342193217</v>
      </c>
      <c r="AO92">
        <v>16</v>
      </c>
      <c r="AQ92">
        <f t="shared" si="25"/>
        <v>13.81909547738694</v>
      </c>
      <c r="AR92">
        <f t="shared" si="26"/>
        <v>1.2876884422110553</v>
      </c>
      <c r="AS92">
        <v>2.1256365443739886</v>
      </c>
      <c r="AT92">
        <v>0.76666132532517661</v>
      </c>
      <c r="AU92">
        <v>15.734924623115582</v>
      </c>
    </row>
    <row r="93" spans="1:47">
      <c r="A93">
        <v>92</v>
      </c>
      <c r="B93" t="s">
        <v>245</v>
      </c>
      <c r="C93" t="s">
        <v>100</v>
      </c>
      <c r="D93" t="s">
        <v>244</v>
      </c>
      <c r="E93" s="25" t="s">
        <v>357</v>
      </c>
      <c r="F93" s="25" t="s">
        <v>258</v>
      </c>
      <c r="G93" s="27">
        <v>0</v>
      </c>
      <c r="H93">
        <v>0.11280185246443937</v>
      </c>
      <c r="I93">
        <v>3.9695666556400937E-2</v>
      </c>
      <c r="J93">
        <v>0.15216672179953694</v>
      </c>
      <c r="K93">
        <v>3.3079722130334117E-2</v>
      </c>
      <c r="L93">
        <v>0.21171022163413836</v>
      </c>
      <c r="M93">
        <v>7.9391333112801873E-2</v>
      </c>
      <c r="N93">
        <v>1.9847833278200472E-2</v>
      </c>
      <c r="O93">
        <v>1.3231888852133647E-2</v>
      </c>
      <c r="P93">
        <v>0.20509427720807158</v>
      </c>
      <c r="Q93">
        <v>8.6668871981475382E-2</v>
      </c>
      <c r="R93" s="27" t="e">
        <f t="shared" si="14"/>
        <v>#NUM!</v>
      </c>
      <c r="S93" s="27">
        <f t="shared" si="15"/>
        <v>-2.0624355865581063</v>
      </c>
      <c r="T93" s="27">
        <f t="shared" si="16"/>
        <v>-3.1860082212425835</v>
      </c>
      <c r="U93" s="27">
        <f t="shared" si="17"/>
        <v>-1.7177072368809301</v>
      </c>
      <c r="V93" s="27">
        <f t="shared" si="18"/>
        <v>-3.375195579123154</v>
      </c>
      <c r="W93" s="27">
        <f t="shared" si="19"/>
        <v>-1.3146473007450241</v>
      </c>
      <c r="X93" s="27">
        <f t="shared" si="20"/>
        <v>-2.4506458381838989</v>
      </c>
      <c r="Y93" s="27">
        <f t="shared" si="21"/>
        <v>-3.8996129853514638</v>
      </c>
      <c r="Z93" s="27">
        <f t="shared" si="22"/>
        <v>-4.3118053304008122</v>
      </c>
      <c r="AA93" s="27">
        <f t="shared" si="23"/>
        <v>-1.354753757697331</v>
      </c>
      <c r="AB93" s="27">
        <f t="shared" si="24"/>
        <v>-2.3550037081690571</v>
      </c>
      <c r="AD93">
        <v>0</v>
      </c>
      <c r="AE93">
        <v>-2.0624355865581063</v>
      </c>
      <c r="AF93">
        <v>-3.1860082212425835</v>
      </c>
      <c r="AG93">
        <v>-1.7177072368809301</v>
      </c>
      <c r="AH93">
        <v>-3.375195579123154</v>
      </c>
      <c r="AI93">
        <v>-1.3146473007450241</v>
      </c>
      <c r="AJ93">
        <v>-2.4506458381838989</v>
      </c>
      <c r="AK93">
        <v>-3.8996129853514638</v>
      </c>
      <c r="AL93">
        <v>-4.3118053304008122</v>
      </c>
      <c r="AM93">
        <v>-1.354753757697331</v>
      </c>
      <c r="AN93">
        <v>-2.3550037081690571</v>
      </c>
      <c r="AO93">
        <v>14</v>
      </c>
      <c r="AQ93">
        <f t="shared" si="25"/>
        <v>15.216672179953694</v>
      </c>
      <c r="AR93">
        <f t="shared" si="26"/>
        <v>1.9847833278200473</v>
      </c>
      <c r="AS93">
        <v>1.9727306264673639</v>
      </c>
      <c r="AT93">
        <v>0.74751336559822412</v>
      </c>
      <c r="AU93">
        <v>15.24975190208403</v>
      </c>
    </row>
    <row r="94" spans="1:47">
      <c r="A94">
        <v>93</v>
      </c>
      <c r="B94" t="s">
        <v>68</v>
      </c>
      <c r="C94" t="s">
        <v>100</v>
      </c>
      <c r="D94" t="s">
        <v>244</v>
      </c>
      <c r="E94" s="25" t="s">
        <v>357</v>
      </c>
      <c r="F94" s="25" t="s">
        <v>258</v>
      </c>
      <c r="G94" s="27">
        <v>0</v>
      </c>
      <c r="H94">
        <v>0.1142041399000714</v>
      </c>
      <c r="I94">
        <v>2.8551034975017847E-2</v>
      </c>
      <c r="J94">
        <v>0.18558172733761602</v>
      </c>
      <c r="K94">
        <v>1.4275517487508924E-2</v>
      </c>
      <c r="L94">
        <v>2.1413276231263385E-2</v>
      </c>
      <c r="M94">
        <v>0.27837259100642398</v>
      </c>
      <c r="N94">
        <v>7.1377587437544618E-3</v>
      </c>
      <c r="O94">
        <v>0</v>
      </c>
      <c r="P94">
        <v>0</v>
      </c>
      <c r="Q94">
        <v>0.13633119200571023</v>
      </c>
      <c r="R94" s="27" t="e">
        <f t="shared" si="14"/>
        <v>#NUM!</v>
      </c>
      <c r="S94" s="27">
        <f t="shared" si="15"/>
        <v>-2.0484989699707801</v>
      </c>
      <c r="T94" s="27">
        <f t="shared" si="16"/>
        <v>-3.5270955485375297</v>
      </c>
      <c r="U94" s="27">
        <f t="shared" si="17"/>
        <v>-1.4789787188465477</v>
      </c>
      <c r="V94" s="27">
        <f t="shared" si="18"/>
        <v>-4.2348308798553012</v>
      </c>
      <c r="W94" s="27">
        <f t="shared" si="19"/>
        <v>-3.8220982979001588</v>
      </c>
      <c r="X94" s="27">
        <f t="shared" si="20"/>
        <v>-0.95254847989677927</v>
      </c>
      <c r="Y94" s="27">
        <f t="shared" si="21"/>
        <v>-4.9351930989293971</v>
      </c>
      <c r="Z94" s="27" t="e">
        <f t="shared" si="22"/>
        <v>#NUM!</v>
      </c>
      <c r="AA94" s="27" t="e">
        <f t="shared" si="23"/>
        <v>#NUM!</v>
      </c>
      <c r="AB94" s="27">
        <f t="shared" si="24"/>
        <v>-1.8461022105441567</v>
      </c>
      <c r="AD94">
        <v>0</v>
      </c>
      <c r="AE94">
        <v>-2.0484989699707801</v>
      </c>
      <c r="AF94">
        <v>-3.5270955485375297</v>
      </c>
      <c r="AG94">
        <v>-1.4789787188465477</v>
      </c>
      <c r="AH94">
        <v>-4.2348308798553012</v>
      </c>
      <c r="AI94">
        <v>-3.8220982979001588</v>
      </c>
      <c r="AJ94">
        <v>-0.95254847989677927</v>
      </c>
      <c r="AK94">
        <v>-4.9351930989293971</v>
      </c>
      <c r="AL94">
        <v>0</v>
      </c>
      <c r="AM94">
        <v>0</v>
      </c>
      <c r="AN94">
        <v>-1.8461022105441567</v>
      </c>
      <c r="AO94">
        <v>15</v>
      </c>
      <c r="AQ94">
        <f t="shared" si="25"/>
        <v>18.558172733761602</v>
      </c>
      <c r="AR94">
        <f t="shared" si="26"/>
        <v>0.71377587437544621</v>
      </c>
      <c r="AS94">
        <v>1.8112119541656013</v>
      </c>
      <c r="AT94">
        <v>0.66882510280954743</v>
      </c>
      <c r="AU94">
        <v>14.275517487508926</v>
      </c>
    </row>
    <row r="95" spans="1:47">
      <c r="A95">
        <v>94</v>
      </c>
      <c r="B95" t="s">
        <v>218</v>
      </c>
      <c r="C95" t="s">
        <v>100</v>
      </c>
      <c r="D95" t="s">
        <v>244</v>
      </c>
      <c r="E95" s="25" t="s">
        <v>357</v>
      </c>
      <c r="F95" s="25" t="s">
        <v>258</v>
      </c>
      <c r="G95" s="27">
        <v>0</v>
      </c>
      <c r="H95">
        <v>0.30093289196509171</v>
      </c>
      <c r="I95">
        <v>0</v>
      </c>
      <c r="J95">
        <v>0.22870899789346974</v>
      </c>
      <c r="K95">
        <v>8.4261209750225691E-2</v>
      </c>
      <c r="L95">
        <v>6.0186578393018357E-3</v>
      </c>
      <c r="M95">
        <v>0.12067408967800181</v>
      </c>
      <c r="N95">
        <v>6.0186578393018357E-3</v>
      </c>
      <c r="O95">
        <v>6.0186578393018357E-3</v>
      </c>
      <c r="P95">
        <v>0</v>
      </c>
      <c r="Q95">
        <v>6.0788444176948536E-2</v>
      </c>
      <c r="R95" s="27" t="e">
        <f t="shared" si="14"/>
        <v>#NUM!</v>
      </c>
      <c r="S95" s="27">
        <f t="shared" si="15"/>
        <v>-0.84285945378827232</v>
      </c>
      <c r="T95" s="27" t="e">
        <f t="shared" si="16"/>
        <v>#NUM!</v>
      </c>
      <c r="U95" s="27">
        <f t="shared" si="17"/>
        <v>-1.2156152930836943</v>
      </c>
      <c r="V95" s="27">
        <f t="shared" si="18"/>
        <v>-2.3858095467277218</v>
      </c>
      <c r="W95" s="27">
        <f t="shared" si="19"/>
        <v>-5.1068541518367985</v>
      </c>
      <c r="X95" s="27">
        <f t="shared" si="20"/>
        <v>-1.9860621650040755</v>
      </c>
      <c r="Y95" s="27">
        <f t="shared" si="21"/>
        <v>-5.1068541518367985</v>
      </c>
      <c r="Z95" s="27">
        <f t="shared" si="22"/>
        <v>-5.1068541518367985</v>
      </c>
      <c r="AA95" s="27" t="e">
        <f t="shared" si="23"/>
        <v>#NUM!</v>
      </c>
      <c r="AB95" s="27">
        <f t="shared" si="24"/>
        <v>-2.7376410448695747</v>
      </c>
      <c r="AD95">
        <v>0</v>
      </c>
      <c r="AE95">
        <v>-0.84285945378827232</v>
      </c>
      <c r="AF95">
        <v>0</v>
      </c>
      <c r="AG95">
        <v>-1.2156152930836943</v>
      </c>
      <c r="AH95">
        <v>-2.3858095467277218</v>
      </c>
      <c r="AI95">
        <v>-5.1068541518367985</v>
      </c>
      <c r="AJ95">
        <v>-1.9860621650040755</v>
      </c>
      <c r="AK95">
        <v>-5.1068541518367985</v>
      </c>
      <c r="AL95">
        <v>-5.1068541518367985</v>
      </c>
      <c r="AM95">
        <v>0</v>
      </c>
      <c r="AN95">
        <v>-2.7376410448695747</v>
      </c>
      <c r="AO95">
        <v>20</v>
      </c>
      <c r="AQ95">
        <f t="shared" si="25"/>
        <v>22.870899789346975</v>
      </c>
      <c r="AR95">
        <f t="shared" si="26"/>
        <v>0.60186578393018353</v>
      </c>
      <c r="AS95">
        <v>2.2192654057813948</v>
      </c>
      <c r="AT95">
        <v>0.74080899196928784</v>
      </c>
      <c r="AU95">
        <v>30.093289196509172</v>
      </c>
    </row>
    <row r="96" spans="1:47">
      <c r="A96">
        <v>95</v>
      </c>
      <c r="B96" t="s">
        <v>104</v>
      </c>
      <c r="C96" t="s">
        <v>100</v>
      </c>
      <c r="D96" t="s">
        <v>244</v>
      </c>
      <c r="E96" s="25" t="s">
        <v>357</v>
      </c>
      <c r="F96" s="25" t="s">
        <v>258</v>
      </c>
      <c r="G96" s="27">
        <v>0</v>
      </c>
      <c r="H96">
        <v>0.50814692074012691</v>
      </c>
      <c r="I96">
        <v>1.6570008285004142E-2</v>
      </c>
      <c r="J96">
        <v>0.15465341066003865</v>
      </c>
      <c r="K96">
        <v>0</v>
      </c>
      <c r="L96">
        <v>5.5233360950013799E-2</v>
      </c>
      <c r="M96">
        <v>6.0756697045015184E-2</v>
      </c>
      <c r="N96">
        <v>2.2093344380005521E-2</v>
      </c>
      <c r="O96">
        <v>5.5233360950013802E-3</v>
      </c>
      <c r="P96">
        <v>3.8663352665009657E-2</v>
      </c>
      <c r="Q96">
        <v>4.4462855564761115E-2</v>
      </c>
      <c r="R96" s="27" t="e">
        <f t="shared" si="14"/>
        <v>#NUM!</v>
      </c>
      <c r="S96" s="27">
        <f t="shared" si="15"/>
        <v>3.2590567313369227E-2</v>
      </c>
      <c r="T96" s="27">
        <f t="shared" si="16"/>
        <v>-4.0834521210556769</v>
      </c>
      <c r="U96" s="27">
        <f t="shared" si="17"/>
        <v>-1.6985601552162177</v>
      </c>
      <c r="V96" s="27" t="e">
        <f t="shared" si="18"/>
        <v>#NUM!</v>
      </c>
      <c r="W96" s="27">
        <f t="shared" si="19"/>
        <v>-2.8393708184295683</v>
      </c>
      <c r="X96" s="27">
        <f t="shared" si="20"/>
        <v>-2.7381972386548341</v>
      </c>
      <c r="Y96" s="27">
        <f t="shared" si="21"/>
        <v>-3.7901378174380222</v>
      </c>
      <c r="Z96" s="27">
        <f t="shared" si="22"/>
        <v>-5.1932345900948844</v>
      </c>
      <c r="AA96" s="27">
        <f t="shared" si="23"/>
        <v>-3.2134324652021347</v>
      </c>
      <c r="AB96" s="27">
        <f t="shared" si="24"/>
        <v>-3.067619503067307</v>
      </c>
      <c r="AD96">
        <v>0</v>
      </c>
      <c r="AE96">
        <v>3.2590567313369227E-2</v>
      </c>
      <c r="AF96">
        <v>-4.0834521210556769</v>
      </c>
      <c r="AG96">
        <v>-1.6985601552162177</v>
      </c>
      <c r="AH96">
        <v>0</v>
      </c>
      <c r="AI96">
        <v>-2.8393708184295683</v>
      </c>
      <c r="AJ96">
        <v>-2.7381972386548341</v>
      </c>
      <c r="AK96">
        <v>-3.7901378174380222</v>
      </c>
      <c r="AL96">
        <v>-5.1932345900948844</v>
      </c>
      <c r="AM96">
        <v>-3.2134324652021347</v>
      </c>
      <c r="AN96">
        <v>-3.067619503067307</v>
      </c>
      <c r="AO96">
        <v>17</v>
      </c>
      <c r="AQ96">
        <f t="shared" si="25"/>
        <v>15.465341066003866</v>
      </c>
      <c r="AR96">
        <f t="shared" si="26"/>
        <v>2.209334438000552</v>
      </c>
      <c r="AS96">
        <v>2.3139158285878034</v>
      </c>
      <c r="AT96">
        <v>0.81671076180766822</v>
      </c>
      <c r="AU96">
        <v>52.471692902513098</v>
      </c>
    </row>
    <row r="97" spans="1:47">
      <c r="A97">
        <v>96</v>
      </c>
      <c r="B97" t="s">
        <v>69</v>
      </c>
      <c r="C97" t="s">
        <v>100</v>
      </c>
      <c r="D97" t="s">
        <v>244</v>
      </c>
      <c r="E97" s="25" t="s">
        <v>357</v>
      </c>
      <c r="F97" s="25" t="s">
        <v>258</v>
      </c>
      <c r="G97" s="27">
        <v>0</v>
      </c>
      <c r="H97">
        <v>0.30978260869565216</v>
      </c>
      <c r="I97">
        <v>2.7173913043478264E-2</v>
      </c>
      <c r="J97">
        <v>0.35326086956521741</v>
      </c>
      <c r="K97">
        <v>1.0869565217391306E-2</v>
      </c>
      <c r="L97">
        <v>3.2608695652173912E-2</v>
      </c>
      <c r="M97">
        <v>3.8043478260869575E-2</v>
      </c>
      <c r="N97">
        <v>1.630434782608696E-2</v>
      </c>
      <c r="O97">
        <v>1.630434782608696E-2</v>
      </c>
      <c r="P97">
        <v>5.4347826086956527E-2</v>
      </c>
      <c r="Q97">
        <v>2.7173913043478264E-2</v>
      </c>
      <c r="R97" s="27" t="e">
        <f t="shared" si="14"/>
        <v>#NUM!</v>
      </c>
      <c r="S97" s="27">
        <f t="shared" si="15"/>
        <v>-0.80113581862404126</v>
      </c>
      <c r="T97" s="27">
        <f t="shared" si="16"/>
        <v>-3.5779478934066544</v>
      </c>
      <c r="U97" s="27">
        <f t="shared" si="17"/>
        <v>-0.60473622321589215</v>
      </c>
      <c r="V97" s="27">
        <f t="shared" si="18"/>
        <v>-4.5108595065168497</v>
      </c>
      <c r="W97" s="27">
        <f t="shared" si="19"/>
        <v>-3.3900240810640301</v>
      </c>
      <c r="X97" s="27">
        <f t="shared" si="20"/>
        <v>-3.2302395835185154</v>
      </c>
      <c r="Y97" s="27">
        <f t="shared" si="21"/>
        <v>-4.0998847425977161</v>
      </c>
      <c r="Z97" s="27">
        <f t="shared" si="22"/>
        <v>-4.0998847425977161</v>
      </c>
      <c r="AA97" s="27">
        <f t="shared" si="23"/>
        <v>-2.8564702062204832</v>
      </c>
      <c r="AB97" s="27">
        <f t="shared" si="24"/>
        <v>-3.5779478934066544</v>
      </c>
      <c r="AD97">
        <v>0</v>
      </c>
      <c r="AE97">
        <v>-0.80113581862404126</v>
      </c>
      <c r="AF97">
        <v>-3.5779478934066544</v>
      </c>
      <c r="AG97">
        <v>-0.60473622321589215</v>
      </c>
      <c r="AH97">
        <v>-4.5108595065168497</v>
      </c>
      <c r="AI97">
        <v>-3.3900240810640301</v>
      </c>
      <c r="AJ97">
        <v>-3.2302395835185154</v>
      </c>
      <c r="AK97">
        <v>-4.0998847425977161</v>
      </c>
      <c r="AL97">
        <v>-4.0998847425977161</v>
      </c>
      <c r="AM97">
        <v>-2.8564702062204832</v>
      </c>
      <c r="AN97">
        <v>-3.5779478934066544</v>
      </c>
      <c r="AO97">
        <v>21</v>
      </c>
      <c r="AQ97">
        <f t="shared" si="25"/>
        <v>35.326086956521742</v>
      </c>
      <c r="AR97">
        <f t="shared" si="26"/>
        <v>1.630434782608696</v>
      </c>
      <c r="AS97">
        <v>1.9745438763464229</v>
      </c>
      <c r="AT97">
        <v>0.64855619123730646</v>
      </c>
      <c r="AU97">
        <v>33.695652173913047</v>
      </c>
    </row>
    <row r="98" spans="1:47">
      <c r="A98">
        <v>97</v>
      </c>
      <c r="B98" t="s">
        <v>130</v>
      </c>
      <c r="C98" t="s">
        <v>100</v>
      </c>
      <c r="D98" t="s">
        <v>286</v>
      </c>
      <c r="E98" s="25" t="s">
        <v>357</v>
      </c>
      <c r="F98" s="25" t="s">
        <v>258</v>
      </c>
      <c r="G98" s="27">
        <v>0</v>
      </c>
      <c r="H98">
        <v>7.8921407431765872E-2</v>
      </c>
      <c r="I98">
        <v>1.9730351857941465E-2</v>
      </c>
      <c r="J98">
        <v>0.15784281486353177</v>
      </c>
      <c r="K98">
        <v>4.6366326866162447E-2</v>
      </c>
      <c r="L98">
        <v>2.6307135810588623E-2</v>
      </c>
      <c r="M98">
        <v>0.24991779020059193</v>
      </c>
      <c r="N98">
        <v>7.2344623479118714E-2</v>
      </c>
      <c r="O98">
        <v>0</v>
      </c>
      <c r="P98">
        <v>0.20388030253206185</v>
      </c>
      <c r="Q98">
        <v>8.5498191384413016E-2</v>
      </c>
      <c r="R98" s="27" t="e">
        <f t="shared" si="14"/>
        <v>#NUM!</v>
      </c>
      <c r="S98" s="27">
        <f t="shared" si="15"/>
        <v>-2.4570928519181172</v>
      </c>
      <c r="T98" s="27">
        <f t="shared" si="16"/>
        <v>-3.9056695314559708</v>
      </c>
      <c r="U98" s="27">
        <f t="shared" si="17"/>
        <v>-1.6743669822975882</v>
      </c>
      <c r="V98" s="27">
        <f t="shared" si="18"/>
        <v>-3.0237061255963971</v>
      </c>
      <c r="W98" s="27">
        <f t="shared" si="19"/>
        <v>-3.6112556934277098</v>
      </c>
      <c r="X98" s="27">
        <f t="shared" si="20"/>
        <v>-1.0990507890040113</v>
      </c>
      <c r="Y98" s="27">
        <f t="shared" si="21"/>
        <v>-2.5512191646496345</v>
      </c>
      <c r="Z98" s="27" t="e">
        <f t="shared" si="22"/>
        <v>#NUM!</v>
      </c>
      <c r="AA98" s="27">
        <f t="shared" si="23"/>
        <v>-1.3622164788989211</v>
      </c>
      <c r="AB98" s="27">
        <f t="shared" si="24"/>
        <v>-2.3698842232184369</v>
      </c>
      <c r="AD98">
        <v>0</v>
      </c>
      <c r="AE98">
        <v>-2.4570928519181172</v>
      </c>
      <c r="AF98">
        <v>-3.9056695314559708</v>
      </c>
      <c r="AG98">
        <v>-1.6743669822975882</v>
      </c>
      <c r="AH98">
        <v>-3.0237061255963971</v>
      </c>
      <c r="AI98">
        <v>-3.6112556934277098</v>
      </c>
      <c r="AJ98">
        <v>-1.0990507890040113</v>
      </c>
      <c r="AK98">
        <v>-2.5512191646496345</v>
      </c>
      <c r="AL98">
        <v>0</v>
      </c>
      <c r="AM98">
        <v>-1.3622164788989211</v>
      </c>
      <c r="AN98">
        <v>-2.3698842232184369</v>
      </c>
      <c r="AO98">
        <v>19</v>
      </c>
      <c r="AQ98">
        <f t="shared" si="25"/>
        <v>15.784281486353176</v>
      </c>
      <c r="AR98">
        <f t="shared" si="26"/>
        <v>7.2344623479118715</v>
      </c>
      <c r="AS98">
        <v>2.249908727431734</v>
      </c>
      <c r="AT98">
        <v>0.76412136347572557</v>
      </c>
      <c r="AU98">
        <v>9.8651759289707339</v>
      </c>
    </row>
    <row r="99" spans="1:47">
      <c r="A99">
        <v>98</v>
      </c>
      <c r="B99" t="s">
        <v>131</v>
      </c>
      <c r="C99" t="s">
        <v>100</v>
      </c>
      <c r="D99" t="s">
        <v>286</v>
      </c>
      <c r="E99" s="25" t="s">
        <v>357</v>
      </c>
      <c r="F99" s="25" t="s">
        <v>258</v>
      </c>
      <c r="G99" s="27">
        <v>0</v>
      </c>
      <c r="H99">
        <v>0.16220971147079524</v>
      </c>
      <c r="I99">
        <v>5.6650246305418719E-2</v>
      </c>
      <c r="J99">
        <v>0.25334271639690359</v>
      </c>
      <c r="K99">
        <v>2.1111893033075303E-2</v>
      </c>
      <c r="L99">
        <v>7.0372976776917661E-3</v>
      </c>
      <c r="M99">
        <v>0.23223082336382828</v>
      </c>
      <c r="N99">
        <v>6.3335679099225897E-2</v>
      </c>
      <c r="O99">
        <v>1.4074595355383532E-2</v>
      </c>
      <c r="P99">
        <v>0</v>
      </c>
      <c r="Q99">
        <v>4.2223786066150598E-2</v>
      </c>
      <c r="R99" s="27" t="e">
        <f t="shared" si="14"/>
        <v>#NUM!</v>
      </c>
      <c r="S99" s="27">
        <f t="shared" si="15"/>
        <v>-1.6418778034902142</v>
      </c>
      <c r="T99" s="27">
        <f t="shared" si="16"/>
        <v>-2.8125407732514964</v>
      </c>
      <c r="U99" s="27">
        <f t="shared" si="17"/>
        <v>-1.0808631071638275</v>
      </c>
      <c r="V99" s="27">
        <f t="shared" si="18"/>
        <v>-3.8365808102612875</v>
      </c>
      <c r="W99" s="27">
        <f t="shared" si="19"/>
        <v>-4.9494688588587685</v>
      </c>
      <c r="X99" s="27">
        <f t="shared" si="20"/>
        <v>-1.1957573313725449</v>
      </c>
      <c r="Y99" s="27">
        <f t="shared" si="21"/>
        <v>-2.6938761480648465</v>
      </c>
      <c r="Z99" s="27">
        <f t="shared" si="22"/>
        <v>-4.2492092727830162</v>
      </c>
      <c r="AA99" s="27" t="e">
        <f t="shared" si="23"/>
        <v>#NUM!</v>
      </c>
      <c r="AB99" s="27">
        <f t="shared" si="24"/>
        <v>-3.1216304404293651</v>
      </c>
      <c r="AD99">
        <v>0</v>
      </c>
      <c r="AE99">
        <v>-1.6418778034902142</v>
      </c>
      <c r="AF99">
        <v>-2.8125407732514964</v>
      </c>
      <c r="AG99">
        <v>-1.0808631071638275</v>
      </c>
      <c r="AH99">
        <v>-3.8365808102612875</v>
      </c>
      <c r="AI99">
        <v>-4.9494688588587685</v>
      </c>
      <c r="AJ99">
        <v>-1.1957573313725449</v>
      </c>
      <c r="AK99">
        <v>-2.6938761480648465</v>
      </c>
      <c r="AL99">
        <v>-4.2492092727830162</v>
      </c>
      <c r="AM99">
        <v>0</v>
      </c>
      <c r="AN99">
        <v>-3.1216304404293651</v>
      </c>
      <c r="AO99">
        <v>11</v>
      </c>
      <c r="AQ99">
        <f t="shared" si="25"/>
        <v>25.33427163969036</v>
      </c>
      <c r="AR99">
        <f t="shared" si="26"/>
        <v>6.3335679099225901</v>
      </c>
      <c r="AS99">
        <v>1.534493954055512</v>
      </c>
      <c r="AT99">
        <v>0.63993368328581768</v>
      </c>
      <c r="AU99">
        <v>21.885995777621396</v>
      </c>
    </row>
    <row r="100" spans="1:47">
      <c r="A100">
        <v>99</v>
      </c>
      <c r="B100" t="s">
        <v>132</v>
      </c>
      <c r="C100" t="s">
        <v>100</v>
      </c>
      <c r="D100" t="s">
        <v>286</v>
      </c>
      <c r="E100" s="25" t="s">
        <v>357</v>
      </c>
      <c r="F100" s="25" t="s">
        <v>258</v>
      </c>
      <c r="G100" s="27">
        <v>0</v>
      </c>
      <c r="H100">
        <v>0.25850340136054428</v>
      </c>
      <c r="I100">
        <v>6.1224489795918359E-2</v>
      </c>
      <c r="J100">
        <v>0.19047619047619052</v>
      </c>
      <c r="K100">
        <v>5.4421768707482991E-2</v>
      </c>
      <c r="L100">
        <v>2.7210884353741496E-2</v>
      </c>
      <c r="M100">
        <v>6.1224489795918359E-2</v>
      </c>
      <c r="N100">
        <v>9.5238095238095219E-2</v>
      </c>
      <c r="O100">
        <v>0</v>
      </c>
      <c r="P100">
        <v>0</v>
      </c>
      <c r="Q100">
        <v>0.10884353741496598</v>
      </c>
      <c r="R100" s="27" t="e">
        <f t="shared" si="14"/>
        <v>#NUM!</v>
      </c>
      <c r="S100" s="27">
        <f t="shared" si="15"/>
        <v>-1.0537617225027576</v>
      </c>
      <c r="T100" s="27">
        <f t="shared" si="16"/>
        <v>-2.7300291078209855</v>
      </c>
      <c r="U100" s="27">
        <f t="shared" si="17"/>
        <v>-1.4469189829363251</v>
      </c>
      <c r="V100" s="27">
        <f t="shared" si="18"/>
        <v>-2.8550323914508557</v>
      </c>
      <c r="W100" s="27">
        <f t="shared" si="19"/>
        <v>-3.5765502691400166</v>
      </c>
      <c r="X100" s="27">
        <f t="shared" si="20"/>
        <v>-2.7300291078209855</v>
      </c>
      <c r="Y100" s="27">
        <f t="shared" si="21"/>
        <v>-2.2512917986064953</v>
      </c>
      <c r="Z100" s="27" t="e">
        <f t="shared" si="22"/>
        <v>#NUM!</v>
      </c>
      <c r="AA100" s="27" t="e">
        <f t="shared" si="23"/>
        <v>#NUM!</v>
      </c>
      <c r="AB100" s="27">
        <f t="shared" si="24"/>
        <v>-2.1026086009613705</v>
      </c>
      <c r="AD100">
        <v>0</v>
      </c>
      <c r="AE100">
        <v>-1.0537617225027576</v>
      </c>
      <c r="AF100">
        <v>-2.7300291078209855</v>
      </c>
      <c r="AG100">
        <v>-1.4469189829363251</v>
      </c>
      <c r="AH100">
        <v>-2.8550323914508557</v>
      </c>
      <c r="AI100">
        <v>-3.5765502691400166</v>
      </c>
      <c r="AJ100">
        <v>-2.7300291078209855</v>
      </c>
      <c r="AK100">
        <v>-2.2512917986064953</v>
      </c>
      <c r="AL100">
        <v>0</v>
      </c>
      <c r="AM100">
        <v>0</v>
      </c>
      <c r="AN100">
        <v>-2.1026086009613705</v>
      </c>
      <c r="AO100">
        <v>13</v>
      </c>
      <c r="AQ100">
        <f t="shared" si="25"/>
        <v>19.047619047619051</v>
      </c>
      <c r="AR100">
        <f t="shared" si="26"/>
        <v>9.5238095238095219</v>
      </c>
      <c r="AS100">
        <v>2.0315533803246884</v>
      </c>
      <c r="AT100">
        <v>0.7920442461816336</v>
      </c>
      <c r="AU100">
        <v>31.972789115646265</v>
      </c>
    </row>
    <row r="101" spans="1:47">
      <c r="A101">
        <v>100</v>
      </c>
      <c r="B101" t="s">
        <v>133</v>
      </c>
      <c r="C101" t="s">
        <v>100</v>
      </c>
      <c r="D101" t="s">
        <v>286</v>
      </c>
      <c r="E101" s="25" t="s">
        <v>357</v>
      </c>
      <c r="F101" s="25" t="s">
        <v>258</v>
      </c>
      <c r="G101" s="27">
        <v>5.5233360950013811E-3</v>
      </c>
      <c r="H101">
        <v>0.33140016570008274</v>
      </c>
      <c r="I101">
        <v>6.6280033140016584E-2</v>
      </c>
      <c r="J101">
        <v>0.20988677161005245</v>
      </c>
      <c r="K101">
        <v>4.9710024855012427E-2</v>
      </c>
      <c r="L101">
        <v>2.2093344380005524E-2</v>
      </c>
      <c r="M101">
        <v>4.9986191659762501E-2</v>
      </c>
      <c r="N101">
        <v>9.3896713615023469E-2</v>
      </c>
      <c r="O101">
        <v>0</v>
      </c>
      <c r="P101">
        <v>1.1046672190002762E-2</v>
      </c>
      <c r="Q101">
        <v>8.2850041425020712E-2</v>
      </c>
      <c r="R101" s="27">
        <f t="shared" si="14"/>
        <v>-5.1932345900948844</v>
      </c>
      <c r="S101" s="27">
        <f t="shared" si="15"/>
        <v>-0.70185912116196747</v>
      </c>
      <c r="T101" s="27">
        <f t="shared" si="16"/>
        <v>-2.6452878793658945</v>
      </c>
      <c r="U101" s="27">
        <f t="shared" si="17"/>
        <v>-1.3256080597697337</v>
      </c>
      <c r="V101" s="27">
        <f t="shared" si="18"/>
        <v>-2.9505605549072702</v>
      </c>
      <c r="W101" s="27">
        <f t="shared" si="19"/>
        <v>-3.7901378174380222</v>
      </c>
      <c r="X101" s="27">
        <f t="shared" si="20"/>
        <v>-2.9447297191016184</v>
      </c>
      <c r="Y101" s="27">
        <f t="shared" si="21"/>
        <v>-2.2669579153508947</v>
      </c>
      <c r="Z101" s="27" t="e">
        <f t="shared" si="22"/>
        <v>#NUM!</v>
      </c>
      <c r="AA101" s="27">
        <f t="shared" si="23"/>
        <v>-4.4945179158844963</v>
      </c>
      <c r="AB101" s="27">
        <f t="shared" si="24"/>
        <v>-2.4042387467205457</v>
      </c>
      <c r="AD101">
        <v>-5.1932345900948844</v>
      </c>
      <c r="AE101">
        <v>-0.70185912116196747</v>
      </c>
      <c r="AF101">
        <v>-2.6452878793658945</v>
      </c>
      <c r="AG101">
        <v>-1.3256080597697337</v>
      </c>
      <c r="AH101">
        <v>-2.9505605549072702</v>
      </c>
      <c r="AI101">
        <v>-3.7901378174380222</v>
      </c>
      <c r="AJ101">
        <v>-2.9447297191016184</v>
      </c>
      <c r="AK101">
        <v>-2.2669579153508947</v>
      </c>
      <c r="AL101">
        <v>0</v>
      </c>
      <c r="AM101">
        <v>-4.4945179158844963</v>
      </c>
      <c r="AN101">
        <v>-2.4042387467205457</v>
      </c>
      <c r="AO101">
        <v>20</v>
      </c>
      <c r="AQ101">
        <f t="shared" si="25"/>
        <v>20.988677161005246</v>
      </c>
      <c r="AR101">
        <f t="shared" si="26"/>
        <v>9.3896713615023462</v>
      </c>
      <c r="AS101">
        <v>2.2025736822580693</v>
      </c>
      <c r="AT101">
        <v>0.73523715777346255</v>
      </c>
      <c r="AU101">
        <v>40.320353493510069</v>
      </c>
    </row>
    <row r="102" spans="1:47">
      <c r="A102">
        <v>101</v>
      </c>
      <c r="B102" t="s">
        <v>134</v>
      </c>
      <c r="C102" t="s">
        <v>100</v>
      </c>
      <c r="D102" t="s">
        <v>286</v>
      </c>
      <c r="E102" s="25" t="s">
        <v>357</v>
      </c>
      <c r="F102" s="25" t="s">
        <v>258</v>
      </c>
      <c r="G102" s="27">
        <v>0</v>
      </c>
      <c r="H102">
        <v>0.11737226277372265</v>
      </c>
      <c r="I102">
        <v>0.25693430656934302</v>
      </c>
      <c r="J102">
        <v>0.27445255474452551</v>
      </c>
      <c r="K102">
        <v>0</v>
      </c>
      <c r="L102">
        <v>0</v>
      </c>
      <c r="M102">
        <v>4.6715328467153289E-2</v>
      </c>
      <c r="N102">
        <v>9.4014598540145988E-2</v>
      </c>
      <c r="O102">
        <v>0</v>
      </c>
      <c r="P102">
        <v>0.14598540145985406</v>
      </c>
      <c r="Q102">
        <v>5.2846715328467152E-2</v>
      </c>
      <c r="R102" s="27" t="e">
        <f t="shared" si="14"/>
        <v>#NUM!</v>
      </c>
      <c r="S102" s="27">
        <f t="shared" si="15"/>
        <v>-2.0175529061604367</v>
      </c>
      <c r="T102" s="27">
        <f t="shared" si="16"/>
        <v>-1.0619640215123711</v>
      </c>
      <c r="U102" s="27">
        <f t="shared" si="17"/>
        <v>-0.97214806326667957</v>
      </c>
      <c r="V102" s="27" t="e">
        <f t="shared" si="18"/>
        <v>#NUM!</v>
      </c>
      <c r="W102" s="27" t="e">
        <f t="shared" si="19"/>
        <v>#NUM!</v>
      </c>
      <c r="X102" s="27">
        <f t="shared" si="20"/>
        <v>-3.0158412264767045</v>
      </c>
      <c r="Y102" s="27">
        <f t="shared" si="21"/>
        <v>-2.2655731189039718</v>
      </c>
      <c r="Z102" s="27" t="e">
        <f t="shared" si="22"/>
        <v>#NUM!</v>
      </c>
      <c r="AA102" s="27">
        <f t="shared" si="23"/>
        <v>-1.7664416612437648</v>
      </c>
      <c r="AB102" s="27">
        <f t="shared" si="24"/>
        <v>-2.8860653839694779</v>
      </c>
      <c r="AD102">
        <v>0</v>
      </c>
      <c r="AE102">
        <v>-2.0175529061604367</v>
      </c>
      <c r="AF102">
        <v>-1.0619640215123711</v>
      </c>
      <c r="AG102">
        <v>-0.97214806326667957</v>
      </c>
      <c r="AH102">
        <v>0</v>
      </c>
      <c r="AI102">
        <v>0</v>
      </c>
      <c r="AJ102">
        <v>-3.0158412264767045</v>
      </c>
      <c r="AK102">
        <v>-2.2655731189039718</v>
      </c>
      <c r="AL102">
        <v>0</v>
      </c>
      <c r="AM102">
        <v>-1.7664416612437648</v>
      </c>
      <c r="AN102">
        <v>-2.8860653839694779</v>
      </c>
      <c r="AO102">
        <v>15</v>
      </c>
      <c r="AQ102">
        <f t="shared" si="25"/>
        <v>27.445255474452551</v>
      </c>
      <c r="AR102">
        <f t="shared" si="26"/>
        <v>9.4014598540145986</v>
      </c>
      <c r="AS102">
        <v>1.9144089658064427</v>
      </c>
      <c r="AT102">
        <v>0.70693259860074031</v>
      </c>
      <c r="AU102">
        <v>37.430656934306569</v>
      </c>
    </row>
    <row r="103" spans="1:47">
      <c r="A103">
        <v>102</v>
      </c>
      <c r="B103" t="s">
        <v>135</v>
      </c>
      <c r="C103" t="s">
        <v>100</v>
      </c>
      <c r="D103" t="s">
        <v>286</v>
      </c>
      <c r="E103" s="25" t="s">
        <v>357</v>
      </c>
      <c r="F103" s="25" t="s">
        <v>258</v>
      </c>
      <c r="G103" s="27">
        <v>0</v>
      </c>
      <c r="H103">
        <v>0.13125000000000001</v>
      </c>
      <c r="I103">
        <v>0.32500000000000001</v>
      </c>
      <c r="J103">
        <v>0.32500000000000001</v>
      </c>
      <c r="K103">
        <v>3.7499999999999999E-2</v>
      </c>
      <c r="L103">
        <v>1.2500000000000001E-2</v>
      </c>
      <c r="M103">
        <v>1.8749999999999999E-2</v>
      </c>
      <c r="N103">
        <v>3.7499999999999999E-2</v>
      </c>
      <c r="O103">
        <v>0</v>
      </c>
      <c r="P103">
        <v>0</v>
      </c>
      <c r="Q103">
        <v>3.125E-2</v>
      </c>
      <c r="R103" s="27" t="e">
        <f t="shared" si="14"/>
        <v>#NUM!</v>
      </c>
      <c r="S103" s="27">
        <f t="shared" si="15"/>
        <v>-1.8899514954072687</v>
      </c>
      <c r="T103" s="27">
        <f t="shared" si="16"/>
        <v>-0.73088750854279239</v>
      </c>
      <c r="U103" s="27">
        <f t="shared" si="17"/>
        <v>-0.73088750854279239</v>
      </c>
      <c r="V103" s="27">
        <f t="shared" si="18"/>
        <v>-3.2451931331855741</v>
      </c>
      <c r="W103" s="27">
        <f t="shared" si="19"/>
        <v>-4.3694478524670215</v>
      </c>
      <c r="X103" s="27">
        <f t="shared" si="20"/>
        <v>-3.9576335166801986</v>
      </c>
      <c r="Y103" s="27">
        <f t="shared" si="21"/>
        <v>-3.2451931331855741</v>
      </c>
      <c r="Z103" s="27" t="e">
        <f t="shared" si="22"/>
        <v>#NUM!</v>
      </c>
      <c r="AA103" s="27" t="e">
        <f t="shared" si="23"/>
        <v>#NUM!</v>
      </c>
      <c r="AB103" s="27">
        <f t="shared" si="24"/>
        <v>-3.4339872044851463</v>
      </c>
      <c r="AD103">
        <v>0</v>
      </c>
      <c r="AE103">
        <v>-1.8899514954072687</v>
      </c>
      <c r="AF103">
        <v>-0.73088750854279239</v>
      </c>
      <c r="AG103">
        <v>-0.73088750854279239</v>
      </c>
      <c r="AH103">
        <v>-3.2451931331855741</v>
      </c>
      <c r="AI103">
        <v>-4.3694478524670215</v>
      </c>
      <c r="AJ103">
        <v>-3.9576335166801986</v>
      </c>
      <c r="AK103">
        <v>-3.2451931331855741</v>
      </c>
      <c r="AL103">
        <v>0</v>
      </c>
      <c r="AM103">
        <v>0</v>
      </c>
      <c r="AN103">
        <v>-3.4339872044851463</v>
      </c>
      <c r="AO103">
        <v>12</v>
      </c>
      <c r="AQ103">
        <f t="shared" si="25"/>
        <v>32.5</v>
      </c>
      <c r="AR103">
        <f t="shared" si="26"/>
        <v>3.75</v>
      </c>
      <c r="AS103">
        <v>1.3398000944842645</v>
      </c>
      <c r="AT103">
        <v>0.53917522197406065</v>
      </c>
      <c r="AU103">
        <v>45.625</v>
      </c>
    </row>
    <row r="104" spans="1:47">
      <c r="A104">
        <v>103</v>
      </c>
      <c r="B104" t="s">
        <v>137</v>
      </c>
      <c r="C104" t="s">
        <v>100</v>
      </c>
      <c r="D104" t="s">
        <v>136</v>
      </c>
      <c r="E104" s="25" t="s">
        <v>357</v>
      </c>
      <c r="F104" s="25" t="s">
        <v>258</v>
      </c>
      <c r="G104" s="27">
        <v>6.0340098738343409E-2</v>
      </c>
      <c r="H104">
        <v>0.11519473395501922</v>
      </c>
      <c r="I104">
        <v>0.12068019747668682</v>
      </c>
      <c r="J104">
        <v>0.20296215030170045</v>
      </c>
      <c r="K104">
        <v>5.485463521667581E-3</v>
      </c>
      <c r="L104">
        <v>0</v>
      </c>
      <c r="M104">
        <v>0.25781678551837628</v>
      </c>
      <c r="N104">
        <v>0</v>
      </c>
      <c r="O104">
        <v>1.0970927043335162E-2</v>
      </c>
      <c r="P104">
        <v>0</v>
      </c>
      <c r="Q104">
        <v>0.19912232583653316</v>
      </c>
      <c r="R104" s="27">
        <f t="shared" si="14"/>
        <v>-2.745521132531703</v>
      </c>
      <c r="S104" s="27">
        <f t="shared" si="15"/>
        <v>-2.0387435474077398</v>
      </c>
      <c r="T104" s="27">
        <f t="shared" si="16"/>
        <v>-1.986004606257191</v>
      </c>
      <c r="U104" s="27">
        <f t="shared" si="17"/>
        <v>-1.3678826579320129</v>
      </c>
      <c r="V104" s="27">
        <f t="shared" si="18"/>
        <v>-5.2001531177608058</v>
      </c>
      <c r="W104" s="27" t="e">
        <f t="shared" si="19"/>
        <v>#NUM!</v>
      </c>
      <c r="X104" s="27">
        <f t="shared" si="20"/>
        <v>-1.0573469334666838</v>
      </c>
      <c r="Y104" s="27" t="e">
        <f t="shared" si="21"/>
        <v>#NUM!</v>
      </c>
      <c r="Z104" s="27">
        <f t="shared" si="22"/>
        <v>-4.5014749496493263</v>
      </c>
      <c r="AA104" s="27" t="e">
        <f t="shared" si="23"/>
        <v>#NUM!</v>
      </c>
      <c r="AB104" s="27">
        <f t="shared" si="24"/>
        <v>-1.3917888804375316</v>
      </c>
      <c r="AD104">
        <v>-2.745521132531703</v>
      </c>
      <c r="AE104">
        <v>-2.0387435474077398</v>
      </c>
      <c r="AF104">
        <v>-1.986004606257191</v>
      </c>
      <c r="AG104">
        <v>-1.3678826579320129</v>
      </c>
      <c r="AH104">
        <v>-5.2001531177608058</v>
      </c>
      <c r="AI104">
        <v>0</v>
      </c>
      <c r="AJ104">
        <v>-1.0573469334666838</v>
      </c>
      <c r="AK104">
        <v>0</v>
      </c>
      <c r="AL104">
        <v>-4.5014749496493263</v>
      </c>
      <c r="AM104">
        <v>0</v>
      </c>
      <c r="AN104">
        <v>-1.3917888804375316</v>
      </c>
      <c r="AO104">
        <v>12</v>
      </c>
      <c r="AQ104">
        <f t="shared" si="25"/>
        <v>20.296215030170046</v>
      </c>
      <c r="AR104">
        <f t="shared" si="26"/>
        <v>0</v>
      </c>
      <c r="AS104">
        <v>1.8551738322393547</v>
      </c>
      <c r="AT104">
        <v>0.74657687136763418</v>
      </c>
      <c r="AU104">
        <v>29.621503017004947</v>
      </c>
    </row>
    <row r="105" spans="1:47">
      <c r="A105">
        <v>104</v>
      </c>
      <c r="B105" t="s">
        <v>138</v>
      </c>
      <c r="C105" t="s">
        <v>100</v>
      </c>
      <c r="D105" t="s">
        <v>136</v>
      </c>
      <c r="E105" s="25" t="s">
        <v>357</v>
      </c>
      <c r="F105" s="25" t="s">
        <v>258</v>
      </c>
      <c r="G105" s="27">
        <v>2.4390243902439022E-2</v>
      </c>
      <c r="H105">
        <v>0.14634146341463417</v>
      </c>
      <c r="I105">
        <v>8.5365853658536578E-2</v>
      </c>
      <c r="J105">
        <v>0.12195121951219513</v>
      </c>
      <c r="K105">
        <v>3.0487804878048776E-2</v>
      </c>
      <c r="L105">
        <v>0</v>
      </c>
      <c r="M105">
        <v>0.46951219512195108</v>
      </c>
      <c r="N105">
        <v>3.0487804878048776E-2</v>
      </c>
      <c r="O105">
        <v>0</v>
      </c>
      <c r="P105">
        <v>0</v>
      </c>
      <c r="Q105">
        <v>9.1463414634146339E-2</v>
      </c>
      <c r="R105" s="27">
        <f t="shared" si="14"/>
        <v>-3.6888794541139363</v>
      </c>
      <c r="S105" s="27">
        <f t="shared" si="15"/>
        <v>-1.7635885922613586</v>
      </c>
      <c r="T105" s="27">
        <f t="shared" si="16"/>
        <v>-2.3715779644809971</v>
      </c>
      <c r="U105" s="27">
        <f t="shared" si="17"/>
        <v>-1.9740810260220096</v>
      </c>
      <c r="V105" s="27">
        <f t="shared" si="18"/>
        <v>-3.459466289786131</v>
      </c>
      <c r="W105" s="27" t="e">
        <f t="shared" si="19"/>
        <v>#NUM!</v>
      </c>
      <c r="X105" s="27">
        <f t="shared" si="20"/>
        <v>-0.12210269680090047</v>
      </c>
      <c r="Y105" s="27">
        <f t="shared" si="21"/>
        <v>-3.459466289786131</v>
      </c>
      <c r="Z105" s="27" t="e">
        <f t="shared" si="22"/>
        <v>#NUM!</v>
      </c>
      <c r="AA105" s="27" t="e">
        <f t="shared" si="23"/>
        <v>#NUM!</v>
      </c>
      <c r="AB105" s="27">
        <f t="shared" si="24"/>
        <v>-2.2958961048432491</v>
      </c>
      <c r="AD105">
        <v>-3.6888794541139363</v>
      </c>
      <c r="AE105">
        <v>-1.7635885922613586</v>
      </c>
      <c r="AF105">
        <v>-2.3715779644809971</v>
      </c>
      <c r="AG105">
        <v>-1.9740810260220096</v>
      </c>
      <c r="AH105">
        <v>-3.459466289786131</v>
      </c>
      <c r="AI105">
        <v>0</v>
      </c>
      <c r="AJ105">
        <v>-0.12210269680090047</v>
      </c>
      <c r="AK105">
        <v>-3.459466289786131</v>
      </c>
      <c r="AL105">
        <v>0</v>
      </c>
      <c r="AM105">
        <v>0</v>
      </c>
      <c r="AN105">
        <v>-2.2958961048432491</v>
      </c>
      <c r="AO105">
        <v>11</v>
      </c>
      <c r="AQ105">
        <f t="shared" si="25"/>
        <v>12.195121951219514</v>
      </c>
      <c r="AR105">
        <f t="shared" si="26"/>
        <v>3.0487804878048776</v>
      </c>
      <c r="AS105">
        <v>1.7096055268741783</v>
      </c>
      <c r="AT105">
        <v>0.71296088126444723</v>
      </c>
      <c r="AU105">
        <v>25.609756097560975</v>
      </c>
    </row>
    <row r="106" spans="1:47">
      <c r="A106">
        <v>105</v>
      </c>
      <c r="B106" t="s">
        <v>388</v>
      </c>
      <c r="C106" t="s">
        <v>100</v>
      </c>
      <c r="D106" t="s">
        <v>136</v>
      </c>
      <c r="E106" s="25" t="s">
        <v>357</v>
      </c>
      <c r="F106" s="25" t="s">
        <v>258</v>
      </c>
      <c r="G106" s="27">
        <v>3.7002775208140611E-2</v>
      </c>
      <c r="H106">
        <v>9.2815294480419377E-2</v>
      </c>
      <c r="I106">
        <v>0.28985507246376807</v>
      </c>
      <c r="J106">
        <v>0.14801110083256247</v>
      </c>
      <c r="K106">
        <v>1.2334258402713537E-2</v>
      </c>
      <c r="L106">
        <v>0</v>
      </c>
      <c r="M106">
        <v>0.33302497687326549</v>
      </c>
      <c r="N106">
        <v>6.1671292013567684E-3</v>
      </c>
      <c r="O106">
        <v>1.2334258402713537E-2</v>
      </c>
      <c r="P106">
        <v>0</v>
      </c>
      <c r="Q106">
        <v>4.9953746530989829E-2</v>
      </c>
      <c r="R106" s="27">
        <f t="shared" si="14"/>
        <v>-3.2590576145010326</v>
      </c>
      <c r="S106" s="27">
        <f t="shared" si="15"/>
        <v>-2.2797346364125071</v>
      </c>
      <c r="T106" s="27">
        <f t="shared" si="16"/>
        <v>-0.89608802455663583</v>
      </c>
      <c r="U106" s="27">
        <f t="shared" si="17"/>
        <v>-1.7502862210214798</v>
      </c>
      <c r="V106" s="27">
        <f t="shared" si="18"/>
        <v>-4.3829636954952216</v>
      </c>
      <c r="W106" s="27" t="e">
        <f t="shared" si="19"/>
        <v>#NUM!</v>
      </c>
      <c r="X106" s="27">
        <f t="shared" si="20"/>
        <v>-0.69453510583479339</v>
      </c>
      <c r="Y106" s="27">
        <f t="shared" si="21"/>
        <v>-5.082335608261447</v>
      </c>
      <c r="Z106" s="27">
        <f t="shared" si="22"/>
        <v>-4.3829636954952216</v>
      </c>
      <c r="AA106" s="27" t="e">
        <f t="shared" si="23"/>
        <v>#NUM!</v>
      </c>
      <c r="AB106" s="27">
        <f t="shared" si="24"/>
        <v>-2.9454131633642837</v>
      </c>
      <c r="AD106">
        <v>-3.2590576145010326</v>
      </c>
      <c r="AE106">
        <v>-2.2797346364125071</v>
      </c>
      <c r="AF106">
        <v>-0.89608802455663583</v>
      </c>
      <c r="AG106">
        <v>-1.7502862210214798</v>
      </c>
      <c r="AH106">
        <v>-4.3829636954952216</v>
      </c>
      <c r="AI106">
        <v>0</v>
      </c>
      <c r="AJ106">
        <v>-0.69453510583479339</v>
      </c>
      <c r="AK106">
        <v>-5.082335608261447</v>
      </c>
      <c r="AL106">
        <v>-4.3829636954952216</v>
      </c>
      <c r="AM106">
        <v>0</v>
      </c>
      <c r="AN106">
        <v>-2.9454131633642837</v>
      </c>
      <c r="AO106">
        <v>13</v>
      </c>
      <c r="AQ106">
        <f t="shared" si="25"/>
        <v>14.801110083256248</v>
      </c>
      <c r="AR106">
        <f t="shared" si="26"/>
        <v>0.6167129201356768</v>
      </c>
      <c r="AS106">
        <v>1.4579898236288134</v>
      </c>
      <c r="AT106">
        <v>0.56842830810185963</v>
      </c>
      <c r="AU106">
        <v>41.967314215232811</v>
      </c>
    </row>
    <row r="107" spans="1:47">
      <c r="A107">
        <v>106</v>
      </c>
      <c r="B107" t="s">
        <v>366</v>
      </c>
      <c r="C107" t="s">
        <v>100</v>
      </c>
      <c r="D107" t="s">
        <v>136</v>
      </c>
      <c r="E107" s="25" t="s">
        <v>357</v>
      </c>
      <c r="F107" s="25" t="s">
        <v>258</v>
      </c>
      <c r="G107" s="27">
        <v>4.0472175379426642E-2</v>
      </c>
      <c r="H107">
        <v>6.1720067453625634E-2</v>
      </c>
      <c r="I107">
        <v>0.1416526138279933</v>
      </c>
      <c r="J107">
        <v>8.7689713322091065E-2</v>
      </c>
      <c r="K107">
        <v>6.7453625632377745E-3</v>
      </c>
      <c r="L107">
        <v>0</v>
      </c>
      <c r="M107">
        <v>0.42495784148397986</v>
      </c>
      <c r="N107">
        <v>0</v>
      </c>
      <c r="O107">
        <v>6.7453625632377745E-3</v>
      </c>
      <c r="P107">
        <v>0</v>
      </c>
      <c r="Q107">
        <v>8.8364249578414863E-2</v>
      </c>
      <c r="R107" s="27">
        <f t="shared" si="14"/>
        <v>-3.1658266037783855</v>
      </c>
      <c r="S107" s="27">
        <f t="shared" si="15"/>
        <v>-2.7214392196419674</v>
      </c>
      <c r="T107" s="27">
        <f t="shared" si="16"/>
        <v>-1.8016312177072087</v>
      </c>
      <c r="U107" s="27">
        <f t="shared" si="17"/>
        <v>-2.342175560265054</v>
      </c>
      <c r="V107" s="27">
        <f t="shared" si="18"/>
        <v>-4.9921318225316957</v>
      </c>
      <c r="W107" s="27" t="e">
        <f t="shared" si="19"/>
        <v>#NUM!</v>
      </c>
      <c r="X107" s="27">
        <f t="shared" si="20"/>
        <v>-0.30245338977209302</v>
      </c>
      <c r="Y107" s="27" t="e">
        <f t="shared" si="21"/>
        <v>#NUM!</v>
      </c>
      <c r="Z107" s="27">
        <f t="shared" si="22"/>
        <v>-4.9921318225316957</v>
      </c>
      <c r="AA107" s="27" t="e">
        <f t="shared" si="23"/>
        <v>#NUM!</v>
      </c>
      <c r="AB107" s="27">
        <f t="shared" si="24"/>
        <v>-2.3337730425153507</v>
      </c>
      <c r="AD107">
        <v>-3.1658266037783855</v>
      </c>
      <c r="AE107">
        <v>-2.7214392196419674</v>
      </c>
      <c r="AF107">
        <v>-1.8016312177072087</v>
      </c>
      <c r="AG107">
        <v>-2.342175560265054</v>
      </c>
      <c r="AH107">
        <v>-4.9921318225316957</v>
      </c>
      <c r="AI107">
        <v>0</v>
      </c>
      <c r="AJ107">
        <v>-0.30245338977209302</v>
      </c>
      <c r="AK107">
        <v>0</v>
      </c>
      <c r="AL107">
        <v>-4.9921318225316957</v>
      </c>
      <c r="AM107">
        <v>0</v>
      </c>
      <c r="AN107">
        <v>-2.3337730425153507</v>
      </c>
      <c r="AO107">
        <v>13</v>
      </c>
      <c r="AQ107">
        <f t="shared" si="25"/>
        <v>8.768971332209107</v>
      </c>
      <c r="AR107">
        <f t="shared" si="26"/>
        <v>0</v>
      </c>
      <c r="AS107">
        <v>1.7653022234615185</v>
      </c>
      <c r="AT107">
        <v>0.6882405761057957</v>
      </c>
      <c r="AU107">
        <v>24.384485666104556</v>
      </c>
    </row>
    <row r="108" spans="1:47">
      <c r="A108">
        <v>107</v>
      </c>
      <c r="B108" t="s">
        <v>367</v>
      </c>
      <c r="C108" t="s">
        <v>100</v>
      </c>
      <c r="D108" t="s">
        <v>136</v>
      </c>
      <c r="E108" s="25" t="s">
        <v>357</v>
      </c>
      <c r="F108" s="25" t="s">
        <v>258</v>
      </c>
      <c r="G108" s="27">
        <v>3.6787247087676257E-2</v>
      </c>
      <c r="H108">
        <v>5.5180870631514382E-2</v>
      </c>
      <c r="I108">
        <v>0</v>
      </c>
      <c r="J108">
        <v>0.14714898835070506</v>
      </c>
      <c r="K108">
        <v>1.2262415695892087E-2</v>
      </c>
      <c r="L108">
        <v>0</v>
      </c>
      <c r="M108">
        <v>0.63764561618638849</v>
      </c>
      <c r="N108">
        <v>6.1312078479460437E-3</v>
      </c>
      <c r="O108">
        <v>0</v>
      </c>
      <c r="P108">
        <v>0</v>
      </c>
      <c r="Q108">
        <v>6.8056407112201081E-2</v>
      </c>
      <c r="R108" s="27">
        <f t="shared" si="14"/>
        <v>-3.2651230760335208</v>
      </c>
      <c r="S108" s="27">
        <f t="shared" si="15"/>
        <v>-2.8403771649898513</v>
      </c>
      <c r="T108" s="27" t="e">
        <f t="shared" si="16"/>
        <v>#NUM!</v>
      </c>
      <c r="U108" s="27">
        <f t="shared" si="17"/>
        <v>-1.757139268581452</v>
      </c>
      <c r="V108" s="27">
        <f t="shared" si="18"/>
        <v>-4.3888781096229836</v>
      </c>
      <c r="W108" s="27" t="e">
        <f t="shared" si="19"/>
        <v>#NUM!</v>
      </c>
      <c r="X108" s="27">
        <f t="shared" si="20"/>
        <v>0.56515997472931923</v>
      </c>
      <c r="Y108" s="27">
        <f t="shared" si="21"/>
        <v>-5.0882134287416303</v>
      </c>
      <c r="Z108" s="27" t="e">
        <f t="shared" si="22"/>
        <v>#NUM!</v>
      </c>
      <c r="AA108" s="27" t="e">
        <f t="shared" si="23"/>
        <v>#NUM!</v>
      </c>
      <c r="AB108" s="27">
        <f t="shared" si="24"/>
        <v>-2.6169354125279884</v>
      </c>
      <c r="AD108">
        <v>-3.2651230760335208</v>
      </c>
      <c r="AE108">
        <v>-2.8403771649898513</v>
      </c>
      <c r="AF108">
        <v>0</v>
      </c>
      <c r="AG108">
        <v>-1.757139268581452</v>
      </c>
      <c r="AH108">
        <v>-4.3888781096229836</v>
      </c>
      <c r="AI108">
        <v>0</v>
      </c>
      <c r="AJ108">
        <v>0.56515997472931923</v>
      </c>
      <c r="AK108">
        <v>-5.0882134287416303</v>
      </c>
      <c r="AL108">
        <v>0</v>
      </c>
      <c r="AM108">
        <v>0</v>
      </c>
      <c r="AN108">
        <v>-2.6169354125279884</v>
      </c>
      <c r="AO108">
        <v>12</v>
      </c>
      <c r="AQ108">
        <f t="shared" si="25"/>
        <v>14.714898835070505</v>
      </c>
      <c r="AR108">
        <f t="shared" si="26"/>
        <v>0.61312078479460441</v>
      </c>
      <c r="AS108">
        <v>1.0065115432833349</v>
      </c>
      <c r="AT108">
        <v>0.40505004216927237</v>
      </c>
      <c r="AU108">
        <v>9.1968117719190641</v>
      </c>
    </row>
    <row r="109" spans="1:47">
      <c r="A109">
        <v>108</v>
      </c>
      <c r="B109" t="s">
        <v>290</v>
      </c>
      <c r="C109" t="s">
        <v>100</v>
      </c>
      <c r="D109" t="s">
        <v>136</v>
      </c>
      <c r="E109" s="25" t="s">
        <v>357</v>
      </c>
      <c r="F109" s="25" t="s">
        <v>258</v>
      </c>
      <c r="G109" s="27">
        <v>6.0901339829476243E-2</v>
      </c>
      <c r="H109">
        <v>7.9171741778319121E-2</v>
      </c>
      <c r="I109">
        <v>8.5261875761266745E-2</v>
      </c>
      <c r="J109">
        <v>0.12180267965895251</v>
      </c>
      <c r="K109">
        <v>3.0450669914738122E-2</v>
      </c>
      <c r="L109">
        <v>0</v>
      </c>
      <c r="M109">
        <v>0.44457978075517646</v>
      </c>
      <c r="N109">
        <v>1.2180267965895249E-2</v>
      </c>
      <c r="O109">
        <v>6.0901339829476245E-3</v>
      </c>
      <c r="P109">
        <v>0</v>
      </c>
      <c r="Q109">
        <v>6.8209500609013388E-2</v>
      </c>
      <c r="R109" s="27">
        <f t="shared" si="14"/>
        <v>-2.7356653681351837</v>
      </c>
      <c r="S109" s="27">
        <f t="shared" si="15"/>
        <v>-2.4536541062838961</v>
      </c>
      <c r="T109" s="27">
        <f t="shared" si="16"/>
        <v>-2.3729104097147755</v>
      </c>
      <c r="U109" s="27">
        <f t="shared" si="17"/>
        <v>-1.9754689512968575</v>
      </c>
      <c r="V109" s="27">
        <f t="shared" si="18"/>
        <v>-3.4607233609761825</v>
      </c>
      <c r="W109" s="27" t="e">
        <f t="shared" si="19"/>
        <v>#NUM!</v>
      </c>
      <c r="X109" s="27">
        <f t="shared" si="20"/>
        <v>-0.22259545593189514</v>
      </c>
      <c r="Y109" s="27">
        <f t="shared" si="21"/>
        <v>-4.3956829611213672</v>
      </c>
      <c r="Z109" s="27">
        <f t="shared" si="22"/>
        <v>-5.0949764425300064</v>
      </c>
      <c r="AA109" s="27" t="e">
        <f t="shared" si="23"/>
        <v>#NUM!</v>
      </c>
      <c r="AB109" s="27">
        <f t="shared" si="24"/>
        <v>-2.6145241430913866</v>
      </c>
      <c r="AD109">
        <v>-2.7356653681351837</v>
      </c>
      <c r="AE109">
        <v>-2.4536541062838961</v>
      </c>
      <c r="AF109">
        <v>-2.3729104097147755</v>
      </c>
      <c r="AG109">
        <v>-1.9754689512968575</v>
      </c>
      <c r="AH109">
        <v>-3.4607233609761825</v>
      </c>
      <c r="AI109">
        <v>0</v>
      </c>
      <c r="AJ109">
        <v>-0.22259545593189514</v>
      </c>
      <c r="AK109">
        <v>-4.3956829611213672</v>
      </c>
      <c r="AL109">
        <v>-5.0949764425300064</v>
      </c>
      <c r="AM109">
        <v>0</v>
      </c>
      <c r="AN109">
        <v>-2.6145241430913866</v>
      </c>
      <c r="AO109">
        <v>11</v>
      </c>
      <c r="AQ109">
        <f t="shared" si="25"/>
        <v>12.180267965895251</v>
      </c>
      <c r="AR109">
        <f t="shared" si="26"/>
        <v>1.2180267965895248</v>
      </c>
      <c r="AS109">
        <v>1.2127333200978838</v>
      </c>
      <c r="AT109">
        <v>0.50574907664028645</v>
      </c>
      <c r="AU109">
        <v>22.533495736906211</v>
      </c>
    </row>
    <row r="110" spans="1:47" s="77" customFormat="1">
      <c r="A110" s="77">
        <v>109</v>
      </c>
      <c r="B110" s="77" t="s">
        <v>45</v>
      </c>
      <c r="C110" s="77" t="s">
        <v>100</v>
      </c>
      <c r="D110" s="77" t="s">
        <v>470</v>
      </c>
      <c r="E110" s="78" t="s">
        <v>479</v>
      </c>
      <c r="F110" s="78" t="s">
        <v>478</v>
      </c>
      <c r="G110" s="79">
        <v>2.8358738036157391E-2</v>
      </c>
      <c r="H110" s="77">
        <v>0.22686990428925916</v>
      </c>
      <c r="I110" s="77">
        <v>0.13470400567174765</v>
      </c>
      <c r="J110" s="77">
        <v>0.10634526763559023</v>
      </c>
      <c r="K110" s="77">
        <v>7.7986529599432822E-2</v>
      </c>
      <c r="L110" s="77">
        <v>0</v>
      </c>
      <c r="M110" s="77">
        <v>0.11343495214462956</v>
      </c>
      <c r="N110" s="77">
        <v>0.1559730591988657</v>
      </c>
      <c r="O110" s="77">
        <v>0</v>
      </c>
      <c r="P110" s="77">
        <v>0</v>
      </c>
      <c r="Q110" s="77">
        <v>9.9610067352002826E-2</v>
      </c>
      <c r="R110" s="79">
        <f t="shared" si="14"/>
        <v>-3.5340514616289043</v>
      </c>
      <c r="S110" s="79">
        <f t="shared" si="15"/>
        <v>-1.2260705898479114</v>
      </c>
      <c r="T110" s="79">
        <f t="shared" si="16"/>
        <v>-1.8599918176725283</v>
      </c>
      <c r="U110" s="79">
        <f t="shared" si="17"/>
        <v>-2.1286284525317187</v>
      </c>
      <c r="V110" s="79">
        <f t="shared" si="18"/>
        <v>-2.4700237190962899</v>
      </c>
      <c r="W110" s="79" t="e">
        <f t="shared" si="19"/>
        <v>#NUM!</v>
      </c>
      <c r="X110" s="79">
        <f t="shared" si="20"/>
        <v>-2.0561249350838469</v>
      </c>
      <c r="Y110" s="79">
        <f t="shared" si="21"/>
        <v>-1.6885011195745556</v>
      </c>
      <c r="Z110" s="79" t="e">
        <f t="shared" si="22"/>
        <v>#NUM!</v>
      </c>
      <c r="AA110" s="79" t="e">
        <f t="shared" si="23"/>
        <v>#NUM!</v>
      </c>
      <c r="AB110" s="79">
        <f t="shared" si="24"/>
        <v>-2.2015646906788366</v>
      </c>
      <c r="AD110" s="77">
        <v>-3.5340514616289043</v>
      </c>
      <c r="AE110" s="77">
        <v>-1.2260705898479114</v>
      </c>
      <c r="AF110" s="77">
        <v>-1.8599918176725283</v>
      </c>
      <c r="AG110" s="77">
        <v>-2.1286284525317187</v>
      </c>
      <c r="AH110" s="77">
        <v>-2.4700237190962899</v>
      </c>
      <c r="AI110" s="77">
        <v>0</v>
      </c>
      <c r="AJ110" s="77">
        <v>-2.0561249350838469</v>
      </c>
      <c r="AK110" s="77">
        <v>-1.6885011195745556</v>
      </c>
      <c r="AL110" s="77">
        <v>0</v>
      </c>
      <c r="AM110" s="77">
        <v>0</v>
      </c>
      <c r="AN110" s="77">
        <v>-2.2015646906788366</v>
      </c>
      <c r="AO110" s="77">
        <v>14</v>
      </c>
      <c r="AP110" s="77">
        <v>2.6</v>
      </c>
      <c r="AQ110" s="77">
        <f t="shared" si="25"/>
        <v>10.634526763559023</v>
      </c>
      <c r="AR110" s="77">
        <f t="shared" si="26"/>
        <v>15.597305919886569</v>
      </c>
      <c r="AS110" s="77">
        <v>2.1306986247589617</v>
      </c>
      <c r="AT110" s="77">
        <v>0.80737110211606922</v>
      </c>
      <c r="AU110" s="77">
        <v>38.993264799716421</v>
      </c>
    </row>
    <row r="111" spans="1:47" s="77" customFormat="1">
      <c r="A111" s="77">
        <v>110</v>
      </c>
      <c r="B111" s="77" t="s">
        <v>46</v>
      </c>
      <c r="C111" s="77" t="s">
        <v>100</v>
      </c>
      <c r="D111" s="77" t="s">
        <v>470</v>
      </c>
      <c r="E111" s="78" t="s">
        <v>479</v>
      </c>
      <c r="F111" s="78" t="s">
        <v>478</v>
      </c>
      <c r="G111" s="79">
        <v>5.0175614651279486E-3</v>
      </c>
      <c r="H111" s="77">
        <v>8.0782739588559971E-2</v>
      </c>
      <c r="I111" s="77">
        <v>0.58203712995484203</v>
      </c>
      <c r="J111" s="77">
        <v>5.0175614651279486E-3</v>
      </c>
      <c r="K111" s="77">
        <v>0.1154039136979428</v>
      </c>
      <c r="L111" s="77">
        <v>0</v>
      </c>
      <c r="M111" s="77">
        <v>0.1053687907676869</v>
      </c>
      <c r="N111" s="77">
        <v>5.5444054189663826E-2</v>
      </c>
      <c r="O111" s="77">
        <v>0</v>
      </c>
      <c r="P111" s="77">
        <v>0</v>
      </c>
      <c r="Q111" s="77">
        <v>3.5624686402408436E-2</v>
      </c>
      <c r="R111" s="79">
        <f t="shared" si="14"/>
        <v>-5.28978103552575</v>
      </c>
      <c r="S111" s="79">
        <f t="shared" si="15"/>
        <v>-2.4317591802496126</v>
      </c>
      <c r="T111" s="79">
        <f t="shared" si="16"/>
        <v>0.33114164193356804</v>
      </c>
      <c r="U111" s="79">
        <f t="shared" si="17"/>
        <v>-5.28978103552575</v>
      </c>
      <c r="V111" s="79">
        <f t="shared" si="18"/>
        <v>-2.0366928734746748</v>
      </c>
      <c r="W111" s="79" t="e">
        <f t="shared" si="19"/>
        <v>#NUM!</v>
      </c>
      <c r="X111" s="79">
        <f t="shared" si="20"/>
        <v>-2.1389450871456717</v>
      </c>
      <c r="Y111" s="79">
        <f t="shared" si="21"/>
        <v>-2.8353404387162411</v>
      </c>
      <c r="Z111" s="79" t="e">
        <f t="shared" si="22"/>
        <v>#NUM!</v>
      </c>
      <c r="AA111" s="79" t="e">
        <f t="shared" si="23"/>
        <v>#NUM!</v>
      </c>
      <c r="AB111" s="79">
        <f t="shared" si="24"/>
        <v>-3.298441712488922</v>
      </c>
      <c r="AD111" s="77">
        <v>-5.28978103552575</v>
      </c>
      <c r="AE111" s="77">
        <v>-2.4317591802496126</v>
      </c>
      <c r="AF111" s="77">
        <v>0.33114164193356804</v>
      </c>
      <c r="AG111" s="77">
        <v>-5.28978103552575</v>
      </c>
      <c r="AH111" s="77">
        <v>-2.0366928734746748</v>
      </c>
      <c r="AI111" s="77">
        <v>0</v>
      </c>
      <c r="AJ111" s="77">
        <v>-2.1389450871456717</v>
      </c>
      <c r="AK111" s="77">
        <v>-2.8353404387162411</v>
      </c>
      <c r="AL111" s="77">
        <v>0</v>
      </c>
      <c r="AM111" s="77">
        <v>0</v>
      </c>
      <c r="AN111" s="77">
        <v>-3.298441712488922</v>
      </c>
      <c r="AO111" s="77">
        <v>11</v>
      </c>
      <c r="AP111" s="77">
        <v>2.6</v>
      </c>
      <c r="AQ111" s="77">
        <f t="shared" si="25"/>
        <v>0.50175614651279488</v>
      </c>
      <c r="AR111" s="77">
        <f t="shared" si="26"/>
        <v>5.5444054189663827</v>
      </c>
      <c r="AS111" s="77">
        <v>1.8180327317414966</v>
      </c>
      <c r="AT111" s="77">
        <v>0.75817853780571165</v>
      </c>
      <c r="AU111" s="77">
        <v>66.783743100853002</v>
      </c>
    </row>
    <row r="112" spans="1:47" s="77" customFormat="1">
      <c r="A112" s="77">
        <v>111</v>
      </c>
      <c r="B112" s="77" t="s">
        <v>47</v>
      </c>
      <c r="C112" s="77" t="s">
        <v>100</v>
      </c>
      <c r="D112" s="77" t="s">
        <v>470</v>
      </c>
      <c r="E112" s="78" t="s">
        <v>479</v>
      </c>
      <c r="F112" s="78" t="s">
        <v>478</v>
      </c>
      <c r="G112" s="79">
        <v>0</v>
      </c>
      <c r="H112" s="77">
        <v>8.1618810761926328E-2</v>
      </c>
      <c r="I112" s="77">
        <v>0.71444720777752668</v>
      </c>
      <c r="J112" s="77">
        <v>1.356545331223152E-2</v>
      </c>
      <c r="K112" s="77">
        <v>1.3565453312231518E-2</v>
      </c>
      <c r="L112" s="77">
        <v>0</v>
      </c>
      <c r="M112" s="77">
        <v>4.9739995478182225E-2</v>
      </c>
      <c r="N112" s="77">
        <v>7.2801266108975832E-2</v>
      </c>
      <c r="O112" s="77">
        <v>9.0436355414876789E-3</v>
      </c>
      <c r="P112" s="77">
        <v>4.5218177707438394E-3</v>
      </c>
      <c r="Q112" s="77">
        <v>3.1652724395206874E-2</v>
      </c>
      <c r="R112" s="79" t="e">
        <f t="shared" si="14"/>
        <v>#NUM!</v>
      </c>
      <c r="S112" s="79">
        <f t="shared" si="15"/>
        <v>-2.4205527838074485</v>
      </c>
      <c r="T112" s="79">
        <f t="shared" si="16"/>
        <v>0.91708218423046728</v>
      </c>
      <c r="U112" s="79">
        <f t="shared" si="17"/>
        <v>-4.2865706109015091</v>
      </c>
      <c r="V112" s="79">
        <f t="shared" si="18"/>
        <v>-4.2865706109015091</v>
      </c>
      <c r="W112" s="79" t="e">
        <f t="shared" si="19"/>
        <v>#NUM!</v>
      </c>
      <c r="X112" s="79">
        <f t="shared" si="20"/>
        <v>-2.9499262886527551</v>
      </c>
      <c r="Y112" s="79">
        <f t="shared" si="21"/>
        <v>-2.5444345798476506</v>
      </c>
      <c r="Z112" s="79">
        <f t="shared" si="22"/>
        <v>-4.696609246304873</v>
      </c>
      <c r="AA112" s="79">
        <f t="shared" si="23"/>
        <v>-5.3943091322017631</v>
      </c>
      <c r="AB112" s="79">
        <f t="shared" si="24"/>
        <v>-3.4207665550060669</v>
      </c>
      <c r="AD112" s="77">
        <v>0</v>
      </c>
      <c r="AE112" s="77">
        <v>-2.4205527838074485</v>
      </c>
      <c r="AF112" s="77">
        <v>0.91708218423046728</v>
      </c>
      <c r="AG112" s="77">
        <v>-4.2865706109015091</v>
      </c>
      <c r="AH112" s="77">
        <v>-4.2865706109015091</v>
      </c>
      <c r="AI112" s="77">
        <v>0</v>
      </c>
      <c r="AJ112" s="77">
        <v>-2.9499262886527551</v>
      </c>
      <c r="AK112" s="77">
        <v>-2.5444345798476506</v>
      </c>
      <c r="AL112" s="77">
        <v>-4.696609246304873</v>
      </c>
      <c r="AM112" s="77">
        <v>-5.3943091322017631</v>
      </c>
      <c r="AN112" s="77">
        <v>-3.4207665550060669</v>
      </c>
      <c r="AO112" s="77">
        <v>14</v>
      </c>
      <c r="AP112" s="77">
        <v>2.6</v>
      </c>
      <c r="AQ112" s="77">
        <f t="shared" si="25"/>
        <v>1.3565453312231519</v>
      </c>
      <c r="AR112" s="77">
        <f t="shared" si="26"/>
        <v>7.2801266108975833</v>
      </c>
      <c r="AS112" s="77">
        <v>2.1452820421353427</v>
      </c>
      <c r="AT112" s="77">
        <v>0.81289709702823998</v>
      </c>
      <c r="AU112" s="77">
        <v>79.606601853945307</v>
      </c>
    </row>
    <row r="113" spans="1:47" s="77" customFormat="1">
      <c r="A113" s="77">
        <v>112</v>
      </c>
      <c r="B113" s="77" t="s">
        <v>48</v>
      </c>
      <c r="C113" s="77" t="s">
        <v>100</v>
      </c>
      <c r="D113" s="77" t="s">
        <v>470</v>
      </c>
      <c r="E113" s="78" t="s">
        <v>479</v>
      </c>
      <c r="F113" s="78" t="s">
        <v>478</v>
      </c>
      <c r="G113" s="79">
        <v>0</v>
      </c>
      <c r="H113" s="77">
        <v>8.6713995943204877E-2</v>
      </c>
      <c r="I113" s="77">
        <v>0.42596348884381335</v>
      </c>
      <c r="J113" s="77">
        <v>7.6064908722109553E-2</v>
      </c>
      <c r="K113" s="77">
        <v>8.1135902636916835E-2</v>
      </c>
      <c r="L113" s="77">
        <v>0</v>
      </c>
      <c r="M113" s="77">
        <v>0.11156186612576065</v>
      </c>
      <c r="N113" s="77">
        <v>8.6460446247464504E-2</v>
      </c>
      <c r="O113" s="77">
        <v>1.521298174442191E-2</v>
      </c>
      <c r="P113" s="77">
        <v>3.5496957403651122E-2</v>
      </c>
      <c r="Q113" s="77">
        <v>2.0537525354969575E-2</v>
      </c>
      <c r="R113" s="79" t="e">
        <f t="shared" si="14"/>
        <v>#NUM!</v>
      </c>
      <c r="S113" s="79">
        <f t="shared" si="15"/>
        <v>-2.3544337886732962</v>
      </c>
      <c r="T113" s="79">
        <f t="shared" si="16"/>
        <v>-0.29833936692576918</v>
      </c>
      <c r="U113" s="79">
        <f t="shared" si="17"/>
        <v>-2.4970547837236476</v>
      </c>
      <c r="V113" s="79">
        <f t="shared" si="18"/>
        <v>-2.4270126713690976</v>
      </c>
      <c r="W113" s="79" t="e">
        <f t="shared" si="19"/>
        <v>#NUM!</v>
      </c>
      <c r="X113" s="79">
        <f t="shared" si="20"/>
        <v>-2.0748857251439752</v>
      </c>
      <c r="Y113" s="79">
        <f t="shared" si="21"/>
        <v>-2.3576396334645766</v>
      </c>
      <c r="Z113" s="79">
        <f t="shared" si="22"/>
        <v>-4.1702762671891147</v>
      </c>
      <c r="AA113" s="79">
        <f t="shared" si="23"/>
        <v>-3.3021660010559764</v>
      </c>
      <c r="AB113" s="79">
        <f t="shared" si="24"/>
        <v>-3.8647502079938425</v>
      </c>
      <c r="AD113" s="77">
        <v>0</v>
      </c>
      <c r="AE113" s="77">
        <v>-2.3544337886732962</v>
      </c>
      <c r="AF113" s="77">
        <v>-0.29833936692576918</v>
      </c>
      <c r="AG113" s="77">
        <v>-2.4970547837236476</v>
      </c>
      <c r="AH113" s="77">
        <v>-2.4270126713690976</v>
      </c>
      <c r="AI113" s="77">
        <v>0</v>
      </c>
      <c r="AJ113" s="77">
        <v>-2.0748857251439752</v>
      </c>
      <c r="AK113" s="77">
        <v>-2.3576396334645766</v>
      </c>
      <c r="AL113" s="77">
        <v>-4.1702762671891147</v>
      </c>
      <c r="AM113" s="77">
        <v>-3.3021660010559764</v>
      </c>
      <c r="AN113" s="77">
        <v>-3.8647502079938425</v>
      </c>
      <c r="AO113" s="77">
        <v>16</v>
      </c>
      <c r="AP113" s="77">
        <v>2.6</v>
      </c>
      <c r="AQ113" s="77">
        <f t="shared" si="25"/>
        <v>7.606490872210955</v>
      </c>
      <c r="AR113" s="77">
        <f t="shared" si="26"/>
        <v>8.64604462474645</v>
      </c>
      <c r="AS113" s="77">
        <v>2.3231059228873305</v>
      </c>
      <c r="AT113" s="77">
        <v>0.8378833486023326</v>
      </c>
      <c r="AU113" s="77">
        <v>51.267748478701826</v>
      </c>
    </row>
    <row r="114" spans="1:47" s="77" customFormat="1">
      <c r="A114" s="77">
        <v>113</v>
      </c>
      <c r="B114" s="77" t="s">
        <v>49</v>
      </c>
      <c r="C114" s="77" t="s">
        <v>100</v>
      </c>
      <c r="D114" s="77" t="s">
        <v>470</v>
      </c>
      <c r="E114" s="78" t="s">
        <v>479</v>
      </c>
      <c r="F114" s="78" t="s">
        <v>478</v>
      </c>
      <c r="G114" s="79">
        <v>0</v>
      </c>
      <c r="H114" s="77">
        <v>0.10719322990126942</v>
      </c>
      <c r="I114" s="77">
        <v>0.10155148095909734</v>
      </c>
      <c r="J114" s="77">
        <v>9.0267983074753186E-2</v>
      </c>
      <c r="K114" s="77">
        <v>9.0267983074753158E-2</v>
      </c>
      <c r="L114" s="77">
        <v>0</v>
      </c>
      <c r="M114" s="77">
        <v>0.25387870239774324</v>
      </c>
      <c r="N114" s="77">
        <v>0.11311706629055007</v>
      </c>
      <c r="O114" s="77">
        <v>0</v>
      </c>
      <c r="P114" s="77">
        <v>0</v>
      </c>
      <c r="Q114" s="77">
        <v>0.12496473906911143</v>
      </c>
      <c r="R114" s="79" t="e">
        <f t="shared" si="14"/>
        <v>#NUM!</v>
      </c>
      <c r="S114" s="79">
        <f t="shared" si="15"/>
        <v>-2.1197370818578447</v>
      </c>
      <c r="T114" s="79">
        <f t="shared" si="16"/>
        <v>-2.1801035365561079</v>
      </c>
      <c r="U114" s="79">
        <f t="shared" si="17"/>
        <v>-2.3103672334361005</v>
      </c>
      <c r="V114" s="79">
        <f t="shared" si="18"/>
        <v>-2.310367233436101</v>
      </c>
      <c r="W114" s="79" t="e">
        <f t="shared" si="19"/>
        <v>#NUM!</v>
      </c>
      <c r="X114" s="79">
        <f t="shared" si="20"/>
        <v>-1.0780315809680894</v>
      </c>
      <c r="Y114" s="79">
        <f t="shared" si="21"/>
        <v>-2.059289726242528</v>
      </c>
      <c r="Z114" s="79" t="e">
        <f t="shared" si="22"/>
        <v>#NUM!</v>
      </c>
      <c r="AA114" s="79" t="e">
        <f t="shared" si="23"/>
        <v>#NUM!</v>
      </c>
      <c r="AB114" s="79">
        <f t="shared" si="24"/>
        <v>-1.9462325736913484</v>
      </c>
      <c r="AD114" s="77">
        <v>0</v>
      </c>
      <c r="AE114" s="77">
        <v>-2.1197370818578447</v>
      </c>
      <c r="AF114" s="77">
        <v>-2.1801035365561079</v>
      </c>
      <c r="AG114" s="77">
        <v>-2.3103672334361005</v>
      </c>
      <c r="AH114" s="77">
        <v>-2.310367233436101</v>
      </c>
      <c r="AI114" s="77">
        <v>0</v>
      </c>
      <c r="AJ114" s="77">
        <v>-1.0780315809680894</v>
      </c>
      <c r="AK114" s="77">
        <v>-2.059289726242528</v>
      </c>
      <c r="AL114" s="77">
        <v>0</v>
      </c>
      <c r="AM114" s="77">
        <v>0</v>
      </c>
      <c r="AN114" s="77">
        <v>-1.9462325736913484</v>
      </c>
      <c r="AO114" s="77">
        <v>16</v>
      </c>
      <c r="AP114" s="77">
        <v>2.6</v>
      </c>
      <c r="AQ114" s="77">
        <f t="shared" si="25"/>
        <v>9.0267983074753193</v>
      </c>
      <c r="AR114" s="77">
        <f t="shared" si="26"/>
        <v>11.311706629055006</v>
      </c>
      <c r="AS114" s="77">
        <v>2.1468683340419465</v>
      </c>
      <c r="AT114" s="77">
        <v>0.77431907474096673</v>
      </c>
      <c r="AU114" s="77">
        <v>20.874471086036674</v>
      </c>
    </row>
    <row r="115" spans="1:47" s="77" customFormat="1">
      <c r="A115" s="77">
        <v>114</v>
      </c>
      <c r="B115" s="77" t="s">
        <v>11</v>
      </c>
      <c r="C115" s="77" t="s">
        <v>100</v>
      </c>
      <c r="D115" s="77" t="s">
        <v>470</v>
      </c>
      <c r="E115" s="78" t="s">
        <v>479</v>
      </c>
      <c r="F115" s="78" t="s">
        <v>478</v>
      </c>
      <c r="G115" s="79">
        <v>1.2903225806451613E-2</v>
      </c>
      <c r="H115" s="77">
        <v>0.10322580645161292</v>
      </c>
      <c r="I115" s="77">
        <v>1.8544974748623686E-2</v>
      </c>
      <c r="J115" s="77">
        <v>0.10322580645161292</v>
      </c>
      <c r="K115" s="77">
        <v>6.4516129032258063E-2</v>
      </c>
      <c r="L115" s="77">
        <v>2.5806451612903226E-2</v>
      </c>
      <c r="M115" s="77">
        <v>7.0967741935483872E-2</v>
      </c>
      <c r="N115" s="77">
        <v>0.27741935483870961</v>
      </c>
      <c r="O115" s="77">
        <v>1.935483870967742E-2</v>
      </c>
      <c r="P115" s="77">
        <v>0</v>
      </c>
      <c r="Q115" s="77">
        <v>0.19354838709677419</v>
      </c>
      <c r="R115" s="79">
        <f t="shared" si="14"/>
        <v>-4.3372907408324899</v>
      </c>
      <c r="S115" s="79">
        <f t="shared" si="15"/>
        <v>-2.1618852108909103</v>
      </c>
      <c r="T115" s="79">
        <f t="shared" si="16"/>
        <v>-3.9688373408889897</v>
      </c>
      <c r="U115" s="79">
        <f t="shared" si="17"/>
        <v>-2.1618852108909103</v>
      </c>
      <c r="V115" s="79">
        <f t="shared" si="18"/>
        <v>-2.6741486494265287</v>
      </c>
      <c r="W115" s="79">
        <f t="shared" si="19"/>
        <v>-3.6309854756950335</v>
      </c>
      <c r="X115" s="79">
        <f t="shared" si="20"/>
        <v>-2.57191802677763</v>
      </c>
      <c r="Y115" s="79">
        <f t="shared" si="21"/>
        <v>-0.95729875560153244</v>
      </c>
      <c r="Z115" s="79">
        <f t="shared" si="22"/>
        <v>-3.9252682321781664</v>
      </c>
      <c r="AA115" s="79" t="e">
        <f t="shared" si="23"/>
        <v>#NUM!</v>
      </c>
      <c r="AB115" s="79">
        <f t="shared" si="24"/>
        <v>-1.4271163556401456</v>
      </c>
      <c r="AD115" s="77">
        <v>-4.3372907408324899</v>
      </c>
      <c r="AE115" s="77">
        <v>-2.1618852108909103</v>
      </c>
      <c r="AF115" s="77">
        <v>-3.9688373408889897</v>
      </c>
      <c r="AG115" s="77">
        <v>-2.1618852108909103</v>
      </c>
      <c r="AH115" s="77">
        <v>-2.6741486494265287</v>
      </c>
      <c r="AI115" s="77">
        <v>-3.6309854756950335</v>
      </c>
      <c r="AJ115" s="77">
        <v>-2.57191802677763</v>
      </c>
      <c r="AK115" s="77">
        <v>-0.95729875560153244</v>
      </c>
      <c r="AL115" s="77">
        <v>-3.9252682321781664</v>
      </c>
      <c r="AM115" s="77">
        <v>0</v>
      </c>
      <c r="AN115" s="77">
        <v>-1.4271163556401456</v>
      </c>
      <c r="AO115" s="77">
        <v>15</v>
      </c>
      <c r="AP115" s="77">
        <v>2.6</v>
      </c>
      <c r="AQ115" s="77">
        <f t="shared" si="25"/>
        <v>10.322580645161292</v>
      </c>
      <c r="AR115" s="77">
        <f t="shared" si="26"/>
        <v>27.741935483870961</v>
      </c>
      <c r="AS115" s="77">
        <v>2.0709665662691115</v>
      </c>
      <c r="AT115" s="77">
        <v>0.7647445255727543</v>
      </c>
      <c r="AU115" s="77">
        <v>13.467400700668822</v>
      </c>
    </row>
    <row r="116" spans="1:47" s="77" customFormat="1">
      <c r="A116" s="77">
        <v>115</v>
      </c>
      <c r="B116" s="77" t="s">
        <v>92</v>
      </c>
      <c r="C116" s="77" t="s">
        <v>100</v>
      </c>
      <c r="D116" s="77" t="s">
        <v>471</v>
      </c>
      <c r="E116" s="78" t="s">
        <v>479</v>
      </c>
      <c r="F116" s="78" t="s">
        <v>478</v>
      </c>
      <c r="G116" s="79">
        <v>4.42282176028306E-3</v>
      </c>
      <c r="H116" s="77">
        <v>0.10614772224679343</v>
      </c>
      <c r="I116" s="77">
        <v>0.33293055920311837</v>
      </c>
      <c r="J116" s="77">
        <v>6.6342326404245894E-2</v>
      </c>
      <c r="K116" s="77">
        <v>2.6536930561698355E-2</v>
      </c>
      <c r="L116" s="77">
        <v>0</v>
      </c>
      <c r="M116" s="77">
        <v>7.0765148164528946E-2</v>
      </c>
      <c r="N116" s="77">
        <v>0.25674480318443166</v>
      </c>
      <c r="O116" s="77">
        <v>1.3489606368863333E-2</v>
      </c>
      <c r="P116" s="77">
        <v>8.84564352056612E-3</v>
      </c>
      <c r="Q116" s="77">
        <v>0.11941618752764263</v>
      </c>
      <c r="R116" s="79">
        <f t="shared" si="14"/>
        <v>-5.4165447479126865</v>
      </c>
      <c r="S116" s="79">
        <f t="shared" si="15"/>
        <v>-2.1307087940616301</v>
      </c>
      <c r="T116" s="79">
        <f t="shared" si="16"/>
        <v>-0.69496021232411365</v>
      </c>
      <c r="U116" s="79">
        <f t="shared" si="17"/>
        <v>-2.6442817537520651</v>
      </c>
      <c r="V116" s="79">
        <f t="shared" si="18"/>
        <v>-3.6023225193043613</v>
      </c>
      <c r="W116" s="79" t="e">
        <f t="shared" si="19"/>
        <v>#NUM!</v>
      </c>
      <c r="X116" s="79">
        <f t="shared" si="20"/>
        <v>-2.574994885611174</v>
      </c>
      <c r="Y116" s="79">
        <f t="shared" si="21"/>
        <v>-1.0629568460272141</v>
      </c>
      <c r="Z116" s="79">
        <f t="shared" si="22"/>
        <v>-4.2922543709549537</v>
      </c>
      <c r="AA116" s="79">
        <f t="shared" si="23"/>
        <v>-4.7189452002469361</v>
      </c>
      <c r="AB116" s="79">
        <f t="shared" si="24"/>
        <v>-1.9979703450658215</v>
      </c>
      <c r="AD116" s="77">
        <v>-5.4165447479126865</v>
      </c>
      <c r="AE116" s="77">
        <v>-2.1307087940616301</v>
      </c>
      <c r="AF116" s="77">
        <v>-0.69496021232411365</v>
      </c>
      <c r="AG116" s="77">
        <v>-2.6442817537520651</v>
      </c>
      <c r="AH116" s="77">
        <v>-3.6023225193043613</v>
      </c>
      <c r="AI116" s="77">
        <v>0</v>
      </c>
      <c r="AJ116" s="77">
        <v>-2.574994885611174</v>
      </c>
      <c r="AK116" s="77">
        <v>-1.0629568460272141</v>
      </c>
      <c r="AL116" s="77">
        <v>-4.2922543709549537</v>
      </c>
      <c r="AM116" s="77">
        <v>-4.7189452002469361</v>
      </c>
      <c r="AN116" s="77">
        <v>-1.9979703450658215</v>
      </c>
      <c r="AO116" s="77">
        <v>14</v>
      </c>
      <c r="AP116" s="77">
        <v>1.2666666666666666</v>
      </c>
      <c r="AQ116" s="77">
        <f t="shared" si="25"/>
        <v>6.6342326404245897</v>
      </c>
      <c r="AR116" s="77">
        <f t="shared" si="26"/>
        <v>25.674480318443166</v>
      </c>
      <c r="AS116" s="77">
        <v>2.2490968738737673</v>
      </c>
      <c r="AT116" s="77">
        <v>0.85223494337717076</v>
      </c>
      <c r="AU116" s="77">
        <v>44.350110321019486</v>
      </c>
    </row>
    <row r="117" spans="1:47" s="77" customFormat="1">
      <c r="A117" s="77">
        <v>116</v>
      </c>
      <c r="B117" s="77" t="s">
        <v>93</v>
      </c>
      <c r="C117" s="77" t="s">
        <v>100</v>
      </c>
      <c r="D117" s="77" t="s">
        <v>471</v>
      </c>
      <c r="E117" s="78" t="s">
        <v>479</v>
      </c>
      <c r="F117" s="78" t="s">
        <v>478</v>
      </c>
      <c r="G117" s="79">
        <v>5.8771672054069943E-3</v>
      </c>
      <c r="H117" s="77">
        <v>0.20599471054951515</v>
      </c>
      <c r="I117" s="77">
        <v>0.20546543392600988</v>
      </c>
      <c r="J117" s="77">
        <v>0.11754334410813989</v>
      </c>
      <c r="K117" s="77">
        <v>2.938583602703497E-2</v>
      </c>
      <c r="L117" s="77">
        <v>5.8771672054069943E-3</v>
      </c>
      <c r="M117" s="77">
        <v>4.7017337643255948E-2</v>
      </c>
      <c r="N117" s="77">
        <v>0.27652071701439912</v>
      </c>
      <c r="O117" s="77">
        <v>5.8771672054069943E-3</v>
      </c>
      <c r="P117" s="77">
        <v>0</v>
      </c>
      <c r="Q117" s="77">
        <v>0.10020570085218924</v>
      </c>
      <c r="R117" s="79">
        <f t="shared" si="14"/>
        <v>-5.1307858952267171</v>
      </c>
      <c r="S117" s="79">
        <f t="shared" si="15"/>
        <v>-1.3492396314855539</v>
      </c>
      <c r="T117" s="79">
        <f t="shared" si="16"/>
        <v>-1.3524786766827648</v>
      </c>
      <c r="U117" s="79">
        <f t="shared" si="17"/>
        <v>-2.0159025208753478</v>
      </c>
      <c r="V117" s="79">
        <f t="shared" si="18"/>
        <v>-3.4974162394026984</v>
      </c>
      <c r="W117" s="79">
        <f t="shared" si="19"/>
        <v>-5.1307858952267171</v>
      </c>
      <c r="X117" s="79">
        <f t="shared" si="20"/>
        <v>-3.0090802910734911</v>
      </c>
      <c r="Y117" s="79">
        <f t="shared" si="21"/>
        <v>-0.96178616715901899</v>
      </c>
      <c r="Z117" s="79">
        <f t="shared" si="22"/>
        <v>-5.1307858952267171</v>
      </c>
      <c r="AA117" s="79" t="e">
        <f t="shared" si="23"/>
        <v>#NUM!</v>
      </c>
      <c r="AB117" s="79">
        <f t="shared" si="24"/>
        <v>-2.194941098934112</v>
      </c>
      <c r="AD117" s="77">
        <v>-5.1307858952267171</v>
      </c>
      <c r="AE117" s="77">
        <v>-1.3492396314855539</v>
      </c>
      <c r="AF117" s="77">
        <v>-1.3524786766827648</v>
      </c>
      <c r="AG117" s="77">
        <v>-2.0159025208753478</v>
      </c>
      <c r="AH117" s="77">
        <v>-3.4974162394026984</v>
      </c>
      <c r="AI117" s="77">
        <v>-5.1307858952267171</v>
      </c>
      <c r="AJ117" s="77">
        <v>-3.0090802910734911</v>
      </c>
      <c r="AK117" s="77">
        <v>-0.96178616715901899</v>
      </c>
      <c r="AL117" s="77">
        <v>-5.1307858952267171</v>
      </c>
      <c r="AM117" s="77">
        <v>0</v>
      </c>
      <c r="AN117" s="77">
        <v>-2.194941098934112</v>
      </c>
      <c r="AO117" s="77">
        <v>15</v>
      </c>
      <c r="AP117" s="77">
        <v>1.2666666666666666</v>
      </c>
      <c r="AQ117" s="77">
        <f t="shared" si="25"/>
        <v>11.754334410813989</v>
      </c>
      <c r="AR117" s="77">
        <f t="shared" si="26"/>
        <v>27.652071701439912</v>
      </c>
      <c r="AS117" s="77">
        <v>2.184660078250479</v>
      </c>
      <c r="AT117" s="77">
        <v>0.80672805746411025</v>
      </c>
      <c r="AU117" s="77">
        <v>41.7337311680932</v>
      </c>
    </row>
    <row r="118" spans="1:47" s="77" customFormat="1">
      <c r="A118" s="77">
        <v>117</v>
      </c>
      <c r="B118" s="77" t="s">
        <v>94</v>
      </c>
      <c r="C118" s="77" t="s">
        <v>100</v>
      </c>
      <c r="D118" s="77" t="s">
        <v>471</v>
      </c>
      <c r="E118" s="78" t="s">
        <v>479</v>
      </c>
      <c r="F118" s="78" t="s">
        <v>478</v>
      </c>
      <c r="G118" s="79">
        <v>2.1592442645074227E-2</v>
      </c>
      <c r="H118" s="77">
        <v>0.17273954116059381</v>
      </c>
      <c r="I118" s="77">
        <v>0.35112083126335958</v>
      </c>
      <c r="J118" s="77">
        <v>8.6369770580296906E-2</v>
      </c>
      <c r="K118" s="77">
        <v>0</v>
      </c>
      <c r="L118" s="77">
        <v>0</v>
      </c>
      <c r="M118" s="77">
        <v>4.3184885290148453E-2</v>
      </c>
      <c r="N118" s="77">
        <v>0.21646423751686916</v>
      </c>
      <c r="O118" s="77">
        <v>0</v>
      </c>
      <c r="P118" s="77">
        <v>0</v>
      </c>
      <c r="Q118" s="77">
        <v>4.3994601889338736E-2</v>
      </c>
      <c r="R118" s="79">
        <f t="shared" si="14"/>
        <v>-3.8135829326148936</v>
      </c>
      <c r="S118" s="79">
        <f t="shared" si="15"/>
        <v>-1.566334672016594</v>
      </c>
      <c r="T118" s="79">
        <f t="shared" si="16"/>
        <v>-0.61411610584770537</v>
      </c>
      <c r="U118" s="79">
        <f t="shared" si="17"/>
        <v>-2.3587881895526031</v>
      </c>
      <c r="V118" s="79" t="e">
        <f t="shared" si="18"/>
        <v>#NUM!</v>
      </c>
      <c r="W118" s="79" t="e">
        <f t="shared" si="19"/>
        <v>#NUM!</v>
      </c>
      <c r="X118" s="79">
        <f t="shared" si="20"/>
        <v>-3.0981196237324009</v>
      </c>
      <c r="Y118" s="79">
        <f t="shared" si="21"/>
        <v>-1.2863913561581148</v>
      </c>
      <c r="Z118" s="79" t="e">
        <f t="shared" si="22"/>
        <v>#NUM!</v>
      </c>
      <c r="AA118" s="79" t="e">
        <f t="shared" si="23"/>
        <v>#NUM!</v>
      </c>
      <c r="AB118" s="79">
        <f t="shared" si="24"/>
        <v>-3.0786966175360164</v>
      </c>
      <c r="AD118" s="77">
        <v>-3.8135829326148936</v>
      </c>
      <c r="AE118" s="77">
        <v>-1.566334672016594</v>
      </c>
      <c r="AF118" s="77">
        <v>-0.61411610584770537</v>
      </c>
      <c r="AG118" s="77">
        <v>-2.3587881895526031</v>
      </c>
      <c r="AH118" s="77">
        <v>0</v>
      </c>
      <c r="AI118" s="77">
        <v>0</v>
      </c>
      <c r="AJ118" s="77">
        <v>-3.0981196237324009</v>
      </c>
      <c r="AK118" s="77">
        <v>-1.2863913561581148</v>
      </c>
      <c r="AL118" s="77">
        <v>0</v>
      </c>
      <c r="AM118" s="77">
        <v>0</v>
      </c>
      <c r="AN118" s="77">
        <v>-3.0786966175360164</v>
      </c>
      <c r="AO118" s="77">
        <v>12</v>
      </c>
      <c r="AP118" s="77">
        <v>1.2666666666666666</v>
      </c>
      <c r="AQ118" s="77">
        <f t="shared" si="25"/>
        <v>8.6369770580296912</v>
      </c>
      <c r="AR118" s="77">
        <f t="shared" si="26"/>
        <v>21.646423751686918</v>
      </c>
      <c r="AS118" s="77">
        <v>1.8303658232993933</v>
      </c>
      <c r="AT118" s="77">
        <v>0.73659339414442426</v>
      </c>
      <c r="AU118" s="77">
        <v>54.545281506902768</v>
      </c>
    </row>
    <row r="119" spans="1:47" s="77" customFormat="1">
      <c r="A119" s="77">
        <v>118</v>
      </c>
      <c r="B119" s="77" t="s">
        <v>95</v>
      </c>
      <c r="C119" s="77" t="s">
        <v>100</v>
      </c>
      <c r="D119" s="77" t="s">
        <v>471</v>
      </c>
      <c r="E119" s="78" t="s">
        <v>479</v>
      </c>
      <c r="F119" s="78" t="s">
        <v>478</v>
      </c>
      <c r="G119" s="79">
        <v>1.5201418799087915E-2</v>
      </c>
      <c r="H119" s="77">
        <v>0.13174562959209526</v>
      </c>
      <c r="I119" s="77">
        <v>0.41101291691784969</v>
      </c>
      <c r="J119" s="77">
        <v>5.0671395996959703E-2</v>
      </c>
      <c r="K119" s="77">
        <v>2.5335697998479855E-2</v>
      </c>
      <c r="L119" s="77">
        <v>2.5335697998479855E-2</v>
      </c>
      <c r="M119" s="77">
        <v>3.0402837598175823E-2</v>
      </c>
      <c r="N119" s="77">
        <v>0.18773752216873571</v>
      </c>
      <c r="O119" s="77">
        <v>0</v>
      </c>
      <c r="P119" s="77">
        <v>0</v>
      </c>
      <c r="Q119" s="77">
        <v>0.11299721307322017</v>
      </c>
      <c r="R119" s="79">
        <f t="shared" si="14"/>
        <v>-4.1710483686301227</v>
      </c>
      <c r="S119" s="79">
        <f t="shared" si="15"/>
        <v>-1.8856117102991359</v>
      </c>
      <c r="T119" s="79">
        <f t="shared" si="16"/>
        <v>-0.35977961113374723</v>
      </c>
      <c r="U119" s="79">
        <f t="shared" si="17"/>
        <v>-2.9303934322456509</v>
      </c>
      <c r="V119" s="79">
        <f t="shared" si="18"/>
        <v>-3.6498787167642037</v>
      </c>
      <c r="W119" s="79">
        <f t="shared" si="19"/>
        <v>-3.6498787167642037</v>
      </c>
      <c r="X119" s="79">
        <f t="shared" si="20"/>
        <v>-3.4623447426436567</v>
      </c>
      <c r="Y119" s="79">
        <f t="shared" si="21"/>
        <v>-1.4647787078734116</v>
      </c>
      <c r="Z119" s="79" t="e">
        <f t="shared" si="22"/>
        <v>#NUM!</v>
      </c>
      <c r="AA119" s="79" t="e">
        <f t="shared" si="23"/>
        <v>#NUM!</v>
      </c>
      <c r="AB119" s="79">
        <f t="shared" si="24"/>
        <v>-2.0604849689346016</v>
      </c>
      <c r="AD119" s="77">
        <v>-4.1710483686301227</v>
      </c>
      <c r="AE119" s="77">
        <v>-1.8856117102991359</v>
      </c>
      <c r="AF119" s="77">
        <v>-0.35977961113374723</v>
      </c>
      <c r="AG119" s="77">
        <v>-2.9303934322456509</v>
      </c>
      <c r="AH119" s="77">
        <v>-3.6498787167642037</v>
      </c>
      <c r="AI119" s="77">
        <v>-3.6498787167642037</v>
      </c>
      <c r="AJ119" s="77">
        <v>-3.4623447426436567</v>
      </c>
      <c r="AK119" s="77">
        <v>-1.4647787078734116</v>
      </c>
      <c r="AL119" s="77">
        <v>0</v>
      </c>
      <c r="AM119" s="77">
        <v>0</v>
      </c>
      <c r="AN119" s="77">
        <v>-2.0604849689346016</v>
      </c>
      <c r="AO119" s="77">
        <v>14</v>
      </c>
      <c r="AP119" s="77">
        <v>1.2666666666666666</v>
      </c>
      <c r="AQ119" s="77">
        <f t="shared" si="25"/>
        <v>5.0671395996959703</v>
      </c>
      <c r="AR119" s="77">
        <f t="shared" si="26"/>
        <v>18.773752216873572</v>
      </c>
      <c r="AS119" s="77">
        <v>2.1670367350544604</v>
      </c>
      <c r="AT119" s="77">
        <v>0.82114045448583994</v>
      </c>
      <c r="AU119" s="77">
        <v>55.795996530903281</v>
      </c>
    </row>
    <row r="120" spans="1:47" s="77" customFormat="1">
      <c r="A120" s="77">
        <v>119</v>
      </c>
      <c r="B120" s="77" t="s">
        <v>96</v>
      </c>
      <c r="C120" s="77" t="s">
        <v>100</v>
      </c>
      <c r="D120" s="77" t="s">
        <v>471</v>
      </c>
      <c r="E120" s="78" t="s">
        <v>479</v>
      </c>
      <c r="F120" s="78" t="s">
        <v>478</v>
      </c>
      <c r="G120" s="79">
        <v>1.1820330969267141E-2</v>
      </c>
      <c r="H120" s="77">
        <v>0.26595744680851063</v>
      </c>
      <c r="I120" s="77">
        <v>0.25386869929678202</v>
      </c>
      <c r="J120" s="77">
        <v>9.4562647754137114E-2</v>
      </c>
      <c r="K120" s="77">
        <v>1.7730496453900714E-2</v>
      </c>
      <c r="L120" s="77">
        <v>1.1820330969267141E-2</v>
      </c>
      <c r="M120" s="77">
        <v>4.7281323877068571E-2</v>
      </c>
      <c r="N120" s="77">
        <v>0.18971631205673767</v>
      </c>
      <c r="O120" s="77">
        <v>5.9101654846335705E-3</v>
      </c>
      <c r="P120" s="77">
        <v>0</v>
      </c>
      <c r="Q120" s="77">
        <v>7.7423167848699778E-2</v>
      </c>
      <c r="R120" s="79">
        <f t="shared" si="14"/>
        <v>-4.4260435200906558</v>
      </c>
      <c r="S120" s="79">
        <f t="shared" si="15"/>
        <v>-1.0152306797290587</v>
      </c>
      <c r="T120" s="79">
        <f t="shared" si="16"/>
        <v>-1.0780843895603049</v>
      </c>
      <c r="U120" s="79">
        <f t="shared" si="17"/>
        <v>-2.2591555350667099</v>
      </c>
      <c r="V120" s="79">
        <f t="shared" si="18"/>
        <v>-4.014579593753238</v>
      </c>
      <c r="W120" s="79">
        <f t="shared" si="19"/>
        <v>-4.4260435200906558</v>
      </c>
      <c r="X120" s="79">
        <f t="shared" si="20"/>
        <v>-3.0032042883926917</v>
      </c>
      <c r="Y120" s="79">
        <f t="shared" si="21"/>
        <v>-1.451854556432298</v>
      </c>
      <c r="Z120" s="79">
        <f t="shared" si="22"/>
        <v>-5.1251537475388478</v>
      </c>
      <c r="AA120" s="79" t="e">
        <f t="shared" si="23"/>
        <v>#NUM!</v>
      </c>
      <c r="AB120" s="79">
        <f t="shared" si="24"/>
        <v>-2.4778845973142802</v>
      </c>
      <c r="AD120" s="77">
        <v>-4.4260435200906558</v>
      </c>
      <c r="AE120" s="77">
        <v>-1.0152306797290587</v>
      </c>
      <c r="AF120" s="77">
        <v>-1.0780843895603049</v>
      </c>
      <c r="AG120" s="77">
        <v>-2.2591555350667099</v>
      </c>
      <c r="AH120" s="77">
        <v>-4.014579593753238</v>
      </c>
      <c r="AI120" s="77">
        <v>-4.4260435200906558</v>
      </c>
      <c r="AJ120" s="77">
        <v>-3.0032042883926917</v>
      </c>
      <c r="AK120" s="77">
        <v>-1.451854556432298</v>
      </c>
      <c r="AL120" s="77">
        <v>-5.1251537475388478</v>
      </c>
      <c r="AM120" s="77">
        <v>0</v>
      </c>
      <c r="AN120" s="77">
        <v>-2.4778845973142802</v>
      </c>
      <c r="AO120" s="77">
        <v>17</v>
      </c>
      <c r="AP120" s="77">
        <v>1.2666666666666666</v>
      </c>
      <c r="AQ120" s="77">
        <f t="shared" si="25"/>
        <v>9.456264775413711</v>
      </c>
      <c r="AR120" s="77">
        <f t="shared" si="26"/>
        <v>18.971631205673766</v>
      </c>
      <c r="AS120" s="77">
        <v>2.2406410283285214</v>
      </c>
      <c r="AT120" s="77">
        <v>0.79084797233118742</v>
      </c>
      <c r="AU120" s="77">
        <v>53.164647707455984</v>
      </c>
    </row>
    <row r="121" spans="1:47" s="77" customFormat="1">
      <c r="A121" s="77">
        <v>120</v>
      </c>
      <c r="B121" s="77" t="s">
        <v>97</v>
      </c>
      <c r="C121" s="77" t="s">
        <v>100</v>
      </c>
      <c r="D121" s="77" t="s">
        <v>471</v>
      </c>
      <c r="E121" s="78" t="s">
        <v>479</v>
      </c>
      <c r="F121" s="78" t="s">
        <v>478</v>
      </c>
      <c r="G121" s="79">
        <v>1.5209125475285174E-2</v>
      </c>
      <c r="H121" s="77">
        <v>0.13713561470215466</v>
      </c>
      <c r="I121" s="77">
        <v>0.56330968303596174</v>
      </c>
      <c r="J121" s="77">
        <v>4.0557667934093794E-2</v>
      </c>
      <c r="K121" s="77">
        <v>1.5209125475285174E-2</v>
      </c>
      <c r="L121" s="77">
        <v>0</v>
      </c>
      <c r="M121" s="77">
        <v>0</v>
      </c>
      <c r="N121" s="77">
        <v>0.19340937896070981</v>
      </c>
      <c r="O121" s="77">
        <v>0</v>
      </c>
      <c r="P121" s="77">
        <v>0</v>
      </c>
      <c r="Q121" s="77">
        <v>1.5462610899873259E-2</v>
      </c>
      <c r="R121" s="79">
        <f t="shared" si="14"/>
        <v>-4.1705337005796466</v>
      </c>
      <c r="S121" s="79">
        <f t="shared" si="15"/>
        <v>-1.839287210846783</v>
      </c>
      <c r="T121" s="79">
        <f t="shared" si="16"/>
        <v>0.25460524854452732</v>
      </c>
      <c r="U121" s="79">
        <f t="shared" si="17"/>
        <v>-3.1636273506377224</v>
      </c>
      <c r="V121" s="79">
        <f t="shared" si="18"/>
        <v>-4.1705337005796466</v>
      </c>
      <c r="W121" s="79" t="e">
        <f t="shared" si="19"/>
        <v>#NUM!</v>
      </c>
      <c r="X121" s="79" t="e">
        <f t="shared" si="20"/>
        <v>#NUM!</v>
      </c>
      <c r="Y121" s="79">
        <f t="shared" si="21"/>
        <v>-1.4280071776132748</v>
      </c>
      <c r="Z121" s="79" t="e">
        <f t="shared" si="22"/>
        <v>#NUM!</v>
      </c>
      <c r="AA121" s="79" t="e">
        <f t="shared" si="23"/>
        <v>#NUM!</v>
      </c>
      <c r="AB121" s="79">
        <f t="shared" si="24"/>
        <v>-4.1537469652379038</v>
      </c>
      <c r="AD121" s="77">
        <v>-4.1705337005796466</v>
      </c>
      <c r="AE121" s="77">
        <v>-1.839287210846783</v>
      </c>
      <c r="AF121" s="77">
        <v>0.25460524854452732</v>
      </c>
      <c r="AG121" s="77">
        <v>-3.1636273506377224</v>
      </c>
      <c r="AH121" s="77">
        <v>-4.1705337005796466</v>
      </c>
      <c r="AI121" s="77">
        <v>0</v>
      </c>
      <c r="AJ121" s="77">
        <v>0</v>
      </c>
      <c r="AK121" s="77">
        <v>-1.4280071776132748</v>
      </c>
      <c r="AL121" s="77">
        <v>0</v>
      </c>
      <c r="AM121" s="77">
        <v>0</v>
      </c>
      <c r="AN121" s="77">
        <v>-4.1537469652379038</v>
      </c>
      <c r="AO121" s="77">
        <v>10</v>
      </c>
      <c r="AP121" s="77">
        <v>1.2666666666666666</v>
      </c>
      <c r="AQ121" s="77">
        <f t="shared" si="25"/>
        <v>4.0557667934093793</v>
      </c>
      <c r="AR121" s="77">
        <f t="shared" si="26"/>
        <v>19.340937896070979</v>
      </c>
      <c r="AS121" s="77">
        <v>1.7005622139864518</v>
      </c>
      <c r="AT121" s="77">
        <v>0.73854478566749293</v>
      </c>
      <c r="AU121" s="77">
        <v>71.565442321340157</v>
      </c>
    </row>
    <row r="122" spans="1:47" s="77" customFormat="1">
      <c r="A122" s="77">
        <v>121</v>
      </c>
      <c r="B122" s="77" t="s">
        <v>98</v>
      </c>
      <c r="C122" s="77" t="s">
        <v>100</v>
      </c>
      <c r="D122" s="77" t="s">
        <v>472</v>
      </c>
      <c r="E122" s="78" t="s">
        <v>479</v>
      </c>
      <c r="F122" s="78" t="s">
        <v>478</v>
      </c>
      <c r="G122" s="79">
        <v>2.1152829190904283E-2</v>
      </c>
      <c r="H122" s="77">
        <v>0.2326811210999471</v>
      </c>
      <c r="I122" s="77">
        <v>0.3546634305920926</v>
      </c>
      <c r="J122" s="77">
        <v>9.5716552088841902E-2</v>
      </c>
      <c r="K122" s="77">
        <v>1.5864621893178214E-2</v>
      </c>
      <c r="L122" s="77">
        <v>1.5864621893178214E-2</v>
      </c>
      <c r="M122" s="77">
        <v>7.9323109465891051E-2</v>
      </c>
      <c r="N122" s="77">
        <v>0.15864621893178216</v>
      </c>
      <c r="O122" s="77">
        <v>0</v>
      </c>
      <c r="P122" s="77">
        <v>5.2882072977260709E-3</v>
      </c>
      <c r="Q122" s="77">
        <v>2.6441036488630356E-2</v>
      </c>
      <c r="R122" s="79">
        <f t="shared" si="14"/>
        <v>-3.8346018584595614</v>
      </c>
      <c r="S122" s="79">
        <f t="shared" si="15"/>
        <v>-1.1932335259718811</v>
      </c>
      <c r="T122" s="79">
        <f t="shared" si="16"/>
        <v>-0.59860273681277065</v>
      </c>
      <c r="U122" s="79">
        <f t="shared" si="17"/>
        <v>-2.2457516182308797</v>
      </c>
      <c r="V122" s="79">
        <f t="shared" si="18"/>
        <v>-4.1276718749800949</v>
      </c>
      <c r="W122" s="79">
        <f t="shared" si="19"/>
        <v>-4.1276718749800949</v>
      </c>
      <c r="X122" s="79">
        <f t="shared" si="20"/>
        <v>-2.4515796456719334</v>
      </c>
      <c r="Y122" s="79">
        <f t="shared" si="21"/>
        <v>-1.6683355536815856</v>
      </c>
      <c r="Z122" s="79" t="e">
        <f t="shared" si="22"/>
        <v>#NUM!</v>
      </c>
      <c r="AA122" s="79">
        <f t="shared" si="23"/>
        <v>-5.236973736306985</v>
      </c>
      <c r="AB122" s="79">
        <f t="shared" si="24"/>
        <v>-3.6060411758049318</v>
      </c>
      <c r="AD122" s="77">
        <v>-3.8346018584595614</v>
      </c>
      <c r="AE122" s="77">
        <v>-1.1932335259718811</v>
      </c>
      <c r="AF122" s="77">
        <v>-0.59860273681277065</v>
      </c>
      <c r="AG122" s="77">
        <v>-2.2457516182308797</v>
      </c>
      <c r="AH122" s="77">
        <v>-4.1276718749800949</v>
      </c>
      <c r="AI122" s="77">
        <v>-4.1276718749800949</v>
      </c>
      <c r="AJ122" s="77">
        <v>-2.4515796456719334</v>
      </c>
      <c r="AK122" s="77">
        <v>-1.6683355536815856</v>
      </c>
      <c r="AL122" s="77">
        <v>0</v>
      </c>
      <c r="AM122" s="77">
        <v>-5.236973736306985</v>
      </c>
      <c r="AN122" s="77">
        <v>-3.6060411758049318</v>
      </c>
      <c r="AO122" s="77">
        <v>11</v>
      </c>
      <c r="AP122" s="77">
        <v>2.833333333333333</v>
      </c>
      <c r="AQ122" s="77">
        <f t="shared" si="25"/>
        <v>9.5716552088841897</v>
      </c>
      <c r="AR122" s="77">
        <f t="shared" si="26"/>
        <v>15.864621893178215</v>
      </c>
      <c r="AS122" s="77">
        <v>1.7244729666805545</v>
      </c>
      <c r="AT122" s="77">
        <v>0.71916108524125621</v>
      </c>
      <c r="AU122" s="77">
        <v>60.849738088294394</v>
      </c>
    </row>
    <row r="123" spans="1:47" s="77" customFormat="1">
      <c r="A123" s="77">
        <v>122</v>
      </c>
      <c r="B123" s="77" t="s">
        <v>175</v>
      </c>
      <c r="C123" s="77" t="s">
        <v>100</v>
      </c>
      <c r="D123" s="77" t="s">
        <v>472</v>
      </c>
      <c r="E123" s="78" t="s">
        <v>479</v>
      </c>
      <c r="F123" s="78" t="s">
        <v>478</v>
      </c>
      <c r="G123" s="79">
        <v>0</v>
      </c>
      <c r="H123" s="77">
        <v>0.40775733465937336</v>
      </c>
      <c r="I123" s="77">
        <v>0.31394607514803974</v>
      </c>
      <c r="J123" s="77">
        <v>7.4838388861263067E-2</v>
      </c>
      <c r="K123" s="77">
        <v>9.9453008453505732E-3</v>
      </c>
      <c r="L123" s="77">
        <v>0</v>
      </c>
      <c r="M123" s="77">
        <v>6.4644455494778708E-2</v>
      </c>
      <c r="N123" s="77">
        <v>9.4480358030830464E-2</v>
      </c>
      <c r="O123" s="77">
        <v>0</v>
      </c>
      <c r="P123" s="77">
        <v>3.0084535057185481E-2</v>
      </c>
      <c r="Q123" s="77">
        <v>4.9726504226752866E-3</v>
      </c>
      <c r="R123" s="79" t="e">
        <f t="shared" si="14"/>
        <v>#NUM!</v>
      </c>
      <c r="S123" s="79">
        <f t="shared" si="15"/>
        <v>-0.37324422909700172</v>
      </c>
      <c r="T123" s="79">
        <f t="shared" si="16"/>
        <v>-0.78173499632963395</v>
      </c>
      <c r="U123" s="79">
        <f t="shared" si="17"/>
        <v>-2.5146374635977469</v>
      </c>
      <c r="V123" s="79">
        <f t="shared" si="18"/>
        <v>-4.6006600305102054</v>
      </c>
      <c r="W123" s="79" t="e">
        <f t="shared" si="19"/>
        <v>#NUM!</v>
      </c>
      <c r="X123" s="79">
        <f t="shared" si="20"/>
        <v>-2.6720243788454479</v>
      </c>
      <c r="Y123" s="79">
        <f t="shared" si="21"/>
        <v>-2.2601170075671213</v>
      </c>
      <c r="Z123" s="79" t="e">
        <f t="shared" si="22"/>
        <v>#NUM!</v>
      </c>
      <c r="AA123" s="79">
        <f t="shared" si="23"/>
        <v>-3.4731976639099154</v>
      </c>
      <c r="AB123" s="79">
        <f t="shared" si="24"/>
        <v>-5.2988172415896875</v>
      </c>
      <c r="AD123" s="77">
        <v>0</v>
      </c>
      <c r="AE123" s="77">
        <v>-0.37324422909700172</v>
      </c>
      <c r="AF123" s="77">
        <v>-0.78173499632963395</v>
      </c>
      <c r="AG123" s="77">
        <v>-2.5146374635977469</v>
      </c>
      <c r="AH123" s="77">
        <v>-4.6006600305102054</v>
      </c>
      <c r="AI123" s="77">
        <v>0</v>
      </c>
      <c r="AJ123" s="77">
        <v>-2.6720243788454479</v>
      </c>
      <c r="AK123" s="77">
        <v>-2.2601170075671213</v>
      </c>
      <c r="AL123" s="77">
        <v>0</v>
      </c>
      <c r="AM123" s="77">
        <v>-3.4731976639099154</v>
      </c>
      <c r="AN123" s="77">
        <v>-5.2988172415896875</v>
      </c>
      <c r="AO123" s="77">
        <v>7</v>
      </c>
      <c r="AP123" s="77">
        <v>2.833333333333333</v>
      </c>
      <c r="AQ123" s="77">
        <f t="shared" si="25"/>
        <v>7.483838886126307</v>
      </c>
      <c r="AR123" s="77">
        <f t="shared" si="26"/>
        <v>9.4480358030830462</v>
      </c>
      <c r="AS123" s="77">
        <v>1.6492542771029921</v>
      </c>
      <c r="AT123" s="77">
        <v>0.84754903914944912</v>
      </c>
      <c r="AU123" s="77">
        <v>72.170340980741315</v>
      </c>
    </row>
    <row r="124" spans="1:47" s="77" customFormat="1">
      <c r="A124" s="77">
        <v>123</v>
      </c>
      <c r="B124" s="77" t="s">
        <v>368</v>
      </c>
      <c r="C124" s="77" t="s">
        <v>100</v>
      </c>
      <c r="D124" s="77" t="s">
        <v>472</v>
      </c>
      <c r="E124" s="78" t="s">
        <v>479</v>
      </c>
      <c r="F124" s="78" t="s">
        <v>478</v>
      </c>
      <c r="G124" s="79">
        <v>4.072398190045249E-2</v>
      </c>
      <c r="H124" s="77">
        <v>0.36199095022624428</v>
      </c>
      <c r="I124" s="77">
        <v>0.41740645482452504</v>
      </c>
      <c r="J124" s="77">
        <v>4.072398190045249E-2</v>
      </c>
      <c r="K124" s="77">
        <v>0</v>
      </c>
      <c r="L124" s="77">
        <v>0</v>
      </c>
      <c r="M124" s="77">
        <v>9.0497737556561094E-3</v>
      </c>
      <c r="N124" s="77">
        <v>8.5972850678733059E-2</v>
      </c>
      <c r="O124" s="77">
        <v>0</v>
      </c>
      <c r="P124" s="77">
        <v>4.072398190045249E-2</v>
      </c>
      <c r="Q124" s="77">
        <v>9.0497737556561094E-3</v>
      </c>
      <c r="R124" s="79">
        <f t="shared" si="14"/>
        <v>-3.1593616973357932</v>
      </c>
      <c r="S124" s="79">
        <f t="shared" si="15"/>
        <v>-0.56673325570428701</v>
      </c>
      <c r="T124" s="79">
        <f t="shared" si="16"/>
        <v>-0.33342930623705885</v>
      </c>
      <c r="U124" s="79">
        <f t="shared" si="17"/>
        <v>-3.1593616973357932</v>
      </c>
      <c r="V124" s="79" t="e">
        <f t="shared" si="18"/>
        <v>#NUM!</v>
      </c>
      <c r="W124" s="79" t="e">
        <f t="shared" si="19"/>
        <v>#NUM!</v>
      </c>
      <c r="X124" s="79">
        <f t="shared" si="20"/>
        <v>-4.6959245492565556</v>
      </c>
      <c r="Y124" s="79">
        <f t="shared" si="21"/>
        <v>-2.3638287182347639</v>
      </c>
      <c r="Z124" s="79" t="e">
        <f t="shared" si="22"/>
        <v>#NUM!</v>
      </c>
      <c r="AA124" s="79">
        <f t="shared" si="23"/>
        <v>-3.1593616973357932</v>
      </c>
      <c r="AB124" s="79">
        <f t="shared" si="24"/>
        <v>-4.6959245492565556</v>
      </c>
      <c r="AD124" s="77">
        <v>-3.1593616973357932</v>
      </c>
      <c r="AE124" s="77">
        <v>-0.56673325570428701</v>
      </c>
      <c r="AF124" s="77">
        <v>-0.33342930623705885</v>
      </c>
      <c r="AG124" s="77">
        <v>-3.1593616973357932</v>
      </c>
      <c r="AH124" s="77">
        <v>0</v>
      </c>
      <c r="AI124" s="77">
        <v>0</v>
      </c>
      <c r="AJ124" s="77">
        <v>-4.6959245492565556</v>
      </c>
      <c r="AK124" s="77">
        <v>-2.3638287182347639</v>
      </c>
      <c r="AL124" s="77">
        <v>0</v>
      </c>
      <c r="AM124" s="77">
        <v>-3.1593616973357932</v>
      </c>
      <c r="AN124" s="77">
        <v>-4.6959245492565556</v>
      </c>
      <c r="AO124" s="77">
        <v>5</v>
      </c>
      <c r="AP124" s="77">
        <v>2.833333333333333</v>
      </c>
      <c r="AQ124" s="77">
        <f t="shared" si="25"/>
        <v>4.0723981900452486</v>
      </c>
      <c r="AR124" s="77">
        <f t="shared" si="26"/>
        <v>8.5972850678733064</v>
      </c>
      <c r="AS124" s="77">
        <v>1.3168166589371346</v>
      </c>
      <c r="AT124" s="77">
        <v>0.81818419260771125</v>
      </c>
      <c r="AU124" s="77">
        <v>82.012138695122189</v>
      </c>
    </row>
    <row r="125" spans="1:47" s="77" customFormat="1">
      <c r="A125" s="77">
        <v>124</v>
      </c>
      <c r="B125" s="77" t="s">
        <v>369</v>
      </c>
      <c r="C125" s="77" t="s">
        <v>100</v>
      </c>
      <c r="D125" s="77" t="s">
        <v>472</v>
      </c>
      <c r="E125" s="78" t="s">
        <v>479</v>
      </c>
      <c r="F125" s="78" t="s">
        <v>478</v>
      </c>
      <c r="G125" s="79">
        <v>9.6432015429122487E-3</v>
      </c>
      <c r="H125" s="77">
        <v>0.32786885245901626</v>
      </c>
      <c r="I125" s="77">
        <v>0.42029941528739878</v>
      </c>
      <c r="J125" s="77">
        <v>6.7984570877531361E-2</v>
      </c>
      <c r="K125" s="77">
        <v>0</v>
      </c>
      <c r="L125" s="77">
        <v>0</v>
      </c>
      <c r="M125" s="77">
        <v>4.4117647058823532E-2</v>
      </c>
      <c r="N125" s="77">
        <v>9.6432015429122497E-2</v>
      </c>
      <c r="O125" s="77">
        <v>0</v>
      </c>
      <c r="P125" s="77">
        <v>3.4474445515911285E-2</v>
      </c>
      <c r="Q125" s="77">
        <v>4.8216007714561243E-3</v>
      </c>
      <c r="R125" s="79">
        <f t="shared" si="14"/>
        <v>-4.6318121169345128</v>
      </c>
      <c r="S125" s="79">
        <f t="shared" si="15"/>
        <v>-0.71783979315031732</v>
      </c>
      <c r="T125" s="79">
        <f t="shared" si="16"/>
        <v>-0.32154438616112424</v>
      </c>
      <c r="U125" s="79">
        <f t="shared" si="17"/>
        <v>-2.618068588830162</v>
      </c>
      <c r="V125" s="79" t="e">
        <f t="shared" si="18"/>
        <v>#NUM!</v>
      </c>
      <c r="W125" s="79" t="e">
        <f t="shared" si="19"/>
        <v>#NUM!</v>
      </c>
      <c r="X125" s="79">
        <f t="shared" si="20"/>
        <v>-3.0757749812275272</v>
      </c>
      <c r="Y125" s="79">
        <f t="shared" si="21"/>
        <v>-2.2375130962503307</v>
      </c>
      <c r="Z125" s="79" t="e">
        <f t="shared" si="22"/>
        <v>#NUM!</v>
      </c>
      <c r="AA125" s="79">
        <f t="shared" si="23"/>
        <v>-3.3324542292425523</v>
      </c>
      <c r="AB125" s="79">
        <f t="shared" si="24"/>
        <v>-5.3298160336074076</v>
      </c>
      <c r="AD125" s="77">
        <v>-4.6318121169345128</v>
      </c>
      <c r="AE125" s="77">
        <v>-0.71783979315031732</v>
      </c>
      <c r="AF125" s="77">
        <v>-0.32154438616112424</v>
      </c>
      <c r="AG125" s="77">
        <v>-2.618068588830162</v>
      </c>
      <c r="AH125" s="77">
        <v>0</v>
      </c>
      <c r="AI125" s="77">
        <v>0</v>
      </c>
      <c r="AJ125" s="77">
        <v>-3.0757749812275272</v>
      </c>
      <c r="AK125" s="77">
        <v>-2.2375130962503307</v>
      </c>
      <c r="AL125" s="77">
        <v>0</v>
      </c>
      <c r="AM125" s="77">
        <v>-3.3324542292425523</v>
      </c>
      <c r="AN125" s="77">
        <v>-5.3298160336074076</v>
      </c>
      <c r="AO125" s="77">
        <v>6</v>
      </c>
      <c r="AP125" s="77">
        <v>2.833333333333333</v>
      </c>
      <c r="AQ125" s="77">
        <f t="shared" si="25"/>
        <v>6.7984570877531363</v>
      </c>
      <c r="AR125" s="77">
        <f t="shared" si="26"/>
        <v>9.6432015429122497</v>
      </c>
      <c r="AS125" s="77">
        <v>1.4762631415820262</v>
      </c>
      <c r="AT125" s="77">
        <v>0.82391814690285725</v>
      </c>
      <c r="AU125" s="77">
        <v>75.781146928932728</v>
      </c>
    </row>
    <row r="126" spans="1:47" s="77" customFormat="1">
      <c r="A126" s="77">
        <v>125</v>
      </c>
      <c r="B126" s="77" t="s">
        <v>370</v>
      </c>
      <c r="C126" s="77" t="s">
        <v>100</v>
      </c>
      <c r="D126" s="77" t="s">
        <v>472</v>
      </c>
      <c r="E126" s="78" t="s">
        <v>479</v>
      </c>
      <c r="F126" s="78" t="s">
        <v>478</v>
      </c>
      <c r="G126" s="79">
        <v>4.4334975369458123E-2</v>
      </c>
      <c r="H126" s="77">
        <v>0.26600985221674867</v>
      </c>
      <c r="I126" s="77">
        <v>0.41943485239044787</v>
      </c>
      <c r="J126" s="77">
        <v>9.3596059113300517E-2</v>
      </c>
      <c r="K126" s="77">
        <v>1.9704433497536946E-2</v>
      </c>
      <c r="L126" s="77">
        <v>0</v>
      </c>
      <c r="M126" s="77">
        <v>5.9113300492610828E-2</v>
      </c>
      <c r="N126" s="77">
        <v>8.8669950738916273E-2</v>
      </c>
      <c r="O126" s="77">
        <v>0</v>
      </c>
      <c r="P126" s="77">
        <v>0</v>
      </c>
      <c r="Q126" s="77">
        <v>1.477832512315271E-2</v>
      </c>
      <c r="R126" s="79">
        <f t="shared" si="14"/>
        <v>-3.0706335817271087</v>
      </c>
      <c r="S126" s="79">
        <f t="shared" si="15"/>
        <v>-1.0149622593811853</v>
      </c>
      <c r="T126" s="79">
        <f t="shared" si="16"/>
        <v>-0.32509380594626019</v>
      </c>
      <c r="U126" s="79">
        <f t="shared" si="17"/>
        <v>-2.2704967784425447</v>
      </c>
      <c r="V126" s="79">
        <f t="shared" si="18"/>
        <v>-3.9070104636046019</v>
      </c>
      <c r="W126" s="79" t="e">
        <f t="shared" si="19"/>
        <v>#NUM!</v>
      </c>
      <c r="X126" s="79">
        <f t="shared" si="20"/>
        <v>-2.7673667782586295</v>
      </c>
      <c r="Y126" s="79">
        <f t="shared" si="21"/>
        <v>-2.3299840671821599</v>
      </c>
      <c r="Z126" s="79" t="e">
        <f t="shared" si="22"/>
        <v>#NUM!</v>
      </c>
      <c r="AA126" s="79" t="e">
        <f t="shared" si="23"/>
        <v>#NUM!</v>
      </c>
      <c r="AB126" s="79">
        <f t="shared" si="24"/>
        <v>-4.1997050778799272</v>
      </c>
      <c r="AD126" s="77">
        <v>-3.0706335817271087</v>
      </c>
      <c r="AE126" s="77">
        <v>-1.0149622593811853</v>
      </c>
      <c r="AF126" s="77">
        <v>-0.32509380594626019</v>
      </c>
      <c r="AG126" s="77">
        <v>-2.2704967784425447</v>
      </c>
      <c r="AH126" s="77">
        <v>-3.9070104636046019</v>
      </c>
      <c r="AI126" s="77">
        <v>0</v>
      </c>
      <c r="AJ126" s="77">
        <v>-2.7673667782586295</v>
      </c>
      <c r="AK126" s="77">
        <v>-2.3299840671821599</v>
      </c>
      <c r="AL126" s="77">
        <v>0</v>
      </c>
      <c r="AM126" s="77">
        <v>0</v>
      </c>
      <c r="AN126" s="77">
        <v>-4.1997050778799272</v>
      </c>
      <c r="AO126" s="77">
        <v>6</v>
      </c>
      <c r="AP126" s="77">
        <v>2.833333333333333</v>
      </c>
      <c r="AQ126" s="77">
        <f t="shared" si="25"/>
        <v>9.3596059113300516</v>
      </c>
      <c r="AR126" s="77">
        <f t="shared" si="26"/>
        <v>8.8669950738916281</v>
      </c>
      <c r="AS126" s="77">
        <v>1.4684071450644474</v>
      </c>
      <c r="AT126" s="77">
        <v>0.81953363176424698</v>
      </c>
      <c r="AU126" s="77">
        <v>72.977967997665473</v>
      </c>
    </row>
    <row r="127" spans="1:47" s="77" customFormat="1">
      <c r="A127" s="77">
        <v>126</v>
      </c>
      <c r="B127" s="77" t="s">
        <v>371</v>
      </c>
      <c r="C127" s="77" t="s">
        <v>100</v>
      </c>
      <c r="D127" s="77" t="s">
        <v>472</v>
      </c>
      <c r="E127" s="78" t="s">
        <v>479</v>
      </c>
      <c r="F127" s="78" t="s">
        <v>478</v>
      </c>
      <c r="G127" s="79">
        <v>4.6948356807511742E-2</v>
      </c>
      <c r="H127" s="77">
        <v>0.5365526492287056</v>
      </c>
      <c r="I127" s="77">
        <v>5.3655264922870559E-2</v>
      </c>
      <c r="J127" s="77">
        <v>0.18779342723004705</v>
      </c>
      <c r="K127" s="77">
        <v>0</v>
      </c>
      <c r="L127" s="77">
        <v>0</v>
      </c>
      <c r="M127" s="77">
        <v>7.3775989268947018E-2</v>
      </c>
      <c r="N127" s="77">
        <v>7.4446680080482899E-2</v>
      </c>
      <c r="O127" s="77">
        <v>0</v>
      </c>
      <c r="P127" s="77">
        <v>6.70690811535882E-2</v>
      </c>
      <c r="Q127" s="77">
        <v>1.3413816230717641E-2</v>
      </c>
      <c r="R127" s="79">
        <f t="shared" si="14"/>
        <v>-3.0106208860477417</v>
      </c>
      <c r="S127" s="79">
        <f t="shared" si="15"/>
        <v>0.14647190390025755</v>
      </c>
      <c r="T127" s="79">
        <f t="shared" si="16"/>
        <v>-2.8700273171789323</v>
      </c>
      <c r="U127" s="79">
        <f t="shared" si="17"/>
        <v>-1.4644121403838422</v>
      </c>
      <c r="V127" s="79" t="e">
        <f t="shared" si="18"/>
        <v>#NUM!</v>
      </c>
      <c r="W127" s="79" t="e">
        <f t="shared" si="19"/>
        <v>#NUM!</v>
      </c>
      <c r="X127" s="79">
        <f t="shared" si="20"/>
        <v>-2.5300827876168759</v>
      </c>
      <c r="Y127" s="79">
        <f t="shared" si="21"/>
        <v>-2.5203085768389162</v>
      </c>
      <c r="Z127" s="79" t="e">
        <f t="shared" si="22"/>
        <v>#NUM!</v>
      </c>
      <c r="AA127" s="79">
        <f t="shared" si="23"/>
        <v>-2.6326080059353516</v>
      </c>
      <c r="AB127" s="79">
        <f t="shared" si="24"/>
        <v>-4.2979654470474467</v>
      </c>
      <c r="AD127" s="77">
        <v>-3.0106208860477417</v>
      </c>
      <c r="AE127" s="77">
        <v>0.14647190390025755</v>
      </c>
      <c r="AF127" s="77">
        <v>-2.8700273171789323</v>
      </c>
      <c r="AG127" s="77">
        <v>-1.4644121403838422</v>
      </c>
      <c r="AH127" s="77">
        <v>0</v>
      </c>
      <c r="AI127" s="77">
        <v>0</v>
      </c>
      <c r="AJ127" s="77">
        <v>-2.5300827876168759</v>
      </c>
      <c r="AK127" s="77">
        <v>-2.5203085768389162</v>
      </c>
      <c r="AL127" s="77">
        <v>0</v>
      </c>
      <c r="AM127" s="77">
        <v>-2.6326080059353516</v>
      </c>
      <c r="AN127" s="77">
        <v>-4.2979654470474467</v>
      </c>
      <c r="AO127" s="77">
        <v>9</v>
      </c>
      <c r="AP127" s="77">
        <v>2.833333333333333</v>
      </c>
      <c r="AQ127" s="77">
        <f t="shared" si="25"/>
        <v>18.779342723004707</v>
      </c>
      <c r="AR127" s="77">
        <f t="shared" si="26"/>
        <v>7.4446680080482901</v>
      </c>
      <c r="AS127" s="77">
        <v>1.6533605350306229</v>
      </c>
      <c r="AT127" s="77">
        <v>0.75247680737080402</v>
      </c>
      <c r="AU127" s="77">
        <v>63.715627095908786</v>
      </c>
    </row>
    <row r="128" spans="1:47">
      <c r="A128">
        <v>127</v>
      </c>
      <c r="B128" t="s">
        <v>319</v>
      </c>
      <c r="C128" t="s">
        <v>100</v>
      </c>
      <c r="D128" t="s">
        <v>244</v>
      </c>
      <c r="E128" s="25" t="s">
        <v>357</v>
      </c>
      <c r="F128" s="25" t="s">
        <v>478</v>
      </c>
      <c r="G128" s="27">
        <v>0</v>
      </c>
      <c r="H128">
        <v>0.10944563407090177</v>
      </c>
      <c r="I128">
        <v>3.3309540804187493E-2</v>
      </c>
      <c r="J128">
        <v>0.16178919819176782</v>
      </c>
      <c r="K128">
        <v>9.517011658339283E-3</v>
      </c>
      <c r="L128">
        <v>0.31881989055436594</v>
      </c>
      <c r="M128">
        <v>9.0411610754223187E-2</v>
      </c>
      <c r="N128">
        <v>0</v>
      </c>
      <c r="O128">
        <v>4.7585058291696415E-3</v>
      </c>
      <c r="P128">
        <v>0.16654770402093744</v>
      </c>
      <c r="Q128">
        <v>0.10064239828693791</v>
      </c>
      <c r="R128" s="27" t="e">
        <f t="shared" si="14"/>
        <v>#NUM!</v>
      </c>
      <c r="S128" s="27">
        <f t="shared" si="15"/>
        <v>-2.0964162184212878</v>
      </c>
      <c r="T128" s="27">
        <f t="shared" si="16"/>
        <v>-3.3680344733784224</v>
      </c>
      <c r="U128" s="27">
        <f t="shared" si="17"/>
        <v>-1.6449753801710849</v>
      </c>
      <c r="V128" s="27">
        <f t="shared" si="18"/>
        <v>-4.6451117930810391</v>
      </c>
      <c r="W128" s="27">
        <f t="shared" si="19"/>
        <v>-0.75920041215315792</v>
      </c>
      <c r="X128" s="27">
        <f t="shared" si="20"/>
        <v>-2.308619480975981</v>
      </c>
      <c r="Y128" s="27" t="e">
        <f t="shared" si="21"/>
        <v>#NUM!</v>
      </c>
      <c r="Z128" s="27">
        <f t="shared" si="22"/>
        <v>-5.3430516978882077</v>
      </c>
      <c r="AA128" s="27">
        <f t="shared" si="23"/>
        <v>-1.6102946881540821</v>
      </c>
      <c r="AB128" s="27">
        <f t="shared" si="24"/>
        <v>-2.1901071095673554</v>
      </c>
      <c r="AD128">
        <v>0</v>
      </c>
      <c r="AE128">
        <v>-2.0964162184212878</v>
      </c>
      <c r="AF128">
        <v>-3.3680344733784224</v>
      </c>
      <c r="AG128">
        <v>-1.6449753801710849</v>
      </c>
      <c r="AH128">
        <v>-4.6451117930810391</v>
      </c>
      <c r="AI128">
        <v>-0.75920041215315792</v>
      </c>
      <c r="AJ128">
        <v>-2.308619480975981</v>
      </c>
      <c r="AK128">
        <v>0</v>
      </c>
      <c r="AL128">
        <v>-5.3430516978882077</v>
      </c>
      <c r="AM128">
        <v>-1.6102946881540821</v>
      </c>
      <c r="AN128">
        <v>-2.1901071095673554</v>
      </c>
      <c r="AO128">
        <v>19</v>
      </c>
      <c r="AP128">
        <v>0.2</v>
      </c>
      <c r="AQ128">
        <f t="shared" si="25"/>
        <v>16.17891981917678</v>
      </c>
      <c r="AR128">
        <f t="shared" si="26"/>
        <v>0</v>
      </c>
      <c r="AS128">
        <v>1.8953335302159411</v>
      </c>
      <c r="AT128">
        <v>0.64369937486444462</v>
      </c>
      <c r="AU128">
        <v>14.275517487508926</v>
      </c>
    </row>
    <row r="129" spans="1:47">
      <c r="A129">
        <v>128</v>
      </c>
      <c r="B129" t="s">
        <v>320</v>
      </c>
      <c r="C129" t="s">
        <v>100</v>
      </c>
      <c r="D129" t="s">
        <v>244</v>
      </c>
      <c r="E129" s="25" t="s">
        <v>357</v>
      </c>
      <c r="F129" s="25" t="s">
        <v>478</v>
      </c>
      <c r="G129" s="27">
        <v>1.5140045420136264E-2</v>
      </c>
      <c r="H129">
        <v>0.34317436285642178</v>
      </c>
      <c r="I129">
        <v>7.0653545293969236E-2</v>
      </c>
      <c r="J129">
        <v>0.20691395407519564</v>
      </c>
      <c r="K129">
        <v>2.0439061317183954E-2</v>
      </c>
      <c r="L129">
        <v>1.0093363613424175E-2</v>
      </c>
      <c r="M129">
        <v>0.17663386323492308</v>
      </c>
      <c r="N129">
        <v>5.0466818067120877E-3</v>
      </c>
      <c r="O129">
        <v>0</v>
      </c>
      <c r="P129">
        <v>0</v>
      </c>
      <c r="Q129">
        <v>6.6111531667928353E-2</v>
      </c>
      <c r="R129" s="27">
        <f t="shared" si="14"/>
        <v>-4.1751562049585145</v>
      </c>
      <c r="S129" s="27">
        <f t="shared" si="15"/>
        <v>-0.6491799262644683</v>
      </c>
      <c r="T129" s="27">
        <f t="shared" si="16"/>
        <v>-2.5766933132758152</v>
      </c>
      <c r="U129" s="27">
        <f t="shared" si="17"/>
        <v>-1.3436286965392683</v>
      </c>
      <c r="V129" s="27">
        <f t="shared" si="18"/>
        <v>-3.8696566090565168</v>
      </c>
      <c r="W129" s="27">
        <f t="shared" si="19"/>
        <v>-4.585732492095616</v>
      </c>
      <c r="X129" s="27">
        <f t="shared" si="20"/>
        <v>-1.5393219615499156</v>
      </c>
      <c r="Y129" s="27">
        <f t="shared" si="21"/>
        <v>-5.2839648603236364</v>
      </c>
      <c r="Z129" s="27" t="e">
        <f t="shared" si="22"/>
        <v>#NUM!</v>
      </c>
      <c r="AA129" s="27" t="e">
        <f t="shared" si="23"/>
        <v>#NUM!</v>
      </c>
      <c r="AB129" s="27">
        <f t="shared" si="24"/>
        <v>-2.648013828625059</v>
      </c>
      <c r="AD129">
        <v>-4.1751562049585145</v>
      </c>
      <c r="AE129">
        <v>-0.6491799262644683</v>
      </c>
      <c r="AF129">
        <v>-2.5766933132758152</v>
      </c>
      <c r="AG129">
        <v>-1.3436286965392683</v>
      </c>
      <c r="AH129">
        <v>-3.8696566090565168</v>
      </c>
      <c r="AI129">
        <v>-4.585732492095616</v>
      </c>
      <c r="AJ129">
        <v>-1.5393219615499156</v>
      </c>
      <c r="AK129">
        <v>-5.2839648603236364</v>
      </c>
      <c r="AL129">
        <v>0</v>
      </c>
      <c r="AM129">
        <v>0</v>
      </c>
      <c r="AN129">
        <v>-2.648013828625059</v>
      </c>
      <c r="AO129">
        <v>17</v>
      </c>
      <c r="AP129">
        <v>0.2</v>
      </c>
      <c r="AQ129">
        <f t="shared" si="25"/>
        <v>20.691395407519565</v>
      </c>
      <c r="AR129">
        <f t="shared" si="26"/>
        <v>0.50466818067120878</v>
      </c>
      <c r="AS129">
        <v>2.239958149623194</v>
      </c>
      <c r="AT129">
        <v>0.79060694611028526</v>
      </c>
      <c r="AU129">
        <v>42.896795357052724</v>
      </c>
    </row>
    <row r="130" spans="1:47">
      <c r="A130">
        <v>129</v>
      </c>
      <c r="B130" t="s">
        <v>321</v>
      </c>
      <c r="C130" t="s">
        <v>100</v>
      </c>
      <c r="D130" t="s">
        <v>244</v>
      </c>
      <c r="E130" s="25" t="s">
        <v>357</v>
      </c>
      <c r="F130" s="25" t="s">
        <v>478</v>
      </c>
      <c r="G130" s="27">
        <v>1.1220196353436187E-2</v>
      </c>
      <c r="H130">
        <v>7.3211781206171125E-2</v>
      </c>
      <c r="I130">
        <v>1.1220196353436187E-2</v>
      </c>
      <c r="J130">
        <v>0.17391304347826095</v>
      </c>
      <c r="K130">
        <v>3.9270687237026654E-2</v>
      </c>
      <c r="L130">
        <v>4.4880785413744739E-2</v>
      </c>
      <c r="M130">
        <v>0.53884992987377278</v>
      </c>
      <c r="N130">
        <v>0</v>
      </c>
      <c r="O130">
        <v>0</v>
      </c>
      <c r="P130">
        <v>2.2440392706872373E-2</v>
      </c>
      <c r="Q130">
        <v>6.8162692847124826E-2</v>
      </c>
      <c r="R130" s="27">
        <f t="shared" si="14"/>
        <v>-4.4787562611324327</v>
      </c>
      <c r="S130" s="27">
        <f t="shared" si="15"/>
        <v>-2.5383687273181752</v>
      </c>
      <c r="T130" s="27">
        <f t="shared" si="16"/>
        <v>-4.4787562611324327</v>
      </c>
      <c r="U130" s="27">
        <f t="shared" si="17"/>
        <v>-1.5581446180465492</v>
      </c>
      <c r="V130" s="27">
        <f t="shared" si="18"/>
        <v>-3.1972143280870213</v>
      </c>
      <c r="W130" s="27">
        <f t="shared" si="19"/>
        <v>-3.0578264033497859</v>
      </c>
      <c r="X130" s="27">
        <f t="shared" si="20"/>
        <v>0.15571358715243136</v>
      </c>
      <c r="Y130" s="27" t="e">
        <f t="shared" si="21"/>
        <v>#NUM!</v>
      </c>
      <c r="Z130" s="27" t="e">
        <f t="shared" si="22"/>
        <v>#NUM!</v>
      </c>
      <c r="AA130" s="27">
        <f t="shared" si="23"/>
        <v>-3.7741966885207425</v>
      </c>
      <c r="AB130" s="27">
        <f t="shared" si="24"/>
        <v>-2.6152608468326917</v>
      </c>
      <c r="AD130">
        <v>-4.4787562611324327</v>
      </c>
      <c r="AE130">
        <v>-2.5383687273181752</v>
      </c>
      <c r="AF130">
        <v>-4.4787562611324327</v>
      </c>
      <c r="AG130">
        <v>-1.5581446180465492</v>
      </c>
      <c r="AH130">
        <v>-3.1972143280870213</v>
      </c>
      <c r="AI130">
        <v>-3.0578264033497859</v>
      </c>
      <c r="AJ130">
        <v>0.15571358715243136</v>
      </c>
      <c r="AK130">
        <v>0</v>
      </c>
      <c r="AL130">
        <v>0</v>
      </c>
      <c r="AM130">
        <v>-3.7741966885207425</v>
      </c>
      <c r="AN130">
        <v>-2.6152608468326917</v>
      </c>
      <c r="AO130">
        <v>19</v>
      </c>
      <c r="AP130">
        <v>0.2</v>
      </c>
      <c r="AQ130">
        <f t="shared" si="25"/>
        <v>17.391304347826093</v>
      </c>
      <c r="AR130">
        <f t="shared" si="26"/>
        <v>0</v>
      </c>
      <c r="AS130">
        <v>1.8862713965006135</v>
      </c>
      <c r="AT130">
        <v>0.64062166336169413</v>
      </c>
      <c r="AU130">
        <v>9.5652173913043494</v>
      </c>
    </row>
    <row r="131" spans="1:47">
      <c r="A131">
        <v>130</v>
      </c>
      <c r="B131" t="s">
        <v>10</v>
      </c>
      <c r="C131" t="s">
        <v>100</v>
      </c>
      <c r="D131" t="s">
        <v>244</v>
      </c>
      <c r="E131" s="25" t="s">
        <v>357</v>
      </c>
      <c r="F131" s="25" t="s">
        <v>478</v>
      </c>
      <c r="G131" s="27">
        <v>5.6449336720293553E-3</v>
      </c>
      <c r="H131">
        <v>0.18092012418854084</v>
      </c>
      <c r="I131">
        <v>2.8189832864835514E-2</v>
      </c>
      <c r="J131">
        <v>0.22579734688117417</v>
      </c>
      <c r="K131">
        <v>7.9029071408410978E-2</v>
      </c>
      <c r="L131">
        <v>3.3869602032176135E-2</v>
      </c>
      <c r="M131">
        <v>0.26023144228055328</v>
      </c>
      <c r="N131">
        <v>5.6449336720293553E-3</v>
      </c>
      <c r="O131">
        <v>0</v>
      </c>
      <c r="P131">
        <v>0</v>
      </c>
      <c r="Q131">
        <v>3.9514535704205482E-2</v>
      </c>
      <c r="R131" s="27">
        <f t="shared" ref="R131:R194" si="27">LN(G131/(1-G131))</f>
        <v>-5.171335904787246</v>
      </c>
      <c r="S131" s="27">
        <f t="shared" ref="S131:S194" si="28">LN(H131/(1-H131))</f>
        <v>-1.5101259765234627</v>
      </c>
      <c r="T131" s="27">
        <f t="shared" ref="T131:T194" si="29">LN(I131/(1-I131))</f>
        <v>-3.5401991078582626</v>
      </c>
      <c r="U131" s="27">
        <f t="shared" ref="U131:U194" si="30">LN(J131/(1-J131))</f>
        <v>-1.2321957632696758</v>
      </c>
      <c r="V131" s="27">
        <f t="shared" ref="V131:V194" si="31">LN(K131/(1-K131))</f>
        <v>-2.4556126934240705</v>
      </c>
      <c r="W131" s="27">
        <f t="shared" ref="W131:W194" si="32">LN(L131/(1-L131))</f>
        <v>-3.3507808957481391</v>
      </c>
      <c r="X131" s="27">
        <f t="shared" ref="X131:X194" si="33">LN(M131/(1-M131))</f>
        <v>-1.0447659797668121</v>
      </c>
      <c r="Y131" s="27">
        <f t="shared" ref="Y131:Y194" si="34">LN(N131/(1-N131))</f>
        <v>-5.171335904787246</v>
      </c>
      <c r="Z131" s="27" t="e">
        <f t="shared" ref="Z131:Z194" si="35">LN(O131/(1-O131))</f>
        <v>#NUM!</v>
      </c>
      <c r="AA131" s="27" t="e">
        <f t="shared" ref="AA131:AA194" si="36">LN(P131/(1-P131))</f>
        <v>#NUM!</v>
      </c>
      <c r="AB131" s="27">
        <f t="shared" ref="AB131:AB194" si="37">LN(Q131/(1-Q131))</f>
        <v>-3.1907702518916015</v>
      </c>
      <c r="AD131">
        <v>-5.171335904787246</v>
      </c>
      <c r="AE131">
        <v>-1.5101259765234627</v>
      </c>
      <c r="AF131">
        <v>-3.5401991078582626</v>
      </c>
      <c r="AG131">
        <v>-1.2321957632696758</v>
      </c>
      <c r="AH131">
        <v>-2.4556126934240705</v>
      </c>
      <c r="AI131">
        <v>-3.3507808957481391</v>
      </c>
      <c r="AJ131">
        <v>-1.0447659797668121</v>
      </c>
      <c r="AK131">
        <v>-5.171335904787246</v>
      </c>
      <c r="AL131">
        <v>0</v>
      </c>
      <c r="AM131">
        <v>0</v>
      </c>
      <c r="AN131">
        <v>-3.1907702518916015</v>
      </c>
      <c r="AO131">
        <v>17</v>
      </c>
      <c r="AP131">
        <v>0.2</v>
      </c>
      <c r="AQ131">
        <f t="shared" ref="AQ131:AQ194" si="38">J131*100</f>
        <v>22.579734688117416</v>
      </c>
      <c r="AR131">
        <f t="shared" ref="AR131:AR194" si="39">N131*100</f>
        <v>0.56449336720293553</v>
      </c>
      <c r="AS131">
        <v>2.1676313250168469</v>
      </c>
      <c r="AT131">
        <v>0.76507875044578255</v>
      </c>
      <c r="AU131">
        <v>21.475489072540572</v>
      </c>
    </row>
    <row r="132" spans="1:47">
      <c r="A132">
        <v>131</v>
      </c>
      <c r="B132" t="s">
        <v>205</v>
      </c>
      <c r="C132" t="s">
        <v>100</v>
      </c>
      <c r="D132" t="s">
        <v>244</v>
      </c>
      <c r="E132" s="25" t="s">
        <v>357</v>
      </c>
      <c r="F132" s="25" t="s">
        <v>478</v>
      </c>
      <c r="G132" s="27">
        <v>5.044136191677177E-3</v>
      </c>
      <c r="H132">
        <v>0.11097099621689789</v>
      </c>
      <c r="I132">
        <v>2.57866429434268E-2</v>
      </c>
      <c r="J132">
        <v>0.22698612862547296</v>
      </c>
      <c r="K132">
        <v>2.5220680958385887E-2</v>
      </c>
      <c r="L132">
        <v>0.14123581336696095</v>
      </c>
      <c r="M132">
        <v>0.32282471626733922</v>
      </c>
      <c r="N132">
        <v>2.5220680958385882E-4</v>
      </c>
      <c r="O132">
        <v>0</v>
      </c>
      <c r="P132">
        <v>3.0264817150063059E-2</v>
      </c>
      <c r="Q132">
        <v>5.6494325346784384E-2</v>
      </c>
      <c r="R132" s="27">
        <f t="shared" si="27"/>
        <v>-5.284471959725983</v>
      </c>
      <c r="S132" s="27">
        <f t="shared" si="28"/>
        <v>-2.0808609883340616</v>
      </c>
      <c r="T132" s="27">
        <f t="shared" si="29"/>
        <v>-3.6317736895778943</v>
      </c>
      <c r="U132" s="27">
        <f t="shared" si="30"/>
        <v>-1.2254080850460007</v>
      </c>
      <c r="V132" s="27">
        <f t="shared" si="31"/>
        <v>-3.6545467750334306</v>
      </c>
      <c r="W132" s="27">
        <f t="shared" si="32"/>
        <v>-1.8050634348544174</v>
      </c>
      <c r="X132" s="27">
        <f t="shared" si="33"/>
        <v>-0.7408206500293022</v>
      </c>
      <c r="Y132" s="27">
        <f t="shared" si="34"/>
        <v>-8.2850088954498791</v>
      </c>
      <c r="Z132" s="27" t="e">
        <f t="shared" si="35"/>
        <v>#NUM!</v>
      </c>
      <c r="AA132" s="27">
        <f t="shared" si="36"/>
        <v>-3.4670371391576982</v>
      </c>
      <c r="AB132" s="27">
        <f t="shared" si="37"/>
        <v>-2.8154621824931061</v>
      </c>
      <c r="AD132">
        <v>-5.284471959725983</v>
      </c>
      <c r="AE132">
        <v>-2.0808609883340616</v>
      </c>
      <c r="AF132">
        <v>-3.6317736895778943</v>
      </c>
      <c r="AG132">
        <v>-1.2254080850460007</v>
      </c>
      <c r="AH132">
        <v>-3.6545467750334306</v>
      </c>
      <c r="AI132">
        <v>-1.8050634348544174</v>
      </c>
      <c r="AJ132">
        <v>-0.7408206500293022</v>
      </c>
      <c r="AK132">
        <v>-8.2850088954498791</v>
      </c>
      <c r="AL132">
        <v>0</v>
      </c>
      <c r="AM132">
        <v>-3.4670371391576982</v>
      </c>
      <c r="AN132">
        <v>-2.8154621824931061</v>
      </c>
      <c r="AO132">
        <v>23</v>
      </c>
      <c r="AP132">
        <v>0.2</v>
      </c>
      <c r="AQ132">
        <f t="shared" si="38"/>
        <v>22.698612862547296</v>
      </c>
      <c r="AR132">
        <f t="shared" si="39"/>
        <v>2.5220680958385883E-2</v>
      </c>
      <c r="AS132">
        <v>2.1755203518140007</v>
      </c>
      <c r="AT132">
        <v>0.69383650614368064</v>
      </c>
      <c r="AU132">
        <v>14.180177535200187</v>
      </c>
    </row>
    <row r="133" spans="1:47">
      <c r="A133">
        <v>132</v>
      </c>
      <c r="B133" t="s">
        <v>206</v>
      </c>
      <c r="C133" t="s">
        <v>100</v>
      </c>
      <c r="D133" t="s">
        <v>244</v>
      </c>
      <c r="E133" s="25" t="s">
        <v>357</v>
      </c>
      <c r="F133" s="25" t="s">
        <v>478</v>
      </c>
      <c r="G133" s="27">
        <v>0</v>
      </c>
      <c r="H133">
        <v>7.2741392699974122E-2</v>
      </c>
      <c r="I133">
        <v>4.1851361443609104E-2</v>
      </c>
      <c r="J133">
        <v>0.20709293295366293</v>
      </c>
      <c r="K133">
        <v>5.1773233238415735E-3</v>
      </c>
      <c r="L133">
        <v>0.33652601604970217</v>
      </c>
      <c r="M133">
        <v>0.16049702303908878</v>
      </c>
      <c r="N133">
        <v>5.1773233238415735E-3</v>
      </c>
      <c r="O133">
        <v>5.1773233238415735E-3</v>
      </c>
      <c r="P133">
        <v>9.8369143152989891E-2</v>
      </c>
      <c r="Q133">
        <v>6.7822935542324617E-2</v>
      </c>
      <c r="R133" s="27" t="e">
        <f t="shared" si="27"/>
        <v>#NUM!</v>
      </c>
      <c r="S133" s="27">
        <f t="shared" si="28"/>
        <v>-2.5453219132869109</v>
      </c>
      <c r="T133" s="27">
        <f t="shared" si="29"/>
        <v>-3.1308785930905296</v>
      </c>
      <c r="U133" s="27">
        <f t="shared" si="30"/>
        <v>-1.3425383791648482</v>
      </c>
      <c r="V133" s="27">
        <f t="shared" si="31"/>
        <v>-5.2582763170108526</v>
      </c>
      <c r="W133" s="27">
        <f t="shared" si="32"/>
        <v>-0.67881418291444362</v>
      </c>
      <c r="X133" s="27">
        <f t="shared" si="33"/>
        <v>-1.6545346282681808</v>
      </c>
      <c r="Y133" s="27">
        <f t="shared" si="34"/>
        <v>-5.2582763170108526</v>
      </c>
      <c r="Z133" s="27">
        <f t="shared" si="35"/>
        <v>-5.2582763170108526</v>
      </c>
      <c r="AA133" s="27">
        <f t="shared" si="36"/>
        <v>-2.21547801764557</v>
      </c>
      <c r="AB133" s="27">
        <f t="shared" si="37"/>
        <v>-2.6206223598877783</v>
      </c>
      <c r="AD133">
        <v>0</v>
      </c>
      <c r="AE133">
        <v>-2.5453219132869109</v>
      </c>
      <c r="AF133">
        <v>-3.1308785930905296</v>
      </c>
      <c r="AG133">
        <v>-1.3425383791648482</v>
      </c>
      <c r="AH133">
        <v>-5.2582763170108526</v>
      </c>
      <c r="AI133">
        <v>-0.67881418291444362</v>
      </c>
      <c r="AJ133">
        <v>-1.6545346282681808</v>
      </c>
      <c r="AK133">
        <v>-5.2582763170108526</v>
      </c>
      <c r="AL133">
        <v>-5.2582763170108526</v>
      </c>
      <c r="AM133">
        <v>-2.21547801764557</v>
      </c>
      <c r="AN133">
        <v>-2.6206223598877783</v>
      </c>
      <c r="AO133">
        <v>19</v>
      </c>
      <c r="AP133">
        <v>0.2</v>
      </c>
      <c r="AQ133">
        <f t="shared" si="38"/>
        <v>20.709293295366294</v>
      </c>
      <c r="AR133">
        <f t="shared" si="39"/>
        <v>0.51773233238415739</v>
      </c>
      <c r="AS133">
        <v>1.869765866326857</v>
      </c>
      <c r="AT133">
        <v>0.63501600119971946</v>
      </c>
      <c r="AU133">
        <v>11.459275414358322</v>
      </c>
    </row>
    <row r="134" spans="1:47">
      <c r="A134">
        <v>133</v>
      </c>
      <c r="B134" t="s">
        <v>207</v>
      </c>
      <c r="C134" t="s">
        <v>100</v>
      </c>
      <c r="D134" t="s">
        <v>286</v>
      </c>
      <c r="E134" s="25" t="s">
        <v>357</v>
      </c>
      <c r="F134" s="25" t="s">
        <v>478</v>
      </c>
      <c r="G134" s="27">
        <v>0</v>
      </c>
      <c r="H134">
        <v>7.5765717356260073E-2</v>
      </c>
      <c r="I134">
        <v>0.39249886765549286</v>
      </c>
      <c r="J134">
        <v>0.29554003224073072</v>
      </c>
      <c r="K134">
        <v>2.1493820526598605E-2</v>
      </c>
      <c r="L134">
        <v>4.2987641053197211E-2</v>
      </c>
      <c r="M134">
        <v>9.1348737238044056E-2</v>
      </c>
      <c r="N134">
        <v>3.7614185921547555E-2</v>
      </c>
      <c r="O134">
        <v>0</v>
      </c>
      <c r="P134">
        <v>0</v>
      </c>
      <c r="Q134">
        <v>4.8361096184846859E-2</v>
      </c>
      <c r="R134" s="27" t="e">
        <f t="shared" si="27"/>
        <v>#NUM!</v>
      </c>
      <c r="S134" s="27">
        <f t="shared" si="28"/>
        <v>-2.5013196794293306</v>
      </c>
      <c r="T134" s="27">
        <f t="shared" si="29"/>
        <v>-0.43682038689039865</v>
      </c>
      <c r="U134" s="27">
        <f t="shared" si="30"/>
        <v>-0.86862720553718364</v>
      </c>
      <c r="V134" s="27">
        <f t="shared" si="31"/>
        <v>-3.8182616256136717</v>
      </c>
      <c r="W134" s="27">
        <f t="shared" si="32"/>
        <v>-3.1029036486157797</v>
      </c>
      <c r="X134" s="27">
        <f t="shared" si="33"/>
        <v>-2.2972769118483187</v>
      </c>
      <c r="Y134" s="27">
        <f t="shared" si="34"/>
        <v>-3.2420341600113529</v>
      </c>
      <c r="Z134" s="27" t="e">
        <f t="shared" si="35"/>
        <v>#NUM!</v>
      </c>
      <c r="AA134" s="27" t="e">
        <f t="shared" si="36"/>
        <v>#NUM!</v>
      </c>
      <c r="AB134" s="27">
        <f t="shared" si="37"/>
        <v>-2.9794899674525683</v>
      </c>
      <c r="AD134">
        <v>0</v>
      </c>
      <c r="AE134">
        <v>-2.5013196794293306</v>
      </c>
      <c r="AF134">
        <v>-0.43682038689039865</v>
      </c>
      <c r="AG134">
        <v>-0.86862720553718364</v>
      </c>
      <c r="AH134">
        <v>-3.8182616256136717</v>
      </c>
      <c r="AI134">
        <v>-3.1029036486157797</v>
      </c>
      <c r="AJ134">
        <v>-2.2972769118483187</v>
      </c>
      <c r="AK134">
        <v>-3.2420341600113529</v>
      </c>
      <c r="AL134">
        <v>0</v>
      </c>
      <c r="AM134">
        <v>0</v>
      </c>
      <c r="AN134">
        <v>-2.9794899674525683</v>
      </c>
      <c r="AO134">
        <v>17</v>
      </c>
      <c r="AP134">
        <v>0.2</v>
      </c>
      <c r="AQ134">
        <f t="shared" si="38"/>
        <v>29.554003224073071</v>
      </c>
      <c r="AR134">
        <f t="shared" si="39"/>
        <v>3.7614185921547554</v>
      </c>
      <c r="AS134">
        <v>1.9881196080044465</v>
      </c>
      <c r="AT134">
        <v>0.7017189906207778</v>
      </c>
      <c r="AU134">
        <v>46.826458501175296</v>
      </c>
    </row>
    <row r="135" spans="1:47">
      <c r="A135">
        <v>134</v>
      </c>
      <c r="B135" t="s">
        <v>208</v>
      </c>
      <c r="C135" t="s">
        <v>100</v>
      </c>
      <c r="D135" t="s">
        <v>286</v>
      </c>
      <c r="E135" s="25" t="s">
        <v>357</v>
      </c>
      <c r="F135" s="25" t="s">
        <v>478</v>
      </c>
      <c r="G135" s="27">
        <v>0</v>
      </c>
      <c r="H135">
        <v>0.27012425715829264</v>
      </c>
      <c r="I135">
        <v>1.6415068463049805E-2</v>
      </c>
      <c r="J135">
        <v>0.43219881145326844</v>
      </c>
      <c r="K135">
        <v>3.2414910858995137E-2</v>
      </c>
      <c r="L135">
        <v>5.4024851431658555E-2</v>
      </c>
      <c r="M135">
        <v>7.0232306861156127E-2</v>
      </c>
      <c r="N135">
        <v>5.4024851431658562E-2</v>
      </c>
      <c r="O135">
        <v>0</v>
      </c>
      <c r="P135">
        <v>0</v>
      </c>
      <c r="Q135">
        <v>5.4565099945975144E-2</v>
      </c>
      <c r="R135" s="27" t="e">
        <f t="shared" si="27"/>
        <v>#NUM!</v>
      </c>
      <c r="S135" s="27">
        <f t="shared" si="28"/>
        <v>-0.99399223953800797</v>
      </c>
      <c r="T135" s="27">
        <f t="shared" si="29"/>
        <v>-4.0930042688121127</v>
      </c>
      <c r="U135" s="27">
        <f t="shared" si="30"/>
        <v>-0.27288564320902403</v>
      </c>
      <c r="V135" s="27">
        <f t="shared" si="31"/>
        <v>-3.396184839838611</v>
      </c>
      <c r="W135" s="27">
        <f t="shared" si="32"/>
        <v>-2.8627721462977607</v>
      </c>
      <c r="X135" s="27">
        <f t="shared" si="33"/>
        <v>-2.5831263457559572</v>
      </c>
      <c r="Y135" s="27">
        <f t="shared" si="34"/>
        <v>-2.8627721462977607</v>
      </c>
      <c r="Z135" s="27" t="e">
        <f t="shared" si="35"/>
        <v>#NUM!</v>
      </c>
      <c r="AA135" s="27" t="e">
        <f t="shared" si="36"/>
        <v>#NUM!</v>
      </c>
      <c r="AB135" s="27">
        <f t="shared" si="37"/>
        <v>-2.8522505500763002</v>
      </c>
      <c r="AD135">
        <v>0</v>
      </c>
      <c r="AE135">
        <v>-0.99399223953800797</v>
      </c>
      <c r="AF135">
        <v>-4.0930042688121127</v>
      </c>
      <c r="AG135">
        <v>-0.27288564320902403</v>
      </c>
      <c r="AH135">
        <v>-3.396184839838611</v>
      </c>
      <c r="AI135">
        <v>-2.8627721462977607</v>
      </c>
      <c r="AJ135">
        <v>-2.5831263457559572</v>
      </c>
      <c r="AK135">
        <v>-2.8627721462977607</v>
      </c>
      <c r="AL135">
        <v>0</v>
      </c>
      <c r="AM135">
        <v>0</v>
      </c>
      <c r="AN135">
        <v>-2.8522505500763002</v>
      </c>
      <c r="AO135">
        <v>17</v>
      </c>
      <c r="AP135">
        <v>0.2</v>
      </c>
      <c r="AQ135">
        <f t="shared" si="38"/>
        <v>43.219881145326845</v>
      </c>
      <c r="AR135">
        <f t="shared" si="39"/>
        <v>5.4024851431658565</v>
      </c>
      <c r="AS135">
        <v>1.5613546034158443</v>
      </c>
      <c r="AT135">
        <v>0.55108966880005783</v>
      </c>
      <c r="AU135">
        <v>28.653932562134244</v>
      </c>
    </row>
    <row r="136" spans="1:47">
      <c r="A136">
        <v>135</v>
      </c>
      <c r="B136" t="s">
        <v>209</v>
      </c>
      <c r="C136" t="s">
        <v>100</v>
      </c>
      <c r="D136" t="s">
        <v>286</v>
      </c>
      <c r="E136" s="25" t="s">
        <v>357</v>
      </c>
      <c r="F136" s="25" t="s">
        <v>478</v>
      </c>
      <c r="G136" s="27">
        <v>0</v>
      </c>
      <c r="H136">
        <v>0.29808177688036341</v>
      </c>
      <c r="I136">
        <v>3.5897831644663571E-2</v>
      </c>
      <c r="J136">
        <v>0.22211004543160015</v>
      </c>
      <c r="K136">
        <v>7.5719333669863706E-2</v>
      </c>
      <c r="L136">
        <v>3.533568904593639E-2</v>
      </c>
      <c r="M136">
        <v>0.1415951539626451</v>
      </c>
      <c r="N136">
        <v>8.5815244825845516E-2</v>
      </c>
      <c r="O136">
        <v>0</v>
      </c>
      <c r="P136">
        <v>1.0095911155981827E-2</v>
      </c>
      <c r="Q136">
        <v>9.0863200403836428E-2</v>
      </c>
      <c r="R136" s="27" t="e">
        <f t="shared" si="27"/>
        <v>#NUM!</v>
      </c>
      <c r="S136" s="27">
        <f t="shared" si="28"/>
        <v>-0.85644903803660277</v>
      </c>
      <c r="T136" s="27">
        <f t="shared" si="29"/>
        <v>-3.2905203789657662</v>
      </c>
      <c r="U136" s="27">
        <f t="shared" si="30"/>
        <v>-1.2534121084078091</v>
      </c>
      <c r="V136" s="27">
        <f t="shared" si="31"/>
        <v>-2.501982250578255</v>
      </c>
      <c r="W136" s="27">
        <f t="shared" si="32"/>
        <v>-3.3068867021909143</v>
      </c>
      <c r="X136" s="27">
        <f t="shared" si="33"/>
        <v>-1.8021038794844992</v>
      </c>
      <c r="Y136" s="27">
        <f t="shared" si="34"/>
        <v>-2.3658360208331519</v>
      </c>
      <c r="Z136" s="27" t="e">
        <f t="shared" si="35"/>
        <v>#NUM!</v>
      </c>
      <c r="AA136" s="27">
        <f t="shared" si="36"/>
        <v>-4.585477552642355</v>
      </c>
      <c r="AB136" s="27">
        <f t="shared" si="37"/>
        <v>-2.3031404942857461</v>
      </c>
      <c r="AD136">
        <v>0</v>
      </c>
      <c r="AE136">
        <v>-0.85644903803660277</v>
      </c>
      <c r="AF136">
        <v>-3.2905203789657662</v>
      </c>
      <c r="AG136">
        <v>-1.2534121084078091</v>
      </c>
      <c r="AH136">
        <v>-2.501982250578255</v>
      </c>
      <c r="AI136">
        <v>-3.3068867021909143</v>
      </c>
      <c r="AJ136">
        <v>-1.8021038794844992</v>
      </c>
      <c r="AK136">
        <v>-2.3658360208331519</v>
      </c>
      <c r="AL136">
        <v>0</v>
      </c>
      <c r="AM136">
        <v>-4.585477552642355</v>
      </c>
      <c r="AN136">
        <v>-2.3031404942857461</v>
      </c>
      <c r="AO136">
        <v>19</v>
      </c>
      <c r="AP136">
        <v>0.2</v>
      </c>
      <c r="AQ136">
        <f t="shared" si="38"/>
        <v>22.211004543160016</v>
      </c>
      <c r="AR136">
        <f t="shared" si="39"/>
        <v>8.5815244825845518</v>
      </c>
      <c r="AS136">
        <v>2.2911402157832161</v>
      </c>
      <c r="AT136">
        <v>0.7781245364547611</v>
      </c>
      <c r="AU136">
        <v>33.397960852502699</v>
      </c>
    </row>
    <row r="137" spans="1:47">
      <c r="A137">
        <v>136</v>
      </c>
      <c r="B137" t="s">
        <v>210</v>
      </c>
      <c r="C137" t="s">
        <v>100</v>
      </c>
      <c r="D137" t="s">
        <v>286</v>
      </c>
      <c r="E137" s="25" t="s">
        <v>357</v>
      </c>
      <c r="F137" s="25" t="s">
        <v>478</v>
      </c>
      <c r="G137" s="27">
        <v>0</v>
      </c>
      <c r="H137">
        <v>0.10468463752944257</v>
      </c>
      <c r="I137">
        <v>5.7952416941439364E-2</v>
      </c>
      <c r="J137">
        <v>0.39780162261188168</v>
      </c>
      <c r="K137">
        <v>4.7108086888249148E-2</v>
      </c>
      <c r="L137">
        <v>5.7576550641193394E-2</v>
      </c>
      <c r="M137">
        <v>0.15702695629416386</v>
      </c>
      <c r="N137">
        <v>2.6432870976184249E-2</v>
      </c>
      <c r="O137">
        <v>0</v>
      </c>
      <c r="P137">
        <v>0</v>
      </c>
      <c r="Q137">
        <v>0.12562156503533106</v>
      </c>
      <c r="R137" s="27" t="e">
        <f t="shared" si="27"/>
        <v>#NUM!</v>
      </c>
      <c r="S137" s="27">
        <f t="shared" si="28"/>
        <v>-2.1462236378696224</v>
      </c>
      <c r="T137" s="27">
        <f t="shared" si="29"/>
        <v>-2.7884335098268749</v>
      </c>
      <c r="U137" s="27">
        <f t="shared" si="30"/>
        <v>-0.41463347619504387</v>
      </c>
      <c r="V137" s="27">
        <f t="shared" si="31"/>
        <v>-3.0070567972852231</v>
      </c>
      <c r="W137" s="27">
        <f t="shared" si="32"/>
        <v>-2.7953393172965137</v>
      </c>
      <c r="X137" s="27">
        <f t="shared" si="33"/>
        <v>-1.6805174941150522</v>
      </c>
      <c r="Y137" s="27">
        <f t="shared" si="34"/>
        <v>-3.6063584304259324</v>
      </c>
      <c r="Z137" s="27" t="e">
        <f t="shared" si="35"/>
        <v>#NUM!</v>
      </c>
      <c r="AA137" s="27" t="e">
        <f t="shared" si="36"/>
        <v>#NUM!</v>
      </c>
      <c r="AB137" s="27">
        <f t="shared" si="37"/>
        <v>-1.94023933845482</v>
      </c>
      <c r="AD137">
        <v>0</v>
      </c>
      <c r="AE137">
        <v>-2.1462236378696224</v>
      </c>
      <c r="AF137">
        <v>-2.7884335098268749</v>
      </c>
      <c r="AG137">
        <v>-0.41463347619504387</v>
      </c>
      <c r="AH137">
        <v>-3.0070567972852231</v>
      </c>
      <c r="AI137">
        <v>-2.7953393172965137</v>
      </c>
      <c r="AJ137">
        <v>-1.6805174941150522</v>
      </c>
      <c r="AK137">
        <v>-3.6063584304259324</v>
      </c>
      <c r="AL137">
        <v>0</v>
      </c>
      <c r="AM137">
        <v>0</v>
      </c>
      <c r="AN137">
        <v>-1.94023933845482</v>
      </c>
      <c r="AO137">
        <v>18</v>
      </c>
      <c r="AP137">
        <v>0.2</v>
      </c>
      <c r="AQ137">
        <f t="shared" si="38"/>
        <v>39.780162261188167</v>
      </c>
      <c r="AR137">
        <f t="shared" si="39"/>
        <v>2.6432870976184248</v>
      </c>
      <c r="AS137">
        <v>1.8980193672943182</v>
      </c>
      <c r="AT137">
        <v>0.65666963500772757</v>
      </c>
      <c r="AU137">
        <v>16.263705447088196</v>
      </c>
    </row>
    <row r="138" spans="1:47">
      <c r="A138">
        <v>137</v>
      </c>
      <c r="B138" s="28" t="s">
        <v>325</v>
      </c>
      <c r="C138" t="s">
        <v>100</v>
      </c>
      <c r="D138" t="s">
        <v>286</v>
      </c>
      <c r="E138" s="25" t="s">
        <v>357</v>
      </c>
      <c r="F138" s="25" t="s">
        <v>478</v>
      </c>
      <c r="G138" s="27">
        <v>4.5121263395375068E-2</v>
      </c>
      <c r="H138">
        <v>7.8962210941906391E-2</v>
      </c>
      <c r="I138">
        <v>7.3291993269780711E-2</v>
      </c>
      <c r="J138">
        <v>0.18048505358150027</v>
      </c>
      <c r="K138">
        <v>4.5121263395375075E-2</v>
      </c>
      <c r="L138">
        <v>8.460236886632827E-2</v>
      </c>
      <c r="M138">
        <v>0.35025380710659892</v>
      </c>
      <c r="N138">
        <v>2.2842639593908629E-2</v>
      </c>
      <c r="O138">
        <v>0</v>
      </c>
      <c r="P138">
        <v>5.6401579244218833E-2</v>
      </c>
      <c r="Q138">
        <v>1.7766497461928935E-2</v>
      </c>
      <c r="R138" s="27">
        <f t="shared" si="27"/>
        <v>-3.0522307474592538</v>
      </c>
      <c r="S138" s="27">
        <f t="shared" si="28"/>
        <v>-2.4565316703611608</v>
      </c>
      <c r="T138" s="27">
        <f t="shared" si="29"/>
        <v>-2.5371871580104299</v>
      </c>
      <c r="U138" s="27">
        <f t="shared" si="30"/>
        <v>-1.5130646677765107</v>
      </c>
      <c r="V138" s="27">
        <f t="shared" si="31"/>
        <v>-3.0522307474592538</v>
      </c>
      <c r="W138" s="27">
        <f t="shared" si="32"/>
        <v>-2.3813962734183356</v>
      </c>
      <c r="X138" s="27">
        <f t="shared" si="33"/>
        <v>-0.61792375932235799</v>
      </c>
      <c r="Y138" s="27">
        <f t="shared" si="34"/>
        <v>-3.7560187569515646</v>
      </c>
      <c r="Z138" s="27" t="e">
        <f t="shared" si="35"/>
        <v>#NUM!</v>
      </c>
      <c r="AA138" s="27">
        <f t="shared" si="36"/>
        <v>-2.8172035149987327</v>
      </c>
      <c r="AB138" s="27">
        <f t="shared" si="37"/>
        <v>-4.0125145439744685</v>
      </c>
      <c r="AD138">
        <v>-3.0522307474592538</v>
      </c>
      <c r="AE138">
        <v>-2.4565316703611608</v>
      </c>
      <c r="AF138">
        <v>-2.5371871580104299</v>
      </c>
      <c r="AG138">
        <v>-1.5130646677765107</v>
      </c>
      <c r="AH138">
        <v>-3.0522307474592538</v>
      </c>
      <c r="AI138">
        <v>-2.3813962734183356</v>
      </c>
      <c r="AJ138">
        <v>-0.61792375932235799</v>
      </c>
      <c r="AK138">
        <v>-3.7560187569515646</v>
      </c>
      <c r="AL138">
        <v>0</v>
      </c>
      <c r="AM138">
        <v>-2.8172035149987327</v>
      </c>
      <c r="AN138">
        <v>-4.0125145439744685</v>
      </c>
      <c r="AO138">
        <v>21</v>
      </c>
      <c r="AP138">
        <v>0.2</v>
      </c>
      <c r="AQ138">
        <f t="shared" si="38"/>
        <v>18.048505358150027</v>
      </c>
      <c r="AR138">
        <f t="shared" si="39"/>
        <v>2.2842639593908629</v>
      </c>
      <c r="AS138">
        <v>1.9678481997591091</v>
      </c>
      <c r="AT138">
        <v>0.64635693775033909</v>
      </c>
      <c r="AU138">
        <v>19.737546760706216</v>
      </c>
    </row>
    <row r="139" spans="1:47">
      <c r="A139">
        <v>138</v>
      </c>
      <c r="B139" t="s">
        <v>211</v>
      </c>
      <c r="C139" t="s">
        <v>100</v>
      </c>
      <c r="D139" t="s">
        <v>286</v>
      </c>
      <c r="E139" s="25" t="s">
        <v>357</v>
      </c>
      <c r="F139" s="25" t="s">
        <v>478</v>
      </c>
      <c r="G139" s="27">
        <v>0</v>
      </c>
      <c r="H139">
        <v>0.14224004936747919</v>
      </c>
      <c r="I139">
        <v>3.0293837763265458E-2</v>
      </c>
      <c r="J139">
        <v>0.4443073125578525</v>
      </c>
      <c r="K139">
        <v>2.4683739586547366E-2</v>
      </c>
      <c r="L139">
        <v>2.4683739586547366E-2</v>
      </c>
      <c r="M139">
        <v>0.17278617710583158</v>
      </c>
      <c r="N139">
        <v>4.3196544276457895E-2</v>
      </c>
      <c r="O139">
        <v>6.1709348966368415E-3</v>
      </c>
      <c r="P139">
        <v>8.6393088552915789E-2</v>
      </c>
      <c r="Q139">
        <v>3.0854674483184207E-2</v>
      </c>
      <c r="R139" s="27" t="e">
        <f t="shared" si="27"/>
        <v>#NUM!</v>
      </c>
      <c r="S139" s="27">
        <f t="shared" si="28"/>
        <v>-1.796808163688034</v>
      </c>
      <c r="T139" s="27">
        <f t="shared" si="29"/>
        <v>-3.4660487823947408</v>
      </c>
      <c r="U139" s="27">
        <f t="shared" si="30"/>
        <v>-0.22369895260590983</v>
      </c>
      <c r="V139" s="27">
        <f t="shared" si="31"/>
        <v>-3.6766170775417359</v>
      </c>
      <c r="W139" s="27">
        <f t="shared" si="32"/>
        <v>-3.6766170775417359</v>
      </c>
      <c r="X139" s="27">
        <f t="shared" si="33"/>
        <v>-1.566008354506764</v>
      </c>
      <c r="Y139" s="27">
        <f t="shared" si="34"/>
        <v>-3.0978374964911444</v>
      </c>
      <c r="Z139" s="27">
        <f t="shared" si="35"/>
        <v>-5.0817148757772079</v>
      </c>
      <c r="AA139" s="27">
        <f t="shared" si="36"/>
        <v>-2.3584927249323413</v>
      </c>
      <c r="AB139" s="27">
        <f t="shared" si="37"/>
        <v>-3.4471263135505548</v>
      </c>
      <c r="AD139">
        <v>0</v>
      </c>
      <c r="AE139">
        <v>-1.796808163688034</v>
      </c>
      <c r="AF139">
        <v>-3.4660487823947408</v>
      </c>
      <c r="AG139">
        <v>-0.22369895260590983</v>
      </c>
      <c r="AH139">
        <v>-3.6766170775417359</v>
      </c>
      <c r="AI139">
        <v>-3.6766170775417359</v>
      </c>
      <c r="AJ139">
        <v>-1.566008354506764</v>
      </c>
      <c r="AK139">
        <v>-3.0978374964911444</v>
      </c>
      <c r="AL139">
        <v>-5.0817148757772079</v>
      </c>
      <c r="AM139">
        <v>-2.3584927249323413</v>
      </c>
      <c r="AN139">
        <v>-3.4471263135505548</v>
      </c>
      <c r="AO139">
        <v>15</v>
      </c>
      <c r="AP139">
        <v>0.2</v>
      </c>
      <c r="AQ139">
        <f t="shared" si="38"/>
        <v>44.430731255785247</v>
      </c>
      <c r="AR139">
        <f t="shared" si="39"/>
        <v>4.3196544276457898</v>
      </c>
      <c r="AS139">
        <v>1.7262552142462502</v>
      </c>
      <c r="AT139">
        <v>0.63745318072155488</v>
      </c>
      <c r="AU139">
        <v>17.253388713074465</v>
      </c>
    </row>
    <row r="140" spans="1:47">
      <c r="A140">
        <v>139</v>
      </c>
      <c r="B140" t="s">
        <v>6</v>
      </c>
      <c r="C140" t="s">
        <v>100</v>
      </c>
      <c r="D140" t="s">
        <v>136</v>
      </c>
      <c r="E140" s="25" t="s">
        <v>357</v>
      </c>
      <c r="F140" s="25" t="s">
        <v>478</v>
      </c>
      <c r="G140" s="27">
        <v>3.316749585406302E-2</v>
      </c>
      <c r="H140">
        <v>1.4214641080312724E-2</v>
      </c>
      <c r="I140">
        <v>5.2992235111093827E-2</v>
      </c>
      <c r="J140">
        <v>0.14688462449656481</v>
      </c>
      <c r="K140">
        <v>2.8429282160625447E-2</v>
      </c>
      <c r="L140">
        <v>0</v>
      </c>
      <c r="M140">
        <v>0.64913527600094767</v>
      </c>
      <c r="N140">
        <v>9.476427386875149E-3</v>
      </c>
      <c r="O140">
        <v>0</v>
      </c>
      <c r="P140">
        <v>0</v>
      </c>
      <c r="Q140">
        <v>6.1833688699360345E-2</v>
      </c>
      <c r="R140" s="27">
        <f t="shared" si="27"/>
        <v>-3.3724549127965013</v>
      </c>
      <c r="S140" s="27">
        <f t="shared" si="28"/>
        <v>-4.2391661467608408</v>
      </c>
      <c r="T140" s="27">
        <f t="shared" si="29"/>
        <v>-2.8831618971317439</v>
      </c>
      <c r="U140" s="27">
        <f t="shared" si="30"/>
        <v>-1.7592473856097379</v>
      </c>
      <c r="V140" s="27">
        <f t="shared" si="31"/>
        <v>-3.5314943826100134</v>
      </c>
      <c r="W140" s="27" t="e">
        <f t="shared" si="32"/>
        <v>#NUM!</v>
      </c>
      <c r="X140" s="27">
        <f t="shared" si="33"/>
        <v>0.61524038511431733</v>
      </c>
      <c r="Y140" s="27">
        <f t="shared" si="34"/>
        <v>-4.6494262772426289</v>
      </c>
      <c r="Z140" s="27" t="e">
        <f t="shared" si="35"/>
        <v>#NUM!</v>
      </c>
      <c r="AA140" s="27" t="e">
        <f t="shared" si="36"/>
        <v>#NUM!</v>
      </c>
      <c r="AB140" s="27">
        <f t="shared" si="37"/>
        <v>-2.7194788969258328</v>
      </c>
      <c r="AD140">
        <v>-3.3724549127965013</v>
      </c>
      <c r="AE140">
        <v>-4.2391661467608408</v>
      </c>
      <c r="AF140">
        <v>-2.8831618971317439</v>
      </c>
      <c r="AG140">
        <v>-1.7592473856097379</v>
      </c>
      <c r="AH140">
        <v>-3.5314943826100134</v>
      </c>
      <c r="AI140">
        <v>0</v>
      </c>
      <c r="AJ140">
        <v>0.61524038511431733</v>
      </c>
      <c r="AK140">
        <v>-4.6494262772426289</v>
      </c>
      <c r="AL140">
        <v>0</v>
      </c>
      <c r="AM140">
        <v>0</v>
      </c>
      <c r="AN140">
        <v>-2.7194788969258328</v>
      </c>
      <c r="AO140">
        <v>16</v>
      </c>
      <c r="AP140">
        <v>0.76666666666666672</v>
      </c>
      <c r="AQ140">
        <f t="shared" si="38"/>
        <v>14.68846244965648</v>
      </c>
      <c r="AR140">
        <f t="shared" si="39"/>
        <v>0.94764273868751492</v>
      </c>
      <c r="AS140">
        <v>1.5116781450825842</v>
      </c>
      <c r="AT140">
        <v>0.54522264083271788</v>
      </c>
      <c r="AU140">
        <v>10.037437204546956</v>
      </c>
    </row>
    <row r="141" spans="1:47">
      <c r="A141">
        <v>140</v>
      </c>
      <c r="B141" t="s">
        <v>7</v>
      </c>
      <c r="C141" t="s">
        <v>100</v>
      </c>
      <c r="D141" t="s">
        <v>136</v>
      </c>
      <c r="E141" s="25" t="s">
        <v>357</v>
      </c>
      <c r="F141" s="25" t="s">
        <v>478</v>
      </c>
      <c r="G141" s="27">
        <v>2.6730820636193527E-2</v>
      </c>
      <c r="H141">
        <v>5.8807805399625754E-2</v>
      </c>
      <c r="I141">
        <v>0.19272584263007281</v>
      </c>
      <c r="J141">
        <v>0.25661587810745784</v>
      </c>
      <c r="K141">
        <v>1.6038492381716118E-2</v>
      </c>
      <c r="L141">
        <v>0</v>
      </c>
      <c r="M141">
        <v>0.37957765303394803</v>
      </c>
      <c r="N141">
        <v>5.3461641272387062E-3</v>
      </c>
      <c r="O141">
        <v>0</v>
      </c>
      <c r="P141">
        <v>5.3461641272387062E-3</v>
      </c>
      <c r="Q141">
        <v>5.9075113605987696E-2</v>
      </c>
      <c r="R141" s="27">
        <f t="shared" si="27"/>
        <v>-3.5948434621873422</v>
      </c>
      <c r="S141" s="27">
        <f t="shared" si="28"/>
        <v>-2.7728727728026912</v>
      </c>
      <c r="T141" s="27">
        <f t="shared" si="29"/>
        <v>-1.4323946601785806</v>
      </c>
      <c r="U141" s="27">
        <f t="shared" si="30"/>
        <v>-1.0636325697720832</v>
      </c>
      <c r="V141" s="27">
        <f t="shared" si="31"/>
        <v>-4.1165951711569209</v>
      </c>
      <c r="W141" s="27" t="e">
        <f t="shared" si="32"/>
        <v>#NUM!</v>
      </c>
      <c r="X141" s="27">
        <f t="shared" si="33"/>
        <v>-0.49134125567913101</v>
      </c>
      <c r="Y141" s="27">
        <f t="shared" si="34"/>
        <v>-5.2260154547926314</v>
      </c>
      <c r="Z141" s="27" t="e">
        <f t="shared" si="35"/>
        <v>#NUM!</v>
      </c>
      <c r="AA141" s="27">
        <f t="shared" si="36"/>
        <v>-5.2260154547926314</v>
      </c>
      <c r="AB141" s="27">
        <f t="shared" si="37"/>
        <v>-2.7680535670743902</v>
      </c>
      <c r="AD141">
        <v>-3.5948434621873422</v>
      </c>
      <c r="AE141">
        <v>-2.7728727728026912</v>
      </c>
      <c r="AF141">
        <v>-1.4323946601785806</v>
      </c>
      <c r="AG141">
        <v>-1.0636325697720832</v>
      </c>
      <c r="AH141">
        <v>-4.1165951711569209</v>
      </c>
      <c r="AI141">
        <v>0</v>
      </c>
      <c r="AJ141">
        <v>-0.49134125567913101</v>
      </c>
      <c r="AK141">
        <v>-5.2260154547926314</v>
      </c>
      <c r="AL141">
        <v>0</v>
      </c>
      <c r="AM141">
        <v>-5.2260154547926314</v>
      </c>
      <c r="AN141">
        <v>-2.7680535670743902</v>
      </c>
      <c r="AO141">
        <v>17</v>
      </c>
      <c r="AP141">
        <v>0.76666666666666672</v>
      </c>
      <c r="AQ141">
        <f t="shared" si="38"/>
        <v>25.661587810745782</v>
      </c>
      <c r="AR141">
        <f t="shared" si="39"/>
        <v>0.53461641272387062</v>
      </c>
      <c r="AS141">
        <v>1.5487681657281387</v>
      </c>
      <c r="AT141">
        <v>0.54664720854053983</v>
      </c>
      <c r="AU141">
        <v>27.826446866589212</v>
      </c>
    </row>
    <row r="142" spans="1:47">
      <c r="A142">
        <v>141</v>
      </c>
      <c r="B142" t="s">
        <v>8</v>
      </c>
      <c r="C142" t="s">
        <v>100</v>
      </c>
      <c r="D142" t="s">
        <v>136</v>
      </c>
      <c r="E142" s="25" t="s">
        <v>357</v>
      </c>
      <c r="F142" s="25" t="s">
        <v>478</v>
      </c>
      <c r="G142" s="27">
        <v>5.8806233460746843E-3</v>
      </c>
      <c r="H142">
        <v>0.20582181711261394</v>
      </c>
      <c r="I142">
        <v>0.18790942190503335</v>
      </c>
      <c r="J142">
        <v>0.21170244045868861</v>
      </c>
      <c r="K142">
        <v>2.3522493384298741E-2</v>
      </c>
      <c r="L142">
        <v>0</v>
      </c>
      <c r="M142">
        <v>0.2822699206115849</v>
      </c>
      <c r="N142">
        <v>1.7641870038224053E-2</v>
      </c>
      <c r="O142">
        <v>1.7641870038224053E-2</v>
      </c>
      <c r="P142">
        <v>0</v>
      </c>
      <c r="Q142">
        <v>5.3219641281975892E-2</v>
      </c>
      <c r="R142" s="27">
        <f t="shared" si="27"/>
        <v>-5.1301945291538953</v>
      </c>
      <c r="S142" s="27">
        <f t="shared" si="28"/>
        <v>-1.3502970187492109</v>
      </c>
      <c r="T142" s="27">
        <f t="shared" si="29"/>
        <v>-1.4636518349682111</v>
      </c>
      <c r="U142" s="27">
        <f t="shared" si="30"/>
        <v>-1.3146939262258586</v>
      </c>
      <c r="V142" s="27">
        <f t="shared" si="31"/>
        <v>-3.7259945867028645</v>
      </c>
      <c r="W142" s="27" t="e">
        <f t="shared" si="32"/>
        <v>#NUM!</v>
      </c>
      <c r="X142" s="27">
        <f t="shared" si="33"/>
        <v>-0.93322978593107775</v>
      </c>
      <c r="Y142" s="27">
        <f t="shared" si="34"/>
        <v>-4.019680880134656</v>
      </c>
      <c r="Z142" s="27">
        <f t="shared" si="35"/>
        <v>-4.019680880134656</v>
      </c>
      <c r="AA142" s="27" t="e">
        <f t="shared" si="36"/>
        <v>#NUM!</v>
      </c>
      <c r="AB142" s="27">
        <f t="shared" si="37"/>
        <v>-2.8786396072726284</v>
      </c>
      <c r="AD142">
        <v>-5.1301945291538953</v>
      </c>
      <c r="AE142">
        <v>-1.3502970187492109</v>
      </c>
      <c r="AF142">
        <v>-1.4636518349682111</v>
      </c>
      <c r="AG142">
        <v>-1.3146939262258586</v>
      </c>
      <c r="AH142">
        <v>-3.7259945867028645</v>
      </c>
      <c r="AI142">
        <v>0</v>
      </c>
      <c r="AJ142">
        <v>-0.93322978593107775</v>
      </c>
      <c r="AK142">
        <v>-4.019680880134656</v>
      </c>
      <c r="AL142">
        <v>-4.019680880134656</v>
      </c>
      <c r="AM142">
        <v>0</v>
      </c>
      <c r="AN142">
        <v>-2.8786396072726284</v>
      </c>
      <c r="AO142">
        <v>15</v>
      </c>
      <c r="AP142">
        <v>0.76666666666666672</v>
      </c>
      <c r="AQ142">
        <f t="shared" si="38"/>
        <v>21.170244045868859</v>
      </c>
      <c r="AR142">
        <f t="shared" si="39"/>
        <v>1.7641870038224052</v>
      </c>
      <c r="AS142">
        <v>1.8505062748768299</v>
      </c>
      <c r="AT142">
        <v>0.68333529198374943</v>
      </c>
      <c r="AU142">
        <v>39.9611862363722</v>
      </c>
    </row>
    <row r="143" spans="1:47">
      <c r="A143">
        <v>142</v>
      </c>
      <c r="B143" t="s">
        <v>148</v>
      </c>
      <c r="C143" t="s">
        <v>100</v>
      </c>
      <c r="D143" t="s">
        <v>136</v>
      </c>
      <c r="E143" s="25" t="s">
        <v>357</v>
      </c>
      <c r="F143" s="25" t="s">
        <v>478</v>
      </c>
      <c r="G143" s="27">
        <v>1.0576414595452143E-2</v>
      </c>
      <c r="H143">
        <v>0.12162876784769966</v>
      </c>
      <c r="I143">
        <v>9.0221414940335268E-2</v>
      </c>
      <c r="J143">
        <v>0.26969857218402959</v>
      </c>
      <c r="K143">
        <v>5.2882072977260717E-3</v>
      </c>
      <c r="L143">
        <v>0</v>
      </c>
      <c r="M143">
        <v>0.44420941300899003</v>
      </c>
      <c r="N143">
        <v>1.5864621893178214E-2</v>
      </c>
      <c r="O143">
        <v>0</v>
      </c>
      <c r="P143">
        <v>0</v>
      </c>
      <c r="Q143">
        <v>4.8122686409307253E-2</v>
      </c>
      <c r="R143" s="27">
        <f t="shared" si="27"/>
        <v>-4.5384960527200988</v>
      </c>
      <c r="S143" s="27">
        <f t="shared" si="28"/>
        <v>-1.9770958006900992</v>
      </c>
      <c r="T143" s="27">
        <f t="shared" si="29"/>
        <v>-2.3109344417044242</v>
      </c>
      <c r="U143" s="27">
        <f t="shared" si="30"/>
        <v>-0.99615242769092083</v>
      </c>
      <c r="V143" s="27">
        <f t="shared" si="31"/>
        <v>-5.2369737363069842</v>
      </c>
      <c r="W143" s="27" t="e">
        <f t="shared" si="32"/>
        <v>#NUM!</v>
      </c>
      <c r="X143" s="27">
        <f t="shared" si="33"/>
        <v>-0.22409547903959168</v>
      </c>
      <c r="Y143" s="27">
        <f t="shared" si="34"/>
        <v>-4.1276718749800949</v>
      </c>
      <c r="Z143" s="27" t="e">
        <f t="shared" si="35"/>
        <v>#NUM!</v>
      </c>
      <c r="AA143" s="27" t="e">
        <f t="shared" si="36"/>
        <v>#NUM!</v>
      </c>
      <c r="AB143" s="27">
        <f t="shared" si="37"/>
        <v>-2.9846824373674057</v>
      </c>
      <c r="AD143">
        <v>-4.5384960527200988</v>
      </c>
      <c r="AE143">
        <v>-1.9770958006900992</v>
      </c>
      <c r="AF143">
        <v>-2.3109344417044242</v>
      </c>
      <c r="AG143">
        <v>-0.99615242769092083</v>
      </c>
      <c r="AH143">
        <v>-5.2369737363069842</v>
      </c>
      <c r="AI143">
        <v>0</v>
      </c>
      <c r="AJ143">
        <v>-0.22409547903959168</v>
      </c>
      <c r="AK143">
        <v>-4.1276718749800949</v>
      </c>
      <c r="AL143">
        <v>0</v>
      </c>
      <c r="AM143">
        <v>0</v>
      </c>
      <c r="AN143">
        <v>-2.9846824373674057</v>
      </c>
      <c r="AO143">
        <v>13</v>
      </c>
      <c r="AP143">
        <v>0.76666666666666672</v>
      </c>
      <c r="AQ143">
        <f t="shared" si="38"/>
        <v>26.969857218402961</v>
      </c>
      <c r="AR143">
        <f t="shared" si="39"/>
        <v>1.5864621893178215</v>
      </c>
      <c r="AS143">
        <v>1.5373985640538668</v>
      </c>
      <c r="AT143">
        <v>0.59938749261521085</v>
      </c>
      <c r="AU143">
        <v>22.242659738348706</v>
      </c>
    </row>
    <row r="144" spans="1:47">
      <c r="A144">
        <v>143</v>
      </c>
      <c r="B144" t="s">
        <v>149</v>
      </c>
      <c r="C144" t="s">
        <v>100</v>
      </c>
      <c r="D144" t="s">
        <v>136</v>
      </c>
      <c r="E144" s="25" t="s">
        <v>357</v>
      </c>
      <c r="F144" s="25" t="s">
        <v>478</v>
      </c>
      <c r="G144" s="27">
        <v>2.2209883398112158E-2</v>
      </c>
      <c r="H144">
        <v>0.12798445308162135</v>
      </c>
      <c r="I144">
        <v>0.1166595151672789</v>
      </c>
      <c r="J144">
        <v>0.16102165463631318</v>
      </c>
      <c r="K144">
        <v>4.9972237645752357E-2</v>
      </c>
      <c r="L144">
        <v>0</v>
      </c>
      <c r="M144">
        <v>0.39422543031649071</v>
      </c>
      <c r="N144">
        <v>1.6657412548584119E-2</v>
      </c>
      <c r="O144">
        <v>5.5524708495280394E-3</v>
      </c>
      <c r="P144">
        <v>0</v>
      </c>
      <c r="Q144">
        <v>8.3564686285396997E-2</v>
      </c>
      <c r="R144" s="27">
        <f t="shared" si="27"/>
        <v>-3.7847576543822701</v>
      </c>
      <c r="S144" s="27">
        <f t="shared" si="28"/>
        <v>-1.918898456541998</v>
      </c>
      <c r="T144" s="27">
        <f t="shared" si="29"/>
        <v>-2.0244511609460933</v>
      </c>
      <c r="U144" s="27">
        <f t="shared" si="30"/>
        <v>-1.6506460392922195</v>
      </c>
      <c r="V144" s="27">
        <f t="shared" si="31"/>
        <v>-2.9450236035619284</v>
      </c>
      <c r="W144" s="27" t="e">
        <f t="shared" si="32"/>
        <v>#NUM!</v>
      </c>
      <c r="X144" s="27">
        <f t="shared" si="33"/>
        <v>-0.42958501579771025</v>
      </c>
      <c r="Y144" s="27">
        <f t="shared" si="34"/>
        <v>-4.0781022561206779</v>
      </c>
      <c r="Z144" s="27">
        <f t="shared" si="35"/>
        <v>-5.1879443090666664</v>
      </c>
      <c r="AA144" s="27" t="e">
        <f t="shared" si="36"/>
        <v>#NUM!</v>
      </c>
      <c r="AB144" s="27">
        <f t="shared" si="37"/>
        <v>-2.3948704671043175</v>
      </c>
      <c r="AD144">
        <v>-3.7847576543822701</v>
      </c>
      <c r="AE144">
        <v>-1.918898456541998</v>
      </c>
      <c r="AF144">
        <v>-2.0244511609460933</v>
      </c>
      <c r="AG144">
        <v>-1.6506460392922195</v>
      </c>
      <c r="AH144">
        <v>-2.9450236035619284</v>
      </c>
      <c r="AI144">
        <v>0</v>
      </c>
      <c r="AJ144">
        <v>-0.42958501579771025</v>
      </c>
      <c r="AK144">
        <v>-4.0781022561206779</v>
      </c>
      <c r="AL144">
        <v>-5.1879443090666664</v>
      </c>
      <c r="AM144">
        <v>0</v>
      </c>
      <c r="AN144">
        <v>-2.3948704671043175</v>
      </c>
      <c r="AO144">
        <v>15</v>
      </c>
      <c r="AP144">
        <v>0.76666666666666672</v>
      </c>
      <c r="AQ144">
        <f t="shared" si="38"/>
        <v>16.102165463631319</v>
      </c>
      <c r="AR144">
        <f t="shared" si="39"/>
        <v>1.6657412548584118</v>
      </c>
      <c r="AS144">
        <v>1.7910632008090823</v>
      </c>
      <c r="AT144">
        <v>0.66138478528946665</v>
      </c>
      <c r="AU144">
        <v>26.685385164701241</v>
      </c>
    </row>
    <row r="145" spans="1:47">
      <c r="A145">
        <v>144</v>
      </c>
      <c r="B145" t="s">
        <v>416</v>
      </c>
      <c r="C145" t="s">
        <v>100</v>
      </c>
      <c r="D145" t="s">
        <v>136</v>
      </c>
      <c r="E145" s="25" t="s">
        <v>357</v>
      </c>
      <c r="F145" s="25" t="s">
        <v>478</v>
      </c>
      <c r="G145" s="27">
        <v>2.312138728323699E-2</v>
      </c>
      <c r="H145">
        <v>7.5144508670520221E-2</v>
      </c>
      <c r="I145">
        <v>0.21948293054666024</v>
      </c>
      <c r="J145">
        <v>0.31791907514450851</v>
      </c>
      <c r="K145">
        <v>5.7803468208092474E-3</v>
      </c>
      <c r="L145">
        <v>0</v>
      </c>
      <c r="M145">
        <v>0.31791907514450862</v>
      </c>
      <c r="N145">
        <v>1.1560693641618495E-2</v>
      </c>
      <c r="O145">
        <v>0</v>
      </c>
      <c r="P145">
        <v>0</v>
      </c>
      <c r="Q145">
        <v>3.4682080924855488E-2</v>
      </c>
      <c r="R145" s="27">
        <f t="shared" si="27"/>
        <v>-3.7436043538031831</v>
      </c>
      <c r="S145" s="27">
        <f t="shared" si="28"/>
        <v>-2.5102244577722903</v>
      </c>
      <c r="T145" s="27">
        <f t="shared" si="29"/>
        <v>-1.2686821452836388</v>
      </c>
      <c r="U145" s="27">
        <f t="shared" si="30"/>
        <v>-0.7633514392331946</v>
      </c>
      <c r="V145" s="27">
        <f t="shared" si="31"/>
        <v>-5.1474944768134536</v>
      </c>
      <c r="W145" s="27" t="e">
        <f t="shared" si="32"/>
        <v>#NUM!</v>
      </c>
      <c r="X145" s="27">
        <f t="shared" si="33"/>
        <v>-0.76335143923319404</v>
      </c>
      <c r="Y145" s="27">
        <f t="shared" si="34"/>
        <v>-4.4485163759427149</v>
      </c>
      <c r="Z145" s="27" t="e">
        <f t="shared" si="35"/>
        <v>#NUM!</v>
      </c>
      <c r="AA145" s="27" t="e">
        <f t="shared" si="36"/>
        <v>#NUM!</v>
      </c>
      <c r="AB145" s="27">
        <f t="shared" si="37"/>
        <v>-3.3262343431887</v>
      </c>
      <c r="AD145">
        <v>-3.7436043538031831</v>
      </c>
      <c r="AE145">
        <v>-2.5102244577722903</v>
      </c>
      <c r="AF145">
        <v>-1.2686821452836388</v>
      </c>
      <c r="AG145">
        <v>-0.7633514392331946</v>
      </c>
      <c r="AH145">
        <v>-5.1474944768134536</v>
      </c>
      <c r="AI145">
        <v>0</v>
      </c>
      <c r="AJ145">
        <v>-0.76335143923319404</v>
      </c>
      <c r="AK145">
        <v>-4.4485163759427149</v>
      </c>
      <c r="AL145">
        <v>0</v>
      </c>
      <c r="AM145">
        <v>0</v>
      </c>
      <c r="AN145">
        <v>-3.3262343431887</v>
      </c>
      <c r="AO145">
        <v>12</v>
      </c>
      <c r="AP145">
        <v>0.76666666666666672</v>
      </c>
      <c r="AQ145">
        <f t="shared" si="38"/>
        <v>31.791907514450852</v>
      </c>
      <c r="AR145">
        <f t="shared" si="39"/>
        <v>1.1560693641618496</v>
      </c>
      <c r="AS145">
        <v>1.4048914085350348</v>
      </c>
      <c r="AT145">
        <v>0.56536989373620661</v>
      </c>
      <c r="AU145">
        <v>31.774882650041747</v>
      </c>
    </row>
    <row r="146" spans="1:47">
      <c r="A146">
        <v>145</v>
      </c>
      <c r="B146" t="s">
        <v>228</v>
      </c>
      <c r="C146" t="s">
        <v>229</v>
      </c>
      <c r="D146" t="s">
        <v>230</v>
      </c>
      <c r="E146" s="25" t="s">
        <v>479</v>
      </c>
      <c r="F146" s="25" t="s">
        <v>258</v>
      </c>
      <c r="G146" s="27">
        <v>0</v>
      </c>
      <c r="H146">
        <v>9.6061479346781969E-2</v>
      </c>
      <c r="I146">
        <v>0.17852076100092565</v>
      </c>
      <c r="J146">
        <v>9.6061479346781983E-3</v>
      </c>
      <c r="K146">
        <v>0.17771373679154664</v>
      </c>
      <c r="L146">
        <v>0.13448607108549476</v>
      </c>
      <c r="M146">
        <v>5.2833813640730087E-2</v>
      </c>
      <c r="N146">
        <v>0.11527377521613841</v>
      </c>
      <c r="O146">
        <v>9.6061479346781983E-3</v>
      </c>
      <c r="P146">
        <v>7.2046109510086498E-2</v>
      </c>
      <c r="Q146">
        <v>0.15946205571565805</v>
      </c>
      <c r="R146" s="27" t="e">
        <f t="shared" si="27"/>
        <v>#NUM!</v>
      </c>
      <c r="S146" s="27">
        <f t="shared" si="28"/>
        <v>-2.2417729535972879</v>
      </c>
      <c r="T146" s="27">
        <f t="shared" si="29"/>
        <v>-1.5264017625086903</v>
      </c>
      <c r="U146" s="27">
        <f t="shared" si="30"/>
        <v>-4.6356993910229134</v>
      </c>
      <c r="V146" s="27">
        <f t="shared" si="31"/>
        <v>-1.5319145510634169</v>
      </c>
      <c r="W146" s="27">
        <f t="shared" si="32"/>
        <v>-1.8618628349990334</v>
      </c>
      <c r="X146" s="27">
        <f t="shared" si="33"/>
        <v>-2.8863231693701641</v>
      </c>
      <c r="Y146" s="27">
        <f t="shared" si="34"/>
        <v>-2.0379682934732601</v>
      </c>
      <c r="Z146" s="27">
        <f t="shared" si="35"/>
        <v>-4.6356993910229134</v>
      </c>
      <c r="AA146" s="27">
        <f t="shared" si="36"/>
        <v>-2.5556757206762071</v>
      </c>
      <c r="AB146" s="27">
        <f t="shared" si="37"/>
        <v>-1.6622360980010711</v>
      </c>
      <c r="AD146">
        <v>0</v>
      </c>
      <c r="AE146">
        <v>-2.2417729535972879</v>
      </c>
      <c r="AF146">
        <v>-1.5264017625086903</v>
      </c>
      <c r="AG146">
        <v>-4.6356993910229134</v>
      </c>
      <c r="AH146">
        <v>-1.5319145510634169</v>
      </c>
      <c r="AI146">
        <v>-1.8618628349990334</v>
      </c>
      <c r="AJ146">
        <v>-2.8863231693701641</v>
      </c>
      <c r="AK146">
        <v>-2.0379682934732601</v>
      </c>
      <c r="AL146">
        <v>-4.6356993910229134</v>
      </c>
      <c r="AM146">
        <v>-2.5556757206762071</v>
      </c>
      <c r="AN146">
        <v>-1.6622360980010711</v>
      </c>
      <c r="AO146">
        <v>15</v>
      </c>
      <c r="AQ146">
        <f t="shared" si="38"/>
        <v>0.96061479346781986</v>
      </c>
      <c r="AR146">
        <f t="shared" si="39"/>
        <v>11.527377521613841</v>
      </c>
      <c r="AS146">
        <v>2.3833018085040161</v>
      </c>
      <c r="AT146">
        <v>0.8800803646601465</v>
      </c>
      <c r="AU146">
        <v>27.458224034770762</v>
      </c>
    </row>
    <row r="147" spans="1:47">
      <c r="A147">
        <v>146</v>
      </c>
      <c r="B147" t="s">
        <v>231</v>
      </c>
      <c r="C147" t="s">
        <v>229</v>
      </c>
      <c r="D147" t="s">
        <v>230</v>
      </c>
      <c r="E147" s="25" t="s">
        <v>479</v>
      </c>
      <c r="F147" s="25" t="s">
        <v>258</v>
      </c>
      <c r="G147" s="27">
        <v>0</v>
      </c>
      <c r="H147">
        <v>1.6393442622950824E-2</v>
      </c>
      <c r="I147">
        <v>1.6539059925351974E-2</v>
      </c>
      <c r="J147">
        <v>4.3715846994535519E-2</v>
      </c>
      <c r="K147">
        <v>0.60655737704918045</v>
      </c>
      <c r="L147">
        <v>0</v>
      </c>
      <c r="M147">
        <v>1.6393442622950824E-2</v>
      </c>
      <c r="N147">
        <v>8.1967213114754106E-2</v>
      </c>
      <c r="O147">
        <v>1.6393442622950824E-2</v>
      </c>
      <c r="P147">
        <v>7.6502732240437188E-2</v>
      </c>
      <c r="Q147">
        <v>9.2896174863387998E-2</v>
      </c>
      <c r="R147" s="27" t="e">
        <f t="shared" si="27"/>
        <v>#NUM!</v>
      </c>
      <c r="S147" s="27">
        <f t="shared" si="28"/>
        <v>-4.0943445622221004</v>
      </c>
      <c r="T147" s="27">
        <f t="shared" si="29"/>
        <v>-4.0853530702693526</v>
      </c>
      <c r="U147" s="27">
        <f t="shared" si="30"/>
        <v>-3.0853444322436783</v>
      </c>
      <c r="V147" s="27">
        <f t="shared" si="31"/>
        <v>0.43286408229627932</v>
      </c>
      <c r="W147" s="27" t="e">
        <f t="shared" si="32"/>
        <v>#NUM!</v>
      </c>
      <c r="X147" s="27">
        <f t="shared" si="33"/>
        <v>-4.0943445622221004</v>
      </c>
      <c r="Y147" s="27">
        <f t="shared" si="34"/>
        <v>-2.4159137783010487</v>
      </c>
      <c r="Z147" s="27">
        <f t="shared" si="35"/>
        <v>-4.0943445622221004</v>
      </c>
      <c r="AA147" s="27">
        <f t="shared" si="36"/>
        <v>-2.4908413853078146</v>
      </c>
      <c r="AB147" s="27">
        <f t="shared" si="37"/>
        <v>-2.2787744443003271</v>
      </c>
      <c r="AD147">
        <v>0</v>
      </c>
      <c r="AE147">
        <v>-4.0943445622221004</v>
      </c>
      <c r="AF147">
        <v>-4.0853530702693526</v>
      </c>
      <c r="AG147">
        <v>-3.0853444322436783</v>
      </c>
      <c r="AH147">
        <v>0.43286408229627932</v>
      </c>
      <c r="AI147">
        <v>0</v>
      </c>
      <c r="AJ147">
        <v>-4.0943445622221004</v>
      </c>
      <c r="AK147">
        <v>-2.4159137783010487</v>
      </c>
      <c r="AL147">
        <v>-4.0943445622221004</v>
      </c>
      <c r="AM147">
        <v>-2.4908413853078146</v>
      </c>
      <c r="AN147">
        <v>-2.2787744443003271</v>
      </c>
      <c r="AO147">
        <v>12</v>
      </c>
      <c r="AQ147">
        <f t="shared" si="38"/>
        <v>4.3715846994535523</v>
      </c>
      <c r="AR147">
        <f t="shared" si="39"/>
        <v>8.1967213114754109</v>
      </c>
      <c r="AS147">
        <v>1.4684076902190173</v>
      </c>
      <c r="AT147">
        <v>0.5909307258460974</v>
      </c>
      <c r="AU147">
        <v>3.29325025483028</v>
      </c>
    </row>
    <row r="148" spans="1:47">
      <c r="A148">
        <v>147</v>
      </c>
      <c r="B148" t="s">
        <v>232</v>
      </c>
      <c r="C148" t="s">
        <v>229</v>
      </c>
      <c r="D148" t="s">
        <v>230</v>
      </c>
      <c r="E148" s="25" t="s">
        <v>479</v>
      </c>
      <c r="F148" s="25" t="s">
        <v>258</v>
      </c>
      <c r="G148" s="27">
        <v>2.1493820526598602E-2</v>
      </c>
      <c r="H148">
        <v>2.1493820526598602E-2</v>
      </c>
      <c r="I148">
        <v>5.3971194361564945E-2</v>
      </c>
      <c r="J148">
        <v>0.13970983342289095</v>
      </c>
      <c r="K148">
        <v>9.6722192369693732E-2</v>
      </c>
      <c r="L148">
        <v>0.19881783987103704</v>
      </c>
      <c r="M148">
        <v>0</v>
      </c>
      <c r="N148">
        <v>0.11284255776464266</v>
      </c>
      <c r="O148">
        <v>0</v>
      </c>
      <c r="P148">
        <v>0.24717893605588381</v>
      </c>
      <c r="Q148">
        <v>0.11337990327780761</v>
      </c>
      <c r="R148" s="27">
        <f t="shared" si="27"/>
        <v>-3.8182616256136717</v>
      </c>
      <c r="S148" s="27">
        <f t="shared" si="28"/>
        <v>-3.8182616256136717</v>
      </c>
      <c r="T148" s="27">
        <f t="shared" si="29"/>
        <v>-2.8638225520362659</v>
      </c>
      <c r="U148" s="27">
        <f t="shared" si="30"/>
        <v>-1.8177020819811867</v>
      </c>
      <c r="V148" s="27">
        <f t="shared" si="31"/>
        <v>-2.234187282518405</v>
      </c>
      <c r="W148" s="27">
        <f t="shared" si="32"/>
        <v>-1.3936993091264684</v>
      </c>
      <c r="X148" s="27" t="e">
        <f t="shared" si="33"/>
        <v>#NUM!</v>
      </c>
      <c r="Y148" s="27">
        <f t="shared" si="34"/>
        <v>-2.062028913202659</v>
      </c>
      <c r="Z148" s="27" t="e">
        <f t="shared" si="35"/>
        <v>#NUM!</v>
      </c>
      <c r="AA148" s="27">
        <f t="shared" si="36"/>
        <v>-1.113715056853867</v>
      </c>
      <c r="AB148" s="27">
        <f t="shared" si="37"/>
        <v>-2.05667243341856</v>
      </c>
      <c r="AD148">
        <v>-3.8182616256136717</v>
      </c>
      <c r="AE148">
        <v>-3.8182616256136717</v>
      </c>
      <c r="AF148">
        <v>-2.8638225520362659</v>
      </c>
      <c r="AG148">
        <v>-1.8177020819811867</v>
      </c>
      <c r="AH148">
        <v>-2.234187282518405</v>
      </c>
      <c r="AI148">
        <v>-1.3936993091264684</v>
      </c>
      <c r="AJ148">
        <v>0</v>
      </c>
      <c r="AK148">
        <v>-2.062028913202659</v>
      </c>
      <c r="AL148">
        <v>0</v>
      </c>
      <c r="AM148">
        <v>-1.113715056853867</v>
      </c>
      <c r="AN148">
        <v>-2.05667243341856</v>
      </c>
      <c r="AO148">
        <v>16</v>
      </c>
      <c r="AQ148">
        <f t="shared" si="38"/>
        <v>13.970983342289095</v>
      </c>
      <c r="AR148">
        <f t="shared" si="39"/>
        <v>11.284255776464267</v>
      </c>
      <c r="AS148">
        <v>1.9810005163369893</v>
      </c>
      <c r="AT148">
        <v>0.71449490522946257</v>
      </c>
      <c r="AU148">
        <v>9.6958835414762152</v>
      </c>
    </row>
    <row r="149" spans="1:47">
      <c r="A149">
        <v>148</v>
      </c>
      <c r="B149" t="s">
        <v>233</v>
      </c>
      <c r="C149" t="s">
        <v>229</v>
      </c>
      <c r="D149" t="s">
        <v>230</v>
      </c>
      <c r="E149" s="25" t="s">
        <v>479</v>
      </c>
      <c r="F149" s="25" t="s">
        <v>258</v>
      </c>
      <c r="G149" s="27">
        <v>0</v>
      </c>
      <c r="H149">
        <v>4.231684739486908E-2</v>
      </c>
      <c r="I149">
        <v>9.55333988908149E-2</v>
      </c>
      <c r="J149">
        <v>0.13224014810896592</v>
      </c>
      <c r="K149">
        <v>0.15868817773075908</v>
      </c>
      <c r="L149">
        <v>0.26976990214229035</v>
      </c>
      <c r="M149">
        <v>1.057921184871727E-2</v>
      </c>
      <c r="N149">
        <v>8.4633694789738187E-2</v>
      </c>
      <c r="O149">
        <v>0</v>
      </c>
      <c r="P149">
        <v>0.10579211848717272</v>
      </c>
      <c r="Q149">
        <v>7.4054482941020891E-2</v>
      </c>
      <c r="R149" s="27" t="e">
        <f t="shared" si="27"/>
        <v>#NUM!</v>
      </c>
      <c r="S149" s="27">
        <f t="shared" si="28"/>
        <v>-3.1193316945318146</v>
      </c>
      <c r="T149" s="27">
        <f t="shared" si="29"/>
        <v>-2.2478694659491931</v>
      </c>
      <c r="U149" s="27">
        <f t="shared" si="30"/>
        <v>-1.8812954345389097</v>
      </c>
      <c r="V149" s="27">
        <f t="shared" si="31"/>
        <v>-1.6680212365329976</v>
      </c>
      <c r="W149" s="27">
        <f t="shared" si="32"/>
        <v>-0.9957903056518379</v>
      </c>
      <c r="X149" s="27">
        <f t="shared" si="33"/>
        <v>-4.5382287802342098</v>
      </c>
      <c r="Y149" s="27">
        <f t="shared" si="34"/>
        <v>-2.3809918478415719</v>
      </c>
      <c r="Z149" s="27" t="e">
        <f t="shared" si="35"/>
        <v>#NUM!</v>
      </c>
      <c r="AA149" s="27">
        <f t="shared" si="36"/>
        <v>-2.134462255599904</v>
      </c>
      <c r="AB149" s="27">
        <f t="shared" si="37"/>
        <v>-2.5260143177854162</v>
      </c>
      <c r="AD149">
        <v>0</v>
      </c>
      <c r="AE149">
        <v>-3.1193316945318146</v>
      </c>
      <c r="AF149">
        <v>-2.2478694659491931</v>
      </c>
      <c r="AG149">
        <v>-1.8812954345389097</v>
      </c>
      <c r="AH149">
        <v>-1.6680212365329976</v>
      </c>
      <c r="AI149">
        <v>-0.9957903056518379</v>
      </c>
      <c r="AJ149">
        <v>-4.5382287802342098</v>
      </c>
      <c r="AK149">
        <v>-2.3809918478415719</v>
      </c>
      <c r="AL149">
        <v>0</v>
      </c>
      <c r="AM149">
        <v>-2.134462255599904</v>
      </c>
      <c r="AN149">
        <v>-2.5260143177854162</v>
      </c>
      <c r="AO149">
        <v>13</v>
      </c>
      <c r="AQ149">
        <f t="shared" si="38"/>
        <v>13.224014810896593</v>
      </c>
      <c r="AR149">
        <f t="shared" si="39"/>
        <v>8.463369478973819</v>
      </c>
      <c r="AS149">
        <v>1.9613486593253886</v>
      </c>
      <c r="AT149">
        <v>0.76467344418311789</v>
      </c>
      <c r="AU149">
        <v>13.785024628568399</v>
      </c>
    </row>
    <row r="150" spans="1:47">
      <c r="A150">
        <v>149</v>
      </c>
      <c r="B150" t="s">
        <v>429</v>
      </c>
      <c r="C150" t="s">
        <v>229</v>
      </c>
      <c r="D150" t="s">
        <v>230</v>
      </c>
      <c r="E150" s="25" t="s">
        <v>479</v>
      </c>
      <c r="F150" s="25" t="s">
        <v>258</v>
      </c>
      <c r="G150" s="27">
        <v>0</v>
      </c>
      <c r="H150">
        <v>8.7158628704241708E-2</v>
      </c>
      <c r="I150">
        <v>0.17992735558520151</v>
      </c>
      <c r="J150">
        <v>8.7158628704241708E-2</v>
      </c>
      <c r="K150">
        <v>2.3242300987797788E-2</v>
      </c>
      <c r="L150">
        <v>0</v>
      </c>
      <c r="M150">
        <v>0.10459035444509002</v>
      </c>
      <c r="N150">
        <v>0.20918070889018009</v>
      </c>
      <c r="O150">
        <v>0</v>
      </c>
      <c r="P150">
        <v>0</v>
      </c>
      <c r="Q150">
        <v>0.19814061592097615</v>
      </c>
      <c r="R150" s="27" t="e">
        <f t="shared" si="27"/>
        <v>#NUM!</v>
      </c>
      <c r="S150" s="27">
        <f t="shared" si="28"/>
        <v>-2.3488323441593653</v>
      </c>
      <c r="T150" s="27">
        <f t="shared" si="29"/>
        <v>-1.5168397377364873</v>
      </c>
      <c r="U150" s="27">
        <f t="shared" si="30"/>
        <v>-2.3488323441593653</v>
      </c>
      <c r="V150" s="27">
        <f t="shared" si="31"/>
        <v>-3.7382646792946796</v>
      </c>
      <c r="W150" s="27" t="e">
        <f t="shared" si="32"/>
        <v>#NUM!</v>
      </c>
      <c r="X150" s="27">
        <f t="shared" si="33"/>
        <v>-2.1472299844299059</v>
      </c>
      <c r="Y150" s="27">
        <f t="shared" si="34"/>
        <v>-1.3298709712013106</v>
      </c>
      <c r="Z150" s="27" t="e">
        <f t="shared" si="35"/>
        <v>#NUM!</v>
      </c>
      <c r="AA150" s="27" t="e">
        <f t="shared" si="36"/>
        <v>#NUM!</v>
      </c>
      <c r="AB150" s="27">
        <f t="shared" si="37"/>
        <v>-1.3979563008677338</v>
      </c>
      <c r="AD150">
        <v>0</v>
      </c>
      <c r="AE150">
        <v>-2.3488323441593653</v>
      </c>
      <c r="AF150">
        <v>-1.5168397377364873</v>
      </c>
      <c r="AG150">
        <v>-2.3488323441593653</v>
      </c>
      <c r="AH150">
        <v>-3.7382646792946796</v>
      </c>
      <c r="AI150">
        <v>0</v>
      </c>
      <c r="AJ150">
        <v>-2.1472299844299059</v>
      </c>
      <c r="AK150">
        <v>-1.3298709712013106</v>
      </c>
      <c r="AL150">
        <v>0</v>
      </c>
      <c r="AM150">
        <v>0</v>
      </c>
      <c r="AN150">
        <v>-1.3979563008677338</v>
      </c>
      <c r="AO150">
        <v>10</v>
      </c>
      <c r="AQ150">
        <f t="shared" si="38"/>
        <v>8.7158628704241714</v>
      </c>
      <c r="AR150">
        <f t="shared" si="39"/>
        <v>20.918070889018008</v>
      </c>
      <c r="AS150">
        <v>1.9739415241836882</v>
      </c>
      <c r="AT150">
        <v>0.85727191155267002</v>
      </c>
      <c r="AU150">
        <v>26.70859842894432</v>
      </c>
    </row>
    <row r="151" spans="1:47">
      <c r="A151">
        <v>150</v>
      </c>
      <c r="B151" t="s">
        <v>297</v>
      </c>
      <c r="C151" t="s">
        <v>229</v>
      </c>
      <c r="D151" t="s">
        <v>230</v>
      </c>
      <c r="E151" s="25" t="s">
        <v>479</v>
      </c>
      <c r="F151" s="25" t="s">
        <v>258</v>
      </c>
      <c r="G151" s="27">
        <v>0</v>
      </c>
      <c r="H151">
        <v>0.04</v>
      </c>
      <c r="I151">
        <v>4.5610098176718093E-2</v>
      </c>
      <c r="J151">
        <v>0.12</v>
      </c>
      <c r="K151">
        <v>0.22285714285714286</v>
      </c>
      <c r="L151">
        <v>0.24</v>
      </c>
      <c r="M151">
        <v>0</v>
      </c>
      <c r="N151">
        <v>0.10857142857142861</v>
      </c>
      <c r="O151">
        <v>0</v>
      </c>
      <c r="P151">
        <v>0.13714285714285715</v>
      </c>
      <c r="Q151">
        <v>9.1428571428571428E-2</v>
      </c>
      <c r="R151" s="27" t="e">
        <f t="shared" si="27"/>
        <v>#NUM!</v>
      </c>
      <c r="S151" s="27">
        <f t="shared" si="28"/>
        <v>-3.1780538303479453</v>
      </c>
      <c r="T151" s="27">
        <f t="shared" si="29"/>
        <v>-3.0409431468257133</v>
      </c>
      <c r="U151" s="27">
        <f t="shared" si="30"/>
        <v>-1.9924301646902063</v>
      </c>
      <c r="V151" s="27">
        <f t="shared" si="31"/>
        <v>-1.2490932396064054</v>
      </c>
      <c r="W151" s="27">
        <f t="shared" si="32"/>
        <v>-1.1526795099383855</v>
      </c>
      <c r="X151" s="27" t="e">
        <f t="shared" si="33"/>
        <v>#NUM!</v>
      </c>
      <c r="Y151" s="27">
        <f t="shared" si="34"/>
        <v>-2.1054170280830959</v>
      </c>
      <c r="Z151" s="27" t="e">
        <f t="shared" si="35"/>
        <v>#NUM!</v>
      </c>
      <c r="AA151" s="27">
        <f t="shared" si="36"/>
        <v>-1.8392260064669788</v>
      </c>
      <c r="AB151" s="27">
        <f t="shared" si="37"/>
        <v>-2.2963154799804504</v>
      </c>
      <c r="AD151">
        <v>0</v>
      </c>
      <c r="AE151">
        <v>-3.1780538303479453</v>
      </c>
      <c r="AF151">
        <v>-3.0409431468257133</v>
      </c>
      <c r="AG151">
        <v>-1.9924301646902063</v>
      </c>
      <c r="AH151">
        <v>-1.2490932396064054</v>
      </c>
      <c r="AI151">
        <v>-1.1526795099383855</v>
      </c>
      <c r="AJ151">
        <v>0</v>
      </c>
      <c r="AK151">
        <v>-2.1054170280830959</v>
      </c>
      <c r="AL151">
        <v>0</v>
      </c>
      <c r="AM151">
        <v>-1.8392260064669788</v>
      </c>
      <c r="AN151">
        <v>-2.2963154799804504</v>
      </c>
      <c r="AO151">
        <v>9</v>
      </c>
      <c r="AQ151">
        <f t="shared" si="38"/>
        <v>12</v>
      </c>
      <c r="AR151">
        <f t="shared" si="39"/>
        <v>10.857142857142861</v>
      </c>
      <c r="AS151">
        <v>1.8400329313578807</v>
      </c>
      <c r="AT151">
        <v>0.83743507620355484</v>
      </c>
      <c r="AU151">
        <v>8.5610098176718097</v>
      </c>
    </row>
    <row r="152" spans="1:47">
      <c r="A152">
        <v>151</v>
      </c>
      <c r="B152" t="s">
        <v>421</v>
      </c>
      <c r="C152" t="s">
        <v>229</v>
      </c>
      <c r="D152" t="s">
        <v>298</v>
      </c>
      <c r="E152" s="25" t="s">
        <v>479</v>
      </c>
      <c r="F152" s="25" t="s">
        <v>258</v>
      </c>
      <c r="G152" s="27">
        <v>0</v>
      </c>
      <c r="H152">
        <v>0.11683848797250862</v>
      </c>
      <c r="I152">
        <v>0.1272067146186954</v>
      </c>
      <c r="J152">
        <v>2.1147237642083004E-2</v>
      </c>
      <c r="K152">
        <v>0</v>
      </c>
      <c r="L152">
        <v>0</v>
      </c>
      <c r="M152">
        <v>0.20089875759978856</v>
      </c>
      <c r="N152">
        <v>0.28548770816812047</v>
      </c>
      <c r="O152">
        <v>0</v>
      </c>
      <c r="P152">
        <v>0</v>
      </c>
      <c r="Q152">
        <v>0.15886862278614861</v>
      </c>
      <c r="R152" s="27" t="e">
        <f t="shared" si="27"/>
        <v>#NUM!</v>
      </c>
      <c r="S152" s="27">
        <f t="shared" si="28"/>
        <v>-2.0227155602790581</v>
      </c>
      <c r="T152" s="27">
        <f t="shared" si="29"/>
        <v>-1.9258853039008299</v>
      </c>
      <c r="U152" s="27">
        <f t="shared" si="30"/>
        <v>-3.8348719462397307</v>
      </c>
      <c r="V152" s="27" t="e">
        <f t="shared" si="31"/>
        <v>#NUM!</v>
      </c>
      <c r="W152" s="27" t="e">
        <f t="shared" si="32"/>
        <v>#NUM!</v>
      </c>
      <c r="X152" s="27">
        <f t="shared" si="33"/>
        <v>-1.3806865614990811</v>
      </c>
      <c r="Y152" s="27">
        <f t="shared" si="34"/>
        <v>-0.91740122615818265</v>
      </c>
      <c r="Z152" s="27" t="e">
        <f t="shared" si="35"/>
        <v>#NUM!</v>
      </c>
      <c r="AA152" s="27" t="e">
        <f t="shared" si="36"/>
        <v>#NUM!</v>
      </c>
      <c r="AB152" s="27">
        <f t="shared" si="37"/>
        <v>-1.6666702743625244</v>
      </c>
      <c r="AD152">
        <v>0</v>
      </c>
      <c r="AE152">
        <v>-2.0227155602790581</v>
      </c>
      <c r="AF152">
        <v>-1.9258853039008299</v>
      </c>
      <c r="AG152">
        <v>-3.8348719462397307</v>
      </c>
      <c r="AH152">
        <v>0</v>
      </c>
      <c r="AI152">
        <v>0</v>
      </c>
      <c r="AJ152">
        <v>-1.3806865614990811</v>
      </c>
      <c r="AK152">
        <v>-0.91740122615818265</v>
      </c>
      <c r="AL152">
        <v>0</v>
      </c>
      <c r="AM152">
        <v>0</v>
      </c>
      <c r="AN152">
        <v>-1.6666702743625244</v>
      </c>
      <c r="AO152">
        <v>8</v>
      </c>
      <c r="AQ152">
        <f t="shared" si="38"/>
        <v>2.1147237642083003</v>
      </c>
      <c r="AR152">
        <f t="shared" si="39"/>
        <v>28.548770816812048</v>
      </c>
      <c r="AS152">
        <v>1.6489459446564447</v>
      </c>
      <c r="AT152">
        <v>0.79297537901660675</v>
      </c>
      <c r="AU152">
        <v>24.404520259120403</v>
      </c>
    </row>
    <row r="153" spans="1:47">
      <c r="A153">
        <v>152</v>
      </c>
      <c r="B153" t="s">
        <v>422</v>
      </c>
      <c r="C153" t="s">
        <v>229</v>
      </c>
      <c r="D153" t="s">
        <v>298</v>
      </c>
      <c r="E153" s="25" t="s">
        <v>479</v>
      </c>
      <c r="F153" s="25" t="s">
        <v>258</v>
      </c>
      <c r="G153" s="27">
        <v>0</v>
      </c>
      <c r="H153">
        <v>8.194482381862879E-2</v>
      </c>
      <c r="I153">
        <v>0.15857376930482514</v>
      </c>
      <c r="J153">
        <v>0.10379677683692981</v>
      </c>
      <c r="K153">
        <v>0</v>
      </c>
      <c r="L153">
        <v>0</v>
      </c>
      <c r="M153">
        <v>0.21851953018301007</v>
      </c>
      <c r="N153">
        <v>0.16388964763725758</v>
      </c>
      <c r="O153">
        <v>0</v>
      </c>
      <c r="P153">
        <v>0</v>
      </c>
      <c r="Q153">
        <v>0.13138486752253481</v>
      </c>
      <c r="R153" s="27" t="e">
        <f t="shared" si="27"/>
        <v>#NUM!</v>
      </c>
      <c r="S153" s="27">
        <f t="shared" si="28"/>
        <v>-2.4162113530689044</v>
      </c>
      <c r="T153" s="27">
        <f t="shared" si="29"/>
        <v>-1.6688784392062226</v>
      </c>
      <c r="U153" s="27">
        <f t="shared" si="30"/>
        <v>-2.1557322802406702</v>
      </c>
      <c r="V153" s="27" t="e">
        <f t="shared" si="31"/>
        <v>#NUM!</v>
      </c>
      <c r="W153" s="27" t="e">
        <f t="shared" si="32"/>
        <v>#NUM!</v>
      </c>
      <c r="X153" s="27">
        <f t="shared" si="33"/>
        <v>-1.2743147653821831</v>
      </c>
      <c r="Y153" s="27">
        <f t="shared" si="34"/>
        <v>-1.6295672837292663</v>
      </c>
      <c r="Z153" s="27" t="e">
        <f t="shared" si="35"/>
        <v>#NUM!</v>
      </c>
      <c r="AA153" s="27" t="e">
        <f t="shared" si="36"/>
        <v>#NUM!</v>
      </c>
      <c r="AB153" s="27">
        <f t="shared" si="37"/>
        <v>-1.8887692056684613</v>
      </c>
      <c r="AD153">
        <v>0</v>
      </c>
      <c r="AE153">
        <v>-2.4162113530689044</v>
      </c>
      <c r="AF153">
        <v>-1.6688784392062226</v>
      </c>
      <c r="AG153">
        <v>-2.1557322802406702</v>
      </c>
      <c r="AH153">
        <v>0</v>
      </c>
      <c r="AI153">
        <v>0</v>
      </c>
      <c r="AJ153">
        <v>-1.2743147653821831</v>
      </c>
      <c r="AK153">
        <v>-1.6295672837292663</v>
      </c>
      <c r="AL153">
        <v>0</v>
      </c>
      <c r="AM153">
        <v>0</v>
      </c>
      <c r="AN153">
        <v>-1.8887692056684613</v>
      </c>
      <c r="AO153">
        <v>10</v>
      </c>
      <c r="AQ153">
        <f t="shared" si="38"/>
        <v>10.37967768369298</v>
      </c>
      <c r="AR153">
        <f t="shared" si="39"/>
        <v>16.38896476372576</v>
      </c>
      <c r="AS153">
        <v>2.0056385920621889</v>
      </c>
      <c r="AT153">
        <v>0.87103777322481568</v>
      </c>
      <c r="AU153">
        <v>24.051859312345393</v>
      </c>
    </row>
    <row r="154" spans="1:47">
      <c r="A154">
        <v>153</v>
      </c>
      <c r="B154" t="s">
        <v>423</v>
      </c>
      <c r="C154" t="s">
        <v>229</v>
      </c>
      <c r="D154" t="s">
        <v>298</v>
      </c>
      <c r="E154" s="25" t="s">
        <v>479</v>
      </c>
      <c r="F154" s="25" t="s">
        <v>258</v>
      </c>
      <c r="G154" s="27">
        <v>5.4303556882975834E-3</v>
      </c>
      <c r="H154">
        <v>1.629106706489275E-2</v>
      </c>
      <c r="I154">
        <v>1.1040453865015676E-2</v>
      </c>
      <c r="J154">
        <v>0.22807493890849845</v>
      </c>
      <c r="K154">
        <v>0.19006244909041539</v>
      </c>
      <c r="L154">
        <v>0</v>
      </c>
      <c r="M154">
        <v>3.2582134129785494E-2</v>
      </c>
      <c r="N154">
        <v>0.15802335052945968</v>
      </c>
      <c r="O154">
        <v>5.4303556882975834E-3</v>
      </c>
      <c r="P154">
        <v>0.3095302742329622</v>
      </c>
      <c r="Q154">
        <v>4.9144718979093123E-2</v>
      </c>
      <c r="R154" s="27">
        <f t="shared" si="27"/>
        <v>-5.2103054892248233</v>
      </c>
      <c r="S154" s="27">
        <f t="shared" si="28"/>
        <v>-4.1007131286729761</v>
      </c>
      <c r="T154" s="27">
        <f t="shared" si="29"/>
        <v>-4.4950872760137557</v>
      </c>
      <c r="U154" s="27">
        <f t="shared" si="30"/>
        <v>-1.2192132198136409</v>
      </c>
      <c r="V154" s="27">
        <f t="shared" si="31"/>
        <v>-1.449604449471344</v>
      </c>
      <c r="W154" s="27" t="e">
        <f t="shared" si="32"/>
        <v>#NUM!</v>
      </c>
      <c r="X154" s="27">
        <f t="shared" si="33"/>
        <v>-3.3908664228237901</v>
      </c>
      <c r="Y154" s="27">
        <f t="shared" si="34"/>
        <v>-1.6730094713690111</v>
      </c>
      <c r="Z154" s="27">
        <f t="shared" si="35"/>
        <v>-5.2103054892248233</v>
      </c>
      <c r="AA154" s="27">
        <f t="shared" si="36"/>
        <v>-0.80231622403357883</v>
      </c>
      <c r="AB154" s="27">
        <f t="shared" si="37"/>
        <v>-2.9625924815799718</v>
      </c>
      <c r="AD154">
        <v>-5.2103054892248233</v>
      </c>
      <c r="AE154">
        <v>-4.1007131286729761</v>
      </c>
      <c r="AF154">
        <v>-4.4950872760137557</v>
      </c>
      <c r="AG154">
        <v>-1.2192132198136409</v>
      </c>
      <c r="AH154">
        <v>-1.449604449471344</v>
      </c>
      <c r="AI154">
        <v>0</v>
      </c>
      <c r="AJ154">
        <v>-3.3908664228237901</v>
      </c>
      <c r="AK154">
        <v>-1.6730094713690111</v>
      </c>
      <c r="AL154">
        <v>-5.2103054892248233</v>
      </c>
      <c r="AM154">
        <v>-0.80231622403357883</v>
      </c>
      <c r="AN154">
        <v>-2.9625924815799718</v>
      </c>
      <c r="AO154">
        <v>17</v>
      </c>
      <c r="AQ154">
        <f t="shared" si="38"/>
        <v>22.807493890849845</v>
      </c>
      <c r="AR154">
        <f t="shared" si="39"/>
        <v>15.802335052945967</v>
      </c>
      <c r="AS154">
        <v>1.901485292201526</v>
      </c>
      <c r="AT154">
        <v>0.67114087832130331</v>
      </c>
      <c r="AU154">
        <v>3.2761876618206012</v>
      </c>
    </row>
    <row r="155" spans="1:47">
      <c r="A155">
        <v>154</v>
      </c>
      <c r="B155" t="s">
        <v>424</v>
      </c>
      <c r="C155" t="s">
        <v>229</v>
      </c>
      <c r="D155" t="s">
        <v>298</v>
      </c>
      <c r="E155" s="25" t="s">
        <v>479</v>
      </c>
      <c r="F155" s="25" t="s">
        <v>258</v>
      </c>
      <c r="G155" s="27">
        <v>0</v>
      </c>
      <c r="H155">
        <v>0.12592187926795956</v>
      </c>
      <c r="I155">
        <v>8.7554921995346896E-2</v>
      </c>
      <c r="J155">
        <v>7.6481835564053524E-2</v>
      </c>
      <c r="K155">
        <v>3.277792952745151E-2</v>
      </c>
      <c r="L155">
        <v>2.7314941272876259E-2</v>
      </c>
      <c r="M155">
        <v>0.13657470636438132</v>
      </c>
      <c r="N155">
        <v>0.26768642447418739</v>
      </c>
      <c r="O155">
        <v>5.4629882545752517E-3</v>
      </c>
      <c r="P155">
        <v>0</v>
      </c>
      <c r="Q155">
        <v>0.1037967768369298</v>
      </c>
      <c r="R155" s="27" t="e">
        <f t="shared" si="27"/>
        <v>#NUM!</v>
      </c>
      <c r="S155" s="27">
        <f t="shared" si="28"/>
        <v>-1.9375080457911695</v>
      </c>
      <c r="T155" s="27">
        <f t="shared" si="29"/>
        <v>-2.3438616187554699</v>
      </c>
      <c r="U155" s="27">
        <f t="shared" si="30"/>
        <v>-2.4911371995386364</v>
      </c>
      <c r="V155" s="27">
        <f t="shared" si="31"/>
        <v>-3.3846727093298581</v>
      </c>
      <c r="W155" s="27">
        <f t="shared" si="32"/>
        <v>-3.5726264972896864</v>
      </c>
      <c r="X155" s="27">
        <f t="shared" si="33"/>
        <v>-1.844035613793426</v>
      </c>
      <c r="Y155" s="27">
        <f t="shared" si="34"/>
        <v>-1.0063925665713416</v>
      </c>
      <c r="Z155" s="27">
        <f t="shared" si="35"/>
        <v>-5.2042813746214422</v>
      </c>
      <c r="AA155" s="27" t="e">
        <f t="shared" si="36"/>
        <v>#NUM!</v>
      </c>
      <c r="AB155" s="27">
        <f t="shared" si="37"/>
        <v>-2.1557322802406702</v>
      </c>
      <c r="AD155">
        <v>0</v>
      </c>
      <c r="AE155">
        <v>-1.9375080457911695</v>
      </c>
      <c r="AF155">
        <v>-2.3438616187554699</v>
      </c>
      <c r="AG155">
        <v>-2.4911371995386364</v>
      </c>
      <c r="AH155">
        <v>-3.3846727093298581</v>
      </c>
      <c r="AI155">
        <v>-3.5726264972896864</v>
      </c>
      <c r="AJ155">
        <v>-1.844035613793426</v>
      </c>
      <c r="AK155">
        <v>-1.0063925665713416</v>
      </c>
      <c r="AL155">
        <v>-5.2042813746214422</v>
      </c>
      <c r="AM155">
        <v>0</v>
      </c>
      <c r="AN155">
        <v>-2.1557322802406702</v>
      </c>
      <c r="AO155">
        <v>12</v>
      </c>
      <c r="AQ155">
        <f t="shared" si="38"/>
        <v>7.6481835564053524</v>
      </c>
      <c r="AR155">
        <f t="shared" si="39"/>
        <v>26.768642447418738</v>
      </c>
      <c r="AS155">
        <v>2.0397592245155249</v>
      </c>
      <c r="AT155">
        <v>0.82085949775600098</v>
      </c>
      <c r="AU155">
        <v>21.347680126330644</v>
      </c>
    </row>
    <row r="156" spans="1:47">
      <c r="A156">
        <v>155</v>
      </c>
      <c r="B156" t="s">
        <v>53</v>
      </c>
      <c r="C156" t="s">
        <v>229</v>
      </c>
      <c r="D156" t="s">
        <v>298</v>
      </c>
      <c r="E156" s="25" t="s">
        <v>479</v>
      </c>
      <c r="F156" s="25" t="s">
        <v>258</v>
      </c>
      <c r="G156" s="27">
        <v>0</v>
      </c>
      <c r="H156">
        <v>6.7702552719200906E-2</v>
      </c>
      <c r="I156">
        <v>0.10549911038537516</v>
      </c>
      <c r="J156">
        <v>1.1098779134295229E-2</v>
      </c>
      <c r="K156">
        <v>0.26082130965593781</v>
      </c>
      <c r="L156">
        <v>0</v>
      </c>
      <c r="M156">
        <v>7.2142064372918979E-2</v>
      </c>
      <c r="N156">
        <v>0.15538290788013318</v>
      </c>
      <c r="O156">
        <v>5.5493895671476145E-3</v>
      </c>
      <c r="P156">
        <v>0</v>
      </c>
      <c r="Q156">
        <v>0.16093229744728083</v>
      </c>
      <c r="R156" s="27" t="e">
        <f t="shared" si="27"/>
        <v>#NUM!</v>
      </c>
      <c r="S156" s="27">
        <f t="shared" si="28"/>
        <v>-2.6225280276640479</v>
      </c>
      <c r="T156" s="27">
        <f t="shared" si="29"/>
        <v>-2.1375633769722522</v>
      </c>
      <c r="U156" s="27">
        <f t="shared" si="30"/>
        <v>-4.4897593344767639</v>
      </c>
      <c r="V156" s="27">
        <f t="shared" si="31"/>
        <v>-1.0417041563962306</v>
      </c>
      <c r="W156" s="27" t="e">
        <f t="shared" si="32"/>
        <v>#NUM!</v>
      </c>
      <c r="X156" s="27">
        <f t="shared" si="33"/>
        <v>-2.5542413431890645</v>
      </c>
      <c r="Y156" s="27">
        <f t="shared" si="34"/>
        <v>-1.6929909352523815</v>
      </c>
      <c r="Z156" s="27">
        <f t="shared" si="35"/>
        <v>-5.1885025005408298</v>
      </c>
      <c r="AA156" s="27" t="e">
        <f t="shared" si="36"/>
        <v>#NUM!</v>
      </c>
      <c r="AB156" s="27">
        <f t="shared" si="37"/>
        <v>-1.6513076337589583</v>
      </c>
      <c r="AD156">
        <v>0</v>
      </c>
      <c r="AE156">
        <v>-2.6225280276640479</v>
      </c>
      <c r="AF156">
        <v>-2.1375633769722522</v>
      </c>
      <c r="AG156">
        <v>-4.4897593344767639</v>
      </c>
      <c r="AH156">
        <v>-1.0417041563962306</v>
      </c>
      <c r="AI156">
        <v>0</v>
      </c>
      <c r="AJ156">
        <v>-2.5542413431890645</v>
      </c>
      <c r="AK156">
        <v>-1.6929909352523815</v>
      </c>
      <c r="AL156">
        <v>-5.1885025005408298</v>
      </c>
      <c r="AM156">
        <v>0</v>
      </c>
      <c r="AN156">
        <v>-1.6513076337589583</v>
      </c>
      <c r="AO156">
        <v>11</v>
      </c>
      <c r="AQ156">
        <f t="shared" si="38"/>
        <v>1.1098779134295229</v>
      </c>
      <c r="AR156">
        <f t="shared" si="39"/>
        <v>15.538290788013317</v>
      </c>
      <c r="AS156">
        <v>1.7575461888104373</v>
      </c>
      <c r="AT156">
        <v>0.73295369015818657</v>
      </c>
      <c r="AU156">
        <v>17.320166310457608</v>
      </c>
    </row>
    <row r="157" spans="1:47">
      <c r="A157">
        <v>156</v>
      </c>
      <c r="B157" t="s">
        <v>430</v>
      </c>
      <c r="C157" t="s">
        <v>229</v>
      </c>
      <c r="D157" t="s">
        <v>298</v>
      </c>
      <c r="E157" s="25" t="s">
        <v>479</v>
      </c>
      <c r="F157" s="25" t="s">
        <v>258</v>
      </c>
      <c r="G157" s="27">
        <v>4.9975012493753135E-3</v>
      </c>
      <c r="H157">
        <v>7.0214892553723152E-2</v>
      </c>
      <c r="I157">
        <v>0.2704776643936096</v>
      </c>
      <c r="J157">
        <v>5.9970014992503755E-2</v>
      </c>
      <c r="K157">
        <v>1.9990004997501254E-2</v>
      </c>
      <c r="L157">
        <v>0</v>
      </c>
      <c r="M157">
        <v>0.15992003998001003</v>
      </c>
      <c r="N157">
        <v>0.1501749125437282</v>
      </c>
      <c r="O157">
        <v>9.995002498750627E-3</v>
      </c>
      <c r="P157">
        <v>0.15992003998001003</v>
      </c>
      <c r="Q157">
        <v>9.995002498750627E-2</v>
      </c>
      <c r="R157" s="27">
        <f t="shared" si="27"/>
        <v>-5.29380721107015</v>
      </c>
      <c r="S157" s="27">
        <f t="shared" si="28"/>
        <v>-2.5833930590128764</v>
      </c>
      <c r="T157" s="27">
        <f t="shared" si="29"/>
        <v>-0.99220046186673616</v>
      </c>
      <c r="U157" s="27">
        <f t="shared" si="30"/>
        <v>-2.7520670865189842</v>
      </c>
      <c r="V157" s="27">
        <f t="shared" si="31"/>
        <v>-3.8923303720824096</v>
      </c>
      <c r="W157" s="27" t="e">
        <f t="shared" si="32"/>
        <v>#NUM!</v>
      </c>
      <c r="X157" s="27">
        <f t="shared" si="33"/>
        <v>-1.6588231376148432</v>
      </c>
      <c r="Y157" s="27">
        <f t="shared" si="34"/>
        <v>-1.7332298504719874</v>
      </c>
      <c r="Z157" s="27">
        <f t="shared" si="35"/>
        <v>-4.5956247731445599</v>
      </c>
      <c r="AA157" s="27">
        <f t="shared" si="36"/>
        <v>-1.6588231376148432</v>
      </c>
      <c r="AB157" s="27">
        <f t="shared" si="37"/>
        <v>-2.1977799786279193</v>
      </c>
      <c r="AD157">
        <v>-5.29380721107015</v>
      </c>
      <c r="AE157">
        <v>-2.5833930590128764</v>
      </c>
      <c r="AF157">
        <v>-0.99220046186673616</v>
      </c>
      <c r="AG157">
        <v>-2.7520670865189842</v>
      </c>
      <c r="AH157">
        <v>-3.8923303720824096</v>
      </c>
      <c r="AI157">
        <v>0</v>
      </c>
      <c r="AJ157">
        <v>-1.6588231376148432</v>
      </c>
      <c r="AK157">
        <v>-1.7332298504719874</v>
      </c>
      <c r="AL157">
        <v>-4.5956247731445599</v>
      </c>
      <c r="AM157">
        <v>-1.6588231376148432</v>
      </c>
      <c r="AN157">
        <v>-2.1977799786279193</v>
      </c>
      <c r="AO157">
        <v>14</v>
      </c>
      <c r="AQ157">
        <f t="shared" si="38"/>
        <v>5.9970014992503753</v>
      </c>
      <c r="AR157">
        <f t="shared" si="39"/>
        <v>15.017491254372819</v>
      </c>
      <c r="AS157">
        <v>2.0648875505003996</v>
      </c>
      <c r="AT157">
        <v>0.78243376046758117</v>
      </c>
      <c r="AU157">
        <v>34.569005819670807</v>
      </c>
    </row>
    <row r="158" spans="1:47">
      <c r="A158">
        <v>157</v>
      </c>
      <c r="B158" t="s">
        <v>432</v>
      </c>
      <c r="C158" t="s">
        <v>229</v>
      </c>
      <c r="D158" t="s">
        <v>431</v>
      </c>
      <c r="E158" s="25" t="s">
        <v>479</v>
      </c>
      <c r="F158" s="25" t="s">
        <v>258</v>
      </c>
      <c r="G158" s="27">
        <v>1.6949152542372881E-2</v>
      </c>
      <c r="H158">
        <v>2.8248587570621465E-2</v>
      </c>
      <c r="I158">
        <v>0.10730501343095537</v>
      </c>
      <c r="J158">
        <v>0.15819209039548024</v>
      </c>
      <c r="K158">
        <v>0.22033898305084743</v>
      </c>
      <c r="L158">
        <v>0</v>
      </c>
      <c r="M158">
        <v>2.8248587570621465E-2</v>
      </c>
      <c r="N158">
        <v>3.3898305084745756E-2</v>
      </c>
      <c r="O158">
        <v>0</v>
      </c>
      <c r="P158">
        <v>0.3502824858757061</v>
      </c>
      <c r="Q158">
        <v>3.9548022598870046E-2</v>
      </c>
      <c r="R158" s="27">
        <f t="shared" si="27"/>
        <v>-4.0604430105464191</v>
      </c>
      <c r="S158" s="27">
        <f t="shared" si="28"/>
        <v>-3.5380565643793527</v>
      </c>
      <c r="T158" s="27">
        <f t="shared" si="29"/>
        <v>-2.1185695900988524</v>
      </c>
      <c r="U158" s="27">
        <f t="shared" si="30"/>
        <v>-1.6717417957702552</v>
      </c>
      <c r="V158" s="27">
        <f t="shared" si="31"/>
        <v>-1.2636920390275586</v>
      </c>
      <c r="W158" s="27" t="e">
        <f t="shared" si="32"/>
        <v>#NUM!</v>
      </c>
      <c r="X158" s="27">
        <f t="shared" si="33"/>
        <v>-3.5380565643793527</v>
      </c>
      <c r="Y158" s="27">
        <f t="shared" si="34"/>
        <v>-3.3499040872746053</v>
      </c>
      <c r="Z158" s="27" t="e">
        <f t="shared" si="35"/>
        <v>#NUM!</v>
      </c>
      <c r="AA158" s="27">
        <f t="shared" si="36"/>
        <v>-0.61779774331815918</v>
      </c>
      <c r="AB158" s="27">
        <f t="shared" si="37"/>
        <v>-3.1898882879949486</v>
      </c>
      <c r="AD158">
        <v>-4.0604430105464191</v>
      </c>
      <c r="AE158">
        <v>-3.5380565643793527</v>
      </c>
      <c r="AF158">
        <v>-2.1185695900988524</v>
      </c>
      <c r="AG158">
        <v>-1.6717417957702552</v>
      </c>
      <c r="AH158">
        <v>-1.2636920390275586</v>
      </c>
      <c r="AI158">
        <v>0</v>
      </c>
      <c r="AJ158">
        <v>-3.5380565643793527</v>
      </c>
      <c r="AK158">
        <v>-3.3499040872746053</v>
      </c>
      <c r="AL158">
        <v>0</v>
      </c>
      <c r="AM158">
        <v>-0.61779774331815918</v>
      </c>
      <c r="AN158">
        <v>-3.1898882879949486</v>
      </c>
      <c r="AO158">
        <v>13</v>
      </c>
      <c r="AQ158">
        <f t="shared" si="38"/>
        <v>15.819209039548024</v>
      </c>
      <c r="AR158">
        <f t="shared" si="39"/>
        <v>3.3898305084745757</v>
      </c>
      <c r="AS158">
        <v>1.6604043231906669</v>
      </c>
      <c r="AT158">
        <v>0.64734390110295414</v>
      </c>
      <c r="AU158">
        <v>15.250275354394971</v>
      </c>
    </row>
    <row r="159" spans="1:47">
      <c r="A159">
        <v>158</v>
      </c>
      <c r="B159" t="s">
        <v>433</v>
      </c>
      <c r="C159" t="s">
        <v>229</v>
      </c>
      <c r="D159" t="s">
        <v>431</v>
      </c>
      <c r="E159" s="25" t="s">
        <v>479</v>
      </c>
      <c r="F159" s="25" t="s">
        <v>258</v>
      </c>
      <c r="G159" s="27">
        <v>0</v>
      </c>
      <c r="H159">
        <v>0.12090752441125792</v>
      </c>
      <c r="I159">
        <v>4.0073050502967382E-2</v>
      </c>
      <c r="J159">
        <v>0.17805858701895463</v>
      </c>
      <c r="K159">
        <v>8.61573808156232E-2</v>
      </c>
      <c r="L159">
        <v>0</v>
      </c>
      <c r="M159">
        <v>0</v>
      </c>
      <c r="N159">
        <v>6.8925904652498565E-2</v>
      </c>
      <c r="O159">
        <v>0</v>
      </c>
      <c r="P159">
        <v>0.32739804709936809</v>
      </c>
      <c r="Q159">
        <v>0.13239517518667432</v>
      </c>
      <c r="R159" s="27" t="e">
        <f t="shared" si="27"/>
        <v>#NUM!</v>
      </c>
      <c r="S159" s="27">
        <f t="shared" si="28"/>
        <v>-1.9838641052630308</v>
      </c>
      <c r="T159" s="27">
        <f t="shared" si="29"/>
        <v>-3.1761531361944542</v>
      </c>
      <c r="U159" s="27">
        <f t="shared" si="30"/>
        <v>-1.5295564820772589</v>
      </c>
      <c r="V159" s="27">
        <f t="shared" si="31"/>
        <v>-2.3614827342415312</v>
      </c>
      <c r="W159" s="27" t="e">
        <f t="shared" si="32"/>
        <v>#NUM!</v>
      </c>
      <c r="X159" s="27" t="e">
        <f t="shared" si="33"/>
        <v>#NUM!</v>
      </c>
      <c r="Y159" s="27">
        <f t="shared" si="34"/>
        <v>-2.6033067789536299</v>
      </c>
      <c r="Z159" s="27" t="e">
        <f t="shared" si="35"/>
        <v>#NUM!</v>
      </c>
      <c r="AA159" s="27">
        <f t="shared" si="36"/>
        <v>-0.71997700276912191</v>
      </c>
      <c r="AB159" s="27">
        <f t="shared" si="37"/>
        <v>-1.8799451383900234</v>
      </c>
      <c r="AD159">
        <v>0</v>
      </c>
      <c r="AE159">
        <v>-1.9838641052630308</v>
      </c>
      <c r="AF159">
        <v>-3.1761531361944542</v>
      </c>
      <c r="AG159">
        <v>-1.5295564820772589</v>
      </c>
      <c r="AH159">
        <v>-2.3614827342415312</v>
      </c>
      <c r="AI159">
        <v>0</v>
      </c>
      <c r="AJ159">
        <v>0</v>
      </c>
      <c r="AK159">
        <v>-2.6033067789536299</v>
      </c>
      <c r="AL159">
        <v>0</v>
      </c>
      <c r="AM159">
        <v>-0.71997700276912191</v>
      </c>
      <c r="AN159">
        <v>-1.8799451383900234</v>
      </c>
      <c r="AO159">
        <v>14</v>
      </c>
      <c r="AQ159">
        <f t="shared" si="38"/>
        <v>17.805858701895463</v>
      </c>
      <c r="AR159">
        <f t="shared" si="39"/>
        <v>6.8925904652498566</v>
      </c>
      <c r="AS159">
        <v>1.8247518795466149</v>
      </c>
      <c r="AT159">
        <v>0.69144078799252195</v>
      </c>
      <c r="AU159">
        <v>16.09805749142253</v>
      </c>
    </row>
    <row r="160" spans="1:47">
      <c r="A160">
        <v>159</v>
      </c>
      <c r="B160" t="s">
        <v>434</v>
      </c>
      <c r="C160" t="s">
        <v>229</v>
      </c>
      <c r="D160" t="s">
        <v>431</v>
      </c>
      <c r="E160" s="25" t="s">
        <v>479</v>
      </c>
      <c r="F160" s="25" t="s">
        <v>258</v>
      </c>
      <c r="G160" s="27">
        <v>6.7408156386922829E-3</v>
      </c>
      <c r="H160">
        <v>0.10819009100101114</v>
      </c>
      <c r="I160">
        <v>0.12020396403448694</v>
      </c>
      <c r="J160">
        <v>0.16852039096730712</v>
      </c>
      <c r="K160">
        <v>2.6963262554769132E-2</v>
      </c>
      <c r="L160">
        <v>0</v>
      </c>
      <c r="M160">
        <v>6.066734074823054E-2</v>
      </c>
      <c r="N160">
        <v>0.1688574317492417</v>
      </c>
      <c r="O160">
        <v>0</v>
      </c>
      <c r="P160">
        <v>0.20896528479946075</v>
      </c>
      <c r="Q160">
        <v>0.11627906976744187</v>
      </c>
      <c r="R160" s="27">
        <f t="shared" si="27"/>
        <v>-4.9928107091837033</v>
      </c>
      <c r="S160" s="27">
        <f t="shared" si="28"/>
        <v>-2.1093632215448848</v>
      </c>
      <c r="T160" s="27">
        <f t="shared" si="29"/>
        <v>-1.9905001030822023</v>
      </c>
      <c r="U160" s="27">
        <f t="shared" si="30"/>
        <v>-1.5961500181071644</v>
      </c>
      <c r="V160" s="27">
        <f t="shared" si="31"/>
        <v>-3.5859465449890533</v>
      </c>
      <c r="W160" s="27" t="e">
        <f t="shared" si="32"/>
        <v>#NUM!</v>
      </c>
      <c r="X160" s="27">
        <f t="shared" si="33"/>
        <v>-2.7397641765917378</v>
      </c>
      <c r="Y160" s="27">
        <f t="shared" si="34"/>
        <v>-1.5937465826394246</v>
      </c>
      <c r="Z160" s="27" t="e">
        <f t="shared" si="35"/>
        <v>#NUM!</v>
      </c>
      <c r="AA160" s="27">
        <f t="shared" si="36"/>
        <v>-1.3311737178118861</v>
      </c>
      <c r="AB160" s="27">
        <f t="shared" si="37"/>
        <v>-2.0281482472922852</v>
      </c>
      <c r="AD160">
        <v>-4.9928107091837033</v>
      </c>
      <c r="AE160">
        <v>-2.1093632215448848</v>
      </c>
      <c r="AF160">
        <v>-1.9905001030822023</v>
      </c>
      <c r="AG160">
        <v>-1.5961500181071644</v>
      </c>
      <c r="AH160">
        <v>-3.5859465449890533</v>
      </c>
      <c r="AI160">
        <v>0</v>
      </c>
      <c r="AJ160">
        <v>-2.7397641765917378</v>
      </c>
      <c r="AK160">
        <v>-1.5937465826394246</v>
      </c>
      <c r="AL160">
        <v>0</v>
      </c>
      <c r="AM160">
        <v>-1.3311737178118861</v>
      </c>
      <c r="AN160">
        <v>-2.0281482472922852</v>
      </c>
      <c r="AO160">
        <v>13</v>
      </c>
      <c r="AQ160">
        <f t="shared" si="38"/>
        <v>16.85203909673071</v>
      </c>
      <c r="AR160">
        <f t="shared" si="39"/>
        <v>16.885743174924169</v>
      </c>
      <c r="AS160">
        <v>1.8995322056141835</v>
      </c>
      <c r="AT160">
        <v>0.7405729863977123</v>
      </c>
      <c r="AU160">
        <v>23.513487067419035</v>
      </c>
    </row>
    <row r="161" spans="1:47">
      <c r="A161">
        <v>160</v>
      </c>
      <c r="B161" t="s">
        <v>435</v>
      </c>
      <c r="C161" t="s">
        <v>229</v>
      </c>
      <c r="D161" t="s">
        <v>431</v>
      </c>
      <c r="E161" s="25" t="s">
        <v>479</v>
      </c>
      <c r="F161" s="25" t="s">
        <v>258</v>
      </c>
      <c r="G161" s="27">
        <v>0</v>
      </c>
      <c r="H161">
        <v>0.14315414315414318</v>
      </c>
      <c r="I161">
        <v>0.15411024667686662</v>
      </c>
      <c r="J161">
        <v>0.1425601425601426</v>
      </c>
      <c r="K161">
        <v>2.3760023760023761E-2</v>
      </c>
      <c r="L161">
        <v>0</v>
      </c>
      <c r="M161">
        <v>7.7220077220077218E-2</v>
      </c>
      <c r="N161">
        <v>0.11909711909711912</v>
      </c>
      <c r="O161">
        <v>0</v>
      </c>
      <c r="P161">
        <v>0.18414018414018413</v>
      </c>
      <c r="Q161">
        <v>0.10216810216810215</v>
      </c>
      <c r="R161" s="27" t="e">
        <f t="shared" si="27"/>
        <v>#NUM!</v>
      </c>
      <c r="S161" s="27">
        <f t="shared" si="28"/>
        <v>-1.7893360648915995</v>
      </c>
      <c r="T161" s="27">
        <f t="shared" si="29"/>
        <v>-1.7027208020930589</v>
      </c>
      <c r="U161" s="27">
        <f t="shared" si="30"/>
        <v>-1.7941870757609981</v>
      </c>
      <c r="V161" s="27">
        <f t="shared" si="31"/>
        <v>-3.7157039389903379</v>
      </c>
      <c r="W161" s="27" t="e">
        <f t="shared" si="32"/>
        <v>#NUM!</v>
      </c>
      <c r="X161" s="27">
        <f t="shared" si="33"/>
        <v>-2.4807312783775197</v>
      </c>
      <c r="Y161" s="27">
        <f t="shared" si="34"/>
        <v>-2.0010080953913079</v>
      </c>
      <c r="Z161" s="27" t="e">
        <f t="shared" si="35"/>
        <v>#NUM!</v>
      </c>
      <c r="AA161" s="27">
        <f t="shared" si="36"/>
        <v>-1.4885452080561365</v>
      </c>
      <c r="AB161" s="27">
        <f t="shared" si="37"/>
        <v>-2.1733633374060597</v>
      </c>
      <c r="AD161">
        <v>0</v>
      </c>
      <c r="AE161">
        <v>-1.7893360648915995</v>
      </c>
      <c r="AF161">
        <v>-1.7027208020930589</v>
      </c>
      <c r="AG161">
        <v>-1.7941870757609981</v>
      </c>
      <c r="AH161">
        <v>-3.7157039389903379</v>
      </c>
      <c r="AI161">
        <v>0</v>
      </c>
      <c r="AJ161">
        <v>-2.4807312783775197</v>
      </c>
      <c r="AK161">
        <v>-2.0010080953913079</v>
      </c>
      <c r="AL161">
        <v>0</v>
      </c>
      <c r="AM161">
        <v>-1.4885452080561365</v>
      </c>
      <c r="AN161">
        <v>-2.1733633374060597</v>
      </c>
      <c r="AO161">
        <v>13</v>
      </c>
      <c r="AQ161">
        <f t="shared" si="38"/>
        <v>14.256014256014261</v>
      </c>
      <c r="AR161">
        <f t="shared" si="39"/>
        <v>11.909711909711913</v>
      </c>
      <c r="AS161">
        <v>1.988465870754923</v>
      </c>
      <c r="AT161">
        <v>0.77524566517089277</v>
      </c>
      <c r="AU161">
        <v>29.726438983100977</v>
      </c>
    </row>
    <row r="162" spans="1:47">
      <c r="A162">
        <v>161</v>
      </c>
      <c r="B162" t="s">
        <v>436</v>
      </c>
      <c r="C162" t="s">
        <v>229</v>
      </c>
      <c r="D162" t="s">
        <v>431</v>
      </c>
      <c r="E162" s="25" t="s">
        <v>479</v>
      </c>
      <c r="F162" s="25" t="s">
        <v>258</v>
      </c>
      <c r="G162" s="27">
        <v>5.3149083178315173E-3</v>
      </c>
      <c r="H162">
        <v>9.0619186819027378E-2</v>
      </c>
      <c r="I162">
        <v>0.11692798299229339</v>
      </c>
      <c r="J162">
        <v>0.12224289131012492</v>
      </c>
      <c r="K162">
        <v>3.7204358224820627E-2</v>
      </c>
      <c r="L162">
        <v>1.5944724953494551E-2</v>
      </c>
      <c r="M162">
        <v>4.7834174860483657E-2</v>
      </c>
      <c r="N162">
        <v>0.1753919744884401</v>
      </c>
      <c r="O162">
        <v>0</v>
      </c>
      <c r="P162">
        <v>0.308264682434228</v>
      </c>
      <c r="Q162">
        <v>6.4310390645761356E-2</v>
      </c>
      <c r="R162" s="27">
        <f t="shared" si="27"/>
        <v>-5.2319104343504383</v>
      </c>
      <c r="S162" s="27">
        <f t="shared" si="28"/>
        <v>-2.3060979771686219</v>
      </c>
      <c r="T162" s="27">
        <f t="shared" si="29"/>
        <v>-2.0218485414422873</v>
      </c>
      <c r="U162" s="27">
        <f t="shared" si="30"/>
        <v>-1.9713599359076488</v>
      </c>
      <c r="V162" s="27">
        <f t="shared" si="31"/>
        <v>-3.2534152682857731</v>
      </c>
      <c r="W162" s="27">
        <f t="shared" si="32"/>
        <v>-4.1225540186915124</v>
      </c>
      <c r="X162" s="27">
        <f t="shared" si="33"/>
        <v>-2.9909988664147433</v>
      </c>
      <c r="Y162" s="27">
        <f t="shared" si="34"/>
        <v>-1.5478848294279088</v>
      </c>
      <c r="Z162" s="27" t="e">
        <f t="shared" si="35"/>
        <v>#NUM!</v>
      </c>
      <c r="AA162" s="27">
        <f t="shared" si="36"/>
        <v>-0.80824462089415505</v>
      </c>
      <c r="AB162" s="27">
        <f t="shared" si="37"/>
        <v>-2.677562592998366</v>
      </c>
      <c r="AD162">
        <v>-5.2319104343504383</v>
      </c>
      <c r="AE162">
        <v>-2.3060979771686219</v>
      </c>
      <c r="AF162">
        <v>-2.0218485414422873</v>
      </c>
      <c r="AG162">
        <v>-1.9713599359076488</v>
      </c>
      <c r="AH162">
        <v>-3.2534152682857731</v>
      </c>
      <c r="AI162">
        <v>-4.1225540186915124</v>
      </c>
      <c r="AJ162">
        <v>-2.9909988664147433</v>
      </c>
      <c r="AK162">
        <v>-1.5478848294279088</v>
      </c>
      <c r="AL162">
        <v>0</v>
      </c>
      <c r="AM162">
        <v>-0.80824462089415505</v>
      </c>
      <c r="AN162">
        <v>-2.677562592998366</v>
      </c>
      <c r="AO162">
        <v>19</v>
      </c>
      <c r="AQ162">
        <f t="shared" si="38"/>
        <v>12.224289131012492</v>
      </c>
      <c r="AR162">
        <f t="shared" si="39"/>
        <v>17.539197448844011</v>
      </c>
      <c r="AS162">
        <v>2.0452755477214883</v>
      </c>
      <c r="AT162">
        <v>0.69462317344423219</v>
      </c>
      <c r="AU162">
        <v>21.286207812915229</v>
      </c>
    </row>
    <row r="163" spans="1:47">
      <c r="A163">
        <v>162</v>
      </c>
      <c r="B163" t="s">
        <v>57</v>
      </c>
      <c r="C163" t="s">
        <v>229</v>
      </c>
      <c r="D163" t="s">
        <v>431</v>
      </c>
      <c r="E163" s="25" t="s">
        <v>479</v>
      </c>
      <c r="F163" s="25" t="s">
        <v>258</v>
      </c>
      <c r="G163" s="27">
        <v>0</v>
      </c>
      <c r="H163">
        <v>5.5248618784530384E-2</v>
      </c>
      <c r="I163">
        <v>7.1613250859267993E-2</v>
      </c>
      <c r="J163">
        <v>0.16022099447513816</v>
      </c>
      <c r="K163">
        <v>0.18232044198895031</v>
      </c>
      <c r="L163">
        <v>0</v>
      </c>
      <c r="M163">
        <v>8.2872928176795577E-2</v>
      </c>
      <c r="N163">
        <v>2.2099447513812157E-2</v>
      </c>
      <c r="O163">
        <v>0</v>
      </c>
      <c r="P163">
        <v>0.39226519337016574</v>
      </c>
      <c r="Q163">
        <v>3.3149171270718238E-2</v>
      </c>
      <c r="R163" s="27" t="e">
        <f t="shared" si="27"/>
        <v>#NUM!</v>
      </c>
      <c r="S163" s="27">
        <f t="shared" si="28"/>
        <v>-2.8390784635086144</v>
      </c>
      <c r="T163" s="27">
        <f t="shared" si="29"/>
        <v>-2.562168276796787</v>
      </c>
      <c r="U163" s="27">
        <f t="shared" si="30"/>
        <v>-1.6565846908598021</v>
      </c>
      <c r="V163" s="27">
        <f t="shared" si="31"/>
        <v>-1.5007047122976347</v>
      </c>
      <c r="W163" s="27" t="e">
        <f t="shared" si="32"/>
        <v>#NUM!</v>
      </c>
      <c r="X163" s="27">
        <f t="shared" si="33"/>
        <v>-2.4039375872543332</v>
      </c>
      <c r="Y163" s="27">
        <f t="shared" si="34"/>
        <v>-3.7898553714539385</v>
      </c>
      <c r="Z163" s="27" t="e">
        <f t="shared" si="35"/>
        <v>#NUM!</v>
      </c>
      <c r="AA163" s="27">
        <f t="shared" si="36"/>
        <v>-0.43780048875110072</v>
      </c>
      <c r="AB163" s="27">
        <f t="shared" si="37"/>
        <v>-3.3730265046954586</v>
      </c>
      <c r="AD163">
        <v>0</v>
      </c>
      <c r="AE163">
        <v>-2.8390784635086144</v>
      </c>
      <c r="AF163">
        <v>-2.562168276796787</v>
      </c>
      <c r="AG163">
        <v>-1.6565846908598021</v>
      </c>
      <c r="AH163">
        <v>-1.5007047122976347</v>
      </c>
      <c r="AI163">
        <v>0</v>
      </c>
      <c r="AJ163">
        <v>-2.4039375872543332</v>
      </c>
      <c r="AK163">
        <v>-3.7898553714539385</v>
      </c>
      <c r="AL163">
        <v>0</v>
      </c>
      <c r="AM163">
        <v>-0.43780048875110072</v>
      </c>
      <c r="AN163">
        <v>-3.3730265046954586</v>
      </c>
      <c r="AO163">
        <v>14</v>
      </c>
      <c r="AQ163">
        <f t="shared" si="38"/>
        <v>16.022099447513817</v>
      </c>
      <c r="AR163">
        <f t="shared" si="39"/>
        <v>2.2099447513812156</v>
      </c>
      <c r="AS163">
        <v>1.6631261774637665</v>
      </c>
      <c r="AT163">
        <v>0.63019706271641684</v>
      </c>
      <c r="AU163">
        <v>12.686186964379836</v>
      </c>
    </row>
    <row r="164" spans="1:47">
      <c r="A164">
        <v>163</v>
      </c>
      <c r="B164" t="s">
        <v>59</v>
      </c>
      <c r="C164" t="s">
        <v>229</v>
      </c>
      <c r="D164" t="s">
        <v>58</v>
      </c>
      <c r="E164" s="25" t="s">
        <v>357</v>
      </c>
      <c r="F164" s="25" t="s">
        <v>258</v>
      </c>
      <c r="G164" s="27">
        <v>0</v>
      </c>
      <c r="H164">
        <v>6.5934065934065936E-2</v>
      </c>
      <c r="I164">
        <v>2.7292930295853498E-2</v>
      </c>
      <c r="J164">
        <v>0.10439560439560441</v>
      </c>
      <c r="K164">
        <v>0.17032967032967039</v>
      </c>
      <c r="L164">
        <v>0</v>
      </c>
      <c r="M164">
        <v>5.4945054945054949E-3</v>
      </c>
      <c r="N164">
        <v>0</v>
      </c>
      <c r="O164">
        <v>0</v>
      </c>
      <c r="P164">
        <v>0.57692307692307698</v>
      </c>
      <c r="Q164">
        <v>4.9450549450549455E-2</v>
      </c>
      <c r="R164" s="27" t="e">
        <f t="shared" si="27"/>
        <v>#NUM!</v>
      </c>
      <c r="S164" s="27">
        <f t="shared" si="28"/>
        <v>-2.6508917872622613</v>
      </c>
      <c r="T164" s="27">
        <f t="shared" si="29"/>
        <v>-3.5734552728406905</v>
      </c>
      <c r="U164" s="27">
        <f t="shared" si="30"/>
        <v>-2.1493112216403216</v>
      </c>
      <c r="V164" s="27">
        <f t="shared" si="31"/>
        <v>-1.5832926323297778</v>
      </c>
      <c r="W164" s="27" t="e">
        <f t="shared" si="32"/>
        <v>#NUM!</v>
      </c>
      <c r="X164" s="27">
        <f t="shared" si="33"/>
        <v>-5.1984970312658261</v>
      </c>
      <c r="Y164" s="27" t="e">
        <f t="shared" si="34"/>
        <v>#NUM!</v>
      </c>
      <c r="Z164" s="27" t="e">
        <f t="shared" si="35"/>
        <v>#NUM!</v>
      </c>
      <c r="AA164" s="27">
        <f t="shared" si="36"/>
        <v>0.31015492830383978</v>
      </c>
      <c r="AB164" s="27">
        <f t="shared" si="37"/>
        <v>-2.9560670171615593</v>
      </c>
      <c r="AD164">
        <v>0</v>
      </c>
      <c r="AE164">
        <v>-2.6508917872622613</v>
      </c>
      <c r="AF164">
        <v>-3.5734552728406905</v>
      </c>
      <c r="AG164">
        <v>-2.1493112216403216</v>
      </c>
      <c r="AH164">
        <v>-1.5832926323297778</v>
      </c>
      <c r="AI164">
        <v>0</v>
      </c>
      <c r="AJ164">
        <v>-5.1984970312658261</v>
      </c>
      <c r="AK164">
        <v>0</v>
      </c>
      <c r="AL164">
        <v>0</v>
      </c>
      <c r="AM164">
        <v>0.31015492830383978</v>
      </c>
      <c r="AN164">
        <v>-2.9560670171615593</v>
      </c>
      <c r="AO164">
        <v>10</v>
      </c>
      <c r="AQ164">
        <f t="shared" si="38"/>
        <v>10.439560439560442</v>
      </c>
      <c r="AR164">
        <f t="shared" si="39"/>
        <v>0</v>
      </c>
      <c r="AS164">
        <v>1.1812204850055898</v>
      </c>
      <c r="AT164">
        <v>0.51299753854901042</v>
      </c>
      <c r="AU164">
        <v>9.3226996229919443</v>
      </c>
    </row>
    <row r="165" spans="1:47">
      <c r="A165">
        <v>164</v>
      </c>
      <c r="B165" t="s">
        <v>394</v>
      </c>
      <c r="C165" t="s">
        <v>229</v>
      </c>
      <c r="D165" t="s">
        <v>58</v>
      </c>
      <c r="E165" s="25" t="s">
        <v>357</v>
      </c>
      <c r="F165" s="25" t="s">
        <v>258</v>
      </c>
      <c r="G165" s="27">
        <v>2.4367956137678955E-2</v>
      </c>
      <c r="H165">
        <v>3.6551934206518429E-2</v>
      </c>
      <c r="I165">
        <v>2.9682864455510473E-2</v>
      </c>
      <c r="J165">
        <v>0.15839171489491324</v>
      </c>
      <c r="K165">
        <v>3.6551934206518435E-2</v>
      </c>
      <c r="L165">
        <v>0</v>
      </c>
      <c r="M165">
        <v>4.2643923240938172E-2</v>
      </c>
      <c r="N165">
        <v>0.14011574779165401</v>
      </c>
      <c r="O165">
        <v>0</v>
      </c>
      <c r="P165">
        <v>0.46299116661590012</v>
      </c>
      <c r="Q165">
        <v>7.4017666768199819E-2</v>
      </c>
      <c r="R165" s="27">
        <f t="shared" si="27"/>
        <v>-3.6898165149352766</v>
      </c>
      <c r="S165" s="27">
        <f t="shared" si="28"/>
        <v>-3.2717844805236029</v>
      </c>
      <c r="T165" s="27">
        <f t="shared" si="29"/>
        <v>-3.4870530369767048</v>
      </c>
      <c r="U165" s="27">
        <f t="shared" si="30"/>
        <v>-1.670243513347943</v>
      </c>
      <c r="V165" s="27">
        <f t="shared" si="31"/>
        <v>-3.2717844805236025</v>
      </c>
      <c r="W165" s="27" t="e">
        <f t="shared" si="32"/>
        <v>#NUM!</v>
      </c>
      <c r="X165" s="27">
        <f t="shared" si="33"/>
        <v>-3.1112906141882632</v>
      </c>
      <c r="Y165" s="27">
        <f t="shared" si="34"/>
        <v>-1.8143289387703483</v>
      </c>
      <c r="Z165" s="27" t="e">
        <f t="shared" si="35"/>
        <v>#NUM!</v>
      </c>
      <c r="AA165" s="27">
        <f t="shared" si="36"/>
        <v>-0.14830656855754809</v>
      </c>
      <c r="AB165" s="27">
        <f t="shared" si="37"/>
        <v>-2.5265513510597191</v>
      </c>
      <c r="AD165">
        <v>-3.6898165149352766</v>
      </c>
      <c r="AE165">
        <v>-3.2717844805236029</v>
      </c>
      <c r="AF165">
        <v>-3.4870530369767048</v>
      </c>
      <c r="AG165">
        <v>-1.670243513347943</v>
      </c>
      <c r="AH165">
        <v>-3.2717844805236025</v>
      </c>
      <c r="AI165">
        <v>0</v>
      </c>
      <c r="AJ165">
        <v>-3.1112906141882632</v>
      </c>
      <c r="AK165">
        <v>-1.8143289387703483</v>
      </c>
      <c r="AL165">
        <v>0</v>
      </c>
      <c r="AM165">
        <v>-0.14830656855754809</v>
      </c>
      <c r="AN165">
        <v>-2.5265513510597191</v>
      </c>
      <c r="AO165">
        <v>13</v>
      </c>
      <c r="AQ165">
        <f t="shared" si="38"/>
        <v>15.839171489491324</v>
      </c>
      <c r="AR165">
        <f t="shared" si="39"/>
        <v>14.0115747791654</v>
      </c>
      <c r="AS165">
        <v>1.6395154574291464</v>
      </c>
      <c r="AT165">
        <v>0.63919993299662337</v>
      </c>
      <c r="AU165">
        <v>9.0602754799707856</v>
      </c>
    </row>
    <row r="166" spans="1:47">
      <c r="A166">
        <v>165</v>
      </c>
      <c r="B166" t="s">
        <v>195</v>
      </c>
      <c r="C166" t="s">
        <v>229</v>
      </c>
      <c r="D166" t="s">
        <v>58</v>
      </c>
      <c r="E166" s="25" t="s">
        <v>357</v>
      </c>
      <c r="F166" s="25" t="s">
        <v>258</v>
      </c>
      <c r="G166" s="27">
        <v>6.2794348508634227E-3</v>
      </c>
      <c r="H166">
        <v>4.3956043956043959E-2</v>
      </c>
      <c r="I166">
        <v>8.0668126528192594E-2</v>
      </c>
      <c r="J166">
        <v>0.30769230769230754</v>
      </c>
      <c r="K166">
        <v>6.2794348508634232E-2</v>
      </c>
      <c r="L166">
        <v>0</v>
      </c>
      <c r="M166">
        <v>5.6514913657770796E-2</v>
      </c>
      <c r="N166">
        <v>0.10078492935635795</v>
      </c>
      <c r="O166">
        <v>0</v>
      </c>
      <c r="P166">
        <v>0.29513343799058089</v>
      </c>
      <c r="Q166">
        <v>5.1491365777080071E-2</v>
      </c>
      <c r="R166" s="27">
        <f t="shared" si="27"/>
        <v>-5.0641760610242859</v>
      </c>
      <c r="S166" s="27">
        <f t="shared" si="28"/>
        <v>-3.0796137575346929</v>
      </c>
      <c r="T166" s="27">
        <f t="shared" si="29"/>
        <v>-2.4333036469454243</v>
      </c>
      <c r="U166" s="27">
        <f t="shared" si="30"/>
        <v>-0.81093021621632955</v>
      </c>
      <c r="V166" s="27">
        <f t="shared" si="31"/>
        <v>-2.7030376592786656</v>
      </c>
      <c r="W166" s="27" t="e">
        <f t="shared" si="32"/>
        <v>#NUM!</v>
      </c>
      <c r="X166" s="27">
        <f t="shared" si="33"/>
        <v>-2.8150759960790976</v>
      </c>
      <c r="Y166" s="27">
        <f t="shared" si="34"/>
        <v>-2.1885334049505198</v>
      </c>
      <c r="Z166" s="27" t="e">
        <f t="shared" si="35"/>
        <v>#NUM!</v>
      </c>
      <c r="AA166" s="27">
        <f t="shared" si="36"/>
        <v>-0.87058092491230477</v>
      </c>
      <c r="AB166" s="27">
        <f t="shared" si="37"/>
        <v>-2.9134767535624735</v>
      </c>
      <c r="AD166">
        <v>-5.0641760610242859</v>
      </c>
      <c r="AE166">
        <v>-3.0796137575346929</v>
      </c>
      <c r="AF166">
        <v>-2.4333036469454243</v>
      </c>
      <c r="AG166">
        <v>-0.81093021621632955</v>
      </c>
      <c r="AH166">
        <v>-2.7030376592786656</v>
      </c>
      <c r="AI166">
        <v>0</v>
      </c>
      <c r="AJ166">
        <v>-2.8150759960790976</v>
      </c>
      <c r="AK166">
        <v>-2.1885334049505198</v>
      </c>
      <c r="AL166">
        <v>0</v>
      </c>
      <c r="AM166">
        <v>-0.87058092491230477</v>
      </c>
      <c r="AN166">
        <v>-2.9134767535624735</v>
      </c>
      <c r="AO166">
        <v>13</v>
      </c>
      <c r="AQ166">
        <f t="shared" si="38"/>
        <v>30.769230769230756</v>
      </c>
      <c r="AR166">
        <f t="shared" si="39"/>
        <v>10.078492935635795</v>
      </c>
      <c r="AS166">
        <v>1.7125506700642228</v>
      </c>
      <c r="AT166">
        <v>0.66767426229385263</v>
      </c>
      <c r="AU166">
        <v>13.090360533509998</v>
      </c>
    </row>
    <row r="167" spans="1:47">
      <c r="A167">
        <v>166</v>
      </c>
      <c r="B167" t="s">
        <v>196</v>
      </c>
      <c r="C167" t="s">
        <v>229</v>
      </c>
      <c r="D167" t="s">
        <v>58</v>
      </c>
      <c r="E167" s="25" t="s">
        <v>357</v>
      </c>
      <c r="F167" s="25" t="s">
        <v>258</v>
      </c>
      <c r="G167" s="27">
        <v>0</v>
      </c>
      <c r="H167">
        <v>6.8204954190702397E-2</v>
      </c>
      <c r="I167">
        <v>5.9607409166151835E-2</v>
      </c>
      <c r="J167">
        <v>0.35290125551408197</v>
      </c>
      <c r="K167">
        <v>0.26501526976586359</v>
      </c>
      <c r="L167">
        <v>0</v>
      </c>
      <c r="M167">
        <v>3.3932813030200203E-2</v>
      </c>
      <c r="N167">
        <v>0.10858500169664066</v>
      </c>
      <c r="O167">
        <v>0</v>
      </c>
      <c r="P167">
        <v>8.822531387852052E-2</v>
      </c>
      <c r="Q167">
        <v>2.2056328469630133E-2</v>
      </c>
      <c r="R167" s="27" t="e">
        <f t="shared" si="27"/>
        <v>#NUM!</v>
      </c>
      <c r="S167" s="27">
        <f t="shared" si="28"/>
        <v>-2.6145956782688411</v>
      </c>
      <c r="T167" s="27">
        <f t="shared" si="29"/>
        <v>-2.7585175566827105</v>
      </c>
      <c r="U167" s="27">
        <f t="shared" si="30"/>
        <v>-0.60631061346500126</v>
      </c>
      <c r="V167" s="27">
        <f t="shared" si="31"/>
        <v>-1.0200622777212498</v>
      </c>
      <c r="W167" s="27" t="e">
        <f t="shared" si="32"/>
        <v>#NUM!</v>
      </c>
      <c r="X167" s="27">
        <f t="shared" si="33"/>
        <v>-3.3488509012899463</v>
      </c>
      <c r="Y167" s="27">
        <f t="shared" si="34"/>
        <v>-2.1052767938917674</v>
      </c>
      <c r="Z167" s="27" t="e">
        <f t="shared" si="35"/>
        <v>#NUM!</v>
      </c>
      <c r="AA167" s="27">
        <f t="shared" si="36"/>
        <v>-2.3354989775999635</v>
      </c>
      <c r="AB167" s="27">
        <f t="shared" si="37"/>
        <v>-3.7918525066638304</v>
      </c>
      <c r="AD167">
        <v>0</v>
      </c>
      <c r="AE167">
        <v>-2.6145956782688411</v>
      </c>
      <c r="AF167">
        <v>-2.7585175566827105</v>
      </c>
      <c r="AG167">
        <v>-0.60631061346500126</v>
      </c>
      <c r="AH167">
        <v>-1.0200622777212498</v>
      </c>
      <c r="AI167">
        <v>0</v>
      </c>
      <c r="AJ167">
        <v>-3.3488509012899463</v>
      </c>
      <c r="AK167">
        <v>-2.1052767938917674</v>
      </c>
      <c r="AL167">
        <v>0</v>
      </c>
      <c r="AM167">
        <v>-2.3354989775999635</v>
      </c>
      <c r="AN167">
        <v>-3.7918525066638304</v>
      </c>
      <c r="AO167">
        <v>13</v>
      </c>
      <c r="AQ167">
        <f t="shared" si="38"/>
        <v>35.290125551408195</v>
      </c>
      <c r="AR167">
        <f t="shared" si="39"/>
        <v>10.858500169664067</v>
      </c>
      <c r="AS167">
        <v>1.6677434633190729</v>
      </c>
      <c r="AT167">
        <v>0.65020522080388943</v>
      </c>
      <c r="AU167">
        <v>12.781236335685422</v>
      </c>
    </row>
    <row r="168" spans="1:47">
      <c r="A168">
        <v>167</v>
      </c>
      <c r="B168" t="s">
        <v>155</v>
      </c>
      <c r="C168" t="s">
        <v>229</v>
      </c>
      <c r="D168" t="s">
        <v>58</v>
      </c>
      <c r="E168" s="25" t="s">
        <v>357</v>
      </c>
      <c r="F168" s="25" t="s">
        <v>258</v>
      </c>
      <c r="G168" s="27">
        <v>0</v>
      </c>
      <c r="H168">
        <v>1.3153567905294313E-2</v>
      </c>
      <c r="I168">
        <v>4.4775612033714454E-2</v>
      </c>
      <c r="J168">
        <v>0.16441959881617896</v>
      </c>
      <c r="K168">
        <v>0.13844130220322265</v>
      </c>
      <c r="L168">
        <v>0</v>
      </c>
      <c r="M168">
        <v>1.9730351857941471E-2</v>
      </c>
      <c r="N168">
        <v>0</v>
      </c>
      <c r="O168">
        <v>0</v>
      </c>
      <c r="P168">
        <v>0.54587306806971403</v>
      </c>
      <c r="Q168">
        <v>1.9730351857941468E-2</v>
      </c>
      <c r="R168" s="27" t="e">
        <f t="shared" si="27"/>
        <v>#NUM!</v>
      </c>
      <c r="S168" s="27">
        <f t="shared" si="28"/>
        <v>-4.3178213913264303</v>
      </c>
      <c r="T168" s="27">
        <f t="shared" si="29"/>
        <v>-3.0602826571548691</v>
      </c>
      <c r="U168" s="27">
        <f t="shared" si="30"/>
        <v>-1.6257048848979718</v>
      </c>
      <c r="V168" s="27">
        <f t="shared" si="31"/>
        <v>-1.8282967630727609</v>
      </c>
      <c r="W168" s="27" t="e">
        <f t="shared" si="32"/>
        <v>#NUM!</v>
      </c>
      <c r="X168" s="27">
        <f t="shared" si="33"/>
        <v>-3.9056695314559704</v>
      </c>
      <c r="Y168" s="27" t="e">
        <f t="shared" si="34"/>
        <v>#NUM!</v>
      </c>
      <c r="Z168" s="27" t="e">
        <f t="shared" si="35"/>
        <v>#NUM!</v>
      </c>
      <c r="AA168" s="27">
        <f t="shared" si="36"/>
        <v>0.1840097279412973</v>
      </c>
      <c r="AB168" s="27">
        <f t="shared" si="37"/>
        <v>-3.9056695314559704</v>
      </c>
      <c r="AD168">
        <v>0</v>
      </c>
      <c r="AE168">
        <v>-4.3178213913264303</v>
      </c>
      <c r="AF168">
        <v>-3.0602826571548691</v>
      </c>
      <c r="AG168">
        <v>-1.6257048848979718</v>
      </c>
      <c r="AH168">
        <v>-1.8282967630727609</v>
      </c>
      <c r="AI168">
        <v>0</v>
      </c>
      <c r="AJ168">
        <v>-3.9056695314559704</v>
      </c>
      <c r="AK168">
        <v>0</v>
      </c>
      <c r="AL168">
        <v>0</v>
      </c>
      <c r="AM168">
        <v>0.1840097279412973</v>
      </c>
      <c r="AN168">
        <v>-3.9056695314559704</v>
      </c>
      <c r="AO168">
        <v>7</v>
      </c>
      <c r="AQ168">
        <f t="shared" si="38"/>
        <v>16.441959881617898</v>
      </c>
      <c r="AR168">
        <f t="shared" si="39"/>
        <v>0</v>
      </c>
      <c r="AS168">
        <v>1.1333702195053639</v>
      </c>
      <c r="AT168">
        <v>0.582437077095047</v>
      </c>
      <c r="AU168">
        <v>5.7929179939008772</v>
      </c>
    </row>
    <row r="169" spans="1:47">
      <c r="A169">
        <v>168</v>
      </c>
      <c r="B169" t="s">
        <v>156</v>
      </c>
      <c r="C169" t="s">
        <v>229</v>
      </c>
      <c r="D169" t="s">
        <v>58</v>
      </c>
      <c r="E169" s="25" t="s">
        <v>357</v>
      </c>
      <c r="F169" s="25" t="s">
        <v>258</v>
      </c>
      <c r="G169" s="27">
        <v>0</v>
      </c>
      <c r="H169">
        <v>2.3114706732158343E-2</v>
      </c>
      <c r="I169">
        <v>5.7322998465187777E-2</v>
      </c>
      <c r="J169">
        <v>0.70499855533082956</v>
      </c>
      <c r="K169">
        <v>5.7786766830395846E-2</v>
      </c>
      <c r="L169">
        <v>0</v>
      </c>
      <c r="M169">
        <v>0</v>
      </c>
      <c r="N169">
        <v>0</v>
      </c>
      <c r="O169">
        <v>0</v>
      </c>
      <c r="P169">
        <v>0.11557353366079173</v>
      </c>
      <c r="Q169">
        <v>6.0676105171915649E-3</v>
      </c>
      <c r="R169" s="27" t="e">
        <f t="shared" si="27"/>
        <v>#NUM!</v>
      </c>
      <c r="S169" s="27">
        <f t="shared" si="28"/>
        <v>-3.7439001680340041</v>
      </c>
      <c r="T169" s="27">
        <f t="shared" si="29"/>
        <v>-2.8000217891583246</v>
      </c>
      <c r="U169" s="27">
        <f t="shared" si="30"/>
        <v>0.87121550012258353</v>
      </c>
      <c r="V169" s="27">
        <f t="shared" si="31"/>
        <v>-2.7914718092412825</v>
      </c>
      <c r="W169" s="27" t="e">
        <f t="shared" si="32"/>
        <v>#NUM!</v>
      </c>
      <c r="X169" s="27" t="e">
        <f t="shared" si="33"/>
        <v>#NUM!</v>
      </c>
      <c r="Y169" s="27" t="e">
        <f t="shared" si="34"/>
        <v>#NUM!</v>
      </c>
      <c r="Z169" s="27" t="e">
        <f t="shared" si="35"/>
        <v>#NUM!</v>
      </c>
      <c r="AA169" s="27">
        <f t="shared" si="36"/>
        <v>-2.0350323918374298</v>
      </c>
      <c r="AB169" s="27">
        <f t="shared" si="37"/>
        <v>-5.0987043126440206</v>
      </c>
      <c r="AD169">
        <v>0</v>
      </c>
      <c r="AE169">
        <v>-3.7439001680340041</v>
      </c>
      <c r="AF169">
        <v>-2.8000217891583246</v>
      </c>
      <c r="AG169">
        <v>0.87121550012258353</v>
      </c>
      <c r="AH169">
        <v>-2.7914718092412825</v>
      </c>
      <c r="AI169">
        <v>0</v>
      </c>
      <c r="AJ169">
        <v>0</v>
      </c>
      <c r="AK169">
        <v>0</v>
      </c>
      <c r="AL169">
        <v>0</v>
      </c>
      <c r="AM169">
        <v>-2.0350323918374298</v>
      </c>
      <c r="AN169">
        <v>-5.0987043126440206</v>
      </c>
      <c r="AO169">
        <v>8</v>
      </c>
      <c r="AQ169">
        <f t="shared" si="38"/>
        <v>70.49985553308295</v>
      </c>
      <c r="AR169">
        <f t="shared" si="39"/>
        <v>0</v>
      </c>
      <c r="AS169">
        <v>0.69046605716633447</v>
      </c>
      <c r="AT169">
        <v>0.33204398552534209</v>
      </c>
      <c r="AU169">
        <v>8.043770519734613</v>
      </c>
    </row>
    <row r="170" spans="1:47">
      <c r="A170">
        <v>169</v>
      </c>
      <c r="B170" t="s">
        <v>441</v>
      </c>
      <c r="C170" t="s">
        <v>229</v>
      </c>
      <c r="D170" t="s">
        <v>157</v>
      </c>
      <c r="E170" s="25" t="s">
        <v>357</v>
      </c>
      <c r="F170" s="25" t="s">
        <v>258</v>
      </c>
      <c r="G170" s="27">
        <v>0</v>
      </c>
      <c r="H170">
        <v>5.94433936773845E-2</v>
      </c>
      <c r="I170">
        <v>0.31333976646427841</v>
      </c>
      <c r="J170">
        <v>8.1059173196433409E-2</v>
      </c>
      <c r="K170">
        <v>5.94433936773845E-2</v>
      </c>
      <c r="L170">
        <v>0</v>
      </c>
      <c r="M170">
        <v>6.4847338557146736E-2</v>
      </c>
      <c r="N170">
        <v>5.4039448797622274E-3</v>
      </c>
      <c r="O170">
        <v>5.4039448797622274E-3</v>
      </c>
      <c r="P170">
        <v>0</v>
      </c>
      <c r="Q170">
        <v>5.4309646041610385E-2</v>
      </c>
      <c r="R170" s="27" t="e">
        <f t="shared" si="27"/>
        <v>#NUM!</v>
      </c>
      <c r="S170" s="27">
        <f t="shared" si="28"/>
        <v>-2.7614473414590774</v>
      </c>
      <c r="T170" s="27">
        <f t="shared" si="29"/>
        <v>-0.78455148678018249</v>
      </c>
      <c r="U170" s="27">
        <f t="shared" si="30"/>
        <v>-2.4280423103509943</v>
      </c>
      <c r="V170" s="27">
        <f t="shared" si="31"/>
        <v>-2.7614473414590774</v>
      </c>
      <c r="W170" s="27" t="e">
        <f t="shared" si="32"/>
        <v>#NUM!</v>
      </c>
      <c r="X170" s="27">
        <f t="shared" si="33"/>
        <v>-2.6686739202933527</v>
      </c>
      <c r="Y170" s="27">
        <f t="shared" si="34"/>
        <v>-5.21520745982503</v>
      </c>
      <c r="Z170" s="27">
        <f t="shared" si="35"/>
        <v>-5.21520745982503</v>
      </c>
      <c r="AA170" s="27" t="e">
        <f t="shared" si="36"/>
        <v>#NUM!</v>
      </c>
      <c r="AB170" s="27">
        <f t="shared" si="37"/>
        <v>-2.8572133394184291</v>
      </c>
      <c r="AD170">
        <v>0</v>
      </c>
      <c r="AE170">
        <v>-2.7614473414590774</v>
      </c>
      <c r="AF170">
        <v>-0.78455148678018249</v>
      </c>
      <c r="AG170">
        <v>-2.4280423103509943</v>
      </c>
      <c r="AH170">
        <v>-2.7614473414590774</v>
      </c>
      <c r="AI170">
        <v>0</v>
      </c>
      <c r="AJ170">
        <v>-2.6686739202933527</v>
      </c>
      <c r="AK170">
        <v>-5.21520745982503</v>
      </c>
      <c r="AL170">
        <v>-5.21520745982503</v>
      </c>
      <c r="AM170">
        <v>0</v>
      </c>
      <c r="AN170">
        <v>-2.8572133394184291</v>
      </c>
      <c r="AO170">
        <v>10</v>
      </c>
      <c r="AQ170">
        <f t="shared" si="38"/>
        <v>8.1059173196433409</v>
      </c>
      <c r="AR170">
        <f t="shared" si="39"/>
        <v>0.54039448797622269</v>
      </c>
      <c r="AS170">
        <v>1.8172731997812537</v>
      </c>
      <c r="AT170">
        <v>0.78923172277566411</v>
      </c>
      <c r="AU170">
        <v>37.278316014166293</v>
      </c>
    </row>
    <row r="171" spans="1:47">
      <c r="A171">
        <v>170</v>
      </c>
      <c r="B171" t="s">
        <v>442</v>
      </c>
      <c r="C171" t="s">
        <v>229</v>
      </c>
      <c r="D171" t="s">
        <v>157</v>
      </c>
      <c r="E171" s="25" t="s">
        <v>357</v>
      </c>
      <c r="F171" s="25" t="s">
        <v>258</v>
      </c>
      <c r="G171" s="27">
        <v>4.0802448146888805E-2</v>
      </c>
      <c r="H171">
        <v>8.160489629377761E-2</v>
      </c>
      <c r="I171">
        <v>0.34533530954190483</v>
      </c>
      <c r="J171">
        <v>2.0401224073444406E-2</v>
      </c>
      <c r="K171">
        <v>0</v>
      </c>
      <c r="L171">
        <v>0</v>
      </c>
      <c r="M171">
        <v>0.11560693641618497</v>
      </c>
      <c r="N171">
        <v>0</v>
      </c>
      <c r="O171">
        <v>0</v>
      </c>
      <c r="P171">
        <v>0</v>
      </c>
      <c r="Q171">
        <v>2.754165249914995E-2</v>
      </c>
      <c r="R171" s="27">
        <f t="shared" si="27"/>
        <v>-3.1573549682199507</v>
      </c>
      <c r="S171" s="27">
        <f t="shared" si="28"/>
        <v>-2.4207384304506245</v>
      </c>
      <c r="T171" s="27">
        <f t="shared" si="29"/>
        <v>-0.63960732484657645</v>
      </c>
      <c r="U171" s="27">
        <f t="shared" si="30"/>
        <v>-3.8715481728624277</v>
      </c>
      <c r="V171" s="27" t="e">
        <f t="shared" si="31"/>
        <v>#NUM!</v>
      </c>
      <c r="W171" s="27" t="e">
        <f t="shared" si="32"/>
        <v>#NUM!</v>
      </c>
      <c r="X171" s="27">
        <f t="shared" si="33"/>
        <v>-2.0347056478384444</v>
      </c>
      <c r="Y171" s="27" t="e">
        <f t="shared" si="34"/>
        <v>#NUM!</v>
      </c>
      <c r="Z171" s="27" t="e">
        <f t="shared" si="35"/>
        <v>#NUM!</v>
      </c>
      <c r="AA171" s="27" t="e">
        <f t="shared" si="36"/>
        <v>#NUM!</v>
      </c>
      <c r="AB171" s="27">
        <f t="shared" si="37"/>
        <v>-3.5641277491414596</v>
      </c>
      <c r="AD171">
        <v>-3.1573549682199507</v>
      </c>
      <c r="AE171">
        <v>-2.4207384304506245</v>
      </c>
      <c r="AF171">
        <v>-0.63960732484657645</v>
      </c>
      <c r="AG171">
        <v>-3.8715481728624277</v>
      </c>
      <c r="AH171">
        <v>0</v>
      </c>
      <c r="AI171">
        <v>0</v>
      </c>
      <c r="AJ171">
        <v>-2.0347056478384444</v>
      </c>
      <c r="AK171">
        <v>0</v>
      </c>
      <c r="AL171">
        <v>0</v>
      </c>
      <c r="AM171">
        <v>0</v>
      </c>
      <c r="AN171">
        <v>-3.5641277491414596</v>
      </c>
      <c r="AO171">
        <v>7</v>
      </c>
      <c r="AQ171">
        <f t="shared" si="38"/>
        <v>2.0401224073444406</v>
      </c>
      <c r="AR171">
        <f t="shared" si="39"/>
        <v>0</v>
      </c>
      <c r="AS171">
        <v>1.2450251424519962</v>
      </c>
      <c r="AT171">
        <v>0.63981635691474359</v>
      </c>
      <c r="AU171">
        <v>46.774265398257128</v>
      </c>
    </row>
    <row r="172" spans="1:47">
      <c r="A172">
        <v>171</v>
      </c>
      <c r="B172" t="s">
        <v>443</v>
      </c>
      <c r="C172" t="s">
        <v>229</v>
      </c>
      <c r="D172" t="s">
        <v>157</v>
      </c>
      <c r="E172" s="25" t="s">
        <v>357</v>
      </c>
      <c r="F172" s="25" t="s">
        <v>258</v>
      </c>
      <c r="G172" s="27">
        <v>0</v>
      </c>
      <c r="H172">
        <v>1.2658227848101266E-2</v>
      </c>
      <c r="I172">
        <v>5.5947819710236574E-2</v>
      </c>
      <c r="J172">
        <v>0.18354430379746842</v>
      </c>
      <c r="K172">
        <v>3.164556962025316E-2</v>
      </c>
      <c r="L172">
        <v>0</v>
      </c>
      <c r="M172">
        <v>5.6962025316455694E-2</v>
      </c>
      <c r="N172">
        <v>6.3291139240506328E-3</v>
      </c>
      <c r="O172">
        <v>0</v>
      </c>
      <c r="P172">
        <v>0.60759493670886067</v>
      </c>
      <c r="Q172">
        <v>1.8987341772151899E-2</v>
      </c>
      <c r="R172" s="27" t="e">
        <f t="shared" si="27"/>
        <v>#NUM!</v>
      </c>
      <c r="S172" s="27">
        <f t="shared" si="28"/>
        <v>-4.3567088266895917</v>
      </c>
      <c r="T172" s="27">
        <f t="shared" si="29"/>
        <v>-2.8257619748890082</v>
      </c>
      <c r="U172" s="27">
        <f t="shared" si="30"/>
        <v>-1.4925165743751976</v>
      </c>
      <c r="V172" s="27">
        <f t="shared" si="31"/>
        <v>-3.4210000089583352</v>
      </c>
      <c r="W172" s="27" t="e">
        <f t="shared" si="32"/>
        <v>#NUM!</v>
      </c>
      <c r="X172" s="27">
        <f t="shared" si="33"/>
        <v>-2.8067217286092396</v>
      </c>
      <c r="Y172" s="27">
        <f t="shared" si="34"/>
        <v>-5.0562458053483077</v>
      </c>
      <c r="Z172" s="27" t="e">
        <f t="shared" si="35"/>
        <v>#NUM!</v>
      </c>
      <c r="AA172" s="27">
        <f t="shared" si="36"/>
        <v>0.43721380642274421</v>
      </c>
      <c r="AB172" s="27">
        <f t="shared" si="37"/>
        <v>-3.9448128282511368</v>
      </c>
      <c r="AD172">
        <v>0</v>
      </c>
      <c r="AE172">
        <v>-4.3567088266895917</v>
      </c>
      <c r="AF172">
        <v>-2.8257619748890082</v>
      </c>
      <c r="AG172">
        <v>-1.4925165743751976</v>
      </c>
      <c r="AH172">
        <v>-3.4210000089583352</v>
      </c>
      <c r="AI172">
        <v>0</v>
      </c>
      <c r="AJ172">
        <v>-2.8067217286092396</v>
      </c>
      <c r="AK172">
        <v>-5.0562458053483077</v>
      </c>
      <c r="AL172">
        <v>0</v>
      </c>
      <c r="AM172">
        <v>0.43721380642274421</v>
      </c>
      <c r="AN172">
        <v>-3.9448128282511368</v>
      </c>
      <c r="AO172">
        <v>11</v>
      </c>
      <c r="AQ172">
        <f t="shared" si="38"/>
        <v>18.354430379746841</v>
      </c>
      <c r="AR172">
        <f t="shared" si="39"/>
        <v>0.63291139240506333</v>
      </c>
      <c r="AS172">
        <v>1.1050030538375986</v>
      </c>
      <c r="AT172">
        <v>0.46082206607298892</v>
      </c>
      <c r="AU172">
        <v>6.8606047558337835</v>
      </c>
    </row>
    <row r="173" spans="1:47">
      <c r="A173">
        <v>172</v>
      </c>
      <c r="B173" t="s">
        <v>12</v>
      </c>
      <c r="C173" t="s">
        <v>229</v>
      </c>
      <c r="D173" t="s">
        <v>157</v>
      </c>
      <c r="E173" s="25" t="s">
        <v>357</v>
      </c>
      <c r="F173" s="25" t="s">
        <v>258</v>
      </c>
      <c r="G173" s="27">
        <v>6.5789473684210514E-3</v>
      </c>
      <c r="H173">
        <v>4.6052631578947359E-2</v>
      </c>
      <c r="I173">
        <v>1.1893855686252569E-2</v>
      </c>
      <c r="J173">
        <v>0.32236842105263153</v>
      </c>
      <c r="K173">
        <v>1.3157894736842103E-2</v>
      </c>
      <c r="L173">
        <v>0</v>
      </c>
      <c r="M173">
        <v>6.5789473684210514E-3</v>
      </c>
      <c r="N173">
        <v>6.5789473684210514E-3</v>
      </c>
      <c r="O173">
        <v>0</v>
      </c>
      <c r="P173">
        <v>0.5</v>
      </c>
      <c r="Q173">
        <v>3.9473684210526314E-2</v>
      </c>
      <c r="R173" s="27">
        <f t="shared" si="27"/>
        <v>-5.0172798368149243</v>
      </c>
      <c r="S173" s="27">
        <f t="shared" si="28"/>
        <v>-3.0308235933652612</v>
      </c>
      <c r="T173" s="27">
        <f t="shared" si="29"/>
        <v>-4.4197681876057553</v>
      </c>
      <c r="U173" s="27">
        <f t="shared" si="30"/>
        <v>-0.7429086901190094</v>
      </c>
      <c r="V173" s="27">
        <f t="shared" si="31"/>
        <v>-4.317488113536311</v>
      </c>
      <c r="W173" s="27" t="e">
        <f t="shared" si="32"/>
        <v>#NUM!</v>
      </c>
      <c r="X173" s="27">
        <f t="shared" si="33"/>
        <v>-5.0172798368149243</v>
      </c>
      <c r="Y173" s="27">
        <f t="shared" si="34"/>
        <v>-5.0172798368149243</v>
      </c>
      <c r="Z173" s="27" t="e">
        <f t="shared" si="35"/>
        <v>#NUM!</v>
      </c>
      <c r="AA173" s="27">
        <f t="shared" si="36"/>
        <v>0</v>
      </c>
      <c r="AB173" s="27">
        <f t="shared" si="37"/>
        <v>-3.1918471524802814</v>
      </c>
      <c r="AD173">
        <v>-5.0172798368149243</v>
      </c>
      <c r="AE173">
        <v>-3.0308235933652612</v>
      </c>
      <c r="AF173">
        <v>-4.4197681876057553</v>
      </c>
      <c r="AG173">
        <v>-0.7429086901190094</v>
      </c>
      <c r="AH173">
        <v>-4.317488113536311</v>
      </c>
      <c r="AI173">
        <v>0</v>
      </c>
      <c r="AJ173">
        <v>-5.0172798368149243</v>
      </c>
      <c r="AK173">
        <v>-5.0172798368149243</v>
      </c>
      <c r="AL173">
        <v>0</v>
      </c>
      <c r="AM173">
        <v>0</v>
      </c>
      <c r="AN173">
        <v>-3.1918471524802814</v>
      </c>
      <c r="AO173">
        <v>12</v>
      </c>
      <c r="AQ173">
        <f t="shared" si="38"/>
        <v>32.23684210526315</v>
      </c>
      <c r="AR173">
        <f t="shared" si="39"/>
        <v>0.65789473684210509</v>
      </c>
      <c r="AS173">
        <v>1.1057528811431228</v>
      </c>
      <c r="AT173">
        <v>0.4449876945025118</v>
      </c>
      <c r="AU173">
        <v>6.4525434633620984</v>
      </c>
    </row>
    <row r="174" spans="1:47">
      <c r="A174">
        <v>173</v>
      </c>
      <c r="B174" t="s">
        <v>109</v>
      </c>
      <c r="C174" t="s">
        <v>229</v>
      </c>
      <c r="D174" t="s">
        <v>157</v>
      </c>
      <c r="E174" s="25" t="s">
        <v>357</v>
      </c>
      <c r="F174" s="25" t="s">
        <v>258</v>
      </c>
      <c r="G174" s="27">
        <v>0</v>
      </c>
      <c r="H174">
        <v>9.9620216184633376E-2</v>
      </c>
      <c r="I174">
        <v>0.48442679847266634</v>
      </c>
      <c r="J174">
        <v>5.8428279287174988E-3</v>
      </c>
      <c r="K174">
        <v>3.5056967572304989E-2</v>
      </c>
      <c r="L174">
        <v>0</v>
      </c>
      <c r="M174">
        <v>4.6742623429739991E-2</v>
      </c>
      <c r="N174">
        <v>2.3371311714869995E-2</v>
      </c>
      <c r="O174">
        <v>5.8428279287174988E-3</v>
      </c>
      <c r="P174">
        <v>0</v>
      </c>
      <c r="Q174">
        <v>7.0698217937481739E-2</v>
      </c>
      <c r="R174" s="27" t="e">
        <f t="shared" si="27"/>
        <v>#NUM!</v>
      </c>
      <c r="S174" s="27">
        <f t="shared" si="28"/>
        <v>-2.2014515385965443</v>
      </c>
      <c r="T174" s="27">
        <f t="shared" si="29"/>
        <v>-6.2312961226433032E-2</v>
      </c>
      <c r="U174" s="27">
        <f t="shared" si="30"/>
        <v>-5.1366804009469149</v>
      </c>
      <c r="V174" s="27">
        <f t="shared" si="31"/>
        <v>-3.315094682608744</v>
      </c>
      <c r="W174" s="27" t="e">
        <f t="shared" si="32"/>
        <v>#NUM!</v>
      </c>
      <c r="X174" s="27">
        <f t="shared" si="33"/>
        <v>-3.0152284813594936</v>
      </c>
      <c r="Y174" s="27">
        <f t="shared" si="34"/>
        <v>-3.7325972517462169</v>
      </c>
      <c r="Z174" s="27">
        <f t="shared" si="35"/>
        <v>-5.1366804009469149</v>
      </c>
      <c r="AA174" s="27" t="e">
        <f t="shared" si="36"/>
        <v>#NUM!</v>
      </c>
      <c r="AB174" s="27">
        <f t="shared" si="37"/>
        <v>-2.5760131655924576</v>
      </c>
      <c r="AD174">
        <v>0</v>
      </c>
      <c r="AE174">
        <v>-2.2014515385965443</v>
      </c>
      <c r="AF174">
        <v>-6.2312961226433032E-2</v>
      </c>
      <c r="AG174">
        <v>-5.1366804009469149</v>
      </c>
      <c r="AH174">
        <v>-3.315094682608744</v>
      </c>
      <c r="AI174">
        <v>0</v>
      </c>
      <c r="AJ174">
        <v>-3.0152284813594936</v>
      </c>
      <c r="AK174">
        <v>-3.7325972517462169</v>
      </c>
      <c r="AL174">
        <v>-5.1366804009469149</v>
      </c>
      <c r="AM174">
        <v>0</v>
      </c>
      <c r="AN174">
        <v>-2.5760131655924576</v>
      </c>
      <c r="AO174">
        <v>9</v>
      </c>
      <c r="AQ174">
        <f t="shared" si="38"/>
        <v>0.58428279287174989</v>
      </c>
      <c r="AR174">
        <f t="shared" si="39"/>
        <v>2.3371311714869996</v>
      </c>
      <c r="AS174">
        <v>2.0389151859323409</v>
      </c>
      <c r="AT174">
        <v>0.92795029100038406</v>
      </c>
      <c r="AU174">
        <v>58.404701465729978</v>
      </c>
    </row>
    <row r="175" spans="1:47">
      <c r="A175">
        <v>174</v>
      </c>
      <c r="B175" t="s">
        <v>110</v>
      </c>
      <c r="C175" t="s">
        <v>229</v>
      </c>
      <c r="D175" t="s">
        <v>157</v>
      </c>
      <c r="E175" s="25" t="s">
        <v>357</v>
      </c>
      <c r="F175" s="25" t="s">
        <v>258</v>
      </c>
      <c r="G175" s="27">
        <v>6.6666666666666671E-3</v>
      </c>
      <c r="H175">
        <v>0.11333333333333334</v>
      </c>
      <c r="I175">
        <v>0.21198157498449821</v>
      </c>
      <c r="J175">
        <v>3.3333333333333333E-2</v>
      </c>
      <c r="K175">
        <v>4.6666666666666669E-2</v>
      </c>
      <c r="L175">
        <v>0</v>
      </c>
      <c r="M175">
        <v>0.04</v>
      </c>
      <c r="N175">
        <v>0</v>
      </c>
      <c r="O175">
        <v>0</v>
      </c>
      <c r="P175">
        <v>0</v>
      </c>
      <c r="Q175">
        <v>5.3333333333333337E-2</v>
      </c>
      <c r="R175" s="27">
        <f t="shared" si="27"/>
        <v>-5.0039463059454592</v>
      </c>
      <c r="S175" s="27">
        <f t="shared" si="28"/>
        <v>-2.0571357841655376</v>
      </c>
      <c r="T175" s="27">
        <f t="shared" si="29"/>
        <v>-1.3130221111392919</v>
      </c>
      <c r="U175" s="27">
        <f t="shared" si="30"/>
        <v>-3.3672958299864741</v>
      </c>
      <c r="V175" s="27">
        <f t="shared" si="31"/>
        <v>-3.016934481204594</v>
      </c>
      <c r="W175" s="27" t="e">
        <f t="shared" si="32"/>
        <v>#NUM!</v>
      </c>
      <c r="X175" s="27">
        <f t="shared" si="33"/>
        <v>-3.1780538303479453</v>
      </c>
      <c r="Y175" s="27" t="e">
        <f t="shared" si="34"/>
        <v>#NUM!</v>
      </c>
      <c r="Z175" s="27" t="e">
        <f t="shared" si="35"/>
        <v>#NUM!</v>
      </c>
      <c r="AA175" s="27" t="e">
        <f t="shared" si="36"/>
        <v>#NUM!</v>
      </c>
      <c r="AB175" s="27">
        <f t="shared" si="37"/>
        <v>-2.8763855159214247</v>
      </c>
      <c r="AD175">
        <v>-5.0039463059454592</v>
      </c>
      <c r="AE175">
        <v>-2.0571357841655376</v>
      </c>
      <c r="AF175">
        <v>-1.3130221111392919</v>
      </c>
      <c r="AG175">
        <v>-3.3672958299864741</v>
      </c>
      <c r="AH175">
        <v>-3.016934481204594</v>
      </c>
      <c r="AI175">
        <v>0</v>
      </c>
      <c r="AJ175">
        <v>-3.1780538303479453</v>
      </c>
      <c r="AK175">
        <v>0</v>
      </c>
      <c r="AL175">
        <v>0</v>
      </c>
      <c r="AM175">
        <v>0</v>
      </c>
      <c r="AN175">
        <v>-2.8763855159214247</v>
      </c>
      <c r="AO175">
        <v>8</v>
      </c>
      <c r="AQ175">
        <f t="shared" si="38"/>
        <v>3.3333333333333335</v>
      </c>
      <c r="AR175">
        <f t="shared" si="39"/>
        <v>0</v>
      </c>
      <c r="AS175">
        <v>1.7734403919208106</v>
      </c>
      <c r="AT175">
        <v>0.85284455291211114</v>
      </c>
      <c r="AU175">
        <v>33.198157498449824</v>
      </c>
    </row>
    <row r="176" spans="1:47">
      <c r="A176">
        <v>175</v>
      </c>
      <c r="B176" t="s">
        <v>112</v>
      </c>
      <c r="C176" t="s">
        <v>229</v>
      </c>
      <c r="D176" t="s">
        <v>111</v>
      </c>
      <c r="E176" s="25" t="s">
        <v>357</v>
      </c>
      <c r="F176" s="25" t="s">
        <v>258</v>
      </c>
      <c r="G176" s="27">
        <v>0</v>
      </c>
      <c r="H176">
        <v>9.7400742644958599E-2</v>
      </c>
      <c r="I176">
        <v>0.14241859297935683</v>
      </c>
      <c r="J176">
        <v>6.2839188803199067E-2</v>
      </c>
      <c r="K176">
        <v>0.11425307055127104</v>
      </c>
      <c r="L176">
        <v>0</v>
      </c>
      <c r="M176">
        <v>5.1413881748071974E-2</v>
      </c>
      <c r="N176">
        <v>0</v>
      </c>
      <c r="O176">
        <v>5.7126535275635526E-3</v>
      </c>
      <c r="P176">
        <v>2.8563267637817764E-2</v>
      </c>
      <c r="Q176">
        <v>0.16566695229934303</v>
      </c>
      <c r="R176" s="27" t="e">
        <f t="shared" si="27"/>
        <v>#NUM!</v>
      </c>
      <c r="S176" s="27">
        <f t="shared" si="28"/>
        <v>-2.2264448292974408</v>
      </c>
      <c r="T176" s="27">
        <f t="shared" si="29"/>
        <v>-1.7953455507052796</v>
      </c>
      <c r="U176" s="27">
        <f t="shared" si="30"/>
        <v>-2.7022759866087402</v>
      </c>
      <c r="V176" s="27">
        <f t="shared" si="31"/>
        <v>-2.048015371992467</v>
      </c>
      <c r="W176" s="27" t="e">
        <f t="shared" si="32"/>
        <v>#NUM!</v>
      </c>
      <c r="X176" s="27">
        <f t="shared" si="33"/>
        <v>-2.9150643704865362</v>
      </c>
      <c r="Y176" s="27" t="e">
        <f t="shared" si="34"/>
        <v>#NUM!</v>
      </c>
      <c r="Z176" s="27">
        <f t="shared" si="35"/>
        <v>-5.1593426142574481</v>
      </c>
      <c r="AA176" s="27">
        <f t="shared" si="36"/>
        <v>-3.5266545990191043</v>
      </c>
      <c r="AB176" s="27">
        <f t="shared" si="37"/>
        <v>-1.6166531988472761</v>
      </c>
      <c r="AD176">
        <v>0</v>
      </c>
      <c r="AE176">
        <v>-2.2264448292974408</v>
      </c>
      <c r="AF176">
        <v>-1.7953455507052796</v>
      </c>
      <c r="AG176">
        <v>-2.7022759866087402</v>
      </c>
      <c r="AH176">
        <v>-2.048015371992467</v>
      </c>
      <c r="AI176">
        <v>0</v>
      </c>
      <c r="AJ176">
        <v>-2.9150643704865362</v>
      </c>
      <c r="AK176">
        <v>0</v>
      </c>
      <c r="AL176">
        <v>-5.1593426142574481</v>
      </c>
      <c r="AM176">
        <v>-3.5266545990191043</v>
      </c>
      <c r="AN176">
        <v>-1.6166531988472761</v>
      </c>
      <c r="AO176">
        <v>16</v>
      </c>
      <c r="AQ176">
        <f t="shared" si="38"/>
        <v>6.2839188803199066</v>
      </c>
      <c r="AR176">
        <f t="shared" si="39"/>
        <v>0</v>
      </c>
      <c r="AS176">
        <v>2.4930455412173753</v>
      </c>
      <c r="AT176">
        <v>0.89917610975616236</v>
      </c>
      <c r="AU176">
        <v>23.981933562431543</v>
      </c>
    </row>
    <row r="177" spans="1:47">
      <c r="A177">
        <v>176</v>
      </c>
      <c r="B177" t="s">
        <v>113</v>
      </c>
      <c r="C177" t="s">
        <v>229</v>
      </c>
      <c r="D177" t="s">
        <v>111</v>
      </c>
      <c r="E177" s="25" t="s">
        <v>357</v>
      </c>
      <c r="F177" s="25" t="s">
        <v>258</v>
      </c>
      <c r="G177" s="27">
        <v>0</v>
      </c>
      <c r="H177">
        <v>8.7757651467832612E-2</v>
      </c>
      <c r="I177">
        <v>0.17395950544462732</v>
      </c>
      <c r="J177">
        <v>3.7476577139287946E-2</v>
      </c>
      <c r="K177">
        <v>0.11242973141786386</v>
      </c>
      <c r="L177">
        <v>0</v>
      </c>
      <c r="M177">
        <v>7.4953154278575906E-2</v>
      </c>
      <c r="N177">
        <v>0</v>
      </c>
      <c r="O177">
        <v>0</v>
      </c>
      <c r="P177">
        <v>0</v>
      </c>
      <c r="Q177">
        <v>0.22517176764522182</v>
      </c>
      <c r="R177" s="27" t="e">
        <f t="shared" si="27"/>
        <v>#NUM!</v>
      </c>
      <c r="S177" s="27">
        <f t="shared" si="28"/>
        <v>-2.341326633053995</v>
      </c>
      <c r="T177" s="27">
        <f t="shared" si="29"/>
        <v>-1.5578212524051431</v>
      </c>
      <c r="U177" s="27">
        <f t="shared" si="30"/>
        <v>-3.245842273098015</v>
      </c>
      <c r="V177" s="27">
        <f t="shared" si="31"/>
        <v>-2.0661592772068902</v>
      </c>
      <c r="W177" s="27" t="e">
        <f t="shared" si="32"/>
        <v>#NUM!</v>
      </c>
      <c r="X177" s="27">
        <f t="shared" si="33"/>
        <v>-2.5129810714857523</v>
      </c>
      <c r="Y177" s="27" t="e">
        <f t="shared" si="34"/>
        <v>#NUM!</v>
      </c>
      <c r="Z177" s="27" t="e">
        <f t="shared" si="35"/>
        <v>#NUM!</v>
      </c>
      <c r="AA177" s="27" t="e">
        <f t="shared" si="36"/>
        <v>#NUM!</v>
      </c>
      <c r="AB177" s="27">
        <f t="shared" si="37"/>
        <v>-1.2357778464068516</v>
      </c>
      <c r="AD177">
        <v>0</v>
      </c>
      <c r="AE177">
        <v>-2.341326633053995</v>
      </c>
      <c r="AF177">
        <v>-1.5578212524051431</v>
      </c>
      <c r="AG177">
        <v>-3.245842273098015</v>
      </c>
      <c r="AH177">
        <v>-2.0661592772068902</v>
      </c>
      <c r="AI177">
        <v>0</v>
      </c>
      <c r="AJ177">
        <v>-2.5129810714857523</v>
      </c>
      <c r="AK177">
        <v>0</v>
      </c>
      <c r="AL177">
        <v>0</v>
      </c>
      <c r="AM177">
        <v>0</v>
      </c>
      <c r="AN177">
        <v>-1.2357778464068516</v>
      </c>
      <c r="AO177">
        <v>12</v>
      </c>
      <c r="AQ177">
        <f t="shared" si="38"/>
        <v>3.7476577139287945</v>
      </c>
      <c r="AR177">
        <f t="shared" si="39"/>
        <v>0</v>
      </c>
      <c r="AS177">
        <v>2.2148243444479232</v>
      </c>
      <c r="AT177">
        <v>0.89131088471145614</v>
      </c>
      <c r="AU177">
        <v>26.171715691245989</v>
      </c>
    </row>
    <row r="178" spans="1:47">
      <c r="A178">
        <v>177</v>
      </c>
      <c r="B178" t="s">
        <v>114</v>
      </c>
      <c r="C178" t="s">
        <v>229</v>
      </c>
      <c r="D178" t="s">
        <v>111</v>
      </c>
      <c r="E178" s="25" t="s">
        <v>357</v>
      </c>
      <c r="F178" s="25" t="s">
        <v>258</v>
      </c>
      <c r="G178" s="27">
        <v>6.2500000000000003E-3</v>
      </c>
      <c r="H178">
        <v>7.4999999999999997E-2</v>
      </c>
      <c r="I178">
        <v>0.20531490831783153</v>
      </c>
      <c r="J178">
        <v>0</v>
      </c>
      <c r="K178">
        <v>0.21249999999999999</v>
      </c>
      <c r="L178">
        <v>0</v>
      </c>
      <c r="M178">
        <v>0.10625000000000001</v>
      </c>
      <c r="N178">
        <v>0</v>
      </c>
      <c r="O178">
        <v>0</v>
      </c>
      <c r="P178">
        <v>0</v>
      </c>
      <c r="Q178">
        <v>0.16874999999999998</v>
      </c>
      <c r="R178" s="27">
        <f t="shared" si="27"/>
        <v>-5.0689042022202315</v>
      </c>
      <c r="S178" s="27">
        <f t="shared" si="28"/>
        <v>-2.5123056239761148</v>
      </c>
      <c r="T178" s="27">
        <f t="shared" si="29"/>
        <v>-1.3534009864691174</v>
      </c>
      <c r="U178" s="27" t="e">
        <f t="shared" si="30"/>
        <v>#NUM!</v>
      </c>
      <c r="V178" s="27">
        <f t="shared" si="31"/>
        <v>-1.3099213823353166</v>
      </c>
      <c r="W178" s="27" t="e">
        <f t="shared" si="32"/>
        <v>#NUM!</v>
      </c>
      <c r="X178" s="27">
        <f t="shared" si="33"/>
        <v>-2.1296312862036912</v>
      </c>
      <c r="Y178" s="27" t="e">
        <f t="shared" si="34"/>
        <v>#NUM!</v>
      </c>
      <c r="Z178" s="27" t="e">
        <f t="shared" si="35"/>
        <v>#NUM!</v>
      </c>
      <c r="AA178" s="27" t="e">
        <f t="shared" si="36"/>
        <v>#NUM!</v>
      </c>
      <c r="AB178" s="27">
        <f t="shared" si="37"/>
        <v>-1.5945122622174248</v>
      </c>
      <c r="AD178">
        <v>-5.0689042022202315</v>
      </c>
      <c r="AE178">
        <v>-2.5123056239761148</v>
      </c>
      <c r="AF178">
        <v>-1.3534009864691174</v>
      </c>
      <c r="AG178">
        <v>0</v>
      </c>
      <c r="AH178">
        <v>-1.3099213823353166</v>
      </c>
      <c r="AI178">
        <v>0</v>
      </c>
      <c r="AJ178">
        <v>-2.1296312862036912</v>
      </c>
      <c r="AK178">
        <v>0</v>
      </c>
      <c r="AL178">
        <v>0</v>
      </c>
      <c r="AM178">
        <v>0</v>
      </c>
      <c r="AN178">
        <v>-1.5945122622174248</v>
      </c>
      <c r="AO178">
        <v>8</v>
      </c>
      <c r="AQ178">
        <f t="shared" si="38"/>
        <v>0</v>
      </c>
      <c r="AR178">
        <f t="shared" si="39"/>
        <v>0</v>
      </c>
      <c r="AS178">
        <v>1.746569038468661</v>
      </c>
      <c r="AT178">
        <v>0.83992216345631421</v>
      </c>
      <c r="AU178">
        <v>28.656490831783149</v>
      </c>
    </row>
    <row r="179" spans="1:47">
      <c r="A179">
        <v>178</v>
      </c>
      <c r="B179" t="s">
        <v>32</v>
      </c>
      <c r="C179" t="s">
        <v>229</v>
      </c>
      <c r="D179" t="s">
        <v>111</v>
      </c>
      <c r="E179" s="25" t="s">
        <v>357</v>
      </c>
      <c r="F179" s="25" t="s">
        <v>258</v>
      </c>
      <c r="G179" s="27">
        <v>0</v>
      </c>
      <c r="H179">
        <v>7.1895424836601302E-2</v>
      </c>
      <c r="I179">
        <v>0.14910575799103415</v>
      </c>
      <c r="J179">
        <v>1.9607843137254905E-2</v>
      </c>
      <c r="K179">
        <v>0.13071895424836599</v>
      </c>
      <c r="L179">
        <v>0</v>
      </c>
      <c r="M179">
        <v>0.1045751633986928</v>
      </c>
      <c r="N179">
        <v>6.5359477124183009E-3</v>
      </c>
      <c r="O179">
        <v>0</v>
      </c>
      <c r="P179">
        <v>0</v>
      </c>
      <c r="Q179">
        <v>0.22875816993464057</v>
      </c>
      <c r="R179" s="27" t="e">
        <f t="shared" si="27"/>
        <v>#NUM!</v>
      </c>
      <c r="S179" s="27">
        <f t="shared" si="28"/>
        <v>-2.5579317848028902</v>
      </c>
      <c r="T179" s="27">
        <f t="shared" si="29"/>
        <v>-1.7416320065486943</v>
      </c>
      <c r="U179" s="27">
        <f t="shared" si="30"/>
        <v>-3.912023005428146</v>
      </c>
      <c r="V179" s="27">
        <f t="shared" si="31"/>
        <v>-1.8946168546677631</v>
      </c>
      <c r="W179" s="27" t="e">
        <f t="shared" si="32"/>
        <v>#NUM!</v>
      </c>
      <c r="X179" s="27">
        <f t="shared" si="33"/>
        <v>-2.1473922035883439</v>
      </c>
      <c r="Y179" s="27">
        <f t="shared" si="34"/>
        <v>-5.0238805208462765</v>
      </c>
      <c r="Z179" s="27" t="e">
        <f t="shared" si="35"/>
        <v>#NUM!</v>
      </c>
      <c r="AA179" s="27" t="e">
        <f t="shared" si="36"/>
        <v>#NUM!</v>
      </c>
      <c r="AB179" s="27">
        <f t="shared" si="37"/>
        <v>-1.2153365629762507</v>
      </c>
      <c r="AD179">
        <v>0</v>
      </c>
      <c r="AE179">
        <v>-2.5579317848028902</v>
      </c>
      <c r="AF179">
        <v>-1.7416320065486943</v>
      </c>
      <c r="AG179">
        <v>-3.912023005428146</v>
      </c>
      <c r="AH179">
        <v>-1.8946168546677631</v>
      </c>
      <c r="AI179">
        <v>0</v>
      </c>
      <c r="AJ179">
        <v>-2.1473922035883439</v>
      </c>
      <c r="AK179">
        <v>-5.0238805208462765</v>
      </c>
      <c r="AL179">
        <v>0</v>
      </c>
      <c r="AM179">
        <v>0</v>
      </c>
      <c r="AN179">
        <v>-1.2153365629762507</v>
      </c>
      <c r="AO179">
        <v>11</v>
      </c>
      <c r="AQ179">
        <f t="shared" si="38"/>
        <v>1.9607843137254906</v>
      </c>
      <c r="AR179">
        <f t="shared" si="39"/>
        <v>0.65359477124183007</v>
      </c>
      <c r="AS179">
        <v>2.0577128889994576</v>
      </c>
      <c r="AT179">
        <v>0.8581329269639385</v>
      </c>
      <c r="AU179">
        <v>22.100118282763546</v>
      </c>
    </row>
    <row r="180" spans="1:47">
      <c r="A180">
        <v>179</v>
      </c>
      <c r="B180" t="s">
        <v>33</v>
      </c>
      <c r="C180" t="s">
        <v>229</v>
      </c>
      <c r="D180" t="s">
        <v>111</v>
      </c>
      <c r="E180" s="25" t="s">
        <v>357</v>
      </c>
      <c r="F180" s="25" t="s">
        <v>258</v>
      </c>
      <c r="G180" s="27">
        <v>0</v>
      </c>
      <c r="H180">
        <v>0.10303030303030307</v>
      </c>
      <c r="I180">
        <v>0.13864824165116491</v>
      </c>
      <c r="J180">
        <v>6.0606060606060615E-2</v>
      </c>
      <c r="K180">
        <v>0.18181818181818191</v>
      </c>
      <c r="L180">
        <v>6.0606060606060623E-3</v>
      </c>
      <c r="M180">
        <v>9.6969696969696983E-2</v>
      </c>
      <c r="N180">
        <v>6.0606060606060623E-3</v>
      </c>
      <c r="O180">
        <v>0</v>
      </c>
      <c r="P180">
        <v>0</v>
      </c>
      <c r="Q180">
        <v>0.16969696969696973</v>
      </c>
      <c r="R180" s="27" t="e">
        <f t="shared" si="27"/>
        <v>#NUM!</v>
      </c>
      <c r="S180" s="27">
        <f t="shared" si="28"/>
        <v>-2.1639989297078985</v>
      </c>
      <c r="T180" s="27">
        <f t="shared" si="29"/>
        <v>-1.8265628772206122</v>
      </c>
      <c r="U180" s="27">
        <f t="shared" si="30"/>
        <v>-2.7408400239252009</v>
      </c>
      <c r="V180" s="27">
        <f t="shared" si="31"/>
        <v>-1.5040773967762735</v>
      </c>
      <c r="W180" s="27">
        <f t="shared" si="32"/>
        <v>-5.0998664278241979</v>
      </c>
      <c r="X180" s="27">
        <f t="shared" si="33"/>
        <v>-2.2313575837056776</v>
      </c>
      <c r="Y180" s="27">
        <f t="shared" si="34"/>
        <v>-5.0998664278241979</v>
      </c>
      <c r="Z180" s="27" t="e">
        <f t="shared" si="35"/>
        <v>#NUM!</v>
      </c>
      <c r="AA180" s="27" t="e">
        <f t="shared" si="36"/>
        <v>#NUM!</v>
      </c>
      <c r="AB180" s="27">
        <f t="shared" si="37"/>
        <v>-1.5877764156529208</v>
      </c>
      <c r="AD180">
        <v>0</v>
      </c>
      <c r="AE180">
        <v>-2.1639989297078985</v>
      </c>
      <c r="AF180">
        <v>-1.8265628772206122</v>
      </c>
      <c r="AG180">
        <v>-2.7408400239252009</v>
      </c>
      <c r="AH180">
        <v>-1.5040773967762735</v>
      </c>
      <c r="AI180">
        <v>-5.0998664278241979</v>
      </c>
      <c r="AJ180">
        <v>-2.2313575837056776</v>
      </c>
      <c r="AK180">
        <v>-5.0998664278241979</v>
      </c>
      <c r="AL180">
        <v>0</v>
      </c>
      <c r="AM180">
        <v>0</v>
      </c>
      <c r="AN180">
        <v>-1.5877764156529208</v>
      </c>
      <c r="AO180">
        <v>13</v>
      </c>
      <c r="AQ180">
        <f t="shared" si="38"/>
        <v>6.0606060606060614</v>
      </c>
      <c r="AR180">
        <f t="shared" si="39"/>
        <v>0.60606060606060619</v>
      </c>
      <c r="AS180">
        <v>2.1452567637079327</v>
      </c>
      <c r="AT180">
        <v>0.83637392585054282</v>
      </c>
      <c r="AU180">
        <v>24.167854468146796</v>
      </c>
    </row>
    <row r="181" spans="1:47">
      <c r="A181">
        <v>180</v>
      </c>
      <c r="B181" t="s">
        <v>34</v>
      </c>
      <c r="C181" t="s">
        <v>229</v>
      </c>
      <c r="D181" t="s">
        <v>111</v>
      </c>
      <c r="E181" s="25" t="s">
        <v>357</v>
      </c>
      <c r="F181" s="25" t="s">
        <v>258</v>
      </c>
      <c r="G181" s="27">
        <v>1.0979961570134505E-2</v>
      </c>
      <c r="H181">
        <v>2.2234422179522373E-2</v>
      </c>
      <c r="I181">
        <v>0.48843321740374973</v>
      </c>
      <c r="J181">
        <v>2.744990392533626E-2</v>
      </c>
      <c r="K181">
        <v>0.18116936590721933</v>
      </c>
      <c r="L181">
        <v>0</v>
      </c>
      <c r="M181">
        <v>7.6859730990941524E-2</v>
      </c>
      <c r="N181">
        <v>0</v>
      </c>
      <c r="O181">
        <v>0</v>
      </c>
      <c r="P181">
        <v>9.332967334614331E-2</v>
      </c>
      <c r="Q181">
        <v>0.10485863299478451</v>
      </c>
      <c r="R181" s="27">
        <f t="shared" si="27"/>
        <v>-4.5006426566341569</v>
      </c>
      <c r="S181" s="27">
        <f t="shared" si="28"/>
        <v>-3.7836283091771681</v>
      </c>
      <c r="T181" s="27">
        <f t="shared" si="29"/>
        <v>-4.6275386503698827E-2</v>
      </c>
      <c r="U181" s="27">
        <f t="shared" si="30"/>
        <v>-3.5675589188773809</v>
      </c>
      <c r="V181" s="27">
        <f t="shared" si="31"/>
        <v>-1.5084449494942773</v>
      </c>
      <c r="W181" s="27" t="e">
        <f t="shared" si="32"/>
        <v>#NUM!</v>
      </c>
      <c r="X181" s="27">
        <f t="shared" si="33"/>
        <v>-2.4857991085710198</v>
      </c>
      <c r="Y181" s="27" t="e">
        <f t="shared" si="34"/>
        <v>#NUM!</v>
      </c>
      <c r="Z181" s="27" t="e">
        <f t="shared" si="35"/>
        <v>#NUM!</v>
      </c>
      <c r="AA181" s="27">
        <f t="shared" si="36"/>
        <v>-2.2736408077805823</v>
      </c>
      <c r="AB181" s="27">
        <f t="shared" si="37"/>
        <v>-2.1443685671827439</v>
      </c>
      <c r="AD181">
        <v>-4.5006426566341569</v>
      </c>
      <c r="AE181">
        <v>-3.7836283091771681</v>
      </c>
      <c r="AF181">
        <v>-4.6275386503698827E-2</v>
      </c>
      <c r="AG181">
        <v>-3.5675589188773809</v>
      </c>
      <c r="AH181">
        <v>-1.5084449494942773</v>
      </c>
      <c r="AI181">
        <v>0</v>
      </c>
      <c r="AJ181">
        <v>-2.4857991085710198</v>
      </c>
      <c r="AK181">
        <v>0</v>
      </c>
      <c r="AL181">
        <v>0</v>
      </c>
      <c r="AM181">
        <v>-2.2736408077805823</v>
      </c>
      <c r="AN181">
        <v>-2.1443685671827439</v>
      </c>
      <c r="AO181">
        <v>10</v>
      </c>
      <c r="AQ181">
        <f t="shared" si="38"/>
        <v>2.7449903925336261</v>
      </c>
      <c r="AR181">
        <f t="shared" si="39"/>
        <v>0</v>
      </c>
      <c r="AS181">
        <v>1.849127090470994</v>
      </c>
      <c r="AT181">
        <v>0.8030656917293677</v>
      </c>
      <c r="AU181">
        <v>52.16476011534067</v>
      </c>
    </row>
    <row r="182" spans="1:47">
      <c r="A182">
        <v>181</v>
      </c>
      <c r="B182" t="s">
        <v>35</v>
      </c>
      <c r="C182" t="s">
        <v>229</v>
      </c>
      <c r="D182" t="s">
        <v>230</v>
      </c>
      <c r="E182" s="25" t="s">
        <v>479</v>
      </c>
      <c r="F182" s="25" t="s">
        <v>478</v>
      </c>
      <c r="G182" s="27">
        <v>1.1753183153770816E-2</v>
      </c>
      <c r="H182">
        <v>9.8334965719882469E-2</v>
      </c>
      <c r="I182">
        <v>0.1502708338810049</v>
      </c>
      <c r="J182">
        <v>7.8354554358472089E-3</v>
      </c>
      <c r="K182">
        <v>0.2311459353574927</v>
      </c>
      <c r="L182">
        <v>0</v>
      </c>
      <c r="M182">
        <v>9.7943192948090133E-2</v>
      </c>
      <c r="N182">
        <v>6.6993143976493641E-2</v>
      </c>
      <c r="O182">
        <v>3.9177277179236044E-3</v>
      </c>
      <c r="P182">
        <v>8.6190009794319303E-2</v>
      </c>
      <c r="Q182">
        <v>0.23134182174338885</v>
      </c>
      <c r="R182" s="27">
        <f t="shared" si="27"/>
        <v>-4.4318083705656086</v>
      </c>
      <c r="S182" s="27">
        <f t="shared" si="28"/>
        <v>-2.2158634241255122</v>
      </c>
      <c r="T182" s="27">
        <f t="shared" si="29"/>
        <v>-1.7324784453760003</v>
      </c>
      <c r="U182" s="27">
        <f t="shared" si="30"/>
        <v>-4.8412299625688471</v>
      </c>
      <c r="V182" s="27">
        <f t="shared" si="31"/>
        <v>-1.2018519127567979</v>
      </c>
      <c r="W182" s="27" t="e">
        <f t="shared" si="32"/>
        <v>#NUM!</v>
      </c>
      <c r="X182" s="27">
        <f t="shared" si="33"/>
        <v>-2.220289850267215</v>
      </c>
      <c r="Y182" s="27">
        <f t="shared" si="34"/>
        <v>-2.6338222637382551</v>
      </c>
      <c r="Z182" s="27">
        <f t="shared" si="35"/>
        <v>-5.5383180349286691</v>
      </c>
      <c r="AA182" s="27">
        <f t="shared" si="36"/>
        <v>-2.3610683863691371</v>
      </c>
      <c r="AB182" s="27">
        <f t="shared" si="37"/>
        <v>-1.2007500044878912</v>
      </c>
      <c r="AD182">
        <v>-4.4318083705656086</v>
      </c>
      <c r="AE182">
        <v>-2.2158634241255122</v>
      </c>
      <c r="AF182">
        <v>-1.7324784453760003</v>
      </c>
      <c r="AG182">
        <v>-4.8412299625688471</v>
      </c>
      <c r="AH182">
        <v>-1.2018519127567979</v>
      </c>
      <c r="AI182">
        <v>0</v>
      </c>
      <c r="AJ182">
        <v>-2.220289850267215</v>
      </c>
      <c r="AK182">
        <v>-2.6338222637382551</v>
      </c>
      <c r="AL182">
        <v>-5.5383180349286691</v>
      </c>
      <c r="AM182">
        <v>-2.3610683863691371</v>
      </c>
      <c r="AN182">
        <v>-1.2007500044878912</v>
      </c>
      <c r="AO182">
        <v>16</v>
      </c>
      <c r="AP182">
        <v>0.26666666666666666</v>
      </c>
      <c r="AQ182">
        <f t="shared" si="38"/>
        <v>0.78354554358472084</v>
      </c>
      <c r="AR182">
        <f t="shared" si="39"/>
        <v>6.6993143976493643</v>
      </c>
      <c r="AS182">
        <v>2.5292289687117591</v>
      </c>
      <c r="AT182">
        <v>0.91222652260829051</v>
      </c>
      <c r="AU182">
        <v>26.035898275465811</v>
      </c>
    </row>
    <row r="183" spans="1:47">
      <c r="A183">
        <v>182</v>
      </c>
      <c r="B183" t="s">
        <v>36</v>
      </c>
      <c r="C183" t="s">
        <v>229</v>
      </c>
      <c r="D183" t="s">
        <v>230</v>
      </c>
      <c r="E183" s="25" t="s">
        <v>479</v>
      </c>
      <c r="F183" s="25" t="s">
        <v>478</v>
      </c>
      <c r="G183" s="27">
        <v>0</v>
      </c>
      <c r="H183">
        <v>0.12939597315436241</v>
      </c>
      <c r="I183">
        <v>0.19860349892185838</v>
      </c>
      <c r="J183">
        <v>1.0738255033557048E-2</v>
      </c>
      <c r="K183">
        <v>0.24697986577181208</v>
      </c>
      <c r="L183">
        <v>0</v>
      </c>
      <c r="M183">
        <v>8.5906040268456371E-2</v>
      </c>
      <c r="N183">
        <v>9.1812080536912768E-2</v>
      </c>
      <c r="O183">
        <v>5.3691275167785241E-3</v>
      </c>
      <c r="P183">
        <v>1.6107382550335569E-2</v>
      </c>
      <c r="Q183">
        <v>0.21503355704697991</v>
      </c>
      <c r="R183" s="27" t="e">
        <f t="shared" si="27"/>
        <v>#NUM!</v>
      </c>
      <c r="S183" s="27">
        <f t="shared" si="28"/>
        <v>-1.9063099922567177</v>
      </c>
      <c r="T183" s="27">
        <f t="shared" si="29"/>
        <v>-1.3950454627899969</v>
      </c>
      <c r="U183" s="27">
        <f t="shared" si="30"/>
        <v>-4.5231463505095002</v>
      </c>
      <c r="V183" s="27">
        <f t="shared" si="31"/>
        <v>-1.1147851479137107</v>
      </c>
      <c r="W183" s="27" t="e">
        <f t="shared" si="32"/>
        <v>#NUM!</v>
      </c>
      <c r="X183" s="27">
        <f t="shared" si="33"/>
        <v>-2.3646792227898406</v>
      </c>
      <c r="Y183" s="27">
        <f t="shared" si="34"/>
        <v>-2.2917074317181032</v>
      </c>
      <c r="Z183" s="27">
        <f t="shared" si="35"/>
        <v>-5.2217062641761958</v>
      </c>
      <c r="AA183" s="27">
        <f t="shared" si="36"/>
        <v>-4.1122390520986514</v>
      </c>
      <c r="AB183" s="27">
        <f t="shared" si="37"/>
        <v>-1.2948468738013097</v>
      </c>
      <c r="AD183">
        <v>0</v>
      </c>
      <c r="AE183">
        <v>-1.9063099922567177</v>
      </c>
      <c r="AF183">
        <v>-1.3950454627899969</v>
      </c>
      <c r="AG183">
        <v>-4.5231463505095002</v>
      </c>
      <c r="AH183">
        <v>-1.1147851479137107</v>
      </c>
      <c r="AI183">
        <v>0</v>
      </c>
      <c r="AJ183">
        <v>-2.3646792227898406</v>
      </c>
      <c r="AK183">
        <v>-2.2917074317181032</v>
      </c>
      <c r="AL183">
        <v>-5.2217062641761958</v>
      </c>
      <c r="AM183">
        <v>-4.1122390520986514</v>
      </c>
      <c r="AN183">
        <v>-1.2948468738013097</v>
      </c>
      <c r="AO183">
        <v>12</v>
      </c>
      <c r="AP183">
        <v>0.26666666666666666</v>
      </c>
      <c r="AQ183">
        <f t="shared" si="38"/>
        <v>1.0738255033557049</v>
      </c>
      <c r="AR183">
        <f t="shared" si="39"/>
        <v>9.181208053691277</v>
      </c>
      <c r="AS183">
        <v>2.2470034450638146</v>
      </c>
      <c r="AT183">
        <v>0.90426070744167286</v>
      </c>
      <c r="AU183">
        <v>32.799947207622075</v>
      </c>
    </row>
    <row r="184" spans="1:47">
      <c r="A184">
        <v>183</v>
      </c>
      <c r="B184" t="s">
        <v>37</v>
      </c>
      <c r="C184" t="s">
        <v>229</v>
      </c>
      <c r="D184" t="s">
        <v>230</v>
      </c>
      <c r="E184" s="25" t="s">
        <v>479</v>
      </c>
      <c r="F184" s="25" t="s">
        <v>478</v>
      </c>
      <c r="G184" s="27">
        <v>0</v>
      </c>
      <c r="H184">
        <v>8.5901826484018284E-2</v>
      </c>
      <c r="I184">
        <v>0.11376239690230644</v>
      </c>
      <c r="J184">
        <v>1.7123287671232879E-2</v>
      </c>
      <c r="K184">
        <v>0.39954337899543385</v>
      </c>
      <c r="L184">
        <v>0</v>
      </c>
      <c r="M184">
        <v>0</v>
      </c>
      <c r="N184">
        <v>9.7031963470319657E-2</v>
      </c>
      <c r="O184">
        <v>0</v>
      </c>
      <c r="P184">
        <v>0.14269406392694065</v>
      </c>
      <c r="Q184">
        <v>0.12642694063926943</v>
      </c>
      <c r="R184" s="27" t="e">
        <f t="shared" si="27"/>
        <v>#NUM!</v>
      </c>
      <c r="S184" s="27">
        <f t="shared" si="28"/>
        <v>-2.364732884860282</v>
      </c>
      <c r="T184" s="27">
        <f t="shared" si="29"/>
        <v>-2.0528730540571072</v>
      </c>
      <c r="U184" s="27">
        <f t="shared" si="30"/>
        <v>-4.0500443033255209</v>
      </c>
      <c r="V184" s="27">
        <f t="shared" si="31"/>
        <v>-0.4073680582542501</v>
      </c>
      <c r="W184" s="27" t="e">
        <f t="shared" si="32"/>
        <v>#NUM!</v>
      </c>
      <c r="X184" s="27" t="e">
        <f t="shared" si="33"/>
        <v>#NUM!</v>
      </c>
      <c r="Y184" s="27">
        <f t="shared" si="34"/>
        <v>-2.2306467112773372</v>
      </c>
      <c r="Z184" s="27" t="e">
        <f t="shared" si="35"/>
        <v>#NUM!</v>
      </c>
      <c r="AA184" s="27">
        <f t="shared" si="36"/>
        <v>-1.7930919144618336</v>
      </c>
      <c r="AB184" s="27">
        <f t="shared" si="37"/>
        <v>-1.9329271689002767</v>
      </c>
      <c r="AD184">
        <v>0</v>
      </c>
      <c r="AE184">
        <v>-2.364732884860282</v>
      </c>
      <c r="AF184">
        <v>-2.0528730540571072</v>
      </c>
      <c r="AG184">
        <v>-4.0500443033255209</v>
      </c>
      <c r="AH184">
        <v>-0.4073680582542501</v>
      </c>
      <c r="AI184">
        <v>0</v>
      </c>
      <c r="AJ184">
        <v>0</v>
      </c>
      <c r="AK184">
        <v>-2.2306467112773372</v>
      </c>
      <c r="AL184">
        <v>0</v>
      </c>
      <c r="AM184">
        <v>-1.7930919144618336</v>
      </c>
      <c r="AN184">
        <v>-1.9329271689002767</v>
      </c>
      <c r="AO184">
        <v>7</v>
      </c>
      <c r="AP184">
        <v>0.26666666666666666</v>
      </c>
      <c r="AQ184">
        <f t="shared" si="38"/>
        <v>1.7123287671232879</v>
      </c>
      <c r="AR184">
        <f t="shared" si="39"/>
        <v>9.703196347031966</v>
      </c>
      <c r="AS184">
        <v>1.3829470752508128</v>
      </c>
      <c r="AT184">
        <v>0.71069420955648765</v>
      </c>
      <c r="AU184">
        <v>19.966422338632473</v>
      </c>
    </row>
    <row r="185" spans="1:47">
      <c r="A185">
        <v>184</v>
      </c>
      <c r="B185" t="s">
        <v>466</v>
      </c>
      <c r="C185" t="s">
        <v>229</v>
      </c>
      <c r="D185" t="s">
        <v>230</v>
      </c>
      <c r="E185" s="25" t="s">
        <v>479</v>
      </c>
      <c r="F185" s="25" t="s">
        <v>478</v>
      </c>
      <c r="G185" s="27">
        <v>0</v>
      </c>
      <c r="H185">
        <v>8.2049669915121054E-2</v>
      </c>
      <c r="I185">
        <v>0.21908416326910474</v>
      </c>
      <c r="J185">
        <v>0</v>
      </c>
      <c r="K185">
        <v>0.15718327569946561</v>
      </c>
      <c r="L185">
        <v>0</v>
      </c>
      <c r="M185">
        <v>0.17604526878340149</v>
      </c>
      <c r="N185">
        <v>0.13832128261552976</v>
      </c>
      <c r="O185">
        <v>0</v>
      </c>
      <c r="P185">
        <v>0</v>
      </c>
      <c r="Q185">
        <v>0.19490726186733737</v>
      </c>
      <c r="R185" s="27" t="e">
        <f t="shared" si="27"/>
        <v>#NUM!</v>
      </c>
      <c r="S185" s="27">
        <f t="shared" si="28"/>
        <v>-2.4148184879396335</v>
      </c>
      <c r="T185" s="27">
        <f t="shared" si="29"/>
        <v>-1.2710114174097438</v>
      </c>
      <c r="U185" s="27" t="e">
        <f t="shared" si="30"/>
        <v>#NUM!</v>
      </c>
      <c r="V185" s="27">
        <f t="shared" si="31"/>
        <v>-1.6793370398137673</v>
      </c>
      <c r="W185" s="27" t="e">
        <f t="shared" si="32"/>
        <v>#NUM!</v>
      </c>
      <c r="X185" s="27">
        <f t="shared" si="33"/>
        <v>-1.5433744195942112</v>
      </c>
      <c r="Y185" s="27">
        <f t="shared" si="34"/>
        <v>-1.8293033693904786</v>
      </c>
      <c r="Z185" s="27" t="e">
        <f t="shared" si="35"/>
        <v>#NUM!</v>
      </c>
      <c r="AA185" s="27" t="e">
        <f t="shared" si="36"/>
        <v>#NUM!</v>
      </c>
      <c r="AB185" s="27">
        <f t="shared" si="37"/>
        <v>-1.4184336081603877</v>
      </c>
      <c r="AD185">
        <v>0</v>
      </c>
      <c r="AE185">
        <v>-2.4148184879396335</v>
      </c>
      <c r="AF185">
        <v>-1.2710114174097438</v>
      </c>
      <c r="AG185">
        <v>0</v>
      </c>
      <c r="AH185">
        <v>-1.6793370398137673</v>
      </c>
      <c r="AI185">
        <v>0</v>
      </c>
      <c r="AJ185">
        <v>-1.5433744195942112</v>
      </c>
      <c r="AK185">
        <v>-1.8293033693904786</v>
      </c>
      <c r="AL185">
        <v>0</v>
      </c>
      <c r="AM185">
        <v>0</v>
      </c>
      <c r="AN185">
        <v>-1.4184336081603877</v>
      </c>
      <c r="AO185">
        <v>9</v>
      </c>
      <c r="AP185">
        <v>0.26666666666666666</v>
      </c>
      <c r="AQ185">
        <f t="shared" si="38"/>
        <v>0</v>
      </c>
      <c r="AR185">
        <f t="shared" si="39"/>
        <v>13.832128261552976</v>
      </c>
      <c r="AS185">
        <v>2.0018738887108927</v>
      </c>
      <c r="AT185">
        <v>0.91109207013233118</v>
      </c>
      <c r="AU185">
        <v>30.113383318422578</v>
      </c>
    </row>
    <row r="186" spans="1:47">
      <c r="A186">
        <v>185</v>
      </c>
      <c r="B186" t="s">
        <v>465</v>
      </c>
      <c r="C186" t="s">
        <v>229</v>
      </c>
      <c r="D186" t="s">
        <v>230</v>
      </c>
      <c r="E186" s="25" t="s">
        <v>479</v>
      </c>
      <c r="F186" s="25" t="s">
        <v>478</v>
      </c>
      <c r="G186" s="27">
        <v>1.1299435028248584E-2</v>
      </c>
      <c r="H186">
        <v>8.4745762711864375E-2</v>
      </c>
      <c r="I186">
        <v>0.16915671622743597</v>
      </c>
      <c r="J186">
        <v>3.9548022598870039E-2</v>
      </c>
      <c r="K186">
        <v>0.2259887005649717</v>
      </c>
      <c r="L186">
        <v>0</v>
      </c>
      <c r="M186">
        <v>1.1299435028248584E-2</v>
      </c>
      <c r="N186">
        <v>9.6045197740112984E-2</v>
      </c>
      <c r="O186">
        <v>0</v>
      </c>
      <c r="P186">
        <v>0.24293785310734448</v>
      </c>
      <c r="Q186">
        <v>9.0395480225988672E-2</v>
      </c>
      <c r="R186" s="27">
        <f t="shared" si="27"/>
        <v>-4.4716387933635691</v>
      </c>
      <c r="S186" s="27">
        <f t="shared" si="28"/>
        <v>-2.3795461341301745</v>
      </c>
      <c r="T186" s="27">
        <f t="shared" si="29"/>
        <v>-1.5916155893651911</v>
      </c>
      <c r="U186" s="27">
        <f t="shared" si="30"/>
        <v>-3.1898882879949491</v>
      </c>
      <c r="V186" s="27">
        <f t="shared" si="31"/>
        <v>-1.2311014717141888</v>
      </c>
      <c r="W186" s="27" t="e">
        <f t="shared" si="32"/>
        <v>#NUM!</v>
      </c>
      <c r="X186" s="27">
        <f t="shared" si="33"/>
        <v>-4.4716387933635691</v>
      </c>
      <c r="Y186" s="27">
        <f t="shared" si="34"/>
        <v>-2.2419604711776109</v>
      </c>
      <c r="Z186" s="27" t="e">
        <f t="shared" si="35"/>
        <v>#NUM!</v>
      </c>
      <c r="AA186" s="27">
        <f t="shared" si="36"/>
        <v>-1.1366396842573496</v>
      </c>
      <c r="AB186" s="27">
        <f t="shared" si="37"/>
        <v>-2.308815642744682</v>
      </c>
      <c r="AD186">
        <v>-4.4716387933635691</v>
      </c>
      <c r="AE186">
        <v>-2.3795461341301745</v>
      </c>
      <c r="AF186">
        <v>-1.5916155893651911</v>
      </c>
      <c r="AG186">
        <v>-3.1898882879949491</v>
      </c>
      <c r="AH186">
        <v>-1.2311014717141888</v>
      </c>
      <c r="AI186">
        <v>0</v>
      </c>
      <c r="AJ186">
        <v>-4.4716387933635691</v>
      </c>
      <c r="AK186">
        <v>-2.2419604711776109</v>
      </c>
      <c r="AL186">
        <v>0</v>
      </c>
      <c r="AM186">
        <v>-1.1366396842573496</v>
      </c>
      <c r="AN186">
        <v>-2.308815642744682</v>
      </c>
      <c r="AO186">
        <v>11</v>
      </c>
      <c r="AP186">
        <v>0.26666666666666666</v>
      </c>
      <c r="AQ186">
        <f t="shared" si="38"/>
        <v>3.9548022598870038</v>
      </c>
      <c r="AR186">
        <f t="shared" si="39"/>
        <v>9.6045197740112975</v>
      </c>
      <c r="AS186">
        <v>1.8177901753259083</v>
      </c>
      <c r="AT186">
        <v>0.75807738392366353</v>
      </c>
      <c r="AU186">
        <v>26.520191396754889</v>
      </c>
    </row>
    <row r="187" spans="1:47">
      <c r="A187">
        <v>186</v>
      </c>
      <c r="B187" t="s">
        <v>262</v>
      </c>
      <c r="C187" t="s">
        <v>229</v>
      </c>
      <c r="D187" t="s">
        <v>230</v>
      </c>
      <c r="E187" s="25" t="s">
        <v>479</v>
      </c>
      <c r="F187" s="25" t="s">
        <v>478</v>
      </c>
      <c r="G187" s="27">
        <v>1.2982797792924376E-2</v>
      </c>
      <c r="H187">
        <v>0.16877637130801693</v>
      </c>
      <c r="I187">
        <v>0.14812568403999971</v>
      </c>
      <c r="J187">
        <v>1.9474196689386568E-2</v>
      </c>
      <c r="K187">
        <v>0.22719896137617659</v>
      </c>
      <c r="L187">
        <v>0</v>
      </c>
      <c r="M187">
        <v>1.9474196689386564E-2</v>
      </c>
      <c r="N187">
        <v>0.11067835118468032</v>
      </c>
      <c r="O187">
        <v>0</v>
      </c>
      <c r="P187">
        <v>7.1405387861084052E-2</v>
      </c>
      <c r="Q187">
        <v>0.2207075624797144</v>
      </c>
      <c r="R187" s="27">
        <f t="shared" si="27"/>
        <v>-4.3310622335634283</v>
      </c>
      <c r="S187" s="27">
        <f t="shared" si="28"/>
        <v>-1.5943242746240518</v>
      </c>
      <c r="T187" s="27">
        <f t="shared" si="29"/>
        <v>-1.7493778695985249</v>
      </c>
      <c r="U187" s="27">
        <f t="shared" si="30"/>
        <v>-3.9189986191645709</v>
      </c>
      <c r="V187" s="27">
        <f t="shared" si="31"/>
        <v>-1.224195511443458</v>
      </c>
      <c r="W187" s="27" t="e">
        <f t="shared" si="32"/>
        <v>#NUM!</v>
      </c>
      <c r="X187" s="27">
        <f t="shared" si="33"/>
        <v>-3.9189986191645714</v>
      </c>
      <c r="Y187" s="27">
        <f t="shared" si="34"/>
        <v>-2.083830722098599</v>
      </c>
      <c r="Z187" s="27" t="e">
        <f t="shared" si="35"/>
        <v>#NUM!</v>
      </c>
      <c r="AA187" s="27">
        <f t="shared" si="36"/>
        <v>-2.5652989466977489</v>
      </c>
      <c r="AB187" s="27">
        <f t="shared" si="37"/>
        <v>-1.2615477980511007</v>
      </c>
      <c r="AD187">
        <v>-4.3310622335634283</v>
      </c>
      <c r="AE187">
        <v>-1.5943242746240518</v>
      </c>
      <c r="AF187">
        <v>-1.7493778695985249</v>
      </c>
      <c r="AG187">
        <v>-3.9189986191645709</v>
      </c>
      <c r="AH187">
        <v>-1.224195511443458</v>
      </c>
      <c r="AI187">
        <v>0</v>
      </c>
      <c r="AJ187">
        <v>-3.9189986191645714</v>
      </c>
      <c r="AK187">
        <v>-2.083830722098599</v>
      </c>
      <c r="AL187">
        <v>0</v>
      </c>
      <c r="AM187">
        <v>-2.5652989466977489</v>
      </c>
      <c r="AN187">
        <v>-1.2615477980511007</v>
      </c>
      <c r="AO187">
        <v>14</v>
      </c>
      <c r="AP187">
        <v>0.26666666666666666</v>
      </c>
      <c r="AQ187">
        <f t="shared" si="38"/>
        <v>1.9474196689386567</v>
      </c>
      <c r="AR187">
        <f t="shared" si="39"/>
        <v>11.067835118468032</v>
      </c>
      <c r="AS187">
        <v>2.1665134590377142</v>
      </c>
      <c r="AT187">
        <v>0.82094217307267248</v>
      </c>
      <c r="AU187">
        <v>32.988485314094099</v>
      </c>
    </row>
    <row r="188" spans="1:47">
      <c r="A188">
        <v>187</v>
      </c>
      <c r="B188" t="s">
        <v>326</v>
      </c>
      <c r="C188" t="s">
        <v>229</v>
      </c>
      <c r="D188" t="s">
        <v>298</v>
      </c>
      <c r="E188" s="25" t="s">
        <v>479</v>
      </c>
      <c r="F188" s="25" t="s">
        <v>478</v>
      </c>
      <c r="G188" s="27">
        <v>6.0587700696758569E-3</v>
      </c>
      <c r="H188">
        <v>9.6940321114813724E-2</v>
      </c>
      <c r="I188">
        <v>0.34460603221967934</v>
      </c>
      <c r="J188">
        <v>0</v>
      </c>
      <c r="K188">
        <v>8.4822780975461975E-2</v>
      </c>
      <c r="L188">
        <v>0</v>
      </c>
      <c r="M188">
        <v>0.1514692517418964</v>
      </c>
      <c r="N188">
        <v>0.10936079975764923</v>
      </c>
      <c r="O188">
        <v>0</v>
      </c>
      <c r="P188">
        <v>0</v>
      </c>
      <c r="Q188">
        <v>0.21205695243865499</v>
      </c>
      <c r="R188" s="27">
        <f t="shared" si="27"/>
        <v>-5.1001712594071105</v>
      </c>
      <c r="S188" s="27">
        <f t="shared" si="28"/>
        <v>-2.2316930978842988</v>
      </c>
      <c r="T188" s="27">
        <f t="shared" si="29"/>
        <v>-0.64283470341636928</v>
      </c>
      <c r="U188" s="27" t="e">
        <f t="shared" si="30"/>
        <v>#NUM!</v>
      </c>
      <c r="V188" s="27">
        <f t="shared" si="31"/>
        <v>-2.3785535782174225</v>
      </c>
      <c r="W188" s="27" t="e">
        <f t="shared" si="32"/>
        <v>#NUM!</v>
      </c>
      <c r="X188" s="27">
        <f t="shared" si="33"/>
        <v>-1.7231236768379166</v>
      </c>
      <c r="Y188" s="27">
        <f t="shared" si="34"/>
        <v>-2.0972869019998459</v>
      </c>
      <c r="Z188" s="27" t="e">
        <f t="shared" si="35"/>
        <v>#NUM!</v>
      </c>
      <c r="AA188" s="27" t="e">
        <f t="shared" si="36"/>
        <v>#NUM!</v>
      </c>
      <c r="AB188" s="27">
        <f t="shared" si="37"/>
        <v>-1.3125709304052466</v>
      </c>
      <c r="AD188">
        <v>-5.1001712594071105</v>
      </c>
      <c r="AE188">
        <v>-2.2316930978842988</v>
      </c>
      <c r="AF188">
        <v>-0.64283470341636928</v>
      </c>
      <c r="AG188">
        <v>0</v>
      </c>
      <c r="AH188">
        <v>-2.3785535782174225</v>
      </c>
      <c r="AI188">
        <v>0</v>
      </c>
      <c r="AJ188">
        <v>-1.7231236768379166</v>
      </c>
      <c r="AK188">
        <v>-2.0972869019998459</v>
      </c>
      <c r="AL188">
        <v>0</v>
      </c>
      <c r="AM188">
        <v>0</v>
      </c>
      <c r="AN188">
        <v>-1.3125709304052466</v>
      </c>
      <c r="AO188">
        <v>11</v>
      </c>
      <c r="AP188">
        <v>1.1333333333333333</v>
      </c>
      <c r="AQ188">
        <f t="shared" si="38"/>
        <v>0</v>
      </c>
      <c r="AR188">
        <f t="shared" si="39"/>
        <v>10.936079975764923</v>
      </c>
      <c r="AS188">
        <v>1.9513407213785312</v>
      </c>
      <c r="AT188">
        <v>0.81377228752000275</v>
      </c>
      <c r="AU188">
        <v>44.760512340416895</v>
      </c>
    </row>
    <row r="189" spans="1:47">
      <c r="A189">
        <v>188</v>
      </c>
      <c r="B189" t="s">
        <v>327</v>
      </c>
      <c r="C189" t="s">
        <v>229</v>
      </c>
      <c r="D189" t="s">
        <v>298</v>
      </c>
      <c r="E189" s="25" t="s">
        <v>479</v>
      </c>
      <c r="F189" s="25" t="s">
        <v>478</v>
      </c>
      <c r="G189" s="27">
        <v>3.8216560509554139E-2</v>
      </c>
      <c r="H189">
        <v>0.1464968152866242</v>
      </c>
      <c r="I189">
        <v>0.17092000385923284</v>
      </c>
      <c r="J189">
        <v>6.369426751592357E-3</v>
      </c>
      <c r="K189">
        <v>6.369426751592357E-3</v>
      </c>
      <c r="L189">
        <v>0</v>
      </c>
      <c r="M189">
        <v>0.18471337579617836</v>
      </c>
      <c r="N189">
        <v>0.1401273885350319</v>
      </c>
      <c r="O189">
        <v>0</v>
      </c>
      <c r="P189">
        <v>0</v>
      </c>
      <c r="Q189">
        <v>0.31210191082802546</v>
      </c>
      <c r="R189" s="27">
        <f t="shared" si="27"/>
        <v>-3.2255203675868693</v>
      </c>
      <c r="S189" s="27">
        <f t="shared" si="28"/>
        <v>-1.7623455840217617</v>
      </c>
      <c r="T189" s="27">
        <f t="shared" si="29"/>
        <v>-1.5791210142788656</v>
      </c>
      <c r="U189" s="27">
        <f t="shared" si="30"/>
        <v>-5.0498560072495371</v>
      </c>
      <c r="V189" s="27">
        <f t="shared" si="31"/>
        <v>-5.0498560072495371</v>
      </c>
      <c r="W189" s="27" t="e">
        <f t="shared" si="32"/>
        <v>#NUM!</v>
      </c>
      <c r="X189" s="27">
        <f t="shared" si="33"/>
        <v>-1.4847344339331432</v>
      </c>
      <c r="Y189" s="27">
        <f t="shared" si="34"/>
        <v>-1.8142323250801131</v>
      </c>
      <c r="Z189" s="27" t="e">
        <f t="shared" si="35"/>
        <v>#NUM!</v>
      </c>
      <c r="AA189" s="27" t="e">
        <f t="shared" si="36"/>
        <v>#NUM!</v>
      </c>
      <c r="AB189" s="27">
        <f t="shared" si="37"/>
        <v>-0.79031092901359312</v>
      </c>
      <c r="AD189">
        <v>-3.2255203675868693</v>
      </c>
      <c r="AE189">
        <v>-1.7623455840217617</v>
      </c>
      <c r="AF189">
        <v>-1.5791210142788656</v>
      </c>
      <c r="AG189">
        <v>-5.0498560072495371</v>
      </c>
      <c r="AH189">
        <v>-5.0498560072495371</v>
      </c>
      <c r="AI189">
        <v>0</v>
      </c>
      <c r="AJ189">
        <v>-1.4847344339331432</v>
      </c>
      <c r="AK189">
        <v>-1.8142323250801131</v>
      </c>
      <c r="AL189">
        <v>0</v>
      </c>
      <c r="AM189">
        <v>0</v>
      </c>
      <c r="AN189">
        <v>-0.79031092901359312</v>
      </c>
      <c r="AO189">
        <v>10</v>
      </c>
      <c r="AP189">
        <v>1.1333333333333333</v>
      </c>
      <c r="AQ189">
        <f t="shared" si="38"/>
        <v>0.63694267515923575</v>
      </c>
      <c r="AR189">
        <f t="shared" si="39"/>
        <v>14.01273885350319</v>
      </c>
      <c r="AS189">
        <v>2.0347598137153664</v>
      </c>
      <c r="AT189">
        <v>0.88368495909507216</v>
      </c>
      <c r="AU189">
        <v>35.563337965541116</v>
      </c>
    </row>
    <row r="190" spans="1:47">
      <c r="A190">
        <v>189</v>
      </c>
      <c r="B190" t="s">
        <v>328</v>
      </c>
      <c r="C190" t="s">
        <v>229</v>
      </c>
      <c r="D190" t="s">
        <v>298</v>
      </c>
      <c r="E190" s="25" t="s">
        <v>479</v>
      </c>
      <c r="F190" s="25" t="s">
        <v>478</v>
      </c>
      <c r="G190" s="27">
        <v>1.423994304022784E-2</v>
      </c>
      <c r="H190">
        <v>0.1281594873620506</v>
      </c>
      <c r="I190">
        <v>0.22603402544136303</v>
      </c>
      <c r="J190">
        <v>7.1199715201139199E-3</v>
      </c>
      <c r="K190">
        <v>5.6959772160911352E-2</v>
      </c>
      <c r="L190">
        <v>0</v>
      </c>
      <c r="M190">
        <v>0.17799928800284806</v>
      </c>
      <c r="N190">
        <v>0.12103951584193665</v>
      </c>
      <c r="O190">
        <v>0</v>
      </c>
      <c r="P190">
        <v>0</v>
      </c>
      <c r="Q190">
        <v>0.27376290494838024</v>
      </c>
      <c r="R190" s="27">
        <f t="shared" si="27"/>
        <v>-4.2373620690570259</v>
      </c>
      <c r="S190" s="27">
        <f t="shared" si="28"/>
        <v>-1.9173310255020117</v>
      </c>
      <c r="T190" s="27">
        <f t="shared" si="29"/>
        <v>-1.2308423691145876</v>
      </c>
      <c r="U190" s="27">
        <f t="shared" si="30"/>
        <v>-4.9377061140734977</v>
      </c>
      <c r="V190" s="27">
        <f t="shared" si="31"/>
        <v>-2.8067636740382427</v>
      </c>
      <c r="W190" s="27" t="e">
        <f t="shared" si="32"/>
        <v>#NUM!</v>
      </c>
      <c r="X190" s="27">
        <f t="shared" si="33"/>
        <v>-1.5299617109323032</v>
      </c>
      <c r="Y190" s="27">
        <f t="shared" si="34"/>
        <v>-1.9826228717349723</v>
      </c>
      <c r="Z190" s="27" t="e">
        <f t="shared" si="35"/>
        <v>#NUM!</v>
      </c>
      <c r="AA190" s="27" t="e">
        <f t="shared" si="36"/>
        <v>#NUM!</v>
      </c>
      <c r="AB190" s="27">
        <f t="shared" si="37"/>
        <v>-0.97561411733261783</v>
      </c>
      <c r="AD190">
        <v>-4.2373620690570259</v>
      </c>
      <c r="AE190">
        <v>-1.9173310255020117</v>
      </c>
      <c r="AF190">
        <v>-1.2308423691145876</v>
      </c>
      <c r="AG190">
        <v>-4.9377061140734977</v>
      </c>
      <c r="AH190">
        <v>-2.8067636740382427</v>
      </c>
      <c r="AI190">
        <v>0</v>
      </c>
      <c r="AJ190">
        <v>-1.5299617109323032</v>
      </c>
      <c r="AK190">
        <v>-1.9826228717349723</v>
      </c>
      <c r="AL190">
        <v>0</v>
      </c>
      <c r="AM190">
        <v>0</v>
      </c>
      <c r="AN190">
        <v>-0.97561411733261783</v>
      </c>
      <c r="AO190">
        <v>9</v>
      </c>
      <c r="AP190">
        <v>1.1333333333333333</v>
      </c>
      <c r="AQ190">
        <f t="shared" si="38"/>
        <v>0.71199715201139202</v>
      </c>
      <c r="AR190">
        <f t="shared" si="39"/>
        <v>12.103951584193664</v>
      </c>
      <c r="AS190">
        <v>1.8486496860366419</v>
      </c>
      <c r="AT190">
        <v>0.84135673026096924</v>
      </c>
      <c r="AU190">
        <v>36.843345584364144</v>
      </c>
    </row>
    <row r="191" spans="1:47">
      <c r="A191">
        <v>190</v>
      </c>
      <c r="B191" t="s">
        <v>329</v>
      </c>
      <c r="C191" t="s">
        <v>229</v>
      </c>
      <c r="D191" t="s">
        <v>298</v>
      </c>
      <c r="E191" s="25" t="s">
        <v>479</v>
      </c>
      <c r="F191" s="25" t="s">
        <v>478</v>
      </c>
      <c r="G191" s="27">
        <v>6.0204695966285388E-3</v>
      </c>
      <c r="H191">
        <v>0.20469596628537032</v>
      </c>
      <c r="I191">
        <v>0.21001087460320184</v>
      </c>
      <c r="J191">
        <v>1.806140878988562E-2</v>
      </c>
      <c r="K191">
        <v>4.2143287176399764E-2</v>
      </c>
      <c r="L191">
        <v>0</v>
      </c>
      <c r="M191">
        <v>0.18061408789885619</v>
      </c>
      <c r="N191">
        <v>8.4286574352799543E-2</v>
      </c>
      <c r="O191">
        <v>0</v>
      </c>
      <c r="P191">
        <v>1.2040939193257078E-2</v>
      </c>
      <c r="Q191">
        <v>0.24142083082480442</v>
      </c>
      <c r="R191" s="27">
        <f t="shared" si="27"/>
        <v>-5.1065513509260816</v>
      </c>
      <c r="S191" s="27">
        <f t="shared" si="28"/>
        <v>-1.3571986869121178</v>
      </c>
      <c r="T191" s="27">
        <f t="shared" si="29"/>
        <v>-1.3248598668443121</v>
      </c>
      <c r="U191" s="27">
        <f t="shared" si="30"/>
        <v>-3.9957512209588582</v>
      </c>
      <c r="V191" s="27">
        <f t="shared" si="31"/>
        <v>-3.1236227862884278</v>
      </c>
      <c r="W191" s="27" t="e">
        <f t="shared" si="32"/>
        <v>#NUM!</v>
      </c>
      <c r="X191" s="27">
        <f t="shared" si="33"/>
        <v>-1.5121925279952644</v>
      </c>
      <c r="Y191" s="27">
        <f t="shared" si="34"/>
        <v>-2.3854808696499883</v>
      </c>
      <c r="Z191" s="27" t="e">
        <f t="shared" si="35"/>
        <v>#NUM!</v>
      </c>
      <c r="AA191" s="27">
        <f t="shared" si="36"/>
        <v>-4.4073288175360998</v>
      </c>
      <c r="AB191" s="27">
        <f t="shared" si="37"/>
        <v>-1.1449055726389539</v>
      </c>
      <c r="AD191">
        <v>-5.1065513509260816</v>
      </c>
      <c r="AE191">
        <v>-1.3571986869121178</v>
      </c>
      <c r="AF191">
        <v>-1.3248598668443121</v>
      </c>
      <c r="AG191">
        <v>-3.9957512209588582</v>
      </c>
      <c r="AH191">
        <v>-3.1236227862884278</v>
      </c>
      <c r="AI191">
        <v>0</v>
      </c>
      <c r="AJ191">
        <v>-1.5121925279952644</v>
      </c>
      <c r="AK191">
        <v>-2.3854808696499883</v>
      </c>
      <c r="AL191">
        <v>0</v>
      </c>
      <c r="AM191">
        <v>-4.4073288175360998</v>
      </c>
      <c r="AN191">
        <v>-1.1449055726389539</v>
      </c>
      <c r="AO191">
        <v>10</v>
      </c>
      <c r="AP191">
        <v>1.1333333333333333</v>
      </c>
      <c r="AQ191">
        <f t="shared" si="38"/>
        <v>1.806140878988562</v>
      </c>
      <c r="AR191">
        <f t="shared" si="39"/>
        <v>8.4286574352799537</v>
      </c>
      <c r="AS191">
        <v>1.9690801271839971</v>
      </c>
      <c r="AT191">
        <v>0.85516063366136319</v>
      </c>
      <c r="AU191">
        <v>42.072731048520069</v>
      </c>
    </row>
    <row r="192" spans="1:47">
      <c r="A192">
        <v>191</v>
      </c>
      <c r="B192" t="s">
        <v>330</v>
      </c>
      <c r="C192" t="s">
        <v>229</v>
      </c>
      <c r="D192" t="s">
        <v>298</v>
      </c>
      <c r="E192" s="25" t="s">
        <v>479</v>
      </c>
      <c r="F192" s="25" t="s">
        <v>478</v>
      </c>
      <c r="G192" s="27">
        <v>0</v>
      </c>
      <c r="H192">
        <v>9.3539900613855614E-2</v>
      </c>
      <c r="I192">
        <v>0.2157796846990066</v>
      </c>
      <c r="J192">
        <v>0</v>
      </c>
      <c r="K192">
        <v>4.67699503069278E-2</v>
      </c>
      <c r="L192">
        <v>0</v>
      </c>
      <c r="M192">
        <v>0.2163110201695411</v>
      </c>
      <c r="N192">
        <v>0.1227711195556855</v>
      </c>
      <c r="O192">
        <v>0</v>
      </c>
      <c r="P192">
        <v>0</v>
      </c>
      <c r="Q192">
        <v>0.31014323297281499</v>
      </c>
      <c r="R192" s="27" t="e">
        <f t="shared" si="27"/>
        <v>#NUM!</v>
      </c>
      <c r="S192" s="27">
        <f t="shared" si="28"/>
        <v>-2.2711589233066767</v>
      </c>
      <c r="T192" s="27">
        <f t="shared" si="29"/>
        <v>-1.2904320863807548</v>
      </c>
      <c r="U192" s="27" t="e">
        <f t="shared" si="30"/>
        <v>#NUM!</v>
      </c>
      <c r="V192" s="27">
        <f t="shared" si="31"/>
        <v>-3.0146153605554922</v>
      </c>
      <c r="W192" s="27" t="e">
        <f t="shared" si="32"/>
        <v>#NUM!</v>
      </c>
      <c r="X192" s="27">
        <f t="shared" si="33"/>
        <v>-1.2872949520377437</v>
      </c>
      <c r="Y192" s="27">
        <f t="shared" si="34"/>
        <v>-1.9664461341629529</v>
      </c>
      <c r="Z192" s="27" t="e">
        <f t="shared" si="35"/>
        <v>#NUM!</v>
      </c>
      <c r="AA192" s="27" t="e">
        <f t="shared" si="36"/>
        <v>#NUM!</v>
      </c>
      <c r="AB192" s="27">
        <f t="shared" si="37"/>
        <v>-0.79944975940567253</v>
      </c>
      <c r="AD192">
        <v>0</v>
      </c>
      <c r="AE192">
        <v>-2.2711589233066767</v>
      </c>
      <c r="AF192">
        <v>-1.2904320863807548</v>
      </c>
      <c r="AG192">
        <v>0</v>
      </c>
      <c r="AH192">
        <v>-3.0146153605554922</v>
      </c>
      <c r="AI192">
        <v>0</v>
      </c>
      <c r="AJ192">
        <v>-1.2872949520377437</v>
      </c>
      <c r="AK192">
        <v>-1.9664461341629529</v>
      </c>
      <c r="AL192">
        <v>0</v>
      </c>
      <c r="AM192">
        <v>0</v>
      </c>
      <c r="AN192">
        <v>-0.79944975940567253</v>
      </c>
      <c r="AO192">
        <v>13</v>
      </c>
      <c r="AP192">
        <v>1.1333333333333333</v>
      </c>
      <c r="AQ192">
        <f t="shared" si="38"/>
        <v>0</v>
      </c>
      <c r="AR192">
        <f t="shared" si="39"/>
        <v>12.27711195556855</v>
      </c>
      <c r="AS192">
        <v>2.153358658337591</v>
      </c>
      <c r="AT192">
        <v>0.83953262159870234</v>
      </c>
      <c r="AU192">
        <v>30.93195853128622</v>
      </c>
    </row>
    <row r="193" spans="1:47">
      <c r="A193">
        <v>192</v>
      </c>
      <c r="B193" t="s">
        <v>72</v>
      </c>
      <c r="C193" t="s">
        <v>229</v>
      </c>
      <c r="D193" t="s">
        <v>298</v>
      </c>
      <c r="E193" s="25" t="s">
        <v>479</v>
      </c>
      <c r="F193" s="25" t="s">
        <v>478</v>
      </c>
      <c r="G193" s="27">
        <v>0</v>
      </c>
      <c r="H193">
        <v>0.15179272441769176</v>
      </c>
      <c r="I193">
        <v>0.21991841525318878</v>
      </c>
      <c r="J193">
        <v>4.1873855011777025E-2</v>
      </c>
      <c r="K193">
        <v>0.14655849254121969</v>
      </c>
      <c r="L193">
        <v>0</v>
      </c>
      <c r="M193">
        <v>3.1405391258832772E-2</v>
      </c>
      <c r="N193">
        <v>0.13085579691180321</v>
      </c>
      <c r="O193">
        <v>0</v>
      </c>
      <c r="P193">
        <v>0.11515310128238686</v>
      </c>
      <c r="Q193">
        <v>0.16252289976445961</v>
      </c>
      <c r="R193" s="27" t="e">
        <f t="shared" si="27"/>
        <v>#NUM!</v>
      </c>
      <c r="S193" s="27">
        <f t="shared" si="28"/>
        <v>-1.7206090996010819</v>
      </c>
      <c r="T193" s="27">
        <f t="shared" si="29"/>
        <v>-1.2661418722270588</v>
      </c>
      <c r="U193" s="27">
        <f t="shared" si="30"/>
        <v>-3.1303177978864092</v>
      </c>
      <c r="V193" s="27">
        <f t="shared" si="31"/>
        <v>-1.7618523920601235</v>
      </c>
      <c r="W193" s="27" t="e">
        <f t="shared" si="32"/>
        <v>#NUM!</v>
      </c>
      <c r="X193" s="27">
        <f t="shared" si="33"/>
        <v>-3.4288665896041097</v>
      </c>
      <c r="Y193" s="27">
        <f t="shared" si="34"/>
        <v>-1.8934131229545546</v>
      </c>
      <c r="Z193" s="27" t="e">
        <f t="shared" si="35"/>
        <v>#NUM!</v>
      </c>
      <c r="AA193" s="27">
        <f t="shared" si="36"/>
        <v>-2.0391520757955788</v>
      </c>
      <c r="AB193" s="27">
        <f t="shared" si="37"/>
        <v>-1.6395750068543387</v>
      </c>
      <c r="AD193">
        <v>0</v>
      </c>
      <c r="AE193">
        <v>-1.7206090996010819</v>
      </c>
      <c r="AF193">
        <v>-1.2661418722270588</v>
      </c>
      <c r="AG193">
        <v>-3.1303177978864092</v>
      </c>
      <c r="AH193">
        <v>-1.7618523920601235</v>
      </c>
      <c r="AI193">
        <v>0</v>
      </c>
      <c r="AJ193">
        <v>-3.4288665896041097</v>
      </c>
      <c r="AK193">
        <v>-1.8934131229545546</v>
      </c>
      <c r="AL193">
        <v>0</v>
      </c>
      <c r="AM193">
        <v>-2.0391520757955788</v>
      </c>
      <c r="AN193">
        <v>-1.6395750068543387</v>
      </c>
      <c r="AO193">
        <v>12</v>
      </c>
      <c r="AP193">
        <v>1.1333333333333333</v>
      </c>
      <c r="AQ193">
        <f t="shared" si="38"/>
        <v>4.1873855011777028</v>
      </c>
      <c r="AR193">
        <f t="shared" si="39"/>
        <v>13.085579691180321</v>
      </c>
      <c r="AS193">
        <v>2.1580937702124205</v>
      </c>
      <c r="AT193">
        <v>0.86848082216550793</v>
      </c>
      <c r="AU193">
        <v>37.171113967088047</v>
      </c>
    </row>
    <row r="194" spans="1:47">
      <c r="A194">
        <v>193</v>
      </c>
      <c r="B194" t="s">
        <v>73</v>
      </c>
      <c r="C194" t="s">
        <v>229</v>
      </c>
      <c r="D194" t="s">
        <v>431</v>
      </c>
      <c r="E194" s="25" t="s">
        <v>479</v>
      </c>
      <c r="F194" s="25" t="s">
        <v>478</v>
      </c>
      <c r="G194" s="27">
        <v>0</v>
      </c>
      <c r="H194">
        <v>7.5057736720554283E-2</v>
      </c>
      <c r="I194">
        <v>0.26513015081205787</v>
      </c>
      <c r="J194">
        <v>0</v>
      </c>
      <c r="K194">
        <v>0.1616628175519631</v>
      </c>
      <c r="L194">
        <v>0</v>
      </c>
      <c r="M194">
        <v>6.3510392609699776E-2</v>
      </c>
      <c r="N194">
        <v>8.083140877598155E-2</v>
      </c>
      <c r="O194">
        <v>0</v>
      </c>
      <c r="P194">
        <v>0.23672055427251734</v>
      </c>
      <c r="Q194">
        <v>0.12240184757505776</v>
      </c>
      <c r="R194" s="27" t="e">
        <f t="shared" si="27"/>
        <v>#NUM!</v>
      </c>
      <c r="S194" s="27">
        <f t="shared" si="28"/>
        <v>-2.511473677172722</v>
      </c>
      <c r="T194" s="27">
        <f t="shared" si="29"/>
        <v>-1.0194725670395943</v>
      </c>
      <c r="U194" s="27" t="e">
        <f t="shared" si="30"/>
        <v>#NUM!</v>
      </c>
      <c r="V194" s="27">
        <f t="shared" si="31"/>
        <v>-1.6459075922154915</v>
      </c>
      <c r="W194" s="27" t="e">
        <f t="shared" si="32"/>
        <v>#NUM!</v>
      </c>
      <c r="X194" s="27">
        <f t="shared" si="33"/>
        <v>-2.690934868882942</v>
      </c>
      <c r="Y194" s="27">
        <f t="shared" si="34"/>
        <v>-2.4311039437950237</v>
      </c>
      <c r="Z194" s="27" t="e">
        <f t="shared" si="35"/>
        <v>#NUM!</v>
      </c>
      <c r="AA194" s="27">
        <f t="shared" si="36"/>
        <v>-1.1707438607132781</v>
      </c>
      <c r="AB194" s="27">
        <f t="shared" si="37"/>
        <v>-1.9698793391683094</v>
      </c>
      <c r="AD194">
        <v>0</v>
      </c>
      <c r="AE194">
        <v>-2.511473677172722</v>
      </c>
      <c r="AF194">
        <v>-1.0194725670395943</v>
      </c>
      <c r="AG194">
        <v>0</v>
      </c>
      <c r="AH194">
        <v>-1.6459075922154915</v>
      </c>
      <c r="AI194">
        <v>0</v>
      </c>
      <c r="AJ194">
        <v>-2.690934868882942</v>
      </c>
      <c r="AK194">
        <v>-2.4311039437950237</v>
      </c>
      <c r="AL194">
        <v>0</v>
      </c>
      <c r="AM194">
        <v>-1.1707438607132781</v>
      </c>
      <c r="AN194">
        <v>-1.9698793391683094</v>
      </c>
      <c r="AO194">
        <v>11</v>
      </c>
      <c r="AP194">
        <v>0.46666666666666667</v>
      </c>
      <c r="AQ194">
        <f t="shared" si="38"/>
        <v>0</v>
      </c>
      <c r="AR194">
        <f t="shared" si="39"/>
        <v>8.0831408775981544</v>
      </c>
      <c r="AS194">
        <v>1.9115817324800148</v>
      </c>
      <c r="AT194">
        <v>0.79719150129904448</v>
      </c>
      <c r="AU194">
        <v>34.018788753261212</v>
      </c>
    </row>
    <row r="195" spans="1:47">
      <c r="A195">
        <v>194</v>
      </c>
      <c r="B195" t="s">
        <v>74</v>
      </c>
      <c r="C195" t="s">
        <v>229</v>
      </c>
      <c r="D195" t="s">
        <v>431</v>
      </c>
      <c r="E195" s="25" t="s">
        <v>479</v>
      </c>
      <c r="F195" s="25" t="s">
        <v>478</v>
      </c>
      <c r="G195" s="27">
        <v>2.9585798816568049E-2</v>
      </c>
      <c r="H195">
        <v>5.3254437869822487E-2</v>
      </c>
      <c r="I195">
        <v>0.39584745269652977</v>
      </c>
      <c r="J195">
        <v>0</v>
      </c>
      <c r="K195">
        <v>0.26627218934911245</v>
      </c>
      <c r="L195">
        <v>0</v>
      </c>
      <c r="M195">
        <v>3.5502958579881658E-2</v>
      </c>
      <c r="N195">
        <v>5.9171597633136102E-3</v>
      </c>
      <c r="O195">
        <v>0</v>
      </c>
      <c r="P195">
        <v>0.13609467455621307</v>
      </c>
      <c r="Q195">
        <v>8.2840236686390539E-2</v>
      </c>
      <c r="R195" s="27">
        <f t="shared" ref="R195:R217" si="40">LN(G195/(1-G195))</f>
        <v>-3.4904285153900978</v>
      </c>
      <c r="S195" s="27">
        <f t="shared" ref="S195:S217" si="41">LN(H195/(1-H195))</f>
        <v>-2.8779492378976075</v>
      </c>
      <c r="T195" s="27">
        <f t="shared" ref="T195:T217" si="42">LN(I195/(1-I195))</f>
        <v>-0.42279781123246607</v>
      </c>
      <c r="U195" s="27" t="e">
        <f t="shared" ref="U195:U217" si="43">LN(J195/(1-J195))</f>
        <v>#NUM!</v>
      </c>
      <c r="V195" s="27">
        <f t="shared" ref="V195:V217" si="44">LN(K195/(1-K195))</f>
        <v>-1.013619075834717</v>
      </c>
      <c r="W195" s="27" t="e">
        <f t="shared" ref="W195:W217" si="45">LN(L195/(1-L195))</f>
        <v>#NUM!</v>
      </c>
      <c r="X195" s="27">
        <f t="shared" ref="X195:X217" si="46">LN(M195/(1-M195))</f>
        <v>-3.3019907315787074</v>
      </c>
      <c r="Y195" s="27">
        <f t="shared" ref="Y195:Y217" si="47">LN(N195/(1-N195))</f>
        <v>-5.1239639794032588</v>
      </c>
      <c r="Z195" s="27" t="e">
        <f t="shared" ref="Z195:Z217" si="48">LN(O195/(1-O195))</f>
        <v>#NUM!</v>
      </c>
      <c r="AA195" s="27">
        <f t="shared" ref="AA195:AA217" si="49">LN(P195/(1-P195))</f>
        <v>-1.8481124057791862</v>
      </c>
      <c r="AB195" s="27">
        <f t="shared" ref="AB195:AB217" si="50">LN(Q195/(1-Q195))</f>
        <v>-2.4043677873039879</v>
      </c>
      <c r="AD195">
        <v>-3.4904285153900978</v>
      </c>
      <c r="AE195">
        <v>-2.8779492378976075</v>
      </c>
      <c r="AF195">
        <v>-0.42279781123246607</v>
      </c>
      <c r="AG195">
        <v>0</v>
      </c>
      <c r="AH195">
        <v>-1.013619075834717</v>
      </c>
      <c r="AI195">
        <v>0</v>
      </c>
      <c r="AJ195">
        <v>-3.3019907315787074</v>
      </c>
      <c r="AK195">
        <v>-5.1239639794032588</v>
      </c>
      <c r="AL195">
        <v>0</v>
      </c>
      <c r="AM195">
        <v>-1.8481124057791862</v>
      </c>
      <c r="AN195">
        <v>-2.4043677873039879</v>
      </c>
      <c r="AO195">
        <v>9</v>
      </c>
      <c r="AP195">
        <v>0.46666666666666667</v>
      </c>
      <c r="AQ195">
        <f t="shared" ref="AQ195:AQ217" si="51">J195*100</f>
        <v>0</v>
      </c>
      <c r="AR195">
        <f t="shared" ref="AR195:AR217" si="52">N195*100</f>
        <v>0.59171597633136097</v>
      </c>
      <c r="AS195">
        <v>1.556242894350349</v>
      </c>
      <c r="AT195">
        <v>0.70827666429848635</v>
      </c>
      <c r="AU195">
        <v>47.868768938292035</v>
      </c>
    </row>
    <row r="196" spans="1:47">
      <c r="A196">
        <v>195</v>
      </c>
      <c r="B196" t="s">
        <v>349</v>
      </c>
      <c r="C196" t="s">
        <v>229</v>
      </c>
      <c r="D196" t="s">
        <v>431</v>
      </c>
      <c r="E196" s="25" t="s">
        <v>479</v>
      </c>
      <c r="F196" s="25" t="s">
        <v>478</v>
      </c>
      <c r="G196" s="27">
        <v>2.4235080278703428E-2</v>
      </c>
      <c r="H196">
        <v>0.12723417146319302</v>
      </c>
      <c r="I196">
        <v>0.17496047026875552</v>
      </c>
      <c r="J196">
        <v>1.8176310209027571E-2</v>
      </c>
      <c r="K196">
        <v>8.4822780975461975E-2</v>
      </c>
      <c r="L196">
        <v>0</v>
      </c>
      <c r="M196">
        <v>7.2705240836110269E-2</v>
      </c>
      <c r="N196">
        <v>5.4528930627082708E-2</v>
      </c>
      <c r="O196">
        <v>1.2117540139351714E-2</v>
      </c>
      <c r="P196">
        <v>0.21205695243865499</v>
      </c>
      <c r="Q196">
        <v>0.22447743108149049</v>
      </c>
      <c r="R196" s="27">
        <f t="shared" si="40"/>
        <v>-3.6954205146573171</v>
      </c>
      <c r="S196" s="27">
        <f t="shared" si="41"/>
        <v>-1.925638023807114</v>
      </c>
      <c r="T196" s="27">
        <f t="shared" si="42"/>
        <v>-1.5508712357832526</v>
      </c>
      <c r="U196" s="27">
        <f t="shared" si="43"/>
        <v>-3.9892926409194467</v>
      </c>
      <c r="V196" s="27">
        <f t="shared" si="44"/>
        <v>-2.3785535782174225</v>
      </c>
      <c r="W196" s="27" t="e">
        <f t="shared" si="45"/>
        <v>#NUM!</v>
      </c>
      <c r="X196" s="27">
        <f t="shared" si="46"/>
        <v>-2.5458580156034212</v>
      </c>
      <c r="Y196" s="27">
        <f t="shared" si="47"/>
        <v>-2.8529518913805689</v>
      </c>
      <c r="Z196" s="27">
        <f t="shared" si="48"/>
        <v>-4.400909721675383</v>
      </c>
      <c r="AA196" s="27">
        <f t="shared" si="49"/>
        <v>-1.3125709304052466</v>
      </c>
      <c r="AB196" s="27">
        <f t="shared" si="50"/>
        <v>-1.239761912177521</v>
      </c>
      <c r="AD196">
        <v>-3.6954205146573171</v>
      </c>
      <c r="AE196">
        <v>-1.925638023807114</v>
      </c>
      <c r="AF196">
        <v>-1.5508712357832526</v>
      </c>
      <c r="AG196">
        <v>-3.9892926409194467</v>
      </c>
      <c r="AH196">
        <v>-2.3785535782174225</v>
      </c>
      <c r="AI196">
        <v>0</v>
      </c>
      <c r="AJ196">
        <v>-2.5458580156034212</v>
      </c>
      <c r="AK196">
        <v>-2.8529518913805689</v>
      </c>
      <c r="AL196">
        <v>-4.400909721675383</v>
      </c>
      <c r="AM196">
        <v>-1.3125709304052466</v>
      </c>
      <c r="AN196">
        <v>-1.239761912177521</v>
      </c>
      <c r="AO196">
        <v>18</v>
      </c>
      <c r="AP196">
        <v>0.46666666666666667</v>
      </c>
      <c r="AQ196">
        <f t="shared" si="51"/>
        <v>1.8176310209027571</v>
      </c>
      <c r="AR196">
        <f t="shared" si="52"/>
        <v>5.452893062708271</v>
      </c>
      <c r="AS196">
        <v>2.3109443094363007</v>
      </c>
      <c r="AT196">
        <v>0.79953186060688064</v>
      </c>
      <c r="AU196">
        <v>32.642972201065199</v>
      </c>
    </row>
    <row r="197" spans="1:47">
      <c r="A197">
        <v>196</v>
      </c>
      <c r="B197" t="s">
        <v>201</v>
      </c>
      <c r="C197" t="s">
        <v>229</v>
      </c>
      <c r="D197" t="s">
        <v>431</v>
      </c>
      <c r="E197" s="25" t="s">
        <v>479</v>
      </c>
      <c r="F197" s="25" t="s">
        <v>478</v>
      </c>
      <c r="G197" s="27">
        <v>0</v>
      </c>
      <c r="H197">
        <v>0.15121630506245901</v>
      </c>
      <c r="I197">
        <v>0.22885205493190125</v>
      </c>
      <c r="J197">
        <v>0</v>
      </c>
      <c r="K197">
        <v>2.629848783694938E-2</v>
      </c>
      <c r="L197">
        <v>0</v>
      </c>
      <c r="M197">
        <v>6.5746219592373437E-2</v>
      </c>
      <c r="N197">
        <v>9.237343852728469E-2</v>
      </c>
      <c r="O197">
        <v>0</v>
      </c>
      <c r="P197">
        <v>0.23668639053254439</v>
      </c>
      <c r="Q197">
        <v>0.14497041420118345</v>
      </c>
      <c r="R197" s="27" t="e">
        <f t="shared" si="40"/>
        <v>#NUM!</v>
      </c>
      <c r="S197" s="27">
        <f t="shared" si="41"/>
        <v>-1.7250930819234465</v>
      </c>
      <c r="T197" s="27">
        <f t="shared" si="42"/>
        <v>-1.2148044959604036</v>
      </c>
      <c r="U197" s="27" t="e">
        <f t="shared" si="43"/>
        <v>#NUM!</v>
      </c>
      <c r="V197" s="27">
        <f t="shared" si="44"/>
        <v>-3.6115933601538623</v>
      </c>
      <c r="W197" s="27" t="e">
        <f t="shared" si="45"/>
        <v>#NUM!</v>
      </c>
      <c r="X197" s="27">
        <f t="shared" si="46"/>
        <v>-2.6539459421090092</v>
      </c>
      <c r="Y197" s="27">
        <f t="shared" si="47"/>
        <v>-2.2849935425964083</v>
      </c>
      <c r="Z197" s="27" t="e">
        <f t="shared" si="48"/>
        <v>#NUM!</v>
      </c>
      <c r="AA197" s="27">
        <f t="shared" si="49"/>
        <v>-1.1709329502477359</v>
      </c>
      <c r="AB197" s="27">
        <f t="shared" si="50"/>
        <v>-1.7746063900018054</v>
      </c>
      <c r="AD197">
        <v>0</v>
      </c>
      <c r="AE197">
        <v>-1.7250930819234465</v>
      </c>
      <c r="AF197">
        <v>-1.2148044959604036</v>
      </c>
      <c r="AG197">
        <v>0</v>
      </c>
      <c r="AH197">
        <v>-3.6115933601538623</v>
      </c>
      <c r="AI197">
        <v>0</v>
      </c>
      <c r="AJ197">
        <v>-2.6539459421090092</v>
      </c>
      <c r="AK197">
        <v>-2.2849935425964083</v>
      </c>
      <c r="AL197">
        <v>0</v>
      </c>
      <c r="AM197">
        <v>-1.1709329502477359</v>
      </c>
      <c r="AN197">
        <v>-1.7746063900018054</v>
      </c>
      <c r="AO197">
        <v>10</v>
      </c>
      <c r="AP197">
        <v>0.46666666666666667</v>
      </c>
      <c r="AQ197">
        <f t="shared" si="51"/>
        <v>0</v>
      </c>
      <c r="AR197">
        <f t="shared" si="52"/>
        <v>9.2373438527284684</v>
      </c>
      <c r="AS197">
        <v>1.746303739650851</v>
      </c>
      <c r="AT197">
        <v>0.75841007785737746</v>
      </c>
      <c r="AU197">
        <v>38.006835999436021</v>
      </c>
    </row>
    <row r="198" spans="1:47">
      <c r="A198">
        <v>197</v>
      </c>
      <c r="B198" t="s">
        <v>202</v>
      </c>
      <c r="C198" t="s">
        <v>229</v>
      </c>
      <c r="D198" t="s">
        <v>431</v>
      </c>
      <c r="E198" s="25" t="s">
        <v>479</v>
      </c>
      <c r="F198" s="25" t="s">
        <v>478</v>
      </c>
      <c r="G198" s="27">
        <v>6.0882800608828003E-3</v>
      </c>
      <c r="H198">
        <v>0.11567732115677323</v>
      </c>
      <c r="I198">
        <v>0.31581719142285425</v>
      </c>
      <c r="J198">
        <v>0</v>
      </c>
      <c r="K198">
        <v>4.8706240487062402E-2</v>
      </c>
      <c r="L198">
        <v>0</v>
      </c>
      <c r="M198">
        <v>6.6971080669710789E-2</v>
      </c>
      <c r="N198">
        <v>0.15281582952815825</v>
      </c>
      <c r="O198">
        <v>0</v>
      </c>
      <c r="P198">
        <v>6.6971080669710789E-2</v>
      </c>
      <c r="Q198">
        <v>0.17747336377473366</v>
      </c>
      <c r="R198" s="27">
        <f t="shared" si="40"/>
        <v>-5.0952827681565402</v>
      </c>
      <c r="S198" s="27">
        <f t="shared" si="41"/>
        <v>-2.0340174165655798</v>
      </c>
      <c r="T198" s="27">
        <f t="shared" si="42"/>
        <v>-0.77306160788458467</v>
      </c>
      <c r="U198" s="27" t="e">
        <f t="shared" si="43"/>
        <v>#NUM!</v>
      </c>
      <c r="V198" s="27">
        <f t="shared" si="44"/>
        <v>-2.972015746936675</v>
      </c>
      <c r="W198" s="27" t="e">
        <f t="shared" si="45"/>
        <v>#NUM!</v>
      </c>
      <c r="X198" s="27">
        <f t="shared" si="46"/>
        <v>-2.6341753020179506</v>
      </c>
      <c r="Y198" s="27">
        <f t="shared" si="47"/>
        <v>-1.7126846418341619</v>
      </c>
      <c r="Z198" s="27" t="e">
        <f t="shared" si="48"/>
        <v>#NUM!</v>
      </c>
      <c r="AA198" s="27">
        <f t="shared" si="49"/>
        <v>-2.6341753020179506</v>
      </c>
      <c r="AB198" s="27">
        <f t="shared" si="50"/>
        <v>-1.5335603321696516</v>
      </c>
      <c r="AD198">
        <v>-5.0952827681565402</v>
      </c>
      <c r="AE198">
        <v>-2.0340174165655798</v>
      </c>
      <c r="AF198">
        <v>-0.77306160788458467</v>
      </c>
      <c r="AG198">
        <v>0</v>
      </c>
      <c r="AH198">
        <v>-2.972015746936675</v>
      </c>
      <c r="AI198">
        <v>0</v>
      </c>
      <c r="AJ198">
        <v>-2.6341753020179506</v>
      </c>
      <c r="AK198">
        <v>-1.7126846418341619</v>
      </c>
      <c r="AL198">
        <v>0</v>
      </c>
      <c r="AM198">
        <v>-2.6341753020179506</v>
      </c>
      <c r="AN198">
        <v>-1.5335603321696516</v>
      </c>
      <c r="AO198">
        <v>11</v>
      </c>
      <c r="AP198">
        <v>0.46666666666666667</v>
      </c>
      <c r="AQ198">
        <f t="shared" si="51"/>
        <v>0</v>
      </c>
      <c r="AR198">
        <f t="shared" si="52"/>
        <v>15.281582952815825</v>
      </c>
      <c r="AS198">
        <v>2.175693138974601</v>
      </c>
      <c r="AT198">
        <v>0.90733451275190291</v>
      </c>
      <c r="AU198">
        <v>43.758279264051033</v>
      </c>
    </row>
    <row r="199" spans="1:47">
      <c r="A199">
        <v>198</v>
      </c>
      <c r="B199" t="s">
        <v>203</v>
      </c>
      <c r="C199" t="s">
        <v>229</v>
      </c>
      <c r="D199" t="s">
        <v>431</v>
      </c>
      <c r="E199" s="25" t="s">
        <v>479</v>
      </c>
      <c r="F199" s="25" t="s">
        <v>478</v>
      </c>
      <c r="G199" s="27">
        <v>1.2269938650306749E-2</v>
      </c>
      <c r="H199">
        <v>0.18404907975460125</v>
      </c>
      <c r="I199">
        <v>0.20163392672273953</v>
      </c>
      <c r="J199">
        <v>1.8404907975460124E-2</v>
      </c>
      <c r="K199">
        <v>7.3619631901840482E-2</v>
      </c>
      <c r="L199">
        <v>3.0674846625766871E-2</v>
      </c>
      <c r="M199">
        <v>7.9754601226993863E-2</v>
      </c>
      <c r="N199">
        <v>6.1349693251533735E-2</v>
      </c>
      <c r="O199">
        <v>6.1349693251533744E-3</v>
      </c>
      <c r="P199">
        <v>0.10429447852760737</v>
      </c>
      <c r="Q199">
        <v>0.17791411042944788</v>
      </c>
      <c r="R199" s="27">
        <f t="shared" si="40"/>
        <v>-4.3882571844245177</v>
      </c>
      <c r="S199" s="27">
        <f t="shared" si="41"/>
        <v>-1.4891517465595983</v>
      </c>
      <c r="T199" s="27">
        <f t="shared" si="42"/>
        <v>-1.376113421350512</v>
      </c>
      <c r="U199" s="27">
        <f t="shared" si="43"/>
        <v>-3.976561526565717</v>
      </c>
      <c r="V199" s="27">
        <f t="shared" si="44"/>
        <v>-2.5323731870269239</v>
      </c>
      <c r="W199" s="27">
        <f t="shared" si="45"/>
        <v>-3.4531571205928664</v>
      </c>
      <c r="X199" s="27">
        <f t="shared" si="46"/>
        <v>-2.4456859366347192</v>
      </c>
      <c r="Y199" s="27">
        <f t="shared" si="47"/>
        <v>-2.7278528283983898</v>
      </c>
      <c r="Z199" s="27">
        <f t="shared" si="48"/>
        <v>-5.0875963352323845</v>
      </c>
      <c r="AA199" s="27">
        <f t="shared" si="49"/>
        <v>-2.1503932776521202</v>
      </c>
      <c r="AB199" s="27">
        <f t="shared" si="50"/>
        <v>-1.5305439699644372</v>
      </c>
      <c r="AD199">
        <v>-4.3882571844245177</v>
      </c>
      <c r="AE199">
        <v>-1.4891517465595983</v>
      </c>
      <c r="AF199">
        <v>-1.376113421350512</v>
      </c>
      <c r="AG199">
        <v>-3.976561526565717</v>
      </c>
      <c r="AH199">
        <v>-2.5323731870269239</v>
      </c>
      <c r="AI199">
        <v>-3.4531571205928664</v>
      </c>
      <c r="AJ199">
        <v>-2.4456859366347192</v>
      </c>
      <c r="AK199">
        <v>-2.7278528283983898</v>
      </c>
      <c r="AL199">
        <v>-5.0875963352323845</v>
      </c>
      <c r="AM199">
        <v>-2.1503932776521202</v>
      </c>
      <c r="AN199">
        <v>-1.5305439699644372</v>
      </c>
      <c r="AO199">
        <v>12</v>
      </c>
      <c r="AP199">
        <v>0.46666666666666667</v>
      </c>
      <c r="AQ199">
        <f t="shared" si="51"/>
        <v>1.8404907975460123</v>
      </c>
      <c r="AR199">
        <f t="shared" si="52"/>
        <v>6.1349693251533735</v>
      </c>
      <c r="AS199">
        <v>2.2397314739278054</v>
      </c>
      <c r="AT199">
        <v>0.90133425097433251</v>
      </c>
      <c r="AU199">
        <v>39.795294512764748</v>
      </c>
    </row>
    <row r="200" spans="1:47">
      <c r="A200">
        <v>199</v>
      </c>
      <c r="B200" t="s">
        <v>204</v>
      </c>
      <c r="C200" t="s">
        <v>229</v>
      </c>
      <c r="D200" t="s">
        <v>58</v>
      </c>
      <c r="E200" s="25" t="s">
        <v>357</v>
      </c>
      <c r="F200" s="25" t="s">
        <v>478</v>
      </c>
      <c r="G200" s="27">
        <v>0</v>
      </c>
      <c r="H200">
        <v>2.9061319383900025E-2</v>
      </c>
      <c r="I200">
        <v>0.15643376911411166</v>
      </c>
      <c r="J200">
        <v>5.812263876780005E-2</v>
      </c>
      <c r="K200">
        <v>2.3249055507120024E-2</v>
      </c>
      <c r="L200">
        <v>0</v>
      </c>
      <c r="M200">
        <v>5.8122638767800043E-2</v>
      </c>
      <c r="N200">
        <v>8.1371694274920081E-2</v>
      </c>
      <c r="O200">
        <v>0</v>
      </c>
      <c r="P200">
        <v>0.44754431851206022</v>
      </c>
      <c r="Q200">
        <v>0.12234815460621913</v>
      </c>
      <c r="R200" s="27" t="e">
        <f t="shared" si="40"/>
        <v>#NUM!</v>
      </c>
      <c r="S200" s="27">
        <f t="shared" si="41"/>
        <v>-3.5088552563686655</v>
      </c>
      <c r="T200" s="27">
        <f t="shared" si="42"/>
        <v>-1.6850056981764658</v>
      </c>
      <c r="U200" s="27">
        <f t="shared" si="43"/>
        <v>-2.7853198365935108</v>
      </c>
      <c r="V200" s="27">
        <f t="shared" si="44"/>
        <v>-3.7379671930512242</v>
      </c>
      <c r="W200" s="27" t="e">
        <f t="shared" si="45"/>
        <v>#NUM!</v>
      </c>
      <c r="X200" s="27">
        <f t="shared" si="46"/>
        <v>-2.7853198365935112</v>
      </c>
      <c r="Y200" s="27">
        <f t="shared" si="47"/>
        <v>-2.4238541090463679</v>
      </c>
      <c r="Z200" s="27" t="e">
        <f t="shared" si="48"/>
        <v>#NUM!</v>
      </c>
      <c r="AA200" s="27">
        <f t="shared" si="49"/>
        <v>-0.21059764708075523</v>
      </c>
      <c r="AB200" s="27">
        <f t="shared" si="50"/>
        <v>-1.9703792766865338</v>
      </c>
      <c r="AD200">
        <v>0</v>
      </c>
      <c r="AE200">
        <v>-3.5088552563686655</v>
      </c>
      <c r="AF200">
        <v>-1.6850056981764658</v>
      </c>
      <c r="AG200">
        <v>-2.7853198365935108</v>
      </c>
      <c r="AH200">
        <v>-3.7379671930512242</v>
      </c>
      <c r="AI200">
        <v>0</v>
      </c>
      <c r="AJ200">
        <v>-2.7853198365935112</v>
      </c>
      <c r="AK200">
        <v>-2.4238541090463679</v>
      </c>
      <c r="AL200">
        <v>0</v>
      </c>
      <c r="AM200">
        <v>-0.21059764708075523</v>
      </c>
      <c r="AN200">
        <v>-1.9703792766865338</v>
      </c>
      <c r="AO200">
        <v>11</v>
      </c>
      <c r="AP200">
        <v>6.6666666666666666E-2</v>
      </c>
      <c r="AQ200">
        <f t="shared" si="51"/>
        <v>5.8122638767800048</v>
      </c>
      <c r="AR200">
        <f t="shared" si="52"/>
        <v>8.1371694274920081</v>
      </c>
      <c r="AS200">
        <v>1.5408520844844302</v>
      </c>
      <c r="AT200">
        <v>0.64258522962357678</v>
      </c>
      <c r="AU200">
        <v>18.549508849801168</v>
      </c>
    </row>
    <row r="201" spans="1:47">
      <c r="A201">
        <v>200</v>
      </c>
      <c r="B201" t="s">
        <v>198</v>
      </c>
      <c r="C201" t="s">
        <v>229</v>
      </c>
      <c r="D201" t="s">
        <v>58</v>
      </c>
      <c r="E201" s="25" t="s">
        <v>357</v>
      </c>
      <c r="F201" s="25" t="s">
        <v>478</v>
      </c>
      <c r="G201" s="27">
        <v>0</v>
      </c>
      <c r="H201">
        <v>6.6666666666666652E-2</v>
      </c>
      <c r="I201">
        <v>5.5314908317831521E-2</v>
      </c>
      <c r="J201">
        <v>4.9999999999999989E-2</v>
      </c>
      <c r="K201">
        <v>0.3777777777777776</v>
      </c>
      <c r="L201">
        <v>0</v>
      </c>
      <c r="M201">
        <v>2.222222222222222E-2</v>
      </c>
      <c r="N201">
        <v>0.1</v>
      </c>
      <c r="O201">
        <v>0</v>
      </c>
      <c r="P201">
        <v>0.22777777777777772</v>
      </c>
      <c r="Q201">
        <v>0.10555555555555553</v>
      </c>
      <c r="R201" s="27" t="e">
        <f t="shared" si="40"/>
        <v>#NUM!</v>
      </c>
      <c r="S201" s="27">
        <f t="shared" si="41"/>
        <v>-2.6390573296152589</v>
      </c>
      <c r="T201" s="27">
        <f t="shared" si="42"/>
        <v>-2.837809173613334</v>
      </c>
      <c r="U201" s="27">
        <f t="shared" si="43"/>
        <v>-2.9444389791664407</v>
      </c>
      <c r="V201" s="27">
        <f t="shared" si="44"/>
        <v>-0.49899116611898864</v>
      </c>
      <c r="W201" s="27" t="e">
        <f t="shared" si="45"/>
        <v>#NUM!</v>
      </c>
      <c r="X201" s="27">
        <f t="shared" si="46"/>
        <v>-3.7841896339182615</v>
      </c>
      <c r="Y201" s="27">
        <f t="shared" si="47"/>
        <v>-2.1972245773362191</v>
      </c>
      <c r="Z201" s="27" t="e">
        <f t="shared" si="48"/>
        <v>#NUM!</v>
      </c>
      <c r="AA201" s="27">
        <f t="shared" si="49"/>
        <v>-1.2209018664263844</v>
      </c>
      <c r="AB201" s="27">
        <f t="shared" si="50"/>
        <v>-2.1369653858180229</v>
      </c>
      <c r="AD201">
        <v>0</v>
      </c>
      <c r="AE201">
        <v>-2.6390573296152589</v>
      </c>
      <c r="AF201">
        <v>-2.837809173613334</v>
      </c>
      <c r="AG201">
        <v>-2.9444389791664407</v>
      </c>
      <c r="AH201">
        <v>-0.49899116611898864</v>
      </c>
      <c r="AI201">
        <v>0</v>
      </c>
      <c r="AJ201">
        <v>-3.7841896339182615</v>
      </c>
      <c r="AK201">
        <v>-2.1972245773362191</v>
      </c>
      <c r="AL201">
        <v>0</v>
      </c>
      <c r="AM201">
        <v>-1.2209018664263844</v>
      </c>
      <c r="AN201">
        <v>-2.1369653858180229</v>
      </c>
      <c r="AO201">
        <v>11</v>
      </c>
      <c r="AP201">
        <v>6.6666666666666666E-2</v>
      </c>
      <c r="AQ201">
        <f t="shared" si="51"/>
        <v>4.9999999999999991</v>
      </c>
      <c r="AR201">
        <f t="shared" si="52"/>
        <v>10</v>
      </c>
      <c r="AS201">
        <v>1.628926173869174</v>
      </c>
      <c r="AT201">
        <v>0.67931497774220928</v>
      </c>
      <c r="AU201">
        <v>12.198157498449817</v>
      </c>
    </row>
    <row r="202" spans="1:47">
      <c r="A202">
        <v>201</v>
      </c>
      <c r="B202" t="s">
        <v>199</v>
      </c>
      <c r="C202" t="s">
        <v>229</v>
      </c>
      <c r="D202" t="s">
        <v>58</v>
      </c>
      <c r="E202" s="25" t="s">
        <v>357</v>
      </c>
      <c r="F202" s="25" t="s">
        <v>478</v>
      </c>
      <c r="G202" s="27">
        <v>0</v>
      </c>
      <c r="H202">
        <v>6.4516129032258063E-2</v>
      </c>
      <c r="I202">
        <v>6.3379424446863772E-2</v>
      </c>
      <c r="J202">
        <v>9.0322580645161299E-2</v>
      </c>
      <c r="K202">
        <v>5.8064516129032254E-2</v>
      </c>
      <c r="L202">
        <v>0</v>
      </c>
      <c r="M202">
        <v>3.870967741935484E-2</v>
      </c>
      <c r="N202">
        <v>0.16774193548387104</v>
      </c>
      <c r="O202">
        <v>0</v>
      </c>
      <c r="P202">
        <v>0.3806451612903225</v>
      </c>
      <c r="Q202">
        <v>0.14193548387096772</v>
      </c>
      <c r="R202" s="27" t="e">
        <f t="shared" si="40"/>
        <v>#NUM!</v>
      </c>
      <c r="S202" s="27">
        <f t="shared" si="41"/>
        <v>-2.6741486494265287</v>
      </c>
      <c r="T202" s="27">
        <f t="shared" si="42"/>
        <v>-2.6931389916227326</v>
      </c>
      <c r="U202" s="27">
        <f t="shared" si="43"/>
        <v>-2.3097025607629096</v>
      </c>
      <c r="V202" s="27">
        <f t="shared" si="44"/>
        <v>-2.7863820443721172</v>
      </c>
      <c r="W202" s="27" t="e">
        <f t="shared" si="45"/>
        <v>#NUM!</v>
      </c>
      <c r="X202" s="27">
        <f t="shared" si="46"/>
        <v>-3.2121868367174042</v>
      </c>
      <c r="Y202" s="27">
        <f t="shared" si="47"/>
        <v>-1.6017158663401896</v>
      </c>
      <c r="Z202" s="27" t="e">
        <f t="shared" si="48"/>
        <v>#NUM!</v>
      </c>
      <c r="AA202" s="27">
        <f t="shared" si="49"/>
        <v>-0.48681074756211706</v>
      </c>
      <c r="AB202" s="27">
        <f t="shared" si="50"/>
        <v>-1.7993066748634381</v>
      </c>
      <c r="AD202">
        <v>0</v>
      </c>
      <c r="AE202">
        <v>-2.6741486494265287</v>
      </c>
      <c r="AF202">
        <v>-2.6931389916227326</v>
      </c>
      <c r="AG202">
        <v>-2.3097025607629096</v>
      </c>
      <c r="AH202">
        <v>-2.7863820443721172</v>
      </c>
      <c r="AI202">
        <v>0</v>
      </c>
      <c r="AJ202">
        <v>-3.2121868367174042</v>
      </c>
      <c r="AK202">
        <v>-1.6017158663401896</v>
      </c>
      <c r="AL202">
        <v>0</v>
      </c>
      <c r="AM202">
        <v>-0.48681074756211706</v>
      </c>
      <c r="AN202">
        <v>-1.7993066748634381</v>
      </c>
      <c r="AO202">
        <v>13</v>
      </c>
      <c r="AP202">
        <v>6.6666666666666666E-2</v>
      </c>
      <c r="AQ202">
        <f t="shared" si="51"/>
        <v>9.0322580645161299</v>
      </c>
      <c r="AR202">
        <f t="shared" si="52"/>
        <v>16.774193548387103</v>
      </c>
      <c r="AS202">
        <v>1.8464967355782709</v>
      </c>
      <c r="AT202">
        <v>0.71989598165232405</v>
      </c>
      <c r="AU202">
        <v>12.789555347912183</v>
      </c>
    </row>
    <row r="203" spans="1:47">
      <c r="A203">
        <v>202</v>
      </c>
      <c r="B203" t="s">
        <v>200</v>
      </c>
      <c r="C203" t="s">
        <v>229</v>
      </c>
      <c r="D203" t="s">
        <v>58</v>
      </c>
      <c r="E203" s="25" t="s">
        <v>357</v>
      </c>
      <c r="F203" s="25" t="s">
        <v>478</v>
      </c>
      <c r="G203" s="27">
        <v>0</v>
      </c>
      <c r="H203">
        <v>4.3715846994535519E-2</v>
      </c>
      <c r="I203">
        <v>3.263731268941622E-2</v>
      </c>
      <c r="J203">
        <v>7.1038251366120228E-2</v>
      </c>
      <c r="K203">
        <v>0.28961748633879786</v>
      </c>
      <c r="L203">
        <v>0</v>
      </c>
      <c r="M203">
        <v>4.3715846994535519E-2</v>
      </c>
      <c r="N203">
        <v>8.743169398907108E-2</v>
      </c>
      <c r="O203">
        <v>0</v>
      </c>
      <c r="P203">
        <v>0.35519125683060104</v>
      </c>
      <c r="Q203">
        <v>7.650273224043716E-2</v>
      </c>
      <c r="R203" s="27" t="e">
        <f t="shared" si="40"/>
        <v>#NUM!</v>
      </c>
      <c r="S203" s="27">
        <f t="shared" si="41"/>
        <v>-3.0853444322436783</v>
      </c>
      <c r="T203" s="27">
        <f t="shared" si="42"/>
        <v>-3.3891172946841159</v>
      </c>
      <c r="U203" s="27">
        <f t="shared" si="43"/>
        <v>-2.5708490795887249</v>
      </c>
      <c r="V203" s="27">
        <f t="shared" si="44"/>
        <v>-0.89724253690346034</v>
      </c>
      <c r="W203" s="27" t="e">
        <f t="shared" si="45"/>
        <v>#NUM!</v>
      </c>
      <c r="X203" s="27">
        <f t="shared" si="46"/>
        <v>-3.0853444322436783</v>
      </c>
      <c r="Y203" s="27">
        <f t="shared" si="47"/>
        <v>-2.3454050901769734</v>
      </c>
      <c r="Z203" s="27" t="e">
        <f t="shared" si="48"/>
        <v>#NUM!</v>
      </c>
      <c r="AA203" s="27">
        <f t="shared" si="49"/>
        <v>-0.59629735457002786</v>
      </c>
      <c r="AB203" s="27">
        <f t="shared" si="50"/>
        <v>-2.4908413853078151</v>
      </c>
      <c r="AD203">
        <v>0</v>
      </c>
      <c r="AE203">
        <v>-3.0853444322436783</v>
      </c>
      <c r="AF203">
        <v>-3.3891172946841159</v>
      </c>
      <c r="AG203">
        <v>-2.5708490795887249</v>
      </c>
      <c r="AH203">
        <v>-0.89724253690346034</v>
      </c>
      <c r="AI203">
        <v>0</v>
      </c>
      <c r="AJ203">
        <v>-3.0853444322436783</v>
      </c>
      <c r="AK203">
        <v>-2.3454050901769734</v>
      </c>
      <c r="AL203">
        <v>0</v>
      </c>
      <c r="AM203">
        <v>-0.59629735457002786</v>
      </c>
      <c r="AN203">
        <v>-2.4908413853078151</v>
      </c>
      <c r="AO203">
        <v>10</v>
      </c>
      <c r="AP203">
        <v>6.6666666666666666E-2</v>
      </c>
      <c r="AQ203">
        <f t="shared" si="51"/>
        <v>7.1038251366120226</v>
      </c>
      <c r="AR203">
        <f t="shared" si="52"/>
        <v>8.7431693989071082</v>
      </c>
      <c r="AS203">
        <v>1.6637042251724576</v>
      </c>
      <c r="AT203">
        <v>0.7225375645115234</v>
      </c>
      <c r="AU203">
        <v>7.6353159683951732</v>
      </c>
    </row>
    <row r="204" spans="1:47">
      <c r="A204">
        <v>203</v>
      </c>
      <c r="B204" t="s">
        <v>0</v>
      </c>
      <c r="C204" t="s">
        <v>229</v>
      </c>
      <c r="D204" t="s">
        <v>58</v>
      </c>
      <c r="E204" s="25" t="s">
        <v>357</v>
      </c>
      <c r="F204" s="25" t="s">
        <v>478</v>
      </c>
      <c r="G204" s="27">
        <v>0</v>
      </c>
      <c r="H204">
        <v>7.8313253012048209E-2</v>
      </c>
      <c r="I204">
        <v>7.7604064944337553E-2</v>
      </c>
      <c r="J204">
        <v>5.4216867469879526E-2</v>
      </c>
      <c r="K204">
        <v>0.10843373493975907</v>
      </c>
      <c r="L204">
        <v>0</v>
      </c>
      <c r="M204">
        <v>0</v>
      </c>
      <c r="N204">
        <v>0</v>
      </c>
      <c r="O204">
        <v>0</v>
      </c>
      <c r="P204">
        <v>0.6144578313253013</v>
      </c>
      <c r="Q204">
        <v>3.012048192771085E-2</v>
      </c>
      <c r="R204" s="27" t="e">
        <f t="shared" si="40"/>
        <v>#NUM!</v>
      </c>
      <c r="S204" s="27">
        <f t="shared" si="41"/>
        <v>-2.4654885639308985</v>
      </c>
      <c r="T204" s="27">
        <f t="shared" si="42"/>
        <v>-2.4753547529031628</v>
      </c>
      <c r="U204" s="27">
        <f t="shared" si="43"/>
        <v>-2.8590212280120886</v>
      </c>
      <c r="V204" s="27">
        <f t="shared" si="44"/>
        <v>-2.1068405158679502</v>
      </c>
      <c r="W204" s="27" t="e">
        <f t="shared" si="45"/>
        <v>#NUM!</v>
      </c>
      <c r="X204" s="27" t="e">
        <f t="shared" si="46"/>
        <v>#NUM!</v>
      </c>
      <c r="Y204" s="27" t="e">
        <f t="shared" si="47"/>
        <v>#NUM!</v>
      </c>
      <c r="Z204" s="27" t="e">
        <f t="shared" si="48"/>
        <v>#NUM!</v>
      </c>
      <c r="AA204" s="27">
        <f t="shared" si="49"/>
        <v>0.46608972992459963</v>
      </c>
      <c r="AB204" s="27">
        <f t="shared" si="50"/>
        <v>-3.4719664525503622</v>
      </c>
      <c r="AD204">
        <v>0</v>
      </c>
      <c r="AE204">
        <v>-2.4654885639308985</v>
      </c>
      <c r="AF204">
        <v>-2.4753547529031628</v>
      </c>
      <c r="AG204">
        <v>-2.8590212280120886</v>
      </c>
      <c r="AH204">
        <v>-2.1068405158679502</v>
      </c>
      <c r="AI204">
        <v>0</v>
      </c>
      <c r="AJ204">
        <v>0</v>
      </c>
      <c r="AK204">
        <v>0</v>
      </c>
      <c r="AL204">
        <v>0</v>
      </c>
      <c r="AM204">
        <v>0.46608972992459963</v>
      </c>
      <c r="AN204">
        <v>-3.4719664525503622</v>
      </c>
      <c r="AO204">
        <v>7</v>
      </c>
      <c r="AP204">
        <v>6.6666666666666666E-2</v>
      </c>
      <c r="AQ204">
        <f t="shared" si="51"/>
        <v>5.4216867469879526</v>
      </c>
      <c r="AR204">
        <f t="shared" si="52"/>
        <v>0</v>
      </c>
      <c r="AS204">
        <v>0.91741628155375876</v>
      </c>
      <c r="AT204">
        <v>0.47145870635349713</v>
      </c>
      <c r="AU204">
        <v>15.591731795638578</v>
      </c>
    </row>
    <row r="205" spans="1:47">
      <c r="A205">
        <v>204</v>
      </c>
      <c r="B205" t="s">
        <v>1</v>
      </c>
      <c r="C205" t="s">
        <v>229</v>
      </c>
      <c r="D205" t="s">
        <v>58</v>
      </c>
      <c r="E205" s="25" t="s">
        <v>357</v>
      </c>
      <c r="F205" s="25" t="s">
        <v>478</v>
      </c>
      <c r="G205" s="27">
        <v>0</v>
      </c>
      <c r="H205">
        <v>6.3653723742838952E-2</v>
      </c>
      <c r="I205">
        <v>0.12625698342922553</v>
      </c>
      <c r="J205">
        <v>5.7288351368555049E-2</v>
      </c>
      <c r="K205">
        <v>5.0922978994271166E-2</v>
      </c>
      <c r="L205">
        <v>0</v>
      </c>
      <c r="M205">
        <v>0.16549968173138133</v>
      </c>
      <c r="N205">
        <v>0.17186505410566524</v>
      </c>
      <c r="O205">
        <v>0</v>
      </c>
      <c r="P205">
        <v>0.17823042647994908</v>
      </c>
      <c r="Q205">
        <v>0.17250159134309356</v>
      </c>
      <c r="R205" s="27" t="e">
        <f t="shared" si="40"/>
        <v>#NUM!</v>
      </c>
      <c r="S205" s="27">
        <f t="shared" si="41"/>
        <v>-2.6885275346133461</v>
      </c>
      <c r="T205" s="27">
        <f t="shared" si="42"/>
        <v>-1.9344669201196942</v>
      </c>
      <c r="U205" s="27">
        <f t="shared" si="43"/>
        <v>-2.800663143937534</v>
      </c>
      <c r="V205" s="27">
        <f t="shared" si="44"/>
        <v>-2.9251756800908568</v>
      </c>
      <c r="W205" s="27" t="e">
        <f t="shared" si="45"/>
        <v>#NUM!</v>
      </c>
      <c r="X205" s="27">
        <f t="shared" si="46"/>
        <v>-1.6178638527481719</v>
      </c>
      <c r="Y205" s="27">
        <f t="shared" si="47"/>
        <v>-1.5724665195141301</v>
      </c>
      <c r="Z205" s="27" t="e">
        <f t="shared" si="48"/>
        <v>#NUM!</v>
      </c>
      <c r="AA205" s="27">
        <f t="shared" si="49"/>
        <v>-1.528382787677393</v>
      </c>
      <c r="AB205" s="27">
        <f t="shared" si="50"/>
        <v>-1.5680007225699271</v>
      </c>
      <c r="AD205">
        <v>0</v>
      </c>
      <c r="AE205">
        <v>-2.6885275346133461</v>
      </c>
      <c r="AF205">
        <v>-1.9344669201196942</v>
      </c>
      <c r="AG205">
        <v>-2.800663143937534</v>
      </c>
      <c r="AH205">
        <v>-2.9251756800908568</v>
      </c>
      <c r="AI205">
        <v>0</v>
      </c>
      <c r="AJ205">
        <v>-1.6178638527481719</v>
      </c>
      <c r="AK205">
        <v>-1.5724665195141301</v>
      </c>
      <c r="AL205">
        <v>0</v>
      </c>
      <c r="AM205">
        <v>-1.528382787677393</v>
      </c>
      <c r="AN205">
        <v>-1.5680007225699271</v>
      </c>
      <c r="AO205">
        <v>11</v>
      </c>
      <c r="AP205">
        <v>6.6666666666666666E-2</v>
      </c>
      <c r="AQ205">
        <f t="shared" si="51"/>
        <v>5.7288351368555048</v>
      </c>
      <c r="AR205">
        <f t="shared" si="52"/>
        <v>17.186505410566525</v>
      </c>
      <c r="AS205">
        <v>2.0806790577850389</v>
      </c>
      <c r="AT205">
        <v>0.8677105632544424</v>
      </c>
      <c r="AU205">
        <v>18.991070717206451</v>
      </c>
    </row>
    <row r="206" spans="1:47">
      <c r="A206">
        <v>205</v>
      </c>
      <c r="B206" t="s">
        <v>292</v>
      </c>
      <c r="C206" t="s">
        <v>229</v>
      </c>
      <c r="D206" t="s">
        <v>157</v>
      </c>
      <c r="E206" s="25" t="s">
        <v>357</v>
      </c>
      <c r="F206" s="25" t="s">
        <v>478</v>
      </c>
      <c r="G206" s="27">
        <v>0</v>
      </c>
      <c r="H206">
        <v>1.6570008285004149E-2</v>
      </c>
      <c r="I206">
        <v>0.12682830240786191</v>
      </c>
      <c r="J206">
        <v>3.3140016570008292E-2</v>
      </c>
      <c r="K206">
        <v>2.7616680475006913E-2</v>
      </c>
      <c r="L206">
        <v>0</v>
      </c>
      <c r="M206">
        <v>6.6280033140016584E-2</v>
      </c>
      <c r="N206">
        <v>0</v>
      </c>
      <c r="O206">
        <v>1.1046672190002764E-2</v>
      </c>
      <c r="P206">
        <v>0.56338028169014098</v>
      </c>
      <c r="Q206">
        <v>8.3126208229770793E-2</v>
      </c>
      <c r="R206" s="27" t="e">
        <f t="shared" si="40"/>
        <v>#NUM!</v>
      </c>
      <c r="S206" s="27">
        <f t="shared" si="41"/>
        <v>-4.0834521210556769</v>
      </c>
      <c r="T206" s="27">
        <f t="shared" si="42"/>
        <v>-1.92929798965892</v>
      </c>
      <c r="U206" s="27">
        <f t="shared" si="43"/>
        <v>-3.3733121781726196</v>
      </c>
      <c r="V206" s="27">
        <f t="shared" si="44"/>
        <v>-3.5613301331669609</v>
      </c>
      <c r="W206" s="27" t="e">
        <f t="shared" si="45"/>
        <v>#NUM!</v>
      </c>
      <c r="X206" s="27">
        <f t="shared" si="46"/>
        <v>-2.6452878793658945</v>
      </c>
      <c r="Y206" s="27" t="e">
        <f t="shared" si="47"/>
        <v>#NUM!</v>
      </c>
      <c r="Z206" s="27">
        <f t="shared" si="48"/>
        <v>-4.4945179158844963</v>
      </c>
      <c r="AA206" s="27">
        <f t="shared" si="49"/>
        <v>0.25489224962879053</v>
      </c>
      <c r="AB206" s="27">
        <f t="shared" si="50"/>
        <v>-2.4006097971616582</v>
      </c>
      <c r="AD206">
        <v>0</v>
      </c>
      <c r="AE206">
        <v>-4.0834521210556769</v>
      </c>
      <c r="AF206">
        <v>-1.92929798965892</v>
      </c>
      <c r="AG206">
        <v>-3.3733121781726196</v>
      </c>
      <c r="AH206">
        <v>-3.5613301331669609</v>
      </c>
      <c r="AI206">
        <v>0</v>
      </c>
      <c r="AJ206">
        <v>-2.6452878793658945</v>
      </c>
      <c r="AK206">
        <v>0</v>
      </c>
      <c r="AL206">
        <v>-4.4945179158844963</v>
      </c>
      <c r="AM206">
        <v>0.25489224962879053</v>
      </c>
      <c r="AN206">
        <v>-2.4006097971616582</v>
      </c>
      <c r="AO206">
        <v>13</v>
      </c>
      <c r="AP206">
        <v>0.9</v>
      </c>
      <c r="AQ206">
        <f t="shared" si="51"/>
        <v>3.314001657000829</v>
      </c>
      <c r="AR206">
        <f t="shared" si="52"/>
        <v>0</v>
      </c>
      <c r="AS206">
        <v>1.1836805303159073</v>
      </c>
      <c r="AT206">
        <v>0.46148300233395834</v>
      </c>
      <c r="AU206">
        <v>14.339831069286607</v>
      </c>
    </row>
    <row r="207" spans="1:47">
      <c r="A207">
        <v>206</v>
      </c>
      <c r="B207" t="s">
        <v>2</v>
      </c>
      <c r="C207" t="s">
        <v>229</v>
      </c>
      <c r="D207" t="s">
        <v>157</v>
      </c>
      <c r="E207" s="25" t="s">
        <v>357</v>
      </c>
      <c r="F207" s="25" t="s">
        <v>478</v>
      </c>
      <c r="G207" s="27">
        <v>0</v>
      </c>
      <c r="H207">
        <v>0</v>
      </c>
      <c r="I207">
        <v>0.43290111521438307</v>
      </c>
      <c r="J207">
        <v>1.3793103448275862E-2</v>
      </c>
      <c r="K207">
        <v>0</v>
      </c>
      <c r="L207">
        <v>0</v>
      </c>
      <c r="M207">
        <v>4.827586206896551E-2</v>
      </c>
      <c r="N207">
        <v>0</v>
      </c>
      <c r="O207">
        <v>0</v>
      </c>
      <c r="P207">
        <v>0</v>
      </c>
      <c r="Q207">
        <v>0.15172413793103451</v>
      </c>
      <c r="R207" s="27" t="e">
        <f t="shared" si="40"/>
        <v>#NUM!</v>
      </c>
      <c r="S207" s="27" t="e">
        <f t="shared" si="41"/>
        <v>#NUM!</v>
      </c>
      <c r="T207" s="27">
        <f t="shared" si="42"/>
        <v>-0.27002435790405971</v>
      </c>
      <c r="U207" s="27">
        <f t="shared" si="43"/>
        <v>-4.2696974496999616</v>
      </c>
      <c r="V207" s="27" t="e">
        <f t="shared" si="44"/>
        <v>#NUM!</v>
      </c>
      <c r="W207" s="27" t="e">
        <f t="shared" si="45"/>
        <v>#NUM!</v>
      </c>
      <c r="X207" s="27">
        <f t="shared" si="46"/>
        <v>-2.9813435361018916</v>
      </c>
      <c r="Y207" s="27" t="e">
        <f t="shared" si="47"/>
        <v>#NUM!</v>
      </c>
      <c r="Z207" s="27" t="e">
        <f t="shared" si="48"/>
        <v>#NUM!</v>
      </c>
      <c r="AA207" s="27" t="e">
        <f t="shared" si="49"/>
        <v>#NUM!</v>
      </c>
      <c r="AB207" s="27">
        <f t="shared" si="50"/>
        <v>-1.7211419020141012</v>
      </c>
      <c r="AD207">
        <v>0</v>
      </c>
      <c r="AE207">
        <v>0</v>
      </c>
      <c r="AF207">
        <v>-0.27002435790405971</v>
      </c>
      <c r="AG207">
        <v>-4.2696974496999616</v>
      </c>
      <c r="AH207">
        <v>0</v>
      </c>
      <c r="AI207">
        <v>0</v>
      </c>
      <c r="AJ207">
        <v>-2.9813435361018916</v>
      </c>
      <c r="AK207">
        <v>0</v>
      </c>
      <c r="AL207">
        <v>0</v>
      </c>
      <c r="AM207">
        <v>0</v>
      </c>
      <c r="AN207">
        <v>-1.7211419020141012</v>
      </c>
      <c r="AO207">
        <v>5</v>
      </c>
      <c r="AP207">
        <v>0.9</v>
      </c>
      <c r="AQ207">
        <f t="shared" si="51"/>
        <v>1.3793103448275863</v>
      </c>
      <c r="AR207">
        <f t="shared" si="52"/>
        <v>0</v>
      </c>
      <c r="AS207">
        <v>1.0650262042048904</v>
      </c>
      <c r="AT207">
        <v>0.66173798689391738</v>
      </c>
      <c r="AU207">
        <v>43.290111521438305</v>
      </c>
    </row>
    <row r="208" spans="1:47">
      <c r="A208">
        <v>207</v>
      </c>
      <c r="B208" t="s">
        <v>3</v>
      </c>
      <c r="C208" t="s">
        <v>229</v>
      </c>
      <c r="D208" t="s">
        <v>157</v>
      </c>
      <c r="E208" s="25" t="s">
        <v>357</v>
      </c>
      <c r="F208" s="25" t="s">
        <v>478</v>
      </c>
      <c r="G208" s="27">
        <v>0</v>
      </c>
      <c r="H208">
        <v>6.7415730337078664E-2</v>
      </c>
      <c r="I208">
        <v>0.52216884090210136</v>
      </c>
      <c r="J208">
        <v>1.1235955056179778E-2</v>
      </c>
      <c r="K208">
        <v>2.8089887640449444E-2</v>
      </c>
      <c r="L208">
        <v>1.1235955056179778E-2</v>
      </c>
      <c r="M208">
        <v>3.9325842696629219E-2</v>
      </c>
      <c r="N208">
        <v>1.1235955056179778E-2</v>
      </c>
      <c r="O208">
        <v>0</v>
      </c>
      <c r="P208">
        <v>0.12921348314606743</v>
      </c>
      <c r="Q208">
        <v>0.12921348314606745</v>
      </c>
      <c r="R208" s="27" t="e">
        <f t="shared" si="40"/>
        <v>#NUM!</v>
      </c>
      <c r="S208" s="27">
        <f t="shared" si="41"/>
        <v>-2.6270811385685429</v>
      </c>
      <c r="T208" s="27">
        <f t="shared" si="42"/>
        <v>8.8733539139261935E-2</v>
      </c>
      <c r="U208" s="27">
        <f t="shared" si="43"/>
        <v>-4.477336814478206</v>
      </c>
      <c r="V208" s="27">
        <f t="shared" si="44"/>
        <v>-3.5438536820636783</v>
      </c>
      <c r="W208" s="27">
        <f t="shared" si="45"/>
        <v>-4.477336814478206</v>
      </c>
      <c r="X208" s="27">
        <f t="shared" si="46"/>
        <v>-3.1957534074473464</v>
      </c>
      <c r="Y208" s="27">
        <f t="shared" si="47"/>
        <v>-4.477336814478206</v>
      </c>
      <c r="Z208" s="27" t="e">
        <f t="shared" si="48"/>
        <v>#NUM!</v>
      </c>
      <c r="AA208" s="27">
        <f t="shared" si="49"/>
        <v>-1.9079309009900969</v>
      </c>
      <c r="AB208" s="27">
        <f t="shared" si="50"/>
        <v>-1.9079309009900967</v>
      </c>
      <c r="AD208">
        <v>0</v>
      </c>
      <c r="AE208">
        <v>-2.6270811385685429</v>
      </c>
      <c r="AF208">
        <v>8.8733539139261935E-2</v>
      </c>
      <c r="AG208">
        <v>-4.477336814478206</v>
      </c>
      <c r="AH208">
        <v>-3.5438536820636783</v>
      </c>
      <c r="AI208">
        <v>-4.477336814478206</v>
      </c>
      <c r="AJ208">
        <v>-3.1957534074473464</v>
      </c>
      <c r="AK208">
        <v>-4.477336814478206</v>
      </c>
      <c r="AL208">
        <v>0</v>
      </c>
      <c r="AM208">
        <v>-1.9079309009900969</v>
      </c>
      <c r="AN208">
        <v>-1.9079309009900967</v>
      </c>
      <c r="AO208">
        <v>12</v>
      </c>
      <c r="AP208">
        <v>0.9</v>
      </c>
      <c r="AQ208">
        <f t="shared" si="51"/>
        <v>1.1235955056179778</v>
      </c>
      <c r="AR208">
        <f t="shared" si="52"/>
        <v>1.1235955056179778</v>
      </c>
      <c r="AS208">
        <v>1.8988862809535121</v>
      </c>
      <c r="AT208">
        <v>0.7641680548102342</v>
      </c>
      <c r="AU208">
        <v>58.958457123918009</v>
      </c>
    </row>
    <row r="209" spans="1:47">
      <c r="A209">
        <v>208</v>
      </c>
      <c r="B209" t="s">
        <v>91</v>
      </c>
      <c r="C209" t="s">
        <v>229</v>
      </c>
      <c r="D209" t="s">
        <v>157</v>
      </c>
      <c r="E209" s="25" t="s">
        <v>357</v>
      </c>
      <c r="F209" s="25" t="s">
        <v>478</v>
      </c>
      <c r="G209" s="27">
        <v>0</v>
      </c>
      <c r="H209">
        <v>0.11313639220615965</v>
      </c>
      <c r="I209">
        <v>0.30701195420092375</v>
      </c>
      <c r="J209">
        <v>2.51414204902577E-2</v>
      </c>
      <c r="K209">
        <v>4.3997485857950977E-2</v>
      </c>
      <c r="L209">
        <v>0</v>
      </c>
      <c r="M209">
        <v>3.1426775612822123E-2</v>
      </c>
      <c r="N209">
        <v>0</v>
      </c>
      <c r="O209">
        <v>0</v>
      </c>
      <c r="P209">
        <v>0.23255813953488369</v>
      </c>
      <c r="Q209">
        <v>0.17661847894406035</v>
      </c>
      <c r="R209" s="27" t="e">
        <f t="shared" si="40"/>
        <v>#NUM!</v>
      </c>
      <c r="S209" s="27">
        <f t="shared" si="41"/>
        <v>-2.0590971009626036</v>
      </c>
      <c r="T209" s="27">
        <f t="shared" si="42"/>
        <v>-0.81412606351761152</v>
      </c>
      <c r="U209" s="27">
        <f t="shared" si="43"/>
        <v>-3.6577757090626024</v>
      </c>
      <c r="V209" s="27">
        <f t="shared" si="44"/>
        <v>-3.0786280502099337</v>
      </c>
      <c r="W209" s="27" t="e">
        <f t="shared" si="45"/>
        <v>#NUM!</v>
      </c>
      <c r="X209" s="27">
        <f t="shared" si="46"/>
        <v>-3.4281638298919699</v>
      </c>
      <c r="Y209" s="27" t="e">
        <f t="shared" si="47"/>
        <v>#NUM!</v>
      </c>
      <c r="Z209" s="27" t="e">
        <f t="shared" si="48"/>
        <v>#NUM!</v>
      </c>
      <c r="AA209" s="27">
        <f t="shared" si="49"/>
        <v>-1.1939224684724348</v>
      </c>
      <c r="AB209" s="27">
        <f t="shared" si="50"/>
        <v>-1.5394277468614512</v>
      </c>
      <c r="AD209">
        <v>0</v>
      </c>
      <c r="AE209">
        <v>-2.0590971009626036</v>
      </c>
      <c r="AF209">
        <v>-0.81412606351761152</v>
      </c>
      <c r="AG209">
        <v>-3.6577757090626024</v>
      </c>
      <c r="AH209">
        <v>-3.0786280502099337</v>
      </c>
      <c r="AI209">
        <v>0</v>
      </c>
      <c r="AJ209">
        <v>-3.4281638298919699</v>
      </c>
      <c r="AK209">
        <v>0</v>
      </c>
      <c r="AL209">
        <v>0</v>
      </c>
      <c r="AM209">
        <v>-1.1939224684724348</v>
      </c>
      <c r="AN209">
        <v>-1.5394277468614512</v>
      </c>
      <c r="AO209">
        <v>9</v>
      </c>
      <c r="AP209">
        <v>0.9</v>
      </c>
      <c r="AQ209">
        <f t="shared" si="51"/>
        <v>2.5141420490257702</v>
      </c>
      <c r="AR209">
        <f t="shared" si="52"/>
        <v>0</v>
      </c>
      <c r="AS209">
        <v>1.6816285371022148</v>
      </c>
      <c r="AT209">
        <v>0.76534212954276992</v>
      </c>
      <c r="AU209">
        <v>42.014834640708337</v>
      </c>
    </row>
    <row r="210" spans="1:47">
      <c r="A210">
        <v>209</v>
      </c>
      <c r="B210" t="s">
        <v>335</v>
      </c>
      <c r="C210" t="s">
        <v>229</v>
      </c>
      <c r="D210" t="s">
        <v>157</v>
      </c>
      <c r="E210" s="25" t="s">
        <v>357</v>
      </c>
      <c r="F210" s="25" t="s">
        <v>478</v>
      </c>
      <c r="G210" s="27">
        <v>2.8571428571428567E-2</v>
      </c>
      <c r="H210">
        <v>5.7142857142857127E-2</v>
      </c>
      <c r="I210">
        <v>0.44531490831783149</v>
      </c>
      <c r="J210">
        <v>3.428571428571428E-2</v>
      </c>
      <c r="K210">
        <v>4.5714285714285707E-2</v>
      </c>
      <c r="L210">
        <v>1.1428571428571427E-2</v>
      </c>
      <c r="M210">
        <v>2.2857142857142854E-2</v>
      </c>
      <c r="N210">
        <v>0</v>
      </c>
      <c r="O210">
        <v>1.714285714285714E-2</v>
      </c>
      <c r="P210">
        <v>1.1428571428571427E-2</v>
      </c>
      <c r="Q210">
        <v>0.12571428571428572</v>
      </c>
      <c r="R210" s="27">
        <f t="shared" si="40"/>
        <v>-3.5263605246161616</v>
      </c>
      <c r="S210" s="27">
        <f t="shared" si="41"/>
        <v>-2.8033603809065353</v>
      </c>
      <c r="T210" s="27">
        <f t="shared" si="42"/>
        <v>-0.21961885930354988</v>
      </c>
      <c r="U210" s="27">
        <f t="shared" si="43"/>
        <v>-3.3381392456950185</v>
      </c>
      <c r="V210" s="27">
        <f t="shared" si="44"/>
        <v>-3.0385522707369192</v>
      </c>
      <c r="W210" s="27">
        <f t="shared" si="45"/>
        <v>-4.4601444139378339</v>
      </c>
      <c r="X210" s="27">
        <f t="shared" si="46"/>
        <v>-3.7553691953827695</v>
      </c>
      <c r="Y210" s="27" t="e">
        <f t="shared" si="47"/>
        <v>#NUM!</v>
      </c>
      <c r="Z210" s="27">
        <f t="shared" si="48"/>
        <v>-4.0488821881453436</v>
      </c>
      <c r="AA210" s="27">
        <f t="shared" si="49"/>
        <v>-4.4601444139378339</v>
      </c>
      <c r="AB210" s="27">
        <f t="shared" si="50"/>
        <v>-1.9393954680341197</v>
      </c>
      <c r="AD210">
        <v>-3.5263605246161616</v>
      </c>
      <c r="AE210">
        <v>-2.8033603809065353</v>
      </c>
      <c r="AF210">
        <v>-0.21961885930354988</v>
      </c>
      <c r="AG210">
        <v>-3.3381392456950185</v>
      </c>
      <c r="AH210">
        <v>-3.0385522707369192</v>
      </c>
      <c r="AI210">
        <v>-4.4601444139378339</v>
      </c>
      <c r="AJ210">
        <v>-3.7553691953827695</v>
      </c>
      <c r="AK210">
        <v>0</v>
      </c>
      <c r="AL210">
        <v>-4.0488821881453436</v>
      </c>
      <c r="AM210">
        <v>-4.4601444139378339</v>
      </c>
      <c r="AN210">
        <v>-1.9393954680341197</v>
      </c>
      <c r="AO210">
        <v>14</v>
      </c>
      <c r="AP210">
        <v>0.9</v>
      </c>
      <c r="AQ210">
        <f t="shared" si="51"/>
        <v>3.4285714285714279</v>
      </c>
      <c r="AR210">
        <f t="shared" si="52"/>
        <v>0</v>
      </c>
      <c r="AS210">
        <v>2.1057929542785399</v>
      </c>
      <c r="AT210">
        <v>0.79793376621550627</v>
      </c>
      <c r="AU210">
        <v>53.102919403211722</v>
      </c>
    </row>
    <row r="211" spans="1:47">
      <c r="A211">
        <v>210</v>
      </c>
      <c r="B211" t="s">
        <v>234</v>
      </c>
      <c r="C211" t="s">
        <v>229</v>
      </c>
      <c r="D211" t="s">
        <v>157</v>
      </c>
      <c r="E211" s="25" t="s">
        <v>357</v>
      </c>
      <c r="F211" s="25" t="s">
        <v>478</v>
      </c>
      <c r="G211" s="27">
        <v>0</v>
      </c>
      <c r="H211">
        <v>0.10967741935483875</v>
      </c>
      <c r="I211">
        <v>0.31499232767267016</v>
      </c>
      <c r="J211">
        <v>1.2903225806451613E-2</v>
      </c>
      <c r="K211">
        <v>2.5806451612903226E-2</v>
      </c>
      <c r="L211">
        <v>0</v>
      </c>
      <c r="M211">
        <v>5.8064516129032261E-2</v>
      </c>
      <c r="N211">
        <v>0</v>
      </c>
      <c r="O211">
        <v>0</v>
      </c>
      <c r="P211">
        <v>0.13548387096774198</v>
      </c>
      <c r="Q211">
        <v>0.12258064516129036</v>
      </c>
      <c r="R211" s="27" t="e">
        <f t="shared" si="40"/>
        <v>#NUM!</v>
      </c>
      <c r="S211" s="27">
        <f t="shared" si="41"/>
        <v>-2.094040341100988</v>
      </c>
      <c r="T211" s="27">
        <f t="shared" si="42"/>
        <v>-0.77688175674304571</v>
      </c>
      <c r="U211" s="27">
        <f t="shared" si="43"/>
        <v>-4.3372907408324899</v>
      </c>
      <c r="V211" s="27">
        <f t="shared" si="44"/>
        <v>-3.6309854756950335</v>
      </c>
      <c r="W211" s="27" t="e">
        <f t="shared" si="45"/>
        <v>#NUM!</v>
      </c>
      <c r="X211" s="27">
        <f t="shared" si="46"/>
        <v>-2.7863820443721168</v>
      </c>
      <c r="Y211" s="27" t="e">
        <f t="shared" si="47"/>
        <v>#NUM!</v>
      </c>
      <c r="Z211" s="27" t="e">
        <f t="shared" si="48"/>
        <v>#NUM!</v>
      </c>
      <c r="AA211" s="27">
        <f t="shared" si="49"/>
        <v>-1.8533173622274881</v>
      </c>
      <c r="AB211" s="27">
        <f t="shared" si="50"/>
        <v>-1.9682159065696114</v>
      </c>
      <c r="AD211">
        <v>0</v>
      </c>
      <c r="AE211">
        <v>-2.094040341100988</v>
      </c>
      <c r="AF211">
        <v>-0.77688175674304571</v>
      </c>
      <c r="AG211">
        <v>-4.3372907408324899</v>
      </c>
      <c r="AH211">
        <v>-3.6309854756950335</v>
      </c>
      <c r="AI211">
        <v>0</v>
      </c>
      <c r="AJ211">
        <v>-2.7863820443721168</v>
      </c>
      <c r="AK211">
        <v>0</v>
      </c>
      <c r="AL211">
        <v>0</v>
      </c>
      <c r="AM211">
        <v>-1.8533173622274881</v>
      </c>
      <c r="AN211">
        <v>-1.9682159065696114</v>
      </c>
      <c r="AO211">
        <v>8</v>
      </c>
      <c r="AP211">
        <v>0.9</v>
      </c>
      <c r="AQ211">
        <f t="shared" si="51"/>
        <v>1.2903225806451613</v>
      </c>
      <c r="AR211">
        <f t="shared" si="52"/>
        <v>0</v>
      </c>
      <c r="AS211">
        <v>1.5504504621656883</v>
      </c>
      <c r="AT211">
        <v>0.74560906430348006</v>
      </c>
      <c r="AU211">
        <v>42.466974702750889</v>
      </c>
    </row>
    <row r="212" spans="1:47">
      <c r="A212">
        <v>211</v>
      </c>
      <c r="B212" t="s">
        <v>235</v>
      </c>
      <c r="C212" t="s">
        <v>229</v>
      </c>
      <c r="D212" t="s">
        <v>111</v>
      </c>
      <c r="E212" s="25" t="s">
        <v>357</v>
      </c>
      <c r="F212" s="25" t="s">
        <v>478</v>
      </c>
      <c r="G212" s="27">
        <v>0</v>
      </c>
      <c r="H212">
        <v>9.9972229936128892E-2</v>
      </c>
      <c r="I212">
        <v>0.1386112148993367</v>
      </c>
      <c r="J212">
        <v>1.6662038322688148E-2</v>
      </c>
      <c r="K212">
        <v>0.12218828103304641</v>
      </c>
      <c r="L212">
        <v>0</v>
      </c>
      <c r="M212">
        <v>0.12218828103304642</v>
      </c>
      <c r="N212">
        <v>0</v>
      </c>
      <c r="O212">
        <v>0</v>
      </c>
      <c r="P212">
        <v>0.19439044709802838</v>
      </c>
      <c r="Q212">
        <v>0.27797833935018057</v>
      </c>
      <c r="R212" s="27" t="e">
        <f t="shared" si="40"/>
        <v>#NUM!</v>
      </c>
      <c r="S212" s="27">
        <f t="shared" si="41"/>
        <v>-2.1975331716913913</v>
      </c>
      <c r="T212" s="27">
        <f t="shared" si="42"/>
        <v>-1.8268729540870392</v>
      </c>
      <c r="U212" s="27">
        <f t="shared" si="43"/>
        <v>-4.0778198898898026</v>
      </c>
      <c r="V212" s="27">
        <f t="shared" si="44"/>
        <v>-1.9718689853033107</v>
      </c>
      <c r="W212" s="27" t="e">
        <f t="shared" si="45"/>
        <v>#NUM!</v>
      </c>
      <c r="X212" s="27">
        <f t="shared" si="46"/>
        <v>-1.9718689853033105</v>
      </c>
      <c r="Y212" s="27" t="e">
        <f t="shared" si="47"/>
        <v>#NUM!</v>
      </c>
      <c r="Z212" s="27" t="e">
        <f t="shared" si="48"/>
        <v>#NUM!</v>
      </c>
      <c r="AA212" s="27">
        <f t="shared" si="49"/>
        <v>-1.4217304490779989</v>
      </c>
      <c r="AB212" s="27">
        <f t="shared" si="50"/>
        <v>-0.95451194469435252</v>
      </c>
      <c r="AD212">
        <v>0</v>
      </c>
      <c r="AE212">
        <v>-2.1975331716913913</v>
      </c>
      <c r="AF212">
        <v>-1.8268729540870392</v>
      </c>
      <c r="AG212">
        <v>-4.0778198898898026</v>
      </c>
      <c r="AH212">
        <v>-1.9718689853033107</v>
      </c>
      <c r="AI212">
        <v>0</v>
      </c>
      <c r="AJ212">
        <v>-1.9718689853033105</v>
      </c>
      <c r="AK212">
        <v>0</v>
      </c>
      <c r="AL212">
        <v>0</v>
      </c>
      <c r="AM212">
        <v>-1.4217304490779989</v>
      </c>
      <c r="AN212">
        <v>-0.95451194469435252</v>
      </c>
      <c r="AO212">
        <v>17</v>
      </c>
      <c r="AP212">
        <v>0.26666666666666666</v>
      </c>
      <c r="AQ212">
        <f t="shared" si="51"/>
        <v>1.6662038322688149</v>
      </c>
      <c r="AR212">
        <f t="shared" si="52"/>
        <v>0</v>
      </c>
      <c r="AS212">
        <v>2.3835704837414249</v>
      </c>
      <c r="AT212">
        <v>0.84129579889982697</v>
      </c>
      <c r="AU212">
        <v>23.85834448354656</v>
      </c>
    </row>
    <row r="213" spans="1:47">
      <c r="A213">
        <v>212</v>
      </c>
      <c r="B213" t="s">
        <v>444</v>
      </c>
      <c r="C213" t="s">
        <v>229</v>
      </c>
      <c r="D213" t="s">
        <v>111</v>
      </c>
      <c r="E213" s="25" t="s">
        <v>357</v>
      </c>
      <c r="F213" s="25" t="s">
        <v>478</v>
      </c>
      <c r="G213" s="27">
        <v>0</v>
      </c>
      <c r="H213">
        <v>9.4142259414225965E-2</v>
      </c>
      <c r="I213">
        <v>0.24067055685339636</v>
      </c>
      <c r="J213">
        <v>5.2301255230125521E-2</v>
      </c>
      <c r="K213">
        <v>0.10460251046025104</v>
      </c>
      <c r="L213">
        <v>0</v>
      </c>
      <c r="M213">
        <v>9.4142259414225937E-2</v>
      </c>
      <c r="N213">
        <v>0</v>
      </c>
      <c r="O213">
        <v>1.5951882845188288E-2</v>
      </c>
      <c r="P213">
        <v>0.20920502092050208</v>
      </c>
      <c r="Q213">
        <v>0.18906903765690375</v>
      </c>
      <c r="R213" s="27" t="e">
        <f t="shared" si="40"/>
        <v>#NUM!</v>
      </c>
      <c r="S213" s="27">
        <f t="shared" si="41"/>
        <v>-2.2640752382321701</v>
      </c>
      <c r="T213" s="27">
        <f t="shared" si="42"/>
        <v>-1.149006717860279</v>
      </c>
      <c r="U213" s="27">
        <f t="shared" si="43"/>
        <v>-2.8970163006148333</v>
      </c>
      <c r="V213" s="27">
        <f t="shared" si="44"/>
        <v>-2.1471001901536506</v>
      </c>
      <c r="W213" s="27" t="e">
        <f t="shared" si="45"/>
        <v>#NUM!</v>
      </c>
      <c r="X213" s="27">
        <f t="shared" si="46"/>
        <v>-2.2640752382321701</v>
      </c>
      <c r="Y213" s="27" t="e">
        <f t="shared" si="47"/>
        <v>#NUM!</v>
      </c>
      <c r="Z213" s="27">
        <f t="shared" si="48"/>
        <v>-4.1220979264201256</v>
      </c>
      <c r="AA213" s="27">
        <f t="shared" si="49"/>
        <v>-1.3297240096314964</v>
      </c>
      <c r="AB213" s="27">
        <f t="shared" si="50"/>
        <v>-1.4560706969416843</v>
      </c>
      <c r="AD213">
        <v>0</v>
      </c>
      <c r="AE213">
        <v>-2.2640752382321701</v>
      </c>
      <c r="AF213">
        <v>-1.149006717860279</v>
      </c>
      <c r="AG213">
        <v>-2.8970163006148333</v>
      </c>
      <c r="AH213">
        <v>-2.1471001901536506</v>
      </c>
      <c r="AI213">
        <v>0</v>
      </c>
      <c r="AJ213">
        <v>-2.2640752382321701</v>
      </c>
      <c r="AK213">
        <v>0</v>
      </c>
      <c r="AL213">
        <v>-4.1220979264201256</v>
      </c>
      <c r="AM213">
        <v>-1.3297240096314964</v>
      </c>
      <c r="AN213">
        <v>-1.4560706969416843</v>
      </c>
      <c r="AO213">
        <v>19</v>
      </c>
      <c r="AP213">
        <v>0.26666666666666666</v>
      </c>
      <c r="AQ213">
        <f t="shared" si="51"/>
        <v>5.2301255230125516</v>
      </c>
      <c r="AR213">
        <f t="shared" si="52"/>
        <v>0</v>
      </c>
      <c r="AS213">
        <v>2.4512670678811341</v>
      </c>
      <c r="AT213">
        <v>0.83250734188252007</v>
      </c>
      <c r="AU213">
        <v>33.481281626762232</v>
      </c>
    </row>
    <row r="214" spans="1:47">
      <c r="A214">
        <v>213</v>
      </c>
      <c r="B214" t="s">
        <v>445</v>
      </c>
      <c r="C214" t="s">
        <v>229</v>
      </c>
      <c r="D214" t="s">
        <v>111</v>
      </c>
      <c r="E214" s="25" t="s">
        <v>357</v>
      </c>
      <c r="F214" s="25" t="s">
        <v>478</v>
      </c>
      <c r="G214" s="27">
        <v>0</v>
      </c>
      <c r="H214">
        <v>7.9545454545454544E-2</v>
      </c>
      <c r="I214">
        <v>0.1075876355905588</v>
      </c>
      <c r="J214">
        <v>2.8409090909090912E-2</v>
      </c>
      <c r="K214">
        <v>0.10227272727272725</v>
      </c>
      <c r="L214">
        <v>0</v>
      </c>
      <c r="M214">
        <v>0.19886363636363638</v>
      </c>
      <c r="N214">
        <v>0</v>
      </c>
      <c r="O214">
        <v>0</v>
      </c>
      <c r="P214">
        <v>0.21590909090909086</v>
      </c>
      <c r="Q214">
        <v>0.26704545454545453</v>
      </c>
      <c r="R214" s="27" t="e">
        <f t="shared" si="40"/>
        <v>#NUM!</v>
      </c>
      <c r="S214" s="27">
        <f t="shared" si="41"/>
        <v>-2.4485390056171252</v>
      </c>
      <c r="T214" s="27">
        <f t="shared" si="42"/>
        <v>-2.1156225874383359</v>
      </c>
      <c r="U214" s="27">
        <f t="shared" si="43"/>
        <v>-3.5322256440685593</v>
      </c>
      <c r="V214" s="27">
        <f t="shared" si="44"/>
        <v>-2.1722232751308024</v>
      </c>
      <c r="W214" s="27" t="e">
        <f t="shared" si="45"/>
        <v>#NUM!</v>
      </c>
      <c r="X214" s="27">
        <f t="shared" si="46"/>
        <v>-1.3934118288887545</v>
      </c>
      <c r="Y214" s="27" t="e">
        <f t="shared" si="47"/>
        <v>#NUM!</v>
      </c>
      <c r="Z214" s="27" t="e">
        <f t="shared" si="48"/>
        <v>#NUM!</v>
      </c>
      <c r="AA214" s="27">
        <f t="shared" si="49"/>
        <v>-1.2896675254308194</v>
      </c>
      <c r="AB214" s="27">
        <f t="shared" si="50"/>
        <v>-1.0096648026516135</v>
      </c>
      <c r="AD214">
        <v>0</v>
      </c>
      <c r="AE214">
        <v>-2.4485390056171252</v>
      </c>
      <c r="AF214">
        <v>-2.1156225874383359</v>
      </c>
      <c r="AG214">
        <v>-3.5322256440685593</v>
      </c>
      <c r="AH214">
        <v>-2.1722232751308024</v>
      </c>
      <c r="AI214">
        <v>0</v>
      </c>
      <c r="AJ214">
        <v>-1.3934118288887545</v>
      </c>
      <c r="AK214">
        <v>0</v>
      </c>
      <c r="AL214">
        <v>0</v>
      </c>
      <c r="AM214">
        <v>-1.2896675254308194</v>
      </c>
      <c r="AN214">
        <v>-1.0096648026516135</v>
      </c>
      <c r="AO214">
        <v>18</v>
      </c>
      <c r="AP214">
        <v>0.26666666666666666</v>
      </c>
      <c r="AQ214">
        <f t="shared" si="51"/>
        <v>2.8409090909090913</v>
      </c>
      <c r="AR214">
        <f t="shared" si="52"/>
        <v>0</v>
      </c>
      <c r="AS214">
        <v>2.3476735985724702</v>
      </c>
      <c r="AT214">
        <v>0.81223932255734743</v>
      </c>
      <c r="AU214">
        <v>18.713309013601336</v>
      </c>
    </row>
    <row r="215" spans="1:47">
      <c r="A215">
        <v>214</v>
      </c>
      <c r="B215" t="s">
        <v>446</v>
      </c>
      <c r="C215" t="s">
        <v>229</v>
      </c>
      <c r="D215" t="s">
        <v>111</v>
      </c>
      <c r="E215" s="25" t="s">
        <v>357</v>
      </c>
      <c r="F215" s="25" t="s">
        <v>478</v>
      </c>
      <c r="G215" s="27">
        <v>5.3433075073470483E-3</v>
      </c>
      <c r="H215">
        <v>8.5492920117552773E-2</v>
      </c>
      <c r="I215">
        <v>0.11752436597211956</v>
      </c>
      <c r="J215">
        <v>2.6716537536735242E-2</v>
      </c>
      <c r="K215">
        <v>0.19235907026449373</v>
      </c>
      <c r="L215">
        <v>0</v>
      </c>
      <c r="M215">
        <v>0.18167245524979966</v>
      </c>
      <c r="N215">
        <v>0</v>
      </c>
      <c r="O215">
        <v>0</v>
      </c>
      <c r="P215">
        <v>0.14961261020571734</v>
      </c>
      <c r="Q215">
        <v>0.22522041143467808</v>
      </c>
      <c r="R215" s="27">
        <f t="shared" si="40"/>
        <v>-5.2265528003187258</v>
      </c>
      <c r="S215" s="27">
        <f t="shared" si="41"/>
        <v>-2.3699516427364129</v>
      </c>
      <c r="T215" s="27">
        <f t="shared" si="42"/>
        <v>-2.0160854961980585</v>
      </c>
      <c r="U215" s="27">
        <f t="shared" si="43"/>
        <v>-3.5953926110204724</v>
      </c>
      <c r="V215" s="27">
        <f t="shared" si="44"/>
        <v>-1.4347537827693571</v>
      </c>
      <c r="W215" s="27" t="e">
        <f t="shared" si="45"/>
        <v>#NUM!</v>
      </c>
      <c r="X215" s="27">
        <f t="shared" si="46"/>
        <v>-1.5050573086626227</v>
      </c>
      <c r="Y215" s="27" t="e">
        <f t="shared" si="47"/>
        <v>#NUM!</v>
      </c>
      <c r="Z215" s="27" t="e">
        <f t="shared" si="48"/>
        <v>#NUM!</v>
      </c>
      <c r="AA215" s="27">
        <f t="shared" si="49"/>
        <v>-1.737642643552898</v>
      </c>
      <c r="AB215" s="27">
        <f t="shared" si="50"/>
        <v>-1.2354990579727099</v>
      </c>
      <c r="AD215">
        <v>-5.2265528003187258</v>
      </c>
      <c r="AE215">
        <v>-2.3699516427364129</v>
      </c>
      <c r="AF215">
        <v>-2.0160854961980585</v>
      </c>
      <c r="AG215">
        <v>-3.5953926110204724</v>
      </c>
      <c r="AH215">
        <v>-1.4347537827693571</v>
      </c>
      <c r="AI215">
        <v>0</v>
      </c>
      <c r="AJ215">
        <v>-1.5050573086626227</v>
      </c>
      <c r="AK215">
        <v>0</v>
      </c>
      <c r="AL215">
        <v>0</v>
      </c>
      <c r="AM215">
        <v>-1.737642643552898</v>
      </c>
      <c r="AN215">
        <v>-1.2354990579727099</v>
      </c>
      <c r="AO215">
        <v>17</v>
      </c>
      <c r="AP215">
        <v>0.26666666666666666</v>
      </c>
      <c r="AQ215">
        <f t="shared" si="51"/>
        <v>2.6716537536735241</v>
      </c>
      <c r="AR215">
        <f t="shared" si="52"/>
        <v>0</v>
      </c>
      <c r="AS215">
        <v>2.3868127853325647</v>
      </c>
      <c r="AT215">
        <v>0.84244018910183627</v>
      </c>
      <c r="AU215">
        <v>20.836059359701938</v>
      </c>
    </row>
    <row r="216" spans="1:47">
      <c r="A216">
        <v>215</v>
      </c>
      <c r="B216" t="s">
        <v>447</v>
      </c>
      <c r="C216" t="s">
        <v>229</v>
      </c>
      <c r="D216" t="s">
        <v>111</v>
      </c>
      <c r="E216" s="25" t="s">
        <v>357</v>
      </c>
      <c r="F216" s="25" t="s">
        <v>478</v>
      </c>
      <c r="G216" s="27">
        <v>0</v>
      </c>
      <c r="H216">
        <v>9.9941211052322218E-2</v>
      </c>
      <c r="I216">
        <v>0.14052948797685569</v>
      </c>
      <c r="J216">
        <v>2.939447383891829E-2</v>
      </c>
      <c r="K216">
        <v>0.16460905349794241</v>
      </c>
      <c r="L216">
        <v>0</v>
      </c>
      <c r="M216">
        <v>0.17048794826572608</v>
      </c>
      <c r="N216">
        <v>0</v>
      </c>
      <c r="O216">
        <v>0</v>
      </c>
      <c r="P216">
        <v>0.16460905349794244</v>
      </c>
      <c r="Q216">
        <v>0.23574368018812469</v>
      </c>
      <c r="R216" s="27" t="e">
        <f t="shared" si="40"/>
        <v>#NUM!</v>
      </c>
      <c r="S216" s="27">
        <f t="shared" si="41"/>
        <v>-2.1978779586074215</v>
      </c>
      <c r="T216" s="27">
        <f t="shared" si="42"/>
        <v>-1.81089917035135</v>
      </c>
      <c r="U216" s="27">
        <f t="shared" si="43"/>
        <v>-3.497113438491982</v>
      </c>
      <c r="V216" s="27">
        <f t="shared" si="44"/>
        <v>-1.6243265249278509</v>
      </c>
      <c r="W216" s="27" t="e">
        <f t="shared" si="45"/>
        <v>#NUM!</v>
      </c>
      <c r="X216" s="27">
        <f t="shared" si="46"/>
        <v>-1.5821730288722939</v>
      </c>
      <c r="Y216" s="27" t="e">
        <f t="shared" si="47"/>
        <v>#NUM!</v>
      </c>
      <c r="Z216" s="27" t="e">
        <f t="shared" si="48"/>
        <v>#NUM!</v>
      </c>
      <c r="AA216" s="27">
        <f t="shared" si="49"/>
        <v>-1.6243265249278507</v>
      </c>
      <c r="AB216" s="27">
        <f t="shared" si="50"/>
        <v>-1.1761581161430585</v>
      </c>
      <c r="AD216">
        <v>0</v>
      </c>
      <c r="AE216">
        <v>-2.1978779586074215</v>
      </c>
      <c r="AF216">
        <v>-1.81089917035135</v>
      </c>
      <c r="AG216">
        <v>-3.497113438491982</v>
      </c>
      <c r="AH216">
        <v>-1.6243265249278509</v>
      </c>
      <c r="AI216">
        <v>0</v>
      </c>
      <c r="AJ216">
        <v>-1.5821730288722939</v>
      </c>
      <c r="AK216">
        <v>0</v>
      </c>
      <c r="AL216">
        <v>0</v>
      </c>
      <c r="AM216">
        <v>-1.6243265249278507</v>
      </c>
      <c r="AN216">
        <v>-1.1761581161430585</v>
      </c>
      <c r="AO216">
        <v>17</v>
      </c>
      <c r="AP216">
        <v>0.26666666666666666</v>
      </c>
      <c r="AQ216">
        <f t="shared" si="51"/>
        <v>2.9394473838918289</v>
      </c>
      <c r="AR216">
        <f t="shared" si="52"/>
        <v>0</v>
      </c>
      <c r="AS216">
        <v>2.2995543090548693</v>
      </c>
      <c r="AT216">
        <v>0.81164177554051575</v>
      </c>
      <c r="AU216">
        <v>24.047069902917791</v>
      </c>
    </row>
    <row r="217" spans="1:47">
      <c r="A217">
        <v>216</v>
      </c>
      <c r="B217" t="s">
        <v>448</v>
      </c>
      <c r="C217" t="s">
        <v>229</v>
      </c>
      <c r="D217" t="s">
        <v>111</v>
      </c>
      <c r="E217" s="25" t="s">
        <v>357</v>
      </c>
      <c r="F217" s="25" t="s">
        <v>478</v>
      </c>
      <c r="G217" s="27">
        <v>1.1428571428571432E-2</v>
      </c>
      <c r="H217">
        <v>5.1428571428571435E-2</v>
      </c>
      <c r="I217">
        <v>0.11960062260354586</v>
      </c>
      <c r="J217">
        <v>5.7142857142857148E-2</v>
      </c>
      <c r="K217">
        <v>0.33714285714285719</v>
      </c>
      <c r="L217">
        <v>0</v>
      </c>
      <c r="M217">
        <v>9.7142857142857156E-2</v>
      </c>
      <c r="N217">
        <v>0</v>
      </c>
      <c r="O217">
        <v>5.714285714285716E-3</v>
      </c>
      <c r="P217">
        <v>0.15428571428571433</v>
      </c>
      <c r="Q217">
        <v>0.17142857142857149</v>
      </c>
      <c r="R217" s="27">
        <f t="shared" si="40"/>
        <v>-4.460144413937833</v>
      </c>
      <c r="S217" s="27">
        <f t="shared" si="41"/>
        <v>-2.9147632110203237</v>
      </c>
      <c r="T217" s="27">
        <f t="shared" si="42"/>
        <v>-1.9962175952512258</v>
      </c>
      <c r="U217" s="27">
        <f t="shared" si="43"/>
        <v>-2.8033603809065348</v>
      </c>
      <c r="V217" s="27">
        <f t="shared" si="44"/>
        <v>-0.67605274720064501</v>
      </c>
      <c r="W217" s="27" t="e">
        <f t="shared" si="45"/>
        <v>#NUM!</v>
      </c>
      <c r="X217" s="27">
        <f t="shared" si="46"/>
        <v>-2.2293816889707507</v>
      </c>
      <c r="Y217" s="27" t="e">
        <f t="shared" si="47"/>
        <v>#NUM!</v>
      </c>
      <c r="Z217" s="27">
        <f t="shared" si="48"/>
        <v>-5.1590552992145291</v>
      </c>
      <c r="AA217" s="27">
        <f t="shared" si="49"/>
        <v>-1.7013754077597856</v>
      </c>
      <c r="AB217" s="27">
        <f t="shared" si="50"/>
        <v>-1.5755363607584187</v>
      </c>
      <c r="AD217">
        <v>-4.460144413937833</v>
      </c>
      <c r="AE217">
        <v>-2.9147632110203237</v>
      </c>
      <c r="AF217">
        <v>-1.9962175952512258</v>
      </c>
      <c r="AG217">
        <v>-2.8033603809065348</v>
      </c>
      <c r="AH217">
        <v>-0.67605274720064501</v>
      </c>
      <c r="AI217">
        <v>0</v>
      </c>
      <c r="AJ217">
        <v>-2.2293816889707507</v>
      </c>
      <c r="AK217">
        <v>0</v>
      </c>
      <c r="AL217">
        <v>-5.1590552992145291</v>
      </c>
      <c r="AM217">
        <v>-1.7013754077597856</v>
      </c>
      <c r="AN217">
        <v>-1.5755363607584187</v>
      </c>
      <c r="AO217">
        <v>16</v>
      </c>
      <c r="AP217">
        <v>0.26666666666666666</v>
      </c>
      <c r="AQ217">
        <f t="shared" si="51"/>
        <v>5.7142857142857144</v>
      </c>
      <c r="AR217">
        <f t="shared" si="52"/>
        <v>0</v>
      </c>
      <c r="AS217">
        <v>1.9272644429969465</v>
      </c>
      <c r="AT217">
        <v>0.6951137135983313</v>
      </c>
      <c r="AU217">
        <v>18.245776546068875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217"/>
  <sheetViews>
    <sheetView zoomScale="85" workbookViewId="0">
      <pane xSplit="6" ySplit="1" topLeftCell="BN2" activePane="bottomRight" state="frozen"/>
      <selection pane="topRight" activeCell="F1" sqref="F1"/>
      <selection pane="bottomLeft" activeCell="A2" sqref="A2"/>
      <selection pane="bottomRight" activeCell="CB64" sqref="CB64"/>
    </sheetView>
  </sheetViews>
  <sheetFormatPr baseColWidth="10" defaultColWidth="5.140625" defaultRowHeight="13" x14ac:dyDescent="0"/>
  <cols>
    <col min="1" max="1" width="4.7109375" bestFit="1" customWidth="1"/>
    <col min="2" max="2" width="19" bestFit="1" customWidth="1"/>
    <col min="3" max="3" width="4.140625" bestFit="1" customWidth="1"/>
    <col min="4" max="4" width="5.7109375" customWidth="1"/>
    <col min="5" max="5" width="4.42578125" style="25" customWidth="1"/>
    <col min="6" max="6" width="6.5703125" bestFit="1" customWidth="1"/>
    <col min="7" max="10" width="5.140625" customWidth="1"/>
    <col min="11" max="11" width="5.140625" style="27" customWidth="1"/>
    <col min="12" max="15" width="5.140625" customWidth="1"/>
    <col min="16" max="16" width="5.140625" style="27" customWidth="1"/>
    <col min="17" max="81" width="5.140625" customWidth="1"/>
    <col min="82" max="82" width="4.85546875" customWidth="1"/>
    <col min="83" max="84" width="5.140625" customWidth="1"/>
    <col min="90" max="92" width="5.140625" customWidth="1"/>
    <col min="93" max="93" width="4.85546875" customWidth="1"/>
    <col min="94" max="103" width="5.140625" customWidth="1"/>
    <col min="104" max="104" width="6.42578125" bestFit="1" customWidth="1"/>
  </cols>
  <sheetData>
    <row r="1" spans="1:118" s="1" customFormat="1" ht="104" customHeight="1" thickBot="1">
      <c r="A1" s="1" t="s">
        <v>256</v>
      </c>
      <c r="B1" s="1" t="s">
        <v>13</v>
      </c>
      <c r="C1" s="1" t="s">
        <v>405</v>
      </c>
      <c r="D1" s="1" t="s">
        <v>266</v>
      </c>
      <c r="E1" s="26" t="s">
        <v>406</v>
      </c>
      <c r="F1" s="1" t="s">
        <v>407</v>
      </c>
      <c r="G1" s="7" t="s">
        <v>140</v>
      </c>
      <c r="H1" s="7" t="s">
        <v>141</v>
      </c>
      <c r="I1" s="8" t="s">
        <v>142</v>
      </c>
      <c r="J1" s="7" t="s">
        <v>127</v>
      </c>
      <c r="K1" s="83" t="s">
        <v>279</v>
      </c>
      <c r="L1" s="52" t="s">
        <v>278</v>
      </c>
      <c r="M1" s="52" t="s">
        <v>280</v>
      </c>
      <c r="N1" s="53" t="s">
        <v>281</v>
      </c>
      <c r="O1" s="6" t="s">
        <v>282</v>
      </c>
      <c r="P1" s="84" t="s">
        <v>283</v>
      </c>
      <c r="Q1" s="13" t="s">
        <v>153</v>
      </c>
      <c r="R1" s="13" t="s">
        <v>154</v>
      </c>
      <c r="S1" s="13" t="s">
        <v>76</v>
      </c>
      <c r="T1" s="13" t="s">
        <v>86</v>
      </c>
      <c r="U1" s="13" t="s">
        <v>238</v>
      </c>
      <c r="V1" s="13" t="s">
        <v>239</v>
      </c>
      <c r="W1" s="13" t="s">
        <v>240</v>
      </c>
      <c r="X1" s="13" t="s">
        <v>85</v>
      </c>
      <c r="Y1" s="9" t="s">
        <v>143</v>
      </c>
      <c r="Z1" s="10" t="s">
        <v>144</v>
      </c>
      <c r="AA1" s="10" t="s">
        <v>145</v>
      </c>
      <c r="AB1" s="10" t="s">
        <v>146</v>
      </c>
      <c r="AC1" s="11" t="s">
        <v>147</v>
      </c>
      <c r="AD1" s="10" t="s">
        <v>83</v>
      </c>
      <c r="AE1" s="12" t="s">
        <v>236</v>
      </c>
      <c r="AF1" s="10" t="s">
        <v>237</v>
      </c>
      <c r="AG1" s="54" t="s">
        <v>213</v>
      </c>
      <c r="AH1" s="16" t="s">
        <v>220</v>
      </c>
      <c r="AI1" s="16" t="s">
        <v>84</v>
      </c>
      <c r="AJ1" s="15" t="s">
        <v>313</v>
      </c>
      <c r="AK1" s="15" t="s">
        <v>219</v>
      </c>
      <c r="AL1" s="42" t="s">
        <v>241</v>
      </c>
      <c r="AM1" s="42" t="s">
        <v>249</v>
      </c>
      <c r="AN1" s="42" t="s">
        <v>90</v>
      </c>
      <c r="AO1" s="42" t="s">
        <v>437</v>
      </c>
      <c r="AP1" s="40" t="s">
        <v>242</v>
      </c>
      <c r="AQ1" s="40" t="s">
        <v>312</v>
      </c>
      <c r="AR1" s="40" t="s">
        <v>87</v>
      </c>
      <c r="AS1" s="40" t="s">
        <v>88</v>
      </c>
      <c r="AT1" s="40" t="s">
        <v>89</v>
      </c>
      <c r="AU1" s="40" t="s">
        <v>438</v>
      </c>
      <c r="AV1" s="40" t="s">
        <v>439</v>
      </c>
      <c r="AW1" s="40" t="s">
        <v>440</v>
      </c>
      <c r="AX1" s="40" t="s">
        <v>376</v>
      </c>
      <c r="AY1" s="17" t="s">
        <v>358</v>
      </c>
      <c r="AZ1" s="17" t="s">
        <v>221</v>
      </c>
      <c r="BA1" s="16" t="s">
        <v>222</v>
      </c>
      <c r="BB1" s="18" t="s">
        <v>223</v>
      </c>
      <c r="BC1" s="15" t="s">
        <v>224</v>
      </c>
      <c r="BD1" s="15" t="s">
        <v>225</v>
      </c>
      <c r="BE1" s="15" t="s">
        <v>226</v>
      </c>
      <c r="BF1" s="15" t="s">
        <v>227</v>
      </c>
      <c r="BG1" s="15" t="s">
        <v>381</v>
      </c>
      <c r="BH1" s="15" t="s">
        <v>382</v>
      </c>
      <c r="BI1" s="15" t="s">
        <v>396</v>
      </c>
      <c r="BJ1" s="15" t="s">
        <v>82</v>
      </c>
      <c r="BK1" s="14" t="s">
        <v>77</v>
      </c>
      <c r="BL1" s="14" t="s">
        <v>383</v>
      </c>
      <c r="BM1" s="14" t="s">
        <v>395</v>
      </c>
      <c r="BN1" s="14" t="s">
        <v>324</v>
      </c>
      <c r="BO1" s="14" t="s">
        <v>257</v>
      </c>
      <c r="BP1" s="14" t="s">
        <v>260</v>
      </c>
      <c r="BQ1" s="14" t="s">
        <v>261</v>
      </c>
      <c r="BR1" s="14" t="s">
        <v>425</v>
      </c>
      <c r="BS1" s="14" t="s">
        <v>426</v>
      </c>
      <c r="BT1" s="14" t="s">
        <v>427</v>
      </c>
      <c r="BU1" s="10" t="s">
        <v>377</v>
      </c>
      <c r="BV1" s="19" t="s">
        <v>129</v>
      </c>
      <c r="BW1" s="20" t="s">
        <v>378</v>
      </c>
      <c r="BX1" s="6" t="s">
        <v>359</v>
      </c>
      <c r="BY1" s="6" t="s">
        <v>360</v>
      </c>
      <c r="BZ1" s="21" t="s">
        <v>152</v>
      </c>
      <c r="CA1" s="20"/>
      <c r="CB1" s="39" t="s">
        <v>523</v>
      </c>
      <c r="CC1" s="39" t="s">
        <v>522</v>
      </c>
      <c r="CD1" s="39" t="s">
        <v>521</v>
      </c>
      <c r="CE1" s="20" t="s">
        <v>524</v>
      </c>
      <c r="CF1" s="85" t="s">
        <v>400</v>
      </c>
      <c r="CG1" s="24" t="s">
        <v>61</v>
      </c>
      <c r="CH1" s="24" t="s">
        <v>62</v>
      </c>
      <c r="CI1" s="24" t="s">
        <v>65</v>
      </c>
      <c r="CJ1" s="24" t="s">
        <v>352</v>
      </c>
      <c r="CK1" s="1" t="s">
        <v>239</v>
      </c>
      <c r="CL1" s="20"/>
      <c r="CM1" s="39" t="s">
        <v>525</v>
      </c>
      <c r="CN1" s="39" t="s">
        <v>526</v>
      </c>
      <c r="CO1" s="39" t="s">
        <v>521</v>
      </c>
      <c r="CP1" s="20" t="s">
        <v>524</v>
      </c>
      <c r="CQ1" s="20" t="s">
        <v>401</v>
      </c>
      <c r="CS1" s="1" t="s">
        <v>277</v>
      </c>
      <c r="CT1" s="1" t="s">
        <v>503</v>
      </c>
      <c r="CU1" s="1" t="s">
        <v>510</v>
      </c>
      <c r="CV1" s="1" t="s">
        <v>509</v>
      </c>
      <c r="CW1" s="1" t="s">
        <v>527</v>
      </c>
      <c r="CX1" s="1" t="s">
        <v>528</v>
      </c>
      <c r="CZ1" s="1" t="s">
        <v>483</v>
      </c>
      <c r="DA1" s="1" t="s">
        <v>494</v>
      </c>
      <c r="DB1" s="1" t="s">
        <v>511</v>
      </c>
      <c r="DC1" s="1" t="s">
        <v>512</v>
      </c>
      <c r="DD1" s="1" t="s">
        <v>530</v>
      </c>
      <c r="DE1" s="1" t="s">
        <v>529</v>
      </c>
      <c r="DG1" s="1" t="s">
        <v>404</v>
      </c>
      <c r="DH1" s="1" t="s">
        <v>505</v>
      </c>
      <c r="DI1" s="1" t="s">
        <v>513</v>
      </c>
      <c r="DJ1" s="1" t="s">
        <v>514</v>
      </c>
      <c r="DK1" s="1" t="s">
        <v>531</v>
      </c>
      <c r="DL1" s="1" t="s">
        <v>532</v>
      </c>
    </row>
    <row r="2" spans="1:118">
      <c r="A2">
        <v>1</v>
      </c>
      <c r="B2" t="s">
        <v>128</v>
      </c>
      <c r="C2" t="s">
        <v>16</v>
      </c>
      <c r="D2" t="s">
        <v>473</v>
      </c>
      <c r="E2" s="25" t="s">
        <v>479</v>
      </c>
      <c r="F2" t="s">
        <v>258</v>
      </c>
      <c r="G2" s="50">
        <v>0</v>
      </c>
      <c r="H2" s="50">
        <v>5.752887339289605E-2</v>
      </c>
      <c r="I2">
        <v>3.9224231858792764E-2</v>
      </c>
      <c r="J2" s="50">
        <v>0</v>
      </c>
      <c r="K2" s="27">
        <v>0.1176726955763783</v>
      </c>
      <c r="L2" s="50">
        <v>1.3074743952930923E-2</v>
      </c>
      <c r="M2" s="50">
        <v>0</v>
      </c>
      <c r="N2" s="50">
        <v>0</v>
      </c>
      <c r="O2" s="50">
        <v>0</v>
      </c>
      <c r="P2" s="27">
        <v>4.8158640226628892E-2</v>
      </c>
      <c r="Q2" s="50">
        <v>0</v>
      </c>
      <c r="R2" s="50">
        <v>0</v>
      </c>
      <c r="S2" s="50">
        <v>0</v>
      </c>
      <c r="T2" s="50">
        <v>0</v>
      </c>
      <c r="U2" s="50">
        <v>0</v>
      </c>
      <c r="V2" s="50">
        <v>0</v>
      </c>
      <c r="W2" s="50">
        <v>0</v>
      </c>
      <c r="X2" s="50">
        <v>0</v>
      </c>
      <c r="Y2" s="50">
        <v>0</v>
      </c>
      <c r="Z2" s="50">
        <v>0</v>
      </c>
      <c r="AA2" s="50">
        <v>0</v>
      </c>
      <c r="AB2" s="50">
        <v>0</v>
      </c>
      <c r="AC2">
        <v>0</v>
      </c>
      <c r="AD2" s="50">
        <v>0</v>
      </c>
      <c r="AE2" s="50">
        <v>0</v>
      </c>
      <c r="AF2" s="50">
        <v>1.7432991937241231E-2</v>
      </c>
      <c r="AG2">
        <v>4.3582479843103077E-3</v>
      </c>
      <c r="AH2" s="50">
        <v>0</v>
      </c>
      <c r="AI2" s="50">
        <v>0</v>
      </c>
      <c r="AJ2" s="50">
        <v>0</v>
      </c>
      <c r="AK2" s="50">
        <v>0</v>
      </c>
      <c r="AL2" s="50">
        <v>5.6875136195249504E-2</v>
      </c>
      <c r="AM2" s="50">
        <v>9.588145565482678E-2</v>
      </c>
      <c r="AN2" s="50">
        <v>0</v>
      </c>
      <c r="AO2" s="50">
        <v>0</v>
      </c>
      <c r="AP2" s="50">
        <v>0.26149487905861835</v>
      </c>
      <c r="AQ2" s="50">
        <v>0</v>
      </c>
      <c r="AR2" s="50">
        <v>0</v>
      </c>
      <c r="AS2" s="50">
        <v>0</v>
      </c>
      <c r="AT2" s="50">
        <v>0</v>
      </c>
      <c r="AU2" s="50">
        <v>0</v>
      </c>
      <c r="AV2" s="50">
        <v>0</v>
      </c>
      <c r="AW2" s="50">
        <v>0</v>
      </c>
      <c r="AX2" s="50">
        <v>8.7164959686206155E-3</v>
      </c>
      <c r="AY2" s="50">
        <v>0</v>
      </c>
      <c r="AZ2" s="50">
        <v>5.6657223796033995E-2</v>
      </c>
      <c r="BA2" s="50">
        <v>0</v>
      </c>
      <c r="BB2" s="50">
        <v>0</v>
      </c>
      <c r="BC2" s="50">
        <v>2.2009152320767052E-2</v>
      </c>
      <c r="BD2" s="50">
        <v>4.3582479843103073E-4</v>
      </c>
      <c r="BE2" s="50">
        <v>4.3582479843103077E-3</v>
      </c>
      <c r="BF2" s="50">
        <v>0</v>
      </c>
      <c r="BG2" s="50">
        <v>0</v>
      </c>
      <c r="BH2" s="50">
        <v>1.3074743952930923E-2</v>
      </c>
      <c r="BI2" s="50">
        <v>0</v>
      </c>
      <c r="BJ2" s="50">
        <v>0</v>
      </c>
      <c r="BK2" s="50">
        <v>0</v>
      </c>
      <c r="BL2" s="50">
        <v>0</v>
      </c>
      <c r="BM2" s="50">
        <v>0</v>
      </c>
      <c r="BN2" s="50">
        <v>0</v>
      </c>
      <c r="BO2" s="50">
        <v>0</v>
      </c>
      <c r="BP2" s="50">
        <v>0</v>
      </c>
      <c r="BQ2" s="50">
        <v>0</v>
      </c>
      <c r="BR2" s="50">
        <v>0</v>
      </c>
      <c r="BS2" s="50">
        <v>0</v>
      </c>
      <c r="BT2" s="50">
        <v>0</v>
      </c>
      <c r="BU2" s="50">
        <v>8.7164959686206155E-3</v>
      </c>
      <c r="BV2" s="50">
        <v>0</v>
      </c>
      <c r="BW2">
        <v>0</v>
      </c>
      <c r="BX2" s="50">
        <v>0</v>
      </c>
      <c r="BY2" s="50">
        <v>0.1743299193724123</v>
      </c>
      <c r="BZ2" s="50">
        <v>0</v>
      </c>
      <c r="CB2" s="27">
        <f>COUNTIF(K2:O2, "&gt;0")</f>
        <v>2</v>
      </c>
      <c r="CC2">
        <f>COUNTIF(P2:AX2, "&gt;0")</f>
        <v>7</v>
      </c>
      <c r="CD2">
        <f>COUNTIF(AZ2:BT2, "&gt;0")</f>
        <v>5</v>
      </c>
      <c r="CE2">
        <f>COUNTIF(BU2:BV2, "&gt;0")</f>
        <v>1</v>
      </c>
      <c r="CF2">
        <f>SUM(CB2:CE2)</f>
        <v>15</v>
      </c>
      <c r="CG2">
        <v>1</v>
      </c>
      <c r="CM2" s="27">
        <f t="shared" ref="CM2:CM65" si="0">SUM(CB2,CG2)</f>
        <v>3</v>
      </c>
      <c r="CN2">
        <f t="shared" ref="CN2:CN65" si="1">SUM(CC2,CH2:CK2)</f>
        <v>7</v>
      </c>
      <c r="CO2">
        <f>CD2</f>
        <v>5</v>
      </c>
      <c r="CP2">
        <f>CE2</f>
        <v>1</v>
      </c>
      <c r="CQ2">
        <f>SUM(CM2:CP2)</f>
        <v>16</v>
      </c>
      <c r="CS2">
        <f t="shared" ref="CS2:CS65" si="2">SUM(G2:J2)</f>
        <v>9.6753105251688815E-2</v>
      </c>
      <c r="CT2">
        <f t="shared" ref="CT2:CT65" si="3">SUM(K2:O2)</f>
        <v>0.13074743952930923</v>
      </c>
      <c r="CU2">
        <f t="shared" ref="CU2:CU65" si="4">SUM(P2:AX2)</f>
        <v>0.49291784702549568</v>
      </c>
      <c r="CV2">
        <f t="shared" ref="CV2:CV65" si="5">SUM(AZ2:BT2)</f>
        <v>9.653519285247332E-2</v>
      </c>
      <c r="CW2">
        <f>SUM(CU2:CV2,BU2:BV2)</f>
        <v>0.59816953584658961</v>
      </c>
      <c r="CX2">
        <f>SUM(BW2:BZ2)</f>
        <v>0.1743299193724123</v>
      </c>
      <c r="CZ2" s="27">
        <f>LN(CS2/(1-CS2))</f>
        <v>-2.2338335051371705</v>
      </c>
      <c r="DA2" s="27">
        <f t="shared" ref="DA2:DE2" si="6">LN(CT2/(1-CT2))</f>
        <v>-1.8943661966892602</v>
      </c>
      <c r="DB2" s="27">
        <f t="shared" si="6"/>
        <v>-2.8330506626226222E-2</v>
      </c>
      <c r="DC2" s="27">
        <f t="shared" si="6"/>
        <v>-2.2363295229505891</v>
      </c>
      <c r="DD2" s="27">
        <f t="shared" si="6"/>
        <v>0.39784394982709154</v>
      </c>
      <c r="DE2" s="27">
        <f t="shared" si="6"/>
        <v>-1.5552456833506736</v>
      </c>
      <c r="DG2">
        <f>CS2*100</f>
        <v>9.6753105251688822</v>
      </c>
      <c r="DH2">
        <f t="shared" ref="DH2:DL2" si="7">CT2*100</f>
        <v>13.074743952930923</v>
      </c>
      <c r="DI2">
        <f t="shared" si="7"/>
        <v>49.29178470254957</v>
      </c>
      <c r="DJ2">
        <f t="shared" si="7"/>
        <v>9.6535192852473326</v>
      </c>
      <c r="DK2">
        <f t="shared" si="7"/>
        <v>59.816953584658961</v>
      </c>
      <c r="DL2">
        <f t="shared" si="7"/>
        <v>17.43299193724123</v>
      </c>
    </row>
    <row r="3" spans="1:118">
      <c r="A3">
        <v>2</v>
      </c>
      <c r="B3" t="s">
        <v>309</v>
      </c>
      <c r="C3" t="s">
        <v>16</v>
      </c>
      <c r="D3" t="s">
        <v>473</v>
      </c>
      <c r="E3" s="25" t="s">
        <v>479</v>
      </c>
      <c r="F3" t="s">
        <v>258</v>
      </c>
      <c r="G3">
        <v>0</v>
      </c>
      <c r="H3">
        <v>0.11181178753334951</v>
      </c>
      <c r="I3">
        <v>1.4552510308028139E-2</v>
      </c>
      <c r="J3">
        <v>0</v>
      </c>
      <c r="K3" s="27">
        <v>0.12612175600291053</v>
      </c>
      <c r="L3">
        <v>0</v>
      </c>
      <c r="M3">
        <v>0</v>
      </c>
      <c r="N3">
        <v>0.10186757215619693</v>
      </c>
      <c r="O3">
        <v>0</v>
      </c>
      <c r="P3" s="27">
        <v>9.7016735386854253E-3</v>
      </c>
      <c r="Q3">
        <v>2.425418384671356E-4</v>
      </c>
      <c r="R3">
        <v>0</v>
      </c>
      <c r="S3">
        <v>0</v>
      </c>
      <c r="T3">
        <v>0</v>
      </c>
      <c r="U3">
        <v>9.7016735386854253E-3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4.8508367693427127E-3</v>
      </c>
      <c r="AD3">
        <v>1.9403347077370851E-2</v>
      </c>
      <c r="AE3">
        <v>0</v>
      </c>
      <c r="AF3">
        <v>0</v>
      </c>
      <c r="AG3">
        <v>9.7016735386854253E-3</v>
      </c>
      <c r="AH3">
        <v>0</v>
      </c>
      <c r="AI3">
        <v>0</v>
      </c>
      <c r="AJ3">
        <v>0</v>
      </c>
      <c r="AK3">
        <v>0</v>
      </c>
      <c r="AL3">
        <v>0.14067426631093866</v>
      </c>
      <c r="AM3">
        <v>2.4254183846713559E-2</v>
      </c>
      <c r="AN3">
        <v>0</v>
      </c>
      <c r="AO3">
        <v>0</v>
      </c>
      <c r="AP3">
        <v>9.2165898617511552E-2</v>
      </c>
      <c r="AQ3">
        <v>9.7016735386854253E-3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4.3657530924084406E-2</v>
      </c>
      <c r="BA3">
        <v>0</v>
      </c>
      <c r="BB3">
        <v>0</v>
      </c>
      <c r="BC3">
        <v>9.7016735386854253E-3</v>
      </c>
      <c r="BD3">
        <v>0</v>
      </c>
      <c r="BE3">
        <v>0</v>
      </c>
      <c r="BF3">
        <v>0</v>
      </c>
      <c r="BG3">
        <v>0</v>
      </c>
      <c r="BH3">
        <v>5.3601746301236965E-2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4.8508367693427127E-3</v>
      </c>
      <c r="BW3">
        <v>0</v>
      </c>
      <c r="BX3">
        <v>9.7016735386854253E-3</v>
      </c>
      <c r="BY3">
        <v>0.20373514431239387</v>
      </c>
      <c r="BZ3">
        <v>0</v>
      </c>
      <c r="CB3" s="27">
        <f t="shared" ref="CB3:CB66" si="8">COUNTIF(K3:O3, "&gt;0")</f>
        <v>2</v>
      </c>
      <c r="CC3">
        <f t="shared" ref="CC3:CC66" si="9">COUNTIF(P3:AX3, "&gt;0")</f>
        <v>10</v>
      </c>
      <c r="CD3">
        <f t="shared" ref="CD3:CD66" si="10">COUNTIF(AZ3:BT3, "&gt;0")</f>
        <v>3</v>
      </c>
      <c r="CE3">
        <f t="shared" ref="CE3:CE66" si="11">COUNTIF(BU3:BV3, "&gt;0")</f>
        <v>1</v>
      </c>
      <c r="CF3">
        <f t="shared" ref="CF3:CF66" si="12">SUM(CB3:CE3)</f>
        <v>16</v>
      </c>
      <c r="CG3">
        <v>1</v>
      </c>
      <c r="CM3" s="27">
        <f t="shared" si="0"/>
        <v>3</v>
      </c>
      <c r="CN3">
        <f t="shared" si="1"/>
        <v>10</v>
      </c>
      <c r="CO3">
        <f t="shared" ref="CO3:CO66" si="13">CD3</f>
        <v>3</v>
      </c>
      <c r="CP3">
        <f t="shared" ref="CP3:CP66" si="14">CE3</f>
        <v>1</v>
      </c>
      <c r="CQ3">
        <f t="shared" ref="CQ3:CQ66" si="15">SUM(CM3:CP3)</f>
        <v>17</v>
      </c>
      <c r="CS3">
        <f t="shared" si="2"/>
        <v>0.12636429784137765</v>
      </c>
      <c r="CT3">
        <f t="shared" si="3"/>
        <v>0.22798932815910747</v>
      </c>
      <c r="CU3">
        <f t="shared" si="4"/>
        <v>0.32039776861508623</v>
      </c>
      <c r="CV3">
        <f t="shared" si="5"/>
        <v>0.1069609507640068</v>
      </c>
      <c r="CW3">
        <f t="shared" ref="CW3:CW65" si="16">SUM(CU3:CV3,BU3:BV3)</f>
        <v>0.43220955614843576</v>
      </c>
      <c r="CX3">
        <f t="shared" ref="CX3:CX66" si="17">SUM(BW3:BZ3)</f>
        <v>0.21343681785107929</v>
      </c>
      <c r="CZ3" s="27">
        <f t="shared" ref="CZ3:CZ66" si="18">LN(CS3/(1-CS3))</f>
        <v>-1.9334944839825343</v>
      </c>
      <c r="DA3" s="27">
        <f t="shared" ref="DA3:DA66" si="19">LN(CT3/(1-CT3))</f>
        <v>-1.2196995520180431</v>
      </c>
      <c r="DB3" s="27">
        <f t="shared" ref="DB3:DB66" si="20">LN(CU3/(1-CU3))</f>
        <v>-0.75194442237462633</v>
      </c>
      <c r="DC3" s="27">
        <f t="shared" ref="DC3:DC66" si="21">LN(CV3/(1-CV3))</f>
        <v>-2.1221664863461771</v>
      </c>
      <c r="DD3" s="27">
        <f t="shared" ref="DD3:DD66" si="22">LN(CW3/(1-CW3))</f>
        <v>-0.27284185946015543</v>
      </c>
      <c r="DE3" s="27">
        <f t="shared" ref="DE3:DE66" si="23">LN(CX3/(1-CX3))</f>
        <v>-1.304332198835066</v>
      </c>
      <c r="DG3">
        <f t="shared" ref="DG3:DG66" si="24">CS3*100</f>
        <v>12.636429784137764</v>
      </c>
      <c r="DH3">
        <f t="shared" ref="DH3:DH66" si="25">CT3*100</f>
        <v>22.798932815910746</v>
      </c>
      <c r="DI3">
        <f t="shared" ref="DI3:DI66" si="26">CU3*100</f>
        <v>32.039776861508621</v>
      </c>
      <c r="DJ3">
        <f t="shared" ref="DJ3:DJ66" si="27">CV3*100</f>
        <v>10.696095076400681</v>
      </c>
      <c r="DK3">
        <f t="shared" ref="DK3:DK66" si="28">CW3*100</f>
        <v>43.220955614843575</v>
      </c>
      <c r="DL3">
        <f t="shared" ref="DL3:DL66" si="29">CX3*100</f>
        <v>21.343681785107929</v>
      </c>
    </row>
    <row r="4" spans="1:118">
      <c r="A4">
        <v>3</v>
      </c>
      <c r="B4" t="s">
        <v>310</v>
      </c>
      <c r="C4" t="s">
        <v>16</v>
      </c>
      <c r="D4" t="s">
        <v>473</v>
      </c>
      <c r="E4" s="25" t="s">
        <v>479</v>
      </c>
      <c r="F4" t="s">
        <v>258</v>
      </c>
      <c r="G4">
        <v>0</v>
      </c>
      <c r="H4">
        <v>8.1462016244624957E-2</v>
      </c>
      <c r="I4">
        <v>2.3889154323936932E-2</v>
      </c>
      <c r="J4">
        <v>0</v>
      </c>
      <c r="K4" s="27">
        <v>0.18155757286192067</v>
      </c>
      <c r="L4">
        <v>0</v>
      </c>
      <c r="M4">
        <v>0</v>
      </c>
      <c r="N4">
        <v>1.9111323459149548E-2</v>
      </c>
      <c r="O4">
        <v>0</v>
      </c>
      <c r="P4" s="27">
        <v>2.8905876731963688E-2</v>
      </c>
      <c r="Q4">
        <v>4.7778308647873869E-3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4.7778308647873869E-3</v>
      </c>
      <c r="AD4">
        <v>3.8461538461538457E-2</v>
      </c>
      <c r="AE4">
        <v>0</v>
      </c>
      <c r="AF4">
        <v>4.7778308647873869E-3</v>
      </c>
      <c r="AG4">
        <v>3.3444816053511704E-2</v>
      </c>
      <c r="AH4">
        <v>0</v>
      </c>
      <c r="AI4">
        <v>0</v>
      </c>
      <c r="AJ4">
        <v>0</v>
      </c>
      <c r="AK4">
        <v>0</v>
      </c>
      <c r="AL4">
        <v>0.13377926421404684</v>
      </c>
      <c r="AM4">
        <v>8.6000955566172987E-2</v>
      </c>
      <c r="AN4">
        <v>0</v>
      </c>
      <c r="AO4">
        <v>0</v>
      </c>
      <c r="AP4">
        <v>9.5795508838987117E-2</v>
      </c>
      <c r="AQ4">
        <v>0</v>
      </c>
      <c r="AR4">
        <v>5.016722408026756E-3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2.3889154323936932E-2</v>
      </c>
      <c r="BA4">
        <v>0</v>
      </c>
      <c r="BB4">
        <v>4.7778308647873869E-3</v>
      </c>
      <c r="BC4">
        <v>1.4333492594362162E-2</v>
      </c>
      <c r="BD4">
        <v>2.3889154323936934E-4</v>
      </c>
      <c r="BE4">
        <v>0</v>
      </c>
      <c r="BF4">
        <v>0</v>
      </c>
      <c r="BG4">
        <v>0</v>
      </c>
      <c r="BH4">
        <v>1.4333492594362162E-2</v>
      </c>
      <c r="BI4">
        <v>0</v>
      </c>
      <c r="BJ4">
        <v>0</v>
      </c>
      <c r="BK4">
        <v>0</v>
      </c>
      <c r="BL4">
        <v>4.7778308647873869E-3</v>
      </c>
      <c r="BM4">
        <v>4.7778308647873869E-3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0.19111323459149546</v>
      </c>
      <c r="BZ4">
        <v>0</v>
      </c>
      <c r="CB4" s="27">
        <f t="shared" si="8"/>
        <v>2</v>
      </c>
      <c r="CC4">
        <f t="shared" si="9"/>
        <v>10</v>
      </c>
      <c r="CD4">
        <f t="shared" si="10"/>
        <v>7</v>
      </c>
      <c r="CE4">
        <f t="shared" si="11"/>
        <v>0</v>
      </c>
      <c r="CF4">
        <f t="shared" si="12"/>
        <v>19</v>
      </c>
      <c r="CG4">
        <v>1</v>
      </c>
      <c r="CM4" s="27">
        <f t="shared" si="0"/>
        <v>3</v>
      </c>
      <c r="CN4">
        <f t="shared" si="1"/>
        <v>10</v>
      </c>
      <c r="CO4">
        <f t="shared" si="13"/>
        <v>7</v>
      </c>
      <c r="CP4">
        <f t="shared" si="14"/>
        <v>0</v>
      </c>
      <c r="CQ4">
        <f t="shared" si="15"/>
        <v>20</v>
      </c>
      <c r="CS4">
        <f t="shared" si="2"/>
        <v>0.10535117056856189</v>
      </c>
      <c r="CT4">
        <f t="shared" si="3"/>
        <v>0.20066889632107021</v>
      </c>
      <c r="CU4">
        <f t="shared" si="4"/>
        <v>0.43573817486860972</v>
      </c>
      <c r="CV4">
        <f t="shared" si="5"/>
        <v>6.7128523650262784E-2</v>
      </c>
      <c r="CW4">
        <f t="shared" si="16"/>
        <v>0.50286669851887256</v>
      </c>
      <c r="CX4">
        <f t="shared" si="17"/>
        <v>0.19111323459149546</v>
      </c>
      <c r="CZ4" s="27">
        <f t="shared" si="18"/>
        <v>-2.1391320205044737</v>
      </c>
      <c r="DA4" s="27">
        <f t="shared" si="19"/>
        <v>-1.3821189897094099</v>
      </c>
      <c r="DB4" s="27">
        <f t="shared" si="20"/>
        <v>-0.25847682612303052</v>
      </c>
      <c r="DC4" s="27">
        <f t="shared" si="21"/>
        <v>-2.6316583929400408</v>
      </c>
      <c r="DD4" s="27">
        <f t="shared" si="22"/>
        <v>1.146691972284784E-2</v>
      </c>
      <c r="DE4" s="27">
        <f t="shared" si="23"/>
        <v>-1.4427928350251533</v>
      </c>
      <c r="DG4">
        <f t="shared" si="24"/>
        <v>10.535117056856189</v>
      </c>
      <c r="DH4">
        <f t="shared" si="25"/>
        <v>20.066889632107021</v>
      </c>
      <c r="DI4">
        <f t="shared" si="26"/>
        <v>43.573817486860975</v>
      </c>
      <c r="DJ4">
        <f t="shared" si="27"/>
        <v>6.7128523650262784</v>
      </c>
      <c r="DK4">
        <f t="shared" si="28"/>
        <v>50.286669851887254</v>
      </c>
      <c r="DL4">
        <f t="shared" si="29"/>
        <v>19.111323459149546</v>
      </c>
      <c r="DN4" s="86" t="s">
        <v>533</v>
      </c>
    </row>
    <row r="5" spans="1:118">
      <c r="A5">
        <v>4</v>
      </c>
      <c r="B5" t="s">
        <v>386</v>
      </c>
      <c r="C5" t="s">
        <v>16</v>
      </c>
      <c r="D5" t="s">
        <v>473</v>
      </c>
      <c r="E5" s="25" t="s">
        <v>479</v>
      </c>
      <c r="F5" t="s">
        <v>258</v>
      </c>
      <c r="G5">
        <v>0</v>
      </c>
      <c r="H5">
        <v>0.14309484193011646</v>
      </c>
      <c r="I5">
        <v>2.4007606370335156E-2</v>
      </c>
      <c r="J5">
        <v>0</v>
      </c>
      <c r="K5" s="27">
        <v>0.1093415735678631</v>
      </c>
      <c r="L5">
        <v>1.9015925837889233E-2</v>
      </c>
      <c r="M5">
        <v>0</v>
      </c>
      <c r="N5">
        <v>0.19966722129783696</v>
      </c>
      <c r="O5">
        <v>0</v>
      </c>
      <c r="P5" s="27">
        <v>2.3769907297361541E-2</v>
      </c>
      <c r="Q5">
        <v>0</v>
      </c>
      <c r="R5">
        <v>0</v>
      </c>
      <c r="S5">
        <v>0</v>
      </c>
      <c r="T5">
        <v>0</v>
      </c>
      <c r="U5">
        <v>4.3261231281198007E-2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4.7539814594723083E-3</v>
      </c>
      <c r="AH5">
        <v>0</v>
      </c>
      <c r="AI5">
        <v>0</v>
      </c>
      <c r="AJ5">
        <v>0</v>
      </c>
      <c r="AK5">
        <v>0</v>
      </c>
      <c r="AL5">
        <v>0.14309484193011648</v>
      </c>
      <c r="AM5">
        <v>4.7539814594723083E-3</v>
      </c>
      <c r="AN5">
        <v>0</v>
      </c>
      <c r="AO5">
        <v>0</v>
      </c>
      <c r="AP5">
        <v>3.8031851675778459E-2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4.7539814594723083E-3</v>
      </c>
      <c r="AX5">
        <v>0</v>
      </c>
      <c r="AY5">
        <v>0</v>
      </c>
      <c r="AZ5">
        <v>2.3769907297361541E-2</v>
      </c>
      <c r="BA5">
        <v>0</v>
      </c>
      <c r="BB5">
        <v>0</v>
      </c>
      <c r="BC5">
        <v>2.3769907297361541E-2</v>
      </c>
      <c r="BD5">
        <v>9.5079629189446166E-3</v>
      </c>
      <c r="BE5">
        <v>0</v>
      </c>
      <c r="BF5">
        <v>0</v>
      </c>
      <c r="BG5">
        <v>0</v>
      </c>
      <c r="BH5">
        <v>9.5079629189446166E-3</v>
      </c>
      <c r="BI5">
        <v>0</v>
      </c>
      <c r="BJ5">
        <v>0</v>
      </c>
      <c r="BK5">
        <v>4.7539814594723083E-3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0.17114333254100311</v>
      </c>
      <c r="BZ5">
        <v>0</v>
      </c>
      <c r="CB5" s="27">
        <f t="shared" si="8"/>
        <v>3</v>
      </c>
      <c r="CC5">
        <f t="shared" si="9"/>
        <v>7</v>
      </c>
      <c r="CD5">
        <f t="shared" si="10"/>
        <v>5</v>
      </c>
      <c r="CE5">
        <f t="shared" si="11"/>
        <v>0</v>
      </c>
      <c r="CF5">
        <f t="shared" si="12"/>
        <v>15</v>
      </c>
      <c r="CG5">
        <v>1</v>
      </c>
      <c r="CM5" s="27">
        <f t="shared" si="0"/>
        <v>4</v>
      </c>
      <c r="CN5">
        <f t="shared" si="1"/>
        <v>7</v>
      </c>
      <c r="CO5">
        <f t="shared" si="13"/>
        <v>5</v>
      </c>
      <c r="CP5">
        <f t="shared" si="14"/>
        <v>0</v>
      </c>
      <c r="CQ5">
        <f t="shared" si="15"/>
        <v>16</v>
      </c>
      <c r="CS5">
        <f t="shared" si="2"/>
        <v>0.16710244830045162</v>
      </c>
      <c r="CT5">
        <f t="shared" si="3"/>
        <v>0.32802472070358929</v>
      </c>
      <c r="CU5">
        <f t="shared" si="4"/>
        <v>0.26241977656287141</v>
      </c>
      <c r="CV5">
        <f t="shared" si="5"/>
        <v>7.1309721892084621E-2</v>
      </c>
      <c r="CW5">
        <f t="shared" si="16"/>
        <v>0.33372949845495603</v>
      </c>
      <c r="CX5">
        <f t="shared" si="17"/>
        <v>0.17114333254100311</v>
      </c>
      <c r="CZ5" s="27">
        <f t="shared" si="18"/>
        <v>-1.6063035602456173</v>
      </c>
      <c r="DA5" s="27">
        <f t="shared" si="19"/>
        <v>-0.71713257954233967</v>
      </c>
      <c r="DB5" s="27">
        <f t="shared" si="20"/>
        <v>-1.0334294376113395</v>
      </c>
      <c r="DC5" s="27">
        <f t="shared" si="21"/>
        <v>-2.5667426203988697</v>
      </c>
      <c r="DD5" s="27">
        <f t="shared" si="22"/>
        <v>-0.69136496657903168</v>
      </c>
      <c r="DE5" s="27">
        <f t="shared" si="23"/>
        <v>-1.57754583466555</v>
      </c>
      <c r="DG5">
        <f t="shared" si="24"/>
        <v>16.710244830045163</v>
      </c>
      <c r="DH5">
        <f t="shared" si="25"/>
        <v>32.802472070358931</v>
      </c>
      <c r="DI5">
        <f t="shared" si="26"/>
        <v>26.241977656287141</v>
      </c>
      <c r="DJ5">
        <f t="shared" si="27"/>
        <v>7.1309721892084621</v>
      </c>
      <c r="DK5">
        <f t="shared" si="28"/>
        <v>33.372949845495604</v>
      </c>
      <c r="DL5">
        <f t="shared" si="29"/>
        <v>17.114333254100313</v>
      </c>
    </row>
    <row r="6" spans="1:118">
      <c r="A6">
        <v>5</v>
      </c>
      <c r="B6" t="s">
        <v>22</v>
      </c>
      <c r="C6" t="s">
        <v>16</v>
      </c>
      <c r="D6" t="s">
        <v>473</v>
      </c>
      <c r="E6" s="25" t="s">
        <v>479</v>
      </c>
      <c r="F6" t="s">
        <v>258</v>
      </c>
      <c r="G6">
        <v>5.3705692803437165E-3</v>
      </c>
      <c r="H6">
        <v>0.12889366272824923</v>
      </c>
      <c r="I6">
        <v>5.3705692803437156E-2</v>
      </c>
      <c r="J6">
        <v>0</v>
      </c>
      <c r="K6" s="27">
        <v>9.6670247046186902E-2</v>
      </c>
      <c r="L6">
        <v>0</v>
      </c>
      <c r="M6">
        <v>0</v>
      </c>
      <c r="N6">
        <v>4.2964554242749732E-2</v>
      </c>
      <c r="O6">
        <v>5.3705692803437165E-3</v>
      </c>
      <c r="P6" s="27">
        <v>0</v>
      </c>
      <c r="Q6">
        <v>0</v>
      </c>
      <c r="R6">
        <v>0</v>
      </c>
      <c r="S6">
        <v>0</v>
      </c>
      <c r="T6">
        <v>0</v>
      </c>
      <c r="U6">
        <v>3.2223415682062294E-2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2.1482277121374866E-2</v>
      </c>
      <c r="AG6">
        <v>1.6380236305048337E-2</v>
      </c>
      <c r="AH6">
        <v>0</v>
      </c>
      <c r="AI6">
        <v>0</v>
      </c>
      <c r="AJ6">
        <v>0</v>
      </c>
      <c r="AK6">
        <v>0</v>
      </c>
      <c r="AL6">
        <v>0.13963480128893668</v>
      </c>
      <c r="AM6">
        <v>0.10741138560687434</v>
      </c>
      <c r="AN6">
        <v>0</v>
      </c>
      <c r="AO6">
        <v>0</v>
      </c>
      <c r="AP6">
        <v>3.8131041890440386E-2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5.3705692803437165E-3</v>
      </c>
      <c r="BA6">
        <v>0</v>
      </c>
      <c r="BB6">
        <v>0</v>
      </c>
      <c r="BC6">
        <v>5.3705692803437165E-3</v>
      </c>
      <c r="BD6">
        <v>2.6852846401718581E-4</v>
      </c>
      <c r="BE6">
        <v>0</v>
      </c>
      <c r="BF6">
        <v>0</v>
      </c>
      <c r="BG6">
        <v>0</v>
      </c>
      <c r="BH6">
        <v>2.1482277121374866E-2</v>
      </c>
      <c r="BI6">
        <v>0</v>
      </c>
      <c r="BJ6">
        <v>0</v>
      </c>
      <c r="BK6">
        <v>1.0741138560687433E-2</v>
      </c>
      <c r="BL6">
        <v>1.0741138560687433E-2</v>
      </c>
      <c r="BM6">
        <v>0</v>
      </c>
      <c r="BN6">
        <v>5.3705692803437165E-3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5.3705692803437165E-3</v>
      </c>
      <c r="BW6">
        <v>0</v>
      </c>
      <c r="BX6">
        <v>0</v>
      </c>
      <c r="BY6">
        <v>0.24704618689581087</v>
      </c>
      <c r="BZ6">
        <v>0</v>
      </c>
      <c r="CB6" s="27">
        <f t="shared" si="8"/>
        <v>3</v>
      </c>
      <c r="CC6">
        <f t="shared" si="9"/>
        <v>6</v>
      </c>
      <c r="CD6">
        <f t="shared" si="10"/>
        <v>7</v>
      </c>
      <c r="CE6">
        <f t="shared" si="11"/>
        <v>1</v>
      </c>
      <c r="CF6">
        <f t="shared" si="12"/>
        <v>17</v>
      </c>
      <c r="CG6">
        <v>1</v>
      </c>
      <c r="CM6" s="27">
        <f t="shared" si="0"/>
        <v>4</v>
      </c>
      <c r="CN6">
        <f t="shared" si="1"/>
        <v>6</v>
      </c>
      <c r="CO6">
        <f t="shared" si="13"/>
        <v>7</v>
      </c>
      <c r="CP6">
        <f t="shared" si="14"/>
        <v>1</v>
      </c>
      <c r="CQ6">
        <f t="shared" si="15"/>
        <v>18</v>
      </c>
      <c r="CS6">
        <f t="shared" si="2"/>
        <v>0.18796992481203009</v>
      </c>
      <c r="CT6">
        <f t="shared" si="3"/>
        <v>0.14500537056928034</v>
      </c>
      <c r="CU6">
        <f t="shared" si="4"/>
        <v>0.35526315789473689</v>
      </c>
      <c r="CV6">
        <f t="shared" si="5"/>
        <v>5.9344790547798065E-2</v>
      </c>
      <c r="CW6">
        <f t="shared" si="16"/>
        <v>0.4199785177228787</v>
      </c>
      <c r="CX6">
        <f t="shared" si="17"/>
        <v>0.24704618689581087</v>
      </c>
      <c r="CZ6" s="27">
        <f t="shared" si="18"/>
        <v>-1.4632554022560189</v>
      </c>
      <c r="DA6" s="27">
        <f t="shared" si="19"/>
        <v>-1.7743244074059537</v>
      </c>
      <c r="DB6" s="27">
        <f t="shared" si="20"/>
        <v>-0.59598343210629723</v>
      </c>
      <c r="DC6" s="27">
        <f t="shared" si="21"/>
        <v>-2.7632123216797342</v>
      </c>
      <c r="DD6" s="27">
        <f t="shared" si="22"/>
        <v>-0.32286157957295397</v>
      </c>
      <c r="DE6" s="27">
        <f t="shared" si="23"/>
        <v>-1.1144285781113952</v>
      </c>
      <c r="DG6">
        <f t="shared" si="24"/>
        <v>18.796992481203009</v>
      </c>
      <c r="DH6">
        <f t="shared" si="25"/>
        <v>14.500537056928033</v>
      </c>
      <c r="DI6">
        <f t="shared" si="26"/>
        <v>35.526315789473692</v>
      </c>
      <c r="DJ6">
        <f t="shared" si="27"/>
        <v>5.934479054779807</v>
      </c>
      <c r="DK6">
        <f t="shared" si="28"/>
        <v>41.997851772287866</v>
      </c>
      <c r="DL6">
        <f t="shared" si="29"/>
        <v>24.704618689581086</v>
      </c>
    </row>
    <row r="7" spans="1:118">
      <c r="A7">
        <v>6</v>
      </c>
      <c r="B7" t="s">
        <v>23</v>
      </c>
      <c r="C7" t="s">
        <v>16</v>
      </c>
      <c r="D7" t="s">
        <v>473</v>
      </c>
      <c r="E7" s="25" t="s">
        <v>479</v>
      </c>
      <c r="F7" t="s">
        <v>258</v>
      </c>
      <c r="G7">
        <v>0</v>
      </c>
      <c r="H7">
        <v>6.7047075606276763E-2</v>
      </c>
      <c r="I7">
        <v>0.25202092249167846</v>
      </c>
      <c r="J7">
        <v>0</v>
      </c>
      <c r="K7" s="27">
        <v>2.853067047075606E-2</v>
      </c>
      <c r="L7">
        <v>0</v>
      </c>
      <c r="M7">
        <v>0</v>
      </c>
      <c r="N7">
        <v>0.15691868758915833</v>
      </c>
      <c r="O7">
        <v>0</v>
      </c>
      <c r="P7" s="27">
        <v>0</v>
      </c>
      <c r="Q7">
        <v>2.377555872563005E-4</v>
      </c>
      <c r="R7">
        <v>0</v>
      </c>
      <c r="S7">
        <v>0</v>
      </c>
      <c r="T7">
        <v>0</v>
      </c>
      <c r="U7">
        <v>5.2543984783642424E-2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0.13789824060865433</v>
      </c>
      <c r="AM7">
        <v>5.706134094151212E-2</v>
      </c>
      <c r="AN7">
        <v>0</v>
      </c>
      <c r="AO7">
        <v>0</v>
      </c>
      <c r="AP7">
        <v>9.0584878744650502E-2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4.7551117451260106E-3</v>
      </c>
      <c r="AY7">
        <v>0</v>
      </c>
      <c r="AZ7">
        <v>2.3775558725630051E-2</v>
      </c>
      <c r="BA7">
        <v>0</v>
      </c>
      <c r="BB7">
        <v>0</v>
      </c>
      <c r="BC7">
        <v>4.7551117451260106E-3</v>
      </c>
      <c r="BD7">
        <v>2.377555872563005E-4</v>
      </c>
      <c r="BE7">
        <v>0</v>
      </c>
      <c r="BF7">
        <v>0</v>
      </c>
      <c r="BG7">
        <v>4.7551117451260106E-3</v>
      </c>
      <c r="BH7">
        <v>0</v>
      </c>
      <c r="BI7">
        <v>0</v>
      </c>
      <c r="BJ7">
        <v>0</v>
      </c>
      <c r="BK7">
        <v>0</v>
      </c>
      <c r="BL7">
        <v>9.5102234902520212E-3</v>
      </c>
      <c r="BM7">
        <v>9.5102234902520212E-3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4.7551117451260106E-3</v>
      </c>
      <c r="BX7">
        <v>0</v>
      </c>
      <c r="BY7">
        <v>9.5102234902520219E-2</v>
      </c>
      <c r="BZ7">
        <v>0</v>
      </c>
      <c r="CB7" s="27">
        <f t="shared" si="8"/>
        <v>2</v>
      </c>
      <c r="CC7">
        <f t="shared" si="9"/>
        <v>6</v>
      </c>
      <c r="CD7">
        <f t="shared" si="10"/>
        <v>6</v>
      </c>
      <c r="CE7">
        <f t="shared" si="11"/>
        <v>0</v>
      </c>
      <c r="CF7">
        <f t="shared" si="12"/>
        <v>14</v>
      </c>
      <c r="CM7" s="27">
        <f t="shared" si="0"/>
        <v>2</v>
      </c>
      <c r="CN7">
        <f t="shared" si="1"/>
        <v>6</v>
      </c>
      <c r="CO7">
        <f t="shared" si="13"/>
        <v>6</v>
      </c>
      <c r="CP7">
        <f t="shared" si="14"/>
        <v>0</v>
      </c>
      <c r="CQ7">
        <f t="shared" si="15"/>
        <v>14</v>
      </c>
      <c r="CS7">
        <f t="shared" si="2"/>
        <v>0.31906799809795522</v>
      </c>
      <c r="CT7">
        <f t="shared" si="3"/>
        <v>0.18544935805991439</v>
      </c>
      <c r="CU7">
        <f t="shared" si="4"/>
        <v>0.34308131241084167</v>
      </c>
      <c r="CV7">
        <f t="shared" si="5"/>
        <v>5.2543984783642417E-2</v>
      </c>
      <c r="CW7">
        <f t="shared" si="16"/>
        <v>0.39562529719448408</v>
      </c>
      <c r="CX7">
        <f t="shared" si="17"/>
        <v>9.9857346647646228E-2</v>
      </c>
      <c r="CZ7" s="27">
        <f t="shared" si="18"/>
        <v>-0.75805821054890965</v>
      </c>
      <c r="DA7" s="27">
        <f t="shared" si="19"/>
        <v>-1.4798547592004281</v>
      </c>
      <c r="DB7" s="27">
        <f t="shared" si="20"/>
        <v>-0.64959276614954564</v>
      </c>
      <c r="DC7" s="27">
        <f t="shared" si="21"/>
        <v>-2.8921298897065624</v>
      </c>
      <c r="DD7" s="27">
        <f t="shared" si="22"/>
        <v>-0.42372683036824554</v>
      </c>
      <c r="DE7" s="27">
        <f t="shared" si="23"/>
        <v>-2.1988106204918543</v>
      </c>
      <c r="DG7">
        <f t="shared" si="24"/>
        <v>31.906799809795523</v>
      </c>
      <c r="DH7">
        <f t="shared" si="25"/>
        <v>18.54493580599144</v>
      </c>
      <c r="DI7">
        <f t="shared" si="26"/>
        <v>34.308131241084169</v>
      </c>
      <c r="DJ7">
        <f t="shared" si="27"/>
        <v>5.2543984783642417</v>
      </c>
      <c r="DK7">
        <f t="shared" si="28"/>
        <v>39.562529719448406</v>
      </c>
      <c r="DL7">
        <f t="shared" si="29"/>
        <v>9.9857346647646228</v>
      </c>
    </row>
    <row r="8" spans="1:118">
      <c r="A8">
        <v>7</v>
      </c>
      <c r="B8" t="s">
        <v>458</v>
      </c>
      <c r="C8" t="s">
        <v>16</v>
      </c>
      <c r="D8" t="s">
        <v>474</v>
      </c>
      <c r="E8" s="25" t="s">
        <v>479</v>
      </c>
      <c r="F8" t="s">
        <v>258</v>
      </c>
      <c r="G8">
        <v>0</v>
      </c>
      <c r="H8">
        <v>0.11173054587688735</v>
      </c>
      <c r="I8">
        <v>0.12078977932636469</v>
      </c>
      <c r="J8">
        <v>0</v>
      </c>
      <c r="K8" s="27">
        <v>5.1103368176538898E-2</v>
      </c>
      <c r="L8">
        <v>0</v>
      </c>
      <c r="M8">
        <v>0</v>
      </c>
      <c r="N8">
        <v>0</v>
      </c>
      <c r="O8">
        <v>0</v>
      </c>
      <c r="P8" s="27">
        <v>7.8977932636469225E-2</v>
      </c>
      <c r="Q8">
        <v>0</v>
      </c>
      <c r="R8">
        <v>0</v>
      </c>
      <c r="S8">
        <v>0</v>
      </c>
      <c r="T8">
        <v>0</v>
      </c>
      <c r="U8">
        <v>0.10220673635307785</v>
      </c>
      <c r="V8">
        <v>0</v>
      </c>
      <c r="W8">
        <v>5.5749128919860627E-2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4.6457607433217189E-3</v>
      </c>
      <c r="AE8">
        <v>0</v>
      </c>
      <c r="AF8">
        <v>1.8583042973286876E-2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2.8339140534262484E-2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4.6457607433217182E-2</v>
      </c>
      <c r="BA8">
        <v>0</v>
      </c>
      <c r="BB8">
        <v>9.2915214866434379E-3</v>
      </c>
      <c r="BC8">
        <v>2.787456445993031E-2</v>
      </c>
      <c r="BD8">
        <v>4.6457607433217184E-4</v>
      </c>
      <c r="BE8">
        <v>0</v>
      </c>
      <c r="BF8">
        <v>0</v>
      </c>
      <c r="BG8">
        <v>0</v>
      </c>
      <c r="BH8">
        <v>9.2915214866434379E-3</v>
      </c>
      <c r="BI8">
        <v>0</v>
      </c>
      <c r="BJ8">
        <v>0</v>
      </c>
      <c r="BK8">
        <v>0</v>
      </c>
      <c r="BL8">
        <v>0</v>
      </c>
      <c r="BM8">
        <v>0</v>
      </c>
      <c r="BN8">
        <v>4.6457607433217189E-3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4.6457607433217189E-3</v>
      </c>
      <c r="BW8">
        <v>0</v>
      </c>
      <c r="BX8">
        <v>0</v>
      </c>
      <c r="BY8">
        <v>0.32520325203252015</v>
      </c>
      <c r="BZ8">
        <v>0</v>
      </c>
      <c r="CB8" s="27">
        <f t="shared" si="8"/>
        <v>1</v>
      </c>
      <c r="CC8">
        <f t="shared" si="9"/>
        <v>6</v>
      </c>
      <c r="CD8">
        <f t="shared" si="10"/>
        <v>6</v>
      </c>
      <c r="CE8">
        <f t="shared" si="11"/>
        <v>1</v>
      </c>
      <c r="CF8">
        <f t="shared" si="12"/>
        <v>14</v>
      </c>
      <c r="CG8">
        <v>1</v>
      </c>
      <c r="CM8" s="27">
        <f t="shared" si="0"/>
        <v>2</v>
      </c>
      <c r="CN8">
        <f t="shared" si="1"/>
        <v>6</v>
      </c>
      <c r="CO8">
        <f t="shared" si="13"/>
        <v>6</v>
      </c>
      <c r="CP8">
        <f t="shared" si="14"/>
        <v>1</v>
      </c>
      <c r="CQ8">
        <f t="shared" si="15"/>
        <v>15</v>
      </c>
      <c r="CS8">
        <f t="shared" si="2"/>
        <v>0.23252032520325205</v>
      </c>
      <c r="CT8">
        <f t="shared" si="3"/>
        <v>5.1103368176538898E-2</v>
      </c>
      <c r="CU8">
        <f t="shared" si="4"/>
        <v>0.2885017421602788</v>
      </c>
      <c r="CV8">
        <f t="shared" si="5"/>
        <v>9.8025551684088261E-2</v>
      </c>
      <c r="CW8">
        <f t="shared" si="16"/>
        <v>0.39117305458768881</v>
      </c>
      <c r="CX8">
        <f t="shared" si="17"/>
        <v>0.32520325203252015</v>
      </c>
      <c r="CZ8" s="27">
        <f t="shared" si="18"/>
        <v>-1.194134355325648</v>
      </c>
      <c r="DA8" s="27">
        <f t="shared" si="19"/>
        <v>-2.9214494609417421</v>
      </c>
      <c r="DB8" s="27">
        <f t="shared" si="20"/>
        <v>-0.90267184433935099</v>
      </c>
      <c r="DC8" s="27">
        <f t="shared" si="21"/>
        <v>-2.2193580156956556</v>
      </c>
      <c r="DD8" s="27">
        <f t="shared" si="22"/>
        <v>-0.44238400852113402</v>
      </c>
      <c r="DE8" s="27">
        <f t="shared" si="23"/>
        <v>-0.72996115368266257</v>
      </c>
      <c r="DG8">
        <f t="shared" si="24"/>
        <v>23.252032520325205</v>
      </c>
      <c r="DH8">
        <f t="shared" si="25"/>
        <v>5.1103368176538897</v>
      </c>
      <c r="DI8">
        <f t="shared" si="26"/>
        <v>28.850174216027881</v>
      </c>
      <c r="DJ8">
        <f t="shared" si="27"/>
        <v>9.8025551684088263</v>
      </c>
      <c r="DK8">
        <f t="shared" si="28"/>
        <v>39.117305458768882</v>
      </c>
      <c r="DL8">
        <f t="shared" si="29"/>
        <v>32.520325203252014</v>
      </c>
    </row>
    <row r="9" spans="1:118">
      <c r="A9">
        <v>8</v>
      </c>
      <c r="B9" t="s">
        <v>460</v>
      </c>
      <c r="C9" t="s">
        <v>16</v>
      </c>
      <c r="D9" t="s">
        <v>474</v>
      </c>
      <c r="E9" s="25" t="s">
        <v>479</v>
      </c>
      <c r="F9" t="s">
        <v>258</v>
      </c>
      <c r="G9">
        <v>1.0131712259371834E-2</v>
      </c>
      <c r="H9">
        <v>0.11676798378926039</v>
      </c>
      <c r="I9">
        <v>0.14184397163120568</v>
      </c>
      <c r="J9">
        <v>0</v>
      </c>
      <c r="K9" s="27">
        <v>5.1165146909827756E-2</v>
      </c>
      <c r="L9">
        <v>0</v>
      </c>
      <c r="M9">
        <v>0</v>
      </c>
      <c r="N9">
        <v>0</v>
      </c>
      <c r="O9">
        <v>0</v>
      </c>
      <c r="P9" s="27">
        <v>0.11144883485309016</v>
      </c>
      <c r="Q9">
        <v>0</v>
      </c>
      <c r="R9">
        <v>0</v>
      </c>
      <c r="S9">
        <v>0</v>
      </c>
      <c r="T9">
        <v>0</v>
      </c>
      <c r="U9">
        <v>2.5329280648429583E-2</v>
      </c>
      <c r="V9">
        <v>0</v>
      </c>
      <c r="W9">
        <v>0</v>
      </c>
      <c r="X9">
        <v>0</v>
      </c>
      <c r="Y9">
        <v>0</v>
      </c>
      <c r="Z9">
        <v>0</v>
      </c>
      <c r="AA9">
        <v>1.0131712259371834E-2</v>
      </c>
      <c r="AB9">
        <v>0</v>
      </c>
      <c r="AC9">
        <v>0</v>
      </c>
      <c r="AD9">
        <v>2.0263424518743668E-2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2.5582573454913878E-2</v>
      </c>
      <c r="AL9">
        <v>0.14209726443768997</v>
      </c>
      <c r="AM9">
        <v>0</v>
      </c>
      <c r="AN9">
        <v>0</v>
      </c>
      <c r="AO9">
        <v>0</v>
      </c>
      <c r="AP9">
        <v>7.598784194528875E-2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2.0263424518743668E-2</v>
      </c>
      <c r="AY9">
        <v>0</v>
      </c>
      <c r="AZ9">
        <v>5.065856129685917E-3</v>
      </c>
      <c r="BA9">
        <v>0</v>
      </c>
      <c r="BB9">
        <v>0</v>
      </c>
      <c r="BC9">
        <v>1.0131712259371834E-2</v>
      </c>
      <c r="BD9">
        <v>5.0658561296859162E-4</v>
      </c>
      <c r="BE9">
        <v>0</v>
      </c>
      <c r="BF9">
        <v>0</v>
      </c>
      <c r="BG9">
        <v>0</v>
      </c>
      <c r="BH9">
        <v>1.0131712259371834E-2</v>
      </c>
      <c r="BI9">
        <v>0</v>
      </c>
      <c r="BJ9">
        <v>0</v>
      </c>
      <c r="BK9">
        <v>0</v>
      </c>
      <c r="BL9">
        <v>0</v>
      </c>
      <c r="BM9">
        <v>5.3191489361702126E-3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5.065856129685917E-3</v>
      </c>
      <c r="BX9">
        <v>0</v>
      </c>
      <c r="BY9">
        <v>0.21276595744680846</v>
      </c>
      <c r="BZ9">
        <v>0</v>
      </c>
      <c r="CB9" s="27">
        <f t="shared" si="8"/>
        <v>1</v>
      </c>
      <c r="CC9">
        <f t="shared" si="9"/>
        <v>8</v>
      </c>
      <c r="CD9">
        <f t="shared" si="10"/>
        <v>5</v>
      </c>
      <c r="CE9">
        <f t="shared" si="11"/>
        <v>0</v>
      </c>
      <c r="CF9">
        <f t="shared" si="12"/>
        <v>14</v>
      </c>
      <c r="CM9" s="27">
        <f t="shared" si="0"/>
        <v>1</v>
      </c>
      <c r="CN9">
        <f t="shared" si="1"/>
        <v>8</v>
      </c>
      <c r="CO9">
        <f t="shared" si="13"/>
        <v>5</v>
      </c>
      <c r="CP9">
        <f t="shared" si="14"/>
        <v>0</v>
      </c>
      <c r="CQ9">
        <f t="shared" si="15"/>
        <v>14</v>
      </c>
      <c r="CS9">
        <f t="shared" si="2"/>
        <v>0.26874366767983793</v>
      </c>
      <c r="CT9">
        <f t="shared" si="3"/>
        <v>5.1165146909827756E-2</v>
      </c>
      <c r="CU9">
        <f t="shared" si="4"/>
        <v>0.4311043566362715</v>
      </c>
      <c r="CV9">
        <f t="shared" si="5"/>
        <v>3.115501519756839E-2</v>
      </c>
      <c r="CW9">
        <f t="shared" si="16"/>
        <v>0.46225937183383992</v>
      </c>
      <c r="CX9">
        <f t="shared" si="17"/>
        <v>0.21783181357649437</v>
      </c>
      <c r="CZ9" s="27">
        <f t="shared" si="18"/>
        <v>-1.0010060410489519</v>
      </c>
      <c r="DA9" s="27">
        <f t="shared" si="19"/>
        <v>-2.9201761856028292</v>
      </c>
      <c r="DB9" s="27">
        <f t="shared" si="20"/>
        <v>-0.27734682616506906</v>
      </c>
      <c r="DC9" s="27">
        <f t="shared" si="21"/>
        <v>-3.4371293908882188</v>
      </c>
      <c r="DD9" s="27">
        <f t="shared" si="22"/>
        <v>-0.15125019568666426</v>
      </c>
      <c r="DE9" s="27">
        <f t="shared" si="23"/>
        <v>-1.2783465218971135</v>
      </c>
      <c r="DG9">
        <f t="shared" si="24"/>
        <v>26.874366767983794</v>
      </c>
      <c r="DH9">
        <f t="shared" si="25"/>
        <v>5.1165146909827754</v>
      </c>
      <c r="DI9">
        <f t="shared" si="26"/>
        <v>43.11043566362715</v>
      </c>
      <c r="DJ9">
        <f t="shared" si="27"/>
        <v>3.115501519756839</v>
      </c>
      <c r="DK9">
        <f t="shared" si="28"/>
        <v>46.225937183383991</v>
      </c>
      <c r="DL9">
        <f t="shared" si="29"/>
        <v>21.783181357649436</v>
      </c>
    </row>
    <row r="10" spans="1:118">
      <c r="A10">
        <v>9</v>
      </c>
      <c r="B10" t="s">
        <v>461</v>
      </c>
      <c r="C10" t="s">
        <v>16</v>
      </c>
      <c r="D10" t="s">
        <v>474</v>
      </c>
      <c r="E10" s="25" t="s">
        <v>479</v>
      </c>
      <c r="F10" t="s">
        <v>258</v>
      </c>
      <c r="G10">
        <v>0</v>
      </c>
      <c r="H10">
        <v>9.6337579617834429E-2</v>
      </c>
      <c r="I10">
        <v>0.12738853503184719</v>
      </c>
      <c r="J10">
        <v>0</v>
      </c>
      <c r="K10" s="27">
        <v>0.1170382165605096</v>
      </c>
      <c r="L10">
        <v>2.1231422505307861E-2</v>
      </c>
      <c r="M10">
        <v>0</v>
      </c>
      <c r="N10">
        <v>0</v>
      </c>
      <c r="O10">
        <v>0</v>
      </c>
      <c r="P10" s="27">
        <v>5.8651804670912959E-2</v>
      </c>
      <c r="Q10">
        <v>0</v>
      </c>
      <c r="R10">
        <v>0</v>
      </c>
      <c r="S10">
        <v>0</v>
      </c>
      <c r="T10">
        <v>0</v>
      </c>
      <c r="U10">
        <v>6.9002123142250543E-2</v>
      </c>
      <c r="V10">
        <v>0</v>
      </c>
      <c r="W10">
        <v>3.184713375796179E-2</v>
      </c>
      <c r="X10">
        <v>0</v>
      </c>
      <c r="Y10">
        <v>5.3078556263269653E-3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1.5923566878980899E-2</v>
      </c>
      <c r="AG10">
        <v>0</v>
      </c>
      <c r="AH10">
        <v>0</v>
      </c>
      <c r="AI10">
        <v>0</v>
      </c>
      <c r="AJ10">
        <v>2.1231422505307861E-2</v>
      </c>
      <c r="AK10">
        <v>0</v>
      </c>
      <c r="AL10">
        <v>5.8386411889596604E-2</v>
      </c>
      <c r="AM10">
        <v>0</v>
      </c>
      <c r="AN10">
        <v>0</v>
      </c>
      <c r="AO10">
        <v>0</v>
      </c>
      <c r="AP10">
        <v>0.12234607218683657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1.0615711252653931E-2</v>
      </c>
      <c r="AY10">
        <v>0</v>
      </c>
      <c r="AZ10">
        <v>3.7420382165605101E-2</v>
      </c>
      <c r="BA10">
        <v>0</v>
      </c>
      <c r="BB10">
        <v>1.0615711252653931E-2</v>
      </c>
      <c r="BC10">
        <v>2.6804670912951172E-2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5.3078556263269653E-3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0.16454352441613593</v>
      </c>
      <c r="BZ10">
        <v>0</v>
      </c>
      <c r="CB10" s="27">
        <f t="shared" si="8"/>
        <v>2</v>
      </c>
      <c r="CC10">
        <f t="shared" si="9"/>
        <v>9</v>
      </c>
      <c r="CD10">
        <f t="shared" si="10"/>
        <v>4</v>
      </c>
      <c r="CE10">
        <f t="shared" si="11"/>
        <v>0</v>
      </c>
      <c r="CF10">
        <f t="shared" si="12"/>
        <v>15</v>
      </c>
      <c r="CG10">
        <v>1</v>
      </c>
      <c r="CI10">
        <v>1</v>
      </c>
      <c r="CM10" s="27">
        <f t="shared" si="0"/>
        <v>3</v>
      </c>
      <c r="CN10">
        <f t="shared" si="1"/>
        <v>10</v>
      </c>
      <c r="CO10">
        <f t="shared" si="13"/>
        <v>4</v>
      </c>
      <c r="CP10">
        <f t="shared" si="14"/>
        <v>0</v>
      </c>
      <c r="CQ10">
        <f t="shared" si="15"/>
        <v>17</v>
      </c>
      <c r="CS10">
        <f t="shared" si="2"/>
        <v>0.22372611464968162</v>
      </c>
      <c r="CT10">
        <f t="shared" si="3"/>
        <v>0.13826963906581746</v>
      </c>
      <c r="CU10">
        <f t="shared" si="4"/>
        <v>0.3933121019108281</v>
      </c>
      <c r="CV10">
        <f t="shared" si="5"/>
        <v>8.0148619957537165E-2</v>
      </c>
      <c r="CW10">
        <f t="shared" si="16"/>
        <v>0.4734607218683653</v>
      </c>
      <c r="CX10">
        <f t="shared" si="17"/>
        <v>0.16454352441613593</v>
      </c>
      <c r="CZ10" s="27">
        <f t="shared" si="18"/>
        <v>-1.244082801664101</v>
      </c>
      <c r="DA10" s="27">
        <f t="shared" si="19"/>
        <v>-1.8297367303494785</v>
      </c>
      <c r="DB10" s="27">
        <f t="shared" si="20"/>
        <v>-0.43341103849872337</v>
      </c>
      <c r="DC10" s="27">
        <f t="shared" si="21"/>
        <v>-2.4403294529006816</v>
      </c>
      <c r="DD10" s="27">
        <f t="shared" si="22"/>
        <v>-0.10625697470486295</v>
      </c>
      <c r="DE10" s="27">
        <f t="shared" si="23"/>
        <v>-1.6248031314981561</v>
      </c>
      <c r="DG10">
        <f t="shared" si="24"/>
        <v>22.372611464968163</v>
      </c>
      <c r="DH10">
        <f t="shared" si="25"/>
        <v>13.826963906581746</v>
      </c>
      <c r="DI10">
        <f t="shared" si="26"/>
        <v>39.33121019108281</v>
      </c>
      <c r="DJ10">
        <f t="shared" si="27"/>
        <v>8.0148619957537157</v>
      </c>
      <c r="DK10">
        <f t="shared" si="28"/>
        <v>47.34607218683653</v>
      </c>
      <c r="DL10">
        <f t="shared" si="29"/>
        <v>16.454352441613594</v>
      </c>
    </row>
    <row r="11" spans="1:118">
      <c r="A11">
        <v>10</v>
      </c>
      <c r="B11" t="s">
        <v>462</v>
      </c>
      <c r="C11" t="s">
        <v>16</v>
      </c>
      <c r="D11" t="s">
        <v>474</v>
      </c>
      <c r="E11" s="25" t="s">
        <v>479</v>
      </c>
      <c r="F11" t="s">
        <v>258</v>
      </c>
      <c r="G11">
        <v>0</v>
      </c>
      <c r="H11">
        <v>6.2665066026410574E-2</v>
      </c>
      <c r="I11">
        <v>0.18247298919567831</v>
      </c>
      <c r="J11">
        <v>0</v>
      </c>
      <c r="K11" s="27">
        <v>4.8019207683073224E-2</v>
      </c>
      <c r="L11">
        <v>2.4009603841536616E-2</v>
      </c>
      <c r="M11">
        <v>0</v>
      </c>
      <c r="N11">
        <v>0</v>
      </c>
      <c r="O11">
        <v>0</v>
      </c>
      <c r="P11" s="27">
        <v>1.9447779111644661E-2</v>
      </c>
      <c r="Q11">
        <v>0</v>
      </c>
      <c r="R11">
        <v>0</v>
      </c>
      <c r="S11">
        <v>0</v>
      </c>
      <c r="T11">
        <v>0</v>
      </c>
      <c r="U11">
        <v>3.3613445378151259E-2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9.6038415366146469E-3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0.19687875150060022</v>
      </c>
      <c r="AM11">
        <v>0</v>
      </c>
      <c r="AN11">
        <v>0</v>
      </c>
      <c r="AO11">
        <v>0</v>
      </c>
      <c r="AP11">
        <v>0.17310924369747899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3.8415366146458581E-2</v>
      </c>
      <c r="BA11">
        <v>0</v>
      </c>
      <c r="BB11">
        <v>0</v>
      </c>
      <c r="BC11">
        <v>4.8019207683073235E-3</v>
      </c>
      <c r="BD11">
        <v>2.4009603841536616E-4</v>
      </c>
      <c r="BE11">
        <v>0</v>
      </c>
      <c r="BF11">
        <v>0</v>
      </c>
      <c r="BG11">
        <v>0</v>
      </c>
      <c r="BH11">
        <v>1.4645858343337337E-2</v>
      </c>
      <c r="BI11">
        <v>0</v>
      </c>
      <c r="BJ11">
        <v>0</v>
      </c>
      <c r="BK11">
        <v>0</v>
      </c>
      <c r="BL11">
        <v>0</v>
      </c>
      <c r="BM11">
        <v>4.8019207683073235E-3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0.1872749099639856</v>
      </c>
      <c r="BZ11">
        <v>0</v>
      </c>
      <c r="CB11" s="27">
        <f t="shared" si="8"/>
        <v>2</v>
      </c>
      <c r="CC11">
        <f t="shared" si="9"/>
        <v>5</v>
      </c>
      <c r="CD11">
        <f t="shared" si="10"/>
        <v>5</v>
      </c>
      <c r="CE11">
        <f t="shared" si="11"/>
        <v>0</v>
      </c>
      <c r="CF11">
        <f t="shared" si="12"/>
        <v>12</v>
      </c>
      <c r="CG11">
        <v>1</v>
      </c>
      <c r="CM11" s="27">
        <f t="shared" si="0"/>
        <v>3</v>
      </c>
      <c r="CN11">
        <f t="shared" si="1"/>
        <v>5</v>
      </c>
      <c r="CO11">
        <f t="shared" si="13"/>
        <v>5</v>
      </c>
      <c r="CP11">
        <f t="shared" si="14"/>
        <v>0</v>
      </c>
      <c r="CQ11">
        <f t="shared" si="15"/>
        <v>13</v>
      </c>
      <c r="CS11">
        <f t="shared" si="2"/>
        <v>0.24513805522208887</v>
      </c>
      <c r="CT11">
        <f t="shared" si="3"/>
        <v>7.202881152460984E-2</v>
      </c>
      <c r="CU11">
        <f t="shared" si="4"/>
        <v>0.43265306122448977</v>
      </c>
      <c r="CV11">
        <f t="shared" si="5"/>
        <v>6.2905162064825923E-2</v>
      </c>
      <c r="CW11">
        <f t="shared" si="16"/>
        <v>0.4955582232893157</v>
      </c>
      <c r="CX11">
        <f t="shared" si="17"/>
        <v>0.1872749099639856</v>
      </c>
      <c r="CZ11" s="27">
        <f t="shared" si="18"/>
        <v>-1.1247133353844314</v>
      </c>
      <c r="DA11" s="27">
        <f t="shared" si="19"/>
        <v>-2.5559344863653215</v>
      </c>
      <c r="DB11" s="27">
        <f t="shared" si="20"/>
        <v>-0.27103483901862474</v>
      </c>
      <c r="DC11" s="27">
        <f t="shared" si="21"/>
        <v>-2.7011562634195183</v>
      </c>
      <c r="DD11" s="27">
        <f t="shared" si="22"/>
        <v>-1.7767574243547243E-2</v>
      </c>
      <c r="DE11" s="27">
        <f t="shared" si="23"/>
        <v>-1.4678152656627379</v>
      </c>
      <c r="DG11">
        <f t="shared" si="24"/>
        <v>24.513805522208887</v>
      </c>
      <c r="DH11">
        <f t="shared" si="25"/>
        <v>7.2028811524609839</v>
      </c>
      <c r="DI11">
        <f t="shared" si="26"/>
        <v>43.265306122448976</v>
      </c>
      <c r="DJ11">
        <f t="shared" si="27"/>
        <v>6.2905162064825921</v>
      </c>
      <c r="DK11">
        <f t="shared" si="28"/>
        <v>49.555822328931569</v>
      </c>
      <c r="DL11">
        <f t="shared" si="29"/>
        <v>18.727490996398561</v>
      </c>
    </row>
    <row r="12" spans="1:118">
      <c r="A12">
        <v>11</v>
      </c>
      <c r="B12" t="s">
        <v>463</v>
      </c>
      <c r="C12" t="s">
        <v>16</v>
      </c>
      <c r="D12" t="s">
        <v>474</v>
      </c>
      <c r="E12" s="25" t="s">
        <v>479</v>
      </c>
      <c r="F12" t="s">
        <v>258</v>
      </c>
      <c r="G12">
        <v>0</v>
      </c>
      <c r="H12">
        <v>9.4142259414225965E-2</v>
      </c>
      <c r="I12">
        <v>0.1150627615062762</v>
      </c>
      <c r="J12">
        <v>0</v>
      </c>
      <c r="K12" s="27">
        <v>0.12552301255230128</v>
      </c>
      <c r="L12">
        <v>0</v>
      </c>
      <c r="M12">
        <v>0</v>
      </c>
      <c r="N12">
        <v>0</v>
      </c>
      <c r="O12">
        <v>0</v>
      </c>
      <c r="P12" s="27">
        <v>1.569037656903766E-2</v>
      </c>
      <c r="Q12">
        <v>0</v>
      </c>
      <c r="R12">
        <v>0</v>
      </c>
      <c r="S12">
        <v>0</v>
      </c>
      <c r="T12">
        <v>0</v>
      </c>
      <c r="U12">
        <v>1.569037656903766E-2</v>
      </c>
      <c r="V12">
        <v>0</v>
      </c>
      <c r="W12">
        <v>0</v>
      </c>
      <c r="X12">
        <v>0</v>
      </c>
      <c r="Y12">
        <v>1.0460251046025104E-2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7.8451882845188272E-4</v>
      </c>
      <c r="AK12">
        <v>0</v>
      </c>
      <c r="AL12">
        <v>0.12029288702928871</v>
      </c>
      <c r="AM12">
        <v>0</v>
      </c>
      <c r="AN12">
        <v>0</v>
      </c>
      <c r="AO12">
        <v>0</v>
      </c>
      <c r="AP12">
        <v>0.1257845188284519</v>
      </c>
      <c r="AQ12">
        <v>0</v>
      </c>
      <c r="AR12">
        <v>0</v>
      </c>
      <c r="AS12">
        <v>0</v>
      </c>
      <c r="AT12">
        <v>2.0920502092050208E-2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3.1380753138075312E-2</v>
      </c>
      <c r="BA12">
        <v>0</v>
      </c>
      <c r="BB12">
        <v>0</v>
      </c>
      <c r="BC12">
        <v>1.0460251046025104E-2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1.0460251046025104E-2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0.30334728033472796</v>
      </c>
      <c r="BZ12">
        <v>0</v>
      </c>
      <c r="CB12" s="27">
        <f t="shared" si="8"/>
        <v>1</v>
      </c>
      <c r="CC12">
        <f t="shared" si="9"/>
        <v>7</v>
      </c>
      <c r="CD12">
        <f t="shared" si="10"/>
        <v>3</v>
      </c>
      <c r="CE12">
        <f t="shared" si="11"/>
        <v>0</v>
      </c>
      <c r="CF12">
        <f t="shared" si="12"/>
        <v>11</v>
      </c>
      <c r="CG12">
        <v>1</v>
      </c>
      <c r="CM12" s="27">
        <f t="shared" si="0"/>
        <v>2</v>
      </c>
      <c r="CN12">
        <f t="shared" si="1"/>
        <v>7</v>
      </c>
      <c r="CO12">
        <f t="shared" si="13"/>
        <v>3</v>
      </c>
      <c r="CP12">
        <f t="shared" si="14"/>
        <v>0</v>
      </c>
      <c r="CQ12">
        <f t="shared" si="15"/>
        <v>12</v>
      </c>
      <c r="CS12">
        <f t="shared" si="2"/>
        <v>0.20920502092050217</v>
      </c>
      <c r="CT12">
        <f t="shared" si="3"/>
        <v>0.12552301255230128</v>
      </c>
      <c r="CU12">
        <f t="shared" si="4"/>
        <v>0.30962343096234313</v>
      </c>
      <c r="CV12">
        <f t="shared" si="5"/>
        <v>5.2301255230125521E-2</v>
      </c>
      <c r="CW12">
        <f t="shared" si="16"/>
        <v>0.36192468619246865</v>
      </c>
      <c r="CX12">
        <f t="shared" si="17"/>
        <v>0.30334728033472796</v>
      </c>
      <c r="CZ12" s="27">
        <f t="shared" si="18"/>
        <v>-1.3297240096314957</v>
      </c>
      <c r="DA12" s="27">
        <f t="shared" si="19"/>
        <v>-1.9411368703026555</v>
      </c>
      <c r="DB12" s="27">
        <f t="shared" si="20"/>
        <v>-0.80188038069641077</v>
      </c>
      <c r="DC12" s="27">
        <f t="shared" si="21"/>
        <v>-2.8970163006148333</v>
      </c>
      <c r="DD12" s="27">
        <f t="shared" si="22"/>
        <v>-0.56702018210963256</v>
      </c>
      <c r="DE12" s="27">
        <f t="shared" si="23"/>
        <v>-0.83140874755986982</v>
      </c>
      <c r="DG12">
        <f t="shared" si="24"/>
        <v>20.920502092050217</v>
      </c>
      <c r="DH12">
        <f t="shared" si="25"/>
        <v>12.552301255230129</v>
      </c>
      <c r="DI12">
        <f t="shared" si="26"/>
        <v>30.962343096234314</v>
      </c>
      <c r="DJ12">
        <f t="shared" si="27"/>
        <v>5.2301255230125516</v>
      </c>
      <c r="DK12">
        <f t="shared" si="28"/>
        <v>36.192468619246867</v>
      </c>
      <c r="DL12">
        <f t="shared" si="29"/>
        <v>30.334728033472796</v>
      </c>
    </row>
    <row r="13" spans="1:118">
      <c r="A13">
        <v>12</v>
      </c>
      <c r="B13" t="s">
        <v>464</v>
      </c>
      <c r="C13" t="s">
        <v>16</v>
      </c>
      <c r="D13" t="s">
        <v>474</v>
      </c>
      <c r="E13" s="25" t="s">
        <v>479</v>
      </c>
      <c r="F13" t="s">
        <v>258</v>
      </c>
      <c r="G13">
        <v>0</v>
      </c>
      <c r="H13">
        <v>0.122578933404086</v>
      </c>
      <c r="I13">
        <v>9.0209604669673663E-2</v>
      </c>
      <c r="J13">
        <v>0</v>
      </c>
      <c r="K13" s="27">
        <v>0.10082249933669413</v>
      </c>
      <c r="L13">
        <v>1.0612894667020431E-2</v>
      </c>
      <c r="M13">
        <v>0</v>
      </c>
      <c r="N13">
        <v>0</v>
      </c>
      <c r="O13">
        <v>0</v>
      </c>
      <c r="P13" s="27">
        <v>1.0612894667020431E-2</v>
      </c>
      <c r="Q13">
        <v>0</v>
      </c>
      <c r="R13">
        <v>0</v>
      </c>
      <c r="S13">
        <v>0</v>
      </c>
      <c r="T13">
        <v>0</v>
      </c>
      <c r="U13">
        <v>1.5919342000530648E-2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5.3064473335102157E-3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0.1329265057044309</v>
      </c>
      <c r="AM13">
        <v>0</v>
      </c>
      <c r="AN13">
        <v>0</v>
      </c>
      <c r="AO13">
        <v>0</v>
      </c>
      <c r="AP13">
        <v>7.959671000265324E-2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2.6797559034226589E-2</v>
      </c>
      <c r="AW13">
        <v>0</v>
      </c>
      <c r="AX13">
        <v>0</v>
      </c>
      <c r="AY13">
        <v>0</v>
      </c>
      <c r="AZ13">
        <v>2.6532236667551078E-2</v>
      </c>
      <c r="BA13">
        <v>0</v>
      </c>
      <c r="BB13">
        <v>0</v>
      </c>
      <c r="BC13">
        <v>1.5919342000530648E-2</v>
      </c>
      <c r="BD13">
        <v>6.367736800212259E-3</v>
      </c>
      <c r="BE13">
        <v>0</v>
      </c>
      <c r="BF13">
        <v>0</v>
      </c>
      <c r="BG13">
        <v>0</v>
      </c>
      <c r="BH13">
        <v>5.5717697001857261E-3</v>
      </c>
      <c r="BI13">
        <v>0</v>
      </c>
      <c r="BJ13">
        <v>0</v>
      </c>
      <c r="BK13">
        <v>5.3064473335102157E-3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5.3064473335102157E-3</v>
      </c>
      <c r="BX13">
        <v>0</v>
      </c>
      <c r="BY13">
        <v>0.33961262934465358</v>
      </c>
      <c r="BZ13">
        <v>0</v>
      </c>
      <c r="CB13" s="27">
        <f t="shared" si="8"/>
        <v>2</v>
      </c>
      <c r="CC13">
        <f t="shared" si="9"/>
        <v>6</v>
      </c>
      <c r="CD13">
        <f t="shared" si="10"/>
        <v>5</v>
      </c>
      <c r="CE13">
        <f t="shared" si="11"/>
        <v>0</v>
      </c>
      <c r="CF13">
        <f t="shared" si="12"/>
        <v>13</v>
      </c>
      <c r="CG13">
        <v>1</v>
      </c>
      <c r="CM13" s="27">
        <f t="shared" si="0"/>
        <v>3</v>
      </c>
      <c r="CN13">
        <f t="shared" si="1"/>
        <v>6</v>
      </c>
      <c r="CO13">
        <f t="shared" si="13"/>
        <v>5</v>
      </c>
      <c r="CP13">
        <f t="shared" si="14"/>
        <v>0</v>
      </c>
      <c r="CQ13">
        <f t="shared" si="15"/>
        <v>14</v>
      </c>
      <c r="CS13">
        <f t="shared" si="2"/>
        <v>0.21278853807375966</v>
      </c>
      <c r="CT13">
        <f t="shared" si="3"/>
        <v>0.11143539400371456</v>
      </c>
      <c r="CU13">
        <f t="shared" si="4"/>
        <v>0.27115945874237202</v>
      </c>
      <c r="CV13">
        <f t="shared" si="5"/>
        <v>5.9697532501989926E-2</v>
      </c>
      <c r="CW13">
        <f t="shared" si="16"/>
        <v>0.33085699124436196</v>
      </c>
      <c r="CX13">
        <f t="shared" si="17"/>
        <v>0.34491907667816379</v>
      </c>
      <c r="CZ13" s="27">
        <f t="shared" si="18"/>
        <v>-1.3081980124243071</v>
      </c>
      <c r="DA13" s="27">
        <f t="shared" si="19"/>
        <v>-2.0761623615167899</v>
      </c>
      <c r="DB13" s="27">
        <f t="shared" si="20"/>
        <v>-0.98874791533162387</v>
      </c>
      <c r="DC13" s="27">
        <f t="shared" si="21"/>
        <v>-2.7569109095205513</v>
      </c>
      <c r="DD13" s="27">
        <f t="shared" si="22"/>
        <v>-0.70431157084482821</v>
      </c>
      <c r="DE13" s="27">
        <f t="shared" si="23"/>
        <v>-0.64144894589555224</v>
      </c>
      <c r="DG13">
        <f t="shared" si="24"/>
        <v>21.278853807375967</v>
      </c>
      <c r="DH13">
        <f t="shared" si="25"/>
        <v>11.143539400371456</v>
      </c>
      <c r="DI13">
        <f t="shared" si="26"/>
        <v>27.115945874237202</v>
      </c>
      <c r="DJ13">
        <f t="shared" si="27"/>
        <v>5.9697532501989929</v>
      </c>
      <c r="DK13">
        <f t="shared" si="28"/>
        <v>33.085699124436196</v>
      </c>
      <c r="DL13">
        <f t="shared" si="29"/>
        <v>34.491907667816378</v>
      </c>
    </row>
    <row r="14" spans="1:118">
      <c r="A14">
        <v>13</v>
      </c>
      <c r="B14" s="25" t="s">
        <v>25</v>
      </c>
      <c r="C14" t="s">
        <v>16</v>
      </c>
      <c r="D14" t="s">
        <v>475</v>
      </c>
      <c r="E14" s="25" t="s">
        <v>479</v>
      </c>
      <c r="F14" t="s">
        <v>258</v>
      </c>
      <c r="G14">
        <v>0</v>
      </c>
      <c r="H14">
        <v>0</v>
      </c>
      <c r="I14">
        <v>8.1389452332657194E-2</v>
      </c>
      <c r="J14">
        <v>0</v>
      </c>
      <c r="K14" s="27">
        <v>9.6348884381338762E-2</v>
      </c>
      <c r="L14">
        <v>0</v>
      </c>
      <c r="M14">
        <v>0</v>
      </c>
      <c r="N14">
        <v>6.5922920892494921E-2</v>
      </c>
      <c r="O14">
        <v>0</v>
      </c>
      <c r="P14" s="27">
        <v>0</v>
      </c>
      <c r="Q14">
        <v>1.0141987829614604E-2</v>
      </c>
      <c r="R14">
        <v>0</v>
      </c>
      <c r="S14">
        <v>0</v>
      </c>
      <c r="T14">
        <v>0</v>
      </c>
      <c r="U14">
        <v>5.0709939148073022E-3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0.32454361054766723</v>
      </c>
      <c r="AM14">
        <v>0.23326572008113577</v>
      </c>
      <c r="AN14">
        <v>0</v>
      </c>
      <c r="AO14">
        <v>0</v>
      </c>
      <c r="AP14">
        <v>7.6825557809330633E-2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5.0709939148073022E-3</v>
      </c>
      <c r="AY14">
        <v>0</v>
      </c>
      <c r="AZ14">
        <v>2.0283975659229209E-2</v>
      </c>
      <c r="BA14">
        <v>0</v>
      </c>
      <c r="BB14">
        <v>5.0709939148073022E-3</v>
      </c>
      <c r="BC14">
        <v>0</v>
      </c>
      <c r="BD14">
        <v>0</v>
      </c>
      <c r="BE14">
        <v>0</v>
      </c>
      <c r="BF14">
        <v>0</v>
      </c>
      <c r="BG14">
        <v>1.5212981744421906E-2</v>
      </c>
      <c r="BH14">
        <v>0</v>
      </c>
      <c r="BI14">
        <v>0</v>
      </c>
      <c r="BJ14">
        <v>0</v>
      </c>
      <c r="BK14">
        <v>2.0283975659229209E-2</v>
      </c>
      <c r="BL14">
        <v>5.0709939148073022E-3</v>
      </c>
      <c r="BM14">
        <v>5.0709939148073022E-3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5.0709939148073022E-3</v>
      </c>
      <c r="BW14">
        <v>0</v>
      </c>
      <c r="BX14">
        <v>0</v>
      </c>
      <c r="BY14">
        <v>2.5354969574036507E-2</v>
      </c>
      <c r="BZ14">
        <v>0</v>
      </c>
      <c r="CB14" s="27">
        <f t="shared" si="8"/>
        <v>2</v>
      </c>
      <c r="CC14">
        <f t="shared" si="9"/>
        <v>6</v>
      </c>
      <c r="CD14">
        <f t="shared" si="10"/>
        <v>6</v>
      </c>
      <c r="CE14">
        <f t="shared" si="11"/>
        <v>1</v>
      </c>
      <c r="CF14">
        <f t="shared" si="12"/>
        <v>15</v>
      </c>
      <c r="CG14">
        <v>1</v>
      </c>
      <c r="CM14" s="27">
        <f t="shared" si="0"/>
        <v>3</v>
      </c>
      <c r="CN14">
        <f t="shared" si="1"/>
        <v>6</v>
      </c>
      <c r="CO14">
        <f t="shared" si="13"/>
        <v>6</v>
      </c>
      <c r="CP14">
        <f t="shared" si="14"/>
        <v>1</v>
      </c>
      <c r="CQ14">
        <f t="shared" si="15"/>
        <v>16</v>
      </c>
      <c r="CS14">
        <f t="shared" si="2"/>
        <v>8.1389452332657194E-2</v>
      </c>
      <c r="CT14">
        <f t="shared" si="3"/>
        <v>0.16227180527383367</v>
      </c>
      <c r="CU14">
        <f t="shared" si="4"/>
        <v>0.65491886409736288</v>
      </c>
      <c r="CV14">
        <f t="shared" si="5"/>
        <v>7.0993914807302244E-2</v>
      </c>
      <c r="CW14">
        <f t="shared" si="16"/>
        <v>0.73098377281947235</v>
      </c>
      <c r="CX14">
        <f t="shared" si="17"/>
        <v>2.5354969574036507E-2</v>
      </c>
      <c r="CZ14" s="27">
        <f t="shared" si="18"/>
        <v>-2.4236165677650616</v>
      </c>
      <c r="DA14" s="27">
        <f t="shared" si="19"/>
        <v>-1.6414209582871511</v>
      </c>
      <c r="DB14" s="27">
        <f t="shared" si="20"/>
        <v>0.64073179044437356</v>
      </c>
      <c r="DC14" s="27">
        <f t="shared" si="21"/>
        <v>-2.5715211226247709</v>
      </c>
      <c r="DD14" s="27">
        <f t="shared" si="22"/>
        <v>0.99961955902441779</v>
      </c>
      <c r="DE14" s="27">
        <f t="shared" si="23"/>
        <v>-3.649098584102092</v>
      </c>
      <c r="DG14">
        <f t="shared" si="24"/>
        <v>8.1389452332657193</v>
      </c>
      <c r="DH14">
        <f t="shared" si="25"/>
        <v>16.227180527383368</v>
      </c>
      <c r="DI14">
        <f t="shared" si="26"/>
        <v>65.491886409736281</v>
      </c>
      <c r="DJ14">
        <f t="shared" si="27"/>
        <v>7.0993914807302243</v>
      </c>
      <c r="DK14">
        <f t="shared" si="28"/>
        <v>73.098377281947236</v>
      </c>
      <c r="DL14">
        <f t="shared" si="29"/>
        <v>2.5354969574036508</v>
      </c>
    </row>
    <row r="15" spans="1:118">
      <c r="A15">
        <v>14</v>
      </c>
      <c r="B15" t="s">
        <v>27</v>
      </c>
      <c r="C15" t="s">
        <v>16</v>
      </c>
      <c r="D15" t="s">
        <v>475</v>
      </c>
      <c r="E15" s="25" t="s">
        <v>479</v>
      </c>
      <c r="F15" t="s">
        <v>258</v>
      </c>
      <c r="G15">
        <v>0</v>
      </c>
      <c r="H15">
        <v>4.9042503503035975E-3</v>
      </c>
      <c r="I15">
        <v>1.8682858477347037E-2</v>
      </c>
      <c r="J15">
        <v>0</v>
      </c>
      <c r="K15" s="27">
        <v>0.36431574030826708</v>
      </c>
      <c r="L15">
        <v>0</v>
      </c>
      <c r="M15">
        <v>0</v>
      </c>
      <c r="N15">
        <v>0</v>
      </c>
      <c r="O15">
        <v>0</v>
      </c>
      <c r="P15" s="27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0.28024287716020557</v>
      </c>
      <c r="AM15">
        <v>0.116767865483419</v>
      </c>
      <c r="AN15">
        <v>0</v>
      </c>
      <c r="AO15">
        <v>0</v>
      </c>
      <c r="AP15">
        <v>7.4731433909388162E-2</v>
      </c>
      <c r="AQ15">
        <v>4.6707146193367593E-3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3.2695002335357312E-2</v>
      </c>
      <c r="BA15">
        <v>0</v>
      </c>
      <c r="BB15">
        <v>0</v>
      </c>
      <c r="BC15">
        <v>0</v>
      </c>
      <c r="BD15">
        <v>2.3353573096683797E-4</v>
      </c>
      <c r="BE15">
        <v>0</v>
      </c>
      <c r="BF15">
        <v>0</v>
      </c>
      <c r="BG15">
        <v>0</v>
      </c>
      <c r="BH15">
        <v>1.401214385801028E-2</v>
      </c>
      <c r="BI15">
        <v>0</v>
      </c>
      <c r="BJ15">
        <v>0</v>
      </c>
      <c r="BK15">
        <v>4.6707146193367593E-3</v>
      </c>
      <c r="BL15">
        <v>0</v>
      </c>
      <c r="BM15">
        <v>1.8682858477347037E-2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6.5390004670714638E-2</v>
      </c>
      <c r="BZ15">
        <v>0</v>
      </c>
      <c r="CB15" s="27">
        <f t="shared" si="8"/>
        <v>1</v>
      </c>
      <c r="CC15">
        <f t="shared" si="9"/>
        <v>4</v>
      </c>
      <c r="CD15">
        <f t="shared" si="10"/>
        <v>5</v>
      </c>
      <c r="CE15">
        <f t="shared" si="11"/>
        <v>0</v>
      </c>
      <c r="CF15">
        <f t="shared" si="12"/>
        <v>10</v>
      </c>
      <c r="CG15">
        <v>1</v>
      </c>
      <c r="CM15" s="27">
        <f t="shared" si="0"/>
        <v>2</v>
      </c>
      <c r="CN15">
        <f t="shared" si="1"/>
        <v>4</v>
      </c>
      <c r="CO15">
        <f t="shared" si="13"/>
        <v>5</v>
      </c>
      <c r="CP15">
        <f t="shared" si="14"/>
        <v>0</v>
      </c>
      <c r="CQ15">
        <f t="shared" si="15"/>
        <v>11</v>
      </c>
      <c r="CS15">
        <f t="shared" si="2"/>
        <v>2.3587108827650635E-2</v>
      </c>
      <c r="CT15">
        <f t="shared" si="3"/>
        <v>0.36431574030826708</v>
      </c>
      <c r="CU15">
        <f t="shared" si="4"/>
        <v>0.47641289117234953</v>
      </c>
      <c r="CV15">
        <f t="shared" si="5"/>
        <v>7.0294255021018229E-2</v>
      </c>
      <c r="CW15">
        <f t="shared" si="16"/>
        <v>0.5467071461933678</v>
      </c>
      <c r="CX15">
        <f t="shared" si="17"/>
        <v>6.5390004670714638E-2</v>
      </c>
      <c r="CZ15" s="27">
        <f t="shared" si="18"/>
        <v>-3.7231852145153055</v>
      </c>
      <c r="DA15" s="27">
        <f t="shared" si="19"/>
        <v>-0.55668108296782903</v>
      </c>
      <c r="DB15" s="27">
        <f t="shared" si="20"/>
        <v>-9.4418516793842541E-2</v>
      </c>
      <c r="DC15" s="27">
        <f t="shared" si="21"/>
        <v>-2.5821780582514413</v>
      </c>
      <c r="DD15" s="27">
        <f t="shared" si="22"/>
        <v>0.1873748843219013</v>
      </c>
      <c r="DE15" s="27">
        <f t="shared" si="23"/>
        <v>-2.6597599119744291</v>
      </c>
      <c r="DG15">
        <f t="shared" si="24"/>
        <v>2.3587108827650636</v>
      </c>
      <c r="DH15">
        <f t="shared" si="25"/>
        <v>36.43157403082671</v>
      </c>
      <c r="DI15">
        <f t="shared" si="26"/>
        <v>47.641289117234955</v>
      </c>
      <c r="DJ15">
        <f t="shared" si="27"/>
        <v>7.029425502101823</v>
      </c>
      <c r="DK15">
        <f t="shared" si="28"/>
        <v>54.670714619336778</v>
      </c>
      <c r="DL15">
        <f t="shared" si="29"/>
        <v>6.5390004670714639</v>
      </c>
    </row>
    <row r="16" spans="1:118">
      <c r="A16">
        <v>15</v>
      </c>
      <c r="B16" t="s">
        <v>28</v>
      </c>
      <c r="C16" t="s">
        <v>16</v>
      </c>
      <c r="D16" t="s">
        <v>475</v>
      </c>
      <c r="E16" s="25" t="s">
        <v>479</v>
      </c>
      <c r="F16" t="s">
        <v>258</v>
      </c>
      <c r="G16">
        <v>0</v>
      </c>
      <c r="H16">
        <v>1.0149708195889368E-2</v>
      </c>
      <c r="I16">
        <v>6.0898249175336198E-2</v>
      </c>
      <c r="J16">
        <v>0</v>
      </c>
      <c r="K16" s="27">
        <v>0.25374270489723416</v>
      </c>
      <c r="L16">
        <v>0</v>
      </c>
      <c r="M16">
        <v>0</v>
      </c>
      <c r="N16">
        <v>0</v>
      </c>
      <c r="O16">
        <v>0</v>
      </c>
      <c r="P16" s="27">
        <v>0</v>
      </c>
      <c r="Q16">
        <v>0</v>
      </c>
      <c r="R16">
        <v>0</v>
      </c>
      <c r="S16">
        <v>0</v>
      </c>
      <c r="T16">
        <v>0</v>
      </c>
      <c r="U16">
        <v>5.0748540979446838E-3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0.22329358030956606</v>
      </c>
      <c r="AM16">
        <v>0.23344328850545537</v>
      </c>
      <c r="AN16">
        <v>0</v>
      </c>
      <c r="AO16">
        <v>0</v>
      </c>
      <c r="AP16">
        <v>0.11697538695762497</v>
      </c>
      <c r="AQ16">
        <v>0</v>
      </c>
      <c r="AR16">
        <v>0</v>
      </c>
      <c r="AS16">
        <v>0</v>
      </c>
      <c r="AT16">
        <v>1.0149708195889368E-2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3.0449124587668099E-2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1.0149708195889368E-2</v>
      </c>
      <c r="BI16">
        <v>0</v>
      </c>
      <c r="BJ16">
        <v>0</v>
      </c>
      <c r="BK16">
        <v>2.5374270489723419E-2</v>
      </c>
      <c r="BL16">
        <v>0</v>
      </c>
      <c r="BM16">
        <v>5.0748540979446838E-3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5.0748540979446838E-3</v>
      </c>
      <c r="BW16">
        <v>0</v>
      </c>
      <c r="BX16">
        <v>0</v>
      </c>
      <c r="BY16">
        <v>1.0149708195889368E-2</v>
      </c>
      <c r="BZ16">
        <v>0</v>
      </c>
      <c r="CB16" s="27">
        <f t="shared" si="8"/>
        <v>1</v>
      </c>
      <c r="CC16">
        <f t="shared" si="9"/>
        <v>5</v>
      </c>
      <c r="CD16">
        <f t="shared" si="10"/>
        <v>4</v>
      </c>
      <c r="CE16">
        <f t="shared" si="11"/>
        <v>1</v>
      </c>
      <c r="CF16">
        <f t="shared" si="12"/>
        <v>11</v>
      </c>
      <c r="CG16">
        <v>1</v>
      </c>
      <c r="CM16" s="27">
        <f t="shared" si="0"/>
        <v>2</v>
      </c>
      <c r="CN16">
        <f t="shared" si="1"/>
        <v>5</v>
      </c>
      <c r="CO16">
        <f t="shared" si="13"/>
        <v>4</v>
      </c>
      <c r="CP16">
        <f t="shared" si="14"/>
        <v>1</v>
      </c>
      <c r="CQ16">
        <f t="shared" si="15"/>
        <v>12</v>
      </c>
      <c r="CS16">
        <f t="shared" si="2"/>
        <v>7.1047957371225573E-2</v>
      </c>
      <c r="CT16">
        <f t="shared" si="3"/>
        <v>0.25374270489723416</v>
      </c>
      <c r="CU16">
        <f t="shared" si="4"/>
        <v>0.58893681806648046</v>
      </c>
      <c r="CV16">
        <f t="shared" si="5"/>
        <v>7.1047957371225573E-2</v>
      </c>
      <c r="CW16">
        <f t="shared" si="16"/>
        <v>0.66505962953565079</v>
      </c>
      <c r="CX16">
        <f t="shared" si="17"/>
        <v>1.0149708195889368E-2</v>
      </c>
      <c r="CZ16" s="27">
        <f t="shared" si="18"/>
        <v>-2.5707020099509865</v>
      </c>
      <c r="DA16" s="27">
        <f t="shared" si="19"/>
        <v>-1.0787496595718582</v>
      </c>
      <c r="DB16" s="27">
        <f t="shared" si="20"/>
        <v>0.35957197804800678</v>
      </c>
      <c r="DC16" s="27">
        <f t="shared" si="21"/>
        <v>-2.5707020099509865</v>
      </c>
      <c r="DD16" s="27">
        <f t="shared" si="22"/>
        <v>0.68592418774298958</v>
      </c>
      <c r="DE16" s="27">
        <f t="shared" si="23"/>
        <v>-4.58010875539272</v>
      </c>
      <c r="DG16">
        <f t="shared" si="24"/>
        <v>7.104795737122557</v>
      </c>
      <c r="DH16">
        <f t="shared" si="25"/>
        <v>25.374270489723415</v>
      </c>
      <c r="DI16">
        <f t="shared" si="26"/>
        <v>58.893681806648047</v>
      </c>
      <c r="DJ16">
        <f t="shared" si="27"/>
        <v>7.104795737122557</v>
      </c>
      <c r="DK16">
        <f t="shared" si="28"/>
        <v>66.505962953565074</v>
      </c>
      <c r="DL16">
        <f t="shared" si="29"/>
        <v>1.0149708195889366</v>
      </c>
    </row>
    <row r="17" spans="1:116">
      <c r="A17">
        <v>16</v>
      </c>
      <c r="B17" t="s">
        <v>29</v>
      </c>
      <c r="C17" t="s">
        <v>16</v>
      </c>
      <c r="D17" t="s">
        <v>475</v>
      </c>
      <c r="E17" s="25" t="s">
        <v>479</v>
      </c>
      <c r="F17" t="s">
        <v>258</v>
      </c>
      <c r="G17">
        <v>5.2617732175743222E-3</v>
      </c>
      <c r="H17">
        <v>4.2357274401473285E-2</v>
      </c>
      <c r="I17">
        <v>0.1420678768745067</v>
      </c>
      <c r="J17">
        <v>0</v>
      </c>
      <c r="K17" s="27">
        <v>7.8926598263614839E-2</v>
      </c>
      <c r="L17">
        <v>0</v>
      </c>
      <c r="M17">
        <v>0</v>
      </c>
      <c r="N17">
        <v>0</v>
      </c>
      <c r="O17">
        <v>0</v>
      </c>
      <c r="P17" s="27">
        <v>0</v>
      </c>
      <c r="Q17">
        <v>0</v>
      </c>
      <c r="R17">
        <v>0</v>
      </c>
      <c r="S17">
        <v>0</v>
      </c>
      <c r="T17">
        <v>0</v>
      </c>
      <c r="U17">
        <v>1.0523546435148644E-2</v>
      </c>
      <c r="V17">
        <v>0</v>
      </c>
      <c r="W17">
        <v>0</v>
      </c>
      <c r="X17">
        <v>0</v>
      </c>
      <c r="Y17">
        <v>0</v>
      </c>
      <c r="Z17">
        <v>2.6308866087871609E-2</v>
      </c>
      <c r="AA17">
        <v>0</v>
      </c>
      <c r="AB17">
        <v>0</v>
      </c>
      <c r="AC17">
        <v>0</v>
      </c>
      <c r="AD17">
        <v>0</v>
      </c>
      <c r="AE17">
        <v>0.1736385161799526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0.19468560905024995</v>
      </c>
      <c r="AM17">
        <v>4.7355958958168895E-2</v>
      </c>
      <c r="AN17">
        <v>0</v>
      </c>
      <c r="AO17">
        <v>0</v>
      </c>
      <c r="AP17">
        <v>0.13154433043935806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1.0523546435148644E-2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5.2617732175743222E-3</v>
      </c>
      <c r="BI17">
        <v>5.2617732175743222E-3</v>
      </c>
      <c r="BJ17">
        <v>0</v>
      </c>
      <c r="BK17">
        <v>0</v>
      </c>
      <c r="BL17">
        <v>0</v>
      </c>
      <c r="BM17">
        <v>2.1047092870297289E-2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5.2617732175743222E-3</v>
      </c>
      <c r="BU17">
        <v>0</v>
      </c>
      <c r="BV17">
        <v>0</v>
      </c>
      <c r="BW17">
        <v>0</v>
      </c>
      <c r="BX17">
        <v>0</v>
      </c>
      <c r="BY17">
        <v>9.9973691133912135E-2</v>
      </c>
      <c r="BZ17">
        <v>0</v>
      </c>
      <c r="CB17" s="27">
        <f t="shared" si="8"/>
        <v>1</v>
      </c>
      <c r="CC17">
        <f t="shared" si="9"/>
        <v>6</v>
      </c>
      <c r="CD17">
        <f t="shared" si="10"/>
        <v>5</v>
      </c>
      <c r="CE17">
        <f t="shared" si="11"/>
        <v>0</v>
      </c>
      <c r="CF17">
        <f t="shared" si="12"/>
        <v>12</v>
      </c>
      <c r="CM17" s="27">
        <f t="shared" si="0"/>
        <v>1</v>
      </c>
      <c r="CN17">
        <f t="shared" si="1"/>
        <v>6</v>
      </c>
      <c r="CO17">
        <f t="shared" si="13"/>
        <v>5</v>
      </c>
      <c r="CP17">
        <f t="shared" si="14"/>
        <v>0</v>
      </c>
      <c r="CQ17">
        <f t="shared" si="15"/>
        <v>12</v>
      </c>
      <c r="CS17">
        <f t="shared" si="2"/>
        <v>0.18968692449355432</v>
      </c>
      <c r="CT17">
        <f t="shared" si="3"/>
        <v>7.8926598263614839E-2</v>
      </c>
      <c r="CU17">
        <f t="shared" si="4"/>
        <v>0.5840568271507498</v>
      </c>
      <c r="CV17">
        <f t="shared" si="5"/>
        <v>4.7355958958168902E-2</v>
      </c>
      <c r="CW17">
        <f t="shared" si="16"/>
        <v>0.63141278610891871</v>
      </c>
      <c r="CX17">
        <f t="shared" si="17"/>
        <v>9.9973691133912135E-2</v>
      </c>
      <c r="CZ17" s="27">
        <f t="shared" si="18"/>
        <v>-1.4520457386826711</v>
      </c>
      <c r="DA17" s="27">
        <f t="shared" si="19"/>
        <v>-2.4570214462984645</v>
      </c>
      <c r="DB17" s="27">
        <f t="shared" si="20"/>
        <v>0.33944963765685304</v>
      </c>
      <c r="DC17" s="27">
        <f t="shared" si="21"/>
        <v>-3.0015486588754308</v>
      </c>
      <c r="DD17" s="27">
        <f t="shared" si="22"/>
        <v>0.53828246999903007</v>
      </c>
      <c r="DE17" s="27">
        <f t="shared" si="23"/>
        <v>-2.197516932257173</v>
      </c>
      <c r="DG17">
        <f t="shared" si="24"/>
        <v>18.96869244935543</v>
      </c>
      <c r="DH17">
        <f t="shared" si="25"/>
        <v>7.8926598263614842</v>
      </c>
      <c r="DI17">
        <f t="shared" si="26"/>
        <v>58.405682715074981</v>
      </c>
      <c r="DJ17">
        <f t="shared" si="27"/>
        <v>4.73559589581689</v>
      </c>
      <c r="DK17">
        <f t="shared" si="28"/>
        <v>63.141278610891874</v>
      </c>
      <c r="DL17">
        <f t="shared" si="29"/>
        <v>9.9973691133912137</v>
      </c>
    </row>
    <row r="18" spans="1:116">
      <c r="A18">
        <v>17</v>
      </c>
      <c r="B18" t="s">
        <v>30</v>
      </c>
      <c r="C18" t="s">
        <v>16</v>
      </c>
      <c r="D18" t="s">
        <v>475</v>
      </c>
      <c r="E18" s="25" t="s">
        <v>479</v>
      </c>
      <c r="F18" t="s">
        <v>258</v>
      </c>
      <c r="G18">
        <v>0</v>
      </c>
      <c r="H18">
        <v>0.11094890510948907</v>
      </c>
      <c r="I18">
        <v>1.7518248175182483E-2</v>
      </c>
      <c r="J18">
        <v>0</v>
      </c>
      <c r="K18" s="27">
        <v>0.19270072992700735</v>
      </c>
      <c r="L18">
        <v>0</v>
      </c>
      <c r="M18">
        <v>0</v>
      </c>
      <c r="N18">
        <v>5.8394160583941604E-2</v>
      </c>
      <c r="O18">
        <v>0</v>
      </c>
      <c r="P18" s="27">
        <v>7.0364963503649638E-2</v>
      </c>
      <c r="Q18">
        <v>2.9489051094890511E-2</v>
      </c>
      <c r="R18">
        <v>0</v>
      </c>
      <c r="S18">
        <v>0</v>
      </c>
      <c r="T18">
        <v>0</v>
      </c>
      <c r="U18">
        <v>2.3357664233576644E-2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0.15795620437956207</v>
      </c>
      <c r="AM18">
        <v>1.7518248175182483E-2</v>
      </c>
      <c r="AN18">
        <v>0</v>
      </c>
      <c r="AO18">
        <v>0</v>
      </c>
      <c r="AP18">
        <v>0.12846715328467156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2.3357664233576644E-2</v>
      </c>
      <c r="BA18">
        <v>0</v>
      </c>
      <c r="BB18">
        <v>0</v>
      </c>
      <c r="BC18">
        <v>0</v>
      </c>
      <c r="BD18">
        <v>2.9197080291970805E-4</v>
      </c>
      <c r="BE18">
        <v>0</v>
      </c>
      <c r="BF18">
        <v>0</v>
      </c>
      <c r="BG18">
        <v>5.8394160583941611E-3</v>
      </c>
      <c r="BH18">
        <v>6.1313868613138691E-3</v>
      </c>
      <c r="BI18">
        <v>0</v>
      </c>
      <c r="BJ18">
        <v>0</v>
      </c>
      <c r="BK18">
        <v>0</v>
      </c>
      <c r="BL18">
        <v>0</v>
      </c>
      <c r="BM18">
        <v>1.1678832116788322E-2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0.14598540145985406</v>
      </c>
      <c r="BZ18">
        <v>0</v>
      </c>
      <c r="CB18" s="27">
        <f t="shared" si="8"/>
        <v>2</v>
      </c>
      <c r="CC18">
        <f t="shared" si="9"/>
        <v>6</v>
      </c>
      <c r="CD18">
        <f t="shared" si="10"/>
        <v>5</v>
      </c>
      <c r="CE18">
        <f t="shared" si="11"/>
        <v>0</v>
      </c>
      <c r="CF18">
        <f t="shared" si="12"/>
        <v>13</v>
      </c>
      <c r="CG18">
        <v>1</v>
      </c>
      <c r="CM18" s="27">
        <f t="shared" si="0"/>
        <v>3</v>
      </c>
      <c r="CN18">
        <f t="shared" si="1"/>
        <v>6</v>
      </c>
      <c r="CO18">
        <f t="shared" si="13"/>
        <v>5</v>
      </c>
      <c r="CP18">
        <f t="shared" si="14"/>
        <v>0</v>
      </c>
      <c r="CQ18">
        <f t="shared" si="15"/>
        <v>14</v>
      </c>
      <c r="CS18">
        <f t="shared" si="2"/>
        <v>0.12846715328467156</v>
      </c>
      <c r="CT18">
        <f t="shared" si="3"/>
        <v>0.25109489051094896</v>
      </c>
      <c r="CU18">
        <f t="shared" si="4"/>
        <v>0.42715328467153291</v>
      </c>
      <c r="CV18">
        <f t="shared" si="5"/>
        <v>4.7299270072992707E-2</v>
      </c>
      <c r="CW18">
        <f t="shared" si="16"/>
        <v>0.47445255474452563</v>
      </c>
      <c r="CX18">
        <f t="shared" si="17"/>
        <v>0.14598540145985406</v>
      </c>
      <c r="CZ18" s="27">
        <f t="shared" si="18"/>
        <v>-1.9145802989143954</v>
      </c>
      <c r="DA18" s="27">
        <f t="shared" si="19"/>
        <v>-1.0927813683573162</v>
      </c>
      <c r="DB18" s="27">
        <f t="shared" si="20"/>
        <v>-0.2934752391051838</v>
      </c>
      <c r="DC18" s="27">
        <f t="shared" si="21"/>
        <v>-3.0028059613609366</v>
      </c>
      <c r="DD18" s="27">
        <f t="shared" si="22"/>
        <v>-0.10227884912041782</v>
      </c>
      <c r="DE18" s="27">
        <f t="shared" si="23"/>
        <v>-1.7664416612437648</v>
      </c>
      <c r="DG18">
        <f t="shared" si="24"/>
        <v>12.846715328467157</v>
      </c>
      <c r="DH18">
        <f t="shared" si="25"/>
        <v>25.109489051094897</v>
      </c>
      <c r="DI18">
        <f t="shared" si="26"/>
        <v>42.715328467153292</v>
      </c>
      <c r="DJ18">
        <f t="shared" si="27"/>
        <v>4.7299270072992705</v>
      </c>
      <c r="DK18">
        <f t="shared" si="28"/>
        <v>47.445255474452566</v>
      </c>
      <c r="DL18">
        <f t="shared" si="29"/>
        <v>14.598540145985407</v>
      </c>
    </row>
    <row r="19" spans="1:116">
      <c r="A19">
        <v>18</v>
      </c>
      <c r="B19" t="s">
        <v>31</v>
      </c>
      <c r="C19" t="s">
        <v>16</v>
      </c>
      <c r="D19" t="s">
        <v>475</v>
      </c>
      <c r="E19" s="25" t="s">
        <v>479</v>
      </c>
      <c r="F19" t="s">
        <v>258</v>
      </c>
      <c r="G19">
        <v>0</v>
      </c>
      <c r="H19">
        <v>5.2083333333333329E-2</v>
      </c>
      <c r="I19">
        <v>0.16145833333333337</v>
      </c>
      <c r="J19">
        <v>0</v>
      </c>
      <c r="K19" s="27">
        <v>0.125</v>
      </c>
      <c r="L19">
        <v>0</v>
      </c>
      <c r="M19">
        <v>0</v>
      </c>
      <c r="N19">
        <v>1.0416666666666668E-2</v>
      </c>
      <c r="O19">
        <v>2.6041666666666668E-2</v>
      </c>
      <c r="P19" s="27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5.2083333333333339E-3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0.19270833333333334</v>
      </c>
      <c r="AM19">
        <v>0.23958333333333323</v>
      </c>
      <c r="AN19">
        <v>0</v>
      </c>
      <c r="AO19">
        <v>0</v>
      </c>
      <c r="AP19">
        <v>0.11979166666666669</v>
      </c>
      <c r="AQ19">
        <v>0</v>
      </c>
      <c r="AR19">
        <v>5.2083333333333339E-3</v>
      </c>
      <c r="AS19">
        <v>0</v>
      </c>
      <c r="AT19">
        <v>0</v>
      </c>
      <c r="AU19">
        <v>1.0416666666666668E-2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5.2083333333333339E-3</v>
      </c>
      <c r="BL19">
        <v>0</v>
      </c>
      <c r="BM19">
        <v>5.2083333333333339E-3</v>
      </c>
      <c r="BN19">
        <v>1.0416666666666668E-2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3.125E-2</v>
      </c>
      <c r="BZ19">
        <v>0</v>
      </c>
      <c r="CB19" s="27">
        <f t="shared" si="8"/>
        <v>3</v>
      </c>
      <c r="CC19">
        <f t="shared" si="9"/>
        <v>6</v>
      </c>
      <c r="CD19">
        <f t="shared" si="10"/>
        <v>3</v>
      </c>
      <c r="CE19">
        <f t="shared" si="11"/>
        <v>0</v>
      </c>
      <c r="CF19">
        <f t="shared" si="12"/>
        <v>12</v>
      </c>
      <c r="CG19">
        <v>1</v>
      </c>
      <c r="CM19" s="27">
        <f t="shared" si="0"/>
        <v>4</v>
      </c>
      <c r="CN19">
        <f t="shared" si="1"/>
        <v>6</v>
      </c>
      <c r="CO19">
        <f t="shared" si="13"/>
        <v>3</v>
      </c>
      <c r="CP19">
        <f t="shared" si="14"/>
        <v>0</v>
      </c>
      <c r="CQ19">
        <f t="shared" si="15"/>
        <v>13</v>
      </c>
      <c r="CS19">
        <f t="shared" si="2"/>
        <v>0.21354166666666669</v>
      </c>
      <c r="CT19">
        <f t="shared" si="3"/>
        <v>0.16145833333333331</v>
      </c>
      <c r="CU19">
        <f t="shared" si="4"/>
        <v>0.57291666666666652</v>
      </c>
      <c r="CV19">
        <f t="shared" si="5"/>
        <v>2.0833333333333336E-2</v>
      </c>
      <c r="CW19">
        <f t="shared" si="16"/>
        <v>0.59374999999999989</v>
      </c>
      <c r="CX19">
        <f t="shared" si="17"/>
        <v>3.125E-2</v>
      </c>
      <c r="CZ19" s="27">
        <f t="shared" si="18"/>
        <v>-1.3037077701106163</v>
      </c>
      <c r="DA19" s="27">
        <f t="shared" si="19"/>
        <v>-1.6474171604993171</v>
      </c>
      <c r="DB19" s="27">
        <f t="shared" si="20"/>
        <v>0.2937611185281625</v>
      </c>
      <c r="DC19" s="27">
        <f t="shared" si="21"/>
        <v>-3.8501476017100584</v>
      </c>
      <c r="DD19" s="27">
        <f t="shared" si="22"/>
        <v>0.37948962170490319</v>
      </c>
      <c r="DE19" s="27">
        <f t="shared" si="23"/>
        <v>-3.4339872044851463</v>
      </c>
      <c r="DG19">
        <f t="shared" si="24"/>
        <v>21.354166666666668</v>
      </c>
      <c r="DH19">
        <f t="shared" si="25"/>
        <v>16.145833333333332</v>
      </c>
      <c r="DI19">
        <f t="shared" si="26"/>
        <v>57.29166666666665</v>
      </c>
      <c r="DJ19">
        <f t="shared" si="27"/>
        <v>2.0833333333333335</v>
      </c>
      <c r="DK19">
        <f t="shared" si="28"/>
        <v>59.374999999999986</v>
      </c>
      <c r="DL19">
        <f t="shared" si="29"/>
        <v>3.125</v>
      </c>
    </row>
    <row r="20" spans="1:116">
      <c r="A20">
        <v>19</v>
      </c>
      <c r="B20" t="s">
        <v>354</v>
      </c>
      <c r="C20" t="s">
        <v>16</v>
      </c>
      <c r="D20" t="s">
        <v>467</v>
      </c>
      <c r="E20" s="25" t="s">
        <v>357</v>
      </c>
      <c r="F20" t="s">
        <v>258</v>
      </c>
      <c r="G20">
        <v>0</v>
      </c>
      <c r="H20">
        <v>2.9497663551401869E-2</v>
      </c>
      <c r="I20">
        <v>8.2067757009345807E-2</v>
      </c>
      <c r="J20">
        <v>0</v>
      </c>
      <c r="K20" s="27">
        <v>0</v>
      </c>
      <c r="L20">
        <v>0</v>
      </c>
      <c r="M20">
        <v>0</v>
      </c>
      <c r="N20">
        <v>0</v>
      </c>
      <c r="O20">
        <v>0</v>
      </c>
      <c r="P20" s="27">
        <v>0</v>
      </c>
      <c r="Q20">
        <v>5.8411214953271026E-3</v>
      </c>
      <c r="R20">
        <v>0</v>
      </c>
      <c r="S20">
        <v>0</v>
      </c>
      <c r="T20">
        <v>0</v>
      </c>
      <c r="U20">
        <v>5.2570093457943917E-2</v>
      </c>
      <c r="V20">
        <v>0</v>
      </c>
      <c r="W20">
        <v>0</v>
      </c>
      <c r="X20">
        <v>0</v>
      </c>
      <c r="Y20">
        <v>8.7616822429906538E-2</v>
      </c>
      <c r="Z20">
        <v>0</v>
      </c>
      <c r="AA20">
        <v>0</v>
      </c>
      <c r="AB20">
        <v>2.9205607476635514E-2</v>
      </c>
      <c r="AC20">
        <v>0</v>
      </c>
      <c r="AD20">
        <v>1.1682242990654205E-2</v>
      </c>
      <c r="AE20">
        <v>0</v>
      </c>
      <c r="AF20">
        <v>1.1682242990654205E-2</v>
      </c>
      <c r="AG20">
        <v>0</v>
      </c>
      <c r="AH20">
        <v>5.2570093457943917E-2</v>
      </c>
      <c r="AI20">
        <v>0</v>
      </c>
      <c r="AJ20">
        <v>0</v>
      </c>
      <c r="AK20">
        <v>0</v>
      </c>
      <c r="AL20">
        <v>0.18107476635514022</v>
      </c>
      <c r="AM20">
        <v>4.0887850467289717E-2</v>
      </c>
      <c r="AN20">
        <v>0</v>
      </c>
      <c r="AO20">
        <v>0</v>
      </c>
      <c r="AP20">
        <v>8.7616822429906538E-2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5.8411214953271026E-3</v>
      </c>
      <c r="BA20">
        <v>0</v>
      </c>
      <c r="BB20">
        <v>1.752336448598131E-2</v>
      </c>
      <c r="BC20">
        <v>2.336448598130841E-2</v>
      </c>
      <c r="BD20">
        <v>5.8411214953271024E-4</v>
      </c>
      <c r="BE20">
        <v>0</v>
      </c>
      <c r="BF20">
        <v>1.1682242990654205E-2</v>
      </c>
      <c r="BG20">
        <v>0</v>
      </c>
      <c r="BH20">
        <v>0</v>
      </c>
      <c r="BI20">
        <v>0</v>
      </c>
      <c r="BJ20">
        <v>0</v>
      </c>
      <c r="BK20">
        <v>3.5046728971962614E-2</v>
      </c>
      <c r="BL20">
        <v>0</v>
      </c>
      <c r="BM20">
        <v>2.336448598130841E-2</v>
      </c>
      <c r="BN20">
        <v>5.8411214953271026E-3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0.14602803738317757</v>
      </c>
      <c r="BX20">
        <v>0</v>
      </c>
      <c r="BY20">
        <v>5.8411214953271021E-2</v>
      </c>
      <c r="BZ20">
        <v>0</v>
      </c>
      <c r="CB20" s="27">
        <f t="shared" si="8"/>
        <v>0</v>
      </c>
      <c r="CC20">
        <f t="shared" si="9"/>
        <v>10</v>
      </c>
      <c r="CD20">
        <f t="shared" si="10"/>
        <v>8</v>
      </c>
      <c r="CE20">
        <f t="shared" si="11"/>
        <v>0</v>
      </c>
      <c r="CF20">
        <f t="shared" si="12"/>
        <v>18</v>
      </c>
      <c r="CM20" s="27">
        <f t="shared" si="0"/>
        <v>0</v>
      </c>
      <c r="CN20">
        <f t="shared" si="1"/>
        <v>10</v>
      </c>
      <c r="CO20">
        <f t="shared" si="13"/>
        <v>8</v>
      </c>
      <c r="CP20">
        <f t="shared" si="14"/>
        <v>0</v>
      </c>
      <c r="CQ20">
        <f t="shared" si="15"/>
        <v>18</v>
      </c>
      <c r="CS20">
        <f t="shared" si="2"/>
        <v>0.11156542056074767</v>
      </c>
      <c r="CT20">
        <f t="shared" si="3"/>
        <v>0</v>
      </c>
      <c r="CU20">
        <f t="shared" si="4"/>
        <v>0.56074766355140182</v>
      </c>
      <c r="CV20">
        <f t="shared" si="5"/>
        <v>0.12324766355140188</v>
      </c>
      <c r="CW20">
        <f t="shared" si="16"/>
        <v>0.68399532710280364</v>
      </c>
      <c r="CX20">
        <f t="shared" si="17"/>
        <v>0.20443925233644861</v>
      </c>
      <c r="CZ20" s="27">
        <f t="shared" si="18"/>
        <v>-2.0748498642126627</v>
      </c>
      <c r="DA20" s="27" t="e">
        <f t="shared" si="19"/>
        <v>#NUM!</v>
      </c>
      <c r="DB20" s="27">
        <f t="shared" si="20"/>
        <v>0.24419696051204198</v>
      </c>
      <c r="DC20" s="27">
        <f t="shared" si="21"/>
        <v>-1.9620286981573953</v>
      </c>
      <c r="DD20" s="27">
        <f t="shared" si="22"/>
        <v>0.77219408475123541</v>
      </c>
      <c r="DE20" s="27">
        <f t="shared" si="23"/>
        <v>-1.358776332225998</v>
      </c>
      <c r="DG20">
        <f t="shared" si="24"/>
        <v>11.156542056074766</v>
      </c>
      <c r="DH20">
        <f t="shared" si="25"/>
        <v>0</v>
      </c>
      <c r="DI20">
        <f t="shared" si="26"/>
        <v>56.074766355140184</v>
      </c>
      <c r="DJ20">
        <f t="shared" si="27"/>
        <v>12.324766355140188</v>
      </c>
      <c r="DK20">
        <f t="shared" si="28"/>
        <v>68.399532710280369</v>
      </c>
      <c r="DL20">
        <f t="shared" si="29"/>
        <v>20.443925233644862</v>
      </c>
    </row>
    <row r="21" spans="1:116">
      <c r="A21">
        <v>20</v>
      </c>
      <c r="B21" t="s">
        <v>353</v>
      </c>
      <c r="C21" t="s">
        <v>16</v>
      </c>
      <c r="D21" t="s">
        <v>467</v>
      </c>
      <c r="E21" s="25" t="s">
        <v>357</v>
      </c>
      <c r="F21" t="s">
        <v>258</v>
      </c>
      <c r="G21">
        <v>2.8661507595299517E-2</v>
      </c>
      <c r="H21">
        <v>2.8661507595299517E-2</v>
      </c>
      <c r="I21">
        <v>5.2163943823445115E-2</v>
      </c>
      <c r="J21">
        <v>0</v>
      </c>
      <c r="K21" s="27">
        <v>0</v>
      </c>
      <c r="L21">
        <v>0</v>
      </c>
      <c r="M21">
        <v>0</v>
      </c>
      <c r="N21">
        <v>0</v>
      </c>
      <c r="O21">
        <v>0</v>
      </c>
      <c r="P21" s="27">
        <v>0</v>
      </c>
      <c r="Q21">
        <v>0</v>
      </c>
      <c r="R21">
        <v>0</v>
      </c>
      <c r="S21">
        <v>0</v>
      </c>
      <c r="T21">
        <v>0</v>
      </c>
      <c r="U21">
        <v>5.1590713671539126E-2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1.7196904557179715E-2</v>
      </c>
      <c r="AF21">
        <v>0.16050444253367732</v>
      </c>
      <c r="AG21">
        <v>6.9360848380624826E-2</v>
      </c>
      <c r="AH21">
        <v>3.4393809114359422E-2</v>
      </c>
      <c r="AI21">
        <v>0</v>
      </c>
      <c r="AJ21">
        <v>0</v>
      </c>
      <c r="AK21">
        <v>0</v>
      </c>
      <c r="AL21">
        <v>0.13184293493837779</v>
      </c>
      <c r="AM21">
        <v>1.1464603038119808E-2</v>
      </c>
      <c r="AN21">
        <v>0</v>
      </c>
      <c r="AO21">
        <v>0</v>
      </c>
      <c r="AP21">
        <v>0.12037833190025803</v>
      </c>
      <c r="AQ21">
        <v>2.8948122671252515E-2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2.2929206076239616E-2</v>
      </c>
      <c r="AY21">
        <v>0</v>
      </c>
      <c r="AZ21">
        <v>2.2929206076239616E-2</v>
      </c>
      <c r="BA21">
        <v>0</v>
      </c>
      <c r="BB21">
        <v>3.4393809114359422E-2</v>
      </c>
      <c r="BC21">
        <v>1.7196904557179715E-2</v>
      </c>
      <c r="BD21">
        <v>2.3789051304098602E-2</v>
      </c>
      <c r="BE21">
        <v>1.7483519633132709E-2</v>
      </c>
      <c r="BF21">
        <v>0</v>
      </c>
      <c r="BG21">
        <v>2.2929206076239616E-2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5.732301519059904E-3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9.7449125824018379E-2</v>
      </c>
      <c r="BZ21">
        <v>0</v>
      </c>
      <c r="CB21" s="27">
        <f t="shared" si="8"/>
        <v>0</v>
      </c>
      <c r="CC21">
        <f t="shared" si="9"/>
        <v>10</v>
      </c>
      <c r="CD21">
        <f t="shared" si="10"/>
        <v>7</v>
      </c>
      <c r="CE21">
        <f t="shared" si="11"/>
        <v>0</v>
      </c>
      <c r="CF21">
        <f t="shared" si="12"/>
        <v>17</v>
      </c>
      <c r="CI21">
        <v>3</v>
      </c>
      <c r="CJ21">
        <v>1</v>
      </c>
      <c r="CM21" s="27">
        <f t="shared" si="0"/>
        <v>0</v>
      </c>
      <c r="CN21">
        <f t="shared" si="1"/>
        <v>14</v>
      </c>
      <c r="CO21">
        <f t="shared" si="13"/>
        <v>7</v>
      </c>
      <c r="CP21">
        <f t="shared" si="14"/>
        <v>0</v>
      </c>
      <c r="CQ21">
        <f t="shared" si="15"/>
        <v>21</v>
      </c>
      <c r="CS21">
        <f t="shared" si="2"/>
        <v>0.10948695901404415</v>
      </c>
      <c r="CT21">
        <f t="shared" si="3"/>
        <v>0</v>
      </c>
      <c r="CU21">
        <f t="shared" si="4"/>
        <v>0.64860991688162806</v>
      </c>
      <c r="CV21">
        <f t="shared" si="5"/>
        <v>0.14445399828030958</v>
      </c>
      <c r="CW21">
        <f t="shared" si="16"/>
        <v>0.79306391516193764</v>
      </c>
      <c r="CX21">
        <f t="shared" si="17"/>
        <v>9.7449125824018379E-2</v>
      </c>
      <c r="CZ21" s="27">
        <f t="shared" si="18"/>
        <v>-2.095992300786472</v>
      </c>
      <c r="DA21" s="27" t="e">
        <f t="shared" si="19"/>
        <v>#NUM!</v>
      </c>
      <c r="DB21" s="27">
        <f t="shared" si="20"/>
        <v>0.61293452913738111</v>
      </c>
      <c r="DC21" s="27">
        <f t="shared" si="21"/>
        <v>-1.7787787577553336</v>
      </c>
      <c r="DD21" s="27">
        <f t="shared" si="22"/>
        <v>1.3434938408941004</v>
      </c>
      <c r="DE21" s="27">
        <f t="shared" si="23"/>
        <v>-2.2258946034908171</v>
      </c>
      <c r="DG21">
        <f t="shared" si="24"/>
        <v>10.948695901404415</v>
      </c>
      <c r="DH21">
        <f t="shared" si="25"/>
        <v>0</v>
      </c>
      <c r="DI21">
        <f t="shared" si="26"/>
        <v>64.860991688162812</v>
      </c>
      <c r="DJ21">
        <f t="shared" si="27"/>
        <v>14.445399828030958</v>
      </c>
      <c r="DK21">
        <f t="shared" si="28"/>
        <v>79.30639151619377</v>
      </c>
      <c r="DL21">
        <f t="shared" si="29"/>
        <v>9.7449125824018381</v>
      </c>
    </row>
    <row r="22" spans="1:116">
      <c r="A22">
        <v>21</v>
      </c>
      <c r="B22" t="s">
        <v>322</v>
      </c>
      <c r="C22" t="s">
        <v>16</v>
      </c>
      <c r="D22" t="s">
        <v>467</v>
      </c>
      <c r="E22" s="25" t="s">
        <v>357</v>
      </c>
      <c r="F22" t="s">
        <v>258</v>
      </c>
      <c r="G22">
        <v>1.0354646647683147E-2</v>
      </c>
      <c r="H22">
        <v>1.5531969971524723E-2</v>
      </c>
      <c r="I22">
        <v>9.8369143152989932E-2</v>
      </c>
      <c r="J22">
        <v>0</v>
      </c>
      <c r="K22" s="27">
        <v>0</v>
      </c>
      <c r="L22">
        <v>0</v>
      </c>
      <c r="M22">
        <v>0</v>
      </c>
      <c r="N22">
        <v>0</v>
      </c>
      <c r="O22">
        <v>0</v>
      </c>
      <c r="P22" s="27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1.0354646647683147E-2</v>
      </c>
      <c r="W22">
        <v>0</v>
      </c>
      <c r="X22">
        <v>0</v>
      </c>
      <c r="Y22">
        <v>0.19156096298213823</v>
      </c>
      <c r="Z22">
        <v>0</v>
      </c>
      <c r="AA22">
        <v>0</v>
      </c>
      <c r="AB22">
        <v>5.2032099404607818E-2</v>
      </c>
      <c r="AC22">
        <v>0</v>
      </c>
      <c r="AD22">
        <v>1.0354646647683147E-2</v>
      </c>
      <c r="AE22">
        <v>2.5886616619207867E-2</v>
      </c>
      <c r="AF22">
        <v>2.5886616619207867E-2</v>
      </c>
      <c r="AG22">
        <v>0</v>
      </c>
      <c r="AH22">
        <v>4.6595909914574157E-2</v>
      </c>
      <c r="AI22">
        <v>0</v>
      </c>
      <c r="AJ22">
        <v>0</v>
      </c>
      <c r="AK22">
        <v>0</v>
      </c>
      <c r="AL22">
        <v>0.15531969971524723</v>
      </c>
      <c r="AM22">
        <v>8.8014496505306766E-2</v>
      </c>
      <c r="AN22">
        <v>0</v>
      </c>
      <c r="AO22">
        <v>0</v>
      </c>
      <c r="AP22">
        <v>8.8273362671498851E-2</v>
      </c>
      <c r="AQ22">
        <v>5.4361894900336527E-3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5.1773233238415735E-3</v>
      </c>
      <c r="AX22">
        <v>1.0354646647683147E-2</v>
      </c>
      <c r="AY22">
        <v>0</v>
      </c>
      <c r="AZ22">
        <v>0</v>
      </c>
      <c r="BA22">
        <v>0</v>
      </c>
      <c r="BB22">
        <v>5.1773233238415735E-3</v>
      </c>
      <c r="BC22">
        <v>5.1773233238415726E-2</v>
      </c>
      <c r="BD22">
        <v>0</v>
      </c>
      <c r="BE22">
        <v>0</v>
      </c>
      <c r="BF22">
        <v>0</v>
      </c>
      <c r="BG22">
        <v>5.1773233238415735E-3</v>
      </c>
      <c r="BH22">
        <v>0</v>
      </c>
      <c r="BI22">
        <v>0</v>
      </c>
      <c r="BJ22">
        <v>0</v>
      </c>
      <c r="BK22">
        <v>4.1418586590732588E-2</v>
      </c>
      <c r="BL22">
        <v>0</v>
      </c>
      <c r="BM22">
        <v>3.1063939943049439E-2</v>
      </c>
      <c r="BN22">
        <v>0</v>
      </c>
      <c r="BO22">
        <v>0</v>
      </c>
      <c r="BP22">
        <v>0</v>
      </c>
      <c r="BQ22">
        <v>2.0709293295366294E-2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5.1773233238415735E-3</v>
      </c>
      <c r="BX22">
        <v>0</v>
      </c>
      <c r="BY22">
        <v>0</v>
      </c>
      <c r="BZ22">
        <v>0</v>
      </c>
      <c r="CB22" s="27">
        <f t="shared" si="8"/>
        <v>0</v>
      </c>
      <c r="CC22">
        <f t="shared" si="9"/>
        <v>13</v>
      </c>
      <c r="CD22">
        <f t="shared" si="10"/>
        <v>6</v>
      </c>
      <c r="CE22">
        <f t="shared" si="11"/>
        <v>0</v>
      </c>
      <c r="CF22">
        <f t="shared" si="12"/>
        <v>19</v>
      </c>
      <c r="CI22">
        <v>2</v>
      </c>
      <c r="CM22" s="27">
        <f t="shared" si="0"/>
        <v>0</v>
      </c>
      <c r="CN22">
        <f t="shared" si="1"/>
        <v>15</v>
      </c>
      <c r="CO22">
        <f t="shared" si="13"/>
        <v>6</v>
      </c>
      <c r="CP22">
        <f t="shared" si="14"/>
        <v>0</v>
      </c>
      <c r="CQ22">
        <f t="shared" si="15"/>
        <v>21</v>
      </c>
      <c r="CS22">
        <f t="shared" si="2"/>
        <v>0.1242557597721978</v>
      </c>
      <c r="CT22">
        <f t="shared" si="3"/>
        <v>0</v>
      </c>
      <c r="CU22">
        <f t="shared" si="4"/>
        <v>0.71524721718871365</v>
      </c>
      <c r="CV22">
        <f t="shared" si="5"/>
        <v>0.1553196997152472</v>
      </c>
      <c r="CW22">
        <f t="shared" si="16"/>
        <v>0.87056691690396082</v>
      </c>
      <c r="CX22">
        <f t="shared" si="17"/>
        <v>5.1773233238415735E-3</v>
      </c>
      <c r="CZ22" s="27">
        <f t="shared" si="18"/>
        <v>-1.9527320648787716</v>
      </c>
      <c r="DA22" s="27" t="e">
        <f t="shared" si="19"/>
        <v>#NUM!</v>
      </c>
      <c r="DB22" s="27">
        <f t="shared" si="20"/>
        <v>0.9210068661369557</v>
      </c>
      <c r="DC22" s="27">
        <f t="shared" si="21"/>
        <v>-1.6934726413771743</v>
      </c>
      <c r="DD22" s="27">
        <f t="shared" si="22"/>
        <v>1.9059806133180792</v>
      </c>
      <c r="DE22" s="27">
        <f t="shared" si="23"/>
        <v>-5.2582763170108526</v>
      </c>
      <c r="DG22">
        <f t="shared" si="24"/>
        <v>12.425575977219779</v>
      </c>
      <c r="DH22">
        <f t="shared" si="25"/>
        <v>0</v>
      </c>
      <c r="DI22">
        <f t="shared" si="26"/>
        <v>71.524721718871362</v>
      </c>
      <c r="DJ22">
        <f t="shared" si="27"/>
        <v>15.53196997152472</v>
      </c>
      <c r="DK22">
        <f t="shared" si="28"/>
        <v>87.056691690396079</v>
      </c>
      <c r="DL22">
        <f t="shared" si="29"/>
        <v>0.51773233238415739</v>
      </c>
    </row>
    <row r="23" spans="1:116">
      <c r="A23">
        <v>22</v>
      </c>
      <c r="B23" t="s">
        <v>323</v>
      </c>
      <c r="C23" t="s">
        <v>16</v>
      </c>
      <c r="D23" t="s">
        <v>467</v>
      </c>
      <c r="E23" s="25" t="s">
        <v>357</v>
      </c>
      <c r="F23" t="s">
        <v>258</v>
      </c>
      <c r="G23">
        <v>0</v>
      </c>
      <c r="H23">
        <v>3.0023781212841862E-2</v>
      </c>
      <c r="I23">
        <v>2.3781212841854939E-2</v>
      </c>
      <c r="J23">
        <v>0</v>
      </c>
      <c r="K23" s="27">
        <v>1.7835909631391207E-2</v>
      </c>
      <c r="L23">
        <v>1.189060642092747E-2</v>
      </c>
      <c r="M23">
        <v>0</v>
      </c>
      <c r="N23">
        <v>0</v>
      </c>
      <c r="O23">
        <v>0</v>
      </c>
      <c r="P23" s="27">
        <v>0</v>
      </c>
      <c r="Q23">
        <v>0</v>
      </c>
      <c r="R23">
        <v>0</v>
      </c>
      <c r="S23">
        <v>0</v>
      </c>
      <c r="T23">
        <v>0</v>
      </c>
      <c r="U23">
        <v>5.945303210463735E-2</v>
      </c>
      <c r="V23">
        <v>0</v>
      </c>
      <c r="W23">
        <v>0</v>
      </c>
      <c r="X23">
        <v>0</v>
      </c>
      <c r="Y23">
        <v>8.3234244946492286E-2</v>
      </c>
      <c r="Z23">
        <v>5.9750297265160526E-2</v>
      </c>
      <c r="AA23">
        <v>0</v>
      </c>
      <c r="AB23">
        <v>1.189060642092747E-2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7.7288941736028571E-2</v>
      </c>
      <c r="AI23">
        <v>0</v>
      </c>
      <c r="AJ23">
        <v>0</v>
      </c>
      <c r="AK23">
        <v>0</v>
      </c>
      <c r="AL23">
        <v>0.16052318668252086</v>
      </c>
      <c r="AM23">
        <v>0.12514863258026165</v>
      </c>
      <c r="AN23">
        <v>0</v>
      </c>
      <c r="AO23">
        <v>0</v>
      </c>
      <c r="AP23">
        <v>0.10107015457788351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1.7835909631391207E-2</v>
      </c>
      <c r="AY23">
        <v>0</v>
      </c>
      <c r="AZ23">
        <v>2.4078478002378126E-2</v>
      </c>
      <c r="BA23">
        <v>0</v>
      </c>
      <c r="BB23">
        <v>0</v>
      </c>
      <c r="BC23">
        <v>2.3781212841854939E-2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5.9453032104637349E-3</v>
      </c>
      <c r="BJ23">
        <v>0</v>
      </c>
      <c r="BK23">
        <v>5.3507728894173608E-2</v>
      </c>
      <c r="BL23">
        <v>0</v>
      </c>
      <c r="BM23">
        <v>4.1617122473246143E-2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7.1343638525564815E-2</v>
      </c>
      <c r="BZ23">
        <v>0</v>
      </c>
      <c r="CB23" s="27">
        <f t="shared" si="8"/>
        <v>2</v>
      </c>
      <c r="CC23">
        <f t="shared" si="9"/>
        <v>9</v>
      </c>
      <c r="CD23">
        <f t="shared" si="10"/>
        <v>5</v>
      </c>
      <c r="CE23">
        <f t="shared" si="11"/>
        <v>0</v>
      </c>
      <c r="CF23">
        <f t="shared" si="12"/>
        <v>16</v>
      </c>
      <c r="CM23" s="27">
        <f t="shared" si="0"/>
        <v>2</v>
      </c>
      <c r="CN23">
        <f t="shared" si="1"/>
        <v>9</v>
      </c>
      <c r="CO23">
        <f t="shared" si="13"/>
        <v>5</v>
      </c>
      <c r="CP23">
        <f t="shared" si="14"/>
        <v>0</v>
      </c>
      <c r="CQ23">
        <f t="shared" si="15"/>
        <v>16</v>
      </c>
      <c r="CS23">
        <f t="shared" si="2"/>
        <v>5.3804994054696798E-2</v>
      </c>
      <c r="CT23">
        <f t="shared" si="3"/>
        <v>2.9726516052318679E-2</v>
      </c>
      <c r="CU23">
        <f t="shared" si="4"/>
        <v>0.69619500594530348</v>
      </c>
      <c r="CV23">
        <f t="shared" si="5"/>
        <v>0.14892984542211657</v>
      </c>
      <c r="CW23">
        <f t="shared" si="16"/>
        <v>0.8451248513674201</v>
      </c>
      <c r="CX23">
        <f t="shared" si="17"/>
        <v>7.1343638525564815E-2</v>
      </c>
      <c r="CZ23" s="27">
        <f t="shared" si="18"/>
        <v>-2.8670823960162668</v>
      </c>
      <c r="DA23" s="27">
        <f t="shared" si="19"/>
        <v>-3.4855385300959059</v>
      </c>
      <c r="DB23" s="27">
        <f t="shared" si="20"/>
        <v>0.82924377339401412</v>
      </c>
      <c r="DC23" s="27">
        <f t="shared" si="21"/>
        <v>-1.7430192040132499</v>
      </c>
      <c r="DD23" s="27">
        <f t="shared" si="22"/>
        <v>1.6968650698976355</v>
      </c>
      <c r="DE23" s="27">
        <f t="shared" si="23"/>
        <v>-2.5662305876175853</v>
      </c>
      <c r="DG23">
        <f t="shared" si="24"/>
        <v>5.3804994054696795</v>
      </c>
      <c r="DH23">
        <f t="shared" si="25"/>
        <v>2.9726516052318677</v>
      </c>
      <c r="DI23">
        <f t="shared" si="26"/>
        <v>69.619500594530351</v>
      </c>
      <c r="DJ23">
        <f t="shared" si="27"/>
        <v>14.892984542211657</v>
      </c>
      <c r="DK23">
        <f t="shared" si="28"/>
        <v>84.512485136742015</v>
      </c>
      <c r="DL23">
        <f t="shared" si="29"/>
        <v>7.1343638525564819</v>
      </c>
    </row>
    <row r="24" spans="1:116">
      <c r="A24">
        <v>23</v>
      </c>
      <c r="B24" t="s">
        <v>417</v>
      </c>
      <c r="C24" t="s">
        <v>16</v>
      </c>
      <c r="D24" t="s">
        <v>467</v>
      </c>
      <c r="E24" s="25" t="s">
        <v>357</v>
      </c>
      <c r="F24" t="s">
        <v>258</v>
      </c>
      <c r="G24">
        <v>0</v>
      </c>
      <c r="H24">
        <v>0.12760225324516292</v>
      </c>
      <c r="I24">
        <v>3.4288513348028418E-2</v>
      </c>
      <c r="J24">
        <v>0</v>
      </c>
      <c r="K24" s="27">
        <v>8.8170462894930246E-2</v>
      </c>
      <c r="L24">
        <v>2.9390154298310073E-2</v>
      </c>
      <c r="M24">
        <v>0</v>
      </c>
      <c r="N24">
        <v>0</v>
      </c>
      <c r="O24">
        <v>0</v>
      </c>
      <c r="P24" s="27">
        <v>0</v>
      </c>
      <c r="Q24">
        <v>0</v>
      </c>
      <c r="R24">
        <v>0</v>
      </c>
      <c r="S24">
        <v>0</v>
      </c>
      <c r="T24">
        <v>0</v>
      </c>
      <c r="U24">
        <v>2.9390154298310073E-2</v>
      </c>
      <c r="V24">
        <v>0</v>
      </c>
      <c r="W24">
        <v>0</v>
      </c>
      <c r="X24">
        <v>0</v>
      </c>
      <c r="Y24">
        <v>0.13225569434239534</v>
      </c>
      <c r="Z24">
        <v>1.4695077149155038E-2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2.9390154298310073E-2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6.8577026696056836E-2</v>
      </c>
      <c r="AM24">
        <v>7.3475385745775196E-2</v>
      </c>
      <c r="AN24">
        <v>0</v>
      </c>
      <c r="AO24">
        <v>0</v>
      </c>
      <c r="AP24">
        <v>6.8577026696056836E-2</v>
      </c>
      <c r="AQ24">
        <v>9.7967180994366909E-3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4.8983590497183455E-3</v>
      </c>
      <c r="AY24">
        <v>0</v>
      </c>
      <c r="AZ24">
        <v>1.9593436198873382E-2</v>
      </c>
      <c r="BA24">
        <v>0</v>
      </c>
      <c r="BB24">
        <v>0</v>
      </c>
      <c r="BC24">
        <v>2.4491795248591727E-4</v>
      </c>
      <c r="BD24">
        <v>2.4491795248591727E-4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1.4695077149155038E-2</v>
      </c>
      <c r="BL24">
        <v>0</v>
      </c>
      <c r="BM24">
        <v>9.7967180994366909E-3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9.7967180994366909E-3</v>
      </c>
      <c r="BV24">
        <v>0</v>
      </c>
      <c r="BW24">
        <v>0</v>
      </c>
      <c r="BX24">
        <v>0</v>
      </c>
      <c r="BY24">
        <v>0.23512123438648053</v>
      </c>
      <c r="BZ24">
        <v>0</v>
      </c>
      <c r="CB24" s="27">
        <f t="shared" si="8"/>
        <v>2</v>
      </c>
      <c r="CC24">
        <f t="shared" si="9"/>
        <v>9</v>
      </c>
      <c r="CD24">
        <f t="shared" si="10"/>
        <v>5</v>
      </c>
      <c r="CE24">
        <f t="shared" si="11"/>
        <v>1</v>
      </c>
      <c r="CF24">
        <f t="shared" si="12"/>
        <v>17</v>
      </c>
      <c r="CG24">
        <v>1</v>
      </c>
      <c r="CM24" s="27">
        <f t="shared" si="0"/>
        <v>3</v>
      </c>
      <c r="CN24">
        <f t="shared" si="1"/>
        <v>9</v>
      </c>
      <c r="CO24">
        <f t="shared" si="13"/>
        <v>5</v>
      </c>
      <c r="CP24">
        <f t="shared" si="14"/>
        <v>1</v>
      </c>
      <c r="CQ24">
        <f t="shared" si="15"/>
        <v>18</v>
      </c>
      <c r="CS24">
        <f t="shared" si="2"/>
        <v>0.16189076659319135</v>
      </c>
      <c r="CT24">
        <f t="shared" si="3"/>
        <v>0.11756061719324032</v>
      </c>
      <c r="CU24">
        <f t="shared" si="4"/>
        <v>0.4310555963752144</v>
      </c>
      <c r="CV24">
        <f t="shared" si="5"/>
        <v>4.4575067352436944E-2</v>
      </c>
      <c r="CW24">
        <f t="shared" si="16"/>
        <v>0.485427381827088</v>
      </c>
      <c r="CX24">
        <f t="shared" si="17"/>
        <v>0.23512123438648053</v>
      </c>
      <c r="CZ24" s="27">
        <f t="shared" si="18"/>
        <v>-1.6442266146004521</v>
      </c>
      <c r="DA24" s="27">
        <f t="shared" si="19"/>
        <v>-2.0157360068461561</v>
      </c>
      <c r="DB24" s="27">
        <f t="shared" si="20"/>
        <v>-0.27754564473821131</v>
      </c>
      <c r="DC24" s="27">
        <f t="shared" si="21"/>
        <v>-3.0649815224298607</v>
      </c>
      <c r="DD24" s="27">
        <f t="shared" si="22"/>
        <v>-5.830698595506683E-2</v>
      </c>
      <c r="DE24" s="27">
        <f t="shared" si="23"/>
        <v>-1.1796160728211966</v>
      </c>
      <c r="DG24">
        <f t="shared" si="24"/>
        <v>16.189076659319134</v>
      </c>
      <c r="DH24">
        <f t="shared" si="25"/>
        <v>11.756061719324032</v>
      </c>
      <c r="DI24">
        <f t="shared" si="26"/>
        <v>43.105559637521438</v>
      </c>
      <c r="DJ24">
        <f t="shared" si="27"/>
        <v>4.4575067352436948</v>
      </c>
      <c r="DK24">
        <f t="shared" si="28"/>
        <v>48.542738182708803</v>
      </c>
      <c r="DL24">
        <f t="shared" si="29"/>
        <v>23.512123438648054</v>
      </c>
    </row>
    <row r="25" spans="1:116">
      <c r="A25">
        <v>24</v>
      </c>
      <c r="B25" t="s">
        <v>418</v>
      </c>
      <c r="C25" t="s">
        <v>16</v>
      </c>
      <c r="D25" t="s">
        <v>467</v>
      </c>
      <c r="E25" s="25" t="s">
        <v>357</v>
      </c>
      <c r="F25" t="s">
        <v>258</v>
      </c>
      <c r="G25">
        <v>0</v>
      </c>
      <c r="H25">
        <v>0</v>
      </c>
      <c r="I25">
        <v>0.16260762607626075</v>
      </c>
      <c r="J25">
        <v>0</v>
      </c>
      <c r="K25" s="27">
        <v>0</v>
      </c>
      <c r="L25">
        <v>4.9200492004920051E-3</v>
      </c>
      <c r="M25">
        <v>0</v>
      </c>
      <c r="N25">
        <v>0</v>
      </c>
      <c r="O25">
        <v>0</v>
      </c>
      <c r="P25" s="27">
        <v>0</v>
      </c>
      <c r="Q25">
        <v>1.4760147601476018E-2</v>
      </c>
      <c r="R25">
        <v>0</v>
      </c>
      <c r="S25">
        <v>0</v>
      </c>
      <c r="T25">
        <v>0</v>
      </c>
      <c r="U25">
        <v>5.412054120541205E-2</v>
      </c>
      <c r="V25">
        <v>0</v>
      </c>
      <c r="W25">
        <v>0</v>
      </c>
      <c r="X25">
        <v>0</v>
      </c>
      <c r="Y25">
        <v>0.1918819188191882</v>
      </c>
      <c r="Z25">
        <v>0</v>
      </c>
      <c r="AA25">
        <v>0</v>
      </c>
      <c r="AB25">
        <v>0.12300123001230012</v>
      </c>
      <c r="AC25">
        <v>0</v>
      </c>
      <c r="AD25">
        <v>0</v>
      </c>
      <c r="AE25">
        <v>0</v>
      </c>
      <c r="AF25">
        <v>1.4760147601476018E-2</v>
      </c>
      <c r="AG25">
        <v>0</v>
      </c>
      <c r="AH25">
        <v>6.8880688806888093E-2</v>
      </c>
      <c r="AI25">
        <v>0</v>
      </c>
      <c r="AJ25">
        <v>0</v>
      </c>
      <c r="AK25">
        <v>0</v>
      </c>
      <c r="AL25">
        <v>9.3726937269372729E-2</v>
      </c>
      <c r="AM25">
        <v>7.9212792127921289E-2</v>
      </c>
      <c r="AN25">
        <v>0</v>
      </c>
      <c r="AO25">
        <v>0</v>
      </c>
      <c r="AP25">
        <v>5.412054120541205E-2</v>
      </c>
      <c r="AQ25">
        <v>1.4760147601476018E-2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4.9200492004920051E-3</v>
      </c>
      <c r="BD25">
        <v>0</v>
      </c>
      <c r="BE25">
        <v>0</v>
      </c>
      <c r="BF25">
        <v>0</v>
      </c>
      <c r="BG25">
        <v>0</v>
      </c>
      <c r="BH25">
        <v>5.1660516605166054E-3</v>
      </c>
      <c r="BI25">
        <v>0</v>
      </c>
      <c r="BJ25">
        <v>0</v>
      </c>
      <c r="BK25">
        <v>5.412054120541205E-2</v>
      </c>
      <c r="BL25">
        <v>4.9200492004920051E-3</v>
      </c>
      <c r="BM25">
        <v>2.4600246002460024E-2</v>
      </c>
      <c r="BN25">
        <v>4.9200492004920051E-3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9.8400984009840101E-3</v>
      </c>
      <c r="BW25">
        <v>0</v>
      </c>
      <c r="BX25">
        <v>0</v>
      </c>
      <c r="BY25">
        <v>1.4760147601476018E-2</v>
      </c>
      <c r="BZ25">
        <v>0</v>
      </c>
      <c r="CB25" s="27">
        <f t="shared" si="8"/>
        <v>1</v>
      </c>
      <c r="CC25">
        <f t="shared" si="9"/>
        <v>10</v>
      </c>
      <c r="CD25">
        <f t="shared" si="10"/>
        <v>6</v>
      </c>
      <c r="CE25">
        <f t="shared" si="11"/>
        <v>1</v>
      </c>
      <c r="CF25">
        <f t="shared" si="12"/>
        <v>18</v>
      </c>
      <c r="CM25" s="27">
        <f t="shared" si="0"/>
        <v>1</v>
      </c>
      <c r="CN25">
        <f t="shared" si="1"/>
        <v>10</v>
      </c>
      <c r="CO25">
        <f t="shared" si="13"/>
        <v>6</v>
      </c>
      <c r="CP25">
        <f t="shared" si="14"/>
        <v>1</v>
      </c>
      <c r="CQ25">
        <f t="shared" si="15"/>
        <v>18</v>
      </c>
      <c r="CS25">
        <f t="shared" si="2"/>
        <v>0.16260762607626075</v>
      </c>
      <c r="CT25">
        <f t="shared" si="3"/>
        <v>4.9200492004920051E-3</v>
      </c>
      <c r="CU25">
        <f t="shared" si="4"/>
        <v>0.70922509225092267</v>
      </c>
      <c r="CV25">
        <f t="shared" si="5"/>
        <v>9.8646986469864695E-2</v>
      </c>
      <c r="CW25">
        <f t="shared" si="16"/>
        <v>0.81771217712177136</v>
      </c>
      <c r="CX25">
        <f t="shared" si="17"/>
        <v>1.4760147601476018E-2</v>
      </c>
      <c r="CZ25" s="27">
        <f t="shared" si="18"/>
        <v>-1.6389526498415785</v>
      </c>
      <c r="DA25" s="27">
        <f t="shared" si="19"/>
        <v>-5.3095045559386014</v>
      </c>
      <c r="DB25" s="27">
        <f t="shared" si="20"/>
        <v>0.89162349967235954</v>
      </c>
      <c r="DC25" s="27">
        <f t="shared" si="21"/>
        <v>-2.2123492984874518</v>
      </c>
      <c r="DD25" s="27">
        <f t="shared" si="22"/>
        <v>1.5009235306792528</v>
      </c>
      <c r="DE25" s="27">
        <f t="shared" si="23"/>
        <v>-4.2009542972803589</v>
      </c>
      <c r="DG25">
        <f t="shared" si="24"/>
        <v>16.260762607626074</v>
      </c>
      <c r="DH25">
        <f t="shared" si="25"/>
        <v>0.49200492004920049</v>
      </c>
      <c r="DI25">
        <f t="shared" si="26"/>
        <v>70.92250922509227</v>
      </c>
      <c r="DJ25">
        <f t="shared" si="27"/>
        <v>9.8646986469864686</v>
      </c>
      <c r="DK25">
        <f t="shared" si="28"/>
        <v>81.771217712177133</v>
      </c>
      <c r="DL25">
        <f t="shared" si="29"/>
        <v>1.4760147601476017</v>
      </c>
    </row>
    <row r="26" spans="1:116">
      <c r="A26">
        <v>25</v>
      </c>
      <c r="B26" t="s">
        <v>419</v>
      </c>
      <c r="C26" t="s">
        <v>16</v>
      </c>
      <c r="D26" t="s">
        <v>468</v>
      </c>
      <c r="E26" s="25" t="s">
        <v>357</v>
      </c>
      <c r="F26" t="s">
        <v>258</v>
      </c>
      <c r="G26">
        <v>9.9850224663005516E-3</v>
      </c>
      <c r="H26">
        <v>3.0204692960559165E-2</v>
      </c>
      <c r="I26">
        <v>4.992511233150275E-2</v>
      </c>
      <c r="J26">
        <v>0</v>
      </c>
      <c r="K26" s="27">
        <v>0.16475287069395911</v>
      </c>
      <c r="L26">
        <v>0</v>
      </c>
      <c r="M26">
        <v>0</v>
      </c>
      <c r="N26">
        <v>0.11008487269096358</v>
      </c>
      <c r="O26">
        <v>0</v>
      </c>
      <c r="P26" s="27">
        <v>0</v>
      </c>
      <c r="Q26">
        <v>0</v>
      </c>
      <c r="R26">
        <v>0</v>
      </c>
      <c r="S26">
        <v>0</v>
      </c>
      <c r="T26">
        <v>0</v>
      </c>
      <c r="U26">
        <v>4.9925112331502758E-3</v>
      </c>
      <c r="V26">
        <v>0</v>
      </c>
      <c r="W26">
        <v>0</v>
      </c>
      <c r="X26">
        <v>0</v>
      </c>
      <c r="Y26">
        <v>9.9850224663005516E-3</v>
      </c>
      <c r="Z26">
        <v>0</v>
      </c>
      <c r="AA26">
        <v>0</v>
      </c>
      <c r="AB26">
        <v>2.4962556165751375E-2</v>
      </c>
      <c r="AC26">
        <v>0</v>
      </c>
      <c r="AD26">
        <v>0</v>
      </c>
      <c r="AE26">
        <v>0</v>
      </c>
      <c r="AF26">
        <v>9.9850224663005516E-3</v>
      </c>
      <c r="AG26">
        <v>4.9925112331502758E-3</v>
      </c>
      <c r="AH26">
        <v>0</v>
      </c>
      <c r="AI26">
        <v>0</v>
      </c>
      <c r="AJ26">
        <v>0</v>
      </c>
      <c r="AK26">
        <v>0</v>
      </c>
      <c r="AL26">
        <v>0.13005491762356469</v>
      </c>
      <c r="AM26">
        <v>0.10983524712930609</v>
      </c>
      <c r="AN26">
        <v>0</v>
      </c>
      <c r="AO26">
        <v>0</v>
      </c>
      <c r="AP26">
        <v>0.16475287069395911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1.4977533699450828E-2</v>
      </c>
      <c r="AW26">
        <v>0</v>
      </c>
      <c r="AX26">
        <v>0</v>
      </c>
      <c r="AY26">
        <v>0</v>
      </c>
      <c r="AZ26">
        <v>9.9850224663005516E-3</v>
      </c>
      <c r="BA26">
        <v>0</v>
      </c>
      <c r="BB26">
        <v>0</v>
      </c>
      <c r="BC26">
        <v>1.9970044932601103E-2</v>
      </c>
      <c r="BD26">
        <v>2.4962556165751375E-4</v>
      </c>
      <c r="BE26">
        <v>0</v>
      </c>
      <c r="BF26">
        <v>0</v>
      </c>
      <c r="BG26">
        <v>0</v>
      </c>
      <c r="BH26">
        <v>9.9850224663005516E-3</v>
      </c>
      <c r="BI26">
        <v>0</v>
      </c>
      <c r="BJ26">
        <v>0</v>
      </c>
      <c r="BK26">
        <v>3.4947578632051925E-2</v>
      </c>
      <c r="BL26">
        <v>0</v>
      </c>
      <c r="BM26">
        <v>1.5227159261108342E-2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1.0234648027958065E-2</v>
      </c>
      <c r="BV26">
        <v>0</v>
      </c>
      <c r="BW26">
        <v>4.9925112331502758E-3</v>
      </c>
      <c r="BX26">
        <v>0</v>
      </c>
      <c r="BY26">
        <v>5.4917623564653031E-2</v>
      </c>
      <c r="BZ26">
        <v>0</v>
      </c>
      <c r="CB26" s="27">
        <f t="shared" si="8"/>
        <v>2</v>
      </c>
      <c r="CC26">
        <f t="shared" si="9"/>
        <v>9</v>
      </c>
      <c r="CD26">
        <f t="shared" si="10"/>
        <v>6</v>
      </c>
      <c r="CE26">
        <f t="shared" si="11"/>
        <v>1</v>
      </c>
      <c r="CF26">
        <f t="shared" si="12"/>
        <v>18</v>
      </c>
      <c r="CG26">
        <v>1</v>
      </c>
      <c r="CH26">
        <v>1</v>
      </c>
      <c r="CI26">
        <v>2</v>
      </c>
      <c r="CM26" s="27">
        <f t="shared" si="0"/>
        <v>3</v>
      </c>
      <c r="CN26">
        <f t="shared" si="1"/>
        <v>12</v>
      </c>
      <c r="CO26">
        <f t="shared" si="13"/>
        <v>6</v>
      </c>
      <c r="CP26">
        <f t="shared" si="14"/>
        <v>1</v>
      </c>
      <c r="CQ26">
        <f t="shared" si="15"/>
        <v>22</v>
      </c>
      <c r="CS26">
        <f t="shared" si="2"/>
        <v>9.0114827758362465E-2</v>
      </c>
      <c r="CT26">
        <f t="shared" si="3"/>
        <v>0.27483774338492267</v>
      </c>
      <c r="CU26">
        <f t="shared" si="4"/>
        <v>0.47453819271093373</v>
      </c>
      <c r="CV26">
        <f t="shared" si="5"/>
        <v>9.0364453320019994E-2</v>
      </c>
      <c r="CW26">
        <f t="shared" si="16"/>
        <v>0.57513729405891179</v>
      </c>
      <c r="CX26">
        <f t="shared" si="17"/>
        <v>5.9910134797803306E-2</v>
      </c>
      <c r="CZ26" s="27">
        <f t="shared" si="18"/>
        <v>-2.3122336861098773</v>
      </c>
      <c r="DA26" s="27">
        <f t="shared" si="19"/>
        <v>-0.97021453256333134</v>
      </c>
      <c r="DB26" s="27">
        <f t="shared" si="20"/>
        <v>-0.10193540362805205</v>
      </c>
      <c r="DC26" s="27">
        <f t="shared" si="21"/>
        <v>-2.3091930465540775</v>
      </c>
      <c r="DD26" s="27">
        <f t="shared" si="22"/>
        <v>0.30284271268246299</v>
      </c>
      <c r="DE26" s="27">
        <f t="shared" si="23"/>
        <v>-2.7531297858751063</v>
      </c>
      <c r="DG26">
        <f t="shared" si="24"/>
        <v>9.0114827758362459</v>
      </c>
      <c r="DH26">
        <f t="shared" si="25"/>
        <v>27.483774338492267</v>
      </c>
      <c r="DI26">
        <f t="shared" si="26"/>
        <v>47.453819271093373</v>
      </c>
      <c r="DJ26">
        <f t="shared" si="27"/>
        <v>9.0364453320019997</v>
      </c>
      <c r="DK26">
        <f t="shared" si="28"/>
        <v>57.513729405891176</v>
      </c>
      <c r="DL26">
        <f t="shared" si="29"/>
        <v>5.9910134797803307</v>
      </c>
    </row>
    <row r="27" spans="1:116">
      <c r="A27">
        <v>26</v>
      </c>
      <c r="B27" t="s">
        <v>420</v>
      </c>
      <c r="C27" t="s">
        <v>16</v>
      </c>
      <c r="D27" t="s">
        <v>468</v>
      </c>
      <c r="E27" s="25" t="s">
        <v>357</v>
      </c>
      <c r="F27" t="s">
        <v>258</v>
      </c>
      <c r="G27">
        <v>0</v>
      </c>
      <c r="H27">
        <v>3.3699808795411082E-2</v>
      </c>
      <c r="I27">
        <v>8.6042065009560229E-2</v>
      </c>
      <c r="J27">
        <v>0</v>
      </c>
      <c r="K27" s="27">
        <v>8.6042065009560242E-2</v>
      </c>
      <c r="L27">
        <v>0</v>
      </c>
      <c r="M27">
        <v>0</v>
      </c>
      <c r="N27">
        <v>0</v>
      </c>
      <c r="O27">
        <v>0</v>
      </c>
      <c r="P27" s="27">
        <v>4.7801147227533461E-3</v>
      </c>
      <c r="Q27">
        <v>0</v>
      </c>
      <c r="R27">
        <v>0</v>
      </c>
      <c r="S27">
        <v>0</v>
      </c>
      <c r="T27">
        <v>0</v>
      </c>
      <c r="U27">
        <v>1.9120458891013385E-2</v>
      </c>
      <c r="V27">
        <v>0</v>
      </c>
      <c r="W27">
        <v>0</v>
      </c>
      <c r="X27">
        <v>0</v>
      </c>
      <c r="Y27">
        <v>0.18642447418738048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1.9120458891013385E-2</v>
      </c>
      <c r="AF27">
        <v>9.5602294455066923E-3</v>
      </c>
      <c r="AG27">
        <v>4.7801147227533461E-3</v>
      </c>
      <c r="AH27">
        <v>0</v>
      </c>
      <c r="AI27">
        <v>0</v>
      </c>
      <c r="AJ27">
        <v>0</v>
      </c>
      <c r="AK27">
        <v>0</v>
      </c>
      <c r="AL27">
        <v>8.1500956022944562E-2</v>
      </c>
      <c r="AM27">
        <v>8.1500956022944548E-2</v>
      </c>
      <c r="AN27">
        <v>0</v>
      </c>
      <c r="AO27">
        <v>0</v>
      </c>
      <c r="AP27">
        <v>0.13408221797323136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4.7801147227533461E-3</v>
      </c>
      <c r="AY27">
        <v>0</v>
      </c>
      <c r="AZ27">
        <v>5.2581261950286798E-2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4.3021032504780107E-2</v>
      </c>
      <c r="BL27">
        <v>4.7801147227533461E-3</v>
      </c>
      <c r="BM27">
        <v>1.9120458891013385E-2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4.7801147227533461E-3</v>
      </c>
      <c r="BY27">
        <v>0.12428298279158699</v>
      </c>
      <c r="BZ27">
        <v>0</v>
      </c>
      <c r="CB27" s="27">
        <f t="shared" si="8"/>
        <v>1</v>
      </c>
      <c r="CC27">
        <f t="shared" si="9"/>
        <v>10</v>
      </c>
      <c r="CD27">
        <f t="shared" si="10"/>
        <v>4</v>
      </c>
      <c r="CE27">
        <f t="shared" si="11"/>
        <v>0</v>
      </c>
      <c r="CF27">
        <f t="shared" si="12"/>
        <v>15</v>
      </c>
      <c r="CG27">
        <v>1</v>
      </c>
      <c r="CH27">
        <v>1</v>
      </c>
      <c r="CM27" s="27">
        <f t="shared" si="0"/>
        <v>2</v>
      </c>
      <c r="CN27">
        <f t="shared" si="1"/>
        <v>11</v>
      </c>
      <c r="CO27">
        <f t="shared" si="13"/>
        <v>4</v>
      </c>
      <c r="CP27">
        <f t="shared" si="14"/>
        <v>0</v>
      </c>
      <c r="CQ27">
        <f t="shared" si="15"/>
        <v>17</v>
      </c>
      <c r="CS27">
        <f t="shared" si="2"/>
        <v>0.11974187380497131</v>
      </c>
      <c r="CT27">
        <f t="shared" si="3"/>
        <v>8.6042065009560242E-2</v>
      </c>
      <c r="CU27">
        <f t="shared" si="4"/>
        <v>0.54565009560229438</v>
      </c>
      <c r="CV27">
        <f t="shared" si="5"/>
        <v>0.11950286806883363</v>
      </c>
      <c r="CW27">
        <f t="shared" si="16"/>
        <v>0.66515296367112797</v>
      </c>
      <c r="CX27">
        <f t="shared" si="17"/>
        <v>0.12906309751434034</v>
      </c>
      <c r="CZ27" s="27">
        <f t="shared" si="18"/>
        <v>-1.9948768153602006</v>
      </c>
      <c r="DA27" s="27">
        <f t="shared" si="19"/>
        <v>-2.3629482427211359</v>
      </c>
      <c r="DB27" s="27">
        <f t="shared" si="20"/>
        <v>0.18311030404136611</v>
      </c>
      <c r="DC27" s="27">
        <f t="shared" si="21"/>
        <v>-1.997146298953006</v>
      </c>
      <c r="DD27" s="27">
        <f t="shared" si="22"/>
        <v>0.68634321518888319</v>
      </c>
      <c r="DE27" s="27">
        <f t="shared" si="23"/>
        <v>-1.909268118821529</v>
      </c>
      <c r="DG27">
        <f t="shared" si="24"/>
        <v>11.974187380497131</v>
      </c>
      <c r="DH27">
        <f t="shared" si="25"/>
        <v>8.6042065009560247</v>
      </c>
      <c r="DI27">
        <f t="shared" si="26"/>
        <v>54.565009560229441</v>
      </c>
      <c r="DJ27">
        <f t="shared" si="27"/>
        <v>11.950286806883364</v>
      </c>
      <c r="DK27">
        <f t="shared" si="28"/>
        <v>66.515296367112796</v>
      </c>
      <c r="DL27">
        <f t="shared" si="29"/>
        <v>12.906309751434033</v>
      </c>
    </row>
    <row r="28" spans="1:116">
      <c r="A28">
        <v>27</v>
      </c>
      <c r="B28" t="s">
        <v>389</v>
      </c>
      <c r="C28" t="s">
        <v>16</v>
      </c>
      <c r="D28" t="s">
        <v>468</v>
      </c>
      <c r="E28" s="25" t="s">
        <v>357</v>
      </c>
      <c r="F28" t="s">
        <v>258</v>
      </c>
      <c r="G28">
        <v>0</v>
      </c>
      <c r="H28">
        <v>4.7807712625462219E-2</v>
      </c>
      <c r="I28">
        <v>5.8108821975699929E-2</v>
      </c>
      <c r="J28">
        <v>0</v>
      </c>
      <c r="K28" s="27">
        <v>9.5087163232963554E-2</v>
      </c>
      <c r="L28">
        <v>0</v>
      </c>
      <c r="M28">
        <v>0</v>
      </c>
      <c r="N28">
        <v>0.14289487585842575</v>
      </c>
      <c r="O28">
        <v>0</v>
      </c>
      <c r="P28" s="27">
        <v>5.2826201796090854E-3</v>
      </c>
      <c r="Q28">
        <v>0</v>
      </c>
      <c r="R28">
        <v>0</v>
      </c>
      <c r="S28">
        <v>0</v>
      </c>
      <c r="T28">
        <v>0</v>
      </c>
      <c r="U28">
        <v>1.5847860538827259E-2</v>
      </c>
      <c r="V28">
        <v>0</v>
      </c>
      <c r="W28">
        <v>0</v>
      </c>
      <c r="X28">
        <v>0</v>
      </c>
      <c r="Y28">
        <v>1.0565240359218171E-2</v>
      </c>
      <c r="Z28">
        <v>0</v>
      </c>
      <c r="AA28">
        <v>0</v>
      </c>
      <c r="AB28">
        <v>1.5847860538827259E-2</v>
      </c>
      <c r="AC28">
        <v>0</v>
      </c>
      <c r="AD28">
        <v>1.5847860538827259E-2</v>
      </c>
      <c r="AE28">
        <v>4.2260961436872677E-2</v>
      </c>
      <c r="AF28">
        <v>1.0565240359218171E-2</v>
      </c>
      <c r="AG28">
        <v>4.7543581616481763E-2</v>
      </c>
      <c r="AH28">
        <v>0</v>
      </c>
      <c r="AI28">
        <v>0</v>
      </c>
      <c r="AJ28">
        <v>0</v>
      </c>
      <c r="AK28">
        <v>0</v>
      </c>
      <c r="AL28">
        <v>0.1006339144215531</v>
      </c>
      <c r="AM28">
        <v>7.448494453248812E-2</v>
      </c>
      <c r="AN28">
        <v>0</v>
      </c>
      <c r="AO28">
        <v>0</v>
      </c>
      <c r="AP28">
        <v>9.0068674062334944E-2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5.2826201796090854E-3</v>
      </c>
      <c r="AW28">
        <v>0</v>
      </c>
      <c r="AX28">
        <v>0</v>
      </c>
      <c r="AY28">
        <v>0</v>
      </c>
      <c r="AZ28">
        <v>4.2260961436872677E-2</v>
      </c>
      <c r="BA28">
        <v>0</v>
      </c>
      <c r="BB28">
        <v>5.2826201796090854E-3</v>
      </c>
      <c r="BC28">
        <v>5.2826201796090854E-3</v>
      </c>
      <c r="BD28">
        <v>0</v>
      </c>
      <c r="BE28">
        <v>0</v>
      </c>
      <c r="BF28">
        <v>0</v>
      </c>
      <c r="BG28">
        <v>0</v>
      </c>
      <c r="BH28">
        <v>5.2826201796090854E-3</v>
      </c>
      <c r="BI28">
        <v>5.2826201796090854E-3</v>
      </c>
      <c r="BJ28">
        <v>5.2826201796090854E-3</v>
      </c>
      <c r="BK28">
        <v>5.2826201796090854E-3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0.13734812466983623</v>
      </c>
      <c r="BZ28">
        <v>1.0565240359218171E-2</v>
      </c>
      <c r="CB28" s="27">
        <f t="shared" si="8"/>
        <v>2</v>
      </c>
      <c r="CC28">
        <f t="shared" si="9"/>
        <v>12</v>
      </c>
      <c r="CD28">
        <f t="shared" si="10"/>
        <v>7</v>
      </c>
      <c r="CE28">
        <f t="shared" si="11"/>
        <v>0</v>
      </c>
      <c r="CF28">
        <f t="shared" si="12"/>
        <v>21</v>
      </c>
      <c r="CG28">
        <v>1</v>
      </c>
      <c r="CI28">
        <v>1</v>
      </c>
      <c r="CM28" s="27">
        <f t="shared" si="0"/>
        <v>3</v>
      </c>
      <c r="CN28">
        <f t="shared" si="1"/>
        <v>13</v>
      </c>
      <c r="CO28">
        <f t="shared" si="13"/>
        <v>7</v>
      </c>
      <c r="CP28">
        <f t="shared" si="14"/>
        <v>0</v>
      </c>
      <c r="CQ28">
        <f t="shared" si="15"/>
        <v>23</v>
      </c>
      <c r="CS28">
        <f t="shared" si="2"/>
        <v>0.10591653460116215</v>
      </c>
      <c r="CT28">
        <f t="shared" si="3"/>
        <v>0.23798203909138932</v>
      </c>
      <c r="CU28">
        <f t="shared" si="4"/>
        <v>0.43423137876386686</v>
      </c>
      <c r="CV28">
        <f t="shared" si="5"/>
        <v>7.3956682514527181E-2</v>
      </c>
      <c r="CW28">
        <f t="shared" si="16"/>
        <v>0.508188061278394</v>
      </c>
      <c r="CX28">
        <f t="shared" si="17"/>
        <v>0.14791336502905439</v>
      </c>
      <c r="CZ28" s="27">
        <f t="shared" si="18"/>
        <v>-2.1331477580398066</v>
      </c>
      <c r="DA28" s="27">
        <f t="shared" si="19"/>
        <v>-1.163774921333862</v>
      </c>
      <c r="DB28" s="27">
        <f t="shared" si="20"/>
        <v>-0.26460767539156893</v>
      </c>
      <c r="DC28" s="27">
        <f t="shared" si="21"/>
        <v>-2.5274414623119306</v>
      </c>
      <c r="DD28" s="27">
        <f t="shared" si="22"/>
        <v>3.2755173388638981E-2</v>
      </c>
      <c r="DE28" s="27">
        <f t="shared" si="23"/>
        <v>-1.7510614749559594</v>
      </c>
      <c r="DG28">
        <f t="shared" si="24"/>
        <v>10.591653460116216</v>
      </c>
      <c r="DH28">
        <f t="shared" si="25"/>
        <v>23.79820390913893</v>
      </c>
      <c r="DI28">
        <f t="shared" si="26"/>
        <v>43.423137876386683</v>
      </c>
      <c r="DJ28">
        <f t="shared" si="27"/>
        <v>7.3956682514527179</v>
      </c>
      <c r="DK28">
        <f t="shared" si="28"/>
        <v>50.818806127839402</v>
      </c>
      <c r="DL28">
        <f t="shared" si="29"/>
        <v>14.791336502905439</v>
      </c>
    </row>
    <row r="29" spans="1:116">
      <c r="A29">
        <v>28</v>
      </c>
      <c r="B29" t="s">
        <v>247</v>
      </c>
      <c r="C29" t="s">
        <v>16</v>
      </c>
      <c r="D29" t="s">
        <v>468</v>
      </c>
      <c r="E29" s="25" t="s">
        <v>357</v>
      </c>
      <c r="F29" t="s">
        <v>258</v>
      </c>
      <c r="G29">
        <v>0</v>
      </c>
      <c r="H29">
        <v>6.1628201876743588E-2</v>
      </c>
      <c r="I29">
        <v>3.5505959928988078E-2</v>
      </c>
      <c r="J29">
        <v>0</v>
      </c>
      <c r="K29" s="27">
        <v>0.2739031194521937</v>
      </c>
      <c r="L29">
        <v>0</v>
      </c>
      <c r="M29">
        <v>0</v>
      </c>
      <c r="N29">
        <v>2.5361399949277202E-2</v>
      </c>
      <c r="O29">
        <v>1.5216839969566322E-2</v>
      </c>
      <c r="P29" s="27">
        <v>0</v>
      </c>
      <c r="Q29">
        <v>0</v>
      </c>
      <c r="R29">
        <v>0</v>
      </c>
      <c r="S29">
        <v>0</v>
      </c>
      <c r="T29">
        <v>0</v>
      </c>
      <c r="U29">
        <v>1.5216839969566322E-2</v>
      </c>
      <c r="V29">
        <v>0</v>
      </c>
      <c r="W29">
        <v>0</v>
      </c>
      <c r="X29">
        <v>0</v>
      </c>
      <c r="Y29">
        <v>7.6084199847831602E-2</v>
      </c>
      <c r="Z29">
        <v>1.0144559979710881E-2</v>
      </c>
      <c r="AA29">
        <v>0</v>
      </c>
      <c r="AB29">
        <v>0</v>
      </c>
      <c r="AC29">
        <v>0</v>
      </c>
      <c r="AD29">
        <v>2.0289119959421762E-2</v>
      </c>
      <c r="AE29">
        <v>0</v>
      </c>
      <c r="AF29">
        <v>3.0433679939132638E-2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8.6228759827542495E-2</v>
      </c>
      <c r="AM29">
        <v>9.1301039817397942E-2</v>
      </c>
      <c r="AN29">
        <v>0</v>
      </c>
      <c r="AO29">
        <v>0</v>
      </c>
      <c r="AP29">
        <v>7.1011919857976169E-2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1.5216839969566322E-2</v>
      </c>
      <c r="AZ29">
        <v>5.0722799898554405E-3</v>
      </c>
      <c r="BA29">
        <v>0</v>
      </c>
      <c r="BB29">
        <v>5.0722799898554405E-3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2.0289119959421762E-2</v>
      </c>
      <c r="BN29">
        <v>0</v>
      </c>
      <c r="BO29">
        <v>0</v>
      </c>
      <c r="BP29">
        <v>1.0144559979710881E-2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0.13187927973624147</v>
      </c>
      <c r="BZ29">
        <v>0</v>
      </c>
      <c r="CB29" s="27">
        <f t="shared" si="8"/>
        <v>3</v>
      </c>
      <c r="CC29">
        <f t="shared" si="9"/>
        <v>8</v>
      </c>
      <c r="CD29">
        <f t="shared" si="10"/>
        <v>4</v>
      </c>
      <c r="CE29">
        <f t="shared" si="11"/>
        <v>0</v>
      </c>
      <c r="CF29">
        <f t="shared" si="12"/>
        <v>15</v>
      </c>
      <c r="CG29">
        <v>2</v>
      </c>
      <c r="CI29">
        <v>2</v>
      </c>
      <c r="CM29" s="27">
        <f t="shared" si="0"/>
        <v>5</v>
      </c>
      <c r="CN29">
        <f t="shared" si="1"/>
        <v>10</v>
      </c>
      <c r="CO29">
        <f t="shared" si="13"/>
        <v>4</v>
      </c>
      <c r="CP29">
        <f t="shared" si="14"/>
        <v>0</v>
      </c>
      <c r="CQ29">
        <f t="shared" si="15"/>
        <v>19</v>
      </c>
      <c r="CS29">
        <f t="shared" si="2"/>
        <v>9.7134161805731672E-2</v>
      </c>
      <c r="CT29">
        <f t="shared" si="3"/>
        <v>0.31448135937103722</v>
      </c>
      <c r="CU29">
        <f t="shared" si="4"/>
        <v>0.40071011919857979</v>
      </c>
      <c r="CV29">
        <f t="shared" si="5"/>
        <v>4.0578239918843524E-2</v>
      </c>
      <c r="CW29">
        <f t="shared" si="16"/>
        <v>0.44128835911742331</v>
      </c>
      <c r="CX29">
        <f t="shared" si="17"/>
        <v>0.13187927973624147</v>
      </c>
      <c r="CZ29" s="27">
        <f t="shared" si="18"/>
        <v>-2.2294808346654302</v>
      </c>
      <c r="DA29" s="27">
        <f t="shared" si="19"/>
        <v>-0.7792508876773655</v>
      </c>
      <c r="DB29" s="27">
        <f t="shared" si="20"/>
        <v>-0.40250715116589519</v>
      </c>
      <c r="DC29" s="27">
        <f t="shared" si="21"/>
        <v>-3.1630988093992021</v>
      </c>
      <c r="DD29" s="27">
        <f t="shared" si="22"/>
        <v>-0.23593495459376831</v>
      </c>
      <c r="DE29" s="27">
        <f t="shared" si="23"/>
        <v>-1.8844438269547121</v>
      </c>
      <c r="DG29">
        <f t="shared" si="24"/>
        <v>9.7134161805731676</v>
      </c>
      <c r="DH29">
        <f t="shared" si="25"/>
        <v>31.448135937103721</v>
      </c>
      <c r="DI29">
        <f t="shared" si="26"/>
        <v>40.07101191985798</v>
      </c>
      <c r="DJ29">
        <f t="shared" si="27"/>
        <v>4.0578239918843524</v>
      </c>
      <c r="DK29">
        <f t="shared" si="28"/>
        <v>44.128835911742328</v>
      </c>
      <c r="DL29">
        <f t="shared" si="29"/>
        <v>13.187927973624147</v>
      </c>
    </row>
    <row r="30" spans="1:116">
      <c r="A30">
        <v>29</v>
      </c>
      <c r="B30" t="s">
        <v>248</v>
      </c>
      <c r="C30" t="s">
        <v>16</v>
      </c>
      <c r="D30" t="s">
        <v>468</v>
      </c>
      <c r="E30" s="25" t="s">
        <v>357</v>
      </c>
      <c r="F30" t="s">
        <v>258</v>
      </c>
      <c r="G30">
        <v>0</v>
      </c>
      <c r="H30">
        <v>6.1731557377049176E-2</v>
      </c>
      <c r="I30">
        <v>0.10245901639344263</v>
      </c>
      <c r="J30">
        <v>0</v>
      </c>
      <c r="K30" s="27">
        <v>4.6106557377049169E-2</v>
      </c>
      <c r="L30">
        <v>0</v>
      </c>
      <c r="M30">
        <v>0</v>
      </c>
      <c r="N30">
        <v>0</v>
      </c>
      <c r="O30">
        <v>0</v>
      </c>
      <c r="P30" s="27">
        <v>0</v>
      </c>
      <c r="Q30">
        <v>0</v>
      </c>
      <c r="R30">
        <v>0</v>
      </c>
      <c r="S30">
        <v>0</v>
      </c>
      <c r="T30">
        <v>0</v>
      </c>
      <c r="U30">
        <v>6.6598360655737696E-2</v>
      </c>
      <c r="V30">
        <v>0</v>
      </c>
      <c r="W30">
        <v>0</v>
      </c>
      <c r="X30">
        <v>0</v>
      </c>
      <c r="Y30">
        <v>7.197745901639345E-2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6.1731557377049162E-2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0.12295081967213115</v>
      </c>
      <c r="AM30">
        <v>8.2223360655737709E-2</v>
      </c>
      <c r="AN30">
        <v>0</v>
      </c>
      <c r="AO30">
        <v>0</v>
      </c>
      <c r="AP30">
        <v>0.13831967213114757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2.0491803278688523E-2</v>
      </c>
      <c r="AW30">
        <v>0</v>
      </c>
      <c r="AX30">
        <v>0</v>
      </c>
      <c r="AY30">
        <v>0</v>
      </c>
      <c r="AZ30">
        <v>4.6106557377049169E-2</v>
      </c>
      <c r="BA30">
        <v>0</v>
      </c>
      <c r="BB30">
        <v>1.0245901639344262E-2</v>
      </c>
      <c r="BC30">
        <v>3.0737704918032779E-2</v>
      </c>
      <c r="BD30">
        <v>0</v>
      </c>
      <c r="BE30">
        <v>0</v>
      </c>
      <c r="BF30">
        <v>0</v>
      </c>
      <c r="BG30">
        <v>5.1229508196721308E-3</v>
      </c>
      <c r="BH30">
        <v>0</v>
      </c>
      <c r="BI30">
        <v>0</v>
      </c>
      <c r="BJ30">
        <v>0</v>
      </c>
      <c r="BK30">
        <v>3.5860655737704909E-2</v>
      </c>
      <c r="BL30">
        <v>0</v>
      </c>
      <c r="BM30">
        <v>2.0491803278688523E-2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5.1229508196721308E-3</v>
      </c>
      <c r="BW30">
        <v>0</v>
      </c>
      <c r="BX30">
        <v>0</v>
      </c>
      <c r="BY30">
        <v>7.1721311475409819E-2</v>
      </c>
      <c r="BZ30">
        <v>0</v>
      </c>
      <c r="CB30" s="27">
        <f t="shared" si="8"/>
        <v>1</v>
      </c>
      <c r="CC30">
        <f t="shared" si="9"/>
        <v>7</v>
      </c>
      <c r="CD30">
        <f t="shared" si="10"/>
        <v>6</v>
      </c>
      <c r="CE30">
        <f t="shared" si="11"/>
        <v>1</v>
      </c>
      <c r="CF30">
        <f t="shared" si="12"/>
        <v>15</v>
      </c>
      <c r="CM30" s="27">
        <f t="shared" si="0"/>
        <v>1</v>
      </c>
      <c r="CN30">
        <f t="shared" si="1"/>
        <v>7</v>
      </c>
      <c r="CO30">
        <f t="shared" si="13"/>
        <v>6</v>
      </c>
      <c r="CP30">
        <f t="shared" si="14"/>
        <v>1</v>
      </c>
      <c r="CQ30">
        <f t="shared" si="15"/>
        <v>15</v>
      </c>
      <c r="CS30">
        <f t="shared" si="2"/>
        <v>0.16419057377049179</v>
      </c>
      <c r="CT30">
        <f t="shared" si="3"/>
        <v>4.6106557377049169E-2</v>
      </c>
      <c r="CU30">
        <f t="shared" si="4"/>
        <v>0.56429303278688525</v>
      </c>
      <c r="CV30">
        <f t="shared" si="5"/>
        <v>0.14856557377049176</v>
      </c>
      <c r="CW30">
        <f t="shared" si="16"/>
        <v>0.71798155737704916</v>
      </c>
      <c r="CX30">
        <f t="shared" si="17"/>
        <v>7.1721311475409819E-2</v>
      </c>
      <c r="CZ30" s="27">
        <f t="shared" si="18"/>
        <v>-1.6273728396726508</v>
      </c>
      <c r="DA30" s="27">
        <f t="shared" si="19"/>
        <v>-3.0295967875067475</v>
      </c>
      <c r="DB30" s="27">
        <f t="shared" si="20"/>
        <v>0.25860375440648137</v>
      </c>
      <c r="DC30" s="27">
        <f t="shared" si="21"/>
        <v>-1.7458960524348741</v>
      </c>
      <c r="DD30" s="27">
        <f t="shared" si="22"/>
        <v>0.93447141444210835</v>
      </c>
      <c r="DE30" s="27">
        <f t="shared" si="23"/>
        <v>-2.5605440639936208</v>
      </c>
      <c r="DG30">
        <f t="shared" si="24"/>
        <v>16.419057377049178</v>
      </c>
      <c r="DH30">
        <f t="shared" si="25"/>
        <v>4.6106557377049171</v>
      </c>
      <c r="DI30">
        <f t="shared" si="26"/>
        <v>56.429303278688522</v>
      </c>
      <c r="DJ30">
        <f t="shared" si="27"/>
        <v>14.856557377049176</v>
      </c>
      <c r="DK30">
        <f t="shared" si="28"/>
        <v>71.798155737704917</v>
      </c>
      <c r="DL30">
        <f t="shared" si="29"/>
        <v>7.1721311475409815</v>
      </c>
    </row>
    <row r="31" spans="1:116">
      <c r="A31">
        <v>30</v>
      </c>
      <c r="B31" t="s">
        <v>341</v>
      </c>
      <c r="C31" t="s">
        <v>16</v>
      </c>
      <c r="D31" t="s">
        <v>468</v>
      </c>
      <c r="E31" s="25" t="s">
        <v>357</v>
      </c>
      <c r="F31" t="s">
        <v>258</v>
      </c>
      <c r="G31">
        <v>0</v>
      </c>
      <c r="H31">
        <v>1.7502668089647812E-2</v>
      </c>
      <c r="I31">
        <v>0.10245464247598721</v>
      </c>
      <c r="J31">
        <v>0</v>
      </c>
      <c r="K31" s="27">
        <v>6.8303094983991466E-2</v>
      </c>
      <c r="L31">
        <v>8.5378868729989333E-3</v>
      </c>
      <c r="M31">
        <v>0</v>
      </c>
      <c r="N31">
        <v>6.8303094983991466E-2</v>
      </c>
      <c r="O31">
        <v>0</v>
      </c>
      <c r="P31" s="27">
        <v>0</v>
      </c>
      <c r="Q31">
        <v>0</v>
      </c>
      <c r="R31">
        <v>0</v>
      </c>
      <c r="S31">
        <v>0</v>
      </c>
      <c r="T31">
        <v>0</v>
      </c>
      <c r="U31">
        <v>2.5613660618996798E-2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1.2806830309498401E-2</v>
      </c>
      <c r="AF31">
        <v>0</v>
      </c>
      <c r="AG31">
        <v>0.32017075773746001</v>
      </c>
      <c r="AH31">
        <v>0</v>
      </c>
      <c r="AI31">
        <v>0</v>
      </c>
      <c r="AJ31">
        <v>0</v>
      </c>
      <c r="AK31">
        <v>0</v>
      </c>
      <c r="AL31">
        <v>9.4130202774813251E-2</v>
      </c>
      <c r="AM31">
        <v>5.1227321237993596E-2</v>
      </c>
      <c r="AN31">
        <v>0</v>
      </c>
      <c r="AO31">
        <v>0</v>
      </c>
      <c r="AP31">
        <v>6.8516542155816429E-2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1.7075773745997867E-2</v>
      </c>
      <c r="BA31">
        <v>0</v>
      </c>
      <c r="BB31">
        <v>4.2689434364994666E-3</v>
      </c>
      <c r="BC31">
        <v>8.7513340448239062E-3</v>
      </c>
      <c r="BD31">
        <v>0</v>
      </c>
      <c r="BE31">
        <v>0</v>
      </c>
      <c r="BF31">
        <v>0</v>
      </c>
      <c r="BG31">
        <v>0</v>
      </c>
      <c r="BH31">
        <v>8.5378868729989333E-3</v>
      </c>
      <c r="BI31">
        <v>0</v>
      </c>
      <c r="BJ31">
        <v>0</v>
      </c>
      <c r="BK31">
        <v>2.5613660618996798E-2</v>
      </c>
      <c r="BL31">
        <v>0</v>
      </c>
      <c r="BM31">
        <v>1.2806830309498401E-2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8.5378868729989333E-3</v>
      </c>
      <c r="BW31">
        <v>0</v>
      </c>
      <c r="BX31">
        <v>0</v>
      </c>
      <c r="BY31">
        <v>7.6840981856990384E-2</v>
      </c>
      <c r="BZ31">
        <v>0</v>
      </c>
      <c r="CB31" s="27">
        <f t="shared" si="8"/>
        <v>3</v>
      </c>
      <c r="CC31">
        <f t="shared" si="9"/>
        <v>6</v>
      </c>
      <c r="CD31">
        <f t="shared" si="10"/>
        <v>6</v>
      </c>
      <c r="CE31">
        <f t="shared" si="11"/>
        <v>1</v>
      </c>
      <c r="CF31">
        <f t="shared" si="12"/>
        <v>16</v>
      </c>
      <c r="CG31">
        <v>1</v>
      </c>
      <c r="CM31" s="27">
        <f t="shared" si="0"/>
        <v>4</v>
      </c>
      <c r="CN31">
        <f t="shared" si="1"/>
        <v>6</v>
      </c>
      <c r="CO31">
        <f t="shared" si="13"/>
        <v>6</v>
      </c>
      <c r="CP31">
        <f t="shared" si="14"/>
        <v>1</v>
      </c>
      <c r="CQ31">
        <f t="shared" si="15"/>
        <v>17</v>
      </c>
      <c r="CS31">
        <f t="shared" si="2"/>
        <v>0.11995731056563502</v>
      </c>
      <c r="CT31">
        <f t="shared" si="3"/>
        <v>0.14514407684098185</v>
      </c>
      <c r="CU31">
        <f t="shared" si="4"/>
        <v>0.57246531483457841</v>
      </c>
      <c r="CV31">
        <f t="shared" si="5"/>
        <v>7.7054429028815374E-2</v>
      </c>
      <c r="CW31">
        <f t="shared" si="16"/>
        <v>0.65805763073639267</v>
      </c>
      <c r="CX31">
        <f t="shared" si="17"/>
        <v>7.6840981856990384E-2</v>
      </c>
      <c r="CZ31" s="27">
        <f t="shared" si="18"/>
        <v>-1.9928344828132087</v>
      </c>
      <c r="DA31" s="27">
        <f t="shared" si="19"/>
        <v>-1.7732060613323073</v>
      </c>
      <c r="DB31" s="27">
        <f t="shared" si="20"/>
        <v>0.2919167281758055</v>
      </c>
      <c r="DC31" s="27">
        <f t="shared" si="21"/>
        <v>-2.4830582204262179</v>
      </c>
      <c r="DD31" s="27">
        <f t="shared" si="22"/>
        <v>0.65465030025784554</v>
      </c>
      <c r="DE31" s="27">
        <f t="shared" si="23"/>
        <v>-2.486063387915824</v>
      </c>
      <c r="DG31">
        <f t="shared" si="24"/>
        <v>11.995731056563502</v>
      </c>
      <c r="DH31">
        <f t="shared" si="25"/>
        <v>14.514407684098185</v>
      </c>
      <c r="DI31">
        <f t="shared" si="26"/>
        <v>57.246531483457844</v>
      </c>
      <c r="DJ31">
        <f t="shared" si="27"/>
        <v>7.7054429028815372</v>
      </c>
      <c r="DK31">
        <f t="shared" si="28"/>
        <v>65.80576307363927</v>
      </c>
      <c r="DL31">
        <f t="shared" si="29"/>
        <v>7.684098185699038</v>
      </c>
    </row>
    <row r="32" spans="1:116">
      <c r="A32">
        <v>31</v>
      </c>
      <c r="B32" t="s">
        <v>342</v>
      </c>
      <c r="C32" t="s">
        <v>16</v>
      </c>
      <c r="D32" t="s">
        <v>469</v>
      </c>
      <c r="E32" s="25" t="s">
        <v>357</v>
      </c>
      <c r="F32" t="s">
        <v>258</v>
      </c>
      <c r="G32">
        <v>0</v>
      </c>
      <c r="H32">
        <v>0.10068349106203996</v>
      </c>
      <c r="I32">
        <v>3.6803364879074658E-2</v>
      </c>
      <c r="J32">
        <v>0</v>
      </c>
      <c r="K32" s="27">
        <v>3.6803364879074658E-2</v>
      </c>
      <c r="L32">
        <v>1.0515247108307046E-2</v>
      </c>
      <c r="M32">
        <v>0</v>
      </c>
      <c r="N32">
        <v>0</v>
      </c>
      <c r="O32">
        <v>0</v>
      </c>
      <c r="P32" s="27">
        <v>1.0515247108307046E-2</v>
      </c>
      <c r="Q32">
        <v>0</v>
      </c>
      <c r="R32">
        <v>0</v>
      </c>
      <c r="S32">
        <v>0</v>
      </c>
      <c r="T32">
        <v>0</v>
      </c>
      <c r="U32">
        <v>8.9379600420609898E-2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1.577287066246057E-2</v>
      </c>
      <c r="AG32">
        <v>0.16298633017875919</v>
      </c>
      <c r="AH32">
        <v>0</v>
      </c>
      <c r="AI32">
        <v>0</v>
      </c>
      <c r="AJ32">
        <v>0</v>
      </c>
      <c r="AK32">
        <v>0</v>
      </c>
      <c r="AL32">
        <v>5.5205047318611991E-3</v>
      </c>
      <c r="AM32">
        <v>0</v>
      </c>
      <c r="AN32">
        <v>0</v>
      </c>
      <c r="AO32">
        <v>0</v>
      </c>
      <c r="AP32">
        <v>0.18927444794952683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1.0515247108307046E-2</v>
      </c>
      <c r="AY32">
        <v>0</v>
      </c>
      <c r="AZ32">
        <v>2.6288117770767613E-2</v>
      </c>
      <c r="BA32">
        <v>0</v>
      </c>
      <c r="BB32">
        <v>1.577287066246057E-2</v>
      </c>
      <c r="BC32">
        <v>6.8349106203995799E-2</v>
      </c>
      <c r="BD32">
        <v>0</v>
      </c>
      <c r="BE32">
        <v>0</v>
      </c>
      <c r="BF32">
        <v>0</v>
      </c>
      <c r="BG32">
        <v>0</v>
      </c>
      <c r="BH32">
        <v>1.0515247108307046E-2</v>
      </c>
      <c r="BI32">
        <v>0</v>
      </c>
      <c r="BJ32">
        <v>0</v>
      </c>
      <c r="BK32">
        <v>0</v>
      </c>
      <c r="BL32">
        <v>0</v>
      </c>
      <c r="BM32">
        <v>1.577287066246057E-2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0.19453207150368035</v>
      </c>
      <c r="BZ32">
        <v>0</v>
      </c>
      <c r="CB32" s="27">
        <f t="shared" si="8"/>
        <v>2</v>
      </c>
      <c r="CC32">
        <f t="shared" si="9"/>
        <v>7</v>
      </c>
      <c r="CD32">
        <f t="shared" si="10"/>
        <v>5</v>
      </c>
      <c r="CE32">
        <f t="shared" si="11"/>
        <v>0</v>
      </c>
      <c r="CF32">
        <f t="shared" si="12"/>
        <v>14</v>
      </c>
      <c r="CM32" s="27">
        <f t="shared" si="0"/>
        <v>2</v>
      </c>
      <c r="CN32">
        <f t="shared" si="1"/>
        <v>7</v>
      </c>
      <c r="CO32">
        <f t="shared" si="13"/>
        <v>5</v>
      </c>
      <c r="CP32">
        <f t="shared" si="14"/>
        <v>0</v>
      </c>
      <c r="CQ32">
        <f t="shared" si="15"/>
        <v>14</v>
      </c>
      <c r="CS32">
        <f t="shared" si="2"/>
        <v>0.13748685594111462</v>
      </c>
      <c r="CT32">
        <f t="shared" si="3"/>
        <v>4.7318611987381701E-2</v>
      </c>
      <c r="CU32">
        <f t="shared" si="4"/>
        <v>0.4839642481598318</v>
      </c>
      <c r="CV32">
        <f t="shared" si="5"/>
        <v>0.1366982124079916</v>
      </c>
      <c r="CW32">
        <f t="shared" si="16"/>
        <v>0.62066246056782337</v>
      </c>
      <c r="CX32">
        <f t="shared" si="17"/>
        <v>0.19453207150368035</v>
      </c>
      <c r="CZ32" s="27">
        <f t="shared" si="18"/>
        <v>-1.8363220688961788</v>
      </c>
      <c r="DA32" s="27">
        <f t="shared" si="19"/>
        <v>-3.0023768162726596</v>
      </c>
      <c r="DB32" s="27">
        <f t="shared" si="20"/>
        <v>-6.4165013043382957E-2</v>
      </c>
      <c r="DC32" s="27">
        <f t="shared" si="21"/>
        <v>-1.8429886589968456</v>
      </c>
      <c r="DD32" s="27">
        <f t="shared" si="22"/>
        <v>0.49236097831164216</v>
      </c>
      <c r="DE32" s="27">
        <f t="shared" si="23"/>
        <v>-1.4208263446622664</v>
      </c>
      <c r="DG32">
        <f t="shared" si="24"/>
        <v>13.748685594111462</v>
      </c>
      <c r="DH32">
        <f t="shared" si="25"/>
        <v>4.7318611987381702</v>
      </c>
      <c r="DI32">
        <f t="shared" si="26"/>
        <v>48.396424815983181</v>
      </c>
      <c r="DJ32">
        <f t="shared" si="27"/>
        <v>13.669821240799159</v>
      </c>
      <c r="DK32">
        <f t="shared" si="28"/>
        <v>62.06624605678234</v>
      </c>
      <c r="DL32">
        <f t="shared" si="29"/>
        <v>19.453207150368033</v>
      </c>
    </row>
    <row r="33" spans="1:116">
      <c r="A33">
        <v>32</v>
      </c>
      <c r="B33" t="s">
        <v>343</v>
      </c>
      <c r="C33" t="s">
        <v>16</v>
      </c>
      <c r="D33" t="s">
        <v>469</v>
      </c>
      <c r="E33" s="25" t="s">
        <v>357</v>
      </c>
      <c r="F33" t="s">
        <v>258</v>
      </c>
      <c r="G33">
        <v>0</v>
      </c>
      <c r="H33">
        <v>0.16763005780346824</v>
      </c>
      <c r="I33">
        <v>2.8901734104046249E-2</v>
      </c>
      <c r="J33">
        <v>0</v>
      </c>
      <c r="K33" s="27">
        <v>3.4682080924855495E-2</v>
      </c>
      <c r="L33">
        <v>0</v>
      </c>
      <c r="M33">
        <v>0</v>
      </c>
      <c r="N33">
        <v>0</v>
      </c>
      <c r="O33">
        <v>0</v>
      </c>
      <c r="P33" s="27">
        <v>9.8265895953757246E-2</v>
      </c>
      <c r="Q33">
        <v>0</v>
      </c>
      <c r="R33">
        <v>0</v>
      </c>
      <c r="S33">
        <v>0</v>
      </c>
      <c r="T33">
        <v>0</v>
      </c>
      <c r="U33">
        <v>0.17341040462427751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1.15606936416185E-2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5.2023121387283239E-2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5.78034682080925E-3</v>
      </c>
      <c r="AY33">
        <v>0</v>
      </c>
      <c r="AZ33">
        <v>5.78034682080925E-3</v>
      </c>
      <c r="BA33">
        <v>0</v>
      </c>
      <c r="BB33">
        <v>1.7341040462427751E-2</v>
      </c>
      <c r="BC33">
        <v>7.5144508670520249E-2</v>
      </c>
      <c r="BD33">
        <v>0</v>
      </c>
      <c r="BE33">
        <v>0</v>
      </c>
      <c r="BF33">
        <v>0</v>
      </c>
      <c r="BG33">
        <v>2.3121387283237E-2</v>
      </c>
      <c r="BH33">
        <v>5.78034682080925E-3</v>
      </c>
      <c r="BI33">
        <v>0</v>
      </c>
      <c r="BJ33">
        <v>0</v>
      </c>
      <c r="BK33">
        <v>5.78034682080925E-3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0.29479768786127164</v>
      </c>
      <c r="BZ33">
        <v>0</v>
      </c>
      <c r="CB33" s="27">
        <f t="shared" si="8"/>
        <v>1</v>
      </c>
      <c r="CC33">
        <f t="shared" si="9"/>
        <v>5</v>
      </c>
      <c r="CD33">
        <f t="shared" si="10"/>
        <v>6</v>
      </c>
      <c r="CE33">
        <f t="shared" si="11"/>
        <v>0</v>
      </c>
      <c r="CF33">
        <f t="shared" si="12"/>
        <v>12</v>
      </c>
      <c r="CM33" s="27">
        <f t="shared" si="0"/>
        <v>1</v>
      </c>
      <c r="CN33">
        <f t="shared" si="1"/>
        <v>5</v>
      </c>
      <c r="CO33">
        <f t="shared" si="13"/>
        <v>6</v>
      </c>
      <c r="CP33">
        <f t="shared" si="14"/>
        <v>0</v>
      </c>
      <c r="CQ33">
        <f t="shared" si="15"/>
        <v>12</v>
      </c>
      <c r="CS33">
        <f t="shared" si="2"/>
        <v>0.19653179190751449</v>
      </c>
      <c r="CT33">
        <f t="shared" si="3"/>
        <v>3.4682080924855495E-2</v>
      </c>
      <c r="CU33">
        <f t="shared" si="4"/>
        <v>0.34104046242774572</v>
      </c>
      <c r="CV33">
        <f t="shared" si="5"/>
        <v>0.13294797687861273</v>
      </c>
      <c r="CW33">
        <f t="shared" si="16"/>
        <v>0.47398843930635848</v>
      </c>
      <c r="CX33">
        <f t="shared" si="17"/>
        <v>0.29479768786127164</v>
      </c>
      <c r="CZ33" s="27">
        <f t="shared" si="18"/>
        <v>-1.4081134085145302</v>
      </c>
      <c r="DA33" s="27">
        <f t="shared" si="19"/>
        <v>-3.3262343431887</v>
      </c>
      <c r="DB33" s="27">
        <f t="shared" si="20"/>
        <v>-0.65866100448877596</v>
      </c>
      <c r="DC33" s="27">
        <f t="shared" si="21"/>
        <v>-1.8751410781671058</v>
      </c>
      <c r="DD33" s="27">
        <f t="shared" si="22"/>
        <v>-0.10414025925259654</v>
      </c>
      <c r="DE33" s="27">
        <f t="shared" si="23"/>
        <v>-0.87219541200893091</v>
      </c>
      <c r="DG33">
        <f t="shared" si="24"/>
        <v>19.653179190751448</v>
      </c>
      <c r="DH33">
        <f t="shared" si="25"/>
        <v>3.4682080924855496</v>
      </c>
      <c r="DI33">
        <f t="shared" si="26"/>
        <v>34.104046242774572</v>
      </c>
      <c r="DJ33">
        <f t="shared" si="27"/>
        <v>13.294797687861273</v>
      </c>
      <c r="DK33">
        <f t="shared" si="28"/>
        <v>47.398843930635849</v>
      </c>
      <c r="DL33">
        <f t="shared" si="29"/>
        <v>29.479768786127163</v>
      </c>
    </row>
    <row r="34" spans="1:116">
      <c r="A34">
        <v>33</v>
      </c>
      <c r="B34" t="s">
        <v>344</v>
      </c>
      <c r="C34" t="s">
        <v>16</v>
      </c>
      <c r="D34" t="s">
        <v>469</v>
      </c>
      <c r="E34" s="25" t="s">
        <v>357</v>
      </c>
      <c r="F34" t="s">
        <v>258</v>
      </c>
      <c r="G34">
        <v>1.127713560755568E-2</v>
      </c>
      <c r="H34">
        <v>0.13532562729066816</v>
      </c>
      <c r="I34">
        <v>8.4578517056667607E-2</v>
      </c>
      <c r="J34">
        <v>0</v>
      </c>
      <c r="K34" s="27">
        <v>0</v>
      </c>
      <c r="L34">
        <v>0</v>
      </c>
      <c r="M34">
        <v>0</v>
      </c>
      <c r="N34">
        <v>0</v>
      </c>
      <c r="O34">
        <v>0</v>
      </c>
      <c r="P34" s="27">
        <v>4.5108542430222713E-2</v>
      </c>
      <c r="Q34">
        <v>0</v>
      </c>
      <c r="R34">
        <v>0</v>
      </c>
      <c r="S34">
        <v>0</v>
      </c>
      <c r="T34">
        <v>0</v>
      </c>
      <c r="U34">
        <v>0.13532562729066816</v>
      </c>
      <c r="V34">
        <v>0</v>
      </c>
      <c r="W34">
        <v>3.9469974626444873E-2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3.9469974626444873E-2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7.9503806033267538E-2</v>
      </c>
      <c r="AM34">
        <v>0</v>
      </c>
      <c r="AN34">
        <v>0</v>
      </c>
      <c r="AO34">
        <v>0</v>
      </c>
      <c r="AP34">
        <v>7.3301381449111913E-2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5.63856780377784E-3</v>
      </c>
      <c r="AY34">
        <v>0</v>
      </c>
      <c r="AZ34">
        <v>1.1559063997744572E-2</v>
      </c>
      <c r="BA34">
        <v>0</v>
      </c>
      <c r="BB34">
        <v>1.127713560755568E-2</v>
      </c>
      <c r="BC34">
        <v>5.0747110234000553E-2</v>
      </c>
      <c r="BD34">
        <v>2.8192839018889197E-4</v>
      </c>
      <c r="BE34">
        <v>0</v>
      </c>
      <c r="BF34">
        <v>0</v>
      </c>
      <c r="BG34">
        <v>0</v>
      </c>
      <c r="BH34">
        <v>1.127713560755568E-2</v>
      </c>
      <c r="BI34">
        <v>5.63856780377784E-3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6.4843529743445153E-3</v>
      </c>
      <c r="BX34">
        <v>0</v>
      </c>
      <c r="BY34">
        <v>0.25373555117000279</v>
      </c>
      <c r="BZ34">
        <v>0</v>
      </c>
      <c r="CB34" s="27">
        <f t="shared" si="8"/>
        <v>0</v>
      </c>
      <c r="CC34">
        <f t="shared" si="9"/>
        <v>7</v>
      </c>
      <c r="CD34">
        <f t="shared" si="10"/>
        <v>6</v>
      </c>
      <c r="CE34">
        <f t="shared" si="11"/>
        <v>0</v>
      </c>
      <c r="CF34">
        <f t="shared" si="12"/>
        <v>13</v>
      </c>
      <c r="CM34" s="27">
        <f t="shared" si="0"/>
        <v>0</v>
      </c>
      <c r="CN34">
        <f t="shared" si="1"/>
        <v>7</v>
      </c>
      <c r="CO34">
        <f t="shared" si="13"/>
        <v>6</v>
      </c>
      <c r="CP34">
        <f t="shared" si="14"/>
        <v>0</v>
      </c>
      <c r="CQ34">
        <f t="shared" si="15"/>
        <v>13</v>
      </c>
      <c r="CS34">
        <f t="shared" si="2"/>
        <v>0.23118127995489143</v>
      </c>
      <c r="CT34">
        <f t="shared" si="3"/>
        <v>0</v>
      </c>
      <c r="CU34">
        <f t="shared" si="4"/>
        <v>0.41781787425993794</v>
      </c>
      <c r="CV34">
        <f t="shared" si="5"/>
        <v>9.0780941640823232E-2</v>
      </c>
      <c r="CW34">
        <f t="shared" si="16"/>
        <v>0.50859881590076117</v>
      </c>
      <c r="CX34">
        <f t="shared" si="17"/>
        <v>0.26021990414434731</v>
      </c>
      <c r="CZ34" s="27">
        <f t="shared" si="18"/>
        <v>-1.20165304258729</v>
      </c>
      <c r="DA34" s="27" t="e">
        <f t="shared" si="19"/>
        <v>#NUM!</v>
      </c>
      <c r="DB34" s="27">
        <f t="shared" si="20"/>
        <v>-0.33173769953910115</v>
      </c>
      <c r="DC34" s="27">
        <f t="shared" si="21"/>
        <v>-2.3041366836854644</v>
      </c>
      <c r="DD34" s="27">
        <f t="shared" si="22"/>
        <v>3.4398655102547852E-2</v>
      </c>
      <c r="DE34" s="27">
        <f t="shared" si="23"/>
        <v>-1.0448259155611275</v>
      </c>
      <c r="DG34">
        <f t="shared" si="24"/>
        <v>23.118127995489143</v>
      </c>
      <c r="DH34">
        <f t="shared" si="25"/>
        <v>0</v>
      </c>
      <c r="DI34">
        <f t="shared" si="26"/>
        <v>41.781787425993791</v>
      </c>
      <c r="DJ34">
        <f t="shared" si="27"/>
        <v>9.0780941640823229</v>
      </c>
      <c r="DK34">
        <f t="shared" si="28"/>
        <v>50.859881590076114</v>
      </c>
      <c r="DL34">
        <f t="shared" si="29"/>
        <v>26.021990414434732</v>
      </c>
    </row>
    <row r="35" spans="1:116">
      <c r="A35">
        <v>34</v>
      </c>
      <c r="B35" t="s">
        <v>345</v>
      </c>
      <c r="C35" t="s">
        <v>16</v>
      </c>
      <c r="D35" t="s">
        <v>469</v>
      </c>
      <c r="E35" s="25" t="s">
        <v>357</v>
      </c>
      <c r="F35" t="s">
        <v>258</v>
      </c>
      <c r="G35">
        <v>0</v>
      </c>
      <c r="H35">
        <v>0.11812570145903484</v>
      </c>
      <c r="I35">
        <v>0.16273849607182944</v>
      </c>
      <c r="J35">
        <v>0</v>
      </c>
      <c r="K35" s="27">
        <v>2.2446689113355785E-2</v>
      </c>
      <c r="L35">
        <v>0</v>
      </c>
      <c r="M35">
        <v>0</v>
      </c>
      <c r="N35">
        <v>0</v>
      </c>
      <c r="O35">
        <v>0</v>
      </c>
      <c r="P35" s="27">
        <v>7.29517396184063E-2</v>
      </c>
      <c r="Q35">
        <v>0</v>
      </c>
      <c r="R35">
        <v>0</v>
      </c>
      <c r="S35">
        <v>0</v>
      </c>
      <c r="T35">
        <v>0</v>
      </c>
      <c r="U35">
        <v>8.9786756453423142E-2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1.6835016835016842E-2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0.11223344556677897</v>
      </c>
      <c r="AM35">
        <v>0</v>
      </c>
      <c r="AN35">
        <v>0</v>
      </c>
      <c r="AO35">
        <v>0</v>
      </c>
      <c r="AP35">
        <v>6.2008978675645351E-2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3.3670033670033676E-2</v>
      </c>
      <c r="BA35">
        <v>0</v>
      </c>
      <c r="BB35">
        <v>0</v>
      </c>
      <c r="BC35">
        <v>5.6116722783389451E-2</v>
      </c>
      <c r="BD35">
        <v>5.6116722783389466E-4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1.1223344556677893E-2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0.24130190796857462</v>
      </c>
      <c r="BZ35">
        <v>0</v>
      </c>
      <c r="CB35" s="27">
        <f t="shared" si="8"/>
        <v>1</v>
      </c>
      <c r="CC35">
        <f t="shared" si="9"/>
        <v>5</v>
      </c>
      <c r="CD35">
        <f t="shared" si="10"/>
        <v>4</v>
      </c>
      <c r="CE35">
        <f t="shared" si="11"/>
        <v>0</v>
      </c>
      <c r="CF35">
        <f t="shared" si="12"/>
        <v>10</v>
      </c>
      <c r="CM35" s="27">
        <f t="shared" si="0"/>
        <v>1</v>
      </c>
      <c r="CN35">
        <f t="shared" si="1"/>
        <v>5</v>
      </c>
      <c r="CO35">
        <f t="shared" si="13"/>
        <v>4</v>
      </c>
      <c r="CP35">
        <f t="shared" si="14"/>
        <v>0</v>
      </c>
      <c r="CQ35">
        <f t="shared" si="15"/>
        <v>10</v>
      </c>
      <c r="CS35">
        <f t="shared" si="2"/>
        <v>0.28086419753086428</v>
      </c>
      <c r="CT35">
        <f t="shared" si="3"/>
        <v>2.2446689113355785E-2</v>
      </c>
      <c r="CU35">
        <f t="shared" si="4"/>
        <v>0.35381593714927062</v>
      </c>
      <c r="CV35">
        <f t="shared" si="5"/>
        <v>0.10157126823793491</v>
      </c>
      <c r="CW35">
        <f t="shared" si="16"/>
        <v>0.45538720538720556</v>
      </c>
      <c r="CX35">
        <f t="shared" si="17"/>
        <v>0.24130190796857462</v>
      </c>
      <c r="CZ35" s="27">
        <f t="shared" si="18"/>
        <v>-0.94017894704885008</v>
      </c>
      <c r="DA35" s="27">
        <f t="shared" si="19"/>
        <v>-3.7739097032985116</v>
      </c>
      <c r="DB35" s="27">
        <f t="shared" si="20"/>
        <v>-0.602307563855765</v>
      </c>
      <c r="DC35" s="27">
        <f t="shared" si="21"/>
        <v>-2.1798866817308888</v>
      </c>
      <c r="DD35" s="27">
        <f t="shared" si="22"/>
        <v>-0.17892701565441835</v>
      </c>
      <c r="DE35" s="27">
        <f t="shared" si="23"/>
        <v>-1.1455550479153014</v>
      </c>
      <c r="DG35">
        <f t="shared" si="24"/>
        <v>28.086419753086428</v>
      </c>
      <c r="DH35">
        <f t="shared" si="25"/>
        <v>2.2446689113355784</v>
      </c>
      <c r="DI35">
        <f t="shared" si="26"/>
        <v>35.381593714927064</v>
      </c>
      <c r="DJ35">
        <f t="shared" si="27"/>
        <v>10.157126823793492</v>
      </c>
      <c r="DK35">
        <f t="shared" si="28"/>
        <v>45.538720538720554</v>
      </c>
      <c r="DL35">
        <f t="shared" si="29"/>
        <v>24.130190796857462</v>
      </c>
    </row>
    <row r="36" spans="1:116">
      <c r="A36">
        <v>35</v>
      </c>
      <c r="B36" t="s">
        <v>346</v>
      </c>
      <c r="C36" t="s">
        <v>16</v>
      </c>
      <c r="D36" t="s">
        <v>469</v>
      </c>
      <c r="E36" s="25" t="s">
        <v>357</v>
      </c>
      <c r="F36" t="s">
        <v>258</v>
      </c>
      <c r="G36">
        <v>0</v>
      </c>
      <c r="H36">
        <v>0.13388259526261592</v>
      </c>
      <c r="I36">
        <v>0.19052523171987645</v>
      </c>
      <c r="J36">
        <v>0</v>
      </c>
      <c r="K36" s="27">
        <v>3.0895983522142123E-2</v>
      </c>
      <c r="L36">
        <v>0</v>
      </c>
      <c r="M36">
        <v>0</v>
      </c>
      <c r="N36">
        <v>0</v>
      </c>
      <c r="O36">
        <v>0</v>
      </c>
      <c r="P36" s="27">
        <v>6.1791967044284246E-2</v>
      </c>
      <c r="Q36">
        <v>0</v>
      </c>
      <c r="R36">
        <v>0</v>
      </c>
      <c r="S36">
        <v>0</v>
      </c>
      <c r="T36">
        <v>0</v>
      </c>
      <c r="U36">
        <v>0.12873326467559221</v>
      </c>
      <c r="V36">
        <v>0</v>
      </c>
      <c r="W36">
        <v>4.1194644696189497E-2</v>
      </c>
      <c r="X36">
        <v>0</v>
      </c>
      <c r="Y36">
        <v>0</v>
      </c>
      <c r="Z36">
        <v>0</v>
      </c>
      <c r="AA36">
        <v>0</v>
      </c>
      <c r="AB36">
        <v>5.149330587023688E-3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4.1194644696189497E-2</v>
      </c>
      <c r="AM36">
        <v>0</v>
      </c>
      <c r="AN36">
        <v>0</v>
      </c>
      <c r="AO36">
        <v>0</v>
      </c>
      <c r="AP36">
        <v>0.15988671472708552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2.5746652935118436E-2</v>
      </c>
      <c r="BA36">
        <v>0</v>
      </c>
      <c r="BB36">
        <v>0</v>
      </c>
      <c r="BC36">
        <v>2.5746652935118436E-2</v>
      </c>
      <c r="BD36">
        <v>7.7239958805355312E-4</v>
      </c>
      <c r="BE36">
        <v>0</v>
      </c>
      <c r="BF36">
        <v>0</v>
      </c>
      <c r="BG36">
        <v>5.149330587023688E-3</v>
      </c>
      <c r="BH36">
        <v>0</v>
      </c>
      <c r="BI36">
        <v>5.149330587023688E-3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0.14418125643666327</v>
      </c>
      <c r="BZ36">
        <v>0</v>
      </c>
      <c r="CB36" s="27">
        <f t="shared" si="8"/>
        <v>1</v>
      </c>
      <c r="CC36">
        <f t="shared" si="9"/>
        <v>6</v>
      </c>
      <c r="CD36">
        <f t="shared" si="10"/>
        <v>5</v>
      </c>
      <c r="CE36">
        <f t="shared" si="11"/>
        <v>0</v>
      </c>
      <c r="CF36">
        <f t="shared" si="12"/>
        <v>12</v>
      </c>
      <c r="CM36" s="27">
        <f t="shared" si="0"/>
        <v>1</v>
      </c>
      <c r="CN36">
        <f t="shared" si="1"/>
        <v>6</v>
      </c>
      <c r="CO36">
        <f t="shared" si="13"/>
        <v>5</v>
      </c>
      <c r="CP36">
        <f t="shared" si="14"/>
        <v>0</v>
      </c>
      <c r="CQ36">
        <f t="shared" si="15"/>
        <v>12</v>
      </c>
      <c r="CS36">
        <f t="shared" si="2"/>
        <v>0.32440782698249238</v>
      </c>
      <c r="CT36">
        <f t="shared" si="3"/>
        <v>3.0895983522142123E-2</v>
      </c>
      <c r="CU36">
        <f t="shared" si="4"/>
        <v>0.43795056642636465</v>
      </c>
      <c r="CV36">
        <f t="shared" si="5"/>
        <v>6.2564366632337803E-2</v>
      </c>
      <c r="CW36">
        <f t="shared" si="16"/>
        <v>0.50051493305870243</v>
      </c>
      <c r="CX36">
        <f t="shared" si="17"/>
        <v>0.14418125643666327</v>
      </c>
      <c r="CZ36" s="27">
        <f t="shared" si="18"/>
        <v>-0.73358815011845557</v>
      </c>
      <c r="DA36" s="27">
        <f t="shared" si="19"/>
        <v>-3.4457457579232242</v>
      </c>
      <c r="DB36" s="27">
        <f t="shared" si="20"/>
        <v>-0.24948376415408183</v>
      </c>
      <c r="DC36" s="27">
        <f t="shared" si="21"/>
        <v>-2.7069522048348849</v>
      </c>
      <c r="DD36" s="27">
        <f t="shared" si="22"/>
        <v>2.0597329630107838E-3</v>
      </c>
      <c r="DE36" s="27">
        <f t="shared" si="23"/>
        <v>-1.7809873722461436</v>
      </c>
      <c r="DG36">
        <f t="shared" si="24"/>
        <v>32.440782698249237</v>
      </c>
      <c r="DH36">
        <f t="shared" si="25"/>
        <v>3.0895983522142121</v>
      </c>
      <c r="DI36">
        <f t="shared" si="26"/>
        <v>43.795056642636467</v>
      </c>
      <c r="DJ36">
        <f t="shared" si="27"/>
        <v>6.2564366632337807</v>
      </c>
      <c r="DK36">
        <f t="shared" si="28"/>
        <v>50.051493305870245</v>
      </c>
      <c r="DL36">
        <f t="shared" si="29"/>
        <v>14.418125643666327</v>
      </c>
    </row>
    <row r="37" spans="1:116">
      <c r="A37">
        <v>36</v>
      </c>
      <c r="B37" t="s">
        <v>347</v>
      </c>
      <c r="C37" t="s">
        <v>16</v>
      </c>
      <c r="D37" s="80" t="s">
        <v>469</v>
      </c>
      <c r="E37" s="25" t="s">
        <v>357</v>
      </c>
      <c r="F37" t="s">
        <v>258</v>
      </c>
      <c r="G37">
        <v>0</v>
      </c>
      <c r="H37">
        <v>9.9365166988683404E-2</v>
      </c>
      <c r="I37">
        <v>0.14904775048302504</v>
      </c>
      <c r="J37">
        <v>0</v>
      </c>
      <c r="K37" s="27">
        <v>3.3121722329561128E-2</v>
      </c>
      <c r="L37">
        <v>0</v>
      </c>
      <c r="M37">
        <v>0</v>
      </c>
      <c r="N37">
        <v>0</v>
      </c>
      <c r="O37">
        <v>0</v>
      </c>
      <c r="P37" s="27">
        <v>1.104057410985371E-2</v>
      </c>
      <c r="Q37">
        <v>0</v>
      </c>
      <c r="R37">
        <v>0</v>
      </c>
      <c r="S37">
        <v>0</v>
      </c>
      <c r="T37">
        <v>0</v>
      </c>
      <c r="U37">
        <v>0.1214463152083908</v>
      </c>
      <c r="V37">
        <v>0</v>
      </c>
      <c r="W37">
        <v>2.7601435274634274E-2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0.11620204250621032</v>
      </c>
      <c r="AM37">
        <v>0</v>
      </c>
      <c r="AN37">
        <v>0</v>
      </c>
      <c r="AO37">
        <v>0</v>
      </c>
      <c r="AP37">
        <v>0.19348606127518625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1.104057410985371E-2</v>
      </c>
      <c r="AY37">
        <v>0</v>
      </c>
      <c r="AZ37">
        <v>4.4162296439414835E-2</v>
      </c>
      <c r="BA37">
        <v>0</v>
      </c>
      <c r="BB37">
        <v>0</v>
      </c>
      <c r="BC37">
        <v>2.2081148219707421E-2</v>
      </c>
      <c r="BD37">
        <v>2.7601435274634271E-4</v>
      </c>
      <c r="BE37">
        <v>0</v>
      </c>
      <c r="BF37">
        <v>0</v>
      </c>
      <c r="BG37">
        <v>0</v>
      </c>
      <c r="BH37">
        <v>5.5202870549268552E-3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0.16560861164780569</v>
      </c>
      <c r="BZ37">
        <v>0</v>
      </c>
      <c r="CB37" s="27">
        <f t="shared" si="8"/>
        <v>1</v>
      </c>
      <c r="CC37">
        <f t="shared" si="9"/>
        <v>6</v>
      </c>
      <c r="CD37">
        <f t="shared" si="10"/>
        <v>4</v>
      </c>
      <c r="CE37">
        <f t="shared" si="11"/>
        <v>0</v>
      </c>
      <c r="CF37">
        <f t="shared" si="12"/>
        <v>11</v>
      </c>
      <c r="CM37" s="27">
        <f t="shared" si="0"/>
        <v>1</v>
      </c>
      <c r="CN37">
        <f t="shared" si="1"/>
        <v>6</v>
      </c>
      <c r="CO37">
        <f t="shared" si="13"/>
        <v>4</v>
      </c>
      <c r="CP37">
        <f t="shared" si="14"/>
        <v>0</v>
      </c>
      <c r="CQ37">
        <f t="shared" si="15"/>
        <v>11</v>
      </c>
      <c r="CS37">
        <f t="shared" si="2"/>
        <v>0.24841291747170846</v>
      </c>
      <c r="CT37">
        <f t="shared" si="3"/>
        <v>3.3121722329561128E-2</v>
      </c>
      <c r="CU37">
        <f t="shared" si="4"/>
        <v>0.48081700248412906</v>
      </c>
      <c r="CV37">
        <f t="shared" si="5"/>
        <v>7.2039746066795446E-2</v>
      </c>
      <c r="CW37">
        <f t="shared" si="16"/>
        <v>0.55285674855092448</v>
      </c>
      <c r="CX37">
        <f t="shared" si="17"/>
        <v>0.16560861164780569</v>
      </c>
      <c r="CZ37" s="27">
        <f t="shared" si="18"/>
        <v>-1.1070947293494491</v>
      </c>
      <c r="DA37" s="27">
        <f t="shared" si="19"/>
        <v>-3.3738832804154413</v>
      </c>
      <c r="DB37" s="27">
        <f t="shared" si="20"/>
        <v>-7.6769671888582747E-2</v>
      </c>
      <c r="DC37" s="27">
        <f t="shared" si="21"/>
        <v>-2.555770906645868</v>
      </c>
      <c r="DD37" s="27">
        <f t="shared" si="22"/>
        <v>0.21221990743938784</v>
      </c>
      <c r="DE37" s="27">
        <f t="shared" si="23"/>
        <v>-1.6170753395633117</v>
      </c>
      <c r="DG37">
        <f t="shared" si="24"/>
        <v>24.841291747170846</v>
      </c>
      <c r="DH37">
        <f t="shared" si="25"/>
        <v>3.312172232956113</v>
      </c>
      <c r="DI37">
        <f t="shared" si="26"/>
        <v>48.081700248412908</v>
      </c>
      <c r="DJ37">
        <f t="shared" si="27"/>
        <v>7.2039746066795445</v>
      </c>
      <c r="DK37">
        <f t="shared" si="28"/>
        <v>55.285674855092445</v>
      </c>
      <c r="DL37">
        <f t="shared" si="29"/>
        <v>16.560861164780569</v>
      </c>
    </row>
    <row r="38" spans="1:116">
      <c r="A38">
        <v>37</v>
      </c>
      <c r="B38" t="s">
        <v>348</v>
      </c>
      <c r="C38" t="s">
        <v>16</v>
      </c>
      <c r="D38" s="80" t="s">
        <v>473</v>
      </c>
      <c r="E38" s="25" t="s">
        <v>479</v>
      </c>
      <c r="F38" s="25" t="s">
        <v>478</v>
      </c>
      <c r="G38">
        <v>0</v>
      </c>
      <c r="H38">
        <v>0.14288793103448275</v>
      </c>
      <c r="I38">
        <v>4.3103448275862058E-2</v>
      </c>
      <c r="J38">
        <v>0</v>
      </c>
      <c r="K38" s="27">
        <v>9.9784482758620688E-2</v>
      </c>
      <c r="L38">
        <v>4.3103448275862068E-3</v>
      </c>
      <c r="M38">
        <v>0</v>
      </c>
      <c r="N38">
        <v>0</v>
      </c>
      <c r="O38">
        <v>0</v>
      </c>
      <c r="P38" s="27">
        <v>1.788793103448276E-2</v>
      </c>
      <c r="Q38">
        <v>4.9568965517241374E-3</v>
      </c>
      <c r="R38">
        <v>0</v>
      </c>
      <c r="S38">
        <v>0</v>
      </c>
      <c r="T38">
        <v>0</v>
      </c>
      <c r="U38">
        <v>8.8362068965517244E-3</v>
      </c>
      <c r="V38">
        <v>4.3103448275862068E-3</v>
      </c>
      <c r="W38">
        <v>0</v>
      </c>
      <c r="X38">
        <v>4.3103448275862068E-3</v>
      </c>
      <c r="Y38">
        <v>0</v>
      </c>
      <c r="Z38">
        <v>8.6206896551724137E-3</v>
      </c>
      <c r="AA38">
        <v>4.5258620689655167E-3</v>
      </c>
      <c r="AB38">
        <v>8.6206896551724137E-3</v>
      </c>
      <c r="AC38">
        <v>0</v>
      </c>
      <c r="AD38">
        <v>4.3103448275862068E-3</v>
      </c>
      <c r="AE38">
        <v>0</v>
      </c>
      <c r="AF38">
        <v>3.4482758620689648E-2</v>
      </c>
      <c r="AG38">
        <v>1.7456896551724138E-2</v>
      </c>
      <c r="AH38">
        <v>0</v>
      </c>
      <c r="AI38">
        <v>0</v>
      </c>
      <c r="AJ38">
        <v>0</v>
      </c>
      <c r="AK38">
        <v>0</v>
      </c>
      <c r="AL38">
        <v>0.21551724137931019</v>
      </c>
      <c r="AM38">
        <v>0.12952586206896552</v>
      </c>
      <c r="AN38">
        <v>0</v>
      </c>
      <c r="AO38">
        <v>0</v>
      </c>
      <c r="AP38">
        <v>6.5301724137931047E-2</v>
      </c>
      <c r="AQ38">
        <v>4.5258620689655167E-3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1.8103448275862067E-2</v>
      </c>
      <c r="BA38">
        <v>0</v>
      </c>
      <c r="BB38">
        <v>4.3103448275862063E-4</v>
      </c>
      <c r="BC38">
        <v>5.6034482758620698E-3</v>
      </c>
      <c r="BD38">
        <v>2.1551724137931031E-4</v>
      </c>
      <c r="BE38">
        <v>0</v>
      </c>
      <c r="BF38">
        <v>0</v>
      </c>
      <c r="BG38">
        <v>0</v>
      </c>
      <c r="BH38">
        <v>3.4913793103448269E-2</v>
      </c>
      <c r="BI38">
        <v>4.3103448275862068E-3</v>
      </c>
      <c r="BJ38">
        <v>0</v>
      </c>
      <c r="BK38">
        <v>4.3103448275862068E-3</v>
      </c>
      <c r="BL38">
        <v>4.3103448275862068E-3</v>
      </c>
      <c r="BM38">
        <v>1.3362068965517242E-2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4.5258620689655167E-3</v>
      </c>
      <c r="BX38">
        <v>0</v>
      </c>
      <c r="BY38">
        <v>8.6637931034482779E-2</v>
      </c>
      <c r="BZ38">
        <v>0</v>
      </c>
      <c r="CB38" s="27">
        <f t="shared" si="8"/>
        <v>2</v>
      </c>
      <c r="CC38">
        <f t="shared" si="9"/>
        <v>15</v>
      </c>
      <c r="CD38">
        <f t="shared" si="10"/>
        <v>9</v>
      </c>
      <c r="CE38">
        <f t="shared" si="11"/>
        <v>0</v>
      </c>
      <c r="CF38">
        <f t="shared" si="12"/>
        <v>26</v>
      </c>
      <c r="CG38">
        <v>1</v>
      </c>
      <c r="CM38" s="27">
        <f t="shared" si="0"/>
        <v>3</v>
      </c>
      <c r="CN38">
        <f t="shared" si="1"/>
        <v>15</v>
      </c>
      <c r="CO38">
        <f t="shared" si="13"/>
        <v>9</v>
      </c>
      <c r="CP38">
        <f t="shared" si="14"/>
        <v>0</v>
      </c>
      <c r="CQ38">
        <f t="shared" si="15"/>
        <v>27</v>
      </c>
      <c r="CS38">
        <f t="shared" si="2"/>
        <v>0.18599137931034482</v>
      </c>
      <c r="CT38">
        <f t="shared" si="3"/>
        <v>0.10409482758620689</v>
      </c>
      <c r="CU38">
        <f t="shared" si="4"/>
        <v>0.53318965517241368</v>
      </c>
      <c r="CV38">
        <f t="shared" si="5"/>
        <v>8.5560344827586191E-2</v>
      </c>
      <c r="CW38">
        <f t="shared" si="16"/>
        <v>0.61874999999999991</v>
      </c>
      <c r="CX38">
        <f t="shared" si="17"/>
        <v>9.1163793103448298E-2</v>
      </c>
      <c r="CZ38" s="27">
        <f t="shared" si="18"/>
        <v>-1.4762706316290291</v>
      </c>
      <c r="DA38" s="27">
        <f t="shared" si="19"/>
        <v>-2.1525322856000648</v>
      </c>
      <c r="DB38" s="27">
        <f t="shared" si="20"/>
        <v>0.13295412539149687</v>
      </c>
      <c r="DC38" s="27">
        <f t="shared" si="21"/>
        <v>-2.3690895645151344</v>
      </c>
      <c r="DD38" s="27">
        <f t="shared" si="22"/>
        <v>0.48424598596127827</v>
      </c>
      <c r="DE38" s="27">
        <f t="shared" si="23"/>
        <v>-2.2995070747002817</v>
      </c>
      <c r="DG38">
        <f t="shared" si="24"/>
        <v>18.59913793103448</v>
      </c>
      <c r="DH38">
        <f t="shared" si="25"/>
        <v>10.409482758620689</v>
      </c>
      <c r="DI38">
        <f t="shared" si="26"/>
        <v>53.318965517241367</v>
      </c>
      <c r="DJ38">
        <f t="shared" si="27"/>
        <v>8.5560344827586192</v>
      </c>
      <c r="DK38">
        <f t="shared" si="28"/>
        <v>61.874999999999993</v>
      </c>
      <c r="DL38">
        <f t="shared" si="29"/>
        <v>9.1163793103448292</v>
      </c>
    </row>
    <row r="39" spans="1:116">
      <c r="A39">
        <v>38</v>
      </c>
      <c r="B39" t="s">
        <v>332</v>
      </c>
      <c r="C39" t="s">
        <v>16</v>
      </c>
      <c r="D39" s="80" t="s">
        <v>473</v>
      </c>
      <c r="E39" s="25" t="s">
        <v>479</v>
      </c>
      <c r="F39" s="25" t="s">
        <v>478</v>
      </c>
      <c r="G39">
        <v>0</v>
      </c>
      <c r="H39">
        <v>0.10813615608136158</v>
      </c>
      <c r="I39">
        <v>5.0435865504358669E-2</v>
      </c>
      <c r="J39">
        <v>0</v>
      </c>
      <c r="K39" s="27">
        <v>5.8945620589456224E-2</v>
      </c>
      <c r="L39">
        <v>1.2453300124533004E-2</v>
      </c>
      <c r="M39">
        <v>0</v>
      </c>
      <c r="N39">
        <v>0</v>
      </c>
      <c r="O39">
        <v>0</v>
      </c>
      <c r="P39" s="27">
        <v>2.1378165213781657E-2</v>
      </c>
      <c r="Q39">
        <v>2.0755500207555005E-4</v>
      </c>
      <c r="R39">
        <v>0</v>
      </c>
      <c r="S39">
        <v>0</v>
      </c>
      <c r="T39">
        <v>4.1511000415110017E-3</v>
      </c>
      <c r="U39">
        <v>4.3586550435865514E-3</v>
      </c>
      <c r="V39">
        <v>1.2453300124533004E-2</v>
      </c>
      <c r="W39">
        <v>0</v>
      </c>
      <c r="X39">
        <v>0</v>
      </c>
      <c r="Y39">
        <v>0</v>
      </c>
      <c r="Z39">
        <v>4.1511000415110017E-3</v>
      </c>
      <c r="AA39">
        <v>0</v>
      </c>
      <c r="AB39">
        <v>0</v>
      </c>
      <c r="AC39">
        <v>4.1511000415110017E-3</v>
      </c>
      <c r="AD39">
        <v>1.6604400166044007E-2</v>
      </c>
      <c r="AE39">
        <v>0</v>
      </c>
      <c r="AF39">
        <v>1.6604400166044007E-2</v>
      </c>
      <c r="AG39">
        <v>9.1324200913242032E-2</v>
      </c>
      <c r="AH39">
        <v>0</v>
      </c>
      <c r="AI39">
        <v>0</v>
      </c>
      <c r="AJ39">
        <v>0</v>
      </c>
      <c r="AK39">
        <v>0</v>
      </c>
      <c r="AL39">
        <v>0.14113740141137407</v>
      </c>
      <c r="AM39">
        <v>7.9078455790784583E-2</v>
      </c>
      <c r="AN39">
        <v>0</v>
      </c>
      <c r="AO39">
        <v>0</v>
      </c>
      <c r="AP39">
        <v>9.1739310917393138E-2</v>
      </c>
      <c r="AQ39">
        <v>4.1511000415110009E-4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2.5529265255292657E-2</v>
      </c>
      <c r="BA39">
        <v>0</v>
      </c>
      <c r="BB39">
        <v>2.0755500207555005E-4</v>
      </c>
      <c r="BC39">
        <v>1.3075965130759655E-2</v>
      </c>
      <c r="BD39">
        <v>1.4528850145288505E-3</v>
      </c>
      <c r="BE39">
        <v>0</v>
      </c>
      <c r="BF39">
        <v>0</v>
      </c>
      <c r="BG39">
        <v>8.5097550850975531E-3</v>
      </c>
      <c r="BH39">
        <v>2.4906600249066005E-2</v>
      </c>
      <c r="BI39">
        <v>4.1511000415110017E-3</v>
      </c>
      <c r="BJ39">
        <v>0</v>
      </c>
      <c r="BK39">
        <v>0</v>
      </c>
      <c r="BL39">
        <v>0</v>
      </c>
      <c r="BM39">
        <v>4.1511000415110017E-3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2.1585720215857206E-2</v>
      </c>
      <c r="BX39">
        <v>0</v>
      </c>
      <c r="BY39">
        <v>0.17870485678704859</v>
      </c>
      <c r="BZ39">
        <v>0</v>
      </c>
      <c r="CB39" s="27">
        <f t="shared" si="8"/>
        <v>2</v>
      </c>
      <c r="CC39">
        <f t="shared" si="9"/>
        <v>14</v>
      </c>
      <c r="CD39">
        <f t="shared" si="10"/>
        <v>8</v>
      </c>
      <c r="CE39">
        <f t="shared" si="11"/>
        <v>0</v>
      </c>
      <c r="CF39">
        <f t="shared" si="12"/>
        <v>24</v>
      </c>
      <c r="CG39">
        <v>2</v>
      </c>
      <c r="CH39">
        <v>2</v>
      </c>
      <c r="CM39" s="27">
        <f t="shared" si="0"/>
        <v>4</v>
      </c>
      <c r="CN39">
        <f t="shared" si="1"/>
        <v>16</v>
      </c>
      <c r="CO39">
        <f t="shared" si="13"/>
        <v>8</v>
      </c>
      <c r="CP39">
        <f t="shared" si="14"/>
        <v>0</v>
      </c>
      <c r="CQ39">
        <f t="shared" si="15"/>
        <v>28</v>
      </c>
      <c r="CS39">
        <f t="shared" si="2"/>
        <v>0.15857202158572026</v>
      </c>
      <c r="CT39">
        <f t="shared" si="3"/>
        <v>7.1398920713989233E-2</v>
      </c>
      <c r="CU39">
        <f t="shared" si="4"/>
        <v>0.4877542548775427</v>
      </c>
      <c r="CV39">
        <f t="shared" si="5"/>
        <v>8.1984225819842299E-2</v>
      </c>
      <c r="CW39">
        <f t="shared" si="16"/>
        <v>0.56973848069738497</v>
      </c>
      <c r="CX39">
        <f t="shared" si="17"/>
        <v>0.20029057700290578</v>
      </c>
      <c r="CZ39" s="27">
        <f t="shared" si="18"/>
        <v>-1.6688915378454245</v>
      </c>
      <c r="DA39" s="27">
        <f t="shared" si="19"/>
        <v>-2.5653964846766764</v>
      </c>
      <c r="DB39" s="27">
        <f t="shared" si="20"/>
        <v>-4.8992777887073305E-2</v>
      </c>
      <c r="DC39" s="27">
        <f t="shared" si="21"/>
        <v>-2.4156877129672041</v>
      </c>
      <c r="DD39" s="27">
        <f t="shared" si="22"/>
        <v>0.28078424150785203</v>
      </c>
      <c r="DE39" s="27">
        <f t="shared" si="23"/>
        <v>-1.3844792432871715</v>
      </c>
      <c r="DG39">
        <f t="shared" si="24"/>
        <v>15.857202158572026</v>
      </c>
      <c r="DH39">
        <f t="shared" si="25"/>
        <v>7.1398920713989238</v>
      </c>
      <c r="DI39">
        <f t="shared" si="26"/>
        <v>48.775425487754269</v>
      </c>
      <c r="DJ39">
        <f t="shared" si="27"/>
        <v>8.1984225819842305</v>
      </c>
      <c r="DK39">
        <f t="shared" si="28"/>
        <v>56.973848069738494</v>
      </c>
      <c r="DL39">
        <f t="shared" si="29"/>
        <v>20.029057700290579</v>
      </c>
    </row>
    <row r="40" spans="1:116">
      <c r="A40">
        <v>39</v>
      </c>
      <c r="B40" t="s">
        <v>333</v>
      </c>
      <c r="C40" t="s">
        <v>16</v>
      </c>
      <c r="D40" s="80" t="s">
        <v>473</v>
      </c>
      <c r="E40" s="25" t="s">
        <v>479</v>
      </c>
      <c r="F40" s="25" t="s">
        <v>478</v>
      </c>
      <c r="G40">
        <v>4.0330711837063922E-3</v>
      </c>
      <c r="H40">
        <v>0.10123008671103045</v>
      </c>
      <c r="I40">
        <v>0.39524097600322633</v>
      </c>
      <c r="J40">
        <v>0</v>
      </c>
      <c r="K40" s="27">
        <v>0.10526315789473685</v>
      </c>
      <c r="L40">
        <v>4.0330711837063922E-3</v>
      </c>
      <c r="M40">
        <v>0</v>
      </c>
      <c r="N40">
        <v>0</v>
      </c>
      <c r="O40">
        <v>0</v>
      </c>
      <c r="P40" s="27">
        <v>4.0330711837063922E-3</v>
      </c>
      <c r="Q40">
        <v>4.0330711837063922E-3</v>
      </c>
      <c r="R40">
        <v>0</v>
      </c>
      <c r="S40">
        <v>0</v>
      </c>
      <c r="T40">
        <v>0</v>
      </c>
      <c r="U40">
        <v>4.0330711837063922E-3</v>
      </c>
      <c r="V40">
        <v>8.0661423674127843E-3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4.0330711837063922E-3</v>
      </c>
      <c r="AE40">
        <v>0</v>
      </c>
      <c r="AF40">
        <v>4.436378302077032E-2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3.0248033877797943E-2</v>
      </c>
      <c r="AM40">
        <v>8.0661423674127843E-3</v>
      </c>
      <c r="AN40">
        <v>0</v>
      </c>
      <c r="AO40">
        <v>0</v>
      </c>
      <c r="AP40">
        <v>2.540834845735027E-2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6.0697721314781197E-2</v>
      </c>
      <c r="BA40">
        <v>0</v>
      </c>
      <c r="BB40">
        <v>4.0330711837063924E-4</v>
      </c>
      <c r="BC40">
        <v>1.2502520669489817E-2</v>
      </c>
      <c r="BD40">
        <v>1.4317402702157696E-2</v>
      </c>
      <c r="BE40">
        <v>0</v>
      </c>
      <c r="BF40">
        <v>0</v>
      </c>
      <c r="BG40">
        <v>0</v>
      </c>
      <c r="BH40">
        <v>2.0367009477717281E-2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8.4694494857834243E-3</v>
      </c>
      <c r="BX40">
        <v>0</v>
      </c>
      <c r="BY40">
        <v>0.14115749142972375</v>
      </c>
      <c r="BZ40">
        <v>0</v>
      </c>
      <c r="CB40" s="27">
        <f t="shared" si="8"/>
        <v>2</v>
      </c>
      <c r="CC40">
        <f t="shared" si="9"/>
        <v>9</v>
      </c>
      <c r="CD40">
        <f t="shared" si="10"/>
        <v>5</v>
      </c>
      <c r="CE40">
        <f t="shared" si="11"/>
        <v>0</v>
      </c>
      <c r="CF40">
        <f t="shared" si="12"/>
        <v>16</v>
      </c>
      <c r="CM40" s="27">
        <f t="shared" si="0"/>
        <v>2</v>
      </c>
      <c r="CN40">
        <f t="shared" si="1"/>
        <v>9</v>
      </c>
      <c r="CO40">
        <f t="shared" si="13"/>
        <v>5</v>
      </c>
      <c r="CP40">
        <f t="shared" si="14"/>
        <v>0</v>
      </c>
      <c r="CQ40">
        <f t="shared" si="15"/>
        <v>16</v>
      </c>
      <c r="CS40">
        <f t="shared" si="2"/>
        <v>0.50050413389796322</v>
      </c>
      <c r="CT40">
        <f t="shared" si="3"/>
        <v>0.10929622907844325</v>
      </c>
      <c r="CU40">
        <f t="shared" si="4"/>
        <v>0.13228473482556966</v>
      </c>
      <c r="CV40">
        <f t="shared" si="5"/>
        <v>0.10828796128251664</v>
      </c>
      <c r="CW40">
        <f t="shared" si="16"/>
        <v>0.24057269610808629</v>
      </c>
      <c r="CX40">
        <f t="shared" si="17"/>
        <v>0.14962694091550718</v>
      </c>
      <c r="CZ40" s="27">
        <f t="shared" si="18"/>
        <v>2.0165362751926054E-3</v>
      </c>
      <c r="DA40" s="27">
        <f t="shared" si="19"/>
        <v>-2.0979500101568802</v>
      </c>
      <c r="DB40" s="27">
        <f t="shared" si="20"/>
        <v>-1.8809069438945107</v>
      </c>
      <c r="DC40" s="27">
        <f t="shared" si="21"/>
        <v>-2.1083492669085269</v>
      </c>
      <c r="DD40" s="27">
        <f t="shared" si="22"/>
        <v>-1.1495422871191816</v>
      </c>
      <c r="DE40" s="27">
        <f t="shared" si="23"/>
        <v>-1.7375300105791793</v>
      </c>
      <c r="DG40">
        <f t="shared" si="24"/>
        <v>50.050413389796319</v>
      </c>
      <c r="DH40">
        <f t="shared" si="25"/>
        <v>10.929622907844324</v>
      </c>
      <c r="DI40">
        <f t="shared" si="26"/>
        <v>13.228473482556966</v>
      </c>
      <c r="DJ40">
        <f t="shared" si="27"/>
        <v>10.828796128251664</v>
      </c>
      <c r="DK40">
        <f t="shared" si="28"/>
        <v>24.057269610808628</v>
      </c>
      <c r="DL40">
        <f t="shared" si="29"/>
        <v>14.962694091550718</v>
      </c>
    </row>
    <row r="41" spans="1:116">
      <c r="A41">
        <v>40</v>
      </c>
      <c r="B41" t="s">
        <v>334</v>
      </c>
      <c r="C41" t="s">
        <v>16</v>
      </c>
      <c r="D41" s="80" t="s">
        <v>473</v>
      </c>
      <c r="E41" s="25" t="s">
        <v>479</v>
      </c>
      <c r="F41" s="25" t="s">
        <v>478</v>
      </c>
      <c r="G41">
        <v>7.6194086429112962E-2</v>
      </c>
      <c r="H41">
        <v>7.5815011372251717E-2</v>
      </c>
      <c r="I41">
        <v>0.50416982562547386</v>
      </c>
      <c r="J41">
        <v>0</v>
      </c>
      <c r="K41" s="27">
        <v>7.5815011372251705E-3</v>
      </c>
      <c r="L41">
        <v>0</v>
      </c>
      <c r="M41">
        <v>0</v>
      </c>
      <c r="N41">
        <v>0</v>
      </c>
      <c r="O41">
        <v>0</v>
      </c>
      <c r="P41" s="27">
        <v>0</v>
      </c>
      <c r="Q41">
        <v>0</v>
      </c>
      <c r="R41">
        <v>0</v>
      </c>
      <c r="S41">
        <v>0</v>
      </c>
      <c r="T41">
        <v>0</v>
      </c>
      <c r="U41">
        <v>3.0326004548900679E-2</v>
      </c>
      <c r="V41">
        <v>1.5163002274450341E-2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2.2934040940106138E-2</v>
      </c>
      <c r="AG41">
        <v>1.1372251705837754E-2</v>
      </c>
      <c r="AH41">
        <v>0</v>
      </c>
      <c r="AI41">
        <v>0</v>
      </c>
      <c r="AJ41">
        <v>0</v>
      </c>
      <c r="AK41">
        <v>0</v>
      </c>
      <c r="AL41">
        <v>5.4207733131159959E-2</v>
      </c>
      <c r="AM41">
        <v>1.1372251705837756E-2</v>
      </c>
      <c r="AN41">
        <v>0</v>
      </c>
      <c r="AO41">
        <v>0</v>
      </c>
      <c r="AP41">
        <v>7.979529946929495E-2</v>
      </c>
      <c r="AQ41">
        <v>0</v>
      </c>
      <c r="AR41">
        <v>3.7907505686125853E-3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5.7240333586050039E-2</v>
      </c>
      <c r="BA41">
        <v>0</v>
      </c>
      <c r="BB41">
        <v>0</v>
      </c>
      <c r="BC41">
        <v>0</v>
      </c>
      <c r="BD41">
        <v>7.5815011372251705E-4</v>
      </c>
      <c r="BE41">
        <v>0</v>
      </c>
      <c r="BF41">
        <v>0</v>
      </c>
      <c r="BG41">
        <v>1.5163002274450341E-2</v>
      </c>
      <c r="BH41">
        <v>3.7907505686125853E-3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3.0326004548900679E-2</v>
      </c>
      <c r="BZ41">
        <v>0</v>
      </c>
      <c r="CB41" s="27">
        <f t="shared" si="8"/>
        <v>1</v>
      </c>
      <c r="CC41">
        <f t="shared" si="9"/>
        <v>8</v>
      </c>
      <c r="CD41">
        <f t="shared" si="10"/>
        <v>4</v>
      </c>
      <c r="CE41">
        <f t="shared" si="11"/>
        <v>0</v>
      </c>
      <c r="CF41">
        <f t="shared" si="12"/>
        <v>13</v>
      </c>
      <c r="CM41" s="27">
        <f t="shared" si="0"/>
        <v>1</v>
      </c>
      <c r="CN41">
        <f t="shared" si="1"/>
        <v>8</v>
      </c>
      <c r="CO41">
        <f t="shared" si="13"/>
        <v>4</v>
      </c>
      <c r="CP41">
        <f t="shared" si="14"/>
        <v>0</v>
      </c>
      <c r="CQ41">
        <f t="shared" si="15"/>
        <v>13</v>
      </c>
      <c r="CS41">
        <f t="shared" si="2"/>
        <v>0.65617892342683848</v>
      </c>
      <c r="CT41">
        <f t="shared" si="3"/>
        <v>7.5815011372251705E-3</v>
      </c>
      <c r="CU41">
        <f t="shared" si="4"/>
        <v>0.22896133434420016</v>
      </c>
      <c r="CV41">
        <f t="shared" si="5"/>
        <v>7.6952236542835478E-2</v>
      </c>
      <c r="CW41">
        <f t="shared" si="16"/>
        <v>0.30591357088703564</v>
      </c>
      <c r="CX41">
        <f t="shared" si="17"/>
        <v>3.0326004548900679E-2</v>
      </c>
      <c r="CZ41" s="27">
        <f t="shared" si="18"/>
        <v>0.64631210506107251</v>
      </c>
      <c r="DA41" s="27">
        <f t="shared" si="19"/>
        <v>-4.8744336729158544</v>
      </c>
      <c r="DB41" s="27">
        <f t="shared" si="20"/>
        <v>-1.2141853786736903</v>
      </c>
      <c r="DC41" s="27">
        <f t="shared" si="21"/>
        <v>-2.484496056474903</v>
      </c>
      <c r="DD41" s="27">
        <f t="shared" si="22"/>
        <v>-0.81929387640456197</v>
      </c>
      <c r="DE41" s="27">
        <f t="shared" si="23"/>
        <v>-3.4649543474649063</v>
      </c>
      <c r="DG41">
        <f t="shared" si="24"/>
        <v>65.617892342683845</v>
      </c>
      <c r="DH41">
        <f t="shared" si="25"/>
        <v>0.75815011372251706</v>
      </c>
      <c r="DI41">
        <f t="shared" si="26"/>
        <v>22.896133434420015</v>
      </c>
      <c r="DJ41">
        <f t="shared" si="27"/>
        <v>7.6952236542835477</v>
      </c>
      <c r="DK41">
        <f t="shared" si="28"/>
        <v>30.591357088703564</v>
      </c>
      <c r="DL41">
        <f t="shared" si="29"/>
        <v>3.0326004548900678</v>
      </c>
    </row>
    <row r="42" spans="1:116">
      <c r="A42">
        <v>41</v>
      </c>
      <c r="B42" t="s">
        <v>139</v>
      </c>
      <c r="C42" t="s">
        <v>16</v>
      </c>
      <c r="D42" s="80" t="s">
        <v>473</v>
      </c>
      <c r="E42" s="25" t="s">
        <v>479</v>
      </c>
      <c r="F42" s="25" t="s">
        <v>478</v>
      </c>
      <c r="G42">
        <v>7.3463573463573476E-2</v>
      </c>
      <c r="H42">
        <v>0.10236060236060238</v>
      </c>
      <c r="I42">
        <v>0.18722018722018721</v>
      </c>
      <c r="J42">
        <v>0</v>
      </c>
      <c r="K42" s="27">
        <v>0</v>
      </c>
      <c r="L42">
        <v>0</v>
      </c>
      <c r="M42">
        <v>0</v>
      </c>
      <c r="N42">
        <v>0</v>
      </c>
      <c r="O42">
        <v>0</v>
      </c>
      <c r="P42" s="27">
        <v>4.5380545380545381E-2</v>
      </c>
      <c r="Q42">
        <v>0</v>
      </c>
      <c r="R42">
        <v>0</v>
      </c>
      <c r="S42">
        <v>0</v>
      </c>
      <c r="T42">
        <v>0</v>
      </c>
      <c r="U42">
        <v>1.2820512820512824E-2</v>
      </c>
      <c r="V42">
        <v>6.9393569393569401E-2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3.6630036630036625E-2</v>
      </c>
      <c r="AG42">
        <v>4.0700040700040698E-4</v>
      </c>
      <c r="AH42">
        <v>0</v>
      </c>
      <c r="AI42">
        <v>0</v>
      </c>
      <c r="AJ42">
        <v>0</v>
      </c>
      <c r="AK42">
        <v>0</v>
      </c>
      <c r="AL42">
        <v>0.19536019536019536</v>
      </c>
      <c r="AM42">
        <v>4.4973544973544971E-2</v>
      </c>
      <c r="AN42">
        <v>0</v>
      </c>
      <c r="AO42">
        <v>0</v>
      </c>
      <c r="AP42">
        <v>5.7183557183557186E-2</v>
      </c>
      <c r="AQ42">
        <v>0</v>
      </c>
      <c r="AR42">
        <v>0</v>
      </c>
      <c r="AS42">
        <v>0</v>
      </c>
      <c r="AT42">
        <v>4.0700040700040706E-3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4.0903540903540897E-2</v>
      </c>
      <c r="BA42">
        <v>0</v>
      </c>
      <c r="BB42">
        <v>8.3435083435083445E-3</v>
      </c>
      <c r="BC42">
        <v>3.683353683353683E-2</v>
      </c>
      <c r="BD42">
        <v>7.1225071225071244E-3</v>
      </c>
      <c r="BE42">
        <v>0</v>
      </c>
      <c r="BF42">
        <v>0</v>
      </c>
      <c r="BG42">
        <v>0</v>
      </c>
      <c r="BH42">
        <v>4.2735042735042739E-3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1.2210012210012212E-2</v>
      </c>
      <c r="BY42">
        <v>6.1050061050061048E-2</v>
      </c>
      <c r="BZ42">
        <v>0</v>
      </c>
      <c r="CB42" s="27">
        <f t="shared" si="8"/>
        <v>0</v>
      </c>
      <c r="CC42">
        <f t="shared" si="9"/>
        <v>9</v>
      </c>
      <c r="CD42">
        <f t="shared" si="10"/>
        <v>5</v>
      </c>
      <c r="CE42">
        <f t="shared" si="11"/>
        <v>0</v>
      </c>
      <c r="CF42">
        <f t="shared" si="12"/>
        <v>14</v>
      </c>
      <c r="CM42" s="27">
        <f t="shared" si="0"/>
        <v>0</v>
      </c>
      <c r="CN42">
        <f t="shared" si="1"/>
        <v>9</v>
      </c>
      <c r="CO42">
        <f t="shared" si="13"/>
        <v>5</v>
      </c>
      <c r="CP42">
        <f t="shared" si="14"/>
        <v>0</v>
      </c>
      <c r="CQ42">
        <f t="shared" si="15"/>
        <v>14</v>
      </c>
      <c r="CS42">
        <f t="shared" si="2"/>
        <v>0.36304436304436305</v>
      </c>
      <c r="CT42">
        <f t="shared" si="3"/>
        <v>0</v>
      </c>
      <c r="CU42">
        <f t="shared" si="4"/>
        <v>0.46621896621896625</v>
      </c>
      <c r="CV42">
        <f t="shared" si="5"/>
        <v>9.7476597476597482E-2</v>
      </c>
      <c r="CW42">
        <f t="shared" si="16"/>
        <v>0.56369556369556373</v>
      </c>
      <c r="CX42">
        <f t="shared" si="17"/>
        <v>7.3260073260073263E-2</v>
      </c>
      <c r="CZ42" s="27">
        <f t="shared" si="18"/>
        <v>-0.56217497039424413</v>
      </c>
      <c r="DA42" s="27" t="e">
        <f t="shared" si="19"/>
        <v>#NUM!</v>
      </c>
      <c r="DB42" s="27">
        <f t="shared" si="20"/>
        <v>-0.13533029741337818</v>
      </c>
      <c r="DC42" s="27">
        <f t="shared" si="21"/>
        <v>-2.2255822973327648</v>
      </c>
      <c r="DD42" s="27">
        <f t="shared" si="22"/>
        <v>0.25617407699069161</v>
      </c>
      <c r="DE42" s="27">
        <f t="shared" si="23"/>
        <v>-2.537657215173529</v>
      </c>
      <c r="DG42">
        <f t="shared" si="24"/>
        <v>36.304436304436308</v>
      </c>
      <c r="DH42">
        <f t="shared" si="25"/>
        <v>0</v>
      </c>
      <c r="DI42">
        <f t="shared" si="26"/>
        <v>46.621896621896624</v>
      </c>
      <c r="DJ42">
        <f t="shared" si="27"/>
        <v>9.747659747659748</v>
      </c>
      <c r="DK42">
        <f t="shared" si="28"/>
        <v>56.369556369556371</v>
      </c>
      <c r="DL42">
        <f t="shared" si="29"/>
        <v>7.3260073260073266</v>
      </c>
    </row>
    <row r="43" spans="1:116">
      <c r="A43">
        <v>42</v>
      </c>
      <c r="B43" t="s">
        <v>126</v>
      </c>
      <c r="C43" t="s">
        <v>16</v>
      </c>
      <c r="D43" s="80" t="s">
        <v>473</v>
      </c>
      <c r="E43" s="25" t="s">
        <v>479</v>
      </c>
      <c r="F43" s="25" t="s">
        <v>478</v>
      </c>
      <c r="G43">
        <v>0.12711538461538463</v>
      </c>
      <c r="H43">
        <v>6.9615384615384635E-2</v>
      </c>
      <c r="I43">
        <v>0.39230769230769241</v>
      </c>
      <c r="J43">
        <v>0</v>
      </c>
      <c r="K43" s="27">
        <v>0</v>
      </c>
      <c r="L43">
        <v>3.8461538461538464E-3</v>
      </c>
      <c r="M43">
        <v>0</v>
      </c>
      <c r="N43">
        <v>0</v>
      </c>
      <c r="O43">
        <v>0</v>
      </c>
      <c r="P43" s="27">
        <v>2.3461538461538461E-2</v>
      </c>
      <c r="Q43">
        <v>1.9230769230769231E-4</v>
      </c>
      <c r="R43">
        <v>0</v>
      </c>
      <c r="S43">
        <v>0</v>
      </c>
      <c r="T43">
        <v>3.8461538461538464E-3</v>
      </c>
      <c r="U43">
        <v>9.6153846153846173E-2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1.1730769230769232E-2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0.1</v>
      </c>
      <c r="AM43">
        <v>4.0384615384615385E-3</v>
      </c>
      <c r="AN43">
        <v>0</v>
      </c>
      <c r="AO43">
        <v>0</v>
      </c>
      <c r="AP43">
        <v>6.1923076923076928E-2</v>
      </c>
      <c r="AQ43">
        <v>1.9230769230769231E-4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4.2307692307692303E-2</v>
      </c>
      <c r="BA43">
        <v>0</v>
      </c>
      <c r="BB43">
        <v>3.8461538461538464E-3</v>
      </c>
      <c r="BC43">
        <v>7.6923076923076927E-3</v>
      </c>
      <c r="BD43">
        <v>1.7307692307692306E-3</v>
      </c>
      <c r="BE43">
        <v>0</v>
      </c>
      <c r="BF43">
        <v>0</v>
      </c>
      <c r="BG43">
        <v>2.6923076923076921E-2</v>
      </c>
      <c r="BH43">
        <v>3.8461538461538464E-3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7.6923076923076927E-3</v>
      </c>
      <c r="BX43">
        <v>0</v>
      </c>
      <c r="BY43">
        <v>1.1538461538461541E-2</v>
      </c>
      <c r="BZ43">
        <v>0</v>
      </c>
      <c r="CB43" s="27">
        <f t="shared" si="8"/>
        <v>1</v>
      </c>
      <c r="CC43">
        <f t="shared" si="9"/>
        <v>9</v>
      </c>
      <c r="CD43">
        <f t="shared" si="10"/>
        <v>6</v>
      </c>
      <c r="CE43">
        <f t="shared" si="11"/>
        <v>0</v>
      </c>
      <c r="CF43">
        <f t="shared" si="12"/>
        <v>16</v>
      </c>
      <c r="CM43" s="27">
        <f t="shared" si="0"/>
        <v>1</v>
      </c>
      <c r="CN43">
        <f t="shared" si="1"/>
        <v>9</v>
      </c>
      <c r="CO43">
        <f t="shared" si="13"/>
        <v>6</v>
      </c>
      <c r="CP43">
        <f t="shared" si="14"/>
        <v>0</v>
      </c>
      <c r="CQ43">
        <f t="shared" si="15"/>
        <v>16</v>
      </c>
      <c r="CS43">
        <f t="shared" si="2"/>
        <v>0.58903846153846162</v>
      </c>
      <c r="CT43">
        <f t="shared" si="3"/>
        <v>3.8461538461538464E-3</v>
      </c>
      <c r="CU43">
        <f t="shared" si="4"/>
        <v>0.30153846153846159</v>
      </c>
      <c r="CV43">
        <f t="shared" si="5"/>
        <v>8.6346153846153836E-2</v>
      </c>
      <c r="CW43">
        <f t="shared" si="16"/>
        <v>0.38788461538461544</v>
      </c>
      <c r="CX43">
        <f t="shared" si="17"/>
        <v>1.9230769230769232E-2</v>
      </c>
      <c r="CZ43" s="27">
        <f t="shared" si="18"/>
        <v>0.359991851513628</v>
      </c>
      <c r="DA43" s="27">
        <f t="shared" si="19"/>
        <v>-5.5568280616995374</v>
      </c>
      <c r="DB43" s="27">
        <f t="shared" si="20"/>
        <v>-0.83998253881083063</v>
      </c>
      <c r="DC43" s="27">
        <f t="shared" si="21"/>
        <v>-2.3590875134446669</v>
      </c>
      <c r="DD43" s="27">
        <f t="shared" si="22"/>
        <v>-0.45621288932788084</v>
      </c>
      <c r="DE43" s="27">
        <f t="shared" si="23"/>
        <v>-3.9318256327243257</v>
      </c>
      <c r="DG43">
        <f t="shared" si="24"/>
        <v>58.90384615384616</v>
      </c>
      <c r="DH43">
        <f t="shared" si="25"/>
        <v>0.38461538461538464</v>
      </c>
      <c r="DI43">
        <f t="shared" si="26"/>
        <v>30.15384615384616</v>
      </c>
      <c r="DJ43">
        <f t="shared" si="27"/>
        <v>8.6346153846153832</v>
      </c>
      <c r="DK43">
        <f t="shared" si="28"/>
        <v>38.788461538461547</v>
      </c>
      <c r="DL43">
        <f t="shared" si="29"/>
        <v>1.9230769230769231</v>
      </c>
    </row>
    <row r="44" spans="1:116">
      <c r="A44">
        <v>43</v>
      </c>
      <c r="B44" t="s">
        <v>75</v>
      </c>
      <c r="C44" t="s">
        <v>16</v>
      </c>
      <c r="D44" s="80" t="s">
        <v>474</v>
      </c>
      <c r="E44" s="25" t="s">
        <v>479</v>
      </c>
      <c r="F44" s="25" t="s">
        <v>478</v>
      </c>
      <c r="G44">
        <v>2.4911770811708533E-2</v>
      </c>
      <c r="H44">
        <v>0.11625493045463986</v>
      </c>
      <c r="I44">
        <v>0.1619265102761055</v>
      </c>
      <c r="J44">
        <v>0</v>
      </c>
      <c r="K44" s="27">
        <v>0</v>
      </c>
      <c r="L44">
        <v>1.6607847207805691E-2</v>
      </c>
      <c r="M44">
        <v>0</v>
      </c>
      <c r="N44">
        <v>1.6607847207805691E-2</v>
      </c>
      <c r="O44">
        <v>0</v>
      </c>
      <c r="P44" s="27">
        <v>5.3975503425368491E-2</v>
      </c>
      <c r="Q44">
        <v>0</v>
      </c>
      <c r="R44">
        <v>0</v>
      </c>
      <c r="S44">
        <v>0</v>
      </c>
      <c r="T44">
        <v>0</v>
      </c>
      <c r="U44">
        <v>0.1245588540585427</v>
      </c>
      <c r="V44">
        <v>0</v>
      </c>
      <c r="W44">
        <v>0.15362258667220263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2.4911770811708533E-2</v>
      </c>
      <c r="AG44">
        <v>0</v>
      </c>
      <c r="AH44">
        <v>0</v>
      </c>
      <c r="AI44">
        <v>0</v>
      </c>
      <c r="AJ44">
        <v>1.2871081586049412E-2</v>
      </c>
      <c r="AK44">
        <v>0</v>
      </c>
      <c r="AL44">
        <v>0</v>
      </c>
      <c r="AM44">
        <v>0</v>
      </c>
      <c r="AN44">
        <v>2.4911770811708533E-2</v>
      </c>
      <c r="AO44">
        <v>0</v>
      </c>
      <c r="AP44">
        <v>3.3630890595806519E-2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1.2455885405854267E-2</v>
      </c>
      <c r="AX44">
        <v>0</v>
      </c>
      <c r="AY44">
        <v>0</v>
      </c>
      <c r="AZ44">
        <v>2.9063732613659955E-2</v>
      </c>
      <c r="BA44">
        <v>0</v>
      </c>
      <c r="BB44">
        <v>4.3595598920489944E-3</v>
      </c>
      <c r="BC44">
        <v>2.9063732613659955E-2</v>
      </c>
      <c r="BD44">
        <v>1.0172306414780986E-2</v>
      </c>
      <c r="BE44">
        <v>0</v>
      </c>
      <c r="BF44">
        <v>0</v>
      </c>
      <c r="BG44">
        <v>0</v>
      </c>
      <c r="BH44">
        <v>8.5115216940004172E-3</v>
      </c>
      <c r="BI44">
        <v>0</v>
      </c>
      <c r="BJ44">
        <v>0</v>
      </c>
      <c r="BK44">
        <v>0</v>
      </c>
      <c r="BL44">
        <v>0</v>
      </c>
      <c r="BM44">
        <v>4.1519618019514228E-3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4.1519618019514228E-4</v>
      </c>
      <c r="BW44">
        <v>0</v>
      </c>
      <c r="BX44">
        <v>0</v>
      </c>
      <c r="BY44">
        <v>0.13701473946439693</v>
      </c>
      <c r="BZ44">
        <v>0</v>
      </c>
      <c r="CB44" s="27">
        <f t="shared" si="8"/>
        <v>2</v>
      </c>
      <c r="CC44">
        <f t="shared" si="9"/>
        <v>8</v>
      </c>
      <c r="CD44">
        <f t="shared" si="10"/>
        <v>6</v>
      </c>
      <c r="CE44">
        <f t="shared" si="11"/>
        <v>1</v>
      </c>
      <c r="CF44">
        <f t="shared" si="12"/>
        <v>17</v>
      </c>
      <c r="CI44">
        <v>2</v>
      </c>
      <c r="CM44" s="27">
        <f t="shared" si="0"/>
        <v>2</v>
      </c>
      <c r="CN44">
        <f t="shared" si="1"/>
        <v>10</v>
      </c>
      <c r="CO44">
        <f t="shared" si="13"/>
        <v>6</v>
      </c>
      <c r="CP44">
        <f t="shared" si="14"/>
        <v>1</v>
      </c>
      <c r="CQ44">
        <f t="shared" si="15"/>
        <v>19</v>
      </c>
      <c r="CS44">
        <f t="shared" si="2"/>
        <v>0.30309321154245389</v>
      </c>
      <c r="CT44">
        <f t="shared" si="3"/>
        <v>3.3215694415611383E-2</v>
      </c>
      <c r="CU44">
        <f t="shared" si="4"/>
        <v>0.44093834336724114</v>
      </c>
      <c r="CV44">
        <f t="shared" si="5"/>
        <v>8.5322815030101723E-2</v>
      </c>
      <c r="CW44">
        <f t="shared" si="16"/>
        <v>0.52667635457753803</v>
      </c>
      <c r="CX44">
        <f t="shared" si="17"/>
        <v>0.13701473946439693</v>
      </c>
      <c r="CZ44" s="27">
        <f t="shared" si="18"/>
        <v>-0.83261128227765258</v>
      </c>
      <c r="DA44" s="27">
        <f t="shared" si="19"/>
        <v>-3.3709529277485504</v>
      </c>
      <c r="DB44" s="27">
        <f t="shared" si="20"/>
        <v>-0.23735471044976902</v>
      </c>
      <c r="DC44" s="27">
        <f t="shared" si="21"/>
        <v>-2.3721293128660537</v>
      </c>
      <c r="DD44" s="27">
        <f t="shared" si="22"/>
        <v>0.10680683765079599</v>
      </c>
      <c r="DE44" s="27">
        <f t="shared" si="23"/>
        <v>-1.8403091042321662</v>
      </c>
      <c r="DG44">
        <f t="shared" si="24"/>
        <v>30.309321154245389</v>
      </c>
      <c r="DH44">
        <f t="shared" si="25"/>
        <v>3.3215694415611381</v>
      </c>
      <c r="DI44">
        <f t="shared" si="26"/>
        <v>44.093834336724115</v>
      </c>
      <c r="DJ44">
        <f t="shared" si="27"/>
        <v>8.5322815030101715</v>
      </c>
      <c r="DK44">
        <f t="shared" si="28"/>
        <v>52.667635457753804</v>
      </c>
      <c r="DL44">
        <f t="shared" si="29"/>
        <v>13.701473946439693</v>
      </c>
    </row>
    <row r="45" spans="1:116">
      <c r="A45">
        <v>44</v>
      </c>
      <c r="B45" t="s">
        <v>44</v>
      </c>
      <c r="C45" t="s">
        <v>16</v>
      </c>
      <c r="D45" s="80" t="s">
        <v>474</v>
      </c>
      <c r="E45" s="25" t="s">
        <v>479</v>
      </c>
      <c r="F45" s="25" t="s">
        <v>478</v>
      </c>
      <c r="G45">
        <v>7.146237576904875E-2</v>
      </c>
      <c r="H45">
        <v>0.14221486038807382</v>
      </c>
      <c r="I45">
        <v>0.20847136772361566</v>
      </c>
      <c r="J45">
        <v>0</v>
      </c>
      <c r="K45" s="27">
        <v>4.7326076668244201E-3</v>
      </c>
      <c r="L45">
        <v>0</v>
      </c>
      <c r="M45">
        <v>0</v>
      </c>
      <c r="N45">
        <v>0</v>
      </c>
      <c r="O45">
        <v>0</v>
      </c>
      <c r="P45" s="27">
        <v>3.3364884051112154E-2</v>
      </c>
      <c r="Q45">
        <v>0</v>
      </c>
      <c r="R45">
        <v>0</v>
      </c>
      <c r="S45">
        <v>0</v>
      </c>
      <c r="T45">
        <v>0</v>
      </c>
      <c r="U45">
        <v>5.6791292001893035E-2</v>
      </c>
      <c r="V45">
        <v>9.4652153336488402E-3</v>
      </c>
      <c r="W45">
        <v>2.3663038334122099E-2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1.893043066729768E-2</v>
      </c>
      <c r="AE45">
        <v>0</v>
      </c>
      <c r="AF45">
        <v>9.4652153336488402E-3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8.1164221486038829E-2</v>
      </c>
      <c r="AM45">
        <v>0</v>
      </c>
      <c r="AN45">
        <v>0</v>
      </c>
      <c r="AO45">
        <v>0</v>
      </c>
      <c r="AP45">
        <v>0.10435399905347846</v>
      </c>
      <c r="AQ45">
        <v>4.7326076668244201E-3</v>
      </c>
      <c r="AR45">
        <v>0</v>
      </c>
      <c r="AS45">
        <v>0</v>
      </c>
      <c r="AT45">
        <v>0</v>
      </c>
      <c r="AU45">
        <v>0</v>
      </c>
      <c r="AV45">
        <v>9.4652153336488402E-3</v>
      </c>
      <c r="AW45">
        <v>1.893043066729768E-2</v>
      </c>
      <c r="AX45">
        <v>0</v>
      </c>
      <c r="AY45">
        <v>0</v>
      </c>
      <c r="AZ45">
        <v>6.2233790818741114E-2</v>
      </c>
      <c r="BA45">
        <v>0</v>
      </c>
      <c r="BB45">
        <v>0</v>
      </c>
      <c r="BC45">
        <v>1.9640321817321345E-2</v>
      </c>
      <c r="BD45">
        <v>1.656412683388547E-3</v>
      </c>
      <c r="BE45">
        <v>1.4434453383814482E-2</v>
      </c>
      <c r="BF45">
        <v>0</v>
      </c>
      <c r="BG45">
        <v>0</v>
      </c>
      <c r="BH45">
        <v>1.9403691433980123E-2</v>
      </c>
      <c r="BI45">
        <v>0</v>
      </c>
      <c r="BJ45">
        <v>0</v>
      </c>
      <c r="BK45">
        <v>0</v>
      </c>
      <c r="BL45">
        <v>0</v>
      </c>
      <c r="BM45">
        <v>4.7326076668244201E-3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4.7326076668244201E-3</v>
      </c>
      <c r="BW45">
        <v>0</v>
      </c>
      <c r="BX45">
        <v>0</v>
      </c>
      <c r="BY45">
        <v>7.5958353052531943E-2</v>
      </c>
      <c r="BZ45">
        <v>0</v>
      </c>
      <c r="CB45" s="27">
        <f t="shared" si="8"/>
        <v>1</v>
      </c>
      <c r="CC45">
        <f t="shared" si="9"/>
        <v>11</v>
      </c>
      <c r="CD45">
        <f t="shared" si="10"/>
        <v>6</v>
      </c>
      <c r="CE45">
        <f t="shared" si="11"/>
        <v>1</v>
      </c>
      <c r="CF45">
        <f t="shared" si="12"/>
        <v>19</v>
      </c>
      <c r="CM45" s="27">
        <f t="shared" si="0"/>
        <v>1</v>
      </c>
      <c r="CN45">
        <f t="shared" si="1"/>
        <v>11</v>
      </c>
      <c r="CO45">
        <f t="shared" si="13"/>
        <v>6</v>
      </c>
      <c r="CP45">
        <f t="shared" si="14"/>
        <v>1</v>
      </c>
      <c r="CQ45">
        <f t="shared" si="15"/>
        <v>19</v>
      </c>
      <c r="CS45">
        <f t="shared" si="2"/>
        <v>0.42214860388073827</v>
      </c>
      <c r="CT45">
        <f t="shared" si="3"/>
        <v>4.7326076668244201E-3</v>
      </c>
      <c r="CU45">
        <f t="shared" si="4"/>
        <v>0.37032654992901087</v>
      </c>
      <c r="CV45">
        <f t="shared" si="5"/>
        <v>0.12210127780407003</v>
      </c>
      <c r="CW45">
        <f t="shared" si="16"/>
        <v>0.49716043539990534</v>
      </c>
      <c r="CX45">
        <f t="shared" si="17"/>
        <v>7.5958353052531943E-2</v>
      </c>
      <c r="CZ45" s="27">
        <f t="shared" si="18"/>
        <v>-0.31395934153069538</v>
      </c>
      <c r="DA45" s="27">
        <f t="shared" si="19"/>
        <v>-5.3485350827086542</v>
      </c>
      <c r="DB45" s="27">
        <f t="shared" si="20"/>
        <v>-0.53081616800343556</v>
      </c>
      <c r="DC45" s="27">
        <f t="shared" si="21"/>
        <v>-1.9726803901199184</v>
      </c>
      <c r="DD45" s="27">
        <f t="shared" si="22"/>
        <v>-1.1358380513516864E-2</v>
      </c>
      <c r="DE45" s="27">
        <f t="shared" si="23"/>
        <v>-2.4985719391437704</v>
      </c>
      <c r="DG45">
        <f t="shared" si="24"/>
        <v>42.214860388073831</v>
      </c>
      <c r="DH45">
        <f t="shared" si="25"/>
        <v>0.47326076668244199</v>
      </c>
      <c r="DI45">
        <f t="shared" si="26"/>
        <v>37.032654992901087</v>
      </c>
      <c r="DJ45">
        <f t="shared" si="27"/>
        <v>12.210127780407003</v>
      </c>
      <c r="DK45">
        <f t="shared" si="28"/>
        <v>49.716043539990537</v>
      </c>
      <c r="DL45">
        <f t="shared" si="29"/>
        <v>7.5958353052531944</v>
      </c>
    </row>
    <row r="46" spans="1:116">
      <c r="A46">
        <v>45</v>
      </c>
      <c r="B46" t="s">
        <v>288</v>
      </c>
      <c r="C46" t="s">
        <v>16</v>
      </c>
      <c r="D46" s="80" t="s">
        <v>474</v>
      </c>
      <c r="E46" s="25" t="s">
        <v>479</v>
      </c>
      <c r="F46" s="25" t="s">
        <v>478</v>
      </c>
      <c r="G46">
        <v>6.6627474034881451E-2</v>
      </c>
      <c r="H46">
        <v>0.18812463256907699</v>
      </c>
      <c r="I46">
        <v>0.39976484420928871</v>
      </c>
      <c r="J46">
        <v>0</v>
      </c>
      <c r="K46" s="27">
        <v>0</v>
      </c>
      <c r="L46">
        <v>0</v>
      </c>
      <c r="M46">
        <v>0</v>
      </c>
      <c r="N46">
        <v>0</v>
      </c>
      <c r="O46">
        <v>0</v>
      </c>
      <c r="P46" s="27">
        <v>0</v>
      </c>
      <c r="Q46">
        <v>0</v>
      </c>
      <c r="R46">
        <v>0</v>
      </c>
      <c r="S46">
        <v>0</v>
      </c>
      <c r="T46">
        <v>0</v>
      </c>
      <c r="U46">
        <v>7.4466000391926343E-2</v>
      </c>
      <c r="V46">
        <v>3.9192631785224382E-3</v>
      </c>
      <c r="W46">
        <v>3.9192631785224382E-3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3.9192631785224382E-3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0.10190084264158342</v>
      </c>
      <c r="AM46">
        <v>0</v>
      </c>
      <c r="AN46">
        <v>0</v>
      </c>
      <c r="AO46">
        <v>0</v>
      </c>
      <c r="AP46">
        <v>5.9180873995688818E-2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2.4103468547912992E-2</v>
      </c>
      <c r="BA46">
        <v>0</v>
      </c>
      <c r="BB46">
        <v>0</v>
      </c>
      <c r="BC46">
        <v>3.1746031746031744E-2</v>
      </c>
      <c r="BD46">
        <v>2.547521066039584E-3</v>
      </c>
      <c r="BE46">
        <v>0</v>
      </c>
      <c r="BF46">
        <v>0</v>
      </c>
      <c r="BG46">
        <v>0</v>
      </c>
      <c r="BH46">
        <v>2.4103468547912992E-2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7.8385263570448765E-3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7.8385263570448765E-3</v>
      </c>
      <c r="BZ46">
        <v>0</v>
      </c>
      <c r="CB46" s="27">
        <f t="shared" si="8"/>
        <v>0</v>
      </c>
      <c r="CC46">
        <f t="shared" si="9"/>
        <v>6</v>
      </c>
      <c r="CD46">
        <f t="shared" si="10"/>
        <v>5</v>
      </c>
      <c r="CE46">
        <f t="shared" si="11"/>
        <v>0</v>
      </c>
      <c r="CF46">
        <f t="shared" si="12"/>
        <v>11</v>
      </c>
      <c r="CM46" s="27">
        <f t="shared" si="0"/>
        <v>0</v>
      </c>
      <c r="CN46">
        <f t="shared" si="1"/>
        <v>6</v>
      </c>
      <c r="CO46">
        <f t="shared" si="13"/>
        <v>5</v>
      </c>
      <c r="CP46">
        <f t="shared" si="14"/>
        <v>0</v>
      </c>
      <c r="CQ46">
        <f t="shared" si="15"/>
        <v>11</v>
      </c>
      <c r="CS46">
        <f t="shared" si="2"/>
        <v>0.65451695081324712</v>
      </c>
      <c r="CT46">
        <f t="shared" si="3"/>
        <v>0</v>
      </c>
      <c r="CU46">
        <f t="shared" si="4"/>
        <v>0.24730550656476591</v>
      </c>
      <c r="CV46">
        <f t="shared" si="5"/>
        <v>9.0339016264942201E-2</v>
      </c>
      <c r="CW46">
        <f t="shared" si="16"/>
        <v>0.33764452282970814</v>
      </c>
      <c r="CX46">
        <f t="shared" si="17"/>
        <v>7.8385263570448765E-3</v>
      </c>
      <c r="CZ46" s="27">
        <f t="shared" si="18"/>
        <v>0.63895390357287585</v>
      </c>
      <c r="DA46" s="27" t="e">
        <f t="shared" si="19"/>
        <v>#NUM!</v>
      </c>
      <c r="DB46" s="27">
        <f t="shared" si="20"/>
        <v>-1.1130349852447459</v>
      </c>
      <c r="DC46" s="27">
        <f t="shared" si="21"/>
        <v>-2.3095025438377337</v>
      </c>
      <c r="DD46" s="27">
        <f t="shared" si="22"/>
        <v>-0.67380875194913437</v>
      </c>
      <c r="DE46" s="27">
        <f t="shared" si="23"/>
        <v>-4.8408350178559729</v>
      </c>
      <c r="DG46">
        <f t="shared" si="24"/>
        <v>65.451695081324715</v>
      </c>
      <c r="DH46">
        <f t="shared" si="25"/>
        <v>0</v>
      </c>
      <c r="DI46">
        <f t="shared" si="26"/>
        <v>24.730550656476591</v>
      </c>
      <c r="DJ46">
        <f t="shared" si="27"/>
        <v>9.0339016264942202</v>
      </c>
      <c r="DK46">
        <f t="shared" si="28"/>
        <v>33.764452282970815</v>
      </c>
      <c r="DL46">
        <f t="shared" si="29"/>
        <v>0.7838526357044876</v>
      </c>
    </row>
    <row r="47" spans="1:116">
      <c r="A47">
        <v>46</v>
      </c>
      <c r="B47" t="s">
        <v>289</v>
      </c>
      <c r="C47" t="s">
        <v>16</v>
      </c>
      <c r="D47" s="80" t="s">
        <v>474</v>
      </c>
      <c r="E47" s="25" t="s">
        <v>479</v>
      </c>
      <c r="F47" s="25" t="s">
        <v>478</v>
      </c>
      <c r="G47">
        <v>2.9411764705882349E-2</v>
      </c>
      <c r="H47">
        <v>0.17226890756302518</v>
      </c>
      <c r="I47">
        <v>0.43697478991596622</v>
      </c>
      <c r="J47">
        <v>0</v>
      </c>
      <c r="K47" s="27">
        <v>2.9411764705882349E-2</v>
      </c>
      <c r="L47">
        <v>0</v>
      </c>
      <c r="M47">
        <v>0</v>
      </c>
      <c r="N47">
        <v>0</v>
      </c>
      <c r="O47">
        <v>0</v>
      </c>
      <c r="P47" s="27">
        <v>0</v>
      </c>
      <c r="Q47">
        <v>0</v>
      </c>
      <c r="R47">
        <v>0</v>
      </c>
      <c r="S47">
        <v>0</v>
      </c>
      <c r="T47">
        <v>0</v>
      </c>
      <c r="U47">
        <v>3.7815126050420166E-2</v>
      </c>
      <c r="V47">
        <v>4.2016806722689074E-3</v>
      </c>
      <c r="W47">
        <v>4.2016806722689074E-3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2.1008403361344536E-4</v>
      </c>
      <c r="AK47">
        <v>0</v>
      </c>
      <c r="AL47">
        <v>9.2436974789915985E-2</v>
      </c>
      <c r="AM47">
        <v>0</v>
      </c>
      <c r="AN47">
        <v>0</v>
      </c>
      <c r="AO47">
        <v>0</v>
      </c>
      <c r="AP47">
        <v>3.8235294117647055E-2</v>
      </c>
      <c r="AQ47">
        <v>0</v>
      </c>
      <c r="AR47">
        <v>0</v>
      </c>
      <c r="AS47">
        <v>4.2016806722689074E-3</v>
      </c>
      <c r="AT47">
        <v>0</v>
      </c>
      <c r="AU47">
        <v>0</v>
      </c>
      <c r="AV47">
        <v>0</v>
      </c>
      <c r="AW47">
        <v>0</v>
      </c>
      <c r="AX47">
        <v>4.2016806722689074E-3</v>
      </c>
      <c r="AY47">
        <v>0</v>
      </c>
      <c r="AZ47">
        <v>1.323529411764706E-2</v>
      </c>
      <c r="BA47">
        <v>0</v>
      </c>
      <c r="BB47">
        <v>0</v>
      </c>
      <c r="BC47">
        <v>8.6134453781512611E-3</v>
      </c>
      <c r="BD47">
        <v>2.1008403361344537E-3</v>
      </c>
      <c r="BE47">
        <v>0</v>
      </c>
      <c r="BF47">
        <v>0</v>
      </c>
      <c r="BG47">
        <v>4.2016806722689074E-3</v>
      </c>
      <c r="BH47">
        <v>2.1428571428571429E-2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4.4117647058823529E-3</v>
      </c>
      <c r="BW47">
        <v>4.2016806722689074E-3</v>
      </c>
      <c r="BX47">
        <v>0</v>
      </c>
      <c r="BY47">
        <v>8.8235294117647065E-2</v>
      </c>
      <c r="BZ47">
        <v>0</v>
      </c>
      <c r="CB47" s="27">
        <f t="shared" si="8"/>
        <v>1</v>
      </c>
      <c r="CC47">
        <f t="shared" si="9"/>
        <v>8</v>
      </c>
      <c r="CD47">
        <f t="shared" si="10"/>
        <v>5</v>
      </c>
      <c r="CE47">
        <f t="shared" si="11"/>
        <v>1</v>
      </c>
      <c r="CF47">
        <f t="shared" si="12"/>
        <v>15</v>
      </c>
      <c r="CM47" s="27">
        <f t="shared" si="0"/>
        <v>1</v>
      </c>
      <c r="CN47">
        <f t="shared" si="1"/>
        <v>8</v>
      </c>
      <c r="CO47">
        <f t="shared" si="13"/>
        <v>5</v>
      </c>
      <c r="CP47">
        <f t="shared" si="14"/>
        <v>1</v>
      </c>
      <c r="CQ47">
        <f t="shared" si="15"/>
        <v>15</v>
      </c>
      <c r="CS47">
        <f t="shared" si="2"/>
        <v>0.63865546218487379</v>
      </c>
      <c r="CT47">
        <f t="shared" si="3"/>
        <v>2.9411764705882349E-2</v>
      </c>
      <c r="CU47">
        <f t="shared" si="4"/>
        <v>0.1855042016806723</v>
      </c>
      <c r="CV47">
        <f t="shared" si="5"/>
        <v>4.9579831932773114E-2</v>
      </c>
      <c r="CW47">
        <f t="shared" si="16"/>
        <v>0.2394957983193278</v>
      </c>
      <c r="CX47">
        <f t="shared" si="17"/>
        <v>9.2436974789915971E-2</v>
      </c>
      <c r="CZ47" s="27">
        <f t="shared" si="18"/>
        <v>0.56953322459276789</v>
      </c>
      <c r="DA47" s="27">
        <f t="shared" si="19"/>
        <v>-3.4965075614664802</v>
      </c>
      <c r="DB47" s="27">
        <f t="shared" si="20"/>
        <v>-1.4794917370669689</v>
      </c>
      <c r="DC47" s="27">
        <f t="shared" si="21"/>
        <v>-2.9533200322104007</v>
      </c>
      <c r="DD47" s="27">
        <f t="shared" si="22"/>
        <v>-1.1554457634312754</v>
      </c>
      <c r="DE47" s="27">
        <f t="shared" si="23"/>
        <v>-2.2842359543258492</v>
      </c>
      <c r="DG47">
        <f t="shared" si="24"/>
        <v>63.865546218487381</v>
      </c>
      <c r="DH47">
        <f t="shared" si="25"/>
        <v>2.9411764705882351</v>
      </c>
      <c r="DI47">
        <f t="shared" si="26"/>
        <v>18.55042016806723</v>
      </c>
      <c r="DJ47">
        <f t="shared" si="27"/>
        <v>4.9579831932773111</v>
      </c>
      <c r="DK47">
        <f t="shared" si="28"/>
        <v>23.94957983193278</v>
      </c>
      <c r="DL47">
        <f t="shared" si="29"/>
        <v>9.2436974789915975</v>
      </c>
    </row>
    <row r="48" spans="1:116">
      <c r="A48">
        <v>47</v>
      </c>
      <c r="B48" t="s">
        <v>449</v>
      </c>
      <c r="C48" t="s">
        <v>16</v>
      </c>
      <c r="D48" s="80" t="s">
        <v>474</v>
      </c>
      <c r="E48" s="25" t="s">
        <v>479</v>
      </c>
      <c r="F48" s="25" t="s">
        <v>478</v>
      </c>
      <c r="G48">
        <v>0.132013201320132</v>
      </c>
      <c r="H48">
        <v>0.11857614332861857</v>
      </c>
      <c r="I48">
        <v>0.40075436115040081</v>
      </c>
      <c r="J48">
        <v>0</v>
      </c>
      <c r="K48" s="27">
        <v>4.7147571900047151E-3</v>
      </c>
      <c r="L48">
        <v>9.4295143800094301E-3</v>
      </c>
      <c r="M48">
        <v>0</v>
      </c>
      <c r="N48">
        <v>0</v>
      </c>
      <c r="O48">
        <v>0</v>
      </c>
      <c r="P48" s="27">
        <v>0</v>
      </c>
      <c r="Q48">
        <v>0</v>
      </c>
      <c r="R48">
        <v>0</v>
      </c>
      <c r="S48">
        <v>0</v>
      </c>
      <c r="T48">
        <v>0</v>
      </c>
      <c r="U48">
        <v>4.9504950495049506E-3</v>
      </c>
      <c r="V48">
        <v>2.3573785950023574E-4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1.885902876001886E-2</v>
      </c>
      <c r="AG48">
        <v>2.3573785950023574E-4</v>
      </c>
      <c r="AH48">
        <v>0</v>
      </c>
      <c r="AI48">
        <v>0</v>
      </c>
      <c r="AJ48">
        <v>1.4615747289014618E-2</v>
      </c>
      <c r="AK48">
        <v>0</v>
      </c>
      <c r="AL48">
        <v>6.2234794908062233E-2</v>
      </c>
      <c r="AM48">
        <v>0</v>
      </c>
      <c r="AN48">
        <v>0</v>
      </c>
      <c r="AO48">
        <v>0</v>
      </c>
      <c r="AP48">
        <v>1.933050447901933E-2</v>
      </c>
      <c r="AQ48">
        <v>0</v>
      </c>
      <c r="AR48">
        <v>0</v>
      </c>
      <c r="AS48">
        <v>0</v>
      </c>
      <c r="AT48">
        <v>1.933050447901933E-2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1.4851485148514854E-2</v>
      </c>
      <c r="BA48">
        <v>0</v>
      </c>
      <c r="BB48">
        <v>0</v>
      </c>
      <c r="BC48">
        <v>9.4295143800094301E-3</v>
      </c>
      <c r="BD48">
        <v>5.4219707685054224E-3</v>
      </c>
      <c r="BE48">
        <v>0</v>
      </c>
      <c r="BF48">
        <v>0</v>
      </c>
      <c r="BG48">
        <v>9.4295143800094301E-3</v>
      </c>
      <c r="BH48">
        <v>2.3573785950023574E-2</v>
      </c>
      <c r="BI48">
        <v>0</v>
      </c>
      <c r="BJ48">
        <v>0</v>
      </c>
      <c r="BK48">
        <v>0</v>
      </c>
      <c r="BL48">
        <v>4.7147571900047151E-3</v>
      </c>
      <c r="BM48">
        <v>0</v>
      </c>
      <c r="BN48">
        <v>4.7147571900047151E-3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4.7147571900047151E-3</v>
      </c>
      <c r="BW48">
        <v>0</v>
      </c>
      <c r="BX48">
        <v>0</v>
      </c>
      <c r="BY48">
        <v>0.11786892975011788</v>
      </c>
      <c r="BZ48">
        <v>0</v>
      </c>
      <c r="CB48" s="27">
        <f t="shared" si="8"/>
        <v>2</v>
      </c>
      <c r="CC48">
        <f t="shared" si="9"/>
        <v>8</v>
      </c>
      <c r="CD48">
        <f t="shared" si="10"/>
        <v>7</v>
      </c>
      <c r="CE48">
        <f t="shared" si="11"/>
        <v>1</v>
      </c>
      <c r="CF48">
        <f t="shared" si="12"/>
        <v>18</v>
      </c>
      <c r="CM48" s="27">
        <f t="shared" si="0"/>
        <v>2</v>
      </c>
      <c r="CN48">
        <f t="shared" si="1"/>
        <v>8</v>
      </c>
      <c r="CO48">
        <f t="shared" si="13"/>
        <v>7</v>
      </c>
      <c r="CP48">
        <f t="shared" si="14"/>
        <v>1</v>
      </c>
      <c r="CQ48">
        <f t="shared" si="15"/>
        <v>18</v>
      </c>
      <c r="CS48">
        <f t="shared" si="2"/>
        <v>0.65134370579915135</v>
      </c>
      <c r="CT48">
        <f t="shared" si="3"/>
        <v>1.4144271570014145E-2</v>
      </c>
      <c r="CU48">
        <f t="shared" si="4"/>
        <v>0.13979255068363977</v>
      </c>
      <c r="CV48">
        <f t="shared" si="5"/>
        <v>7.2135785007072156E-2</v>
      </c>
      <c r="CW48">
        <f t="shared" si="16"/>
        <v>0.21664309288071665</v>
      </c>
      <c r="CX48">
        <f t="shared" si="17"/>
        <v>0.11786892975011788</v>
      </c>
      <c r="CZ48" s="27">
        <f t="shared" si="18"/>
        <v>0.62495086221261686</v>
      </c>
      <c r="DA48" s="27">
        <f t="shared" si="19"/>
        <v>-4.2442003177664782</v>
      </c>
      <c r="DB48" s="27">
        <f t="shared" si="20"/>
        <v>-1.8170140374387225</v>
      </c>
      <c r="DC48" s="27">
        <f t="shared" si="21"/>
        <v>-2.5543351562197629</v>
      </c>
      <c r="DD48" s="27">
        <f t="shared" si="22"/>
        <v>-1.2853371459989074</v>
      </c>
      <c r="DE48" s="27">
        <f t="shared" si="23"/>
        <v>-2.0127674084118432</v>
      </c>
      <c r="DG48">
        <f t="shared" si="24"/>
        <v>65.134370579915128</v>
      </c>
      <c r="DH48">
        <f t="shared" si="25"/>
        <v>1.4144271570014144</v>
      </c>
      <c r="DI48">
        <f t="shared" si="26"/>
        <v>13.979255068363978</v>
      </c>
      <c r="DJ48">
        <f t="shared" si="27"/>
        <v>7.2135785007072153</v>
      </c>
      <c r="DK48">
        <f t="shared" si="28"/>
        <v>21.664309288071664</v>
      </c>
      <c r="DL48">
        <f t="shared" si="29"/>
        <v>11.786892975011789</v>
      </c>
    </row>
    <row r="49" spans="1:116">
      <c r="A49">
        <v>48</v>
      </c>
      <c r="B49" t="s">
        <v>450</v>
      </c>
      <c r="C49" t="s">
        <v>16</v>
      </c>
      <c r="D49" s="80" t="s">
        <v>474</v>
      </c>
      <c r="E49" s="25" t="s">
        <v>479</v>
      </c>
      <c r="F49" s="25" t="s">
        <v>478</v>
      </c>
      <c r="G49">
        <v>3.7578288100208766E-2</v>
      </c>
      <c r="H49">
        <v>0.17139874739039665</v>
      </c>
      <c r="I49">
        <v>0.43423799582463463</v>
      </c>
      <c r="J49">
        <v>0</v>
      </c>
      <c r="K49" s="27">
        <v>0</v>
      </c>
      <c r="L49">
        <v>4.1753653444676414E-3</v>
      </c>
      <c r="M49">
        <v>0</v>
      </c>
      <c r="N49">
        <v>0</v>
      </c>
      <c r="O49">
        <v>0</v>
      </c>
      <c r="P49" s="27">
        <v>0</v>
      </c>
      <c r="Q49">
        <v>0</v>
      </c>
      <c r="R49">
        <v>0</v>
      </c>
      <c r="S49">
        <v>0</v>
      </c>
      <c r="T49">
        <v>0</v>
      </c>
      <c r="U49">
        <v>2.5260960334029227E-2</v>
      </c>
      <c r="V49">
        <v>4.1753653444676414E-3</v>
      </c>
      <c r="W49">
        <v>0</v>
      </c>
      <c r="X49">
        <v>0</v>
      </c>
      <c r="Y49">
        <v>0</v>
      </c>
      <c r="Z49">
        <v>8.3507306889352827E-3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4.1753653444676414E-3</v>
      </c>
      <c r="AH49">
        <v>0</v>
      </c>
      <c r="AI49">
        <v>0</v>
      </c>
      <c r="AJ49">
        <v>0</v>
      </c>
      <c r="AK49">
        <v>0</v>
      </c>
      <c r="AL49">
        <v>9.6033402922755792E-2</v>
      </c>
      <c r="AM49">
        <v>0</v>
      </c>
      <c r="AN49">
        <v>0</v>
      </c>
      <c r="AO49">
        <v>0</v>
      </c>
      <c r="AP49">
        <v>2.9436325678496869E-2</v>
      </c>
      <c r="AQ49">
        <v>0</v>
      </c>
      <c r="AR49">
        <v>1.2526096033402925E-2</v>
      </c>
      <c r="AS49">
        <v>0</v>
      </c>
      <c r="AT49">
        <v>2.5052192066805846E-2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8.5594989561586649E-3</v>
      </c>
      <c r="BA49">
        <v>0</v>
      </c>
      <c r="BB49">
        <v>0</v>
      </c>
      <c r="BC49">
        <v>8.3507306889352827E-3</v>
      </c>
      <c r="BD49">
        <v>1.2526096033402925E-3</v>
      </c>
      <c r="BE49">
        <v>0</v>
      </c>
      <c r="BF49">
        <v>0</v>
      </c>
      <c r="BG49">
        <v>4.1753653444676414E-3</v>
      </c>
      <c r="BH49">
        <v>2.9227557411273485E-2</v>
      </c>
      <c r="BI49">
        <v>4.1753653444676414E-3</v>
      </c>
      <c r="BJ49">
        <v>0</v>
      </c>
      <c r="BK49">
        <v>0</v>
      </c>
      <c r="BL49">
        <v>4.1753653444676414E-3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8.768267223382048E-2</v>
      </c>
      <c r="BZ49">
        <v>0</v>
      </c>
      <c r="CB49" s="27">
        <f t="shared" si="8"/>
        <v>1</v>
      </c>
      <c r="CC49">
        <f t="shared" si="9"/>
        <v>8</v>
      </c>
      <c r="CD49">
        <f t="shared" si="10"/>
        <v>7</v>
      </c>
      <c r="CE49">
        <f t="shared" si="11"/>
        <v>0</v>
      </c>
      <c r="CF49">
        <f t="shared" si="12"/>
        <v>16</v>
      </c>
      <c r="CM49" s="27">
        <f t="shared" si="0"/>
        <v>1</v>
      </c>
      <c r="CN49">
        <f t="shared" si="1"/>
        <v>8</v>
      </c>
      <c r="CO49">
        <f t="shared" si="13"/>
        <v>7</v>
      </c>
      <c r="CP49">
        <f t="shared" si="14"/>
        <v>0</v>
      </c>
      <c r="CQ49">
        <f t="shared" si="15"/>
        <v>16</v>
      </c>
      <c r="CS49">
        <f t="shared" si="2"/>
        <v>0.64321503131524005</v>
      </c>
      <c r="CT49">
        <f t="shared" si="3"/>
        <v>4.1753653444676414E-3</v>
      </c>
      <c r="CU49">
        <f t="shared" si="4"/>
        <v>0.20501043841336122</v>
      </c>
      <c r="CV49">
        <f t="shared" si="5"/>
        <v>5.9916492693110654E-2</v>
      </c>
      <c r="CW49">
        <f t="shared" si="16"/>
        <v>0.26492693110647186</v>
      </c>
      <c r="CX49">
        <f t="shared" si="17"/>
        <v>8.768267223382048E-2</v>
      </c>
      <c r="CZ49" s="27">
        <f t="shared" si="18"/>
        <v>0.58934581548107678</v>
      </c>
      <c r="DA49" s="27">
        <f t="shared" si="19"/>
        <v>-5.4743693103283961</v>
      </c>
      <c r="DB49" s="27">
        <f t="shared" si="20"/>
        <v>-1.3552680875567897</v>
      </c>
      <c r="DC49" s="27">
        <f t="shared" si="21"/>
        <v>-2.7530169045419504</v>
      </c>
      <c r="DD49" s="27">
        <f t="shared" si="22"/>
        <v>-1.0205158514406645</v>
      </c>
      <c r="DE49" s="27">
        <f t="shared" si="23"/>
        <v>-2.3422635768122215</v>
      </c>
      <c r="DG49">
        <f t="shared" si="24"/>
        <v>64.321503131524011</v>
      </c>
      <c r="DH49">
        <f t="shared" si="25"/>
        <v>0.41753653444676414</v>
      </c>
      <c r="DI49">
        <f t="shared" si="26"/>
        <v>20.501043841336124</v>
      </c>
      <c r="DJ49">
        <f t="shared" si="27"/>
        <v>5.9916492693110657</v>
      </c>
      <c r="DK49">
        <f t="shared" si="28"/>
        <v>26.492693110647185</v>
      </c>
      <c r="DL49">
        <f t="shared" si="29"/>
        <v>8.7682672233820487</v>
      </c>
    </row>
    <row r="50" spans="1:116">
      <c r="A50">
        <v>49</v>
      </c>
      <c r="B50" t="s">
        <v>451</v>
      </c>
      <c r="C50" t="s">
        <v>16</v>
      </c>
      <c r="D50" s="80" t="s">
        <v>475</v>
      </c>
      <c r="E50" s="25" t="s">
        <v>479</v>
      </c>
      <c r="F50" s="25" t="s">
        <v>478</v>
      </c>
      <c r="G50">
        <v>1.3301351940689054E-2</v>
      </c>
      <c r="H50">
        <v>1.3955516790231139E-2</v>
      </c>
      <c r="I50">
        <v>0.47972088966419529</v>
      </c>
      <c r="J50">
        <v>0</v>
      </c>
      <c r="K50" s="27">
        <v>8.9402529437418218E-3</v>
      </c>
      <c r="L50">
        <v>0</v>
      </c>
      <c r="M50">
        <v>0</v>
      </c>
      <c r="N50">
        <v>0</v>
      </c>
      <c r="O50">
        <v>0</v>
      </c>
      <c r="P50" s="27">
        <v>3.1399912778020053E-2</v>
      </c>
      <c r="Q50">
        <v>4.5791539467945922E-3</v>
      </c>
      <c r="R50">
        <v>0</v>
      </c>
      <c r="S50">
        <v>0</v>
      </c>
      <c r="T50">
        <v>0</v>
      </c>
      <c r="U50">
        <v>4.3610989969472304E-3</v>
      </c>
      <c r="V50">
        <v>4.3610989969472304E-3</v>
      </c>
      <c r="W50">
        <v>0</v>
      </c>
      <c r="X50">
        <v>4.3610989969472304E-3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1.3301351940689054E-2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0.22677714784125586</v>
      </c>
      <c r="AM50">
        <v>6.1055385957261239E-2</v>
      </c>
      <c r="AN50">
        <v>0</v>
      </c>
      <c r="AO50">
        <v>0</v>
      </c>
      <c r="AP50">
        <v>4.8626253815961612E-2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1.7662450937636284E-2</v>
      </c>
      <c r="BA50">
        <v>0</v>
      </c>
      <c r="BB50">
        <v>0</v>
      </c>
      <c r="BC50">
        <v>4.3610989969472304E-3</v>
      </c>
      <c r="BD50">
        <v>1.7444395987788921E-3</v>
      </c>
      <c r="BE50">
        <v>0</v>
      </c>
      <c r="BF50">
        <v>0</v>
      </c>
      <c r="BG50">
        <v>2.1805494984736152E-2</v>
      </c>
      <c r="BH50">
        <v>4.3610989969472304E-3</v>
      </c>
      <c r="BI50">
        <v>0</v>
      </c>
      <c r="BJ50">
        <v>0</v>
      </c>
      <c r="BK50">
        <v>4.3610989969472304E-3</v>
      </c>
      <c r="BL50">
        <v>8.7221979938944608E-3</v>
      </c>
      <c r="BM50">
        <v>4.3610989969472304E-3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4.7972088966419541E-3</v>
      </c>
      <c r="BX50">
        <v>0</v>
      </c>
      <c r="BY50">
        <v>1.3083296990841693E-2</v>
      </c>
      <c r="BZ50">
        <v>0</v>
      </c>
      <c r="CB50" s="27">
        <f t="shared" si="8"/>
        <v>1</v>
      </c>
      <c r="CC50">
        <f t="shared" si="9"/>
        <v>9</v>
      </c>
      <c r="CD50">
        <f t="shared" si="10"/>
        <v>8</v>
      </c>
      <c r="CE50">
        <f t="shared" si="11"/>
        <v>0</v>
      </c>
      <c r="CF50">
        <f t="shared" si="12"/>
        <v>18</v>
      </c>
      <c r="CM50" s="27">
        <f t="shared" si="0"/>
        <v>1</v>
      </c>
      <c r="CN50">
        <f t="shared" si="1"/>
        <v>9</v>
      </c>
      <c r="CO50">
        <f t="shared" si="13"/>
        <v>8</v>
      </c>
      <c r="CP50">
        <f t="shared" si="14"/>
        <v>0</v>
      </c>
      <c r="CQ50">
        <f t="shared" si="15"/>
        <v>18</v>
      </c>
      <c r="CS50">
        <f t="shared" si="2"/>
        <v>0.5069777583951155</v>
      </c>
      <c r="CT50">
        <f t="shared" si="3"/>
        <v>8.9402529437418218E-3</v>
      </c>
      <c r="CU50">
        <f t="shared" si="4"/>
        <v>0.39882250327082414</v>
      </c>
      <c r="CV50">
        <f t="shared" si="5"/>
        <v>6.7378979502834696E-2</v>
      </c>
      <c r="CW50">
        <f t="shared" si="16"/>
        <v>0.4662014827736588</v>
      </c>
      <c r="CX50">
        <f t="shared" si="17"/>
        <v>1.7880505887483647E-2</v>
      </c>
      <c r="CZ50" s="27">
        <f t="shared" si="18"/>
        <v>2.7912845743486573E-2</v>
      </c>
      <c r="DA50" s="27">
        <f t="shared" si="19"/>
        <v>-4.7082109399072714</v>
      </c>
      <c r="DB50" s="27">
        <f t="shared" si="20"/>
        <v>-0.41037376263293152</v>
      </c>
      <c r="DC50" s="27">
        <f t="shared" si="21"/>
        <v>-2.6276658313291636</v>
      </c>
      <c r="DD50" s="27">
        <f t="shared" si="22"/>
        <v>-0.13540055204722679</v>
      </c>
      <c r="DE50" s="27">
        <f t="shared" si="23"/>
        <v>-4.0060019225552734</v>
      </c>
      <c r="DG50">
        <f t="shared" si="24"/>
        <v>50.69777583951155</v>
      </c>
      <c r="DH50">
        <f t="shared" si="25"/>
        <v>0.89402529437418221</v>
      </c>
      <c r="DI50">
        <f t="shared" si="26"/>
        <v>39.882250327082417</v>
      </c>
      <c r="DJ50">
        <f t="shared" si="27"/>
        <v>6.7378979502834699</v>
      </c>
      <c r="DK50">
        <f t="shared" si="28"/>
        <v>46.620148277365878</v>
      </c>
      <c r="DL50">
        <f t="shared" si="29"/>
        <v>1.7880505887483646</v>
      </c>
    </row>
    <row r="51" spans="1:116">
      <c r="A51">
        <v>50</v>
      </c>
      <c r="B51" t="s">
        <v>452</v>
      </c>
      <c r="C51" t="s">
        <v>16</v>
      </c>
      <c r="D51" s="80" t="s">
        <v>475</v>
      </c>
      <c r="E51" s="25" t="s">
        <v>479</v>
      </c>
      <c r="F51" s="25" t="s">
        <v>478</v>
      </c>
      <c r="G51">
        <v>3.5255603122639138E-2</v>
      </c>
      <c r="H51">
        <v>0.17224880382775121</v>
      </c>
      <c r="I51">
        <v>0.25711407705867539</v>
      </c>
      <c r="J51">
        <v>0</v>
      </c>
      <c r="K51" s="27">
        <v>1.0324855200201462E-2</v>
      </c>
      <c r="L51">
        <v>0</v>
      </c>
      <c r="M51">
        <v>0</v>
      </c>
      <c r="N51">
        <v>0</v>
      </c>
      <c r="O51">
        <v>0</v>
      </c>
      <c r="P51" s="27">
        <v>1.5361369932007053E-2</v>
      </c>
      <c r="Q51">
        <v>0</v>
      </c>
      <c r="R51">
        <v>0</v>
      </c>
      <c r="S51">
        <v>0</v>
      </c>
      <c r="T51">
        <v>0</v>
      </c>
      <c r="U51">
        <v>5.2883404683958714E-3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0.12591286829513984</v>
      </c>
      <c r="AG51">
        <v>1.0073029463611183E-2</v>
      </c>
      <c r="AH51">
        <v>0</v>
      </c>
      <c r="AI51">
        <v>0</v>
      </c>
      <c r="AJ51">
        <v>7.1770334928229665E-2</v>
      </c>
      <c r="AK51">
        <v>0</v>
      </c>
      <c r="AL51">
        <v>9.6449257114077092E-2</v>
      </c>
      <c r="AM51">
        <v>0</v>
      </c>
      <c r="AN51">
        <v>0</v>
      </c>
      <c r="AO51">
        <v>0</v>
      </c>
      <c r="AP51">
        <v>7.0511206245278277E-2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2.5938050868798797E-2</v>
      </c>
      <c r="BA51">
        <v>0</v>
      </c>
      <c r="BB51">
        <v>5.2883404683958714E-3</v>
      </c>
      <c r="BC51">
        <v>1.0073029463611183E-2</v>
      </c>
      <c r="BD51">
        <v>2.2664316293125159E-3</v>
      </c>
      <c r="BE51">
        <v>0</v>
      </c>
      <c r="BF51">
        <v>0</v>
      </c>
      <c r="BG51">
        <v>0</v>
      </c>
      <c r="BH51">
        <v>1.5109544195416776E-2</v>
      </c>
      <c r="BI51">
        <v>0</v>
      </c>
      <c r="BJ51">
        <v>0</v>
      </c>
      <c r="BK51">
        <v>0</v>
      </c>
      <c r="BL51">
        <v>1.0073029463611183E-2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1.0073029463611183E-2</v>
      </c>
      <c r="BW51">
        <v>5.5401662049861513E-3</v>
      </c>
      <c r="BX51">
        <v>0</v>
      </c>
      <c r="BY51">
        <v>4.532863258625032E-2</v>
      </c>
      <c r="BZ51">
        <v>0</v>
      </c>
      <c r="CB51" s="27">
        <f t="shared" si="8"/>
        <v>1</v>
      </c>
      <c r="CC51">
        <f t="shared" si="9"/>
        <v>7</v>
      </c>
      <c r="CD51">
        <f t="shared" si="10"/>
        <v>6</v>
      </c>
      <c r="CE51">
        <f t="shared" si="11"/>
        <v>1</v>
      </c>
      <c r="CF51">
        <f t="shared" si="12"/>
        <v>15</v>
      </c>
      <c r="CI51">
        <v>1</v>
      </c>
      <c r="CM51" s="27">
        <f t="shared" si="0"/>
        <v>1</v>
      </c>
      <c r="CN51">
        <f t="shared" si="1"/>
        <v>8</v>
      </c>
      <c r="CO51">
        <f t="shared" si="13"/>
        <v>6</v>
      </c>
      <c r="CP51">
        <f t="shared" si="14"/>
        <v>1</v>
      </c>
      <c r="CQ51">
        <f t="shared" si="15"/>
        <v>16</v>
      </c>
      <c r="CS51">
        <f t="shared" si="2"/>
        <v>0.46461848400906575</v>
      </c>
      <c r="CT51">
        <f t="shared" si="3"/>
        <v>1.0324855200201462E-2</v>
      </c>
      <c r="CU51">
        <f t="shared" si="4"/>
        <v>0.39536640644673898</v>
      </c>
      <c r="CV51">
        <f t="shared" si="5"/>
        <v>6.8748426089146331E-2</v>
      </c>
      <c r="CW51">
        <f t="shared" si="16"/>
        <v>0.47418786199949647</v>
      </c>
      <c r="CX51">
        <f t="shared" si="17"/>
        <v>5.0868798791236472E-2</v>
      </c>
      <c r="CZ51" s="27">
        <f t="shared" si="18"/>
        <v>-0.14176300242726567</v>
      </c>
      <c r="DA51" s="27">
        <f t="shared" si="19"/>
        <v>-4.5628226381589991</v>
      </c>
      <c r="DB51" s="27">
        <f t="shared" si="20"/>
        <v>-0.42480969787889883</v>
      </c>
      <c r="DC51" s="27">
        <f t="shared" si="21"/>
        <v>-2.60607561676211</v>
      </c>
      <c r="DD51" s="27">
        <f t="shared" si="22"/>
        <v>-0.10334042034537642</v>
      </c>
      <c r="DE51" s="27">
        <f t="shared" si="23"/>
        <v>-2.9262972958659303</v>
      </c>
      <c r="DG51">
        <f t="shared" si="24"/>
        <v>46.461848400906575</v>
      </c>
      <c r="DH51">
        <f t="shared" si="25"/>
        <v>1.0324855200201462</v>
      </c>
      <c r="DI51">
        <f t="shared" si="26"/>
        <v>39.536640644673895</v>
      </c>
      <c r="DJ51">
        <f t="shared" si="27"/>
        <v>6.8748426089146335</v>
      </c>
      <c r="DK51">
        <f t="shared" si="28"/>
        <v>47.41878619994965</v>
      </c>
      <c r="DL51">
        <f t="shared" si="29"/>
        <v>5.0868798791236474</v>
      </c>
    </row>
    <row r="52" spans="1:116">
      <c r="A52">
        <v>51</v>
      </c>
      <c r="B52" t="s">
        <v>453</v>
      </c>
      <c r="C52" t="s">
        <v>16</v>
      </c>
      <c r="D52" s="80" t="s">
        <v>475</v>
      </c>
      <c r="E52" s="25" t="s">
        <v>479</v>
      </c>
      <c r="F52" s="25" t="s">
        <v>478</v>
      </c>
      <c r="G52">
        <v>1.6012810248198558E-2</v>
      </c>
      <c r="H52">
        <v>5.2642113690952758E-2</v>
      </c>
      <c r="I52">
        <v>0.41253002401921535</v>
      </c>
      <c r="J52">
        <v>0</v>
      </c>
      <c r="K52" s="27">
        <v>4.4035228182546023E-2</v>
      </c>
      <c r="L52">
        <v>4.0032025620496394E-3</v>
      </c>
      <c r="M52">
        <v>0</v>
      </c>
      <c r="N52">
        <v>0</v>
      </c>
      <c r="O52">
        <v>8.0064051240992789E-3</v>
      </c>
      <c r="P52" s="27">
        <v>4.2033626901521216E-3</v>
      </c>
      <c r="Q52">
        <v>4.0032025620496389E-4</v>
      </c>
      <c r="R52">
        <v>0</v>
      </c>
      <c r="S52">
        <v>0</v>
      </c>
      <c r="T52">
        <v>0</v>
      </c>
      <c r="U52">
        <v>0</v>
      </c>
      <c r="V52">
        <v>4.2033626901521216E-3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8.0064051240992789E-3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0.1521216973578863</v>
      </c>
      <c r="AM52">
        <v>3.2025620496397109E-2</v>
      </c>
      <c r="AN52">
        <v>0</v>
      </c>
      <c r="AO52">
        <v>0</v>
      </c>
      <c r="AP52">
        <v>0.1200960768614892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4.0232185748598867E-2</v>
      </c>
      <c r="BA52">
        <v>0</v>
      </c>
      <c r="BB52">
        <v>0</v>
      </c>
      <c r="BC52">
        <v>0</v>
      </c>
      <c r="BD52">
        <v>4.0032025620496389E-4</v>
      </c>
      <c r="BE52">
        <v>0</v>
      </c>
      <c r="BF52">
        <v>0</v>
      </c>
      <c r="BG52">
        <v>0</v>
      </c>
      <c r="BH52">
        <v>8.2065652522017602E-3</v>
      </c>
      <c r="BI52">
        <v>0</v>
      </c>
      <c r="BJ52">
        <v>0</v>
      </c>
      <c r="BK52">
        <v>4.2033626901521216E-3</v>
      </c>
      <c r="BL52">
        <v>8.2065652522017602E-3</v>
      </c>
      <c r="BM52">
        <v>1.6212970376301039E-2</v>
      </c>
      <c r="BN52">
        <v>2.0016012810248195E-4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4.0032025620496394E-3</v>
      </c>
      <c r="BX52">
        <v>0</v>
      </c>
      <c r="BY52">
        <v>6.0048038430744605E-2</v>
      </c>
      <c r="BZ52">
        <v>0</v>
      </c>
      <c r="CB52" s="27">
        <f t="shared" si="8"/>
        <v>3</v>
      </c>
      <c r="CC52">
        <f t="shared" si="9"/>
        <v>7</v>
      </c>
      <c r="CD52">
        <f t="shared" si="10"/>
        <v>7</v>
      </c>
      <c r="CE52">
        <f t="shared" si="11"/>
        <v>0</v>
      </c>
      <c r="CF52">
        <f t="shared" si="12"/>
        <v>17</v>
      </c>
      <c r="CG52">
        <v>1</v>
      </c>
      <c r="CM52" s="27">
        <f t="shared" si="0"/>
        <v>4</v>
      </c>
      <c r="CN52">
        <f t="shared" si="1"/>
        <v>7</v>
      </c>
      <c r="CO52">
        <f t="shared" si="13"/>
        <v>7</v>
      </c>
      <c r="CP52">
        <f t="shared" si="14"/>
        <v>0</v>
      </c>
      <c r="CQ52">
        <f t="shared" si="15"/>
        <v>18</v>
      </c>
      <c r="CS52">
        <f t="shared" si="2"/>
        <v>0.48118494795836664</v>
      </c>
      <c r="CT52">
        <f t="shared" si="3"/>
        <v>5.6044835868694944E-2</v>
      </c>
      <c r="CU52">
        <f t="shared" si="4"/>
        <v>0.32105684547638114</v>
      </c>
      <c r="CV52">
        <f t="shared" si="5"/>
        <v>7.7662129703762989E-2</v>
      </c>
      <c r="CW52">
        <f t="shared" si="16"/>
        <v>0.3987189751801441</v>
      </c>
      <c r="CX52">
        <f t="shared" si="17"/>
        <v>6.4051240992794245E-2</v>
      </c>
      <c r="CZ52" s="27">
        <f t="shared" si="18"/>
        <v>-7.5295761817067347E-2</v>
      </c>
      <c r="DA52" s="27">
        <f t="shared" si="19"/>
        <v>-2.8239266584880123</v>
      </c>
      <c r="DB52" s="27">
        <f t="shared" si="20"/>
        <v>-0.74891920848533378</v>
      </c>
      <c r="DC52" s="27">
        <f t="shared" si="21"/>
        <v>-2.4745438627524541</v>
      </c>
      <c r="DD52" s="27">
        <f t="shared" si="22"/>
        <v>-0.41080557473948187</v>
      </c>
      <c r="DE52" s="27">
        <f t="shared" si="23"/>
        <v>-2.6818773267981868</v>
      </c>
      <c r="DG52">
        <f t="shared" si="24"/>
        <v>48.118494795836661</v>
      </c>
      <c r="DH52">
        <f t="shared" si="25"/>
        <v>5.6044835868694944</v>
      </c>
      <c r="DI52">
        <f t="shared" si="26"/>
        <v>32.105684547638113</v>
      </c>
      <c r="DJ52">
        <f t="shared" si="27"/>
        <v>7.7662129703762988</v>
      </c>
      <c r="DK52">
        <f t="shared" si="28"/>
        <v>39.871897518014407</v>
      </c>
      <c r="DL52">
        <f t="shared" si="29"/>
        <v>6.4051240992794245</v>
      </c>
    </row>
    <row r="53" spans="1:116">
      <c r="A53">
        <v>52</v>
      </c>
      <c r="B53" t="s">
        <v>454</v>
      </c>
      <c r="C53" t="s">
        <v>16</v>
      </c>
      <c r="D53" s="80" t="s">
        <v>475</v>
      </c>
      <c r="E53" s="25" t="s">
        <v>479</v>
      </c>
      <c r="F53" s="25" t="s">
        <v>478</v>
      </c>
      <c r="G53">
        <v>9.154013015184384E-2</v>
      </c>
      <c r="H53">
        <v>9.2190889370932769E-2</v>
      </c>
      <c r="I53">
        <v>0.60737527114967482</v>
      </c>
      <c r="J53">
        <v>0</v>
      </c>
      <c r="K53" s="27">
        <v>0</v>
      </c>
      <c r="L53">
        <v>4.3383947939262483E-3</v>
      </c>
      <c r="M53">
        <v>0</v>
      </c>
      <c r="N53">
        <v>0</v>
      </c>
      <c r="O53">
        <v>0</v>
      </c>
      <c r="P53" s="27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1.3015184381778745E-2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1.7787418655097618E-2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9.1757049891540154E-2</v>
      </c>
      <c r="AM53">
        <v>4.9891540130151853E-3</v>
      </c>
      <c r="AN53">
        <v>0</v>
      </c>
      <c r="AO53">
        <v>0</v>
      </c>
      <c r="AP53">
        <v>1.4099783080260308E-2</v>
      </c>
      <c r="AQ53">
        <v>8.6767895878524966E-3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9.1106290672451212E-3</v>
      </c>
      <c r="BA53">
        <v>0</v>
      </c>
      <c r="BB53">
        <v>0</v>
      </c>
      <c r="BC53">
        <v>4.5553145336225606E-3</v>
      </c>
      <c r="BD53">
        <v>5.4229934924078099E-3</v>
      </c>
      <c r="BE53">
        <v>0</v>
      </c>
      <c r="BF53">
        <v>0</v>
      </c>
      <c r="BG53">
        <v>0</v>
      </c>
      <c r="BH53">
        <v>4.3383947939262483E-3</v>
      </c>
      <c r="BI53">
        <v>0</v>
      </c>
      <c r="BJ53">
        <v>0</v>
      </c>
      <c r="BK53">
        <v>4.5553145336225606E-3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8.8937093275488089E-3</v>
      </c>
      <c r="BX53">
        <v>0</v>
      </c>
      <c r="BY53">
        <v>1.7353579175704993E-2</v>
      </c>
      <c r="BZ53">
        <v>0</v>
      </c>
      <c r="CB53" s="27">
        <f t="shared" si="8"/>
        <v>1</v>
      </c>
      <c r="CC53">
        <f t="shared" si="9"/>
        <v>6</v>
      </c>
      <c r="CD53">
        <f t="shared" si="10"/>
        <v>5</v>
      </c>
      <c r="CE53">
        <f t="shared" si="11"/>
        <v>0</v>
      </c>
      <c r="CF53">
        <f t="shared" si="12"/>
        <v>12</v>
      </c>
      <c r="CM53" s="27">
        <f t="shared" si="0"/>
        <v>1</v>
      </c>
      <c r="CN53">
        <f t="shared" si="1"/>
        <v>6</v>
      </c>
      <c r="CO53">
        <f t="shared" si="13"/>
        <v>5</v>
      </c>
      <c r="CP53">
        <f t="shared" si="14"/>
        <v>0</v>
      </c>
      <c r="CQ53">
        <f t="shared" si="15"/>
        <v>12</v>
      </c>
      <c r="CS53">
        <f t="shared" si="2"/>
        <v>0.79110629067245142</v>
      </c>
      <c r="CT53">
        <f t="shared" si="3"/>
        <v>4.3383947939262483E-3</v>
      </c>
      <c r="CU53">
        <f t="shared" si="4"/>
        <v>0.15032537960954451</v>
      </c>
      <c r="CV53">
        <f t="shared" si="5"/>
        <v>2.7982646420824299E-2</v>
      </c>
      <c r="CW53">
        <f t="shared" si="16"/>
        <v>0.1783080260303688</v>
      </c>
      <c r="CX53">
        <f t="shared" si="17"/>
        <v>2.62472885032538E-2</v>
      </c>
      <c r="CZ53" s="27">
        <f t="shared" si="18"/>
        <v>1.3316067790105561</v>
      </c>
      <c r="DA53" s="27">
        <f t="shared" si="19"/>
        <v>-5.4359030295005999</v>
      </c>
      <c r="DB53" s="27">
        <f t="shared" si="20"/>
        <v>-1.7320513344759276</v>
      </c>
      <c r="DC53" s="27">
        <f t="shared" si="21"/>
        <v>-3.5477891104244708</v>
      </c>
      <c r="DD53" s="27">
        <f t="shared" si="22"/>
        <v>-1.5278530592497888</v>
      </c>
      <c r="DE53" s="27">
        <f t="shared" si="23"/>
        <v>-3.613594693185191</v>
      </c>
      <c r="DG53">
        <f t="shared" si="24"/>
        <v>79.110629067245142</v>
      </c>
      <c r="DH53">
        <f t="shared" si="25"/>
        <v>0.43383947939262485</v>
      </c>
      <c r="DI53">
        <f t="shared" si="26"/>
        <v>15.03253796095445</v>
      </c>
      <c r="DJ53">
        <f t="shared" si="27"/>
        <v>2.79826464208243</v>
      </c>
      <c r="DK53">
        <f t="shared" si="28"/>
        <v>17.830802603036879</v>
      </c>
      <c r="DL53">
        <f t="shared" si="29"/>
        <v>2.6247288503253801</v>
      </c>
    </row>
    <row r="54" spans="1:116">
      <c r="A54">
        <v>53</v>
      </c>
      <c r="B54" t="s">
        <v>212</v>
      </c>
      <c r="C54" t="s">
        <v>16</v>
      </c>
      <c r="D54" s="80" t="s">
        <v>475</v>
      </c>
      <c r="E54" s="25" t="s">
        <v>479</v>
      </c>
      <c r="F54" s="25" t="s">
        <v>478</v>
      </c>
      <c r="G54">
        <v>4.2987745574790882E-2</v>
      </c>
      <c r="H54">
        <v>8.3641314919276379E-3</v>
      </c>
      <c r="I54">
        <v>0.23341762303053862</v>
      </c>
      <c r="J54">
        <v>0</v>
      </c>
      <c r="K54" s="27">
        <v>2.74265707060883E-2</v>
      </c>
      <c r="L54">
        <v>7.7805874343512913E-3</v>
      </c>
      <c r="M54">
        <v>0</v>
      </c>
      <c r="N54">
        <v>0</v>
      </c>
      <c r="O54">
        <v>0</v>
      </c>
      <c r="P54" s="27">
        <v>1.5755689554561365E-2</v>
      </c>
      <c r="Q54">
        <v>0</v>
      </c>
      <c r="R54">
        <v>0</v>
      </c>
      <c r="S54">
        <v>0</v>
      </c>
      <c r="T54">
        <v>0</v>
      </c>
      <c r="U54">
        <v>1.9451468585878227E-2</v>
      </c>
      <c r="V54">
        <v>3.1316864423263945E-2</v>
      </c>
      <c r="W54">
        <v>0</v>
      </c>
      <c r="X54">
        <v>0</v>
      </c>
      <c r="Y54">
        <v>0</v>
      </c>
      <c r="Z54">
        <v>5.4464112040459041E-2</v>
      </c>
      <c r="AA54">
        <v>0</v>
      </c>
      <c r="AB54">
        <v>0</v>
      </c>
      <c r="AC54">
        <v>0</v>
      </c>
      <c r="AD54">
        <v>0</v>
      </c>
      <c r="AE54">
        <v>2.7232056020229517E-2</v>
      </c>
      <c r="AF54">
        <v>2.3341762303053872E-2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0.31122349737405164</v>
      </c>
      <c r="AM54">
        <v>3.5401672826298372E-2</v>
      </c>
      <c r="AN54">
        <v>0</v>
      </c>
      <c r="AO54">
        <v>0</v>
      </c>
      <c r="AP54">
        <v>6.6524022563703558E-2</v>
      </c>
      <c r="AQ54">
        <v>0</v>
      </c>
      <c r="AR54">
        <v>0</v>
      </c>
      <c r="AS54">
        <v>0</v>
      </c>
      <c r="AT54">
        <v>7.7805874343512913E-3</v>
      </c>
      <c r="AU54">
        <v>0</v>
      </c>
      <c r="AV54">
        <v>0</v>
      </c>
      <c r="AW54">
        <v>0</v>
      </c>
      <c r="AX54">
        <v>1.964598327173701E-2</v>
      </c>
      <c r="AY54">
        <v>0</v>
      </c>
      <c r="AZ54">
        <v>1.1670881151526938E-2</v>
      </c>
      <c r="BA54">
        <v>0</v>
      </c>
      <c r="BB54">
        <v>3.8902937171756457E-3</v>
      </c>
      <c r="BC54">
        <v>3.8902937171756454E-4</v>
      </c>
      <c r="BD54">
        <v>7.7805874343512909E-4</v>
      </c>
      <c r="BE54">
        <v>0</v>
      </c>
      <c r="BF54">
        <v>0</v>
      </c>
      <c r="BG54">
        <v>0</v>
      </c>
      <c r="BH54">
        <v>7.7805874343512913E-3</v>
      </c>
      <c r="BI54">
        <v>0</v>
      </c>
      <c r="BJ54">
        <v>0</v>
      </c>
      <c r="BK54">
        <v>3.8902937171756457E-3</v>
      </c>
      <c r="BL54">
        <v>0</v>
      </c>
      <c r="BM54">
        <v>3.8902937171756457E-3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1.9451468585878227E-4</v>
      </c>
      <c r="BW54">
        <v>1.9840497957595793E-2</v>
      </c>
      <c r="BX54">
        <v>0</v>
      </c>
      <c r="BY54">
        <v>1.5561174868702583E-2</v>
      </c>
      <c r="BZ54">
        <v>0</v>
      </c>
      <c r="CB54" s="27">
        <f t="shared" si="8"/>
        <v>2</v>
      </c>
      <c r="CC54">
        <f t="shared" si="9"/>
        <v>11</v>
      </c>
      <c r="CD54">
        <f t="shared" si="10"/>
        <v>7</v>
      </c>
      <c r="CE54">
        <f t="shared" si="11"/>
        <v>1</v>
      </c>
      <c r="CF54">
        <f t="shared" si="12"/>
        <v>21</v>
      </c>
      <c r="CG54">
        <v>1</v>
      </c>
      <c r="CM54" s="27">
        <f t="shared" si="0"/>
        <v>3</v>
      </c>
      <c r="CN54">
        <f t="shared" si="1"/>
        <v>11</v>
      </c>
      <c r="CO54">
        <f t="shared" si="13"/>
        <v>7</v>
      </c>
      <c r="CP54">
        <f t="shared" si="14"/>
        <v>1</v>
      </c>
      <c r="CQ54">
        <f t="shared" si="15"/>
        <v>22</v>
      </c>
      <c r="CS54">
        <f t="shared" si="2"/>
        <v>0.28476950009725716</v>
      </c>
      <c r="CT54">
        <f t="shared" si="3"/>
        <v>3.5207158140439593E-2</v>
      </c>
      <c r="CU54">
        <f t="shared" si="4"/>
        <v>0.61213771639758796</v>
      </c>
      <c r="CV54">
        <f t="shared" si="5"/>
        <v>3.2289437852557855E-2</v>
      </c>
      <c r="CW54">
        <f t="shared" si="16"/>
        <v>0.64462166893600459</v>
      </c>
      <c r="CX54">
        <f t="shared" si="17"/>
        <v>3.5401672826298372E-2</v>
      </c>
      <c r="CZ54" s="27">
        <f t="shared" si="18"/>
        <v>-0.92092478678001599</v>
      </c>
      <c r="DA54" s="27">
        <f t="shared" si="19"/>
        <v>-3.3106639884531477</v>
      </c>
      <c r="DB54" s="27">
        <f t="shared" si="20"/>
        <v>0.45630694654262294</v>
      </c>
      <c r="DC54" s="27">
        <f t="shared" si="21"/>
        <v>-3.4001928612361501</v>
      </c>
      <c r="DD54" s="27">
        <f t="shared" si="22"/>
        <v>0.59548064160850123</v>
      </c>
      <c r="DE54" s="27">
        <f t="shared" si="23"/>
        <v>-3.3049526994123388</v>
      </c>
      <c r="DG54">
        <f t="shared" si="24"/>
        <v>28.476950009725716</v>
      </c>
      <c r="DH54">
        <f t="shared" si="25"/>
        <v>3.5207158140439594</v>
      </c>
      <c r="DI54">
        <f t="shared" si="26"/>
        <v>61.213771639758797</v>
      </c>
      <c r="DJ54">
        <f t="shared" si="27"/>
        <v>3.2289437852557854</v>
      </c>
      <c r="DK54">
        <f t="shared" si="28"/>
        <v>64.462166893600454</v>
      </c>
      <c r="DL54">
        <f t="shared" si="29"/>
        <v>3.5401672826298372</v>
      </c>
    </row>
    <row r="55" spans="1:116">
      <c r="A55">
        <v>54</v>
      </c>
      <c r="B55" t="s">
        <v>51</v>
      </c>
      <c r="C55" t="s">
        <v>16</v>
      </c>
      <c r="D55" s="80" t="s">
        <v>475</v>
      </c>
      <c r="E55" s="25" t="s">
        <v>479</v>
      </c>
      <c r="F55" s="25" t="s">
        <v>478</v>
      </c>
      <c r="G55">
        <v>2.0230067433558107E-2</v>
      </c>
      <c r="H55">
        <v>0.12316541055136848</v>
      </c>
      <c r="I55">
        <v>0.17869892899642992</v>
      </c>
      <c r="J55">
        <v>0</v>
      </c>
      <c r="K55" s="27">
        <v>0.10313367711225703</v>
      </c>
      <c r="L55">
        <v>1.5866719555731847E-2</v>
      </c>
      <c r="M55">
        <v>0</v>
      </c>
      <c r="N55">
        <v>0</v>
      </c>
      <c r="O55">
        <v>2.3800079333597769E-2</v>
      </c>
      <c r="P55" s="27">
        <v>2.4196747322491066E-2</v>
      </c>
      <c r="Q55">
        <v>4.1650138833796103E-3</v>
      </c>
      <c r="R55">
        <v>0</v>
      </c>
      <c r="S55">
        <v>0</v>
      </c>
      <c r="T55">
        <v>0</v>
      </c>
      <c r="U55">
        <v>0</v>
      </c>
      <c r="V55">
        <v>3.9666798889329618E-3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1.983339944466481E-2</v>
      </c>
      <c r="AG55">
        <v>0</v>
      </c>
      <c r="AH55">
        <v>0</v>
      </c>
      <c r="AI55">
        <v>0</v>
      </c>
      <c r="AJ55">
        <v>4.3633478778262588E-3</v>
      </c>
      <c r="AK55">
        <v>0</v>
      </c>
      <c r="AL55">
        <v>0.11106703689012296</v>
      </c>
      <c r="AM55">
        <v>4.0063466878222903E-2</v>
      </c>
      <c r="AN55">
        <v>0</v>
      </c>
      <c r="AO55">
        <v>0</v>
      </c>
      <c r="AP55">
        <v>9.143197143990478E-2</v>
      </c>
      <c r="AQ55">
        <v>3.9666798889329618E-3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1.6263387544625144E-2</v>
      </c>
      <c r="BA55">
        <v>0</v>
      </c>
      <c r="BB55">
        <v>0</v>
      </c>
      <c r="BC55">
        <v>3.9666798889329618E-3</v>
      </c>
      <c r="BD55">
        <v>9.9166997223324046E-4</v>
      </c>
      <c r="BE55">
        <v>0</v>
      </c>
      <c r="BF55">
        <v>0</v>
      </c>
      <c r="BG55">
        <v>0</v>
      </c>
      <c r="BH55">
        <v>7.9333597778659237E-3</v>
      </c>
      <c r="BI55">
        <v>0</v>
      </c>
      <c r="BJ55">
        <v>0</v>
      </c>
      <c r="BK55">
        <v>8.1316937723125721E-3</v>
      </c>
      <c r="BL55">
        <v>2.3998413328044418E-2</v>
      </c>
      <c r="BM55">
        <v>1.983339944466481E-2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1.983339944466481E-4</v>
      </c>
      <c r="BW55">
        <v>7.9333597778659237E-3</v>
      </c>
      <c r="BX55">
        <v>0</v>
      </c>
      <c r="BY55">
        <v>0.14280047600158666</v>
      </c>
      <c r="BZ55">
        <v>0</v>
      </c>
      <c r="CB55" s="27">
        <f t="shared" si="8"/>
        <v>3</v>
      </c>
      <c r="CC55">
        <f t="shared" si="9"/>
        <v>9</v>
      </c>
      <c r="CD55">
        <f t="shared" si="10"/>
        <v>7</v>
      </c>
      <c r="CE55">
        <f t="shared" si="11"/>
        <v>1</v>
      </c>
      <c r="CF55">
        <f t="shared" si="12"/>
        <v>20</v>
      </c>
      <c r="CG55">
        <v>2</v>
      </c>
      <c r="CM55" s="27">
        <f t="shared" si="0"/>
        <v>5</v>
      </c>
      <c r="CN55">
        <f t="shared" si="1"/>
        <v>9</v>
      </c>
      <c r="CO55">
        <f t="shared" si="13"/>
        <v>7</v>
      </c>
      <c r="CP55">
        <f t="shared" si="14"/>
        <v>1</v>
      </c>
      <c r="CQ55">
        <f t="shared" si="15"/>
        <v>22</v>
      </c>
      <c r="CS55">
        <f t="shared" si="2"/>
        <v>0.3220944069813565</v>
      </c>
      <c r="CT55">
        <f t="shared" si="3"/>
        <v>0.14280047600158666</v>
      </c>
      <c r="CU55">
        <f t="shared" si="4"/>
        <v>0.3030543435144783</v>
      </c>
      <c r="CV55">
        <f t="shared" si="5"/>
        <v>8.1118603728679059E-2</v>
      </c>
      <c r="CW55">
        <f t="shared" si="16"/>
        <v>0.384371281237604</v>
      </c>
      <c r="CX55">
        <f t="shared" si="17"/>
        <v>0.15073383577945257</v>
      </c>
      <c r="CZ55" s="27">
        <f t="shared" si="18"/>
        <v>-0.7441633429539134</v>
      </c>
      <c r="DA55" s="27">
        <f t="shared" si="19"/>
        <v>-1.7922223250567306</v>
      </c>
      <c r="DB55" s="27">
        <f t="shared" si="20"/>
        <v>-0.83279529902057692</v>
      </c>
      <c r="DC55" s="27">
        <f t="shared" si="21"/>
        <v>-2.4272447293738471</v>
      </c>
      <c r="DD55" s="27">
        <f t="shared" si="22"/>
        <v>-0.47103508885239836</v>
      </c>
      <c r="DE55" s="27">
        <f t="shared" si="23"/>
        <v>-1.7288570358692517</v>
      </c>
      <c r="DG55">
        <f t="shared" si="24"/>
        <v>32.209440698135651</v>
      </c>
      <c r="DH55">
        <f t="shared" si="25"/>
        <v>14.280047600158666</v>
      </c>
      <c r="DI55">
        <f t="shared" si="26"/>
        <v>30.305434351447829</v>
      </c>
      <c r="DJ55">
        <f t="shared" si="27"/>
        <v>8.1118603728679055</v>
      </c>
      <c r="DK55">
        <f t="shared" si="28"/>
        <v>38.437128123760402</v>
      </c>
      <c r="DL55">
        <f t="shared" si="29"/>
        <v>15.073383577945258</v>
      </c>
    </row>
    <row r="56" spans="1:116">
      <c r="A56">
        <v>55</v>
      </c>
      <c r="B56" s="25" t="s">
        <v>52</v>
      </c>
      <c r="C56" t="s">
        <v>16</v>
      </c>
      <c r="D56" s="80" t="s">
        <v>467</v>
      </c>
      <c r="E56" s="25" t="s">
        <v>357</v>
      </c>
      <c r="F56" s="25" t="s">
        <v>478</v>
      </c>
      <c r="G56">
        <v>0</v>
      </c>
      <c r="H56">
        <v>9.3191819829148356E-2</v>
      </c>
      <c r="I56">
        <v>7.7659849857623628E-2</v>
      </c>
      <c r="J56">
        <v>0</v>
      </c>
      <c r="K56" s="27">
        <v>2.0709293295366298E-2</v>
      </c>
      <c r="L56">
        <v>5.1773233238415744E-3</v>
      </c>
      <c r="M56">
        <v>2.5886616619207874E-2</v>
      </c>
      <c r="N56">
        <v>0</v>
      </c>
      <c r="O56">
        <v>5.1773233238415744E-3</v>
      </c>
      <c r="P56" s="27">
        <v>0</v>
      </c>
      <c r="Q56">
        <v>2.0709293295366298E-2</v>
      </c>
      <c r="R56">
        <v>0</v>
      </c>
      <c r="S56">
        <v>0</v>
      </c>
      <c r="T56">
        <v>5.1773233238415744E-3</v>
      </c>
      <c r="U56">
        <v>0</v>
      </c>
      <c r="V56">
        <v>5.1773233238415744E-3</v>
      </c>
      <c r="W56">
        <v>0</v>
      </c>
      <c r="X56">
        <v>0</v>
      </c>
      <c r="Y56">
        <v>3.1063939943049446E-2</v>
      </c>
      <c r="Z56">
        <v>5.1773233238415744E-3</v>
      </c>
      <c r="AA56">
        <v>0</v>
      </c>
      <c r="AB56">
        <v>0</v>
      </c>
      <c r="AC56">
        <v>0</v>
      </c>
      <c r="AD56">
        <v>5.1773233238415744E-3</v>
      </c>
      <c r="AE56">
        <v>0</v>
      </c>
      <c r="AF56">
        <v>3.6241263266891019E-2</v>
      </c>
      <c r="AG56">
        <v>0.1604970230390888</v>
      </c>
      <c r="AH56">
        <v>0</v>
      </c>
      <c r="AI56">
        <v>0</v>
      </c>
      <c r="AJ56">
        <v>0</v>
      </c>
      <c r="AK56">
        <v>0</v>
      </c>
      <c r="AL56">
        <v>0.19699715247217189</v>
      </c>
      <c r="AM56">
        <v>4.7113642246958326E-2</v>
      </c>
      <c r="AN56">
        <v>0</v>
      </c>
      <c r="AO56">
        <v>0</v>
      </c>
      <c r="AP56">
        <v>0.12943308309603938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2.0709293295366298E-2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5.1773233238415744E-3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0.10354646647683151</v>
      </c>
      <c r="BZ56">
        <v>0</v>
      </c>
      <c r="CB56" s="27">
        <f t="shared" si="8"/>
        <v>4</v>
      </c>
      <c r="CC56">
        <f t="shared" si="9"/>
        <v>11</v>
      </c>
      <c r="CD56">
        <f t="shared" si="10"/>
        <v>2</v>
      </c>
      <c r="CE56">
        <f t="shared" si="11"/>
        <v>0</v>
      </c>
      <c r="CF56">
        <f t="shared" si="12"/>
        <v>17</v>
      </c>
      <c r="CG56">
        <v>1</v>
      </c>
      <c r="CH56">
        <v>2</v>
      </c>
      <c r="CI56">
        <v>2</v>
      </c>
      <c r="CM56" s="27">
        <f t="shared" si="0"/>
        <v>5</v>
      </c>
      <c r="CN56">
        <f t="shared" si="1"/>
        <v>15</v>
      </c>
      <c r="CO56">
        <f t="shared" si="13"/>
        <v>2</v>
      </c>
      <c r="CP56">
        <f t="shared" si="14"/>
        <v>0</v>
      </c>
      <c r="CQ56">
        <f t="shared" si="15"/>
        <v>22</v>
      </c>
      <c r="CS56">
        <f t="shared" si="2"/>
        <v>0.17085166968677198</v>
      </c>
      <c r="CT56">
        <f t="shared" si="3"/>
        <v>5.6950556562257323E-2</v>
      </c>
      <c r="CU56">
        <f t="shared" si="4"/>
        <v>0.64276469065493147</v>
      </c>
      <c r="CV56">
        <f t="shared" si="5"/>
        <v>2.5886616619207874E-2</v>
      </c>
      <c r="CW56">
        <f t="shared" si="16"/>
        <v>0.66865130727413935</v>
      </c>
      <c r="CX56">
        <f t="shared" si="17"/>
        <v>0.10354646647683151</v>
      </c>
      <c r="CZ56" s="27">
        <f t="shared" si="18"/>
        <v>-1.5796033145886865</v>
      </c>
      <c r="DA56" s="27">
        <f t="shared" si="19"/>
        <v>-2.8069352506562022</v>
      </c>
      <c r="DB56" s="27">
        <f t="shared" si="20"/>
        <v>0.58738400735691654</v>
      </c>
      <c r="DC56" s="27">
        <f t="shared" si="21"/>
        <v>-3.6278016046053456</v>
      </c>
      <c r="DD56" s="27">
        <f t="shared" si="22"/>
        <v>0.70209143618217795</v>
      </c>
      <c r="DE56" s="27">
        <f t="shared" si="23"/>
        <v>-2.1584259972944397</v>
      </c>
      <c r="DG56">
        <f t="shared" si="24"/>
        <v>17.0851669686772</v>
      </c>
      <c r="DH56">
        <f t="shared" si="25"/>
        <v>5.6950556562257324</v>
      </c>
      <c r="DI56">
        <f t="shared" si="26"/>
        <v>64.276469065493146</v>
      </c>
      <c r="DJ56">
        <f t="shared" si="27"/>
        <v>2.5886616619207872</v>
      </c>
      <c r="DK56">
        <f t="shared" si="28"/>
        <v>66.865130727413941</v>
      </c>
      <c r="DL56">
        <f t="shared" si="29"/>
        <v>10.35464664768315</v>
      </c>
    </row>
    <row r="57" spans="1:116">
      <c r="A57">
        <v>56</v>
      </c>
      <c r="B57" s="25" t="s">
        <v>263</v>
      </c>
      <c r="C57" t="s">
        <v>16</v>
      </c>
      <c r="D57" t="s">
        <v>467</v>
      </c>
      <c r="E57" s="25" t="s">
        <v>357</v>
      </c>
      <c r="F57" s="25" t="s">
        <v>478</v>
      </c>
      <c r="G57">
        <v>0</v>
      </c>
      <c r="H57">
        <v>9.751340809361287E-3</v>
      </c>
      <c r="I57">
        <v>3.4129692832764506E-2</v>
      </c>
      <c r="J57">
        <v>0</v>
      </c>
      <c r="K57" s="27">
        <v>0</v>
      </c>
      <c r="L57">
        <v>0</v>
      </c>
      <c r="M57">
        <v>0</v>
      </c>
      <c r="N57">
        <v>0</v>
      </c>
      <c r="O57">
        <v>0</v>
      </c>
      <c r="P57" s="27">
        <v>0</v>
      </c>
      <c r="Q57">
        <v>1.4870794734275964E-2</v>
      </c>
      <c r="R57">
        <v>0</v>
      </c>
      <c r="S57">
        <v>0</v>
      </c>
      <c r="T57">
        <v>0</v>
      </c>
      <c r="U57">
        <v>0</v>
      </c>
      <c r="V57">
        <v>9.751340809361287E-3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8.3130180399804965E-2</v>
      </c>
      <c r="AE57">
        <v>0</v>
      </c>
      <c r="AF57">
        <v>0</v>
      </c>
      <c r="AG57">
        <v>0.17064846416382251</v>
      </c>
      <c r="AH57">
        <v>0.11214041930765482</v>
      </c>
      <c r="AI57">
        <v>0</v>
      </c>
      <c r="AJ57">
        <v>0</v>
      </c>
      <c r="AK57">
        <v>0</v>
      </c>
      <c r="AL57">
        <v>0.34617259873232559</v>
      </c>
      <c r="AM57">
        <v>7.3135056070209661E-2</v>
      </c>
      <c r="AN57">
        <v>0</v>
      </c>
      <c r="AO57">
        <v>0</v>
      </c>
      <c r="AP57">
        <v>6.8259385665528999E-2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9.751340809361287E-3</v>
      </c>
      <c r="BG57">
        <v>0</v>
      </c>
      <c r="BH57">
        <v>0</v>
      </c>
      <c r="BI57">
        <v>0</v>
      </c>
      <c r="BJ57">
        <v>0</v>
      </c>
      <c r="BK57">
        <v>2.9254022428083858E-2</v>
      </c>
      <c r="BL57">
        <v>0</v>
      </c>
      <c r="BM57">
        <v>4.8756704046806435E-3</v>
      </c>
      <c r="BN57">
        <v>9.751340809361287E-3</v>
      </c>
      <c r="BO57">
        <v>0</v>
      </c>
      <c r="BP57">
        <v>4.8756704046806435E-3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1.9502681618722574E-2</v>
      </c>
      <c r="BZ57">
        <v>0</v>
      </c>
      <c r="CB57" s="27">
        <f t="shared" si="8"/>
        <v>0</v>
      </c>
      <c r="CC57">
        <f t="shared" si="9"/>
        <v>8</v>
      </c>
      <c r="CD57">
        <f t="shared" si="10"/>
        <v>5</v>
      </c>
      <c r="CE57">
        <f t="shared" si="11"/>
        <v>0</v>
      </c>
      <c r="CF57">
        <f t="shared" si="12"/>
        <v>13</v>
      </c>
      <c r="CH57">
        <v>1</v>
      </c>
      <c r="CM57" s="27">
        <f t="shared" si="0"/>
        <v>0</v>
      </c>
      <c r="CN57">
        <f t="shared" si="1"/>
        <v>9</v>
      </c>
      <c r="CO57">
        <f t="shared" si="13"/>
        <v>5</v>
      </c>
      <c r="CP57">
        <f t="shared" si="14"/>
        <v>0</v>
      </c>
      <c r="CQ57">
        <f t="shared" si="15"/>
        <v>14</v>
      </c>
      <c r="CS57">
        <f t="shared" si="2"/>
        <v>4.3881033642125797E-2</v>
      </c>
      <c r="CT57">
        <f t="shared" si="3"/>
        <v>0</v>
      </c>
      <c r="CU57">
        <f t="shared" si="4"/>
        <v>0.87810823988298381</v>
      </c>
      <c r="CV57">
        <f t="shared" si="5"/>
        <v>5.8508044856167722E-2</v>
      </c>
      <c r="CW57">
        <f t="shared" si="16"/>
        <v>0.93661628473915148</v>
      </c>
      <c r="CX57">
        <f t="shared" si="17"/>
        <v>1.9502681618722574E-2</v>
      </c>
      <c r="CZ57" s="27">
        <f t="shared" si="18"/>
        <v>-3.0814001558660813</v>
      </c>
      <c r="DA57" s="27" t="e">
        <f t="shared" si="19"/>
        <v>#NUM!</v>
      </c>
      <c r="DB57" s="27">
        <f t="shared" si="20"/>
        <v>1.9746364273137087</v>
      </c>
      <c r="DC57" s="27">
        <f t="shared" si="21"/>
        <v>-2.7783015396464683</v>
      </c>
      <c r="DD57" s="27">
        <f t="shared" si="22"/>
        <v>2.6930667123129717</v>
      </c>
      <c r="DE57" s="27">
        <f t="shared" si="23"/>
        <v>-3.9175079356587159</v>
      </c>
      <c r="DG57">
        <f t="shared" si="24"/>
        <v>4.3881033642125793</v>
      </c>
      <c r="DH57">
        <f t="shared" si="25"/>
        <v>0</v>
      </c>
      <c r="DI57">
        <f t="shared" si="26"/>
        <v>87.810823988298381</v>
      </c>
      <c r="DJ57">
        <f t="shared" si="27"/>
        <v>5.8508044856167718</v>
      </c>
      <c r="DK57">
        <f t="shared" si="28"/>
        <v>93.661628473915144</v>
      </c>
      <c r="DL57">
        <f t="shared" si="29"/>
        <v>1.9502681618722575</v>
      </c>
    </row>
    <row r="58" spans="1:116">
      <c r="A58">
        <v>57</v>
      </c>
      <c r="B58" s="25" t="s">
        <v>264</v>
      </c>
      <c r="C58" t="s">
        <v>16</v>
      </c>
      <c r="D58" t="s">
        <v>467</v>
      </c>
      <c r="E58" s="25" t="s">
        <v>357</v>
      </c>
      <c r="F58" s="25" t="s">
        <v>478</v>
      </c>
      <c r="G58">
        <v>4.8042277203939471E-3</v>
      </c>
      <c r="H58">
        <v>9.6084554407878942E-3</v>
      </c>
      <c r="I58">
        <v>6.2454960365121305E-2</v>
      </c>
      <c r="J58">
        <v>0</v>
      </c>
      <c r="K58" s="27">
        <v>0</v>
      </c>
      <c r="L58">
        <v>0</v>
      </c>
      <c r="M58">
        <v>0</v>
      </c>
      <c r="N58">
        <v>0</v>
      </c>
      <c r="O58">
        <v>0</v>
      </c>
      <c r="P58" s="27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3.362959404275763E-2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4.8042277203939471E-3</v>
      </c>
      <c r="AF58">
        <v>0.12971414845063658</v>
      </c>
      <c r="AG58">
        <v>3.8433821763151577E-2</v>
      </c>
      <c r="AH58">
        <v>0.10088878212827289</v>
      </c>
      <c r="AI58">
        <v>0</v>
      </c>
      <c r="AJ58">
        <v>0</v>
      </c>
      <c r="AK58">
        <v>0</v>
      </c>
      <c r="AL58">
        <v>0.49003122748018257</v>
      </c>
      <c r="AM58">
        <v>0</v>
      </c>
      <c r="AN58">
        <v>0</v>
      </c>
      <c r="AO58">
        <v>0</v>
      </c>
      <c r="AP58">
        <v>3.362959404275763E-2</v>
      </c>
      <c r="AQ58">
        <v>5.2846504924333425E-3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9.6084554407878942E-3</v>
      </c>
      <c r="BA58">
        <v>0</v>
      </c>
      <c r="BB58">
        <v>4.8042277203939471E-3</v>
      </c>
      <c r="BC58">
        <v>4.8042277203939471E-3</v>
      </c>
      <c r="BD58">
        <v>0</v>
      </c>
      <c r="BE58">
        <v>0</v>
      </c>
      <c r="BF58">
        <v>4.8042277203939471E-3</v>
      </c>
      <c r="BG58">
        <v>0</v>
      </c>
      <c r="BH58">
        <v>0</v>
      </c>
      <c r="BI58">
        <v>0</v>
      </c>
      <c r="BJ58">
        <v>0</v>
      </c>
      <c r="BK58">
        <v>2.4261349987989435E-2</v>
      </c>
      <c r="BL58">
        <v>9.6084554407878942E-3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2.8825366322363682E-2</v>
      </c>
      <c r="BZ58">
        <v>0</v>
      </c>
      <c r="CB58" s="27">
        <f t="shared" si="8"/>
        <v>0</v>
      </c>
      <c r="CC58">
        <f t="shared" si="9"/>
        <v>8</v>
      </c>
      <c r="CD58">
        <f t="shared" si="10"/>
        <v>6</v>
      </c>
      <c r="CE58">
        <f t="shared" si="11"/>
        <v>0</v>
      </c>
      <c r="CF58">
        <f t="shared" si="12"/>
        <v>14</v>
      </c>
      <c r="CI58">
        <v>2</v>
      </c>
      <c r="CM58" s="27">
        <f t="shared" si="0"/>
        <v>0</v>
      </c>
      <c r="CN58">
        <f t="shared" si="1"/>
        <v>10</v>
      </c>
      <c r="CO58">
        <f t="shared" si="13"/>
        <v>6</v>
      </c>
      <c r="CP58">
        <f t="shared" si="14"/>
        <v>0</v>
      </c>
      <c r="CQ58">
        <f t="shared" si="15"/>
        <v>16</v>
      </c>
      <c r="CS58">
        <f t="shared" si="2"/>
        <v>7.6867643526303153E-2</v>
      </c>
      <c r="CT58">
        <f t="shared" si="3"/>
        <v>0</v>
      </c>
      <c r="CU58">
        <f t="shared" si="4"/>
        <v>0.83641604612058618</v>
      </c>
      <c r="CV58">
        <f t="shared" si="5"/>
        <v>5.7890944030747064E-2</v>
      </c>
      <c r="CW58">
        <f t="shared" si="16"/>
        <v>0.89430699015133319</v>
      </c>
      <c r="CX58">
        <f t="shared" si="17"/>
        <v>2.8825366322363682E-2</v>
      </c>
      <c r="CZ58" s="27">
        <f t="shared" si="18"/>
        <v>-2.4856875947710715</v>
      </c>
      <c r="DA58" s="27" t="e">
        <f t="shared" si="19"/>
        <v>#NUM!</v>
      </c>
      <c r="DB58" s="27">
        <f t="shared" si="20"/>
        <v>1.6317998141786223</v>
      </c>
      <c r="DC58" s="27">
        <f t="shared" si="21"/>
        <v>-2.7895600732656365</v>
      </c>
      <c r="DD58" s="27">
        <f t="shared" si="22"/>
        <v>2.1355103469604102</v>
      </c>
      <c r="DE58" s="27">
        <f t="shared" si="23"/>
        <v>-3.5172505268587249</v>
      </c>
      <c r="DG58">
        <f t="shared" si="24"/>
        <v>7.6867643526303153</v>
      </c>
      <c r="DH58">
        <f t="shared" si="25"/>
        <v>0</v>
      </c>
      <c r="DI58">
        <f t="shared" si="26"/>
        <v>83.641604612058615</v>
      </c>
      <c r="DJ58">
        <f t="shared" si="27"/>
        <v>5.7890944030747065</v>
      </c>
      <c r="DK58">
        <f t="shared" si="28"/>
        <v>89.430699015133314</v>
      </c>
      <c r="DL58">
        <f t="shared" si="29"/>
        <v>2.8825366322363681</v>
      </c>
    </row>
    <row r="59" spans="1:116">
      <c r="A59">
        <v>58</v>
      </c>
      <c r="B59" s="25" t="s">
        <v>265</v>
      </c>
      <c r="C59" t="s">
        <v>16</v>
      </c>
      <c r="D59" t="s">
        <v>467</v>
      </c>
      <c r="E59" s="25" t="s">
        <v>357</v>
      </c>
      <c r="F59" s="25" t="s">
        <v>478</v>
      </c>
      <c r="G59">
        <v>0</v>
      </c>
      <c r="H59">
        <v>0</v>
      </c>
      <c r="I59">
        <v>0.10165745856353592</v>
      </c>
      <c r="J59">
        <v>0</v>
      </c>
      <c r="K59" s="27">
        <v>8.8397790055248626E-3</v>
      </c>
      <c r="L59">
        <v>4.4198895027624313E-3</v>
      </c>
      <c r="M59">
        <v>0</v>
      </c>
      <c r="N59">
        <v>0</v>
      </c>
      <c r="O59">
        <v>0</v>
      </c>
      <c r="P59" s="27">
        <v>0</v>
      </c>
      <c r="Q59">
        <v>1.3922651933701661E-2</v>
      </c>
      <c r="R59">
        <v>0</v>
      </c>
      <c r="S59">
        <v>0</v>
      </c>
      <c r="T59">
        <v>0</v>
      </c>
      <c r="U59">
        <v>4.4198895027624313E-3</v>
      </c>
      <c r="V59">
        <v>1.3259668508287295E-2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0.10165745856353592</v>
      </c>
      <c r="AG59">
        <v>0.22983425414364639</v>
      </c>
      <c r="AH59">
        <v>7.9558011049723792E-2</v>
      </c>
      <c r="AI59">
        <v>0</v>
      </c>
      <c r="AJ59">
        <v>0</v>
      </c>
      <c r="AK59">
        <v>0</v>
      </c>
      <c r="AL59">
        <v>0.19447513812154693</v>
      </c>
      <c r="AM59">
        <v>3.535911602209945E-2</v>
      </c>
      <c r="AN59">
        <v>0</v>
      </c>
      <c r="AO59">
        <v>0</v>
      </c>
      <c r="AP59">
        <v>2.6519337016574586E-2</v>
      </c>
      <c r="AQ59">
        <v>1.3480662983425417E-2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2.2099447513812155E-4</v>
      </c>
      <c r="BE59">
        <v>0</v>
      </c>
      <c r="BF59">
        <v>0.11933701657458566</v>
      </c>
      <c r="BG59">
        <v>0</v>
      </c>
      <c r="BH59">
        <v>0</v>
      </c>
      <c r="BI59">
        <v>0</v>
      </c>
      <c r="BJ59">
        <v>0</v>
      </c>
      <c r="BK59">
        <v>2.6519337016574586E-2</v>
      </c>
      <c r="BL59">
        <v>0</v>
      </c>
      <c r="BM59">
        <v>1.3259668508287295E-2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1.3259668508287295E-2</v>
      </c>
      <c r="BZ59">
        <v>0</v>
      </c>
      <c r="CB59" s="27">
        <f t="shared" si="8"/>
        <v>2</v>
      </c>
      <c r="CC59">
        <f t="shared" si="9"/>
        <v>10</v>
      </c>
      <c r="CD59">
        <f t="shared" si="10"/>
        <v>4</v>
      </c>
      <c r="CE59">
        <f t="shared" si="11"/>
        <v>0</v>
      </c>
      <c r="CF59">
        <f t="shared" si="12"/>
        <v>16</v>
      </c>
      <c r="CH59">
        <v>2</v>
      </c>
      <c r="CM59" s="27">
        <f t="shared" si="0"/>
        <v>2</v>
      </c>
      <c r="CN59">
        <f t="shared" si="1"/>
        <v>12</v>
      </c>
      <c r="CO59">
        <f t="shared" si="13"/>
        <v>4</v>
      </c>
      <c r="CP59">
        <f t="shared" si="14"/>
        <v>0</v>
      </c>
      <c r="CQ59">
        <f t="shared" si="15"/>
        <v>18</v>
      </c>
      <c r="CS59">
        <f t="shared" si="2"/>
        <v>0.10165745856353592</v>
      </c>
      <c r="CT59">
        <f t="shared" si="3"/>
        <v>1.3259668508287293E-2</v>
      </c>
      <c r="CU59">
        <f t="shared" si="4"/>
        <v>0.71248618784530382</v>
      </c>
      <c r="CV59">
        <f t="shared" si="5"/>
        <v>0.15933701657458568</v>
      </c>
      <c r="CW59">
        <f t="shared" si="16"/>
        <v>0.87182320441988947</v>
      </c>
      <c r="CX59">
        <f t="shared" si="17"/>
        <v>1.3259668508287295E-2</v>
      </c>
      <c r="CZ59" s="27">
        <f t="shared" si="18"/>
        <v>-2.1789425324987701</v>
      </c>
      <c r="DA59" s="27">
        <f t="shared" si="19"/>
        <v>-4.3096799310884988</v>
      </c>
      <c r="DB59" s="27">
        <f t="shared" si="20"/>
        <v>0.90748962511401343</v>
      </c>
      <c r="DC59" s="27">
        <f t="shared" si="21"/>
        <v>-1.6631692863803316</v>
      </c>
      <c r="DD59" s="27">
        <f t="shared" si="22"/>
        <v>1.9171761297395093</v>
      </c>
      <c r="DE59" s="27">
        <f t="shared" si="23"/>
        <v>-4.3096799310884988</v>
      </c>
      <c r="DG59">
        <f t="shared" si="24"/>
        <v>10.165745856353592</v>
      </c>
      <c r="DH59">
        <f t="shared" si="25"/>
        <v>1.3259668508287292</v>
      </c>
      <c r="DI59">
        <f t="shared" si="26"/>
        <v>71.248618784530379</v>
      </c>
      <c r="DJ59">
        <f t="shared" si="27"/>
        <v>15.933701657458569</v>
      </c>
      <c r="DK59">
        <f t="shared" si="28"/>
        <v>87.182320441988949</v>
      </c>
      <c r="DL59">
        <f t="shared" si="29"/>
        <v>1.3259668508287294</v>
      </c>
    </row>
    <row r="60" spans="1:116">
      <c r="A60">
        <v>59</v>
      </c>
      <c r="B60" s="25" t="s">
        <v>314</v>
      </c>
      <c r="C60" t="s">
        <v>16</v>
      </c>
      <c r="D60" t="s">
        <v>467</v>
      </c>
      <c r="E60" s="25" t="s">
        <v>357</v>
      </c>
      <c r="F60" s="25" t="s">
        <v>478</v>
      </c>
      <c r="G60">
        <v>0</v>
      </c>
      <c r="H60">
        <v>9.7895252080274098E-3</v>
      </c>
      <c r="I60">
        <v>7.8316201664219293E-2</v>
      </c>
      <c r="J60">
        <v>0</v>
      </c>
      <c r="K60" s="27">
        <v>0</v>
      </c>
      <c r="L60">
        <v>0</v>
      </c>
      <c r="M60">
        <v>0</v>
      </c>
      <c r="N60">
        <v>0</v>
      </c>
      <c r="O60">
        <v>0</v>
      </c>
      <c r="P60" s="27">
        <v>0</v>
      </c>
      <c r="Q60">
        <v>5.3842388644150755E-3</v>
      </c>
      <c r="R60">
        <v>0</v>
      </c>
      <c r="S60">
        <v>0</v>
      </c>
      <c r="T60">
        <v>0</v>
      </c>
      <c r="U60">
        <v>0</v>
      </c>
      <c r="V60">
        <v>1.957905041605482E-2</v>
      </c>
      <c r="W60">
        <v>0</v>
      </c>
      <c r="X60">
        <v>0</v>
      </c>
      <c r="Y60">
        <v>0</v>
      </c>
      <c r="Z60">
        <v>0</v>
      </c>
      <c r="AA60">
        <v>0</v>
      </c>
      <c r="AB60">
        <v>1.4684287812041114E-2</v>
      </c>
      <c r="AC60">
        <v>0</v>
      </c>
      <c r="AD60">
        <v>4.8947626040137049E-3</v>
      </c>
      <c r="AE60">
        <v>0</v>
      </c>
      <c r="AF60">
        <v>9.7895252080274098E-3</v>
      </c>
      <c r="AG60">
        <v>0</v>
      </c>
      <c r="AH60">
        <v>8.321096426823299E-2</v>
      </c>
      <c r="AI60">
        <v>0</v>
      </c>
      <c r="AJ60">
        <v>0</v>
      </c>
      <c r="AK60">
        <v>0</v>
      </c>
      <c r="AL60">
        <v>0.45521292217327447</v>
      </c>
      <c r="AM60">
        <v>1.9823788546255505E-2</v>
      </c>
      <c r="AN60">
        <v>0</v>
      </c>
      <c r="AO60">
        <v>0</v>
      </c>
      <c r="AP60">
        <v>6.8771414586392549E-2</v>
      </c>
      <c r="AQ60">
        <v>9.7895252080274098E-3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4.8947626040137049E-3</v>
      </c>
      <c r="BA60">
        <v>0</v>
      </c>
      <c r="BB60">
        <v>0</v>
      </c>
      <c r="BC60">
        <v>1.49290259422418E-2</v>
      </c>
      <c r="BD60">
        <v>0</v>
      </c>
      <c r="BE60">
        <v>0</v>
      </c>
      <c r="BF60">
        <v>4.8947626040137049E-3</v>
      </c>
      <c r="BG60">
        <v>0</v>
      </c>
      <c r="BH60">
        <v>0</v>
      </c>
      <c r="BI60">
        <v>0</v>
      </c>
      <c r="BJ60">
        <v>0</v>
      </c>
      <c r="BK60">
        <v>1.957905041605482E-2</v>
      </c>
      <c r="BL60">
        <v>0</v>
      </c>
      <c r="BM60">
        <v>4.8947626040137049E-3</v>
      </c>
      <c r="BN60">
        <v>4.8947626040137049E-3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0.13215859030837002</v>
      </c>
      <c r="BX60">
        <v>2.4473813020068524E-4</v>
      </c>
      <c r="BY60">
        <v>3.4263338228095928E-2</v>
      </c>
      <c r="BZ60">
        <v>0</v>
      </c>
      <c r="CB60" s="27">
        <f t="shared" si="8"/>
        <v>0</v>
      </c>
      <c r="CC60">
        <f t="shared" si="9"/>
        <v>10</v>
      </c>
      <c r="CD60">
        <f t="shared" si="10"/>
        <v>6</v>
      </c>
      <c r="CE60">
        <f t="shared" si="11"/>
        <v>0</v>
      </c>
      <c r="CF60">
        <f t="shared" si="12"/>
        <v>16</v>
      </c>
      <c r="CM60" s="27">
        <f t="shared" si="0"/>
        <v>0</v>
      </c>
      <c r="CN60">
        <f t="shared" si="1"/>
        <v>10</v>
      </c>
      <c r="CO60">
        <f t="shared" si="13"/>
        <v>6</v>
      </c>
      <c r="CP60">
        <f t="shared" si="14"/>
        <v>0</v>
      </c>
      <c r="CQ60">
        <f t="shared" si="15"/>
        <v>16</v>
      </c>
      <c r="CS60">
        <f t="shared" si="2"/>
        <v>8.8105726872246701E-2</v>
      </c>
      <c r="CT60">
        <f t="shared" si="3"/>
        <v>0</v>
      </c>
      <c r="CU60">
        <f t="shared" si="4"/>
        <v>0.69114047968673509</v>
      </c>
      <c r="CV60">
        <f t="shared" si="5"/>
        <v>5.4087126774351436E-2</v>
      </c>
      <c r="CW60">
        <f t="shared" si="16"/>
        <v>0.74522760646108654</v>
      </c>
      <c r="CX60">
        <f t="shared" si="17"/>
        <v>0.16666666666666663</v>
      </c>
      <c r="CZ60" s="27">
        <f t="shared" si="18"/>
        <v>-2.3369865197113779</v>
      </c>
      <c r="DA60" s="27" t="e">
        <f t="shared" si="19"/>
        <v>#NUM!</v>
      </c>
      <c r="DB60" s="27">
        <f t="shared" si="20"/>
        <v>0.80545655551197382</v>
      </c>
      <c r="DC60" s="27">
        <f t="shared" si="21"/>
        <v>-2.8615542595037695</v>
      </c>
      <c r="DD60" s="27">
        <f t="shared" si="22"/>
        <v>1.0733191115290281</v>
      </c>
      <c r="DE60" s="27">
        <f t="shared" si="23"/>
        <v>-1.6094379124341005</v>
      </c>
      <c r="DG60">
        <f t="shared" si="24"/>
        <v>8.8105726872246706</v>
      </c>
      <c r="DH60">
        <f t="shared" si="25"/>
        <v>0</v>
      </c>
      <c r="DI60">
        <f t="shared" si="26"/>
        <v>69.114047968673503</v>
      </c>
      <c r="DJ60">
        <f t="shared" si="27"/>
        <v>5.4087126774351439</v>
      </c>
      <c r="DK60">
        <f t="shared" si="28"/>
        <v>74.522760646108651</v>
      </c>
      <c r="DL60">
        <f t="shared" si="29"/>
        <v>16.666666666666664</v>
      </c>
    </row>
    <row r="61" spans="1:116">
      <c r="A61">
        <v>60</v>
      </c>
      <c r="B61" s="25" t="s">
        <v>315</v>
      </c>
      <c r="C61" t="s">
        <v>16</v>
      </c>
      <c r="D61" t="s">
        <v>467</v>
      </c>
      <c r="E61" s="25" t="s">
        <v>357</v>
      </c>
      <c r="F61" s="25" t="s">
        <v>478</v>
      </c>
      <c r="G61">
        <v>0</v>
      </c>
      <c r="H61">
        <v>9.3764650726676051E-3</v>
      </c>
      <c r="I61">
        <v>2.3441162681669011E-2</v>
      </c>
      <c r="J61">
        <v>0</v>
      </c>
      <c r="K61" s="27">
        <v>0</v>
      </c>
      <c r="L61">
        <v>0</v>
      </c>
      <c r="M61">
        <v>0</v>
      </c>
      <c r="N61">
        <v>0</v>
      </c>
      <c r="O61">
        <v>0</v>
      </c>
      <c r="P61" s="27">
        <v>0</v>
      </c>
      <c r="Q61">
        <v>1.42991092358181E-2</v>
      </c>
      <c r="R61">
        <v>0</v>
      </c>
      <c r="S61">
        <v>0</v>
      </c>
      <c r="T61">
        <v>0</v>
      </c>
      <c r="U61">
        <v>4.6882325363338025E-3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2.3441162681669011E-2</v>
      </c>
      <c r="AC61">
        <v>0</v>
      </c>
      <c r="AD61">
        <v>0</v>
      </c>
      <c r="AE61">
        <v>1.875293014533521E-2</v>
      </c>
      <c r="AF61">
        <v>1.4064697609001409E-2</v>
      </c>
      <c r="AG61">
        <v>0.20159399906235351</v>
      </c>
      <c r="AH61">
        <v>4.6882325363338022E-2</v>
      </c>
      <c r="AI61">
        <v>0</v>
      </c>
      <c r="AJ61">
        <v>0</v>
      </c>
      <c r="AK61">
        <v>0</v>
      </c>
      <c r="AL61">
        <v>0.3609939052977027</v>
      </c>
      <c r="AM61">
        <v>5.1804969526488519E-2</v>
      </c>
      <c r="AN61">
        <v>0</v>
      </c>
      <c r="AO61">
        <v>0</v>
      </c>
      <c r="AP61">
        <v>8.0168776371308037E-2</v>
      </c>
      <c r="AQ61">
        <v>1.8987341772151903E-2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2.3441162681669011E-2</v>
      </c>
      <c r="BD61">
        <v>2.3441162681669012E-4</v>
      </c>
      <c r="BE61">
        <v>0</v>
      </c>
      <c r="BF61">
        <v>4.6882325363338025E-3</v>
      </c>
      <c r="BG61">
        <v>1.4064697609001408E-2</v>
      </c>
      <c r="BH61">
        <v>4.6882325363338025E-3</v>
      </c>
      <c r="BI61">
        <v>0</v>
      </c>
      <c r="BJ61">
        <v>0</v>
      </c>
      <c r="BK61">
        <v>1.4064697609001409E-2</v>
      </c>
      <c r="BL61">
        <v>4.6882325363338025E-3</v>
      </c>
      <c r="BM61">
        <v>1.4064697609001409E-2</v>
      </c>
      <c r="BN61">
        <v>0</v>
      </c>
      <c r="BO61">
        <v>0</v>
      </c>
      <c r="BP61">
        <v>4.6882325363338025E-3</v>
      </c>
      <c r="BQ61">
        <v>3.750586029067042E-2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4.6882325363338025E-3</v>
      </c>
      <c r="BX61">
        <v>0</v>
      </c>
      <c r="BY61">
        <v>4.6882325363338025E-3</v>
      </c>
      <c r="BZ61">
        <v>0</v>
      </c>
      <c r="CB61" s="27">
        <f t="shared" si="8"/>
        <v>0</v>
      </c>
      <c r="CC61">
        <f t="shared" si="9"/>
        <v>11</v>
      </c>
      <c r="CD61">
        <f t="shared" si="10"/>
        <v>10</v>
      </c>
      <c r="CE61">
        <f t="shared" si="11"/>
        <v>0</v>
      </c>
      <c r="CF61">
        <f t="shared" si="12"/>
        <v>21</v>
      </c>
      <c r="CH61">
        <v>2</v>
      </c>
      <c r="CM61" s="27">
        <f t="shared" si="0"/>
        <v>0</v>
      </c>
      <c r="CN61">
        <f t="shared" si="1"/>
        <v>13</v>
      </c>
      <c r="CO61">
        <f t="shared" si="13"/>
        <v>10</v>
      </c>
      <c r="CP61">
        <f t="shared" si="14"/>
        <v>0</v>
      </c>
      <c r="CQ61">
        <f t="shared" si="15"/>
        <v>23</v>
      </c>
      <c r="CS61">
        <f t="shared" si="2"/>
        <v>3.2817627754336616E-2</v>
      </c>
      <c r="CT61">
        <f t="shared" si="3"/>
        <v>0</v>
      </c>
      <c r="CU61">
        <f t="shared" si="4"/>
        <v>0.83567744960150014</v>
      </c>
      <c r="CV61">
        <f t="shared" si="5"/>
        <v>0.12212845757149554</v>
      </c>
      <c r="CW61">
        <f t="shared" si="16"/>
        <v>0.95780590717299563</v>
      </c>
      <c r="CX61">
        <f t="shared" si="17"/>
        <v>9.3764650726676051E-3</v>
      </c>
      <c r="CZ61" s="27">
        <f t="shared" si="18"/>
        <v>-3.3834212710218927</v>
      </c>
      <c r="DA61" s="27" t="e">
        <f t="shared" si="19"/>
        <v>#NUM!</v>
      </c>
      <c r="DB61" s="27">
        <f t="shared" si="20"/>
        <v>1.6264114458138057</v>
      </c>
      <c r="DC61" s="27">
        <f t="shared" si="21"/>
        <v>-1.9724268541979528</v>
      </c>
      <c r="DD61" s="27">
        <f t="shared" si="22"/>
        <v>3.122364924487353</v>
      </c>
      <c r="DE61" s="27">
        <f t="shared" si="23"/>
        <v>-4.660131744062066</v>
      </c>
      <c r="DG61">
        <f t="shared" si="24"/>
        <v>3.2817627754336618</v>
      </c>
      <c r="DH61">
        <f t="shared" si="25"/>
        <v>0</v>
      </c>
      <c r="DI61">
        <f t="shared" si="26"/>
        <v>83.567744960150009</v>
      </c>
      <c r="DJ61">
        <f t="shared" si="27"/>
        <v>12.212845757149553</v>
      </c>
      <c r="DK61">
        <f t="shared" si="28"/>
        <v>95.78059071729956</v>
      </c>
      <c r="DL61">
        <f t="shared" si="29"/>
        <v>0.93764650726676046</v>
      </c>
    </row>
    <row r="62" spans="1:116">
      <c r="A62">
        <v>61</v>
      </c>
      <c r="B62" t="s">
        <v>316</v>
      </c>
      <c r="C62" t="s">
        <v>16</v>
      </c>
      <c r="D62" t="s">
        <v>468</v>
      </c>
      <c r="E62" s="25" t="s">
        <v>357</v>
      </c>
      <c r="F62" s="25" t="s">
        <v>478</v>
      </c>
      <c r="G62">
        <v>0</v>
      </c>
      <c r="H62">
        <v>4.344284550638066E-2</v>
      </c>
      <c r="I62">
        <v>3.8012489818083077E-2</v>
      </c>
      <c r="J62">
        <v>0</v>
      </c>
      <c r="K62" s="27">
        <v>4.8873201194678237E-2</v>
      </c>
      <c r="L62">
        <v>0</v>
      </c>
      <c r="M62">
        <v>0</v>
      </c>
      <c r="N62">
        <v>0.10317675807765407</v>
      </c>
      <c r="O62">
        <v>0</v>
      </c>
      <c r="P62" s="27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2.1721422753190334E-2</v>
      </c>
      <c r="W62">
        <v>0</v>
      </c>
      <c r="X62">
        <v>0</v>
      </c>
      <c r="Y62">
        <v>3.8012489818083077E-2</v>
      </c>
      <c r="Z62">
        <v>5.4303556882975834E-3</v>
      </c>
      <c r="AA62">
        <v>0</v>
      </c>
      <c r="AB62">
        <v>0</v>
      </c>
      <c r="AC62">
        <v>0</v>
      </c>
      <c r="AD62">
        <v>0</v>
      </c>
      <c r="AE62">
        <v>1.6291067064892747E-2</v>
      </c>
      <c r="AF62">
        <v>5.4303556882975827E-2</v>
      </c>
      <c r="AG62">
        <v>0.15204995927233234</v>
      </c>
      <c r="AH62">
        <v>0</v>
      </c>
      <c r="AI62">
        <v>0</v>
      </c>
      <c r="AJ62">
        <v>0</v>
      </c>
      <c r="AK62">
        <v>0</v>
      </c>
      <c r="AL62">
        <v>5.9733912571273404E-2</v>
      </c>
      <c r="AM62">
        <v>5.430355688297582E-2</v>
      </c>
      <c r="AN62">
        <v>0</v>
      </c>
      <c r="AO62">
        <v>0</v>
      </c>
      <c r="AP62">
        <v>0.18463209340211784</v>
      </c>
      <c r="AQ62">
        <v>5.4303556882975823E-4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3.2853651914200373E-2</v>
      </c>
      <c r="BA62">
        <v>0</v>
      </c>
      <c r="BB62">
        <v>5.4303556882975834E-3</v>
      </c>
      <c r="BC62">
        <v>5.4303556882975834E-3</v>
      </c>
      <c r="BD62">
        <v>0</v>
      </c>
      <c r="BE62">
        <v>1.6291067064892747E-2</v>
      </c>
      <c r="BF62">
        <v>0</v>
      </c>
      <c r="BG62">
        <v>0</v>
      </c>
      <c r="BH62">
        <v>2.1721422753190334E-2</v>
      </c>
      <c r="BI62">
        <v>0</v>
      </c>
      <c r="BJ62">
        <v>0</v>
      </c>
      <c r="BK62">
        <v>2.1721422753190334E-2</v>
      </c>
      <c r="BL62">
        <v>5.4303556882975834E-3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7.0594623947868571E-2</v>
      </c>
      <c r="BZ62">
        <v>0</v>
      </c>
      <c r="CB62" s="27">
        <f t="shared" si="8"/>
        <v>2</v>
      </c>
      <c r="CC62">
        <f t="shared" si="9"/>
        <v>10</v>
      </c>
      <c r="CD62">
        <f t="shared" si="10"/>
        <v>7</v>
      </c>
      <c r="CE62">
        <f t="shared" si="11"/>
        <v>0</v>
      </c>
      <c r="CF62">
        <f t="shared" si="12"/>
        <v>19</v>
      </c>
      <c r="CH62">
        <v>2</v>
      </c>
      <c r="CM62" s="27">
        <f t="shared" si="0"/>
        <v>2</v>
      </c>
      <c r="CN62">
        <f t="shared" si="1"/>
        <v>12</v>
      </c>
      <c r="CO62">
        <f t="shared" si="13"/>
        <v>7</v>
      </c>
      <c r="CP62">
        <f t="shared" si="14"/>
        <v>0</v>
      </c>
      <c r="CQ62">
        <f t="shared" si="15"/>
        <v>21</v>
      </c>
      <c r="CS62">
        <f t="shared" si="2"/>
        <v>8.1455335324463737E-2</v>
      </c>
      <c r="CT62">
        <f t="shared" si="3"/>
        <v>0.15204995927233231</v>
      </c>
      <c r="CU62">
        <f t="shared" si="4"/>
        <v>0.58702144990496874</v>
      </c>
      <c r="CV62">
        <f t="shared" si="5"/>
        <v>0.10887863155036653</v>
      </c>
      <c r="CW62">
        <f t="shared" si="16"/>
        <v>0.69590008145533533</v>
      </c>
      <c r="CX62">
        <f t="shared" si="17"/>
        <v>7.0594623947868571E-2</v>
      </c>
      <c r="CZ62" s="27">
        <f t="shared" si="18"/>
        <v>-2.4227356941245075</v>
      </c>
      <c r="DA62" s="27">
        <f t="shared" si="19"/>
        <v>-1.718612573553884</v>
      </c>
      <c r="DB62" s="27">
        <f t="shared" si="20"/>
        <v>0.35166570593986057</v>
      </c>
      <c r="DC62" s="27">
        <f t="shared" si="21"/>
        <v>-2.1022468443434672</v>
      </c>
      <c r="DD62" s="27">
        <f t="shared" si="22"/>
        <v>0.82784976207493088</v>
      </c>
      <c r="DE62" s="27">
        <f t="shared" si="23"/>
        <v>-2.5775910075146578</v>
      </c>
      <c r="DG62">
        <f t="shared" si="24"/>
        <v>8.1455335324463736</v>
      </c>
      <c r="DH62">
        <f t="shared" si="25"/>
        <v>15.204995927233231</v>
      </c>
      <c r="DI62">
        <f t="shared" si="26"/>
        <v>58.702144990496876</v>
      </c>
      <c r="DJ62">
        <f t="shared" si="27"/>
        <v>10.887863155036653</v>
      </c>
      <c r="DK62">
        <f t="shared" si="28"/>
        <v>69.590008145533531</v>
      </c>
      <c r="DL62">
        <f t="shared" si="29"/>
        <v>7.0594623947868573</v>
      </c>
    </row>
    <row r="63" spans="1:116">
      <c r="A63">
        <v>62</v>
      </c>
      <c r="B63" t="s">
        <v>23</v>
      </c>
      <c r="C63" t="s">
        <v>16</v>
      </c>
      <c r="D63" t="s">
        <v>468</v>
      </c>
      <c r="E63" s="25" t="s">
        <v>357</v>
      </c>
      <c r="F63" s="25" t="s">
        <v>478</v>
      </c>
      <c r="G63">
        <v>0</v>
      </c>
      <c r="H63">
        <v>4.5385779122541617E-2</v>
      </c>
      <c r="I63">
        <v>2.5214321734745342E-2</v>
      </c>
      <c r="J63">
        <v>0</v>
      </c>
      <c r="K63" s="27">
        <v>6.5557236510337874E-2</v>
      </c>
      <c r="L63">
        <v>0</v>
      </c>
      <c r="M63">
        <v>0</v>
      </c>
      <c r="N63">
        <v>0</v>
      </c>
      <c r="O63">
        <v>0</v>
      </c>
      <c r="P63" s="27">
        <v>0</v>
      </c>
      <c r="Q63">
        <v>2.5214321734745343E-4</v>
      </c>
      <c r="R63">
        <v>0</v>
      </c>
      <c r="S63">
        <v>0</v>
      </c>
      <c r="T63">
        <v>0</v>
      </c>
      <c r="U63">
        <v>5.0428643469490686E-3</v>
      </c>
      <c r="V63">
        <v>0</v>
      </c>
      <c r="W63">
        <v>0</v>
      </c>
      <c r="X63">
        <v>0</v>
      </c>
      <c r="Y63">
        <v>3.025718608169441E-2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1.5128593040847207E-2</v>
      </c>
      <c r="AG63">
        <v>9.5814422592032308E-2</v>
      </c>
      <c r="AH63">
        <v>0</v>
      </c>
      <c r="AI63">
        <v>0</v>
      </c>
      <c r="AJ63">
        <v>0</v>
      </c>
      <c r="AK63">
        <v>0</v>
      </c>
      <c r="AL63">
        <v>0.2826525466464952</v>
      </c>
      <c r="AM63">
        <v>2.5466464952092795E-2</v>
      </c>
      <c r="AN63">
        <v>0</v>
      </c>
      <c r="AO63">
        <v>0</v>
      </c>
      <c r="AP63">
        <v>0.19692385274836113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5.0428643469490686E-3</v>
      </c>
      <c r="AW63">
        <v>0</v>
      </c>
      <c r="AX63">
        <v>0</v>
      </c>
      <c r="AY63">
        <v>0</v>
      </c>
      <c r="AZ63">
        <v>1.5380736258194661E-2</v>
      </c>
      <c r="BA63">
        <v>0</v>
      </c>
      <c r="BB63">
        <v>0</v>
      </c>
      <c r="BC63">
        <v>5.0428643469490686E-3</v>
      </c>
      <c r="BD63">
        <v>0</v>
      </c>
      <c r="BE63">
        <v>5.0428643469490686E-3</v>
      </c>
      <c r="BF63">
        <v>0</v>
      </c>
      <c r="BG63">
        <v>0</v>
      </c>
      <c r="BH63">
        <v>2.5214321734745343E-4</v>
      </c>
      <c r="BI63">
        <v>0</v>
      </c>
      <c r="BJ63">
        <v>0</v>
      </c>
      <c r="BK63">
        <v>2.0171457387796275E-2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1.5128593040847205E-2</v>
      </c>
      <c r="BW63">
        <v>5.0428643469490686E-3</v>
      </c>
      <c r="BX63">
        <v>0</v>
      </c>
      <c r="BY63">
        <v>0.14120020171457393</v>
      </c>
      <c r="BZ63">
        <v>0</v>
      </c>
      <c r="CB63" s="27">
        <f t="shared" si="8"/>
        <v>1</v>
      </c>
      <c r="CC63">
        <f t="shared" si="9"/>
        <v>9</v>
      </c>
      <c r="CD63">
        <f t="shared" si="10"/>
        <v>5</v>
      </c>
      <c r="CE63">
        <f t="shared" si="11"/>
        <v>1</v>
      </c>
      <c r="CF63">
        <f t="shared" si="12"/>
        <v>16</v>
      </c>
      <c r="CG63">
        <v>2</v>
      </c>
      <c r="CH63">
        <v>2</v>
      </c>
      <c r="CM63" s="27">
        <f t="shared" si="0"/>
        <v>3</v>
      </c>
      <c r="CN63">
        <f t="shared" si="1"/>
        <v>11</v>
      </c>
      <c r="CO63">
        <f t="shared" si="13"/>
        <v>5</v>
      </c>
      <c r="CP63">
        <f t="shared" si="14"/>
        <v>1</v>
      </c>
      <c r="CQ63">
        <f t="shared" si="15"/>
        <v>20</v>
      </c>
      <c r="CS63">
        <f t="shared" si="2"/>
        <v>7.0600100857286963E-2</v>
      </c>
      <c r="CT63">
        <f t="shared" si="3"/>
        <v>6.5557236510337874E-2</v>
      </c>
      <c r="CU63">
        <f t="shared" si="4"/>
        <v>0.65658093797276873</v>
      </c>
      <c r="CV63">
        <f t="shared" si="5"/>
        <v>4.5890065557236528E-2</v>
      </c>
      <c r="CW63">
        <f t="shared" si="16"/>
        <v>0.71759959657085248</v>
      </c>
      <c r="CX63">
        <f t="shared" si="17"/>
        <v>0.14624306606152299</v>
      </c>
      <c r="CZ63" s="27">
        <f t="shared" si="18"/>
        <v>-2.5775075350605188</v>
      </c>
      <c r="DA63" s="27">
        <f t="shared" si="19"/>
        <v>-2.6570267758297774</v>
      </c>
      <c r="DB63" s="27">
        <f t="shared" si="20"/>
        <v>0.64809451661900308</v>
      </c>
      <c r="DC63" s="27">
        <f t="shared" si="21"/>
        <v>-3.0345302430949732</v>
      </c>
      <c r="DD63" s="27">
        <f t="shared" si="22"/>
        <v>0.93258581436065868</v>
      </c>
      <c r="DE63" s="27">
        <f t="shared" si="23"/>
        <v>-1.7643764591526152</v>
      </c>
      <c r="DG63">
        <f t="shared" si="24"/>
        <v>7.0600100857286963</v>
      </c>
      <c r="DH63">
        <f t="shared" si="25"/>
        <v>6.5557236510337873</v>
      </c>
      <c r="DI63">
        <f t="shared" si="26"/>
        <v>65.658093797276877</v>
      </c>
      <c r="DJ63">
        <f t="shared" si="27"/>
        <v>4.5890065557236532</v>
      </c>
      <c r="DK63">
        <f t="shared" si="28"/>
        <v>71.759959657085247</v>
      </c>
      <c r="DL63">
        <f t="shared" si="29"/>
        <v>14.624306606152299</v>
      </c>
    </row>
    <row r="64" spans="1:116">
      <c r="A64">
        <v>63</v>
      </c>
      <c r="B64" t="s">
        <v>317</v>
      </c>
      <c r="C64" t="s">
        <v>16</v>
      </c>
      <c r="D64" t="s">
        <v>468</v>
      </c>
      <c r="E64" s="25" t="s">
        <v>357</v>
      </c>
      <c r="F64" s="25" t="s">
        <v>478</v>
      </c>
      <c r="G64">
        <v>0</v>
      </c>
      <c r="H64">
        <v>1.5170670037926682E-2</v>
      </c>
      <c r="I64">
        <v>6.5739570164348962E-2</v>
      </c>
      <c r="J64">
        <v>0</v>
      </c>
      <c r="K64" s="27">
        <v>6.5992414664981056E-2</v>
      </c>
      <c r="L64">
        <v>5.0568900126422263E-3</v>
      </c>
      <c r="M64">
        <v>0</v>
      </c>
      <c r="N64">
        <v>0</v>
      </c>
      <c r="O64">
        <v>0</v>
      </c>
      <c r="P64" s="27">
        <v>0</v>
      </c>
      <c r="Q64">
        <v>5.0568900126422263E-3</v>
      </c>
      <c r="R64">
        <v>0</v>
      </c>
      <c r="S64">
        <v>0</v>
      </c>
      <c r="T64">
        <v>0</v>
      </c>
      <c r="U64">
        <v>0</v>
      </c>
      <c r="V64">
        <v>5.0568900126422263E-3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5.0568900126422263E-3</v>
      </c>
      <c r="AF64">
        <v>2.0227560050568905E-2</v>
      </c>
      <c r="AG64">
        <v>0.14664981036662458</v>
      </c>
      <c r="AH64">
        <v>0</v>
      </c>
      <c r="AI64">
        <v>0</v>
      </c>
      <c r="AJ64">
        <v>0</v>
      </c>
      <c r="AK64">
        <v>0</v>
      </c>
      <c r="AL64">
        <v>0.22756005056890022</v>
      </c>
      <c r="AM64">
        <v>5.5878634639696598E-2</v>
      </c>
      <c r="AN64">
        <v>0</v>
      </c>
      <c r="AO64">
        <v>0</v>
      </c>
      <c r="AP64">
        <v>0.23312262958280661</v>
      </c>
      <c r="AQ64">
        <v>1.0113780025284452E-3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3.6409608091024025E-2</v>
      </c>
      <c r="BA64">
        <v>0</v>
      </c>
      <c r="BB64">
        <v>2.5284450063211129E-4</v>
      </c>
      <c r="BC64">
        <v>5.0568900126422263E-3</v>
      </c>
      <c r="BD64">
        <v>2.5284450063211129E-4</v>
      </c>
      <c r="BE64">
        <v>1.5170670037926678E-2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1.5170670037926682E-2</v>
      </c>
      <c r="BL64">
        <v>5.0568900126422263E-3</v>
      </c>
      <c r="BM64">
        <v>0</v>
      </c>
      <c r="BN64">
        <v>0</v>
      </c>
      <c r="BO64">
        <v>0</v>
      </c>
      <c r="BP64">
        <v>5.3097345132743379E-3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6.5739570164348934E-2</v>
      </c>
      <c r="BZ64">
        <v>0</v>
      </c>
      <c r="CB64" s="27">
        <f t="shared" si="8"/>
        <v>2</v>
      </c>
      <c r="CC64">
        <f t="shared" si="9"/>
        <v>9</v>
      </c>
      <c r="CD64">
        <f t="shared" si="10"/>
        <v>8</v>
      </c>
      <c r="CE64">
        <f t="shared" si="11"/>
        <v>0</v>
      </c>
      <c r="CF64">
        <f t="shared" si="12"/>
        <v>19</v>
      </c>
      <c r="CG64">
        <v>2</v>
      </c>
      <c r="CH64">
        <v>1</v>
      </c>
      <c r="CM64" s="27">
        <f t="shared" si="0"/>
        <v>4</v>
      </c>
      <c r="CN64">
        <f t="shared" si="1"/>
        <v>10</v>
      </c>
      <c r="CO64">
        <f t="shared" si="13"/>
        <v>8</v>
      </c>
      <c r="CP64">
        <f t="shared" si="14"/>
        <v>0</v>
      </c>
      <c r="CQ64">
        <f t="shared" si="15"/>
        <v>22</v>
      </c>
      <c r="CS64">
        <f t="shared" si="2"/>
        <v>8.0910240202275649E-2</v>
      </c>
      <c r="CT64">
        <f t="shared" si="3"/>
        <v>7.1049304677623284E-2</v>
      </c>
      <c r="CU64">
        <f t="shared" si="4"/>
        <v>0.69962073324905205</v>
      </c>
      <c r="CV64">
        <f t="shared" si="5"/>
        <v>8.2680151706700414E-2</v>
      </c>
      <c r="CW64">
        <f t="shared" si="16"/>
        <v>0.78230088495575245</v>
      </c>
      <c r="CX64">
        <f t="shared" si="17"/>
        <v>6.5739570164348934E-2</v>
      </c>
      <c r="CZ64" s="27">
        <f t="shared" si="18"/>
        <v>-2.4300433941738468</v>
      </c>
      <c r="DA64" s="27">
        <f t="shared" si="19"/>
        <v>-2.5706815964413248</v>
      </c>
      <c r="DB64" s="27">
        <f t="shared" si="20"/>
        <v>0.84549247986433662</v>
      </c>
      <c r="DC64" s="27">
        <f t="shared" si="21"/>
        <v>-2.4064766403377735</v>
      </c>
      <c r="DD64" s="27">
        <f t="shared" si="22"/>
        <v>1.2791255267052821</v>
      </c>
      <c r="DE64" s="27">
        <f t="shared" si="23"/>
        <v>-2.6540542023667744</v>
      </c>
      <c r="DG64">
        <f t="shared" si="24"/>
        <v>8.0910240202275645</v>
      </c>
      <c r="DH64">
        <f t="shared" si="25"/>
        <v>7.1049304677623288</v>
      </c>
      <c r="DI64">
        <f t="shared" si="26"/>
        <v>69.962073324905205</v>
      </c>
      <c r="DJ64">
        <f t="shared" si="27"/>
        <v>8.2680151706700418</v>
      </c>
      <c r="DK64">
        <f t="shared" si="28"/>
        <v>78.230088495575245</v>
      </c>
      <c r="DL64">
        <f t="shared" si="29"/>
        <v>6.5739570164348935</v>
      </c>
    </row>
    <row r="65" spans="1:116">
      <c r="A65">
        <v>64</v>
      </c>
      <c r="B65" t="s">
        <v>318</v>
      </c>
      <c r="C65" t="s">
        <v>16</v>
      </c>
      <c r="D65" t="s">
        <v>468</v>
      </c>
      <c r="E65" s="25" t="s">
        <v>357</v>
      </c>
      <c r="F65" s="25" t="s">
        <v>478</v>
      </c>
      <c r="G65">
        <v>0</v>
      </c>
      <c r="H65">
        <v>3.4921426789723119E-2</v>
      </c>
      <c r="I65">
        <v>0.1546520329259167</v>
      </c>
      <c r="J65">
        <v>0</v>
      </c>
      <c r="K65" s="27">
        <v>1.4966325767024197E-2</v>
      </c>
      <c r="L65">
        <v>0</v>
      </c>
      <c r="M65">
        <v>0</v>
      </c>
      <c r="N65">
        <v>1.9955101022698925E-2</v>
      </c>
      <c r="O65">
        <v>0</v>
      </c>
      <c r="P65" s="27">
        <v>0</v>
      </c>
      <c r="Q65">
        <v>1.0226989274133199E-2</v>
      </c>
      <c r="R65">
        <v>0</v>
      </c>
      <c r="S65">
        <v>0</v>
      </c>
      <c r="T65">
        <v>0</v>
      </c>
      <c r="U65">
        <v>1.9955101022698925E-2</v>
      </c>
      <c r="V65">
        <v>2.4943876278373658E-2</v>
      </c>
      <c r="W65">
        <v>0</v>
      </c>
      <c r="X65">
        <v>0</v>
      </c>
      <c r="Y65">
        <v>4.9887752556747314E-3</v>
      </c>
      <c r="Z65">
        <v>2.4943876278373658E-2</v>
      </c>
      <c r="AA65">
        <v>1.4966325767024193E-2</v>
      </c>
      <c r="AB65">
        <v>0</v>
      </c>
      <c r="AC65">
        <v>0</v>
      </c>
      <c r="AD65">
        <v>0</v>
      </c>
      <c r="AE65">
        <v>4.9887752556747322E-2</v>
      </c>
      <c r="AF65">
        <v>2.4943876278373658E-2</v>
      </c>
      <c r="AG65">
        <v>2.0204539785482662E-2</v>
      </c>
      <c r="AH65">
        <v>0</v>
      </c>
      <c r="AI65">
        <v>0</v>
      </c>
      <c r="AJ65">
        <v>0</v>
      </c>
      <c r="AK65">
        <v>0</v>
      </c>
      <c r="AL65">
        <v>0.28460962833624343</v>
      </c>
      <c r="AM65">
        <v>4.5397854826640049E-2</v>
      </c>
      <c r="AN65">
        <v>0</v>
      </c>
      <c r="AO65">
        <v>0</v>
      </c>
      <c r="AP65">
        <v>9.4786729857819926E-2</v>
      </c>
      <c r="AQ65">
        <v>2.4943876278373656E-4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1.9955101022698925E-2</v>
      </c>
      <c r="BA65">
        <v>0</v>
      </c>
      <c r="BB65">
        <v>0</v>
      </c>
      <c r="BC65">
        <v>0</v>
      </c>
      <c r="BD65">
        <v>1.0476428036916938E-2</v>
      </c>
      <c r="BE65">
        <v>0</v>
      </c>
      <c r="BF65">
        <v>0</v>
      </c>
      <c r="BG65">
        <v>0</v>
      </c>
      <c r="BH65">
        <v>1.0226989274133199E-2</v>
      </c>
      <c r="BI65">
        <v>0</v>
      </c>
      <c r="BJ65">
        <v>0</v>
      </c>
      <c r="BK65">
        <v>3.4921426789723119E-2</v>
      </c>
      <c r="BL65">
        <v>4.9887752556747314E-3</v>
      </c>
      <c r="BM65">
        <v>0</v>
      </c>
      <c r="BN65">
        <v>4.9887752556747314E-3</v>
      </c>
      <c r="BO65">
        <v>0</v>
      </c>
      <c r="BP65">
        <v>0</v>
      </c>
      <c r="BQ65">
        <v>0</v>
      </c>
      <c r="BR65">
        <v>4.9887752556747314E-3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6.4854078323771505E-2</v>
      </c>
      <c r="BZ65">
        <v>0</v>
      </c>
      <c r="CB65" s="27">
        <f t="shared" si="8"/>
        <v>2</v>
      </c>
      <c r="CC65">
        <f t="shared" si="9"/>
        <v>13</v>
      </c>
      <c r="CD65">
        <f t="shared" si="10"/>
        <v>7</v>
      </c>
      <c r="CE65">
        <f t="shared" si="11"/>
        <v>0</v>
      </c>
      <c r="CF65">
        <f t="shared" si="12"/>
        <v>22</v>
      </c>
      <c r="CM65" s="27">
        <f t="shared" si="0"/>
        <v>2</v>
      </c>
      <c r="CN65">
        <f t="shared" si="1"/>
        <v>13</v>
      </c>
      <c r="CO65">
        <f t="shared" si="13"/>
        <v>7</v>
      </c>
      <c r="CP65">
        <f t="shared" si="14"/>
        <v>0</v>
      </c>
      <c r="CQ65">
        <f t="shared" si="15"/>
        <v>22</v>
      </c>
      <c r="CS65">
        <f t="shared" si="2"/>
        <v>0.18957345971563982</v>
      </c>
      <c r="CT65">
        <f t="shared" si="3"/>
        <v>3.4921426789723126E-2</v>
      </c>
      <c r="CU65">
        <f t="shared" si="4"/>
        <v>0.62010476428036909</v>
      </c>
      <c r="CV65">
        <f t="shared" si="5"/>
        <v>9.0546270890496383E-2</v>
      </c>
      <c r="CW65">
        <f t="shared" si="16"/>
        <v>0.71065103517086547</v>
      </c>
      <c r="CX65">
        <f t="shared" si="17"/>
        <v>6.4854078323771505E-2</v>
      </c>
      <c r="CZ65" s="27">
        <f t="shared" si="18"/>
        <v>-1.4527841023887236</v>
      </c>
      <c r="DA65" s="27">
        <f t="shared" si="19"/>
        <v>-3.3191089320912086</v>
      </c>
      <c r="DB65" s="27">
        <f t="shared" si="20"/>
        <v>0.48999291917549431</v>
      </c>
      <c r="DC65" s="27">
        <f t="shared" si="21"/>
        <v>-2.3069831209737575</v>
      </c>
      <c r="DD65" s="27">
        <f t="shared" si="22"/>
        <v>0.89854805039749752</v>
      </c>
      <c r="DE65" s="27">
        <f t="shared" si="23"/>
        <v>-2.6685627857203844</v>
      </c>
      <c r="DG65">
        <f t="shared" si="24"/>
        <v>18.957345971563981</v>
      </c>
      <c r="DH65">
        <f t="shared" si="25"/>
        <v>3.4921426789723125</v>
      </c>
      <c r="DI65">
        <f t="shared" si="26"/>
        <v>62.01047642803691</v>
      </c>
      <c r="DJ65">
        <f t="shared" si="27"/>
        <v>9.0546270890496388</v>
      </c>
      <c r="DK65">
        <f t="shared" si="28"/>
        <v>71.065103517086541</v>
      </c>
      <c r="DL65">
        <f t="shared" si="29"/>
        <v>6.4854078323771507</v>
      </c>
    </row>
    <row r="66" spans="1:116">
      <c r="A66">
        <v>65</v>
      </c>
      <c r="B66" t="s">
        <v>311</v>
      </c>
      <c r="C66" t="s">
        <v>16</v>
      </c>
      <c r="D66" t="s">
        <v>468</v>
      </c>
      <c r="E66" s="25" t="s">
        <v>357</v>
      </c>
      <c r="F66" s="25" t="s">
        <v>478</v>
      </c>
      <c r="G66">
        <v>5.1493305870236889E-3</v>
      </c>
      <c r="H66">
        <v>0.10813594232749749</v>
      </c>
      <c r="I66">
        <v>6.6941297631307947E-2</v>
      </c>
      <c r="J66">
        <v>0</v>
      </c>
      <c r="K66" s="27">
        <v>5.1493305870236879E-2</v>
      </c>
      <c r="L66">
        <v>1.5447991761071067E-2</v>
      </c>
      <c r="M66">
        <v>0</v>
      </c>
      <c r="N66">
        <v>6.179196704428426E-2</v>
      </c>
      <c r="O66">
        <v>1.0298661174047378E-2</v>
      </c>
      <c r="P66" s="27">
        <v>0</v>
      </c>
      <c r="Q66">
        <v>5.1493305870236889E-3</v>
      </c>
      <c r="R66">
        <v>0</v>
      </c>
      <c r="S66">
        <v>0</v>
      </c>
      <c r="T66">
        <v>0</v>
      </c>
      <c r="U66">
        <v>0</v>
      </c>
      <c r="V66">
        <v>5.1493305870236889E-3</v>
      </c>
      <c r="W66">
        <v>0</v>
      </c>
      <c r="X66">
        <v>0</v>
      </c>
      <c r="Y66">
        <v>4.6343975283213192E-2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1.0298661174047378E-2</v>
      </c>
      <c r="AG66">
        <v>7.7239958805355322E-2</v>
      </c>
      <c r="AH66">
        <v>0</v>
      </c>
      <c r="AI66">
        <v>0</v>
      </c>
      <c r="AJ66">
        <v>0</v>
      </c>
      <c r="AK66">
        <v>0</v>
      </c>
      <c r="AL66">
        <v>6.6941297631307947E-2</v>
      </c>
      <c r="AM66">
        <v>2.1112255406797124E-2</v>
      </c>
      <c r="AN66">
        <v>0</v>
      </c>
      <c r="AO66">
        <v>0</v>
      </c>
      <c r="AP66">
        <v>0.30895983522142129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2.1112255406797124E-2</v>
      </c>
      <c r="AW66">
        <v>0</v>
      </c>
      <c r="AX66">
        <v>0</v>
      </c>
      <c r="AY66">
        <v>0</v>
      </c>
      <c r="AZ66">
        <v>2.0597322348094756E-2</v>
      </c>
      <c r="BA66">
        <v>0</v>
      </c>
      <c r="BB66">
        <v>0</v>
      </c>
      <c r="BC66">
        <v>5.1493305870236889E-3</v>
      </c>
      <c r="BD66">
        <v>0</v>
      </c>
      <c r="BE66">
        <v>0</v>
      </c>
      <c r="BF66">
        <v>0</v>
      </c>
      <c r="BG66">
        <v>0</v>
      </c>
      <c r="BH66">
        <v>5.1493305870236889E-3</v>
      </c>
      <c r="BI66">
        <v>0</v>
      </c>
      <c r="BJ66">
        <v>0</v>
      </c>
      <c r="BK66">
        <v>1.0298661174047378E-2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5.1493305870236889E-3</v>
      </c>
      <c r="BW66">
        <v>0</v>
      </c>
      <c r="BX66">
        <v>0</v>
      </c>
      <c r="BY66">
        <v>7.2090628218331662E-2</v>
      </c>
      <c r="BZ66">
        <v>0</v>
      </c>
      <c r="CB66" s="27">
        <f t="shared" si="8"/>
        <v>4</v>
      </c>
      <c r="CC66">
        <f t="shared" si="9"/>
        <v>9</v>
      </c>
      <c r="CD66">
        <f t="shared" si="10"/>
        <v>4</v>
      </c>
      <c r="CE66">
        <f t="shared" si="11"/>
        <v>1</v>
      </c>
      <c r="CF66">
        <f t="shared" si="12"/>
        <v>18</v>
      </c>
      <c r="CG66">
        <v>1</v>
      </c>
      <c r="CH66">
        <v>2</v>
      </c>
      <c r="CM66" s="27">
        <f t="shared" ref="CM66:CM129" si="30">SUM(CB66,CG66)</f>
        <v>5</v>
      </c>
      <c r="CN66">
        <f t="shared" ref="CN66:CN129" si="31">SUM(CC66,CH66:CK66)</f>
        <v>11</v>
      </c>
      <c r="CO66">
        <f t="shared" si="13"/>
        <v>4</v>
      </c>
      <c r="CP66">
        <f t="shared" si="14"/>
        <v>1</v>
      </c>
      <c r="CQ66">
        <f t="shared" si="15"/>
        <v>21</v>
      </c>
      <c r="CS66">
        <f t="shared" ref="CS66:CS129" si="32">SUM(G66:J66)</f>
        <v>0.18022657054582913</v>
      </c>
      <c r="CT66">
        <f t="shared" ref="CT66:CT129" si="33">SUM(K66:O66)</f>
        <v>0.13903192584963958</v>
      </c>
      <c r="CU66">
        <f t="shared" ref="CU66:CU129" si="34">SUM(P66:AX66)</f>
        <v>0.56230690010298678</v>
      </c>
      <c r="CV66">
        <f t="shared" ref="CV66:CV129" si="35">SUM(AZ66:BT66)</f>
        <v>4.1194644696189511E-2</v>
      </c>
      <c r="CW66">
        <f t="shared" ref="CW66:CW129" si="36">SUM(CU66:CV66,BU66:BV66)</f>
        <v>0.6086508753862</v>
      </c>
      <c r="CX66">
        <f t="shared" si="17"/>
        <v>7.2090628218331662E-2</v>
      </c>
      <c r="CZ66" s="27">
        <f t="shared" si="18"/>
        <v>-1.5148132119208684</v>
      </c>
      <c r="DA66" s="27">
        <f t="shared" si="19"/>
        <v>-1.8233538346462719</v>
      </c>
      <c r="DB66" s="27">
        <f t="shared" si="20"/>
        <v>0.25052980682048887</v>
      </c>
      <c r="DC66" s="27">
        <f t="shared" si="21"/>
        <v>-3.1473798231631305</v>
      </c>
      <c r="DD66" s="27">
        <f t="shared" si="22"/>
        <v>0.44164476468566766</v>
      </c>
      <c r="DE66" s="27">
        <f t="shared" si="23"/>
        <v>-2.5550100155589783</v>
      </c>
      <c r="DG66">
        <f t="shared" si="24"/>
        <v>18.022657054582915</v>
      </c>
      <c r="DH66">
        <f t="shared" si="25"/>
        <v>13.903192584963959</v>
      </c>
      <c r="DI66">
        <f t="shared" si="26"/>
        <v>56.23069001029868</v>
      </c>
      <c r="DJ66">
        <f t="shared" si="27"/>
        <v>4.1194644696189515</v>
      </c>
      <c r="DK66">
        <f t="shared" si="28"/>
        <v>60.865087538620003</v>
      </c>
      <c r="DL66">
        <f t="shared" si="29"/>
        <v>7.2090628218331663</v>
      </c>
    </row>
    <row r="67" spans="1:116">
      <c r="A67">
        <v>66</v>
      </c>
      <c r="B67" t="s">
        <v>336</v>
      </c>
      <c r="C67" t="s">
        <v>16</v>
      </c>
      <c r="D67" t="s">
        <v>468</v>
      </c>
      <c r="E67" s="25" t="s">
        <v>357</v>
      </c>
      <c r="F67" s="25" t="s">
        <v>478</v>
      </c>
      <c r="G67">
        <v>5.2042674993494666E-3</v>
      </c>
      <c r="H67">
        <v>1.5612802498048401E-2</v>
      </c>
      <c r="I67">
        <v>6.2451209992193606E-2</v>
      </c>
      <c r="J67">
        <v>0</v>
      </c>
      <c r="K67" s="27">
        <v>2.6021337496747333E-2</v>
      </c>
      <c r="L67">
        <v>0</v>
      </c>
      <c r="M67">
        <v>0</v>
      </c>
      <c r="N67">
        <v>0.14051522248243561</v>
      </c>
      <c r="O67">
        <v>0</v>
      </c>
      <c r="P67" s="27">
        <v>0</v>
      </c>
      <c r="Q67">
        <v>0</v>
      </c>
      <c r="R67">
        <v>0</v>
      </c>
      <c r="S67">
        <v>0</v>
      </c>
      <c r="T67">
        <v>0</v>
      </c>
      <c r="U67">
        <v>5.2042674993494666E-3</v>
      </c>
      <c r="V67">
        <v>2.0817069997397866E-2</v>
      </c>
      <c r="W67">
        <v>0</v>
      </c>
      <c r="X67">
        <v>0</v>
      </c>
      <c r="Y67">
        <v>1.5612802498048401E-2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2.6021337496747333E-4</v>
      </c>
      <c r="AF67">
        <v>0</v>
      </c>
      <c r="AG67">
        <v>0.16133229247983347</v>
      </c>
      <c r="AH67">
        <v>0</v>
      </c>
      <c r="AI67">
        <v>0</v>
      </c>
      <c r="AJ67">
        <v>0</v>
      </c>
      <c r="AK67">
        <v>0</v>
      </c>
      <c r="AL67">
        <v>0.29143897996357004</v>
      </c>
      <c r="AM67">
        <v>6.7655477491543076E-2</v>
      </c>
      <c r="AN67">
        <v>0</v>
      </c>
      <c r="AO67">
        <v>0</v>
      </c>
      <c r="AP67">
        <v>0.13010668748373672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1.0928961748633882E-2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2.6021337496747333E-2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5.2042674993494666E-3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1.5612802498048401E-2</v>
      </c>
      <c r="BZ67">
        <v>0</v>
      </c>
      <c r="CB67" s="27">
        <f t="shared" ref="CB67:CB130" si="37">COUNTIF(K67:O67, "&gt;0")</f>
        <v>2</v>
      </c>
      <c r="CC67">
        <f t="shared" ref="CC67:CC130" si="38">COUNTIF(P67:AX67, "&gt;0")</f>
        <v>8</v>
      </c>
      <c r="CD67">
        <f t="shared" ref="CD67:CD130" si="39">COUNTIF(AZ67:BT67, "&gt;0")</f>
        <v>3</v>
      </c>
      <c r="CE67">
        <f t="shared" ref="CE67:CE130" si="40">COUNTIF(BU67:BV67, "&gt;0")</f>
        <v>0</v>
      </c>
      <c r="CF67">
        <f t="shared" ref="CF67:CF130" si="41">SUM(CB67:CE67)</f>
        <v>13</v>
      </c>
      <c r="CH67">
        <v>1</v>
      </c>
      <c r="CM67" s="27">
        <f t="shared" si="30"/>
        <v>2</v>
      </c>
      <c r="CN67">
        <f t="shared" si="31"/>
        <v>9</v>
      </c>
      <c r="CO67">
        <f t="shared" ref="CO67:CO130" si="42">CD67</f>
        <v>3</v>
      </c>
      <c r="CP67">
        <f t="shared" ref="CP67:CP130" si="43">CE67</f>
        <v>0</v>
      </c>
      <c r="CQ67">
        <f t="shared" ref="CQ67:CQ130" si="44">SUM(CM67:CP67)</f>
        <v>14</v>
      </c>
      <c r="CS67">
        <f t="shared" si="32"/>
        <v>8.3268279989591465E-2</v>
      </c>
      <c r="CT67">
        <f t="shared" si="33"/>
        <v>0.16653655997918296</v>
      </c>
      <c r="CU67">
        <f t="shared" si="34"/>
        <v>0.69242779078844663</v>
      </c>
      <c r="CV67">
        <f t="shared" si="35"/>
        <v>4.2154566744730684E-2</v>
      </c>
      <c r="CW67">
        <f t="shared" si="36"/>
        <v>0.73458235753317735</v>
      </c>
      <c r="CX67">
        <f t="shared" ref="CX67:CX130" si="45">SUM(BW67:BZ67)</f>
        <v>1.5612802498048401E-2</v>
      </c>
      <c r="CZ67" s="27">
        <f t="shared" ref="CZ67:CZ130" si="46">LN(CS67/(1-CS67))</f>
        <v>-2.3987471825474653</v>
      </c>
      <c r="DA67" s="27">
        <f t="shared" ref="DA67:DA130" si="47">LN(CT67/(1-CT67))</f>
        <v>-1.6103749732554404</v>
      </c>
      <c r="DB67" s="27">
        <f t="shared" ref="DB67:DB130" si="48">LN(CU67/(1-CU67))</f>
        <v>0.81149407301164611</v>
      </c>
      <c r="DC67" s="27">
        <f t="shared" ref="DC67:DC130" si="49">LN(CV67/(1-CV67))</f>
        <v>-3.1233433981466368</v>
      </c>
      <c r="DD67" s="27">
        <f t="shared" ref="DD67:DD130" si="50">LN(CW67/(1-CW67))</f>
        <v>1.0179975219751733</v>
      </c>
      <c r="DE67" s="27">
        <f t="shared" ref="DE67:DE130" si="51">LN(CX67/(1-CX67))</f>
        <v>-4.1439280624109287</v>
      </c>
      <c r="DG67">
        <f t="shared" ref="DG67:DG130" si="52">CS67*100</f>
        <v>8.3268279989591463</v>
      </c>
      <c r="DH67">
        <f t="shared" ref="DH67:DH130" si="53">CT67*100</f>
        <v>16.653655997918296</v>
      </c>
      <c r="DI67">
        <f t="shared" ref="DI67:DI130" si="54">CU67*100</f>
        <v>69.242779078844663</v>
      </c>
      <c r="DJ67">
        <f t="shared" ref="DJ67:DJ130" si="55">CV67*100</f>
        <v>4.2154566744730682</v>
      </c>
      <c r="DK67">
        <f t="shared" ref="DK67:DK130" si="56">CW67*100</f>
        <v>73.458235753317737</v>
      </c>
      <c r="DL67">
        <f t="shared" ref="DL67:DL130" si="57">CX67*100</f>
        <v>1.5612802498048401</v>
      </c>
    </row>
    <row r="68" spans="1:116">
      <c r="A68">
        <v>67</v>
      </c>
      <c r="B68" t="s">
        <v>337</v>
      </c>
      <c r="C68" t="s">
        <v>16</v>
      </c>
      <c r="D68" t="s">
        <v>469</v>
      </c>
      <c r="E68" s="25" t="s">
        <v>357</v>
      </c>
      <c r="F68" s="25" t="s">
        <v>478</v>
      </c>
      <c r="G68">
        <v>5.2301255230125521E-3</v>
      </c>
      <c r="H68">
        <v>4.1841004184100417E-2</v>
      </c>
      <c r="I68">
        <v>9.4142259414225979E-2</v>
      </c>
      <c r="J68">
        <v>0</v>
      </c>
      <c r="K68" s="27">
        <v>0</v>
      </c>
      <c r="L68">
        <v>0</v>
      </c>
      <c r="M68">
        <v>0</v>
      </c>
      <c r="N68">
        <v>0</v>
      </c>
      <c r="O68">
        <v>0</v>
      </c>
      <c r="P68" s="27">
        <v>1.0460251046025104E-2</v>
      </c>
      <c r="Q68">
        <v>0</v>
      </c>
      <c r="R68">
        <v>0</v>
      </c>
      <c r="S68">
        <v>0</v>
      </c>
      <c r="T68">
        <v>0</v>
      </c>
      <c r="U68">
        <v>5.2301255230125514E-2</v>
      </c>
      <c r="V68">
        <v>0.10460251046025104</v>
      </c>
      <c r="W68">
        <v>0.10460251046025107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1.569037656903766E-2</v>
      </c>
      <c r="AG68">
        <v>5.2301255230125521E-3</v>
      </c>
      <c r="AH68">
        <v>0</v>
      </c>
      <c r="AI68">
        <v>0</v>
      </c>
      <c r="AJ68">
        <v>0</v>
      </c>
      <c r="AK68">
        <v>0</v>
      </c>
      <c r="AL68">
        <v>2.6673640167364017E-2</v>
      </c>
      <c r="AM68">
        <v>0</v>
      </c>
      <c r="AN68">
        <v>0</v>
      </c>
      <c r="AO68">
        <v>0</v>
      </c>
      <c r="AP68">
        <v>0.33995815899581583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3.1380753138075312E-2</v>
      </c>
      <c r="AX68">
        <v>0</v>
      </c>
      <c r="AY68">
        <v>0</v>
      </c>
      <c r="AZ68">
        <v>2.6412133891213389E-2</v>
      </c>
      <c r="BA68">
        <v>0</v>
      </c>
      <c r="BB68">
        <v>0</v>
      </c>
      <c r="BC68">
        <v>1.569037656903766E-2</v>
      </c>
      <c r="BD68">
        <v>5.4916317991631804E-3</v>
      </c>
      <c r="BE68">
        <v>0</v>
      </c>
      <c r="BF68">
        <v>0</v>
      </c>
      <c r="BG68">
        <v>0</v>
      </c>
      <c r="BH68">
        <v>5.2301255230125521E-3</v>
      </c>
      <c r="BI68">
        <v>1.0460251046025104E-2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0.10460251046025107</v>
      </c>
      <c r="BZ68">
        <v>0</v>
      </c>
      <c r="CB68" s="27">
        <f t="shared" si="37"/>
        <v>0</v>
      </c>
      <c r="CC68">
        <f t="shared" si="38"/>
        <v>9</v>
      </c>
      <c r="CD68">
        <f t="shared" si="39"/>
        <v>5</v>
      </c>
      <c r="CE68">
        <f t="shared" si="40"/>
        <v>0</v>
      </c>
      <c r="CF68">
        <f t="shared" si="41"/>
        <v>14</v>
      </c>
      <c r="CM68" s="27">
        <f t="shared" si="30"/>
        <v>0</v>
      </c>
      <c r="CN68">
        <f t="shared" si="31"/>
        <v>9</v>
      </c>
      <c r="CO68">
        <f t="shared" si="42"/>
        <v>5</v>
      </c>
      <c r="CP68">
        <f t="shared" si="43"/>
        <v>0</v>
      </c>
      <c r="CQ68">
        <f t="shared" si="44"/>
        <v>14</v>
      </c>
      <c r="CS68">
        <f t="shared" si="32"/>
        <v>0.14121338912133896</v>
      </c>
      <c r="CT68">
        <f t="shared" si="33"/>
        <v>0</v>
      </c>
      <c r="CU68">
        <f t="shared" si="34"/>
        <v>0.69089958158995801</v>
      </c>
      <c r="CV68">
        <f t="shared" si="35"/>
        <v>6.3284518828451888E-2</v>
      </c>
      <c r="CW68">
        <f t="shared" si="36"/>
        <v>0.75418410041840989</v>
      </c>
      <c r="CX68">
        <f t="shared" si="45"/>
        <v>0.10460251046025107</v>
      </c>
      <c r="CZ68" s="27">
        <f t="shared" si="46"/>
        <v>-1.8052483310139984</v>
      </c>
      <c r="DA68" s="27" t="e">
        <f t="shared" si="47"/>
        <v>#NUM!</v>
      </c>
      <c r="DB68" s="27">
        <f t="shared" si="48"/>
        <v>0.80432828711622639</v>
      </c>
      <c r="DC68" s="27">
        <f t="shared" si="49"/>
        <v>-2.6947388564639705</v>
      </c>
      <c r="DD68" s="27">
        <f t="shared" si="50"/>
        <v>1.1210536231407893</v>
      </c>
      <c r="DE68" s="27">
        <f t="shared" si="51"/>
        <v>-2.1471001901536506</v>
      </c>
      <c r="DG68">
        <f t="shared" si="52"/>
        <v>14.121338912133897</v>
      </c>
      <c r="DH68">
        <f t="shared" si="53"/>
        <v>0</v>
      </c>
      <c r="DI68">
        <f t="shared" si="54"/>
        <v>69.089958158995799</v>
      </c>
      <c r="DJ68">
        <f t="shared" si="55"/>
        <v>6.3284518828451892</v>
      </c>
      <c r="DK68">
        <f t="shared" si="56"/>
        <v>75.418410041840986</v>
      </c>
      <c r="DL68">
        <f t="shared" si="57"/>
        <v>10.460251046025107</v>
      </c>
    </row>
    <row r="69" spans="1:116">
      <c r="A69">
        <v>68</v>
      </c>
      <c r="B69" t="s">
        <v>338</v>
      </c>
      <c r="C69" t="s">
        <v>16</v>
      </c>
      <c r="D69" t="s">
        <v>469</v>
      </c>
      <c r="E69" s="25" t="s">
        <v>357</v>
      </c>
      <c r="F69" s="25" t="s">
        <v>478</v>
      </c>
      <c r="G69">
        <v>0</v>
      </c>
      <c r="H69">
        <v>0.10263587590389552</v>
      </c>
      <c r="I69">
        <v>0.20527175180779095</v>
      </c>
      <c r="J69">
        <v>0</v>
      </c>
      <c r="K69" s="27">
        <v>9.3305341730814083E-3</v>
      </c>
      <c r="L69">
        <v>0</v>
      </c>
      <c r="M69">
        <v>0</v>
      </c>
      <c r="N69">
        <v>0</v>
      </c>
      <c r="O69">
        <v>0</v>
      </c>
      <c r="P69" s="27">
        <v>4.6885934219734068E-2</v>
      </c>
      <c r="Q69">
        <v>0</v>
      </c>
      <c r="R69">
        <v>0</v>
      </c>
      <c r="S69">
        <v>0</v>
      </c>
      <c r="T69">
        <v>0</v>
      </c>
      <c r="U69">
        <v>1.8661068346162817E-2</v>
      </c>
      <c r="V69">
        <v>7.9309540471191972E-2</v>
      </c>
      <c r="W69">
        <v>2.3326335432703519E-2</v>
      </c>
      <c r="X69">
        <v>0</v>
      </c>
      <c r="Y69">
        <v>1.3995801259622114E-2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2.7991602519244228E-2</v>
      </c>
      <c r="AH69">
        <v>0</v>
      </c>
      <c r="AI69">
        <v>0</v>
      </c>
      <c r="AJ69">
        <v>0</v>
      </c>
      <c r="AK69">
        <v>0</v>
      </c>
      <c r="AL69">
        <v>9.3771868439468165E-2</v>
      </c>
      <c r="AM69">
        <v>0</v>
      </c>
      <c r="AN69">
        <v>0</v>
      </c>
      <c r="AO69">
        <v>0</v>
      </c>
      <c r="AP69">
        <v>0.20550501516211794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4.1987403778866332E-2</v>
      </c>
      <c r="BA69">
        <v>0</v>
      </c>
      <c r="BB69">
        <v>4.6652670865407041E-3</v>
      </c>
      <c r="BC69">
        <v>2.3326335432703519E-2</v>
      </c>
      <c r="BD69">
        <v>2.3326335432703521E-4</v>
      </c>
      <c r="BE69">
        <v>0</v>
      </c>
      <c r="BF69">
        <v>0</v>
      </c>
      <c r="BG69">
        <v>0</v>
      </c>
      <c r="BH69">
        <v>0</v>
      </c>
      <c r="BI69">
        <v>4.8985304408677398E-3</v>
      </c>
      <c r="BJ69">
        <v>0</v>
      </c>
      <c r="BK69">
        <v>4.6652670865407041E-3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9.3538605085141127E-2</v>
      </c>
      <c r="BZ69">
        <v>0</v>
      </c>
      <c r="CB69" s="27">
        <f t="shared" si="37"/>
        <v>1</v>
      </c>
      <c r="CC69">
        <f t="shared" si="38"/>
        <v>8</v>
      </c>
      <c r="CD69">
        <f t="shared" si="39"/>
        <v>6</v>
      </c>
      <c r="CE69">
        <f t="shared" si="40"/>
        <v>0</v>
      </c>
      <c r="CF69">
        <f t="shared" si="41"/>
        <v>15</v>
      </c>
      <c r="CM69" s="27">
        <f t="shared" si="30"/>
        <v>1</v>
      </c>
      <c r="CN69">
        <f t="shared" si="31"/>
        <v>8</v>
      </c>
      <c r="CO69">
        <f t="shared" si="42"/>
        <v>6</v>
      </c>
      <c r="CP69">
        <f t="shared" si="43"/>
        <v>0</v>
      </c>
      <c r="CQ69">
        <f t="shared" si="44"/>
        <v>15</v>
      </c>
      <c r="CS69">
        <f t="shared" si="32"/>
        <v>0.30790762771168645</v>
      </c>
      <c r="CT69">
        <f t="shared" si="33"/>
        <v>9.3305341730814083E-3</v>
      </c>
      <c r="CU69">
        <f t="shared" si="34"/>
        <v>0.50944716585024485</v>
      </c>
      <c r="CV69">
        <f t="shared" si="35"/>
        <v>7.9776067179846047E-2</v>
      </c>
      <c r="CW69">
        <f t="shared" si="36"/>
        <v>0.58922323303009094</v>
      </c>
      <c r="CX69">
        <f t="shared" si="45"/>
        <v>9.3538605085141127E-2</v>
      </c>
      <c r="CZ69" s="27">
        <f t="shared" si="46"/>
        <v>-0.80991960471040547</v>
      </c>
      <c r="DA69" s="27">
        <f t="shared" si="47"/>
        <v>-4.6650886761993346</v>
      </c>
      <c r="DB69" s="27">
        <f t="shared" si="48"/>
        <v>3.7793161162095662E-2</v>
      </c>
      <c r="DC69" s="27">
        <f t="shared" si="49"/>
        <v>-2.4453934962173696</v>
      </c>
      <c r="DD69" s="27">
        <f t="shared" si="50"/>
        <v>0.36075519441423015</v>
      </c>
      <c r="DE69" s="27">
        <f t="shared" si="51"/>
        <v>-2.2711742026308164</v>
      </c>
      <c r="DG69">
        <f t="shared" si="52"/>
        <v>30.790762771168644</v>
      </c>
      <c r="DH69">
        <f t="shared" si="53"/>
        <v>0.93305341730814084</v>
      </c>
      <c r="DI69">
        <f t="shared" si="54"/>
        <v>50.944716585024487</v>
      </c>
      <c r="DJ69">
        <f t="shared" si="55"/>
        <v>7.9776067179846049</v>
      </c>
      <c r="DK69">
        <f t="shared" si="56"/>
        <v>58.922323303009094</v>
      </c>
      <c r="DL69">
        <f t="shared" si="57"/>
        <v>9.3538605085141135</v>
      </c>
    </row>
    <row r="70" spans="1:116">
      <c r="A70">
        <v>69</v>
      </c>
      <c r="B70" t="s">
        <v>339</v>
      </c>
      <c r="C70" t="s">
        <v>16</v>
      </c>
      <c r="D70" t="s">
        <v>469</v>
      </c>
      <c r="E70" s="25" t="s">
        <v>357</v>
      </c>
      <c r="F70" s="25" t="s">
        <v>478</v>
      </c>
      <c r="G70">
        <v>5.1719679337988104E-3</v>
      </c>
      <c r="H70">
        <v>6.7235583139384533E-2</v>
      </c>
      <c r="I70">
        <v>0.13964313421256791</v>
      </c>
      <c r="J70">
        <v>0</v>
      </c>
      <c r="K70" s="27">
        <v>5.1719679337988104E-3</v>
      </c>
      <c r="L70">
        <v>0</v>
      </c>
      <c r="M70">
        <v>0</v>
      </c>
      <c r="N70">
        <v>0</v>
      </c>
      <c r="O70">
        <v>0</v>
      </c>
      <c r="P70" s="27">
        <v>8.7923454874579796E-2</v>
      </c>
      <c r="Q70">
        <v>0</v>
      </c>
      <c r="R70">
        <v>0</v>
      </c>
      <c r="S70">
        <v>0</v>
      </c>
      <c r="T70">
        <v>0</v>
      </c>
      <c r="U70">
        <v>1.5515903801396433E-2</v>
      </c>
      <c r="V70">
        <v>0.13447116627876904</v>
      </c>
      <c r="W70">
        <v>7.7579519006982151E-2</v>
      </c>
      <c r="X70">
        <v>0</v>
      </c>
      <c r="Y70">
        <v>1.0343935867597621E-2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2.0687871735195242E-2</v>
      </c>
      <c r="AG70">
        <v>5.1719679337988104E-3</v>
      </c>
      <c r="AH70">
        <v>0</v>
      </c>
      <c r="AI70">
        <v>0</v>
      </c>
      <c r="AJ70">
        <v>0</v>
      </c>
      <c r="AK70">
        <v>0</v>
      </c>
      <c r="AL70">
        <v>0.11921386087406258</v>
      </c>
      <c r="AM70">
        <v>0</v>
      </c>
      <c r="AN70">
        <v>0</v>
      </c>
      <c r="AO70">
        <v>0</v>
      </c>
      <c r="AP70">
        <v>4.1892940263770363E-2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3.6720972329971548E-2</v>
      </c>
      <c r="BA70">
        <v>0</v>
      </c>
      <c r="BB70">
        <v>0</v>
      </c>
      <c r="BC70">
        <v>5.1719679337988093E-2</v>
      </c>
      <c r="BD70">
        <v>5.1719679337988104E-4</v>
      </c>
      <c r="BE70">
        <v>0</v>
      </c>
      <c r="BF70">
        <v>0</v>
      </c>
      <c r="BG70">
        <v>0</v>
      </c>
      <c r="BH70">
        <v>5.1719679337988104E-3</v>
      </c>
      <c r="BI70">
        <v>5.1719679337988104E-3</v>
      </c>
      <c r="BJ70">
        <v>0</v>
      </c>
      <c r="BK70">
        <v>1.0343935867597621E-2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0.16033100594776312</v>
      </c>
      <c r="BZ70">
        <v>0</v>
      </c>
      <c r="CB70" s="27">
        <f t="shared" si="37"/>
        <v>1</v>
      </c>
      <c r="CC70">
        <f t="shared" si="38"/>
        <v>9</v>
      </c>
      <c r="CD70">
        <f t="shared" si="39"/>
        <v>6</v>
      </c>
      <c r="CE70">
        <f t="shared" si="40"/>
        <v>0</v>
      </c>
      <c r="CF70">
        <f t="shared" si="41"/>
        <v>16</v>
      </c>
      <c r="CM70" s="27">
        <f t="shared" si="30"/>
        <v>1</v>
      </c>
      <c r="CN70">
        <f t="shared" si="31"/>
        <v>9</v>
      </c>
      <c r="CO70">
        <f t="shared" si="42"/>
        <v>6</v>
      </c>
      <c r="CP70">
        <f t="shared" si="43"/>
        <v>0</v>
      </c>
      <c r="CQ70">
        <f t="shared" si="44"/>
        <v>16</v>
      </c>
      <c r="CS70">
        <f t="shared" si="32"/>
        <v>0.21205068528575127</v>
      </c>
      <c r="CT70">
        <f t="shared" si="33"/>
        <v>5.1719679337988104E-3</v>
      </c>
      <c r="CU70">
        <f t="shared" si="34"/>
        <v>0.51280062063615206</v>
      </c>
      <c r="CV70">
        <f t="shared" si="35"/>
        <v>0.10964572019653478</v>
      </c>
      <c r="CW70">
        <f t="shared" si="36"/>
        <v>0.6224463408326868</v>
      </c>
      <c r="CX70">
        <f t="shared" si="45"/>
        <v>0.16033100594776312</v>
      </c>
      <c r="CZ70" s="27">
        <f t="shared" si="46"/>
        <v>-1.31260843872741</v>
      </c>
      <c r="DA70" s="27">
        <f t="shared" si="47"/>
        <v>-5.2593166291983042</v>
      </c>
      <c r="DB70" s="27">
        <f t="shared" si="48"/>
        <v>5.1213673383487653E-2</v>
      </c>
      <c r="DC70" s="27">
        <f t="shared" si="49"/>
        <v>-2.0943650081065659</v>
      </c>
      <c r="DD70" s="27">
        <f t="shared" si="50"/>
        <v>0.4999447230806896</v>
      </c>
      <c r="DE70" s="27">
        <f t="shared" si="51"/>
        <v>-1.6557672940637087</v>
      </c>
      <c r="DG70">
        <f t="shared" si="52"/>
        <v>21.205068528575126</v>
      </c>
      <c r="DH70">
        <f t="shared" si="53"/>
        <v>0.517196793379881</v>
      </c>
      <c r="DI70">
        <f t="shared" si="54"/>
        <v>51.280062063615205</v>
      </c>
      <c r="DJ70">
        <f t="shared" si="55"/>
        <v>10.964572019653477</v>
      </c>
      <c r="DK70">
        <f t="shared" si="56"/>
        <v>62.244634083268679</v>
      </c>
      <c r="DL70">
        <f t="shared" si="57"/>
        <v>16.033100594776311</v>
      </c>
    </row>
    <row r="71" spans="1:116">
      <c r="A71">
        <v>70</v>
      </c>
      <c r="B71" t="s">
        <v>271</v>
      </c>
      <c r="C71" t="s">
        <v>16</v>
      </c>
      <c r="D71" t="s">
        <v>469</v>
      </c>
      <c r="E71" s="25" t="s">
        <v>357</v>
      </c>
      <c r="F71" s="25" t="s">
        <v>478</v>
      </c>
      <c r="G71">
        <v>0</v>
      </c>
      <c r="H71">
        <v>8.2554855529002866E-2</v>
      </c>
      <c r="I71">
        <v>3.9104931566369759E-2</v>
      </c>
      <c r="J71">
        <v>0</v>
      </c>
      <c r="K71" s="27">
        <v>1.3034977188789923E-2</v>
      </c>
      <c r="L71">
        <v>0</v>
      </c>
      <c r="M71">
        <v>0</v>
      </c>
      <c r="N71">
        <v>0</v>
      </c>
      <c r="O71">
        <v>0</v>
      </c>
      <c r="P71" s="27">
        <v>8.6899847925266151E-3</v>
      </c>
      <c r="Q71">
        <v>0</v>
      </c>
      <c r="R71">
        <v>0</v>
      </c>
      <c r="S71">
        <v>0</v>
      </c>
      <c r="T71">
        <v>0</v>
      </c>
      <c r="U71">
        <v>6.5174885943949615E-2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0.29111449054964156</v>
      </c>
      <c r="AH71">
        <v>0</v>
      </c>
      <c r="AI71">
        <v>0</v>
      </c>
      <c r="AJ71">
        <v>0</v>
      </c>
      <c r="AK71">
        <v>0</v>
      </c>
      <c r="AL71">
        <v>4.5622420160764728E-3</v>
      </c>
      <c r="AM71">
        <v>0</v>
      </c>
      <c r="AN71">
        <v>0</v>
      </c>
      <c r="AO71">
        <v>0</v>
      </c>
      <c r="AP71">
        <v>0.16945470345426894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1.325222680860309E-2</v>
      </c>
      <c r="BA71">
        <v>0</v>
      </c>
      <c r="BB71">
        <v>8.6899847925266151E-3</v>
      </c>
      <c r="BC71">
        <v>3.4759939170106453E-2</v>
      </c>
      <c r="BD71">
        <v>2.1724961981316537E-4</v>
      </c>
      <c r="BE71">
        <v>0</v>
      </c>
      <c r="BF71">
        <v>0</v>
      </c>
      <c r="BG71">
        <v>4.3449923962633075E-3</v>
      </c>
      <c r="BH71">
        <v>0</v>
      </c>
      <c r="BI71">
        <v>4.3449923962633075E-3</v>
      </c>
      <c r="BJ71">
        <v>0</v>
      </c>
      <c r="BK71">
        <v>0</v>
      </c>
      <c r="BL71">
        <v>0</v>
      </c>
      <c r="BM71">
        <v>1.737996958505323E-2</v>
      </c>
      <c r="BN71">
        <v>4.3449923962633075E-3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4.3449923962633075E-3</v>
      </c>
      <c r="BW71">
        <v>0</v>
      </c>
      <c r="BX71">
        <v>0</v>
      </c>
      <c r="BY71">
        <v>0.23462958939821857</v>
      </c>
      <c r="BZ71">
        <v>0</v>
      </c>
      <c r="CB71" s="27">
        <f t="shared" si="37"/>
        <v>1</v>
      </c>
      <c r="CC71">
        <f t="shared" si="38"/>
        <v>5</v>
      </c>
      <c r="CD71">
        <f t="shared" si="39"/>
        <v>8</v>
      </c>
      <c r="CE71">
        <f t="shared" si="40"/>
        <v>1</v>
      </c>
      <c r="CF71">
        <f t="shared" si="41"/>
        <v>15</v>
      </c>
      <c r="CM71" s="27">
        <f t="shared" si="30"/>
        <v>1</v>
      </c>
      <c r="CN71">
        <f t="shared" si="31"/>
        <v>5</v>
      </c>
      <c r="CO71">
        <f t="shared" si="42"/>
        <v>8</v>
      </c>
      <c r="CP71">
        <f t="shared" si="43"/>
        <v>1</v>
      </c>
      <c r="CQ71">
        <f t="shared" si="44"/>
        <v>15</v>
      </c>
      <c r="CS71">
        <f t="shared" si="32"/>
        <v>0.12165978709537262</v>
      </c>
      <c r="CT71">
        <f t="shared" si="33"/>
        <v>1.3034977188789923E-2</v>
      </c>
      <c r="CU71">
        <f t="shared" si="34"/>
        <v>0.53899630675646315</v>
      </c>
      <c r="CV71">
        <f t="shared" si="35"/>
        <v>8.7334347164892481E-2</v>
      </c>
      <c r="CW71">
        <f t="shared" si="36"/>
        <v>0.63067564631761897</v>
      </c>
      <c r="CX71">
        <f t="shared" si="45"/>
        <v>0.23462958939821857</v>
      </c>
      <c r="CZ71" s="27">
        <f t="shared" si="46"/>
        <v>-1.9768054859115758</v>
      </c>
      <c r="DA71" s="27">
        <f t="shared" si="47"/>
        <v>-4.3269983035373025</v>
      </c>
      <c r="DB71" s="27">
        <f t="shared" si="48"/>
        <v>0.15630266451787253</v>
      </c>
      <c r="DC71" s="27">
        <f t="shared" si="49"/>
        <v>-2.3466257825503605</v>
      </c>
      <c r="DD71" s="27">
        <f t="shared" si="50"/>
        <v>0.53511643398032249</v>
      </c>
      <c r="DE71" s="27">
        <f t="shared" si="51"/>
        <v>-1.1823518582229722</v>
      </c>
      <c r="DG71">
        <f t="shared" si="52"/>
        <v>12.165978709537262</v>
      </c>
      <c r="DH71">
        <f t="shared" si="53"/>
        <v>1.3034977188789922</v>
      </c>
      <c r="DI71">
        <f t="shared" si="54"/>
        <v>53.899630675646314</v>
      </c>
      <c r="DJ71">
        <f t="shared" si="55"/>
        <v>8.7334347164892474</v>
      </c>
      <c r="DK71">
        <f t="shared" si="56"/>
        <v>63.067564631761897</v>
      </c>
      <c r="DL71">
        <f t="shared" si="57"/>
        <v>23.462958939821856</v>
      </c>
    </row>
    <row r="72" spans="1:116">
      <c r="A72">
        <v>71</v>
      </c>
      <c r="B72" t="s">
        <v>272</v>
      </c>
      <c r="C72" t="s">
        <v>16</v>
      </c>
      <c r="D72" t="s">
        <v>469</v>
      </c>
      <c r="E72" s="25" t="s">
        <v>357</v>
      </c>
      <c r="F72" s="25" t="s">
        <v>478</v>
      </c>
      <c r="G72">
        <v>0</v>
      </c>
      <c r="H72">
        <v>9.7843728263389759E-2</v>
      </c>
      <c r="I72">
        <v>8.8105726872246701E-2</v>
      </c>
      <c r="J72">
        <v>0</v>
      </c>
      <c r="K72" s="27">
        <v>4.6371435195919309E-3</v>
      </c>
      <c r="L72">
        <v>0</v>
      </c>
      <c r="M72">
        <v>0</v>
      </c>
      <c r="N72">
        <v>0</v>
      </c>
      <c r="O72">
        <v>0</v>
      </c>
      <c r="P72" s="27">
        <v>0.12520287502898214</v>
      </c>
      <c r="Q72">
        <v>0</v>
      </c>
      <c r="R72">
        <v>0</v>
      </c>
      <c r="S72">
        <v>0</v>
      </c>
      <c r="T72">
        <v>0</v>
      </c>
      <c r="U72">
        <v>0.12520287502898217</v>
      </c>
      <c r="V72">
        <v>0</v>
      </c>
      <c r="W72">
        <v>6.9557152793878974E-2</v>
      </c>
      <c r="X72">
        <v>0</v>
      </c>
      <c r="Y72">
        <v>0</v>
      </c>
      <c r="Z72">
        <v>4.6371435195919309E-3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4.6371435195919309E-3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5.6109436587062377E-2</v>
      </c>
      <c r="AM72">
        <v>0</v>
      </c>
      <c r="AN72">
        <v>0</v>
      </c>
      <c r="AO72">
        <v>0</v>
      </c>
      <c r="AP72">
        <v>0.22258288894041264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2.8054718293531181E-2</v>
      </c>
      <c r="BA72">
        <v>0</v>
      </c>
      <c r="BB72">
        <v>0</v>
      </c>
      <c r="BC72">
        <v>2.364943194991885E-2</v>
      </c>
      <c r="BD72">
        <v>9.2742870391838625E-4</v>
      </c>
      <c r="BE72">
        <v>0</v>
      </c>
      <c r="BF72">
        <v>0</v>
      </c>
      <c r="BG72">
        <v>4.6371435195919309E-3</v>
      </c>
      <c r="BH72">
        <v>4.8690006955715284E-3</v>
      </c>
      <c r="BI72">
        <v>0</v>
      </c>
      <c r="BJ72">
        <v>0</v>
      </c>
      <c r="BK72">
        <v>0</v>
      </c>
      <c r="BL72">
        <v>0</v>
      </c>
      <c r="BM72">
        <v>4.6371435195919309E-3</v>
      </c>
      <c r="BN72">
        <v>1.4143287734755393E-2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0.12056573150939021</v>
      </c>
      <c r="BZ72">
        <v>0</v>
      </c>
      <c r="CB72" s="27">
        <f t="shared" si="37"/>
        <v>1</v>
      </c>
      <c r="CC72">
        <f t="shared" si="38"/>
        <v>7</v>
      </c>
      <c r="CD72">
        <f t="shared" si="39"/>
        <v>7</v>
      </c>
      <c r="CE72">
        <f t="shared" si="40"/>
        <v>0</v>
      </c>
      <c r="CF72">
        <f t="shared" si="41"/>
        <v>15</v>
      </c>
      <c r="CM72" s="27">
        <f t="shared" si="30"/>
        <v>1</v>
      </c>
      <c r="CN72">
        <f t="shared" si="31"/>
        <v>7</v>
      </c>
      <c r="CO72">
        <f t="shared" si="42"/>
        <v>7</v>
      </c>
      <c r="CP72">
        <f t="shared" si="43"/>
        <v>0</v>
      </c>
      <c r="CQ72">
        <f t="shared" si="44"/>
        <v>15</v>
      </c>
      <c r="CS72">
        <f t="shared" si="32"/>
        <v>0.18594945513563646</v>
      </c>
      <c r="CT72">
        <f t="shared" si="33"/>
        <v>4.6371435195919309E-3</v>
      </c>
      <c r="CU72">
        <f t="shared" si="34"/>
        <v>0.60792951541850215</v>
      </c>
      <c r="CV72">
        <f t="shared" si="35"/>
        <v>8.091815441687919E-2</v>
      </c>
      <c r="CW72">
        <f t="shared" si="36"/>
        <v>0.68884766983538137</v>
      </c>
      <c r="CX72">
        <f t="shared" si="45"/>
        <v>0.12056573150939021</v>
      </c>
      <c r="CZ72" s="27">
        <f t="shared" si="46"/>
        <v>-1.4765475683019176</v>
      </c>
      <c r="DA72" s="27">
        <f t="shared" si="47"/>
        <v>-5.3690087946705694</v>
      </c>
      <c r="DB72" s="27">
        <f t="shared" si="48"/>
        <v>0.4386173154250646</v>
      </c>
      <c r="DC72" s="27">
        <f t="shared" si="49"/>
        <v>-2.4299369732474516</v>
      </c>
      <c r="DD72" s="27">
        <f t="shared" si="50"/>
        <v>0.79473755793098044</v>
      </c>
      <c r="DE72" s="27">
        <f t="shared" si="51"/>
        <v>-1.9870837301134261</v>
      </c>
      <c r="DG72">
        <f t="shared" si="52"/>
        <v>18.594945513563648</v>
      </c>
      <c r="DH72">
        <f t="shared" si="53"/>
        <v>0.46371435195919308</v>
      </c>
      <c r="DI72">
        <f t="shared" si="54"/>
        <v>60.792951541850215</v>
      </c>
      <c r="DJ72">
        <f t="shared" si="55"/>
        <v>8.0918154416879187</v>
      </c>
      <c r="DK72">
        <f t="shared" si="56"/>
        <v>68.884766983538142</v>
      </c>
      <c r="DL72">
        <f t="shared" si="57"/>
        <v>12.05657315093902</v>
      </c>
    </row>
    <row r="73" spans="1:116">
      <c r="A73">
        <v>72</v>
      </c>
      <c r="B73" t="s">
        <v>273</v>
      </c>
      <c r="C73" t="s">
        <v>16</v>
      </c>
      <c r="D73" t="s">
        <v>469</v>
      </c>
      <c r="E73" s="25" t="s">
        <v>357</v>
      </c>
      <c r="F73" s="25" t="s">
        <v>478</v>
      </c>
      <c r="G73">
        <v>0</v>
      </c>
      <c r="H73">
        <v>0.18068401806840176</v>
      </c>
      <c r="I73">
        <v>8.1738008173800836E-2</v>
      </c>
      <c r="J73">
        <v>0</v>
      </c>
      <c r="K73" s="27">
        <v>0</v>
      </c>
      <c r="L73">
        <v>0</v>
      </c>
      <c r="M73">
        <v>0</v>
      </c>
      <c r="N73">
        <v>0</v>
      </c>
      <c r="O73">
        <v>0</v>
      </c>
      <c r="P73" s="27">
        <v>9.8946009894600978E-2</v>
      </c>
      <c r="Q73">
        <v>0</v>
      </c>
      <c r="R73">
        <v>0</v>
      </c>
      <c r="S73">
        <v>0</v>
      </c>
      <c r="T73">
        <v>8.6040008604000868E-3</v>
      </c>
      <c r="U73">
        <v>0.11615401161540119</v>
      </c>
      <c r="V73">
        <v>0</v>
      </c>
      <c r="W73">
        <v>8.6040008604000868E-3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4.3020004302000434E-3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6.9047106904710692E-2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1.7208001720800174E-2</v>
      </c>
      <c r="BA73">
        <v>0</v>
      </c>
      <c r="BB73">
        <v>4.5171004517100457E-3</v>
      </c>
      <c r="BC73">
        <v>5.6356205635620563E-2</v>
      </c>
      <c r="BD73">
        <v>1.7638201763820176E-2</v>
      </c>
      <c r="BE73">
        <v>0</v>
      </c>
      <c r="BF73">
        <v>0</v>
      </c>
      <c r="BG73">
        <v>0</v>
      </c>
      <c r="BH73">
        <v>2.1510002151000213E-2</v>
      </c>
      <c r="BI73">
        <v>1.3121101312110132E-2</v>
      </c>
      <c r="BJ73">
        <v>0</v>
      </c>
      <c r="BK73">
        <v>1.7208001720800174E-2</v>
      </c>
      <c r="BL73">
        <v>0</v>
      </c>
      <c r="BM73">
        <v>0</v>
      </c>
      <c r="BN73">
        <v>4.3020004302000434E-3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4.3020004302000427E-4</v>
      </c>
      <c r="BW73">
        <v>4.3020004302000434E-3</v>
      </c>
      <c r="BX73">
        <v>0</v>
      </c>
      <c r="BY73">
        <v>0.27102602710260265</v>
      </c>
      <c r="BZ73">
        <v>4.3020004302000434E-3</v>
      </c>
      <c r="CB73" s="27">
        <f t="shared" si="37"/>
        <v>0</v>
      </c>
      <c r="CC73">
        <f t="shared" si="38"/>
        <v>6</v>
      </c>
      <c r="CD73">
        <f t="shared" si="39"/>
        <v>8</v>
      </c>
      <c r="CE73">
        <f t="shared" si="40"/>
        <v>1</v>
      </c>
      <c r="CF73">
        <f t="shared" si="41"/>
        <v>15</v>
      </c>
      <c r="CM73" s="27">
        <f t="shared" si="30"/>
        <v>0</v>
      </c>
      <c r="CN73">
        <f t="shared" si="31"/>
        <v>6</v>
      </c>
      <c r="CO73">
        <f t="shared" si="42"/>
        <v>8</v>
      </c>
      <c r="CP73">
        <f t="shared" si="43"/>
        <v>1</v>
      </c>
      <c r="CQ73">
        <f t="shared" si="44"/>
        <v>15</v>
      </c>
      <c r="CS73">
        <f t="shared" si="32"/>
        <v>0.26242202624220257</v>
      </c>
      <c r="CT73">
        <f t="shared" si="33"/>
        <v>0</v>
      </c>
      <c r="CU73">
        <f t="shared" si="34"/>
        <v>0.30565713056571309</v>
      </c>
      <c r="CV73">
        <f t="shared" si="35"/>
        <v>0.1518606151860615</v>
      </c>
      <c r="CW73">
        <f t="shared" si="36"/>
        <v>0.45794794579479464</v>
      </c>
      <c r="CX73">
        <f t="shared" si="45"/>
        <v>0.27963002796300279</v>
      </c>
      <c r="CZ73" s="27">
        <f t="shared" si="46"/>
        <v>-1.0334178147356183</v>
      </c>
      <c r="DA73" s="27" t="e">
        <f t="shared" si="47"/>
        <v>#NUM!</v>
      </c>
      <c r="DB73" s="27">
        <f t="shared" si="48"/>
        <v>-0.82050190129273859</v>
      </c>
      <c r="DC73" s="27">
        <f t="shared" si="49"/>
        <v>-1.7200818963843851</v>
      </c>
      <c r="DD73" s="27">
        <f t="shared" si="50"/>
        <v>-0.16860651561198939</v>
      </c>
      <c r="DE73" s="27">
        <f t="shared" si="51"/>
        <v>-0.94629752934457645</v>
      </c>
      <c r="DG73">
        <f t="shared" si="52"/>
        <v>26.242202624220255</v>
      </c>
      <c r="DH73">
        <f t="shared" si="53"/>
        <v>0</v>
      </c>
      <c r="DI73">
        <f t="shared" si="54"/>
        <v>30.565713056571308</v>
      </c>
      <c r="DJ73">
        <f t="shared" si="55"/>
        <v>15.18606151860615</v>
      </c>
      <c r="DK73">
        <f t="shared" si="56"/>
        <v>45.794794579479465</v>
      </c>
      <c r="DL73">
        <f t="shared" si="57"/>
        <v>27.96300279630028</v>
      </c>
    </row>
    <row r="74" spans="1:116">
      <c r="A74">
        <v>73</v>
      </c>
      <c r="B74" t="s">
        <v>99</v>
      </c>
      <c r="C74" t="s">
        <v>100</v>
      </c>
      <c r="D74" t="s">
        <v>470</v>
      </c>
      <c r="E74" s="25" t="s">
        <v>479</v>
      </c>
      <c r="F74" s="25" t="s">
        <v>258</v>
      </c>
      <c r="G74">
        <v>0</v>
      </c>
      <c r="H74">
        <v>0.15091299677765846</v>
      </c>
      <c r="I74">
        <v>6.4446831364124588E-2</v>
      </c>
      <c r="J74">
        <v>0</v>
      </c>
      <c r="K74" s="27">
        <v>0.10741138560687434</v>
      </c>
      <c r="L74">
        <v>0</v>
      </c>
      <c r="M74">
        <v>0</v>
      </c>
      <c r="N74">
        <v>0</v>
      </c>
      <c r="O74">
        <v>9.667024704618693E-2</v>
      </c>
      <c r="P74" s="27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3.7593984962406013E-2</v>
      </c>
      <c r="X74">
        <v>0</v>
      </c>
      <c r="Y74">
        <v>0</v>
      </c>
      <c r="Z74">
        <v>2.1482277121374866E-2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1.0741138560687433E-2</v>
      </c>
      <c r="AG74">
        <v>1.0741138560687433E-2</v>
      </c>
      <c r="AH74">
        <v>0</v>
      </c>
      <c r="AI74">
        <v>0</v>
      </c>
      <c r="AJ74">
        <v>0</v>
      </c>
      <c r="AK74">
        <v>0</v>
      </c>
      <c r="AL74">
        <v>9.1568206229860394E-2</v>
      </c>
      <c r="AM74">
        <v>0</v>
      </c>
      <c r="AN74">
        <v>0</v>
      </c>
      <c r="AO74">
        <v>0</v>
      </c>
      <c r="AP74">
        <v>0</v>
      </c>
      <c r="AQ74">
        <v>1.0741138560687433E-2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2.1750805585392052E-2</v>
      </c>
      <c r="AY74">
        <v>0</v>
      </c>
      <c r="AZ74">
        <v>5.3705692803437156E-2</v>
      </c>
      <c r="BA74">
        <v>0</v>
      </c>
      <c r="BB74">
        <v>0</v>
      </c>
      <c r="BC74">
        <v>1.611170784103115E-2</v>
      </c>
      <c r="BD74">
        <v>0</v>
      </c>
      <c r="BE74">
        <v>0</v>
      </c>
      <c r="BF74">
        <v>0</v>
      </c>
      <c r="BG74">
        <v>0</v>
      </c>
      <c r="BH74">
        <v>1.0741138560687433E-2</v>
      </c>
      <c r="BI74">
        <v>0</v>
      </c>
      <c r="BJ74">
        <v>0</v>
      </c>
      <c r="BK74">
        <v>3.7593984962406013E-2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2.1482277121374866E-2</v>
      </c>
      <c r="BV74">
        <v>0</v>
      </c>
      <c r="BW74">
        <v>5.3705692803437165E-3</v>
      </c>
      <c r="BX74">
        <v>0</v>
      </c>
      <c r="BY74">
        <v>0.22556390977443605</v>
      </c>
      <c r="BZ74">
        <v>5.3705692803437165E-3</v>
      </c>
      <c r="CB74" s="27">
        <f t="shared" si="37"/>
        <v>2</v>
      </c>
      <c r="CC74">
        <f t="shared" si="38"/>
        <v>7</v>
      </c>
      <c r="CD74">
        <f t="shared" si="39"/>
        <v>4</v>
      </c>
      <c r="CE74">
        <f t="shared" si="40"/>
        <v>1</v>
      </c>
      <c r="CF74">
        <f t="shared" si="41"/>
        <v>14</v>
      </c>
      <c r="CG74">
        <v>1</v>
      </c>
      <c r="CJ74">
        <v>1</v>
      </c>
      <c r="CM74" s="27">
        <f t="shared" si="30"/>
        <v>3</v>
      </c>
      <c r="CN74">
        <f t="shared" si="31"/>
        <v>8</v>
      </c>
      <c r="CO74">
        <f t="shared" si="42"/>
        <v>4</v>
      </c>
      <c r="CP74">
        <f t="shared" si="43"/>
        <v>1</v>
      </c>
      <c r="CQ74">
        <f t="shared" si="44"/>
        <v>16</v>
      </c>
      <c r="CS74">
        <f t="shared" si="32"/>
        <v>0.21535982814178306</v>
      </c>
      <c r="CT74">
        <f t="shared" si="33"/>
        <v>0.20408163265306128</v>
      </c>
      <c r="CU74">
        <f t="shared" si="34"/>
        <v>0.20461868958109564</v>
      </c>
      <c r="CV74">
        <f t="shared" si="35"/>
        <v>0.11815252416756176</v>
      </c>
      <c r="CW74">
        <f t="shared" si="36"/>
        <v>0.34425349087003226</v>
      </c>
      <c r="CX74">
        <f t="shared" si="45"/>
        <v>0.23630504833512347</v>
      </c>
      <c r="CZ74" s="27">
        <f t="shared" si="46"/>
        <v>-1.2929149844441301</v>
      </c>
      <c r="DA74" s="27">
        <f t="shared" si="47"/>
        <v>-1.3609765531356004</v>
      </c>
      <c r="DB74" s="27">
        <f t="shared" si="48"/>
        <v>-1.3576734391410976</v>
      </c>
      <c r="DC74" s="27">
        <f t="shared" si="49"/>
        <v>-2.0100427436600121</v>
      </c>
      <c r="DD74" s="27">
        <f t="shared" si="50"/>
        <v>-0.64439601719003425</v>
      </c>
      <c r="DE74" s="27">
        <f t="shared" si="51"/>
        <v>-1.1730448834508798</v>
      </c>
      <c r="DG74">
        <f t="shared" si="52"/>
        <v>21.535982814178308</v>
      </c>
      <c r="DH74">
        <f t="shared" si="53"/>
        <v>20.408163265306129</v>
      </c>
      <c r="DI74">
        <f t="shared" si="54"/>
        <v>20.461868958109562</v>
      </c>
      <c r="DJ74">
        <f t="shared" si="55"/>
        <v>11.815252416756177</v>
      </c>
      <c r="DK74">
        <f t="shared" si="56"/>
        <v>34.425349087003227</v>
      </c>
      <c r="DL74">
        <f t="shared" si="57"/>
        <v>23.630504833512347</v>
      </c>
    </row>
    <row r="75" spans="1:116">
      <c r="A75">
        <v>74</v>
      </c>
      <c r="B75" t="s">
        <v>102</v>
      </c>
      <c r="C75" t="s">
        <v>100</v>
      </c>
      <c r="D75" t="s">
        <v>470</v>
      </c>
      <c r="E75" s="25" t="s">
        <v>479</v>
      </c>
      <c r="F75" s="25" t="s">
        <v>258</v>
      </c>
      <c r="G75">
        <v>0</v>
      </c>
      <c r="H75">
        <v>0.16380016380016385</v>
      </c>
      <c r="I75">
        <v>8.1900081900081925E-2</v>
      </c>
      <c r="J75">
        <v>0</v>
      </c>
      <c r="K75" s="27">
        <v>0.13650013650013654</v>
      </c>
      <c r="L75">
        <v>0</v>
      </c>
      <c r="M75">
        <v>0</v>
      </c>
      <c r="N75">
        <v>0</v>
      </c>
      <c r="O75">
        <v>2.1840021840021841E-2</v>
      </c>
      <c r="P75" s="27">
        <v>0</v>
      </c>
      <c r="Q75">
        <v>0</v>
      </c>
      <c r="R75">
        <v>2.2113022113022112E-2</v>
      </c>
      <c r="S75">
        <v>0</v>
      </c>
      <c r="T75">
        <v>0</v>
      </c>
      <c r="U75">
        <v>5.4600054600054604E-3</v>
      </c>
      <c r="V75">
        <v>0</v>
      </c>
      <c r="W75">
        <v>0</v>
      </c>
      <c r="X75">
        <v>0</v>
      </c>
      <c r="Y75">
        <v>0</v>
      </c>
      <c r="Z75">
        <v>5.4600054600054604E-3</v>
      </c>
      <c r="AA75">
        <v>0</v>
      </c>
      <c r="AB75">
        <v>0</v>
      </c>
      <c r="AC75">
        <v>0</v>
      </c>
      <c r="AD75">
        <v>1.638001638001638E-2</v>
      </c>
      <c r="AE75">
        <v>0</v>
      </c>
      <c r="AF75">
        <v>1.638001638001638E-2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0.10374010374010377</v>
      </c>
      <c r="AM75">
        <v>0</v>
      </c>
      <c r="AN75">
        <v>0</v>
      </c>
      <c r="AO75">
        <v>0</v>
      </c>
      <c r="AP75">
        <v>5.4600054600054604E-3</v>
      </c>
      <c r="AQ75">
        <v>3.3033033033033031E-2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1.0920010920010921E-2</v>
      </c>
      <c r="AY75">
        <v>0</v>
      </c>
      <c r="AZ75">
        <v>3.8220038220038215E-2</v>
      </c>
      <c r="BA75">
        <v>0</v>
      </c>
      <c r="BB75">
        <v>0</v>
      </c>
      <c r="BC75">
        <v>5.4600054600054604E-3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5.4600054600054604E-3</v>
      </c>
      <c r="BL75">
        <v>1.0920010920010921E-2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0.29484029484029478</v>
      </c>
      <c r="BZ75">
        <v>2.2113022113022112E-2</v>
      </c>
      <c r="CB75" s="27">
        <f t="shared" si="37"/>
        <v>2</v>
      </c>
      <c r="CC75">
        <f t="shared" si="38"/>
        <v>9</v>
      </c>
      <c r="CD75">
        <f t="shared" si="39"/>
        <v>4</v>
      </c>
      <c r="CE75">
        <f t="shared" si="40"/>
        <v>0</v>
      </c>
      <c r="CF75">
        <f t="shared" si="41"/>
        <v>15</v>
      </c>
      <c r="CG75">
        <v>1</v>
      </c>
      <c r="CI75">
        <v>1</v>
      </c>
      <c r="CJ75">
        <v>1</v>
      </c>
      <c r="CM75" s="27">
        <f t="shared" si="30"/>
        <v>3</v>
      </c>
      <c r="CN75">
        <f t="shared" si="31"/>
        <v>11</v>
      </c>
      <c r="CO75">
        <f t="shared" si="42"/>
        <v>4</v>
      </c>
      <c r="CP75">
        <f t="shared" si="43"/>
        <v>0</v>
      </c>
      <c r="CQ75">
        <f t="shared" si="44"/>
        <v>18</v>
      </c>
      <c r="CS75">
        <f t="shared" si="32"/>
        <v>0.24570024570024579</v>
      </c>
      <c r="CT75">
        <f t="shared" si="33"/>
        <v>0.15834015834015838</v>
      </c>
      <c r="CU75">
        <f t="shared" si="34"/>
        <v>0.21894621894621896</v>
      </c>
      <c r="CV75">
        <f t="shared" si="35"/>
        <v>6.006006006006006E-2</v>
      </c>
      <c r="CW75">
        <f t="shared" si="36"/>
        <v>0.279006279006279</v>
      </c>
      <c r="CX75">
        <f t="shared" si="45"/>
        <v>0.31695331695331691</v>
      </c>
      <c r="CZ75" s="27">
        <f t="shared" si="46"/>
        <v>-1.1216775615991053</v>
      </c>
      <c r="DA75" s="27">
        <f t="shared" si="47"/>
        <v>-1.670630324345685</v>
      </c>
      <c r="DB75" s="27">
        <f t="shared" si="48"/>
        <v>-1.2718178851835955</v>
      </c>
      <c r="DC75" s="27">
        <f t="shared" si="49"/>
        <v>-2.7504709169861621</v>
      </c>
      <c r="DD75" s="27">
        <f t="shared" si="50"/>
        <v>-0.9493961415334824</v>
      </c>
      <c r="DE75" s="27">
        <f t="shared" si="51"/>
        <v>-0.76780870932896506</v>
      </c>
      <c r="DG75">
        <f t="shared" si="52"/>
        <v>24.570024570024579</v>
      </c>
      <c r="DH75">
        <f t="shared" si="53"/>
        <v>15.834015834015839</v>
      </c>
      <c r="DI75">
        <f t="shared" si="54"/>
        <v>21.894621894621896</v>
      </c>
      <c r="DJ75">
        <f t="shared" si="55"/>
        <v>6.0060060060060056</v>
      </c>
      <c r="DK75">
        <f t="shared" si="56"/>
        <v>27.900627900627899</v>
      </c>
      <c r="DL75">
        <f t="shared" si="57"/>
        <v>31.695331695331692</v>
      </c>
    </row>
    <row r="76" spans="1:116">
      <c r="A76">
        <v>75</v>
      </c>
      <c r="B76" t="s">
        <v>103</v>
      </c>
      <c r="C76" t="s">
        <v>100</v>
      </c>
      <c r="D76" t="s">
        <v>470</v>
      </c>
      <c r="E76" s="25" t="s">
        <v>479</v>
      </c>
      <c r="F76" s="25" t="s">
        <v>258</v>
      </c>
      <c r="G76">
        <v>0</v>
      </c>
      <c r="H76">
        <v>9.0553549939831543E-2</v>
      </c>
      <c r="I76">
        <v>0.10228640192539111</v>
      </c>
      <c r="J76">
        <v>0</v>
      </c>
      <c r="K76" s="27">
        <v>0</v>
      </c>
      <c r="L76">
        <v>0.12665463297232255</v>
      </c>
      <c r="M76">
        <v>0</v>
      </c>
      <c r="N76">
        <v>0</v>
      </c>
      <c r="O76">
        <v>0.10228640192539111</v>
      </c>
      <c r="P76" s="27">
        <v>0</v>
      </c>
      <c r="Q76">
        <v>6.0168471720818293E-3</v>
      </c>
      <c r="R76">
        <v>6.0168471720818293E-3</v>
      </c>
      <c r="S76">
        <v>0</v>
      </c>
      <c r="T76">
        <v>0</v>
      </c>
      <c r="U76">
        <v>2.4067388688327317E-2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1.2033694344163659E-2</v>
      </c>
      <c r="AE76">
        <v>0</v>
      </c>
      <c r="AF76">
        <v>1.2033694344163659E-2</v>
      </c>
      <c r="AG76">
        <v>1.2033694344163659E-2</v>
      </c>
      <c r="AH76">
        <v>0</v>
      </c>
      <c r="AI76">
        <v>0</v>
      </c>
      <c r="AJ76">
        <v>0</v>
      </c>
      <c r="AK76">
        <v>0</v>
      </c>
      <c r="AL76">
        <v>8.4536702767749702E-2</v>
      </c>
      <c r="AM76">
        <v>0</v>
      </c>
      <c r="AN76">
        <v>0</v>
      </c>
      <c r="AO76">
        <v>0</v>
      </c>
      <c r="AP76">
        <v>0</v>
      </c>
      <c r="AQ76">
        <v>3.6101083032490974E-2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1.8050541516245491E-2</v>
      </c>
      <c r="AY76">
        <v>0</v>
      </c>
      <c r="AZ76">
        <v>3.0385078219013234E-2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1.2033694344163659E-2</v>
      </c>
      <c r="BV76">
        <v>0</v>
      </c>
      <c r="BW76">
        <v>0</v>
      </c>
      <c r="BX76">
        <v>0</v>
      </c>
      <c r="BY76">
        <v>0.32490974729241873</v>
      </c>
      <c r="BZ76">
        <v>0</v>
      </c>
      <c r="CB76" s="27">
        <f t="shared" si="37"/>
        <v>2</v>
      </c>
      <c r="CC76">
        <f t="shared" si="38"/>
        <v>9</v>
      </c>
      <c r="CD76">
        <f t="shared" si="39"/>
        <v>1</v>
      </c>
      <c r="CE76">
        <f t="shared" si="40"/>
        <v>1</v>
      </c>
      <c r="CF76">
        <f t="shared" si="41"/>
        <v>13</v>
      </c>
      <c r="CG76">
        <v>2</v>
      </c>
      <c r="CH76">
        <v>1</v>
      </c>
      <c r="CI76">
        <v>1</v>
      </c>
      <c r="CJ76">
        <v>1</v>
      </c>
      <c r="CM76" s="27">
        <f t="shared" si="30"/>
        <v>4</v>
      </c>
      <c r="CN76">
        <f t="shared" si="31"/>
        <v>12</v>
      </c>
      <c r="CO76">
        <f t="shared" si="42"/>
        <v>1</v>
      </c>
      <c r="CP76">
        <f t="shared" si="43"/>
        <v>1</v>
      </c>
      <c r="CQ76">
        <f t="shared" si="44"/>
        <v>18</v>
      </c>
      <c r="CS76">
        <f t="shared" si="32"/>
        <v>0.19283995186522265</v>
      </c>
      <c r="CT76">
        <f t="shared" si="33"/>
        <v>0.22894103489771367</v>
      </c>
      <c r="CU76">
        <f t="shared" si="34"/>
        <v>0.21089049338146812</v>
      </c>
      <c r="CV76">
        <f t="shared" si="35"/>
        <v>3.0385078219013234E-2</v>
      </c>
      <c r="CW76">
        <f t="shared" si="36"/>
        <v>0.25330926594464503</v>
      </c>
      <c r="CX76">
        <f t="shared" si="45"/>
        <v>0.32490974729241873</v>
      </c>
      <c r="CZ76" s="27">
        <f t="shared" si="46"/>
        <v>-1.4316613935049538</v>
      </c>
      <c r="DA76" s="27">
        <f t="shared" si="47"/>
        <v>-1.2143003685023848</v>
      </c>
      <c r="DB76" s="27">
        <f t="shared" si="48"/>
        <v>-1.3195660928322834</v>
      </c>
      <c r="DC76" s="27">
        <f t="shared" si="49"/>
        <v>-3.4629473649741787</v>
      </c>
      <c r="DD76" s="27">
        <f t="shared" si="50"/>
        <v>-1.0810399515222258</v>
      </c>
      <c r="DE76" s="27">
        <f t="shared" si="51"/>
        <v>-0.7312989465243217</v>
      </c>
      <c r="DG76">
        <f t="shared" si="52"/>
        <v>19.283995186522265</v>
      </c>
      <c r="DH76">
        <f t="shared" si="53"/>
        <v>22.894103489771368</v>
      </c>
      <c r="DI76">
        <f t="shared" si="54"/>
        <v>21.089049338146811</v>
      </c>
      <c r="DJ76">
        <f t="shared" si="55"/>
        <v>3.0385078219013235</v>
      </c>
      <c r="DK76">
        <f t="shared" si="56"/>
        <v>25.330926594464504</v>
      </c>
      <c r="DL76">
        <f t="shared" si="57"/>
        <v>32.49097472924187</v>
      </c>
    </row>
    <row r="77" spans="1:116">
      <c r="A77">
        <v>76</v>
      </c>
      <c r="B77" t="s">
        <v>172</v>
      </c>
      <c r="C77" t="s">
        <v>100</v>
      </c>
      <c r="D77" t="s">
        <v>470</v>
      </c>
      <c r="E77" s="25" t="s">
        <v>479</v>
      </c>
      <c r="F77" s="25" t="s">
        <v>258</v>
      </c>
      <c r="G77">
        <v>0</v>
      </c>
      <c r="H77">
        <v>4.5226130653266326E-2</v>
      </c>
      <c r="I77">
        <v>0.10608598548297042</v>
      </c>
      <c r="J77">
        <v>0</v>
      </c>
      <c r="K77" s="27">
        <v>0.11725293132328314</v>
      </c>
      <c r="L77">
        <v>0</v>
      </c>
      <c r="M77">
        <v>0</v>
      </c>
      <c r="N77">
        <v>0</v>
      </c>
      <c r="O77">
        <v>1.1166945840312675E-2</v>
      </c>
      <c r="P77" s="27">
        <v>0</v>
      </c>
      <c r="Q77">
        <v>5.5834729201563373E-3</v>
      </c>
      <c r="R77">
        <v>0</v>
      </c>
      <c r="S77">
        <v>0</v>
      </c>
      <c r="T77">
        <v>0</v>
      </c>
      <c r="U77">
        <v>1.6750418760469014E-2</v>
      </c>
      <c r="V77">
        <v>0</v>
      </c>
      <c r="W77">
        <v>2.2333891680625349E-2</v>
      </c>
      <c r="X77">
        <v>0</v>
      </c>
      <c r="Y77">
        <v>0</v>
      </c>
      <c r="Z77">
        <v>2.7917364600781685E-2</v>
      </c>
      <c r="AA77">
        <v>0</v>
      </c>
      <c r="AB77">
        <v>0</v>
      </c>
      <c r="AC77">
        <v>0</v>
      </c>
      <c r="AD77">
        <v>1.1166945840312675E-2</v>
      </c>
      <c r="AE77">
        <v>0</v>
      </c>
      <c r="AF77">
        <v>1.1166945840312675E-2</v>
      </c>
      <c r="AG77">
        <v>1.6750418760469014E-2</v>
      </c>
      <c r="AH77">
        <v>0</v>
      </c>
      <c r="AI77">
        <v>0</v>
      </c>
      <c r="AJ77">
        <v>0</v>
      </c>
      <c r="AK77">
        <v>0</v>
      </c>
      <c r="AL77">
        <v>8.9335566722501411E-2</v>
      </c>
      <c r="AM77">
        <v>0</v>
      </c>
      <c r="AN77">
        <v>0</v>
      </c>
      <c r="AO77">
        <v>0</v>
      </c>
      <c r="AP77">
        <v>0</v>
      </c>
      <c r="AQ77">
        <v>5.0251256281407031E-2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2.2333891680625349E-2</v>
      </c>
      <c r="AY77">
        <v>0</v>
      </c>
      <c r="AZ77">
        <v>6.1418202121719702E-2</v>
      </c>
      <c r="BA77">
        <v>0</v>
      </c>
      <c r="BB77">
        <v>0</v>
      </c>
      <c r="BC77">
        <v>2.2333891680625349E-2</v>
      </c>
      <c r="BD77">
        <v>0</v>
      </c>
      <c r="BE77">
        <v>0</v>
      </c>
      <c r="BF77">
        <v>0</v>
      </c>
      <c r="BG77">
        <v>3.350083752093802E-2</v>
      </c>
      <c r="BH77">
        <v>0</v>
      </c>
      <c r="BI77">
        <v>0</v>
      </c>
      <c r="BJ77">
        <v>0</v>
      </c>
      <c r="BK77">
        <v>1.1166945840312675E-2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2.7917364600781685E-2</v>
      </c>
      <c r="BV77">
        <v>0</v>
      </c>
      <c r="BW77">
        <v>0</v>
      </c>
      <c r="BX77">
        <v>0</v>
      </c>
      <c r="BY77">
        <v>0.29034059184812949</v>
      </c>
      <c r="BZ77">
        <v>0</v>
      </c>
      <c r="CB77" s="27">
        <f t="shared" si="37"/>
        <v>2</v>
      </c>
      <c r="CC77">
        <f t="shared" si="38"/>
        <v>10</v>
      </c>
      <c r="CD77">
        <f t="shared" si="39"/>
        <v>4</v>
      </c>
      <c r="CE77">
        <f t="shared" si="40"/>
        <v>1</v>
      </c>
      <c r="CF77">
        <f t="shared" si="41"/>
        <v>17</v>
      </c>
      <c r="CG77">
        <v>1</v>
      </c>
      <c r="CH77">
        <v>1</v>
      </c>
      <c r="CJ77">
        <v>1</v>
      </c>
      <c r="CM77" s="27">
        <f t="shared" si="30"/>
        <v>3</v>
      </c>
      <c r="CN77">
        <f t="shared" si="31"/>
        <v>12</v>
      </c>
      <c r="CO77">
        <f t="shared" si="42"/>
        <v>4</v>
      </c>
      <c r="CP77">
        <f t="shared" si="43"/>
        <v>1</v>
      </c>
      <c r="CQ77">
        <f t="shared" si="44"/>
        <v>20</v>
      </c>
      <c r="CS77">
        <f t="shared" si="32"/>
        <v>0.15131211613623674</v>
      </c>
      <c r="CT77">
        <f t="shared" si="33"/>
        <v>0.12841987716359582</v>
      </c>
      <c r="CU77">
        <f t="shared" si="34"/>
        <v>0.27359017308766054</v>
      </c>
      <c r="CV77">
        <f t="shared" si="35"/>
        <v>0.12841987716359574</v>
      </c>
      <c r="CW77">
        <f t="shared" si="36"/>
        <v>0.42992741485203795</v>
      </c>
      <c r="CX77">
        <f t="shared" si="45"/>
        <v>0.29034059184812949</v>
      </c>
      <c r="CZ77" s="27">
        <f t="shared" si="46"/>
        <v>-1.7243467929606211</v>
      </c>
      <c r="DA77" s="27">
        <f t="shared" si="47"/>
        <v>-1.9150026115922361</v>
      </c>
      <c r="DB77" s="27">
        <f t="shared" si="48"/>
        <v>-0.97648308740783296</v>
      </c>
      <c r="DC77" s="27">
        <f t="shared" si="49"/>
        <v>-1.9150026115922369</v>
      </c>
      <c r="DD77" s="27">
        <f t="shared" si="50"/>
        <v>-0.28214730331693605</v>
      </c>
      <c r="DE77" s="27">
        <f t="shared" si="51"/>
        <v>-0.89373045961398134</v>
      </c>
      <c r="DG77">
        <f t="shared" si="52"/>
        <v>15.131211613623673</v>
      </c>
      <c r="DH77">
        <f t="shared" si="53"/>
        <v>12.841987716359583</v>
      </c>
      <c r="DI77">
        <f t="shared" si="54"/>
        <v>27.359017308766052</v>
      </c>
      <c r="DJ77">
        <f t="shared" si="55"/>
        <v>12.841987716359574</v>
      </c>
      <c r="DK77">
        <f t="shared" si="56"/>
        <v>42.992741485203794</v>
      </c>
      <c r="DL77">
        <f t="shared" si="57"/>
        <v>29.03405918481295</v>
      </c>
    </row>
    <row r="78" spans="1:116">
      <c r="A78">
        <v>77</v>
      </c>
      <c r="B78" t="s">
        <v>387</v>
      </c>
      <c r="C78" t="s">
        <v>100</v>
      </c>
      <c r="D78" t="s">
        <v>470</v>
      </c>
      <c r="E78" s="25" t="s">
        <v>479</v>
      </c>
      <c r="F78" s="25" t="s">
        <v>258</v>
      </c>
      <c r="G78">
        <v>0</v>
      </c>
      <c r="H78">
        <v>3.8967248386325599E-2</v>
      </c>
      <c r="I78">
        <v>0.55462586660291646</v>
      </c>
      <c r="J78">
        <v>0</v>
      </c>
      <c r="K78" s="27">
        <v>0</v>
      </c>
      <c r="L78">
        <v>7.1718862060721963E-2</v>
      </c>
      <c r="M78">
        <v>0</v>
      </c>
      <c r="N78">
        <v>0</v>
      </c>
      <c r="O78">
        <v>4.7812574707147983E-2</v>
      </c>
      <c r="P78" s="27">
        <v>0</v>
      </c>
      <c r="Q78">
        <v>0</v>
      </c>
      <c r="R78">
        <v>0</v>
      </c>
      <c r="S78">
        <v>0</v>
      </c>
      <c r="T78">
        <v>0</v>
      </c>
      <c r="U78">
        <v>1.4343772412144394E-2</v>
      </c>
      <c r="V78">
        <v>0</v>
      </c>
      <c r="W78">
        <v>4.7812574707147976E-3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1.912502988285919E-2</v>
      </c>
      <c r="AE78">
        <v>0</v>
      </c>
      <c r="AF78">
        <v>0</v>
      </c>
      <c r="AG78">
        <v>1.4343772412144394E-2</v>
      </c>
      <c r="AH78">
        <v>0</v>
      </c>
      <c r="AI78">
        <v>0</v>
      </c>
      <c r="AJ78">
        <v>0</v>
      </c>
      <c r="AK78">
        <v>0</v>
      </c>
      <c r="AL78">
        <v>9.0843891943581181E-2</v>
      </c>
      <c r="AM78">
        <v>0</v>
      </c>
      <c r="AN78">
        <v>0</v>
      </c>
      <c r="AO78">
        <v>0</v>
      </c>
      <c r="AP78">
        <v>0</v>
      </c>
      <c r="AQ78">
        <v>4.7812574707147976E-3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4.7812574707147976E-3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0.13387520918001439</v>
      </c>
      <c r="BZ78">
        <v>0</v>
      </c>
      <c r="CB78" s="27">
        <f t="shared" si="37"/>
        <v>2</v>
      </c>
      <c r="CC78">
        <f t="shared" si="38"/>
        <v>6</v>
      </c>
      <c r="CD78">
        <f t="shared" si="39"/>
        <v>1</v>
      </c>
      <c r="CE78">
        <f t="shared" si="40"/>
        <v>0</v>
      </c>
      <c r="CF78">
        <f t="shared" si="41"/>
        <v>9</v>
      </c>
      <c r="CG78">
        <v>1</v>
      </c>
      <c r="CH78">
        <v>1</v>
      </c>
      <c r="CM78" s="27">
        <f t="shared" si="30"/>
        <v>3</v>
      </c>
      <c r="CN78">
        <f t="shared" si="31"/>
        <v>7</v>
      </c>
      <c r="CO78">
        <f t="shared" si="42"/>
        <v>1</v>
      </c>
      <c r="CP78">
        <f t="shared" si="43"/>
        <v>0</v>
      </c>
      <c r="CQ78">
        <f t="shared" si="44"/>
        <v>11</v>
      </c>
      <c r="CS78">
        <f t="shared" si="32"/>
        <v>0.59359311498924205</v>
      </c>
      <c r="CT78">
        <f t="shared" si="33"/>
        <v>0.11953143676786995</v>
      </c>
      <c r="CU78">
        <f t="shared" si="34"/>
        <v>0.14821898159215874</v>
      </c>
      <c r="CV78">
        <f t="shared" si="35"/>
        <v>4.7812574707147976E-3</v>
      </c>
      <c r="CW78">
        <f t="shared" si="36"/>
        <v>0.15300023906287352</v>
      </c>
      <c r="CX78">
        <f t="shared" si="45"/>
        <v>0.13387520918001439</v>
      </c>
      <c r="CZ78" s="27">
        <f t="shared" si="46"/>
        <v>0.3788392554638586</v>
      </c>
      <c r="DA78" s="27">
        <f t="shared" si="47"/>
        <v>-1.9968748180228735</v>
      </c>
      <c r="DB78" s="27">
        <f t="shared" si="48"/>
        <v>-1.7486386875666988</v>
      </c>
      <c r="DC78" s="27">
        <f t="shared" si="49"/>
        <v>-5.3382589736409845</v>
      </c>
      <c r="DD78" s="27">
        <f t="shared" si="50"/>
        <v>-1.7112609285117546</v>
      </c>
      <c r="DE78" s="27">
        <f t="shared" si="51"/>
        <v>-1.8671209071658819</v>
      </c>
      <c r="DG78">
        <f t="shared" si="52"/>
        <v>59.359311498924207</v>
      </c>
      <c r="DH78">
        <f t="shared" si="53"/>
        <v>11.953143676786995</v>
      </c>
      <c r="DI78">
        <f t="shared" si="54"/>
        <v>14.821898159215873</v>
      </c>
      <c r="DJ78">
        <f t="shared" si="55"/>
        <v>0.47812574707147976</v>
      </c>
      <c r="DK78">
        <f t="shared" si="56"/>
        <v>15.300023906287352</v>
      </c>
      <c r="DL78">
        <f t="shared" si="57"/>
        <v>13.387520918001439</v>
      </c>
    </row>
    <row r="79" spans="1:116">
      <c r="A79">
        <v>78</v>
      </c>
      <c r="B79" t="s">
        <v>372</v>
      </c>
      <c r="C79" t="s">
        <v>100</v>
      </c>
      <c r="D79" t="s">
        <v>470</v>
      </c>
      <c r="E79" s="25" t="s">
        <v>479</v>
      </c>
      <c r="F79" s="25" t="s">
        <v>258</v>
      </c>
      <c r="G79">
        <v>0</v>
      </c>
      <c r="H79">
        <v>7.3252876789222557E-2</v>
      </c>
      <c r="I79">
        <v>0</v>
      </c>
      <c r="J79">
        <v>0</v>
      </c>
      <c r="K79" s="27">
        <v>0.17401066516980074</v>
      </c>
      <c r="L79">
        <v>0</v>
      </c>
      <c r="M79">
        <v>0</v>
      </c>
      <c r="N79">
        <v>3.3679483581251751E-2</v>
      </c>
      <c r="O79">
        <v>0</v>
      </c>
      <c r="P79" s="27">
        <v>0</v>
      </c>
      <c r="Q79">
        <v>0</v>
      </c>
      <c r="R79">
        <v>0</v>
      </c>
      <c r="S79">
        <v>0</v>
      </c>
      <c r="T79">
        <v>0</v>
      </c>
      <c r="U79">
        <v>1.6839741790625879E-2</v>
      </c>
      <c r="V79">
        <v>0</v>
      </c>
      <c r="W79">
        <v>3.9292730844793705E-2</v>
      </c>
      <c r="X79">
        <v>0</v>
      </c>
      <c r="Y79">
        <v>0</v>
      </c>
      <c r="Z79">
        <v>2.8066236317709794E-2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1.1226494527083918E-2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4.4905978108335666E-2</v>
      </c>
      <c r="AM79">
        <v>0</v>
      </c>
      <c r="AN79">
        <v>0</v>
      </c>
      <c r="AO79">
        <v>0</v>
      </c>
      <c r="AP79">
        <v>0</v>
      </c>
      <c r="AQ79">
        <v>3.3679483581251751E-2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1.1226494527083918E-2</v>
      </c>
      <c r="AY79">
        <v>0</v>
      </c>
      <c r="AZ79">
        <v>7.8585461689587424E-2</v>
      </c>
      <c r="BA79">
        <v>0</v>
      </c>
      <c r="BB79">
        <v>5.6132472635419591E-3</v>
      </c>
      <c r="BC79">
        <v>1.6839741790625879E-2</v>
      </c>
      <c r="BD79">
        <v>2.8066236317709792E-4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5.6132472635419591E-3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1.1507156890261015E-2</v>
      </c>
      <c r="BV79">
        <v>0</v>
      </c>
      <c r="BW79">
        <v>0</v>
      </c>
      <c r="BX79">
        <v>0</v>
      </c>
      <c r="BY79">
        <v>0.41538029750210487</v>
      </c>
      <c r="BZ79">
        <v>0</v>
      </c>
      <c r="CB79" s="27">
        <f t="shared" si="37"/>
        <v>2</v>
      </c>
      <c r="CC79">
        <f t="shared" si="38"/>
        <v>7</v>
      </c>
      <c r="CD79">
        <f t="shared" si="39"/>
        <v>5</v>
      </c>
      <c r="CE79">
        <f t="shared" si="40"/>
        <v>1</v>
      </c>
      <c r="CF79">
        <f t="shared" si="41"/>
        <v>15</v>
      </c>
      <c r="CG79">
        <v>2</v>
      </c>
      <c r="CM79" s="27">
        <f t="shared" si="30"/>
        <v>4</v>
      </c>
      <c r="CN79">
        <f t="shared" si="31"/>
        <v>7</v>
      </c>
      <c r="CO79">
        <f t="shared" si="42"/>
        <v>5</v>
      </c>
      <c r="CP79">
        <f t="shared" si="43"/>
        <v>1</v>
      </c>
      <c r="CQ79">
        <f t="shared" si="44"/>
        <v>17</v>
      </c>
      <c r="CS79">
        <f t="shared" si="32"/>
        <v>7.3252876789222557E-2</v>
      </c>
      <c r="CT79">
        <f t="shared" si="33"/>
        <v>0.20769014875105249</v>
      </c>
      <c r="CU79">
        <f t="shared" si="34"/>
        <v>0.18523715969688462</v>
      </c>
      <c r="CV79">
        <f t="shared" si="35"/>
        <v>0.10693236037047431</v>
      </c>
      <c r="CW79">
        <f t="shared" si="36"/>
        <v>0.30367667695761991</v>
      </c>
      <c r="CX79">
        <f t="shared" si="45"/>
        <v>0.41538029750210487</v>
      </c>
      <c r="CZ79" s="27">
        <f t="shared" si="46"/>
        <v>-2.5377632171573801</v>
      </c>
      <c r="DA79" s="27">
        <f t="shared" si="47"/>
        <v>-1.3389052420552738</v>
      </c>
      <c r="DB79" s="27">
        <f t="shared" si="48"/>
        <v>-1.4812601290041589</v>
      </c>
      <c r="DC79" s="27">
        <f t="shared" si="49"/>
        <v>-2.1224658337710314</v>
      </c>
      <c r="DD79" s="27">
        <f t="shared" si="50"/>
        <v>-0.82985052428537454</v>
      </c>
      <c r="DE79" s="27">
        <f t="shared" si="51"/>
        <v>-0.34176707450281174</v>
      </c>
      <c r="DG79">
        <f t="shared" si="52"/>
        <v>7.3252876789222556</v>
      </c>
      <c r="DH79">
        <f t="shared" si="53"/>
        <v>20.769014875105249</v>
      </c>
      <c r="DI79">
        <f t="shared" si="54"/>
        <v>18.52371596968846</v>
      </c>
      <c r="DJ79">
        <f t="shared" si="55"/>
        <v>10.693236037047431</v>
      </c>
      <c r="DK79">
        <f t="shared" si="56"/>
        <v>30.367667695761991</v>
      </c>
      <c r="DL79">
        <f t="shared" si="57"/>
        <v>41.538029750210484</v>
      </c>
    </row>
    <row r="80" spans="1:116">
      <c r="A80">
        <v>79</v>
      </c>
      <c r="B80" t="s">
        <v>374</v>
      </c>
      <c r="C80" t="s">
        <v>100</v>
      </c>
      <c r="D80" t="s">
        <v>471</v>
      </c>
      <c r="E80" s="25" t="s">
        <v>479</v>
      </c>
      <c r="F80" s="25" t="s">
        <v>258</v>
      </c>
      <c r="G80">
        <v>0</v>
      </c>
      <c r="H80">
        <v>0.10259519767159835</v>
      </c>
      <c r="I80">
        <v>0.19888430754305117</v>
      </c>
      <c r="J80">
        <v>0</v>
      </c>
      <c r="K80" s="27">
        <v>0.10186757215619696</v>
      </c>
      <c r="L80">
        <v>0</v>
      </c>
      <c r="M80">
        <v>0</v>
      </c>
      <c r="N80">
        <v>8.7315061848168812E-2</v>
      </c>
      <c r="O80">
        <v>0</v>
      </c>
      <c r="P80" s="27">
        <v>0</v>
      </c>
      <c r="Q80">
        <v>9.7016735386854236E-3</v>
      </c>
      <c r="R80">
        <v>0</v>
      </c>
      <c r="S80">
        <v>0</v>
      </c>
      <c r="T80">
        <v>0</v>
      </c>
      <c r="U80">
        <v>0</v>
      </c>
      <c r="V80">
        <v>1.4552510308028135E-2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4.8508367693427118E-3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0.12612175600291053</v>
      </c>
      <c r="AM80">
        <v>0.10671840892553967</v>
      </c>
      <c r="AN80">
        <v>0</v>
      </c>
      <c r="AO80">
        <v>0</v>
      </c>
      <c r="AP80">
        <v>9.7016735386854236E-3</v>
      </c>
      <c r="AQ80">
        <v>1.4552510308028135E-2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9.7016735386854236E-3</v>
      </c>
      <c r="AY80">
        <v>0</v>
      </c>
      <c r="AZ80">
        <v>1.4552510308028135E-2</v>
      </c>
      <c r="BA80">
        <v>0</v>
      </c>
      <c r="BB80">
        <v>0</v>
      </c>
      <c r="BC80">
        <v>4.8508367693427118E-3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4.8508367693427118E-3</v>
      </c>
      <c r="BK80">
        <v>0</v>
      </c>
      <c r="BL80">
        <v>0</v>
      </c>
      <c r="BM80">
        <v>9.7016735386854236E-3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0.17948096046568032</v>
      </c>
      <c r="BZ80">
        <v>0</v>
      </c>
      <c r="CB80" s="27">
        <f t="shared" si="37"/>
        <v>2</v>
      </c>
      <c r="CC80">
        <f t="shared" si="38"/>
        <v>8</v>
      </c>
      <c r="CD80">
        <f t="shared" si="39"/>
        <v>4</v>
      </c>
      <c r="CE80">
        <f t="shared" si="40"/>
        <v>0</v>
      </c>
      <c r="CF80">
        <f t="shared" si="41"/>
        <v>14</v>
      </c>
      <c r="CG80">
        <v>1</v>
      </c>
      <c r="CM80" s="27">
        <f t="shared" si="30"/>
        <v>3</v>
      </c>
      <c r="CN80">
        <f t="shared" si="31"/>
        <v>8</v>
      </c>
      <c r="CO80">
        <f t="shared" si="42"/>
        <v>4</v>
      </c>
      <c r="CP80">
        <f t="shared" si="43"/>
        <v>0</v>
      </c>
      <c r="CQ80">
        <f t="shared" si="44"/>
        <v>15</v>
      </c>
      <c r="CS80">
        <f t="shared" si="32"/>
        <v>0.3014795052146495</v>
      </c>
      <c r="CT80">
        <f t="shared" si="33"/>
        <v>0.18918263400436577</v>
      </c>
      <c r="CU80">
        <f t="shared" si="34"/>
        <v>0.29590104292990538</v>
      </c>
      <c r="CV80">
        <f t="shared" si="35"/>
        <v>3.3955857385398983E-2</v>
      </c>
      <c r="CW80">
        <f t="shared" si="36"/>
        <v>0.32985690031530435</v>
      </c>
      <c r="CX80">
        <f t="shared" si="45"/>
        <v>0.17948096046568032</v>
      </c>
      <c r="CZ80" s="27">
        <f t="shared" si="46"/>
        <v>-0.84026248161928063</v>
      </c>
      <c r="DA80" s="27">
        <f t="shared" si="47"/>
        <v>-1.4553299667364612</v>
      </c>
      <c r="DB80" s="27">
        <f t="shared" si="48"/>
        <v>-0.86689382629732781</v>
      </c>
      <c r="DC80" s="27">
        <f t="shared" si="49"/>
        <v>-3.34814816057234</v>
      </c>
      <c r="DD80" s="27">
        <f t="shared" si="50"/>
        <v>-0.70883234619331903</v>
      </c>
      <c r="DE80" s="27">
        <f t="shared" si="51"/>
        <v>-1.519867982582493</v>
      </c>
      <c r="DG80">
        <f t="shared" si="52"/>
        <v>30.147950521464949</v>
      </c>
      <c r="DH80">
        <f t="shared" si="53"/>
        <v>18.918263400436576</v>
      </c>
      <c r="DI80">
        <f t="shared" si="54"/>
        <v>29.590104292990539</v>
      </c>
      <c r="DJ80">
        <f t="shared" si="55"/>
        <v>3.3955857385398982</v>
      </c>
      <c r="DK80">
        <f t="shared" si="56"/>
        <v>32.985690031530432</v>
      </c>
      <c r="DL80">
        <f t="shared" si="57"/>
        <v>17.948096046568033</v>
      </c>
    </row>
    <row r="81" spans="1:116">
      <c r="A81">
        <v>80</v>
      </c>
      <c r="B81" t="s">
        <v>375</v>
      </c>
      <c r="C81" t="s">
        <v>100</v>
      </c>
      <c r="D81" t="s">
        <v>471</v>
      </c>
      <c r="E81" s="25" t="s">
        <v>479</v>
      </c>
      <c r="F81" s="25" t="s">
        <v>258</v>
      </c>
      <c r="G81">
        <v>9.8015192354815005E-3</v>
      </c>
      <c r="H81">
        <v>0.10291595197255576</v>
      </c>
      <c r="I81">
        <v>0.32835089438863013</v>
      </c>
      <c r="J81">
        <v>0</v>
      </c>
      <c r="K81" s="27">
        <v>0.10291595197255576</v>
      </c>
      <c r="L81">
        <v>0</v>
      </c>
      <c r="M81">
        <v>0</v>
      </c>
      <c r="N81">
        <v>4.9007596177407502E-3</v>
      </c>
      <c r="O81">
        <v>0</v>
      </c>
      <c r="P81" s="27">
        <v>0</v>
      </c>
      <c r="Q81">
        <v>4.9007596177407502E-3</v>
      </c>
      <c r="R81">
        <v>0</v>
      </c>
      <c r="S81">
        <v>0</v>
      </c>
      <c r="T81">
        <v>0</v>
      </c>
      <c r="U81">
        <v>4.410683655966674E-2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0.16662582700318551</v>
      </c>
      <c r="AM81">
        <v>9.8015192354815012E-2</v>
      </c>
      <c r="AN81">
        <v>0</v>
      </c>
      <c r="AO81">
        <v>0</v>
      </c>
      <c r="AP81">
        <v>2.4503798088703746E-2</v>
      </c>
      <c r="AQ81">
        <v>1.4947316834109289E-2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9.8015192354815005E-3</v>
      </c>
      <c r="AY81">
        <v>0</v>
      </c>
      <c r="AZ81">
        <v>9.8015192354815005E-3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1.4702278853222251E-2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9.8015192354815005E-3</v>
      </c>
      <c r="BV81">
        <v>0</v>
      </c>
      <c r="BW81">
        <v>0</v>
      </c>
      <c r="BX81">
        <v>0</v>
      </c>
      <c r="BY81">
        <v>5.3908355795148251E-2</v>
      </c>
      <c r="BZ81">
        <v>0</v>
      </c>
      <c r="CB81" s="27">
        <f t="shared" si="37"/>
        <v>2</v>
      </c>
      <c r="CC81">
        <f t="shared" si="38"/>
        <v>7</v>
      </c>
      <c r="CD81">
        <f t="shared" si="39"/>
        <v>2</v>
      </c>
      <c r="CE81">
        <f t="shared" si="40"/>
        <v>1</v>
      </c>
      <c r="CF81">
        <f t="shared" si="41"/>
        <v>12</v>
      </c>
      <c r="CJ81">
        <v>1</v>
      </c>
      <c r="CM81" s="27">
        <f t="shared" si="30"/>
        <v>2</v>
      </c>
      <c r="CN81">
        <f t="shared" si="31"/>
        <v>8</v>
      </c>
      <c r="CO81">
        <f t="shared" si="42"/>
        <v>2</v>
      </c>
      <c r="CP81">
        <f t="shared" si="43"/>
        <v>1</v>
      </c>
      <c r="CQ81">
        <f t="shared" si="44"/>
        <v>13</v>
      </c>
      <c r="CS81">
        <f t="shared" si="32"/>
        <v>0.4410683655966674</v>
      </c>
      <c r="CT81">
        <f t="shared" si="33"/>
        <v>0.10781671159029652</v>
      </c>
      <c r="CU81">
        <f t="shared" si="34"/>
        <v>0.36290124969370252</v>
      </c>
      <c r="CV81">
        <f t="shared" si="35"/>
        <v>2.4503798088703753E-2</v>
      </c>
      <c r="CW81">
        <f t="shared" si="36"/>
        <v>0.39720656701788776</v>
      </c>
      <c r="CX81">
        <f t="shared" si="45"/>
        <v>5.3908355795148251E-2</v>
      </c>
      <c r="CZ81" s="27">
        <f t="shared" si="46"/>
        <v>-0.23682727840013237</v>
      </c>
      <c r="DA81" s="27">
        <f t="shared" si="47"/>
        <v>-2.1132389212631266</v>
      </c>
      <c r="DB81" s="27">
        <f t="shared" si="48"/>
        <v>-0.56279390974177457</v>
      </c>
      <c r="DC81" s="27">
        <f t="shared" si="49"/>
        <v>-3.6841181370122258</v>
      </c>
      <c r="DD81" s="27">
        <f t="shared" si="50"/>
        <v>-0.41711810719073256</v>
      </c>
      <c r="DE81" s="27">
        <f t="shared" si="51"/>
        <v>-2.8650539499118746</v>
      </c>
      <c r="DG81">
        <f t="shared" si="52"/>
        <v>44.106836559666739</v>
      </c>
      <c r="DH81">
        <f t="shared" si="53"/>
        <v>10.781671159029651</v>
      </c>
      <c r="DI81">
        <f t="shared" si="54"/>
        <v>36.290124969370254</v>
      </c>
      <c r="DJ81">
        <f t="shared" si="55"/>
        <v>2.4503798088703754</v>
      </c>
      <c r="DK81">
        <f t="shared" si="56"/>
        <v>39.720656701788776</v>
      </c>
      <c r="DL81">
        <f t="shared" si="57"/>
        <v>5.3908355795148255</v>
      </c>
    </row>
    <row r="82" spans="1:116">
      <c r="A82">
        <v>81</v>
      </c>
      <c r="B82" t="s">
        <v>455</v>
      </c>
      <c r="C82" t="s">
        <v>100</v>
      </c>
      <c r="D82" t="s">
        <v>471</v>
      </c>
      <c r="E82" s="25" t="s">
        <v>479</v>
      </c>
      <c r="F82" s="25" t="s">
        <v>258</v>
      </c>
      <c r="G82">
        <v>1.0301313417460727E-2</v>
      </c>
      <c r="H82">
        <v>0.12413082668040176</v>
      </c>
      <c r="I82">
        <v>0.27813546227143948</v>
      </c>
      <c r="J82">
        <v>0</v>
      </c>
      <c r="K82" s="27">
        <v>6.695853721349472E-2</v>
      </c>
      <c r="L82">
        <v>5.1506567087303634E-3</v>
      </c>
      <c r="M82">
        <v>0</v>
      </c>
      <c r="N82">
        <v>0</v>
      </c>
      <c r="O82">
        <v>5.1506567087303634E-3</v>
      </c>
      <c r="P82" s="27">
        <v>0</v>
      </c>
      <c r="Q82">
        <v>0</v>
      </c>
      <c r="R82">
        <v>0</v>
      </c>
      <c r="S82">
        <v>0</v>
      </c>
      <c r="T82">
        <v>0</v>
      </c>
      <c r="U82">
        <v>2.0602626834921454E-2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0.11331444759206803</v>
      </c>
      <c r="AM82">
        <v>4.6613443214009787E-2</v>
      </c>
      <c r="AN82">
        <v>0</v>
      </c>
      <c r="AO82">
        <v>0</v>
      </c>
      <c r="AP82">
        <v>0</v>
      </c>
      <c r="AQ82">
        <v>2.0602626834921454E-2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7.210919392222509E-2</v>
      </c>
      <c r="BA82">
        <v>0</v>
      </c>
      <c r="BB82">
        <v>0</v>
      </c>
      <c r="BC82">
        <v>2.5753283543651816E-2</v>
      </c>
      <c r="BD82">
        <v>0</v>
      </c>
      <c r="BE82">
        <v>0</v>
      </c>
      <c r="BF82">
        <v>0</v>
      </c>
      <c r="BG82">
        <v>0</v>
      </c>
      <c r="BH82">
        <v>1.0301313417460727E-2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1.0301313417460727E-2</v>
      </c>
      <c r="BV82">
        <v>0</v>
      </c>
      <c r="BW82">
        <v>1.0301313417460727E-2</v>
      </c>
      <c r="BX82">
        <v>0</v>
      </c>
      <c r="BY82">
        <v>0.16997167138810199</v>
      </c>
      <c r="BZ82">
        <v>1.0301313417460727E-2</v>
      </c>
      <c r="CB82" s="27">
        <f t="shared" si="37"/>
        <v>3</v>
      </c>
      <c r="CC82">
        <f t="shared" si="38"/>
        <v>4</v>
      </c>
      <c r="CD82">
        <f t="shared" si="39"/>
        <v>3</v>
      </c>
      <c r="CE82">
        <f t="shared" si="40"/>
        <v>1</v>
      </c>
      <c r="CF82">
        <f t="shared" si="41"/>
        <v>11</v>
      </c>
      <c r="CG82">
        <v>1</v>
      </c>
      <c r="CM82" s="27">
        <f t="shared" si="30"/>
        <v>4</v>
      </c>
      <c r="CN82">
        <f t="shared" si="31"/>
        <v>4</v>
      </c>
      <c r="CO82">
        <f t="shared" si="42"/>
        <v>3</v>
      </c>
      <c r="CP82">
        <f t="shared" si="43"/>
        <v>1</v>
      </c>
      <c r="CQ82">
        <f t="shared" si="44"/>
        <v>12</v>
      </c>
      <c r="CS82">
        <f t="shared" si="32"/>
        <v>0.41256760236930201</v>
      </c>
      <c r="CT82">
        <f t="shared" si="33"/>
        <v>7.7259850630955459E-2</v>
      </c>
      <c r="CU82">
        <f t="shared" si="34"/>
        <v>0.20113314447592073</v>
      </c>
      <c r="CV82">
        <f t="shared" si="35"/>
        <v>0.10816379088333763</v>
      </c>
      <c r="CW82">
        <f t="shared" si="36"/>
        <v>0.31959824877671911</v>
      </c>
      <c r="CX82">
        <f t="shared" si="45"/>
        <v>0.19057429822302346</v>
      </c>
      <c r="CZ82" s="27">
        <f t="shared" si="46"/>
        <v>-0.35336109465608384</v>
      </c>
      <c r="DA82" s="27">
        <f t="shared" si="47"/>
        <v>-2.4801732426487528</v>
      </c>
      <c r="DB82" s="27">
        <f t="shared" si="48"/>
        <v>-1.3792271938967979</v>
      </c>
      <c r="DC82" s="27">
        <f t="shared" si="49"/>
        <v>-2.109635833125008</v>
      </c>
      <c r="DD82" s="27">
        <f t="shared" si="50"/>
        <v>-0.75561869987766317</v>
      </c>
      <c r="DE82" s="27">
        <f t="shared" si="51"/>
        <v>-1.4462828505993521</v>
      </c>
      <c r="DG82">
        <f t="shared" si="52"/>
        <v>41.256760236930198</v>
      </c>
      <c r="DH82">
        <f t="shared" si="53"/>
        <v>7.7259850630955462</v>
      </c>
      <c r="DI82">
        <f t="shared" si="54"/>
        <v>20.113314447592074</v>
      </c>
      <c r="DJ82">
        <f t="shared" si="55"/>
        <v>10.816379088333763</v>
      </c>
      <c r="DK82">
        <f t="shared" si="56"/>
        <v>31.95982487767191</v>
      </c>
      <c r="DL82">
        <f t="shared" si="57"/>
        <v>19.057429822302346</v>
      </c>
    </row>
    <row r="83" spans="1:116">
      <c r="A83">
        <v>82</v>
      </c>
      <c r="B83" t="s">
        <v>456</v>
      </c>
      <c r="C83" t="s">
        <v>100</v>
      </c>
      <c r="D83" t="s">
        <v>471</v>
      </c>
      <c r="E83" s="25" t="s">
        <v>479</v>
      </c>
      <c r="F83" s="25" t="s">
        <v>258</v>
      </c>
      <c r="G83">
        <v>1.5868817773075906E-2</v>
      </c>
      <c r="H83">
        <v>0.1272150224808252</v>
      </c>
      <c r="I83">
        <v>0.23803226659613849</v>
      </c>
      <c r="J83">
        <v>0</v>
      </c>
      <c r="K83" s="27">
        <v>0.10050251256281408</v>
      </c>
      <c r="L83">
        <v>5.2896059243586341E-3</v>
      </c>
      <c r="M83">
        <v>0</v>
      </c>
      <c r="N83">
        <v>0</v>
      </c>
      <c r="O83">
        <v>3.1737635546151804E-2</v>
      </c>
      <c r="P83" s="27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5.2896059243586341E-3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0.15868817773075908</v>
      </c>
      <c r="AM83">
        <v>9.5212906638455441E-2</v>
      </c>
      <c r="AN83">
        <v>0</v>
      </c>
      <c r="AO83">
        <v>0</v>
      </c>
      <c r="AP83">
        <v>0</v>
      </c>
      <c r="AQ83">
        <v>2.644802962179317E-2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5.2896059243586341E-3</v>
      </c>
      <c r="BV83">
        <v>0</v>
      </c>
      <c r="BW83">
        <v>1.0579211848717268E-2</v>
      </c>
      <c r="BX83">
        <v>0</v>
      </c>
      <c r="BY83">
        <v>0.17984660142819359</v>
      </c>
      <c r="BZ83">
        <v>0</v>
      </c>
      <c r="CB83" s="27">
        <f t="shared" si="37"/>
        <v>3</v>
      </c>
      <c r="CC83">
        <f t="shared" si="38"/>
        <v>4</v>
      </c>
      <c r="CD83">
        <f t="shared" si="39"/>
        <v>0</v>
      </c>
      <c r="CE83">
        <f t="shared" si="40"/>
        <v>1</v>
      </c>
      <c r="CF83">
        <f t="shared" si="41"/>
        <v>8</v>
      </c>
      <c r="CG83">
        <v>1</v>
      </c>
      <c r="CM83" s="27">
        <f t="shared" si="30"/>
        <v>4</v>
      </c>
      <c r="CN83">
        <f t="shared" si="31"/>
        <v>4</v>
      </c>
      <c r="CO83">
        <f t="shared" si="42"/>
        <v>0</v>
      </c>
      <c r="CP83">
        <f t="shared" si="43"/>
        <v>1</v>
      </c>
      <c r="CQ83">
        <f t="shared" si="44"/>
        <v>9</v>
      </c>
      <c r="CS83">
        <f t="shared" si="32"/>
        <v>0.3811161068500396</v>
      </c>
      <c r="CT83">
        <f t="shared" si="33"/>
        <v>0.13752975403332451</v>
      </c>
      <c r="CU83">
        <f t="shared" si="34"/>
        <v>0.28563871991536632</v>
      </c>
      <c r="CV83">
        <f t="shared" si="35"/>
        <v>0</v>
      </c>
      <c r="CW83">
        <f t="shared" si="36"/>
        <v>0.29092832583972494</v>
      </c>
      <c r="CX83">
        <f t="shared" si="45"/>
        <v>0.19042581327691085</v>
      </c>
      <c r="CZ83" s="27">
        <f t="shared" si="46"/>
        <v>-0.48481361235222531</v>
      </c>
      <c r="DA83" s="27">
        <f t="shared" si="47"/>
        <v>-1.8359603642138462</v>
      </c>
      <c r="DB83" s="27">
        <f t="shared" si="48"/>
        <v>-0.91666103367435015</v>
      </c>
      <c r="DC83" s="27" t="e">
        <f t="shared" si="49"/>
        <v>#NUM!</v>
      </c>
      <c r="DD83" s="27">
        <f t="shared" si="50"/>
        <v>-0.89087967944949742</v>
      </c>
      <c r="DE83" s="27">
        <f t="shared" si="51"/>
        <v>-1.4472457269353116</v>
      </c>
      <c r="DG83">
        <f t="shared" si="52"/>
        <v>38.11161068500396</v>
      </c>
      <c r="DH83">
        <f t="shared" si="53"/>
        <v>13.752975403332451</v>
      </c>
      <c r="DI83">
        <f t="shared" si="54"/>
        <v>28.563871991536633</v>
      </c>
      <c r="DJ83">
        <f t="shared" si="55"/>
        <v>0</v>
      </c>
      <c r="DK83">
        <f t="shared" si="56"/>
        <v>29.092832583972495</v>
      </c>
      <c r="DL83">
        <f t="shared" si="57"/>
        <v>19.042581327691085</v>
      </c>
    </row>
    <row r="84" spans="1:116">
      <c r="A84">
        <v>83</v>
      </c>
      <c r="B84" t="s">
        <v>457</v>
      </c>
      <c r="C84" t="s">
        <v>100</v>
      </c>
      <c r="D84" t="s">
        <v>471</v>
      </c>
      <c r="E84" s="25" t="s">
        <v>479</v>
      </c>
      <c r="F84" s="25" t="s">
        <v>258</v>
      </c>
      <c r="G84">
        <v>5.2029136316337167E-3</v>
      </c>
      <c r="H84">
        <v>8.896982310093654E-2</v>
      </c>
      <c r="I84">
        <v>0.14568158168574408</v>
      </c>
      <c r="J84">
        <v>0</v>
      </c>
      <c r="K84" s="27">
        <v>0.19771071800208123</v>
      </c>
      <c r="L84">
        <v>0</v>
      </c>
      <c r="M84">
        <v>0</v>
      </c>
      <c r="N84">
        <v>0</v>
      </c>
      <c r="O84">
        <v>1.0405827263267433E-2</v>
      </c>
      <c r="P84" s="27">
        <v>0</v>
      </c>
      <c r="Q84">
        <v>1.5608740894901151E-2</v>
      </c>
      <c r="R84">
        <v>0</v>
      </c>
      <c r="S84">
        <v>0</v>
      </c>
      <c r="T84">
        <v>0</v>
      </c>
      <c r="U84">
        <v>3.1217481789802295E-2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1.0405827263267433E-2</v>
      </c>
      <c r="AE84">
        <v>0</v>
      </c>
      <c r="AF84">
        <v>0</v>
      </c>
      <c r="AG84">
        <v>5.4630593132154025E-3</v>
      </c>
      <c r="AH84">
        <v>0</v>
      </c>
      <c r="AI84">
        <v>0</v>
      </c>
      <c r="AJ84">
        <v>0</v>
      </c>
      <c r="AK84">
        <v>0</v>
      </c>
      <c r="AL84">
        <v>0.10926118626430807</v>
      </c>
      <c r="AM84">
        <v>9.8855359001040644E-2</v>
      </c>
      <c r="AN84">
        <v>0</v>
      </c>
      <c r="AO84">
        <v>0</v>
      </c>
      <c r="AP84">
        <v>5.4630593132154025E-3</v>
      </c>
      <c r="AQ84">
        <v>3.1217481789802295E-2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1.5608740894901151E-2</v>
      </c>
      <c r="BA84">
        <v>0</v>
      </c>
      <c r="BB84">
        <v>0</v>
      </c>
      <c r="BC84">
        <v>5.2029136316337167E-3</v>
      </c>
      <c r="BD84">
        <v>0</v>
      </c>
      <c r="BE84">
        <v>0</v>
      </c>
      <c r="BF84">
        <v>0</v>
      </c>
      <c r="BG84">
        <v>0</v>
      </c>
      <c r="BH84">
        <v>2.0811654526534867E-2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1.5608740894901151E-2</v>
      </c>
      <c r="BV84">
        <v>0</v>
      </c>
      <c r="BW84">
        <v>0</v>
      </c>
      <c r="BX84">
        <v>0</v>
      </c>
      <c r="BY84">
        <v>0.18730489073881385</v>
      </c>
      <c r="BZ84">
        <v>0</v>
      </c>
      <c r="CB84" s="27">
        <f t="shared" si="37"/>
        <v>2</v>
      </c>
      <c r="CC84">
        <f t="shared" si="38"/>
        <v>8</v>
      </c>
      <c r="CD84">
        <f t="shared" si="39"/>
        <v>3</v>
      </c>
      <c r="CE84">
        <f t="shared" si="40"/>
        <v>1</v>
      </c>
      <c r="CF84">
        <f t="shared" si="41"/>
        <v>14</v>
      </c>
      <c r="CG84">
        <v>2</v>
      </c>
      <c r="CM84" s="27">
        <f t="shared" si="30"/>
        <v>4</v>
      </c>
      <c r="CN84">
        <f t="shared" si="31"/>
        <v>8</v>
      </c>
      <c r="CO84">
        <f t="shared" si="42"/>
        <v>3</v>
      </c>
      <c r="CP84">
        <f t="shared" si="43"/>
        <v>1</v>
      </c>
      <c r="CQ84">
        <f t="shared" si="44"/>
        <v>16</v>
      </c>
      <c r="CS84">
        <f t="shared" si="32"/>
        <v>0.23985431841831434</v>
      </c>
      <c r="CT84">
        <f t="shared" si="33"/>
        <v>0.20811654526534867</v>
      </c>
      <c r="CU84">
        <f t="shared" si="34"/>
        <v>0.30749219562955266</v>
      </c>
      <c r="CV84">
        <f t="shared" si="35"/>
        <v>4.1623309053069733E-2</v>
      </c>
      <c r="CW84">
        <f t="shared" si="36"/>
        <v>0.36472424557752353</v>
      </c>
      <c r="CX84">
        <f t="shared" si="45"/>
        <v>0.18730489073881385</v>
      </c>
      <c r="CZ84" s="27">
        <f t="shared" si="46"/>
        <v>-1.1534783687540504</v>
      </c>
      <c r="DA84" s="27">
        <f t="shared" si="47"/>
        <v>-1.3363159913136486</v>
      </c>
      <c r="DB84" s="27">
        <f t="shared" si="48"/>
        <v>-0.81186980098901296</v>
      </c>
      <c r="DC84" s="27">
        <f t="shared" si="49"/>
        <v>-3.1365805821413701</v>
      </c>
      <c r="DD84" s="27">
        <f t="shared" si="50"/>
        <v>-0.55491758707611416</v>
      </c>
      <c r="DE84" s="27">
        <f t="shared" si="51"/>
        <v>-1.4676182989494748</v>
      </c>
      <c r="DG84">
        <f t="shared" si="52"/>
        <v>23.985431841831435</v>
      </c>
      <c r="DH84">
        <f t="shared" si="53"/>
        <v>20.811654526534866</v>
      </c>
      <c r="DI84">
        <f t="shared" si="54"/>
        <v>30.749219562955265</v>
      </c>
      <c r="DJ84">
        <f t="shared" si="55"/>
        <v>4.1623309053069732</v>
      </c>
      <c r="DK84">
        <f t="shared" si="56"/>
        <v>36.472424557752355</v>
      </c>
      <c r="DL84">
        <f t="shared" si="57"/>
        <v>18.730489073881383</v>
      </c>
    </row>
    <row r="85" spans="1:116">
      <c r="A85">
        <v>84</v>
      </c>
      <c r="B85" t="s">
        <v>350</v>
      </c>
      <c r="C85" t="s">
        <v>100</v>
      </c>
      <c r="D85" t="s">
        <v>471</v>
      </c>
      <c r="E85" s="25" t="s">
        <v>479</v>
      </c>
      <c r="F85" s="25" t="s">
        <v>258</v>
      </c>
      <c r="G85">
        <v>0</v>
      </c>
      <c r="H85">
        <v>0.15152394775036285</v>
      </c>
      <c r="I85">
        <v>0.15094339622641517</v>
      </c>
      <c r="J85">
        <v>0</v>
      </c>
      <c r="K85" s="27">
        <v>0.1335268505079826</v>
      </c>
      <c r="L85">
        <v>5.8055152394775045E-3</v>
      </c>
      <c r="M85">
        <v>0</v>
      </c>
      <c r="N85">
        <v>0</v>
      </c>
      <c r="O85">
        <v>0</v>
      </c>
      <c r="P85" s="27">
        <v>0</v>
      </c>
      <c r="Q85">
        <v>0</v>
      </c>
      <c r="R85">
        <v>0</v>
      </c>
      <c r="S85">
        <v>0</v>
      </c>
      <c r="T85">
        <v>0</v>
      </c>
      <c r="U85">
        <v>5.8055152394775045E-3</v>
      </c>
      <c r="V85">
        <v>2.3222060957910018E-2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0.17416545718432516</v>
      </c>
      <c r="AM85">
        <v>4.0928882438316404E-2</v>
      </c>
      <c r="AN85">
        <v>0</v>
      </c>
      <c r="AO85">
        <v>0</v>
      </c>
      <c r="AP85">
        <v>1.1611030478955009E-2</v>
      </c>
      <c r="AQ85">
        <v>2.9027576197387522E-2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4.0638606676342524E-2</v>
      </c>
      <c r="BA85">
        <v>0</v>
      </c>
      <c r="BB85">
        <v>0</v>
      </c>
      <c r="BC85">
        <v>1.7416545718432517E-2</v>
      </c>
      <c r="BD85">
        <v>5.8055152394775043E-4</v>
      </c>
      <c r="BE85">
        <v>0</v>
      </c>
      <c r="BF85">
        <v>0</v>
      </c>
      <c r="BG85">
        <v>0</v>
      </c>
      <c r="BH85">
        <v>0</v>
      </c>
      <c r="BI85">
        <v>1.1611030478955009E-2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1.7416545718432517E-2</v>
      </c>
      <c r="BV85">
        <v>0</v>
      </c>
      <c r="BW85">
        <v>0</v>
      </c>
      <c r="BX85">
        <v>0</v>
      </c>
      <c r="BY85">
        <v>0.16255442670537015</v>
      </c>
      <c r="BZ85">
        <v>2.3222060957910018E-2</v>
      </c>
      <c r="CB85" s="27">
        <f t="shared" si="37"/>
        <v>2</v>
      </c>
      <c r="CC85">
        <f t="shared" si="38"/>
        <v>6</v>
      </c>
      <c r="CD85">
        <f t="shared" si="39"/>
        <v>4</v>
      </c>
      <c r="CE85">
        <f t="shared" si="40"/>
        <v>1</v>
      </c>
      <c r="CF85">
        <f t="shared" si="41"/>
        <v>13</v>
      </c>
      <c r="CG85">
        <v>1</v>
      </c>
      <c r="CM85" s="27">
        <f t="shared" si="30"/>
        <v>3</v>
      </c>
      <c r="CN85">
        <f t="shared" si="31"/>
        <v>6</v>
      </c>
      <c r="CO85">
        <f t="shared" si="42"/>
        <v>4</v>
      </c>
      <c r="CP85">
        <f t="shared" si="43"/>
        <v>1</v>
      </c>
      <c r="CQ85">
        <f t="shared" si="44"/>
        <v>14</v>
      </c>
      <c r="CS85">
        <f t="shared" si="32"/>
        <v>0.30246734397677799</v>
      </c>
      <c r="CT85">
        <f t="shared" si="33"/>
        <v>0.13933236574746011</v>
      </c>
      <c r="CU85">
        <f t="shared" si="34"/>
        <v>0.28476052249637163</v>
      </c>
      <c r="CV85">
        <f t="shared" si="35"/>
        <v>7.0246734397677812E-2</v>
      </c>
      <c r="CW85">
        <f t="shared" si="36"/>
        <v>0.37242380261248198</v>
      </c>
      <c r="CX85">
        <f t="shared" si="45"/>
        <v>0.18577648766328017</v>
      </c>
      <c r="CZ85" s="27">
        <f t="shared" si="46"/>
        <v>-0.83557601342315646</v>
      </c>
      <c r="DA85" s="27">
        <f t="shared" si="47"/>
        <v>-1.820846207529889</v>
      </c>
      <c r="DB85" s="27">
        <f t="shared" si="48"/>
        <v>-0.92096886508804698</v>
      </c>
      <c r="DC85" s="27">
        <f t="shared" si="49"/>
        <v>-2.5829054234524715</v>
      </c>
      <c r="DD85" s="27">
        <f t="shared" si="50"/>
        <v>-0.52183263358351661</v>
      </c>
      <c r="DE85" s="27">
        <f t="shared" si="51"/>
        <v>-1.4776906416030788</v>
      </c>
      <c r="DG85">
        <f t="shared" si="52"/>
        <v>30.246734397677798</v>
      </c>
      <c r="DH85">
        <f t="shared" si="53"/>
        <v>13.933236574746012</v>
      </c>
      <c r="DI85">
        <f t="shared" si="54"/>
        <v>28.476052249637164</v>
      </c>
      <c r="DJ85">
        <f t="shared" si="55"/>
        <v>7.0246734397677812</v>
      </c>
      <c r="DK85">
        <f t="shared" si="56"/>
        <v>37.242380261248201</v>
      </c>
      <c r="DL85">
        <f t="shared" si="57"/>
        <v>18.577648766328018</v>
      </c>
    </row>
    <row r="86" spans="1:116">
      <c r="A86">
        <v>85</v>
      </c>
      <c r="B86" t="s">
        <v>67</v>
      </c>
      <c r="C86" t="s">
        <v>100</v>
      </c>
      <c r="D86" t="s">
        <v>472</v>
      </c>
      <c r="E86" s="25" t="s">
        <v>479</v>
      </c>
      <c r="F86" s="25" t="s">
        <v>258</v>
      </c>
      <c r="G86">
        <v>1.647446457990116E-2</v>
      </c>
      <c r="H86">
        <v>0.2306425041186162</v>
      </c>
      <c r="I86">
        <v>0.26359143327841844</v>
      </c>
      <c r="J86">
        <v>0</v>
      </c>
      <c r="K86" s="27">
        <v>0.20318506315211426</v>
      </c>
      <c r="L86">
        <v>5.4914881933003853E-3</v>
      </c>
      <c r="M86">
        <v>0</v>
      </c>
      <c r="N86">
        <v>0</v>
      </c>
      <c r="O86">
        <v>5.4914881933003853E-3</v>
      </c>
      <c r="P86" s="27">
        <v>0</v>
      </c>
      <c r="Q86">
        <v>0</v>
      </c>
      <c r="R86">
        <v>0</v>
      </c>
      <c r="S86">
        <v>0</v>
      </c>
      <c r="T86">
        <v>0</v>
      </c>
      <c r="U86">
        <v>3.8440417353102697E-2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6.0406370126304232E-2</v>
      </c>
      <c r="AK86">
        <v>0</v>
      </c>
      <c r="AL86">
        <v>0.12685337726523893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5.4914881933003853E-3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4.3931905546403083E-2</v>
      </c>
      <c r="BZ86">
        <v>0</v>
      </c>
      <c r="CB86" s="27">
        <f t="shared" si="37"/>
        <v>3</v>
      </c>
      <c r="CC86">
        <f t="shared" si="38"/>
        <v>3</v>
      </c>
      <c r="CD86">
        <f t="shared" si="39"/>
        <v>1</v>
      </c>
      <c r="CE86">
        <f t="shared" si="40"/>
        <v>0</v>
      </c>
      <c r="CF86">
        <f t="shared" si="41"/>
        <v>7</v>
      </c>
      <c r="CG86">
        <v>2</v>
      </c>
      <c r="CM86" s="27">
        <f t="shared" si="30"/>
        <v>5</v>
      </c>
      <c r="CN86">
        <f t="shared" si="31"/>
        <v>3</v>
      </c>
      <c r="CO86">
        <f t="shared" si="42"/>
        <v>1</v>
      </c>
      <c r="CP86">
        <f t="shared" si="43"/>
        <v>0</v>
      </c>
      <c r="CQ86">
        <f t="shared" si="44"/>
        <v>9</v>
      </c>
      <c r="CS86">
        <f t="shared" si="32"/>
        <v>0.51070840197693579</v>
      </c>
      <c r="CT86">
        <f t="shared" si="33"/>
        <v>0.21416803953871505</v>
      </c>
      <c r="CU86">
        <f t="shared" si="34"/>
        <v>0.22570016474464585</v>
      </c>
      <c r="CV86">
        <f t="shared" si="35"/>
        <v>5.4914881933003853E-3</v>
      </c>
      <c r="CW86">
        <f t="shared" si="36"/>
        <v>0.23119165293794625</v>
      </c>
      <c r="CX86">
        <f t="shared" si="45"/>
        <v>4.3931905546403083E-2</v>
      </c>
      <c r="CZ86" s="27">
        <f t="shared" si="46"/>
        <v>4.2840158676492442E-2</v>
      </c>
      <c r="DA86" s="27">
        <f t="shared" si="47"/>
        <v>-1.2999820404327584</v>
      </c>
      <c r="DB86" s="27">
        <f t="shared" si="48"/>
        <v>-1.232751768875979</v>
      </c>
      <c r="DC86" s="27">
        <f t="shared" si="49"/>
        <v>-5.1990493648893672</v>
      </c>
      <c r="DD86" s="27">
        <f t="shared" si="50"/>
        <v>-1.2015946819209682</v>
      </c>
      <c r="DE86" s="27">
        <f t="shared" si="51"/>
        <v>-3.0801883050943073</v>
      </c>
      <c r="DG86">
        <f t="shared" si="52"/>
        <v>51.070840197693578</v>
      </c>
      <c r="DH86">
        <f t="shared" si="53"/>
        <v>21.416803953871504</v>
      </c>
      <c r="DI86">
        <f t="shared" si="54"/>
        <v>22.570016474464584</v>
      </c>
      <c r="DJ86">
        <f t="shared" si="55"/>
        <v>0.54914881933003856</v>
      </c>
      <c r="DK86">
        <f t="shared" si="56"/>
        <v>23.119165293794623</v>
      </c>
      <c r="DL86">
        <f t="shared" si="57"/>
        <v>4.3931905546403085</v>
      </c>
    </row>
    <row r="87" spans="1:116">
      <c r="A87">
        <v>86</v>
      </c>
      <c r="B87" t="s">
        <v>284</v>
      </c>
      <c r="C87" t="s">
        <v>100</v>
      </c>
      <c r="D87" t="s">
        <v>472</v>
      </c>
      <c r="E87" s="25" t="s">
        <v>479</v>
      </c>
      <c r="F87" s="25" t="s">
        <v>258</v>
      </c>
      <c r="G87">
        <v>3.012048192771084E-2</v>
      </c>
      <c r="H87">
        <v>0.20481927710843376</v>
      </c>
      <c r="I87">
        <v>0.39759036144578297</v>
      </c>
      <c r="J87">
        <v>0</v>
      </c>
      <c r="K87" s="27">
        <v>0.15060240963855423</v>
      </c>
      <c r="L87">
        <v>0</v>
      </c>
      <c r="M87">
        <v>0</v>
      </c>
      <c r="N87">
        <v>0</v>
      </c>
      <c r="O87">
        <v>0</v>
      </c>
      <c r="P87" s="2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0.20481927710843367</v>
      </c>
      <c r="AM87">
        <v>0</v>
      </c>
      <c r="AN87">
        <v>1.2048192771084336E-2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B87" s="27">
        <f t="shared" si="37"/>
        <v>1</v>
      </c>
      <c r="CC87">
        <f t="shared" si="38"/>
        <v>2</v>
      </c>
      <c r="CD87">
        <f t="shared" si="39"/>
        <v>0</v>
      </c>
      <c r="CE87">
        <f t="shared" si="40"/>
        <v>0</v>
      </c>
      <c r="CF87">
        <f t="shared" si="41"/>
        <v>3</v>
      </c>
      <c r="CG87">
        <v>2</v>
      </c>
      <c r="CM87" s="27">
        <f t="shared" si="30"/>
        <v>3</v>
      </c>
      <c r="CN87">
        <f t="shared" si="31"/>
        <v>2</v>
      </c>
      <c r="CO87">
        <f t="shared" si="42"/>
        <v>0</v>
      </c>
      <c r="CP87">
        <f t="shared" si="43"/>
        <v>0</v>
      </c>
      <c r="CQ87">
        <f t="shared" si="44"/>
        <v>5</v>
      </c>
      <c r="CS87">
        <f t="shared" si="32"/>
        <v>0.63253012048192758</v>
      </c>
      <c r="CT87">
        <f t="shared" si="33"/>
        <v>0.15060240963855423</v>
      </c>
      <c r="CU87">
        <f t="shared" si="34"/>
        <v>0.21686746987951802</v>
      </c>
      <c r="CV87">
        <f t="shared" si="35"/>
        <v>0</v>
      </c>
      <c r="CW87">
        <f t="shared" si="36"/>
        <v>0.21686746987951802</v>
      </c>
      <c r="CX87">
        <f t="shared" si="45"/>
        <v>0</v>
      </c>
      <c r="CZ87" s="27">
        <f t="shared" si="46"/>
        <v>0.54308648598421161</v>
      </c>
      <c r="DA87" s="27">
        <f t="shared" si="47"/>
        <v>-1.7298840655099674</v>
      </c>
      <c r="DB87" s="27">
        <f t="shared" si="48"/>
        <v>-1.2840155119994727</v>
      </c>
      <c r="DC87" s="27" t="e">
        <f t="shared" si="49"/>
        <v>#NUM!</v>
      </c>
      <c r="DD87" s="27">
        <f t="shared" si="50"/>
        <v>-1.2840155119994727</v>
      </c>
      <c r="DE87" s="27" t="e">
        <f t="shared" si="51"/>
        <v>#NUM!</v>
      </c>
      <c r="DG87">
        <f t="shared" si="52"/>
        <v>63.253012048192758</v>
      </c>
      <c r="DH87">
        <f t="shared" si="53"/>
        <v>15.060240963855422</v>
      </c>
      <c r="DI87">
        <f t="shared" si="54"/>
        <v>21.686746987951803</v>
      </c>
      <c r="DJ87">
        <f t="shared" si="55"/>
        <v>0</v>
      </c>
      <c r="DK87">
        <f t="shared" si="56"/>
        <v>21.686746987951803</v>
      </c>
      <c r="DL87">
        <f t="shared" si="57"/>
        <v>0</v>
      </c>
    </row>
    <row r="88" spans="1:116">
      <c r="A88">
        <v>87</v>
      </c>
      <c r="B88" t="s">
        <v>285</v>
      </c>
      <c r="C88" t="s">
        <v>100</v>
      </c>
      <c r="D88" t="s">
        <v>472</v>
      </c>
      <c r="E88" s="25" t="s">
        <v>479</v>
      </c>
      <c r="F88" s="25" t="s">
        <v>258</v>
      </c>
      <c r="G88">
        <v>6.7020385367215843E-2</v>
      </c>
      <c r="H88">
        <v>0.22340128455738614</v>
      </c>
      <c r="I88">
        <v>0.25691147724099406</v>
      </c>
      <c r="J88">
        <v>0</v>
      </c>
      <c r="K88" s="27">
        <v>0.16755096341803963</v>
      </c>
      <c r="L88">
        <v>0</v>
      </c>
      <c r="M88">
        <v>0</v>
      </c>
      <c r="N88">
        <v>0</v>
      </c>
      <c r="O88">
        <v>0</v>
      </c>
      <c r="P88" s="27">
        <v>5.5850321139346536E-3</v>
      </c>
      <c r="Q88">
        <v>0</v>
      </c>
      <c r="R88">
        <v>5.5850321139346536E-3</v>
      </c>
      <c r="S88">
        <v>0</v>
      </c>
      <c r="T88">
        <v>0</v>
      </c>
      <c r="U88">
        <v>0.10053057805082379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5.5850321139346536E-3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0.13404077073443174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2.2340128455738614E-2</v>
      </c>
      <c r="BA88">
        <v>0</v>
      </c>
      <c r="BB88">
        <v>0</v>
      </c>
      <c r="BC88">
        <v>0</v>
      </c>
      <c r="BD88">
        <v>2.7925160569673268E-4</v>
      </c>
      <c r="BE88">
        <v>0</v>
      </c>
      <c r="BF88">
        <v>0</v>
      </c>
      <c r="BG88">
        <v>0</v>
      </c>
      <c r="BH88">
        <v>5.5850321139346536E-3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5.5850321139346536E-3</v>
      </c>
      <c r="BX88">
        <v>0</v>
      </c>
      <c r="BY88">
        <v>0</v>
      </c>
      <c r="BZ88">
        <v>0</v>
      </c>
      <c r="CB88" s="27">
        <f t="shared" si="37"/>
        <v>1</v>
      </c>
      <c r="CC88">
        <f t="shared" si="38"/>
        <v>5</v>
      </c>
      <c r="CD88">
        <f t="shared" si="39"/>
        <v>3</v>
      </c>
      <c r="CE88">
        <f t="shared" si="40"/>
        <v>0</v>
      </c>
      <c r="CF88">
        <f t="shared" si="41"/>
        <v>9</v>
      </c>
      <c r="CG88">
        <v>2</v>
      </c>
      <c r="CM88" s="27">
        <f t="shared" si="30"/>
        <v>3</v>
      </c>
      <c r="CN88">
        <f t="shared" si="31"/>
        <v>5</v>
      </c>
      <c r="CO88">
        <f t="shared" si="42"/>
        <v>3</v>
      </c>
      <c r="CP88">
        <f t="shared" si="43"/>
        <v>0</v>
      </c>
      <c r="CQ88">
        <f t="shared" si="44"/>
        <v>11</v>
      </c>
      <c r="CS88">
        <f t="shared" si="32"/>
        <v>0.547333147165596</v>
      </c>
      <c r="CT88">
        <f t="shared" si="33"/>
        <v>0.16755096341803963</v>
      </c>
      <c r="CU88">
        <f t="shared" si="34"/>
        <v>0.25132644512705948</v>
      </c>
      <c r="CV88">
        <f t="shared" si="35"/>
        <v>2.8204412175370001E-2</v>
      </c>
      <c r="CW88">
        <f t="shared" si="36"/>
        <v>0.27953085730242949</v>
      </c>
      <c r="CX88">
        <f t="shared" si="45"/>
        <v>5.5850321139346536E-3</v>
      </c>
      <c r="CZ88" s="27">
        <f t="shared" si="46"/>
        <v>0.18990123048888602</v>
      </c>
      <c r="DA88" s="27">
        <f t="shared" si="47"/>
        <v>-1.6030844384619252</v>
      </c>
      <c r="DB88" s="27">
        <f t="shared" si="48"/>
        <v>-1.0915503749116484</v>
      </c>
      <c r="DC88" s="27">
        <f t="shared" si="49"/>
        <v>-3.5396670559272607</v>
      </c>
      <c r="DD88" s="27">
        <f t="shared" si="50"/>
        <v>-0.94678989860044249</v>
      </c>
      <c r="DE88" s="27">
        <f t="shared" si="51"/>
        <v>-5.1820644097237869</v>
      </c>
      <c r="DG88">
        <f t="shared" si="52"/>
        <v>54.733314716559597</v>
      </c>
      <c r="DH88">
        <f t="shared" si="53"/>
        <v>16.755096341803963</v>
      </c>
      <c r="DI88">
        <f t="shared" si="54"/>
        <v>25.132644512705948</v>
      </c>
      <c r="DJ88">
        <f t="shared" si="55"/>
        <v>2.8204412175370002</v>
      </c>
      <c r="DK88">
        <f t="shared" si="56"/>
        <v>27.95308573024295</v>
      </c>
      <c r="DL88">
        <f t="shared" si="57"/>
        <v>0.55850321139346537</v>
      </c>
    </row>
    <row r="89" spans="1:116">
      <c r="A89">
        <v>88</v>
      </c>
      <c r="B89" t="s">
        <v>115</v>
      </c>
      <c r="C89" t="s">
        <v>100</v>
      </c>
      <c r="D89" t="s">
        <v>472</v>
      </c>
      <c r="E89" s="25" t="s">
        <v>479</v>
      </c>
      <c r="F89" s="25" t="s">
        <v>258</v>
      </c>
      <c r="G89">
        <v>2.2844089091947458E-2</v>
      </c>
      <c r="H89">
        <v>0.15990862364363226</v>
      </c>
      <c r="I89">
        <v>0.28555111364934316</v>
      </c>
      <c r="J89">
        <v>0</v>
      </c>
      <c r="K89" s="27">
        <v>0.23986293546544826</v>
      </c>
      <c r="L89">
        <v>0</v>
      </c>
      <c r="M89">
        <v>0</v>
      </c>
      <c r="N89">
        <v>0</v>
      </c>
      <c r="O89">
        <v>0</v>
      </c>
      <c r="P89" s="27">
        <v>0</v>
      </c>
      <c r="Q89">
        <v>1.1422044545973729E-2</v>
      </c>
      <c r="R89">
        <v>6.2821245002855517E-3</v>
      </c>
      <c r="S89">
        <v>0</v>
      </c>
      <c r="T89">
        <v>0</v>
      </c>
      <c r="U89">
        <v>0.10850942318675048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0.11422044545973731</v>
      </c>
      <c r="AM89">
        <v>0</v>
      </c>
      <c r="AN89">
        <v>1.1422044545973729E-2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2.2844089091947458E-2</v>
      </c>
      <c r="BA89">
        <v>0</v>
      </c>
      <c r="BB89">
        <v>0</v>
      </c>
      <c r="BC89">
        <v>5.7110222729868645E-3</v>
      </c>
      <c r="BD89">
        <v>5.7110222729868645E-3</v>
      </c>
      <c r="BE89">
        <v>0</v>
      </c>
      <c r="BF89">
        <v>0</v>
      </c>
      <c r="BG89">
        <v>0</v>
      </c>
      <c r="BH89">
        <v>5.7110222729868645E-3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B89" s="27">
        <f t="shared" si="37"/>
        <v>1</v>
      </c>
      <c r="CC89">
        <f t="shared" si="38"/>
        <v>5</v>
      </c>
      <c r="CD89">
        <f t="shared" si="39"/>
        <v>4</v>
      </c>
      <c r="CE89">
        <f t="shared" si="40"/>
        <v>0</v>
      </c>
      <c r="CF89">
        <f t="shared" si="41"/>
        <v>10</v>
      </c>
      <c r="CG89">
        <v>2</v>
      </c>
      <c r="CM89" s="27">
        <f t="shared" si="30"/>
        <v>3</v>
      </c>
      <c r="CN89">
        <f t="shared" si="31"/>
        <v>5</v>
      </c>
      <c r="CO89">
        <f t="shared" si="42"/>
        <v>4</v>
      </c>
      <c r="CP89">
        <f t="shared" si="43"/>
        <v>0</v>
      </c>
      <c r="CQ89">
        <f t="shared" si="44"/>
        <v>12</v>
      </c>
      <c r="CS89">
        <f t="shared" si="32"/>
        <v>0.46830382638492285</v>
      </c>
      <c r="CT89">
        <f t="shared" si="33"/>
        <v>0.23986293546544826</v>
      </c>
      <c r="CU89">
        <f t="shared" si="34"/>
        <v>0.2518560822387208</v>
      </c>
      <c r="CV89">
        <f t="shared" si="35"/>
        <v>3.9977155910908051E-2</v>
      </c>
      <c r="CW89">
        <f t="shared" si="36"/>
        <v>0.29183323814962886</v>
      </c>
      <c r="CX89">
        <f t="shared" si="45"/>
        <v>0</v>
      </c>
      <c r="CZ89" s="27">
        <f t="shared" si="46"/>
        <v>-0.12695493701876845</v>
      </c>
      <c r="DA89" s="27">
        <f t="shared" si="47"/>
        <v>-1.1534311071176979</v>
      </c>
      <c r="DB89" s="27">
        <f t="shared" si="48"/>
        <v>-1.0887375407483508</v>
      </c>
      <c r="DC89" s="27">
        <f t="shared" si="49"/>
        <v>-3.1786488913592565</v>
      </c>
      <c r="DD89" s="27">
        <f t="shared" si="50"/>
        <v>-0.88649706839537767</v>
      </c>
      <c r="DE89" s="27" t="e">
        <f t="shared" si="51"/>
        <v>#NUM!</v>
      </c>
      <c r="DG89">
        <f t="shared" si="52"/>
        <v>46.830382638492281</v>
      </c>
      <c r="DH89">
        <f t="shared" si="53"/>
        <v>23.986293546544825</v>
      </c>
      <c r="DI89">
        <f t="shared" si="54"/>
        <v>25.18560822387208</v>
      </c>
      <c r="DJ89">
        <f t="shared" si="55"/>
        <v>3.9977155910908051</v>
      </c>
      <c r="DK89">
        <f t="shared" si="56"/>
        <v>29.183323814962886</v>
      </c>
      <c r="DL89">
        <f t="shared" si="57"/>
        <v>0</v>
      </c>
    </row>
    <row r="90" spans="1:116">
      <c r="A90">
        <v>89</v>
      </c>
      <c r="B90" t="s">
        <v>116</v>
      </c>
      <c r="C90" t="s">
        <v>100</v>
      </c>
      <c r="D90" t="s">
        <v>472</v>
      </c>
      <c r="E90" s="25" t="s">
        <v>479</v>
      </c>
      <c r="F90" s="25" t="s">
        <v>258</v>
      </c>
      <c r="G90">
        <v>6.8728522336769751E-2</v>
      </c>
      <c r="H90">
        <v>0.18744142455482665</v>
      </c>
      <c r="I90">
        <v>0.21243361449547021</v>
      </c>
      <c r="J90">
        <v>0</v>
      </c>
      <c r="K90" s="27">
        <v>0.1999375195251484</v>
      </c>
      <c r="L90">
        <v>6.560449859418933E-3</v>
      </c>
      <c r="M90">
        <v>0</v>
      </c>
      <c r="N90">
        <v>0</v>
      </c>
      <c r="O90">
        <v>0</v>
      </c>
      <c r="P90" s="27">
        <v>6.2480474851608877E-3</v>
      </c>
      <c r="Q90">
        <v>0</v>
      </c>
      <c r="R90">
        <v>0</v>
      </c>
      <c r="S90">
        <v>0</v>
      </c>
      <c r="T90">
        <v>0</v>
      </c>
      <c r="U90">
        <v>4.9984379881287094E-2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0.2499218994064355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1.2496094970321775E-2</v>
      </c>
      <c r="BD90">
        <v>0</v>
      </c>
      <c r="BE90">
        <v>0</v>
      </c>
      <c r="BF90">
        <v>0</v>
      </c>
      <c r="BG90">
        <v>6.2480474851608877E-3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B90" s="27">
        <f t="shared" si="37"/>
        <v>2</v>
      </c>
      <c r="CC90">
        <f t="shared" si="38"/>
        <v>3</v>
      </c>
      <c r="CD90">
        <f t="shared" si="39"/>
        <v>2</v>
      </c>
      <c r="CE90">
        <f t="shared" si="40"/>
        <v>0</v>
      </c>
      <c r="CF90">
        <f t="shared" si="41"/>
        <v>7</v>
      </c>
      <c r="CG90">
        <v>2</v>
      </c>
      <c r="CM90" s="27">
        <f t="shared" si="30"/>
        <v>4</v>
      </c>
      <c r="CN90">
        <f t="shared" si="31"/>
        <v>3</v>
      </c>
      <c r="CO90">
        <f t="shared" si="42"/>
        <v>2</v>
      </c>
      <c r="CP90">
        <f t="shared" si="43"/>
        <v>0</v>
      </c>
      <c r="CQ90">
        <f t="shared" si="44"/>
        <v>9</v>
      </c>
      <c r="CS90">
        <f t="shared" si="32"/>
        <v>0.4686035613870666</v>
      </c>
      <c r="CT90">
        <f t="shared" si="33"/>
        <v>0.20649796938456733</v>
      </c>
      <c r="CU90">
        <f t="shared" si="34"/>
        <v>0.30615432677288346</v>
      </c>
      <c r="CV90">
        <f t="shared" si="35"/>
        <v>1.8744142455482664E-2</v>
      </c>
      <c r="CW90">
        <f t="shared" si="36"/>
        <v>0.32489846922836613</v>
      </c>
      <c r="CX90">
        <f t="shared" si="45"/>
        <v>0</v>
      </c>
      <c r="CZ90" s="27">
        <f t="shared" si="46"/>
        <v>-0.12575120530556014</v>
      </c>
      <c r="DA90" s="27">
        <f t="shared" si="47"/>
        <v>-1.346165520160896</v>
      </c>
      <c r="DB90" s="27">
        <f t="shared" si="48"/>
        <v>-0.81816025222980993</v>
      </c>
      <c r="DC90" s="27">
        <f t="shared" si="49"/>
        <v>-3.9579519373165457</v>
      </c>
      <c r="DD90" s="27">
        <f t="shared" si="50"/>
        <v>-0.73135036437146772</v>
      </c>
      <c r="DE90" s="27" t="e">
        <f t="shared" si="51"/>
        <v>#NUM!</v>
      </c>
      <c r="DG90">
        <f t="shared" si="52"/>
        <v>46.860356138706663</v>
      </c>
      <c r="DH90">
        <f t="shared" si="53"/>
        <v>20.649796938456731</v>
      </c>
      <c r="DI90">
        <f t="shared" si="54"/>
        <v>30.615432677288346</v>
      </c>
      <c r="DJ90">
        <f t="shared" si="55"/>
        <v>1.8744142455482664</v>
      </c>
      <c r="DK90">
        <f t="shared" si="56"/>
        <v>32.489846922836612</v>
      </c>
      <c r="DL90">
        <f t="shared" si="57"/>
        <v>0</v>
      </c>
    </row>
    <row r="91" spans="1:116">
      <c r="A91">
        <v>90</v>
      </c>
      <c r="B91" t="s">
        <v>117</v>
      </c>
      <c r="C91" t="s">
        <v>100</v>
      </c>
      <c r="D91" t="s">
        <v>472</v>
      </c>
      <c r="E91" s="25" t="s">
        <v>479</v>
      </c>
      <c r="F91" s="25" t="s">
        <v>258</v>
      </c>
      <c r="G91">
        <v>3.3333333333333333E-2</v>
      </c>
      <c r="H91">
        <v>0.37777777777777777</v>
      </c>
      <c r="I91">
        <v>6.6666666666666666E-2</v>
      </c>
      <c r="J91">
        <v>0</v>
      </c>
      <c r="K91" s="27">
        <v>0.23333333333333328</v>
      </c>
      <c r="L91">
        <v>5.5555555555555558E-3</v>
      </c>
      <c r="M91">
        <v>1.1111111111111112E-2</v>
      </c>
      <c r="N91">
        <v>0</v>
      </c>
      <c r="O91">
        <v>2.7777777777777776E-2</v>
      </c>
      <c r="P91" s="27">
        <v>5.5555555555555558E-3</v>
      </c>
      <c r="Q91">
        <v>0</v>
      </c>
      <c r="R91">
        <v>0</v>
      </c>
      <c r="S91">
        <v>0</v>
      </c>
      <c r="T91">
        <v>0</v>
      </c>
      <c r="U91">
        <v>5.5555555555555558E-3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2.7777777777777776E-2</v>
      </c>
      <c r="AG91">
        <v>0</v>
      </c>
      <c r="AH91">
        <v>0</v>
      </c>
      <c r="AI91">
        <v>0</v>
      </c>
      <c r="AJ91">
        <v>0.12222222222222223</v>
      </c>
      <c r="AK91">
        <v>0</v>
      </c>
      <c r="AL91">
        <v>8.3333333333333343E-2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B91" s="27">
        <f t="shared" si="37"/>
        <v>4</v>
      </c>
      <c r="CC91">
        <f t="shared" si="38"/>
        <v>5</v>
      </c>
      <c r="CD91">
        <f t="shared" si="39"/>
        <v>0</v>
      </c>
      <c r="CE91">
        <f t="shared" si="40"/>
        <v>0</v>
      </c>
      <c r="CF91">
        <f t="shared" si="41"/>
        <v>9</v>
      </c>
      <c r="CG91">
        <v>2</v>
      </c>
      <c r="CM91" s="27">
        <f t="shared" si="30"/>
        <v>6</v>
      </c>
      <c r="CN91">
        <f t="shared" si="31"/>
        <v>5</v>
      </c>
      <c r="CO91">
        <f t="shared" si="42"/>
        <v>0</v>
      </c>
      <c r="CP91">
        <f t="shared" si="43"/>
        <v>0</v>
      </c>
      <c r="CQ91">
        <f t="shared" si="44"/>
        <v>11</v>
      </c>
      <c r="CS91">
        <f t="shared" si="32"/>
        <v>0.47777777777777775</v>
      </c>
      <c r="CT91">
        <f t="shared" si="33"/>
        <v>0.27777777777777773</v>
      </c>
      <c r="CU91">
        <f t="shared" si="34"/>
        <v>0.24444444444444446</v>
      </c>
      <c r="CV91">
        <f t="shared" si="35"/>
        <v>0</v>
      </c>
      <c r="CW91">
        <f t="shared" si="36"/>
        <v>0.24444444444444446</v>
      </c>
      <c r="CX91">
        <f t="shared" si="45"/>
        <v>0</v>
      </c>
      <c r="CZ91" s="27">
        <f t="shared" si="46"/>
        <v>-8.8947486016496297E-2</v>
      </c>
      <c r="DA91" s="27">
        <f t="shared" si="47"/>
        <v>-0.95551144502743657</v>
      </c>
      <c r="DB91" s="27">
        <f t="shared" si="48"/>
        <v>-1.1284652518177909</v>
      </c>
      <c r="DC91" s="27" t="e">
        <f t="shared" si="49"/>
        <v>#NUM!</v>
      </c>
      <c r="DD91" s="27">
        <f t="shared" si="50"/>
        <v>-1.1284652518177909</v>
      </c>
      <c r="DE91" s="27" t="e">
        <f t="shared" si="51"/>
        <v>#NUM!</v>
      </c>
      <c r="DG91">
        <f t="shared" si="52"/>
        <v>47.777777777777771</v>
      </c>
      <c r="DH91">
        <f t="shared" si="53"/>
        <v>27.777777777777775</v>
      </c>
      <c r="DI91">
        <f t="shared" si="54"/>
        <v>24.444444444444446</v>
      </c>
      <c r="DJ91">
        <f t="shared" si="55"/>
        <v>0</v>
      </c>
      <c r="DK91">
        <f t="shared" si="56"/>
        <v>24.444444444444446</v>
      </c>
      <c r="DL91">
        <f t="shared" si="57"/>
        <v>0</v>
      </c>
    </row>
    <row r="92" spans="1:116">
      <c r="A92">
        <v>91</v>
      </c>
      <c r="B92" t="s">
        <v>243</v>
      </c>
      <c r="C92" t="s">
        <v>100</v>
      </c>
      <c r="D92" t="s">
        <v>244</v>
      </c>
      <c r="E92" s="25" t="s">
        <v>357</v>
      </c>
      <c r="F92" s="25" t="s">
        <v>258</v>
      </c>
      <c r="G92">
        <v>0</v>
      </c>
      <c r="H92">
        <v>0.11337939698492468</v>
      </c>
      <c r="I92">
        <v>4.3969849246231152E-2</v>
      </c>
      <c r="J92">
        <v>0</v>
      </c>
      <c r="K92" s="27">
        <v>0.13819095477386939</v>
      </c>
      <c r="L92">
        <v>0</v>
      </c>
      <c r="M92">
        <v>0</v>
      </c>
      <c r="N92">
        <v>0</v>
      </c>
      <c r="O92">
        <v>0</v>
      </c>
      <c r="P92" s="27">
        <v>1.2562814070351759E-2</v>
      </c>
      <c r="Q92">
        <v>5.0251256281407031E-2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0.16331658291457296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5.0565326633165826E-2</v>
      </c>
      <c r="AG92">
        <v>0.18844221105527639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1.2876884422110553E-2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3.8002512562814068E-2</v>
      </c>
      <c r="BA92">
        <v>0</v>
      </c>
      <c r="BB92">
        <v>6.2814070351758797E-3</v>
      </c>
      <c r="BC92">
        <v>1.884422110552764E-2</v>
      </c>
      <c r="BD92">
        <v>1.2562814070351759E-2</v>
      </c>
      <c r="BE92">
        <v>0</v>
      </c>
      <c r="BF92">
        <v>0</v>
      </c>
      <c r="BG92">
        <v>0</v>
      </c>
      <c r="BH92">
        <v>5.0251256281407031E-2</v>
      </c>
      <c r="BI92">
        <v>0</v>
      </c>
      <c r="BJ92">
        <v>0</v>
      </c>
      <c r="BK92">
        <v>0</v>
      </c>
      <c r="BL92">
        <v>0</v>
      </c>
      <c r="BM92">
        <v>1.2562814070351759E-2</v>
      </c>
      <c r="BN92">
        <v>0</v>
      </c>
      <c r="BO92">
        <v>0</v>
      </c>
      <c r="BP92">
        <v>0</v>
      </c>
      <c r="BQ92">
        <v>0</v>
      </c>
      <c r="BR92">
        <v>6.2814070351758797E-3</v>
      </c>
      <c r="BS92">
        <v>0</v>
      </c>
      <c r="BT92">
        <v>0</v>
      </c>
      <c r="BU92">
        <v>0</v>
      </c>
      <c r="BV92">
        <v>0</v>
      </c>
      <c r="BW92">
        <v>6.2814070351758797E-3</v>
      </c>
      <c r="BX92">
        <v>7.5376884422110546E-2</v>
      </c>
      <c r="BY92">
        <v>0</v>
      </c>
      <c r="BZ92">
        <v>0</v>
      </c>
      <c r="CA92" s="50"/>
      <c r="CB92" s="27">
        <f t="shared" si="37"/>
        <v>1</v>
      </c>
      <c r="CC92">
        <f t="shared" si="38"/>
        <v>6</v>
      </c>
      <c r="CD92">
        <f t="shared" si="39"/>
        <v>7</v>
      </c>
      <c r="CE92">
        <f t="shared" si="40"/>
        <v>0</v>
      </c>
      <c r="CF92">
        <f t="shared" si="41"/>
        <v>14</v>
      </c>
      <c r="CG92">
        <v>1</v>
      </c>
      <c r="CI92">
        <v>1</v>
      </c>
      <c r="CL92" s="50"/>
      <c r="CM92" s="27">
        <f t="shared" si="30"/>
        <v>2</v>
      </c>
      <c r="CN92">
        <f t="shared" si="31"/>
        <v>7</v>
      </c>
      <c r="CO92">
        <f t="shared" si="42"/>
        <v>7</v>
      </c>
      <c r="CP92">
        <f t="shared" si="43"/>
        <v>0</v>
      </c>
      <c r="CQ92">
        <f t="shared" si="44"/>
        <v>16</v>
      </c>
      <c r="CS92">
        <f t="shared" si="32"/>
        <v>0.15734924623115581</v>
      </c>
      <c r="CT92">
        <f t="shared" si="33"/>
        <v>0.13819095477386939</v>
      </c>
      <c r="CU92">
        <f t="shared" si="34"/>
        <v>0.47801507537688448</v>
      </c>
      <c r="CV92">
        <f t="shared" si="35"/>
        <v>0.144786432160804</v>
      </c>
      <c r="CW92">
        <f t="shared" si="36"/>
        <v>0.62280150753768848</v>
      </c>
      <c r="CX92">
        <f t="shared" si="45"/>
        <v>8.1658291457286425E-2</v>
      </c>
      <c r="CZ92" s="27">
        <f t="shared" si="46"/>
        <v>-1.6780847493407589</v>
      </c>
      <c r="DA92" s="27">
        <f t="shared" si="47"/>
        <v>-1.8303972619334687</v>
      </c>
      <c r="DB92" s="27">
        <f t="shared" si="48"/>
        <v>-8.7996436993762167E-2</v>
      </c>
      <c r="DC92" s="27">
        <f t="shared" si="49"/>
        <v>-1.7760914496771112</v>
      </c>
      <c r="DD92" s="27">
        <f t="shared" si="50"/>
        <v>0.50145630643981254</v>
      </c>
      <c r="DE92" s="27">
        <f t="shared" si="51"/>
        <v>-2.4200261898541418</v>
      </c>
      <c r="DG92">
        <f t="shared" si="52"/>
        <v>15.734924623115582</v>
      </c>
      <c r="DH92">
        <f t="shared" si="53"/>
        <v>13.81909547738694</v>
      </c>
      <c r="DI92">
        <f t="shared" si="54"/>
        <v>47.801507537688451</v>
      </c>
      <c r="DJ92">
        <f t="shared" si="55"/>
        <v>14.4786432160804</v>
      </c>
      <c r="DK92">
        <f t="shared" si="56"/>
        <v>62.280150753768851</v>
      </c>
      <c r="DL92">
        <f t="shared" si="57"/>
        <v>8.165829145728642</v>
      </c>
    </row>
    <row r="93" spans="1:116">
      <c r="A93">
        <v>92</v>
      </c>
      <c r="B93" t="s">
        <v>245</v>
      </c>
      <c r="C93" t="s">
        <v>100</v>
      </c>
      <c r="D93" t="s">
        <v>244</v>
      </c>
      <c r="E93" s="25" t="s">
        <v>357</v>
      </c>
      <c r="F93" s="25" t="s">
        <v>258</v>
      </c>
      <c r="G93">
        <v>0</v>
      </c>
      <c r="H93">
        <v>0.11280185246443937</v>
      </c>
      <c r="I93">
        <v>3.9695666556400937E-2</v>
      </c>
      <c r="J93">
        <v>0</v>
      </c>
      <c r="K93" s="27">
        <v>0.15216672179953694</v>
      </c>
      <c r="L93">
        <v>0</v>
      </c>
      <c r="M93">
        <v>0</v>
      </c>
      <c r="N93">
        <v>0</v>
      </c>
      <c r="O93">
        <v>0</v>
      </c>
      <c r="P93" s="27">
        <v>0</v>
      </c>
      <c r="Q93">
        <v>2.6463777704267295E-2</v>
      </c>
      <c r="R93">
        <v>0</v>
      </c>
      <c r="S93">
        <v>0</v>
      </c>
      <c r="T93">
        <v>0</v>
      </c>
      <c r="U93">
        <v>5.2927555408534582E-2</v>
      </c>
      <c r="V93">
        <v>0</v>
      </c>
      <c r="W93">
        <v>0</v>
      </c>
      <c r="X93">
        <v>0</v>
      </c>
      <c r="Y93">
        <v>0.20509427720807158</v>
      </c>
      <c r="Z93">
        <v>0</v>
      </c>
      <c r="AA93">
        <v>0</v>
      </c>
      <c r="AB93">
        <v>0</v>
      </c>
      <c r="AC93">
        <v>0</v>
      </c>
      <c r="AD93">
        <v>1.3231888852133647E-2</v>
      </c>
      <c r="AE93">
        <v>0</v>
      </c>
      <c r="AF93">
        <v>1.9847833278200472E-2</v>
      </c>
      <c r="AG93">
        <v>0.21171022163413836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1.9847833278200472E-2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4.6311610982467763E-2</v>
      </c>
      <c r="BA93">
        <v>0</v>
      </c>
      <c r="BB93">
        <v>6.6159444260668237E-3</v>
      </c>
      <c r="BC93">
        <v>0</v>
      </c>
      <c r="BD93">
        <v>6.6159444260668237E-4</v>
      </c>
      <c r="BE93">
        <v>0</v>
      </c>
      <c r="BF93">
        <v>0</v>
      </c>
      <c r="BG93">
        <v>0</v>
      </c>
      <c r="BH93">
        <v>3.3079722130334117E-2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1.3231888852133647E-2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4.6311610982467763E-2</v>
      </c>
      <c r="BY93">
        <v>0</v>
      </c>
      <c r="BZ93">
        <v>0</v>
      </c>
      <c r="CB93" s="27">
        <f t="shared" si="37"/>
        <v>1</v>
      </c>
      <c r="CC93">
        <f t="shared" si="38"/>
        <v>7</v>
      </c>
      <c r="CD93">
        <f t="shared" si="39"/>
        <v>5</v>
      </c>
      <c r="CE93">
        <f t="shared" si="40"/>
        <v>0</v>
      </c>
      <c r="CF93">
        <f t="shared" si="41"/>
        <v>13</v>
      </c>
      <c r="CI93">
        <v>1</v>
      </c>
      <c r="CK93" t="s">
        <v>287</v>
      </c>
      <c r="CM93" s="27">
        <f t="shared" si="30"/>
        <v>1</v>
      </c>
      <c r="CN93">
        <f t="shared" si="31"/>
        <v>8</v>
      </c>
      <c r="CO93">
        <f t="shared" si="42"/>
        <v>5</v>
      </c>
      <c r="CP93">
        <f t="shared" si="43"/>
        <v>0</v>
      </c>
      <c r="CQ93">
        <f t="shared" si="44"/>
        <v>14</v>
      </c>
      <c r="CS93">
        <f t="shared" si="32"/>
        <v>0.1524975190208403</v>
      </c>
      <c r="CT93">
        <f t="shared" si="33"/>
        <v>0.15216672179953694</v>
      </c>
      <c r="CU93">
        <f t="shared" si="34"/>
        <v>0.54912338736354638</v>
      </c>
      <c r="CV93">
        <f t="shared" si="35"/>
        <v>9.9900760833609034E-2</v>
      </c>
      <c r="CW93">
        <f t="shared" si="36"/>
        <v>0.64902414819715537</v>
      </c>
      <c r="CX93">
        <f t="shared" si="45"/>
        <v>4.6311610982467763E-2</v>
      </c>
      <c r="CZ93" s="27">
        <f t="shared" si="46"/>
        <v>-1.7151454394600303</v>
      </c>
      <c r="DA93" s="27">
        <f t="shared" si="47"/>
        <v>-1.7177072368809301</v>
      </c>
      <c r="DB93" s="27">
        <f t="shared" si="48"/>
        <v>0.19712944965405724</v>
      </c>
      <c r="DC93" s="27">
        <f t="shared" si="49"/>
        <v>-2.1983277214083765</v>
      </c>
      <c r="DD93" s="27">
        <f t="shared" si="50"/>
        <v>0.61475250151132632</v>
      </c>
      <c r="DE93" s="27">
        <f t="shared" si="51"/>
        <v>-3.0249442750290974</v>
      </c>
      <c r="DG93">
        <f t="shared" si="52"/>
        <v>15.24975190208403</v>
      </c>
      <c r="DH93">
        <f t="shared" si="53"/>
        <v>15.216672179953694</v>
      </c>
      <c r="DI93">
        <f t="shared" si="54"/>
        <v>54.912338736354641</v>
      </c>
      <c r="DJ93">
        <f t="shared" si="55"/>
        <v>9.9900760833609041</v>
      </c>
      <c r="DK93">
        <f t="shared" si="56"/>
        <v>64.902414819715531</v>
      </c>
      <c r="DL93">
        <f t="shared" si="57"/>
        <v>4.6311610982467766</v>
      </c>
    </row>
    <row r="94" spans="1:116">
      <c r="A94">
        <v>93</v>
      </c>
      <c r="B94" t="s">
        <v>68</v>
      </c>
      <c r="C94" t="s">
        <v>100</v>
      </c>
      <c r="D94" t="s">
        <v>244</v>
      </c>
      <c r="E94" s="25" t="s">
        <v>357</v>
      </c>
      <c r="F94" s="25" t="s">
        <v>258</v>
      </c>
      <c r="G94">
        <v>0</v>
      </c>
      <c r="H94">
        <v>0.1142041399000714</v>
      </c>
      <c r="I94">
        <v>2.8551034975017847E-2</v>
      </c>
      <c r="J94">
        <v>0</v>
      </c>
      <c r="K94" s="27">
        <v>0.17130620985010708</v>
      </c>
      <c r="L94">
        <v>0</v>
      </c>
      <c r="M94">
        <v>0</v>
      </c>
      <c r="N94">
        <v>1.4275517487508924E-2</v>
      </c>
      <c r="O94">
        <v>0</v>
      </c>
      <c r="P94" s="27">
        <v>4.2826552462526771E-2</v>
      </c>
      <c r="Q94">
        <v>7.1377587437544618E-3</v>
      </c>
      <c r="R94">
        <v>7.1377587437544618E-3</v>
      </c>
      <c r="S94">
        <v>0</v>
      </c>
      <c r="T94">
        <v>0</v>
      </c>
      <c r="U94">
        <v>0</v>
      </c>
      <c r="V94">
        <v>0</v>
      </c>
      <c r="W94">
        <v>0.22127052105638831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1.4275517487508924E-2</v>
      </c>
      <c r="AG94">
        <v>2.1413276231263385E-2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7.1377587437544618E-3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0.10706638115631693</v>
      </c>
      <c r="BA94">
        <v>0</v>
      </c>
      <c r="BB94">
        <v>0</v>
      </c>
      <c r="BC94">
        <v>7.1377587437544618E-3</v>
      </c>
      <c r="BD94">
        <v>7.1377587437544611E-4</v>
      </c>
      <c r="BE94">
        <v>0</v>
      </c>
      <c r="BF94">
        <v>0</v>
      </c>
      <c r="BG94">
        <v>0</v>
      </c>
      <c r="BH94">
        <v>2.1413276231263385E-2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2.1413276231263385E-2</v>
      </c>
      <c r="BY94">
        <v>0.17844396859386161</v>
      </c>
      <c r="BZ94">
        <v>1.4275517487508924E-2</v>
      </c>
      <c r="CB94" s="27">
        <f t="shared" si="37"/>
        <v>2</v>
      </c>
      <c r="CC94">
        <f t="shared" si="38"/>
        <v>7</v>
      </c>
      <c r="CD94">
        <f t="shared" si="39"/>
        <v>4</v>
      </c>
      <c r="CE94">
        <f t="shared" si="40"/>
        <v>0</v>
      </c>
      <c r="CF94">
        <f t="shared" si="41"/>
        <v>13</v>
      </c>
      <c r="CG94">
        <v>2</v>
      </c>
      <c r="CM94" s="27">
        <f t="shared" si="30"/>
        <v>4</v>
      </c>
      <c r="CN94">
        <f t="shared" si="31"/>
        <v>7</v>
      </c>
      <c r="CO94">
        <f t="shared" si="42"/>
        <v>4</v>
      </c>
      <c r="CP94">
        <f t="shared" si="43"/>
        <v>0</v>
      </c>
      <c r="CQ94">
        <f t="shared" si="44"/>
        <v>15</v>
      </c>
      <c r="CS94">
        <f t="shared" si="32"/>
        <v>0.14275517487508926</v>
      </c>
      <c r="CT94">
        <f t="shared" si="33"/>
        <v>0.18558172733761602</v>
      </c>
      <c r="CU94">
        <f t="shared" si="34"/>
        <v>0.32119914346895073</v>
      </c>
      <c r="CV94">
        <f t="shared" si="35"/>
        <v>0.13633119200571023</v>
      </c>
      <c r="CW94">
        <f t="shared" si="36"/>
        <v>0.45753033547466093</v>
      </c>
      <c r="CX94">
        <f t="shared" si="45"/>
        <v>0.2141327623126339</v>
      </c>
      <c r="CZ94" s="27">
        <f t="shared" si="46"/>
        <v>-1.7925924555319466</v>
      </c>
      <c r="DA94" s="27">
        <f t="shared" si="47"/>
        <v>-1.4789787188465477</v>
      </c>
      <c r="DB94" s="27">
        <f t="shared" si="48"/>
        <v>-0.74826647978102501</v>
      </c>
      <c r="DC94" s="27">
        <f t="shared" si="49"/>
        <v>-1.8461022105441567</v>
      </c>
      <c r="DD94" s="27">
        <f t="shared" si="50"/>
        <v>-0.17028897635970683</v>
      </c>
      <c r="DE94" s="27">
        <f t="shared" si="51"/>
        <v>-1.3001916620664786</v>
      </c>
      <c r="DG94">
        <f t="shared" si="52"/>
        <v>14.275517487508926</v>
      </c>
      <c r="DH94">
        <f t="shared" si="53"/>
        <v>18.558172733761602</v>
      </c>
      <c r="DI94">
        <f t="shared" si="54"/>
        <v>32.119914346895072</v>
      </c>
      <c r="DJ94">
        <f t="shared" si="55"/>
        <v>13.633119200571024</v>
      </c>
      <c r="DK94">
        <f t="shared" si="56"/>
        <v>45.753033547466096</v>
      </c>
      <c r="DL94">
        <f t="shared" si="57"/>
        <v>21.413276231263389</v>
      </c>
    </row>
    <row r="95" spans="1:116">
      <c r="A95">
        <v>94</v>
      </c>
      <c r="B95" t="s">
        <v>218</v>
      </c>
      <c r="C95" t="s">
        <v>100</v>
      </c>
      <c r="D95" t="s">
        <v>244</v>
      </c>
      <c r="E95" s="25" t="s">
        <v>357</v>
      </c>
      <c r="F95" s="25" t="s">
        <v>258</v>
      </c>
      <c r="G95">
        <v>0</v>
      </c>
      <c r="H95">
        <v>0.30093289196509171</v>
      </c>
      <c r="I95">
        <v>0</v>
      </c>
      <c r="J95">
        <v>0</v>
      </c>
      <c r="K95" s="27">
        <v>0.19259705085765874</v>
      </c>
      <c r="L95">
        <v>6.0186578393018357E-3</v>
      </c>
      <c r="M95">
        <v>0</v>
      </c>
      <c r="N95">
        <v>0</v>
      </c>
      <c r="O95">
        <v>3.0093289196509176E-2</v>
      </c>
      <c r="P95" s="27">
        <v>1.8055973517905506E-2</v>
      </c>
      <c r="Q95">
        <v>1.8055973517905506E-2</v>
      </c>
      <c r="R95">
        <v>6.3195907312669271E-3</v>
      </c>
      <c r="S95">
        <v>0</v>
      </c>
      <c r="T95">
        <v>0</v>
      </c>
      <c r="U95">
        <v>1.2037315678603671E-2</v>
      </c>
      <c r="V95">
        <v>0</v>
      </c>
      <c r="W95">
        <v>6.6205236232320192E-2</v>
      </c>
      <c r="X95">
        <v>0</v>
      </c>
      <c r="Y95">
        <v>0</v>
      </c>
      <c r="Z95">
        <v>4.8149262714414678E-2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6.0186578393018357E-3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6.0186578393018357E-3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3.0093289196509176E-2</v>
      </c>
      <c r="BA95">
        <v>0</v>
      </c>
      <c r="BB95">
        <v>0</v>
      </c>
      <c r="BC95">
        <v>6.0186578393018357E-3</v>
      </c>
      <c r="BD95">
        <v>6.018657839301835E-4</v>
      </c>
      <c r="BE95">
        <v>6.0186578393018357E-3</v>
      </c>
      <c r="BF95">
        <v>0</v>
      </c>
      <c r="BG95">
        <v>0</v>
      </c>
      <c r="BH95">
        <v>1.2037315678603671E-2</v>
      </c>
      <c r="BI95">
        <v>6.0186578393018357E-3</v>
      </c>
      <c r="BJ95">
        <v>0</v>
      </c>
      <c r="BK95">
        <v>6.0186578393018357E-3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3.6111947035811005E-2</v>
      </c>
      <c r="BV95">
        <v>0</v>
      </c>
      <c r="BW95">
        <v>0</v>
      </c>
      <c r="BX95">
        <v>6.0186578393018357E-3</v>
      </c>
      <c r="BY95">
        <v>0.1805597351790551</v>
      </c>
      <c r="BZ95">
        <v>0</v>
      </c>
      <c r="CB95" s="27">
        <f t="shared" si="37"/>
        <v>3</v>
      </c>
      <c r="CC95">
        <f t="shared" si="38"/>
        <v>8</v>
      </c>
      <c r="CD95">
        <f t="shared" si="39"/>
        <v>7</v>
      </c>
      <c r="CE95">
        <f t="shared" si="40"/>
        <v>1</v>
      </c>
      <c r="CF95">
        <f t="shared" si="41"/>
        <v>19</v>
      </c>
      <c r="CG95">
        <v>1</v>
      </c>
      <c r="CM95" s="27">
        <f t="shared" si="30"/>
        <v>4</v>
      </c>
      <c r="CN95">
        <f t="shared" si="31"/>
        <v>8</v>
      </c>
      <c r="CO95">
        <f t="shared" si="42"/>
        <v>7</v>
      </c>
      <c r="CP95">
        <f t="shared" si="43"/>
        <v>1</v>
      </c>
      <c r="CQ95">
        <f t="shared" si="44"/>
        <v>20</v>
      </c>
      <c r="CS95">
        <f t="shared" si="32"/>
        <v>0.30093289196509171</v>
      </c>
      <c r="CT95">
        <f t="shared" si="33"/>
        <v>0.22870899789346974</v>
      </c>
      <c r="CU95">
        <f t="shared" si="34"/>
        <v>0.18086066807102014</v>
      </c>
      <c r="CV95">
        <f t="shared" si="35"/>
        <v>6.6807102016250369E-2</v>
      </c>
      <c r="CW95">
        <f t="shared" si="36"/>
        <v>0.28377971712308153</v>
      </c>
      <c r="CX95">
        <f t="shared" si="45"/>
        <v>0.18657839301835694</v>
      </c>
      <c r="CZ95" s="27">
        <f t="shared" si="46"/>
        <v>-0.84285945378827232</v>
      </c>
      <c r="DA95" s="27">
        <f t="shared" si="47"/>
        <v>-1.2156152930836943</v>
      </c>
      <c r="DB95" s="27">
        <f t="shared" si="48"/>
        <v>-1.510527248676204</v>
      </c>
      <c r="DC95" s="27">
        <f t="shared" si="49"/>
        <v>-2.6368025372281694</v>
      </c>
      <c r="DD95" s="27">
        <f t="shared" si="50"/>
        <v>-0.92578948403206296</v>
      </c>
      <c r="DE95" s="27">
        <f t="shared" si="51"/>
        <v>-1.4723980682373103</v>
      </c>
      <c r="DG95">
        <f t="shared" si="52"/>
        <v>30.093289196509172</v>
      </c>
      <c r="DH95">
        <f t="shared" si="53"/>
        <v>22.870899789346975</v>
      </c>
      <c r="DI95">
        <f t="shared" si="54"/>
        <v>18.086066807102014</v>
      </c>
      <c r="DJ95">
        <f t="shared" si="55"/>
        <v>6.680710201625037</v>
      </c>
      <c r="DK95">
        <f t="shared" si="56"/>
        <v>28.377971712308153</v>
      </c>
      <c r="DL95">
        <f t="shared" si="57"/>
        <v>18.657839301835693</v>
      </c>
    </row>
    <row r="96" spans="1:116">
      <c r="A96">
        <v>95</v>
      </c>
      <c r="B96" t="s">
        <v>104</v>
      </c>
      <c r="C96" t="s">
        <v>100</v>
      </c>
      <c r="D96" t="s">
        <v>244</v>
      </c>
      <c r="E96" s="25" t="s">
        <v>357</v>
      </c>
      <c r="F96" s="25" t="s">
        <v>258</v>
      </c>
      <c r="G96">
        <v>0</v>
      </c>
      <c r="H96">
        <v>0.50814692074012691</v>
      </c>
      <c r="I96">
        <v>1.6570008285004142E-2</v>
      </c>
      <c r="J96">
        <v>0</v>
      </c>
      <c r="K96" s="27">
        <v>0.11046672190002761</v>
      </c>
      <c r="L96">
        <v>0</v>
      </c>
      <c r="M96">
        <v>0</v>
      </c>
      <c r="N96">
        <v>4.4186688760011035E-2</v>
      </c>
      <c r="O96">
        <v>0</v>
      </c>
      <c r="P96" s="27">
        <v>1.6570008285004142E-2</v>
      </c>
      <c r="Q96">
        <v>5.5233360950013802E-3</v>
      </c>
      <c r="R96">
        <v>0</v>
      </c>
      <c r="S96">
        <v>0</v>
      </c>
      <c r="T96">
        <v>0</v>
      </c>
      <c r="U96">
        <v>1.6570008285004142E-2</v>
      </c>
      <c r="V96">
        <v>0</v>
      </c>
      <c r="W96">
        <v>2.2093344380005521E-2</v>
      </c>
      <c r="X96">
        <v>0</v>
      </c>
      <c r="Y96">
        <v>3.8663352665009657E-2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5.5233360950013799E-2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1.6570008285004142E-2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5.5233360950013802E-3</v>
      </c>
      <c r="AY96">
        <v>0</v>
      </c>
      <c r="AZ96">
        <v>1.104667219000276E-2</v>
      </c>
      <c r="BA96">
        <v>0</v>
      </c>
      <c r="BB96">
        <v>0</v>
      </c>
      <c r="BC96">
        <v>1.104667219000276E-2</v>
      </c>
      <c r="BD96">
        <v>2.7616680475006899E-4</v>
      </c>
      <c r="BE96">
        <v>0</v>
      </c>
      <c r="BF96">
        <v>0</v>
      </c>
      <c r="BG96">
        <v>5.5233360950013802E-3</v>
      </c>
      <c r="BH96">
        <v>1.104667219000276E-2</v>
      </c>
      <c r="BI96">
        <v>0</v>
      </c>
      <c r="BJ96">
        <v>5.5233360950013802E-3</v>
      </c>
      <c r="BK96">
        <v>5.5233360950013802E-3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1.104667219000276E-2</v>
      </c>
      <c r="BY96">
        <v>8.2850041425020712E-2</v>
      </c>
      <c r="BZ96">
        <v>0</v>
      </c>
      <c r="CB96" s="27">
        <f t="shared" si="37"/>
        <v>2</v>
      </c>
      <c r="CC96">
        <f t="shared" si="38"/>
        <v>8</v>
      </c>
      <c r="CD96">
        <f t="shared" si="39"/>
        <v>7</v>
      </c>
      <c r="CE96">
        <f t="shared" si="40"/>
        <v>0</v>
      </c>
      <c r="CF96">
        <f t="shared" si="41"/>
        <v>17</v>
      </c>
      <c r="CM96" s="27">
        <f t="shared" si="30"/>
        <v>2</v>
      </c>
      <c r="CN96">
        <f t="shared" si="31"/>
        <v>8</v>
      </c>
      <c r="CO96">
        <f t="shared" si="42"/>
        <v>7</v>
      </c>
      <c r="CP96">
        <f t="shared" si="43"/>
        <v>0</v>
      </c>
      <c r="CQ96">
        <f t="shared" si="44"/>
        <v>17</v>
      </c>
      <c r="CS96">
        <f t="shared" si="32"/>
        <v>0.52471692902513101</v>
      </c>
      <c r="CT96">
        <f t="shared" si="33"/>
        <v>0.15465341066003865</v>
      </c>
      <c r="CU96">
        <f t="shared" si="34"/>
        <v>0.17674675504004417</v>
      </c>
      <c r="CV96">
        <f t="shared" si="35"/>
        <v>4.9986191659762494E-2</v>
      </c>
      <c r="CW96">
        <f t="shared" si="36"/>
        <v>0.22673294669980665</v>
      </c>
      <c r="CX96">
        <f t="shared" si="45"/>
        <v>9.3896713615023469E-2</v>
      </c>
      <c r="CZ96" s="27">
        <f t="shared" si="46"/>
        <v>9.8948368942991652E-2</v>
      </c>
      <c r="DA96" s="27">
        <f t="shared" si="47"/>
        <v>-1.6985601552162177</v>
      </c>
      <c r="DB96" s="27">
        <f t="shared" si="48"/>
        <v>-1.5385459173243541</v>
      </c>
      <c r="DC96" s="27">
        <f t="shared" si="49"/>
        <v>-2.9447297191016184</v>
      </c>
      <c r="DD96" s="27">
        <f t="shared" si="50"/>
        <v>-1.2268515867108674</v>
      </c>
      <c r="DE96" s="27">
        <f t="shared" si="51"/>
        <v>-2.2669579153508947</v>
      </c>
      <c r="DG96">
        <f t="shared" si="52"/>
        <v>52.471692902513098</v>
      </c>
      <c r="DH96">
        <f t="shared" si="53"/>
        <v>15.465341066003866</v>
      </c>
      <c r="DI96">
        <f t="shared" si="54"/>
        <v>17.674675504004416</v>
      </c>
      <c r="DJ96">
        <f t="shared" si="55"/>
        <v>4.9986191659762493</v>
      </c>
      <c r="DK96">
        <f t="shared" si="56"/>
        <v>22.673294669980663</v>
      </c>
      <c r="DL96">
        <f t="shared" si="57"/>
        <v>9.3896713615023462</v>
      </c>
    </row>
    <row r="97" spans="1:116">
      <c r="A97">
        <v>96</v>
      </c>
      <c r="B97" t="s">
        <v>69</v>
      </c>
      <c r="C97" t="s">
        <v>100</v>
      </c>
      <c r="D97" t="s">
        <v>244</v>
      </c>
      <c r="E97" s="25" t="s">
        <v>357</v>
      </c>
      <c r="F97" s="25" t="s">
        <v>258</v>
      </c>
      <c r="G97">
        <v>0</v>
      </c>
      <c r="H97">
        <v>0.30978260869565216</v>
      </c>
      <c r="I97">
        <v>2.7173913043478264E-2</v>
      </c>
      <c r="J97">
        <v>0</v>
      </c>
      <c r="K97" s="27">
        <v>0.10326086956521743</v>
      </c>
      <c r="L97">
        <v>5.4347826086956529E-3</v>
      </c>
      <c r="M97">
        <v>0</v>
      </c>
      <c r="N97">
        <v>0.23913043478260868</v>
      </c>
      <c r="O97">
        <v>5.4347826086956529E-3</v>
      </c>
      <c r="P97" s="27">
        <v>1.630434782608696E-2</v>
      </c>
      <c r="Q97">
        <v>1.0869565217391306E-2</v>
      </c>
      <c r="R97">
        <v>5.4347826086956529E-3</v>
      </c>
      <c r="S97">
        <v>0</v>
      </c>
      <c r="T97">
        <v>0</v>
      </c>
      <c r="U97">
        <v>5.4347826086956529E-3</v>
      </c>
      <c r="V97">
        <v>0</v>
      </c>
      <c r="W97">
        <v>0</v>
      </c>
      <c r="X97">
        <v>0</v>
      </c>
      <c r="Y97">
        <v>5.4347826086956527E-2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1.0869565217391306E-2</v>
      </c>
      <c r="AG97">
        <v>3.2608695652173912E-2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1.0869565217391306E-2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5.4347826086956529E-3</v>
      </c>
      <c r="AY97">
        <v>0</v>
      </c>
      <c r="AZ97">
        <v>1.630434782608696E-2</v>
      </c>
      <c r="BA97">
        <v>0</v>
      </c>
      <c r="BB97">
        <v>0</v>
      </c>
      <c r="BC97">
        <v>5.4347826086956529E-3</v>
      </c>
      <c r="BD97">
        <v>0</v>
      </c>
      <c r="BE97">
        <v>0</v>
      </c>
      <c r="BF97">
        <v>0</v>
      </c>
      <c r="BG97">
        <v>0</v>
      </c>
      <c r="BH97">
        <v>5.4347826086956529E-3</v>
      </c>
      <c r="BI97">
        <v>0</v>
      </c>
      <c r="BJ97">
        <v>0</v>
      </c>
      <c r="BK97">
        <v>0</v>
      </c>
      <c r="BL97">
        <v>1.0869565217391306E-2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5.4347826086956529E-3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3.2608695652173912E-2</v>
      </c>
      <c r="BY97">
        <v>8.1521739130434798E-2</v>
      </c>
      <c r="BZ97">
        <v>0</v>
      </c>
      <c r="CB97" s="27">
        <f t="shared" si="37"/>
        <v>4</v>
      </c>
      <c r="CC97">
        <f t="shared" si="38"/>
        <v>9</v>
      </c>
      <c r="CD97">
        <f t="shared" si="39"/>
        <v>5</v>
      </c>
      <c r="CE97">
        <f t="shared" si="40"/>
        <v>0</v>
      </c>
      <c r="CF97">
        <f t="shared" si="41"/>
        <v>18</v>
      </c>
      <c r="CG97">
        <v>1</v>
      </c>
      <c r="CH97">
        <v>1</v>
      </c>
      <c r="CI97">
        <v>1</v>
      </c>
      <c r="CM97" s="27">
        <f t="shared" si="30"/>
        <v>5</v>
      </c>
      <c r="CN97">
        <f t="shared" si="31"/>
        <v>11</v>
      </c>
      <c r="CO97">
        <f t="shared" si="42"/>
        <v>5</v>
      </c>
      <c r="CP97">
        <f t="shared" si="43"/>
        <v>0</v>
      </c>
      <c r="CQ97">
        <f t="shared" si="44"/>
        <v>21</v>
      </c>
      <c r="CS97">
        <f t="shared" si="32"/>
        <v>0.33695652173913043</v>
      </c>
      <c r="CT97">
        <f t="shared" si="33"/>
        <v>0.35326086956521741</v>
      </c>
      <c r="CU97">
        <f t="shared" si="34"/>
        <v>0.15217391304347827</v>
      </c>
      <c r="CV97">
        <f t="shared" si="35"/>
        <v>4.3478260869565223E-2</v>
      </c>
      <c r="CW97">
        <f t="shared" si="36"/>
        <v>0.19565217391304349</v>
      </c>
      <c r="CX97">
        <f t="shared" si="45"/>
        <v>0.1141304347826087</v>
      </c>
      <c r="CZ97" s="27">
        <f t="shared" si="46"/>
        <v>-0.67688665968816519</v>
      </c>
      <c r="DA97" s="27">
        <f t="shared" si="47"/>
        <v>-0.60473622321589215</v>
      </c>
      <c r="DB97" s="27">
        <f t="shared" si="48"/>
        <v>-1.7176514970743331</v>
      </c>
      <c r="DC97" s="27">
        <f t="shared" si="49"/>
        <v>-3.0910424533583156</v>
      </c>
      <c r="DD97" s="27">
        <f t="shared" si="50"/>
        <v>-1.413693335308005</v>
      </c>
      <c r="DE97" s="27">
        <f t="shared" si="51"/>
        <v>-2.0492277630833393</v>
      </c>
      <c r="DG97">
        <f t="shared" si="52"/>
        <v>33.695652173913047</v>
      </c>
      <c r="DH97">
        <f t="shared" si="53"/>
        <v>35.326086956521742</v>
      </c>
      <c r="DI97">
        <f t="shared" si="54"/>
        <v>15.217391304347828</v>
      </c>
      <c r="DJ97">
        <f t="shared" si="55"/>
        <v>4.3478260869565224</v>
      </c>
      <c r="DK97">
        <f t="shared" si="56"/>
        <v>19.565217391304348</v>
      </c>
      <c r="DL97">
        <f t="shared" si="57"/>
        <v>11.413043478260871</v>
      </c>
    </row>
    <row r="98" spans="1:116">
      <c r="A98">
        <v>97</v>
      </c>
      <c r="B98" t="s">
        <v>130</v>
      </c>
      <c r="C98" t="s">
        <v>100</v>
      </c>
      <c r="D98" t="s">
        <v>286</v>
      </c>
      <c r="E98" s="25" t="s">
        <v>357</v>
      </c>
      <c r="F98" s="25" t="s">
        <v>258</v>
      </c>
      <c r="G98">
        <v>0</v>
      </c>
      <c r="H98">
        <v>7.8921407431765872E-2</v>
      </c>
      <c r="I98">
        <v>1.9730351857941465E-2</v>
      </c>
      <c r="J98">
        <v>0</v>
      </c>
      <c r="K98" s="27">
        <v>0.1381124630055903</v>
      </c>
      <c r="L98">
        <v>1.3153567905294311E-2</v>
      </c>
      <c r="M98">
        <v>0</v>
      </c>
      <c r="N98">
        <v>0</v>
      </c>
      <c r="O98">
        <v>6.5767839526471557E-3</v>
      </c>
      <c r="P98" s="27">
        <v>0</v>
      </c>
      <c r="Q98">
        <v>5.2614271621177239E-2</v>
      </c>
      <c r="R98">
        <v>1.3153567905294311E-2</v>
      </c>
      <c r="S98">
        <v>0</v>
      </c>
      <c r="T98">
        <v>0</v>
      </c>
      <c r="U98">
        <v>0</v>
      </c>
      <c r="V98">
        <v>0</v>
      </c>
      <c r="W98">
        <v>0.18414995067412038</v>
      </c>
      <c r="X98">
        <v>0</v>
      </c>
      <c r="Y98">
        <v>0.20388030253206185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6.5767839526471557E-3</v>
      </c>
      <c r="AG98">
        <v>2.6307135810588623E-2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5.2614271621177239E-2</v>
      </c>
      <c r="AR98">
        <v>0</v>
      </c>
      <c r="AS98">
        <v>0</v>
      </c>
      <c r="AT98">
        <v>0</v>
      </c>
      <c r="AU98">
        <v>0</v>
      </c>
      <c r="AV98">
        <v>6.5767839526471557E-3</v>
      </c>
      <c r="AW98">
        <v>0</v>
      </c>
      <c r="AX98">
        <v>1.3153567905294311E-2</v>
      </c>
      <c r="AY98">
        <v>0</v>
      </c>
      <c r="AZ98">
        <v>2.6307135810588623E-2</v>
      </c>
      <c r="BA98">
        <v>0</v>
      </c>
      <c r="BB98">
        <v>6.5767839526471557E-3</v>
      </c>
      <c r="BC98">
        <v>2.6307135810588623E-2</v>
      </c>
      <c r="BD98">
        <v>0</v>
      </c>
      <c r="BE98">
        <v>0</v>
      </c>
      <c r="BF98">
        <v>0</v>
      </c>
      <c r="BG98">
        <v>0</v>
      </c>
      <c r="BH98">
        <v>2.6307135810588623E-2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3.9789542913515288E-2</v>
      </c>
      <c r="BV98">
        <v>0</v>
      </c>
      <c r="BW98">
        <v>0</v>
      </c>
      <c r="BX98">
        <v>0</v>
      </c>
      <c r="BY98">
        <v>5.9191055573824397E-2</v>
      </c>
      <c r="BZ98">
        <v>0</v>
      </c>
      <c r="CB98" s="27">
        <f t="shared" si="37"/>
        <v>3</v>
      </c>
      <c r="CC98">
        <f t="shared" si="38"/>
        <v>9</v>
      </c>
      <c r="CD98">
        <f t="shared" si="39"/>
        <v>4</v>
      </c>
      <c r="CE98">
        <f t="shared" si="40"/>
        <v>1</v>
      </c>
      <c r="CF98">
        <f t="shared" si="41"/>
        <v>17</v>
      </c>
      <c r="CG98">
        <v>1</v>
      </c>
      <c r="CJ98">
        <v>1</v>
      </c>
      <c r="CM98" s="27">
        <f t="shared" si="30"/>
        <v>4</v>
      </c>
      <c r="CN98">
        <f t="shared" si="31"/>
        <v>10</v>
      </c>
      <c r="CO98">
        <f t="shared" si="42"/>
        <v>4</v>
      </c>
      <c r="CP98">
        <f t="shared" si="43"/>
        <v>1</v>
      </c>
      <c r="CQ98">
        <f t="shared" si="44"/>
        <v>19</v>
      </c>
      <c r="CS98">
        <f t="shared" si="32"/>
        <v>9.8651759289707333E-2</v>
      </c>
      <c r="CT98">
        <f t="shared" si="33"/>
        <v>0.15784281486353177</v>
      </c>
      <c r="CU98">
        <f t="shared" si="34"/>
        <v>0.55902663597500835</v>
      </c>
      <c r="CV98">
        <f t="shared" si="35"/>
        <v>8.5498191384413016E-2</v>
      </c>
      <c r="CW98">
        <f t="shared" si="36"/>
        <v>0.68431437027293673</v>
      </c>
      <c r="CX98">
        <f t="shared" si="45"/>
        <v>5.9191055573824397E-2</v>
      </c>
      <c r="CZ98" s="27">
        <f t="shared" si="46"/>
        <v>-2.2122956216465846</v>
      </c>
      <c r="DA98" s="27">
        <f t="shared" si="47"/>
        <v>-1.6743669822975882</v>
      </c>
      <c r="DB98" s="27">
        <f t="shared" si="48"/>
        <v>0.23721264676262943</v>
      </c>
      <c r="DC98" s="27">
        <f t="shared" si="49"/>
        <v>-2.3698842232184369</v>
      </c>
      <c r="DD98" s="27">
        <f t="shared" si="50"/>
        <v>0.77367054193175344</v>
      </c>
      <c r="DE98" s="27">
        <f t="shared" si="51"/>
        <v>-2.7659696421599</v>
      </c>
      <c r="DG98">
        <f t="shared" si="52"/>
        <v>9.8651759289707339</v>
      </c>
      <c r="DH98">
        <f t="shared" si="53"/>
        <v>15.784281486353176</v>
      </c>
      <c r="DI98">
        <f t="shared" si="54"/>
        <v>55.902663597500833</v>
      </c>
      <c r="DJ98">
        <f t="shared" si="55"/>
        <v>8.5498191384413023</v>
      </c>
      <c r="DK98">
        <f t="shared" si="56"/>
        <v>68.431437027293669</v>
      </c>
      <c r="DL98">
        <f t="shared" si="57"/>
        <v>5.9191055573824398</v>
      </c>
    </row>
    <row r="99" spans="1:116">
      <c r="A99">
        <v>98</v>
      </c>
      <c r="B99" t="s">
        <v>131</v>
      </c>
      <c r="C99" t="s">
        <v>100</v>
      </c>
      <c r="D99" t="s">
        <v>286</v>
      </c>
      <c r="E99" s="25" t="s">
        <v>357</v>
      </c>
      <c r="F99" s="25" t="s">
        <v>258</v>
      </c>
      <c r="G99">
        <v>0</v>
      </c>
      <c r="H99">
        <v>0.16220971147079524</v>
      </c>
      <c r="I99">
        <v>5.6650246305418719E-2</v>
      </c>
      <c r="J99">
        <v>0</v>
      </c>
      <c r="K99" s="27">
        <v>0.25334271639690359</v>
      </c>
      <c r="L99">
        <v>0</v>
      </c>
      <c r="M99">
        <v>0</v>
      </c>
      <c r="N99">
        <v>0</v>
      </c>
      <c r="O99">
        <v>0</v>
      </c>
      <c r="P99" s="27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0.23223082336382828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7.0372976776917661E-3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3.5186488388458829E-2</v>
      </c>
      <c r="AR99">
        <v>0</v>
      </c>
      <c r="AS99">
        <v>0</v>
      </c>
      <c r="AT99">
        <v>0</v>
      </c>
      <c r="AU99">
        <v>0</v>
      </c>
      <c r="AV99">
        <v>2.1111893033075303E-2</v>
      </c>
      <c r="AW99">
        <v>0</v>
      </c>
      <c r="AX99">
        <v>7.0372976776917661E-3</v>
      </c>
      <c r="AY99">
        <v>0</v>
      </c>
      <c r="AZ99">
        <v>0</v>
      </c>
      <c r="BA99">
        <v>0</v>
      </c>
      <c r="BB99">
        <v>0</v>
      </c>
      <c r="BC99">
        <v>1.4074595355383532E-2</v>
      </c>
      <c r="BD99">
        <v>0</v>
      </c>
      <c r="BE99">
        <v>0</v>
      </c>
      <c r="BF99">
        <v>0</v>
      </c>
      <c r="BG99">
        <v>0</v>
      </c>
      <c r="BH99">
        <v>2.8149190710767064E-2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1.4074595355383532E-2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2.1111893033075303E-2</v>
      </c>
      <c r="BV99">
        <v>0</v>
      </c>
      <c r="BW99">
        <v>0</v>
      </c>
      <c r="BX99">
        <v>0</v>
      </c>
      <c r="BY99">
        <v>0.14778325123152714</v>
      </c>
      <c r="BZ99">
        <v>0</v>
      </c>
      <c r="CB99" s="27">
        <f t="shared" si="37"/>
        <v>1</v>
      </c>
      <c r="CC99">
        <f t="shared" si="38"/>
        <v>5</v>
      </c>
      <c r="CD99">
        <f t="shared" si="39"/>
        <v>3</v>
      </c>
      <c r="CE99">
        <f t="shared" si="40"/>
        <v>1</v>
      </c>
      <c r="CF99">
        <f t="shared" si="41"/>
        <v>10</v>
      </c>
      <c r="CG99">
        <v>1</v>
      </c>
      <c r="CM99" s="27">
        <f t="shared" si="30"/>
        <v>2</v>
      </c>
      <c r="CN99">
        <f t="shared" si="31"/>
        <v>5</v>
      </c>
      <c r="CO99">
        <f t="shared" si="42"/>
        <v>3</v>
      </c>
      <c r="CP99">
        <f t="shared" si="43"/>
        <v>1</v>
      </c>
      <c r="CQ99">
        <f t="shared" si="44"/>
        <v>11</v>
      </c>
      <c r="CS99">
        <f t="shared" si="32"/>
        <v>0.21885995777621398</v>
      </c>
      <c r="CT99">
        <f t="shared" si="33"/>
        <v>0.25334271639690359</v>
      </c>
      <c r="CU99">
        <f t="shared" si="34"/>
        <v>0.30260380014074595</v>
      </c>
      <c r="CV99">
        <f t="shared" si="35"/>
        <v>5.6298381421534129E-2</v>
      </c>
      <c r="CW99">
        <f t="shared" si="36"/>
        <v>0.38001407459535541</v>
      </c>
      <c r="CX99">
        <f t="shared" si="45"/>
        <v>0.14778325123152714</v>
      </c>
      <c r="CZ99" s="27">
        <f t="shared" si="46"/>
        <v>-1.2723223821271454</v>
      </c>
      <c r="DA99" s="27">
        <f t="shared" si="47"/>
        <v>-1.0808631071638275</v>
      </c>
      <c r="DB99" s="27">
        <f t="shared" si="48"/>
        <v>-0.83492932564237987</v>
      </c>
      <c r="DC99" s="27">
        <f t="shared" si="49"/>
        <v>-2.8191442486077971</v>
      </c>
      <c r="DD99" s="27">
        <f t="shared" si="50"/>
        <v>-0.4894884863778593</v>
      </c>
      <c r="DE99" s="27">
        <f t="shared" si="51"/>
        <v>-1.7520942128356232</v>
      </c>
      <c r="DG99">
        <f t="shared" si="52"/>
        <v>21.885995777621396</v>
      </c>
      <c r="DH99">
        <f t="shared" si="53"/>
        <v>25.33427163969036</v>
      </c>
      <c r="DI99">
        <f t="shared" si="54"/>
        <v>30.260380014074595</v>
      </c>
      <c r="DJ99">
        <f t="shared" si="55"/>
        <v>5.6298381421534129</v>
      </c>
      <c r="DK99">
        <f t="shared" si="56"/>
        <v>38.001407459535542</v>
      </c>
      <c r="DL99">
        <f t="shared" si="57"/>
        <v>14.778325123152714</v>
      </c>
    </row>
    <row r="100" spans="1:116">
      <c r="A100">
        <v>99</v>
      </c>
      <c r="B100" t="s">
        <v>132</v>
      </c>
      <c r="C100" t="s">
        <v>100</v>
      </c>
      <c r="D100" t="s">
        <v>286</v>
      </c>
      <c r="E100" s="25" t="s">
        <v>357</v>
      </c>
      <c r="F100" s="25" t="s">
        <v>258</v>
      </c>
      <c r="G100">
        <v>0</v>
      </c>
      <c r="H100">
        <v>0.25850340136054428</v>
      </c>
      <c r="I100">
        <v>6.1224489795918359E-2</v>
      </c>
      <c r="J100">
        <v>0</v>
      </c>
      <c r="K100" s="27">
        <v>0.19047619047619052</v>
      </c>
      <c r="L100">
        <v>0</v>
      </c>
      <c r="M100">
        <v>0</v>
      </c>
      <c r="N100">
        <v>0</v>
      </c>
      <c r="O100">
        <v>0</v>
      </c>
      <c r="P100" s="27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6.1224489795918359E-2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1.3605442176870748E-2</v>
      </c>
      <c r="AE100">
        <v>0</v>
      </c>
      <c r="AF100">
        <v>0</v>
      </c>
      <c r="AG100">
        <v>2.7210884353741496E-2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7.4829931972789102E-2</v>
      </c>
      <c r="AR100">
        <v>0</v>
      </c>
      <c r="AS100">
        <v>0</v>
      </c>
      <c r="AT100">
        <v>0</v>
      </c>
      <c r="AU100">
        <v>0</v>
      </c>
      <c r="AV100">
        <v>1.3605442176870748E-2</v>
      </c>
      <c r="AW100">
        <v>0</v>
      </c>
      <c r="AX100">
        <v>6.8027210884353739E-3</v>
      </c>
      <c r="AY100">
        <v>0</v>
      </c>
      <c r="AZ100">
        <v>4.0816326530612242E-2</v>
      </c>
      <c r="BA100">
        <v>0</v>
      </c>
      <c r="BB100">
        <v>0</v>
      </c>
      <c r="BC100">
        <v>4.0816326530612242E-2</v>
      </c>
      <c r="BD100">
        <v>0</v>
      </c>
      <c r="BE100">
        <v>0</v>
      </c>
      <c r="BF100">
        <v>0</v>
      </c>
      <c r="BG100">
        <v>0</v>
      </c>
      <c r="BH100">
        <v>2.7210884353741496E-2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4.0816326530612242E-2</v>
      </c>
      <c r="BV100">
        <v>0</v>
      </c>
      <c r="BW100">
        <v>6.8027210884353739E-3</v>
      </c>
      <c r="BX100">
        <v>0</v>
      </c>
      <c r="BY100">
        <v>0.1360544217687075</v>
      </c>
      <c r="BZ100">
        <v>0</v>
      </c>
      <c r="CB100" s="27">
        <f t="shared" si="37"/>
        <v>1</v>
      </c>
      <c r="CC100">
        <f t="shared" si="38"/>
        <v>6</v>
      </c>
      <c r="CD100">
        <f t="shared" si="39"/>
        <v>3</v>
      </c>
      <c r="CE100">
        <f t="shared" si="40"/>
        <v>1</v>
      </c>
      <c r="CF100">
        <f t="shared" si="41"/>
        <v>11</v>
      </c>
      <c r="CG100">
        <v>1</v>
      </c>
      <c r="CJ100">
        <v>1</v>
      </c>
      <c r="CM100" s="27">
        <f t="shared" si="30"/>
        <v>2</v>
      </c>
      <c r="CN100">
        <f t="shared" si="31"/>
        <v>7</v>
      </c>
      <c r="CO100">
        <f t="shared" si="42"/>
        <v>3</v>
      </c>
      <c r="CP100">
        <f t="shared" si="43"/>
        <v>1</v>
      </c>
      <c r="CQ100">
        <f t="shared" si="44"/>
        <v>13</v>
      </c>
      <c r="CS100">
        <f t="shared" si="32"/>
        <v>0.31972789115646266</v>
      </c>
      <c r="CT100">
        <f t="shared" si="33"/>
        <v>0.19047619047619052</v>
      </c>
      <c r="CU100">
        <f t="shared" si="34"/>
        <v>0.19727891156462582</v>
      </c>
      <c r="CV100">
        <f t="shared" si="35"/>
        <v>0.10884353741496598</v>
      </c>
      <c r="CW100">
        <f t="shared" si="36"/>
        <v>0.34693877551020402</v>
      </c>
      <c r="CX100">
        <f t="shared" si="45"/>
        <v>0.14285714285714288</v>
      </c>
      <c r="CZ100" s="27">
        <f t="shared" si="46"/>
        <v>-0.75502258427803237</v>
      </c>
      <c r="DA100" s="27">
        <f t="shared" si="47"/>
        <v>-1.4469189829363251</v>
      </c>
      <c r="DB100" s="27">
        <f t="shared" si="48"/>
        <v>-1.403388794479191</v>
      </c>
      <c r="DC100" s="27">
        <f t="shared" si="49"/>
        <v>-2.1026086009613705</v>
      </c>
      <c r="DD100" s="27">
        <f t="shared" si="50"/>
        <v>-0.63252255874351071</v>
      </c>
      <c r="DE100" s="27">
        <f t="shared" si="51"/>
        <v>-1.7917594692280547</v>
      </c>
      <c r="DG100">
        <f t="shared" si="52"/>
        <v>31.972789115646265</v>
      </c>
      <c r="DH100">
        <f t="shared" si="53"/>
        <v>19.047619047619051</v>
      </c>
      <c r="DI100">
        <f t="shared" si="54"/>
        <v>19.727891156462583</v>
      </c>
      <c r="DJ100">
        <f t="shared" si="55"/>
        <v>10.884353741496598</v>
      </c>
      <c r="DK100">
        <f t="shared" si="56"/>
        <v>34.6938775510204</v>
      </c>
      <c r="DL100">
        <f t="shared" si="57"/>
        <v>14.285714285714288</v>
      </c>
    </row>
    <row r="101" spans="1:116">
      <c r="A101">
        <v>100</v>
      </c>
      <c r="B101" t="s">
        <v>133</v>
      </c>
      <c r="C101" t="s">
        <v>100</v>
      </c>
      <c r="D101" t="s">
        <v>286</v>
      </c>
      <c r="E101" s="25" t="s">
        <v>357</v>
      </c>
      <c r="F101" s="25" t="s">
        <v>258</v>
      </c>
      <c r="G101">
        <v>5.5233360950013811E-3</v>
      </c>
      <c r="H101">
        <v>0.33140016570008274</v>
      </c>
      <c r="I101">
        <v>6.6280033140016584E-2</v>
      </c>
      <c r="J101">
        <v>0</v>
      </c>
      <c r="K101" s="27">
        <v>0.20988677161005245</v>
      </c>
      <c r="L101">
        <v>0</v>
      </c>
      <c r="M101">
        <v>0</v>
      </c>
      <c r="N101">
        <v>0</v>
      </c>
      <c r="O101">
        <v>0</v>
      </c>
      <c r="P101" s="27">
        <v>1.132283899475283E-2</v>
      </c>
      <c r="Q101">
        <v>1.1046672190002762E-2</v>
      </c>
      <c r="R101">
        <v>1.6570008285004142E-2</v>
      </c>
      <c r="S101">
        <v>0</v>
      </c>
      <c r="T101">
        <v>0</v>
      </c>
      <c r="U101">
        <v>5.5233360950013811E-3</v>
      </c>
      <c r="V101">
        <v>0</v>
      </c>
      <c r="W101">
        <v>5.5233360950013811E-3</v>
      </c>
      <c r="X101">
        <v>0</v>
      </c>
      <c r="Y101">
        <v>1.1046672190002762E-2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1.1046672190002762E-2</v>
      </c>
      <c r="AG101">
        <v>2.2093344380005524E-2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1.6570008285004146E-2</v>
      </c>
      <c r="AQ101">
        <v>4.4186688760011042E-2</v>
      </c>
      <c r="AR101">
        <v>0</v>
      </c>
      <c r="AS101">
        <v>0</v>
      </c>
      <c r="AT101">
        <v>0</v>
      </c>
      <c r="AU101">
        <v>0</v>
      </c>
      <c r="AV101">
        <v>2.2093344380005524E-2</v>
      </c>
      <c r="AW101">
        <v>0</v>
      </c>
      <c r="AX101">
        <v>1.1046672190002762E-2</v>
      </c>
      <c r="AY101">
        <v>0</v>
      </c>
      <c r="AZ101">
        <v>5.5233360950013799E-2</v>
      </c>
      <c r="BA101">
        <v>0</v>
      </c>
      <c r="BB101">
        <v>0</v>
      </c>
      <c r="BC101">
        <v>2.2093344380005524E-2</v>
      </c>
      <c r="BD101">
        <v>0</v>
      </c>
      <c r="BE101">
        <v>0</v>
      </c>
      <c r="BF101">
        <v>0</v>
      </c>
      <c r="BG101">
        <v>0</v>
      </c>
      <c r="BH101">
        <v>5.5233360950013811E-3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3.8663352665009663E-2</v>
      </c>
      <c r="BV101">
        <v>5.5233360950013811E-3</v>
      </c>
      <c r="BW101">
        <v>0</v>
      </c>
      <c r="BX101">
        <v>0</v>
      </c>
      <c r="BY101">
        <v>7.1803369235017969E-2</v>
      </c>
      <c r="BZ101">
        <v>0</v>
      </c>
      <c r="CB101" s="27">
        <f t="shared" si="37"/>
        <v>1</v>
      </c>
      <c r="CC101">
        <f t="shared" si="38"/>
        <v>12</v>
      </c>
      <c r="CD101">
        <f t="shared" si="39"/>
        <v>3</v>
      </c>
      <c r="CE101">
        <f t="shared" si="40"/>
        <v>2</v>
      </c>
      <c r="CF101">
        <f t="shared" si="41"/>
        <v>18</v>
      </c>
      <c r="CG101">
        <v>1</v>
      </c>
      <c r="CH101">
        <v>1</v>
      </c>
      <c r="CJ101">
        <v>1</v>
      </c>
      <c r="CM101" s="27">
        <f t="shared" si="30"/>
        <v>2</v>
      </c>
      <c r="CN101">
        <f t="shared" si="31"/>
        <v>14</v>
      </c>
      <c r="CO101">
        <f t="shared" si="42"/>
        <v>3</v>
      </c>
      <c r="CP101">
        <f t="shared" si="43"/>
        <v>2</v>
      </c>
      <c r="CQ101">
        <f t="shared" si="44"/>
        <v>21</v>
      </c>
      <c r="CS101">
        <f t="shared" si="32"/>
        <v>0.40320353493510069</v>
      </c>
      <c r="CT101">
        <f t="shared" si="33"/>
        <v>0.20988677161005245</v>
      </c>
      <c r="CU101">
        <f t="shared" si="34"/>
        <v>0.18806959403479703</v>
      </c>
      <c r="CV101">
        <f t="shared" si="35"/>
        <v>8.2850041425020712E-2</v>
      </c>
      <c r="CW101">
        <f t="shared" si="36"/>
        <v>0.31510632421982876</v>
      </c>
      <c r="CX101">
        <f t="shared" si="45"/>
        <v>7.1803369235017969E-2</v>
      </c>
      <c r="CZ101" s="27">
        <f t="shared" si="46"/>
        <v>-0.39213464180450447</v>
      </c>
      <c r="DA101" s="27">
        <f t="shared" si="47"/>
        <v>-1.3256080597697337</v>
      </c>
      <c r="DB101" s="27">
        <f t="shared" si="48"/>
        <v>-1.4626025541832148</v>
      </c>
      <c r="DC101" s="27">
        <f t="shared" si="49"/>
        <v>-2.4042387467205457</v>
      </c>
      <c r="DD101" s="27">
        <f t="shared" si="50"/>
        <v>-0.77635348929695236</v>
      </c>
      <c r="DE101" s="27">
        <f t="shared" si="51"/>
        <v>-2.5593121967095778</v>
      </c>
      <c r="DG101">
        <f t="shared" si="52"/>
        <v>40.320353493510069</v>
      </c>
      <c r="DH101">
        <f t="shared" si="53"/>
        <v>20.988677161005246</v>
      </c>
      <c r="DI101">
        <f t="shared" si="54"/>
        <v>18.806959403479702</v>
      </c>
      <c r="DJ101">
        <f t="shared" si="55"/>
        <v>8.2850041425020713</v>
      </c>
      <c r="DK101">
        <f t="shared" si="56"/>
        <v>31.510632421982876</v>
      </c>
      <c r="DL101">
        <f t="shared" si="57"/>
        <v>7.1803369235017973</v>
      </c>
    </row>
    <row r="102" spans="1:116">
      <c r="A102">
        <v>101</v>
      </c>
      <c r="B102" t="s">
        <v>134</v>
      </c>
      <c r="C102" t="s">
        <v>100</v>
      </c>
      <c r="D102" t="s">
        <v>286</v>
      </c>
      <c r="E102" s="25" t="s">
        <v>357</v>
      </c>
      <c r="F102" s="25" t="s">
        <v>258</v>
      </c>
      <c r="G102">
        <v>0</v>
      </c>
      <c r="H102">
        <v>0.11737226277372265</v>
      </c>
      <c r="I102">
        <v>0.25693430656934302</v>
      </c>
      <c r="J102">
        <v>0</v>
      </c>
      <c r="K102" s="27">
        <v>0.26277372262773718</v>
      </c>
      <c r="L102">
        <v>5.8394160583941611E-3</v>
      </c>
      <c r="M102">
        <v>0</v>
      </c>
      <c r="N102">
        <v>0</v>
      </c>
      <c r="O102">
        <v>5.8394160583941611E-3</v>
      </c>
      <c r="P102" s="27">
        <v>0</v>
      </c>
      <c r="Q102">
        <v>1.1678832116788322E-2</v>
      </c>
      <c r="R102">
        <v>0</v>
      </c>
      <c r="S102">
        <v>0</v>
      </c>
      <c r="T102">
        <v>0</v>
      </c>
      <c r="U102">
        <v>1.1678832116788322E-2</v>
      </c>
      <c r="V102">
        <v>0</v>
      </c>
      <c r="W102">
        <v>2.3357664233576644E-2</v>
      </c>
      <c r="X102">
        <v>0</v>
      </c>
      <c r="Y102">
        <v>0.12846715328467156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1.7518248175182483E-2</v>
      </c>
      <c r="AK102">
        <v>0</v>
      </c>
      <c r="AL102">
        <v>2.3941605839416059E-2</v>
      </c>
      <c r="AM102">
        <v>0</v>
      </c>
      <c r="AN102">
        <v>0</v>
      </c>
      <c r="AO102">
        <v>0</v>
      </c>
      <c r="AP102">
        <v>2.9197080291970802E-2</v>
      </c>
      <c r="AQ102">
        <v>2.3357664233576644E-2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1.7518248175182483E-2</v>
      </c>
      <c r="AY102">
        <v>0</v>
      </c>
      <c r="AZ102">
        <v>1.1678832116788322E-2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4.116788321167883E-2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1.1678832116788322E-2</v>
      </c>
      <c r="CB102" s="27">
        <f t="shared" si="37"/>
        <v>3</v>
      </c>
      <c r="CC102">
        <f t="shared" si="38"/>
        <v>9</v>
      </c>
      <c r="CD102">
        <f t="shared" si="39"/>
        <v>2</v>
      </c>
      <c r="CE102">
        <f t="shared" si="40"/>
        <v>0</v>
      </c>
      <c r="CF102">
        <f t="shared" si="41"/>
        <v>14</v>
      </c>
      <c r="CG102">
        <v>1</v>
      </c>
      <c r="CM102" s="27">
        <f t="shared" si="30"/>
        <v>4</v>
      </c>
      <c r="CN102">
        <f t="shared" si="31"/>
        <v>9</v>
      </c>
      <c r="CO102">
        <f t="shared" si="42"/>
        <v>2</v>
      </c>
      <c r="CP102">
        <f t="shared" si="43"/>
        <v>0</v>
      </c>
      <c r="CQ102">
        <f t="shared" si="44"/>
        <v>15</v>
      </c>
      <c r="CS102">
        <f t="shared" si="32"/>
        <v>0.37430656934306566</v>
      </c>
      <c r="CT102">
        <f t="shared" si="33"/>
        <v>0.27445255474452551</v>
      </c>
      <c r="CU102">
        <f t="shared" si="34"/>
        <v>0.28671532846715336</v>
      </c>
      <c r="CV102">
        <f t="shared" si="35"/>
        <v>5.2846715328467152E-2</v>
      </c>
      <c r="CW102">
        <f t="shared" si="36"/>
        <v>0.33956204379562049</v>
      </c>
      <c r="CX102">
        <f t="shared" si="45"/>
        <v>1.1678832116788322E-2</v>
      </c>
      <c r="CZ102" s="27">
        <f t="shared" si="46"/>
        <v>-0.51378535799296188</v>
      </c>
      <c r="DA102" s="27">
        <f t="shared" si="47"/>
        <v>-0.97214806326667957</v>
      </c>
      <c r="DB102" s="27">
        <f t="shared" si="48"/>
        <v>-0.91139076290327425</v>
      </c>
      <c r="DC102" s="27">
        <f t="shared" si="49"/>
        <v>-2.8860653839694779</v>
      </c>
      <c r="DD102" s="27">
        <f t="shared" si="50"/>
        <v>-0.66524650415740105</v>
      </c>
      <c r="DE102" s="27">
        <f t="shared" si="51"/>
        <v>-4.4382297312324388</v>
      </c>
      <c r="DG102">
        <f t="shared" si="52"/>
        <v>37.430656934306569</v>
      </c>
      <c r="DH102">
        <f t="shared" si="53"/>
        <v>27.445255474452551</v>
      </c>
      <c r="DI102">
        <f t="shared" si="54"/>
        <v>28.671532846715337</v>
      </c>
      <c r="DJ102">
        <f t="shared" si="55"/>
        <v>5.2846715328467155</v>
      </c>
      <c r="DK102">
        <f t="shared" si="56"/>
        <v>33.956204379562053</v>
      </c>
      <c r="DL102">
        <f t="shared" si="57"/>
        <v>1.1678832116788322</v>
      </c>
    </row>
    <row r="103" spans="1:116">
      <c r="A103">
        <v>102</v>
      </c>
      <c r="B103" t="s">
        <v>135</v>
      </c>
      <c r="C103" t="s">
        <v>100</v>
      </c>
      <c r="D103" t="s">
        <v>286</v>
      </c>
      <c r="E103" s="25" t="s">
        <v>357</v>
      </c>
      <c r="F103" s="25" t="s">
        <v>258</v>
      </c>
      <c r="G103">
        <v>0</v>
      </c>
      <c r="H103">
        <v>0.13125000000000001</v>
      </c>
      <c r="I103">
        <v>0.32500000000000001</v>
      </c>
      <c r="J103">
        <v>0</v>
      </c>
      <c r="K103" s="27">
        <v>0.3125</v>
      </c>
      <c r="L103">
        <v>0</v>
      </c>
      <c r="M103">
        <v>0</v>
      </c>
      <c r="N103">
        <v>0</v>
      </c>
      <c r="O103">
        <v>1.2500000000000001E-2</v>
      </c>
      <c r="P103" s="27">
        <v>0</v>
      </c>
      <c r="Q103">
        <v>0</v>
      </c>
      <c r="R103">
        <v>0</v>
      </c>
      <c r="S103">
        <v>0</v>
      </c>
      <c r="T103">
        <v>0</v>
      </c>
      <c r="U103">
        <v>1.8749999999999999E-2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1.2500000000000001E-2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1.2500000000000001E-2</v>
      </c>
      <c r="AQ103">
        <v>1.8749999999999999E-2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6.2500000000000003E-3</v>
      </c>
      <c r="AY103">
        <v>0</v>
      </c>
      <c r="AZ103">
        <v>1.2500000000000001E-2</v>
      </c>
      <c r="BA103">
        <v>0</v>
      </c>
      <c r="BB103">
        <v>0</v>
      </c>
      <c r="BC103">
        <v>6.2500000000000003E-3</v>
      </c>
      <c r="BD103">
        <v>0</v>
      </c>
      <c r="BE103">
        <v>0</v>
      </c>
      <c r="BF103">
        <v>0</v>
      </c>
      <c r="BG103">
        <v>0</v>
      </c>
      <c r="BH103">
        <v>1.2500000000000001E-2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3.7499999999999999E-2</v>
      </c>
      <c r="BV103">
        <v>0</v>
      </c>
      <c r="BW103">
        <v>0</v>
      </c>
      <c r="BX103">
        <v>0</v>
      </c>
      <c r="BY103">
        <v>8.1250000000000003E-2</v>
      </c>
      <c r="BZ103">
        <v>0</v>
      </c>
      <c r="CB103" s="27">
        <f t="shared" si="37"/>
        <v>2</v>
      </c>
      <c r="CC103">
        <f t="shared" si="38"/>
        <v>5</v>
      </c>
      <c r="CD103">
        <f t="shared" si="39"/>
        <v>3</v>
      </c>
      <c r="CE103">
        <f t="shared" si="40"/>
        <v>1</v>
      </c>
      <c r="CF103">
        <f t="shared" si="41"/>
        <v>11</v>
      </c>
      <c r="CG103">
        <v>1</v>
      </c>
      <c r="CM103" s="27">
        <f t="shared" si="30"/>
        <v>3</v>
      </c>
      <c r="CN103">
        <f t="shared" si="31"/>
        <v>5</v>
      </c>
      <c r="CO103">
        <f t="shared" si="42"/>
        <v>3</v>
      </c>
      <c r="CP103">
        <f t="shared" si="43"/>
        <v>1</v>
      </c>
      <c r="CQ103">
        <f t="shared" si="44"/>
        <v>12</v>
      </c>
      <c r="CS103">
        <f t="shared" si="32"/>
        <v>0.45625000000000004</v>
      </c>
      <c r="CT103">
        <f t="shared" si="33"/>
        <v>0.32500000000000001</v>
      </c>
      <c r="CU103">
        <f t="shared" si="34"/>
        <v>6.8750000000000006E-2</v>
      </c>
      <c r="CV103">
        <f t="shared" si="35"/>
        <v>3.125E-2</v>
      </c>
      <c r="CW103">
        <f t="shared" si="36"/>
        <v>0.13750000000000001</v>
      </c>
      <c r="CX103">
        <f t="shared" si="45"/>
        <v>8.1250000000000003E-2</v>
      </c>
      <c r="CZ103" s="27">
        <f t="shared" si="46"/>
        <v>-0.17544867750619236</v>
      </c>
      <c r="DA103" s="27">
        <f t="shared" si="47"/>
        <v>-0.73088750854279239</v>
      </c>
      <c r="DB103" s="27">
        <f t="shared" si="48"/>
        <v>-2.6060510331470885</v>
      </c>
      <c r="DC103" s="27">
        <f t="shared" si="49"/>
        <v>-3.4339872044851463</v>
      </c>
      <c r="DD103" s="27">
        <f t="shared" si="50"/>
        <v>-1.8362112317988888</v>
      </c>
      <c r="DE103" s="27">
        <f t="shared" si="51"/>
        <v>-2.4254832293171997</v>
      </c>
      <c r="DG103">
        <f t="shared" si="52"/>
        <v>45.625000000000007</v>
      </c>
      <c r="DH103">
        <f t="shared" si="53"/>
        <v>32.5</v>
      </c>
      <c r="DI103">
        <f t="shared" si="54"/>
        <v>6.8750000000000009</v>
      </c>
      <c r="DJ103">
        <f t="shared" si="55"/>
        <v>3.125</v>
      </c>
      <c r="DK103">
        <f t="shared" si="56"/>
        <v>13.750000000000002</v>
      </c>
      <c r="DL103">
        <f t="shared" si="57"/>
        <v>8.125</v>
      </c>
    </row>
    <row r="104" spans="1:116">
      <c r="A104">
        <v>103</v>
      </c>
      <c r="B104" t="s">
        <v>137</v>
      </c>
      <c r="C104" t="s">
        <v>100</v>
      </c>
      <c r="D104" t="s">
        <v>136</v>
      </c>
      <c r="E104" s="25" t="s">
        <v>357</v>
      </c>
      <c r="F104" s="25" t="s">
        <v>258</v>
      </c>
      <c r="G104">
        <v>6.0340098738343409E-2</v>
      </c>
      <c r="H104">
        <v>0.11519473395501922</v>
      </c>
      <c r="I104">
        <v>0.12068019747668682</v>
      </c>
      <c r="J104">
        <v>0</v>
      </c>
      <c r="K104" s="27">
        <v>0.20296215030170045</v>
      </c>
      <c r="L104">
        <v>0</v>
      </c>
      <c r="M104">
        <v>0</v>
      </c>
      <c r="N104">
        <v>0</v>
      </c>
      <c r="O104">
        <v>0</v>
      </c>
      <c r="P104" s="27">
        <v>0</v>
      </c>
      <c r="Q104">
        <v>0</v>
      </c>
      <c r="R104">
        <v>0</v>
      </c>
      <c r="S104">
        <v>0</v>
      </c>
      <c r="T104">
        <v>0</v>
      </c>
      <c r="U104">
        <v>1.0970927043335162E-2</v>
      </c>
      <c r="V104">
        <v>0.20844761382336807</v>
      </c>
      <c r="W104">
        <v>3.8398244651673061E-2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6.5825562260010961E-2</v>
      </c>
      <c r="BA104">
        <v>0</v>
      </c>
      <c r="BB104">
        <v>0</v>
      </c>
      <c r="BC104">
        <v>2.7427317608337904E-2</v>
      </c>
      <c r="BD104">
        <v>2.3587493143170601E-2</v>
      </c>
      <c r="BE104">
        <v>0</v>
      </c>
      <c r="BF104">
        <v>0</v>
      </c>
      <c r="BG104">
        <v>6.5825562260010961E-2</v>
      </c>
      <c r="BH104">
        <v>1.6456390565002744E-2</v>
      </c>
      <c r="BI104">
        <v>0</v>
      </c>
      <c r="BJ104">
        <v>0</v>
      </c>
      <c r="BK104">
        <v>0</v>
      </c>
      <c r="BL104">
        <v>1.0970927043335162E-2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5.485463521667581E-3</v>
      </c>
      <c r="BV104">
        <v>0</v>
      </c>
      <c r="BW104">
        <v>0</v>
      </c>
      <c r="BX104">
        <v>0</v>
      </c>
      <c r="BY104">
        <v>2.7427317608337904E-2</v>
      </c>
      <c r="BZ104">
        <v>0</v>
      </c>
      <c r="CB104" s="27">
        <f t="shared" si="37"/>
        <v>1</v>
      </c>
      <c r="CC104">
        <f t="shared" si="38"/>
        <v>3</v>
      </c>
      <c r="CD104">
        <f t="shared" si="39"/>
        <v>6</v>
      </c>
      <c r="CE104">
        <f t="shared" si="40"/>
        <v>1</v>
      </c>
      <c r="CF104">
        <f t="shared" si="41"/>
        <v>11</v>
      </c>
      <c r="CG104">
        <v>1</v>
      </c>
      <c r="CM104" s="27">
        <f t="shared" si="30"/>
        <v>2</v>
      </c>
      <c r="CN104">
        <f t="shared" si="31"/>
        <v>3</v>
      </c>
      <c r="CO104">
        <f t="shared" si="42"/>
        <v>6</v>
      </c>
      <c r="CP104">
        <f t="shared" si="43"/>
        <v>1</v>
      </c>
      <c r="CQ104">
        <f t="shared" si="44"/>
        <v>12</v>
      </c>
      <c r="CS104">
        <f t="shared" si="32"/>
        <v>0.29621503017004946</v>
      </c>
      <c r="CT104">
        <f t="shared" si="33"/>
        <v>0.20296215030170045</v>
      </c>
      <c r="CU104">
        <f t="shared" si="34"/>
        <v>0.25781678551837628</v>
      </c>
      <c r="CV104">
        <f t="shared" si="35"/>
        <v>0.21009325287986833</v>
      </c>
      <c r="CW104">
        <f t="shared" si="36"/>
        <v>0.4733955019199122</v>
      </c>
      <c r="CX104">
        <f t="shared" si="45"/>
        <v>2.7427317608337904E-2</v>
      </c>
      <c r="CZ104" s="27">
        <f t="shared" si="46"/>
        <v>-0.86538722505731591</v>
      </c>
      <c r="DA104" s="27">
        <f t="shared" si="47"/>
        <v>-1.3678826579320129</v>
      </c>
      <c r="DB104" s="27">
        <f t="shared" si="48"/>
        <v>-1.0573469334666838</v>
      </c>
      <c r="DC104" s="27">
        <f t="shared" si="49"/>
        <v>-1.3243634033894003</v>
      </c>
      <c r="DD104" s="27">
        <f t="shared" si="50"/>
        <v>-0.10651859337845414</v>
      </c>
      <c r="DE104" s="27">
        <f t="shared" si="51"/>
        <v>-3.5684053006460617</v>
      </c>
      <c r="DG104">
        <f t="shared" si="52"/>
        <v>29.621503017004947</v>
      </c>
      <c r="DH104">
        <f t="shared" si="53"/>
        <v>20.296215030170046</v>
      </c>
      <c r="DI104">
        <f t="shared" si="54"/>
        <v>25.781678551837629</v>
      </c>
      <c r="DJ104">
        <f t="shared" si="55"/>
        <v>21.009325287986833</v>
      </c>
      <c r="DK104">
        <f t="shared" si="56"/>
        <v>47.339550191991222</v>
      </c>
      <c r="DL104">
        <f t="shared" si="57"/>
        <v>2.7427317608337902</v>
      </c>
    </row>
    <row r="105" spans="1:116">
      <c r="A105">
        <v>104</v>
      </c>
      <c r="B105" t="s">
        <v>138</v>
      </c>
      <c r="C105" t="s">
        <v>100</v>
      </c>
      <c r="D105" t="s">
        <v>136</v>
      </c>
      <c r="E105" s="25" t="s">
        <v>357</v>
      </c>
      <c r="F105" s="25" t="s">
        <v>258</v>
      </c>
      <c r="G105">
        <v>2.4390243902439022E-2</v>
      </c>
      <c r="H105">
        <v>0.14634146341463417</v>
      </c>
      <c r="I105">
        <v>8.5365853658536578E-2</v>
      </c>
      <c r="J105">
        <v>0</v>
      </c>
      <c r="K105" s="27">
        <v>0.12195121951219513</v>
      </c>
      <c r="L105">
        <v>0</v>
      </c>
      <c r="M105">
        <v>0</v>
      </c>
      <c r="N105">
        <v>0</v>
      </c>
      <c r="O105">
        <v>0</v>
      </c>
      <c r="P105" s="27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0.26829268292682917</v>
      </c>
      <c r="W105">
        <v>0.20121951219512194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6.0975609756097554E-3</v>
      </c>
      <c r="AQ105">
        <v>1.8292682926829267E-2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6.0975609756097554E-3</v>
      </c>
      <c r="AY105">
        <v>0</v>
      </c>
      <c r="AZ105">
        <v>3.6585365853658527E-2</v>
      </c>
      <c r="BA105">
        <v>0</v>
      </c>
      <c r="BB105">
        <v>0</v>
      </c>
      <c r="BC105">
        <v>4.2682926829268282E-2</v>
      </c>
      <c r="BD105">
        <v>0</v>
      </c>
      <c r="BE105">
        <v>0</v>
      </c>
      <c r="BF105">
        <v>0</v>
      </c>
      <c r="BG105">
        <v>6.0975609756097554E-3</v>
      </c>
      <c r="BH105">
        <v>6.0975609756097554E-3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3.0487804878048776E-2</v>
      </c>
      <c r="BV105">
        <v>0</v>
      </c>
      <c r="BW105">
        <v>0</v>
      </c>
      <c r="BX105">
        <v>0</v>
      </c>
      <c r="BY105">
        <v>0</v>
      </c>
      <c r="BZ105">
        <v>0</v>
      </c>
      <c r="CB105" s="27">
        <f t="shared" si="37"/>
        <v>1</v>
      </c>
      <c r="CC105">
        <f t="shared" si="38"/>
        <v>5</v>
      </c>
      <c r="CD105">
        <f t="shared" si="39"/>
        <v>4</v>
      </c>
      <c r="CE105">
        <f t="shared" si="40"/>
        <v>1</v>
      </c>
      <c r="CF105">
        <f t="shared" si="41"/>
        <v>11</v>
      </c>
      <c r="CM105" s="27">
        <f t="shared" si="30"/>
        <v>1</v>
      </c>
      <c r="CN105">
        <f t="shared" si="31"/>
        <v>5</v>
      </c>
      <c r="CO105">
        <f t="shared" si="42"/>
        <v>4</v>
      </c>
      <c r="CP105">
        <f t="shared" si="43"/>
        <v>1</v>
      </c>
      <c r="CQ105">
        <f t="shared" si="44"/>
        <v>11</v>
      </c>
      <c r="CS105">
        <f t="shared" si="32"/>
        <v>0.25609756097560976</v>
      </c>
      <c r="CT105">
        <f t="shared" si="33"/>
        <v>0.12195121951219513</v>
      </c>
      <c r="CU105">
        <f t="shared" si="34"/>
        <v>0.49999999999999989</v>
      </c>
      <c r="CV105">
        <f t="shared" si="35"/>
        <v>9.1463414634146339E-2</v>
      </c>
      <c r="CW105">
        <f t="shared" si="36"/>
        <v>0.62195121951219501</v>
      </c>
      <c r="CX105">
        <f t="shared" si="45"/>
        <v>0</v>
      </c>
      <c r="CZ105" s="27">
        <f t="shared" si="46"/>
        <v>-1.0663514264498883</v>
      </c>
      <c r="DA105" s="27">
        <f t="shared" si="47"/>
        <v>-1.9740810260220096</v>
      </c>
      <c r="DB105" s="27">
        <f t="shared" si="48"/>
        <v>-4.4408920985006271E-16</v>
      </c>
      <c r="DC105" s="27">
        <f t="shared" si="49"/>
        <v>-2.2958961048432491</v>
      </c>
      <c r="DD105" s="27">
        <f t="shared" si="50"/>
        <v>0.49783842823917906</v>
      </c>
      <c r="DE105" s="27" t="e">
        <f t="shared" si="51"/>
        <v>#NUM!</v>
      </c>
      <c r="DG105">
        <f t="shared" si="52"/>
        <v>25.609756097560975</v>
      </c>
      <c r="DH105">
        <f t="shared" si="53"/>
        <v>12.195121951219514</v>
      </c>
      <c r="DI105">
        <f t="shared" si="54"/>
        <v>49.999999999999986</v>
      </c>
      <c r="DJ105">
        <f t="shared" si="55"/>
        <v>9.1463414634146343</v>
      </c>
      <c r="DK105">
        <f t="shared" si="56"/>
        <v>62.195121951219498</v>
      </c>
      <c r="DL105">
        <f t="shared" si="57"/>
        <v>0</v>
      </c>
    </row>
    <row r="106" spans="1:116">
      <c r="A106">
        <v>105</v>
      </c>
      <c r="B106" t="s">
        <v>388</v>
      </c>
      <c r="C106" t="s">
        <v>100</v>
      </c>
      <c r="D106" t="s">
        <v>136</v>
      </c>
      <c r="E106" s="25" t="s">
        <v>357</v>
      </c>
      <c r="F106" s="25" t="s">
        <v>258</v>
      </c>
      <c r="G106">
        <v>3.7002775208140611E-2</v>
      </c>
      <c r="H106">
        <v>9.2815294480419377E-2</v>
      </c>
      <c r="I106">
        <v>0.28985507246376807</v>
      </c>
      <c r="J106">
        <v>0</v>
      </c>
      <c r="K106" s="27">
        <v>0.14801110083256247</v>
      </c>
      <c r="L106">
        <v>0</v>
      </c>
      <c r="M106">
        <v>0</v>
      </c>
      <c r="N106">
        <v>0</v>
      </c>
      <c r="O106">
        <v>0</v>
      </c>
      <c r="P106" s="27">
        <v>0</v>
      </c>
      <c r="Q106">
        <v>0</v>
      </c>
      <c r="R106">
        <v>0</v>
      </c>
      <c r="S106">
        <v>0</v>
      </c>
      <c r="T106">
        <v>0</v>
      </c>
      <c r="U106">
        <v>6.1671292013567684E-3</v>
      </c>
      <c r="V106">
        <v>3.0835646006783842E-2</v>
      </c>
      <c r="W106">
        <v>0.29602220166512488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1.2334258402713537E-2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6.1671292013567684E-3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1.2334258402713537E-2</v>
      </c>
      <c r="BA106">
        <v>0</v>
      </c>
      <c r="BB106">
        <v>0</v>
      </c>
      <c r="BC106">
        <v>6.1671292013567684E-3</v>
      </c>
      <c r="BD106">
        <v>6.1671292013567691E-4</v>
      </c>
      <c r="BE106">
        <v>0</v>
      </c>
      <c r="BF106">
        <v>0</v>
      </c>
      <c r="BG106">
        <v>1.8501387604070309E-2</v>
      </c>
      <c r="BH106">
        <v>1.2334258402713537E-2</v>
      </c>
      <c r="BI106">
        <v>0</v>
      </c>
      <c r="BJ106">
        <v>0</v>
      </c>
      <c r="BK106">
        <v>1.2334258402713537E-2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1.8501387604070309E-2</v>
      </c>
      <c r="BZ106">
        <v>0</v>
      </c>
      <c r="CB106" s="27">
        <f t="shared" si="37"/>
        <v>1</v>
      </c>
      <c r="CC106">
        <f t="shared" si="38"/>
        <v>5</v>
      </c>
      <c r="CD106">
        <f t="shared" si="39"/>
        <v>6</v>
      </c>
      <c r="CE106">
        <f t="shared" si="40"/>
        <v>0</v>
      </c>
      <c r="CF106">
        <f t="shared" si="41"/>
        <v>12</v>
      </c>
      <c r="CG106">
        <v>1</v>
      </c>
      <c r="CM106" s="27">
        <f t="shared" si="30"/>
        <v>2</v>
      </c>
      <c r="CN106">
        <f t="shared" si="31"/>
        <v>5</v>
      </c>
      <c r="CO106">
        <f t="shared" si="42"/>
        <v>6</v>
      </c>
      <c r="CP106">
        <f t="shared" si="43"/>
        <v>0</v>
      </c>
      <c r="CQ106">
        <f t="shared" si="44"/>
        <v>13</v>
      </c>
      <c r="CS106">
        <f t="shared" si="32"/>
        <v>0.41967314215232809</v>
      </c>
      <c r="CT106">
        <f t="shared" si="33"/>
        <v>0.14801110083256247</v>
      </c>
      <c r="CU106">
        <f t="shared" si="34"/>
        <v>0.35152636447733576</v>
      </c>
      <c r="CV106">
        <f t="shared" si="35"/>
        <v>6.2288004933703366E-2</v>
      </c>
      <c r="CW106">
        <f t="shared" si="36"/>
        <v>0.41381436941103911</v>
      </c>
      <c r="CX106">
        <f t="shared" si="45"/>
        <v>1.8501387604070309E-2</v>
      </c>
      <c r="CZ106" s="27">
        <f t="shared" si="46"/>
        <v>-0.3241153174938588</v>
      </c>
      <c r="DA106" s="27">
        <f t="shared" si="47"/>
        <v>-1.7502862210214798</v>
      </c>
      <c r="DB106" s="27">
        <f t="shared" si="48"/>
        <v>-0.61233663431415886</v>
      </c>
      <c r="DC106" s="27">
        <f t="shared" si="49"/>
        <v>-2.71167399027616</v>
      </c>
      <c r="DD106" s="27">
        <f t="shared" si="50"/>
        <v>-0.34821902495680224</v>
      </c>
      <c r="DE106" s="27">
        <f t="shared" si="51"/>
        <v>-3.971234865059992</v>
      </c>
      <c r="DG106">
        <f t="shared" si="52"/>
        <v>41.967314215232811</v>
      </c>
      <c r="DH106">
        <f t="shared" si="53"/>
        <v>14.801110083256248</v>
      </c>
      <c r="DI106">
        <f t="shared" si="54"/>
        <v>35.152636447733578</v>
      </c>
      <c r="DJ106">
        <f t="shared" si="55"/>
        <v>6.2288004933703363</v>
      </c>
      <c r="DK106">
        <f t="shared" si="56"/>
        <v>41.381436941103914</v>
      </c>
      <c r="DL106">
        <f t="shared" si="57"/>
        <v>1.850138760407031</v>
      </c>
    </row>
    <row r="107" spans="1:116">
      <c r="A107">
        <v>106</v>
      </c>
      <c r="B107" t="s">
        <v>366</v>
      </c>
      <c r="C107" t="s">
        <v>100</v>
      </c>
      <c r="D107" t="s">
        <v>136</v>
      </c>
      <c r="E107" s="25" t="s">
        <v>357</v>
      </c>
      <c r="F107" s="25" t="s">
        <v>258</v>
      </c>
      <c r="G107">
        <v>4.0472175379426642E-2</v>
      </c>
      <c r="H107">
        <v>6.1720067453625634E-2</v>
      </c>
      <c r="I107">
        <v>0.1416526138279933</v>
      </c>
      <c r="J107">
        <v>0</v>
      </c>
      <c r="K107" s="27">
        <v>8.7689713322091065E-2</v>
      </c>
      <c r="L107">
        <v>0</v>
      </c>
      <c r="M107">
        <v>0</v>
      </c>
      <c r="N107">
        <v>0</v>
      </c>
      <c r="O107">
        <v>0</v>
      </c>
      <c r="P107" s="27">
        <v>0</v>
      </c>
      <c r="Q107">
        <v>0</v>
      </c>
      <c r="R107">
        <v>0</v>
      </c>
      <c r="S107">
        <v>0</v>
      </c>
      <c r="T107">
        <v>0</v>
      </c>
      <c r="U107">
        <v>4.0472175379426642E-2</v>
      </c>
      <c r="V107">
        <v>0.14839797639123109</v>
      </c>
      <c r="W107">
        <v>0.23608768971332214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6.7453625632377745E-3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2.0236087689713324E-2</v>
      </c>
      <c r="BA107">
        <v>0</v>
      </c>
      <c r="BB107">
        <v>0</v>
      </c>
      <c r="BC107">
        <v>2.6981450252951098E-2</v>
      </c>
      <c r="BD107">
        <v>6.7453625632377741E-4</v>
      </c>
      <c r="BE107">
        <v>0</v>
      </c>
      <c r="BF107">
        <v>2.6981450252951098E-2</v>
      </c>
      <c r="BG107">
        <v>6.7453625632377745E-3</v>
      </c>
      <c r="BH107">
        <v>6.7453625632377745E-3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6.7453625632377745E-3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0.1416526138279933</v>
      </c>
      <c r="BZ107">
        <v>0</v>
      </c>
      <c r="CB107" s="27">
        <f t="shared" si="37"/>
        <v>1</v>
      </c>
      <c r="CC107">
        <f t="shared" si="38"/>
        <v>4</v>
      </c>
      <c r="CD107">
        <f t="shared" si="39"/>
        <v>7</v>
      </c>
      <c r="CE107">
        <f t="shared" si="40"/>
        <v>0</v>
      </c>
      <c r="CF107">
        <f t="shared" si="41"/>
        <v>12</v>
      </c>
      <c r="CG107">
        <v>1</v>
      </c>
      <c r="CM107" s="27">
        <f t="shared" si="30"/>
        <v>2</v>
      </c>
      <c r="CN107">
        <f t="shared" si="31"/>
        <v>4</v>
      </c>
      <c r="CO107">
        <f t="shared" si="42"/>
        <v>7</v>
      </c>
      <c r="CP107">
        <f t="shared" si="43"/>
        <v>0</v>
      </c>
      <c r="CQ107">
        <f t="shared" si="44"/>
        <v>13</v>
      </c>
      <c r="CS107">
        <f t="shared" si="32"/>
        <v>0.24384485666104558</v>
      </c>
      <c r="CT107">
        <f t="shared" si="33"/>
        <v>8.7689713322091065E-2</v>
      </c>
      <c r="CU107">
        <f t="shared" si="34"/>
        <v>0.43170320404721763</v>
      </c>
      <c r="CV107">
        <f t="shared" si="35"/>
        <v>9.5109612141652644E-2</v>
      </c>
      <c r="CW107">
        <f t="shared" si="36"/>
        <v>0.52681281618887033</v>
      </c>
      <c r="CX107">
        <f t="shared" si="45"/>
        <v>0.1416526138279933</v>
      </c>
      <c r="CZ107" s="27">
        <f t="shared" si="46"/>
        <v>-1.1317143814733401</v>
      </c>
      <c r="DA107" s="27">
        <f t="shared" si="47"/>
        <v>-2.342175560265054</v>
      </c>
      <c r="DB107" s="27">
        <f t="shared" si="48"/>
        <v>-0.27490548587279889</v>
      </c>
      <c r="DC107" s="27">
        <f t="shared" si="49"/>
        <v>-2.2527837794875101</v>
      </c>
      <c r="DD107" s="27">
        <f t="shared" si="50"/>
        <v>0.10735425029717104</v>
      </c>
      <c r="DE107" s="27">
        <f t="shared" si="51"/>
        <v>-1.8016312177072087</v>
      </c>
      <c r="DG107">
        <f t="shared" si="52"/>
        <v>24.384485666104556</v>
      </c>
      <c r="DH107">
        <f t="shared" si="53"/>
        <v>8.768971332209107</v>
      </c>
      <c r="DI107">
        <f t="shared" si="54"/>
        <v>43.170320404721764</v>
      </c>
      <c r="DJ107">
        <f t="shared" si="55"/>
        <v>9.5109612141652651</v>
      </c>
      <c r="DK107">
        <f t="shared" si="56"/>
        <v>52.681281618887034</v>
      </c>
      <c r="DL107">
        <f t="shared" si="57"/>
        <v>14.165261382799329</v>
      </c>
    </row>
    <row r="108" spans="1:116">
      <c r="A108">
        <v>107</v>
      </c>
      <c r="B108" t="s">
        <v>367</v>
      </c>
      <c r="C108" t="s">
        <v>100</v>
      </c>
      <c r="D108" t="s">
        <v>136</v>
      </c>
      <c r="E108" s="25" t="s">
        <v>357</v>
      </c>
      <c r="F108" s="25" t="s">
        <v>258</v>
      </c>
      <c r="G108">
        <v>3.6787247087676257E-2</v>
      </c>
      <c r="H108">
        <v>5.5180870631514382E-2</v>
      </c>
      <c r="I108">
        <v>0</v>
      </c>
      <c r="J108">
        <v>0</v>
      </c>
      <c r="K108" s="27">
        <v>0.14714898835070506</v>
      </c>
      <c r="L108">
        <v>0</v>
      </c>
      <c r="M108">
        <v>0</v>
      </c>
      <c r="N108">
        <v>0</v>
      </c>
      <c r="O108">
        <v>0</v>
      </c>
      <c r="P108" s="27">
        <v>0</v>
      </c>
      <c r="Q108">
        <v>0</v>
      </c>
      <c r="R108">
        <v>0</v>
      </c>
      <c r="S108">
        <v>0</v>
      </c>
      <c r="T108">
        <v>0</v>
      </c>
      <c r="U108">
        <v>1.2262415695892087E-2</v>
      </c>
      <c r="V108">
        <v>0</v>
      </c>
      <c r="W108">
        <v>0.62538320049049645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6.1312078479460437E-3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6.1312078479460437E-3</v>
      </c>
      <c r="BA108">
        <v>0</v>
      </c>
      <c r="BB108">
        <v>6.1312078479460437E-3</v>
      </c>
      <c r="BC108">
        <v>1.8393623543838132E-2</v>
      </c>
      <c r="BD108">
        <v>6.1312078479460429E-4</v>
      </c>
      <c r="BE108">
        <v>0</v>
      </c>
      <c r="BF108">
        <v>0</v>
      </c>
      <c r="BG108">
        <v>0</v>
      </c>
      <c r="BH108">
        <v>3.0656039239730214E-2</v>
      </c>
      <c r="BI108">
        <v>6.1312078479460437E-3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1.2262415695892087E-2</v>
      </c>
      <c r="BV108">
        <v>0</v>
      </c>
      <c r="BW108">
        <v>0</v>
      </c>
      <c r="BX108">
        <v>0</v>
      </c>
      <c r="BY108">
        <v>3.6787247087676257E-2</v>
      </c>
      <c r="BZ108">
        <v>0</v>
      </c>
      <c r="CB108" s="27">
        <f t="shared" si="37"/>
        <v>1</v>
      </c>
      <c r="CC108">
        <f t="shared" si="38"/>
        <v>3</v>
      </c>
      <c r="CD108">
        <f t="shared" si="39"/>
        <v>6</v>
      </c>
      <c r="CE108">
        <f t="shared" si="40"/>
        <v>1</v>
      </c>
      <c r="CF108">
        <f t="shared" si="41"/>
        <v>11</v>
      </c>
      <c r="CG108">
        <v>1</v>
      </c>
      <c r="CM108" s="27">
        <f t="shared" si="30"/>
        <v>2</v>
      </c>
      <c r="CN108">
        <f t="shared" si="31"/>
        <v>3</v>
      </c>
      <c r="CO108">
        <f t="shared" si="42"/>
        <v>6</v>
      </c>
      <c r="CP108">
        <f t="shared" si="43"/>
        <v>1</v>
      </c>
      <c r="CQ108">
        <f t="shared" si="44"/>
        <v>12</v>
      </c>
      <c r="CS108">
        <f t="shared" si="32"/>
        <v>9.196811771919064E-2</v>
      </c>
      <c r="CT108">
        <f t="shared" si="33"/>
        <v>0.14714898835070506</v>
      </c>
      <c r="CU108">
        <f t="shared" si="34"/>
        <v>0.64377682403433456</v>
      </c>
      <c r="CV108">
        <f t="shared" si="35"/>
        <v>6.8056407112201081E-2</v>
      </c>
      <c r="CW108">
        <f t="shared" si="36"/>
        <v>0.72409564684242766</v>
      </c>
      <c r="CX108">
        <f t="shared" si="45"/>
        <v>3.6787247087676257E-2</v>
      </c>
      <c r="CZ108" s="27">
        <f t="shared" si="46"/>
        <v>-2.2898375201715435</v>
      </c>
      <c r="DA108" s="27">
        <f t="shared" si="47"/>
        <v>-1.757139268581452</v>
      </c>
      <c r="DB108" s="27">
        <f t="shared" si="48"/>
        <v>0.59179468629965704</v>
      </c>
      <c r="DC108" s="27">
        <f t="shared" si="49"/>
        <v>-2.6169354125279884</v>
      </c>
      <c r="DD108" s="27">
        <f t="shared" si="50"/>
        <v>0.96486923343299547</v>
      </c>
      <c r="DE108" s="27">
        <f t="shared" si="51"/>
        <v>-3.2651230760335208</v>
      </c>
      <c r="DG108">
        <f t="shared" si="52"/>
        <v>9.1968117719190641</v>
      </c>
      <c r="DH108">
        <f t="shared" si="53"/>
        <v>14.714898835070505</v>
      </c>
      <c r="DI108">
        <f t="shared" si="54"/>
        <v>64.377682403433454</v>
      </c>
      <c r="DJ108">
        <f t="shared" si="55"/>
        <v>6.8056407112201081</v>
      </c>
      <c r="DK108">
        <f t="shared" si="56"/>
        <v>72.409564684242767</v>
      </c>
      <c r="DL108">
        <f t="shared" si="57"/>
        <v>3.6787247087676258</v>
      </c>
    </row>
    <row r="109" spans="1:116">
      <c r="A109">
        <v>108</v>
      </c>
      <c r="B109" t="s">
        <v>290</v>
      </c>
      <c r="C109" t="s">
        <v>100</v>
      </c>
      <c r="D109" t="s">
        <v>136</v>
      </c>
      <c r="E109" s="25" t="s">
        <v>357</v>
      </c>
      <c r="F109" s="25" t="s">
        <v>258</v>
      </c>
      <c r="G109">
        <v>6.0901339829476243E-2</v>
      </c>
      <c r="H109">
        <v>7.9171741778319121E-2</v>
      </c>
      <c r="I109">
        <v>8.5261875761266745E-2</v>
      </c>
      <c r="J109">
        <v>0</v>
      </c>
      <c r="K109" s="27">
        <v>0.12180267965895251</v>
      </c>
      <c r="L109">
        <v>0</v>
      </c>
      <c r="M109">
        <v>0</v>
      </c>
      <c r="N109">
        <v>0</v>
      </c>
      <c r="O109">
        <v>0</v>
      </c>
      <c r="P109" s="27">
        <v>0</v>
      </c>
      <c r="Q109">
        <v>0</v>
      </c>
      <c r="R109">
        <v>0</v>
      </c>
      <c r="S109">
        <v>0</v>
      </c>
      <c r="T109">
        <v>0</v>
      </c>
      <c r="U109">
        <v>6.0901339829476245E-3</v>
      </c>
      <c r="V109">
        <v>0</v>
      </c>
      <c r="W109">
        <v>0.43848964677222885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6.0901339829476245E-3</v>
      </c>
      <c r="AQ109">
        <v>6.0901339829476245E-3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4.8721071863580989E-2</v>
      </c>
      <c r="BA109">
        <v>0</v>
      </c>
      <c r="BB109">
        <v>0</v>
      </c>
      <c r="BC109">
        <v>0</v>
      </c>
      <c r="BD109">
        <v>7.3081607795371494E-3</v>
      </c>
      <c r="BE109">
        <v>0</v>
      </c>
      <c r="BF109">
        <v>0</v>
      </c>
      <c r="BG109">
        <v>0</v>
      </c>
      <c r="BH109">
        <v>1.2180267965895249E-2</v>
      </c>
      <c r="BI109">
        <v>0</v>
      </c>
      <c r="BJ109">
        <v>0</v>
      </c>
      <c r="BK109">
        <v>6.0901339829476245E-3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3.0450669914738122E-2</v>
      </c>
      <c r="BV109">
        <v>0</v>
      </c>
      <c r="BW109">
        <v>0</v>
      </c>
      <c r="BX109">
        <v>0</v>
      </c>
      <c r="BY109">
        <v>9.1352009744214369E-2</v>
      </c>
      <c r="BZ109">
        <v>0</v>
      </c>
      <c r="CB109" s="27">
        <f t="shared" si="37"/>
        <v>1</v>
      </c>
      <c r="CC109">
        <f t="shared" si="38"/>
        <v>4</v>
      </c>
      <c r="CD109">
        <f t="shared" si="39"/>
        <v>4</v>
      </c>
      <c r="CE109">
        <f t="shared" si="40"/>
        <v>1</v>
      </c>
      <c r="CF109">
        <f t="shared" si="41"/>
        <v>10</v>
      </c>
      <c r="CG109">
        <v>1</v>
      </c>
      <c r="CM109" s="27">
        <f t="shared" si="30"/>
        <v>2</v>
      </c>
      <c r="CN109">
        <f t="shared" si="31"/>
        <v>4</v>
      </c>
      <c r="CO109">
        <f t="shared" si="42"/>
        <v>4</v>
      </c>
      <c r="CP109">
        <f t="shared" si="43"/>
        <v>1</v>
      </c>
      <c r="CQ109">
        <f t="shared" si="44"/>
        <v>11</v>
      </c>
      <c r="CS109">
        <f t="shared" si="32"/>
        <v>0.22533495736906212</v>
      </c>
      <c r="CT109">
        <f t="shared" si="33"/>
        <v>0.12180267965895251</v>
      </c>
      <c r="CU109">
        <f t="shared" si="34"/>
        <v>0.45676004872107168</v>
      </c>
      <c r="CV109">
        <f t="shared" si="35"/>
        <v>7.4299634591961011E-2</v>
      </c>
      <c r="CW109">
        <f t="shared" si="36"/>
        <v>0.56151035322777076</v>
      </c>
      <c r="CX109">
        <f t="shared" si="45"/>
        <v>9.1352009744214369E-2</v>
      </c>
      <c r="CZ109" s="27">
        <f t="shared" si="46"/>
        <v>-1.2348427382617972</v>
      </c>
      <c r="DA109" s="27">
        <f t="shared" si="47"/>
        <v>-1.9754689512968575</v>
      </c>
      <c r="DB109" s="27">
        <f t="shared" si="48"/>
        <v>-0.17339292604965406</v>
      </c>
      <c r="DC109" s="27">
        <f t="shared" si="49"/>
        <v>-2.5224445691070656</v>
      </c>
      <c r="DD109" s="27">
        <f t="shared" si="50"/>
        <v>0.24729401154649189</v>
      </c>
      <c r="DE109" s="27">
        <f t="shared" si="51"/>
        <v>-2.2972374866674503</v>
      </c>
      <c r="DG109">
        <f t="shared" si="52"/>
        <v>22.533495736906211</v>
      </c>
      <c r="DH109">
        <f t="shared" si="53"/>
        <v>12.180267965895251</v>
      </c>
      <c r="DI109">
        <f t="shared" si="54"/>
        <v>45.676004872107171</v>
      </c>
      <c r="DJ109">
        <f t="shared" si="55"/>
        <v>7.4299634591961015</v>
      </c>
      <c r="DK109">
        <f t="shared" si="56"/>
        <v>56.151035322777076</v>
      </c>
      <c r="DL109">
        <f t="shared" si="57"/>
        <v>9.1352009744214371</v>
      </c>
    </row>
    <row r="110" spans="1:116">
      <c r="A110">
        <v>109</v>
      </c>
      <c r="B110" t="s">
        <v>45</v>
      </c>
      <c r="C110" t="s">
        <v>100</v>
      </c>
      <c r="D110" s="77" t="s">
        <v>470</v>
      </c>
      <c r="E110" s="25" t="s">
        <v>479</v>
      </c>
      <c r="F110" s="25" t="s">
        <v>478</v>
      </c>
      <c r="G110">
        <v>2.8358738036157391E-2</v>
      </c>
      <c r="H110">
        <v>0.22686990428925916</v>
      </c>
      <c r="I110">
        <v>0.13470400567174765</v>
      </c>
      <c r="J110">
        <v>0</v>
      </c>
      <c r="K110" s="27">
        <v>0.10634526763559023</v>
      </c>
      <c r="L110">
        <v>0</v>
      </c>
      <c r="M110">
        <v>0</v>
      </c>
      <c r="N110">
        <v>0</v>
      </c>
      <c r="O110">
        <v>0</v>
      </c>
      <c r="P110" s="27">
        <v>0</v>
      </c>
      <c r="Q110">
        <v>0</v>
      </c>
      <c r="R110">
        <v>0</v>
      </c>
      <c r="S110">
        <v>0</v>
      </c>
      <c r="T110">
        <v>0</v>
      </c>
      <c r="U110">
        <v>3.5448422545196735E-2</v>
      </c>
      <c r="V110">
        <v>2.1269053527118047E-2</v>
      </c>
      <c r="W110">
        <v>5.6717476072314775E-2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2.8358738036157391E-2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0.13470400567174765</v>
      </c>
      <c r="AM110">
        <v>0</v>
      </c>
      <c r="AN110">
        <v>0</v>
      </c>
      <c r="AO110">
        <v>0</v>
      </c>
      <c r="AP110">
        <v>0</v>
      </c>
      <c r="AQ110">
        <v>2.1269053527118047E-2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7.7986529599432808E-2</v>
      </c>
      <c r="BA110">
        <v>0</v>
      </c>
      <c r="BB110">
        <v>0</v>
      </c>
      <c r="BC110">
        <v>1.4179369018078695E-2</v>
      </c>
      <c r="BD110">
        <v>3.5448422545196739E-4</v>
      </c>
      <c r="BE110">
        <v>0</v>
      </c>
      <c r="BF110">
        <v>0</v>
      </c>
      <c r="BG110">
        <v>0</v>
      </c>
      <c r="BH110">
        <v>7.0896845090393477E-3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4.9627791563275431E-2</v>
      </c>
      <c r="BV110">
        <v>0</v>
      </c>
      <c r="BW110">
        <v>0</v>
      </c>
      <c r="BX110">
        <v>1.4179369018078695E-2</v>
      </c>
      <c r="BY110">
        <v>4.2538107054236086E-2</v>
      </c>
      <c r="BZ110">
        <v>0</v>
      </c>
      <c r="CB110" s="27">
        <f t="shared" si="37"/>
        <v>1</v>
      </c>
      <c r="CC110">
        <f t="shared" si="38"/>
        <v>6</v>
      </c>
      <c r="CD110">
        <f t="shared" si="39"/>
        <v>4</v>
      </c>
      <c r="CE110">
        <f t="shared" si="40"/>
        <v>1</v>
      </c>
      <c r="CF110">
        <f t="shared" si="41"/>
        <v>12</v>
      </c>
      <c r="CG110">
        <v>1</v>
      </c>
      <c r="CI110">
        <v>1</v>
      </c>
      <c r="CM110" s="27">
        <f t="shared" si="30"/>
        <v>2</v>
      </c>
      <c r="CN110">
        <f t="shared" si="31"/>
        <v>7</v>
      </c>
      <c r="CO110">
        <f t="shared" si="42"/>
        <v>4</v>
      </c>
      <c r="CP110">
        <f t="shared" si="43"/>
        <v>1</v>
      </c>
      <c r="CQ110">
        <f t="shared" si="44"/>
        <v>14</v>
      </c>
      <c r="CS110">
        <f t="shared" si="32"/>
        <v>0.38993264799716421</v>
      </c>
      <c r="CT110">
        <f t="shared" si="33"/>
        <v>0.10634526763559023</v>
      </c>
      <c r="CU110">
        <f t="shared" si="34"/>
        <v>0.29776674937965264</v>
      </c>
      <c r="CV110">
        <f t="shared" si="35"/>
        <v>9.9610067352002826E-2</v>
      </c>
      <c r="CW110">
        <f t="shared" si="36"/>
        <v>0.44700460829493094</v>
      </c>
      <c r="CX110">
        <f t="shared" si="45"/>
        <v>5.6717476072314782E-2</v>
      </c>
      <c r="CZ110" s="27">
        <f t="shared" si="46"/>
        <v>-0.44759533742507707</v>
      </c>
      <c r="DA110" s="27">
        <f t="shared" si="47"/>
        <v>-2.1286284525317187</v>
      </c>
      <c r="DB110" s="27">
        <f t="shared" si="48"/>
        <v>-0.85795515486119145</v>
      </c>
      <c r="DC110" s="27">
        <f t="shared" si="49"/>
        <v>-2.2015646906788366</v>
      </c>
      <c r="DD110" s="27">
        <f t="shared" si="50"/>
        <v>-0.21278076427866288</v>
      </c>
      <c r="DE110" s="27">
        <f t="shared" si="51"/>
        <v>-2.8112834557438622</v>
      </c>
      <c r="DG110">
        <f t="shared" si="52"/>
        <v>38.993264799716421</v>
      </c>
      <c r="DH110">
        <f t="shared" si="53"/>
        <v>10.634526763559023</v>
      </c>
      <c r="DI110">
        <f t="shared" si="54"/>
        <v>29.776674937965264</v>
      </c>
      <c r="DJ110">
        <f t="shared" si="55"/>
        <v>9.9610067352002822</v>
      </c>
      <c r="DK110">
        <f t="shared" si="56"/>
        <v>44.700460829493096</v>
      </c>
      <c r="DL110">
        <f t="shared" si="57"/>
        <v>5.6717476072314783</v>
      </c>
    </row>
    <row r="111" spans="1:116">
      <c r="A111">
        <v>110</v>
      </c>
      <c r="B111" t="s">
        <v>46</v>
      </c>
      <c r="C111" t="s">
        <v>100</v>
      </c>
      <c r="D111" s="77" t="s">
        <v>470</v>
      </c>
      <c r="E111" s="25" t="s">
        <v>479</v>
      </c>
      <c r="F111" s="25" t="s">
        <v>478</v>
      </c>
      <c r="G111">
        <v>5.0175614651279486E-3</v>
      </c>
      <c r="H111">
        <v>8.0782739588559971E-2</v>
      </c>
      <c r="I111">
        <v>0.58203712995484203</v>
      </c>
      <c r="J111">
        <v>0</v>
      </c>
      <c r="K111" s="27">
        <v>5.0175614651279486E-3</v>
      </c>
      <c r="L111">
        <v>0</v>
      </c>
      <c r="M111">
        <v>0</v>
      </c>
      <c r="N111">
        <v>0</v>
      </c>
      <c r="O111">
        <v>0</v>
      </c>
      <c r="P111" s="27">
        <v>1.0035122930255897E-2</v>
      </c>
      <c r="Q111">
        <v>5.0175614651279486E-3</v>
      </c>
      <c r="R111">
        <v>0</v>
      </c>
      <c r="S111">
        <v>0</v>
      </c>
      <c r="T111">
        <v>0</v>
      </c>
      <c r="U111">
        <v>6.0210737581535376E-2</v>
      </c>
      <c r="V111">
        <v>0</v>
      </c>
      <c r="W111">
        <v>3.0105368790767688E-2</v>
      </c>
      <c r="X111">
        <v>0</v>
      </c>
      <c r="Y111">
        <v>0</v>
      </c>
      <c r="Z111">
        <v>0.1154039136979428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5.5444054189663826E-2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1.5052684395383846E-2</v>
      </c>
      <c r="BA111">
        <v>0</v>
      </c>
      <c r="BB111">
        <v>0</v>
      </c>
      <c r="BC111">
        <v>1.5052684395383846E-2</v>
      </c>
      <c r="BD111">
        <v>5.0175614651279475E-4</v>
      </c>
      <c r="BE111">
        <v>0</v>
      </c>
      <c r="BF111">
        <v>5.0175614651279486E-3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1.0286001003512294E-2</v>
      </c>
      <c r="BY111">
        <v>5.0175614651279486E-3</v>
      </c>
      <c r="BZ111">
        <v>0</v>
      </c>
      <c r="CB111" s="27">
        <f t="shared" si="37"/>
        <v>1</v>
      </c>
      <c r="CC111">
        <f t="shared" si="38"/>
        <v>6</v>
      </c>
      <c r="CD111">
        <f t="shared" si="39"/>
        <v>4</v>
      </c>
      <c r="CE111">
        <f t="shared" si="40"/>
        <v>0</v>
      </c>
      <c r="CF111">
        <f t="shared" si="41"/>
        <v>11</v>
      </c>
      <c r="CM111" s="27">
        <f t="shared" si="30"/>
        <v>1</v>
      </c>
      <c r="CN111">
        <f t="shared" si="31"/>
        <v>6</v>
      </c>
      <c r="CO111">
        <f t="shared" si="42"/>
        <v>4</v>
      </c>
      <c r="CP111">
        <f t="shared" si="43"/>
        <v>0</v>
      </c>
      <c r="CQ111">
        <f t="shared" si="44"/>
        <v>11</v>
      </c>
      <c r="CS111">
        <f t="shared" si="32"/>
        <v>0.66783743100852999</v>
      </c>
      <c r="CT111">
        <f t="shared" si="33"/>
        <v>5.0175614651279486E-3</v>
      </c>
      <c r="CU111">
        <f t="shared" si="34"/>
        <v>0.27621675865529349</v>
      </c>
      <c r="CV111">
        <f t="shared" si="35"/>
        <v>3.5624686402408436E-2</v>
      </c>
      <c r="CW111">
        <f t="shared" si="36"/>
        <v>0.31184144505770195</v>
      </c>
      <c r="CX111">
        <f t="shared" si="45"/>
        <v>1.5303562468640243E-2</v>
      </c>
      <c r="CZ111" s="27">
        <f t="shared" si="46"/>
        <v>0.69842026245810407</v>
      </c>
      <c r="DA111" s="27">
        <f t="shared" si="47"/>
        <v>-5.28978103552575</v>
      </c>
      <c r="DB111" s="27">
        <f t="shared" si="48"/>
        <v>-0.9633060422195201</v>
      </c>
      <c r="DC111" s="27">
        <f t="shared" si="49"/>
        <v>-3.298441712488922</v>
      </c>
      <c r="DD111" s="27">
        <f t="shared" si="50"/>
        <v>-0.79152439942689212</v>
      </c>
      <c r="DE111" s="27">
        <f t="shared" si="51"/>
        <v>-4.1642477660431974</v>
      </c>
      <c r="DG111">
        <f t="shared" si="52"/>
        <v>66.783743100853002</v>
      </c>
      <c r="DH111">
        <f t="shared" si="53"/>
        <v>0.50175614651279488</v>
      </c>
      <c r="DI111">
        <f t="shared" si="54"/>
        <v>27.621675865529348</v>
      </c>
      <c r="DJ111">
        <f t="shared" si="55"/>
        <v>3.5624686402408434</v>
      </c>
      <c r="DK111">
        <f t="shared" si="56"/>
        <v>31.184144505770195</v>
      </c>
      <c r="DL111">
        <f t="shared" si="57"/>
        <v>1.5303562468640242</v>
      </c>
    </row>
    <row r="112" spans="1:116">
      <c r="A112">
        <v>111</v>
      </c>
      <c r="B112" t="s">
        <v>47</v>
      </c>
      <c r="C112" t="s">
        <v>100</v>
      </c>
      <c r="D112" s="77" t="s">
        <v>470</v>
      </c>
      <c r="E112" s="25" t="s">
        <v>479</v>
      </c>
      <c r="F112" s="25" t="s">
        <v>478</v>
      </c>
      <c r="G112">
        <v>0</v>
      </c>
      <c r="H112">
        <v>8.1618810761926328E-2</v>
      </c>
      <c r="I112">
        <v>0.71444720777752668</v>
      </c>
      <c r="J112">
        <v>0</v>
      </c>
      <c r="K112" s="27">
        <v>1.356545331223152E-2</v>
      </c>
      <c r="L112">
        <v>0</v>
      </c>
      <c r="M112">
        <v>0</v>
      </c>
      <c r="N112">
        <v>0</v>
      </c>
      <c r="O112">
        <v>0</v>
      </c>
      <c r="P112" s="27">
        <v>0</v>
      </c>
      <c r="Q112">
        <v>0</v>
      </c>
      <c r="R112">
        <v>0</v>
      </c>
      <c r="S112">
        <v>0</v>
      </c>
      <c r="T112">
        <v>0</v>
      </c>
      <c r="U112">
        <v>4.069635993669455E-2</v>
      </c>
      <c r="V112">
        <v>0</v>
      </c>
      <c r="W112">
        <v>9.0436355414876789E-3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4.5218177707438394E-3</v>
      </c>
      <c r="AG112">
        <v>0</v>
      </c>
      <c r="AH112">
        <v>0</v>
      </c>
      <c r="AI112">
        <v>0</v>
      </c>
      <c r="AJ112">
        <v>4.5218177707438394E-3</v>
      </c>
      <c r="AK112">
        <v>0</v>
      </c>
      <c r="AL112">
        <v>6.3757630567488149E-2</v>
      </c>
      <c r="AM112">
        <v>0</v>
      </c>
      <c r="AN112">
        <v>0</v>
      </c>
      <c r="AO112">
        <v>0</v>
      </c>
      <c r="AP112">
        <v>4.5218177707438394E-3</v>
      </c>
      <c r="AQ112">
        <v>4.5218177707438394E-3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1.356545331223152E-2</v>
      </c>
      <c r="BA112">
        <v>0</v>
      </c>
      <c r="BB112">
        <v>0</v>
      </c>
      <c r="BC112">
        <v>4.5218177707438394E-3</v>
      </c>
      <c r="BD112">
        <v>0</v>
      </c>
      <c r="BE112">
        <v>0</v>
      </c>
      <c r="BF112">
        <v>0</v>
      </c>
      <c r="BG112">
        <v>0</v>
      </c>
      <c r="BH112">
        <v>1.356545331223152E-2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4.5218177707438394E-3</v>
      </c>
      <c r="BO112">
        <v>0</v>
      </c>
      <c r="BP112">
        <v>0</v>
      </c>
      <c r="BQ112">
        <v>4.5218177707438394E-3</v>
      </c>
      <c r="BR112">
        <v>0</v>
      </c>
      <c r="BS112">
        <v>0</v>
      </c>
      <c r="BT112">
        <v>0</v>
      </c>
      <c r="BU112">
        <v>9.0436355414876789E-3</v>
      </c>
      <c r="BV112">
        <v>0</v>
      </c>
      <c r="BW112">
        <v>9.0436355414876789E-3</v>
      </c>
      <c r="BX112">
        <v>0</v>
      </c>
      <c r="BY112">
        <v>0</v>
      </c>
      <c r="BZ112">
        <v>0</v>
      </c>
      <c r="CB112" s="27">
        <f t="shared" si="37"/>
        <v>1</v>
      </c>
      <c r="CC112">
        <f t="shared" si="38"/>
        <v>7</v>
      </c>
      <c r="CD112">
        <f t="shared" si="39"/>
        <v>5</v>
      </c>
      <c r="CE112">
        <f t="shared" si="40"/>
        <v>1</v>
      </c>
      <c r="CF112">
        <f t="shared" si="41"/>
        <v>14</v>
      </c>
      <c r="CM112" s="27">
        <f t="shared" si="30"/>
        <v>1</v>
      </c>
      <c r="CN112">
        <f t="shared" si="31"/>
        <v>7</v>
      </c>
      <c r="CO112">
        <f t="shared" si="42"/>
        <v>5</v>
      </c>
      <c r="CP112">
        <f t="shared" si="43"/>
        <v>1</v>
      </c>
      <c r="CQ112">
        <f t="shared" si="44"/>
        <v>14</v>
      </c>
      <c r="CS112">
        <f t="shared" si="32"/>
        <v>0.79606601853945302</v>
      </c>
      <c r="CT112">
        <f t="shared" si="33"/>
        <v>1.356545331223152E-2</v>
      </c>
      <c r="CU112">
        <f t="shared" si="34"/>
        <v>0.13158489712864574</v>
      </c>
      <c r="CV112">
        <f t="shared" si="35"/>
        <v>4.0696359936694557E-2</v>
      </c>
      <c r="CW112">
        <f t="shared" si="36"/>
        <v>0.18132489260682799</v>
      </c>
      <c r="CX112">
        <f t="shared" si="45"/>
        <v>9.0436355414876789E-3</v>
      </c>
      <c r="CZ112" s="27">
        <f t="shared" si="46"/>
        <v>1.3618857990924298</v>
      </c>
      <c r="DA112" s="27">
        <f t="shared" si="47"/>
        <v>-4.2865706109015091</v>
      </c>
      <c r="DB112" s="27">
        <f t="shared" si="48"/>
        <v>-1.8870175806144667</v>
      </c>
      <c r="DC112" s="27">
        <f t="shared" si="49"/>
        <v>-3.1600689943121143</v>
      </c>
      <c r="DD112" s="27">
        <f t="shared" si="50"/>
        <v>-1.5073969018991262</v>
      </c>
      <c r="DE112" s="27">
        <f t="shared" si="51"/>
        <v>-4.696609246304873</v>
      </c>
      <c r="DG112">
        <f t="shared" si="52"/>
        <v>79.606601853945307</v>
      </c>
      <c r="DH112">
        <f t="shared" si="53"/>
        <v>1.3565453312231519</v>
      </c>
      <c r="DI112">
        <f t="shared" si="54"/>
        <v>13.158489712864574</v>
      </c>
      <c r="DJ112">
        <f t="shared" si="55"/>
        <v>4.0696359936694559</v>
      </c>
      <c r="DK112">
        <f t="shared" si="56"/>
        <v>18.132489260682799</v>
      </c>
      <c r="DL112">
        <f t="shared" si="57"/>
        <v>0.9043635541487679</v>
      </c>
    </row>
    <row r="113" spans="1:116">
      <c r="A113">
        <v>112</v>
      </c>
      <c r="B113" t="s">
        <v>48</v>
      </c>
      <c r="C113" t="s">
        <v>100</v>
      </c>
      <c r="D113" s="77" t="s">
        <v>470</v>
      </c>
      <c r="E113" s="25" t="s">
        <v>479</v>
      </c>
      <c r="F113" s="25" t="s">
        <v>478</v>
      </c>
      <c r="G113">
        <v>0</v>
      </c>
      <c r="H113">
        <v>8.6713995943204877E-2</v>
      </c>
      <c r="I113">
        <v>0.42596348884381335</v>
      </c>
      <c r="J113">
        <v>0</v>
      </c>
      <c r="K113" s="27">
        <v>7.6064908722109553E-2</v>
      </c>
      <c r="L113">
        <v>0</v>
      </c>
      <c r="M113">
        <v>0</v>
      </c>
      <c r="N113">
        <v>0</v>
      </c>
      <c r="O113">
        <v>0</v>
      </c>
      <c r="P113" s="27">
        <v>0</v>
      </c>
      <c r="Q113">
        <v>0</v>
      </c>
      <c r="R113">
        <v>0</v>
      </c>
      <c r="S113">
        <v>0</v>
      </c>
      <c r="T113">
        <v>0</v>
      </c>
      <c r="U113">
        <v>5.5780933062880324E-2</v>
      </c>
      <c r="V113">
        <v>5.070993914807303E-3</v>
      </c>
      <c r="W113">
        <v>5.0709939148073022E-2</v>
      </c>
      <c r="X113">
        <v>0</v>
      </c>
      <c r="Y113">
        <v>3.5496957403651122E-2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4.5638945233265719E-2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6.1105476673427986E-2</v>
      </c>
      <c r="AM113">
        <v>0</v>
      </c>
      <c r="AN113">
        <v>0</v>
      </c>
      <c r="AO113">
        <v>0</v>
      </c>
      <c r="AP113">
        <v>0</v>
      </c>
      <c r="AQ113">
        <v>2.5354969574036514E-2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5.3245436105476681E-3</v>
      </c>
      <c r="BA113">
        <v>0</v>
      </c>
      <c r="BB113">
        <v>0</v>
      </c>
      <c r="BC113">
        <v>5.070993914807303E-3</v>
      </c>
      <c r="BD113">
        <v>0</v>
      </c>
      <c r="BE113">
        <v>0</v>
      </c>
      <c r="BF113">
        <v>5.070993914807303E-3</v>
      </c>
      <c r="BG113">
        <v>0</v>
      </c>
      <c r="BH113">
        <v>5.070993914807303E-3</v>
      </c>
      <c r="BI113">
        <v>0</v>
      </c>
      <c r="BJ113">
        <v>0</v>
      </c>
      <c r="BK113">
        <v>0</v>
      </c>
      <c r="BL113">
        <v>1.521298174442191E-2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3.5496957403651115E-2</v>
      </c>
      <c r="BV113">
        <v>0</v>
      </c>
      <c r="BW113">
        <v>0</v>
      </c>
      <c r="BX113">
        <v>5.070993914807303E-3</v>
      </c>
      <c r="BY113">
        <v>5.5780933062880324E-2</v>
      </c>
      <c r="BZ113">
        <v>0</v>
      </c>
      <c r="CB113" s="27">
        <f t="shared" si="37"/>
        <v>1</v>
      </c>
      <c r="CC113">
        <f t="shared" si="38"/>
        <v>7</v>
      </c>
      <c r="CD113">
        <f t="shared" si="39"/>
        <v>5</v>
      </c>
      <c r="CE113">
        <f t="shared" si="40"/>
        <v>1</v>
      </c>
      <c r="CF113">
        <f t="shared" si="41"/>
        <v>14</v>
      </c>
      <c r="CG113">
        <v>1</v>
      </c>
      <c r="CI113">
        <v>1</v>
      </c>
      <c r="CM113" s="27">
        <f t="shared" si="30"/>
        <v>2</v>
      </c>
      <c r="CN113">
        <f t="shared" si="31"/>
        <v>8</v>
      </c>
      <c r="CO113">
        <f t="shared" si="42"/>
        <v>5</v>
      </c>
      <c r="CP113">
        <f t="shared" si="43"/>
        <v>1</v>
      </c>
      <c r="CQ113">
        <f t="shared" si="44"/>
        <v>16</v>
      </c>
      <c r="CS113">
        <f t="shared" si="32"/>
        <v>0.51267748478701824</v>
      </c>
      <c r="CT113">
        <f t="shared" si="33"/>
        <v>7.6064908722109553E-2</v>
      </c>
      <c r="CU113">
        <f t="shared" si="34"/>
        <v>0.27915821501014199</v>
      </c>
      <c r="CV113">
        <f t="shared" si="35"/>
        <v>3.5750507099391482E-2</v>
      </c>
      <c r="CW113">
        <f t="shared" si="36"/>
        <v>0.35040567951318458</v>
      </c>
      <c r="CX113">
        <f t="shared" si="45"/>
        <v>6.0851926977687626E-2</v>
      </c>
      <c r="CZ113" s="27">
        <f t="shared" si="46"/>
        <v>5.0720810050178984E-2</v>
      </c>
      <c r="DA113" s="27">
        <f t="shared" si="47"/>
        <v>-2.4970547837236476</v>
      </c>
      <c r="DB113" s="27">
        <f t="shared" si="48"/>
        <v>-0.94864097492831989</v>
      </c>
      <c r="DC113" s="27">
        <f t="shared" si="49"/>
        <v>-3.2947856175500911</v>
      </c>
      <c r="DD113" s="27">
        <f t="shared" si="50"/>
        <v>-0.61725647812906448</v>
      </c>
      <c r="DE113" s="27">
        <f t="shared" si="51"/>
        <v>-2.7365296724240786</v>
      </c>
      <c r="DG113">
        <f t="shared" si="52"/>
        <v>51.267748478701826</v>
      </c>
      <c r="DH113">
        <f t="shared" si="53"/>
        <v>7.606490872210955</v>
      </c>
      <c r="DI113">
        <f t="shared" si="54"/>
        <v>27.9158215010142</v>
      </c>
      <c r="DJ113">
        <f t="shared" si="55"/>
        <v>3.5750507099391484</v>
      </c>
      <c r="DK113">
        <f t="shared" si="56"/>
        <v>35.040567951318458</v>
      </c>
      <c r="DL113">
        <f t="shared" si="57"/>
        <v>6.0851926977687629</v>
      </c>
    </row>
    <row r="114" spans="1:116">
      <c r="A114">
        <v>113</v>
      </c>
      <c r="B114" t="s">
        <v>49</v>
      </c>
      <c r="C114" t="s">
        <v>100</v>
      </c>
      <c r="D114" s="77" t="s">
        <v>470</v>
      </c>
      <c r="E114" s="25" t="s">
        <v>479</v>
      </c>
      <c r="F114" s="25" t="s">
        <v>478</v>
      </c>
      <c r="G114">
        <v>0</v>
      </c>
      <c r="H114">
        <v>0.10719322990126942</v>
      </c>
      <c r="I114">
        <v>9.5909732016925264E-2</v>
      </c>
      <c r="J114">
        <v>5.6417489421720732E-3</v>
      </c>
      <c r="K114" s="27">
        <v>9.0267983074753186E-2</v>
      </c>
      <c r="L114">
        <v>0</v>
      </c>
      <c r="M114">
        <v>0</v>
      </c>
      <c r="N114">
        <v>0</v>
      </c>
      <c r="O114">
        <v>0</v>
      </c>
      <c r="P114" s="27">
        <v>0</v>
      </c>
      <c r="Q114">
        <v>0</v>
      </c>
      <c r="R114">
        <v>0</v>
      </c>
      <c r="S114">
        <v>0</v>
      </c>
      <c r="T114">
        <v>0</v>
      </c>
      <c r="U114">
        <v>3.9492242595204508E-2</v>
      </c>
      <c r="V114">
        <v>0</v>
      </c>
      <c r="W114">
        <v>0.21438645980253876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5.6417489421720732E-3</v>
      </c>
      <c r="AE114">
        <v>0</v>
      </c>
      <c r="AF114">
        <v>2.2566995768688293E-2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7.3624823695345565E-2</v>
      </c>
      <c r="AM114">
        <v>0</v>
      </c>
      <c r="AN114">
        <v>0</v>
      </c>
      <c r="AO114">
        <v>0</v>
      </c>
      <c r="AP114">
        <v>0</v>
      </c>
      <c r="AQ114">
        <v>3.9492242595204508E-2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6.7700987306064872E-2</v>
      </c>
      <c r="BA114">
        <v>0</v>
      </c>
      <c r="BB114">
        <v>0</v>
      </c>
      <c r="BC114">
        <v>1.6925246826516221E-2</v>
      </c>
      <c r="BD114">
        <v>8.462623413258109E-4</v>
      </c>
      <c r="BE114">
        <v>0</v>
      </c>
      <c r="BF114">
        <v>5.6417489421720732E-3</v>
      </c>
      <c r="BG114">
        <v>1.1283497884344146E-2</v>
      </c>
      <c r="BH114">
        <v>2.2566995768688293E-2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6.2059238363892794E-2</v>
      </c>
      <c r="BV114">
        <v>0</v>
      </c>
      <c r="BW114">
        <v>0</v>
      </c>
      <c r="BX114">
        <v>5.9238363892806772E-3</v>
      </c>
      <c r="BY114">
        <v>0.11283497884344149</v>
      </c>
      <c r="BZ114">
        <v>5.6417489421720732E-3</v>
      </c>
      <c r="CB114" s="27">
        <f t="shared" si="37"/>
        <v>1</v>
      </c>
      <c r="CC114">
        <f t="shared" si="38"/>
        <v>6</v>
      </c>
      <c r="CD114">
        <f t="shared" si="39"/>
        <v>6</v>
      </c>
      <c r="CE114">
        <f t="shared" si="40"/>
        <v>1</v>
      </c>
      <c r="CF114">
        <f t="shared" si="41"/>
        <v>14</v>
      </c>
      <c r="CG114">
        <v>1</v>
      </c>
      <c r="CI114">
        <v>1</v>
      </c>
      <c r="CM114" s="27">
        <f t="shared" si="30"/>
        <v>2</v>
      </c>
      <c r="CN114">
        <f t="shared" si="31"/>
        <v>7</v>
      </c>
      <c r="CO114">
        <f t="shared" si="42"/>
        <v>6</v>
      </c>
      <c r="CP114">
        <f t="shared" si="43"/>
        <v>1</v>
      </c>
      <c r="CQ114">
        <f t="shared" si="44"/>
        <v>16</v>
      </c>
      <c r="CS114">
        <f t="shared" si="32"/>
        <v>0.20874471086036675</v>
      </c>
      <c r="CT114">
        <f t="shared" si="33"/>
        <v>9.0267983074753186E-2</v>
      </c>
      <c r="CU114">
        <f t="shared" si="34"/>
        <v>0.39520451339915369</v>
      </c>
      <c r="CV114">
        <f t="shared" si="35"/>
        <v>0.12496473906911143</v>
      </c>
      <c r="CW114">
        <f t="shared" si="36"/>
        <v>0.58222849083215789</v>
      </c>
      <c r="CX114">
        <f t="shared" si="45"/>
        <v>0.12440056417489424</v>
      </c>
      <c r="CZ114" s="27">
        <f t="shared" si="46"/>
        <v>-1.332508631758581</v>
      </c>
      <c r="DA114" s="27">
        <f t="shared" si="47"/>
        <v>-2.3103672334361005</v>
      </c>
      <c r="DB114" s="27">
        <f t="shared" si="48"/>
        <v>-0.42548697585368567</v>
      </c>
      <c r="DC114" s="27">
        <f t="shared" si="49"/>
        <v>-1.9462325736913484</v>
      </c>
      <c r="DD114" s="27">
        <f t="shared" si="50"/>
        <v>0.33192831233365416</v>
      </c>
      <c r="DE114" s="27">
        <f t="shared" si="51"/>
        <v>-1.9514020058562631</v>
      </c>
      <c r="DG114">
        <f t="shared" si="52"/>
        <v>20.874471086036674</v>
      </c>
      <c r="DH114">
        <f t="shared" si="53"/>
        <v>9.0267983074753193</v>
      </c>
      <c r="DI114">
        <f t="shared" si="54"/>
        <v>39.520451339915368</v>
      </c>
      <c r="DJ114">
        <f t="shared" si="55"/>
        <v>12.496473906911143</v>
      </c>
      <c r="DK114">
        <f t="shared" si="56"/>
        <v>58.222849083215792</v>
      </c>
      <c r="DL114">
        <f t="shared" si="57"/>
        <v>12.440056417489425</v>
      </c>
    </row>
    <row r="115" spans="1:116">
      <c r="A115">
        <v>114</v>
      </c>
      <c r="B115" t="s">
        <v>11</v>
      </c>
      <c r="C115" t="s">
        <v>100</v>
      </c>
      <c r="D115" s="77" t="s">
        <v>470</v>
      </c>
      <c r="E115" s="25" t="s">
        <v>479</v>
      </c>
      <c r="F115" s="25" t="s">
        <v>478</v>
      </c>
      <c r="G115">
        <v>1.2903225806451613E-2</v>
      </c>
      <c r="H115">
        <v>0.10322580645161292</v>
      </c>
      <c r="I115">
        <v>1.2903225806451613E-2</v>
      </c>
      <c r="J115">
        <v>5.6417489421720732E-3</v>
      </c>
      <c r="K115" s="27">
        <v>0.10322580645161292</v>
      </c>
      <c r="L115">
        <v>0</v>
      </c>
      <c r="M115">
        <v>0</v>
      </c>
      <c r="N115">
        <v>0</v>
      </c>
      <c r="O115">
        <v>0</v>
      </c>
      <c r="P115" s="27">
        <v>0</v>
      </c>
      <c r="Q115">
        <v>0</v>
      </c>
      <c r="R115">
        <v>0</v>
      </c>
      <c r="S115">
        <v>0</v>
      </c>
      <c r="T115">
        <v>0</v>
      </c>
      <c r="U115">
        <v>1.935483870967742E-2</v>
      </c>
      <c r="V115">
        <v>0</v>
      </c>
      <c r="W115">
        <v>5.1612903225806452E-2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3.8709677419354833E-2</v>
      </c>
      <c r="AE115">
        <v>0</v>
      </c>
      <c r="AF115">
        <v>0</v>
      </c>
      <c r="AG115">
        <v>2.5806451612903226E-2</v>
      </c>
      <c r="AH115">
        <v>0</v>
      </c>
      <c r="AI115">
        <v>0</v>
      </c>
      <c r="AJ115">
        <v>0</v>
      </c>
      <c r="AK115">
        <v>0</v>
      </c>
      <c r="AL115">
        <v>0.27096774193548379</v>
      </c>
      <c r="AM115">
        <v>0</v>
      </c>
      <c r="AN115">
        <v>0</v>
      </c>
      <c r="AO115">
        <v>0</v>
      </c>
      <c r="AP115">
        <v>6.4516129032258064E-3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0.11612903225806454</v>
      </c>
      <c r="BA115">
        <v>0</v>
      </c>
      <c r="BB115">
        <v>6.4516129032258064E-3</v>
      </c>
      <c r="BC115">
        <v>4.5161290322580636E-2</v>
      </c>
      <c r="BD115">
        <v>0</v>
      </c>
      <c r="BE115">
        <v>0</v>
      </c>
      <c r="BF115">
        <v>0</v>
      </c>
      <c r="BG115">
        <v>6.4516129032258064E-3</v>
      </c>
      <c r="BH115">
        <v>1.935483870967742E-2</v>
      </c>
      <c r="BI115">
        <v>0</v>
      </c>
      <c r="BJ115">
        <v>0</v>
      </c>
      <c r="BK115">
        <v>1.935483870967742E-2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2.5806451612903226E-2</v>
      </c>
      <c r="BV115">
        <v>0</v>
      </c>
      <c r="BW115">
        <v>6.4516129032258064E-3</v>
      </c>
      <c r="BX115">
        <v>6.4516129032258064E-3</v>
      </c>
      <c r="BY115">
        <v>0.10322580645161293</v>
      </c>
      <c r="BZ115">
        <v>0</v>
      </c>
      <c r="CB115" s="27">
        <f t="shared" si="37"/>
        <v>1</v>
      </c>
      <c r="CC115">
        <f t="shared" si="38"/>
        <v>6</v>
      </c>
      <c r="CD115">
        <f t="shared" si="39"/>
        <v>6</v>
      </c>
      <c r="CE115">
        <f t="shared" si="40"/>
        <v>1</v>
      </c>
      <c r="CF115">
        <f t="shared" si="41"/>
        <v>14</v>
      </c>
      <c r="CG115">
        <v>1</v>
      </c>
      <c r="CM115" s="27">
        <f t="shared" si="30"/>
        <v>2</v>
      </c>
      <c r="CN115">
        <f t="shared" si="31"/>
        <v>6</v>
      </c>
      <c r="CO115">
        <f t="shared" si="42"/>
        <v>6</v>
      </c>
      <c r="CP115">
        <f t="shared" si="43"/>
        <v>1</v>
      </c>
      <c r="CQ115">
        <f t="shared" si="44"/>
        <v>15</v>
      </c>
      <c r="CS115">
        <f t="shared" si="32"/>
        <v>0.13467400700668822</v>
      </c>
      <c r="CT115">
        <f t="shared" si="33"/>
        <v>0.10322580645161292</v>
      </c>
      <c r="CU115">
        <f t="shared" si="34"/>
        <v>0.41290322580645156</v>
      </c>
      <c r="CV115">
        <f t="shared" si="35"/>
        <v>0.2129032258064516</v>
      </c>
      <c r="CW115">
        <f t="shared" si="36"/>
        <v>0.65161290322580634</v>
      </c>
      <c r="CX115">
        <f t="shared" si="45"/>
        <v>0.11612903225806455</v>
      </c>
      <c r="CZ115" s="27">
        <f t="shared" si="46"/>
        <v>-1.8602492111635549</v>
      </c>
      <c r="DA115" s="27">
        <f t="shared" si="47"/>
        <v>-2.1618852108909103</v>
      </c>
      <c r="DB115" s="27">
        <f t="shared" si="48"/>
        <v>-0.35197642315717842</v>
      </c>
      <c r="DC115" s="27">
        <f t="shared" si="49"/>
        <v>-1.3075134832667765</v>
      </c>
      <c r="DD115" s="27">
        <f t="shared" si="50"/>
        <v>0.62613647027698449</v>
      </c>
      <c r="DE115" s="27">
        <f t="shared" si="51"/>
        <v>-2.0296091679319597</v>
      </c>
      <c r="DG115">
        <f t="shared" si="52"/>
        <v>13.467400700668822</v>
      </c>
      <c r="DH115">
        <f t="shared" si="53"/>
        <v>10.322580645161292</v>
      </c>
      <c r="DI115">
        <f t="shared" si="54"/>
        <v>41.290322580645153</v>
      </c>
      <c r="DJ115">
        <f t="shared" si="55"/>
        <v>21.29032258064516</v>
      </c>
      <c r="DK115">
        <f t="shared" si="56"/>
        <v>65.161290322580641</v>
      </c>
      <c r="DL115">
        <f t="shared" si="57"/>
        <v>11.612903225806456</v>
      </c>
    </row>
    <row r="116" spans="1:116">
      <c r="A116">
        <v>115</v>
      </c>
      <c r="B116" t="s">
        <v>92</v>
      </c>
      <c r="C116" t="s">
        <v>100</v>
      </c>
      <c r="D116" s="77" t="s">
        <v>471</v>
      </c>
      <c r="E116" s="25" t="s">
        <v>479</v>
      </c>
      <c r="F116" s="25" t="s">
        <v>478</v>
      </c>
      <c r="G116">
        <v>4.42282176028306E-3</v>
      </c>
      <c r="H116">
        <v>0.10614772224679343</v>
      </c>
      <c r="I116">
        <v>0.32728881026094631</v>
      </c>
      <c r="J116">
        <v>5.6417489421720732E-3</v>
      </c>
      <c r="K116" s="27">
        <v>6.6342326404245894E-2</v>
      </c>
      <c r="L116">
        <v>0</v>
      </c>
      <c r="M116">
        <v>0</v>
      </c>
      <c r="N116">
        <v>0</v>
      </c>
      <c r="O116">
        <v>0</v>
      </c>
      <c r="P116" s="27">
        <v>0</v>
      </c>
      <c r="Q116">
        <v>1.769128704113224E-2</v>
      </c>
      <c r="R116">
        <v>0</v>
      </c>
      <c r="S116">
        <v>0</v>
      </c>
      <c r="T116">
        <v>0</v>
      </c>
      <c r="U116">
        <v>5.3073861123396709E-2</v>
      </c>
      <c r="V116">
        <v>0</v>
      </c>
      <c r="W116">
        <v>0</v>
      </c>
      <c r="X116">
        <v>0</v>
      </c>
      <c r="Y116">
        <v>8.84564352056612E-3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2.6536930561698355E-2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0.1238390092879257</v>
      </c>
      <c r="AM116">
        <v>8.4033613445378158E-2</v>
      </c>
      <c r="AN116">
        <v>0</v>
      </c>
      <c r="AO116">
        <v>0</v>
      </c>
      <c r="AP116">
        <v>4.4449358690844744E-2</v>
      </c>
      <c r="AQ116">
        <v>4.42282176028306E-3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7.5187969924812026E-2</v>
      </c>
      <c r="BA116">
        <v>0</v>
      </c>
      <c r="BB116">
        <v>0</v>
      </c>
      <c r="BC116">
        <v>4.42282176028306E-3</v>
      </c>
      <c r="BD116">
        <v>0</v>
      </c>
      <c r="BE116">
        <v>0</v>
      </c>
      <c r="BF116">
        <v>0</v>
      </c>
      <c r="BG116">
        <v>0</v>
      </c>
      <c r="BH116">
        <v>3.9805395842547532E-2</v>
      </c>
      <c r="BI116">
        <v>0</v>
      </c>
      <c r="BJ116">
        <v>0</v>
      </c>
      <c r="BK116">
        <v>8.84564352056612E-3</v>
      </c>
      <c r="BL116">
        <v>0</v>
      </c>
      <c r="BM116">
        <v>4.6439628482972126E-3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B116" s="27">
        <f t="shared" si="37"/>
        <v>1</v>
      </c>
      <c r="CC116">
        <f t="shared" si="38"/>
        <v>8</v>
      </c>
      <c r="CD116">
        <f t="shared" si="39"/>
        <v>5</v>
      </c>
      <c r="CE116">
        <f t="shared" si="40"/>
        <v>0</v>
      </c>
      <c r="CF116">
        <f t="shared" si="41"/>
        <v>14</v>
      </c>
      <c r="CM116" s="27">
        <f t="shared" si="30"/>
        <v>1</v>
      </c>
      <c r="CN116">
        <f t="shared" si="31"/>
        <v>8</v>
      </c>
      <c r="CO116">
        <f t="shared" si="42"/>
        <v>5</v>
      </c>
      <c r="CP116">
        <f t="shared" si="43"/>
        <v>0</v>
      </c>
      <c r="CQ116">
        <f t="shared" si="44"/>
        <v>14</v>
      </c>
      <c r="CS116">
        <f t="shared" si="32"/>
        <v>0.44350110321019487</v>
      </c>
      <c r="CT116">
        <f t="shared" si="33"/>
        <v>6.6342326404245894E-2</v>
      </c>
      <c r="CU116">
        <f t="shared" si="34"/>
        <v>0.36289252543122508</v>
      </c>
      <c r="CV116">
        <f t="shared" si="35"/>
        <v>0.13290579389650597</v>
      </c>
      <c r="CW116">
        <f t="shared" si="36"/>
        <v>0.49579831932773105</v>
      </c>
      <c r="CX116">
        <f t="shared" si="45"/>
        <v>0</v>
      </c>
      <c r="CZ116" s="27">
        <f t="shared" si="46"/>
        <v>-0.22696489904994266</v>
      </c>
      <c r="DA116" s="27">
        <f t="shared" si="47"/>
        <v>-2.6442817537520651</v>
      </c>
      <c r="DB116" s="27">
        <f t="shared" si="48"/>
        <v>-0.56283164399443775</v>
      </c>
      <c r="DC116" s="27">
        <f t="shared" si="49"/>
        <v>-1.8755070677571239</v>
      </c>
      <c r="DD116" s="27">
        <f t="shared" si="50"/>
        <v>-1.6807118316381289E-2</v>
      </c>
      <c r="DE116" s="27" t="e">
        <f t="shared" si="51"/>
        <v>#NUM!</v>
      </c>
      <c r="DG116">
        <f t="shared" si="52"/>
        <v>44.350110321019486</v>
      </c>
      <c r="DH116">
        <f t="shared" si="53"/>
        <v>6.6342326404245897</v>
      </c>
      <c r="DI116">
        <f t="shared" si="54"/>
        <v>36.289252543122508</v>
      </c>
      <c r="DJ116">
        <f t="shared" si="55"/>
        <v>13.290579389650597</v>
      </c>
      <c r="DK116">
        <f t="shared" si="56"/>
        <v>49.579831932773104</v>
      </c>
      <c r="DL116">
        <f t="shared" si="57"/>
        <v>0</v>
      </c>
    </row>
    <row r="117" spans="1:116">
      <c r="A117">
        <v>116</v>
      </c>
      <c r="B117" t="s">
        <v>93</v>
      </c>
      <c r="C117" t="s">
        <v>100</v>
      </c>
      <c r="D117" s="77" t="s">
        <v>471</v>
      </c>
      <c r="E117" s="25" t="s">
        <v>479</v>
      </c>
      <c r="F117" s="25" t="s">
        <v>478</v>
      </c>
      <c r="G117">
        <v>5.8771672054069943E-3</v>
      </c>
      <c r="H117">
        <v>0.20599471054951515</v>
      </c>
      <c r="I117">
        <v>0.19982368498383782</v>
      </c>
      <c r="J117">
        <v>5.6417489421720732E-3</v>
      </c>
      <c r="K117" s="27">
        <v>0.11754334410813989</v>
      </c>
      <c r="L117">
        <v>0</v>
      </c>
      <c r="M117">
        <v>0</v>
      </c>
      <c r="N117">
        <v>0</v>
      </c>
      <c r="O117">
        <v>0</v>
      </c>
      <c r="P117" s="27">
        <v>0</v>
      </c>
      <c r="Q117">
        <v>0</v>
      </c>
      <c r="R117">
        <v>0</v>
      </c>
      <c r="S117">
        <v>0</v>
      </c>
      <c r="T117">
        <v>0</v>
      </c>
      <c r="U117">
        <v>1.1754334410813989E-2</v>
      </c>
      <c r="V117">
        <v>2.9385836027034967E-2</v>
      </c>
      <c r="W117">
        <v>5.8771672054069943E-3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5.8771672054069943E-3</v>
      </c>
      <c r="AG117">
        <v>5.8771672054069943E-3</v>
      </c>
      <c r="AH117">
        <v>0</v>
      </c>
      <c r="AI117">
        <v>0</v>
      </c>
      <c r="AJ117">
        <v>0</v>
      </c>
      <c r="AK117">
        <v>0</v>
      </c>
      <c r="AL117">
        <v>0.12929767851895391</v>
      </c>
      <c r="AM117">
        <v>0.11196003526300327</v>
      </c>
      <c r="AN117">
        <v>0</v>
      </c>
      <c r="AO117">
        <v>0</v>
      </c>
      <c r="AP117">
        <v>3.5263003232441963E-2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3.5556861592712312E-2</v>
      </c>
      <c r="BA117">
        <v>0</v>
      </c>
      <c r="BB117">
        <v>0</v>
      </c>
      <c r="BC117">
        <v>2.9385836027034967E-2</v>
      </c>
      <c r="BD117">
        <v>0</v>
      </c>
      <c r="BE117">
        <v>0</v>
      </c>
      <c r="BF117">
        <v>0</v>
      </c>
      <c r="BG117">
        <v>0</v>
      </c>
      <c r="BH117">
        <v>3.5263003232441963E-2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5.8771672054069943E-3</v>
      </c>
      <c r="BR117">
        <v>0</v>
      </c>
      <c r="BS117">
        <v>0</v>
      </c>
      <c r="BT117">
        <v>0</v>
      </c>
      <c r="BU117">
        <v>2.3508668821627977E-2</v>
      </c>
      <c r="BV117">
        <v>0</v>
      </c>
      <c r="BW117">
        <v>5.8771672054069943E-3</v>
      </c>
      <c r="BX117">
        <v>0</v>
      </c>
      <c r="BY117">
        <v>0</v>
      </c>
      <c r="BZ117">
        <v>0</v>
      </c>
      <c r="CB117" s="27">
        <f t="shared" si="37"/>
        <v>1</v>
      </c>
      <c r="CC117">
        <f t="shared" si="38"/>
        <v>8</v>
      </c>
      <c r="CD117">
        <f t="shared" si="39"/>
        <v>4</v>
      </c>
      <c r="CE117">
        <f t="shared" si="40"/>
        <v>1</v>
      </c>
      <c r="CF117">
        <f t="shared" si="41"/>
        <v>14</v>
      </c>
      <c r="CG117">
        <v>1</v>
      </c>
      <c r="CM117" s="27">
        <f t="shared" si="30"/>
        <v>2</v>
      </c>
      <c r="CN117">
        <f t="shared" si="31"/>
        <v>8</v>
      </c>
      <c r="CO117">
        <f t="shared" si="42"/>
        <v>4</v>
      </c>
      <c r="CP117">
        <f t="shared" si="43"/>
        <v>1</v>
      </c>
      <c r="CQ117">
        <f t="shared" si="44"/>
        <v>15</v>
      </c>
      <c r="CS117">
        <f t="shared" si="32"/>
        <v>0.41733731168093202</v>
      </c>
      <c r="CT117">
        <f t="shared" si="33"/>
        <v>0.11754334410813989</v>
      </c>
      <c r="CU117">
        <f t="shared" si="34"/>
        <v>0.33529238906846909</v>
      </c>
      <c r="CV117">
        <f t="shared" si="35"/>
        <v>0.10608286805759624</v>
      </c>
      <c r="CW117">
        <f t="shared" si="36"/>
        <v>0.46488392594769334</v>
      </c>
      <c r="CX117">
        <f t="shared" si="45"/>
        <v>5.8771672054069943E-3</v>
      </c>
      <c r="CZ117" s="27">
        <f t="shared" si="46"/>
        <v>-0.33371364396809139</v>
      </c>
      <c r="DA117" s="27">
        <f t="shared" si="47"/>
        <v>-2.0159025208753478</v>
      </c>
      <c r="DB117" s="27">
        <f t="shared" si="48"/>
        <v>-0.68434430681398972</v>
      </c>
      <c r="DC117" s="27">
        <f t="shared" si="49"/>
        <v>-2.131392514486357</v>
      </c>
      <c r="DD117" s="27">
        <f t="shared" si="50"/>
        <v>-0.14069593140000827</v>
      </c>
      <c r="DE117" s="27">
        <f t="shared" si="51"/>
        <v>-5.1307858952267171</v>
      </c>
      <c r="DG117">
        <f t="shared" si="52"/>
        <v>41.7337311680932</v>
      </c>
      <c r="DH117">
        <f t="shared" si="53"/>
        <v>11.754334410813989</v>
      </c>
      <c r="DI117">
        <f t="shared" si="54"/>
        <v>33.529238906846906</v>
      </c>
      <c r="DJ117">
        <f t="shared" si="55"/>
        <v>10.608286805759624</v>
      </c>
      <c r="DK117">
        <f t="shared" si="56"/>
        <v>46.488392594769337</v>
      </c>
      <c r="DL117">
        <f t="shared" si="57"/>
        <v>0.58771672054069946</v>
      </c>
    </row>
    <row r="118" spans="1:116">
      <c r="A118">
        <v>117</v>
      </c>
      <c r="B118" t="s">
        <v>94</v>
      </c>
      <c r="C118" t="s">
        <v>100</v>
      </c>
      <c r="D118" s="77" t="s">
        <v>471</v>
      </c>
      <c r="E118" s="25" t="s">
        <v>479</v>
      </c>
      <c r="F118" s="25" t="s">
        <v>478</v>
      </c>
      <c r="G118">
        <v>2.1592442645074227E-2</v>
      </c>
      <c r="H118">
        <v>0.17273954116059381</v>
      </c>
      <c r="I118">
        <v>0.34547908232118751</v>
      </c>
      <c r="J118">
        <v>5.6417489421720732E-3</v>
      </c>
      <c r="K118" s="27">
        <v>8.0971659919028355E-2</v>
      </c>
      <c r="L118">
        <v>0</v>
      </c>
      <c r="M118">
        <v>0</v>
      </c>
      <c r="N118">
        <v>0</v>
      </c>
      <c r="O118">
        <v>5.3981106612685566E-3</v>
      </c>
      <c r="P118" s="27">
        <v>0</v>
      </c>
      <c r="Q118">
        <v>0</v>
      </c>
      <c r="R118">
        <v>5.3981106612685566E-3</v>
      </c>
      <c r="S118">
        <v>0</v>
      </c>
      <c r="T118">
        <v>0</v>
      </c>
      <c r="U118">
        <v>3.7786774628879895E-2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0.11336032388663972</v>
      </c>
      <c r="AM118">
        <v>8.6639676113360348E-2</v>
      </c>
      <c r="AN118">
        <v>0</v>
      </c>
      <c r="AO118">
        <v>0</v>
      </c>
      <c r="AP118">
        <v>1.1066126855600541E-2</v>
      </c>
      <c r="AQ118">
        <v>5.3981106612685566E-3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3.7786774628879895E-2</v>
      </c>
      <c r="BA118">
        <v>0</v>
      </c>
      <c r="BB118">
        <v>0</v>
      </c>
      <c r="BC118">
        <v>5.3981106612685566E-3</v>
      </c>
      <c r="BD118">
        <v>8.0971659919028347E-4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2.1592442645074227E-2</v>
      </c>
      <c r="BY118">
        <v>4.3184885290148453E-2</v>
      </c>
      <c r="BZ118">
        <v>5.3981106612685566E-3</v>
      </c>
      <c r="CB118" s="27">
        <f t="shared" si="37"/>
        <v>2</v>
      </c>
      <c r="CC118">
        <f t="shared" si="38"/>
        <v>6</v>
      </c>
      <c r="CD118">
        <f t="shared" si="39"/>
        <v>3</v>
      </c>
      <c r="CE118">
        <f t="shared" si="40"/>
        <v>0</v>
      </c>
      <c r="CF118">
        <f t="shared" si="41"/>
        <v>11</v>
      </c>
      <c r="CG118">
        <v>1</v>
      </c>
      <c r="CM118" s="27">
        <f t="shared" si="30"/>
        <v>3</v>
      </c>
      <c r="CN118">
        <f t="shared" si="31"/>
        <v>6</v>
      </c>
      <c r="CO118">
        <f t="shared" si="42"/>
        <v>3</v>
      </c>
      <c r="CP118">
        <f t="shared" si="43"/>
        <v>0</v>
      </c>
      <c r="CQ118">
        <f t="shared" si="44"/>
        <v>12</v>
      </c>
      <c r="CS118">
        <f t="shared" si="32"/>
        <v>0.54545281506902765</v>
      </c>
      <c r="CT118">
        <f t="shared" si="33"/>
        <v>8.6369770580296906E-2</v>
      </c>
      <c r="CU118">
        <f t="shared" si="34"/>
        <v>0.25964912280701757</v>
      </c>
      <c r="CV118">
        <f t="shared" si="35"/>
        <v>4.3994601889338736E-2</v>
      </c>
      <c r="CW118">
        <f t="shared" si="36"/>
        <v>0.30364372469635631</v>
      </c>
      <c r="CX118">
        <f t="shared" si="45"/>
        <v>7.0175438596491224E-2</v>
      </c>
      <c r="CZ118" s="27">
        <f t="shared" si="46"/>
        <v>0.18231457757458022</v>
      </c>
      <c r="DA118" s="27">
        <f t="shared" si="47"/>
        <v>-2.3587881895526031</v>
      </c>
      <c r="DB118" s="27">
        <f t="shared" si="48"/>
        <v>-1.0477930402718965</v>
      </c>
      <c r="DC118" s="27">
        <f t="shared" si="49"/>
        <v>-3.0786966175360164</v>
      </c>
      <c r="DD118" s="27">
        <f t="shared" si="50"/>
        <v>-0.83000636327714239</v>
      </c>
      <c r="DE118" s="27">
        <f t="shared" si="51"/>
        <v>-2.5839975524322312</v>
      </c>
      <c r="DG118">
        <f t="shared" si="52"/>
        <v>54.545281506902768</v>
      </c>
      <c r="DH118">
        <f t="shared" si="53"/>
        <v>8.6369770580296912</v>
      </c>
      <c r="DI118">
        <f t="shared" si="54"/>
        <v>25.964912280701757</v>
      </c>
      <c r="DJ118">
        <f t="shared" si="55"/>
        <v>4.3994601889338734</v>
      </c>
      <c r="DK118">
        <f t="shared" si="56"/>
        <v>30.364372469635629</v>
      </c>
      <c r="DL118">
        <f t="shared" si="57"/>
        <v>7.0175438596491224</v>
      </c>
    </row>
    <row r="119" spans="1:116">
      <c r="A119">
        <v>118</v>
      </c>
      <c r="B119" t="s">
        <v>95</v>
      </c>
      <c r="C119" t="s">
        <v>100</v>
      </c>
      <c r="D119" s="77" t="s">
        <v>471</v>
      </c>
      <c r="E119" s="25" t="s">
        <v>479</v>
      </c>
      <c r="F119" s="25" t="s">
        <v>478</v>
      </c>
      <c r="G119">
        <v>1.5201418799087915E-2</v>
      </c>
      <c r="H119">
        <v>0.13174562959209526</v>
      </c>
      <c r="I119">
        <v>0.40537116797567763</v>
      </c>
      <c r="J119">
        <v>5.6417489421720732E-3</v>
      </c>
      <c r="K119" s="27">
        <v>5.0671395996959703E-2</v>
      </c>
      <c r="L119">
        <v>0</v>
      </c>
      <c r="M119">
        <v>0</v>
      </c>
      <c r="N119">
        <v>0</v>
      </c>
      <c r="O119">
        <v>0</v>
      </c>
      <c r="P119" s="27">
        <v>0</v>
      </c>
      <c r="Q119">
        <v>0</v>
      </c>
      <c r="R119">
        <v>0</v>
      </c>
      <c r="S119">
        <v>0</v>
      </c>
      <c r="T119">
        <v>0</v>
      </c>
      <c r="U119">
        <v>1.0134279199391942E-2</v>
      </c>
      <c r="V119">
        <v>2.0268558398783883E-2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5.0671395996959709E-3</v>
      </c>
      <c r="AG119">
        <v>2.5335697998479855E-2</v>
      </c>
      <c r="AH119">
        <v>0</v>
      </c>
      <c r="AI119">
        <v>0</v>
      </c>
      <c r="AJ119">
        <v>0</v>
      </c>
      <c r="AK119">
        <v>0</v>
      </c>
      <c r="AL119">
        <v>0.13174562959209524</v>
      </c>
      <c r="AM119">
        <v>4.5857613377248529E-2</v>
      </c>
      <c r="AN119">
        <v>0</v>
      </c>
      <c r="AO119">
        <v>0</v>
      </c>
      <c r="AP119">
        <v>1.0134279199391942E-2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7.1193311375728402E-2</v>
      </c>
      <c r="BA119">
        <v>0</v>
      </c>
      <c r="BB119">
        <v>0</v>
      </c>
      <c r="BC119">
        <v>1.5201418799087915E-2</v>
      </c>
      <c r="BD119">
        <v>1.1401064099315935E-2</v>
      </c>
      <c r="BE119">
        <v>0</v>
      </c>
      <c r="BF119">
        <v>0</v>
      </c>
      <c r="BG119">
        <v>0</v>
      </c>
      <c r="BH119">
        <v>1.5201418799087915E-2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2.0268558398783883E-2</v>
      </c>
      <c r="BV119">
        <v>0</v>
      </c>
      <c r="BW119">
        <v>5.0671395996959709E-3</v>
      </c>
      <c r="BX119">
        <v>1.0134279199391942E-2</v>
      </c>
      <c r="BY119">
        <v>0</v>
      </c>
      <c r="BZ119">
        <v>0</v>
      </c>
      <c r="CB119" s="27">
        <f t="shared" si="37"/>
        <v>1</v>
      </c>
      <c r="CC119">
        <f t="shared" si="38"/>
        <v>7</v>
      </c>
      <c r="CD119">
        <f t="shared" si="39"/>
        <v>4</v>
      </c>
      <c r="CE119">
        <f t="shared" si="40"/>
        <v>1</v>
      </c>
      <c r="CF119">
        <f t="shared" si="41"/>
        <v>13</v>
      </c>
      <c r="CG119">
        <v>1</v>
      </c>
      <c r="CM119" s="27">
        <f t="shared" si="30"/>
        <v>2</v>
      </c>
      <c r="CN119">
        <f t="shared" si="31"/>
        <v>7</v>
      </c>
      <c r="CO119">
        <f t="shared" si="42"/>
        <v>4</v>
      </c>
      <c r="CP119">
        <f t="shared" si="43"/>
        <v>1</v>
      </c>
      <c r="CQ119">
        <f t="shared" si="44"/>
        <v>14</v>
      </c>
      <c r="CS119">
        <f t="shared" si="32"/>
        <v>0.5579599653090328</v>
      </c>
      <c r="CT119">
        <f t="shared" si="33"/>
        <v>5.0671395996959703E-2</v>
      </c>
      <c r="CU119">
        <f t="shared" si="34"/>
        <v>0.24854319736508737</v>
      </c>
      <c r="CV119">
        <f t="shared" si="35"/>
        <v>0.11299721307322017</v>
      </c>
      <c r="CW119">
        <f t="shared" si="36"/>
        <v>0.38180896883709142</v>
      </c>
      <c r="CX119">
        <f t="shared" si="45"/>
        <v>1.5201418799087912E-2</v>
      </c>
      <c r="CZ119" s="27">
        <f t="shared" si="46"/>
        <v>0.2328867588495562</v>
      </c>
      <c r="DA119" s="27">
        <f t="shared" si="47"/>
        <v>-2.9303934322456509</v>
      </c>
      <c r="DB119" s="27">
        <f t="shared" si="48"/>
        <v>-1.1063970631325146</v>
      </c>
      <c r="DC119" s="27">
        <f t="shared" si="49"/>
        <v>-2.0604849689346016</v>
      </c>
      <c r="DD119" s="27">
        <f t="shared" si="50"/>
        <v>-0.48187711966075231</v>
      </c>
      <c r="DE119" s="27">
        <f t="shared" si="51"/>
        <v>-4.1710483686301227</v>
      </c>
      <c r="DG119">
        <f t="shared" si="52"/>
        <v>55.795996530903281</v>
      </c>
      <c r="DH119">
        <f t="shared" si="53"/>
        <v>5.0671395996959703</v>
      </c>
      <c r="DI119">
        <f t="shared" si="54"/>
        <v>24.854319736508739</v>
      </c>
      <c r="DJ119">
        <f t="shared" si="55"/>
        <v>11.299721307322017</v>
      </c>
      <c r="DK119">
        <f t="shared" si="56"/>
        <v>38.180896883709146</v>
      </c>
      <c r="DL119">
        <f t="shared" si="57"/>
        <v>1.5201418799087911</v>
      </c>
    </row>
    <row r="120" spans="1:116">
      <c r="A120">
        <v>119</v>
      </c>
      <c r="B120" t="s">
        <v>96</v>
      </c>
      <c r="C120" t="s">
        <v>100</v>
      </c>
      <c r="D120" s="77" t="s">
        <v>471</v>
      </c>
      <c r="E120" s="25" t="s">
        <v>479</v>
      </c>
      <c r="F120" s="25" t="s">
        <v>478</v>
      </c>
      <c r="G120">
        <v>1.1820330969267141E-2</v>
      </c>
      <c r="H120">
        <v>0.26595744680851063</v>
      </c>
      <c r="I120">
        <v>0.24822695035460993</v>
      </c>
      <c r="J120">
        <v>5.6417489421720732E-3</v>
      </c>
      <c r="K120" s="27">
        <v>8.8652482269503549E-2</v>
      </c>
      <c r="L120">
        <v>0</v>
      </c>
      <c r="M120">
        <v>0</v>
      </c>
      <c r="N120">
        <v>0</v>
      </c>
      <c r="O120">
        <v>5.9101654846335705E-3</v>
      </c>
      <c r="P120" s="27">
        <v>0</v>
      </c>
      <c r="Q120">
        <v>0</v>
      </c>
      <c r="R120">
        <v>5.9101654846335705E-3</v>
      </c>
      <c r="S120">
        <v>0</v>
      </c>
      <c r="T120">
        <v>0</v>
      </c>
      <c r="U120">
        <v>1.7730496453900714E-2</v>
      </c>
      <c r="V120">
        <v>1.1820330969267141E-2</v>
      </c>
      <c r="W120">
        <v>1.1820330969267141E-2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1.1820330969267141E-2</v>
      </c>
      <c r="AH120">
        <v>0</v>
      </c>
      <c r="AI120">
        <v>0</v>
      </c>
      <c r="AJ120">
        <v>0</v>
      </c>
      <c r="AK120">
        <v>0</v>
      </c>
      <c r="AL120">
        <v>0.11229314420803788</v>
      </c>
      <c r="AM120">
        <v>7.1513002364066214E-2</v>
      </c>
      <c r="AN120">
        <v>0</v>
      </c>
      <c r="AO120">
        <v>0</v>
      </c>
      <c r="AP120">
        <v>5.9101654846335705E-3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4.1666666666666671E-2</v>
      </c>
      <c r="BA120">
        <v>0</v>
      </c>
      <c r="BB120">
        <v>0</v>
      </c>
      <c r="BC120">
        <v>5.9101654846335705E-3</v>
      </c>
      <c r="BD120">
        <v>6.2056737588652494E-3</v>
      </c>
      <c r="BE120">
        <v>0</v>
      </c>
      <c r="BF120">
        <v>0</v>
      </c>
      <c r="BG120">
        <v>0</v>
      </c>
      <c r="BH120">
        <v>2.3640661938534282E-2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5.9101654846335705E-3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1.7730496453900714E-2</v>
      </c>
      <c r="BV120">
        <v>5.9101654846335705E-3</v>
      </c>
      <c r="BW120">
        <v>0</v>
      </c>
      <c r="BX120">
        <v>1.7730496453900714E-2</v>
      </c>
      <c r="BY120">
        <v>5.9101654846335705E-3</v>
      </c>
      <c r="BZ120">
        <v>0</v>
      </c>
      <c r="CB120" s="27">
        <f t="shared" si="37"/>
        <v>2</v>
      </c>
      <c r="CC120">
        <f t="shared" si="38"/>
        <v>8</v>
      </c>
      <c r="CD120">
        <f t="shared" si="39"/>
        <v>5</v>
      </c>
      <c r="CE120">
        <f t="shared" si="40"/>
        <v>2</v>
      </c>
      <c r="CF120">
        <f t="shared" si="41"/>
        <v>17</v>
      </c>
      <c r="CG120">
        <v>1</v>
      </c>
      <c r="CM120" s="27">
        <f t="shared" si="30"/>
        <v>3</v>
      </c>
      <c r="CN120">
        <f t="shared" si="31"/>
        <v>8</v>
      </c>
      <c r="CO120">
        <f t="shared" si="42"/>
        <v>5</v>
      </c>
      <c r="CP120">
        <f t="shared" si="43"/>
        <v>2</v>
      </c>
      <c r="CQ120">
        <f t="shared" si="44"/>
        <v>18</v>
      </c>
      <c r="CS120">
        <f t="shared" si="32"/>
        <v>0.53164647707455981</v>
      </c>
      <c r="CT120">
        <f t="shared" si="33"/>
        <v>9.4562647754137114E-2</v>
      </c>
      <c r="CU120">
        <f t="shared" si="34"/>
        <v>0.2488179669030734</v>
      </c>
      <c r="CV120">
        <f t="shared" si="35"/>
        <v>8.3333333333333343E-2</v>
      </c>
      <c r="CW120">
        <f t="shared" si="36"/>
        <v>0.35579196217494102</v>
      </c>
      <c r="CX120">
        <f t="shared" si="45"/>
        <v>2.3640661938534285E-2</v>
      </c>
      <c r="CZ120" s="27">
        <f t="shared" si="46"/>
        <v>0.12675535005547642</v>
      </c>
      <c r="DA120" s="27">
        <f t="shared" si="47"/>
        <v>-2.2591555350667099</v>
      </c>
      <c r="DB120" s="27">
        <f t="shared" si="48"/>
        <v>-1.104926437507072</v>
      </c>
      <c r="DC120" s="27">
        <f t="shared" si="49"/>
        <v>-2.3978952727983702</v>
      </c>
      <c r="DD120" s="27">
        <f t="shared" si="50"/>
        <v>-0.59367552991436778</v>
      </c>
      <c r="DE120" s="27">
        <f t="shared" si="51"/>
        <v>-3.7208624999669868</v>
      </c>
      <c r="DG120">
        <f t="shared" si="52"/>
        <v>53.164647707455984</v>
      </c>
      <c r="DH120">
        <f t="shared" si="53"/>
        <v>9.456264775413711</v>
      </c>
      <c r="DI120">
        <f t="shared" si="54"/>
        <v>24.88179669030734</v>
      </c>
      <c r="DJ120">
        <f t="shared" si="55"/>
        <v>8.3333333333333339</v>
      </c>
      <c r="DK120">
        <f t="shared" si="56"/>
        <v>35.579196217494101</v>
      </c>
      <c r="DL120">
        <f t="shared" si="57"/>
        <v>2.3640661938534286</v>
      </c>
    </row>
    <row r="121" spans="1:116">
      <c r="A121">
        <v>120</v>
      </c>
      <c r="B121" t="s">
        <v>97</v>
      </c>
      <c r="C121" t="s">
        <v>100</v>
      </c>
      <c r="D121" s="77" t="s">
        <v>471</v>
      </c>
      <c r="E121" s="25" t="s">
        <v>479</v>
      </c>
      <c r="F121" s="25" t="s">
        <v>478</v>
      </c>
      <c r="G121">
        <v>1.5209125475285174E-2</v>
      </c>
      <c r="H121">
        <v>0.13713561470215466</v>
      </c>
      <c r="I121">
        <v>0.55766793409378967</v>
      </c>
      <c r="J121">
        <v>5.6417489421720732E-3</v>
      </c>
      <c r="K121" s="27">
        <v>4.0557667934093794E-2</v>
      </c>
      <c r="L121">
        <v>0</v>
      </c>
      <c r="M121">
        <v>0</v>
      </c>
      <c r="N121">
        <v>0</v>
      </c>
      <c r="O121">
        <v>0</v>
      </c>
      <c r="P121" s="27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9.1761723700887227E-2</v>
      </c>
      <c r="AM121">
        <v>7.6299112801013952E-2</v>
      </c>
      <c r="AN121">
        <v>0</v>
      </c>
      <c r="AO121">
        <v>0</v>
      </c>
      <c r="AP121">
        <v>1.5209125475285174E-2</v>
      </c>
      <c r="AQ121">
        <v>5.0697084917617243E-3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5.0697084917617243E-3</v>
      </c>
      <c r="AY121">
        <v>0</v>
      </c>
      <c r="AZ121">
        <v>1.0139416983523449E-2</v>
      </c>
      <c r="BA121">
        <v>0</v>
      </c>
      <c r="BB121">
        <v>0</v>
      </c>
      <c r="BC121">
        <v>0</v>
      </c>
      <c r="BD121">
        <v>2.5348542458808622E-4</v>
      </c>
      <c r="BE121">
        <v>0</v>
      </c>
      <c r="BF121">
        <v>0</v>
      </c>
      <c r="BG121">
        <v>0</v>
      </c>
      <c r="BH121">
        <v>5.0697084917617243E-3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1.5209125475285174E-2</v>
      </c>
      <c r="BV121">
        <v>0</v>
      </c>
      <c r="BW121">
        <v>0</v>
      </c>
      <c r="BX121">
        <v>5.0697084917617243E-3</v>
      </c>
      <c r="BY121">
        <v>2.0278833967046897E-2</v>
      </c>
      <c r="BZ121">
        <v>0</v>
      </c>
      <c r="CB121" s="27">
        <f t="shared" si="37"/>
        <v>1</v>
      </c>
      <c r="CC121">
        <f t="shared" si="38"/>
        <v>5</v>
      </c>
      <c r="CD121">
        <f t="shared" si="39"/>
        <v>3</v>
      </c>
      <c r="CE121">
        <f t="shared" si="40"/>
        <v>1</v>
      </c>
      <c r="CF121">
        <f t="shared" si="41"/>
        <v>10</v>
      </c>
      <c r="CM121" s="27">
        <f t="shared" si="30"/>
        <v>1</v>
      </c>
      <c r="CN121">
        <f t="shared" si="31"/>
        <v>5</v>
      </c>
      <c r="CO121">
        <f t="shared" si="42"/>
        <v>3</v>
      </c>
      <c r="CP121">
        <f t="shared" si="43"/>
        <v>1</v>
      </c>
      <c r="CQ121">
        <f t="shared" si="44"/>
        <v>10</v>
      </c>
      <c r="CS121">
        <f t="shared" si="32"/>
        <v>0.71565442321340156</v>
      </c>
      <c r="CT121">
        <f t="shared" si="33"/>
        <v>4.0557667934093794E-2</v>
      </c>
      <c r="CU121">
        <f t="shared" si="34"/>
        <v>0.19340937896070978</v>
      </c>
      <c r="CV121">
        <f t="shared" si="35"/>
        <v>1.5462610899873259E-2</v>
      </c>
      <c r="CW121">
        <f t="shared" si="36"/>
        <v>0.22408111533586819</v>
      </c>
      <c r="CX121">
        <f t="shared" si="45"/>
        <v>2.5348542458808621E-2</v>
      </c>
      <c r="CZ121" s="27">
        <f t="shared" si="46"/>
        <v>0.92300708319747748</v>
      </c>
      <c r="DA121" s="27">
        <f t="shared" si="47"/>
        <v>-3.1636273506377224</v>
      </c>
      <c r="DB121" s="27">
        <f t="shared" si="48"/>
        <v>-1.428007177613275</v>
      </c>
      <c r="DC121" s="27">
        <f t="shared" si="49"/>
        <v>-4.1537469652379038</v>
      </c>
      <c r="DD121" s="27">
        <f t="shared" si="50"/>
        <v>-1.2420398763077691</v>
      </c>
      <c r="DE121" s="27">
        <f t="shared" si="51"/>
        <v>-3.6493586959516531</v>
      </c>
      <c r="DG121">
        <f t="shared" si="52"/>
        <v>71.565442321340157</v>
      </c>
      <c r="DH121">
        <f t="shared" si="53"/>
        <v>4.0557667934093793</v>
      </c>
      <c r="DI121">
        <f t="shared" si="54"/>
        <v>19.340937896070979</v>
      </c>
      <c r="DJ121">
        <f t="shared" si="55"/>
        <v>1.5462610899873259</v>
      </c>
      <c r="DK121">
        <f t="shared" si="56"/>
        <v>22.408111533586819</v>
      </c>
      <c r="DL121">
        <f t="shared" si="57"/>
        <v>2.5348542458808621</v>
      </c>
    </row>
    <row r="122" spans="1:116">
      <c r="A122">
        <v>121</v>
      </c>
      <c r="B122" t="s">
        <v>98</v>
      </c>
      <c r="C122" t="s">
        <v>100</v>
      </c>
      <c r="D122" s="77" t="s">
        <v>472</v>
      </c>
      <c r="E122" s="25" t="s">
        <v>479</v>
      </c>
      <c r="F122" s="25" t="s">
        <v>478</v>
      </c>
      <c r="G122">
        <v>2.1152829190904283E-2</v>
      </c>
      <c r="H122">
        <v>0.2326811210999471</v>
      </c>
      <c r="I122">
        <v>0.34902168164992053</v>
      </c>
      <c r="J122">
        <v>5.6417489421720732E-3</v>
      </c>
      <c r="K122" s="27">
        <v>9.5716552088841902E-2</v>
      </c>
      <c r="L122">
        <v>0</v>
      </c>
      <c r="M122">
        <v>0</v>
      </c>
      <c r="N122">
        <v>0</v>
      </c>
      <c r="O122">
        <v>0</v>
      </c>
      <c r="P122" s="27">
        <v>0</v>
      </c>
      <c r="Q122">
        <v>1.5864621893178214E-2</v>
      </c>
      <c r="R122">
        <v>0</v>
      </c>
      <c r="S122">
        <v>0</v>
      </c>
      <c r="T122">
        <v>0</v>
      </c>
      <c r="U122">
        <v>5.2882072977260709E-3</v>
      </c>
      <c r="V122">
        <v>5.8170280274986774E-2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1.5864621893178214E-2</v>
      </c>
      <c r="AC122">
        <v>0</v>
      </c>
      <c r="AD122">
        <v>0</v>
      </c>
      <c r="AE122">
        <v>0</v>
      </c>
      <c r="AF122">
        <v>0</v>
      </c>
      <c r="AG122">
        <v>1.5864621893178214E-2</v>
      </c>
      <c r="AH122">
        <v>0</v>
      </c>
      <c r="AI122">
        <v>0</v>
      </c>
      <c r="AJ122">
        <v>5.2882072977260709E-3</v>
      </c>
      <c r="AK122">
        <v>0</v>
      </c>
      <c r="AL122">
        <v>0.15864621893178216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1.0576414595452142E-2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1.5864621893178214E-2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B122" s="27">
        <f t="shared" si="37"/>
        <v>1</v>
      </c>
      <c r="CC122">
        <f t="shared" si="38"/>
        <v>7</v>
      </c>
      <c r="CD122">
        <f t="shared" si="39"/>
        <v>2</v>
      </c>
      <c r="CE122">
        <f t="shared" si="40"/>
        <v>0</v>
      </c>
      <c r="CF122">
        <f t="shared" si="41"/>
        <v>10</v>
      </c>
      <c r="CG122">
        <v>1</v>
      </c>
      <c r="CM122" s="27">
        <f t="shared" si="30"/>
        <v>2</v>
      </c>
      <c r="CN122">
        <f t="shared" si="31"/>
        <v>7</v>
      </c>
      <c r="CO122">
        <f t="shared" si="42"/>
        <v>2</v>
      </c>
      <c r="CP122">
        <f t="shared" si="43"/>
        <v>0</v>
      </c>
      <c r="CQ122">
        <f t="shared" si="44"/>
        <v>11</v>
      </c>
      <c r="CS122">
        <f t="shared" si="32"/>
        <v>0.60849738088294392</v>
      </c>
      <c r="CT122">
        <f t="shared" si="33"/>
        <v>9.5716552088841902E-2</v>
      </c>
      <c r="CU122">
        <f t="shared" si="34"/>
        <v>0.27498677948175571</v>
      </c>
      <c r="CV122">
        <f t="shared" si="35"/>
        <v>2.6441036488630356E-2</v>
      </c>
      <c r="CW122">
        <f t="shared" si="36"/>
        <v>0.30142781597038604</v>
      </c>
      <c r="CX122">
        <f t="shared" si="45"/>
        <v>0</v>
      </c>
      <c r="CZ122" s="27">
        <f t="shared" si="46"/>
        <v>0.44100040283700992</v>
      </c>
      <c r="DA122" s="27">
        <f t="shared" si="47"/>
        <v>-2.2457516182308797</v>
      </c>
      <c r="DB122" s="27">
        <f t="shared" si="48"/>
        <v>-0.96946686798684123</v>
      </c>
      <c r="DC122" s="27">
        <f t="shared" si="49"/>
        <v>-3.6060411758049318</v>
      </c>
      <c r="DD122" s="27">
        <f t="shared" si="50"/>
        <v>-0.8405079436937295</v>
      </c>
      <c r="DE122" s="27" t="e">
        <f t="shared" si="51"/>
        <v>#NUM!</v>
      </c>
      <c r="DG122">
        <f t="shared" si="52"/>
        <v>60.849738088294394</v>
      </c>
      <c r="DH122">
        <f t="shared" si="53"/>
        <v>9.5716552088841897</v>
      </c>
      <c r="DI122">
        <f t="shared" si="54"/>
        <v>27.498677948175569</v>
      </c>
      <c r="DJ122">
        <f t="shared" si="55"/>
        <v>2.6441036488630356</v>
      </c>
      <c r="DK122">
        <f t="shared" si="56"/>
        <v>30.142781597038603</v>
      </c>
      <c r="DL122">
        <f t="shared" si="57"/>
        <v>0</v>
      </c>
    </row>
    <row r="123" spans="1:116">
      <c r="A123">
        <v>122</v>
      </c>
      <c r="B123" t="s">
        <v>175</v>
      </c>
      <c r="C123" t="s">
        <v>100</v>
      </c>
      <c r="D123" s="77" t="s">
        <v>472</v>
      </c>
      <c r="E123" s="25" t="s">
        <v>479</v>
      </c>
      <c r="F123" s="25" t="s">
        <v>478</v>
      </c>
      <c r="G123">
        <v>0</v>
      </c>
      <c r="H123">
        <v>0.40775733465937336</v>
      </c>
      <c r="I123">
        <v>0.30830432620586767</v>
      </c>
      <c r="J123">
        <v>5.6417489421720732E-3</v>
      </c>
      <c r="K123" s="27">
        <v>7.4838388861263067E-2</v>
      </c>
      <c r="L123">
        <v>0</v>
      </c>
      <c r="M123">
        <v>0</v>
      </c>
      <c r="N123">
        <v>0</v>
      </c>
      <c r="O123">
        <v>0</v>
      </c>
      <c r="P123" s="27">
        <v>0</v>
      </c>
      <c r="Q123">
        <v>0</v>
      </c>
      <c r="R123">
        <v>0</v>
      </c>
      <c r="S123">
        <v>0</v>
      </c>
      <c r="T123">
        <v>0</v>
      </c>
      <c r="U123">
        <v>2.9835902536051714E-2</v>
      </c>
      <c r="V123">
        <v>3.4808552958727E-2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9.9453008453505732E-3</v>
      </c>
      <c r="AG123">
        <v>0</v>
      </c>
      <c r="AH123">
        <v>0</v>
      </c>
      <c r="AI123">
        <v>0</v>
      </c>
      <c r="AJ123">
        <v>3.0084535057185481E-2</v>
      </c>
      <c r="AK123">
        <v>0</v>
      </c>
      <c r="AL123">
        <v>9.4480358030830464E-2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4.9726504226752866E-3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4.9726504226752866E-3</v>
      </c>
      <c r="BW123">
        <v>0</v>
      </c>
      <c r="BX123">
        <v>0</v>
      </c>
      <c r="BY123">
        <v>0</v>
      </c>
      <c r="BZ123">
        <v>0</v>
      </c>
      <c r="CB123" s="27">
        <f t="shared" si="37"/>
        <v>1</v>
      </c>
      <c r="CC123">
        <f t="shared" si="38"/>
        <v>5</v>
      </c>
      <c r="CD123">
        <f t="shared" si="39"/>
        <v>1</v>
      </c>
      <c r="CE123">
        <f t="shared" si="40"/>
        <v>1</v>
      </c>
      <c r="CF123">
        <f t="shared" si="41"/>
        <v>8</v>
      </c>
      <c r="CM123" s="27">
        <f t="shared" si="30"/>
        <v>1</v>
      </c>
      <c r="CN123">
        <f t="shared" si="31"/>
        <v>5</v>
      </c>
      <c r="CO123">
        <f t="shared" si="42"/>
        <v>1</v>
      </c>
      <c r="CP123">
        <f t="shared" si="43"/>
        <v>1</v>
      </c>
      <c r="CQ123">
        <f t="shared" si="44"/>
        <v>8</v>
      </c>
      <c r="CS123">
        <f t="shared" si="32"/>
        <v>0.7217034098074131</v>
      </c>
      <c r="CT123">
        <f t="shared" si="33"/>
        <v>7.4838388861263067E-2</v>
      </c>
      <c r="CU123">
        <f t="shared" si="34"/>
        <v>0.19915464942814523</v>
      </c>
      <c r="CV123">
        <f t="shared" si="35"/>
        <v>4.9726504226752866E-3</v>
      </c>
      <c r="CW123">
        <f t="shared" si="36"/>
        <v>0.20909995027349579</v>
      </c>
      <c r="CX123">
        <f t="shared" si="45"/>
        <v>0</v>
      </c>
      <c r="CZ123" s="27">
        <f t="shared" si="46"/>
        <v>0.95292684857081156</v>
      </c>
      <c r="DA123" s="27">
        <f t="shared" si="47"/>
        <v>-2.5146374635977469</v>
      </c>
      <c r="DB123" s="27">
        <f t="shared" si="48"/>
        <v>-1.3915862022628394</v>
      </c>
      <c r="DC123" s="27">
        <f t="shared" si="49"/>
        <v>-5.2988172415896875</v>
      </c>
      <c r="DD123" s="27">
        <f t="shared" si="50"/>
        <v>-1.3303592317761959</v>
      </c>
      <c r="DE123" s="27" t="e">
        <f t="shared" si="51"/>
        <v>#NUM!</v>
      </c>
      <c r="DG123">
        <f t="shared" si="52"/>
        <v>72.170340980741315</v>
      </c>
      <c r="DH123">
        <f t="shared" si="53"/>
        <v>7.483838886126307</v>
      </c>
      <c r="DI123">
        <f t="shared" si="54"/>
        <v>19.915464942814523</v>
      </c>
      <c r="DJ123">
        <f t="shared" si="55"/>
        <v>0.49726504226752866</v>
      </c>
      <c r="DK123">
        <f t="shared" si="56"/>
        <v>20.909995027349577</v>
      </c>
      <c r="DL123">
        <f t="shared" si="57"/>
        <v>0</v>
      </c>
    </row>
    <row r="124" spans="1:116">
      <c r="A124">
        <v>123</v>
      </c>
      <c r="B124" t="s">
        <v>368</v>
      </c>
      <c r="C124" t="s">
        <v>100</v>
      </c>
      <c r="D124" s="77" t="s">
        <v>472</v>
      </c>
      <c r="E124" s="25" t="s">
        <v>479</v>
      </c>
      <c r="F124" s="25" t="s">
        <v>478</v>
      </c>
      <c r="G124">
        <v>4.072398190045249E-2</v>
      </c>
      <c r="H124">
        <v>0.36199095022624428</v>
      </c>
      <c r="I124">
        <v>0.41176470588235298</v>
      </c>
      <c r="J124">
        <v>5.6417489421720732E-3</v>
      </c>
      <c r="K124" s="27">
        <v>4.072398190045249E-2</v>
      </c>
      <c r="L124">
        <v>0</v>
      </c>
      <c r="M124">
        <v>0</v>
      </c>
      <c r="N124">
        <v>0</v>
      </c>
      <c r="O124">
        <v>0</v>
      </c>
      <c r="P124" s="27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9.0497737556561094E-3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4.072398190045249E-2</v>
      </c>
      <c r="AK124">
        <v>0</v>
      </c>
      <c r="AL124">
        <v>8.5972850678733059E-2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9.0497737556561094E-3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B124" s="27">
        <f t="shared" si="37"/>
        <v>1</v>
      </c>
      <c r="CC124">
        <f t="shared" si="38"/>
        <v>3</v>
      </c>
      <c r="CD124">
        <f t="shared" si="39"/>
        <v>1</v>
      </c>
      <c r="CE124">
        <f t="shared" si="40"/>
        <v>0</v>
      </c>
      <c r="CF124">
        <f t="shared" si="41"/>
        <v>5</v>
      </c>
      <c r="CM124" s="27">
        <f t="shared" si="30"/>
        <v>1</v>
      </c>
      <c r="CN124">
        <f t="shared" si="31"/>
        <v>3</v>
      </c>
      <c r="CO124">
        <f t="shared" si="42"/>
        <v>1</v>
      </c>
      <c r="CP124">
        <f t="shared" si="43"/>
        <v>0</v>
      </c>
      <c r="CQ124">
        <f t="shared" si="44"/>
        <v>5</v>
      </c>
      <c r="CS124">
        <f t="shared" si="32"/>
        <v>0.82012138695122183</v>
      </c>
      <c r="CT124">
        <f t="shared" si="33"/>
        <v>4.072398190045249E-2</v>
      </c>
      <c r="CU124">
        <f t="shared" si="34"/>
        <v>0.13574660633484165</v>
      </c>
      <c r="CV124">
        <f t="shared" si="35"/>
        <v>9.0497737556561094E-3</v>
      </c>
      <c r="CW124">
        <f t="shared" si="36"/>
        <v>0.14479638009049775</v>
      </c>
      <c r="CX124">
        <f t="shared" si="45"/>
        <v>0</v>
      </c>
      <c r="CZ124" s="27">
        <f t="shared" si="46"/>
        <v>1.5171701107219266</v>
      </c>
      <c r="DA124" s="27">
        <f t="shared" si="47"/>
        <v>-3.1593616973357932</v>
      </c>
      <c r="DB124" s="27">
        <f t="shared" si="48"/>
        <v>-1.8510760463844744</v>
      </c>
      <c r="DC124" s="27">
        <f t="shared" si="49"/>
        <v>-4.6959245492565556</v>
      </c>
      <c r="DD124" s="27">
        <f t="shared" si="50"/>
        <v>-1.7760111122599158</v>
      </c>
      <c r="DE124" s="27" t="e">
        <f t="shared" si="51"/>
        <v>#NUM!</v>
      </c>
      <c r="DG124">
        <f t="shared" si="52"/>
        <v>82.012138695122189</v>
      </c>
      <c r="DH124">
        <f t="shared" si="53"/>
        <v>4.0723981900452486</v>
      </c>
      <c r="DI124">
        <f t="shared" si="54"/>
        <v>13.574660633484164</v>
      </c>
      <c r="DJ124">
        <f t="shared" si="55"/>
        <v>0.90497737556561098</v>
      </c>
      <c r="DK124">
        <f t="shared" si="56"/>
        <v>14.479638009049776</v>
      </c>
      <c r="DL124">
        <f t="shared" si="57"/>
        <v>0</v>
      </c>
    </row>
    <row r="125" spans="1:116">
      <c r="A125">
        <v>124</v>
      </c>
      <c r="B125" t="s">
        <v>369</v>
      </c>
      <c r="C125" t="s">
        <v>100</v>
      </c>
      <c r="D125" s="77" t="s">
        <v>472</v>
      </c>
      <c r="E125" s="25" t="s">
        <v>479</v>
      </c>
      <c r="F125" s="25" t="s">
        <v>478</v>
      </c>
      <c r="G125">
        <v>9.6432015429122487E-3</v>
      </c>
      <c r="H125">
        <v>0.32786885245901626</v>
      </c>
      <c r="I125">
        <v>0.41465766634522672</v>
      </c>
      <c r="J125">
        <v>5.6417489421720732E-3</v>
      </c>
      <c r="K125" s="27">
        <v>6.7984570877531361E-2</v>
      </c>
      <c r="L125">
        <v>0</v>
      </c>
      <c r="M125">
        <v>0</v>
      </c>
      <c r="N125">
        <v>0</v>
      </c>
      <c r="O125">
        <v>0</v>
      </c>
      <c r="P125" s="27">
        <v>0</v>
      </c>
      <c r="Q125">
        <v>0</v>
      </c>
      <c r="R125">
        <v>0</v>
      </c>
      <c r="S125">
        <v>0</v>
      </c>
      <c r="T125">
        <v>0</v>
      </c>
      <c r="U125">
        <v>1.012536162005786E-2</v>
      </c>
      <c r="V125">
        <v>3.3992285438765674E-2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3.4474445515911285E-2</v>
      </c>
      <c r="AK125">
        <v>0</v>
      </c>
      <c r="AL125">
        <v>9.6432015429122497E-2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4.8216007714561243E-3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B125" s="27">
        <f t="shared" si="37"/>
        <v>1</v>
      </c>
      <c r="CC125">
        <f t="shared" si="38"/>
        <v>4</v>
      </c>
      <c r="CD125">
        <f t="shared" si="39"/>
        <v>1</v>
      </c>
      <c r="CE125">
        <f t="shared" si="40"/>
        <v>0</v>
      </c>
      <c r="CF125">
        <f t="shared" si="41"/>
        <v>6</v>
      </c>
      <c r="CM125" s="27">
        <f t="shared" si="30"/>
        <v>1</v>
      </c>
      <c r="CN125">
        <f t="shared" si="31"/>
        <v>4</v>
      </c>
      <c r="CO125">
        <f t="shared" si="42"/>
        <v>1</v>
      </c>
      <c r="CP125">
        <f t="shared" si="43"/>
        <v>0</v>
      </c>
      <c r="CQ125">
        <f t="shared" si="44"/>
        <v>6</v>
      </c>
      <c r="CS125">
        <f t="shared" si="32"/>
        <v>0.7578114692893273</v>
      </c>
      <c r="CT125">
        <f t="shared" si="33"/>
        <v>6.7984570877531361E-2</v>
      </c>
      <c r="CU125">
        <f t="shared" si="34"/>
        <v>0.17502410800385731</v>
      </c>
      <c r="CV125">
        <f t="shared" si="35"/>
        <v>4.8216007714561243E-3</v>
      </c>
      <c r="CW125">
        <f t="shared" si="36"/>
        <v>0.17984570877531345</v>
      </c>
      <c r="CX125">
        <f t="shared" si="45"/>
        <v>0</v>
      </c>
      <c r="CZ125" s="27">
        <f t="shared" si="46"/>
        <v>1.1407181580756987</v>
      </c>
      <c r="DA125" s="27">
        <f t="shared" si="47"/>
        <v>-2.618068588830162</v>
      </c>
      <c r="DB125" s="27">
        <f t="shared" si="48"/>
        <v>-1.5504304396273425</v>
      </c>
      <c r="DC125" s="27">
        <f t="shared" si="49"/>
        <v>-5.3298160336074076</v>
      </c>
      <c r="DD125" s="27">
        <f t="shared" si="50"/>
        <v>-1.5173931727520458</v>
      </c>
      <c r="DE125" s="27" t="e">
        <f t="shared" si="51"/>
        <v>#NUM!</v>
      </c>
      <c r="DG125">
        <f t="shared" si="52"/>
        <v>75.781146928932728</v>
      </c>
      <c r="DH125">
        <f t="shared" si="53"/>
        <v>6.7984570877531363</v>
      </c>
      <c r="DI125">
        <f t="shared" si="54"/>
        <v>17.502410800385732</v>
      </c>
      <c r="DJ125">
        <f t="shared" si="55"/>
        <v>0.48216007714561243</v>
      </c>
      <c r="DK125">
        <f t="shared" si="56"/>
        <v>17.984570877531343</v>
      </c>
      <c r="DL125">
        <f t="shared" si="57"/>
        <v>0</v>
      </c>
    </row>
    <row r="126" spans="1:116">
      <c r="A126">
        <v>125</v>
      </c>
      <c r="B126" t="s">
        <v>370</v>
      </c>
      <c r="C126" t="s">
        <v>100</v>
      </c>
      <c r="D126" s="77" t="s">
        <v>472</v>
      </c>
      <c r="E126" s="25" t="s">
        <v>479</v>
      </c>
      <c r="F126" s="25" t="s">
        <v>478</v>
      </c>
      <c r="G126">
        <v>4.4334975369458123E-2</v>
      </c>
      <c r="H126">
        <v>0.26600985221674867</v>
      </c>
      <c r="I126">
        <v>0.4137931034482758</v>
      </c>
      <c r="J126">
        <v>5.6417489421720732E-3</v>
      </c>
      <c r="K126" s="27">
        <v>9.3596059113300517E-2</v>
      </c>
      <c r="L126">
        <v>0</v>
      </c>
      <c r="M126">
        <v>0</v>
      </c>
      <c r="N126">
        <v>0</v>
      </c>
      <c r="O126">
        <v>0</v>
      </c>
      <c r="P126" s="27">
        <v>0</v>
      </c>
      <c r="Q126">
        <v>0</v>
      </c>
      <c r="R126">
        <v>4.9261083743842365E-3</v>
      </c>
      <c r="S126">
        <v>0</v>
      </c>
      <c r="T126">
        <v>0</v>
      </c>
      <c r="U126">
        <v>5.418719211822659E-2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1.9704433497536946E-2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8.8669950738916273E-2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1.477832512315271E-2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B126" s="27">
        <f t="shared" si="37"/>
        <v>1</v>
      </c>
      <c r="CC126">
        <f t="shared" si="38"/>
        <v>4</v>
      </c>
      <c r="CD126">
        <f t="shared" si="39"/>
        <v>1</v>
      </c>
      <c r="CE126">
        <f t="shared" si="40"/>
        <v>0</v>
      </c>
      <c r="CF126">
        <f t="shared" si="41"/>
        <v>6</v>
      </c>
      <c r="CM126" s="27">
        <f t="shared" si="30"/>
        <v>1</v>
      </c>
      <c r="CN126">
        <f t="shared" si="31"/>
        <v>4</v>
      </c>
      <c r="CO126">
        <f t="shared" si="42"/>
        <v>1</v>
      </c>
      <c r="CP126">
        <f t="shared" si="43"/>
        <v>0</v>
      </c>
      <c r="CQ126">
        <f t="shared" si="44"/>
        <v>6</v>
      </c>
      <c r="CS126">
        <f t="shared" si="32"/>
        <v>0.72977967997665472</v>
      </c>
      <c r="CT126">
        <f t="shared" si="33"/>
        <v>9.3596059113300517E-2</v>
      </c>
      <c r="CU126">
        <f t="shared" si="34"/>
        <v>0.16748768472906406</v>
      </c>
      <c r="CV126">
        <f t="shared" si="35"/>
        <v>1.477832512315271E-2</v>
      </c>
      <c r="CW126">
        <f t="shared" si="36"/>
        <v>0.18226600985221678</v>
      </c>
      <c r="CX126">
        <f t="shared" si="45"/>
        <v>0</v>
      </c>
      <c r="CZ126" s="27">
        <f t="shared" si="46"/>
        <v>0.99350505400023259</v>
      </c>
      <c r="DA126" s="27">
        <f t="shared" si="47"/>
        <v>-2.2704967784425447</v>
      </c>
      <c r="DB126" s="27">
        <f t="shared" si="48"/>
        <v>-1.6035381903069119</v>
      </c>
      <c r="DC126" s="27">
        <f t="shared" si="49"/>
        <v>-4.1997050778799272</v>
      </c>
      <c r="DD126" s="27">
        <f t="shared" si="50"/>
        <v>-1.5010698757123186</v>
      </c>
      <c r="DE126" s="27" t="e">
        <f t="shared" si="51"/>
        <v>#NUM!</v>
      </c>
      <c r="DG126">
        <f t="shared" si="52"/>
        <v>72.977967997665473</v>
      </c>
      <c r="DH126">
        <f t="shared" si="53"/>
        <v>9.3596059113300516</v>
      </c>
      <c r="DI126">
        <f t="shared" si="54"/>
        <v>16.748768472906406</v>
      </c>
      <c r="DJ126">
        <f t="shared" si="55"/>
        <v>1.4778325123152711</v>
      </c>
      <c r="DK126">
        <f t="shared" si="56"/>
        <v>18.226600985221676</v>
      </c>
      <c r="DL126">
        <f t="shared" si="57"/>
        <v>0</v>
      </c>
    </row>
    <row r="127" spans="1:116">
      <c r="A127">
        <v>126</v>
      </c>
      <c r="B127" t="s">
        <v>371</v>
      </c>
      <c r="C127" t="s">
        <v>100</v>
      </c>
      <c r="D127" s="77" t="s">
        <v>472</v>
      </c>
      <c r="E127" s="25" t="s">
        <v>479</v>
      </c>
      <c r="F127" s="25" t="s">
        <v>478</v>
      </c>
      <c r="G127">
        <v>4.6948356807511742E-2</v>
      </c>
      <c r="H127">
        <v>0.5365526492287056</v>
      </c>
      <c r="I127">
        <v>0</v>
      </c>
      <c r="J127">
        <v>5.3655264922870559E-2</v>
      </c>
      <c r="K127" s="27">
        <v>0.18779342723004705</v>
      </c>
      <c r="L127">
        <v>0</v>
      </c>
      <c r="M127">
        <v>0</v>
      </c>
      <c r="N127">
        <v>0</v>
      </c>
      <c r="O127">
        <v>0</v>
      </c>
      <c r="P127" s="27">
        <v>0</v>
      </c>
      <c r="Q127">
        <v>0</v>
      </c>
      <c r="R127">
        <v>2.6827632461435283E-2</v>
      </c>
      <c r="S127">
        <v>0</v>
      </c>
      <c r="T127">
        <v>0</v>
      </c>
      <c r="U127">
        <v>3.35345405767941E-2</v>
      </c>
      <c r="V127">
        <v>0</v>
      </c>
      <c r="W127">
        <v>1.3413816230717641E-2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6.70690811535882E-2</v>
      </c>
      <c r="AK127">
        <v>0</v>
      </c>
      <c r="AL127">
        <v>6.1032863849765258E-2</v>
      </c>
      <c r="AM127">
        <v>0</v>
      </c>
      <c r="AN127">
        <v>0</v>
      </c>
      <c r="AO127">
        <v>0</v>
      </c>
      <c r="AP127">
        <v>0</v>
      </c>
      <c r="AQ127">
        <v>1.3413816230717641E-2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1.3413816230717641E-2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B127" s="27">
        <f t="shared" si="37"/>
        <v>1</v>
      </c>
      <c r="CC127">
        <f t="shared" si="38"/>
        <v>6</v>
      </c>
      <c r="CD127">
        <f t="shared" si="39"/>
        <v>1</v>
      </c>
      <c r="CE127">
        <f t="shared" si="40"/>
        <v>0</v>
      </c>
      <c r="CF127">
        <f t="shared" si="41"/>
        <v>8</v>
      </c>
      <c r="CG127">
        <v>1</v>
      </c>
      <c r="CM127" s="27">
        <f t="shared" si="30"/>
        <v>2</v>
      </c>
      <c r="CN127">
        <f t="shared" si="31"/>
        <v>6</v>
      </c>
      <c r="CO127">
        <f t="shared" si="42"/>
        <v>1</v>
      </c>
      <c r="CP127">
        <f t="shared" si="43"/>
        <v>0</v>
      </c>
      <c r="CQ127">
        <f t="shared" si="44"/>
        <v>9</v>
      </c>
      <c r="CS127">
        <f t="shared" si="32"/>
        <v>0.63715627095908789</v>
      </c>
      <c r="CT127">
        <f t="shared" si="33"/>
        <v>0.18779342723004705</v>
      </c>
      <c r="CU127">
        <f t="shared" si="34"/>
        <v>0.2152917505030181</v>
      </c>
      <c r="CV127">
        <f t="shared" si="35"/>
        <v>1.3413816230717641E-2</v>
      </c>
      <c r="CW127">
        <f t="shared" si="36"/>
        <v>0.22870556673373574</v>
      </c>
      <c r="CX127">
        <f t="shared" si="45"/>
        <v>0</v>
      </c>
      <c r="CZ127" s="27">
        <f t="shared" si="46"/>
        <v>0.56304270574810511</v>
      </c>
      <c r="DA127" s="27">
        <f t="shared" si="47"/>
        <v>-1.4644121403838422</v>
      </c>
      <c r="DB127" s="27">
        <f t="shared" si="48"/>
        <v>-1.293317904661786</v>
      </c>
      <c r="DC127" s="27">
        <f t="shared" si="49"/>
        <v>-4.2979654470474467</v>
      </c>
      <c r="DD127" s="27">
        <f t="shared" si="50"/>
        <v>-1.2156347440737789</v>
      </c>
      <c r="DE127" s="27" t="e">
        <f t="shared" si="51"/>
        <v>#NUM!</v>
      </c>
      <c r="DG127">
        <f t="shared" si="52"/>
        <v>63.715627095908786</v>
      </c>
      <c r="DH127">
        <f t="shared" si="53"/>
        <v>18.779342723004707</v>
      </c>
      <c r="DI127">
        <f t="shared" si="54"/>
        <v>21.529175050301809</v>
      </c>
      <c r="DJ127">
        <f t="shared" si="55"/>
        <v>1.3413816230717641</v>
      </c>
      <c r="DK127">
        <f t="shared" si="56"/>
        <v>22.870556673373574</v>
      </c>
      <c r="DL127">
        <f t="shared" si="57"/>
        <v>0</v>
      </c>
    </row>
    <row r="128" spans="1:116">
      <c r="A128">
        <v>127</v>
      </c>
      <c r="B128" t="s">
        <v>319</v>
      </c>
      <c r="C128" t="s">
        <v>100</v>
      </c>
      <c r="D128" t="s">
        <v>244</v>
      </c>
      <c r="E128" s="25" t="s">
        <v>357</v>
      </c>
      <c r="F128" s="25" t="s">
        <v>478</v>
      </c>
      <c r="G128">
        <v>0</v>
      </c>
      <c r="H128">
        <v>0.10944563407090177</v>
      </c>
      <c r="I128">
        <v>3.3309540804187493E-2</v>
      </c>
      <c r="J128">
        <v>0</v>
      </c>
      <c r="K128" s="27">
        <v>0.16178919819176782</v>
      </c>
      <c r="L128">
        <v>0</v>
      </c>
      <c r="M128">
        <v>0</v>
      </c>
      <c r="N128">
        <v>0</v>
      </c>
      <c r="O128">
        <v>0</v>
      </c>
      <c r="P128" s="27">
        <v>1.4275517487508927E-2</v>
      </c>
      <c r="Q128">
        <v>2.8551034975017847E-2</v>
      </c>
      <c r="R128">
        <v>0</v>
      </c>
      <c r="S128">
        <v>0</v>
      </c>
      <c r="T128">
        <v>0</v>
      </c>
      <c r="U128">
        <v>1.9034023316678566E-2</v>
      </c>
      <c r="V128">
        <v>2.3792529145848208E-2</v>
      </c>
      <c r="W128">
        <v>4.7585058291696415E-3</v>
      </c>
      <c r="X128">
        <v>0</v>
      </c>
      <c r="Y128">
        <v>0.16654770402093744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0.31881989055436594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5.2343564120866048E-2</v>
      </c>
      <c r="BA128">
        <v>0</v>
      </c>
      <c r="BB128">
        <v>0</v>
      </c>
      <c r="BC128">
        <v>9.517011658339283E-3</v>
      </c>
      <c r="BD128">
        <v>7.1377587437544622E-4</v>
      </c>
      <c r="BE128">
        <v>0</v>
      </c>
      <c r="BF128">
        <v>0</v>
      </c>
      <c r="BG128">
        <v>9.517011658339283E-3</v>
      </c>
      <c r="BH128">
        <v>2.3792529145848208E-2</v>
      </c>
      <c r="BI128">
        <v>4.7585058291696415E-3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4.7585058291696415E-3</v>
      </c>
      <c r="BS128">
        <v>0</v>
      </c>
      <c r="BT128">
        <v>0</v>
      </c>
      <c r="BU128">
        <v>9.517011658339283E-3</v>
      </c>
      <c r="BV128">
        <v>0</v>
      </c>
      <c r="BW128">
        <v>0</v>
      </c>
      <c r="BX128">
        <v>4.7585058291696415E-3</v>
      </c>
      <c r="BY128">
        <v>0</v>
      </c>
      <c r="BZ128">
        <v>0</v>
      </c>
      <c r="CB128" s="27">
        <f t="shared" si="37"/>
        <v>1</v>
      </c>
      <c r="CC128">
        <f t="shared" si="38"/>
        <v>7</v>
      </c>
      <c r="CD128">
        <f t="shared" si="39"/>
        <v>7</v>
      </c>
      <c r="CE128">
        <f t="shared" si="40"/>
        <v>1</v>
      </c>
      <c r="CF128">
        <f t="shared" si="41"/>
        <v>16</v>
      </c>
      <c r="CG128">
        <v>2</v>
      </c>
      <c r="CH128">
        <v>1</v>
      </c>
      <c r="CM128" s="27">
        <f t="shared" si="30"/>
        <v>3</v>
      </c>
      <c r="CN128">
        <f t="shared" si="31"/>
        <v>8</v>
      </c>
      <c r="CO128">
        <f t="shared" si="42"/>
        <v>7</v>
      </c>
      <c r="CP128">
        <f t="shared" si="43"/>
        <v>1</v>
      </c>
      <c r="CQ128">
        <f t="shared" si="44"/>
        <v>19</v>
      </c>
      <c r="CS128">
        <f t="shared" si="32"/>
        <v>0.14275517487508926</v>
      </c>
      <c r="CT128">
        <f t="shared" si="33"/>
        <v>0.16178919819176782</v>
      </c>
      <c r="CU128">
        <f t="shared" si="34"/>
        <v>0.57577920532952653</v>
      </c>
      <c r="CV128">
        <f t="shared" si="35"/>
        <v>0.10540090411610756</v>
      </c>
      <c r="CW128">
        <f t="shared" si="36"/>
        <v>0.69069712110397341</v>
      </c>
      <c r="CX128">
        <f t="shared" si="45"/>
        <v>4.7585058291696415E-3</v>
      </c>
      <c r="CZ128" s="27">
        <f t="shared" si="46"/>
        <v>-1.7925924555319466</v>
      </c>
      <c r="DA128" s="27">
        <f t="shared" si="47"/>
        <v>-1.6449753801710849</v>
      </c>
      <c r="DB128" s="27">
        <f t="shared" si="48"/>
        <v>0.30547020128759167</v>
      </c>
      <c r="DC128" s="27">
        <f t="shared" si="49"/>
        <v>-2.1386044663388044</v>
      </c>
      <c r="DD128" s="27">
        <f t="shared" si="50"/>
        <v>0.80338042057500214</v>
      </c>
      <c r="DE128" s="27">
        <f t="shared" si="51"/>
        <v>-5.3430516978882077</v>
      </c>
      <c r="DG128">
        <f t="shared" si="52"/>
        <v>14.275517487508926</v>
      </c>
      <c r="DH128">
        <f t="shared" si="53"/>
        <v>16.17891981917678</v>
      </c>
      <c r="DI128">
        <f t="shared" si="54"/>
        <v>57.577920532952653</v>
      </c>
      <c r="DJ128">
        <f t="shared" si="55"/>
        <v>10.540090411610755</v>
      </c>
      <c r="DK128">
        <f t="shared" si="56"/>
        <v>69.069712110397347</v>
      </c>
      <c r="DL128">
        <f t="shared" si="57"/>
        <v>0.47585058291696414</v>
      </c>
    </row>
    <row r="129" spans="1:116">
      <c r="A129">
        <v>128</v>
      </c>
      <c r="B129" t="s">
        <v>320</v>
      </c>
      <c r="C129" t="s">
        <v>100</v>
      </c>
      <c r="D129" t="s">
        <v>244</v>
      </c>
      <c r="E129" s="25" t="s">
        <v>357</v>
      </c>
      <c r="F129" s="25" t="s">
        <v>478</v>
      </c>
      <c r="G129">
        <v>1.5140045420136264E-2</v>
      </c>
      <c r="H129">
        <v>0.34317436285642178</v>
      </c>
      <c r="I129">
        <v>7.0653545293969236E-2</v>
      </c>
      <c r="J129">
        <v>0</v>
      </c>
      <c r="K129" s="27">
        <v>0.12112036336109014</v>
      </c>
      <c r="L129">
        <v>0</v>
      </c>
      <c r="M129">
        <v>0</v>
      </c>
      <c r="N129">
        <v>8.57935907141055E-2</v>
      </c>
      <c r="O129">
        <v>0</v>
      </c>
      <c r="P129" s="27">
        <v>2.0186727226848351E-2</v>
      </c>
      <c r="Q129">
        <v>2.5233409033560437E-2</v>
      </c>
      <c r="R129">
        <v>0</v>
      </c>
      <c r="S129">
        <v>0</v>
      </c>
      <c r="T129">
        <v>0</v>
      </c>
      <c r="U129">
        <v>3.5326772646984611E-2</v>
      </c>
      <c r="V129">
        <v>5.0466818067120877E-3</v>
      </c>
      <c r="W129">
        <v>9.0840272520817583E-2</v>
      </c>
      <c r="X129">
        <v>0</v>
      </c>
      <c r="Y129">
        <v>0</v>
      </c>
      <c r="Z129">
        <v>0</v>
      </c>
      <c r="AA129">
        <v>0</v>
      </c>
      <c r="AB129">
        <v>1.0345697703759781E-2</v>
      </c>
      <c r="AC129">
        <v>1.0093363613424175E-2</v>
      </c>
      <c r="AD129">
        <v>0</v>
      </c>
      <c r="AE129">
        <v>0</v>
      </c>
      <c r="AF129">
        <v>0</v>
      </c>
      <c r="AG129">
        <v>1.0093363613424175E-2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5.0466818067120877E-3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2.5485743123896041E-2</v>
      </c>
      <c r="BA129">
        <v>0</v>
      </c>
      <c r="BB129">
        <v>0</v>
      </c>
      <c r="BC129">
        <v>5.0466818067120877E-3</v>
      </c>
      <c r="BD129">
        <v>5.299015897047692E-3</v>
      </c>
      <c r="BE129">
        <v>0</v>
      </c>
      <c r="BF129">
        <v>0</v>
      </c>
      <c r="BG129">
        <v>5.0466818067120877E-3</v>
      </c>
      <c r="BH129">
        <v>2.5233409033560437E-2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3.0280090840272524E-2</v>
      </c>
      <c r="BY129">
        <v>5.5513499873832951E-2</v>
      </c>
      <c r="BZ129">
        <v>0</v>
      </c>
      <c r="CB129" s="27">
        <f t="shared" si="37"/>
        <v>2</v>
      </c>
      <c r="CC129">
        <f t="shared" si="38"/>
        <v>9</v>
      </c>
      <c r="CD129">
        <f t="shared" si="39"/>
        <v>5</v>
      </c>
      <c r="CE129">
        <f t="shared" si="40"/>
        <v>0</v>
      </c>
      <c r="CF129">
        <f t="shared" si="41"/>
        <v>16</v>
      </c>
      <c r="CG129">
        <v>1</v>
      </c>
      <c r="CM129" s="27">
        <f t="shared" si="30"/>
        <v>3</v>
      </c>
      <c r="CN129">
        <f t="shared" si="31"/>
        <v>9</v>
      </c>
      <c r="CO129">
        <f t="shared" si="42"/>
        <v>5</v>
      </c>
      <c r="CP129">
        <f t="shared" si="43"/>
        <v>0</v>
      </c>
      <c r="CQ129">
        <f t="shared" si="44"/>
        <v>17</v>
      </c>
      <c r="CS129">
        <f t="shared" si="32"/>
        <v>0.42896795357052725</v>
      </c>
      <c r="CT129">
        <f t="shared" si="33"/>
        <v>0.20691395407519564</v>
      </c>
      <c r="CU129">
        <f t="shared" si="34"/>
        <v>0.21221296997224329</v>
      </c>
      <c r="CV129">
        <f t="shared" si="35"/>
        <v>6.6111531667928353E-2</v>
      </c>
      <c r="CW129">
        <f t="shared" si="36"/>
        <v>0.27832450164017164</v>
      </c>
      <c r="CX129">
        <f t="shared" si="45"/>
        <v>8.5793590714105472E-2</v>
      </c>
      <c r="CZ129" s="27">
        <f t="shared" si="46"/>
        <v>-0.28606311558923042</v>
      </c>
      <c r="DA129" s="27">
        <f t="shared" si="47"/>
        <v>-1.3436286965392683</v>
      </c>
      <c r="DB129" s="27">
        <f t="shared" si="48"/>
        <v>-1.311637441102429</v>
      </c>
      <c r="DC129" s="27">
        <f t="shared" si="49"/>
        <v>-2.648013828625059</v>
      </c>
      <c r="DD129" s="27">
        <f t="shared" si="50"/>
        <v>-0.95278788456039554</v>
      </c>
      <c r="DE129" s="27">
        <f t="shared" si="51"/>
        <v>-2.3661120732848704</v>
      </c>
      <c r="DG129">
        <f t="shared" si="52"/>
        <v>42.896795357052724</v>
      </c>
      <c r="DH129">
        <f t="shared" si="53"/>
        <v>20.691395407519565</v>
      </c>
      <c r="DI129">
        <f t="shared" si="54"/>
        <v>21.221296997224329</v>
      </c>
      <c r="DJ129">
        <f t="shared" si="55"/>
        <v>6.6111531667928354</v>
      </c>
      <c r="DK129">
        <f t="shared" si="56"/>
        <v>27.832450164017164</v>
      </c>
      <c r="DL129">
        <f t="shared" si="57"/>
        <v>8.579359071410547</v>
      </c>
    </row>
    <row r="130" spans="1:116">
      <c r="A130">
        <v>129</v>
      </c>
      <c r="B130" t="s">
        <v>321</v>
      </c>
      <c r="C130" t="s">
        <v>100</v>
      </c>
      <c r="D130" t="s">
        <v>244</v>
      </c>
      <c r="E130" s="25" t="s">
        <v>357</v>
      </c>
      <c r="F130" s="25" t="s">
        <v>478</v>
      </c>
      <c r="G130">
        <v>1.1220196353436187E-2</v>
      </c>
      <c r="H130">
        <v>7.3211781206171125E-2</v>
      </c>
      <c r="I130">
        <v>5.6100981767180933E-3</v>
      </c>
      <c r="J130">
        <v>5.6100981767180933E-3</v>
      </c>
      <c r="K130" s="27">
        <v>0.1234221598877981</v>
      </c>
      <c r="L130">
        <v>2.8050490883590466E-2</v>
      </c>
      <c r="M130">
        <v>0</v>
      </c>
      <c r="N130">
        <v>1.6830294530154281E-2</v>
      </c>
      <c r="O130">
        <v>5.6100981767180933E-3</v>
      </c>
      <c r="P130" s="27">
        <v>3.955119214586255E-2</v>
      </c>
      <c r="Q130">
        <v>3.9270687237026647E-2</v>
      </c>
      <c r="R130">
        <v>0</v>
      </c>
      <c r="S130">
        <v>0</v>
      </c>
      <c r="T130">
        <v>0</v>
      </c>
      <c r="U130">
        <v>2.2440392706872373E-2</v>
      </c>
      <c r="V130">
        <v>0</v>
      </c>
      <c r="W130">
        <v>0.43758765778401115</v>
      </c>
      <c r="X130">
        <v>0</v>
      </c>
      <c r="Y130">
        <v>2.2440392706872373E-2</v>
      </c>
      <c r="Z130">
        <v>0</v>
      </c>
      <c r="AA130">
        <v>0</v>
      </c>
      <c r="AB130">
        <v>5.6100981767180933E-3</v>
      </c>
      <c r="AC130">
        <v>0</v>
      </c>
      <c r="AD130">
        <v>1.1220196353436187E-2</v>
      </c>
      <c r="AE130">
        <v>0</v>
      </c>
      <c r="AF130">
        <v>0</v>
      </c>
      <c r="AG130">
        <v>4.4880785413744739E-2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5.1051893408134638E-2</v>
      </c>
      <c r="BA130">
        <v>0</v>
      </c>
      <c r="BB130">
        <v>0</v>
      </c>
      <c r="BC130">
        <v>0</v>
      </c>
      <c r="BD130">
        <v>2.8050490883590464E-4</v>
      </c>
      <c r="BE130">
        <v>0</v>
      </c>
      <c r="BF130">
        <v>0</v>
      </c>
      <c r="BG130">
        <v>0</v>
      </c>
      <c r="BH130">
        <v>1.6830294530154281E-2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2.2440392706872373E-2</v>
      </c>
      <c r="BV130">
        <v>0</v>
      </c>
      <c r="BW130">
        <v>0</v>
      </c>
      <c r="BX130">
        <v>0</v>
      </c>
      <c r="BY130">
        <v>2.2440392706872373E-2</v>
      </c>
      <c r="BZ130">
        <v>0</v>
      </c>
      <c r="CB130" s="27">
        <f t="shared" si="37"/>
        <v>4</v>
      </c>
      <c r="CC130">
        <f t="shared" si="38"/>
        <v>8</v>
      </c>
      <c r="CD130">
        <f t="shared" si="39"/>
        <v>3</v>
      </c>
      <c r="CE130">
        <f t="shared" si="40"/>
        <v>1</v>
      </c>
      <c r="CF130">
        <f t="shared" si="41"/>
        <v>16</v>
      </c>
      <c r="CG130">
        <v>3</v>
      </c>
      <c r="CM130" s="27">
        <f t="shared" ref="CM130:CM193" si="58">SUM(CB130,CG130)</f>
        <v>7</v>
      </c>
      <c r="CN130">
        <f t="shared" ref="CN130:CN193" si="59">SUM(CC130,CH130:CK130)</f>
        <v>8</v>
      </c>
      <c r="CO130">
        <f t="shared" si="42"/>
        <v>3</v>
      </c>
      <c r="CP130">
        <f t="shared" si="43"/>
        <v>1</v>
      </c>
      <c r="CQ130">
        <f t="shared" si="44"/>
        <v>19</v>
      </c>
      <c r="CS130">
        <f t="shared" ref="CS130:CS193" si="60">SUM(G130:J130)</f>
        <v>9.5652173913043495E-2</v>
      </c>
      <c r="CT130">
        <f t="shared" ref="CT130:CT193" si="61">SUM(K130:O130)</f>
        <v>0.17391304347826095</v>
      </c>
      <c r="CU130">
        <f t="shared" ref="CU130:CU193" si="62">SUM(P130:AX130)</f>
        <v>0.62300140252454417</v>
      </c>
      <c r="CV130">
        <f t="shared" ref="CV130:CV193" si="63">SUM(AZ130:BT130)</f>
        <v>6.8162692847124826E-2</v>
      </c>
      <c r="CW130">
        <f t="shared" ref="CW130:CW193" si="64">SUM(CU130:CV130,BU130:BV130)</f>
        <v>0.71360448807854138</v>
      </c>
      <c r="CX130">
        <f t="shared" si="45"/>
        <v>2.2440392706872373E-2</v>
      </c>
      <c r="CZ130" s="27">
        <f t="shared" si="46"/>
        <v>-2.2464956263430018</v>
      </c>
      <c r="DA130" s="27">
        <f t="shared" si="47"/>
        <v>-1.5581446180465492</v>
      </c>
      <c r="DB130" s="27">
        <f t="shared" si="48"/>
        <v>0.50230730281133251</v>
      </c>
      <c r="DC130" s="27">
        <f t="shared" si="49"/>
        <v>-2.6152608468326917</v>
      </c>
      <c r="DD130" s="27">
        <f t="shared" si="50"/>
        <v>0.91295510629534726</v>
      </c>
      <c r="DE130" s="27">
        <f t="shared" si="51"/>
        <v>-3.7741966885207425</v>
      </c>
      <c r="DG130">
        <f t="shared" si="52"/>
        <v>9.5652173913043494</v>
      </c>
      <c r="DH130">
        <f t="shared" si="53"/>
        <v>17.391304347826093</v>
      </c>
      <c r="DI130">
        <f t="shared" si="54"/>
        <v>62.300140252454419</v>
      </c>
      <c r="DJ130">
        <f t="shared" si="55"/>
        <v>6.8162692847124822</v>
      </c>
      <c r="DK130">
        <f t="shared" si="56"/>
        <v>71.360448807854141</v>
      </c>
      <c r="DL130">
        <f t="shared" si="57"/>
        <v>2.2440392706872374</v>
      </c>
    </row>
    <row r="131" spans="1:116">
      <c r="A131">
        <v>130</v>
      </c>
      <c r="B131" t="s">
        <v>10</v>
      </c>
      <c r="C131" t="s">
        <v>100</v>
      </c>
      <c r="D131" t="s">
        <v>244</v>
      </c>
      <c r="E131" s="25" t="s">
        <v>357</v>
      </c>
      <c r="F131" s="25" t="s">
        <v>478</v>
      </c>
      <c r="G131">
        <v>5.6449336720293553E-3</v>
      </c>
      <c r="H131">
        <v>0.18092012418854084</v>
      </c>
      <c r="I131">
        <v>2.2579734688117421E-2</v>
      </c>
      <c r="J131">
        <v>5.6100981767180933E-3</v>
      </c>
      <c r="K131" s="27">
        <v>0.20321761219305676</v>
      </c>
      <c r="L131">
        <v>1.1289867344058711E-2</v>
      </c>
      <c r="M131">
        <v>0</v>
      </c>
      <c r="N131">
        <v>1.1289867344058711E-2</v>
      </c>
      <c r="O131">
        <v>0</v>
      </c>
      <c r="P131" s="27">
        <v>4.5441716059836303E-2</v>
      </c>
      <c r="Q131">
        <v>2.8224668360146775E-2</v>
      </c>
      <c r="R131">
        <v>1.1289867344058711E-2</v>
      </c>
      <c r="S131">
        <v>0</v>
      </c>
      <c r="T131">
        <v>0</v>
      </c>
      <c r="U131">
        <v>2.2579734688117421E-2</v>
      </c>
      <c r="V131">
        <v>5.6449336720293553E-3</v>
      </c>
      <c r="W131">
        <v>0.13547840812870451</v>
      </c>
      <c r="X131">
        <v>1.1572114027660178E-2</v>
      </c>
      <c r="Y131">
        <v>0</v>
      </c>
      <c r="Z131">
        <v>5.6449336720293564E-2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3.3869602032176135E-2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5.6449336720293553E-3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3.9514535704205482E-2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2.2579734688117421E-2</v>
      </c>
      <c r="BV131">
        <v>0</v>
      </c>
      <c r="BW131">
        <v>0</v>
      </c>
      <c r="BX131">
        <v>3.9514535704205482E-2</v>
      </c>
      <c r="BY131">
        <v>0.10725373976855779</v>
      </c>
      <c r="BZ131">
        <v>0</v>
      </c>
      <c r="CB131" s="27">
        <f t="shared" ref="CB131:CB194" si="65">COUNTIF(K131:O131, "&gt;0")</f>
        <v>3</v>
      </c>
      <c r="CC131">
        <f t="shared" ref="CC131:CC194" si="66">COUNTIF(P131:AX131, "&gt;0")</f>
        <v>10</v>
      </c>
      <c r="CD131">
        <f t="shared" ref="CD131:CD194" si="67">COUNTIF(AZ131:BT131, "&gt;0")</f>
        <v>1</v>
      </c>
      <c r="CE131">
        <f t="shared" ref="CE131:CE194" si="68">COUNTIF(BU131:BV131, "&gt;0")</f>
        <v>1</v>
      </c>
      <c r="CF131">
        <f t="shared" ref="CF131:CF194" si="69">SUM(CB131:CE131)</f>
        <v>15</v>
      </c>
      <c r="CG131">
        <v>2</v>
      </c>
      <c r="CM131" s="27">
        <f t="shared" si="58"/>
        <v>5</v>
      </c>
      <c r="CN131">
        <f t="shared" si="59"/>
        <v>10</v>
      </c>
      <c r="CO131">
        <f t="shared" ref="CO131:CO194" si="70">CD131</f>
        <v>1</v>
      </c>
      <c r="CP131">
        <f t="shared" ref="CP131:CP194" si="71">CE131</f>
        <v>1</v>
      </c>
      <c r="CQ131">
        <f t="shared" ref="CQ131:CQ194" si="72">SUM(CM131:CP131)</f>
        <v>17</v>
      </c>
      <c r="CS131">
        <f t="shared" si="60"/>
        <v>0.21475489072540571</v>
      </c>
      <c r="CT131">
        <f t="shared" si="61"/>
        <v>0.22579734688117417</v>
      </c>
      <c r="CU131">
        <f t="shared" si="62"/>
        <v>0.35619531470505228</v>
      </c>
      <c r="CV131">
        <f t="shared" si="63"/>
        <v>3.9514535704205482E-2</v>
      </c>
      <c r="CW131">
        <f t="shared" si="64"/>
        <v>0.41828958509737518</v>
      </c>
      <c r="CX131">
        <f t="shared" ref="CX131:CX194" si="73">SUM(BW131:BZ131)</f>
        <v>0.14676827547276328</v>
      </c>
      <c r="CZ131" s="27">
        <f t="shared" ref="CZ131:CZ194" si="74">LN(CS131/(1-CS131))</f>
        <v>-1.2964985755129192</v>
      </c>
      <c r="DA131" s="27">
        <f t="shared" ref="DA131:DA194" si="75">LN(CT131/(1-CT131))</f>
        <v>-1.2321957632696758</v>
      </c>
      <c r="DB131" s="27">
        <f t="shared" ref="DB131:DB194" si="76">LN(CU131/(1-CU131))</f>
        <v>-0.59191617918322925</v>
      </c>
      <c r="DC131" s="27">
        <f t="shared" ref="DC131:DC194" si="77">LN(CV131/(1-CV131))</f>
        <v>-3.1907702518916015</v>
      </c>
      <c r="DD131" s="27">
        <f t="shared" ref="DD131:DD194" si="78">LN(CW131/(1-CW131))</f>
        <v>-0.32979877503442656</v>
      </c>
      <c r="DE131" s="27">
        <f t="shared" ref="DE131:DE194" si="79">LN(CX131/(1-CX131))</f>
        <v>-1.7601761832039844</v>
      </c>
      <c r="DG131">
        <f t="shared" ref="DG131:DG194" si="80">CS131*100</f>
        <v>21.475489072540572</v>
      </c>
      <c r="DH131">
        <f t="shared" ref="DH131:DH194" si="81">CT131*100</f>
        <v>22.579734688117416</v>
      </c>
      <c r="DI131">
        <f t="shared" ref="DI131:DI194" si="82">CU131*100</f>
        <v>35.61953147050523</v>
      </c>
      <c r="DJ131">
        <f t="shared" ref="DJ131:DJ194" si="83">CV131*100</f>
        <v>3.951453570420548</v>
      </c>
      <c r="DK131">
        <f t="shared" ref="DK131:DK194" si="84">CW131*100</f>
        <v>41.828958509737518</v>
      </c>
      <c r="DL131">
        <f t="shared" ref="DL131:DL194" si="85">CX131*100</f>
        <v>14.676827547276329</v>
      </c>
    </row>
    <row r="132" spans="1:116">
      <c r="A132">
        <v>131</v>
      </c>
      <c r="B132" t="s">
        <v>205</v>
      </c>
      <c r="C132" t="s">
        <v>100</v>
      </c>
      <c r="D132" t="s">
        <v>244</v>
      </c>
      <c r="E132" s="25" t="s">
        <v>357</v>
      </c>
      <c r="F132" s="25" t="s">
        <v>478</v>
      </c>
      <c r="G132">
        <v>5.044136191677177E-3</v>
      </c>
      <c r="H132">
        <v>0.11097099621689789</v>
      </c>
      <c r="I132">
        <v>2.0176544766708708E-2</v>
      </c>
      <c r="J132">
        <v>5.6100981767180933E-3</v>
      </c>
      <c r="K132" s="27">
        <v>0.11601513240857507</v>
      </c>
      <c r="L132">
        <v>5.044136191677177E-3</v>
      </c>
      <c r="M132">
        <v>0</v>
      </c>
      <c r="N132">
        <v>0.10592686002522071</v>
      </c>
      <c r="O132">
        <v>0</v>
      </c>
      <c r="P132" s="27">
        <v>1.5132408575031531E-2</v>
      </c>
      <c r="Q132">
        <v>3.530895334174023E-2</v>
      </c>
      <c r="R132">
        <v>0</v>
      </c>
      <c r="S132">
        <v>0</v>
      </c>
      <c r="T132">
        <v>0</v>
      </c>
      <c r="U132">
        <v>2.5220680958385883E-2</v>
      </c>
      <c r="V132">
        <v>0</v>
      </c>
      <c r="W132">
        <v>0.23707440100882726</v>
      </c>
      <c r="X132">
        <v>1.0088272383354354E-2</v>
      </c>
      <c r="Y132">
        <v>3.0264817150063059E-2</v>
      </c>
      <c r="Z132">
        <v>0</v>
      </c>
      <c r="AA132">
        <v>0</v>
      </c>
      <c r="AB132">
        <v>0</v>
      </c>
      <c r="AC132">
        <v>1.5132408575031531E-2</v>
      </c>
      <c r="AD132">
        <v>0</v>
      </c>
      <c r="AE132">
        <v>0</v>
      </c>
      <c r="AF132">
        <v>1.0088272383354354E-2</v>
      </c>
      <c r="AG132">
        <v>0.14123581336696095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2.5220680958385882E-4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2.0176544766708708E-2</v>
      </c>
      <c r="BA132">
        <v>0</v>
      </c>
      <c r="BB132">
        <v>0</v>
      </c>
      <c r="BC132">
        <v>0</v>
      </c>
      <c r="BD132">
        <v>1.0088272383354353E-3</v>
      </c>
      <c r="BE132">
        <v>0</v>
      </c>
      <c r="BF132">
        <v>0</v>
      </c>
      <c r="BG132">
        <v>1.0088272383354354E-2</v>
      </c>
      <c r="BH132">
        <v>2.0176544766708708E-2</v>
      </c>
      <c r="BI132">
        <v>5.044136191677177E-3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4.0353089533417409E-2</v>
      </c>
      <c r="BY132">
        <v>2.0176544766708708E-2</v>
      </c>
      <c r="BZ132">
        <v>0</v>
      </c>
      <c r="CB132" s="27">
        <f t="shared" si="65"/>
        <v>3</v>
      </c>
      <c r="CC132">
        <f t="shared" si="66"/>
        <v>10</v>
      </c>
      <c r="CD132">
        <f t="shared" si="67"/>
        <v>5</v>
      </c>
      <c r="CE132">
        <f t="shared" si="68"/>
        <v>0</v>
      </c>
      <c r="CF132">
        <f t="shared" si="69"/>
        <v>18</v>
      </c>
      <c r="CG132">
        <v>2</v>
      </c>
      <c r="CH132">
        <v>3</v>
      </c>
      <c r="CM132" s="27">
        <f t="shared" si="58"/>
        <v>5</v>
      </c>
      <c r="CN132">
        <f t="shared" si="59"/>
        <v>13</v>
      </c>
      <c r="CO132">
        <f t="shared" si="70"/>
        <v>5</v>
      </c>
      <c r="CP132">
        <f t="shared" si="71"/>
        <v>0</v>
      </c>
      <c r="CQ132">
        <f t="shared" si="72"/>
        <v>23</v>
      </c>
      <c r="CS132">
        <f t="shared" si="60"/>
        <v>0.14180177535200186</v>
      </c>
      <c r="CT132">
        <f t="shared" si="61"/>
        <v>0.22698612862547296</v>
      </c>
      <c r="CU132">
        <f t="shared" si="62"/>
        <v>0.51979823455233298</v>
      </c>
      <c r="CV132">
        <f t="shared" si="63"/>
        <v>5.6494325346784384E-2</v>
      </c>
      <c r="CW132">
        <f t="shared" si="64"/>
        <v>0.57629255989911732</v>
      </c>
      <c r="CX132">
        <f t="shared" si="73"/>
        <v>6.0529634300126117E-2</v>
      </c>
      <c r="CZ132" s="27">
        <f t="shared" si="74"/>
        <v>-1.8004049697301707</v>
      </c>
      <c r="DA132" s="27">
        <f t="shared" si="75"/>
        <v>-1.2254080850460007</v>
      </c>
      <c r="DB132" s="27">
        <f t="shared" si="76"/>
        <v>7.9234365539148754E-2</v>
      </c>
      <c r="DC132" s="27">
        <f t="shared" si="77"/>
        <v>-2.8154621824931061</v>
      </c>
      <c r="DD132" s="27">
        <f t="shared" si="78"/>
        <v>0.30757223093100067</v>
      </c>
      <c r="DE132" s="27">
        <f t="shared" si="79"/>
        <v>-2.7421832074716681</v>
      </c>
      <c r="DG132">
        <f t="shared" si="80"/>
        <v>14.180177535200187</v>
      </c>
      <c r="DH132">
        <f t="shared" si="81"/>
        <v>22.698612862547296</v>
      </c>
      <c r="DI132">
        <f t="shared" si="82"/>
        <v>51.979823455233301</v>
      </c>
      <c r="DJ132">
        <f t="shared" si="83"/>
        <v>5.6494325346784384</v>
      </c>
      <c r="DK132">
        <f t="shared" si="84"/>
        <v>57.629255989911734</v>
      </c>
      <c r="DL132">
        <f t="shared" si="85"/>
        <v>6.0529634300126114</v>
      </c>
    </row>
    <row r="133" spans="1:116">
      <c r="A133">
        <v>132</v>
      </c>
      <c r="B133" t="s">
        <v>206</v>
      </c>
      <c r="C133" t="s">
        <v>100</v>
      </c>
      <c r="D133" t="s">
        <v>244</v>
      </c>
      <c r="E133" s="25" t="s">
        <v>357</v>
      </c>
      <c r="F133" s="25" t="s">
        <v>478</v>
      </c>
      <c r="G133">
        <v>0</v>
      </c>
      <c r="H133">
        <v>7.2741392699974122E-2</v>
      </c>
      <c r="I133">
        <v>3.6241263266891012E-2</v>
      </c>
      <c r="J133">
        <v>5.6100981767180933E-3</v>
      </c>
      <c r="K133" s="27">
        <v>0.19673828630597978</v>
      </c>
      <c r="L133">
        <v>1.0354646647683147E-2</v>
      </c>
      <c r="M133">
        <v>0</v>
      </c>
      <c r="N133">
        <v>0</v>
      </c>
      <c r="O133">
        <v>0</v>
      </c>
      <c r="P133" s="27">
        <v>0</v>
      </c>
      <c r="Q133">
        <v>3.1063939943049439E-2</v>
      </c>
      <c r="R133">
        <v>0</v>
      </c>
      <c r="S133">
        <v>0</v>
      </c>
      <c r="T133">
        <v>0</v>
      </c>
      <c r="U133">
        <v>8.2837173181465176E-2</v>
      </c>
      <c r="V133">
        <v>0</v>
      </c>
      <c r="W133">
        <v>4.6595909914574157E-2</v>
      </c>
      <c r="X133">
        <v>0</v>
      </c>
      <c r="Y133">
        <v>9.8369143152989891E-2</v>
      </c>
      <c r="Z133">
        <v>0</v>
      </c>
      <c r="AA133">
        <v>0</v>
      </c>
      <c r="AB133">
        <v>5.1773233238415735E-3</v>
      </c>
      <c r="AC133">
        <v>0</v>
      </c>
      <c r="AD133">
        <v>0</v>
      </c>
      <c r="AE133">
        <v>0</v>
      </c>
      <c r="AF133">
        <v>0</v>
      </c>
      <c r="AG133">
        <v>0.33652601604970217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5.1773233238415735E-3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4.6595909914574157E-2</v>
      </c>
      <c r="BA133">
        <v>0</v>
      </c>
      <c r="BB133">
        <v>0</v>
      </c>
      <c r="BC133">
        <v>5.1773233238415735E-3</v>
      </c>
      <c r="BD133">
        <v>1.0872378980067305E-2</v>
      </c>
      <c r="BE133">
        <v>0</v>
      </c>
      <c r="BF133">
        <v>0</v>
      </c>
      <c r="BG133">
        <v>0</v>
      </c>
      <c r="BH133">
        <v>5.1773233238415735E-3</v>
      </c>
      <c r="BI133">
        <v>0</v>
      </c>
      <c r="BJ133">
        <v>0</v>
      </c>
      <c r="BK133">
        <v>0</v>
      </c>
      <c r="BL133">
        <v>5.1773233238415735E-3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5.1773233238415735E-3</v>
      </c>
      <c r="BY133">
        <v>0</v>
      </c>
      <c r="BZ133">
        <v>0</v>
      </c>
      <c r="CB133" s="27">
        <f t="shared" si="65"/>
        <v>2</v>
      </c>
      <c r="CC133">
        <f t="shared" si="66"/>
        <v>7</v>
      </c>
      <c r="CD133">
        <f t="shared" si="67"/>
        <v>5</v>
      </c>
      <c r="CE133">
        <f t="shared" si="68"/>
        <v>0</v>
      </c>
      <c r="CF133">
        <f t="shared" si="69"/>
        <v>14</v>
      </c>
      <c r="CG133">
        <v>3</v>
      </c>
      <c r="CH133">
        <v>2</v>
      </c>
      <c r="CM133" s="27">
        <f t="shared" si="58"/>
        <v>5</v>
      </c>
      <c r="CN133">
        <f t="shared" si="59"/>
        <v>9</v>
      </c>
      <c r="CO133">
        <f t="shared" si="70"/>
        <v>5</v>
      </c>
      <c r="CP133">
        <f t="shared" si="71"/>
        <v>0</v>
      </c>
      <c r="CQ133">
        <f t="shared" si="72"/>
        <v>19</v>
      </c>
      <c r="CS133">
        <f t="shared" si="60"/>
        <v>0.11459275414358322</v>
      </c>
      <c r="CT133">
        <f t="shared" si="61"/>
        <v>0.20709293295366293</v>
      </c>
      <c r="CU133">
        <f t="shared" si="62"/>
        <v>0.60574682888946396</v>
      </c>
      <c r="CV133">
        <f t="shared" si="63"/>
        <v>7.3000258866166193E-2</v>
      </c>
      <c r="CW133">
        <f t="shared" si="64"/>
        <v>0.6787470877556302</v>
      </c>
      <c r="CX133">
        <f t="shared" si="73"/>
        <v>5.1773233238415735E-3</v>
      </c>
      <c r="CZ133" s="27">
        <f t="shared" si="74"/>
        <v>-2.044663129060762</v>
      </c>
      <c r="DA133" s="27">
        <f t="shared" si="75"/>
        <v>-1.3425383791648482</v>
      </c>
      <c r="DB133" s="27">
        <f t="shared" si="76"/>
        <v>0.42946885545658459</v>
      </c>
      <c r="DC133" s="27">
        <f t="shared" si="77"/>
        <v>-2.5414902990603192</v>
      </c>
      <c r="DD133" s="27">
        <f t="shared" si="78"/>
        <v>0.74801987911903733</v>
      </c>
      <c r="DE133" s="27">
        <f t="shared" si="79"/>
        <v>-5.2582763170108526</v>
      </c>
      <c r="DG133">
        <f t="shared" si="80"/>
        <v>11.459275414358322</v>
      </c>
      <c r="DH133">
        <f t="shared" si="81"/>
        <v>20.709293295366294</v>
      </c>
      <c r="DI133">
        <f t="shared" si="82"/>
        <v>60.574682888946398</v>
      </c>
      <c r="DJ133">
        <f t="shared" si="83"/>
        <v>7.300025886616619</v>
      </c>
      <c r="DK133">
        <f t="shared" si="84"/>
        <v>67.874708775563022</v>
      </c>
      <c r="DL133">
        <f t="shared" si="85"/>
        <v>0.51773233238415739</v>
      </c>
    </row>
    <row r="134" spans="1:116">
      <c r="A134">
        <v>133</v>
      </c>
      <c r="B134" t="s">
        <v>207</v>
      </c>
      <c r="C134" t="s">
        <v>100</v>
      </c>
      <c r="D134" t="s">
        <v>286</v>
      </c>
      <c r="E134" s="25" t="s">
        <v>357</v>
      </c>
      <c r="F134" s="25" t="s">
        <v>478</v>
      </c>
      <c r="G134">
        <v>0</v>
      </c>
      <c r="H134">
        <v>7.5765717356260073E-2</v>
      </c>
      <c r="I134">
        <v>0.38688876947877476</v>
      </c>
      <c r="J134">
        <v>5.6100981767180933E-3</v>
      </c>
      <c r="K134" s="27">
        <v>0.24717893605588387</v>
      </c>
      <c r="L134">
        <v>2.6867275658248254E-2</v>
      </c>
      <c r="M134">
        <v>0</v>
      </c>
      <c r="N134">
        <v>1.6120365394948953E-2</v>
      </c>
      <c r="O134">
        <v>5.3734551316496513E-3</v>
      </c>
      <c r="P134" s="27">
        <v>1.0746910263299303E-2</v>
      </c>
      <c r="Q134">
        <v>0</v>
      </c>
      <c r="R134">
        <v>0</v>
      </c>
      <c r="S134">
        <v>0</v>
      </c>
      <c r="T134">
        <v>0</v>
      </c>
      <c r="U134">
        <v>3.2240730789897906E-2</v>
      </c>
      <c r="V134">
        <v>5.3734551316496513E-3</v>
      </c>
      <c r="W134">
        <v>4.2987641053197204E-2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4.2987641053197211E-2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3.7614185921547555E-2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2.6867275658248254E-2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1.6120365394948957E-2</v>
      </c>
      <c r="BI134">
        <v>5.3734551316496513E-3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2.1493820526598605E-2</v>
      </c>
      <c r="BV134">
        <v>0</v>
      </c>
      <c r="BW134">
        <v>0</v>
      </c>
      <c r="BX134">
        <v>0</v>
      </c>
      <c r="BY134">
        <v>0</v>
      </c>
      <c r="BZ134">
        <v>0</v>
      </c>
      <c r="CB134" s="27">
        <f t="shared" si="65"/>
        <v>4</v>
      </c>
      <c r="CC134">
        <f t="shared" si="66"/>
        <v>6</v>
      </c>
      <c r="CD134">
        <f t="shared" si="67"/>
        <v>3</v>
      </c>
      <c r="CE134">
        <f t="shared" si="68"/>
        <v>1</v>
      </c>
      <c r="CF134">
        <f t="shared" si="69"/>
        <v>14</v>
      </c>
      <c r="CG134">
        <v>3</v>
      </c>
      <c r="CM134" s="27">
        <f t="shared" si="58"/>
        <v>7</v>
      </c>
      <c r="CN134">
        <f t="shared" si="59"/>
        <v>6</v>
      </c>
      <c r="CO134">
        <f t="shared" si="70"/>
        <v>3</v>
      </c>
      <c r="CP134">
        <f t="shared" si="71"/>
        <v>1</v>
      </c>
      <c r="CQ134">
        <f t="shared" si="72"/>
        <v>17</v>
      </c>
      <c r="CS134">
        <f t="shared" si="60"/>
        <v>0.46826458501175294</v>
      </c>
      <c r="CT134">
        <f t="shared" si="61"/>
        <v>0.29554003224073072</v>
      </c>
      <c r="CU134">
        <f t="shared" si="62"/>
        <v>0.17195056421278884</v>
      </c>
      <c r="CV134">
        <f t="shared" si="63"/>
        <v>4.8361096184846859E-2</v>
      </c>
      <c r="CW134">
        <f t="shared" si="64"/>
        <v>0.24180548092423429</v>
      </c>
      <c r="CX134">
        <f t="shared" si="73"/>
        <v>0</v>
      </c>
      <c r="CZ134" s="27">
        <f t="shared" si="74"/>
        <v>-0.12711253662401181</v>
      </c>
      <c r="DA134" s="27">
        <f t="shared" si="75"/>
        <v>-0.86862720553718364</v>
      </c>
      <c r="DB134" s="27">
        <f t="shared" si="76"/>
        <v>-1.5718658395263434</v>
      </c>
      <c r="DC134" s="27">
        <f t="shared" si="77"/>
        <v>-2.9794899674525683</v>
      </c>
      <c r="DD134" s="27">
        <f t="shared" si="78"/>
        <v>-1.1428063690884485</v>
      </c>
      <c r="DE134" s="27" t="e">
        <f t="shared" si="79"/>
        <v>#NUM!</v>
      </c>
      <c r="DG134">
        <f t="shared" si="80"/>
        <v>46.826458501175296</v>
      </c>
      <c r="DH134">
        <f t="shared" si="81"/>
        <v>29.554003224073071</v>
      </c>
      <c r="DI134">
        <f t="shared" si="82"/>
        <v>17.195056421278885</v>
      </c>
      <c r="DJ134">
        <f t="shared" si="83"/>
        <v>4.8361096184846861</v>
      </c>
      <c r="DK134">
        <f t="shared" si="84"/>
        <v>24.180548092423429</v>
      </c>
      <c r="DL134">
        <f t="shared" si="85"/>
        <v>0</v>
      </c>
    </row>
    <row r="135" spans="1:116">
      <c r="A135">
        <v>134</v>
      </c>
      <c r="B135" t="s">
        <v>208</v>
      </c>
      <c r="C135" t="s">
        <v>100</v>
      </c>
      <c r="D135" t="s">
        <v>286</v>
      </c>
      <c r="E135" s="25" t="s">
        <v>357</v>
      </c>
      <c r="F135" s="25" t="s">
        <v>478</v>
      </c>
      <c r="G135">
        <v>0</v>
      </c>
      <c r="H135">
        <v>0.27012425715829264</v>
      </c>
      <c r="I135">
        <v>1.0804970286331712E-2</v>
      </c>
      <c r="J135">
        <v>5.6100981767180933E-3</v>
      </c>
      <c r="K135" s="27">
        <v>0.42139384116693673</v>
      </c>
      <c r="L135">
        <v>1.0804970286331712E-2</v>
      </c>
      <c r="M135">
        <v>0</v>
      </c>
      <c r="N135">
        <v>0</v>
      </c>
      <c r="O135">
        <v>0</v>
      </c>
      <c r="P135" s="27">
        <v>0</v>
      </c>
      <c r="Q135">
        <v>5.4024851431658562E-3</v>
      </c>
      <c r="R135">
        <v>0</v>
      </c>
      <c r="S135">
        <v>0</v>
      </c>
      <c r="T135">
        <v>0</v>
      </c>
      <c r="U135">
        <v>1.0804970286331712E-2</v>
      </c>
      <c r="V135">
        <v>5.4024851431658562E-2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5.4024851431658555E-2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3.2414910858995137E-2</v>
      </c>
      <c r="AQ135">
        <v>2.1609940572663425E-2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2.7282549972987572E-2</v>
      </c>
      <c r="BA135">
        <v>0</v>
      </c>
      <c r="BB135">
        <v>0</v>
      </c>
      <c r="BC135">
        <v>1.6207455429497569E-2</v>
      </c>
      <c r="BD135">
        <v>2.7012425715829282E-4</v>
      </c>
      <c r="BE135">
        <v>0</v>
      </c>
      <c r="BF135">
        <v>0</v>
      </c>
      <c r="BG135">
        <v>0</v>
      </c>
      <c r="BH135">
        <v>1.0804970286331712E-2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3.2414910858995137E-2</v>
      </c>
      <c r="BV135">
        <v>5.4024851431658562E-3</v>
      </c>
      <c r="BW135">
        <v>0</v>
      </c>
      <c r="BX135">
        <v>0</v>
      </c>
      <c r="BY135">
        <v>1.6207455429497569E-2</v>
      </c>
      <c r="BZ135">
        <v>0</v>
      </c>
      <c r="CB135" s="27">
        <f t="shared" si="65"/>
        <v>2</v>
      </c>
      <c r="CC135">
        <f t="shared" si="66"/>
        <v>6</v>
      </c>
      <c r="CD135">
        <f t="shared" si="67"/>
        <v>4</v>
      </c>
      <c r="CE135">
        <f t="shared" si="68"/>
        <v>2</v>
      </c>
      <c r="CF135">
        <f t="shared" si="69"/>
        <v>14</v>
      </c>
      <c r="CG135">
        <v>4</v>
      </c>
      <c r="CM135" s="27">
        <f t="shared" si="58"/>
        <v>6</v>
      </c>
      <c r="CN135">
        <f t="shared" si="59"/>
        <v>6</v>
      </c>
      <c r="CO135">
        <f t="shared" si="70"/>
        <v>4</v>
      </c>
      <c r="CP135">
        <f t="shared" si="71"/>
        <v>2</v>
      </c>
      <c r="CQ135">
        <f t="shared" si="72"/>
        <v>18</v>
      </c>
      <c r="CS135">
        <f t="shared" si="60"/>
        <v>0.28653932562134243</v>
      </c>
      <c r="CT135">
        <f t="shared" si="61"/>
        <v>0.43219881145326844</v>
      </c>
      <c r="CU135">
        <f t="shared" si="62"/>
        <v>0.17828200972447322</v>
      </c>
      <c r="CV135">
        <f t="shared" si="63"/>
        <v>5.4565099945975144E-2</v>
      </c>
      <c r="CW135">
        <f t="shared" si="64"/>
        <v>0.27066450567260936</v>
      </c>
      <c r="CX135">
        <f t="shared" si="73"/>
        <v>1.6207455429497569E-2</v>
      </c>
      <c r="CZ135" s="27">
        <f t="shared" si="74"/>
        <v>-0.91225152996105552</v>
      </c>
      <c r="DA135" s="27">
        <f t="shared" si="75"/>
        <v>-0.27288564320902403</v>
      </c>
      <c r="DB135" s="27">
        <f t="shared" si="76"/>
        <v>-1.5280306377987671</v>
      </c>
      <c r="DC135" s="27">
        <f t="shared" si="77"/>
        <v>-2.8522505500763002</v>
      </c>
      <c r="DD135" s="27">
        <f t="shared" si="78"/>
        <v>-0.99125377034761064</v>
      </c>
      <c r="DE135" s="27">
        <f t="shared" si="79"/>
        <v>-4.1059436980654525</v>
      </c>
      <c r="DG135">
        <f t="shared" si="80"/>
        <v>28.653932562134244</v>
      </c>
      <c r="DH135">
        <f t="shared" si="81"/>
        <v>43.219881145326845</v>
      </c>
      <c r="DI135">
        <f t="shared" si="82"/>
        <v>17.828200972447323</v>
      </c>
      <c r="DJ135">
        <f t="shared" si="83"/>
        <v>5.4565099945975142</v>
      </c>
      <c r="DK135">
        <f t="shared" si="84"/>
        <v>27.066450567260937</v>
      </c>
      <c r="DL135">
        <f t="shared" si="85"/>
        <v>1.6207455429497568</v>
      </c>
    </row>
    <row r="136" spans="1:116">
      <c r="A136">
        <v>135</v>
      </c>
      <c r="B136" t="s">
        <v>209</v>
      </c>
      <c r="C136" t="s">
        <v>100</v>
      </c>
      <c r="D136" t="s">
        <v>286</v>
      </c>
      <c r="E136" s="25" t="s">
        <v>357</v>
      </c>
      <c r="F136" s="25" t="s">
        <v>478</v>
      </c>
      <c r="G136">
        <v>0</v>
      </c>
      <c r="H136">
        <v>0.29808177688036341</v>
      </c>
      <c r="I136">
        <v>3.0287733467945478E-2</v>
      </c>
      <c r="J136">
        <v>5.6100981767180933E-3</v>
      </c>
      <c r="K136" s="27">
        <v>0.21201413427561833</v>
      </c>
      <c r="L136">
        <v>1.0095911155981827E-2</v>
      </c>
      <c r="M136">
        <v>0</v>
      </c>
      <c r="N136">
        <v>0</v>
      </c>
      <c r="O136">
        <v>0</v>
      </c>
      <c r="P136" s="27">
        <v>0</v>
      </c>
      <c r="Q136">
        <v>3.0540131246845022E-2</v>
      </c>
      <c r="R136">
        <v>1.5143866733972741E-2</v>
      </c>
      <c r="S136">
        <v>0</v>
      </c>
      <c r="T136">
        <v>0</v>
      </c>
      <c r="U136">
        <v>0</v>
      </c>
      <c r="V136">
        <v>4.5431600201918214E-2</v>
      </c>
      <c r="W136">
        <v>5.0479555779909133E-2</v>
      </c>
      <c r="X136">
        <v>0</v>
      </c>
      <c r="Y136">
        <v>1.0095911155981827E-2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3.533568904593639E-2</v>
      </c>
      <c r="AH136">
        <v>0</v>
      </c>
      <c r="AI136">
        <v>0</v>
      </c>
      <c r="AJ136">
        <v>0</v>
      </c>
      <c r="AK136">
        <v>0</v>
      </c>
      <c r="AL136">
        <v>5.0479555779909136E-3</v>
      </c>
      <c r="AM136">
        <v>0</v>
      </c>
      <c r="AN136">
        <v>0</v>
      </c>
      <c r="AO136">
        <v>0</v>
      </c>
      <c r="AP136">
        <v>4.5431600201918214E-2</v>
      </c>
      <c r="AQ136">
        <v>3.533568904593639E-2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5.0479555779909126E-2</v>
      </c>
      <c r="BA136">
        <v>0</v>
      </c>
      <c r="BB136">
        <v>0</v>
      </c>
      <c r="BC136">
        <v>5.0479555779909136E-3</v>
      </c>
      <c r="BD136">
        <v>0</v>
      </c>
      <c r="BE136">
        <v>0</v>
      </c>
      <c r="BF136">
        <v>0</v>
      </c>
      <c r="BG136">
        <v>0</v>
      </c>
      <c r="BH136">
        <v>3.533568904593639E-2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7.5719333669863706E-2</v>
      </c>
      <c r="BV136">
        <v>0</v>
      </c>
      <c r="BW136">
        <v>5.0479555779909136E-3</v>
      </c>
      <c r="BX136">
        <v>5.0479555779909136E-3</v>
      </c>
      <c r="BY136">
        <v>0</v>
      </c>
      <c r="BZ136">
        <v>0</v>
      </c>
      <c r="CB136" s="27">
        <f t="shared" si="65"/>
        <v>2</v>
      </c>
      <c r="CC136">
        <f t="shared" si="66"/>
        <v>9</v>
      </c>
      <c r="CD136">
        <f t="shared" si="67"/>
        <v>3</v>
      </c>
      <c r="CE136">
        <f t="shared" si="68"/>
        <v>1</v>
      </c>
      <c r="CF136">
        <f t="shared" si="69"/>
        <v>15</v>
      </c>
      <c r="CG136">
        <v>3</v>
      </c>
      <c r="CH136">
        <v>1</v>
      </c>
      <c r="CM136" s="27">
        <f t="shared" si="58"/>
        <v>5</v>
      </c>
      <c r="CN136">
        <f t="shared" si="59"/>
        <v>10</v>
      </c>
      <c r="CO136">
        <f t="shared" si="70"/>
        <v>3</v>
      </c>
      <c r="CP136">
        <f t="shared" si="71"/>
        <v>1</v>
      </c>
      <c r="CQ136">
        <f t="shared" si="72"/>
        <v>19</v>
      </c>
      <c r="CS136">
        <f t="shared" si="60"/>
        <v>0.33397960852502701</v>
      </c>
      <c r="CT136">
        <f t="shared" si="61"/>
        <v>0.22211004543160015</v>
      </c>
      <c r="CU136">
        <f t="shared" si="62"/>
        <v>0.27284199899040884</v>
      </c>
      <c r="CV136">
        <f t="shared" si="63"/>
        <v>9.0863200403836428E-2</v>
      </c>
      <c r="CW136">
        <f t="shared" si="64"/>
        <v>0.439424533064109</v>
      </c>
      <c r="CX136">
        <f t="shared" si="73"/>
        <v>1.0095911155981827E-2</v>
      </c>
      <c r="CZ136" s="27">
        <f t="shared" si="74"/>
        <v>-0.69024034910930943</v>
      </c>
      <c r="DA136" s="27">
        <f t="shared" si="75"/>
        <v>-1.2534121084078091</v>
      </c>
      <c r="DB136" s="27">
        <f t="shared" si="76"/>
        <v>-0.98025091744532045</v>
      </c>
      <c r="DC136" s="27">
        <f t="shared" si="77"/>
        <v>-2.3031404942857461</v>
      </c>
      <c r="DD136" s="27">
        <f t="shared" si="78"/>
        <v>-0.2434978841262386</v>
      </c>
      <c r="DE136" s="27">
        <f t="shared" si="79"/>
        <v>-4.585477552642355</v>
      </c>
      <c r="DG136">
        <f t="shared" si="80"/>
        <v>33.397960852502699</v>
      </c>
      <c r="DH136">
        <f t="shared" si="81"/>
        <v>22.211004543160016</v>
      </c>
      <c r="DI136">
        <f t="shared" si="82"/>
        <v>27.284199899040885</v>
      </c>
      <c r="DJ136">
        <f t="shared" si="83"/>
        <v>9.0863200403836419</v>
      </c>
      <c r="DK136">
        <f t="shared" si="84"/>
        <v>43.942453306410897</v>
      </c>
      <c r="DL136">
        <f t="shared" si="85"/>
        <v>1.0095911155981827</v>
      </c>
    </row>
    <row r="137" spans="1:116">
      <c r="A137">
        <v>136</v>
      </c>
      <c r="B137" t="s">
        <v>210</v>
      </c>
      <c r="C137" t="s">
        <v>100</v>
      </c>
      <c r="D137" t="s">
        <v>286</v>
      </c>
      <c r="E137" s="25" t="s">
        <v>357</v>
      </c>
      <c r="F137" s="25" t="s">
        <v>478</v>
      </c>
      <c r="G137">
        <v>0</v>
      </c>
      <c r="H137">
        <v>0.10468463752944257</v>
      </c>
      <c r="I137">
        <v>5.2342318764721271E-2</v>
      </c>
      <c r="J137">
        <v>5.6100981767180933E-3</v>
      </c>
      <c r="K137" s="27">
        <v>0.36639623135304888</v>
      </c>
      <c r="L137">
        <v>3.1405391258832765E-2</v>
      </c>
      <c r="M137">
        <v>0</v>
      </c>
      <c r="N137">
        <v>0</v>
      </c>
      <c r="O137">
        <v>0</v>
      </c>
      <c r="P137" s="27">
        <v>0</v>
      </c>
      <c r="Q137">
        <v>0</v>
      </c>
      <c r="R137">
        <v>0</v>
      </c>
      <c r="S137">
        <v>0</v>
      </c>
      <c r="T137">
        <v>0</v>
      </c>
      <c r="U137">
        <v>2.6171159382360639E-2</v>
      </c>
      <c r="V137">
        <v>0</v>
      </c>
      <c r="W137">
        <v>0.13085579691180321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1.0468463752944256E-2</v>
      </c>
      <c r="AE137">
        <v>0</v>
      </c>
      <c r="AF137">
        <v>0</v>
      </c>
      <c r="AG137">
        <v>5.7576550641193394E-2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1.5964407223239992E-2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5.2342318764721282E-3</v>
      </c>
      <c r="AX137">
        <v>5.2342318764721282E-3</v>
      </c>
      <c r="AY137">
        <v>0</v>
      </c>
      <c r="AZ137">
        <v>6.8045014394137668E-2</v>
      </c>
      <c r="BA137">
        <v>0</v>
      </c>
      <c r="BB137">
        <v>1.0468463752944256E-2</v>
      </c>
      <c r="BC137">
        <v>1.5702695629416386E-2</v>
      </c>
      <c r="BD137">
        <v>0</v>
      </c>
      <c r="BE137">
        <v>0</v>
      </c>
      <c r="BF137">
        <v>0</v>
      </c>
      <c r="BG137">
        <v>0</v>
      </c>
      <c r="BH137">
        <v>3.1405391258832765E-2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3.6639623135304888E-2</v>
      </c>
      <c r="BV137">
        <v>0</v>
      </c>
      <c r="BW137">
        <v>5.2342318764721282E-3</v>
      </c>
      <c r="BX137">
        <v>0</v>
      </c>
      <c r="BY137">
        <v>2.6171159382360639E-2</v>
      </c>
      <c r="BZ137">
        <v>0</v>
      </c>
      <c r="CB137" s="27">
        <f t="shared" si="65"/>
        <v>2</v>
      </c>
      <c r="CC137">
        <f t="shared" si="66"/>
        <v>7</v>
      </c>
      <c r="CD137">
        <f t="shared" si="67"/>
        <v>4</v>
      </c>
      <c r="CE137">
        <f t="shared" si="68"/>
        <v>1</v>
      </c>
      <c r="CF137">
        <f t="shared" si="69"/>
        <v>14</v>
      </c>
      <c r="CG137">
        <v>4</v>
      </c>
      <c r="CM137" s="27">
        <f t="shared" si="58"/>
        <v>6</v>
      </c>
      <c r="CN137">
        <f t="shared" si="59"/>
        <v>7</v>
      </c>
      <c r="CO137">
        <f t="shared" si="70"/>
        <v>4</v>
      </c>
      <c r="CP137">
        <f t="shared" si="71"/>
        <v>1</v>
      </c>
      <c r="CQ137">
        <f t="shared" si="72"/>
        <v>18</v>
      </c>
      <c r="CS137">
        <f t="shared" si="60"/>
        <v>0.16263705447088195</v>
      </c>
      <c r="CT137">
        <f t="shared" si="61"/>
        <v>0.39780162261188168</v>
      </c>
      <c r="CU137">
        <f t="shared" si="62"/>
        <v>0.25150484166448572</v>
      </c>
      <c r="CV137">
        <f t="shared" si="63"/>
        <v>0.12562156503533106</v>
      </c>
      <c r="CW137">
        <f t="shared" si="64"/>
        <v>0.41376602983512167</v>
      </c>
      <c r="CX137">
        <f t="shared" si="73"/>
        <v>3.1405391258832765E-2</v>
      </c>
      <c r="CZ137" s="27">
        <f t="shared" si="74"/>
        <v>-1.6387365447520115</v>
      </c>
      <c r="DA137" s="27">
        <f t="shared" si="75"/>
        <v>-0.41463347619504387</v>
      </c>
      <c r="DB137" s="27">
        <f t="shared" si="76"/>
        <v>-1.0906024948436059</v>
      </c>
      <c r="DC137" s="27">
        <f t="shared" si="77"/>
        <v>-1.94023933845482</v>
      </c>
      <c r="DD137" s="27">
        <f t="shared" si="78"/>
        <v>-0.34841830763961351</v>
      </c>
      <c r="DE137" s="27">
        <f t="shared" si="79"/>
        <v>-3.4288665896041097</v>
      </c>
      <c r="DG137">
        <f t="shared" si="80"/>
        <v>16.263705447088196</v>
      </c>
      <c r="DH137">
        <f t="shared" si="81"/>
        <v>39.780162261188167</v>
      </c>
      <c r="DI137">
        <f t="shared" si="82"/>
        <v>25.150484166448571</v>
      </c>
      <c r="DJ137">
        <f t="shared" si="83"/>
        <v>12.562156503533107</v>
      </c>
      <c r="DK137">
        <f t="shared" si="84"/>
        <v>41.376602983512164</v>
      </c>
      <c r="DL137">
        <f t="shared" si="85"/>
        <v>3.1405391258832767</v>
      </c>
    </row>
    <row r="138" spans="1:116">
      <c r="A138">
        <v>137</v>
      </c>
      <c r="B138" s="28" t="s">
        <v>325</v>
      </c>
      <c r="C138" t="s">
        <v>100</v>
      </c>
      <c r="D138" t="s">
        <v>286</v>
      </c>
      <c r="E138" s="25" t="s">
        <v>357</v>
      </c>
      <c r="F138" s="25" t="s">
        <v>478</v>
      </c>
      <c r="G138">
        <v>4.5121263395375068E-2</v>
      </c>
      <c r="H138">
        <v>7.8962210941906391E-2</v>
      </c>
      <c r="I138">
        <v>6.7681895093062619E-2</v>
      </c>
      <c r="J138">
        <v>5.6100981767180933E-3</v>
      </c>
      <c r="K138" s="27">
        <v>0.13536379018612521</v>
      </c>
      <c r="L138">
        <v>3.9481105470953182E-2</v>
      </c>
      <c r="M138">
        <v>0</v>
      </c>
      <c r="N138">
        <v>5.6401579244218843E-3</v>
      </c>
      <c r="O138">
        <v>0</v>
      </c>
      <c r="P138" s="27">
        <v>0</v>
      </c>
      <c r="Q138">
        <v>2.8764805414551606E-2</v>
      </c>
      <c r="R138">
        <v>5.6401579244218843E-3</v>
      </c>
      <c r="S138">
        <v>0</v>
      </c>
      <c r="T138">
        <v>0</v>
      </c>
      <c r="U138">
        <v>0</v>
      </c>
      <c r="V138">
        <v>5.6401579244218843E-3</v>
      </c>
      <c r="W138">
        <v>0.31020868584320355</v>
      </c>
      <c r="X138">
        <v>0</v>
      </c>
      <c r="Y138">
        <v>5.6401579244218833E-2</v>
      </c>
      <c r="Z138">
        <v>0</v>
      </c>
      <c r="AA138">
        <v>0</v>
      </c>
      <c r="AB138">
        <v>0</v>
      </c>
      <c r="AC138">
        <v>5.6401579244218843E-3</v>
      </c>
      <c r="AD138">
        <v>0</v>
      </c>
      <c r="AE138">
        <v>0</v>
      </c>
      <c r="AF138">
        <v>5.6401579244218843E-3</v>
      </c>
      <c r="AG138">
        <v>8.460236886632827E-2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5.6401579244218843E-3</v>
      </c>
      <c r="AQ138">
        <v>1.1562323745064862E-2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5.6401579244218843E-3</v>
      </c>
      <c r="AY138">
        <v>0</v>
      </c>
      <c r="AZ138">
        <v>6.2041737168640728E-3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1.1562323745064862E-2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3.3840947546531303E-2</v>
      </c>
      <c r="BV138">
        <v>0</v>
      </c>
      <c r="BW138">
        <v>0</v>
      </c>
      <c r="BX138">
        <v>0</v>
      </c>
      <c r="BY138">
        <v>5.0761421319796947E-2</v>
      </c>
      <c r="BZ138">
        <v>0</v>
      </c>
      <c r="CB138" s="27">
        <f t="shared" si="65"/>
        <v>3</v>
      </c>
      <c r="CC138">
        <f t="shared" si="66"/>
        <v>11</v>
      </c>
      <c r="CD138">
        <f t="shared" si="67"/>
        <v>2</v>
      </c>
      <c r="CE138">
        <f t="shared" si="68"/>
        <v>1</v>
      </c>
      <c r="CF138">
        <f t="shared" si="69"/>
        <v>17</v>
      </c>
      <c r="CG138">
        <v>2</v>
      </c>
      <c r="CI138">
        <v>1</v>
      </c>
      <c r="CJ138">
        <v>1</v>
      </c>
      <c r="CM138" s="27">
        <f t="shared" si="58"/>
        <v>5</v>
      </c>
      <c r="CN138">
        <f t="shared" si="59"/>
        <v>13</v>
      </c>
      <c r="CO138">
        <f t="shared" si="70"/>
        <v>2</v>
      </c>
      <c r="CP138">
        <f t="shared" si="71"/>
        <v>1</v>
      </c>
      <c r="CQ138">
        <f t="shared" si="72"/>
        <v>21</v>
      </c>
      <c r="CS138">
        <f t="shared" si="60"/>
        <v>0.19737546760706215</v>
      </c>
      <c r="CT138">
        <f t="shared" si="61"/>
        <v>0.18048505358150027</v>
      </c>
      <c r="CU138">
        <f t="shared" si="62"/>
        <v>0.52538071065989844</v>
      </c>
      <c r="CV138">
        <f t="shared" si="63"/>
        <v>1.7766497461928935E-2</v>
      </c>
      <c r="CW138">
        <f t="shared" si="64"/>
        <v>0.5769881556683587</v>
      </c>
      <c r="CX138">
        <f t="shared" si="73"/>
        <v>5.0761421319796947E-2</v>
      </c>
      <c r="CZ138" s="27">
        <f t="shared" si="74"/>
        <v>-1.4027791818137185</v>
      </c>
      <c r="DA138" s="27">
        <f t="shared" si="75"/>
        <v>-1.5130646677765107</v>
      </c>
      <c r="DB138" s="27">
        <f t="shared" si="76"/>
        <v>0.10161017641078224</v>
      </c>
      <c r="DC138" s="27">
        <f t="shared" si="77"/>
        <v>-4.0125145439744685</v>
      </c>
      <c r="DD138" s="27">
        <f t="shared" si="78"/>
        <v>0.31042155942127025</v>
      </c>
      <c r="DE138" s="27">
        <f t="shared" si="79"/>
        <v>-2.9285235238605409</v>
      </c>
      <c r="DG138">
        <f t="shared" si="80"/>
        <v>19.737546760706216</v>
      </c>
      <c r="DH138">
        <f t="shared" si="81"/>
        <v>18.048505358150027</v>
      </c>
      <c r="DI138">
        <f t="shared" si="82"/>
        <v>52.538071065989847</v>
      </c>
      <c r="DJ138">
        <f t="shared" si="83"/>
        <v>1.7766497461928936</v>
      </c>
      <c r="DK138">
        <f t="shared" si="84"/>
        <v>57.698815566835869</v>
      </c>
      <c r="DL138">
        <f t="shared" si="85"/>
        <v>5.0761421319796947</v>
      </c>
    </row>
    <row r="139" spans="1:116">
      <c r="A139">
        <v>138</v>
      </c>
      <c r="B139" t="s">
        <v>211</v>
      </c>
      <c r="C139" t="s">
        <v>100</v>
      </c>
      <c r="D139" t="s">
        <v>286</v>
      </c>
      <c r="E139" s="25" t="s">
        <v>357</v>
      </c>
      <c r="F139" s="25" t="s">
        <v>478</v>
      </c>
      <c r="G139">
        <v>0</v>
      </c>
      <c r="H139">
        <v>0.14224004936747919</v>
      </c>
      <c r="I139">
        <v>2.4683739586547366E-2</v>
      </c>
      <c r="J139">
        <v>5.6100981767180933E-3</v>
      </c>
      <c r="K139" s="27">
        <v>0.41962357297130515</v>
      </c>
      <c r="L139">
        <v>2.4683739586547366E-2</v>
      </c>
      <c r="M139">
        <v>0</v>
      </c>
      <c r="N139">
        <v>0</v>
      </c>
      <c r="O139">
        <v>0</v>
      </c>
      <c r="P139" s="27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4.3196544276457888E-2</v>
      </c>
      <c r="W139">
        <v>0.12958963282937369</v>
      </c>
      <c r="X139">
        <v>0</v>
      </c>
      <c r="Y139">
        <v>8.6393088552915789E-2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2.4683739586547366E-2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3.0854674483184207E-2</v>
      </c>
      <c r="AQ139">
        <v>6.1709348966368415E-3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6.1709348966368415E-3</v>
      </c>
      <c r="AY139">
        <v>0</v>
      </c>
      <c r="AZ139">
        <v>0</v>
      </c>
      <c r="BA139">
        <v>0</v>
      </c>
      <c r="BB139">
        <v>0</v>
      </c>
      <c r="BC139">
        <v>1.8512804689910525E-2</v>
      </c>
      <c r="BD139">
        <v>0</v>
      </c>
      <c r="BE139">
        <v>0</v>
      </c>
      <c r="BF139">
        <v>0</v>
      </c>
      <c r="BG139">
        <v>0</v>
      </c>
      <c r="BH139">
        <v>1.2341869793273683E-2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6.1709348966368415E-3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2.4683739586547366E-2</v>
      </c>
      <c r="BV139">
        <v>0</v>
      </c>
      <c r="BW139">
        <v>0</v>
      </c>
      <c r="BX139">
        <v>0</v>
      </c>
      <c r="BY139">
        <v>0</v>
      </c>
      <c r="BZ139">
        <v>0</v>
      </c>
      <c r="CB139" s="27">
        <f t="shared" si="65"/>
        <v>2</v>
      </c>
      <c r="CC139">
        <f t="shared" si="66"/>
        <v>7</v>
      </c>
      <c r="CD139">
        <f t="shared" si="67"/>
        <v>3</v>
      </c>
      <c r="CE139">
        <f t="shared" si="68"/>
        <v>1</v>
      </c>
      <c r="CF139">
        <f t="shared" si="69"/>
        <v>13</v>
      </c>
      <c r="CG139">
        <v>2</v>
      </c>
      <c r="CK139">
        <v>1</v>
      </c>
      <c r="CM139" s="27">
        <f t="shared" si="58"/>
        <v>4</v>
      </c>
      <c r="CN139">
        <f t="shared" si="59"/>
        <v>8</v>
      </c>
      <c r="CO139">
        <f t="shared" si="70"/>
        <v>3</v>
      </c>
      <c r="CP139">
        <f t="shared" si="71"/>
        <v>1</v>
      </c>
      <c r="CQ139">
        <f t="shared" si="72"/>
        <v>16</v>
      </c>
      <c r="CS139">
        <f t="shared" si="60"/>
        <v>0.17253388713074466</v>
      </c>
      <c r="CT139">
        <f t="shared" si="61"/>
        <v>0.4443073125578525</v>
      </c>
      <c r="CU139">
        <f t="shared" si="62"/>
        <v>0.32705954952175259</v>
      </c>
      <c r="CV139">
        <f t="shared" si="63"/>
        <v>3.7025609379821051E-2</v>
      </c>
      <c r="CW139">
        <f t="shared" si="64"/>
        <v>0.38876889848812102</v>
      </c>
      <c r="CX139">
        <f t="shared" si="73"/>
        <v>0</v>
      </c>
      <c r="CZ139" s="27">
        <f t="shared" si="74"/>
        <v>-1.5677744908843381</v>
      </c>
      <c r="DA139" s="27">
        <f t="shared" si="75"/>
        <v>-0.22369895260590983</v>
      </c>
      <c r="DB139" s="27">
        <f t="shared" si="76"/>
        <v>-0.72151457909551608</v>
      </c>
      <c r="DC139" s="27">
        <f t="shared" si="77"/>
        <v>-3.2584169994887331</v>
      </c>
      <c r="DD139" s="27">
        <f t="shared" si="78"/>
        <v>-0.45249004675302695</v>
      </c>
      <c r="DE139" s="27" t="e">
        <f t="shared" si="79"/>
        <v>#NUM!</v>
      </c>
      <c r="DG139">
        <f t="shared" si="80"/>
        <v>17.253388713074465</v>
      </c>
      <c r="DH139">
        <f t="shared" si="81"/>
        <v>44.430731255785247</v>
      </c>
      <c r="DI139">
        <f t="shared" si="82"/>
        <v>32.705954952175261</v>
      </c>
      <c r="DJ139">
        <f t="shared" si="83"/>
        <v>3.7025609379821049</v>
      </c>
      <c r="DK139">
        <f t="shared" si="84"/>
        <v>38.876889848812098</v>
      </c>
      <c r="DL139">
        <f t="shared" si="85"/>
        <v>0</v>
      </c>
    </row>
    <row r="140" spans="1:116">
      <c r="A140">
        <v>139</v>
      </c>
      <c r="B140" t="s">
        <v>6</v>
      </c>
      <c r="C140" t="s">
        <v>100</v>
      </c>
      <c r="D140" t="s">
        <v>136</v>
      </c>
      <c r="E140" s="25" t="s">
        <v>357</v>
      </c>
      <c r="F140" s="25" t="s">
        <v>478</v>
      </c>
      <c r="G140">
        <v>3.316749585406302E-2</v>
      </c>
      <c r="H140">
        <v>1.4214641080312724E-2</v>
      </c>
      <c r="I140">
        <v>4.7382136934375735E-2</v>
      </c>
      <c r="J140">
        <v>5.6100981767180933E-3</v>
      </c>
      <c r="K140" s="27">
        <v>0.10424070125562665</v>
      </c>
      <c r="L140">
        <v>4.2643923240938159E-2</v>
      </c>
      <c r="M140">
        <v>0</v>
      </c>
      <c r="N140">
        <v>0</v>
      </c>
      <c r="O140">
        <v>0</v>
      </c>
      <c r="P140" s="27">
        <v>0</v>
      </c>
      <c r="Q140">
        <v>0</v>
      </c>
      <c r="R140">
        <v>0</v>
      </c>
      <c r="S140">
        <v>0</v>
      </c>
      <c r="T140">
        <v>0</v>
      </c>
      <c r="U140">
        <v>4.7382136934375745E-3</v>
      </c>
      <c r="V140">
        <v>0.1421464108031272</v>
      </c>
      <c r="W140">
        <v>0.50225065150438286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9.476427386875149E-3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4.7382136934375745E-3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4.7382136934375745E-3</v>
      </c>
      <c r="AY140">
        <v>0</v>
      </c>
      <c r="AZ140">
        <v>0</v>
      </c>
      <c r="BA140">
        <v>0</v>
      </c>
      <c r="BB140">
        <v>0</v>
      </c>
      <c r="BC140">
        <v>1.8952854773750298E-2</v>
      </c>
      <c r="BD140">
        <v>2.3691068467187872E-4</v>
      </c>
      <c r="BE140">
        <v>1.4214641080312724E-2</v>
      </c>
      <c r="BF140">
        <v>1.8952854773750298E-2</v>
      </c>
      <c r="BG140">
        <v>9.476427386875149E-3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1.8952854773750298E-2</v>
      </c>
      <c r="BV140">
        <v>0</v>
      </c>
      <c r="BW140">
        <v>0</v>
      </c>
      <c r="BX140">
        <v>9.476427386875149E-3</v>
      </c>
      <c r="BY140">
        <v>0</v>
      </c>
      <c r="BZ140">
        <v>0</v>
      </c>
      <c r="CB140" s="27">
        <f t="shared" si="65"/>
        <v>2</v>
      </c>
      <c r="CC140">
        <f t="shared" si="66"/>
        <v>6</v>
      </c>
      <c r="CD140">
        <f t="shared" si="67"/>
        <v>5</v>
      </c>
      <c r="CE140">
        <f t="shared" si="68"/>
        <v>1</v>
      </c>
      <c r="CF140">
        <f t="shared" si="69"/>
        <v>14</v>
      </c>
      <c r="CG140">
        <v>2</v>
      </c>
      <c r="CM140" s="27">
        <f t="shared" si="58"/>
        <v>4</v>
      </c>
      <c r="CN140">
        <f t="shared" si="59"/>
        <v>6</v>
      </c>
      <c r="CO140">
        <f t="shared" si="70"/>
        <v>5</v>
      </c>
      <c r="CP140">
        <f t="shared" si="71"/>
        <v>1</v>
      </c>
      <c r="CQ140">
        <f t="shared" si="72"/>
        <v>16</v>
      </c>
      <c r="CS140">
        <f t="shared" si="60"/>
        <v>0.10037437204546956</v>
      </c>
      <c r="CT140">
        <f t="shared" si="61"/>
        <v>0.14688462449656481</v>
      </c>
      <c r="CU140">
        <f t="shared" si="62"/>
        <v>0.66808813077469786</v>
      </c>
      <c r="CV140">
        <f t="shared" si="63"/>
        <v>6.1833688699360345E-2</v>
      </c>
      <c r="CW140">
        <f t="shared" si="64"/>
        <v>0.74887467424780851</v>
      </c>
      <c r="CX140">
        <f t="shared" si="73"/>
        <v>9.476427386875149E-3</v>
      </c>
      <c r="CZ140" s="27">
        <f t="shared" si="74"/>
        <v>-2.193071791683451</v>
      </c>
      <c r="DA140" s="27">
        <f t="shared" si="75"/>
        <v>-1.7592473856097379</v>
      </c>
      <c r="DB140" s="27">
        <f t="shared" si="76"/>
        <v>0.69955061759515191</v>
      </c>
      <c r="DC140" s="27">
        <f t="shared" si="77"/>
        <v>-2.7194788969258328</v>
      </c>
      <c r="DD140" s="27">
        <f t="shared" si="78"/>
        <v>1.0926195251095046</v>
      </c>
      <c r="DE140" s="27">
        <f t="shared" si="79"/>
        <v>-4.6494262772426289</v>
      </c>
      <c r="DG140">
        <f t="shared" si="80"/>
        <v>10.037437204546956</v>
      </c>
      <c r="DH140">
        <f t="shared" si="81"/>
        <v>14.68846244965648</v>
      </c>
      <c r="DI140">
        <f t="shared" si="82"/>
        <v>66.808813077469793</v>
      </c>
      <c r="DJ140">
        <f t="shared" si="83"/>
        <v>6.1833688699360341</v>
      </c>
      <c r="DK140">
        <f t="shared" si="84"/>
        <v>74.887467424780851</v>
      </c>
      <c r="DL140">
        <f t="shared" si="85"/>
        <v>0.94764273868751492</v>
      </c>
    </row>
    <row r="141" spans="1:116">
      <c r="A141">
        <v>140</v>
      </c>
      <c r="B141" t="s">
        <v>7</v>
      </c>
      <c r="C141" t="s">
        <v>100</v>
      </c>
      <c r="D141" t="s">
        <v>136</v>
      </c>
      <c r="E141" s="25" t="s">
        <v>357</v>
      </c>
      <c r="F141" s="25" t="s">
        <v>478</v>
      </c>
      <c r="G141">
        <v>2.6730820636193527E-2</v>
      </c>
      <c r="H141">
        <v>5.8807805399625754E-2</v>
      </c>
      <c r="I141">
        <v>0.18711574445335472</v>
      </c>
      <c r="J141">
        <v>5.6100981767180933E-3</v>
      </c>
      <c r="K141" s="27">
        <v>0.21384656508954819</v>
      </c>
      <c r="L141">
        <v>2.1384656508954825E-2</v>
      </c>
      <c r="M141">
        <v>0</v>
      </c>
      <c r="N141">
        <v>0</v>
      </c>
      <c r="O141">
        <v>2.1384656508954825E-2</v>
      </c>
      <c r="P141" s="27">
        <v>0</v>
      </c>
      <c r="Q141">
        <v>0</v>
      </c>
      <c r="R141">
        <v>0</v>
      </c>
      <c r="S141">
        <v>0</v>
      </c>
      <c r="T141">
        <v>0</v>
      </c>
      <c r="U141">
        <v>1.0692328254477412E-2</v>
      </c>
      <c r="V141">
        <v>1.6038492381716118E-2</v>
      </c>
      <c r="W141">
        <v>0.3528468323977545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1.0692328254477412E-2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5.3461641272387062E-3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5.3461641272387062E-3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3.207698476343223E-2</v>
      </c>
      <c r="BA141">
        <v>0</v>
      </c>
      <c r="BB141">
        <v>0</v>
      </c>
      <c r="BC141">
        <v>1.0692328254477412E-2</v>
      </c>
      <c r="BD141">
        <v>2.6730820636193531E-4</v>
      </c>
      <c r="BE141">
        <v>0</v>
      </c>
      <c r="BF141">
        <v>0</v>
      </c>
      <c r="BG141">
        <v>5.3461641272387062E-3</v>
      </c>
      <c r="BH141">
        <v>1.0692328254477412E-2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5.3461641272387062E-3</v>
      </c>
      <c r="BV141">
        <v>0</v>
      </c>
      <c r="BW141">
        <v>0</v>
      </c>
      <c r="BX141">
        <v>5.3461641272387062E-3</v>
      </c>
      <c r="BY141">
        <v>0</v>
      </c>
      <c r="BZ141">
        <v>0</v>
      </c>
      <c r="CB141" s="27">
        <f t="shared" si="65"/>
        <v>3</v>
      </c>
      <c r="CC141">
        <f t="shared" si="66"/>
        <v>6</v>
      </c>
      <c r="CD141">
        <f t="shared" si="67"/>
        <v>5</v>
      </c>
      <c r="CE141">
        <f t="shared" si="68"/>
        <v>1</v>
      </c>
      <c r="CF141">
        <f t="shared" si="69"/>
        <v>15</v>
      </c>
      <c r="CG141">
        <v>2</v>
      </c>
      <c r="CM141" s="27">
        <f t="shared" si="58"/>
        <v>5</v>
      </c>
      <c r="CN141">
        <f t="shared" si="59"/>
        <v>6</v>
      </c>
      <c r="CO141">
        <f t="shared" si="70"/>
        <v>5</v>
      </c>
      <c r="CP141">
        <f t="shared" si="71"/>
        <v>1</v>
      </c>
      <c r="CQ141">
        <f t="shared" si="72"/>
        <v>17</v>
      </c>
      <c r="CS141">
        <f t="shared" si="60"/>
        <v>0.27826446866589211</v>
      </c>
      <c r="CT141">
        <f t="shared" si="61"/>
        <v>0.25661587810745784</v>
      </c>
      <c r="CU141">
        <f t="shared" si="62"/>
        <v>0.40096230954290285</v>
      </c>
      <c r="CV141">
        <f t="shared" si="63"/>
        <v>5.9075113605987696E-2</v>
      </c>
      <c r="CW141">
        <f t="shared" si="64"/>
        <v>0.46538358727612927</v>
      </c>
      <c r="CX141">
        <f t="shared" si="73"/>
        <v>5.3461641272387062E-3</v>
      </c>
      <c r="CZ141" s="27">
        <f t="shared" si="74"/>
        <v>-0.9530867840942806</v>
      </c>
      <c r="DA141" s="27">
        <f t="shared" si="75"/>
        <v>-1.0636325697720832</v>
      </c>
      <c r="DB141" s="27">
        <f t="shared" si="76"/>
        <v>-0.40145708671062591</v>
      </c>
      <c r="DC141" s="27">
        <f t="shared" si="77"/>
        <v>-2.7680535670743902</v>
      </c>
      <c r="DD141" s="27">
        <f t="shared" si="78"/>
        <v>-0.13868751977389376</v>
      </c>
      <c r="DE141" s="27">
        <f t="shared" si="79"/>
        <v>-5.2260154547926314</v>
      </c>
      <c r="DG141">
        <f t="shared" si="80"/>
        <v>27.826446866589212</v>
      </c>
      <c r="DH141">
        <f t="shared" si="81"/>
        <v>25.661587810745782</v>
      </c>
      <c r="DI141">
        <f t="shared" si="82"/>
        <v>40.096230954290284</v>
      </c>
      <c r="DJ141">
        <f t="shared" si="83"/>
        <v>5.9075113605987699</v>
      </c>
      <c r="DK141">
        <f t="shared" si="84"/>
        <v>46.53835872761293</v>
      </c>
      <c r="DL141">
        <f t="shared" si="85"/>
        <v>0.53461641272387062</v>
      </c>
    </row>
    <row r="142" spans="1:116">
      <c r="A142">
        <v>141</v>
      </c>
      <c r="B142" t="s">
        <v>8</v>
      </c>
      <c r="C142" t="s">
        <v>100</v>
      </c>
      <c r="D142" t="s">
        <v>136</v>
      </c>
      <c r="E142" s="25" t="s">
        <v>357</v>
      </c>
      <c r="F142" s="25" t="s">
        <v>478</v>
      </c>
      <c r="G142">
        <v>5.8806233460746843E-3</v>
      </c>
      <c r="H142">
        <v>0.20582181711261394</v>
      </c>
      <c r="I142">
        <v>0.18229932372831525</v>
      </c>
      <c r="J142">
        <v>5.6100981767180933E-3</v>
      </c>
      <c r="K142" s="27">
        <v>0.21170244045868861</v>
      </c>
      <c r="L142">
        <v>0</v>
      </c>
      <c r="M142">
        <v>0</v>
      </c>
      <c r="N142">
        <v>0</v>
      </c>
      <c r="O142">
        <v>0</v>
      </c>
      <c r="P142" s="27">
        <v>0</v>
      </c>
      <c r="Q142">
        <v>0</v>
      </c>
      <c r="R142">
        <v>0</v>
      </c>
      <c r="S142">
        <v>0</v>
      </c>
      <c r="T142">
        <v>0</v>
      </c>
      <c r="U142">
        <v>3.5283740076448106E-2</v>
      </c>
      <c r="V142">
        <v>7.0567480152896225E-2</v>
      </c>
      <c r="W142">
        <v>0.17641870038224056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5.8806233460746843E-3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1.1761246692149369E-2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5.8806233460746843E-3</v>
      </c>
      <c r="AY142">
        <v>0</v>
      </c>
      <c r="AZ142">
        <v>2.9403116730373421E-2</v>
      </c>
      <c r="BA142">
        <v>0</v>
      </c>
      <c r="BB142">
        <v>0</v>
      </c>
      <c r="BC142">
        <v>1.1761246692149369E-2</v>
      </c>
      <c r="BD142">
        <v>2.9403116730373423E-4</v>
      </c>
      <c r="BE142">
        <v>0</v>
      </c>
      <c r="BF142">
        <v>0</v>
      </c>
      <c r="BG142">
        <v>5.8806233460746843E-3</v>
      </c>
      <c r="BH142">
        <v>5.8806233460746843E-3</v>
      </c>
      <c r="BI142">
        <v>0</v>
      </c>
      <c r="BJ142">
        <v>0</v>
      </c>
      <c r="BK142">
        <v>5.8806233460746843E-3</v>
      </c>
      <c r="BL142">
        <v>0</v>
      </c>
      <c r="BM142">
        <v>0</v>
      </c>
      <c r="BN142">
        <v>1.1761246692149369E-2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1.7641870038224056E-2</v>
      </c>
      <c r="BV142">
        <v>0</v>
      </c>
      <c r="BW142">
        <v>0</v>
      </c>
      <c r="BX142">
        <v>0</v>
      </c>
      <c r="BY142">
        <v>0</v>
      </c>
      <c r="BZ142">
        <v>0</v>
      </c>
      <c r="CB142" s="27">
        <f t="shared" si="65"/>
        <v>1</v>
      </c>
      <c r="CC142">
        <f t="shared" si="66"/>
        <v>6</v>
      </c>
      <c r="CD142">
        <f t="shared" si="67"/>
        <v>7</v>
      </c>
      <c r="CE142">
        <f t="shared" si="68"/>
        <v>1</v>
      </c>
      <c r="CF142">
        <f t="shared" si="69"/>
        <v>15</v>
      </c>
      <c r="CM142" s="27">
        <f t="shared" si="58"/>
        <v>1</v>
      </c>
      <c r="CN142">
        <f t="shared" si="59"/>
        <v>6</v>
      </c>
      <c r="CO142">
        <f t="shared" si="70"/>
        <v>7</v>
      </c>
      <c r="CP142">
        <f t="shared" si="71"/>
        <v>1</v>
      </c>
      <c r="CQ142">
        <f t="shared" si="72"/>
        <v>15</v>
      </c>
      <c r="CS142">
        <f t="shared" si="60"/>
        <v>0.39961186236372198</v>
      </c>
      <c r="CT142">
        <f t="shared" si="61"/>
        <v>0.21170244045868861</v>
      </c>
      <c r="CU142">
        <f t="shared" si="62"/>
        <v>0.30579241399588369</v>
      </c>
      <c r="CV142">
        <f t="shared" si="63"/>
        <v>7.0861511320199938E-2</v>
      </c>
      <c r="CW142">
        <f t="shared" si="64"/>
        <v>0.3942957953543077</v>
      </c>
      <c r="CX142">
        <f t="shared" si="73"/>
        <v>0</v>
      </c>
      <c r="CZ142" s="27">
        <f t="shared" si="74"/>
        <v>-0.40708261020085623</v>
      </c>
      <c r="DA142" s="27">
        <f t="shared" si="75"/>
        <v>-1.3146939262258586</v>
      </c>
      <c r="DB142" s="27">
        <f t="shared" si="76"/>
        <v>-0.81986454495009398</v>
      </c>
      <c r="DC142" s="27">
        <f t="shared" si="77"/>
        <v>-2.573530373090303</v>
      </c>
      <c r="DD142" s="27">
        <f t="shared" si="78"/>
        <v>-0.42929037850194762</v>
      </c>
      <c r="DE142" s="27" t="e">
        <f t="shared" si="79"/>
        <v>#NUM!</v>
      </c>
      <c r="DG142">
        <f t="shared" si="80"/>
        <v>39.9611862363722</v>
      </c>
      <c r="DH142">
        <f t="shared" si="81"/>
        <v>21.170244045868859</v>
      </c>
      <c r="DI142">
        <f t="shared" si="82"/>
        <v>30.579241399588369</v>
      </c>
      <c r="DJ142">
        <f t="shared" si="83"/>
        <v>7.0861511320199941</v>
      </c>
      <c r="DK142">
        <f t="shared" si="84"/>
        <v>39.429579535430769</v>
      </c>
      <c r="DL142">
        <f t="shared" si="85"/>
        <v>0</v>
      </c>
    </row>
    <row r="143" spans="1:116">
      <c r="A143">
        <v>142</v>
      </c>
      <c r="B143" t="s">
        <v>148</v>
      </c>
      <c r="C143" t="s">
        <v>100</v>
      </c>
      <c r="D143" t="s">
        <v>136</v>
      </c>
      <c r="E143" s="25" t="s">
        <v>357</v>
      </c>
      <c r="F143" s="25" t="s">
        <v>478</v>
      </c>
      <c r="G143">
        <v>1.0576414595452143E-2</v>
      </c>
      <c r="H143">
        <v>0.12162876784769966</v>
      </c>
      <c r="I143">
        <v>8.4611316763617175E-2</v>
      </c>
      <c r="J143">
        <v>5.6100981767180933E-3</v>
      </c>
      <c r="K143" s="27">
        <v>0.22210470650449499</v>
      </c>
      <c r="L143">
        <v>4.2305658381808574E-2</v>
      </c>
      <c r="M143">
        <v>0</v>
      </c>
      <c r="N143">
        <v>0</v>
      </c>
      <c r="O143">
        <v>5.2882072977260717E-3</v>
      </c>
      <c r="P143" s="27">
        <v>0</v>
      </c>
      <c r="Q143">
        <v>0</v>
      </c>
      <c r="R143">
        <v>0</v>
      </c>
      <c r="S143">
        <v>0</v>
      </c>
      <c r="T143">
        <v>0</v>
      </c>
      <c r="U143">
        <v>5.2882072977260717E-3</v>
      </c>
      <c r="V143">
        <v>9.5187731359069314E-2</v>
      </c>
      <c r="W143">
        <v>0.34373347435219465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1.0576414595452143E-2</v>
      </c>
      <c r="AQ143">
        <v>5.2882072977260717E-3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3.7017451084082498E-2</v>
      </c>
      <c r="BA143">
        <v>0</v>
      </c>
      <c r="BB143">
        <v>0</v>
      </c>
      <c r="BC143">
        <v>0</v>
      </c>
      <c r="BD143">
        <v>5.2882072977260719E-4</v>
      </c>
      <c r="BE143">
        <v>0</v>
      </c>
      <c r="BF143">
        <v>0</v>
      </c>
      <c r="BG143">
        <v>0</v>
      </c>
      <c r="BH143">
        <v>1.0576414595452143E-2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5.2882072977260717E-3</v>
      </c>
      <c r="BV143">
        <v>0</v>
      </c>
      <c r="BW143">
        <v>0</v>
      </c>
      <c r="BX143">
        <v>0</v>
      </c>
      <c r="BY143">
        <v>0</v>
      </c>
      <c r="BZ143">
        <v>0</v>
      </c>
      <c r="CB143" s="27">
        <f t="shared" si="65"/>
        <v>3</v>
      </c>
      <c r="CC143">
        <f t="shared" si="66"/>
        <v>5</v>
      </c>
      <c r="CD143">
        <f t="shared" si="67"/>
        <v>3</v>
      </c>
      <c r="CE143">
        <f t="shared" si="68"/>
        <v>1</v>
      </c>
      <c r="CF143">
        <f t="shared" si="69"/>
        <v>12</v>
      </c>
      <c r="CG143">
        <v>1</v>
      </c>
      <c r="CM143" s="27">
        <f t="shared" si="58"/>
        <v>4</v>
      </c>
      <c r="CN143">
        <f t="shared" si="59"/>
        <v>5</v>
      </c>
      <c r="CO143">
        <f t="shared" si="70"/>
        <v>3</v>
      </c>
      <c r="CP143">
        <f t="shared" si="71"/>
        <v>1</v>
      </c>
      <c r="CQ143">
        <f t="shared" si="72"/>
        <v>13</v>
      </c>
      <c r="CS143">
        <f t="shared" si="60"/>
        <v>0.22242659738348708</v>
      </c>
      <c r="CT143">
        <f t="shared" si="61"/>
        <v>0.26969857218402959</v>
      </c>
      <c r="CU143">
        <f t="shared" si="62"/>
        <v>0.46007403490216825</v>
      </c>
      <c r="CV143">
        <f t="shared" si="63"/>
        <v>4.8122686409307253E-2</v>
      </c>
      <c r="CW143">
        <f t="shared" si="64"/>
        <v>0.51348492860920159</v>
      </c>
      <c r="CX143">
        <f t="shared" si="73"/>
        <v>0</v>
      </c>
      <c r="CZ143" s="27">
        <f t="shared" si="74"/>
        <v>-1.251580900329712</v>
      </c>
      <c r="DA143" s="27">
        <f t="shared" si="75"/>
        <v>-0.99615242769092083</v>
      </c>
      <c r="DB143" s="27">
        <f t="shared" si="76"/>
        <v>-0.16004460651603583</v>
      </c>
      <c r="DC143" s="27">
        <f t="shared" si="77"/>
        <v>-2.9846824373674057</v>
      </c>
      <c r="DD143" s="27">
        <f t="shared" si="78"/>
        <v>5.39527982482393E-2</v>
      </c>
      <c r="DE143" s="27" t="e">
        <f t="shared" si="79"/>
        <v>#NUM!</v>
      </c>
      <c r="DG143">
        <f t="shared" si="80"/>
        <v>22.242659738348706</v>
      </c>
      <c r="DH143">
        <f t="shared" si="81"/>
        <v>26.969857218402961</v>
      </c>
      <c r="DI143">
        <f t="shared" si="82"/>
        <v>46.007403490216824</v>
      </c>
      <c r="DJ143">
        <f t="shared" si="83"/>
        <v>4.8122686409307249</v>
      </c>
      <c r="DK143">
        <f t="shared" si="84"/>
        <v>51.34849286092016</v>
      </c>
      <c r="DL143">
        <f t="shared" si="85"/>
        <v>0</v>
      </c>
    </row>
    <row r="144" spans="1:116">
      <c r="A144">
        <v>143</v>
      </c>
      <c r="B144" t="s">
        <v>149</v>
      </c>
      <c r="C144" t="s">
        <v>100</v>
      </c>
      <c r="D144" t="s">
        <v>136</v>
      </c>
      <c r="E144" s="25" t="s">
        <v>357</v>
      </c>
      <c r="F144" s="25" t="s">
        <v>478</v>
      </c>
      <c r="G144">
        <v>2.2209883398112158E-2</v>
      </c>
      <c r="H144">
        <v>0.12798445308162135</v>
      </c>
      <c r="I144">
        <v>0.11104941699056081</v>
      </c>
      <c r="J144">
        <v>5.6100981767180933E-3</v>
      </c>
      <c r="K144" s="27">
        <v>0.15546918378678515</v>
      </c>
      <c r="L144">
        <v>5.5524708495280394E-3</v>
      </c>
      <c r="M144">
        <v>0</v>
      </c>
      <c r="N144">
        <v>0</v>
      </c>
      <c r="O144">
        <v>0</v>
      </c>
      <c r="P144" s="27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0.11104941699056081</v>
      </c>
      <c r="W144">
        <v>0.2831760133259299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5.5524708495280394E-3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1.1104941699056079E-2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5.5524708495280394E-3</v>
      </c>
      <c r="AY144">
        <v>0</v>
      </c>
      <c r="AZ144">
        <v>3.3314825097168238E-2</v>
      </c>
      <c r="BA144">
        <v>0</v>
      </c>
      <c r="BB144">
        <v>0</v>
      </c>
      <c r="BC144">
        <v>2.2209883398112158E-2</v>
      </c>
      <c r="BD144">
        <v>2.7762354247640197E-4</v>
      </c>
      <c r="BE144">
        <v>0</v>
      </c>
      <c r="BF144">
        <v>0</v>
      </c>
      <c r="BG144">
        <v>1.1104941699056079E-2</v>
      </c>
      <c r="BH144">
        <v>1.6657412548584122E-2</v>
      </c>
      <c r="BI144">
        <v>0</v>
      </c>
      <c r="BJ144">
        <v>0</v>
      </c>
      <c r="BK144">
        <v>5.5524708495280394E-3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4.4419766796224315E-2</v>
      </c>
      <c r="BV144">
        <v>0</v>
      </c>
      <c r="BW144">
        <v>1.6657412548584122E-2</v>
      </c>
      <c r="BX144">
        <v>0</v>
      </c>
      <c r="BY144">
        <v>1.1104941699056079E-2</v>
      </c>
      <c r="BZ144">
        <v>0</v>
      </c>
      <c r="CB144" s="27">
        <f t="shared" si="65"/>
        <v>2</v>
      </c>
      <c r="CC144">
        <f t="shared" si="66"/>
        <v>5</v>
      </c>
      <c r="CD144">
        <f t="shared" si="67"/>
        <v>6</v>
      </c>
      <c r="CE144">
        <f t="shared" si="68"/>
        <v>1</v>
      </c>
      <c r="CF144">
        <f t="shared" si="69"/>
        <v>14</v>
      </c>
      <c r="CG144">
        <v>1</v>
      </c>
      <c r="CM144" s="27">
        <f t="shared" si="58"/>
        <v>3</v>
      </c>
      <c r="CN144">
        <f t="shared" si="59"/>
        <v>5</v>
      </c>
      <c r="CO144">
        <f t="shared" si="70"/>
        <v>6</v>
      </c>
      <c r="CP144">
        <f t="shared" si="71"/>
        <v>1</v>
      </c>
      <c r="CQ144">
        <f t="shared" si="72"/>
        <v>15</v>
      </c>
      <c r="CS144">
        <f t="shared" si="60"/>
        <v>0.26685385164701242</v>
      </c>
      <c r="CT144">
        <f t="shared" si="61"/>
        <v>0.16102165463631318</v>
      </c>
      <c r="CU144">
        <f t="shared" si="62"/>
        <v>0.41643531371460285</v>
      </c>
      <c r="CV144">
        <f t="shared" si="63"/>
        <v>8.9117157134925032E-2</v>
      </c>
      <c r="CW144">
        <f t="shared" si="64"/>
        <v>0.5499722376457522</v>
      </c>
      <c r="CX144">
        <f t="shared" si="73"/>
        <v>2.7762354247640203E-2</v>
      </c>
      <c r="CZ144" s="27">
        <f t="shared" si="74"/>
        <v>-1.0106439294210927</v>
      </c>
      <c r="DA144" s="27">
        <f t="shared" si="75"/>
        <v>-1.6506460392922195</v>
      </c>
      <c r="DB144" s="27">
        <f t="shared" si="76"/>
        <v>-0.33742416434659556</v>
      </c>
      <c r="DC144" s="27">
        <f t="shared" si="77"/>
        <v>-2.324462409831086</v>
      </c>
      <c r="DD144" s="27">
        <f t="shared" si="78"/>
        <v>0.20055852496287424</v>
      </c>
      <c r="DE144" s="27">
        <f t="shared" si="79"/>
        <v>-3.5559193268577056</v>
      </c>
      <c r="DG144">
        <f t="shared" si="80"/>
        <v>26.685385164701241</v>
      </c>
      <c r="DH144">
        <f t="shared" si="81"/>
        <v>16.102165463631319</v>
      </c>
      <c r="DI144">
        <f t="shared" si="82"/>
        <v>41.643531371460284</v>
      </c>
      <c r="DJ144">
        <f t="shared" si="83"/>
        <v>8.9117157134925034</v>
      </c>
      <c r="DK144">
        <f t="shared" si="84"/>
        <v>54.997223764575217</v>
      </c>
      <c r="DL144">
        <f t="shared" si="85"/>
        <v>2.7762354247640202</v>
      </c>
    </row>
    <row r="145" spans="1:116">
      <c r="A145">
        <v>144</v>
      </c>
      <c r="B145" t="s">
        <v>416</v>
      </c>
      <c r="C145" t="s">
        <v>100</v>
      </c>
      <c r="D145" t="s">
        <v>136</v>
      </c>
      <c r="E145" s="25" t="s">
        <v>357</v>
      </c>
      <c r="F145" s="25" t="s">
        <v>478</v>
      </c>
      <c r="G145">
        <v>2.312138728323699E-2</v>
      </c>
      <c r="H145">
        <v>7.5144508670520221E-2</v>
      </c>
      <c r="I145">
        <v>0.21387283236994215</v>
      </c>
      <c r="J145">
        <v>5.6100981767180933E-3</v>
      </c>
      <c r="K145" s="27">
        <v>0.28901734104046228</v>
      </c>
      <c r="L145">
        <v>1.7341040462427744E-2</v>
      </c>
      <c r="M145">
        <v>0</v>
      </c>
      <c r="N145">
        <v>0</v>
      </c>
      <c r="O145">
        <v>1.1560693641618495E-2</v>
      </c>
      <c r="P145" s="27">
        <v>0</v>
      </c>
      <c r="Q145">
        <v>0</v>
      </c>
      <c r="R145">
        <v>0</v>
      </c>
      <c r="S145">
        <v>0</v>
      </c>
      <c r="T145">
        <v>0</v>
      </c>
      <c r="U145">
        <v>5.7803468208092474E-3</v>
      </c>
      <c r="V145">
        <v>3.4682080924855481E-2</v>
      </c>
      <c r="W145">
        <v>0.2774566473988439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5.7803468208092474E-3</v>
      </c>
      <c r="AQ145">
        <v>5.7803468208092474E-3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1.1560693641618495E-2</v>
      </c>
      <c r="BA145">
        <v>0</v>
      </c>
      <c r="BB145">
        <v>0</v>
      </c>
      <c r="BC145">
        <v>5.7803468208092474E-3</v>
      </c>
      <c r="BD145">
        <v>0</v>
      </c>
      <c r="BE145">
        <v>0</v>
      </c>
      <c r="BF145">
        <v>0</v>
      </c>
      <c r="BG145">
        <v>1.7341040462427744E-2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5.7803468208092474E-3</v>
      </c>
      <c r="BV145">
        <v>0</v>
      </c>
      <c r="BW145">
        <v>0</v>
      </c>
      <c r="BX145">
        <v>0</v>
      </c>
      <c r="BY145">
        <v>0</v>
      </c>
      <c r="BZ145">
        <v>0</v>
      </c>
      <c r="CB145" s="27">
        <f t="shared" si="65"/>
        <v>3</v>
      </c>
      <c r="CC145">
        <f t="shared" si="66"/>
        <v>5</v>
      </c>
      <c r="CD145">
        <f t="shared" si="67"/>
        <v>3</v>
      </c>
      <c r="CE145">
        <f t="shared" si="68"/>
        <v>1</v>
      </c>
      <c r="CF145">
        <f t="shared" si="69"/>
        <v>12</v>
      </c>
      <c r="CM145" s="27">
        <f t="shared" si="58"/>
        <v>3</v>
      </c>
      <c r="CN145">
        <f t="shared" si="59"/>
        <v>5</v>
      </c>
      <c r="CO145">
        <f t="shared" si="70"/>
        <v>3</v>
      </c>
      <c r="CP145">
        <f t="shared" si="71"/>
        <v>1</v>
      </c>
      <c r="CQ145">
        <f t="shared" si="72"/>
        <v>12</v>
      </c>
      <c r="CS145">
        <f t="shared" si="60"/>
        <v>0.31774882650041747</v>
      </c>
      <c r="CT145">
        <f t="shared" si="61"/>
        <v>0.31791907514450851</v>
      </c>
      <c r="CU145">
        <f t="shared" si="62"/>
        <v>0.32947976878612711</v>
      </c>
      <c r="CV145">
        <f t="shared" si="63"/>
        <v>3.4682080924855488E-2</v>
      </c>
      <c r="CW145">
        <f t="shared" si="64"/>
        <v>0.36994219653179183</v>
      </c>
      <c r="CX145">
        <f t="shared" si="73"/>
        <v>0</v>
      </c>
      <c r="CZ145" s="27">
        <f t="shared" si="74"/>
        <v>-0.76413666272126735</v>
      </c>
      <c r="DA145" s="27">
        <f t="shared" si="75"/>
        <v>-0.7633514392331946</v>
      </c>
      <c r="DB145" s="27">
        <f t="shared" si="76"/>
        <v>-0.71053892327181489</v>
      </c>
      <c r="DC145" s="27">
        <f t="shared" si="77"/>
        <v>-3.3262343431887</v>
      </c>
      <c r="DD145" s="27">
        <f t="shared" si="78"/>
        <v>-0.53246479886947218</v>
      </c>
      <c r="DE145" s="27" t="e">
        <f t="shared" si="79"/>
        <v>#NUM!</v>
      </c>
      <c r="DG145">
        <f t="shared" si="80"/>
        <v>31.774882650041747</v>
      </c>
      <c r="DH145">
        <f t="shared" si="81"/>
        <v>31.791907514450852</v>
      </c>
      <c r="DI145">
        <f t="shared" si="82"/>
        <v>32.947976878612714</v>
      </c>
      <c r="DJ145">
        <f t="shared" si="83"/>
        <v>3.4682080924855487</v>
      </c>
      <c r="DK145">
        <f t="shared" si="84"/>
        <v>36.994219653179186</v>
      </c>
      <c r="DL145">
        <f t="shared" si="85"/>
        <v>0</v>
      </c>
    </row>
    <row r="146" spans="1:116">
      <c r="A146">
        <v>145</v>
      </c>
      <c r="B146" t="s">
        <v>228</v>
      </c>
      <c r="C146" t="s">
        <v>229</v>
      </c>
      <c r="D146" t="s">
        <v>230</v>
      </c>
      <c r="E146" s="25" t="s">
        <v>479</v>
      </c>
      <c r="F146" s="25" t="s">
        <v>258</v>
      </c>
      <c r="G146">
        <v>0</v>
      </c>
      <c r="H146">
        <v>9.6061479346781969E-2</v>
      </c>
      <c r="I146">
        <v>0.17291066282420756</v>
      </c>
      <c r="J146">
        <v>5.6100981767180933E-3</v>
      </c>
      <c r="K146" s="27">
        <v>9.6061479346781983E-3</v>
      </c>
      <c r="L146">
        <v>0</v>
      </c>
      <c r="M146">
        <v>0</v>
      </c>
      <c r="N146">
        <v>0</v>
      </c>
      <c r="O146">
        <v>0</v>
      </c>
      <c r="P146" s="27">
        <v>0</v>
      </c>
      <c r="Q146">
        <v>0</v>
      </c>
      <c r="R146">
        <v>0</v>
      </c>
      <c r="S146">
        <v>0</v>
      </c>
      <c r="T146">
        <v>0</v>
      </c>
      <c r="U146">
        <v>3.3621517771373691E-2</v>
      </c>
      <c r="V146">
        <v>1.9212295869356397E-2</v>
      </c>
      <c r="W146">
        <v>0</v>
      </c>
      <c r="X146">
        <v>0</v>
      </c>
      <c r="Y146">
        <v>7.2046109510086498E-2</v>
      </c>
      <c r="Z146">
        <v>0.10086455331412107</v>
      </c>
      <c r="AA146">
        <v>0</v>
      </c>
      <c r="AB146">
        <v>3.3621517771373691E-2</v>
      </c>
      <c r="AC146">
        <v>0</v>
      </c>
      <c r="AD146">
        <v>0</v>
      </c>
      <c r="AE146">
        <v>0</v>
      </c>
      <c r="AF146">
        <v>0</v>
      </c>
      <c r="AG146">
        <v>0.13448607108549476</v>
      </c>
      <c r="AH146">
        <v>0</v>
      </c>
      <c r="AI146">
        <v>0</v>
      </c>
      <c r="AJ146">
        <v>0</v>
      </c>
      <c r="AK146">
        <v>0</v>
      </c>
      <c r="AL146">
        <v>0.11047070124879931</v>
      </c>
      <c r="AM146">
        <v>0</v>
      </c>
      <c r="AN146">
        <v>0</v>
      </c>
      <c r="AO146">
        <v>0</v>
      </c>
      <c r="AP146">
        <v>0</v>
      </c>
      <c r="AQ146">
        <v>4.8030739673390992E-3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6.2439961575408286E-2</v>
      </c>
      <c r="BA146">
        <v>0</v>
      </c>
      <c r="BB146">
        <v>0</v>
      </c>
      <c r="BC146">
        <v>4.8030739673390978E-2</v>
      </c>
      <c r="BD146">
        <v>4.4188280499519707E-2</v>
      </c>
      <c r="BE146">
        <v>0</v>
      </c>
      <c r="BF146">
        <v>0</v>
      </c>
      <c r="BG146">
        <v>0</v>
      </c>
      <c r="BH146">
        <v>0</v>
      </c>
      <c r="BI146">
        <v>4.8030739673390992E-3</v>
      </c>
      <c r="BJ146">
        <v>0</v>
      </c>
      <c r="BK146">
        <v>9.6061479346781983E-3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4.3227665706051882E-2</v>
      </c>
      <c r="BV146">
        <v>0</v>
      </c>
      <c r="BW146">
        <v>0</v>
      </c>
      <c r="BX146">
        <v>0</v>
      </c>
      <c r="BY146">
        <v>0</v>
      </c>
      <c r="BZ146">
        <v>0</v>
      </c>
      <c r="CB146" s="27">
        <f t="shared" si="65"/>
        <v>1</v>
      </c>
      <c r="CC146">
        <f t="shared" si="66"/>
        <v>8</v>
      </c>
      <c r="CD146">
        <f t="shared" si="67"/>
        <v>5</v>
      </c>
      <c r="CE146">
        <f t="shared" si="68"/>
        <v>1</v>
      </c>
      <c r="CF146">
        <f t="shared" si="69"/>
        <v>15</v>
      </c>
      <c r="CM146" s="27">
        <f t="shared" si="58"/>
        <v>1</v>
      </c>
      <c r="CN146">
        <f t="shared" si="59"/>
        <v>8</v>
      </c>
      <c r="CO146">
        <f t="shared" si="70"/>
        <v>5</v>
      </c>
      <c r="CP146">
        <f t="shared" si="71"/>
        <v>1</v>
      </c>
      <c r="CQ146">
        <f t="shared" si="72"/>
        <v>15</v>
      </c>
      <c r="CS146">
        <f t="shared" si="60"/>
        <v>0.27458224034770762</v>
      </c>
      <c r="CT146">
        <f t="shared" si="61"/>
        <v>9.6061479346781983E-3</v>
      </c>
      <c r="CU146">
        <f t="shared" si="62"/>
        <v>0.50912584053794452</v>
      </c>
      <c r="CV146">
        <f t="shared" si="63"/>
        <v>0.16906820365033626</v>
      </c>
      <c r="CW146">
        <f t="shared" si="64"/>
        <v>0.72142170989433263</v>
      </c>
      <c r="CX146">
        <f t="shared" si="73"/>
        <v>0</v>
      </c>
      <c r="CZ146" s="27">
        <f t="shared" si="74"/>
        <v>-0.97149689249721138</v>
      </c>
      <c r="DA146" s="27">
        <f t="shared" si="75"/>
        <v>-4.6356993910229134</v>
      </c>
      <c r="DB146" s="27">
        <f t="shared" si="76"/>
        <v>3.6507416342463989E-2</v>
      </c>
      <c r="DC146" s="27">
        <f t="shared" si="77"/>
        <v>-1.5922455118937273</v>
      </c>
      <c r="DD146" s="27">
        <f t="shared" si="78"/>
        <v>0.95152472878361638</v>
      </c>
      <c r="DE146" s="27" t="e">
        <f t="shared" si="79"/>
        <v>#NUM!</v>
      </c>
      <c r="DG146">
        <f t="shared" si="80"/>
        <v>27.458224034770762</v>
      </c>
      <c r="DH146">
        <f t="shared" si="81"/>
        <v>0.96061479346781986</v>
      </c>
      <c r="DI146">
        <f t="shared" si="82"/>
        <v>50.912584053794454</v>
      </c>
      <c r="DJ146">
        <f t="shared" si="83"/>
        <v>16.906820365033624</v>
      </c>
      <c r="DK146">
        <f t="shared" si="84"/>
        <v>72.142170989433268</v>
      </c>
      <c r="DL146">
        <f t="shared" si="85"/>
        <v>0</v>
      </c>
    </row>
    <row r="147" spans="1:116">
      <c r="A147">
        <v>146</v>
      </c>
      <c r="B147" t="s">
        <v>231</v>
      </c>
      <c r="C147" t="s">
        <v>229</v>
      </c>
      <c r="D147" t="s">
        <v>230</v>
      </c>
      <c r="E147" s="25" t="s">
        <v>479</v>
      </c>
      <c r="F147" s="25" t="s">
        <v>258</v>
      </c>
      <c r="G147">
        <v>0</v>
      </c>
      <c r="H147">
        <v>1.6393442622950824E-2</v>
      </c>
      <c r="I147">
        <v>1.0928961748633882E-2</v>
      </c>
      <c r="J147">
        <v>5.6100981767180933E-3</v>
      </c>
      <c r="K147" s="27">
        <v>3.825136612021858E-2</v>
      </c>
      <c r="L147">
        <v>5.4644808743169408E-3</v>
      </c>
      <c r="M147">
        <v>0</v>
      </c>
      <c r="N147">
        <v>0</v>
      </c>
      <c r="O147">
        <v>0</v>
      </c>
      <c r="P147" s="27">
        <v>0</v>
      </c>
      <c r="Q147">
        <v>5.4644808743169408E-3</v>
      </c>
      <c r="R147">
        <v>0</v>
      </c>
      <c r="S147">
        <v>0</v>
      </c>
      <c r="T147">
        <v>0</v>
      </c>
      <c r="U147">
        <v>1.0928961748633882E-2</v>
      </c>
      <c r="V147">
        <v>0</v>
      </c>
      <c r="W147">
        <v>0</v>
      </c>
      <c r="X147">
        <v>0</v>
      </c>
      <c r="Y147">
        <v>7.6502732240437188E-2</v>
      </c>
      <c r="Z147">
        <v>0.56284153005464488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8.1967213114754106E-2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7.1038251366120228E-2</v>
      </c>
      <c r="BA147">
        <v>0</v>
      </c>
      <c r="BB147">
        <v>0</v>
      </c>
      <c r="BC147">
        <v>2.1857923497267763E-2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1.6393442622950824E-2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4.3715846994535519E-2</v>
      </c>
      <c r="BV147">
        <v>0</v>
      </c>
      <c r="BW147">
        <v>0</v>
      </c>
      <c r="BX147">
        <v>0</v>
      </c>
      <c r="BY147">
        <v>3.825136612021858E-2</v>
      </c>
      <c r="BZ147">
        <v>0</v>
      </c>
      <c r="CB147" s="27">
        <f t="shared" si="65"/>
        <v>2</v>
      </c>
      <c r="CC147">
        <f t="shared" si="66"/>
        <v>5</v>
      </c>
      <c r="CD147">
        <f t="shared" si="67"/>
        <v>3</v>
      </c>
      <c r="CE147">
        <f t="shared" si="68"/>
        <v>1</v>
      </c>
      <c r="CF147">
        <f t="shared" si="69"/>
        <v>11</v>
      </c>
      <c r="CG147">
        <v>1</v>
      </c>
      <c r="CM147" s="27">
        <f t="shared" si="58"/>
        <v>3</v>
      </c>
      <c r="CN147">
        <f t="shared" si="59"/>
        <v>5</v>
      </c>
      <c r="CO147">
        <f t="shared" si="70"/>
        <v>3</v>
      </c>
      <c r="CP147">
        <f t="shared" si="71"/>
        <v>1</v>
      </c>
      <c r="CQ147">
        <f t="shared" si="72"/>
        <v>12</v>
      </c>
      <c r="CS147">
        <f t="shared" si="60"/>
        <v>3.2932502548302801E-2</v>
      </c>
      <c r="CT147">
        <f t="shared" si="61"/>
        <v>4.3715846994535519E-2</v>
      </c>
      <c r="CU147">
        <f t="shared" si="62"/>
        <v>0.73770491803278693</v>
      </c>
      <c r="CV147">
        <f t="shared" si="63"/>
        <v>0.10928961748633882</v>
      </c>
      <c r="CW147">
        <f t="shared" si="64"/>
        <v>0.8907103825136613</v>
      </c>
      <c r="CX147">
        <f t="shared" si="73"/>
        <v>3.825136612021858E-2</v>
      </c>
      <c r="CZ147" s="27">
        <f t="shared" si="74"/>
        <v>-3.3798082043966731</v>
      </c>
      <c r="DA147" s="27">
        <f t="shared" si="75"/>
        <v>-3.0853444322436783</v>
      </c>
      <c r="DB147" s="27">
        <f t="shared" si="76"/>
        <v>1.0340737675305387</v>
      </c>
      <c r="DC147" s="27">
        <f t="shared" si="77"/>
        <v>-2.098017927252771</v>
      </c>
      <c r="DD147" s="27">
        <f t="shared" si="78"/>
        <v>2.0980179272527724</v>
      </c>
      <c r="DE147" s="27">
        <f t="shared" si="79"/>
        <v>-3.2245738459828384</v>
      </c>
      <c r="DG147">
        <f t="shared" si="80"/>
        <v>3.29325025483028</v>
      </c>
      <c r="DH147">
        <f t="shared" si="81"/>
        <v>4.3715846994535523</v>
      </c>
      <c r="DI147">
        <f t="shared" si="82"/>
        <v>73.770491803278688</v>
      </c>
      <c r="DJ147">
        <f t="shared" si="83"/>
        <v>10.928961748633883</v>
      </c>
      <c r="DK147">
        <f t="shared" si="84"/>
        <v>89.071038251366133</v>
      </c>
      <c r="DL147">
        <f t="shared" si="85"/>
        <v>3.8251366120218582</v>
      </c>
    </row>
    <row r="148" spans="1:116">
      <c r="A148">
        <v>147</v>
      </c>
      <c r="B148" t="s">
        <v>232</v>
      </c>
      <c r="C148" t="s">
        <v>229</v>
      </c>
      <c r="D148" t="s">
        <v>230</v>
      </c>
      <c r="E148" s="25" t="s">
        <v>479</v>
      </c>
      <c r="F148" s="25" t="s">
        <v>258</v>
      </c>
      <c r="G148">
        <v>2.1493820526598602E-2</v>
      </c>
      <c r="H148">
        <v>2.1493820526598602E-2</v>
      </c>
      <c r="I148">
        <v>4.8361096184846852E-2</v>
      </c>
      <c r="J148">
        <v>5.6100981767180933E-3</v>
      </c>
      <c r="K148" s="27">
        <v>0.12358946802794199</v>
      </c>
      <c r="L148">
        <v>1.6120365394948953E-2</v>
      </c>
      <c r="M148">
        <v>0</v>
      </c>
      <c r="N148">
        <v>0</v>
      </c>
      <c r="O148">
        <v>0</v>
      </c>
      <c r="P148" s="27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0.24717893605588381</v>
      </c>
      <c r="Z148">
        <v>2.1493820526598602E-2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7.5228371843095124E-2</v>
      </c>
      <c r="AG148">
        <v>0.19881783987103704</v>
      </c>
      <c r="AH148">
        <v>0</v>
      </c>
      <c r="AI148">
        <v>0</v>
      </c>
      <c r="AJ148">
        <v>0</v>
      </c>
      <c r="AK148">
        <v>0</v>
      </c>
      <c r="AL148">
        <v>0.10746910263299302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5.3734551316496505E-3</v>
      </c>
      <c r="AY148">
        <v>0</v>
      </c>
      <c r="AZ148">
        <v>7.522837184309511E-2</v>
      </c>
      <c r="BA148">
        <v>0</v>
      </c>
      <c r="BB148">
        <v>0</v>
      </c>
      <c r="BC148">
        <v>3.2240730789897899E-2</v>
      </c>
      <c r="BD148">
        <v>5.37345513164965E-4</v>
      </c>
      <c r="BE148">
        <v>0</v>
      </c>
      <c r="BF148">
        <v>0</v>
      </c>
      <c r="BG148">
        <v>0</v>
      </c>
      <c r="BH148">
        <v>5.3734551316496505E-3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B148" s="27">
        <f t="shared" si="65"/>
        <v>2</v>
      </c>
      <c r="CC148">
        <f t="shared" si="66"/>
        <v>6</v>
      </c>
      <c r="CD148">
        <f t="shared" si="67"/>
        <v>4</v>
      </c>
      <c r="CE148">
        <f t="shared" si="68"/>
        <v>0</v>
      </c>
      <c r="CF148">
        <f t="shared" si="69"/>
        <v>12</v>
      </c>
      <c r="CG148">
        <v>2</v>
      </c>
      <c r="CH148">
        <v>1</v>
      </c>
      <c r="CI148">
        <v>1</v>
      </c>
      <c r="CM148" s="27">
        <f t="shared" si="58"/>
        <v>4</v>
      </c>
      <c r="CN148">
        <f t="shared" si="59"/>
        <v>8</v>
      </c>
      <c r="CO148">
        <f t="shared" si="70"/>
        <v>4</v>
      </c>
      <c r="CP148">
        <f t="shared" si="71"/>
        <v>0</v>
      </c>
      <c r="CQ148">
        <f t="shared" si="72"/>
        <v>16</v>
      </c>
      <c r="CS148">
        <f t="shared" si="60"/>
        <v>9.6958835414762148E-2</v>
      </c>
      <c r="CT148">
        <f t="shared" si="61"/>
        <v>0.13970983342289095</v>
      </c>
      <c r="CU148">
        <f t="shared" si="62"/>
        <v>0.65556152606125728</v>
      </c>
      <c r="CV148">
        <f t="shared" si="63"/>
        <v>0.11337990327780761</v>
      </c>
      <c r="CW148">
        <f t="shared" si="64"/>
        <v>0.76894142933906484</v>
      </c>
      <c r="CX148">
        <f t="shared" si="73"/>
        <v>0</v>
      </c>
      <c r="CZ148" s="27">
        <f t="shared" si="74"/>
        <v>-2.2314816275885776</v>
      </c>
      <c r="DA148" s="27">
        <f t="shared" si="75"/>
        <v>-1.8177020819811867</v>
      </c>
      <c r="DB148" s="27">
        <f t="shared" si="76"/>
        <v>0.64357668080663166</v>
      </c>
      <c r="DC148" s="27">
        <f t="shared" si="77"/>
        <v>-2.05667243341856</v>
      </c>
      <c r="DD148" s="27">
        <f t="shared" si="78"/>
        <v>1.2023435708688419</v>
      </c>
      <c r="DE148" s="27" t="e">
        <f t="shared" si="79"/>
        <v>#NUM!</v>
      </c>
      <c r="DG148">
        <f t="shared" si="80"/>
        <v>9.6958835414762152</v>
      </c>
      <c r="DH148">
        <f t="shared" si="81"/>
        <v>13.970983342289095</v>
      </c>
      <c r="DI148">
        <f t="shared" si="82"/>
        <v>65.556152606125721</v>
      </c>
      <c r="DJ148">
        <f t="shared" si="83"/>
        <v>11.337990327780762</v>
      </c>
      <c r="DK148">
        <f t="shared" si="84"/>
        <v>76.89414293390648</v>
      </c>
      <c r="DL148">
        <f t="shared" si="85"/>
        <v>0</v>
      </c>
    </row>
    <row r="149" spans="1:116">
      <c r="A149">
        <v>148</v>
      </c>
      <c r="B149" t="s">
        <v>233</v>
      </c>
      <c r="C149" t="s">
        <v>229</v>
      </c>
      <c r="D149" t="s">
        <v>230</v>
      </c>
      <c r="E149" s="25" t="s">
        <v>479</v>
      </c>
      <c r="F149" s="25" t="s">
        <v>258</v>
      </c>
      <c r="G149">
        <v>0</v>
      </c>
      <c r="H149">
        <v>4.231684739486908E-2</v>
      </c>
      <c r="I149">
        <v>8.9923300714096807E-2</v>
      </c>
      <c r="J149">
        <v>5.6100981767180933E-3</v>
      </c>
      <c r="K149" s="27">
        <v>0.13224014810896592</v>
      </c>
      <c r="L149">
        <v>0</v>
      </c>
      <c r="M149">
        <v>0</v>
      </c>
      <c r="N149">
        <v>0</v>
      </c>
      <c r="O149">
        <v>0</v>
      </c>
      <c r="P149" s="27">
        <v>5.2896059243586349E-3</v>
      </c>
      <c r="Q149">
        <v>5.2896059243586349E-3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0.10579211848717272</v>
      </c>
      <c r="Z149">
        <v>0.10050251256281409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3.1737635546151811E-2</v>
      </c>
      <c r="AG149">
        <v>0.26976990214229035</v>
      </c>
      <c r="AH149">
        <v>0</v>
      </c>
      <c r="AI149">
        <v>0</v>
      </c>
      <c r="AJ149">
        <v>0</v>
      </c>
      <c r="AK149">
        <v>0</v>
      </c>
      <c r="AL149">
        <v>8.4633694789738187E-2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6.3475271092303623E-2</v>
      </c>
      <c r="BA149">
        <v>0</v>
      </c>
      <c r="BB149">
        <v>0</v>
      </c>
      <c r="BC149">
        <v>1.057921184871727E-2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2.6448029621793174E-2</v>
      </c>
      <c r="BV149">
        <v>0</v>
      </c>
      <c r="BW149">
        <v>5.2896059243586349E-3</v>
      </c>
      <c r="BX149">
        <v>1.6133298069293839E-2</v>
      </c>
      <c r="BY149">
        <v>0</v>
      </c>
      <c r="BZ149">
        <v>1.057921184871727E-2</v>
      </c>
      <c r="CB149" s="27">
        <f t="shared" si="65"/>
        <v>1</v>
      </c>
      <c r="CC149">
        <f t="shared" si="66"/>
        <v>7</v>
      </c>
      <c r="CD149">
        <f t="shared" si="67"/>
        <v>2</v>
      </c>
      <c r="CE149">
        <f t="shared" si="68"/>
        <v>1</v>
      </c>
      <c r="CF149">
        <f t="shared" si="69"/>
        <v>11</v>
      </c>
      <c r="CG149">
        <v>1</v>
      </c>
      <c r="CI149">
        <v>1</v>
      </c>
      <c r="CM149" s="27">
        <f t="shared" si="58"/>
        <v>2</v>
      </c>
      <c r="CN149">
        <f t="shared" si="59"/>
        <v>8</v>
      </c>
      <c r="CO149">
        <f t="shared" si="70"/>
        <v>2</v>
      </c>
      <c r="CP149">
        <f t="shared" si="71"/>
        <v>1</v>
      </c>
      <c r="CQ149">
        <f t="shared" si="72"/>
        <v>13</v>
      </c>
      <c r="CS149">
        <f t="shared" si="60"/>
        <v>0.13785024628568399</v>
      </c>
      <c r="CT149">
        <f t="shared" si="61"/>
        <v>0.13224014810896592</v>
      </c>
      <c r="CU149">
        <f t="shared" si="62"/>
        <v>0.60301507537688437</v>
      </c>
      <c r="CV149">
        <f t="shared" si="63"/>
        <v>7.4054482941020891E-2</v>
      </c>
      <c r="CW149">
        <f t="shared" si="64"/>
        <v>0.70351758793969843</v>
      </c>
      <c r="CX149">
        <f t="shared" si="73"/>
        <v>3.2002115842369741E-2</v>
      </c>
      <c r="CZ149" s="27">
        <f t="shared" si="74"/>
        <v>-1.8332610596925005</v>
      </c>
      <c r="DA149" s="27">
        <f t="shared" si="75"/>
        <v>-1.8812954345389097</v>
      </c>
      <c r="DB149" s="27">
        <f t="shared" si="76"/>
        <v>0.41804389031502426</v>
      </c>
      <c r="DC149" s="27">
        <f t="shared" si="77"/>
        <v>-2.5260143177854162</v>
      </c>
      <c r="DD149" s="27">
        <f t="shared" si="78"/>
        <v>0.8641049787035846</v>
      </c>
      <c r="DE149" s="27">
        <f t="shared" si="79"/>
        <v>-3.4094278807986709</v>
      </c>
      <c r="DG149">
        <f t="shared" si="80"/>
        <v>13.785024628568399</v>
      </c>
      <c r="DH149">
        <f t="shared" si="81"/>
        <v>13.224014810896593</v>
      </c>
      <c r="DI149">
        <f t="shared" si="82"/>
        <v>60.301507537688437</v>
      </c>
      <c r="DJ149">
        <f t="shared" si="83"/>
        <v>7.4054482941020892</v>
      </c>
      <c r="DK149">
        <f t="shared" si="84"/>
        <v>70.35175879396985</v>
      </c>
      <c r="DL149">
        <f t="shared" si="85"/>
        <v>3.2002115842369743</v>
      </c>
    </row>
    <row r="150" spans="1:116">
      <c r="A150">
        <v>149</v>
      </c>
      <c r="B150" t="s">
        <v>429</v>
      </c>
      <c r="C150" t="s">
        <v>229</v>
      </c>
      <c r="D150" t="s">
        <v>230</v>
      </c>
      <c r="E150" s="25" t="s">
        <v>479</v>
      </c>
      <c r="F150" s="25" t="s">
        <v>258</v>
      </c>
      <c r="G150">
        <v>0</v>
      </c>
      <c r="H150">
        <v>8.7158628704241708E-2</v>
      </c>
      <c r="I150">
        <v>0.17431725740848342</v>
      </c>
      <c r="J150">
        <v>5.6100981767180933E-3</v>
      </c>
      <c r="K150" s="27">
        <v>8.7158628704241708E-2</v>
      </c>
      <c r="L150">
        <v>0</v>
      </c>
      <c r="M150">
        <v>0</v>
      </c>
      <c r="N150">
        <v>0</v>
      </c>
      <c r="O150">
        <v>0</v>
      </c>
      <c r="P150" s="27">
        <v>0</v>
      </c>
      <c r="Q150">
        <v>0</v>
      </c>
      <c r="R150">
        <v>0</v>
      </c>
      <c r="S150">
        <v>0</v>
      </c>
      <c r="T150">
        <v>0</v>
      </c>
      <c r="U150">
        <v>4.0674026728646125E-2</v>
      </c>
      <c r="V150">
        <v>6.3916327716443899E-2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0.17431725740848342</v>
      </c>
      <c r="AM150">
        <v>0</v>
      </c>
      <c r="AN150">
        <v>0</v>
      </c>
      <c r="AO150">
        <v>0</v>
      </c>
      <c r="AP150">
        <v>2.9052876234747234E-2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5.8105752469494471E-3</v>
      </c>
      <c r="AY150">
        <v>0</v>
      </c>
      <c r="AZ150">
        <v>9.8779779198140613E-2</v>
      </c>
      <c r="BA150">
        <v>0</v>
      </c>
      <c r="BB150">
        <v>0</v>
      </c>
      <c r="BC150">
        <v>5.8105752469494471E-3</v>
      </c>
      <c r="BD150">
        <v>9.3550261475886104E-2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2.3242300987797788E-2</v>
      </c>
      <c r="BV150">
        <v>0</v>
      </c>
      <c r="BW150">
        <v>0</v>
      </c>
      <c r="BX150">
        <v>0</v>
      </c>
      <c r="BY150">
        <v>0.11621150493898895</v>
      </c>
      <c r="BZ150">
        <v>0</v>
      </c>
      <c r="CB150" s="27">
        <f t="shared" si="65"/>
        <v>1</v>
      </c>
      <c r="CC150">
        <f t="shared" si="66"/>
        <v>5</v>
      </c>
      <c r="CD150">
        <f t="shared" si="67"/>
        <v>3</v>
      </c>
      <c r="CE150">
        <f t="shared" si="68"/>
        <v>1</v>
      </c>
      <c r="CF150">
        <f t="shared" si="69"/>
        <v>10</v>
      </c>
      <c r="CM150" s="27">
        <f t="shared" si="58"/>
        <v>1</v>
      </c>
      <c r="CN150">
        <f t="shared" si="59"/>
        <v>5</v>
      </c>
      <c r="CO150">
        <f t="shared" si="70"/>
        <v>3</v>
      </c>
      <c r="CP150">
        <f t="shared" si="71"/>
        <v>1</v>
      </c>
      <c r="CQ150">
        <f t="shared" si="72"/>
        <v>10</v>
      </c>
      <c r="CS150">
        <f t="shared" si="60"/>
        <v>0.26708598428944319</v>
      </c>
      <c r="CT150">
        <f t="shared" si="61"/>
        <v>8.7158628704241708E-2</v>
      </c>
      <c r="CU150">
        <f t="shared" si="62"/>
        <v>0.31377106333527011</v>
      </c>
      <c r="CV150">
        <f t="shared" si="63"/>
        <v>0.19814061592097615</v>
      </c>
      <c r="CW150">
        <f t="shared" si="64"/>
        <v>0.53515398024404404</v>
      </c>
      <c r="CX150">
        <f t="shared" si="73"/>
        <v>0.11621150493898895</v>
      </c>
      <c r="CZ150" s="27">
        <f t="shared" si="74"/>
        <v>-1.0094577452876459</v>
      </c>
      <c r="DA150" s="27">
        <f t="shared" si="75"/>
        <v>-2.3488323441593653</v>
      </c>
      <c r="DB150" s="27">
        <f t="shared" si="76"/>
        <v>-0.78254767663904257</v>
      </c>
      <c r="DC150" s="27">
        <f t="shared" si="77"/>
        <v>-1.3979563008677338</v>
      </c>
      <c r="DD150" s="27">
        <f t="shared" si="78"/>
        <v>0.14084830858737907</v>
      </c>
      <c r="DE150" s="27">
        <f t="shared" si="79"/>
        <v>-2.0288059257112563</v>
      </c>
      <c r="DG150">
        <f t="shared" si="80"/>
        <v>26.70859842894432</v>
      </c>
      <c r="DH150">
        <f t="shared" si="81"/>
        <v>8.7158628704241714</v>
      </c>
      <c r="DI150">
        <f t="shared" si="82"/>
        <v>31.37710633352701</v>
      </c>
      <c r="DJ150">
        <f t="shared" si="83"/>
        <v>19.814061592097616</v>
      </c>
      <c r="DK150">
        <f t="shared" si="84"/>
        <v>53.515398024404405</v>
      </c>
      <c r="DL150">
        <f t="shared" si="85"/>
        <v>11.621150493898895</v>
      </c>
    </row>
    <row r="151" spans="1:116">
      <c r="A151">
        <v>150</v>
      </c>
      <c r="B151" t="s">
        <v>297</v>
      </c>
      <c r="C151" t="s">
        <v>229</v>
      </c>
      <c r="D151" t="s">
        <v>230</v>
      </c>
      <c r="E151" s="25" t="s">
        <v>479</v>
      </c>
      <c r="F151" s="25" t="s">
        <v>258</v>
      </c>
      <c r="G151">
        <v>0</v>
      </c>
      <c r="H151">
        <v>0.04</v>
      </c>
      <c r="I151">
        <v>0.04</v>
      </c>
      <c r="J151">
        <v>5.6100981767180933E-3</v>
      </c>
      <c r="K151" s="27">
        <v>0.12</v>
      </c>
      <c r="L151">
        <v>0</v>
      </c>
      <c r="M151">
        <v>0</v>
      </c>
      <c r="N151">
        <v>0</v>
      </c>
      <c r="O151">
        <v>0</v>
      </c>
      <c r="P151" s="27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0.13714285714285715</v>
      </c>
      <c r="Z151">
        <v>0.20571428571428571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5.7142857142857143E-3</v>
      </c>
      <c r="AG151">
        <v>0.24</v>
      </c>
      <c r="AH151">
        <v>0</v>
      </c>
      <c r="AI151">
        <v>0</v>
      </c>
      <c r="AJ151">
        <v>0</v>
      </c>
      <c r="AK151">
        <v>0</v>
      </c>
      <c r="AL151">
        <v>0.10857142857142861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0.08</v>
      </c>
      <c r="BA151">
        <v>0</v>
      </c>
      <c r="BB151">
        <v>0</v>
      </c>
      <c r="BC151">
        <v>1.1428571428571429E-2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1.1428571428571429E-2</v>
      </c>
      <c r="BV151">
        <v>0</v>
      </c>
      <c r="BW151">
        <v>0</v>
      </c>
      <c r="BX151">
        <v>0</v>
      </c>
      <c r="BY151">
        <v>0</v>
      </c>
      <c r="BZ151">
        <v>0</v>
      </c>
      <c r="CB151" s="27">
        <f t="shared" si="65"/>
        <v>1</v>
      </c>
      <c r="CC151">
        <f t="shared" si="66"/>
        <v>5</v>
      </c>
      <c r="CD151">
        <f t="shared" si="67"/>
        <v>2</v>
      </c>
      <c r="CE151">
        <f t="shared" si="68"/>
        <v>1</v>
      </c>
      <c r="CF151">
        <f t="shared" si="69"/>
        <v>9</v>
      </c>
      <c r="CM151" s="27">
        <f t="shared" si="58"/>
        <v>1</v>
      </c>
      <c r="CN151">
        <f t="shared" si="59"/>
        <v>5</v>
      </c>
      <c r="CO151">
        <f t="shared" si="70"/>
        <v>2</v>
      </c>
      <c r="CP151">
        <f t="shared" si="71"/>
        <v>1</v>
      </c>
      <c r="CQ151">
        <f t="shared" si="72"/>
        <v>9</v>
      </c>
      <c r="CS151">
        <f t="shared" si="60"/>
        <v>8.5610098176718094E-2</v>
      </c>
      <c r="CT151">
        <f t="shared" si="61"/>
        <v>0.12</v>
      </c>
      <c r="CU151">
        <f t="shared" si="62"/>
        <v>0.69714285714285718</v>
      </c>
      <c r="CV151">
        <f t="shared" si="63"/>
        <v>9.1428571428571428E-2</v>
      </c>
      <c r="CW151">
        <f t="shared" si="64"/>
        <v>0.8</v>
      </c>
      <c r="CX151">
        <f t="shared" si="73"/>
        <v>0</v>
      </c>
      <c r="CZ151" s="27">
        <f t="shared" si="74"/>
        <v>-2.3684538233752304</v>
      </c>
      <c r="DA151" s="27">
        <f t="shared" si="75"/>
        <v>-1.9924301646902063</v>
      </c>
      <c r="DB151" s="27">
        <f t="shared" si="76"/>
        <v>0.8337291311811349</v>
      </c>
      <c r="DC151" s="27">
        <f t="shared" si="77"/>
        <v>-2.2963154799804504</v>
      </c>
      <c r="DD151" s="27">
        <f t="shared" si="78"/>
        <v>1.3862943611198908</v>
      </c>
      <c r="DE151" s="27" t="e">
        <f t="shared" si="79"/>
        <v>#NUM!</v>
      </c>
      <c r="DG151">
        <f t="shared" si="80"/>
        <v>8.5610098176718097</v>
      </c>
      <c r="DH151">
        <f t="shared" si="81"/>
        <v>12</v>
      </c>
      <c r="DI151">
        <f t="shared" si="82"/>
        <v>69.714285714285722</v>
      </c>
      <c r="DJ151">
        <f t="shared" si="83"/>
        <v>9.1428571428571423</v>
      </c>
      <c r="DK151">
        <f t="shared" si="84"/>
        <v>80</v>
      </c>
      <c r="DL151">
        <f t="shared" si="85"/>
        <v>0</v>
      </c>
    </row>
    <row r="152" spans="1:116">
      <c r="A152">
        <v>151</v>
      </c>
      <c r="B152" t="s">
        <v>421</v>
      </c>
      <c r="C152" t="s">
        <v>229</v>
      </c>
      <c r="D152" t="s">
        <v>298</v>
      </c>
      <c r="E152" s="25" t="s">
        <v>479</v>
      </c>
      <c r="F152" s="25" t="s">
        <v>258</v>
      </c>
      <c r="G152">
        <v>0</v>
      </c>
      <c r="H152">
        <v>0.11683848797250862</v>
      </c>
      <c r="I152">
        <v>0.12159661644197731</v>
      </c>
      <c r="J152">
        <v>5.6100981767180933E-3</v>
      </c>
      <c r="K152" s="27">
        <v>2.1147237642083004E-2</v>
      </c>
      <c r="L152">
        <v>0</v>
      </c>
      <c r="M152">
        <v>0</v>
      </c>
      <c r="N152">
        <v>0</v>
      </c>
      <c r="O152">
        <v>0</v>
      </c>
      <c r="P152" s="27">
        <v>0</v>
      </c>
      <c r="Q152">
        <v>0</v>
      </c>
      <c r="R152">
        <v>0</v>
      </c>
      <c r="S152">
        <v>0</v>
      </c>
      <c r="T152">
        <v>0</v>
      </c>
      <c r="U152">
        <v>9.516256938937355E-2</v>
      </c>
      <c r="V152">
        <v>0.10573618821041501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0.28548770816812047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3.7007665873645255E-2</v>
      </c>
      <c r="BA152">
        <v>0</v>
      </c>
      <c r="BB152">
        <v>5.286809410520751E-3</v>
      </c>
      <c r="BC152">
        <v>3.1720856463124503E-2</v>
      </c>
      <c r="BD152">
        <v>8.4853291038858081E-2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5.286809410520751E-3</v>
      </c>
      <c r="BX152">
        <v>0</v>
      </c>
      <c r="BY152">
        <v>8.987575997885279E-2</v>
      </c>
      <c r="BZ152">
        <v>0</v>
      </c>
      <c r="CB152" s="27">
        <f t="shared" si="65"/>
        <v>1</v>
      </c>
      <c r="CC152">
        <f t="shared" si="66"/>
        <v>3</v>
      </c>
      <c r="CD152">
        <f t="shared" si="67"/>
        <v>4</v>
      </c>
      <c r="CE152">
        <f t="shared" si="68"/>
        <v>0</v>
      </c>
      <c r="CF152">
        <f t="shared" si="69"/>
        <v>8</v>
      </c>
      <c r="CM152" s="27">
        <f t="shared" si="58"/>
        <v>1</v>
      </c>
      <c r="CN152">
        <f t="shared" si="59"/>
        <v>3</v>
      </c>
      <c r="CO152">
        <f t="shared" si="70"/>
        <v>4</v>
      </c>
      <c r="CP152">
        <f t="shared" si="71"/>
        <v>0</v>
      </c>
      <c r="CQ152">
        <f t="shared" si="72"/>
        <v>8</v>
      </c>
      <c r="CS152">
        <f t="shared" si="60"/>
        <v>0.24404520259120402</v>
      </c>
      <c r="CT152">
        <f t="shared" si="61"/>
        <v>2.1147237642083004E-2</v>
      </c>
      <c r="CU152">
        <f t="shared" si="62"/>
        <v>0.486386465767909</v>
      </c>
      <c r="CV152">
        <f t="shared" si="63"/>
        <v>0.15886862278614861</v>
      </c>
      <c r="CW152">
        <f t="shared" si="64"/>
        <v>0.64525508855405755</v>
      </c>
      <c r="CX152">
        <f t="shared" si="73"/>
        <v>9.5162569389373536E-2</v>
      </c>
      <c r="CZ152" s="27">
        <f t="shared" si="74"/>
        <v>-1.1306281179479665</v>
      </c>
      <c r="DA152" s="27">
        <f t="shared" si="75"/>
        <v>-3.8348719462397307</v>
      </c>
      <c r="DB152" s="27">
        <f t="shared" si="76"/>
        <v>-5.4467598774409015E-2</v>
      </c>
      <c r="DC152" s="27">
        <f t="shared" si="77"/>
        <v>-1.6666702743625244</v>
      </c>
      <c r="DD152" s="27">
        <f t="shared" si="78"/>
        <v>0.59824675286133266</v>
      </c>
      <c r="DE152" s="27">
        <f t="shared" si="79"/>
        <v>-2.2521686070800295</v>
      </c>
      <c r="DG152">
        <f t="shared" si="80"/>
        <v>24.404520259120403</v>
      </c>
      <c r="DH152">
        <f t="shared" si="81"/>
        <v>2.1147237642083003</v>
      </c>
      <c r="DI152">
        <f t="shared" si="82"/>
        <v>48.638646576790897</v>
      </c>
      <c r="DJ152">
        <f t="shared" si="83"/>
        <v>15.88686227861486</v>
      </c>
      <c r="DK152">
        <f t="shared" si="84"/>
        <v>64.525508855405761</v>
      </c>
      <c r="DL152">
        <f t="shared" si="85"/>
        <v>9.516256938937353</v>
      </c>
    </row>
    <row r="153" spans="1:116">
      <c r="A153">
        <v>152</v>
      </c>
      <c r="B153" t="s">
        <v>422</v>
      </c>
      <c r="C153" t="s">
        <v>229</v>
      </c>
      <c r="D153" t="s">
        <v>298</v>
      </c>
      <c r="E153" s="25" t="s">
        <v>479</v>
      </c>
      <c r="F153" s="25" t="s">
        <v>258</v>
      </c>
      <c r="G153">
        <v>0</v>
      </c>
      <c r="H153">
        <v>8.194482381862879E-2</v>
      </c>
      <c r="I153">
        <v>0.15296367112810705</v>
      </c>
      <c r="J153">
        <v>5.6100981767180933E-3</v>
      </c>
      <c r="K153" s="27">
        <v>0.10379677683692981</v>
      </c>
      <c r="L153">
        <v>0</v>
      </c>
      <c r="M153">
        <v>0</v>
      </c>
      <c r="N153">
        <v>0</v>
      </c>
      <c r="O153">
        <v>0</v>
      </c>
      <c r="P153" s="27">
        <v>0</v>
      </c>
      <c r="Q153">
        <v>5.4629882545752517E-3</v>
      </c>
      <c r="R153">
        <v>0</v>
      </c>
      <c r="S153">
        <v>0</v>
      </c>
      <c r="T153">
        <v>0</v>
      </c>
      <c r="U153">
        <v>0.12018574160065555</v>
      </c>
      <c r="V153">
        <v>9.2870800327779279E-2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0.12564872985523082</v>
      </c>
      <c r="AM153">
        <v>3.8240917782026762E-2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4.9166894291177259E-2</v>
      </c>
      <c r="BA153">
        <v>0</v>
      </c>
      <c r="BB153">
        <v>0</v>
      </c>
      <c r="BC153">
        <v>2.7314941272876259E-2</v>
      </c>
      <c r="BD153">
        <v>5.4903031958481271E-2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5.4629882545752517E-3</v>
      </c>
      <c r="BY153">
        <v>0.14203769461895657</v>
      </c>
      <c r="BZ153">
        <v>0</v>
      </c>
      <c r="CB153" s="27">
        <f t="shared" si="65"/>
        <v>1</v>
      </c>
      <c r="CC153">
        <f t="shared" si="66"/>
        <v>5</v>
      </c>
      <c r="CD153">
        <f t="shared" si="67"/>
        <v>3</v>
      </c>
      <c r="CE153">
        <f t="shared" si="68"/>
        <v>0</v>
      </c>
      <c r="CF153">
        <f t="shared" si="69"/>
        <v>9</v>
      </c>
      <c r="CG153">
        <v>1</v>
      </c>
      <c r="CK153">
        <v>1</v>
      </c>
      <c r="CM153" s="27">
        <f t="shared" si="58"/>
        <v>2</v>
      </c>
      <c r="CN153">
        <f t="shared" si="59"/>
        <v>6</v>
      </c>
      <c r="CO153">
        <f t="shared" si="70"/>
        <v>3</v>
      </c>
      <c r="CP153">
        <f t="shared" si="71"/>
        <v>0</v>
      </c>
      <c r="CQ153">
        <f t="shared" si="72"/>
        <v>11</v>
      </c>
      <c r="CS153">
        <f t="shared" si="60"/>
        <v>0.24051859312345392</v>
      </c>
      <c r="CT153">
        <f t="shared" si="61"/>
        <v>0.10379677683692981</v>
      </c>
      <c r="CU153">
        <f t="shared" si="62"/>
        <v>0.38240917782026762</v>
      </c>
      <c r="CV153">
        <f t="shared" si="63"/>
        <v>0.13138486752253481</v>
      </c>
      <c r="CW153">
        <f t="shared" si="64"/>
        <v>0.51379404534280249</v>
      </c>
      <c r="CX153">
        <f t="shared" si="73"/>
        <v>0.14750068287353182</v>
      </c>
      <c r="CZ153" s="27">
        <f t="shared" si="74"/>
        <v>-1.149838444152133</v>
      </c>
      <c r="DA153" s="27">
        <f t="shared" si="75"/>
        <v>-2.1557322802406702</v>
      </c>
      <c r="DB153" s="27">
        <f t="shared" si="76"/>
        <v>-0.47933495667462017</v>
      </c>
      <c r="DC153" s="27">
        <f t="shared" si="77"/>
        <v>-1.8887692056684613</v>
      </c>
      <c r="DD153" s="27">
        <f t="shared" si="78"/>
        <v>5.5190186014899445E-2</v>
      </c>
      <c r="DE153" s="27">
        <f t="shared" si="79"/>
        <v>-1.7543396027124594</v>
      </c>
      <c r="DG153">
        <f t="shared" si="80"/>
        <v>24.051859312345393</v>
      </c>
      <c r="DH153">
        <f t="shared" si="81"/>
        <v>10.37967768369298</v>
      </c>
      <c r="DI153">
        <f t="shared" si="82"/>
        <v>38.240917782026763</v>
      </c>
      <c r="DJ153">
        <f t="shared" si="83"/>
        <v>13.138486752253481</v>
      </c>
      <c r="DK153">
        <f t="shared" si="84"/>
        <v>51.379404534280248</v>
      </c>
      <c r="DL153">
        <f t="shared" si="85"/>
        <v>14.750068287353182</v>
      </c>
    </row>
    <row r="154" spans="1:116">
      <c r="A154">
        <v>153</v>
      </c>
      <c r="B154" t="s">
        <v>423</v>
      </c>
      <c r="C154" t="s">
        <v>229</v>
      </c>
      <c r="D154" t="s">
        <v>298</v>
      </c>
      <c r="E154" s="25" t="s">
        <v>479</v>
      </c>
      <c r="F154" s="25" t="s">
        <v>258</v>
      </c>
      <c r="G154">
        <v>5.4303556882975834E-3</v>
      </c>
      <c r="H154">
        <v>1.629106706489275E-2</v>
      </c>
      <c r="I154">
        <v>5.4303556882975834E-3</v>
      </c>
      <c r="J154">
        <v>5.6100981767180933E-3</v>
      </c>
      <c r="K154" s="27">
        <v>0.22807493890849845</v>
      </c>
      <c r="L154">
        <v>0</v>
      </c>
      <c r="M154">
        <v>0</v>
      </c>
      <c r="N154">
        <v>0</v>
      </c>
      <c r="O154">
        <v>0</v>
      </c>
      <c r="P154" s="27">
        <v>0</v>
      </c>
      <c r="Q154">
        <v>0</v>
      </c>
      <c r="R154">
        <v>0</v>
      </c>
      <c r="S154">
        <v>0</v>
      </c>
      <c r="T154">
        <v>0</v>
      </c>
      <c r="U154">
        <v>3.2582134129785494E-2</v>
      </c>
      <c r="V154">
        <v>0</v>
      </c>
      <c r="W154">
        <v>0</v>
      </c>
      <c r="X154">
        <v>0</v>
      </c>
      <c r="Y154">
        <v>0.3095302742329622</v>
      </c>
      <c r="Z154">
        <v>0.16291067064892747</v>
      </c>
      <c r="AA154">
        <v>0</v>
      </c>
      <c r="AB154">
        <v>2.1721422753190334E-2</v>
      </c>
      <c r="AC154">
        <v>5.4303556882975834E-3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9.2316046701058932E-2</v>
      </c>
      <c r="AM154">
        <v>5.4846592451805586E-2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1.0860711376595167E-2</v>
      </c>
      <c r="AY154">
        <v>0</v>
      </c>
      <c r="AZ154">
        <v>3.2582134129785494E-2</v>
      </c>
      <c r="BA154">
        <v>0</v>
      </c>
      <c r="BB154">
        <v>0</v>
      </c>
      <c r="BC154">
        <v>1.0860711376595167E-2</v>
      </c>
      <c r="BD154">
        <v>2.7151778441487912E-4</v>
      </c>
      <c r="BE154">
        <v>0</v>
      </c>
      <c r="BF154">
        <v>0</v>
      </c>
      <c r="BG154">
        <v>0</v>
      </c>
      <c r="BH154">
        <v>0</v>
      </c>
      <c r="BI154">
        <v>5.4303556882975834E-3</v>
      </c>
      <c r="BJ154">
        <v>0</v>
      </c>
      <c r="BK154">
        <v>0</v>
      </c>
      <c r="BL154">
        <v>0</v>
      </c>
      <c r="BM154">
        <v>5.4303556882975834E-3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B154" s="27">
        <f t="shared" si="65"/>
        <v>1</v>
      </c>
      <c r="CC154">
        <f t="shared" si="66"/>
        <v>8</v>
      </c>
      <c r="CD154">
        <f t="shared" si="67"/>
        <v>5</v>
      </c>
      <c r="CE154">
        <f t="shared" si="68"/>
        <v>0</v>
      </c>
      <c r="CF154">
        <f t="shared" si="69"/>
        <v>14</v>
      </c>
      <c r="CG154">
        <v>2</v>
      </c>
      <c r="CH154">
        <v>1</v>
      </c>
      <c r="CM154" s="27">
        <f t="shared" si="58"/>
        <v>3</v>
      </c>
      <c r="CN154">
        <f t="shared" si="59"/>
        <v>9</v>
      </c>
      <c r="CO154">
        <f t="shared" si="70"/>
        <v>5</v>
      </c>
      <c r="CP154">
        <f t="shared" si="71"/>
        <v>0</v>
      </c>
      <c r="CQ154">
        <f t="shared" si="72"/>
        <v>17</v>
      </c>
      <c r="CS154">
        <f t="shared" si="60"/>
        <v>3.2761876618206009E-2</v>
      </c>
      <c r="CT154">
        <f t="shared" si="61"/>
        <v>0.22807493890849845</v>
      </c>
      <c r="CU154">
        <f t="shared" si="62"/>
        <v>0.69019820798262277</v>
      </c>
      <c r="CV154">
        <f t="shared" si="63"/>
        <v>5.4575074667390706E-2</v>
      </c>
      <c r="CW154">
        <f t="shared" si="64"/>
        <v>0.74477328265001352</v>
      </c>
      <c r="CX154">
        <f t="shared" si="73"/>
        <v>0</v>
      </c>
      <c r="CZ154" s="27">
        <f t="shared" si="74"/>
        <v>-3.385179173585827</v>
      </c>
      <c r="DA154" s="27">
        <f t="shared" si="75"/>
        <v>-1.2192132198136409</v>
      </c>
      <c r="DB154" s="27">
        <f t="shared" si="76"/>
        <v>0.80104610188732328</v>
      </c>
      <c r="DC154" s="27">
        <f t="shared" si="77"/>
        <v>-2.8520572122690586</v>
      </c>
      <c r="DD154" s="27">
        <f t="shared" si="78"/>
        <v>1.0709276156735534</v>
      </c>
      <c r="DE154" s="27" t="e">
        <f t="shared" si="79"/>
        <v>#NUM!</v>
      </c>
      <c r="DG154">
        <f t="shared" si="80"/>
        <v>3.2761876618206012</v>
      </c>
      <c r="DH154">
        <f t="shared" si="81"/>
        <v>22.807493890849845</v>
      </c>
      <c r="DI154">
        <f t="shared" si="82"/>
        <v>69.019820798262273</v>
      </c>
      <c r="DJ154">
        <f t="shared" si="83"/>
        <v>5.4575074667390711</v>
      </c>
      <c r="DK154">
        <f t="shared" si="84"/>
        <v>74.477328265001347</v>
      </c>
      <c r="DL154">
        <f t="shared" si="85"/>
        <v>0</v>
      </c>
    </row>
    <row r="155" spans="1:116">
      <c r="A155">
        <v>154</v>
      </c>
      <c r="B155" t="s">
        <v>424</v>
      </c>
      <c r="C155" t="s">
        <v>229</v>
      </c>
      <c r="D155" t="s">
        <v>298</v>
      </c>
      <c r="E155" s="25" t="s">
        <v>479</v>
      </c>
      <c r="F155" s="25" t="s">
        <v>258</v>
      </c>
      <c r="G155">
        <v>0</v>
      </c>
      <c r="H155">
        <v>0.12592187926795956</v>
      </c>
      <c r="I155">
        <v>8.1944823818628804E-2</v>
      </c>
      <c r="J155">
        <v>5.6100981767180933E-3</v>
      </c>
      <c r="K155" s="27">
        <v>7.6481835564053524E-2</v>
      </c>
      <c r="L155">
        <v>0</v>
      </c>
      <c r="M155">
        <v>0</v>
      </c>
      <c r="N155">
        <v>0</v>
      </c>
      <c r="O155">
        <v>0</v>
      </c>
      <c r="P155" s="27">
        <v>0</v>
      </c>
      <c r="Q155">
        <v>0</v>
      </c>
      <c r="R155">
        <v>0</v>
      </c>
      <c r="S155">
        <v>0</v>
      </c>
      <c r="T155">
        <v>0</v>
      </c>
      <c r="U155">
        <v>0.11472275334608031</v>
      </c>
      <c r="V155">
        <v>2.1851953018301007E-2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3.277792952745151E-2</v>
      </c>
      <c r="AG155">
        <v>2.7314941272876259E-2</v>
      </c>
      <c r="AH155">
        <v>0</v>
      </c>
      <c r="AI155">
        <v>0</v>
      </c>
      <c r="AJ155">
        <v>0</v>
      </c>
      <c r="AK155">
        <v>0</v>
      </c>
      <c r="AL155">
        <v>0.18574160065555861</v>
      </c>
      <c r="AM155">
        <v>7.6481835564053524E-2</v>
      </c>
      <c r="AN155">
        <v>0</v>
      </c>
      <c r="AO155">
        <v>0</v>
      </c>
      <c r="AP155">
        <v>5.4629882545752517E-3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1.6388964763725759E-2</v>
      </c>
      <c r="BA155">
        <v>0</v>
      </c>
      <c r="BB155">
        <v>0</v>
      </c>
      <c r="BC155">
        <v>5.4629882545752517E-3</v>
      </c>
      <c r="BD155">
        <v>8.194482381862879E-2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5.4629882545752517E-3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0.1420376946189566</v>
      </c>
      <c r="BZ155">
        <v>0</v>
      </c>
      <c r="CB155" s="27">
        <f t="shared" si="65"/>
        <v>1</v>
      </c>
      <c r="CC155">
        <f t="shared" si="66"/>
        <v>7</v>
      </c>
      <c r="CD155">
        <f t="shared" si="67"/>
        <v>4</v>
      </c>
      <c r="CE155">
        <f t="shared" si="68"/>
        <v>0</v>
      </c>
      <c r="CF155">
        <f t="shared" si="69"/>
        <v>12</v>
      </c>
      <c r="CM155" s="27">
        <f t="shared" si="58"/>
        <v>1</v>
      </c>
      <c r="CN155">
        <f t="shared" si="59"/>
        <v>7</v>
      </c>
      <c r="CO155">
        <f t="shared" si="70"/>
        <v>4</v>
      </c>
      <c r="CP155">
        <f t="shared" si="71"/>
        <v>0</v>
      </c>
      <c r="CQ155">
        <f t="shared" si="72"/>
        <v>12</v>
      </c>
      <c r="CS155">
        <f t="shared" si="60"/>
        <v>0.21347680126330645</v>
      </c>
      <c r="CT155">
        <f t="shared" si="61"/>
        <v>7.6481835564053524E-2</v>
      </c>
      <c r="CU155">
        <f t="shared" si="62"/>
        <v>0.46435400163889651</v>
      </c>
      <c r="CV155">
        <f t="shared" si="63"/>
        <v>0.10925976509150505</v>
      </c>
      <c r="CW155">
        <f t="shared" si="64"/>
        <v>0.57361376673040154</v>
      </c>
      <c r="CX155">
        <f t="shared" si="73"/>
        <v>0.1420376946189566</v>
      </c>
      <c r="CZ155" s="27">
        <f t="shared" si="74"/>
        <v>-1.3040940506554612</v>
      </c>
      <c r="DA155" s="27">
        <f t="shared" si="75"/>
        <v>-2.4911371995386364</v>
      </c>
      <c r="DB155" s="27">
        <f t="shared" si="76"/>
        <v>-0.14282629615203865</v>
      </c>
      <c r="DC155" s="27">
        <f t="shared" si="77"/>
        <v>-2.0983246286813371</v>
      </c>
      <c r="DD155" s="27">
        <f t="shared" si="78"/>
        <v>0.2966107031960824</v>
      </c>
      <c r="DE155" s="27">
        <f t="shared" si="79"/>
        <v>-1.7984676879631734</v>
      </c>
      <c r="DG155">
        <f t="shared" si="80"/>
        <v>21.347680126330644</v>
      </c>
      <c r="DH155">
        <f t="shared" si="81"/>
        <v>7.6481835564053524</v>
      </c>
      <c r="DI155">
        <f t="shared" si="82"/>
        <v>46.435400163889653</v>
      </c>
      <c r="DJ155">
        <f t="shared" si="83"/>
        <v>10.925976509150505</v>
      </c>
      <c r="DK155">
        <f t="shared" si="84"/>
        <v>57.361376673040155</v>
      </c>
      <c r="DL155">
        <f t="shared" si="85"/>
        <v>14.203769461895661</v>
      </c>
    </row>
    <row r="156" spans="1:116">
      <c r="A156">
        <v>155</v>
      </c>
      <c r="B156" t="s">
        <v>53</v>
      </c>
      <c r="C156" t="s">
        <v>229</v>
      </c>
      <c r="D156" t="s">
        <v>298</v>
      </c>
      <c r="E156" s="25" t="s">
        <v>479</v>
      </c>
      <c r="F156" s="25" t="s">
        <v>258</v>
      </c>
      <c r="G156">
        <v>0</v>
      </c>
      <c r="H156">
        <v>6.7702552719200906E-2</v>
      </c>
      <c r="I156">
        <v>9.9889012208657063E-2</v>
      </c>
      <c r="J156">
        <v>5.6100981767180933E-3</v>
      </c>
      <c r="K156" s="27">
        <v>1.1098779134295229E-2</v>
      </c>
      <c r="L156">
        <v>0</v>
      </c>
      <c r="M156">
        <v>0</v>
      </c>
      <c r="N156">
        <v>0</v>
      </c>
      <c r="O156">
        <v>0</v>
      </c>
      <c r="P156" s="27">
        <v>0</v>
      </c>
      <c r="Q156">
        <v>0</v>
      </c>
      <c r="R156">
        <v>0</v>
      </c>
      <c r="S156">
        <v>0</v>
      </c>
      <c r="T156">
        <v>0</v>
      </c>
      <c r="U156">
        <v>5.549389567147614E-2</v>
      </c>
      <c r="V156">
        <v>1.6648168701442843E-2</v>
      </c>
      <c r="W156">
        <v>0</v>
      </c>
      <c r="X156">
        <v>0</v>
      </c>
      <c r="Y156">
        <v>0</v>
      </c>
      <c r="Z156">
        <v>0.26082130965593781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0.14983351831298555</v>
      </c>
      <c r="AM156">
        <v>5.5493895671476145E-3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8.3240843507214224E-2</v>
      </c>
      <c r="BA156">
        <v>0</v>
      </c>
      <c r="BB156">
        <v>0</v>
      </c>
      <c r="BC156">
        <v>4.9944506104328518E-2</v>
      </c>
      <c r="BD156">
        <v>2.2197558268590458E-2</v>
      </c>
      <c r="BE156">
        <v>5.5493895671476145E-3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5.5493895671476145E-3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5.549389567147614E-2</v>
      </c>
      <c r="BX156">
        <v>5.5493895671476145E-3</v>
      </c>
      <c r="BY156">
        <v>0.1054384017758047</v>
      </c>
      <c r="BZ156">
        <v>0</v>
      </c>
      <c r="CB156" s="27">
        <f t="shared" si="65"/>
        <v>1</v>
      </c>
      <c r="CC156">
        <f t="shared" si="66"/>
        <v>5</v>
      </c>
      <c r="CD156">
        <f t="shared" si="67"/>
        <v>5</v>
      </c>
      <c r="CE156">
        <f t="shared" si="68"/>
        <v>0</v>
      </c>
      <c r="CF156">
        <f t="shared" si="69"/>
        <v>11</v>
      </c>
      <c r="CM156" s="27">
        <f t="shared" si="58"/>
        <v>1</v>
      </c>
      <c r="CN156">
        <f t="shared" si="59"/>
        <v>5</v>
      </c>
      <c r="CO156">
        <f t="shared" si="70"/>
        <v>5</v>
      </c>
      <c r="CP156">
        <f t="shared" si="71"/>
        <v>0</v>
      </c>
      <c r="CQ156">
        <f t="shared" si="72"/>
        <v>11</v>
      </c>
      <c r="CS156">
        <f t="shared" si="60"/>
        <v>0.17320166310457608</v>
      </c>
      <c r="CT156">
        <f t="shared" si="61"/>
        <v>1.1098779134295229E-2</v>
      </c>
      <c r="CU156">
        <f t="shared" si="62"/>
        <v>0.48834628190898993</v>
      </c>
      <c r="CV156">
        <f t="shared" si="63"/>
        <v>0.16648168701442845</v>
      </c>
      <c r="CW156">
        <f t="shared" si="64"/>
        <v>0.65482796892341844</v>
      </c>
      <c r="CX156">
        <f t="shared" si="73"/>
        <v>0.16648168701442845</v>
      </c>
      <c r="CZ156" s="27">
        <f t="shared" si="74"/>
        <v>-1.5631042180073234</v>
      </c>
      <c r="DA156" s="27">
        <f t="shared" si="75"/>
        <v>-4.4897593344767639</v>
      </c>
      <c r="DB156" s="27">
        <f t="shared" si="76"/>
        <v>-4.6623316084342101E-2</v>
      </c>
      <c r="DC156" s="27">
        <f t="shared" si="77"/>
        <v>-1.6107703576678787</v>
      </c>
      <c r="DD156" s="27">
        <f t="shared" si="78"/>
        <v>0.64032962472053112</v>
      </c>
      <c r="DE156" s="27">
        <f t="shared" si="79"/>
        <v>-1.6107703576678787</v>
      </c>
      <c r="DG156">
        <f t="shared" si="80"/>
        <v>17.320166310457608</v>
      </c>
      <c r="DH156">
        <f t="shared" si="81"/>
        <v>1.1098779134295229</v>
      </c>
      <c r="DI156">
        <f t="shared" si="82"/>
        <v>48.834628190898997</v>
      </c>
      <c r="DJ156">
        <f t="shared" si="83"/>
        <v>16.648168701442845</v>
      </c>
      <c r="DK156">
        <f t="shared" si="84"/>
        <v>65.482796892341838</v>
      </c>
      <c r="DL156">
        <f t="shared" si="85"/>
        <v>16.648168701442845</v>
      </c>
    </row>
    <row r="157" spans="1:116">
      <c r="A157">
        <v>156</v>
      </c>
      <c r="B157" t="s">
        <v>430</v>
      </c>
      <c r="C157" t="s">
        <v>229</v>
      </c>
      <c r="D157" t="s">
        <v>298</v>
      </c>
      <c r="E157" s="25" t="s">
        <v>479</v>
      </c>
      <c r="F157" s="25" t="s">
        <v>258</v>
      </c>
      <c r="G157">
        <v>4.9975012493753135E-3</v>
      </c>
      <c r="H157">
        <v>7.0214892553723152E-2</v>
      </c>
      <c r="I157">
        <v>0.2648675662168915</v>
      </c>
      <c r="J157">
        <v>5.6100981767180933E-3</v>
      </c>
      <c r="K157" s="27">
        <v>5.9970014992503755E-2</v>
      </c>
      <c r="L157">
        <v>0</v>
      </c>
      <c r="M157">
        <v>0</v>
      </c>
      <c r="N157">
        <v>0</v>
      </c>
      <c r="O157">
        <v>0</v>
      </c>
      <c r="P157" s="27">
        <v>0</v>
      </c>
      <c r="Q157">
        <v>0</v>
      </c>
      <c r="R157">
        <v>0</v>
      </c>
      <c r="S157">
        <v>0</v>
      </c>
      <c r="T157">
        <v>0</v>
      </c>
      <c r="U157">
        <v>0.14492753623188409</v>
      </c>
      <c r="V157">
        <v>9.995002498750627E-3</v>
      </c>
      <c r="W157">
        <v>4.9975012493753135E-3</v>
      </c>
      <c r="X157">
        <v>0</v>
      </c>
      <c r="Y157">
        <v>0.15992003998001003</v>
      </c>
      <c r="Z157">
        <v>0</v>
      </c>
      <c r="AA157">
        <v>0</v>
      </c>
      <c r="AB157">
        <v>1.499250374812594E-2</v>
      </c>
      <c r="AC157">
        <v>0</v>
      </c>
      <c r="AD157">
        <v>0</v>
      </c>
      <c r="AE157">
        <v>0</v>
      </c>
      <c r="AF157">
        <v>4.9975012493753135E-3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0.11994002998500755</v>
      </c>
      <c r="AM157">
        <v>3.023488255872064E-2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2.4987506246876564E-2</v>
      </c>
      <c r="BA157">
        <v>0</v>
      </c>
      <c r="BB157">
        <v>0</v>
      </c>
      <c r="BC157">
        <v>1.499250374812594E-2</v>
      </c>
      <c r="BD157">
        <v>5.9970014992503755E-2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9.995002498750627E-3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B157" s="27">
        <f t="shared" si="65"/>
        <v>1</v>
      </c>
      <c r="CC157">
        <f t="shared" si="66"/>
        <v>8</v>
      </c>
      <c r="CD157">
        <f t="shared" si="67"/>
        <v>4</v>
      </c>
      <c r="CE157">
        <f t="shared" si="68"/>
        <v>0</v>
      </c>
      <c r="CF157">
        <f t="shared" si="69"/>
        <v>13</v>
      </c>
      <c r="CG157">
        <v>1</v>
      </c>
      <c r="CM157" s="27">
        <f t="shared" si="58"/>
        <v>2</v>
      </c>
      <c r="CN157">
        <f t="shared" si="59"/>
        <v>8</v>
      </c>
      <c r="CO157">
        <f t="shared" si="70"/>
        <v>4</v>
      </c>
      <c r="CP157">
        <f t="shared" si="71"/>
        <v>0</v>
      </c>
      <c r="CQ157">
        <f t="shared" si="72"/>
        <v>14</v>
      </c>
      <c r="CS157">
        <f t="shared" si="60"/>
        <v>0.34569005819670806</v>
      </c>
      <c r="CT157">
        <f t="shared" si="61"/>
        <v>5.9970014992503755E-2</v>
      </c>
      <c r="CU157">
        <f t="shared" si="62"/>
        <v>0.49000499750124948</v>
      </c>
      <c r="CV157">
        <f t="shared" si="63"/>
        <v>0.1099450274862569</v>
      </c>
      <c r="CW157">
        <f t="shared" si="64"/>
        <v>0.59995002498750638</v>
      </c>
      <c r="CX157">
        <f t="shared" si="73"/>
        <v>0</v>
      </c>
      <c r="CZ157" s="27">
        <f t="shared" si="74"/>
        <v>-0.63803856828092875</v>
      </c>
      <c r="DA157" s="27">
        <f t="shared" si="75"/>
        <v>-2.7520670865189842</v>
      </c>
      <c r="DB157" s="27">
        <f t="shared" si="76"/>
        <v>-3.9985336613498089E-2</v>
      </c>
      <c r="DC157" s="27">
        <f t="shared" si="77"/>
        <v>-2.0913027369372998</v>
      </c>
      <c r="DD157" s="27">
        <f t="shared" si="78"/>
        <v>0.40525688322453907</v>
      </c>
      <c r="DE157" s="27" t="e">
        <f t="shared" si="79"/>
        <v>#NUM!</v>
      </c>
      <c r="DG157">
        <f t="shared" si="80"/>
        <v>34.569005819670807</v>
      </c>
      <c r="DH157">
        <f t="shared" si="81"/>
        <v>5.9970014992503753</v>
      </c>
      <c r="DI157">
        <f t="shared" si="82"/>
        <v>49.000499750124945</v>
      </c>
      <c r="DJ157">
        <f t="shared" si="83"/>
        <v>10.99450274862569</v>
      </c>
      <c r="DK157">
        <f t="shared" si="84"/>
        <v>59.995002498750637</v>
      </c>
      <c r="DL157">
        <f t="shared" si="85"/>
        <v>0</v>
      </c>
    </row>
    <row r="158" spans="1:116">
      <c r="A158">
        <v>157</v>
      </c>
      <c r="B158" t="s">
        <v>432</v>
      </c>
      <c r="C158" t="s">
        <v>229</v>
      </c>
      <c r="D158" t="s">
        <v>431</v>
      </c>
      <c r="E158" s="25" t="s">
        <v>479</v>
      </c>
      <c r="F158" s="25" t="s">
        <v>258</v>
      </c>
      <c r="G158">
        <v>1.6949152542372881E-2</v>
      </c>
      <c r="H158">
        <v>2.8248587570621465E-2</v>
      </c>
      <c r="I158">
        <v>0.10169491525423728</v>
      </c>
      <c r="J158">
        <v>5.6100981767180933E-3</v>
      </c>
      <c r="K158" s="27">
        <v>0.14689265536723164</v>
      </c>
      <c r="L158">
        <v>1.1299435028248586E-2</v>
      </c>
      <c r="M158">
        <v>0</v>
      </c>
      <c r="N158">
        <v>0</v>
      </c>
      <c r="O158">
        <v>0</v>
      </c>
      <c r="P158" s="27">
        <v>0</v>
      </c>
      <c r="Q158">
        <v>0</v>
      </c>
      <c r="R158">
        <v>0</v>
      </c>
      <c r="S158">
        <v>0</v>
      </c>
      <c r="T158">
        <v>0</v>
      </c>
      <c r="U158">
        <v>2.2598870056497172E-2</v>
      </c>
      <c r="V158">
        <v>5.6497175141242929E-3</v>
      </c>
      <c r="W158">
        <v>0</v>
      </c>
      <c r="X158">
        <v>0</v>
      </c>
      <c r="Y158">
        <v>0.3502824858757061</v>
      </c>
      <c r="Z158">
        <v>0.19209039548022597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2.8248587570621465E-2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1.6949152542372881E-2</v>
      </c>
      <c r="AM158">
        <v>0</v>
      </c>
      <c r="AN158">
        <v>0</v>
      </c>
      <c r="AO158">
        <v>0</v>
      </c>
      <c r="AP158">
        <v>0</v>
      </c>
      <c r="AQ158">
        <v>5.6497175141242929E-3</v>
      </c>
      <c r="AR158">
        <v>0</v>
      </c>
      <c r="AS158">
        <v>0</v>
      </c>
      <c r="AT158">
        <v>5.6497175141242929E-3</v>
      </c>
      <c r="AU158">
        <v>0</v>
      </c>
      <c r="AV158">
        <v>5.6497175141242929E-3</v>
      </c>
      <c r="AW158">
        <v>0</v>
      </c>
      <c r="AX158">
        <v>0</v>
      </c>
      <c r="AY158">
        <v>0</v>
      </c>
      <c r="AZ158">
        <v>3.3898305084745756E-2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5.6497175141242929E-3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2.2598870056497172E-2</v>
      </c>
      <c r="BZ158">
        <v>0</v>
      </c>
      <c r="CB158" s="27">
        <f t="shared" si="65"/>
        <v>2</v>
      </c>
      <c r="CC158">
        <f t="shared" si="66"/>
        <v>9</v>
      </c>
      <c r="CD158">
        <f t="shared" si="67"/>
        <v>2</v>
      </c>
      <c r="CE158">
        <f t="shared" si="68"/>
        <v>0</v>
      </c>
      <c r="CF158">
        <f t="shared" si="69"/>
        <v>13</v>
      </c>
      <c r="CM158" s="27">
        <f t="shared" si="58"/>
        <v>2</v>
      </c>
      <c r="CN158">
        <f t="shared" si="59"/>
        <v>9</v>
      </c>
      <c r="CO158">
        <f t="shared" si="70"/>
        <v>2</v>
      </c>
      <c r="CP158">
        <f t="shared" si="71"/>
        <v>0</v>
      </c>
      <c r="CQ158">
        <f t="shared" si="72"/>
        <v>13</v>
      </c>
      <c r="CS158">
        <f t="shared" si="60"/>
        <v>0.15250275354394971</v>
      </c>
      <c r="CT158">
        <f t="shared" si="61"/>
        <v>0.15819209039548024</v>
      </c>
      <c r="CU158">
        <f t="shared" si="62"/>
        <v>0.63276836158192051</v>
      </c>
      <c r="CV158">
        <f t="shared" si="63"/>
        <v>3.9548022598870046E-2</v>
      </c>
      <c r="CW158">
        <f t="shared" si="64"/>
        <v>0.67231638418079054</v>
      </c>
      <c r="CX158">
        <f t="shared" si="73"/>
        <v>2.2598870056497172E-2</v>
      </c>
      <c r="CZ158" s="27">
        <f t="shared" si="74"/>
        <v>-1.7151049383195596</v>
      </c>
      <c r="DA158" s="27">
        <f t="shared" si="75"/>
        <v>-1.6717417957702552</v>
      </c>
      <c r="DB158" s="27">
        <f t="shared" si="76"/>
        <v>0.5441116013994558</v>
      </c>
      <c r="DC158" s="27">
        <f t="shared" si="77"/>
        <v>-3.1898882879949486</v>
      </c>
      <c r="DD158" s="27">
        <f t="shared" si="78"/>
        <v>0.71868048256510819</v>
      </c>
      <c r="DE158" s="27">
        <f t="shared" si="79"/>
        <v>-3.7669972333778885</v>
      </c>
      <c r="DG158">
        <f t="shared" si="80"/>
        <v>15.250275354394971</v>
      </c>
      <c r="DH158">
        <f t="shared" si="81"/>
        <v>15.819209039548024</v>
      </c>
      <c r="DI158">
        <f t="shared" si="82"/>
        <v>63.276836158192054</v>
      </c>
      <c r="DJ158">
        <f t="shared" si="83"/>
        <v>3.9548022598870047</v>
      </c>
      <c r="DK158">
        <f t="shared" si="84"/>
        <v>67.231638418079058</v>
      </c>
      <c r="DL158">
        <f t="shared" si="85"/>
        <v>2.2598870056497171</v>
      </c>
    </row>
    <row r="159" spans="1:116">
      <c r="A159">
        <v>158</v>
      </c>
      <c r="B159" t="s">
        <v>433</v>
      </c>
      <c r="C159" t="s">
        <v>229</v>
      </c>
      <c r="D159" t="s">
        <v>431</v>
      </c>
      <c r="E159" s="25" t="s">
        <v>479</v>
      </c>
      <c r="F159" s="25" t="s">
        <v>258</v>
      </c>
      <c r="G159">
        <v>0</v>
      </c>
      <c r="H159">
        <v>0.12090752441125792</v>
      </c>
      <c r="I159">
        <v>3.446295232624929E-2</v>
      </c>
      <c r="J159">
        <v>5.6100981767180933E-3</v>
      </c>
      <c r="K159" s="27">
        <v>0.17231476163124643</v>
      </c>
      <c r="L159">
        <v>5.7438253877082138E-3</v>
      </c>
      <c r="M159">
        <v>0</v>
      </c>
      <c r="N159">
        <v>0</v>
      </c>
      <c r="O159">
        <v>0</v>
      </c>
      <c r="P159" s="27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0.32739804709936809</v>
      </c>
      <c r="Z159">
        <v>1.7231476163124645E-2</v>
      </c>
      <c r="AA159">
        <v>0</v>
      </c>
      <c r="AB159">
        <v>5.1694428489373917E-2</v>
      </c>
      <c r="AC159">
        <v>0</v>
      </c>
      <c r="AD159">
        <v>0</v>
      </c>
      <c r="AE159">
        <v>0</v>
      </c>
      <c r="AF159">
        <v>5.7438253877082138E-3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2.8719126938541069E-2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4.0206777713957489E-2</v>
      </c>
      <c r="AW159">
        <v>0</v>
      </c>
      <c r="AX159">
        <v>0</v>
      </c>
      <c r="AY159">
        <v>0</v>
      </c>
      <c r="AZ159">
        <v>5.7438253877082131E-2</v>
      </c>
      <c r="BA159">
        <v>0</v>
      </c>
      <c r="BB159">
        <v>0</v>
      </c>
      <c r="BC159">
        <v>6.3182079264790345E-2</v>
      </c>
      <c r="BD159">
        <v>1.1774842044801838E-2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1.1487650775416428E-2</v>
      </c>
      <c r="BV159">
        <v>0</v>
      </c>
      <c r="BW159">
        <v>3.4462952326249283E-2</v>
      </c>
      <c r="BX159">
        <v>0</v>
      </c>
      <c r="BY159">
        <v>1.7231476163124645E-2</v>
      </c>
      <c r="BZ159">
        <v>0</v>
      </c>
      <c r="CB159" s="27">
        <f t="shared" si="65"/>
        <v>2</v>
      </c>
      <c r="CC159">
        <f t="shared" si="66"/>
        <v>6</v>
      </c>
      <c r="CD159">
        <f t="shared" si="67"/>
        <v>3</v>
      </c>
      <c r="CE159">
        <f t="shared" si="68"/>
        <v>1</v>
      </c>
      <c r="CF159">
        <f t="shared" si="69"/>
        <v>12</v>
      </c>
      <c r="CG159">
        <v>1</v>
      </c>
      <c r="CH159">
        <v>1</v>
      </c>
      <c r="CM159" s="27">
        <f t="shared" si="58"/>
        <v>3</v>
      </c>
      <c r="CN159">
        <f t="shared" si="59"/>
        <v>7</v>
      </c>
      <c r="CO159">
        <f t="shared" si="70"/>
        <v>3</v>
      </c>
      <c r="CP159">
        <f t="shared" si="71"/>
        <v>1</v>
      </c>
      <c r="CQ159">
        <f t="shared" si="72"/>
        <v>14</v>
      </c>
      <c r="CS159">
        <f t="shared" si="60"/>
        <v>0.16098057491422529</v>
      </c>
      <c r="CT159">
        <f t="shared" si="61"/>
        <v>0.17805858701895463</v>
      </c>
      <c r="CU159">
        <f t="shared" si="62"/>
        <v>0.4709936817920734</v>
      </c>
      <c r="CV159">
        <f t="shared" si="63"/>
        <v>0.13239517518667432</v>
      </c>
      <c r="CW159">
        <f t="shared" si="64"/>
        <v>0.61487650775416425</v>
      </c>
      <c r="CX159">
        <f t="shared" si="73"/>
        <v>5.1694428489373931E-2</v>
      </c>
      <c r="CZ159" s="27">
        <f t="shared" si="74"/>
        <v>-1.6509501538653319</v>
      </c>
      <c r="DA159" s="27">
        <f t="shared" si="75"/>
        <v>-1.5295564820772589</v>
      </c>
      <c r="DB159" s="27">
        <f t="shared" si="76"/>
        <v>-0.11615569599700835</v>
      </c>
      <c r="DC159" s="27">
        <f t="shared" si="77"/>
        <v>-1.8799451383900234</v>
      </c>
      <c r="DD159" s="27">
        <f t="shared" si="78"/>
        <v>0.46785740530800418</v>
      </c>
      <c r="DE159" s="27">
        <f t="shared" si="79"/>
        <v>-2.9093267735898629</v>
      </c>
      <c r="DG159">
        <f t="shared" si="80"/>
        <v>16.09805749142253</v>
      </c>
      <c r="DH159">
        <f t="shared" si="81"/>
        <v>17.805858701895463</v>
      </c>
      <c r="DI159">
        <f t="shared" si="82"/>
        <v>47.099368179207339</v>
      </c>
      <c r="DJ159">
        <f t="shared" si="83"/>
        <v>13.239517518667432</v>
      </c>
      <c r="DK159">
        <f t="shared" si="84"/>
        <v>61.487650775416427</v>
      </c>
      <c r="DL159">
        <f t="shared" si="85"/>
        <v>5.1694428489373934</v>
      </c>
    </row>
    <row r="160" spans="1:116">
      <c r="A160">
        <v>159</v>
      </c>
      <c r="B160" t="s">
        <v>434</v>
      </c>
      <c r="C160" t="s">
        <v>229</v>
      </c>
      <c r="D160" t="s">
        <v>431</v>
      </c>
      <c r="E160" s="25" t="s">
        <v>479</v>
      </c>
      <c r="F160" s="25" t="s">
        <v>258</v>
      </c>
      <c r="G160">
        <v>6.7408156386922829E-3</v>
      </c>
      <c r="H160">
        <v>0.10819009100101114</v>
      </c>
      <c r="I160">
        <v>0.11459386585776885</v>
      </c>
      <c r="J160">
        <v>5.6100981767180933E-3</v>
      </c>
      <c r="K160" s="27">
        <v>0.16177957532861484</v>
      </c>
      <c r="L160">
        <v>6.7408156386922829E-3</v>
      </c>
      <c r="M160">
        <v>0</v>
      </c>
      <c r="N160">
        <v>0</v>
      </c>
      <c r="O160">
        <v>0</v>
      </c>
      <c r="P160" s="27">
        <v>0</v>
      </c>
      <c r="Q160">
        <v>0</v>
      </c>
      <c r="R160">
        <v>0</v>
      </c>
      <c r="S160">
        <v>0</v>
      </c>
      <c r="T160">
        <v>0</v>
      </c>
      <c r="U160">
        <v>5.3926525109538256E-2</v>
      </c>
      <c r="V160">
        <v>6.7408156386922829E-3</v>
      </c>
      <c r="W160">
        <v>0</v>
      </c>
      <c r="X160">
        <v>0</v>
      </c>
      <c r="Y160">
        <v>0.20896528479946075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2.6963262554769132E-2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0.16211661611054942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6.7408156386922829E-3</v>
      </c>
      <c r="AW160">
        <v>0</v>
      </c>
      <c r="AX160">
        <v>0</v>
      </c>
      <c r="AY160">
        <v>0</v>
      </c>
      <c r="AZ160">
        <v>6.0667340748230533E-2</v>
      </c>
      <c r="BA160">
        <v>0</v>
      </c>
      <c r="BB160">
        <v>0</v>
      </c>
      <c r="BC160">
        <v>1.3481631277384566E-2</v>
      </c>
      <c r="BD160">
        <v>4.2130097741826765E-2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2.0222446916076848E-2</v>
      </c>
      <c r="BZ160">
        <v>0</v>
      </c>
      <c r="CB160" s="27">
        <f t="shared" si="65"/>
        <v>2</v>
      </c>
      <c r="CC160">
        <f t="shared" si="66"/>
        <v>6</v>
      </c>
      <c r="CD160">
        <f t="shared" si="67"/>
        <v>3</v>
      </c>
      <c r="CE160">
        <f t="shared" si="68"/>
        <v>0</v>
      </c>
      <c r="CF160">
        <f t="shared" si="69"/>
        <v>11</v>
      </c>
      <c r="CG160">
        <v>2</v>
      </c>
      <c r="CM160" s="27">
        <f t="shared" si="58"/>
        <v>4</v>
      </c>
      <c r="CN160">
        <f t="shared" si="59"/>
        <v>6</v>
      </c>
      <c r="CO160">
        <f t="shared" si="70"/>
        <v>3</v>
      </c>
      <c r="CP160">
        <f t="shared" si="71"/>
        <v>0</v>
      </c>
      <c r="CQ160">
        <f t="shared" si="72"/>
        <v>13</v>
      </c>
      <c r="CS160">
        <f t="shared" si="60"/>
        <v>0.23513487067419037</v>
      </c>
      <c r="CT160">
        <f t="shared" si="61"/>
        <v>0.16852039096730712</v>
      </c>
      <c r="CU160">
        <f t="shared" si="62"/>
        <v>0.46545331985170207</v>
      </c>
      <c r="CV160">
        <f t="shared" si="63"/>
        <v>0.11627906976744187</v>
      </c>
      <c r="CW160">
        <f t="shared" si="64"/>
        <v>0.58173238961914397</v>
      </c>
      <c r="CX160">
        <f t="shared" si="73"/>
        <v>2.0222446916076848E-2</v>
      </c>
      <c r="CZ160" s="27">
        <f t="shared" si="74"/>
        <v>-1.1795402494698464</v>
      </c>
      <c r="DA160" s="27">
        <f t="shared" si="75"/>
        <v>-1.5961500181071644</v>
      </c>
      <c r="DB160" s="27">
        <f t="shared" si="76"/>
        <v>-0.13840724878550104</v>
      </c>
      <c r="DC160" s="27">
        <f t="shared" si="77"/>
        <v>-2.0281482472922852</v>
      </c>
      <c r="DD160" s="27">
        <f t="shared" si="78"/>
        <v>0.32988908643876619</v>
      </c>
      <c r="DE160" s="27">
        <f t="shared" si="79"/>
        <v>-3.8805323383367751</v>
      </c>
      <c r="DG160">
        <f t="shared" si="80"/>
        <v>23.513487067419035</v>
      </c>
      <c r="DH160">
        <f t="shared" si="81"/>
        <v>16.85203909673071</v>
      </c>
      <c r="DI160">
        <f t="shared" si="82"/>
        <v>46.545331985170208</v>
      </c>
      <c r="DJ160">
        <f t="shared" si="83"/>
        <v>11.627906976744187</v>
      </c>
      <c r="DK160">
        <f t="shared" si="84"/>
        <v>58.1732389619144</v>
      </c>
      <c r="DL160">
        <f t="shared" si="85"/>
        <v>2.0222446916076846</v>
      </c>
    </row>
    <row r="161" spans="1:116">
      <c r="A161">
        <v>160</v>
      </c>
      <c r="B161" t="s">
        <v>435</v>
      </c>
      <c r="C161" t="s">
        <v>229</v>
      </c>
      <c r="D161" t="s">
        <v>431</v>
      </c>
      <c r="E161" s="25" t="s">
        <v>479</v>
      </c>
      <c r="F161" s="25" t="s">
        <v>258</v>
      </c>
      <c r="G161">
        <v>0</v>
      </c>
      <c r="H161">
        <v>0.14315414315414318</v>
      </c>
      <c r="I161">
        <v>0.14850014850014853</v>
      </c>
      <c r="J161">
        <v>5.6100981767180933E-3</v>
      </c>
      <c r="K161" s="27">
        <v>0.13662013662013667</v>
      </c>
      <c r="L161">
        <v>0</v>
      </c>
      <c r="M161">
        <v>0</v>
      </c>
      <c r="N161">
        <v>0</v>
      </c>
      <c r="O161">
        <v>5.9400059400059402E-3</v>
      </c>
      <c r="P161" s="27">
        <v>0</v>
      </c>
      <c r="Q161">
        <v>0</v>
      </c>
      <c r="R161">
        <v>0</v>
      </c>
      <c r="S161">
        <v>0</v>
      </c>
      <c r="T161">
        <v>0</v>
      </c>
      <c r="U161">
        <v>7.7220077220077218E-2</v>
      </c>
      <c r="V161">
        <v>0</v>
      </c>
      <c r="W161">
        <v>0</v>
      </c>
      <c r="X161">
        <v>0</v>
      </c>
      <c r="Y161">
        <v>0.18414018414018413</v>
      </c>
      <c r="Z161">
        <v>0</v>
      </c>
      <c r="AA161">
        <v>0</v>
      </c>
      <c r="AB161">
        <v>0</v>
      </c>
      <c r="AC161">
        <v>0</v>
      </c>
      <c r="AD161">
        <v>1.188001188001188E-2</v>
      </c>
      <c r="AE161">
        <v>0</v>
      </c>
      <c r="AF161">
        <v>1.188001188001188E-2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0.10127710127710129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1.7820017820017822E-2</v>
      </c>
      <c r="AW161">
        <v>0</v>
      </c>
      <c r="AX161">
        <v>0</v>
      </c>
      <c r="AY161">
        <v>0</v>
      </c>
      <c r="AZ161">
        <v>4.1580041580041575E-2</v>
      </c>
      <c r="BA161">
        <v>0</v>
      </c>
      <c r="BB161">
        <v>0</v>
      </c>
      <c r="BC161">
        <v>2.97000297000297E-2</v>
      </c>
      <c r="BD161">
        <v>3.0888030888030889E-2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5.9400059400059402E-3</v>
      </c>
      <c r="BX161">
        <v>0</v>
      </c>
      <c r="BY161">
        <v>5.3460053460053461E-2</v>
      </c>
      <c r="BZ161">
        <v>0</v>
      </c>
      <c r="CB161" s="27">
        <f t="shared" si="65"/>
        <v>2</v>
      </c>
      <c r="CC161">
        <f t="shared" si="66"/>
        <v>6</v>
      </c>
      <c r="CD161">
        <f t="shared" si="67"/>
        <v>3</v>
      </c>
      <c r="CE161">
        <f t="shared" si="68"/>
        <v>0</v>
      </c>
      <c r="CF161">
        <f t="shared" si="69"/>
        <v>11</v>
      </c>
      <c r="CG161">
        <v>2</v>
      </c>
      <c r="CM161" s="27">
        <f t="shared" si="58"/>
        <v>4</v>
      </c>
      <c r="CN161">
        <f t="shared" si="59"/>
        <v>6</v>
      </c>
      <c r="CO161">
        <f t="shared" si="70"/>
        <v>3</v>
      </c>
      <c r="CP161">
        <f t="shared" si="71"/>
        <v>0</v>
      </c>
      <c r="CQ161">
        <f t="shared" si="72"/>
        <v>13</v>
      </c>
      <c r="CS161">
        <f t="shared" si="60"/>
        <v>0.29726438983100978</v>
      </c>
      <c r="CT161">
        <f t="shared" si="61"/>
        <v>0.1425601425601426</v>
      </c>
      <c r="CU161">
        <f t="shared" si="62"/>
        <v>0.40421740421740421</v>
      </c>
      <c r="CV161">
        <f t="shared" si="63"/>
        <v>0.10216810216810215</v>
      </c>
      <c r="CW161">
        <f t="shared" si="64"/>
        <v>0.50638550638550639</v>
      </c>
      <c r="CX161">
        <f t="shared" si="73"/>
        <v>5.94000594000594E-2</v>
      </c>
      <c r="CZ161" s="27">
        <f t="shared" si="74"/>
        <v>-0.86035878885919026</v>
      </c>
      <c r="DA161" s="27">
        <f t="shared" si="75"/>
        <v>-1.7941870757609981</v>
      </c>
      <c r="DB161" s="27">
        <f t="shared" si="76"/>
        <v>-0.38792296587041475</v>
      </c>
      <c r="DC161" s="27">
        <f t="shared" si="77"/>
        <v>-2.1733633374060597</v>
      </c>
      <c r="DD161" s="27">
        <f t="shared" si="78"/>
        <v>2.5543414302223733E-2</v>
      </c>
      <c r="DE161" s="27">
        <f t="shared" si="79"/>
        <v>-2.7622226799906033</v>
      </c>
      <c r="DG161">
        <f t="shared" si="80"/>
        <v>29.726438983100977</v>
      </c>
      <c r="DH161">
        <f t="shared" si="81"/>
        <v>14.256014256014261</v>
      </c>
      <c r="DI161">
        <f t="shared" si="82"/>
        <v>40.421740421740424</v>
      </c>
      <c r="DJ161">
        <f t="shared" si="83"/>
        <v>10.216810216810215</v>
      </c>
      <c r="DK161">
        <f t="shared" si="84"/>
        <v>50.63855063855064</v>
      </c>
      <c r="DL161">
        <f t="shared" si="85"/>
        <v>5.94000594000594</v>
      </c>
    </row>
    <row r="162" spans="1:116">
      <c r="A162">
        <v>161</v>
      </c>
      <c r="B162" t="s">
        <v>436</v>
      </c>
      <c r="C162" t="s">
        <v>229</v>
      </c>
      <c r="D162" t="s">
        <v>431</v>
      </c>
      <c r="E162" s="25" t="s">
        <v>479</v>
      </c>
      <c r="F162" s="25" t="s">
        <v>258</v>
      </c>
      <c r="G162">
        <v>5.3149083178315173E-3</v>
      </c>
      <c r="H162">
        <v>9.0619186819027378E-2</v>
      </c>
      <c r="I162">
        <v>0.11161307467446187</v>
      </c>
      <c r="J162">
        <v>5.3149083178315173E-3</v>
      </c>
      <c r="K162" s="27">
        <v>0.10629816635663036</v>
      </c>
      <c r="L162">
        <v>1.0629816635663035E-2</v>
      </c>
      <c r="M162">
        <v>0</v>
      </c>
      <c r="N162">
        <v>0</v>
      </c>
      <c r="O162">
        <v>5.3149083178315173E-3</v>
      </c>
      <c r="P162" s="27">
        <v>0</v>
      </c>
      <c r="Q162">
        <v>0</v>
      </c>
      <c r="R162">
        <v>0</v>
      </c>
      <c r="S162">
        <v>0</v>
      </c>
      <c r="T162">
        <v>0</v>
      </c>
      <c r="U162">
        <v>3.720435822482062E-2</v>
      </c>
      <c r="V162">
        <v>1.0629816635663035E-2</v>
      </c>
      <c r="W162">
        <v>0</v>
      </c>
      <c r="X162">
        <v>0</v>
      </c>
      <c r="Y162">
        <v>0.308264682434228</v>
      </c>
      <c r="Z162">
        <v>0</v>
      </c>
      <c r="AA162">
        <v>0</v>
      </c>
      <c r="AB162">
        <v>0</v>
      </c>
      <c r="AC162">
        <v>0</v>
      </c>
      <c r="AD162">
        <v>2.1259633271326069E-2</v>
      </c>
      <c r="AE162">
        <v>0</v>
      </c>
      <c r="AF162">
        <v>1.5944724953494555E-2</v>
      </c>
      <c r="AG162">
        <v>1.5944724953494551E-2</v>
      </c>
      <c r="AH162">
        <v>0</v>
      </c>
      <c r="AI162">
        <v>0</v>
      </c>
      <c r="AJ162">
        <v>0</v>
      </c>
      <c r="AK162">
        <v>0</v>
      </c>
      <c r="AL162">
        <v>9.0353441403135809E-2</v>
      </c>
      <c r="AM162">
        <v>6.9093808131809722E-2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1.5944724953494555E-2</v>
      </c>
      <c r="AW162">
        <v>0</v>
      </c>
      <c r="AX162">
        <v>0</v>
      </c>
      <c r="AY162">
        <v>0</v>
      </c>
      <c r="AZ162">
        <v>2.684028700504916E-2</v>
      </c>
      <c r="BA162">
        <v>0</v>
      </c>
      <c r="BB162">
        <v>0</v>
      </c>
      <c r="BC162">
        <v>5.3149083178315173E-3</v>
      </c>
      <c r="BD162">
        <v>3.2155195322880678E-2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2.1259633271326069E-2</v>
      </c>
      <c r="BX162">
        <v>0</v>
      </c>
      <c r="BY162">
        <v>0</v>
      </c>
      <c r="BZ162">
        <v>0</v>
      </c>
      <c r="CB162" s="27">
        <f t="shared" si="65"/>
        <v>3</v>
      </c>
      <c r="CC162">
        <f t="shared" si="66"/>
        <v>9</v>
      </c>
      <c r="CD162">
        <f t="shared" si="67"/>
        <v>3</v>
      </c>
      <c r="CE162">
        <f t="shared" si="68"/>
        <v>0</v>
      </c>
      <c r="CF162">
        <f t="shared" si="69"/>
        <v>15</v>
      </c>
      <c r="CG162">
        <v>2</v>
      </c>
      <c r="CH162">
        <v>1</v>
      </c>
      <c r="CI162">
        <v>1</v>
      </c>
      <c r="CM162" s="27">
        <f t="shared" si="58"/>
        <v>5</v>
      </c>
      <c r="CN162">
        <f t="shared" si="59"/>
        <v>11</v>
      </c>
      <c r="CO162">
        <f t="shared" si="70"/>
        <v>3</v>
      </c>
      <c r="CP162">
        <f t="shared" si="71"/>
        <v>0</v>
      </c>
      <c r="CQ162">
        <f t="shared" si="72"/>
        <v>19</v>
      </c>
      <c r="CS162">
        <f t="shared" si="60"/>
        <v>0.21286207812915228</v>
      </c>
      <c r="CT162">
        <f t="shared" si="61"/>
        <v>0.12224289131012492</v>
      </c>
      <c r="CU162">
        <f t="shared" si="62"/>
        <v>0.58463991496146694</v>
      </c>
      <c r="CV162">
        <f t="shared" si="63"/>
        <v>6.4310390645761356E-2</v>
      </c>
      <c r="CW162">
        <f t="shared" si="64"/>
        <v>0.64895030560722833</v>
      </c>
      <c r="CX162">
        <f t="shared" si="73"/>
        <v>2.1259633271326069E-2</v>
      </c>
      <c r="CZ162" s="27">
        <f t="shared" si="74"/>
        <v>-1.307759047759385</v>
      </c>
      <c r="DA162" s="27">
        <f t="shared" si="75"/>
        <v>-1.9713599359076488</v>
      </c>
      <c r="DB162" s="27">
        <f t="shared" si="76"/>
        <v>0.34185030892493073</v>
      </c>
      <c r="DC162" s="27">
        <f t="shared" si="77"/>
        <v>-2.677562592998366</v>
      </c>
      <c r="DD162" s="27">
        <f t="shared" si="78"/>
        <v>0.61442835014832486</v>
      </c>
      <c r="DE162" s="27">
        <f t="shared" si="79"/>
        <v>-3.8294562817711837</v>
      </c>
      <c r="DG162">
        <f t="shared" si="80"/>
        <v>21.286207812915229</v>
      </c>
      <c r="DH162">
        <f t="shared" si="81"/>
        <v>12.224289131012492</v>
      </c>
      <c r="DI162">
        <f t="shared" si="82"/>
        <v>58.463991496146697</v>
      </c>
      <c r="DJ162">
        <f t="shared" si="83"/>
        <v>6.4310390645761357</v>
      </c>
      <c r="DK162">
        <f t="shared" si="84"/>
        <v>64.89503056072283</v>
      </c>
      <c r="DL162">
        <f t="shared" si="85"/>
        <v>2.1259633271326068</v>
      </c>
    </row>
    <row r="163" spans="1:116">
      <c r="A163">
        <v>162</v>
      </c>
      <c r="B163" t="s">
        <v>57</v>
      </c>
      <c r="C163" t="s">
        <v>229</v>
      </c>
      <c r="D163" t="s">
        <v>431</v>
      </c>
      <c r="E163" s="25" t="s">
        <v>479</v>
      </c>
      <c r="F163" s="25" t="s">
        <v>258</v>
      </c>
      <c r="G163">
        <v>0</v>
      </c>
      <c r="H163">
        <v>5.5248618784530384E-2</v>
      </c>
      <c r="I163">
        <v>6.6298342541436475E-2</v>
      </c>
      <c r="J163">
        <v>5.3149083178315173E-3</v>
      </c>
      <c r="K163" s="27">
        <v>0.1546961325966851</v>
      </c>
      <c r="L163">
        <v>5.5248618784530393E-3</v>
      </c>
      <c r="M163">
        <v>0</v>
      </c>
      <c r="N163">
        <v>0</v>
      </c>
      <c r="O163">
        <v>0</v>
      </c>
      <c r="P163" s="27">
        <v>0</v>
      </c>
      <c r="Q163">
        <v>0</v>
      </c>
      <c r="R163">
        <v>0</v>
      </c>
      <c r="S163">
        <v>0</v>
      </c>
      <c r="T163">
        <v>0</v>
      </c>
      <c r="U163">
        <v>6.0773480662983423E-2</v>
      </c>
      <c r="V163">
        <v>2.2099447513812157E-2</v>
      </c>
      <c r="W163">
        <v>0</v>
      </c>
      <c r="X163">
        <v>0</v>
      </c>
      <c r="Y163">
        <v>0.39226519337016574</v>
      </c>
      <c r="Z163">
        <v>0.16022099447513813</v>
      </c>
      <c r="AA163">
        <v>5.5248618784530393E-3</v>
      </c>
      <c r="AB163">
        <v>0</v>
      </c>
      <c r="AC163">
        <v>0</v>
      </c>
      <c r="AD163">
        <v>0</v>
      </c>
      <c r="AE163">
        <v>0</v>
      </c>
      <c r="AF163">
        <v>1.1049723756906079E-2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1.1049723756906079E-2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1.1049723756906079E-2</v>
      </c>
      <c r="AW163">
        <v>0</v>
      </c>
      <c r="AX163">
        <v>0</v>
      </c>
      <c r="AY163">
        <v>0</v>
      </c>
      <c r="AZ163">
        <v>2.7624309392265196E-2</v>
      </c>
      <c r="BA163">
        <v>0</v>
      </c>
      <c r="BB163">
        <v>0</v>
      </c>
      <c r="BC163">
        <v>0</v>
      </c>
      <c r="BD163">
        <v>5.5248618784530393E-3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5.5248618784530393E-3</v>
      </c>
      <c r="BV163">
        <v>5.5248618784530393E-3</v>
      </c>
      <c r="BW163">
        <v>0</v>
      </c>
      <c r="BX163">
        <v>0</v>
      </c>
      <c r="BY163">
        <v>0</v>
      </c>
      <c r="BZ163">
        <v>0</v>
      </c>
      <c r="CB163" s="27">
        <f t="shared" si="65"/>
        <v>2</v>
      </c>
      <c r="CC163">
        <f t="shared" si="66"/>
        <v>8</v>
      </c>
      <c r="CD163">
        <f t="shared" si="67"/>
        <v>2</v>
      </c>
      <c r="CE163">
        <f t="shared" si="68"/>
        <v>2</v>
      </c>
      <c r="CF163">
        <f t="shared" si="69"/>
        <v>14</v>
      </c>
      <c r="CG163">
        <v>1</v>
      </c>
      <c r="CM163" s="27">
        <f t="shared" si="58"/>
        <v>3</v>
      </c>
      <c r="CN163">
        <f t="shared" si="59"/>
        <v>8</v>
      </c>
      <c r="CO163">
        <f t="shared" si="70"/>
        <v>2</v>
      </c>
      <c r="CP163">
        <f t="shared" si="71"/>
        <v>2</v>
      </c>
      <c r="CQ163">
        <f t="shared" si="72"/>
        <v>15</v>
      </c>
      <c r="CS163">
        <f t="shared" si="60"/>
        <v>0.12686186964379836</v>
      </c>
      <c r="CT163">
        <f t="shared" si="61"/>
        <v>0.16022099447513816</v>
      </c>
      <c r="CU163">
        <f t="shared" si="62"/>
        <v>0.67403314917127066</v>
      </c>
      <c r="CV163">
        <f t="shared" si="63"/>
        <v>3.3149171270718238E-2</v>
      </c>
      <c r="CW163">
        <f t="shared" si="64"/>
        <v>0.71823204419889497</v>
      </c>
      <c r="CX163">
        <f t="shared" si="73"/>
        <v>0</v>
      </c>
      <c r="CZ163" s="27">
        <f t="shared" si="74"/>
        <v>-1.928994914296241</v>
      </c>
      <c r="DA163" s="27">
        <f t="shared" si="75"/>
        <v>-1.6565846908598021</v>
      </c>
      <c r="DB163" s="27">
        <f t="shared" si="76"/>
        <v>0.72648360082753682</v>
      </c>
      <c r="DC163" s="27">
        <f t="shared" si="77"/>
        <v>-3.3730265046954586</v>
      </c>
      <c r="DD163" s="27">
        <f t="shared" si="78"/>
        <v>0.93570881773125636</v>
      </c>
      <c r="DE163" s="27" t="e">
        <f t="shared" si="79"/>
        <v>#NUM!</v>
      </c>
      <c r="DG163">
        <f t="shared" si="80"/>
        <v>12.686186964379836</v>
      </c>
      <c r="DH163">
        <f t="shared" si="81"/>
        <v>16.022099447513817</v>
      </c>
      <c r="DI163">
        <f t="shared" si="82"/>
        <v>67.403314917127062</v>
      </c>
      <c r="DJ163">
        <f t="shared" si="83"/>
        <v>3.3149171270718236</v>
      </c>
      <c r="DK163">
        <f t="shared" si="84"/>
        <v>71.823204419889493</v>
      </c>
      <c r="DL163">
        <f t="shared" si="85"/>
        <v>0</v>
      </c>
    </row>
    <row r="164" spans="1:116">
      <c r="A164">
        <v>163</v>
      </c>
      <c r="B164" t="s">
        <v>59</v>
      </c>
      <c r="C164" t="s">
        <v>229</v>
      </c>
      <c r="D164" t="s">
        <v>58</v>
      </c>
      <c r="E164" s="25" t="s">
        <v>357</v>
      </c>
      <c r="F164" s="25" t="s">
        <v>258</v>
      </c>
      <c r="G164">
        <v>0</v>
      </c>
      <c r="H164">
        <v>6.5934065934065936E-2</v>
      </c>
      <c r="I164">
        <v>2.197802197802198E-2</v>
      </c>
      <c r="J164">
        <v>5.3149083178315173E-3</v>
      </c>
      <c r="K164" s="27">
        <v>0.10439560439560441</v>
      </c>
      <c r="L164">
        <v>0</v>
      </c>
      <c r="M164">
        <v>0</v>
      </c>
      <c r="N164">
        <v>0</v>
      </c>
      <c r="O164">
        <v>0</v>
      </c>
      <c r="P164" s="27">
        <v>0</v>
      </c>
      <c r="Q164">
        <v>0</v>
      </c>
      <c r="R164">
        <v>0</v>
      </c>
      <c r="S164">
        <v>0</v>
      </c>
      <c r="T164">
        <v>0</v>
      </c>
      <c r="U164">
        <v>5.4945054945054949E-3</v>
      </c>
      <c r="V164">
        <v>0</v>
      </c>
      <c r="W164">
        <v>0</v>
      </c>
      <c r="X164">
        <v>0</v>
      </c>
      <c r="Y164">
        <v>0.57692307692307698</v>
      </c>
      <c r="Z164">
        <v>0.1428571428571429</v>
      </c>
      <c r="AA164">
        <v>0</v>
      </c>
      <c r="AB164">
        <v>0</v>
      </c>
      <c r="AC164">
        <v>5.4945054945054949E-3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1.6483516483516487E-2</v>
      </c>
      <c r="BA164">
        <v>0</v>
      </c>
      <c r="BB164">
        <v>0</v>
      </c>
      <c r="BC164">
        <v>3.2967032967032968E-2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2.197802197802198E-2</v>
      </c>
      <c r="BV164">
        <v>0</v>
      </c>
      <c r="BW164">
        <v>0</v>
      </c>
      <c r="BX164">
        <v>5.4945054945054949E-3</v>
      </c>
      <c r="BY164">
        <v>0</v>
      </c>
      <c r="BZ164">
        <v>0</v>
      </c>
      <c r="CB164" s="27">
        <f t="shared" si="65"/>
        <v>1</v>
      </c>
      <c r="CC164">
        <f t="shared" si="66"/>
        <v>4</v>
      </c>
      <c r="CD164">
        <f t="shared" si="67"/>
        <v>2</v>
      </c>
      <c r="CE164">
        <f t="shared" si="68"/>
        <v>1</v>
      </c>
      <c r="CF164">
        <f t="shared" si="69"/>
        <v>8</v>
      </c>
      <c r="CG164">
        <v>2</v>
      </c>
      <c r="CM164" s="27">
        <f t="shared" si="58"/>
        <v>3</v>
      </c>
      <c r="CN164">
        <f t="shared" si="59"/>
        <v>4</v>
      </c>
      <c r="CO164">
        <f t="shared" si="70"/>
        <v>2</v>
      </c>
      <c r="CP164">
        <f t="shared" si="71"/>
        <v>1</v>
      </c>
      <c r="CQ164">
        <f t="shared" si="72"/>
        <v>10</v>
      </c>
      <c r="CS164">
        <f t="shared" si="60"/>
        <v>9.3226996229919437E-2</v>
      </c>
      <c r="CT164">
        <f t="shared" si="61"/>
        <v>0.10439560439560441</v>
      </c>
      <c r="CU164">
        <f t="shared" si="62"/>
        <v>0.73076923076923084</v>
      </c>
      <c r="CV164">
        <f t="shared" si="63"/>
        <v>4.9450549450549455E-2</v>
      </c>
      <c r="CW164">
        <f t="shared" si="64"/>
        <v>0.80219780219780235</v>
      </c>
      <c r="CX164">
        <f t="shared" si="73"/>
        <v>5.4945054945054949E-3</v>
      </c>
      <c r="CZ164" s="27">
        <f t="shared" si="74"/>
        <v>-2.2748548084469458</v>
      </c>
      <c r="DA164" s="27">
        <f t="shared" si="75"/>
        <v>-2.1493112216403216</v>
      </c>
      <c r="DB164" s="27">
        <f t="shared" si="76"/>
        <v>0.99852883011112747</v>
      </c>
      <c r="DC164" s="27">
        <f t="shared" si="77"/>
        <v>-2.9560670171615593</v>
      </c>
      <c r="DD164" s="27">
        <f t="shared" si="78"/>
        <v>1.4000876832522273</v>
      </c>
      <c r="DE164" s="27">
        <f t="shared" si="79"/>
        <v>-5.1984970312658261</v>
      </c>
      <c r="DG164">
        <f t="shared" si="80"/>
        <v>9.3226996229919443</v>
      </c>
      <c r="DH164">
        <f t="shared" si="81"/>
        <v>10.439560439560442</v>
      </c>
      <c r="DI164">
        <f t="shared" si="82"/>
        <v>73.07692307692308</v>
      </c>
      <c r="DJ164">
        <f t="shared" si="83"/>
        <v>4.9450549450549453</v>
      </c>
      <c r="DK164">
        <f t="shared" si="84"/>
        <v>80.219780219780233</v>
      </c>
      <c r="DL164">
        <f t="shared" si="85"/>
        <v>0.5494505494505495</v>
      </c>
    </row>
    <row r="165" spans="1:116">
      <c r="A165">
        <v>164</v>
      </c>
      <c r="B165" t="s">
        <v>394</v>
      </c>
      <c r="C165" t="s">
        <v>229</v>
      </c>
      <c r="D165" t="s">
        <v>58</v>
      </c>
      <c r="E165" s="25" t="s">
        <v>357</v>
      </c>
      <c r="F165" s="25" t="s">
        <v>258</v>
      </c>
      <c r="G165">
        <v>2.4367956137678955E-2</v>
      </c>
      <c r="H165">
        <v>3.6551934206518429E-2</v>
      </c>
      <c r="I165">
        <v>2.4367956137678955E-2</v>
      </c>
      <c r="J165">
        <v>5.3149083178315173E-3</v>
      </c>
      <c r="K165" s="27">
        <v>0.15839171489491324</v>
      </c>
      <c r="L165">
        <v>0</v>
      </c>
      <c r="M165">
        <v>0</v>
      </c>
      <c r="N165">
        <v>0</v>
      </c>
      <c r="O165">
        <v>0</v>
      </c>
      <c r="P165" s="27">
        <v>0</v>
      </c>
      <c r="Q165">
        <v>0</v>
      </c>
      <c r="R165">
        <v>0</v>
      </c>
      <c r="S165">
        <v>0</v>
      </c>
      <c r="T165">
        <v>0</v>
      </c>
      <c r="U165">
        <v>3.0459945172098692E-2</v>
      </c>
      <c r="V165">
        <v>1.2183978068839477E-2</v>
      </c>
      <c r="W165">
        <v>0</v>
      </c>
      <c r="X165">
        <v>0</v>
      </c>
      <c r="Y165">
        <v>0.46299116661590012</v>
      </c>
      <c r="Z165">
        <v>0</v>
      </c>
      <c r="AA165">
        <v>0</v>
      </c>
      <c r="AB165">
        <v>1.2183978068839477E-2</v>
      </c>
      <c r="AC165">
        <v>0</v>
      </c>
      <c r="AD165">
        <v>0</v>
      </c>
      <c r="AE165">
        <v>0</v>
      </c>
      <c r="AF165">
        <v>2.4367956137678955E-2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0.11574779165397506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2.4367956137678955E-2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3.6551934206518429E-2</v>
      </c>
      <c r="BD165">
        <v>1.918976545842218E-2</v>
      </c>
      <c r="BE165">
        <v>0</v>
      </c>
      <c r="BF165">
        <v>0</v>
      </c>
      <c r="BG165">
        <v>1.2183978068839477E-2</v>
      </c>
      <c r="BH165">
        <v>6.0919890344197387E-3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B165" s="27">
        <f t="shared" si="65"/>
        <v>1</v>
      </c>
      <c r="CC165">
        <f t="shared" si="66"/>
        <v>7</v>
      </c>
      <c r="CD165">
        <f t="shared" si="67"/>
        <v>4</v>
      </c>
      <c r="CE165">
        <f t="shared" si="68"/>
        <v>0</v>
      </c>
      <c r="CF165">
        <f t="shared" si="69"/>
        <v>12</v>
      </c>
      <c r="CG165">
        <v>1</v>
      </c>
      <c r="CK165">
        <v>1</v>
      </c>
      <c r="CM165" s="27">
        <f t="shared" si="58"/>
        <v>2</v>
      </c>
      <c r="CN165">
        <f t="shared" si="59"/>
        <v>8</v>
      </c>
      <c r="CO165">
        <f t="shared" si="70"/>
        <v>4</v>
      </c>
      <c r="CP165">
        <f t="shared" si="71"/>
        <v>0</v>
      </c>
      <c r="CQ165">
        <f t="shared" si="72"/>
        <v>14</v>
      </c>
      <c r="CS165">
        <f t="shared" si="60"/>
        <v>9.0602754799707863E-2</v>
      </c>
      <c r="CT165">
        <f t="shared" si="61"/>
        <v>0.15839171489491324</v>
      </c>
      <c r="CU165">
        <f t="shared" si="62"/>
        <v>0.68230277185501076</v>
      </c>
      <c r="CV165">
        <f t="shared" si="63"/>
        <v>7.4017666768199819E-2</v>
      </c>
      <c r="CW165">
        <f t="shared" si="64"/>
        <v>0.75632043862321052</v>
      </c>
      <c r="CX165">
        <f t="shared" si="73"/>
        <v>0</v>
      </c>
      <c r="CZ165" s="27">
        <f t="shared" si="74"/>
        <v>-2.3062973933721218</v>
      </c>
      <c r="DA165" s="27">
        <f t="shared" si="75"/>
        <v>-1.670243513347943</v>
      </c>
      <c r="DB165" s="27">
        <f t="shared" si="76"/>
        <v>0.76437468984831347</v>
      </c>
      <c r="DC165" s="27">
        <f t="shared" si="77"/>
        <v>-2.5265513510597191</v>
      </c>
      <c r="DD165" s="27">
        <f t="shared" si="78"/>
        <v>1.1326110578402395</v>
      </c>
      <c r="DE165" s="27" t="e">
        <f t="shared" si="79"/>
        <v>#NUM!</v>
      </c>
      <c r="DG165">
        <f t="shared" si="80"/>
        <v>9.0602754799707856</v>
      </c>
      <c r="DH165">
        <f t="shared" si="81"/>
        <v>15.839171489491324</v>
      </c>
      <c r="DI165">
        <f t="shared" si="82"/>
        <v>68.23027718550108</v>
      </c>
      <c r="DJ165">
        <f t="shared" si="83"/>
        <v>7.4017666768199817</v>
      </c>
      <c r="DK165">
        <f t="shared" si="84"/>
        <v>75.632043862321055</v>
      </c>
      <c r="DL165">
        <f t="shared" si="85"/>
        <v>0</v>
      </c>
    </row>
    <row r="166" spans="1:116">
      <c r="A166">
        <v>165</v>
      </c>
      <c r="B166" t="s">
        <v>195</v>
      </c>
      <c r="C166" t="s">
        <v>229</v>
      </c>
      <c r="D166" t="s">
        <v>58</v>
      </c>
      <c r="E166" s="25" t="s">
        <v>357</v>
      </c>
      <c r="F166" s="25" t="s">
        <v>258</v>
      </c>
      <c r="G166">
        <v>6.2794348508634227E-3</v>
      </c>
      <c r="H166">
        <v>4.3956043956043959E-2</v>
      </c>
      <c r="I166">
        <v>7.5353218210361075E-2</v>
      </c>
      <c r="J166">
        <v>5.3149083178315173E-3</v>
      </c>
      <c r="K166" s="27">
        <v>0.30769230769230754</v>
      </c>
      <c r="L166">
        <v>0</v>
      </c>
      <c r="M166">
        <v>0</v>
      </c>
      <c r="N166">
        <v>0</v>
      </c>
      <c r="O166">
        <v>0</v>
      </c>
      <c r="P166" s="27">
        <v>0</v>
      </c>
      <c r="Q166">
        <v>0</v>
      </c>
      <c r="R166">
        <v>0</v>
      </c>
      <c r="S166">
        <v>0</v>
      </c>
      <c r="T166">
        <v>0</v>
      </c>
      <c r="U166">
        <v>5.6514913657770796E-2</v>
      </c>
      <c r="V166">
        <v>0</v>
      </c>
      <c r="W166">
        <v>0</v>
      </c>
      <c r="X166">
        <v>0</v>
      </c>
      <c r="Y166">
        <v>0.29513343799058089</v>
      </c>
      <c r="Z166">
        <v>6.2794348508634227E-3</v>
      </c>
      <c r="AA166">
        <v>0</v>
      </c>
      <c r="AB166">
        <v>2.5117739403453691E-2</v>
      </c>
      <c r="AC166">
        <v>0</v>
      </c>
      <c r="AD166">
        <v>0</v>
      </c>
      <c r="AE166">
        <v>0</v>
      </c>
      <c r="AF166">
        <v>1.2558869701726845E-2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8.8226059654631109E-2</v>
      </c>
      <c r="AM166">
        <v>0</v>
      </c>
      <c r="AN166">
        <v>0</v>
      </c>
      <c r="AO166">
        <v>0</v>
      </c>
      <c r="AP166">
        <v>1.2558869701726845E-2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6.2794348508634227E-3</v>
      </c>
      <c r="BA166">
        <v>0</v>
      </c>
      <c r="BB166">
        <v>0</v>
      </c>
      <c r="BC166">
        <v>2.5117739403453691E-2</v>
      </c>
      <c r="BD166">
        <v>2.0094191522762955E-2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1.8838304552590272E-2</v>
      </c>
      <c r="BV166">
        <v>0</v>
      </c>
      <c r="BW166">
        <v>0</v>
      </c>
      <c r="BX166">
        <v>0</v>
      </c>
      <c r="BY166">
        <v>0</v>
      </c>
      <c r="BZ166">
        <v>0</v>
      </c>
      <c r="CB166" s="27">
        <f t="shared" si="65"/>
        <v>1</v>
      </c>
      <c r="CC166">
        <f t="shared" si="66"/>
        <v>7</v>
      </c>
      <c r="CD166">
        <f t="shared" si="67"/>
        <v>3</v>
      </c>
      <c r="CE166">
        <f t="shared" si="68"/>
        <v>1</v>
      </c>
      <c r="CF166">
        <f t="shared" si="69"/>
        <v>12</v>
      </c>
      <c r="CG166">
        <v>1</v>
      </c>
      <c r="CM166" s="27">
        <f t="shared" si="58"/>
        <v>2</v>
      </c>
      <c r="CN166">
        <f t="shared" si="59"/>
        <v>7</v>
      </c>
      <c r="CO166">
        <f t="shared" si="70"/>
        <v>3</v>
      </c>
      <c r="CP166">
        <f t="shared" si="71"/>
        <v>1</v>
      </c>
      <c r="CQ166">
        <f t="shared" si="72"/>
        <v>13</v>
      </c>
      <c r="CS166">
        <f t="shared" si="60"/>
        <v>0.13090360533509998</v>
      </c>
      <c r="CT166">
        <f t="shared" si="61"/>
        <v>0.30769230769230754</v>
      </c>
      <c r="CU166">
        <f t="shared" si="62"/>
        <v>0.49638932496075361</v>
      </c>
      <c r="CV166">
        <f t="shared" si="63"/>
        <v>5.1491365777080071E-2</v>
      </c>
      <c r="CW166">
        <f t="shared" si="64"/>
        <v>0.56671899529042391</v>
      </c>
      <c r="CX166">
        <f t="shared" si="73"/>
        <v>0</v>
      </c>
      <c r="CZ166" s="27">
        <f t="shared" si="74"/>
        <v>-1.8929928298765919</v>
      </c>
      <c r="DA166" s="27">
        <f t="shared" si="75"/>
        <v>-0.81093021621632955</v>
      </c>
      <c r="DB166" s="27">
        <f t="shared" si="76"/>
        <v>-1.4442951216987529E-2</v>
      </c>
      <c r="DC166" s="27">
        <f t="shared" si="77"/>
        <v>-2.9134767535624735</v>
      </c>
      <c r="DD166" s="27">
        <f t="shared" si="78"/>
        <v>0.26847709261573111</v>
      </c>
      <c r="DE166" s="27" t="e">
        <f t="shared" si="79"/>
        <v>#NUM!</v>
      </c>
      <c r="DG166">
        <f t="shared" si="80"/>
        <v>13.090360533509998</v>
      </c>
      <c r="DH166">
        <f t="shared" si="81"/>
        <v>30.769230769230756</v>
      </c>
      <c r="DI166">
        <f t="shared" si="82"/>
        <v>49.638932496075363</v>
      </c>
      <c r="DJ166">
        <f t="shared" si="83"/>
        <v>5.1491365777080071</v>
      </c>
      <c r="DK166">
        <f t="shared" si="84"/>
        <v>56.671899529042392</v>
      </c>
      <c r="DL166">
        <f t="shared" si="85"/>
        <v>0</v>
      </c>
    </row>
    <row r="167" spans="1:116">
      <c r="A167">
        <v>166</v>
      </c>
      <c r="B167" t="s">
        <v>196</v>
      </c>
      <c r="C167" t="s">
        <v>229</v>
      </c>
      <c r="D167" t="s">
        <v>58</v>
      </c>
      <c r="E167" s="25" t="s">
        <v>357</v>
      </c>
      <c r="F167" s="25" t="s">
        <v>258</v>
      </c>
      <c r="G167">
        <v>0</v>
      </c>
      <c r="H167">
        <v>6.8204954190702397E-2</v>
      </c>
      <c r="I167">
        <v>5.4292500848320317E-2</v>
      </c>
      <c r="J167">
        <v>5.3149083178315173E-3</v>
      </c>
      <c r="K167" s="27">
        <v>0.35290125551408197</v>
      </c>
      <c r="L167">
        <v>0</v>
      </c>
      <c r="M167">
        <v>0</v>
      </c>
      <c r="N167">
        <v>0</v>
      </c>
      <c r="O167">
        <v>0</v>
      </c>
      <c r="P167" s="27">
        <v>0</v>
      </c>
      <c r="Q167">
        <v>0</v>
      </c>
      <c r="R167">
        <v>0</v>
      </c>
      <c r="S167">
        <v>0</v>
      </c>
      <c r="T167">
        <v>0</v>
      </c>
      <c r="U167">
        <v>3.3932813030200203E-2</v>
      </c>
      <c r="V167">
        <v>0</v>
      </c>
      <c r="W167">
        <v>0</v>
      </c>
      <c r="X167">
        <v>0</v>
      </c>
      <c r="Y167">
        <v>8.822531387852052E-2</v>
      </c>
      <c r="Z167">
        <v>0.21750933152358332</v>
      </c>
      <c r="AA167">
        <v>0</v>
      </c>
      <c r="AB167">
        <v>2.7146250424160162E-2</v>
      </c>
      <c r="AC167">
        <v>0</v>
      </c>
      <c r="AD167">
        <v>0</v>
      </c>
      <c r="AE167">
        <v>0</v>
      </c>
      <c r="AF167">
        <v>1.3573125212080081E-2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0.10858500169664066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6.7865626060400405E-3</v>
      </c>
      <c r="BA167">
        <v>0</v>
      </c>
      <c r="BB167">
        <v>0</v>
      </c>
      <c r="BC167">
        <v>8.143875127248049E-3</v>
      </c>
      <c r="BD167">
        <v>3.39328130302002E-4</v>
      </c>
      <c r="BE167">
        <v>6.7865626060400405E-3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6.7865626060400405E-3</v>
      </c>
      <c r="BV167">
        <v>0</v>
      </c>
      <c r="BW167">
        <v>0</v>
      </c>
      <c r="BX167">
        <v>6.7865626060400405E-3</v>
      </c>
      <c r="BY167">
        <v>0</v>
      </c>
      <c r="BZ167">
        <v>0</v>
      </c>
      <c r="CB167" s="27">
        <f t="shared" si="65"/>
        <v>1</v>
      </c>
      <c r="CC167">
        <f t="shared" si="66"/>
        <v>6</v>
      </c>
      <c r="CD167">
        <f t="shared" si="67"/>
        <v>4</v>
      </c>
      <c r="CE167">
        <f t="shared" si="68"/>
        <v>1</v>
      </c>
      <c r="CF167">
        <f t="shared" si="69"/>
        <v>12</v>
      </c>
      <c r="CG167">
        <v>1</v>
      </c>
      <c r="CM167" s="27">
        <f t="shared" si="58"/>
        <v>2</v>
      </c>
      <c r="CN167">
        <f t="shared" si="59"/>
        <v>6</v>
      </c>
      <c r="CO167">
        <f t="shared" si="70"/>
        <v>4</v>
      </c>
      <c r="CP167">
        <f t="shared" si="71"/>
        <v>1</v>
      </c>
      <c r="CQ167">
        <f t="shared" si="72"/>
        <v>13</v>
      </c>
      <c r="CS167">
        <f t="shared" si="60"/>
        <v>0.12781236335685423</v>
      </c>
      <c r="CT167">
        <f t="shared" si="61"/>
        <v>0.35290125551408197</v>
      </c>
      <c r="CU167">
        <f t="shared" si="62"/>
        <v>0.48897183576518499</v>
      </c>
      <c r="CV167">
        <f t="shared" si="63"/>
        <v>2.2056328469630133E-2</v>
      </c>
      <c r="CW167">
        <f t="shared" si="64"/>
        <v>0.51781472684085517</v>
      </c>
      <c r="CX167">
        <f t="shared" si="73"/>
        <v>6.7865626060400405E-3</v>
      </c>
      <c r="CZ167" s="27">
        <f t="shared" si="74"/>
        <v>-1.9204413032518748</v>
      </c>
      <c r="DA167" s="27">
        <f t="shared" si="75"/>
        <v>-0.60631061346500126</v>
      </c>
      <c r="DB167" s="27">
        <f t="shared" si="76"/>
        <v>-4.4119812360316528E-2</v>
      </c>
      <c r="DC167" s="27">
        <f t="shared" si="77"/>
        <v>-3.7918525066638304</v>
      </c>
      <c r="DD167" s="27">
        <f t="shared" si="78"/>
        <v>7.1289083747301904E-2</v>
      </c>
      <c r="DE167" s="27">
        <f t="shared" si="79"/>
        <v>-4.9860010131378951</v>
      </c>
      <c r="DG167">
        <f t="shared" si="80"/>
        <v>12.781236335685422</v>
      </c>
      <c r="DH167">
        <f t="shared" si="81"/>
        <v>35.290125551408195</v>
      </c>
      <c r="DI167">
        <f t="shared" si="82"/>
        <v>48.897183576518501</v>
      </c>
      <c r="DJ167">
        <f t="shared" si="83"/>
        <v>2.2056328469630135</v>
      </c>
      <c r="DK167">
        <f t="shared" si="84"/>
        <v>51.781472684085514</v>
      </c>
      <c r="DL167">
        <f t="shared" si="85"/>
        <v>0.67865626060400408</v>
      </c>
    </row>
    <row r="168" spans="1:116">
      <c r="A168">
        <v>167</v>
      </c>
      <c r="B168" t="s">
        <v>155</v>
      </c>
      <c r="C168" t="s">
        <v>229</v>
      </c>
      <c r="D168" t="s">
        <v>58</v>
      </c>
      <c r="E168" s="25" t="s">
        <v>357</v>
      </c>
      <c r="F168" s="25" t="s">
        <v>258</v>
      </c>
      <c r="G168">
        <v>0</v>
      </c>
      <c r="H168">
        <v>1.3153567905294313E-2</v>
      </c>
      <c r="I168">
        <v>3.9460703715882936E-2</v>
      </c>
      <c r="J168">
        <v>5.3149083178315173E-3</v>
      </c>
      <c r="K168" s="27">
        <v>0.16441959881617896</v>
      </c>
      <c r="L168">
        <v>0</v>
      </c>
      <c r="M168">
        <v>0</v>
      </c>
      <c r="N168">
        <v>0</v>
      </c>
      <c r="O168">
        <v>0</v>
      </c>
      <c r="P168" s="27">
        <v>0</v>
      </c>
      <c r="Q168">
        <v>0</v>
      </c>
      <c r="R168">
        <v>0</v>
      </c>
      <c r="S168">
        <v>0</v>
      </c>
      <c r="T168">
        <v>0</v>
      </c>
      <c r="U168">
        <v>1.9730351857941471E-2</v>
      </c>
      <c r="V168">
        <v>0</v>
      </c>
      <c r="W168">
        <v>0</v>
      </c>
      <c r="X168">
        <v>0</v>
      </c>
      <c r="Y168">
        <v>0.54587306806971403</v>
      </c>
      <c r="Z168">
        <v>0.12528773429792833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6.5767839526471566E-3</v>
      </c>
      <c r="BD168">
        <v>1.3153567905294313E-2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1.3153567905294313E-2</v>
      </c>
      <c r="BV168">
        <v>0</v>
      </c>
      <c r="BW168">
        <v>0</v>
      </c>
      <c r="BX168">
        <v>2.6307135810588626E-2</v>
      </c>
      <c r="BY168">
        <v>3.2883919763235785E-2</v>
      </c>
      <c r="BZ168">
        <v>0</v>
      </c>
      <c r="CB168" s="27">
        <f t="shared" si="65"/>
        <v>1</v>
      </c>
      <c r="CC168">
        <f t="shared" si="66"/>
        <v>3</v>
      </c>
      <c r="CD168">
        <f t="shared" si="67"/>
        <v>2</v>
      </c>
      <c r="CE168">
        <f t="shared" si="68"/>
        <v>1</v>
      </c>
      <c r="CF168">
        <f t="shared" si="69"/>
        <v>7</v>
      </c>
      <c r="CM168" s="27">
        <f t="shared" si="58"/>
        <v>1</v>
      </c>
      <c r="CN168">
        <f t="shared" si="59"/>
        <v>3</v>
      </c>
      <c r="CO168">
        <f t="shared" si="70"/>
        <v>2</v>
      </c>
      <c r="CP168">
        <f t="shared" si="71"/>
        <v>1</v>
      </c>
      <c r="CQ168">
        <f t="shared" si="72"/>
        <v>7</v>
      </c>
      <c r="CS168">
        <f t="shared" si="60"/>
        <v>5.7929179939008771E-2</v>
      </c>
      <c r="CT168">
        <f t="shared" si="61"/>
        <v>0.16441959881617896</v>
      </c>
      <c r="CU168">
        <f t="shared" si="62"/>
        <v>0.69089115422558378</v>
      </c>
      <c r="CV168">
        <f t="shared" si="63"/>
        <v>1.9730351857941468E-2</v>
      </c>
      <c r="CW168">
        <f t="shared" si="64"/>
        <v>0.72377507398881957</v>
      </c>
      <c r="CX168">
        <f t="shared" si="73"/>
        <v>5.9191055573824411E-2</v>
      </c>
      <c r="CZ168" s="27">
        <f t="shared" si="74"/>
        <v>-2.788859223341468</v>
      </c>
      <c r="DA168" s="27">
        <f t="shared" si="75"/>
        <v>-1.6257048848979718</v>
      </c>
      <c r="DB168" s="27">
        <f t="shared" si="76"/>
        <v>0.80428882558095127</v>
      </c>
      <c r="DC168" s="27">
        <f t="shared" si="77"/>
        <v>-3.9056695314559704</v>
      </c>
      <c r="DD168" s="27">
        <f t="shared" si="78"/>
        <v>0.96326518968910291</v>
      </c>
      <c r="DE168" s="27">
        <f t="shared" si="79"/>
        <v>-2.7659696421598996</v>
      </c>
      <c r="DG168">
        <f t="shared" si="80"/>
        <v>5.7929179939008772</v>
      </c>
      <c r="DH168">
        <f t="shared" si="81"/>
        <v>16.441959881617898</v>
      </c>
      <c r="DI168">
        <f t="shared" si="82"/>
        <v>69.089115422558379</v>
      </c>
      <c r="DJ168">
        <f t="shared" si="83"/>
        <v>1.9730351857941468</v>
      </c>
      <c r="DK168">
        <f t="shared" si="84"/>
        <v>72.37750739888196</v>
      </c>
      <c r="DL168">
        <f t="shared" si="85"/>
        <v>5.9191055573824407</v>
      </c>
    </row>
    <row r="169" spans="1:116">
      <c r="A169">
        <v>168</v>
      </c>
      <c r="B169" t="s">
        <v>156</v>
      </c>
      <c r="C169" t="s">
        <v>229</v>
      </c>
      <c r="D169" t="s">
        <v>58</v>
      </c>
      <c r="E169" s="25" t="s">
        <v>357</v>
      </c>
      <c r="F169" s="25" t="s">
        <v>258</v>
      </c>
      <c r="G169">
        <v>0</v>
      </c>
      <c r="H169">
        <v>2.3114706732158343E-2</v>
      </c>
      <c r="I169">
        <v>5.2008090147356259E-2</v>
      </c>
      <c r="J169">
        <v>5.3149083178315173E-3</v>
      </c>
      <c r="K169" s="27">
        <v>0.70499855533082956</v>
      </c>
      <c r="L169">
        <v>0</v>
      </c>
      <c r="M169">
        <v>0</v>
      </c>
      <c r="N169">
        <v>0</v>
      </c>
      <c r="O169">
        <v>0</v>
      </c>
      <c r="P169" s="27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0.11557353366079173</v>
      </c>
      <c r="Z169">
        <v>5.2008090147356259E-2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5.7786766830395858E-3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2.8893383415197927E-4</v>
      </c>
      <c r="BE169">
        <v>0</v>
      </c>
      <c r="BF169">
        <v>0</v>
      </c>
      <c r="BG169">
        <v>0</v>
      </c>
      <c r="BH169">
        <v>0</v>
      </c>
      <c r="BI169">
        <v>5.7786766830395858E-3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4.0450736781277093E-2</v>
      </c>
      <c r="BY169">
        <v>0</v>
      </c>
      <c r="BZ169">
        <v>0</v>
      </c>
      <c r="CB169" s="27">
        <f t="shared" si="65"/>
        <v>1</v>
      </c>
      <c r="CC169">
        <f t="shared" si="66"/>
        <v>3</v>
      </c>
      <c r="CD169">
        <f t="shared" si="67"/>
        <v>2</v>
      </c>
      <c r="CE169">
        <f t="shared" si="68"/>
        <v>0</v>
      </c>
      <c r="CF169">
        <f t="shared" si="69"/>
        <v>6</v>
      </c>
      <c r="CG169">
        <v>2</v>
      </c>
      <c r="CM169" s="27">
        <f t="shared" si="58"/>
        <v>3</v>
      </c>
      <c r="CN169">
        <f t="shared" si="59"/>
        <v>3</v>
      </c>
      <c r="CO169">
        <f t="shared" si="70"/>
        <v>2</v>
      </c>
      <c r="CP169">
        <f t="shared" si="71"/>
        <v>0</v>
      </c>
      <c r="CQ169">
        <f t="shared" si="72"/>
        <v>8</v>
      </c>
      <c r="CS169">
        <f t="shared" si="60"/>
        <v>8.0437705197346124E-2</v>
      </c>
      <c r="CT169">
        <f t="shared" si="61"/>
        <v>0.70499855533082956</v>
      </c>
      <c r="CU169">
        <f t="shared" si="62"/>
        <v>0.17336030049118759</v>
      </c>
      <c r="CV169">
        <f t="shared" si="63"/>
        <v>6.0676105171915649E-3</v>
      </c>
      <c r="CW169">
        <f t="shared" si="64"/>
        <v>0.17942791100837915</v>
      </c>
      <c r="CX169">
        <f t="shared" si="73"/>
        <v>4.0450736781277093E-2</v>
      </c>
      <c r="CZ169" s="27">
        <f t="shared" si="74"/>
        <v>-2.4364147539423815</v>
      </c>
      <c r="DA169" s="27">
        <f t="shared" si="75"/>
        <v>0.87121550012258353</v>
      </c>
      <c r="DB169" s="27">
        <f t="shared" si="76"/>
        <v>-1.5619968378339635</v>
      </c>
      <c r="DC169" s="27">
        <f t="shared" si="77"/>
        <v>-5.0987043126440206</v>
      </c>
      <c r="DD169" s="27">
        <f t="shared" si="78"/>
        <v>-1.5202282492217725</v>
      </c>
      <c r="DE169" s="27">
        <f t="shared" si="79"/>
        <v>-3.1663787987674423</v>
      </c>
      <c r="DG169">
        <f t="shared" si="80"/>
        <v>8.043770519734613</v>
      </c>
      <c r="DH169">
        <f t="shared" si="81"/>
        <v>70.49985553308295</v>
      </c>
      <c r="DI169">
        <f t="shared" si="82"/>
        <v>17.336030049118758</v>
      </c>
      <c r="DJ169">
        <f t="shared" si="83"/>
        <v>0.60676105171915651</v>
      </c>
      <c r="DK169">
        <f t="shared" si="84"/>
        <v>17.942791100837916</v>
      </c>
      <c r="DL169">
        <f t="shared" si="85"/>
        <v>4.045073678127709</v>
      </c>
    </row>
    <row r="170" spans="1:116">
      <c r="A170">
        <v>169</v>
      </c>
      <c r="B170" t="s">
        <v>441</v>
      </c>
      <c r="C170" t="s">
        <v>229</v>
      </c>
      <c r="D170" t="s">
        <v>157</v>
      </c>
      <c r="E170" s="25" t="s">
        <v>357</v>
      </c>
      <c r="F170" s="25" t="s">
        <v>258</v>
      </c>
      <c r="G170">
        <v>0</v>
      </c>
      <c r="H170">
        <v>5.94433936773845E-2</v>
      </c>
      <c r="I170">
        <v>0.30802485814644692</v>
      </c>
      <c r="J170">
        <v>5.3149083178315173E-3</v>
      </c>
      <c r="K170" s="27">
        <v>7.565522831667118E-2</v>
      </c>
      <c r="L170">
        <v>5.4039448797622274E-3</v>
      </c>
      <c r="M170">
        <v>0</v>
      </c>
      <c r="N170">
        <v>0</v>
      </c>
      <c r="O170">
        <v>0</v>
      </c>
      <c r="P170" s="27">
        <v>0</v>
      </c>
      <c r="Q170">
        <v>0</v>
      </c>
      <c r="R170">
        <v>0</v>
      </c>
      <c r="S170">
        <v>0</v>
      </c>
      <c r="T170">
        <v>0</v>
      </c>
      <c r="U170">
        <v>6.4847338557146736E-2</v>
      </c>
      <c r="V170">
        <v>0</v>
      </c>
      <c r="W170">
        <v>0</v>
      </c>
      <c r="X170">
        <v>0</v>
      </c>
      <c r="Y170">
        <v>0</v>
      </c>
      <c r="Z170">
        <v>5.94433936773845E-2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5.4039448797622274E-3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1.6211834639286684E-2</v>
      </c>
      <c r="BA170">
        <v>0</v>
      </c>
      <c r="BB170">
        <v>0</v>
      </c>
      <c r="BC170">
        <v>1.6211834639286684E-2</v>
      </c>
      <c r="BD170">
        <v>2.188597676303702E-2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5.4039448797622274E-3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1.0807889759524455E-2</v>
      </c>
      <c r="BY170">
        <v>0.35125641718454459</v>
      </c>
      <c r="BZ170">
        <v>0</v>
      </c>
      <c r="CB170" s="27">
        <f t="shared" si="65"/>
        <v>2</v>
      </c>
      <c r="CC170">
        <f t="shared" si="66"/>
        <v>3</v>
      </c>
      <c r="CD170">
        <f t="shared" si="67"/>
        <v>4</v>
      </c>
      <c r="CE170">
        <f t="shared" si="68"/>
        <v>0</v>
      </c>
      <c r="CF170">
        <f t="shared" si="69"/>
        <v>9</v>
      </c>
      <c r="CG170">
        <v>1</v>
      </c>
      <c r="CM170" s="27">
        <f t="shared" si="58"/>
        <v>3</v>
      </c>
      <c r="CN170">
        <f t="shared" si="59"/>
        <v>3</v>
      </c>
      <c r="CO170">
        <f t="shared" si="70"/>
        <v>4</v>
      </c>
      <c r="CP170">
        <f t="shared" si="71"/>
        <v>0</v>
      </c>
      <c r="CQ170">
        <f t="shared" si="72"/>
        <v>10</v>
      </c>
      <c r="CS170">
        <f t="shared" si="60"/>
        <v>0.37278316014166291</v>
      </c>
      <c r="CT170">
        <f t="shared" si="61"/>
        <v>8.1059173196433409E-2</v>
      </c>
      <c r="CU170">
        <f t="shared" si="62"/>
        <v>0.12969467711429347</v>
      </c>
      <c r="CV170">
        <f t="shared" si="63"/>
        <v>5.9713590921372614E-2</v>
      </c>
      <c r="CW170">
        <f t="shared" si="64"/>
        <v>0.18940826803566607</v>
      </c>
      <c r="CX170">
        <f t="shared" si="73"/>
        <v>0.36206430694406905</v>
      </c>
      <c r="CZ170" s="27">
        <f t="shared" si="74"/>
        <v>-0.52029540744233349</v>
      </c>
      <c r="DA170" s="27">
        <f t="shared" si="75"/>
        <v>-2.4280423103509943</v>
      </c>
      <c r="DB170" s="27">
        <f t="shared" si="76"/>
        <v>-1.9036610454292617</v>
      </c>
      <c r="DC170" s="27">
        <f t="shared" si="77"/>
        <v>-2.7566248712507671</v>
      </c>
      <c r="DD170" s="27">
        <f t="shared" si="78"/>
        <v>-1.4538596806156563</v>
      </c>
      <c r="DE170" s="27">
        <f t="shared" si="79"/>
        <v>-0.56641564414055656</v>
      </c>
      <c r="DG170">
        <f t="shared" si="80"/>
        <v>37.278316014166293</v>
      </c>
      <c r="DH170">
        <f t="shared" si="81"/>
        <v>8.1059173196433409</v>
      </c>
      <c r="DI170">
        <f t="shared" si="82"/>
        <v>12.969467711429347</v>
      </c>
      <c r="DJ170">
        <f t="shared" si="83"/>
        <v>5.971359092137261</v>
      </c>
      <c r="DK170">
        <f t="shared" si="84"/>
        <v>18.940826803566608</v>
      </c>
      <c r="DL170">
        <f t="shared" si="85"/>
        <v>36.206430694406905</v>
      </c>
    </row>
    <row r="171" spans="1:116">
      <c r="A171">
        <v>170</v>
      </c>
      <c r="B171" t="s">
        <v>442</v>
      </c>
      <c r="C171" t="s">
        <v>229</v>
      </c>
      <c r="D171" t="s">
        <v>157</v>
      </c>
      <c r="E171" s="25" t="s">
        <v>357</v>
      </c>
      <c r="F171" s="25" t="s">
        <v>258</v>
      </c>
      <c r="G171">
        <v>4.0802448146888805E-2</v>
      </c>
      <c r="H171">
        <v>8.160489629377761E-2</v>
      </c>
      <c r="I171">
        <v>0.34002040122407334</v>
      </c>
      <c r="J171">
        <v>5.3149083178315173E-3</v>
      </c>
      <c r="K171" s="27">
        <v>1.3600816048962936E-2</v>
      </c>
      <c r="L171">
        <v>6.800408024481468E-3</v>
      </c>
      <c r="M171">
        <v>0</v>
      </c>
      <c r="N171">
        <v>0</v>
      </c>
      <c r="O171">
        <v>0</v>
      </c>
      <c r="P171" s="27">
        <v>0</v>
      </c>
      <c r="Q171">
        <v>0</v>
      </c>
      <c r="R171">
        <v>0</v>
      </c>
      <c r="S171">
        <v>0</v>
      </c>
      <c r="T171">
        <v>0</v>
      </c>
      <c r="U171">
        <v>1.3600816048962936E-2</v>
      </c>
      <c r="V171">
        <v>0.10200612036722204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2.0401224073444406E-2</v>
      </c>
      <c r="BA171">
        <v>0</v>
      </c>
      <c r="BB171">
        <v>0</v>
      </c>
      <c r="BC171">
        <v>0</v>
      </c>
      <c r="BD171">
        <v>3.400204012240734E-4</v>
      </c>
      <c r="BE171">
        <v>0</v>
      </c>
      <c r="BF171">
        <v>6.800408024481468E-3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6.800408024481468E-3</v>
      </c>
      <c r="BY171">
        <v>0.36722203332199915</v>
      </c>
      <c r="BZ171">
        <v>0</v>
      </c>
      <c r="CB171" s="27">
        <f t="shared" si="65"/>
        <v>2</v>
      </c>
      <c r="CC171">
        <f t="shared" si="66"/>
        <v>2</v>
      </c>
      <c r="CD171">
        <f t="shared" si="67"/>
        <v>3</v>
      </c>
      <c r="CE171">
        <f t="shared" si="68"/>
        <v>0</v>
      </c>
      <c r="CF171">
        <f t="shared" si="69"/>
        <v>7</v>
      </c>
      <c r="CM171" s="27">
        <f t="shared" si="58"/>
        <v>2</v>
      </c>
      <c r="CN171">
        <f t="shared" si="59"/>
        <v>2</v>
      </c>
      <c r="CO171">
        <f t="shared" si="70"/>
        <v>3</v>
      </c>
      <c r="CP171">
        <f t="shared" si="71"/>
        <v>0</v>
      </c>
      <c r="CQ171">
        <f t="shared" si="72"/>
        <v>7</v>
      </c>
      <c r="CS171">
        <f t="shared" si="60"/>
        <v>0.46774265398257125</v>
      </c>
      <c r="CT171">
        <f t="shared" si="61"/>
        <v>2.0401224073444406E-2</v>
      </c>
      <c r="CU171">
        <f t="shared" si="62"/>
        <v>0.11560693641618497</v>
      </c>
      <c r="CV171">
        <f t="shared" si="63"/>
        <v>2.754165249914995E-2</v>
      </c>
      <c r="CW171">
        <f t="shared" si="64"/>
        <v>0.14314858891533491</v>
      </c>
      <c r="CX171">
        <f t="shared" si="73"/>
        <v>0.37402244134648061</v>
      </c>
      <c r="CZ171" s="27">
        <f t="shared" si="74"/>
        <v>-0.12920884547295611</v>
      </c>
      <c r="DA171" s="27">
        <f t="shared" si="75"/>
        <v>-3.8715481728624277</v>
      </c>
      <c r="DB171" s="27">
        <f t="shared" si="76"/>
        <v>-2.0347056478384444</v>
      </c>
      <c r="DC171" s="27">
        <f t="shared" si="77"/>
        <v>-3.5641277491414596</v>
      </c>
      <c r="DD171" s="27">
        <f t="shared" si="78"/>
        <v>-1.7893813468230877</v>
      </c>
      <c r="DE171" s="27">
        <f t="shared" si="79"/>
        <v>-0.51499872244661693</v>
      </c>
      <c r="DG171">
        <f t="shared" si="80"/>
        <v>46.774265398257128</v>
      </c>
      <c r="DH171">
        <f t="shared" si="81"/>
        <v>2.0401224073444406</v>
      </c>
      <c r="DI171">
        <f t="shared" si="82"/>
        <v>11.560693641618498</v>
      </c>
      <c r="DJ171">
        <f t="shared" si="83"/>
        <v>2.7541652499149949</v>
      </c>
      <c r="DK171">
        <f t="shared" si="84"/>
        <v>14.314858891533492</v>
      </c>
      <c r="DL171">
        <f t="shared" si="85"/>
        <v>37.402244134648058</v>
      </c>
    </row>
    <row r="172" spans="1:116">
      <c r="A172">
        <v>171</v>
      </c>
      <c r="B172" t="s">
        <v>443</v>
      </c>
      <c r="C172" t="s">
        <v>229</v>
      </c>
      <c r="D172" t="s">
        <v>157</v>
      </c>
      <c r="E172" s="25" t="s">
        <v>357</v>
      </c>
      <c r="F172" s="25" t="s">
        <v>258</v>
      </c>
      <c r="G172">
        <v>0</v>
      </c>
      <c r="H172">
        <v>1.2658227848101266E-2</v>
      </c>
      <c r="I172">
        <v>5.0632911392405056E-2</v>
      </c>
      <c r="J172">
        <v>5.3149083178315173E-3</v>
      </c>
      <c r="K172" s="27">
        <v>0.17721518987341778</v>
      </c>
      <c r="L172">
        <v>6.3291139240506328E-3</v>
      </c>
      <c r="M172">
        <v>0</v>
      </c>
      <c r="N172">
        <v>0</v>
      </c>
      <c r="O172">
        <v>0</v>
      </c>
      <c r="P172" s="27">
        <v>0</v>
      </c>
      <c r="Q172">
        <v>0</v>
      </c>
      <c r="R172">
        <v>0</v>
      </c>
      <c r="S172">
        <v>0</v>
      </c>
      <c r="T172">
        <v>0</v>
      </c>
      <c r="U172">
        <v>6.3291139240506328E-3</v>
      </c>
      <c r="V172">
        <v>3.164556962025316E-2</v>
      </c>
      <c r="W172">
        <v>1.8987341772151899E-2</v>
      </c>
      <c r="X172">
        <v>0</v>
      </c>
      <c r="Y172">
        <v>0.60759493670886067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6.3291139240506328E-3</v>
      </c>
      <c r="AW172">
        <v>0</v>
      </c>
      <c r="AX172">
        <v>0</v>
      </c>
      <c r="AY172">
        <v>0</v>
      </c>
      <c r="AZ172">
        <v>6.3291139240506328E-3</v>
      </c>
      <c r="BA172">
        <v>0</v>
      </c>
      <c r="BB172">
        <v>0</v>
      </c>
      <c r="BC172">
        <v>1.2658227848101266E-2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3.164556962025316E-2</v>
      </c>
      <c r="BV172">
        <v>0</v>
      </c>
      <c r="BW172">
        <v>0</v>
      </c>
      <c r="BX172">
        <v>3.164556962025316E-2</v>
      </c>
      <c r="BY172">
        <v>0</v>
      </c>
      <c r="BZ172">
        <v>0</v>
      </c>
      <c r="CB172" s="27">
        <f t="shared" si="65"/>
        <v>2</v>
      </c>
      <c r="CC172">
        <f t="shared" si="66"/>
        <v>5</v>
      </c>
      <c r="CD172">
        <f t="shared" si="67"/>
        <v>2</v>
      </c>
      <c r="CE172">
        <f t="shared" si="68"/>
        <v>1</v>
      </c>
      <c r="CF172">
        <f t="shared" si="69"/>
        <v>10</v>
      </c>
      <c r="CG172">
        <v>1</v>
      </c>
      <c r="CM172" s="27">
        <f t="shared" si="58"/>
        <v>3</v>
      </c>
      <c r="CN172">
        <f t="shared" si="59"/>
        <v>5</v>
      </c>
      <c r="CO172">
        <f t="shared" si="70"/>
        <v>2</v>
      </c>
      <c r="CP172">
        <f t="shared" si="71"/>
        <v>1</v>
      </c>
      <c r="CQ172">
        <f t="shared" si="72"/>
        <v>11</v>
      </c>
      <c r="CS172">
        <f t="shared" si="60"/>
        <v>6.8606047558337838E-2</v>
      </c>
      <c r="CT172">
        <f t="shared" si="61"/>
        <v>0.18354430379746842</v>
      </c>
      <c r="CU172">
        <f t="shared" si="62"/>
        <v>0.670886075949367</v>
      </c>
      <c r="CV172">
        <f t="shared" si="63"/>
        <v>1.8987341772151899E-2</v>
      </c>
      <c r="CW172">
        <f t="shared" si="64"/>
        <v>0.721518987341772</v>
      </c>
      <c r="CX172">
        <f t="shared" si="73"/>
        <v>3.164556962025316E-2</v>
      </c>
      <c r="CZ172" s="27">
        <f t="shared" si="74"/>
        <v>-2.6083016498773328</v>
      </c>
      <c r="DA172" s="27">
        <f t="shared" si="75"/>
        <v>-1.4925165743751976</v>
      </c>
      <c r="DB172" s="27">
        <f t="shared" si="76"/>
        <v>0.71219537553063927</v>
      </c>
      <c r="DC172" s="27">
        <f t="shared" si="77"/>
        <v>-3.9448128282511368</v>
      </c>
      <c r="DD172" s="27">
        <f t="shared" si="78"/>
        <v>0.95200881447623353</v>
      </c>
      <c r="DE172" s="27">
        <f t="shared" si="79"/>
        <v>-3.4210000089583352</v>
      </c>
      <c r="DG172">
        <f t="shared" si="80"/>
        <v>6.8606047558337835</v>
      </c>
      <c r="DH172">
        <f t="shared" si="81"/>
        <v>18.354430379746841</v>
      </c>
      <c r="DI172">
        <f t="shared" si="82"/>
        <v>67.088607594936704</v>
      </c>
      <c r="DJ172">
        <f t="shared" si="83"/>
        <v>1.89873417721519</v>
      </c>
      <c r="DK172">
        <f t="shared" si="84"/>
        <v>72.151898734177195</v>
      </c>
      <c r="DL172">
        <f t="shared" si="85"/>
        <v>3.164556962025316</v>
      </c>
    </row>
    <row r="173" spans="1:116">
      <c r="A173">
        <v>172</v>
      </c>
      <c r="B173" t="s">
        <v>12</v>
      </c>
      <c r="C173" t="s">
        <v>229</v>
      </c>
      <c r="D173" t="s">
        <v>157</v>
      </c>
      <c r="E173" s="25" t="s">
        <v>357</v>
      </c>
      <c r="F173" s="25" t="s">
        <v>258</v>
      </c>
      <c r="G173">
        <v>6.5789473684210514E-3</v>
      </c>
      <c r="H173">
        <v>4.6052631578947359E-2</v>
      </c>
      <c r="I173">
        <v>6.5789473684210514E-3</v>
      </c>
      <c r="J173">
        <v>5.3149083178315173E-3</v>
      </c>
      <c r="K173" s="27">
        <v>0.30263157894736836</v>
      </c>
      <c r="L173">
        <v>1.9736842105263157E-2</v>
      </c>
      <c r="M173">
        <v>0</v>
      </c>
      <c r="N173">
        <v>0</v>
      </c>
      <c r="O173">
        <v>0</v>
      </c>
      <c r="P173" s="27">
        <v>0</v>
      </c>
      <c r="Q173">
        <v>0</v>
      </c>
      <c r="R173">
        <v>0</v>
      </c>
      <c r="S173">
        <v>0</v>
      </c>
      <c r="T173">
        <v>0</v>
      </c>
      <c r="U173">
        <v>6.5789473684210514E-3</v>
      </c>
      <c r="V173">
        <v>0</v>
      </c>
      <c r="W173">
        <v>0</v>
      </c>
      <c r="X173">
        <v>0</v>
      </c>
      <c r="Y173">
        <v>0.5</v>
      </c>
      <c r="Z173">
        <v>1.3157894736842103E-2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6.5789473684210514E-3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6.5789473684210514E-3</v>
      </c>
      <c r="BA173">
        <v>0</v>
      </c>
      <c r="BB173">
        <v>0</v>
      </c>
      <c r="BC173">
        <v>1.9736842105263157E-2</v>
      </c>
      <c r="BD173">
        <v>1.3157894736842103E-2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2.6315789473684206E-2</v>
      </c>
      <c r="BY173">
        <v>0</v>
      </c>
      <c r="BZ173">
        <v>2.6315789473684206E-2</v>
      </c>
      <c r="CB173" s="27">
        <f t="shared" si="65"/>
        <v>2</v>
      </c>
      <c r="CC173">
        <f t="shared" si="66"/>
        <v>4</v>
      </c>
      <c r="CD173">
        <f t="shared" si="67"/>
        <v>3</v>
      </c>
      <c r="CE173">
        <f t="shared" si="68"/>
        <v>0</v>
      </c>
      <c r="CF173">
        <f t="shared" si="69"/>
        <v>9</v>
      </c>
      <c r="CG173">
        <v>2</v>
      </c>
      <c r="CH173">
        <v>1</v>
      </c>
      <c r="CM173" s="27">
        <f t="shared" si="58"/>
        <v>4</v>
      </c>
      <c r="CN173">
        <f t="shared" si="59"/>
        <v>5</v>
      </c>
      <c r="CO173">
        <f t="shared" si="70"/>
        <v>3</v>
      </c>
      <c r="CP173">
        <f t="shared" si="71"/>
        <v>0</v>
      </c>
      <c r="CQ173">
        <f t="shared" si="72"/>
        <v>12</v>
      </c>
      <c r="CS173">
        <f t="shared" si="60"/>
        <v>6.4525434633620982E-2</v>
      </c>
      <c r="CT173">
        <f t="shared" si="61"/>
        <v>0.32236842105263153</v>
      </c>
      <c r="CU173">
        <f t="shared" si="62"/>
        <v>0.52631578947368418</v>
      </c>
      <c r="CV173">
        <f t="shared" si="63"/>
        <v>3.9473684210526314E-2</v>
      </c>
      <c r="CW173">
        <f t="shared" si="64"/>
        <v>0.56578947368421051</v>
      </c>
      <c r="CX173">
        <f t="shared" si="73"/>
        <v>5.2631578947368411E-2</v>
      </c>
      <c r="CZ173" s="27">
        <f t="shared" si="74"/>
        <v>-2.6739944755900842</v>
      </c>
      <c r="DA173" s="27">
        <f t="shared" si="75"/>
        <v>-0.7429086901190094</v>
      </c>
      <c r="DB173" s="27">
        <f t="shared" si="76"/>
        <v>0.10536051565782614</v>
      </c>
      <c r="DC173" s="27">
        <f t="shared" si="77"/>
        <v>-3.1918471524802814</v>
      </c>
      <c r="DD173" s="27">
        <f t="shared" si="78"/>
        <v>0.26469255422708216</v>
      </c>
      <c r="DE173" s="27">
        <f t="shared" si="79"/>
        <v>-2.890371757896165</v>
      </c>
      <c r="DG173">
        <f t="shared" si="80"/>
        <v>6.4525434633620984</v>
      </c>
      <c r="DH173">
        <f t="shared" si="81"/>
        <v>32.23684210526315</v>
      </c>
      <c r="DI173">
        <f t="shared" si="82"/>
        <v>52.631578947368418</v>
      </c>
      <c r="DJ173">
        <f t="shared" si="83"/>
        <v>3.9473684210526314</v>
      </c>
      <c r="DK173">
        <f t="shared" si="84"/>
        <v>56.578947368421048</v>
      </c>
      <c r="DL173">
        <f t="shared" si="85"/>
        <v>5.2631578947368407</v>
      </c>
    </row>
    <row r="174" spans="1:116">
      <c r="A174">
        <v>173</v>
      </c>
      <c r="B174" t="s">
        <v>109</v>
      </c>
      <c r="C174" t="s">
        <v>229</v>
      </c>
      <c r="D174" t="s">
        <v>157</v>
      </c>
      <c r="E174" s="25" t="s">
        <v>357</v>
      </c>
      <c r="F174" s="25" t="s">
        <v>258</v>
      </c>
      <c r="G174">
        <v>0</v>
      </c>
      <c r="H174">
        <v>9.9620216184633376E-2</v>
      </c>
      <c r="I174">
        <v>0.47911189015483485</v>
      </c>
      <c r="J174">
        <v>5.3149083178315173E-3</v>
      </c>
      <c r="K174" s="27">
        <v>0</v>
      </c>
      <c r="L174">
        <v>5.8428279287174988E-3</v>
      </c>
      <c r="M174">
        <v>0</v>
      </c>
      <c r="N174">
        <v>0</v>
      </c>
      <c r="O174">
        <v>0</v>
      </c>
      <c r="P174" s="27">
        <v>0</v>
      </c>
      <c r="Q174">
        <v>0</v>
      </c>
      <c r="R174">
        <v>0</v>
      </c>
      <c r="S174">
        <v>0</v>
      </c>
      <c r="T174">
        <v>0</v>
      </c>
      <c r="U174">
        <v>2.3371311714869995E-2</v>
      </c>
      <c r="V174">
        <v>2.3371311714869995E-2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3.5056967572304989E-2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2.3371311714869995E-2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1.1685655857434998E-2</v>
      </c>
      <c r="BA174">
        <v>0</v>
      </c>
      <c r="BB174">
        <v>0</v>
      </c>
      <c r="BC174">
        <v>4.089979550102249E-2</v>
      </c>
      <c r="BD174">
        <v>1.8112766579024248E-2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5.8428279287174988E-3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1.1685655857434998E-2</v>
      </c>
      <c r="BY174">
        <v>0.22202746129126497</v>
      </c>
      <c r="BZ174">
        <v>0</v>
      </c>
      <c r="CB174" s="27">
        <f t="shared" si="65"/>
        <v>1</v>
      </c>
      <c r="CC174">
        <f t="shared" si="66"/>
        <v>4</v>
      </c>
      <c r="CD174">
        <f t="shared" si="67"/>
        <v>4</v>
      </c>
      <c r="CE174">
        <f t="shared" si="68"/>
        <v>0</v>
      </c>
      <c r="CF174">
        <f t="shared" si="69"/>
        <v>9</v>
      </c>
      <c r="CM174" s="27">
        <f t="shared" si="58"/>
        <v>1</v>
      </c>
      <c r="CN174">
        <f t="shared" si="59"/>
        <v>4</v>
      </c>
      <c r="CO174">
        <f t="shared" si="70"/>
        <v>4</v>
      </c>
      <c r="CP174">
        <f t="shared" si="71"/>
        <v>0</v>
      </c>
      <c r="CQ174">
        <f t="shared" si="72"/>
        <v>9</v>
      </c>
      <c r="CS174">
        <f t="shared" si="60"/>
        <v>0.5840470146572998</v>
      </c>
      <c r="CT174">
        <f t="shared" si="61"/>
        <v>5.8428279287174988E-3</v>
      </c>
      <c r="CU174">
        <f t="shared" si="62"/>
        <v>0.10517090271691498</v>
      </c>
      <c r="CV174">
        <f t="shared" si="63"/>
        <v>7.6541045866199239E-2</v>
      </c>
      <c r="CW174">
        <f t="shared" si="64"/>
        <v>0.18171194858311424</v>
      </c>
      <c r="CX174">
        <f t="shared" si="73"/>
        <v>0.23371311714869997</v>
      </c>
      <c r="CZ174" s="27">
        <f t="shared" si="74"/>
        <v>0.33940924626673141</v>
      </c>
      <c r="DA174" s="27">
        <f t="shared" si="75"/>
        <v>-5.1366804009469149</v>
      </c>
      <c r="DB174" s="27">
        <f t="shared" si="76"/>
        <v>-2.1410460753826195</v>
      </c>
      <c r="DC174" s="27">
        <f t="shared" si="77"/>
        <v>-2.490299208454521</v>
      </c>
      <c r="DD174" s="27">
        <f t="shared" si="78"/>
        <v>-1.5047916825209291</v>
      </c>
      <c r="DE174" s="27">
        <f t="shared" si="79"/>
        <v>-1.1874622521989466</v>
      </c>
      <c r="DG174">
        <f t="shared" si="80"/>
        <v>58.404701465729978</v>
      </c>
      <c r="DH174">
        <f t="shared" si="81"/>
        <v>0.58428279287174989</v>
      </c>
      <c r="DI174">
        <f t="shared" si="82"/>
        <v>10.517090271691497</v>
      </c>
      <c r="DJ174">
        <f t="shared" si="83"/>
        <v>7.6541045866199235</v>
      </c>
      <c r="DK174">
        <f t="shared" si="84"/>
        <v>18.171194858311424</v>
      </c>
      <c r="DL174">
        <f t="shared" si="85"/>
        <v>23.371311714869996</v>
      </c>
    </row>
    <row r="175" spans="1:116">
      <c r="A175">
        <v>174</v>
      </c>
      <c r="B175" t="s">
        <v>110</v>
      </c>
      <c r="C175" t="s">
        <v>229</v>
      </c>
      <c r="D175" t="s">
        <v>157</v>
      </c>
      <c r="E175" s="25" t="s">
        <v>357</v>
      </c>
      <c r="F175" s="25" t="s">
        <v>258</v>
      </c>
      <c r="G175">
        <v>6.6666666666666671E-3</v>
      </c>
      <c r="H175">
        <v>0.11333333333333334</v>
      </c>
      <c r="I175">
        <v>0.20666666666666669</v>
      </c>
      <c r="J175">
        <v>5.3149083178315173E-3</v>
      </c>
      <c r="K175" s="27">
        <v>3.3333333333333333E-2</v>
      </c>
      <c r="L175">
        <v>0</v>
      </c>
      <c r="M175">
        <v>0</v>
      </c>
      <c r="N175">
        <v>0</v>
      </c>
      <c r="O175">
        <v>0</v>
      </c>
      <c r="P175" s="27">
        <v>0</v>
      </c>
      <c r="Q175">
        <v>0</v>
      </c>
      <c r="R175">
        <v>0</v>
      </c>
      <c r="S175">
        <v>0</v>
      </c>
      <c r="T175">
        <v>0</v>
      </c>
      <c r="U175">
        <v>0.04</v>
      </c>
      <c r="V175">
        <v>0</v>
      </c>
      <c r="W175">
        <v>0</v>
      </c>
      <c r="X175">
        <v>0</v>
      </c>
      <c r="Y175">
        <v>0</v>
      </c>
      <c r="Z175">
        <v>0.04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6.6666666666666671E-3</v>
      </c>
      <c r="BA175">
        <v>0</v>
      </c>
      <c r="BB175">
        <v>0</v>
      </c>
      <c r="BC175">
        <v>3.3333333333333333E-2</v>
      </c>
      <c r="BD175">
        <v>1.3333333333333334E-2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6.6666666666666671E-3</v>
      </c>
      <c r="BV175">
        <v>6.6666666666666671E-3</v>
      </c>
      <c r="BW175">
        <v>0</v>
      </c>
      <c r="BX175">
        <v>0.02</v>
      </c>
      <c r="BY175">
        <v>0.47333333333333327</v>
      </c>
      <c r="BZ175">
        <v>0</v>
      </c>
      <c r="CB175" s="27">
        <f t="shared" si="65"/>
        <v>1</v>
      </c>
      <c r="CC175">
        <f t="shared" si="66"/>
        <v>2</v>
      </c>
      <c r="CD175">
        <f t="shared" si="67"/>
        <v>3</v>
      </c>
      <c r="CE175">
        <f t="shared" si="68"/>
        <v>2</v>
      </c>
      <c r="CF175">
        <f t="shared" si="69"/>
        <v>8</v>
      </c>
      <c r="CG175">
        <v>1</v>
      </c>
      <c r="CM175" s="27">
        <f t="shared" si="58"/>
        <v>2</v>
      </c>
      <c r="CN175">
        <f t="shared" si="59"/>
        <v>2</v>
      </c>
      <c r="CO175">
        <f t="shared" si="70"/>
        <v>3</v>
      </c>
      <c r="CP175">
        <f t="shared" si="71"/>
        <v>2</v>
      </c>
      <c r="CQ175">
        <f t="shared" si="72"/>
        <v>9</v>
      </c>
      <c r="CS175">
        <f t="shared" si="60"/>
        <v>0.33198157498449821</v>
      </c>
      <c r="CT175">
        <f t="shared" si="61"/>
        <v>3.3333333333333333E-2</v>
      </c>
      <c r="CU175">
        <f t="shared" si="62"/>
        <v>0.08</v>
      </c>
      <c r="CV175">
        <f t="shared" si="63"/>
        <v>5.3333333333333337E-2</v>
      </c>
      <c r="CW175">
        <f t="shared" si="64"/>
        <v>0.14666666666666664</v>
      </c>
      <c r="CX175">
        <f t="shared" si="73"/>
        <v>0.49333333333333329</v>
      </c>
      <c r="CZ175" s="27">
        <f t="shared" si="74"/>
        <v>-0.69923628517296788</v>
      </c>
      <c r="DA175" s="27">
        <f t="shared" si="75"/>
        <v>-3.3672958299864741</v>
      </c>
      <c r="DB175" s="27">
        <f t="shared" si="76"/>
        <v>-2.4423470353692043</v>
      </c>
      <c r="DC175" s="27">
        <f t="shared" si="77"/>
        <v>-2.8763855159214247</v>
      </c>
      <c r="DD175" s="27">
        <f t="shared" si="78"/>
        <v>-1.7609878105613017</v>
      </c>
      <c r="DE175" s="27">
        <f t="shared" si="79"/>
        <v>-2.6668247082161523E-2</v>
      </c>
      <c r="DG175">
        <f t="shared" si="80"/>
        <v>33.198157498449824</v>
      </c>
      <c r="DH175">
        <f t="shared" si="81"/>
        <v>3.3333333333333335</v>
      </c>
      <c r="DI175">
        <f t="shared" si="82"/>
        <v>8</v>
      </c>
      <c r="DJ175">
        <f t="shared" si="83"/>
        <v>5.3333333333333339</v>
      </c>
      <c r="DK175">
        <f t="shared" si="84"/>
        <v>14.666666666666664</v>
      </c>
      <c r="DL175">
        <f t="shared" si="85"/>
        <v>49.333333333333329</v>
      </c>
    </row>
    <row r="176" spans="1:116">
      <c r="A176">
        <v>175</v>
      </c>
      <c r="B176" t="s">
        <v>112</v>
      </c>
      <c r="C176" t="s">
        <v>229</v>
      </c>
      <c r="D176" t="s">
        <v>111</v>
      </c>
      <c r="E176" s="25" t="s">
        <v>357</v>
      </c>
      <c r="F176" s="25" t="s">
        <v>258</v>
      </c>
      <c r="G176">
        <v>0</v>
      </c>
      <c r="H176">
        <v>9.7400742644958599E-2</v>
      </c>
      <c r="I176">
        <v>0.13710368466152531</v>
      </c>
      <c r="J176">
        <v>5.3149083178315173E-3</v>
      </c>
      <c r="K176" s="27">
        <v>5.1413881748071967E-2</v>
      </c>
      <c r="L176">
        <v>1.1425307055127105E-2</v>
      </c>
      <c r="M176">
        <v>0</v>
      </c>
      <c r="N176">
        <v>0</v>
      </c>
      <c r="O176">
        <v>0</v>
      </c>
      <c r="P176" s="27">
        <v>0</v>
      </c>
      <c r="Q176">
        <v>0</v>
      </c>
      <c r="R176">
        <v>0</v>
      </c>
      <c r="S176">
        <v>0</v>
      </c>
      <c r="T176">
        <v>0</v>
      </c>
      <c r="U176">
        <v>1.713796058269066E-2</v>
      </c>
      <c r="V176">
        <v>3.4275921165381314E-2</v>
      </c>
      <c r="W176">
        <v>0</v>
      </c>
      <c r="X176">
        <v>0</v>
      </c>
      <c r="Y176">
        <v>0</v>
      </c>
      <c r="Z176">
        <v>1.1425307055127105E-2</v>
      </c>
      <c r="AA176">
        <v>2.285061411025421E-2</v>
      </c>
      <c r="AB176">
        <v>2.285061411025421E-2</v>
      </c>
      <c r="AC176">
        <v>0</v>
      </c>
      <c r="AD176">
        <v>0</v>
      </c>
      <c r="AE176">
        <v>0</v>
      </c>
      <c r="AF176">
        <v>3.4275921165381314E-2</v>
      </c>
      <c r="AG176">
        <v>0</v>
      </c>
      <c r="AH176">
        <v>2.8563267637817764E-2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7.4264495858326188E-2</v>
      </c>
      <c r="BA176">
        <v>0</v>
      </c>
      <c r="BB176">
        <v>0</v>
      </c>
      <c r="BC176">
        <v>6.2839188803199067E-2</v>
      </c>
      <c r="BD176">
        <v>2.285061411025421E-2</v>
      </c>
      <c r="BE176">
        <v>0</v>
      </c>
      <c r="BF176">
        <v>5.7126535275635526E-3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5.7126535275635526E-3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2.285061411025421E-2</v>
      </c>
      <c r="BV176">
        <v>0</v>
      </c>
      <c r="BW176">
        <v>0</v>
      </c>
      <c r="BX176">
        <v>5.7126535275635526E-3</v>
      </c>
      <c r="BY176">
        <v>0.33133390459868595</v>
      </c>
      <c r="BZ176">
        <v>0</v>
      </c>
      <c r="CB176" s="27">
        <f t="shared" si="65"/>
        <v>2</v>
      </c>
      <c r="CC176">
        <f t="shared" si="66"/>
        <v>7</v>
      </c>
      <c r="CD176">
        <f t="shared" si="67"/>
        <v>5</v>
      </c>
      <c r="CE176">
        <f t="shared" si="68"/>
        <v>1</v>
      </c>
      <c r="CF176">
        <f t="shared" si="69"/>
        <v>15</v>
      </c>
      <c r="CI176">
        <v>1</v>
      </c>
      <c r="CM176" s="27">
        <f t="shared" si="58"/>
        <v>2</v>
      </c>
      <c r="CN176">
        <f t="shared" si="59"/>
        <v>8</v>
      </c>
      <c r="CO176">
        <f t="shared" si="70"/>
        <v>5</v>
      </c>
      <c r="CP176">
        <f t="shared" si="71"/>
        <v>1</v>
      </c>
      <c r="CQ176">
        <f t="shared" si="72"/>
        <v>16</v>
      </c>
      <c r="CS176">
        <f t="shared" si="60"/>
        <v>0.23981933562431543</v>
      </c>
      <c r="CT176">
        <f t="shared" si="61"/>
        <v>6.2839188803199067E-2</v>
      </c>
      <c r="CU176">
        <f t="shared" si="62"/>
        <v>0.17137960582690659</v>
      </c>
      <c r="CV176">
        <f t="shared" si="63"/>
        <v>0.17137960582690659</v>
      </c>
      <c r="CW176">
        <f t="shared" si="64"/>
        <v>0.36560982576406736</v>
      </c>
      <c r="CX176">
        <f t="shared" si="73"/>
        <v>0.33704655812624951</v>
      </c>
      <c r="CZ176" s="27">
        <f t="shared" si="74"/>
        <v>-1.1536702496764348</v>
      </c>
      <c r="DA176" s="27">
        <f t="shared" si="75"/>
        <v>-2.7022759866087402</v>
      </c>
      <c r="DB176" s="27">
        <f t="shared" si="76"/>
        <v>-1.5758811289052577</v>
      </c>
      <c r="DC176" s="27">
        <f t="shared" si="77"/>
        <v>-1.5758811289052577</v>
      </c>
      <c r="DD176" s="27">
        <f t="shared" si="78"/>
        <v>-0.55109746698076467</v>
      </c>
      <c r="DE176" s="27">
        <f t="shared" si="79"/>
        <v>-0.6764836888147272</v>
      </c>
      <c r="DG176">
        <f t="shared" si="80"/>
        <v>23.981933562431543</v>
      </c>
      <c r="DH176">
        <f t="shared" si="81"/>
        <v>6.2839188803199066</v>
      </c>
      <c r="DI176">
        <f t="shared" si="82"/>
        <v>17.13796058269066</v>
      </c>
      <c r="DJ176">
        <f t="shared" si="83"/>
        <v>17.13796058269066</v>
      </c>
      <c r="DK176">
        <f t="shared" si="84"/>
        <v>36.560982576406737</v>
      </c>
      <c r="DL176">
        <f t="shared" si="85"/>
        <v>33.704655812624949</v>
      </c>
    </row>
    <row r="177" spans="1:116">
      <c r="A177">
        <v>176</v>
      </c>
      <c r="B177" t="s">
        <v>113</v>
      </c>
      <c r="C177" t="s">
        <v>229</v>
      </c>
      <c r="D177" t="s">
        <v>111</v>
      </c>
      <c r="E177" s="25" t="s">
        <v>357</v>
      </c>
      <c r="F177" s="25" t="s">
        <v>258</v>
      </c>
      <c r="G177">
        <v>0</v>
      </c>
      <c r="H177">
        <v>8.7757651467832612E-2</v>
      </c>
      <c r="I177">
        <v>0.1686445971267958</v>
      </c>
      <c r="J177">
        <v>5.3149083178315173E-3</v>
      </c>
      <c r="K177" s="27">
        <v>3.7476577139287946E-2</v>
      </c>
      <c r="L177">
        <v>0</v>
      </c>
      <c r="M177">
        <v>0</v>
      </c>
      <c r="N177">
        <v>0</v>
      </c>
      <c r="O177">
        <v>0</v>
      </c>
      <c r="P177" s="27">
        <v>0</v>
      </c>
      <c r="Q177">
        <v>0</v>
      </c>
      <c r="R177">
        <v>0</v>
      </c>
      <c r="S177">
        <v>0</v>
      </c>
      <c r="T177">
        <v>0</v>
      </c>
      <c r="U177">
        <v>4.3722673329169272E-2</v>
      </c>
      <c r="V177">
        <v>1.8738288569643977E-2</v>
      </c>
      <c r="W177">
        <v>1.2492192379762651E-2</v>
      </c>
      <c r="X177">
        <v>0</v>
      </c>
      <c r="Y177">
        <v>0</v>
      </c>
      <c r="Z177">
        <v>6.8707058088694581E-2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3.1230480949406624E-2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9.3691442848219883E-2</v>
      </c>
      <c r="BA177">
        <v>0</v>
      </c>
      <c r="BB177">
        <v>1.2492192379762651E-2</v>
      </c>
      <c r="BC177">
        <v>8.7445346658338557E-2</v>
      </c>
      <c r="BD177">
        <v>1.9050593379138045E-2</v>
      </c>
      <c r="BE177">
        <v>0</v>
      </c>
      <c r="BF177">
        <v>0</v>
      </c>
      <c r="BG177">
        <v>0</v>
      </c>
      <c r="BH177">
        <v>1.2492192379762651E-2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1.2492192379762651E-2</v>
      </c>
      <c r="BV177">
        <v>0</v>
      </c>
      <c r="BW177">
        <v>0</v>
      </c>
      <c r="BX177">
        <v>6.2460961898813255E-3</v>
      </c>
      <c r="BY177">
        <v>0.287320424734541</v>
      </c>
      <c r="BZ177">
        <v>0</v>
      </c>
      <c r="CB177" s="27">
        <f t="shared" si="65"/>
        <v>1</v>
      </c>
      <c r="CC177">
        <f t="shared" si="66"/>
        <v>5</v>
      </c>
      <c r="CD177">
        <f t="shared" si="67"/>
        <v>5</v>
      </c>
      <c r="CE177">
        <f t="shared" si="68"/>
        <v>1</v>
      </c>
      <c r="CF177">
        <f t="shared" si="69"/>
        <v>12</v>
      </c>
      <c r="CM177" s="27">
        <f t="shared" si="58"/>
        <v>1</v>
      </c>
      <c r="CN177">
        <f t="shared" si="59"/>
        <v>5</v>
      </c>
      <c r="CO177">
        <f t="shared" si="70"/>
        <v>5</v>
      </c>
      <c r="CP177">
        <f t="shared" si="71"/>
        <v>1</v>
      </c>
      <c r="CQ177">
        <f t="shared" si="72"/>
        <v>12</v>
      </c>
      <c r="CS177">
        <f t="shared" si="60"/>
        <v>0.26171715691245989</v>
      </c>
      <c r="CT177">
        <f t="shared" si="61"/>
        <v>3.7476577139287946E-2</v>
      </c>
      <c r="CU177">
        <f t="shared" si="62"/>
        <v>0.17489069331667711</v>
      </c>
      <c r="CV177">
        <f t="shared" si="63"/>
        <v>0.22517176764522182</v>
      </c>
      <c r="CW177">
        <f t="shared" si="64"/>
        <v>0.41255465334166153</v>
      </c>
      <c r="CX177">
        <f t="shared" si="73"/>
        <v>0.29356652092442231</v>
      </c>
      <c r="CZ177" s="27">
        <f t="shared" si="74"/>
        <v>-1.0370626405387815</v>
      </c>
      <c r="DA177" s="27">
        <f t="shared" si="75"/>
        <v>-3.245842273098015</v>
      </c>
      <c r="DB177" s="27">
        <f t="shared" si="76"/>
        <v>-1.5513547013530753</v>
      </c>
      <c r="DC177" s="27">
        <f t="shared" si="77"/>
        <v>-1.2357778464068516</v>
      </c>
      <c r="DD177" s="27">
        <f t="shared" si="78"/>
        <v>-0.35341452477870477</v>
      </c>
      <c r="DE177" s="27">
        <f t="shared" si="79"/>
        <v>-0.87812478141201589</v>
      </c>
      <c r="DG177">
        <f t="shared" si="80"/>
        <v>26.171715691245989</v>
      </c>
      <c r="DH177">
        <f t="shared" si="81"/>
        <v>3.7476577139287945</v>
      </c>
      <c r="DI177">
        <f t="shared" si="82"/>
        <v>17.489069331667711</v>
      </c>
      <c r="DJ177">
        <f t="shared" si="83"/>
        <v>22.51717676452218</v>
      </c>
      <c r="DK177">
        <f t="shared" si="84"/>
        <v>41.255465334166153</v>
      </c>
      <c r="DL177">
        <f t="shared" si="85"/>
        <v>29.356652092442232</v>
      </c>
    </row>
    <row r="178" spans="1:116">
      <c r="A178">
        <v>177</v>
      </c>
      <c r="B178" t="s">
        <v>114</v>
      </c>
      <c r="C178" t="s">
        <v>229</v>
      </c>
      <c r="D178" t="s">
        <v>111</v>
      </c>
      <c r="E178" s="25" t="s">
        <v>357</v>
      </c>
      <c r="F178" s="25" t="s">
        <v>258</v>
      </c>
      <c r="G178">
        <v>6.2500000000000003E-3</v>
      </c>
      <c r="H178">
        <v>7.4999999999999997E-2</v>
      </c>
      <c r="I178">
        <v>0.2</v>
      </c>
      <c r="J178">
        <v>5.3149083178315173E-3</v>
      </c>
      <c r="K178" s="27">
        <v>0</v>
      </c>
      <c r="L178">
        <v>0</v>
      </c>
      <c r="M178">
        <v>0</v>
      </c>
      <c r="N178">
        <v>0</v>
      </c>
      <c r="O178">
        <v>0</v>
      </c>
      <c r="P178" s="27">
        <v>0</v>
      </c>
      <c r="Q178">
        <v>0</v>
      </c>
      <c r="R178">
        <v>0</v>
      </c>
      <c r="S178">
        <v>0</v>
      </c>
      <c r="T178">
        <v>0</v>
      </c>
      <c r="U178">
        <v>6.8750000000000006E-2</v>
      </c>
      <c r="V178">
        <v>3.7499999999999999E-2</v>
      </c>
      <c r="W178">
        <v>0</v>
      </c>
      <c r="X178">
        <v>0</v>
      </c>
      <c r="Y178">
        <v>0</v>
      </c>
      <c r="Z178">
        <v>1.8749999999999999E-2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0.19375000000000001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3.7499999999999999E-2</v>
      </c>
      <c r="BA178">
        <v>0</v>
      </c>
      <c r="BB178">
        <v>0</v>
      </c>
      <c r="BC178">
        <v>7.4999999999999997E-2</v>
      </c>
      <c r="BD178">
        <v>0.05</v>
      </c>
      <c r="BE178">
        <v>0</v>
      </c>
      <c r="BF178">
        <v>0</v>
      </c>
      <c r="BG178">
        <v>0</v>
      </c>
      <c r="BH178">
        <v>6.2500000000000003E-3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1.8749999999999999E-2</v>
      </c>
      <c r="BY178">
        <v>0.21249999999999999</v>
      </c>
      <c r="BZ178">
        <v>0</v>
      </c>
      <c r="CB178" s="27">
        <f t="shared" si="65"/>
        <v>0</v>
      </c>
      <c r="CC178">
        <f t="shared" si="66"/>
        <v>4</v>
      </c>
      <c r="CD178">
        <f t="shared" si="67"/>
        <v>4</v>
      </c>
      <c r="CE178">
        <f t="shared" si="68"/>
        <v>0</v>
      </c>
      <c r="CF178">
        <f t="shared" si="69"/>
        <v>8</v>
      </c>
      <c r="CK178">
        <v>1</v>
      </c>
      <c r="CM178" s="27">
        <f t="shared" si="58"/>
        <v>0</v>
      </c>
      <c r="CN178">
        <f t="shared" si="59"/>
        <v>5</v>
      </c>
      <c r="CO178">
        <f t="shared" si="70"/>
        <v>4</v>
      </c>
      <c r="CP178">
        <f t="shared" si="71"/>
        <v>0</v>
      </c>
      <c r="CQ178">
        <f t="shared" si="72"/>
        <v>9</v>
      </c>
      <c r="CS178">
        <f t="shared" si="60"/>
        <v>0.28656490831783149</v>
      </c>
      <c r="CT178">
        <f t="shared" si="61"/>
        <v>0</v>
      </c>
      <c r="CU178">
        <f t="shared" si="62"/>
        <v>0.31874999999999998</v>
      </c>
      <c r="CV178">
        <f t="shared" si="63"/>
        <v>0.16874999999999998</v>
      </c>
      <c r="CW178">
        <f t="shared" si="64"/>
        <v>0.48749999999999993</v>
      </c>
      <c r="CX178">
        <f t="shared" si="73"/>
        <v>0.23124999999999998</v>
      </c>
      <c r="CZ178" s="27">
        <f t="shared" si="74"/>
        <v>-0.91212639448684274</v>
      </c>
      <c r="DA178" s="27" t="e">
        <f t="shared" si="75"/>
        <v>#NUM!</v>
      </c>
      <c r="DB178" s="27">
        <f t="shared" si="76"/>
        <v>-0.75952224950481795</v>
      </c>
      <c r="DC178" s="27">
        <f t="shared" si="77"/>
        <v>-1.5945122622174248</v>
      </c>
      <c r="DD178" s="27">
        <f t="shared" si="78"/>
        <v>-5.0010420574661658E-2</v>
      </c>
      <c r="DE178" s="27">
        <f t="shared" si="79"/>
        <v>-1.2012664427281932</v>
      </c>
      <c r="DG178">
        <f t="shared" si="80"/>
        <v>28.656490831783149</v>
      </c>
      <c r="DH178">
        <f t="shared" si="81"/>
        <v>0</v>
      </c>
      <c r="DI178">
        <f t="shared" si="82"/>
        <v>31.874999999999996</v>
      </c>
      <c r="DJ178">
        <f t="shared" si="83"/>
        <v>16.875</v>
      </c>
      <c r="DK178">
        <f t="shared" si="84"/>
        <v>48.749999999999993</v>
      </c>
      <c r="DL178">
        <f t="shared" si="85"/>
        <v>23.125</v>
      </c>
    </row>
    <row r="179" spans="1:116">
      <c r="A179">
        <v>178</v>
      </c>
      <c r="B179" t="s">
        <v>32</v>
      </c>
      <c r="C179" t="s">
        <v>229</v>
      </c>
      <c r="D179" t="s">
        <v>111</v>
      </c>
      <c r="E179" s="25" t="s">
        <v>357</v>
      </c>
      <c r="F179" s="25" t="s">
        <v>258</v>
      </c>
      <c r="G179">
        <v>0</v>
      </c>
      <c r="H179">
        <v>7.1895424836601302E-2</v>
      </c>
      <c r="I179">
        <v>0.14379084967320263</v>
      </c>
      <c r="J179">
        <v>5.3149083178315173E-3</v>
      </c>
      <c r="K179" s="27">
        <v>1.9607843137254905E-2</v>
      </c>
      <c r="L179">
        <v>0</v>
      </c>
      <c r="M179">
        <v>0</v>
      </c>
      <c r="N179">
        <v>0</v>
      </c>
      <c r="O179">
        <v>0</v>
      </c>
      <c r="P179" s="27">
        <v>0</v>
      </c>
      <c r="Q179">
        <v>0</v>
      </c>
      <c r="R179">
        <v>0</v>
      </c>
      <c r="S179">
        <v>0</v>
      </c>
      <c r="T179">
        <v>0</v>
      </c>
      <c r="U179">
        <v>3.2679738562091505E-2</v>
      </c>
      <c r="V179">
        <v>3.9215686274509803E-2</v>
      </c>
      <c r="W179">
        <v>3.2679738562091505E-2</v>
      </c>
      <c r="X179">
        <v>0</v>
      </c>
      <c r="Y179">
        <v>0</v>
      </c>
      <c r="Z179">
        <v>7.1895424836601302E-2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5.8823529411764698E-2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6.5359477124183009E-3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4.5751633986928102E-2</v>
      </c>
      <c r="BA179">
        <v>0</v>
      </c>
      <c r="BB179">
        <v>6.5359477124183009E-3</v>
      </c>
      <c r="BC179">
        <v>0.15686274509803927</v>
      </c>
      <c r="BD179">
        <v>1.9607843137254905E-2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6.5359477124183009E-3</v>
      </c>
      <c r="BY179">
        <v>0.28758169934640521</v>
      </c>
      <c r="BZ179">
        <v>0</v>
      </c>
      <c r="CB179" s="27">
        <f t="shared" si="65"/>
        <v>1</v>
      </c>
      <c r="CC179">
        <f t="shared" si="66"/>
        <v>6</v>
      </c>
      <c r="CD179">
        <f t="shared" si="67"/>
        <v>4</v>
      </c>
      <c r="CE179">
        <f t="shared" si="68"/>
        <v>0</v>
      </c>
      <c r="CF179">
        <f t="shared" si="69"/>
        <v>11</v>
      </c>
      <c r="CM179" s="27">
        <f t="shared" si="58"/>
        <v>1</v>
      </c>
      <c r="CN179">
        <f t="shared" si="59"/>
        <v>6</v>
      </c>
      <c r="CO179">
        <f t="shared" si="70"/>
        <v>4</v>
      </c>
      <c r="CP179">
        <f t="shared" si="71"/>
        <v>0</v>
      </c>
      <c r="CQ179">
        <f t="shared" si="72"/>
        <v>11</v>
      </c>
      <c r="CS179">
        <f t="shared" si="60"/>
        <v>0.22100118282763545</v>
      </c>
      <c r="CT179">
        <f t="shared" si="61"/>
        <v>1.9607843137254905E-2</v>
      </c>
      <c r="CU179">
        <f t="shared" si="62"/>
        <v>0.2418300653594771</v>
      </c>
      <c r="CV179">
        <f t="shared" si="63"/>
        <v>0.22875816993464057</v>
      </c>
      <c r="CW179">
        <f t="shared" si="64"/>
        <v>0.47058823529411764</v>
      </c>
      <c r="CX179">
        <f t="shared" si="73"/>
        <v>0.29411764705882348</v>
      </c>
      <c r="CZ179" s="27">
        <f t="shared" si="74"/>
        <v>-1.2598414738125758</v>
      </c>
      <c r="DA179" s="27">
        <f t="shared" si="75"/>
        <v>-3.912023005428146</v>
      </c>
      <c r="DB179" s="27">
        <f t="shared" si="76"/>
        <v>-1.1426722784621404</v>
      </c>
      <c r="DC179" s="27">
        <f t="shared" si="77"/>
        <v>-1.2153365629762507</v>
      </c>
      <c r="DD179" s="27">
        <f t="shared" si="78"/>
        <v>-0.11778303565638351</v>
      </c>
      <c r="DE179" s="27">
        <f t="shared" si="79"/>
        <v>-0.87546873735390018</v>
      </c>
      <c r="DG179">
        <f t="shared" si="80"/>
        <v>22.100118282763546</v>
      </c>
      <c r="DH179">
        <f t="shared" si="81"/>
        <v>1.9607843137254906</v>
      </c>
      <c r="DI179">
        <f t="shared" si="82"/>
        <v>24.183006535947708</v>
      </c>
      <c r="DJ179">
        <f t="shared" si="83"/>
        <v>22.875816993464056</v>
      </c>
      <c r="DK179">
        <f t="shared" si="84"/>
        <v>47.058823529411761</v>
      </c>
      <c r="DL179">
        <f t="shared" si="85"/>
        <v>29.411764705882348</v>
      </c>
    </row>
    <row r="180" spans="1:116">
      <c r="A180">
        <v>179</v>
      </c>
      <c r="B180" t="s">
        <v>33</v>
      </c>
      <c r="C180" t="s">
        <v>229</v>
      </c>
      <c r="D180" t="s">
        <v>111</v>
      </c>
      <c r="E180" s="25" t="s">
        <v>357</v>
      </c>
      <c r="F180" s="25" t="s">
        <v>258</v>
      </c>
      <c r="G180">
        <v>0</v>
      </c>
      <c r="H180">
        <v>0.10303030303030307</v>
      </c>
      <c r="I180">
        <v>0.13333333333333339</v>
      </c>
      <c r="J180">
        <v>5.3149083178315173E-3</v>
      </c>
      <c r="K180" s="27">
        <v>4.8484848484848492E-2</v>
      </c>
      <c r="L180">
        <v>1.2121212121212125E-2</v>
      </c>
      <c r="M180">
        <v>0</v>
      </c>
      <c r="N180">
        <v>0</v>
      </c>
      <c r="O180">
        <v>0</v>
      </c>
      <c r="P180" s="27">
        <v>0</v>
      </c>
      <c r="Q180">
        <v>0</v>
      </c>
      <c r="R180">
        <v>0</v>
      </c>
      <c r="S180">
        <v>0</v>
      </c>
      <c r="T180">
        <v>0</v>
      </c>
      <c r="U180">
        <v>6.0606060606060615E-2</v>
      </c>
      <c r="V180">
        <v>3.6363636363636369E-2</v>
      </c>
      <c r="W180">
        <v>0</v>
      </c>
      <c r="X180">
        <v>0</v>
      </c>
      <c r="Y180">
        <v>0</v>
      </c>
      <c r="Z180">
        <v>0.1515151515151516</v>
      </c>
      <c r="AA180">
        <v>0</v>
      </c>
      <c r="AB180">
        <v>1.8181818181818188E-2</v>
      </c>
      <c r="AC180">
        <v>0</v>
      </c>
      <c r="AD180">
        <v>0</v>
      </c>
      <c r="AE180">
        <v>0</v>
      </c>
      <c r="AF180">
        <v>0</v>
      </c>
      <c r="AG180">
        <v>6.0606060606060623E-3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6.0606060606060623E-3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4.8484848484848492E-2</v>
      </c>
      <c r="BA180">
        <v>0</v>
      </c>
      <c r="BB180">
        <v>0</v>
      </c>
      <c r="BC180">
        <v>8.4848484848484881E-2</v>
      </c>
      <c r="BD180">
        <v>3.0303030303030311E-2</v>
      </c>
      <c r="BE180">
        <v>0</v>
      </c>
      <c r="BF180">
        <v>0</v>
      </c>
      <c r="BG180">
        <v>0</v>
      </c>
      <c r="BH180">
        <v>6.0606060606060623E-3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1.2121212121212125E-2</v>
      </c>
      <c r="BV180">
        <v>0</v>
      </c>
      <c r="BW180">
        <v>6.0606060606060623E-3</v>
      </c>
      <c r="BX180">
        <v>6.0606060606060623E-3</v>
      </c>
      <c r="BY180">
        <v>0.23030303030303037</v>
      </c>
      <c r="BZ180">
        <v>0</v>
      </c>
      <c r="CB180" s="27">
        <f t="shared" si="65"/>
        <v>2</v>
      </c>
      <c r="CC180">
        <f t="shared" si="66"/>
        <v>6</v>
      </c>
      <c r="CD180">
        <f t="shared" si="67"/>
        <v>4</v>
      </c>
      <c r="CE180">
        <f t="shared" si="68"/>
        <v>1</v>
      </c>
      <c r="CF180">
        <f t="shared" si="69"/>
        <v>13</v>
      </c>
      <c r="CM180" s="27">
        <f t="shared" si="58"/>
        <v>2</v>
      </c>
      <c r="CN180">
        <f t="shared" si="59"/>
        <v>6</v>
      </c>
      <c r="CO180">
        <f t="shared" si="70"/>
        <v>4</v>
      </c>
      <c r="CP180">
        <f t="shared" si="71"/>
        <v>1</v>
      </c>
      <c r="CQ180">
        <f t="shared" si="72"/>
        <v>13</v>
      </c>
      <c r="CS180">
        <f t="shared" si="60"/>
        <v>0.24167854468146796</v>
      </c>
      <c r="CT180">
        <f t="shared" si="61"/>
        <v>6.0606060606060615E-2</v>
      </c>
      <c r="CU180">
        <f t="shared" si="62"/>
        <v>0.27878787878787886</v>
      </c>
      <c r="CV180">
        <f t="shared" si="63"/>
        <v>0.16969696969696973</v>
      </c>
      <c r="CW180">
        <f t="shared" si="64"/>
        <v>0.46060606060606074</v>
      </c>
      <c r="CX180">
        <f t="shared" si="73"/>
        <v>0.24242424242424249</v>
      </c>
      <c r="CZ180" s="27">
        <f t="shared" si="74"/>
        <v>-1.1434988638932506</v>
      </c>
      <c r="DA180" s="27">
        <f t="shared" si="75"/>
        <v>-2.7408400239252009</v>
      </c>
      <c r="DB180" s="27">
        <f t="shared" si="76"/>
        <v>-0.9504820966224341</v>
      </c>
      <c r="DC180" s="27">
        <f t="shared" si="77"/>
        <v>-1.5877764156529208</v>
      </c>
      <c r="DD180" s="27">
        <f t="shared" si="78"/>
        <v>-0.15790302944580828</v>
      </c>
      <c r="DE180" s="27">
        <f t="shared" si="79"/>
        <v>-1.1394342831883646</v>
      </c>
      <c r="DG180">
        <f t="shared" si="80"/>
        <v>24.167854468146796</v>
      </c>
      <c r="DH180">
        <f t="shared" si="81"/>
        <v>6.0606060606060614</v>
      </c>
      <c r="DI180">
        <f t="shared" si="82"/>
        <v>27.878787878787886</v>
      </c>
      <c r="DJ180">
        <f t="shared" si="83"/>
        <v>16.969696969696972</v>
      </c>
      <c r="DK180">
        <f t="shared" si="84"/>
        <v>46.060606060606077</v>
      </c>
      <c r="DL180">
        <f t="shared" si="85"/>
        <v>24.242424242424249</v>
      </c>
    </row>
    <row r="181" spans="1:116">
      <c r="A181">
        <v>180</v>
      </c>
      <c r="B181" t="s">
        <v>34</v>
      </c>
      <c r="C181" t="s">
        <v>229</v>
      </c>
      <c r="D181" t="s">
        <v>111</v>
      </c>
      <c r="E181" s="25" t="s">
        <v>357</v>
      </c>
      <c r="F181" s="25" t="s">
        <v>258</v>
      </c>
      <c r="G181">
        <v>1.0979961570134505E-2</v>
      </c>
      <c r="H181">
        <v>2.2234422179522373E-2</v>
      </c>
      <c r="I181">
        <v>0.48311830908591824</v>
      </c>
      <c r="J181">
        <v>5.3149083178315173E-3</v>
      </c>
      <c r="K181" s="27">
        <v>2.744990392533626E-2</v>
      </c>
      <c r="L181">
        <v>0</v>
      </c>
      <c r="M181">
        <v>0</v>
      </c>
      <c r="N181">
        <v>0</v>
      </c>
      <c r="O181">
        <v>0</v>
      </c>
      <c r="P181" s="27">
        <v>0</v>
      </c>
      <c r="Q181">
        <v>0</v>
      </c>
      <c r="R181">
        <v>0</v>
      </c>
      <c r="S181">
        <v>0</v>
      </c>
      <c r="T181">
        <v>0</v>
      </c>
      <c r="U181">
        <v>6.5879769420807019E-2</v>
      </c>
      <c r="V181">
        <v>1.0979961570134505E-2</v>
      </c>
      <c r="W181">
        <v>0</v>
      </c>
      <c r="X181">
        <v>0</v>
      </c>
      <c r="Y181">
        <v>9.332967334614331E-2</v>
      </c>
      <c r="Z181">
        <v>0.17567938512215209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5.4899807850672527E-3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1.0979961570134505E-2</v>
      </c>
      <c r="BA181">
        <v>0</v>
      </c>
      <c r="BB181">
        <v>0</v>
      </c>
      <c r="BC181">
        <v>4.3919846280538015E-2</v>
      </c>
      <c r="BD181">
        <v>3.8978863573977486E-2</v>
      </c>
      <c r="BE181">
        <v>1.0979961570134505E-2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B181" s="27">
        <f t="shared" si="65"/>
        <v>1</v>
      </c>
      <c r="CC181">
        <f t="shared" si="66"/>
        <v>5</v>
      </c>
      <c r="CD181">
        <f t="shared" si="67"/>
        <v>4</v>
      </c>
      <c r="CE181">
        <f t="shared" si="68"/>
        <v>0</v>
      </c>
      <c r="CF181">
        <f t="shared" si="69"/>
        <v>10</v>
      </c>
      <c r="CM181" s="27">
        <f t="shared" si="58"/>
        <v>1</v>
      </c>
      <c r="CN181">
        <f t="shared" si="59"/>
        <v>5</v>
      </c>
      <c r="CO181">
        <f t="shared" si="70"/>
        <v>4</v>
      </c>
      <c r="CP181">
        <f t="shared" si="71"/>
        <v>0</v>
      </c>
      <c r="CQ181">
        <f t="shared" si="72"/>
        <v>10</v>
      </c>
      <c r="CS181">
        <f t="shared" si="60"/>
        <v>0.52164760115340669</v>
      </c>
      <c r="CT181">
        <f t="shared" si="61"/>
        <v>2.744990392533626E-2</v>
      </c>
      <c r="CU181">
        <f t="shared" si="62"/>
        <v>0.35135877024430417</v>
      </c>
      <c r="CV181">
        <f t="shared" si="63"/>
        <v>0.10485863299478451</v>
      </c>
      <c r="CW181">
        <f t="shared" si="64"/>
        <v>0.45621740323908866</v>
      </c>
      <c r="CX181">
        <f t="shared" si="73"/>
        <v>0</v>
      </c>
      <c r="CZ181" s="27">
        <f t="shared" si="74"/>
        <v>8.6644569381342545E-2</v>
      </c>
      <c r="DA181" s="27">
        <f t="shared" si="75"/>
        <v>-3.5675589188773809</v>
      </c>
      <c r="DB181" s="27">
        <f t="shared" si="76"/>
        <v>-0.61307192027324475</v>
      </c>
      <c r="DC181" s="27">
        <f t="shared" si="77"/>
        <v>-2.1443685671827439</v>
      </c>
      <c r="DD181" s="27">
        <f t="shared" si="78"/>
        <v>-0.17558007128315742</v>
      </c>
      <c r="DE181" s="27" t="e">
        <f t="shared" si="79"/>
        <v>#NUM!</v>
      </c>
      <c r="DG181">
        <f t="shared" si="80"/>
        <v>52.16476011534067</v>
      </c>
      <c r="DH181">
        <f t="shared" si="81"/>
        <v>2.7449903925336261</v>
      </c>
      <c r="DI181">
        <f t="shared" si="82"/>
        <v>35.135877024430414</v>
      </c>
      <c r="DJ181">
        <f t="shared" si="83"/>
        <v>10.485863299478451</v>
      </c>
      <c r="DK181">
        <f t="shared" si="84"/>
        <v>45.621740323908867</v>
      </c>
      <c r="DL181">
        <f t="shared" si="85"/>
        <v>0</v>
      </c>
    </row>
    <row r="182" spans="1:116">
      <c r="A182">
        <v>181</v>
      </c>
      <c r="B182" t="s">
        <v>35</v>
      </c>
      <c r="C182" t="s">
        <v>229</v>
      </c>
      <c r="D182" t="s">
        <v>230</v>
      </c>
      <c r="E182" s="25" t="s">
        <v>479</v>
      </c>
      <c r="F182" s="25" t="s">
        <v>478</v>
      </c>
      <c r="G182">
        <v>1.1753183153770816E-2</v>
      </c>
      <c r="H182">
        <v>9.8334965719882469E-2</v>
      </c>
      <c r="I182">
        <v>0.14495592556317338</v>
      </c>
      <c r="J182">
        <v>5.3149083178315173E-3</v>
      </c>
      <c r="K182" s="27">
        <v>7.8354554358472089E-3</v>
      </c>
      <c r="L182">
        <v>0</v>
      </c>
      <c r="M182">
        <v>0</v>
      </c>
      <c r="N182">
        <v>0</v>
      </c>
      <c r="O182">
        <v>0</v>
      </c>
      <c r="P182" s="27">
        <v>0</v>
      </c>
      <c r="Q182">
        <v>0</v>
      </c>
      <c r="R182">
        <v>0</v>
      </c>
      <c r="S182">
        <v>0</v>
      </c>
      <c r="T182">
        <v>0</v>
      </c>
      <c r="U182">
        <v>7.0519098922624895E-2</v>
      </c>
      <c r="V182">
        <v>1.5670910871694418E-2</v>
      </c>
      <c r="W182">
        <v>1.1753183153770816E-2</v>
      </c>
      <c r="X182">
        <v>0</v>
      </c>
      <c r="Y182">
        <v>8.6190009794319303E-2</v>
      </c>
      <c r="Z182">
        <v>9.7943192948090133E-2</v>
      </c>
      <c r="AA182">
        <v>7.8354554358472089E-3</v>
      </c>
      <c r="AB182">
        <v>5.0930460333006855E-2</v>
      </c>
      <c r="AC182">
        <v>0</v>
      </c>
      <c r="AD182">
        <v>0</v>
      </c>
      <c r="AE182">
        <v>0</v>
      </c>
      <c r="AF182">
        <v>1.9588638589618023E-2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6.6993143976493641E-2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6.660137120470129E-2</v>
      </c>
      <c r="BA182">
        <v>0</v>
      </c>
      <c r="BB182">
        <v>0</v>
      </c>
      <c r="BC182">
        <v>4.701273261508325E-2</v>
      </c>
      <c r="BD182">
        <v>5.8961802154750255E-2</v>
      </c>
      <c r="BE182">
        <v>5.876591576885408E-2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3.9177277179236044E-3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5.4848188050930467E-2</v>
      </c>
      <c r="BV182">
        <v>0</v>
      </c>
      <c r="BW182">
        <v>0</v>
      </c>
      <c r="BX182">
        <v>0</v>
      </c>
      <c r="BY182">
        <v>1.9588638589618023E-2</v>
      </c>
      <c r="BZ182">
        <v>0</v>
      </c>
      <c r="CB182" s="27">
        <f t="shared" si="65"/>
        <v>1</v>
      </c>
      <c r="CC182">
        <f t="shared" si="66"/>
        <v>9</v>
      </c>
      <c r="CD182">
        <f t="shared" si="67"/>
        <v>5</v>
      </c>
      <c r="CE182">
        <f t="shared" si="68"/>
        <v>1</v>
      </c>
      <c r="CF182">
        <f t="shared" si="69"/>
        <v>16</v>
      </c>
      <c r="CM182" s="27">
        <f t="shared" si="58"/>
        <v>1</v>
      </c>
      <c r="CN182">
        <f t="shared" si="59"/>
        <v>9</v>
      </c>
      <c r="CO182">
        <f t="shared" si="70"/>
        <v>5</v>
      </c>
      <c r="CP182">
        <f t="shared" si="71"/>
        <v>1</v>
      </c>
      <c r="CQ182">
        <f t="shared" si="72"/>
        <v>16</v>
      </c>
      <c r="CS182">
        <f t="shared" si="60"/>
        <v>0.26035898275465813</v>
      </c>
      <c r="CT182">
        <f t="shared" si="61"/>
        <v>7.8354554358472089E-3</v>
      </c>
      <c r="CU182">
        <f t="shared" si="62"/>
        <v>0.42742409402546527</v>
      </c>
      <c r="CV182">
        <f t="shared" si="63"/>
        <v>0.23525954946131244</v>
      </c>
      <c r="CW182">
        <f t="shared" si="64"/>
        <v>0.71753183153770828</v>
      </c>
      <c r="CX182">
        <f t="shared" si="73"/>
        <v>1.9588638589618023E-2</v>
      </c>
      <c r="CZ182" s="27">
        <f t="shared" si="74"/>
        <v>-1.0441035750385217</v>
      </c>
      <c r="DA182" s="27">
        <f t="shared" si="75"/>
        <v>-4.8412299625688471</v>
      </c>
      <c r="DB182" s="27">
        <f t="shared" si="76"/>
        <v>-0.29236859871822973</v>
      </c>
      <c r="DC182" s="27">
        <f t="shared" si="77"/>
        <v>-1.1788471254529995</v>
      </c>
      <c r="DD182" s="27">
        <f t="shared" si="78"/>
        <v>0.93225144493392065</v>
      </c>
      <c r="DE182" s="27">
        <f t="shared" si="79"/>
        <v>-3.9130225057612296</v>
      </c>
      <c r="DG182">
        <f t="shared" si="80"/>
        <v>26.035898275465811</v>
      </c>
      <c r="DH182">
        <f t="shared" si="81"/>
        <v>0.78354554358472084</v>
      </c>
      <c r="DI182">
        <f t="shared" si="82"/>
        <v>42.742409402546528</v>
      </c>
      <c r="DJ182">
        <f t="shared" si="83"/>
        <v>23.525954946131243</v>
      </c>
      <c r="DK182">
        <f t="shared" si="84"/>
        <v>71.753183153770834</v>
      </c>
      <c r="DL182">
        <f t="shared" si="85"/>
        <v>1.9588638589618024</v>
      </c>
    </row>
    <row r="183" spans="1:116">
      <c r="A183">
        <v>182</v>
      </c>
      <c r="B183" t="s">
        <v>36</v>
      </c>
      <c r="C183" t="s">
        <v>229</v>
      </c>
      <c r="D183" t="s">
        <v>230</v>
      </c>
      <c r="E183" s="25" t="s">
        <v>479</v>
      </c>
      <c r="F183" s="25" t="s">
        <v>478</v>
      </c>
      <c r="G183">
        <v>0</v>
      </c>
      <c r="H183">
        <v>0.12939597315436241</v>
      </c>
      <c r="I183">
        <v>0.19328859060402687</v>
      </c>
      <c r="J183">
        <v>5.3149083178315173E-3</v>
      </c>
      <c r="K183" s="27">
        <v>1.0738255033557048E-2</v>
      </c>
      <c r="L183">
        <v>0</v>
      </c>
      <c r="M183">
        <v>0</v>
      </c>
      <c r="N183">
        <v>0</v>
      </c>
      <c r="O183">
        <v>0</v>
      </c>
      <c r="P183" s="27">
        <v>0</v>
      </c>
      <c r="Q183">
        <v>0</v>
      </c>
      <c r="R183">
        <v>0</v>
      </c>
      <c r="S183">
        <v>0</v>
      </c>
      <c r="T183">
        <v>0</v>
      </c>
      <c r="U183">
        <v>6.9798657718120799E-2</v>
      </c>
      <c r="V183">
        <v>0</v>
      </c>
      <c r="W183">
        <v>1.6107382550335572E-2</v>
      </c>
      <c r="X183">
        <v>0</v>
      </c>
      <c r="Y183">
        <v>1.6107382550335569E-2</v>
      </c>
      <c r="Z183">
        <v>0.11812080536912754</v>
      </c>
      <c r="AA183">
        <v>0</v>
      </c>
      <c r="AB183">
        <v>6.9798657718120799E-2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9.1812080536912768E-2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9.1275167785234923E-2</v>
      </c>
      <c r="BA183">
        <v>0</v>
      </c>
      <c r="BB183">
        <v>0</v>
      </c>
      <c r="BC183">
        <v>4.2953020134228186E-2</v>
      </c>
      <c r="BD183">
        <v>8.0805369127516791E-2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5.3691275167785241E-3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5.9060402684563751E-2</v>
      </c>
      <c r="BV183">
        <v>0</v>
      </c>
      <c r="BW183">
        <v>0</v>
      </c>
      <c r="BX183">
        <v>0</v>
      </c>
      <c r="BY183">
        <v>5.3691275167785241E-3</v>
      </c>
      <c r="BZ183">
        <v>0</v>
      </c>
      <c r="CB183" s="27">
        <f t="shared" si="65"/>
        <v>1</v>
      </c>
      <c r="CC183">
        <f t="shared" si="66"/>
        <v>6</v>
      </c>
      <c r="CD183">
        <f t="shared" si="67"/>
        <v>4</v>
      </c>
      <c r="CE183">
        <f t="shared" si="68"/>
        <v>1</v>
      </c>
      <c r="CF183">
        <f t="shared" si="69"/>
        <v>12</v>
      </c>
      <c r="CM183" s="27">
        <f t="shared" si="58"/>
        <v>1</v>
      </c>
      <c r="CN183">
        <f t="shared" si="59"/>
        <v>6</v>
      </c>
      <c r="CO183">
        <f t="shared" si="70"/>
        <v>4</v>
      </c>
      <c r="CP183">
        <f t="shared" si="71"/>
        <v>1</v>
      </c>
      <c r="CQ183">
        <f t="shared" si="72"/>
        <v>12</v>
      </c>
      <c r="CS183">
        <f t="shared" si="60"/>
        <v>0.32799947207622077</v>
      </c>
      <c r="CT183">
        <f t="shared" si="61"/>
        <v>1.0738255033557048E-2</v>
      </c>
      <c r="CU183">
        <f t="shared" si="62"/>
        <v>0.38174496644295303</v>
      </c>
      <c r="CV183">
        <f t="shared" si="63"/>
        <v>0.22040268456375844</v>
      </c>
      <c r="CW183">
        <f t="shared" si="64"/>
        <v>0.66120805369127522</v>
      </c>
      <c r="CX183">
        <f t="shared" si="73"/>
        <v>5.3691275167785241E-3</v>
      </c>
      <c r="CZ183" s="27">
        <f t="shared" si="74"/>
        <v>-0.71724712726457174</v>
      </c>
      <c r="DA183" s="27">
        <f t="shared" si="75"/>
        <v>-4.5231463505095002</v>
      </c>
      <c r="DB183" s="27">
        <f t="shared" si="76"/>
        <v>-0.48214828945749894</v>
      </c>
      <c r="DC183" s="27">
        <f t="shared" si="77"/>
        <v>-1.2633212664922582</v>
      </c>
      <c r="DD183" s="27">
        <f t="shared" si="78"/>
        <v>0.66868235501937967</v>
      </c>
      <c r="DE183" s="27">
        <f t="shared" si="79"/>
        <v>-5.2217062641761958</v>
      </c>
      <c r="DG183">
        <f t="shared" si="80"/>
        <v>32.799947207622075</v>
      </c>
      <c r="DH183">
        <f t="shared" si="81"/>
        <v>1.0738255033557049</v>
      </c>
      <c r="DI183">
        <f t="shared" si="82"/>
        <v>38.174496644295303</v>
      </c>
      <c r="DJ183">
        <f t="shared" si="83"/>
        <v>22.040268456375845</v>
      </c>
      <c r="DK183">
        <f t="shared" si="84"/>
        <v>66.120805369127524</v>
      </c>
      <c r="DL183">
        <f t="shared" si="85"/>
        <v>0.53691275167785246</v>
      </c>
    </row>
    <row r="184" spans="1:116">
      <c r="A184">
        <v>183</v>
      </c>
      <c r="B184" t="s">
        <v>37</v>
      </c>
      <c r="C184" t="s">
        <v>229</v>
      </c>
      <c r="D184" t="s">
        <v>230</v>
      </c>
      <c r="E184" s="25" t="s">
        <v>479</v>
      </c>
      <c r="F184" s="25" t="s">
        <v>478</v>
      </c>
      <c r="G184">
        <v>0</v>
      </c>
      <c r="H184">
        <v>8.5901826484018284E-2</v>
      </c>
      <c r="I184">
        <v>0.10844748858447492</v>
      </c>
      <c r="J184">
        <v>5.3149083178315173E-3</v>
      </c>
      <c r="K184" s="27">
        <v>1.7123287671232879E-2</v>
      </c>
      <c r="L184">
        <v>0</v>
      </c>
      <c r="M184">
        <v>0</v>
      </c>
      <c r="N184">
        <v>0</v>
      </c>
      <c r="O184">
        <v>0</v>
      </c>
      <c r="P184" s="27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0.14269406392694065</v>
      </c>
      <c r="Z184">
        <v>0.39954337899543385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9.7031963470319657E-2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9.7031963470319657E-2</v>
      </c>
      <c r="BA184">
        <v>0</v>
      </c>
      <c r="BB184">
        <v>2.853881278538813E-2</v>
      </c>
      <c r="BC184">
        <v>8.5616438356164379E-4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2.2831050228310504E-2</v>
      </c>
      <c r="BY184">
        <v>0</v>
      </c>
      <c r="BZ184">
        <v>0</v>
      </c>
      <c r="CB184" s="27">
        <f t="shared" si="65"/>
        <v>1</v>
      </c>
      <c r="CC184">
        <f t="shared" si="66"/>
        <v>3</v>
      </c>
      <c r="CD184">
        <f t="shared" si="67"/>
        <v>3</v>
      </c>
      <c r="CE184">
        <f t="shared" si="68"/>
        <v>0</v>
      </c>
      <c r="CF184">
        <f t="shared" si="69"/>
        <v>7</v>
      </c>
      <c r="CM184" s="27">
        <f t="shared" si="58"/>
        <v>1</v>
      </c>
      <c r="CN184">
        <f t="shared" si="59"/>
        <v>3</v>
      </c>
      <c r="CO184">
        <f t="shared" si="70"/>
        <v>3</v>
      </c>
      <c r="CP184">
        <f t="shared" si="71"/>
        <v>0</v>
      </c>
      <c r="CQ184">
        <f t="shared" si="72"/>
        <v>7</v>
      </c>
      <c r="CS184">
        <f t="shared" si="60"/>
        <v>0.19966422338632472</v>
      </c>
      <c r="CT184">
        <f t="shared" si="61"/>
        <v>1.7123287671232879E-2</v>
      </c>
      <c r="CU184">
        <f t="shared" si="62"/>
        <v>0.63926940639269414</v>
      </c>
      <c r="CV184">
        <f t="shared" si="63"/>
        <v>0.12642694063926943</v>
      </c>
      <c r="CW184">
        <f t="shared" si="64"/>
        <v>0.76569634703196354</v>
      </c>
      <c r="CX184">
        <f t="shared" si="73"/>
        <v>2.2831050228310504E-2</v>
      </c>
      <c r="CZ184" s="27">
        <f t="shared" si="74"/>
        <v>-1.3883942878008</v>
      </c>
      <c r="DA184" s="27">
        <f t="shared" si="75"/>
        <v>-4.0500443033255209</v>
      </c>
      <c r="DB184" s="27">
        <f t="shared" si="76"/>
        <v>0.57219457014228314</v>
      </c>
      <c r="DC184" s="27">
        <f t="shared" si="77"/>
        <v>-1.9329271689002767</v>
      </c>
      <c r="DD184" s="27">
        <f t="shared" si="78"/>
        <v>1.1841677409731963</v>
      </c>
      <c r="DE184" s="27">
        <f t="shared" si="79"/>
        <v>-3.7565381025877511</v>
      </c>
      <c r="DG184">
        <f t="shared" si="80"/>
        <v>19.966422338632473</v>
      </c>
      <c r="DH184">
        <f t="shared" si="81"/>
        <v>1.7123287671232879</v>
      </c>
      <c r="DI184">
        <f t="shared" si="82"/>
        <v>63.926940639269411</v>
      </c>
      <c r="DJ184">
        <f t="shared" si="83"/>
        <v>12.642694063926943</v>
      </c>
      <c r="DK184">
        <f t="shared" si="84"/>
        <v>76.569634703196357</v>
      </c>
      <c r="DL184">
        <f t="shared" si="85"/>
        <v>2.2831050228310503</v>
      </c>
    </row>
    <row r="185" spans="1:116">
      <c r="A185">
        <v>184</v>
      </c>
      <c r="B185" t="s">
        <v>466</v>
      </c>
      <c r="C185" t="s">
        <v>229</v>
      </c>
      <c r="D185" t="s">
        <v>230</v>
      </c>
      <c r="E185" s="25" t="s">
        <v>479</v>
      </c>
      <c r="F185" s="25" t="s">
        <v>478</v>
      </c>
      <c r="G185">
        <v>0</v>
      </c>
      <c r="H185">
        <v>8.2049669915121054E-2</v>
      </c>
      <c r="I185">
        <v>0.21376925495127322</v>
      </c>
      <c r="J185">
        <v>5.3149083178315173E-3</v>
      </c>
      <c r="K185" s="27">
        <v>0</v>
      </c>
      <c r="L185">
        <v>0</v>
      </c>
      <c r="M185">
        <v>0</v>
      </c>
      <c r="N185">
        <v>0</v>
      </c>
      <c r="O185">
        <v>0</v>
      </c>
      <c r="P185" s="27">
        <v>0</v>
      </c>
      <c r="Q185">
        <v>0</v>
      </c>
      <c r="R185">
        <v>0</v>
      </c>
      <c r="S185">
        <v>0</v>
      </c>
      <c r="T185">
        <v>0</v>
      </c>
      <c r="U185">
        <v>0.15718327569946561</v>
      </c>
      <c r="V185">
        <v>1.8861993083935876E-2</v>
      </c>
      <c r="W185">
        <v>0</v>
      </c>
      <c r="X185">
        <v>0</v>
      </c>
      <c r="Y185">
        <v>0</v>
      </c>
      <c r="Z185">
        <v>6.2873310279786238E-2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2.5149324111914499E-2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0.13832128261552976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0.10688462747563664</v>
      </c>
      <c r="BA185">
        <v>0</v>
      </c>
      <c r="BB185">
        <v>4.4011317195850365E-2</v>
      </c>
      <c r="BC185">
        <v>4.4011317195850365E-2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6.916064130776485E-2</v>
      </c>
      <c r="BV185">
        <v>0</v>
      </c>
      <c r="BW185">
        <v>0</v>
      </c>
      <c r="BX185">
        <v>3.7723986167871745E-2</v>
      </c>
      <c r="BY185">
        <v>0</v>
      </c>
      <c r="BZ185">
        <v>0</v>
      </c>
      <c r="CB185" s="27">
        <f t="shared" si="65"/>
        <v>0</v>
      </c>
      <c r="CC185">
        <f t="shared" si="66"/>
        <v>5</v>
      </c>
      <c r="CD185">
        <f t="shared" si="67"/>
        <v>3</v>
      </c>
      <c r="CE185">
        <f t="shared" si="68"/>
        <v>1</v>
      </c>
      <c r="CF185">
        <f t="shared" si="69"/>
        <v>9</v>
      </c>
      <c r="CM185" s="27">
        <f t="shared" si="58"/>
        <v>0</v>
      </c>
      <c r="CN185">
        <f t="shared" si="59"/>
        <v>5</v>
      </c>
      <c r="CO185">
        <f t="shared" si="70"/>
        <v>3</v>
      </c>
      <c r="CP185">
        <f t="shared" si="71"/>
        <v>1</v>
      </c>
      <c r="CQ185">
        <f t="shared" si="72"/>
        <v>9</v>
      </c>
      <c r="CS185">
        <f t="shared" si="60"/>
        <v>0.30113383318422576</v>
      </c>
      <c r="CT185">
        <f t="shared" si="61"/>
        <v>0</v>
      </c>
      <c r="CU185">
        <f t="shared" si="62"/>
        <v>0.40238918579063199</v>
      </c>
      <c r="CV185">
        <f t="shared" si="63"/>
        <v>0.19490726186733737</v>
      </c>
      <c r="CW185">
        <f t="shared" si="64"/>
        <v>0.6664570889657343</v>
      </c>
      <c r="CX185">
        <f t="shared" si="73"/>
        <v>3.7723986167871745E-2</v>
      </c>
      <c r="CZ185" s="27">
        <f t="shared" si="74"/>
        <v>-0.84190446566948218</v>
      </c>
      <c r="DA185" s="27" t="e">
        <f t="shared" si="75"/>
        <v>#NUM!</v>
      </c>
      <c r="DB185" s="27">
        <f t="shared" si="76"/>
        <v>-0.39551998557476586</v>
      </c>
      <c r="DC185" s="27">
        <f t="shared" si="77"/>
        <v>-1.4184336081603877</v>
      </c>
      <c r="DD185" s="27">
        <f t="shared" si="78"/>
        <v>0.69220422905207624</v>
      </c>
      <c r="DE185" s="27">
        <f t="shared" si="79"/>
        <v>-3.2390051961633661</v>
      </c>
      <c r="DG185">
        <f t="shared" si="80"/>
        <v>30.113383318422578</v>
      </c>
      <c r="DH185">
        <f t="shared" si="81"/>
        <v>0</v>
      </c>
      <c r="DI185">
        <f t="shared" si="82"/>
        <v>40.238918579063196</v>
      </c>
      <c r="DJ185">
        <f t="shared" si="83"/>
        <v>19.490726186733738</v>
      </c>
      <c r="DK185">
        <f t="shared" si="84"/>
        <v>66.645708896573424</v>
      </c>
      <c r="DL185">
        <f t="shared" si="85"/>
        <v>3.7723986167871746</v>
      </c>
    </row>
    <row r="186" spans="1:116">
      <c r="A186">
        <v>185</v>
      </c>
      <c r="B186" t="s">
        <v>465</v>
      </c>
      <c r="C186" t="s">
        <v>229</v>
      </c>
      <c r="D186" t="s">
        <v>230</v>
      </c>
      <c r="E186" s="25" t="s">
        <v>479</v>
      </c>
      <c r="F186" s="25" t="s">
        <v>478</v>
      </c>
      <c r="G186">
        <v>1.1299435028248584E-2</v>
      </c>
      <c r="H186">
        <v>8.4745762711864375E-2</v>
      </c>
      <c r="I186">
        <v>0.16384180790960445</v>
      </c>
      <c r="J186">
        <v>5.3149083178315173E-3</v>
      </c>
      <c r="K186" s="27">
        <v>3.9548022598870039E-2</v>
      </c>
      <c r="L186">
        <v>0</v>
      </c>
      <c r="M186">
        <v>0</v>
      </c>
      <c r="N186">
        <v>0</v>
      </c>
      <c r="O186">
        <v>0</v>
      </c>
      <c r="P186" s="27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1.1299435028248584E-2</v>
      </c>
      <c r="W186">
        <v>0</v>
      </c>
      <c r="X186">
        <v>0</v>
      </c>
      <c r="Y186">
        <v>0.24293785310734448</v>
      </c>
      <c r="Z186">
        <v>0.17514124293785308</v>
      </c>
      <c r="AA186">
        <v>0</v>
      </c>
      <c r="AB186">
        <v>0</v>
      </c>
      <c r="AC186">
        <v>1.6949152542372874E-2</v>
      </c>
      <c r="AD186">
        <v>0</v>
      </c>
      <c r="AE186">
        <v>0</v>
      </c>
      <c r="AF186">
        <v>1.1299435028248584E-2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9.6045197740112984E-2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7.3446327683615795E-2</v>
      </c>
      <c r="BA186">
        <v>0</v>
      </c>
      <c r="BB186">
        <v>0</v>
      </c>
      <c r="BC186">
        <v>1.1299435028248584E-2</v>
      </c>
      <c r="BD186">
        <v>5.649717514124292E-3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2.2598870056497168E-2</v>
      </c>
      <c r="BV186">
        <v>0</v>
      </c>
      <c r="BW186">
        <v>0</v>
      </c>
      <c r="BX186">
        <v>3.3898305084745749E-2</v>
      </c>
      <c r="BY186">
        <v>0</v>
      </c>
      <c r="BZ186">
        <v>0</v>
      </c>
      <c r="CB186" s="27">
        <f t="shared" si="65"/>
        <v>1</v>
      </c>
      <c r="CC186">
        <f t="shared" si="66"/>
        <v>6</v>
      </c>
      <c r="CD186">
        <f t="shared" si="67"/>
        <v>3</v>
      </c>
      <c r="CE186">
        <f t="shared" si="68"/>
        <v>1</v>
      </c>
      <c r="CF186">
        <f t="shared" si="69"/>
        <v>11</v>
      </c>
      <c r="CM186" s="27">
        <f t="shared" si="58"/>
        <v>1</v>
      </c>
      <c r="CN186">
        <f t="shared" si="59"/>
        <v>6</v>
      </c>
      <c r="CO186">
        <f t="shared" si="70"/>
        <v>3</v>
      </c>
      <c r="CP186">
        <f t="shared" si="71"/>
        <v>1</v>
      </c>
      <c r="CQ186">
        <f t="shared" si="72"/>
        <v>11</v>
      </c>
      <c r="CS186">
        <f t="shared" si="60"/>
        <v>0.26520191396754889</v>
      </c>
      <c r="CT186">
        <f t="shared" si="61"/>
        <v>3.9548022598870039E-2</v>
      </c>
      <c r="CU186">
        <f t="shared" si="62"/>
        <v>0.55367231638418057</v>
      </c>
      <c r="CV186">
        <f t="shared" si="63"/>
        <v>9.0395480225988672E-2</v>
      </c>
      <c r="CW186">
        <f t="shared" si="64"/>
        <v>0.66666666666666641</v>
      </c>
      <c r="CX186">
        <f t="shared" si="73"/>
        <v>3.3898305084745749E-2</v>
      </c>
      <c r="CZ186" s="27">
        <f t="shared" si="74"/>
        <v>-1.0191042732334523</v>
      </c>
      <c r="DA186" s="27">
        <f t="shared" si="75"/>
        <v>-3.1898882879949491</v>
      </c>
      <c r="DB186" s="27">
        <f t="shared" si="76"/>
        <v>0.2155196262035495</v>
      </c>
      <c r="DC186" s="27">
        <f t="shared" si="77"/>
        <v>-2.308815642744682</v>
      </c>
      <c r="DD186" s="27">
        <f t="shared" si="78"/>
        <v>0.69314718055994418</v>
      </c>
      <c r="DE186" s="27">
        <f t="shared" si="79"/>
        <v>-3.3499040872746053</v>
      </c>
      <c r="DG186">
        <f t="shared" si="80"/>
        <v>26.520191396754889</v>
      </c>
      <c r="DH186">
        <f t="shared" si="81"/>
        <v>3.9548022598870038</v>
      </c>
      <c r="DI186">
        <f t="shared" si="82"/>
        <v>55.367231638418055</v>
      </c>
      <c r="DJ186">
        <f t="shared" si="83"/>
        <v>9.0395480225988667</v>
      </c>
      <c r="DK186">
        <f t="shared" si="84"/>
        <v>66.666666666666643</v>
      </c>
      <c r="DL186">
        <f t="shared" si="85"/>
        <v>3.3898305084745748</v>
      </c>
    </row>
    <row r="187" spans="1:116">
      <c r="A187">
        <v>186</v>
      </c>
      <c r="B187" t="s">
        <v>262</v>
      </c>
      <c r="C187" t="s">
        <v>229</v>
      </c>
      <c r="D187" t="s">
        <v>230</v>
      </c>
      <c r="E187" s="25" t="s">
        <v>479</v>
      </c>
      <c r="F187" s="25" t="s">
        <v>478</v>
      </c>
      <c r="G187">
        <v>1.2982797792924376E-2</v>
      </c>
      <c r="H187">
        <v>0.16877637130801693</v>
      </c>
      <c r="I187">
        <v>0.14281077572216819</v>
      </c>
      <c r="J187">
        <v>5.3149083178315173E-3</v>
      </c>
      <c r="K187" s="27">
        <v>1.9474196689386568E-2</v>
      </c>
      <c r="L187">
        <v>0</v>
      </c>
      <c r="M187">
        <v>0</v>
      </c>
      <c r="N187">
        <v>0</v>
      </c>
      <c r="O187">
        <v>0</v>
      </c>
      <c r="P187" s="27">
        <v>0</v>
      </c>
      <c r="Q187">
        <v>0</v>
      </c>
      <c r="R187">
        <v>0</v>
      </c>
      <c r="S187">
        <v>0</v>
      </c>
      <c r="T187">
        <v>0</v>
      </c>
      <c r="U187">
        <v>6.4913988964621881E-3</v>
      </c>
      <c r="V187">
        <v>6.4913988964621881E-3</v>
      </c>
      <c r="W187">
        <v>6.4913988964621881E-3</v>
      </c>
      <c r="X187">
        <v>0</v>
      </c>
      <c r="Y187">
        <v>7.1405387861084052E-2</v>
      </c>
      <c r="Z187">
        <v>0.14930217461863032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7.7896786757546271E-2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0.11067835118468032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0.10386238234339502</v>
      </c>
      <c r="BA187">
        <v>0</v>
      </c>
      <c r="BB187">
        <v>0</v>
      </c>
      <c r="BC187">
        <v>4.5439792275235313E-2</v>
      </c>
      <c r="BD187">
        <v>4.5439792275235313E-2</v>
      </c>
      <c r="BE187">
        <v>0</v>
      </c>
      <c r="BF187">
        <v>0</v>
      </c>
      <c r="BG187">
        <v>6.4913988964621881E-3</v>
      </c>
      <c r="BH187">
        <v>1.9474196689386568E-2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6.4913988964621881E-3</v>
      </c>
      <c r="BZ187">
        <v>0</v>
      </c>
      <c r="CB187" s="27">
        <f t="shared" si="65"/>
        <v>1</v>
      </c>
      <c r="CC187">
        <f t="shared" si="66"/>
        <v>7</v>
      </c>
      <c r="CD187">
        <f t="shared" si="67"/>
        <v>5</v>
      </c>
      <c r="CE187">
        <f t="shared" si="68"/>
        <v>0</v>
      </c>
      <c r="CF187">
        <f t="shared" si="69"/>
        <v>13</v>
      </c>
      <c r="CI187">
        <v>1</v>
      </c>
      <c r="CM187" s="27">
        <f t="shared" si="58"/>
        <v>1</v>
      </c>
      <c r="CN187">
        <f t="shared" si="59"/>
        <v>8</v>
      </c>
      <c r="CO187">
        <f t="shared" si="70"/>
        <v>5</v>
      </c>
      <c r="CP187">
        <f t="shared" si="71"/>
        <v>0</v>
      </c>
      <c r="CQ187">
        <f t="shared" si="72"/>
        <v>14</v>
      </c>
      <c r="CS187">
        <f t="shared" si="60"/>
        <v>0.32988485314094101</v>
      </c>
      <c r="CT187">
        <f t="shared" si="61"/>
        <v>1.9474196689386568E-2</v>
      </c>
      <c r="CU187">
        <f t="shared" si="62"/>
        <v>0.42875689711132753</v>
      </c>
      <c r="CV187">
        <f t="shared" si="63"/>
        <v>0.2207075624797144</v>
      </c>
      <c r="CW187">
        <f t="shared" si="64"/>
        <v>0.64946445959104193</v>
      </c>
      <c r="CX187">
        <f t="shared" si="73"/>
        <v>6.4913988964621881E-3</v>
      </c>
      <c r="CZ187" s="27">
        <f t="shared" si="74"/>
        <v>-0.70870589490787905</v>
      </c>
      <c r="DA187" s="27">
        <f t="shared" si="75"/>
        <v>-3.9189986191645709</v>
      </c>
      <c r="DB187" s="27">
        <f t="shared" si="76"/>
        <v>-0.28692478350987194</v>
      </c>
      <c r="DC187" s="27">
        <f t="shared" si="77"/>
        <v>-1.2615477980511007</v>
      </c>
      <c r="DD187" s="27">
        <f t="shared" si="78"/>
        <v>0.61668601446546834</v>
      </c>
      <c r="DE187" s="27">
        <f t="shared" si="79"/>
        <v>-5.0307646653914215</v>
      </c>
      <c r="DG187">
        <f t="shared" si="80"/>
        <v>32.988485314094099</v>
      </c>
      <c r="DH187">
        <f t="shared" si="81"/>
        <v>1.9474196689386567</v>
      </c>
      <c r="DI187">
        <f t="shared" si="82"/>
        <v>42.87568971113275</v>
      </c>
      <c r="DJ187">
        <f t="shared" si="83"/>
        <v>22.070756247971442</v>
      </c>
      <c r="DK187">
        <f t="shared" si="84"/>
        <v>64.946445959104196</v>
      </c>
      <c r="DL187">
        <f t="shared" si="85"/>
        <v>0.64913988964621883</v>
      </c>
    </row>
    <row r="188" spans="1:116">
      <c r="A188">
        <v>187</v>
      </c>
      <c r="B188" t="s">
        <v>326</v>
      </c>
      <c r="C188" t="s">
        <v>229</v>
      </c>
      <c r="D188" t="s">
        <v>298</v>
      </c>
      <c r="E188" s="25" t="s">
        <v>479</v>
      </c>
      <c r="F188" s="25" t="s">
        <v>478</v>
      </c>
      <c r="G188">
        <v>6.0587700696758569E-3</v>
      </c>
      <c r="H188">
        <v>9.6940321114813724E-2</v>
      </c>
      <c r="I188">
        <v>0.33929112390184785</v>
      </c>
      <c r="J188">
        <v>5.3149083178315173E-3</v>
      </c>
      <c r="K188" s="27">
        <v>0</v>
      </c>
      <c r="L188">
        <v>0</v>
      </c>
      <c r="M188">
        <v>0</v>
      </c>
      <c r="N188">
        <v>0</v>
      </c>
      <c r="O188">
        <v>0</v>
      </c>
      <c r="P188" s="27">
        <v>0</v>
      </c>
      <c r="Q188">
        <v>0</v>
      </c>
      <c r="R188">
        <v>0</v>
      </c>
      <c r="S188">
        <v>0</v>
      </c>
      <c r="T188">
        <v>0</v>
      </c>
      <c r="U188">
        <v>0.12723417146319299</v>
      </c>
      <c r="V188">
        <v>2.4235080278703428E-2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8.4822780975461975E-2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0.10330202968797338</v>
      </c>
      <c r="AM188">
        <v>6.0587700696758569E-3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4.2411390487730988E-2</v>
      </c>
      <c r="BA188">
        <v>0</v>
      </c>
      <c r="BB188">
        <v>0</v>
      </c>
      <c r="BC188">
        <v>1.8176310209027571E-2</v>
      </c>
      <c r="BD188">
        <v>2.4235080278703428E-2</v>
      </c>
      <c r="BE188">
        <v>6.0587700696758569E-3</v>
      </c>
      <c r="BF188">
        <v>0.12117540139351715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B188" s="27">
        <f t="shared" si="65"/>
        <v>0</v>
      </c>
      <c r="CC188">
        <f t="shared" si="66"/>
        <v>5</v>
      </c>
      <c r="CD188">
        <f t="shared" si="67"/>
        <v>5</v>
      </c>
      <c r="CE188">
        <f t="shared" si="68"/>
        <v>0</v>
      </c>
      <c r="CF188">
        <f t="shared" si="69"/>
        <v>10</v>
      </c>
      <c r="CI188">
        <v>1</v>
      </c>
      <c r="CM188" s="27">
        <f t="shared" si="58"/>
        <v>0</v>
      </c>
      <c r="CN188">
        <f t="shared" si="59"/>
        <v>6</v>
      </c>
      <c r="CO188">
        <f t="shared" si="70"/>
        <v>5</v>
      </c>
      <c r="CP188">
        <f t="shared" si="71"/>
        <v>0</v>
      </c>
      <c r="CQ188">
        <f t="shared" si="72"/>
        <v>11</v>
      </c>
      <c r="CS188">
        <f t="shared" si="60"/>
        <v>0.44760512340416891</v>
      </c>
      <c r="CT188">
        <f t="shared" si="61"/>
        <v>0</v>
      </c>
      <c r="CU188">
        <f t="shared" si="62"/>
        <v>0.34565283247500761</v>
      </c>
      <c r="CV188">
        <f t="shared" si="63"/>
        <v>0.21205695243865499</v>
      </c>
      <c r="CW188">
        <f t="shared" si="64"/>
        <v>0.55770978491366263</v>
      </c>
      <c r="CX188">
        <f t="shared" si="73"/>
        <v>0</v>
      </c>
      <c r="CZ188" s="27">
        <f t="shared" si="74"/>
        <v>-0.21035172392143814</v>
      </c>
      <c r="DA188" s="27" t="e">
        <f t="shared" si="75"/>
        <v>#NUM!</v>
      </c>
      <c r="DB188" s="27">
        <f t="shared" si="76"/>
        <v>-0.63820315081613477</v>
      </c>
      <c r="DC188" s="27">
        <f t="shared" si="77"/>
        <v>-1.3125709304052466</v>
      </c>
      <c r="DD188" s="27">
        <f t="shared" si="78"/>
        <v>0.23187246653069624</v>
      </c>
      <c r="DE188" s="27" t="e">
        <f t="shared" si="79"/>
        <v>#NUM!</v>
      </c>
      <c r="DG188">
        <f t="shared" si="80"/>
        <v>44.760512340416895</v>
      </c>
      <c r="DH188">
        <f t="shared" si="81"/>
        <v>0</v>
      </c>
      <c r="DI188">
        <f t="shared" si="82"/>
        <v>34.565283247500759</v>
      </c>
      <c r="DJ188">
        <f t="shared" si="83"/>
        <v>21.205695243865499</v>
      </c>
      <c r="DK188">
        <f t="shared" si="84"/>
        <v>55.770978491366265</v>
      </c>
      <c r="DL188">
        <f t="shared" si="85"/>
        <v>0</v>
      </c>
    </row>
    <row r="189" spans="1:116">
      <c r="A189">
        <v>188</v>
      </c>
      <c r="B189" t="s">
        <v>327</v>
      </c>
      <c r="C189" t="s">
        <v>229</v>
      </c>
      <c r="D189" t="s">
        <v>298</v>
      </c>
      <c r="E189" s="25" t="s">
        <v>479</v>
      </c>
      <c r="F189" s="25" t="s">
        <v>478</v>
      </c>
      <c r="G189">
        <v>3.8216560509554139E-2</v>
      </c>
      <c r="H189">
        <v>0.1464968152866242</v>
      </c>
      <c r="I189">
        <v>0.16560509554140132</v>
      </c>
      <c r="J189">
        <v>5.3149083178315173E-3</v>
      </c>
      <c r="K189" s="27">
        <v>6.369426751592357E-3</v>
      </c>
      <c r="L189">
        <v>0</v>
      </c>
      <c r="M189">
        <v>0</v>
      </c>
      <c r="N189">
        <v>0</v>
      </c>
      <c r="O189">
        <v>0</v>
      </c>
      <c r="P189" s="27">
        <v>0</v>
      </c>
      <c r="Q189">
        <v>0</v>
      </c>
      <c r="R189">
        <v>0</v>
      </c>
      <c r="S189">
        <v>0</v>
      </c>
      <c r="T189">
        <v>0</v>
      </c>
      <c r="U189">
        <v>8.9171974522293002E-2</v>
      </c>
      <c r="V189">
        <v>9.5541401273885357E-2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6.369426751592357E-3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0.1401273885350319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4.4585987261146494E-2</v>
      </c>
      <c r="BA189">
        <v>0</v>
      </c>
      <c r="BB189">
        <v>0</v>
      </c>
      <c r="BC189">
        <v>2.5477707006369428E-2</v>
      </c>
      <c r="BD189">
        <v>5.7324840764331197E-2</v>
      </c>
      <c r="BE189">
        <v>5.7324840764331197E-2</v>
      </c>
      <c r="BF189">
        <v>0.12738853503184716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B189" s="27">
        <f t="shared" si="65"/>
        <v>1</v>
      </c>
      <c r="CC189">
        <f t="shared" si="66"/>
        <v>4</v>
      </c>
      <c r="CD189">
        <f t="shared" si="67"/>
        <v>5</v>
      </c>
      <c r="CE189">
        <f t="shared" si="68"/>
        <v>0</v>
      </c>
      <c r="CF189">
        <f t="shared" si="69"/>
        <v>10</v>
      </c>
      <c r="CM189" s="27">
        <f t="shared" si="58"/>
        <v>1</v>
      </c>
      <c r="CN189">
        <f t="shared" si="59"/>
        <v>4</v>
      </c>
      <c r="CO189">
        <f t="shared" si="70"/>
        <v>5</v>
      </c>
      <c r="CP189">
        <f t="shared" si="71"/>
        <v>0</v>
      </c>
      <c r="CQ189">
        <f t="shared" si="72"/>
        <v>10</v>
      </c>
      <c r="CS189">
        <f t="shared" si="60"/>
        <v>0.35563337965541114</v>
      </c>
      <c r="CT189">
        <f t="shared" si="61"/>
        <v>6.369426751592357E-3</v>
      </c>
      <c r="CU189">
        <f t="shared" si="62"/>
        <v>0.33121019108280259</v>
      </c>
      <c r="CV189">
        <f t="shared" si="63"/>
        <v>0.31210191082802546</v>
      </c>
      <c r="CW189">
        <f t="shared" si="64"/>
        <v>0.6433121019108281</v>
      </c>
      <c r="CX189">
        <f t="shared" si="73"/>
        <v>0</v>
      </c>
      <c r="CZ189" s="27">
        <f t="shared" si="74"/>
        <v>-0.59436748259012295</v>
      </c>
      <c r="DA189" s="27">
        <f t="shared" si="75"/>
        <v>-5.0498560072495371</v>
      </c>
      <c r="DB189" s="27">
        <f t="shared" si="76"/>
        <v>-0.70271663157609587</v>
      </c>
      <c r="DC189" s="27">
        <f t="shared" si="77"/>
        <v>-0.79031092901359312</v>
      </c>
      <c r="DD189" s="27">
        <f t="shared" si="78"/>
        <v>0.58976882610611059</v>
      </c>
      <c r="DE189" s="27" t="e">
        <f t="shared" si="79"/>
        <v>#NUM!</v>
      </c>
      <c r="DG189">
        <f t="shared" si="80"/>
        <v>35.563337965541116</v>
      </c>
      <c r="DH189">
        <f t="shared" si="81"/>
        <v>0.63694267515923575</v>
      </c>
      <c r="DI189">
        <f t="shared" si="82"/>
        <v>33.121019108280258</v>
      </c>
      <c r="DJ189">
        <f t="shared" si="83"/>
        <v>31.210191082802545</v>
      </c>
      <c r="DK189">
        <f t="shared" si="84"/>
        <v>64.331210191082818</v>
      </c>
      <c r="DL189">
        <f t="shared" si="85"/>
        <v>0</v>
      </c>
    </row>
    <row r="190" spans="1:116">
      <c r="A190">
        <v>189</v>
      </c>
      <c r="B190" t="s">
        <v>328</v>
      </c>
      <c r="C190" t="s">
        <v>229</v>
      </c>
      <c r="D190" t="s">
        <v>298</v>
      </c>
      <c r="E190" s="25" t="s">
        <v>479</v>
      </c>
      <c r="F190" s="25" t="s">
        <v>478</v>
      </c>
      <c r="G190">
        <v>1.423994304022784E-2</v>
      </c>
      <c r="H190">
        <v>0.1281594873620506</v>
      </c>
      <c r="I190">
        <v>0.22071911712353151</v>
      </c>
      <c r="J190">
        <v>5.3149083178315173E-3</v>
      </c>
      <c r="K190" s="27">
        <v>7.1199715201139199E-3</v>
      </c>
      <c r="L190">
        <v>0</v>
      </c>
      <c r="M190">
        <v>0</v>
      </c>
      <c r="N190">
        <v>0</v>
      </c>
      <c r="O190">
        <v>0</v>
      </c>
      <c r="P190" s="27">
        <v>0</v>
      </c>
      <c r="Q190">
        <v>0</v>
      </c>
      <c r="R190">
        <v>0</v>
      </c>
      <c r="S190">
        <v>0</v>
      </c>
      <c r="T190">
        <v>0</v>
      </c>
      <c r="U190">
        <v>0.17799928800284806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5.6959772160911352E-2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0.11391954432182273</v>
      </c>
      <c r="AM190">
        <v>7.1199715201139199E-3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7.1199715201139185E-2</v>
      </c>
      <c r="BA190">
        <v>0</v>
      </c>
      <c r="BB190">
        <v>0</v>
      </c>
      <c r="BC190">
        <v>2.847988608045568E-2</v>
      </c>
      <c r="BD190">
        <v>3.1683873264506945E-2</v>
      </c>
      <c r="BE190">
        <v>0</v>
      </c>
      <c r="BF190">
        <v>0.14239943040227843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B190" s="27">
        <f t="shared" si="65"/>
        <v>1</v>
      </c>
      <c r="CC190">
        <f t="shared" si="66"/>
        <v>4</v>
      </c>
      <c r="CD190">
        <f t="shared" si="67"/>
        <v>4</v>
      </c>
      <c r="CE190">
        <f t="shared" si="68"/>
        <v>0</v>
      </c>
      <c r="CF190">
        <f t="shared" si="69"/>
        <v>9</v>
      </c>
      <c r="CM190" s="27">
        <f t="shared" si="58"/>
        <v>1</v>
      </c>
      <c r="CN190">
        <f t="shared" si="59"/>
        <v>4</v>
      </c>
      <c r="CO190">
        <f t="shared" si="70"/>
        <v>4</v>
      </c>
      <c r="CP190">
        <f t="shared" si="71"/>
        <v>0</v>
      </c>
      <c r="CQ190">
        <f t="shared" si="72"/>
        <v>9</v>
      </c>
      <c r="CS190">
        <f t="shared" si="60"/>
        <v>0.36843345584364146</v>
      </c>
      <c r="CT190">
        <f t="shared" si="61"/>
        <v>7.1199715201139199E-3</v>
      </c>
      <c r="CU190">
        <f t="shared" si="62"/>
        <v>0.35599857600569607</v>
      </c>
      <c r="CV190">
        <f t="shared" si="63"/>
        <v>0.27376290494838024</v>
      </c>
      <c r="CW190">
        <f t="shared" si="64"/>
        <v>0.62976148095407636</v>
      </c>
      <c r="CX190">
        <f t="shared" si="73"/>
        <v>0</v>
      </c>
      <c r="CZ190" s="27">
        <f t="shared" si="74"/>
        <v>-0.53894319682612157</v>
      </c>
      <c r="DA190" s="27">
        <f t="shared" si="75"/>
        <v>-4.9377061140734977</v>
      </c>
      <c r="DB190" s="27">
        <f t="shared" si="76"/>
        <v>-0.59277420641315759</v>
      </c>
      <c r="DC190" s="27">
        <f t="shared" si="77"/>
        <v>-0.97561411733261783</v>
      </c>
      <c r="DD190" s="27">
        <f t="shared" si="78"/>
        <v>0.53119370202436766</v>
      </c>
      <c r="DE190" s="27" t="e">
        <f t="shared" si="79"/>
        <v>#NUM!</v>
      </c>
      <c r="DG190">
        <f t="shared" si="80"/>
        <v>36.843345584364144</v>
      </c>
      <c r="DH190">
        <f t="shared" si="81"/>
        <v>0.71199715201139202</v>
      </c>
      <c r="DI190">
        <f t="shared" si="82"/>
        <v>35.599857600569607</v>
      </c>
      <c r="DJ190">
        <f t="shared" si="83"/>
        <v>27.376290494838024</v>
      </c>
      <c r="DK190">
        <f t="shared" si="84"/>
        <v>62.976148095407638</v>
      </c>
      <c r="DL190">
        <f t="shared" si="85"/>
        <v>0</v>
      </c>
    </row>
    <row r="191" spans="1:116">
      <c r="A191">
        <v>190</v>
      </c>
      <c r="B191" t="s">
        <v>329</v>
      </c>
      <c r="C191" t="s">
        <v>229</v>
      </c>
      <c r="D191" t="s">
        <v>298</v>
      </c>
      <c r="E191" s="25" t="s">
        <v>479</v>
      </c>
      <c r="F191" s="25" t="s">
        <v>478</v>
      </c>
      <c r="G191">
        <v>6.0204695966285388E-3</v>
      </c>
      <c r="H191">
        <v>0.20469596628537032</v>
      </c>
      <c r="I191">
        <v>0.20469596628537032</v>
      </c>
      <c r="J191">
        <v>5.3149083178315173E-3</v>
      </c>
      <c r="K191" s="27">
        <v>1.806140878988562E-2</v>
      </c>
      <c r="L191">
        <v>0</v>
      </c>
      <c r="M191">
        <v>0</v>
      </c>
      <c r="N191">
        <v>0</v>
      </c>
      <c r="O191">
        <v>0</v>
      </c>
      <c r="P191" s="27">
        <v>0</v>
      </c>
      <c r="Q191">
        <v>0</v>
      </c>
      <c r="R191">
        <v>0</v>
      </c>
      <c r="S191">
        <v>0</v>
      </c>
      <c r="T191">
        <v>0</v>
      </c>
      <c r="U191">
        <v>0.16857314870559911</v>
      </c>
      <c r="V191">
        <v>1.2040939193257078E-2</v>
      </c>
      <c r="W191">
        <v>0</v>
      </c>
      <c r="X191">
        <v>0</v>
      </c>
      <c r="Y191">
        <v>1.2040939193257078E-2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4.2143287176399764E-2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8.4286574352799543E-2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2.4081878386514155E-2</v>
      </c>
      <c r="BA191">
        <v>0</v>
      </c>
      <c r="BB191">
        <v>0</v>
      </c>
      <c r="BC191">
        <v>0</v>
      </c>
      <c r="BD191">
        <v>6.0806742925948239E-2</v>
      </c>
      <c r="BE191">
        <v>3.6122817579771233E-2</v>
      </c>
      <c r="BF191">
        <v>0.1204093919325708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6.0204695966285388E-3</v>
      </c>
      <c r="BY191">
        <v>0</v>
      </c>
      <c r="BZ191">
        <v>0</v>
      </c>
      <c r="CB191" s="27">
        <f t="shared" si="65"/>
        <v>1</v>
      </c>
      <c r="CC191">
        <f t="shared" si="66"/>
        <v>5</v>
      </c>
      <c r="CD191">
        <f t="shared" si="67"/>
        <v>4</v>
      </c>
      <c r="CE191">
        <f t="shared" si="68"/>
        <v>0</v>
      </c>
      <c r="CF191">
        <f t="shared" si="69"/>
        <v>10</v>
      </c>
      <c r="CM191" s="27">
        <f t="shared" si="58"/>
        <v>1</v>
      </c>
      <c r="CN191">
        <f t="shared" si="59"/>
        <v>5</v>
      </c>
      <c r="CO191">
        <f t="shared" si="70"/>
        <v>4</v>
      </c>
      <c r="CP191">
        <f t="shared" si="71"/>
        <v>0</v>
      </c>
      <c r="CQ191">
        <f t="shared" si="72"/>
        <v>10</v>
      </c>
      <c r="CS191">
        <f t="shared" si="60"/>
        <v>0.42072731048520068</v>
      </c>
      <c r="CT191">
        <f t="shared" si="61"/>
        <v>1.806140878988562E-2</v>
      </c>
      <c r="CU191">
        <f t="shared" si="62"/>
        <v>0.31908488862131257</v>
      </c>
      <c r="CV191">
        <f t="shared" si="63"/>
        <v>0.24142083082480442</v>
      </c>
      <c r="CW191">
        <f t="shared" si="64"/>
        <v>0.56050571944611693</v>
      </c>
      <c r="CX191">
        <f t="shared" si="73"/>
        <v>6.0204695966285388E-3</v>
      </c>
      <c r="CZ191" s="27">
        <f t="shared" si="74"/>
        <v>-0.31978842779033878</v>
      </c>
      <c r="DA191" s="27">
        <f t="shared" si="75"/>
        <v>-3.9957512209588582</v>
      </c>
      <c r="DB191" s="27">
        <f t="shared" si="76"/>
        <v>-0.75798046956995246</v>
      </c>
      <c r="DC191" s="27">
        <f t="shared" si="77"/>
        <v>-1.1449055726389539</v>
      </c>
      <c r="DD191" s="27">
        <f t="shared" si="78"/>
        <v>0.24321474313463082</v>
      </c>
      <c r="DE191" s="27">
        <f t="shared" si="79"/>
        <v>-5.1065513509260816</v>
      </c>
      <c r="DG191">
        <f t="shared" si="80"/>
        <v>42.072731048520069</v>
      </c>
      <c r="DH191">
        <f t="shared" si="81"/>
        <v>1.806140878988562</v>
      </c>
      <c r="DI191">
        <f t="shared" si="82"/>
        <v>31.908488862131257</v>
      </c>
      <c r="DJ191">
        <f t="shared" si="83"/>
        <v>24.142083082480443</v>
      </c>
      <c r="DK191">
        <f t="shared" si="84"/>
        <v>56.05057194461169</v>
      </c>
      <c r="DL191">
        <f t="shared" si="85"/>
        <v>0.60204695966285393</v>
      </c>
    </row>
    <row r="192" spans="1:116">
      <c r="A192">
        <v>191</v>
      </c>
      <c r="B192" t="s">
        <v>330</v>
      </c>
      <c r="C192" t="s">
        <v>229</v>
      </c>
      <c r="D192" t="s">
        <v>298</v>
      </c>
      <c r="E192" s="25" t="s">
        <v>479</v>
      </c>
      <c r="F192" s="25" t="s">
        <v>478</v>
      </c>
      <c r="G192">
        <v>0</v>
      </c>
      <c r="H192">
        <v>9.3539900613855614E-2</v>
      </c>
      <c r="I192">
        <v>0.21046477638117508</v>
      </c>
      <c r="J192">
        <v>5.3149083178315173E-3</v>
      </c>
      <c r="K192" s="27">
        <v>0</v>
      </c>
      <c r="L192">
        <v>0</v>
      </c>
      <c r="M192">
        <v>0</v>
      </c>
      <c r="N192">
        <v>0</v>
      </c>
      <c r="O192">
        <v>0</v>
      </c>
      <c r="P192" s="27">
        <v>0</v>
      </c>
      <c r="Q192">
        <v>0</v>
      </c>
      <c r="R192">
        <v>0</v>
      </c>
      <c r="S192">
        <v>0</v>
      </c>
      <c r="T192">
        <v>0</v>
      </c>
      <c r="U192">
        <v>0.18123355743934524</v>
      </c>
      <c r="V192">
        <v>3.5077462730195845E-2</v>
      </c>
      <c r="W192">
        <v>0</v>
      </c>
      <c r="X192">
        <v>0</v>
      </c>
      <c r="Y192">
        <v>0</v>
      </c>
      <c r="Z192">
        <v>4.0923706518561823E-2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5.846243788365975E-3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0.10523238819058757</v>
      </c>
      <c r="AM192">
        <v>1.169248757673195E-2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5.846243788365975E-3</v>
      </c>
      <c r="AY192">
        <v>0</v>
      </c>
      <c r="AZ192">
        <v>2.9231218941829874E-2</v>
      </c>
      <c r="BA192">
        <v>0</v>
      </c>
      <c r="BB192">
        <v>0</v>
      </c>
      <c r="BC192">
        <v>2.9231218941829874E-2</v>
      </c>
      <c r="BD192">
        <v>7.0447237649809993E-2</v>
      </c>
      <c r="BE192">
        <v>6.4308681672025733E-2</v>
      </c>
      <c r="BF192">
        <v>0.11107863197895355</v>
      </c>
      <c r="BG192">
        <v>0</v>
      </c>
      <c r="BH192">
        <v>5.846243788365975E-3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B192" s="27">
        <f t="shared" si="65"/>
        <v>0</v>
      </c>
      <c r="CC192">
        <f t="shared" si="66"/>
        <v>7</v>
      </c>
      <c r="CD192">
        <f t="shared" si="67"/>
        <v>6</v>
      </c>
      <c r="CE192">
        <f t="shared" si="68"/>
        <v>0</v>
      </c>
      <c r="CF192">
        <f t="shared" si="69"/>
        <v>13</v>
      </c>
      <c r="CM192" s="27">
        <f t="shared" si="58"/>
        <v>0</v>
      </c>
      <c r="CN192">
        <f t="shared" si="59"/>
        <v>7</v>
      </c>
      <c r="CO192">
        <f t="shared" si="70"/>
        <v>6</v>
      </c>
      <c r="CP192">
        <f t="shared" si="71"/>
        <v>0</v>
      </c>
      <c r="CQ192">
        <f t="shared" si="72"/>
        <v>13</v>
      </c>
      <c r="CS192">
        <f t="shared" si="60"/>
        <v>0.30931958531286219</v>
      </c>
      <c r="CT192">
        <f t="shared" si="61"/>
        <v>0</v>
      </c>
      <c r="CU192">
        <f t="shared" si="62"/>
        <v>0.38585209003215437</v>
      </c>
      <c r="CV192">
        <f t="shared" si="63"/>
        <v>0.31014323297281499</v>
      </c>
      <c r="CW192">
        <f t="shared" si="64"/>
        <v>0.69599532300496936</v>
      </c>
      <c r="CX192">
        <f t="shared" si="73"/>
        <v>0</v>
      </c>
      <c r="CZ192" s="27">
        <f t="shared" si="74"/>
        <v>-0.80330222084946834</v>
      </c>
      <c r="DA192" s="27" t="e">
        <f t="shared" si="75"/>
        <v>#NUM!</v>
      </c>
      <c r="DB192" s="27">
        <f t="shared" si="76"/>
        <v>-0.46478168526458369</v>
      </c>
      <c r="DC192" s="27">
        <f t="shared" si="77"/>
        <v>-0.79944975940567253</v>
      </c>
      <c r="DD192" s="27">
        <f t="shared" si="78"/>
        <v>0.82829985435144471</v>
      </c>
      <c r="DE192" s="27" t="e">
        <f t="shared" si="79"/>
        <v>#NUM!</v>
      </c>
      <c r="DG192">
        <f t="shared" si="80"/>
        <v>30.93195853128622</v>
      </c>
      <c r="DH192">
        <f t="shared" si="81"/>
        <v>0</v>
      </c>
      <c r="DI192">
        <f t="shared" si="82"/>
        <v>38.585209003215439</v>
      </c>
      <c r="DJ192">
        <f t="shared" si="83"/>
        <v>31.0143232972815</v>
      </c>
      <c r="DK192">
        <f t="shared" si="84"/>
        <v>69.599532300496932</v>
      </c>
      <c r="DL192">
        <f t="shared" si="85"/>
        <v>0</v>
      </c>
    </row>
    <row r="193" spans="1:116">
      <c r="A193">
        <v>192</v>
      </c>
      <c r="B193" t="s">
        <v>72</v>
      </c>
      <c r="C193" t="s">
        <v>229</v>
      </c>
      <c r="D193" t="s">
        <v>298</v>
      </c>
      <c r="E193" s="25" t="s">
        <v>479</v>
      </c>
      <c r="F193" s="25" t="s">
        <v>478</v>
      </c>
      <c r="G193">
        <v>0</v>
      </c>
      <c r="H193">
        <v>0.15179272441769176</v>
      </c>
      <c r="I193">
        <v>0.21460350693535726</v>
      </c>
      <c r="J193">
        <v>5.3149083178315173E-3</v>
      </c>
      <c r="K193" s="27">
        <v>4.1873855011777025E-2</v>
      </c>
      <c r="L193">
        <v>0</v>
      </c>
      <c r="M193">
        <v>0</v>
      </c>
      <c r="N193">
        <v>0</v>
      </c>
      <c r="O193">
        <v>0</v>
      </c>
      <c r="P193" s="27">
        <v>0</v>
      </c>
      <c r="Q193">
        <v>0</v>
      </c>
      <c r="R193">
        <v>0</v>
      </c>
      <c r="S193">
        <v>0</v>
      </c>
      <c r="T193">
        <v>0</v>
      </c>
      <c r="U193">
        <v>2.6171159382360643E-2</v>
      </c>
      <c r="V193">
        <v>5.234231876472129E-3</v>
      </c>
      <c r="W193">
        <v>0</v>
      </c>
      <c r="X193">
        <v>0</v>
      </c>
      <c r="Y193">
        <v>0.11515310128238686</v>
      </c>
      <c r="Z193">
        <v>1.570269562941639E-2</v>
      </c>
      <c r="AA193">
        <v>0</v>
      </c>
      <c r="AB193">
        <v>0.1308557969118033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8.8981941900026201E-2</v>
      </c>
      <c r="AM193">
        <v>4.1873855011777025E-2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8.3747710023554078E-2</v>
      </c>
      <c r="BA193">
        <v>0</v>
      </c>
      <c r="BB193">
        <v>0</v>
      </c>
      <c r="BC193">
        <v>4.7108086888249155E-2</v>
      </c>
      <c r="BD193">
        <v>0</v>
      </c>
      <c r="BE193">
        <v>0</v>
      </c>
      <c r="BF193">
        <v>3.1667102852656379E-2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5.234231876472129E-3</v>
      </c>
      <c r="BY193">
        <v>0</v>
      </c>
      <c r="BZ193">
        <v>0</v>
      </c>
      <c r="CB193" s="27">
        <f t="shared" si="65"/>
        <v>1</v>
      </c>
      <c r="CC193">
        <f t="shared" si="66"/>
        <v>7</v>
      </c>
      <c r="CD193">
        <f t="shared" si="67"/>
        <v>3</v>
      </c>
      <c r="CE193">
        <f t="shared" si="68"/>
        <v>0</v>
      </c>
      <c r="CF193">
        <f t="shared" si="69"/>
        <v>11</v>
      </c>
      <c r="CG193">
        <v>1</v>
      </c>
      <c r="CM193" s="27">
        <f t="shared" si="58"/>
        <v>2</v>
      </c>
      <c r="CN193">
        <f t="shared" si="59"/>
        <v>7</v>
      </c>
      <c r="CO193">
        <f t="shared" si="70"/>
        <v>3</v>
      </c>
      <c r="CP193">
        <f t="shared" si="71"/>
        <v>0</v>
      </c>
      <c r="CQ193">
        <f t="shared" si="72"/>
        <v>12</v>
      </c>
      <c r="CS193">
        <f t="shared" si="60"/>
        <v>0.37171113967088049</v>
      </c>
      <c r="CT193">
        <f t="shared" si="61"/>
        <v>4.1873855011777025E-2</v>
      </c>
      <c r="CU193">
        <f t="shared" si="62"/>
        <v>0.42397278199424254</v>
      </c>
      <c r="CV193">
        <f t="shared" si="63"/>
        <v>0.16252289976445961</v>
      </c>
      <c r="CW193">
        <f t="shared" si="64"/>
        <v>0.58649568175870215</v>
      </c>
      <c r="CX193">
        <f t="shared" si="73"/>
        <v>5.234231876472129E-3</v>
      </c>
      <c r="CZ193" s="27">
        <f t="shared" si="74"/>
        <v>-0.52488298301704917</v>
      </c>
      <c r="DA193" s="27">
        <f t="shared" si="75"/>
        <v>-3.1303177978864092</v>
      </c>
      <c r="DB193" s="27">
        <f t="shared" si="76"/>
        <v>-0.30648565330003125</v>
      </c>
      <c r="DC193" s="27">
        <f t="shared" si="77"/>
        <v>-1.6395750068543387</v>
      </c>
      <c r="DD193" s="27">
        <f t="shared" si="78"/>
        <v>0.34949734777991548</v>
      </c>
      <c r="DE193" s="27">
        <f t="shared" si="79"/>
        <v>-5.2472871954352573</v>
      </c>
      <c r="DG193">
        <f t="shared" si="80"/>
        <v>37.171113967088047</v>
      </c>
      <c r="DH193">
        <f t="shared" si="81"/>
        <v>4.1873855011777028</v>
      </c>
      <c r="DI193">
        <f t="shared" si="82"/>
        <v>42.397278199424257</v>
      </c>
      <c r="DJ193">
        <f t="shared" si="83"/>
        <v>16.252289976445962</v>
      </c>
      <c r="DK193">
        <f t="shared" si="84"/>
        <v>58.649568175870215</v>
      </c>
      <c r="DL193">
        <f t="shared" si="85"/>
        <v>0.52342318764721285</v>
      </c>
    </row>
    <row r="194" spans="1:116">
      <c r="A194">
        <v>193</v>
      </c>
      <c r="B194" t="s">
        <v>73</v>
      </c>
      <c r="C194" t="s">
        <v>229</v>
      </c>
      <c r="D194" t="s">
        <v>431</v>
      </c>
      <c r="E194" s="25" t="s">
        <v>479</v>
      </c>
      <c r="F194" s="25" t="s">
        <v>478</v>
      </c>
      <c r="G194">
        <v>0</v>
      </c>
      <c r="H194">
        <v>7.5057736720554283E-2</v>
      </c>
      <c r="I194">
        <v>0.25981524249422638</v>
      </c>
      <c r="J194">
        <v>5.3149083178315173E-3</v>
      </c>
      <c r="K194" s="27">
        <v>0</v>
      </c>
      <c r="L194">
        <v>0</v>
      </c>
      <c r="M194">
        <v>0</v>
      </c>
      <c r="N194">
        <v>0</v>
      </c>
      <c r="O194">
        <v>0</v>
      </c>
      <c r="P194" s="27">
        <v>0</v>
      </c>
      <c r="Q194">
        <v>0</v>
      </c>
      <c r="R194">
        <v>0</v>
      </c>
      <c r="S194">
        <v>0</v>
      </c>
      <c r="T194">
        <v>0</v>
      </c>
      <c r="U194">
        <v>6.3510392609699776E-2</v>
      </c>
      <c r="V194">
        <v>0</v>
      </c>
      <c r="W194">
        <v>0</v>
      </c>
      <c r="X194">
        <v>0</v>
      </c>
      <c r="Y194">
        <v>0.23672055427251734</v>
      </c>
      <c r="Z194">
        <v>0.10969976905311782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5.1963048498845268E-2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8.083140877598155E-2</v>
      </c>
      <c r="AW194">
        <v>0</v>
      </c>
      <c r="AX194">
        <v>0</v>
      </c>
      <c r="AY194">
        <v>0</v>
      </c>
      <c r="AZ194">
        <v>3.4642032332563515E-2</v>
      </c>
      <c r="BA194">
        <v>0</v>
      </c>
      <c r="BB194">
        <v>0</v>
      </c>
      <c r="BC194">
        <v>2.8868360277136264E-2</v>
      </c>
      <c r="BD194">
        <v>6.3510392609699793E-3</v>
      </c>
      <c r="BE194">
        <v>0</v>
      </c>
      <c r="BF194">
        <v>4.6766743648960746E-2</v>
      </c>
      <c r="BG194">
        <v>0</v>
      </c>
      <c r="BH194">
        <v>0</v>
      </c>
      <c r="BI194">
        <v>5.7736720554272527E-3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B194" s="27">
        <f t="shared" si="65"/>
        <v>0</v>
      </c>
      <c r="CC194">
        <f t="shared" si="66"/>
        <v>5</v>
      </c>
      <c r="CD194">
        <f t="shared" si="67"/>
        <v>5</v>
      </c>
      <c r="CE194">
        <f t="shared" si="68"/>
        <v>0</v>
      </c>
      <c r="CF194">
        <f t="shared" si="69"/>
        <v>10</v>
      </c>
      <c r="CH194">
        <v>1</v>
      </c>
      <c r="CM194" s="27">
        <f t="shared" ref="CM194:CM217" si="86">SUM(CB194,CG194)</f>
        <v>0</v>
      </c>
      <c r="CN194">
        <f t="shared" ref="CN194:CN217" si="87">SUM(CC194,CH194:CK194)</f>
        <v>6</v>
      </c>
      <c r="CO194">
        <f t="shared" si="70"/>
        <v>5</v>
      </c>
      <c r="CP194">
        <f t="shared" si="71"/>
        <v>0</v>
      </c>
      <c r="CQ194">
        <f t="shared" si="72"/>
        <v>11</v>
      </c>
      <c r="CS194">
        <f t="shared" ref="CS194:CS217" si="88">SUM(G194:J194)</f>
        <v>0.34018788753261214</v>
      </c>
      <c r="CT194">
        <f t="shared" ref="CT194:CT217" si="89">SUM(K194:O194)</f>
        <v>0</v>
      </c>
      <c r="CU194">
        <f t="shared" ref="CU194:CU217" si="90">SUM(P194:AX194)</f>
        <v>0.54272517321016167</v>
      </c>
      <c r="CV194">
        <f t="shared" ref="CV194:CV217" si="91">SUM(AZ194:BT194)</f>
        <v>0.12240184757505776</v>
      </c>
      <c r="CW194">
        <f t="shared" ref="CW194:CW217" si="92">SUM(CU194:CV194,BU194:BV194)</f>
        <v>0.66512702078521946</v>
      </c>
      <c r="CX194">
        <f t="shared" si="73"/>
        <v>0</v>
      </c>
      <c r="CZ194" s="27">
        <f t="shared" si="74"/>
        <v>-0.66245704104490988</v>
      </c>
      <c r="DA194" s="27" t="e">
        <f t="shared" si="75"/>
        <v>#NUM!</v>
      </c>
      <c r="DB194" s="27">
        <f t="shared" si="76"/>
        <v>0.17131848344962372</v>
      </c>
      <c r="DC194" s="27">
        <f t="shared" si="77"/>
        <v>-1.9698793391683094</v>
      </c>
      <c r="DD194" s="27">
        <f t="shared" si="78"/>
        <v>0.68622673771537179</v>
      </c>
      <c r="DE194" s="27" t="e">
        <f t="shared" si="79"/>
        <v>#NUM!</v>
      </c>
      <c r="DG194">
        <f t="shared" si="80"/>
        <v>34.018788753261212</v>
      </c>
      <c r="DH194">
        <f t="shared" si="81"/>
        <v>0</v>
      </c>
      <c r="DI194">
        <f t="shared" si="82"/>
        <v>54.272517321016167</v>
      </c>
      <c r="DJ194">
        <f t="shared" si="83"/>
        <v>12.240184757505777</v>
      </c>
      <c r="DK194">
        <f t="shared" si="84"/>
        <v>66.51270207852194</v>
      </c>
      <c r="DL194">
        <f t="shared" si="85"/>
        <v>0</v>
      </c>
    </row>
    <row r="195" spans="1:116">
      <c r="A195">
        <v>194</v>
      </c>
      <c r="B195" t="s">
        <v>74</v>
      </c>
      <c r="C195" t="s">
        <v>229</v>
      </c>
      <c r="D195" t="s">
        <v>431</v>
      </c>
      <c r="E195" s="25" t="s">
        <v>479</v>
      </c>
      <c r="F195" s="25" t="s">
        <v>478</v>
      </c>
      <c r="G195">
        <v>2.9585798816568049E-2</v>
      </c>
      <c r="H195">
        <v>5.3254437869822487E-2</v>
      </c>
      <c r="I195">
        <v>0.39053254437869828</v>
      </c>
      <c r="J195">
        <v>5.3149083178315173E-3</v>
      </c>
      <c r="K195" s="27">
        <v>0</v>
      </c>
      <c r="L195">
        <v>0</v>
      </c>
      <c r="M195">
        <v>0</v>
      </c>
      <c r="N195">
        <v>0</v>
      </c>
      <c r="O195">
        <v>0</v>
      </c>
      <c r="P195" s="27">
        <v>0</v>
      </c>
      <c r="Q195">
        <v>0</v>
      </c>
      <c r="R195">
        <v>0</v>
      </c>
      <c r="S195">
        <v>0</v>
      </c>
      <c r="T195">
        <v>0</v>
      </c>
      <c r="U195">
        <v>3.5502958579881658E-2</v>
      </c>
      <c r="V195">
        <v>0</v>
      </c>
      <c r="W195">
        <v>0</v>
      </c>
      <c r="X195">
        <v>0</v>
      </c>
      <c r="Y195">
        <v>0.13609467455621307</v>
      </c>
      <c r="Z195">
        <v>0.23668639053254439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2.9585798816568049E-2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5.9171597633136102E-3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2.9585798816568049E-2</v>
      </c>
      <c r="BA195">
        <v>0</v>
      </c>
      <c r="BB195">
        <v>0</v>
      </c>
      <c r="BC195">
        <v>1.183431952662722E-2</v>
      </c>
      <c r="BD195">
        <v>0</v>
      </c>
      <c r="BE195">
        <v>0</v>
      </c>
      <c r="BF195">
        <v>4.142011834319527E-2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B195" s="27">
        <f t="shared" ref="CB195:CB217" si="93">COUNTIF(K195:O195, "&gt;0")</f>
        <v>0</v>
      </c>
      <c r="CC195">
        <f t="shared" ref="CC195:CC217" si="94">COUNTIF(P195:AX195, "&gt;0")</f>
        <v>5</v>
      </c>
      <c r="CD195">
        <f t="shared" ref="CD195:CD217" si="95">COUNTIF(AZ195:BT195, "&gt;0")</f>
        <v>3</v>
      </c>
      <c r="CE195">
        <f t="shared" ref="CE195:CE217" si="96">COUNTIF(BU195:BV195, "&gt;0")</f>
        <v>0</v>
      </c>
      <c r="CF195">
        <f t="shared" ref="CF195:CF217" si="97">SUM(CB195:CE195)</f>
        <v>8</v>
      </c>
      <c r="CI195">
        <v>1</v>
      </c>
      <c r="CM195" s="27">
        <f t="shared" si="86"/>
        <v>0</v>
      </c>
      <c r="CN195">
        <f t="shared" si="87"/>
        <v>6</v>
      </c>
      <c r="CO195">
        <f t="shared" ref="CO195:CO217" si="98">CD195</f>
        <v>3</v>
      </c>
      <c r="CP195">
        <f t="shared" ref="CP195:CP217" si="99">CE195</f>
        <v>0</v>
      </c>
      <c r="CQ195">
        <f t="shared" ref="CQ195:CQ217" si="100">SUM(CM195:CP195)</f>
        <v>9</v>
      </c>
      <c r="CS195">
        <f t="shared" si="88"/>
        <v>0.47868768938292033</v>
      </c>
      <c r="CT195">
        <f t="shared" si="89"/>
        <v>0</v>
      </c>
      <c r="CU195">
        <f t="shared" si="90"/>
        <v>0.44378698224852076</v>
      </c>
      <c r="CV195">
        <f t="shared" si="91"/>
        <v>8.2840236686390539E-2</v>
      </c>
      <c r="CW195">
        <f t="shared" si="92"/>
        <v>0.52662721893491127</v>
      </c>
      <c r="CX195">
        <f t="shared" ref="CX195:CX217" si="101">SUM(BW195:BZ195)</f>
        <v>0</v>
      </c>
      <c r="CZ195" s="27">
        <f t="shared" ref="CZ195:CZ217" si="102">LN(CS195/(1-CS195))</f>
        <v>-8.530092742149166E-2</v>
      </c>
      <c r="DA195" s="27" t="e">
        <f t="shared" ref="DA195:DA217" si="103">LN(CT195/(1-CT195))</f>
        <v>#NUM!</v>
      </c>
      <c r="DB195" s="27">
        <f t="shared" ref="DB195:DB217" si="104">LN(CU195/(1-CU195))</f>
        <v>-0.22580666873369334</v>
      </c>
      <c r="DC195" s="27">
        <f t="shared" ref="DC195:DC217" si="105">LN(CV195/(1-CV195))</f>
        <v>-2.4043677873039879</v>
      </c>
      <c r="DD195" s="27">
        <f t="shared" ref="DD195:DD217" si="106">LN(CW195/(1-CW195))</f>
        <v>0.10660973505825827</v>
      </c>
      <c r="DE195" s="27" t="e">
        <f t="shared" ref="DE195:DE217" si="107">LN(CX195/(1-CX195))</f>
        <v>#NUM!</v>
      </c>
      <c r="DG195">
        <f t="shared" ref="DG195:DG217" si="108">CS195*100</f>
        <v>47.868768938292035</v>
      </c>
      <c r="DH195">
        <f t="shared" ref="DH195:DH217" si="109">CT195*100</f>
        <v>0</v>
      </c>
      <c r="DI195">
        <f t="shared" ref="DI195:DI217" si="110">CU195*100</f>
        <v>44.378698224852073</v>
      </c>
      <c r="DJ195">
        <f t="shared" ref="DJ195:DJ217" si="111">CV195*100</f>
        <v>8.2840236686390547</v>
      </c>
      <c r="DK195">
        <f t="shared" ref="DK195:DK217" si="112">CW195*100</f>
        <v>52.662721893491124</v>
      </c>
      <c r="DL195">
        <f t="shared" ref="DL195:DL216" si="113">CX195*100</f>
        <v>0</v>
      </c>
    </row>
    <row r="196" spans="1:116">
      <c r="A196">
        <v>195</v>
      </c>
      <c r="B196" t="s">
        <v>349</v>
      </c>
      <c r="C196" t="s">
        <v>229</v>
      </c>
      <c r="D196" t="s">
        <v>431</v>
      </c>
      <c r="E196" s="25" t="s">
        <v>479</v>
      </c>
      <c r="F196" s="25" t="s">
        <v>478</v>
      </c>
      <c r="G196">
        <v>2.4235080278703428E-2</v>
      </c>
      <c r="H196">
        <v>0.12723417146319302</v>
      </c>
      <c r="I196">
        <v>0.16964556195092401</v>
      </c>
      <c r="J196">
        <v>5.3149083178315173E-3</v>
      </c>
      <c r="K196" s="27">
        <v>1.8176310209027571E-2</v>
      </c>
      <c r="L196">
        <v>0</v>
      </c>
      <c r="M196">
        <v>0</v>
      </c>
      <c r="N196">
        <v>0</v>
      </c>
      <c r="O196">
        <v>0</v>
      </c>
      <c r="P196" s="27">
        <v>0</v>
      </c>
      <c r="Q196">
        <v>6.0587700696758569E-3</v>
      </c>
      <c r="R196">
        <v>0</v>
      </c>
      <c r="S196">
        <v>0</v>
      </c>
      <c r="T196">
        <v>0</v>
      </c>
      <c r="U196">
        <v>6.6646470766434415E-2</v>
      </c>
      <c r="V196">
        <v>0</v>
      </c>
      <c r="W196">
        <v>0</v>
      </c>
      <c r="X196">
        <v>0</v>
      </c>
      <c r="Y196">
        <v>0.21205695243865499</v>
      </c>
      <c r="Z196">
        <v>6.0587700696758569E-3</v>
      </c>
      <c r="AA196">
        <v>3.6352620418055134E-2</v>
      </c>
      <c r="AB196">
        <v>0</v>
      </c>
      <c r="AC196">
        <v>0</v>
      </c>
      <c r="AD196">
        <v>0</v>
      </c>
      <c r="AE196">
        <v>0</v>
      </c>
      <c r="AF196">
        <v>6.0587700696758569E-3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4.8470160557406848E-2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6.0587700696758569E-3</v>
      </c>
      <c r="AW196">
        <v>0</v>
      </c>
      <c r="AX196">
        <v>0</v>
      </c>
      <c r="AY196">
        <v>0</v>
      </c>
      <c r="AZ196">
        <v>6.6646470766434415E-2</v>
      </c>
      <c r="BA196">
        <v>0</v>
      </c>
      <c r="BB196">
        <v>6.0587700696758569E-3</v>
      </c>
      <c r="BC196">
        <v>1.8176310209027571E-2</v>
      </c>
      <c r="BD196">
        <v>3.0596788851863073E-2</v>
      </c>
      <c r="BE196">
        <v>1.2117540139351714E-2</v>
      </c>
      <c r="BF196">
        <v>8.4822780975461989E-2</v>
      </c>
      <c r="BG196">
        <v>6.0587700696758569E-3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1.2117540139351714E-2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3.6352620418055134E-2</v>
      </c>
      <c r="BV196">
        <v>0</v>
      </c>
      <c r="BW196">
        <v>0</v>
      </c>
      <c r="BX196">
        <v>0</v>
      </c>
      <c r="BY196">
        <v>0</v>
      </c>
      <c r="BZ196">
        <v>0</v>
      </c>
      <c r="CB196" s="27">
        <f t="shared" si="93"/>
        <v>1</v>
      </c>
      <c r="CC196">
        <f t="shared" si="94"/>
        <v>8</v>
      </c>
      <c r="CD196">
        <f t="shared" si="95"/>
        <v>8</v>
      </c>
      <c r="CE196">
        <f t="shared" si="96"/>
        <v>1</v>
      </c>
      <c r="CF196">
        <f t="shared" si="97"/>
        <v>18</v>
      </c>
      <c r="CM196" s="27">
        <f t="shared" si="86"/>
        <v>1</v>
      </c>
      <c r="CN196">
        <f t="shared" si="87"/>
        <v>8</v>
      </c>
      <c r="CO196">
        <f t="shared" si="98"/>
        <v>8</v>
      </c>
      <c r="CP196">
        <f t="shared" si="99"/>
        <v>1</v>
      </c>
      <c r="CQ196">
        <f t="shared" si="100"/>
        <v>18</v>
      </c>
      <c r="CS196">
        <f t="shared" si="88"/>
        <v>0.32642972201065196</v>
      </c>
      <c r="CT196">
        <f t="shared" si="89"/>
        <v>1.8176310209027571E-2</v>
      </c>
      <c r="CU196">
        <f t="shared" si="90"/>
        <v>0.38776128445925484</v>
      </c>
      <c r="CV196">
        <f t="shared" si="91"/>
        <v>0.23659497122084219</v>
      </c>
      <c r="CW196">
        <f t="shared" si="92"/>
        <v>0.6607088760981521</v>
      </c>
      <c r="CX196">
        <f t="shared" si="101"/>
        <v>0</v>
      </c>
      <c r="CZ196" s="27">
        <f t="shared" si="102"/>
        <v>-0.72437765880365323</v>
      </c>
      <c r="DA196" s="27">
        <f t="shared" si="103"/>
        <v>-3.9892926409194467</v>
      </c>
      <c r="DB196" s="27">
        <f t="shared" si="104"/>
        <v>-0.45673236048995791</v>
      </c>
      <c r="DC196" s="27">
        <f t="shared" si="105"/>
        <v>-1.1714390306657829</v>
      </c>
      <c r="DD196" s="27">
        <f t="shared" si="106"/>
        <v>0.66645480191248896</v>
      </c>
      <c r="DE196" s="27" t="e">
        <f t="shared" si="107"/>
        <v>#NUM!</v>
      </c>
      <c r="DG196">
        <f t="shared" si="108"/>
        <v>32.642972201065199</v>
      </c>
      <c r="DH196">
        <f t="shared" si="109"/>
        <v>1.8176310209027571</v>
      </c>
      <c r="DI196">
        <f t="shared" si="110"/>
        <v>38.776128445925487</v>
      </c>
      <c r="DJ196">
        <f t="shared" si="111"/>
        <v>23.659497122084218</v>
      </c>
      <c r="DK196">
        <f t="shared" si="112"/>
        <v>66.070887609815216</v>
      </c>
      <c r="DL196">
        <f t="shared" si="113"/>
        <v>0</v>
      </c>
    </row>
    <row r="197" spans="1:116">
      <c r="A197">
        <v>196</v>
      </c>
      <c r="B197" t="s">
        <v>201</v>
      </c>
      <c r="C197" t="s">
        <v>229</v>
      </c>
      <c r="D197" t="s">
        <v>431</v>
      </c>
      <c r="E197" s="25" t="s">
        <v>479</v>
      </c>
      <c r="F197" s="25" t="s">
        <v>478</v>
      </c>
      <c r="G197">
        <v>0</v>
      </c>
      <c r="H197">
        <v>0.15121630506245901</v>
      </c>
      <c r="I197">
        <v>0.22353714661406973</v>
      </c>
      <c r="J197">
        <v>5.3149083178315173E-3</v>
      </c>
      <c r="K197" s="27">
        <v>0</v>
      </c>
      <c r="L197">
        <v>0</v>
      </c>
      <c r="M197">
        <v>0</v>
      </c>
      <c r="N197">
        <v>0</v>
      </c>
      <c r="O197">
        <v>0</v>
      </c>
      <c r="P197" s="27">
        <v>0</v>
      </c>
      <c r="Q197">
        <v>0</v>
      </c>
      <c r="R197">
        <v>0</v>
      </c>
      <c r="S197">
        <v>0</v>
      </c>
      <c r="T197">
        <v>0</v>
      </c>
      <c r="U197">
        <v>6.5746219592373437E-2</v>
      </c>
      <c r="V197">
        <v>0</v>
      </c>
      <c r="W197">
        <v>0</v>
      </c>
      <c r="X197">
        <v>0</v>
      </c>
      <c r="Y197">
        <v>0.23668639053254439</v>
      </c>
      <c r="Z197">
        <v>2.629848783694938E-2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6.5746219592373437E-2</v>
      </c>
      <c r="AM197">
        <v>0</v>
      </c>
      <c r="AN197">
        <v>0</v>
      </c>
      <c r="AO197">
        <v>0</v>
      </c>
      <c r="AP197">
        <v>6.9033530571992125E-3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1.9723865877712035E-2</v>
      </c>
      <c r="AW197">
        <v>0</v>
      </c>
      <c r="AX197">
        <v>0</v>
      </c>
      <c r="AY197">
        <v>0</v>
      </c>
      <c r="AZ197">
        <v>2.629848783694938E-2</v>
      </c>
      <c r="BA197">
        <v>0</v>
      </c>
      <c r="BB197">
        <v>0</v>
      </c>
      <c r="BC197">
        <v>1.9723865877712035E-2</v>
      </c>
      <c r="BD197">
        <v>3.2873109796186721E-4</v>
      </c>
      <c r="BE197">
        <v>0</v>
      </c>
      <c r="BF197">
        <v>9.8619329388560176E-2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5.9171597633136092E-2</v>
      </c>
      <c r="BY197">
        <v>0</v>
      </c>
      <c r="BZ197">
        <v>0</v>
      </c>
      <c r="CB197" s="27">
        <f t="shared" si="93"/>
        <v>0</v>
      </c>
      <c r="CC197">
        <f t="shared" si="94"/>
        <v>6</v>
      </c>
      <c r="CD197">
        <f t="shared" si="95"/>
        <v>4</v>
      </c>
      <c r="CE197">
        <f t="shared" si="96"/>
        <v>0</v>
      </c>
      <c r="CF197">
        <f t="shared" si="97"/>
        <v>10</v>
      </c>
      <c r="CM197" s="27">
        <f t="shared" si="86"/>
        <v>0</v>
      </c>
      <c r="CN197">
        <f t="shared" si="87"/>
        <v>6</v>
      </c>
      <c r="CO197">
        <f t="shared" si="98"/>
        <v>4</v>
      </c>
      <c r="CP197">
        <f t="shared" si="99"/>
        <v>0</v>
      </c>
      <c r="CQ197">
        <f t="shared" si="100"/>
        <v>10</v>
      </c>
      <c r="CS197">
        <f t="shared" si="88"/>
        <v>0.38006835999436023</v>
      </c>
      <c r="CT197">
        <f t="shared" si="89"/>
        <v>0</v>
      </c>
      <c r="CU197">
        <f t="shared" si="90"/>
        <v>0.42110453648915186</v>
      </c>
      <c r="CV197">
        <f t="shared" si="91"/>
        <v>0.14497041420118345</v>
      </c>
      <c r="CW197">
        <f t="shared" si="92"/>
        <v>0.56607495069033531</v>
      </c>
      <c r="CX197">
        <f t="shared" si="101"/>
        <v>5.9171597633136092E-2</v>
      </c>
      <c r="CZ197" s="27">
        <f t="shared" si="102"/>
        <v>-0.48925808264153448</v>
      </c>
      <c r="DA197" s="27" t="e">
        <f t="shared" si="103"/>
        <v>#NUM!</v>
      </c>
      <c r="DB197" s="27">
        <f t="shared" si="104"/>
        <v>-0.3182408065994719</v>
      </c>
      <c r="DC197" s="27">
        <f t="shared" si="105"/>
        <v>-1.7746063900018054</v>
      </c>
      <c r="DD197" s="27">
        <f t="shared" si="106"/>
        <v>0.26585466940725966</v>
      </c>
      <c r="DE197" s="27">
        <f t="shared" si="107"/>
        <v>-2.7663191092261856</v>
      </c>
      <c r="DG197">
        <f t="shared" si="108"/>
        <v>38.006835999436021</v>
      </c>
      <c r="DH197">
        <f t="shared" si="109"/>
        <v>0</v>
      </c>
      <c r="DI197">
        <f t="shared" si="110"/>
        <v>42.110453648915183</v>
      </c>
      <c r="DJ197">
        <f t="shared" si="111"/>
        <v>14.497041420118345</v>
      </c>
      <c r="DK197">
        <f t="shared" si="112"/>
        <v>56.607495069033533</v>
      </c>
      <c r="DL197">
        <f t="shared" si="113"/>
        <v>5.9171597633136095</v>
      </c>
    </row>
    <row r="198" spans="1:116">
      <c r="A198">
        <v>197</v>
      </c>
      <c r="B198" t="s">
        <v>202</v>
      </c>
      <c r="C198" t="s">
        <v>229</v>
      </c>
      <c r="D198" t="s">
        <v>431</v>
      </c>
      <c r="E198" s="25" t="s">
        <v>479</v>
      </c>
      <c r="F198" s="25" t="s">
        <v>478</v>
      </c>
      <c r="G198">
        <v>6.0882800608828003E-3</v>
      </c>
      <c r="H198">
        <v>0.11567732115677323</v>
      </c>
      <c r="I198">
        <v>0.31050228310502276</v>
      </c>
      <c r="J198">
        <v>5.3149083178315173E-3</v>
      </c>
      <c r="K198" s="27">
        <v>0</v>
      </c>
      <c r="L198">
        <v>0</v>
      </c>
      <c r="M198">
        <v>0</v>
      </c>
      <c r="N198">
        <v>0</v>
      </c>
      <c r="O198">
        <v>0</v>
      </c>
      <c r="P198" s="27">
        <v>0</v>
      </c>
      <c r="Q198">
        <v>0</v>
      </c>
      <c r="R198">
        <v>0</v>
      </c>
      <c r="S198">
        <v>0</v>
      </c>
      <c r="T198">
        <v>0</v>
      </c>
      <c r="U198">
        <v>6.6971080669710789E-2</v>
      </c>
      <c r="V198">
        <v>0</v>
      </c>
      <c r="W198">
        <v>0</v>
      </c>
      <c r="X198">
        <v>0</v>
      </c>
      <c r="Y198">
        <v>6.6971080669710789E-2</v>
      </c>
      <c r="Z198">
        <v>4.2617960426179602E-2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7.3668188736681878E-2</v>
      </c>
      <c r="AM198">
        <v>6.6971080669710789E-2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1.2176560121765601E-2</v>
      </c>
      <c r="AW198">
        <v>0</v>
      </c>
      <c r="AX198">
        <v>0</v>
      </c>
      <c r="AY198">
        <v>0</v>
      </c>
      <c r="AZ198">
        <v>4.8706240487062402E-2</v>
      </c>
      <c r="BA198">
        <v>0</v>
      </c>
      <c r="BB198">
        <v>0</v>
      </c>
      <c r="BC198">
        <v>1.8264840182648404E-2</v>
      </c>
      <c r="BD198">
        <v>1.3089802130898023E-2</v>
      </c>
      <c r="BE198">
        <v>0</v>
      </c>
      <c r="BF198">
        <v>9.7412480974124818E-2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6.0882800608828003E-3</v>
      </c>
      <c r="BV198">
        <v>0</v>
      </c>
      <c r="BW198">
        <v>0</v>
      </c>
      <c r="BX198">
        <v>5.4794520547945195E-2</v>
      </c>
      <c r="BY198">
        <v>0</v>
      </c>
      <c r="BZ198">
        <v>0</v>
      </c>
      <c r="CB198" s="27">
        <f t="shared" si="93"/>
        <v>0</v>
      </c>
      <c r="CC198">
        <f t="shared" si="94"/>
        <v>6</v>
      </c>
      <c r="CD198">
        <f t="shared" si="95"/>
        <v>4</v>
      </c>
      <c r="CE198">
        <f t="shared" si="96"/>
        <v>1</v>
      </c>
      <c r="CF198">
        <f t="shared" si="97"/>
        <v>11</v>
      </c>
      <c r="CM198" s="27">
        <f t="shared" si="86"/>
        <v>0</v>
      </c>
      <c r="CN198">
        <f t="shared" si="87"/>
        <v>6</v>
      </c>
      <c r="CO198">
        <f t="shared" si="98"/>
        <v>4</v>
      </c>
      <c r="CP198">
        <f t="shared" si="99"/>
        <v>1</v>
      </c>
      <c r="CQ198">
        <f t="shared" si="100"/>
        <v>11</v>
      </c>
      <c r="CS198">
        <f t="shared" si="88"/>
        <v>0.43758279264051031</v>
      </c>
      <c r="CT198">
        <f t="shared" si="89"/>
        <v>0</v>
      </c>
      <c r="CU198">
        <f t="shared" si="90"/>
        <v>0.32937595129375946</v>
      </c>
      <c r="CV198">
        <f t="shared" si="91"/>
        <v>0.17747336377473366</v>
      </c>
      <c r="CW198">
        <f t="shared" si="92"/>
        <v>0.51293759512937598</v>
      </c>
      <c r="CX198">
        <f t="shared" si="101"/>
        <v>5.4794520547945195E-2</v>
      </c>
      <c r="CZ198" s="27">
        <f t="shared" si="102"/>
        <v>-0.25097800811391063</v>
      </c>
      <c r="DA198" s="27" t="e">
        <f t="shared" si="103"/>
        <v>#NUM!</v>
      </c>
      <c r="DB198" s="27">
        <f t="shared" si="104"/>
        <v>-0.71100888739591639</v>
      </c>
      <c r="DC198" s="27">
        <f t="shared" si="105"/>
        <v>-1.5335603321696516</v>
      </c>
      <c r="DD198" s="27">
        <f t="shared" si="106"/>
        <v>5.176193455858958E-2</v>
      </c>
      <c r="DE198" s="27">
        <f t="shared" si="107"/>
        <v>-2.8478121434773689</v>
      </c>
      <c r="DG198">
        <f t="shared" si="108"/>
        <v>43.758279264051033</v>
      </c>
      <c r="DH198">
        <f t="shared" si="109"/>
        <v>0</v>
      </c>
      <c r="DI198">
        <f t="shared" si="110"/>
        <v>32.937595129375943</v>
      </c>
      <c r="DJ198">
        <f t="shared" si="111"/>
        <v>17.747336377473367</v>
      </c>
      <c r="DK198">
        <f t="shared" si="112"/>
        <v>51.293759512937598</v>
      </c>
      <c r="DL198">
        <f t="shared" si="113"/>
        <v>5.4794520547945194</v>
      </c>
    </row>
    <row r="199" spans="1:116">
      <c r="A199">
        <v>198</v>
      </c>
      <c r="B199" t="s">
        <v>203</v>
      </c>
      <c r="C199" t="s">
        <v>229</v>
      </c>
      <c r="D199" t="s">
        <v>431</v>
      </c>
      <c r="E199" s="25" t="s">
        <v>479</v>
      </c>
      <c r="F199" s="25" t="s">
        <v>478</v>
      </c>
      <c r="G199">
        <v>1.2269938650306749E-2</v>
      </c>
      <c r="H199">
        <v>0.18404907975460125</v>
      </c>
      <c r="I199">
        <v>0.19631901840490801</v>
      </c>
      <c r="J199">
        <v>5.3149083178315173E-3</v>
      </c>
      <c r="K199" s="27">
        <v>0</v>
      </c>
      <c r="L199">
        <v>1.8404907975460124E-2</v>
      </c>
      <c r="M199">
        <v>0</v>
      </c>
      <c r="N199">
        <v>0</v>
      </c>
      <c r="O199">
        <v>0</v>
      </c>
      <c r="P199" s="27">
        <v>0</v>
      </c>
      <c r="Q199">
        <v>0</v>
      </c>
      <c r="R199">
        <v>0</v>
      </c>
      <c r="S199">
        <v>0</v>
      </c>
      <c r="T199">
        <v>0</v>
      </c>
      <c r="U199">
        <v>7.9754601226993863E-2</v>
      </c>
      <c r="V199">
        <v>0</v>
      </c>
      <c r="W199">
        <v>0</v>
      </c>
      <c r="X199">
        <v>0</v>
      </c>
      <c r="Y199">
        <v>0.10429447852760737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7.3619631901840482E-2</v>
      </c>
      <c r="AG199">
        <v>3.0674846625766871E-2</v>
      </c>
      <c r="AH199">
        <v>0</v>
      </c>
      <c r="AI199">
        <v>0</v>
      </c>
      <c r="AJ199">
        <v>0</v>
      </c>
      <c r="AK199">
        <v>0</v>
      </c>
      <c r="AL199">
        <v>4.9079754601226988E-2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1.2269938650306749E-2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3.0674846625766871E-2</v>
      </c>
      <c r="BA199">
        <v>0</v>
      </c>
      <c r="BB199">
        <v>3.6809815950920241E-2</v>
      </c>
      <c r="BC199">
        <v>1.8404907975460124E-2</v>
      </c>
      <c r="BD199">
        <v>0</v>
      </c>
      <c r="BE199">
        <v>9.2024539877300623E-2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6.1349693251533744E-3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5.5214723926380362E-2</v>
      </c>
      <c r="BY199">
        <v>0</v>
      </c>
      <c r="BZ199">
        <v>0</v>
      </c>
      <c r="CB199" s="27">
        <f t="shared" si="93"/>
        <v>1</v>
      </c>
      <c r="CC199">
        <f t="shared" si="94"/>
        <v>6</v>
      </c>
      <c r="CD199">
        <f t="shared" si="95"/>
        <v>5</v>
      </c>
      <c r="CE199">
        <f t="shared" si="96"/>
        <v>0</v>
      </c>
      <c r="CF199">
        <f t="shared" si="97"/>
        <v>12</v>
      </c>
      <c r="CM199" s="27">
        <f t="shared" si="86"/>
        <v>1</v>
      </c>
      <c r="CN199">
        <f t="shared" si="87"/>
        <v>6</v>
      </c>
      <c r="CO199">
        <f t="shared" si="98"/>
        <v>5</v>
      </c>
      <c r="CP199">
        <f t="shared" si="99"/>
        <v>0</v>
      </c>
      <c r="CQ199">
        <f t="shared" si="100"/>
        <v>12</v>
      </c>
      <c r="CS199">
        <f t="shared" si="88"/>
        <v>0.39795294512764751</v>
      </c>
      <c r="CT199">
        <f t="shared" si="89"/>
        <v>1.8404907975460124E-2</v>
      </c>
      <c r="CU199">
        <f t="shared" si="90"/>
        <v>0.34969325153374226</v>
      </c>
      <c r="CV199">
        <f t="shared" si="91"/>
        <v>0.18404907975460125</v>
      </c>
      <c r="CW199">
        <f t="shared" si="92"/>
        <v>0.53374233128834347</v>
      </c>
      <c r="CX199">
        <f t="shared" si="101"/>
        <v>5.5214723926380362E-2</v>
      </c>
      <c r="CZ199" s="27">
        <f t="shared" si="102"/>
        <v>-0.41400183652151917</v>
      </c>
      <c r="DA199" s="27">
        <f t="shared" si="103"/>
        <v>-3.976561526565717</v>
      </c>
      <c r="DB199" s="27">
        <f t="shared" si="104"/>
        <v>-0.62038782627751721</v>
      </c>
      <c r="DC199" s="27">
        <f t="shared" si="105"/>
        <v>-1.4891517465595983</v>
      </c>
      <c r="DD199" s="27">
        <f t="shared" si="106"/>
        <v>0.13517477836825234</v>
      </c>
      <c r="DE199" s="27">
        <f t="shared" si="107"/>
        <v>-2.83972802507741</v>
      </c>
      <c r="DG199">
        <f t="shared" si="108"/>
        <v>39.795294512764748</v>
      </c>
      <c r="DH199">
        <f t="shared" si="109"/>
        <v>1.8404907975460123</v>
      </c>
      <c r="DI199">
        <f t="shared" si="110"/>
        <v>34.969325153374228</v>
      </c>
      <c r="DJ199">
        <f t="shared" si="111"/>
        <v>18.404907975460123</v>
      </c>
      <c r="DK199">
        <f t="shared" si="112"/>
        <v>53.374233128834348</v>
      </c>
      <c r="DL199">
        <f t="shared" si="113"/>
        <v>5.521472392638036</v>
      </c>
    </row>
    <row r="200" spans="1:116">
      <c r="A200">
        <v>199</v>
      </c>
      <c r="B200" t="s">
        <v>204</v>
      </c>
      <c r="C200" t="s">
        <v>229</v>
      </c>
      <c r="D200" t="s">
        <v>58</v>
      </c>
      <c r="E200" s="25" t="s">
        <v>357</v>
      </c>
      <c r="F200" s="25" t="s">
        <v>478</v>
      </c>
      <c r="G200">
        <v>0</v>
      </c>
      <c r="H200">
        <v>2.9061319383900025E-2</v>
      </c>
      <c r="I200">
        <v>0.15111886079628015</v>
      </c>
      <c r="J200">
        <v>5.3149083178315173E-3</v>
      </c>
      <c r="K200" s="27">
        <v>5.2310374891020042E-2</v>
      </c>
      <c r="L200">
        <v>5.8122638767800052E-3</v>
      </c>
      <c r="M200">
        <v>0</v>
      </c>
      <c r="N200">
        <v>0</v>
      </c>
      <c r="O200">
        <v>0</v>
      </c>
      <c r="P200" s="27">
        <v>0</v>
      </c>
      <c r="Q200">
        <v>0</v>
      </c>
      <c r="R200">
        <v>0</v>
      </c>
      <c r="S200">
        <v>0</v>
      </c>
      <c r="T200">
        <v>0</v>
      </c>
      <c r="U200">
        <v>5.8122638767800043E-2</v>
      </c>
      <c r="V200">
        <v>0</v>
      </c>
      <c r="W200">
        <v>0</v>
      </c>
      <c r="X200">
        <v>0</v>
      </c>
      <c r="Y200">
        <v>0.44754431851206022</v>
      </c>
      <c r="Z200">
        <v>0</v>
      </c>
      <c r="AA200">
        <v>0</v>
      </c>
      <c r="AB200">
        <v>1.743679163034002E-2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8.1371694274920081E-2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6.9747166521360079E-2</v>
      </c>
      <c r="BD200">
        <v>1.7727404824179019E-2</v>
      </c>
      <c r="BE200">
        <v>0</v>
      </c>
      <c r="BF200">
        <v>2.9061319383900025E-2</v>
      </c>
      <c r="BG200">
        <v>0</v>
      </c>
      <c r="BH200">
        <v>5.8122638767800052E-3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5.8122638767800052E-3</v>
      </c>
      <c r="BV200">
        <v>0</v>
      </c>
      <c r="BW200">
        <v>0</v>
      </c>
      <c r="BX200">
        <v>2.9061319383900025E-2</v>
      </c>
      <c r="BY200">
        <v>0</v>
      </c>
      <c r="BZ200">
        <v>0</v>
      </c>
      <c r="CB200" s="27">
        <f t="shared" si="93"/>
        <v>2</v>
      </c>
      <c r="CC200">
        <f t="shared" si="94"/>
        <v>4</v>
      </c>
      <c r="CD200">
        <f t="shared" si="95"/>
        <v>4</v>
      </c>
      <c r="CE200">
        <f t="shared" si="96"/>
        <v>1</v>
      </c>
      <c r="CF200">
        <f t="shared" si="97"/>
        <v>11</v>
      </c>
      <c r="CM200" s="27">
        <f t="shared" si="86"/>
        <v>2</v>
      </c>
      <c r="CN200">
        <f t="shared" si="87"/>
        <v>4</v>
      </c>
      <c r="CO200">
        <f t="shared" si="98"/>
        <v>4</v>
      </c>
      <c r="CP200">
        <f t="shared" si="99"/>
        <v>1</v>
      </c>
      <c r="CQ200">
        <f t="shared" si="100"/>
        <v>11</v>
      </c>
      <c r="CS200">
        <f t="shared" si="88"/>
        <v>0.18549508849801169</v>
      </c>
      <c r="CT200">
        <f t="shared" si="89"/>
        <v>5.812263876780005E-2</v>
      </c>
      <c r="CU200">
        <f t="shared" si="90"/>
        <v>0.60447544318512036</v>
      </c>
      <c r="CV200">
        <f t="shared" si="91"/>
        <v>0.12234815460621913</v>
      </c>
      <c r="CW200">
        <f t="shared" si="92"/>
        <v>0.73263586166811956</v>
      </c>
      <c r="CX200">
        <f t="shared" si="101"/>
        <v>2.9061319383900025E-2</v>
      </c>
      <c r="CZ200" s="27">
        <f t="shared" si="102"/>
        <v>-1.4795520535088658</v>
      </c>
      <c r="DA200" s="27">
        <f t="shared" si="103"/>
        <v>-2.7853198365935108</v>
      </c>
      <c r="DB200" s="27">
        <f t="shared" si="104"/>
        <v>0.4241481700438966</v>
      </c>
      <c r="DC200" s="27">
        <f t="shared" si="105"/>
        <v>-1.9703792766865338</v>
      </c>
      <c r="DD200" s="27">
        <f t="shared" si="106"/>
        <v>1.0080372571448328</v>
      </c>
      <c r="DE200" s="27">
        <f t="shared" si="107"/>
        <v>-3.5088552563686655</v>
      </c>
      <c r="DG200">
        <f t="shared" si="108"/>
        <v>18.549508849801168</v>
      </c>
      <c r="DH200">
        <f t="shared" si="109"/>
        <v>5.8122638767800048</v>
      </c>
      <c r="DI200">
        <f t="shared" si="110"/>
        <v>60.447544318512037</v>
      </c>
      <c r="DJ200">
        <f t="shared" si="111"/>
        <v>12.234815460621913</v>
      </c>
      <c r="DK200">
        <f t="shared" si="112"/>
        <v>73.263586166811962</v>
      </c>
      <c r="DL200">
        <f t="shared" si="113"/>
        <v>2.9061319383900024</v>
      </c>
    </row>
    <row r="201" spans="1:116">
      <c r="A201">
        <v>200</v>
      </c>
      <c r="B201" t="s">
        <v>198</v>
      </c>
      <c r="C201" t="s">
        <v>229</v>
      </c>
      <c r="D201" t="s">
        <v>58</v>
      </c>
      <c r="E201" s="25" t="s">
        <v>357</v>
      </c>
      <c r="F201" s="25" t="s">
        <v>478</v>
      </c>
      <c r="G201">
        <v>0</v>
      </c>
      <c r="H201">
        <v>6.6666666666666652E-2</v>
      </c>
      <c r="I201">
        <v>0.05</v>
      </c>
      <c r="J201">
        <v>5.3149083178315173E-3</v>
      </c>
      <c r="K201" s="27">
        <v>3.8888888888888876E-2</v>
      </c>
      <c r="L201">
        <v>1.111111111111111E-2</v>
      </c>
      <c r="M201">
        <v>0</v>
      </c>
      <c r="N201">
        <v>0</v>
      </c>
      <c r="O201">
        <v>0</v>
      </c>
      <c r="P201" s="27">
        <v>0</v>
      </c>
      <c r="Q201">
        <v>0</v>
      </c>
      <c r="R201">
        <v>0</v>
      </c>
      <c r="S201">
        <v>0</v>
      </c>
      <c r="T201">
        <v>0</v>
      </c>
      <c r="U201">
        <v>2.222222222222222E-2</v>
      </c>
      <c r="V201">
        <v>0</v>
      </c>
      <c r="W201">
        <v>0</v>
      </c>
      <c r="X201">
        <v>0</v>
      </c>
      <c r="Y201">
        <v>0.22777777777777772</v>
      </c>
      <c r="Z201">
        <v>0.3777777777777776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1.111111111111111E-2</v>
      </c>
      <c r="BA201">
        <v>0</v>
      </c>
      <c r="BB201">
        <v>0</v>
      </c>
      <c r="BC201">
        <v>2.7777777777777773E-2</v>
      </c>
      <c r="BD201">
        <v>5.5555555555555549E-3</v>
      </c>
      <c r="BE201">
        <v>0</v>
      </c>
      <c r="BF201">
        <v>6.1111111111111088E-2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B201" s="27">
        <f t="shared" si="93"/>
        <v>2</v>
      </c>
      <c r="CC201">
        <f t="shared" si="94"/>
        <v>4</v>
      </c>
      <c r="CD201">
        <f t="shared" si="95"/>
        <v>4</v>
      </c>
      <c r="CE201">
        <f t="shared" si="96"/>
        <v>0</v>
      </c>
      <c r="CF201">
        <f t="shared" si="97"/>
        <v>10</v>
      </c>
      <c r="CG201">
        <v>1</v>
      </c>
      <c r="CM201" s="27">
        <f t="shared" si="86"/>
        <v>3</v>
      </c>
      <c r="CN201">
        <f t="shared" si="87"/>
        <v>4</v>
      </c>
      <c r="CO201">
        <f t="shared" si="98"/>
        <v>4</v>
      </c>
      <c r="CP201">
        <f t="shared" si="99"/>
        <v>0</v>
      </c>
      <c r="CQ201">
        <f t="shared" si="100"/>
        <v>11</v>
      </c>
      <c r="CS201">
        <f t="shared" si="88"/>
        <v>0.12198157498449817</v>
      </c>
      <c r="CT201">
        <f t="shared" si="89"/>
        <v>4.9999999999999989E-2</v>
      </c>
      <c r="CU201">
        <f t="shared" si="90"/>
        <v>0.72777777777777752</v>
      </c>
      <c r="CV201">
        <f t="shared" si="91"/>
        <v>0.10555555555555553</v>
      </c>
      <c r="CW201">
        <f t="shared" si="92"/>
        <v>0.83333333333333304</v>
      </c>
      <c r="CX201">
        <f t="shared" si="101"/>
        <v>0</v>
      </c>
      <c r="CZ201" s="27">
        <f t="shared" si="102"/>
        <v>-1.9737975700155606</v>
      </c>
      <c r="DA201" s="27">
        <f t="shared" si="103"/>
        <v>-2.9444389791664407</v>
      </c>
      <c r="DB201" s="27">
        <f t="shared" si="104"/>
        <v>0.9833770250905236</v>
      </c>
      <c r="DC201" s="27">
        <f t="shared" si="105"/>
        <v>-2.1369653858180229</v>
      </c>
      <c r="DD201" s="27">
        <f t="shared" si="106"/>
        <v>1.6094379124340983</v>
      </c>
      <c r="DE201" s="27" t="e">
        <f t="shared" si="107"/>
        <v>#NUM!</v>
      </c>
      <c r="DG201">
        <f t="shared" si="108"/>
        <v>12.198157498449817</v>
      </c>
      <c r="DH201">
        <f t="shared" si="109"/>
        <v>4.9999999999999991</v>
      </c>
      <c r="DI201">
        <f t="shared" si="110"/>
        <v>72.777777777777757</v>
      </c>
      <c r="DJ201">
        <f t="shared" si="111"/>
        <v>10.555555555555554</v>
      </c>
      <c r="DK201">
        <f t="shared" si="112"/>
        <v>83.3333333333333</v>
      </c>
      <c r="DL201">
        <f t="shared" si="113"/>
        <v>0</v>
      </c>
    </row>
    <row r="202" spans="1:116">
      <c r="A202">
        <v>201</v>
      </c>
      <c r="B202" t="s">
        <v>199</v>
      </c>
      <c r="C202" t="s">
        <v>229</v>
      </c>
      <c r="D202" t="s">
        <v>58</v>
      </c>
      <c r="E202" s="25" t="s">
        <v>357</v>
      </c>
      <c r="F202" s="25" t="s">
        <v>478</v>
      </c>
      <c r="G202">
        <v>0</v>
      </c>
      <c r="H202">
        <v>6.4516129032258063E-2</v>
      </c>
      <c r="I202">
        <v>5.8064516129032254E-2</v>
      </c>
      <c r="J202">
        <v>5.3149083178315173E-3</v>
      </c>
      <c r="K202" s="27">
        <v>6.4516129032258063E-2</v>
      </c>
      <c r="L202">
        <v>6.4516129032258064E-3</v>
      </c>
      <c r="M202">
        <v>0</v>
      </c>
      <c r="N202">
        <v>0</v>
      </c>
      <c r="O202">
        <v>1.9354838709677424E-2</v>
      </c>
      <c r="P202" s="27">
        <v>0</v>
      </c>
      <c r="Q202">
        <v>0</v>
      </c>
      <c r="R202">
        <v>0</v>
      </c>
      <c r="S202">
        <v>0</v>
      </c>
      <c r="T202">
        <v>0</v>
      </c>
      <c r="U202">
        <v>3.870967741935484E-2</v>
      </c>
      <c r="V202">
        <v>0</v>
      </c>
      <c r="W202">
        <v>0</v>
      </c>
      <c r="X202">
        <v>0</v>
      </c>
      <c r="Y202">
        <v>0.3806451612903225</v>
      </c>
      <c r="Z202">
        <v>2.5806451612903226E-2</v>
      </c>
      <c r="AA202">
        <v>0</v>
      </c>
      <c r="AB202">
        <v>3.2258064516129031E-2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0.16774193548387104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6.4516129032258063E-2</v>
      </c>
      <c r="BD202">
        <v>5.1612903225806445E-2</v>
      </c>
      <c r="BE202">
        <v>0</v>
      </c>
      <c r="BF202">
        <v>1.2903225806451613E-2</v>
      </c>
      <c r="BG202">
        <v>6.4516129032258064E-3</v>
      </c>
      <c r="BH202">
        <v>6.4516129032258064E-3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B202" s="27">
        <f t="shared" si="93"/>
        <v>3</v>
      </c>
      <c r="CC202">
        <f t="shared" si="94"/>
        <v>5</v>
      </c>
      <c r="CD202">
        <f t="shared" si="95"/>
        <v>5</v>
      </c>
      <c r="CE202">
        <f t="shared" si="96"/>
        <v>0</v>
      </c>
      <c r="CF202">
        <f t="shared" si="97"/>
        <v>13</v>
      </c>
      <c r="CM202" s="27">
        <f t="shared" si="86"/>
        <v>3</v>
      </c>
      <c r="CN202">
        <f t="shared" si="87"/>
        <v>5</v>
      </c>
      <c r="CO202">
        <f t="shared" si="98"/>
        <v>5</v>
      </c>
      <c r="CP202">
        <f t="shared" si="99"/>
        <v>0</v>
      </c>
      <c r="CQ202">
        <f t="shared" si="100"/>
        <v>13</v>
      </c>
      <c r="CS202">
        <f t="shared" si="88"/>
        <v>0.12789555347912182</v>
      </c>
      <c r="CT202">
        <f t="shared" si="89"/>
        <v>9.0322580645161299E-2</v>
      </c>
      <c r="CU202">
        <f t="shared" si="90"/>
        <v>0.64516129032258063</v>
      </c>
      <c r="CV202">
        <f t="shared" si="91"/>
        <v>0.14193548387096772</v>
      </c>
      <c r="CW202">
        <f t="shared" si="92"/>
        <v>0.7870967741935484</v>
      </c>
      <c r="CX202">
        <f t="shared" si="101"/>
        <v>0</v>
      </c>
      <c r="CZ202" s="27">
        <f t="shared" si="102"/>
        <v>-1.9196952524809567</v>
      </c>
      <c r="DA202" s="27">
        <f t="shared" si="103"/>
        <v>-2.3097025607629096</v>
      </c>
      <c r="DB202" s="27">
        <f t="shared" si="104"/>
        <v>0.59783700075562041</v>
      </c>
      <c r="DC202" s="27">
        <f t="shared" si="105"/>
        <v>-1.7993066748634381</v>
      </c>
      <c r="DD202" s="27">
        <f t="shared" si="106"/>
        <v>1.3075134832667763</v>
      </c>
      <c r="DE202" s="27" t="e">
        <f t="shared" si="107"/>
        <v>#NUM!</v>
      </c>
      <c r="DG202">
        <f t="shared" si="108"/>
        <v>12.789555347912183</v>
      </c>
      <c r="DH202">
        <f t="shared" si="109"/>
        <v>9.0322580645161299</v>
      </c>
      <c r="DI202">
        <f t="shared" si="110"/>
        <v>64.516129032258064</v>
      </c>
      <c r="DJ202">
        <f t="shared" si="111"/>
        <v>14.193548387096772</v>
      </c>
      <c r="DK202">
        <f t="shared" si="112"/>
        <v>78.709677419354847</v>
      </c>
      <c r="DL202">
        <f t="shared" si="113"/>
        <v>0</v>
      </c>
    </row>
    <row r="203" spans="1:116">
      <c r="A203">
        <v>202</v>
      </c>
      <c r="B203" t="s">
        <v>200</v>
      </c>
      <c r="C203" t="s">
        <v>229</v>
      </c>
      <c r="D203" t="s">
        <v>58</v>
      </c>
      <c r="E203" s="25" t="s">
        <v>357</v>
      </c>
      <c r="F203" s="25" t="s">
        <v>478</v>
      </c>
      <c r="G203">
        <v>0</v>
      </c>
      <c r="H203">
        <v>4.3715846994535519E-2</v>
      </c>
      <c r="I203">
        <v>2.7322404371584702E-2</v>
      </c>
      <c r="J203">
        <v>5.3149083178315173E-3</v>
      </c>
      <c r="K203" s="27">
        <v>7.1038251366120228E-2</v>
      </c>
      <c r="L203">
        <v>0</v>
      </c>
      <c r="M203">
        <v>0</v>
      </c>
      <c r="N203">
        <v>0</v>
      </c>
      <c r="O203">
        <v>0</v>
      </c>
      <c r="P203" s="27">
        <v>0</v>
      </c>
      <c r="Q203">
        <v>0</v>
      </c>
      <c r="R203">
        <v>0</v>
      </c>
      <c r="S203">
        <v>0</v>
      </c>
      <c r="T203">
        <v>0</v>
      </c>
      <c r="U203">
        <v>4.3715846994535519E-2</v>
      </c>
      <c r="V203">
        <v>0</v>
      </c>
      <c r="W203">
        <v>0</v>
      </c>
      <c r="X203">
        <v>0</v>
      </c>
      <c r="Y203">
        <v>0.35519125683060104</v>
      </c>
      <c r="Z203">
        <v>0.27322404371584702</v>
      </c>
      <c r="AA203">
        <v>0</v>
      </c>
      <c r="AB203">
        <v>1.6393442622950824E-2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8.743169398907108E-2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2.1857923497267763E-2</v>
      </c>
      <c r="BA203">
        <v>0</v>
      </c>
      <c r="BB203">
        <v>0</v>
      </c>
      <c r="BC203">
        <v>3.2786885245901641E-2</v>
      </c>
      <c r="BD203">
        <v>0</v>
      </c>
      <c r="BE203">
        <v>0</v>
      </c>
      <c r="BF203">
        <v>2.1857923497267763E-2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5.4644808743169408E-3</v>
      </c>
      <c r="BY203">
        <v>0</v>
      </c>
      <c r="BZ203">
        <v>0</v>
      </c>
      <c r="CB203" s="27">
        <f t="shared" si="93"/>
        <v>1</v>
      </c>
      <c r="CC203">
        <f t="shared" si="94"/>
        <v>5</v>
      </c>
      <c r="CD203">
        <f t="shared" si="95"/>
        <v>3</v>
      </c>
      <c r="CE203">
        <f t="shared" si="96"/>
        <v>0</v>
      </c>
      <c r="CF203">
        <f t="shared" si="97"/>
        <v>9</v>
      </c>
      <c r="CG203">
        <v>1</v>
      </c>
      <c r="CM203" s="27">
        <f t="shared" si="86"/>
        <v>2</v>
      </c>
      <c r="CN203">
        <f t="shared" si="87"/>
        <v>5</v>
      </c>
      <c r="CO203">
        <f t="shared" si="98"/>
        <v>3</v>
      </c>
      <c r="CP203">
        <f t="shared" si="99"/>
        <v>0</v>
      </c>
      <c r="CQ203">
        <f t="shared" si="100"/>
        <v>10</v>
      </c>
      <c r="CS203">
        <f t="shared" si="88"/>
        <v>7.6353159683951732E-2</v>
      </c>
      <c r="CT203">
        <f t="shared" si="89"/>
        <v>7.1038251366120228E-2</v>
      </c>
      <c r="CU203">
        <f t="shared" si="90"/>
        <v>0.77595628415300544</v>
      </c>
      <c r="CV203">
        <f t="shared" si="91"/>
        <v>7.650273224043716E-2</v>
      </c>
      <c r="CW203">
        <f t="shared" si="92"/>
        <v>0.85245901639344257</v>
      </c>
      <c r="CX203">
        <f t="shared" si="101"/>
        <v>5.4644808743169408E-3</v>
      </c>
      <c r="CZ203" s="27">
        <f t="shared" si="102"/>
        <v>-2.4929603761196071</v>
      </c>
      <c r="DA203" s="27">
        <f t="shared" si="103"/>
        <v>-2.5708490795887249</v>
      </c>
      <c r="DB203" s="27">
        <f t="shared" si="104"/>
        <v>1.2422549908969527</v>
      </c>
      <c r="DC203" s="27">
        <f t="shared" si="105"/>
        <v>-2.4908413853078151</v>
      </c>
      <c r="DD203" s="27">
        <f t="shared" si="106"/>
        <v>1.7540191412452075</v>
      </c>
      <c r="DE203" s="27">
        <f t="shared" si="107"/>
        <v>-5.2040066870767951</v>
      </c>
      <c r="DG203">
        <f t="shared" si="108"/>
        <v>7.6353159683951732</v>
      </c>
      <c r="DH203">
        <f t="shared" si="109"/>
        <v>7.1038251366120226</v>
      </c>
      <c r="DI203">
        <f t="shared" si="110"/>
        <v>77.595628415300538</v>
      </c>
      <c r="DJ203">
        <f t="shared" si="111"/>
        <v>7.6502732240437163</v>
      </c>
      <c r="DK203">
        <f t="shared" si="112"/>
        <v>85.245901639344254</v>
      </c>
      <c r="DL203">
        <f t="shared" si="113"/>
        <v>0.54644808743169404</v>
      </c>
    </row>
    <row r="204" spans="1:116">
      <c r="A204">
        <v>203</v>
      </c>
      <c r="B204" t="s">
        <v>0</v>
      </c>
      <c r="C204" t="s">
        <v>229</v>
      </c>
      <c r="D204" t="s">
        <v>58</v>
      </c>
      <c r="E204" s="25" t="s">
        <v>357</v>
      </c>
      <c r="F204" s="25" t="s">
        <v>478</v>
      </c>
      <c r="G204">
        <v>0</v>
      </c>
      <c r="H204">
        <v>7.8313253012048209E-2</v>
      </c>
      <c r="I204">
        <v>7.2289156626506035E-2</v>
      </c>
      <c r="J204">
        <v>5.3149083178315173E-3</v>
      </c>
      <c r="K204" s="27">
        <v>2.4096385542168679E-2</v>
      </c>
      <c r="L204">
        <v>0</v>
      </c>
      <c r="M204">
        <v>0</v>
      </c>
      <c r="N204">
        <v>3.0120481927710847E-2</v>
      </c>
      <c r="O204">
        <v>0</v>
      </c>
      <c r="P204" s="27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0.6144578313253013</v>
      </c>
      <c r="Z204">
        <v>8.4337349397590383E-2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6.0240963855421699E-3</v>
      </c>
      <c r="BA204">
        <v>0</v>
      </c>
      <c r="BB204">
        <v>0</v>
      </c>
      <c r="BC204">
        <v>2.4096385542168679E-2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2.4096385542168679E-2</v>
      </c>
      <c r="BV204">
        <v>0</v>
      </c>
      <c r="BW204">
        <v>0</v>
      </c>
      <c r="BX204">
        <v>4.2168674698795185E-2</v>
      </c>
      <c r="BY204">
        <v>0</v>
      </c>
      <c r="BZ204">
        <v>0</v>
      </c>
      <c r="CB204" s="27">
        <f t="shared" si="93"/>
        <v>2</v>
      </c>
      <c r="CC204">
        <f t="shared" si="94"/>
        <v>2</v>
      </c>
      <c r="CD204">
        <f t="shared" si="95"/>
        <v>2</v>
      </c>
      <c r="CE204">
        <f t="shared" si="96"/>
        <v>1</v>
      </c>
      <c r="CF204">
        <f t="shared" si="97"/>
        <v>7</v>
      </c>
      <c r="CM204" s="27">
        <f t="shared" si="86"/>
        <v>2</v>
      </c>
      <c r="CN204">
        <f t="shared" si="87"/>
        <v>2</v>
      </c>
      <c r="CO204">
        <f t="shared" si="98"/>
        <v>2</v>
      </c>
      <c r="CP204">
        <f t="shared" si="99"/>
        <v>1</v>
      </c>
      <c r="CQ204">
        <f t="shared" si="100"/>
        <v>7</v>
      </c>
      <c r="CS204">
        <f t="shared" si="88"/>
        <v>0.15591731795638578</v>
      </c>
      <c r="CT204">
        <f t="shared" si="89"/>
        <v>5.4216867469879526E-2</v>
      </c>
      <c r="CU204">
        <f t="shared" si="90"/>
        <v>0.69879518072289171</v>
      </c>
      <c r="CV204">
        <f t="shared" si="91"/>
        <v>3.012048192771085E-2</v>
      </c>
      <c r="CW204">
        <f t="shared" si="92"/>
        <v>0.75301204819277123</v>
      </c>
      <c r="CX204">
        <f t="shared" si="101"/>
        <v>4.2168674698795185E-2</v>
      </c>
      <c r="CZ204" s="27">
        <f t="shared" si="102"/>
        <v>-1.6889246006615466</v>
      </c>
      <c r="DA204" s="27">
        <f t="shared" si="103"/>
        <v>-2.8590212280120886</v>
      </c>
      <c r="DB204" s="27">
        <f t="shared" si="104"/>
        <v>0.84156718567821931</v>
      </c>
      <c r="DC204" s="27">
        <f t="shared" si="105"/>
        <v>-3.4719664525503622</v>
      </c>
      <c r="DD204" s="27">
        <f t="shared" si="106"/>
        <v>1.114741670597994</v>
      </c>
      <c r="DE204" s="27">
        <f t="shared" si="107"/>
        <v>-3.1229940531649181</v>
      </c>
      <c r="DG204">
        <f t="shared" si="108"/>
        <v>15.591731795638578</v>
      </c>
      <c r="DH204">
        <f t="shared" si="109"/>
        <v>5.4216867469879526</v>
      </c>
      <c r="DI204">
        <f t="shared" si="110"/>
        <v>69.879518072289173</v>
      </c>
      <c r="DJ204">
        <f t="shared" si="111"/>
        <v>3.0120481927710849</v>
      </c>
      <c r="DK204">
        <f t="shared" si="112"/>
        <v>75.301204819277118</v>
      </c>
      <c r="DL204">
        <f t="shared" si="113"/>
        <v>4.2168674698795181</v>
      </c>
    </row>
    <row r="205" spans="1:116">
      <c r="A205">
        <v>204</v>
      </c>
      <c r="B205" t="s">
        <v>1</v>
      </c>
      <c r="C205" t="s">
        <v>229</v>
      </c>
      <c r="D205" t="s">
        <v>58</v>
      </c>
      <c r="E205" s="25" t="s">
        <v>357</v>
      </c>
      <c r="F205" s="25" t="s">
        <v>478</v>
      </c>
      <c r="G205">
        <v>0</v>
      </c>
      <c r="H205">
        <v>6.3653723742838952E-2</v>
      </c>
      <c r="I205">
        <v>0.12094207511139403</v>
      </c>
      <c r="J205">
        <v>5.3149083178315173E-3</v>
      </c>
      <c r="K205" s="27">
        <v>5.7288351368555049E-2</v>
      </c>
      <c r="L205">
        <v>0</v>
      </c>
      <c r="M205">
        <v>0</v>
      </c>
      <c r="N205">
        <v>0</v>
      </c>
      <c r="O205">
        <v>0</v>
      </c>
      <c r="P205" s="27">
        <v>0</v>
      </c>
      <c r="Q205">
        <v>1.2730744748567792E-2</v>
      </c>
      <c r="R205">
        <v>0</v>
      </c>
      <c r="S205">
        <v>0</v>
      </c>
      <c r="T205">
        <v>0</v>
      </c>
      <c r="U205">
        <v>0.15276893698281355</v>
      </c>
      <c r="V205">
        <v>0</v>
      </c>
      <c r="W205">
        <v>0</v>
      </c>
      <c r="X205">
        <v>0</v>
      </c>
      <c r="Y205">
        <v>0.17823042647994908</v>
      </c>
      <c r="Z205">
        <v>0</v>
      </c>
      <c r="AA205">
        <v>0</v>
      </c>
      <c r="AB205">
        <v>2.5461489497135583E-2</v>
      </c>
      <c r="AC205">
        <v>0</v>
      </c>
      <c r="AD205">
        <v>0</v>
      </c>
      <c r="AE205">
        <v>0</v>
      </c>
      <c r="AF205">
        <v>2.5461489497135583E-2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0.17186505410566524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2.5461489497135583E-2</v>
      </c>
      <c r="BA205">
        <v>0</v>
      </c>
      <c r="BB205">
        <v>0</v>
      </c>
      <c r="BC205">
        <v>3.8192234245703373E-2</v>
      </c>
      <c r="BD205">
        <v>5.1559516231699548E-2</v>
      </c>
      <c r="BE205">
        <v>0</v>
      </c>
      <c r="BF205">
        <v>5.7288351368555049E-2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1.909611712285169E-2</v>
      </c>
      <c r="BY205">
        <v>0</v>
      </c>
      <c r="BZ205">
        <v>0</v>
      </c>
      <c r="CB205" s="27">
        <f t="shared" si="93"/>
        <v>1</v>
      </c>
      <c r="CC205">
        <f t="shared" si="94"/>
        <v>6</v>
      </c>
      <c r="CD205">
        <f t="shared" si="95"/>
        <v>4</v>
      </c>
      <c r="CE205">
        <f t="shared" si="96"/>
        <v>0</v>
      </c>
      <c r="CF205">
        <f t="shared" si="97"/>
        <v>11</v>
      </c>
      <c r="CM205" s="27">
        <f t="shared" si="86"/>
        <v>1</v>
      </c>
      <c r="CN205">
        <f t="shared" si="87"/>
        <v>6</v>
      </c>
      <c r="CO205">
        <f t="shared" si="98"/>
        <v>4</v>
      </c>
      <c r="CP205">
        <f t="shared" si="99"/>
        <v>0</v>
      </c>
      <c r="CQ205">
        <f t="shared" si="100"/>
        <v>11</v>
      </c>
      <c r="CS205">
        <f t="shared" si="88"/>
        <v>0.18991070717206451</v>
      </c>
      <c r="CT205">
        <f t="shared" si="89"/>
        <v>5.7288351368555049E-2</v>
      </c>
      <c r="CU205">
        <f t="shared" si="90"/>
        <v>0.56651814131126677</v>
      </c>
      <c r="CV205">
        <f t="shared" si="91"/>
        <v>0.17250159134309356</v>
      </c>
      <c r="CW205">
        <f t="shared" si="92"/>
        <v>0.73901973265436038</v>
      </c>
      <c r="CX205">
        <f t="shared" si="101"/>
        <v>1.909611712285169E-2</v>
      </c>
      <c r="CZ205" s="27">
        <f t="shared" si="102"/>
        <v>-1.4505904802085725</v>
      </c>
      <c r="DA205" s="27">
        <f t="shared" si="103"/>
        <v>-2.800663143937534</v>
      </c>
      <c r="DB205" s="27">
        <f t="shared" si="104"/>
        <v>0.26765915657667344</v>
      </c>
      <c r="DC205" s="27">
        <f t="shared" si="105"/>
        <v>-1.5680007225699271</v>
      </c>
      <c r="DD205" s="27">
        <f t="shared" si="106"/>
        <v>1.0408798219995385</v>
      </c>
      <c r="DE205" s="27">
        <f t="shared" si="107"/>
        <v>-3.9389894536579604</v>
      </c>
      <c r="DG205">
        <f t="shared" si="108"/>
        <v>18.991070717206451</v>
      </c>
      <c r="DH205">
        <f t="shared" si="109"/>
        <v>5.7288351368555048</v>
      </c>
      <c r="DI205">
        <f t="shared" si="110"/>
        <v>56.651814131126677</v>
      </c>
      <c r="DJ205">
        <f t="shared" si="111"/>
        <v>17.250159134309357</v>
      </c>
      <c r="DK205">
        <f t="shared" si="112"/>
        <v>73.901973265436041</v>
      </c>
      <c r="DL205">
        <f t="shared" si="113"/>
        <v>1.909611712285169</v>
      </c>
    </row>
    <row r="206" spans="1:116">
      <c r="A206">
        <v>205</v>
      </c>
      <c r="B206" t="s">
        <v>292</v>
      </c>
      <c r="C206" t="s">
        <v>229</v>
      </c>
      <c r="D206" t="s">
        <v>157</v>
      </c>
      <c r="E206" s="25" t="s">
        <v>357</v>
      </c>
      <c r="F206" s="25" t="s">
        <v>478</v>
      </c>
      <c r="G206">
        <v>0</v>
      </c>
      <c r="H206">
        <v>1.6570008285004149E-2</v>
      </c>
      <c r="I206">
        <v>0.12151339409003041</v>
      </c>
      <c r="J206">
        <v>5.3149083178315173E-3</v>
      </c>
      <c r="K206" s="27">
        <v>3.3140016570008292E-2</v>
      </c>
      <c r="L206">
        <v>0</v>
      </c>
      <c r="M206">
        <v>0</v>
      </c>
      <c r="N206">
        <v>0</v>
      </c>
      <c r="O206">
        <v>0</v>
      </c>
      <c r="P206" s="27">
        <v>0</v>
      </c>
      <c r="Q206">
        <v>0</v>
      </c>
      <c r="R206">
        <v>0</v>
      </c>
      <c r="S206">
        <v>0</v>
      </c>
      <c r="T206">
        <v>0</v>
      </c>
      <c r="U206">
        <v>2.761668047500691E-2</v>
      </c>
      <c r="V206">
        <v>3.866335266500967E-2</v>
      </c>
      <c r="W206">
        <v>0</v>
      </c>
      <c r="X206">
        <v>0</v>
      </c>
      <c r="Y206">
        <v>0.56338028169014098</v>
      </c>
      <c r="Z206">
        <v>0</v>
      </c>
      <c r="AA206">
        <v>0</v>
      </c>
      <c r="AB206">
        <v>5.523336095001382E-3</v>
      </c>
      <c r="AC206">
        <v>0</v>
      </c>
      <c r="AD206">
        <v>0</v>
      </c>
      <c r="AE206">
        <v>0</v>
      </c>
      <c r="AF206">
        <v>5.523336095001382E-3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5.523336095001382E-3</v>
      </c>
      <c r="BA206">
        <v>0</v>
      </c>
      <c r="BB206">
        <v>0</v>
      </c>
      <c r="BC206">
        <v>2.2093344380005528E-2</v>
      </c>
      <c r="BD206">
        <v>2.761668047500691E-4</v>
      </c>
      <c r="BE206">
        <v>0</v>
      </c>
      <c r="BF206">
        <v>5.5233360950013813E-2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5.523336095001382E-3</v>
      </c>
      <c r="BM206">
        <v>0</v>
      </c>
      <c r="BN206">
        <v>5.523336095001382E-3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1.6570008285004149E-2</v>
      </c>
      <c r="BV206">
        <v>0</v>
      </c>
      <c r="BW206">
        <v>0</v>
      </c>
      <c r="BX206">
        <v>7.7326705330019355E-2</v>
      </c>
      <c r="BY206">
        <v>0</v>
      </c>
      <c r="BZ206">
        <v>0</v>
      </c>
      <c r="CB206" s="27">
        <f t="shared" si="93"/>
        <v>1</v>
      </c>
      <c r="CC206">
        <f t="shared" si="94"/>
        <v>5</v>
      </c>
      <c r="CD206">
        <f t="shared" si="95"/>
        <v>6</v>
      </c>
      <c r="CE206">
        <f t="shared" si="96"/>
        <v>1</v>
      </c>
      <c r="CF206">
        <f t="shared" si="97"/>
        <v>13</v>
      </c>
      <c r="CM206" s="27">
        <f t="shared" si="86"/>
        <v>1</v>
      </c>
      <c r="CN206">
        <f t="shared" si="87"/>
        <v>5</v>
      </c>
      <c r="CO206">
        <f t="shared" si="98"/>
        <v>6</v>
      </c>
      <c r="CP206">
        <f t="shared" si="99"/>
        <v>1</v>
      </c>
      <c r="CQ206">
        <f t="shared" si="100"/>
        <v>13</v>
      </c>
      <c r="CS206">
        <f t="shared" si="88"/>
        <v>0.14339831069286607</v>
      </c>
      <c r="CT206">
        <f t="shared" si="89"/>
        <v>3.3140016570008292E-2</v>
      </c>
      <c r="CU206">
        <f t="shared" si="90"/>
        <v>0.64070698702016027</v>
      </c>
      <c r="CV206">
        <f t="shared" si="91"/>
        <v>9.4172880419773564E-2</v>
      </c>
      <c r="CW206">
        <f t="shared" si="92"/>
        <v>0.75144987572493793</v>
      </c>
      <c r="CX206">
        <f t="shared" si="101"/>
        <v>7.7326705330019355E-2</v>
      </c>
      <c r="CZ206" s="27">
        <f t="shared" si="102"/>
        <v>-1.787346889574996</v>
      </c>
      <c r="DA206" s="27">
        <f t="shared" si="103"/>
        <v>-3.3733121781726196</v>
      </c>
      <c r="DB206" s="27">
        <f t="shared" si="104"/>
        <v>0.5784339861478508</v>
      </c>
      <c r="DC206" s="27">
        <f t="shared" si="105"/>
        <v>-2.2637162240946722</v>
      </c>
      <c r="DD206" s="27">
        <f t="shared" si="106"/>
        <v>1.1063599754589359</v>
      </c>
      <c r="DE206" s="27">
        <f t="shared" si="107"/>
        <v>-2.4792358391875067</v>
      </c>
      <c r="DG206">
        <f t="shared" si="108"/>
        <v>14.339831069286607</v>
      </c>
      <c r="DH206">
        <f t="shared" si="109"/>
        <v>3.314001657000829</v>
      </c>
      <c r="DI206">
        <f t="shared" si="110"/>
        <v>64.070698702016031</v>
      </c>
      <c r="DJ206">
        <f t="shared" si="111"/>
        <v>9.4172880419773559</v>
      </c>
      <c r="DK206">
        <f t="shared" si="112"/>
        <v>75.14498757249379</v>
      </c>
      <c r="DL206">
        <f t="shared" si="113"/>
        <v>7.7326705330019356</v>
      </c>
    </row>
    <row r="207" spans="1:116">
      <c r="A207">
        <v>206</v>
      </c>
      <c r="B207" t="s">
        <v>2</v>
      </c>
      <c r="C207" t="s">
        <v>229</v>
      </c>
      <c r="D207" t="s">
        <v>157</v>
      </c>
      <c r="E207" s="25" t="s">
        <v>357</v>
      </c>
      <c r="F207" s="25" t="s">
        <v>478</v>
      </c>
      <c r="G207">
        <v>0</v>
      </c>
      <c r="H207">
        <v>0</v>
      </c>
      <c r="I207">
        <v>0.42758620689655158</v>
      </c>
      <c r="J207">
        <v>5.3149083178315173E-3</v>
      </c>
      <c r="K207" s="27">
        <v>1.3793103448275862E-2</v>
      </c>
      <c r="L207">
        <v>0</v>
      </c>
      <c r="M207">
        <v>0</v>
      </c>
      <c r="N207">
        <v>0</v>
      </c>
      <c r="O207">
        <v>0</v>
      </c>
      <c r="P207" s="27">
        <v>0</v>
      </c>
      <c r="Q207">
        <v>0</v>
      </c>
      <c r="R207">
        <v>0</v>
      </c>
      <c r="S207">
        <v>0</v>
      </c>
      <c r="T207">
        <v>0</v>
      </c>
      <c r="U207">
        <v>6.8965517241379309E-3</v>
      </c>
      <c r="V207">
        <v>4.1379310344827579E-2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1.3793103448275862E-2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0.13793103448275865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0.13793103448275865</v>
      </c>
      <c r="BY207">
        <v>0.22068965517241373</v>
      </c>
      <c r="BZ207">
        <v>0</v>
      </c>
      <c r="CB207" s="27">
        <f t="shared" si="93"/>
        <v>1</v>
      </c>
      <c r="CC207">
        <f t="shared" si="94"/>
        <v>2</v>
      </c>
      <c r="CD207">
        <f t="shared" si="95"/>
        <v>2</v>
      </c>
      <c r="CE207">
        <f t="shared" si="96"/>
        <v>0</v>
      </c>
      <c r="CF207">
        <f t="shared" si="97"/>
        <v>5</v>
      </c>
      <c r="CM207" s="27">
        <f t="shared" si="86"/>
        <v>1</v>
      </c>
      <c r="CN207">
        <f t="shared" si="87"/>
        <v>2</v>
      </c>
      <c r="CO207">
        <f t="shared" si="98"/>
        <v>2</v>
      </c>
      <c r="CP207">
        <f t="shared" si="99"/>
        <v>0</v>
      </c>
      <c r="CQ207">
        <f t="shared" si="100"/>
        <v>5</v>
      </c>
      <c r="CS207">
        <f t="shared" si="88"/>
        <v>0.43290111521438307</v>
      </c>
      <c r="CT207">
        <f t="shared" si="89"/>
        <v>1.3793103448275862E-2</v>
      </c>
      <c r="CU207">
        <f t="shared" si="90"/>
        <v>4.827586206896551E-2</v>
      </c>
      <c r="CV207">
        <f t="shared" si="91"/>
        <v>0.15172413793103451</v>
      </c>
      <c r="CW207">
        <f t="shared" si="92"/>
        <v>0.2</v>
      </c>
      <c r="CX207">
        <f t="shared" si="101"/>
        <v>0.35862068965517235</v>
      </c>
      <c r="CZ207" s="27">
        <f t="shared" si="102"/>
        <v>-0.27002435790405971</v>
      </c>
      <c r="DA207" s="27">
        <f t="shared" si="103"/>
        <v>-4.2696974496999616</v>
      </c>
      <c r="DB207" s="27">
        <f t="shared" si="104"/>
        <v>-2.9813435361018916</v>
      </c>
      <c r="DC207" s="27">
        <f t="shared" si="105"/>
        <v>-1.7211419020141012</v>
      </c>
      <c r="DD207" s="27">
        <f t="shared" si="106"/>
        <v>-1.3862943611198906</v>
      </c>
      <c r="DE207" s="27">
        <f t="shared" si="107"/>
        <v>-0.58135577457182885</v>
      </c>
      <c r="DG207">
        <f t="shared" si="108"/>
        <v>43.290111521438305</v>
      </c>
      <c r="DH207">
        <f t="shared" si="109"/>
        <v>1.3793103448275863</v>
      </c>
      <c r="DI207">
        <f t="shared" si="110"/>
        <v>4.8275862068965507</v>
      </c>
      <c r="DJ207">
        <f t="shared" si="111"/>
        <v>15.17241379310345</v>
      </c>
      <c r="DK207">
        <f t="shared" si="112"/>
        <v>20</v>
      </c>
      <c r="DL207">
        <f t="shared" si="113"/>
        <v>35.862068965517238</v>
      </c>
    </row>
    <row r="208" spans="1:116">
      <c r="A208">
        <v>207</v>
      </c>
      <c r="B208" t="s">
        <v>3</v>
      </c>
      <c r="C208" t="s">
        <v>229</v>
      </c>
      <c r="D208" t="s">
        <v>157</v>
      </c>
      <c r="E208" s="25" t="s">
        <v>357</v>
      </c>
      <c r="F208" s="25" t="s">
        <v>478</v>
      </c>
      <c r="G208">
        <v>0</v>
      </c>
      <c r="H208">
        <v>6.7415730337078664E-2</v>
      </c>
      <c r="I208">
        <v>0.51685393258426982</v>
      </c>
      <c r="J208">
        <v>5.3149083178315173E-3</v>
      </c>
      <c r="K208" s="27">
        <v>1.1235955056179778E-2</v>
      </c>
      <c r="L208">
        <v>0</v>
      </c>
      <c r="M208">
        <v>0</v>
      </c>
      <c r="N208">
        <v>0</v>
      </c>
      <c r="O208">
        <v>0</v>
      </c>
      <c r="P208" s="27">
        <v>0</v>
      </c>
      <c r="Q208">
        <v>5.6179775280898892E-3</v>
      </c>
      <c r="R208">
        <v>0</v>
      </c>
      <c r="S208">
        <v>0</v>
      </c>
      <c r="T208">
        <v>0</v>
      </c>
      <c r="U208">
        <v>3.3707865168539332E-2</v>
      </c>
      <c r="V208">
        <v>0</v>
      </c>
      <c r="W208">
        <v>0</v>
      </c>
      <c r="X208">
        <v>0</v>
      </c>
      <c r="Y208">
        <v>0.12921348314606743</v>
      </c>
      <c r="Z208">
        <v>2.8089887640449444E-2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1.1235955056179778E-2</v>
      </c>
      <c r="AH208">
        <v>0</v>
      </c>
      <c r="AI208">
        <v>0</v>
      </c>
      <c r="AJ208">
        <v>0</v>
      </c>
      <c r="AK208">
        <v>0</v>
      </c>
      <c r="AL208">
        <v>5.6179775280898892E-3</v>
      </c>
      <c r="AM208">
        <v>0</v>
      </c>
      <c r="AN208">
        <v>0</v>
      </c>
      <c r="AO208">
        <v>0</v>
      </c>
      <c r="AP208">
        <v>5.6179775280898892E-3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1.6853932584269669E-2</v>
      </c>
      <c r="BA208">
        <v>0</v>
      </c>
      <c r="BB208">
        <v>0</v>
      </c>
      <c r="BC208">
        <v>5.6179775280898892E-3</v>
      </c>
      <c r="BD208">
        <v>0</v>
      </c>
      <c r="BE208">
        <v>0</v>
      </c>
      <c r="BF208">
        <v>8.9887640449438228E-2</v>
      </c>
      <c r="BG208">
        <v>1.6853932584269669E-2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5.6179775280898882E-2</v>
      </c>
      <c r="BY208">
        <v>0</v>
      </c>
      <c r="BZ208">
        <v>0</v>
      </c>
      <c r="CB208" s="27">
        <f t="shared" si="93"/>
        <v>1</v>
      </c>
      <c r="CC208">
        <f t="shared" si="94"/>
        <v>7</v>
      </c>
      <c r="CD208">
        <f t="shared" si="95"/>
        <v>4</v>
      </c>
      <c r="CE208">
        <f t="shared" si="96"/>
        <v>0</v>
      </c>
      <c r="CF208">
        <f t="shared" si="97"/>
        <v>12</v>
      </c>
      <c r="CM208" s="27">
        <f t="shared" si="86"/>
        <v>1</v>
      </c>
      <c r="CN208">
        <f t="shared" si="87"/>
        <v>7</v>
      </c>
      <c r="CO208">
        <f t="shared" si="98"/>
        <v>4</v>
      </c>
      <c r="CP208">
        <f t="shared" si="99"/>
        <v>0</v>
      </c>
      <c r="CQ208">
        <f t="shared" si="100"/>
        <v>12</v>
      </c>
      <c r="CS208">
        <f t="shared" si="88"/>
        <v>0.58958457123918007</v>
      </c>
      <c r="CT208">
        <f t="shared" si="89"/>
        <v>1.1235955056179778E-2</v>
      </c>
      <c r="CU208">
        <f t="shared" si="90"/>
        <v>0.21910112359550568</v>
      </c>
      <c r="CV208">
        <f t="shared" si="91"/>
        <v>0.12921348314606745</v>
      </c>
      <c r="CW208">
        <f t="shared" si="92"/>
        <v>0.34831460674157311</v>
      </c>
      <c r="CX208">
        <f t="shared" si="101"/>
        <v>5.6179775280898882E-2</v>
      </c>
      <c r="CZ208" s="27">
        <f t="shared" si="102"/>
        <v>0.36224828475317655</v>
      </c>
      <c r="DA208" s="27">
        <f t="shared" si="103"/>
        <v>-4.477336814478206</v>
      </c>
      <c r="DB208" s="27">
        <f t="shared" si="104"/>
        <v>-1.270912287001045</v>
      </c>
      <c r="DC208" s="27">
        <f t="shared" si="105"/>
        <v>-1.9079309009900967</v>
      </c>
      <c r="DD208" s="27">
        <f t="shared" si="106"/>
        <v>-0.62645580606127271</v>
      </c>
      <c r="DE208" s="27">
        <f t="shared" si="107"/>
        <v>-2.8213788864092129</v>
      </c>
      <c r="DG208">
        <f t="shared" si="108"/>
        <v>58.958457123918009</v>
      </c>
      <c r="DH208">
        <f t="shared" si="109"/>
        <v>1.1235955056179778</v>
      </c>
      <c r="DI208">
        <f t="shared" si="110"/>
        <v>21.910112359550567</v>
      </c>
      <c r="DJ208">
        <f t="shared" si="111"/>
        <v>12.921348314606746</v>
      </c>
      <c r="DK208">
        <f t="shared" si="112"/>
        <v>34.831460674157313</v>
      </c>
      <c r="DL208">
        <f t="shared" si="113"/>
        <v>5.617977528089888</v>
      </c>
    </row>
    <row r="209" spans="1:116">
      <c r="A209">
        <v>208</v>
      </c>
      <c r="B209" t="s">
        <v>91</v>
      </c>
      <c r="C209" t="s">
        <v>229</v>
      </c>
      <c r="D209" t="s">
        <v>157</v>
      </c>
      <c r="E209" s="25" t="s">
        <v>357</v>
      </c>
      <c r="F209" s="25" t="s">
        <v>478</v>
      </c>
      <c r="G209">
        <v>0</v>
      </c>
      <c r="H209">
        <v>0.11313639220615965</v>
      </c>
      <c r="I209">
        <v>0.30169704588309226</v>
      </c>
      <c r="J209">
        <v>5.3149083178315173E-3</v>
      </c>
      <c r="K209" s="27">
        <v>0</v>
      </c>
      <c r="L209">
        <v>2.51414204902577E-2</v>
      </c>
      <c r="M209">
        <v>0</v>
      </c>
      <c r="N209">
        <v>0</v>
      </c>
      <c r="O209">
        <v>0</v>
      </c>
      <c r="P209" s="27">
        <v>0</v>
      </c>
      <c r="Q209">
        <v>0</v>
      </c>
      <c r="R209">
        <v>0</v>
      </c>
      <c r="S209">
        <v>0</v>
      </c>
      <c r="T209">
        <v>0</v>
      </c>
      <c r="U209">
        <v>3.1426775612822123E-2</v>
      </c>
      <c r="V209">
        <v>0</v>
      </c>
      <c r="W209">
        <v>0</v>
      </c>
      <c r="X209">
        <v>0</v>
      </c>
      <c r="Y209">
        <v>0.23255813953488369</v>
      </c>
      <c r="Z209">
        <v>3.1426775612822123E-2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6.285355122564425E-3</v>
      </c>
      <c r="BA209">
        <v>0</v>
      </c>
      <c r="BB209">
        <v>0</v>
      </c>
      <c r="BC209">
        <v>6.2853551225644247E-2</v>
      </c>
      <c r="BD209">
        <v>1.9484600879949722E-2</v>
      </c>
      <c r="BE209">
        <v>0</v>
      </c>
      <c r="BF209">
        <v>8.7994971715901954E-2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1.257071024512885E-2</v>
      </c>
      <c r="BV209">
        <v>0</v>
      </c>
      <c r="BW209">
        <v>0</v>
      </c>
      <c r="BX209">
        <v>6.2853551225644247E-2</v>
      </c>
      <c r="BY209">
        <v>1.257071024512885E-2</v>
      </c>
      <c r="BZ209">
        <v>0</v>
      </c>
      <c r="CB209" s="27">
        <f t="shared" si="93"/>
        <v>1</v>
      </c>
      <c r="CC209">
        <f t="shared" si="94"/>
        <v>3</v>
      </c>
      <c r="CD209">
        <f t="shared" si="95"/>
        <v>4</v>
      </c>
      <c r="CE209">
        <f t="shared" si="96"/>
        <v>1</v>
      </c>
      <c r="CF209">
        <f t="shared" si="97"/>
        <v>9</v>
      </c>
      <c r="CM209" s="27">
        <f t="shared" si="86"/>
        <v>1</v>
      </c>
      <c r="CN209">
        <f t="shared" si="87"/>
        <v>3</v>
      </c>
      <c r="CO209">
        <f t="shared" si="98"/>
        <v>4</v>
      </c>
      <c r="CP209">
        <f t="shared" si="99"/>
        <v>1</v>
      </c>
      <c r="CQ209">
        <f t="shared" si="100"/>
        <v>9</v>
      </c>
      <c r="CS209">
        <f t="shared" si="88"/>
        <v>0.42014834640708337</v>
      </c>
      <c r="CT209">
        <f t="shared" si="89"/>
        <v>2.51414204902577E-2</v>
      </c>
      <c r="CU209">
        <f t="shared" si="90"/>
        <v>0.29541169076052798</v>
      </c>
      <c r="CV209">
        <f t="shared" si="91"/>
        <v>0.17661847894406035</v>
      </c>
      <c r="CW209">
        <f t="shared" si="92"/>
        <v>0.48460087994971718</v>
      </c>
      <c r="CX209">
        <f t="shared" si="101"/>
        <v>7.5424261470773094E-2</v>
      </c>
      <c r="CZ209" s="27">
        <f t="shared" si="102"/>
        <v>-0.32216444651233533</v>
      </c>
      <c r="DA209" s="27">
        <f t="shared" si="103"/>
        <v>-3.6577757090626024</v>
      </c>
      <c r="DB209" s="27">
        <f t="shared" si="104"/>
        <v>-0.86924372836805563</v>
      </c>
      <c r="DC209" s="27">
        <f t="shared" si="105"/>
        <v>-1.5394277468614512</v>
      </c>
      <c r="DD209" s="27">
        <f t="shared" si="106"/>
        <v>-6.1615966694969125E-2</v>
      </c>
      <c r="DE209" s="27">
        <f t="shared" si="107"/>
        <v>-2.5062059778193917</v>
      </c>
      <c r="DG209">
        <f t="shared" si="108"/>
        <v>42.014834640708337</v>
      </c>
      <c r="DH209">
        <f t="shared" si="109"/>
        <v>2.5141420490257702</v>
      </c>
      <c r="DI209">
        <f t="shared" si="110"/>
        <v>29.541169076052796</v>
      </c>
      <c r="DJ209">
        <f t="shared" si="111"/>
        <v>17.661847894406037</v>
      </c>
      <c r="DK209">
        <f t="shared" si="112"/>
        <v>48.460087994971715</v>
      </c>
      <c r="DL209">
        <f t="shared" si="113"/>
        <v>7.5424261470773093</v>
      </c>
    </row>
    <row r="210" spans="1:116">
      <c r="A210">
        <v>209</v>
      </c>
      <c r="B210" t="s">
        <v>335</v>
      </c>
      <c r="C210" t="s">
        <v>229</v>
      </c>
      <c r="D210" t="s">
        <v>157</v>
      </c>
      <c r="E210" s="25" t="s">
        <v>357</v>
      </c>
      <c r="F210" s="25" t="s">
        <v>478</v>
      </c>
      <c r="G210">
        <v>2.8571428571428567E-2</v>
      </c>
      <c r="H210">
        <v>5.7142857142857127E-2</v>
      </c>
      <c r="I210">
        <v>0.44</v>
      </c>
      <c r="J210">
        <v>5.3149083178315173E-3</v>
      </c>
      <c r="K210" s="27">
        <v>3.428571428571428E-2</v>
      </c>
      <c r="L210">
        <v>0</v>
      </c>
      <c r="M210">
        <v>0</v>
      </c>
      <c r="N210">
        <v>0</v>
      </c>
      <c r="O210">
        <v>0</v>
      </c>
      <c r="P210" s="27">
        <v>0</v>
      </c>
      <c r="Q210">
        <v>1.1428571428571427E-2</v>
      </c>
      <c r="R210">
        <v>0</v>
      </c>
      <c r="S210">
        <v>0</v>
      </c>
      <c r="T210">
        <v>0</v>
      </c>
      <c r="U210">
        <v>1.1428571428571427E-2</v>
      </c>
      <c r="V210">
        <v>0</v>
      </c>
      <c r="W210">
        <v>0</v>
      </c>
      <c r="X210">
        <v>0</v>
      </c>
      <c r="Y210">
        <v>1.1428571428571427E-2</v>
      </c>
      <c r="Z210">
        <v>2.8571428571428567E-2</v>
      </c>
      <c r="AA210">
        <v>1.714285714285714E-2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1.1428571428571427E-2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5.7142857142857134E-3</v>
      </c>
      <c r="BA210">
        <v>0</v>
      </c>
      <c r="BB210">
        <v>0</v>
      </c>
      <c r="BC210">
        <v>1.1428571428571427E-2</v>
      </c>
      <c r="BD210">
        <v>5.7142857142857134E-3</v>
      </c>
      <c r="BE210">
        <v>0</v>
      </c>
      <c r="BF210">
        <v>0.10285714285714287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1.1428571428571427E-2</v>
      </c>
      <c r="BN210">
        <v>5.7142857142857134E-3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5.7142857142857127E-2</v>
      </c>
      <c r="BY210">
        <v>0.14857142857142855</v>
      </c>
      <c r="BZ210">
        <v>0</v>
      </c>
      <c r="CB210" s="27">
        <f t="shared" si="93"/>
        <v>1</v>
      </c>
      <c r="CC210">
        <f t="shared" si="94"/>
        <v>6</v>
      </c>
      <c r="CD210">
        <f t="shared" si="95"/>
        <v>6</v>
      </c>
      <c r="CE210">
        <f t="shared" si="96"/>
        <v>0</v>
      </c>
      <c r="CF210">
        <f t="shared" si="97"/>
        <v>13</v>
      </c>
      <c r="CG210">
        <v>1</v>
      </c>
      <c r="CM210" s="27">
        <f t="shared" si="86"/>
        <v>2</v>
      </c>
      <c r="CN210">
        <f t="shared" si="87"/>
        <v>6</v>
      </c>
      <c r="CO210">
        <f t="shared" si="98"/>
        <v>6</v>
      </c>
      <c r="CP210">
        <f t="shared" si="99"/>
        <v>0</v>
      </c>
      <c r="CQ210">
        <f t="shared" si="100"/>
        <v>14</v>
      </c>
      <c r="CS210">
        <f t="shared" si="88"/>
        <v>0.53102919403211724</v>
      </c>
      <c r="CT210">
        <f t="shared" si="89"/>
        <v>3.428571428571428E-2</v>
      </c>
      <c r="CU210">
        <f t="shared" si="90"/>
        <v>9.1428571428571415E-2</v>
      </c>
      <c r="CV210">
        <f t="shared" si="91"/>
        <v>0.14285714285714285</v>
      </c>
      <c r="CW210">
        <f t="shared" si="92"/>
        <v>0.23428571428571426</v>
      </c>
      <c r="CX210">
        <f t="shared" si="101"/>
        <v>0.20571428571428568</v>
      </c>
      <c r="CZ210" s="27">
        <f t="shared" si="102"/>
        <v>0.12427647996988921</v>
      </c>
      <c r="DA210" s="27">
        <f t="shared" si="103"/>
        <v>-3.3381392456950185</v>
      </c>
      <c r="DB210" s="27">
        <f t="shared" si="104"/>
        <v>-2.2963154799804504</v>
      </c>
      <c r="DC210" s="27">
        <f t="shared" si="105"/>
        <v>-1.791759469228055</v>
      </c>
      <c r="DD210" s="27">
        <f t="shared" si="106"/>
        <v>-1.1842677332466038</v>
      </c>
      <c r="DE210" s="27">
        <f t="shared" si="107"/>
        <v>-1.350954994674582</v>
      </c>
      <c r="DG210">
        <f t="shared" si="108"/>
        <v>53.102919403211722</v>
      </c>
      <c r="DH210">
        <f t="shared" si="109"/>
        <v>3.4285714285714279</v>
      </c>
      <c r="DI210">
        <f t="shared" si="110"/>
        <v>9.1428571428571423</v>
      </c>
      <c r="DJ210">
        <f t="shared" si="111"/>
        <v>14.285714285714285</v>
      </c>
      <c r="DK210">
        <f t="shared" si="112"/>
        <v>23.428571428571427</v>
      </c>
      <c r="DL210">
        <f t="shared" si="113"/>
        <v>20.571428571428569</v>
      </c>
    </row>
    <row r="211" spans="1:116">
      <c r="A211">
        <v>210</v>
      </c>
      <c r="B211" t="s">
        <v>234</v>
      </c>
      <c r="C211" t="s">
        <v>229</v>
      </c>
      <c r="D211" t="s">
        <v>157</v>
      </c>
      <c r="E211" s="25" t="s">
        <v>357</v>
      </c>
      <c r="F211" s="25" t="s">
        <v>478</v>
      </c>
      <c r="G211">
        <v>0</v>
      </c>
      <c r="H211">
        <v>0.10967741935483875</v>
      </c>
      <c r="I211">
        <v>0.30967741935483867</v>
      </c>
      <c r="J211">
        <v>5.3149083178315173E-3</v>
      </c>
      <c r="K211" s="27">
        <v>1.2903225806451613E-2</v>
      </c>
      <c r="L211">
        <v>0</v>
      </c>
      <c r="M211">
        <v>0</v>
      </c>
      <c r="N211">
        <v>0</v>
      </c>
      <c r="O211">
        <v>0</v>
      </c>
      <c r="P211" s="27">
        <v>0</v>
      </c>
      <c r="Q211">
        <v>1.2903225806451613E-2</v>
      </c>
      <c r="R211">
        <v>0</v>
      </c>
      <c r="S211">
        <v>0</v>
      </c>
      <c r="T211">
        <v>0</v>
      </c>
      <c r="U211">
        <v>2.5806451612903226E-2</v>
      </c>
      <c r="V211">
        <v>1.2903225806451613E-2</v>
      </c>
      <c r="W211">
        <v>6.4516129032258064E-3</v>
      </c>
      <c r="X211">
        <v>0</v>
      </c>
      <c r="Y211">
        <v>0.13548387096774198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2.5806451612903226E-2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0.12258064516129036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0.14838709677419359</v>
      </c>
      <c r="BY211">
        <v>7.7419354838709681E-2</v>
      </c>
      <c r="BZ211">
        <v>0</v>
      </c>
      <c r="CB211" s="27">
        <f t="shared" si="93"/>
        <v>1</v>
      </c>
      <c r="CC211">
        <f t="shared" si="94"/>
        <v>6</v>
      </c>
      <c r="CD211">
        <f t="shared" si="95"/>
        <v>1</v>
      </c>
      <c r="CE211">
        <f t="shared" si="96"/>
        <v>0</v>
      </c>
      <c r="CF211">
        <f t="shared" si="97"/>
        <v>8</v>
      </c>
      <c r="CM211" s="27">
        <f t="shared" si="86"/>
        <v>1</v>
      </c>
      <c r="CN211">
        <f t="shared" si="87"/>
        <v>6</v>
      </c>
      <c r="CO211">
        <f t="shared" si="98"/>
        <v>1</v>
      </c>
      <c r="CP211">
        <f t="shared" si="99"/>
        <v>0</v>
      </c>
      <c r="CQ211">
        <f t="shared" si="100"/>
        <v>8</v>
      </c>
      <c r="CS211">
        <f t="shared" si="88"/>
        <v>0.42466974702750893</v>
      </c>
      <c r="CT211">
        <f t="shared" si="89"/>
        <v>1.2903225806451613E-2</v>
      </c>
      <c r="CU211">
        <f t="shared" si="90"/>
        <v>0.21935483870967748</v>
      </c>
      <c r="CV211">
        <f t="shared" si="91"/>
        <v>0.12258064516129036</v>
      </c>
      <c r="CW211">
        <f t="shared" si="92"/>
        <v>0.34193548387096784</v>
      </c>
      <c r="CX211">
        <f t="shared" si="101"/>
        <v>0.22580645161290328</v>
      </c>
      <c r="CZ211" s="27">
        <f t="shared" si="102"/>
        <v>-0.30363242788078265</v>
      </c>
      <c r="DA211" s="27">
        <f t="shared" si="103"/>
        <v>-4.3372907408324899</v>
      </c>
      <c r="DB211" s="27">
        <f t="shared" si="104"/>
        <v>-1.2694300209805793</v>
      </c>
      <c r="DC211" s="27">
        <f t="shared" si="105"/>
        <v>-1.9682159065696114</v>
      </c>
      <c r="DD211" s="27">
        <f t="shared" si="106"/>
        <v>-0.65468089973214871</v>
      </c>
      <c r="DE211" s="27">
        <f t="shared" si="107"/>
        <v>-1.2321436812926321</v>
      </c>
      <c r="DG211">
        <f t="shared" si="108"/>
        <v>42.466974702750889</v>
      </c>
      <c r="DH211">
        <f t="shared" si="109"/>
        <v>1.2903225806451613</v>
      </c>
      <c r="DI211">
        <f t="shared" si="110"/>
        <v>21.935483870967747</v>
      </c>
      <c r="DJ211">
        <f t="shared" si="111"/>
        <v>12.258064516129036</v>
      </c>
      <c r="DK211">
        <f t="shared" si="112"/>
        <v>34.193548387096783</v>
      </c>
      <c r="DL211">
        <f t="shared" si="113"/>
        <v>22.580645161290327</v>
      </c>
    </row>
    <row r="212" spans="1:116">
      <c r="A212">
        <v>211</v>
      </c>
      <c r="B212" t="s">
        <v>235</v>
      </c>
      <c r="C212" t="s">
        <v>229</v>
      </c>
      <c r="D212" t="s">
        <v>111</v>
      </c>
      <c r="E212" s="25" t="s">
        <v>357</v>
      </c>
      <c r="F212" s="25" t="s">
        <v>478</v>
      </c>
      <c r="G212">
        <v>0</v>
      </c>
      <c r="H212">
        <v>9.9972229936128892E-2</v>
      </c>
      <c r="I212">
        <v>0.13329630658150518</v>
      </c>
      <c r="J212">
        <v>5.3149083178315173E-3</v>
      </c>
      <c r="K212" s="27">
        <v>1.6662038322688148E-2</v>
      </c>
      <c r="L212">
        <v>0</v>
      </c>
      <c r="M212">
        <v>0</v>
      </c>
      <c r="N212">
        <v>0</v>
      </c>
      <c r="O212">
        <v>0</v>
      </c>
      <c r="P212" s="27">
        <v>0</v>
      </c>
      <c r="Q212">
        <v>0</v>
      </c>
      <c r="R212">
        <v>0</v>
      </c>
      <c r="S212">
        <v>0</v>
      </c>
      <c r="T212">
        <v>0</v>
      </c>
      <c r="U212">
        <v>7.7756178839211362E-2</v>
      </c>
      <c r="V212">
        <v>5.5540127742293825E-3</v>
      </c>
      <c r="W212">
        <v>2.221605109691753E-2</v>
      </c>
      <c r="X212">
        <v>1.6662038322688148E-2</v>
      </c>
      <c r="Y212">
        <v>0.19439044709802838</v>
      </c>
      <c r="Z212">
        <v>6.6648153290752576E-2</v>
      </c>
      <c r="AA212">
        <v>0</v>
      </c>
      <c r="AB212">
        <v>3.8878089419605674E-2</v>
      </c>
      <c r="AC212">
        <v>0</v>
      </c>
      <c r="AD212">
        <v>0</v>
      </c>
      <c r="AE212">
        <v>0</v>
      </c>
      <c r="AF212">
        <v>5.5540127742293825E-3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6.1094140516523197E-2</v>
      </c>
      <c r="BA212">
        <v>0</v>
      </c>
      <c r="BB212">
        <v>0</v>
      </c>
      <c r="BC212">
        <v>6.6648153290752576E-2</v>
      </c>
      <c r="BD212">
        <v>6.6925853929464055E-2</v>
      </c>
      <c r="BE212">
        <v>4.4432102193835053E-2</v>
      </c>
      <c r="BF212">
        <v>2.7770063871146909E-2</v>
      </c>
      <c r="BG212">
        <v>0</v>
      </c>
      <c r="BH212">
        <v>1.1108025548458765E-2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1.1108025548458765E-2</v>
      </c>
      <c r="BV212">
        <v>0</v>
      </c>
      <c r="BW212">
        <v>0</v>
      </c>
      <c r="BX212">
        <v>2.221605109691753E-2</v>
      </c>
      <c r="BY212">
        <v>1.1108025548458765E-2</v>
      </c>
      <c r="BZ212">
        <v>0</v>
      </c>
      <c r="CB212" s="27">
        <f t="shared" si="93"/>
        <v>1</v>
      </c>
      <c r="CC212">
        <f t="shared" si="94"/>
        <v>8</v>
      </c>
      <c r="CD212">
        <f t="shared" si="95"/>
        <v>6</v>
      </c>
      <c r="CE212">
        <f t="shared" si="96"/>
        <v>1</v>
      </c>
      <c r="CF212">
        <f t="shared" si="97"/>
        <v>16</v>
      </c>
      <c r="CG212">
        <v>1</v>
      </c>
      <c r="CM212" s="27">
        <f t="shared" si="86"/>
        <v>2</v>
      </c>
      <c r="CN212">
        <f t="shared" si="87"/>
        <v>8</v>
      </c>
      <c r="CO212">
        <f t="shared" si="98"/>
        <v>6</v>
      </c>
      <c r="CP212">
        <f t="shared" si="99"/>
        <v>1</v>
      </c>
      <c r="CQ212">
        <f t="shared" si="100"/>
        <v>17</v>
      </c>
      <c r="CS212">
        <f t="shared" si="88"/>
        <v>0.23858344483546559</v>
      </c>
      <c r="CT212">
        <f t="shared" si="89"/>
        <v>1.6662038322688148E-2</v>
      </c>
      <c r="CU212">
        <f t="shared" si="90"/>
        <v>0.42765898361566246</v>
      </c>
      <c r="CV212">
        <f t="shared" si="91"/>
        <v>0.27797833935018057</v>
      </c>
      <c r="CW212">
        <f t="shared" si="92"/>
        <v>0.71674534851430183</v>
      </c>
      <c r="CX212">
        <f t="shared" si="101"/>
        <v>3.3324076645376295E-2</v>
      </c>
      <c r="CZ212" s="27">
        <f t="shared" si="102"/>
        <v>-1.160461464109356</v>
      </c>
      <c r="DA212" s="27">
        <f t="shared" si="103"/>
        <v>-4.0778198898898026</v>
      </c>
      <c r="DB212" s="27">
        <f t="shared" si="104"/>
        <v>-0.29140888548278365</v>
      </c>
      <c r="DC212" s="27">
        <f t="shared" si="105"/>
        <v>-0.95451194469435252</v>
      </c>
      <c r="DD212" s="27">
        <f t="shared" si="106"/>
        <v>0.92837429344029831</v>
      </c>
      <c r="DE212" s="27">
        <f t="shared" si="107"/>
        <v>-3.3675831450293927</v>
      </c>
      <c r="DG212">
        <f t="shared" si="108"/>
        <v>23.85834448354656</v>
      </c>
      <c r="DH212">
        <f t="shared" si="109"/>
        <v>1.6662038322688149</v>
      </c>
      <c r="DI212">
        <f t="shared" si="110"/>
        <v>42.765898361566244</v>
      </c>
      <c r="DJ212">
        <f t="shared" si="111"/>
        <v>27.797833935018058</v>
      </c>
      <c r="DK212">
        <f t="shared" si="112"/>
        <v>71.674534851430181</v>
      </c>
      <c r="DL212">
        <f t="shared" si="113"/>
        <v>3.3324076645376297</v>
      </c>
    </row>
    <row r="213" spans="1:116">
      <c r="A213">
        <v>212</v>
      </c>
      <c r="B213" t="s">
        <v>444</v>
      </c>
      <c r="C213" t="s">
        <v>229</v>
      </c>
      <c r="D213" t="s">
        <v>111</v>
      </c>
      <c r="E213" s="25" t="s">
        <v>357</v>
      </c>
      <c r="F213" s="25" t="s">
        <v>478</v>
      </c>
      <c r="G213">
        <v>0</v>
      </c>
      <c r="H213">
        <v>9.4142259414225965E-2</v>
      </c>
      <c r="I213">
        <v>0.23535564853556484</v>
      </c>
      <c r="J213">
        <v>5.3149083178315173E-3</v>
      </c>
      <c r="K213" s="27">
        <v>3.1380753138075312E-2</v>
      </c>
      <c r="L213">
        <v>2.0920502092050208E-2</v>
      </c>
      <c r="M213">
        <v>0</v>
      </c>
      <c r="N213">
        <v>0</v>
      </c>
      <c r="O213">
        <v>0</v>
      </c>
      <c r="P213" s="27">
        <v>0</v>
      </c>
      <c r="Q213">
        <v>0</v>
      </c>
      <c r="R213">
        <v>0</v>
      </c>
      <c r="S213">
        <v>0</v>
      </c>
      <c r="T213">
        <v>0</v>
      </c>
      <c r="U213">
        <v>6.2761506276150625E-2</v>
      </c>
      <c r="V213">
        <v>2.0920502092050208E-2</v>
      </c>
      <c r="W213">
        <v>5.2301255230125521E-3</v>
      </c>
      <c r="X213">
        <v>5.2301255230125521E-3</v>
      </c>
      <c r="Y213">
        <v>0.19351464435146443</v>
      </c>
      <c r="Z213">
        <v>6.7991631799163177E-2</v>
      </c>
      <c r="AA213">
        <v>0</v>
      </c>
      <c r="AB213">
        <v>0</v>
      </c>
      <c r="AC213">
        <v>5.2301255230125521E-3</v>
      </c>
      <c r="AD213">
        <v>0</v>
      </c>
      <c r="AE213">
        <v>0</v>
      </c>
      <c r="AF213">
        <v>1.0460251046025104E-2</v>
      </c>
      <c r="AG213">
        <v>0</v>
      </c>
      <c r="AH213">
        <v>1.569037656903766E-2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6.2761506276150625E-2</v>
      </c>
      <c r="BA213">
        <v>0</v>
      </c>
      <c r="BB213">
        <v>5.2301255230125521E-3</v>
      </c>
      <c r="BC213">
        <v>2.615062761506276E-2</v>
      </c>
      <c r="BD213">
        <v>2.1705020920502093E-2</v>
      </c>
      <c r="BE213">
        <v>5.2301255230125521E-2</v>
      </c>
      <c r="BF213">
        <v>0</v>
      </c>
      <c r="BG213">
        <v>2.0920502092050208E-2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1.5951882845188288E-2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2.0920502092050208E-2</v>
      </c>
      <c r="BV213">
        <v>0</v>
      </c>
      <c r="BW213">
        <v>0</v>
      </c>
      <c r="BX213">
        <v>5.2301255230125521E-3</v>
      </c>
      <c r="BY213">
        <v>0</v>
      </c>
      <c r="BZ213">
        <v>0</v>
      </c>
      <c r="CB213" s="27">
        <f t="shared" si="93"/>
        <v>2</v>
      </c>
      <c r="CC213">
        <f t="shared" si="94"/>
        <v>9</v>
      </c>
      <c r="CD213">
        <f t="shared" si="95"/>
        <v>7</v>
      </c>
      <c r="CE213">
        <f t="shared" si="96"/>
        <v>1</v>
      </c>
      <c r="CF213">
        <f t="shared" si="97"/>
        <v>19</v>
      </c>
      <c r="CM213" s="27">
        <f t="shared" si="86"/>
        <v>2</v>
      </c>
      <c r="CN213">
        <f t="shared" si="87"/>
        <v>9</v>
      </c>
      <c r="CO213">
        <f t="shared" si="98"/>
        <v>7</v>
      </c>
      <c r="CP213">
        <f t="shared" si="99"/>
        <v>1</v>
      </c>
      <c r="CQ213">
        <f t="shared" si="100"/>
        <v>19</v>
      </c>
      <c r="CS213">
        <f t="shared" si="88"/>
        <v>0.33481281626762233</v>
      </c>
      <c r="CT213">
        <f t="shared" si="89"/>
        <v>5.2301255230125521E-2</v>
      </c>
      <c r="CU213">
        <f t="shared" si="90"/>
        <v>0.38702928870292885</v>
      </c>
      <c r="CV213">
        <f t="shared" si="91"/>
        <v>0.20502092050209203</v>
      </c>
      <c r="CW213">
        <f t="shared" si="92"/>
        <v>0.61297071129707104</v>
      </c>
      <c r="CX213">
        <f t="shared" si="101"/>
        <v>5.2301255230125521E-3</v>
      </c>
      <c r="CZ213" s="27">
        <f t="shared" si="102"/>
        <v>-0.68649686209290983</v>
      </c>
      <c r="DA213" s="27">
        <f t="shared" si="103"/>
        <v>-2.8970163006148333</v>
      </c>
      <c r="DB213" s="27">
        <f t="shared" si="104"/>
        <v>-0.45981678393874253</v>
      </c>
      <c r="DC213" s="27">
        <f t="shared" si="105"/>
        <v>-1.3552037740498597</v>
      </c>
      <c r="DD213" s="27">
        <f t="shared" si="106"/>
        <v>0.45981678393874209</v>
      </c>
      <c r="DE213" s="27">
        <f t="shared" si="107"/>
        <v>-5.2480761501112898</v>
      </c>
      <c r="DG213">
        <f t="shared" si="108"/>
        <v>33.481281626762232</v>
      </c>
      <c r="DH213">
        <f t="shared" si="109"/>
        <v>5.2301255230125516</v>
      </c>
      <c r="DI213">
        <f t="shared" si="110"/>
        <v>38.702928870292887</v>
      </c>
      <c r="DJ213">
        <f t="shared" si="111"/>
        <v>20.502092050209203</v>
      </c>
      <c r="DK213">
        <f t="shared" si="112"/>
        <v>61.297071129707106</v>
      </c>
      <c r="DL213">
        <f t="shared" si="113"/>
        <v>0.52301255230125521</v>
      </c>
    </row>
    <row r="214" spans="1:116">
      <c r="A214">
        <v>213</v>
      </c>
      <c r="B214" t="s">
        <v>445</v>
      </c>
      <c r="C214" t="s">
        <v>229</v>
      </c>
      <c r="D214" t="s">
        <v>111</v>
      </c>
      <c r="E214" s="25" t="s">
        <v>357</v>
      </c>
      <c r="F214" s="25" t="s">
        <v>478</v>
      </c>
      <c r="G214">
        <v>0</v>
      </c>
      <c r="H214">
        <v>7.9545454545454544E-2</v>
      </c>
      <c r="I214">
        <v>0.10227272727272728</v>
      </c>
      <c r="J214">
        <v>5.3149083178315173E-3</v>
      </c>
      <c r="K214" s="27">
        <v>1.7045454545454548E-2</v>
      </c>
      <c r="L214">
        <v>1.1363636363636364E-2</v>
      </c>
      <c r="M214">
        <v>0</v>
      </c>
      <c r="N214">
        <v>0</v>
      </c>
      <c r="O214">
        <v>0</v>
      </c>
      <c r="P214" s="27">
        <v>0</v>
      </c>
      <c r="Q214">
        <v>0</v>
      </c>
      <c r="R214">
        <v>0</v>
      </c>
      <c r="S214">
        <v>0</v>
      </c>
      <c r="T214">
        <v>0</v>
      </c>
      <c r="U214">
        <v>7.3863636363636354E-2</v>
      </c>
      <c r="V214">
        <v>0</v>
      </c>
      <c r="W214">
        <v>1.7045454545454548E-2</v>
      </c>
      <c r="X214">
        <v>0.10795454545454548</v>
      </c>
      <c r="Y214">
        <v>0.21590909090909086</v>
      </c>
      <c r="Z214">
        <v>4.5454545454545449E-2</v>
      </c>
      <c r="AA214">
        <v>1.1363636363636364E-2</v>
      </c>
      <c r="AB214">
        <v>2.2727272727272728E-2</v>
      </c>
      <c r="AC214">
        <v>5.681818181818182E-3</v>
      </c>
      <c r="AD214">
        <v>0</v>
      </c>
      <c r="AE214">
        <v>0</v>
      </c>
      <c r="AF214">
        <v>1.7045454545454548E-2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5.1136363636363626E-2</v>
      </c>
      <c r="BA214">
        <v>0</v>
      </c>
      <c r="BB214">
        <v>5.681818181818182E-3</v>
      </c>
      <c r="BC214">
        <v>6.25E-2</v>
      </c>
      <c r="BD214">
        <v>2.2727272727272728E-2</v>
      </c>
      <c r="BE214">
        <v>0.11363636363636363</v>
      </c>
      <c r="BF214">
        <v>5.681818181818182E-3</v>
      </c>
      <c r="BG214">
        <v>0</v>
      </c>
      <c r="BH214">
        <v>0</v>
      </c>
      <c r="BI214">
        <v>5.681818181818182E-3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5.681818181818182E-3</v>
      </c>
      <c r="BY214">
        <v>0</v>
      </c>
      <c r="BZ214">
        <v>0</v>
      </c>
      <c r="CB214" s="27">
        <f t="shared" si="93"/>
        <v>2</v>
      </c>
      <c r="CC214">
        <f t="shared" si="94"/>
        <v>9</v>
      </c>
      <c r="CD214">
        <f t="shared" si="95"/>
        <v>7</v>
      </c>
      <c r="CE214">
        <f t="shared" si="96"/>
        <v>0</v>
      </c>
      <c r="CF214">
        <f t="shared" si="97"/>
        <v>18</v>
      </c>
      <c r="CM214" s="27">
        <f t="shared" si="86"/>
        <v>2</v>
      </c>
      <c r="CN214">
        <f t="shared" si="87"/>
        <v>9</v>
      </c>
      <c r="CO214">
        <f t="shared" si="98"/>
        <v>7</v>
      </c>
      <c r="CP214">
        <f t="shared" si="99"/>
        <v>0</v>
      </c>
      <c r="CQ214">
        <f t="shared" si="100"/>
        <v>18</v>
      </c>
      <c r="CS214">
        <f t="shared" si="88"/>
        <v>0.18713309013601334</v>
      </c>
      <c r="CT214">
        <f t="shared" si="89"/>
        <v>2.8409090909090912E-2</v>
      </c>
      <c r="CU214">
        <f t="shared" si="90"/>
        <v>0.51704545454545447</v>
      </c>
      <c r="CV214">
        <f t="shared" si="91"/>
        <v>0.26704545454545453</v>
      </c>
      <c r="CW214">
        <f t="shared" si="92"/>
        <v>0.78409090909090895</v>
      </c>
      <c r="CX214">
        <f t="shared" si="101"/>
        <v>5.681818181818182E-3</v>
      </c>
      <c r="CZ214" s="27">
        <f t="shared" si="102"/>
        <v>-1.4687473179777448</v>
      </c>
      <c r="DA214" s="27">
        <f t="shared" si="103"/>
        <v>-3.5322256440685593</v>
      </c>
      <c r="DB214" s="27">
        <f t="shared" si="104"/>
        <v>6.8208250026533357E-2</v>
      </c>
      <c r="DC214" s="27">
        <f t="shared" si="105"/>
        <v>-1.0096648026516135</v>
      </c>
      <c r="DD214" s="27">
        <f t="shared" si="106"/>
        <v>1.2896675254308181</v>
      </c>
      <c r="DE214" s="27">
        <f t="shared" si="107"/>
        <v>-5.1647859739235136</v>
      </c>
      <c r="DG214">
        <f t="shared" si="108"/>
        <v>18.713309013601336</v>
      </c>
      <c r="DH214">
        <f t="shared" si="109"/>
        <v>2.8409090909090913</v>
      </c>
      <c r="DI214">
        <f t="shared" si="110"/>
        <v>51.704545454545446</v>
      </c>
      <c r="DJ214">
        <f t="shared" si="111"/>
        <v>26.704545454545453</v>
      </c>
      <c r="DK214">
        <f t="shared" si="112"/>
        <v>78.409090909090892</v>
      </c>
      <c r="DL214">
        <f t="shared" si="113"/>
        <v>0.56818181818181823</v>
      </c>
    </row>
    <row r="215" spans="1:116">
      <c r="A215">
        <v>214</v>
      </c>
      <c r="B215" t="s">
        <v>446</v>
      </c>
      <c r="C215" t="s">
        <v>229</v>
      </c>
      <c r="D215" t="s">
        <v>111</v>
      </c>
      <c r="E215" s="25" t="s">
        <v>357</v>
      </c>
      <c r="F215" s="25" t="s">
        <v>478</v>
      </c>
      <c r="G215">
        <v>5.3433075073470483E-3</v>
      </c>
      <c r="H215">
        <v>8.5492920117552773E-2</v>
      </c>
      <c r="I215">
        <v>0.11220945765428804</v>
      </c>
      <c r="J215">
        <v>5.3149083178315173E-3</v>
      </c>
      <c r="K215" s="27">
        <v>2.1373230029388193E-2</v>
      </c>
      <c r="L215">
        <v>5.3433075073470483E-3</v>
      </c>
      <c r="M215">
        <v>0</v>
      </c>
      <c r="N215">
        <v>0</v>
      </c>
      <c r="O215">
        <v>0</v>
      </c>
      <c r="P215" s="27">
        <v>0</v>
      </c>
      <c r="Q215">
        <v>0</v>
      </c>
      <c r="R215">
        <v>0</v>
      </c>
      <c r="S215">
        <v>0</v>
      </c>
      <c r="T215">
        <v>0</v>
      </c>
      <c r="U215">
        <v>5.3433075073470469E-2</v>
      </c>
      <c r="V215">
        <v>0</v>
      </c>
      <c r="W215">
        <v>8.5492920117552801E-2</v>
      </c>
      <c r="X215">
        <v>4.2746460058776387E-2</v>
      </c>
      <c r="Y215">
        <v>0.14961261020571734</v>
      </c>
      <c r="Z215">
        <v>0.15495591771306441</v>
      </c>
      <c r="AA215">
        <v>0</v>
      </c>
      <c r="AB215">
        <v>5.3433075073470483E-3</v>
      </c>
      <c r="AC215">
        <v>0</v>
      </c>
      <c r="AD215">
        <v>1.6029922522041141E-2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8.5492920117552787E-2</v>
      </c>
      <c r="BA215">
        <v>0</v>
      </c>
      <c r="BB215">
        <v>5.3433075073470483E-3</v>
      </c>
      <c r="BC215">
        <v>3.7670317926796683E-2</v>
      </c>
      <c r="BD215">
        <v>3.7937483302164038E-2</v>
      </c>
      <c r="BE215">
        <v>3.7403152551429335E-2</v>
      </c>
      <c r="BF215">
        <v>1.6029922522041145E-2</v>
      </c>
      <c r="BG215">
        <v>5.3433075073470483E-3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1.6029922522041145E-2</v>
      </c>
      <c r="BV215">
        <v>0</v>
      </c>
      <c r="BW215">
        <v>0</v>
      </c>
      <c r="BX215">
        <v>5.3433075073470483E-3</v>
      </c>
      <c r="BY215">
        <v>1.6029922522041141E-2</v>
      </c>
      <c r="BZ215">
        <v>0</v>
      </c>
      <c r="CB215" s="27">
        <f t="shared" si="93"/>
        <v>2</v>
      </c>
      <c r="CC215">
        <f t="shared" si="94"/>
        <v>7</v>
      </c>
      <c r="CD215">
        <f t="shared" si="95"/>
        <v>7</v>
      </c>
      <c r="CE215">
        <f t="shared" si="96"/>
        <v>1</v>
      </c>
      <c r="CF215">
        <f t="shared" si="97"/>
        <v>17</v>
      </c>
      <c r="CM215" s="27">
        <f t="shared" si="86"/>
        <v>2</v>
      </c>
      <c r="CN215">
        <f t="shared" si="87"/>
        <v>7</v>
      </c>
      <c r="CO215">
        <f t="shared" si="98"/>
        <v>7</v>
      </c>
      <c r="CP215">
        <f t="shared" si="99"/>
        <v>1</v>
      </c>
      <c r="CQ215">
        <f t="shared" si="100"/>
        <v>17</v>
      </c>
      <c r="CS215">
        <f t="shared" si="88"/>
        <v>0.20836059359701939</v>
      </c>
      <c r="CT215">
        <f t="shared" si="89"/>
        <v>2.6716537536735242E-2</v>
      </c>
      <c r="CU215">
        <f t="shared" si="90"/>
        <v>0.50761421319796962</v>
      </c>
      <c r="CV215">
        <f t="shared" si="91"/>
        <v>0.22522041143467808</v>
      </c>
      <c r="CW215">
        <f t="shared" si="92"/>
        <v>0.74886454715468886</v>
      </c>
      <c r="CX215">
        <f t="shared" si="101"/>
        <v>2.137323002938819E-2</v>
      </c>
      <c r="CZ215" s="27">
        <f t="shared" si="102"/>
        <v>-1.3348357914165134</v>
      </c>
      <c r="DA215" s="27">
        <f t="shared" si="103"/>
        <v>-3.5953926110204724</v>
      </c>
      <c r="DB215" s="27">
        <f t="shared" si="104"/>
        <v>3.0459207484708869E-2</v>
      </c>
      <c r="DC215" s="27">
        <f t="shared" si="105"/>
        <v>-1.2354990579727099</v>
      </c>
      <c r="DD215" s="27">
        <f t="shared" si="106"/>
        <v>1.0925656759007394</v>
      </c>
      <c r="DE215" s="27">
        <f t="shared" si="107"/>
        <v>-3.8240111281049329</v>
      </c>
      <c r="DG215">
        <f t="shared" si="108"/>
        <v>20.836059359701938</v>
      </c>
      <c r="DH215">
        <f t="shared" si="109"/>
        <v>2.6716537536735241</v>
      </c>
      <c r="DI215">
        <f t="shared" si="110"/>
        <v>50.761421319796959</v>
      </c>
      <c r="DJ215">
        <f t="shared" si="111"/>
        <v>22.52204114346781</v>
      </c>
      <c r="DK215">
        <f t="shared" si="112"/>
        <v>74.886454715468886</v>
      </c>
      <c r="DL215">
        <f t="shared" si="113"/>
        <v>2.1373230029388188</v>
      </c>
    </row>
    <row r="216" spans="1:116">
      <c r="A216">
        <v>215</v>
      </c>
      <c r="B216" t="s">
        <v>447</v>
      </c>
      <c r="C216" t="s">
        <v>229</v>
      </c>
      <c r="D216" t="s">
        <v>111</v>
      </c>
      <c r="E216" s="25" t="s">
        <v>357</v>
      </c>
      <c r="F216" s="25" t="s">
        <v>478</v>
      </c>
      <c r="G216">
        <v>0</v>
      </c>
      <c r="H216">
        <v>9.9941211052322218E-2</v>
      </c>
      <c r="I216">
        <v>0.13521457965902417</v>
      </c>
      <c r="J216">
        <v>5.3149083178315173E-3</v>
      </c>
      <c r="K216" s="27">
        <v>5.8788947677836578E-3</v>
      </c>
      <c r="L216">
        <v>2.3515579071134631E-2</v>
      </c>
      <c r="M216">
        <v>0</v>
      </c>
      <c r="N216">
        <v>0</v>
      </c>
      <c r="O216">
        <v>0</v>
      </c>
      <c r="P216" s="27">
        <v>0</v>
      </c>
      <c r="Q216">
        <v>0</v>
      </c>
      <c r="R216">
        <v>0</v>
      </c>
      <c r="S216">
        <v>0</v>
      </c>
      <c r="T216">
        <v>0</v>
      </c>
      <c r="U216">
        <v>0.11757789535567317</v>
      </c>
      <c r="V216">
        <v>5.8788947677836578E-3</v>
      </c>
      <c r="W216">
        <v>0</v>
      </c>
      <c r="X216">
        <v>4.7031158142269255E-2</v>
      </c>
      <c r="Y216">
        <v>0.16460905349794244</v>
      </c>
      <c r="Z216">
        <v>0.12933568489124048</v>
      </c>
      <c r="AA216">
        <v>0</v>
      </c>
      <c r="AB216">
        <v>5.8788947677836578E-3</v>
      </c>
      <c r="AC216">
        <v>1.1757789535567316E-2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4.1152263374485597E-2</v>
      </c>
      <c r="BA216">
        <v>0</v>
      </c>
      <c r="BB216">
        <v>1.1757789535567316E-2</v>
      </c>
      <c r="BC216">
        <v>2.9394473838918286E-2</v>
      </c>
      <c r="BD216">
        <v>3.5861258083480306E-2</v>
      </c>
      <c r="BE216">
        <v>0.10582010582010584</v>
      </c>
      <c r="BF216">
        <v>0</v>
      </c>
      <c r="BG216">
        <v>5.8788947677836578E-3</v>
      </c>
      <c r="BH216">
        <v>5.8788947677836578E-3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1.7636684303350976E-2</v>
      </c>
      <c r="BV216">
        <v>0</v>
      </c>
      <c r="BW216">
        <v>0</v>
      </c>
      <c r="BX216">
        <v>0</v>
      </c>
      <c r="BY216">
        <v>0</v>
      </c>
      <c r="BZ216">
        <v>0</v>
      </c>
      <c r="CB216" s="27">
        <f t="shared" si="93"/>
        <v>2</v>
      </c>
      <c r="CC216">
        <f t="shared" si="94"/>
        <v>7</v>
      </c>
      <c r="CD216">
        <f t="shared" si="95"/>
        <v>7</v>
      </c>
      <c r="CE216">
        <f t="shared" si="96"/>
        <v>1</v>
      </c>
      <c r="CF216">
        <f t="shared" si="97"/>
        <v>17</v>
      </c>
      <c r="CM216" s="27">
        <f t="shared" si="86"/>
        <v>2</v>
      </c>
      <c r="CN216">
        <f t="shared" si="87"/>
        <v>7</v>
      </c>
      <c r="CO216">
        <f t="shared" si="98"/>
        <v>7</v>
      </c>
      <c r="CP216">
        <f t="shared" si="99"/>
        <v>1</v>
      </c>
      <c r="CQ216">
        <f t="shared" si="100"/>
        <v>17</v>
      </c>
      <c r="CS216">
        <f t="shared" si="88"/>
        <v>0.24047069902917792</v>
      </c>
      <c r="CT216">
        <f t="shared" si="89"/>
        <v>2.939447383891829E-2</v>
      </c>
      <c r="CU216">
        <f t="shared" si="90"/>
        <v>0.48206937095825997</v>
      </c>
      <c r="CV216">
        <f t="shared" si="91"/>
        <v>0.23574368018812469</v>
      </c>
      <c r="CW216">
        <f t="shared" si="92"/>
        <v>0.73544973544973569</v>
      </c>
      <c r="CX216">
        <f t="shared" si="101"/>
        <v>0</v>
      </c>
      <c r="CZ216" s="27">
        <f t="shared" si="102"/>
        <v>-1.1501006520167609</v>
      </c>
      <c r="DA216" s="27">
        <f t="shared" si="103"/>
        <v>-3.497113438491982</v>
      </c>
      <c r="DB216" s="27">
        <f t="shared" si="104"/>
        <v>-7.1753285677880266E-2</v>
      </c>
      <c r="DC216" s="27">
        <f t="shared" si="105"/>
        <v>-1.1761581161430585</v>
      </c>
      <c r="DD216" s="27">
        <f t="shared" si="106"/>
        <v>1.0224509277025469</v>
      </c>
      <c r="DE216" s="27" t="e">
        <f t="shared" si="107"/>
        <v>#NUM!</v>
      </c>
      <c r="DG216">
        <f t="shared" si="108"/>
        <v>24.047069902917791</v>
      </c>
      <c r="DH216">
        <f t="shared" si="109"/>
        <v>2.9394473838918289</v>
      </c>
      <c r="DI216">
        <f t="shared" si="110"/>
        <v>48.206937095826</v>
      </c>
      <c r="DJ216">
        <f t="shared" si="111"/>
        <v>23.574368018812468</v>
      </c>
      <c r="DK216">
        <f t="shared" si="112"/>
        <v>73.544973544973573</v>
      </c>
      <c r="DL216">
        <f t="shared" si="113"/>
        <v>0</v>
      </c>
    </row>
    <row r="217" spans="1:116">
      <c r="A217">
        <v>216</v>
      </c>
      <c r="B217" t="s">
        <v>448</v>
      </c>
      <c r="C217" t="s">
        <v>229</v>
      </c>
      <c r="D217" t="s">
        <v>111</v>
      </c>
      <c r="E217" s="25" t="s">
        <v>357</v>
      </c>
      <c r="F217" s="25" t="s">
        <v>478</v>
      </c>
      <c r="G217">
        <v>1.1428571428571432E-2</v>
      </c>
      <c r="H217">
        <v>5.1428571428571435E-2</v>
      </c>
      <c r="I217">
        <v>0.11428571428571434</v>
      </c>
      <c r="J217">
        <v>5.3149083178315173E-3</v>
      </c>
      <c r="K217" s="27">
        <v>5.1428571428571435E-2</v>
      </c>
      <c r="L217">
        <v>5.714285714285716E-3</v>
      </c>
      <c r="M217">
        <v>0</v>
      </c>
      <c r="N217">
        <v>0</v>
      </c>
      <c r="O217">
        <v>0</v>
      </c>
      <c r="P217" s="27">
        <v>0</v>
      </c>
      <c r="Q217">
        <v>1.1428571428571432E-2</v>
      </c>
      <c r="R217">
        <v>0</v>
      </c>
      <c r="S217">
        <v>0</v>
      </c>
      <c r="T217">
        <v>0</v>
      </c>
      <c r="U217">
        <v>1.1428571428571432E-2</v>
      </c>
      <c r="V217">
        <v>1.1428571428571432E-2</v>
      </c>
      <c r="W217">
        <v>1.7142857142857147E-2</v>
      </c>
      <c r="X217">
        <v>4.5714285714285721E-2</v>
      </c>
      <c r="Y217">
        <v>0.15428571428571433</v>
      </c>
      <c r="Z217">
        <v>0.33714285714285719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6.2857142857142861E-2</v>
      </c>
      <c r="BA217">
        <v>0</v>
      </c>
      <c r="BB217">
        <v>0</v>
      </c>
      <c r="BC217">
        <v>2.2857142857142864E-2</v>
      </c>
      <c r="BD217">
        <v>5.714285714285716E-3</v>
      </c>
      <c r="BE217">
        <v>7.4285714285714302E-2</v>
      </c>
      <c r="BF217">
        <v>0</v>
      </c>
      <c r="BG217">
        <v>0</v>
      </c>
      <c r="BH217">
        <v>5.714285714285716E-3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5.714285714285716E-3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B217" s="27">
        <f t="shared" si="93"/>
        <v>2</v>
      </c>
      <c r="CC217">
        <f t="shared" si="94"/>
        <v>7</v>
      </c>
      <c r="CD217">
        <f t="shared" si="95"/>
        <v>6</v>
      </c>
      <c r="CE217">
        <f t="shared" si="96"/>
        <v>0</v>
      </c>
      <c r="CF217">
        <f t="shared" si="97"/>
        <v>15</v>
      </c>
      <c r="CG217">
        <v>1</v>
      </c>
      <c r="CM217" s="27">
        <f t="shared" si="86"/>
        <v>3</v>
      </c>
      <c r="CN217">
        <f t="shared" si="87"/>
        <v>7</v>
      </c>
      <c r="CO217">
        <f t="shared" si="98"/>
        <v>6</v>
      </c>
      <c r="CP217">
        <f t="shared" si="99"/>
        <v>0</v>
      </c>
      <c r="CQ217">
        <f t="shared" si="100"/>
        <v>16</v>
      </c>
      <c r="CS217">
        <f t="shared" si="88"/>
        <v>0.18245776546068873</v>
      </c>
      <c r="CT217">
        <f t="shared" si="89"/>
        <v>5.7142857142857148E-2</v>
      </c>
      <c r="CU217">
        <f t="shared" si="90"/>
        <v>0.58857142857142875</v>
      </c>
      <c r="CV217">
        <f t="shared" si="91"/>
        <v>0.17714285714285721</v>
      </c>
      <c r="CW217">
        <f t="shared" si="92"/>
        <v>0.76571428571428601</v>
      </c>
      <c r="CX217">
        <f t="shared" si="101"/>
        <v>0</v>
      </c>
      <c r="CZ217" s="27">
        <f t="shared" si="102"/>
        <v>-1.4997838403748487</v>
      </c>
      <c r="DA217" s="27">
        <f t="shared" si="103"/>
        <v>-2.8033603809065348</v>
      </c>
      <c r="DB217" s="27">
        <f t="shared" si="104"/>
        <v>0.35806286921358127</v>
      </c>
      <c r="DC217" s="27">
        <f t="shared" si="105"/>
        <v>-1.5358260950908538</v>
      </c>
      <c r="DD217" s="27">
        <f t="shared" si="106"/>
        <v>1.1842677332466052</v>
      </c>
      <c r="DE217" s="27" t="e">
        <f t="shared" si="107"/>
        <v>#NUM!</v>
      </c>
      <c r="DG217">
        <f t="shared" si="108"/>
        <v>18.245776546068875</v>
      </c>
      <c r="DH217">
        <f t="shared" si="109"/>
        <v>5.7142857142857144</v>
      </c>
      <c r="DI217">
        <f t="shared" si="110"/>
        <v>58.857142857142875</v>
      </c>
      <c r="DJ217">
        <f t="shared" si="111"/>
        <v>17.714285714285722</v>
      </c>
      <c r="DK217">
        <f t="shared" si="112"/>
        <v>76.571428571428598</v>
      </c>
      <c r="DL217">
        <f>CX217*100</f>
        <v>0</v>
      </c>
    </row>
  </sheetData>
  <sortState ref="A2:BZ217">
    <sortCondition ref="A4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217"/>
  <sheetViews>
    <sheetView zoomScale="85" workbookViewId="0">
      <pane xSplit="6" ySplit="1" topLeftCell="CC2" activePane="bottomRight" state="frozen"/>
      <selection pane="topRight" activeCell="F1" sqref="F1"/>
      <selection pane="bottomLeft" activeCell="A2" sqref="A2"/>
      <selection pane="bottomRight" activeCell="CI13" sqref="CI13"/>
    </sheetView>
  </sheetViews>
  <sheetFormatPr baseColWidth="10" defaultColWidth="5.140625" defaultRowHeight="13" x14ac:dyDescent="0"/>
  <cols>
    <col min="1" max="1" width="4.7109375" bestFit="1" customWidth="1"/>
    <col min="2" max="2" width="19" bestFit="1" customWidth="1"/>
    <col min="3" max="3" width="4.140625" bestFit="1" customWidth="1"/>
    <col min="4" max="4" width="5.7109375" customWidth="1"/>
    <col min="5" max="5" width="4.42578125" style="25" customWidth="1"/>
    <col min="6" max="6" width="6.5703125" bestFit="1" customWidth="1"/>
    <col min="7" max="81" width="5.140625" customWidth="1"/>
    <col min="82" max="82" width="5.85546875" customWidth="1"/>
    <col min="83" max="83" width="6.7109375" customWidth="1"/>
    <col min="84" max="118" width="5.140625" customWidth="1"/>
    <col min="119" max="119" width="9.28515625" customWidth="1"/>
    <col min="120" max="120" width="7.7109375" customWidth="1"/>
    <col min="121" max="121" width="8.7109375" customWidth="1"/>
    <col min="122" max="122" width="5.140625" customWidth="1"/>
    <col min="123" max="123" width="6.140625" style="27" customWidth="1"/>
    <col min="124" max="124" width="5.140625" style="50" customWidth="1"/>
    <col min="125" max="148" width="5.140625" customWidth="1"/>
    <col min="149" max="149" width="9.42578125" customWidth="1"/>
    <col min="150" max="151" width="5.140625" customWidth="1"/>
    <col min="152" max="152" width="5.140625" style="27" customWidth="1"/>
    <col min="153" max="154" width="5.140625" customWidth="1"/>
    <col min="155" max="155" width="7.28515625" customWidth="1"/>
    <col min="156" max="163" width="5.140625" customWidth="1"/>
    <col min="164" max="164" width="4.42578125" customWidth="1"/>
    <col min="165" max="165" width="5.140625" style="27" customWidth="1"/>
  </cols>
  <sheetData>
    <row r="1" spans="1:182" s="1" customFormat="1" ht="104" customHeight="1" thickBot="1">
      <c r="A1" s="1" t="s">
        <v>256</v>
      </c>
      <c r="B1" s="1" t="s">
        <v>13</v>
      </c>
      <c r="C1" s="1" t="s">
        <v>166</v>
      </c>
      <c r="D1" s="1" t="s">
        <v>15</v>
      </c>
      <c r="E1" s="26" t="s">
        <v>355</v>
      </c>
      <c r="F1" s="1" t="s">
        <v>14</v>
      </c>
      <c r="G1" s="7" t="s">
        <v>140</v>
      </c>
      <c r="H1" s="7" t="s">
        <v>141</v>
      </c>
      <c r="I1" s="8" t="s">
        <v>142</v>
      </c>
      <c r="J1" s="7" t="s">
        <v>127</v>
      </c>
      <c r="K1" s="52" t="s">
        <v>279</v>
      </c>
      <c r="L1" s="52" t="s">
        <v>278</v>
      </c>
      <c r="M1" s="52" t="s">
        <v>280</v>
      </c>
      <c r="N1" s="53" t="s">
        <v>281</v>
      </c>
      <c r="O1" s="6" t="s">
        <v>282</v>
      </c>
      <c r="P1" s="54" t="s">
        <v>213</v>
      </c>
      <c r="Q1" s="17" t="s">
        <v>358</v>
      </c>
      <c r="R1" s="13" t="s">
        <v>283</v>
      </c>
      <c r="S1" s="13" t="s">
        <v>153</v>
      </c>
      <c r="T1" s="13" t="s">
        <v>154</v>
      </c>
      <c r="U1" s="13" t="s">
        <v>76</v>
      </c>
      <c r="V1" s="13" t="s">
        <v>86</v>
      </c>
      <c r="W1" s="14" t="s">
        <v>77</v>
      </c>
      <c r="X1" s="9" t="s">
        <v>143</v>
      </c>
      <c r="Y1" s="10" t="s">
        <v>144</v>
      </c>
      <c r="Z1" s="10" t="s">
        <v>145</v>
      </c>
      <c r="AA1" s="10" t="s">
        <v>146</v>
      </c>
      <c r="AB1" s="11" t="s">
        <v>147</v>
      </c>
      <c r="AC1" s="10" t="s">
        <v>83</v>
      </c>
      <c r="AD1" s="12" t="s">
        <v>236</v>
      </c>
      <c r="AE1" s="10" t="s">
        <v>237</v>
      </c>
      <c r="AF1" s="13" t="s">
        <v>238</v>
      </c>
      <c r="AG1" s="13" t="s">
        <v>239</v>
      </c>
      <c r="AH1" s="13" t="s">
        <v>240</v>
      </c>
      <c r="AI1" s="13" t="s">
        <v>85</v>
      </c>
      <c r="AJ1" s="16" t="s">
        <v>220</v>
      </c>
      <c r="AK1" s="17" t="s">
        <v>221</v>
      </c>
      <c r="AL1" s="16" t="s">
        <v>222</v>
      </c>
      <c r="AM1" s="18" t="s">
        <v>223</v>
      </c>
      <c r="AN1" s="16" t="s">
        <v>84</v>
      </c>
      <c r="AO1" s="15" t="s">
        <v>313</v>
      </c>
      <c r="AP1" s="15" t="s">
        <v>219</v>
      </c>
      <c r="AQ1" s="15" t="s">
        <v>224</v>
      </c>
      <c r="AR1" s="15" t="s">
        <v>225</v>
      </c>
      <c r="AS1" s="15" t="s">
        <v>226</v>
      </c>
      <c r="AT1" s="15" t="s">
        <v>227</v>
      </c>
      <c r="AU1" s="15" t="s">
        <v>381</v>
      </c>
      <c r="AV1" s="15" t="s">
        <v>382</v>
      </c>
      <c r="AW1" s="15" t="s">
        <v>396</v>
      </c>
      <c r="AX1" s="15" t="s">
        <v>82</v>
      </c>
      <c r="AY1" s="42" t="s">
        <v>241</v>
      </c>
      <c r="AZ1" s="42" t="s">
        <v>249</v>
      </c>
      <c r="BA1" s="42" t="s">
        <v>90</v>
      </c>
      <c r="BB1" s="42" t="s">
        <v>437</v>
      </c>
      <c r="BC1" s="40" t="s">
        <v>242</v>
      </c>
      <c r="BD1" s="40" t="s">
        <v>312</v>
      </c>
      <c r="BE1" s="40" t="s">
        <v>87</v>
      </c>
      <c r="BF1" s="40" t="s">
        <v>88</v>
      </c>
      <c r="BG1" s="40" t="s">
        <v>89</v>
      </c>
      <c r="BH1" s="40" t="s">
        <v>438</v>
      </c>
      <c r="BI1" s="40" t="s">
        <v>439</v>
      </c>
      <c r="BJ1" s="40" t="s">
        <v>440</v>
      </c>
      <c r="BK1" s="40" t="s">
        <v>376</v>
      </c>
      <c r="BL1" s="14" t="s">
        <v>383</v>
      </c>
      <c r="BM1" s="14" t="s">
        <v>395</v>
      </c>
      <c r="BN1" s="14" t="s">
        <v>324</v>
      </c>
      <c r="BO1" s="14" t="s">
        <v>257</v>
      </c>
      <c r="BP1" s="14" t="s">
        <v>260</v>
      </c>
      <c r="BQ1" s="14" t="s">
        <v>261</v>
      </c>
      <c r="BR1" s="14" t="s">
        <v>425</v>
      </c>
      <c r="BS1" s="14" t="s">
        <v>426</v>
      </c>
      <c r="BT1" s="14" t="s">
        <v>427</v>
      </c>
      <c r="BU1" s="10" t="s">
        <v>377</v>
      </c>
      <c r="BV1" s="19" t="s">
        <v>129</v>
      </c>
      <c r="BW1" s="20" t="s">
        <v>378</v>
      </c>
      <c r="BX1" s="6" t="s">
        <v>359</v>
      </c>
      <c r="BY1" s="6" t="s">
        <v>360</v>
      </c>
      <c r="BZ1" s="21" t="s">
        <v>152</v>
      </c>
      <c r="CA1" s="39" t="s">
        <v>274</v>
      </c>
      <c r="CB1" s="39" t="s">
        <v>275</v>
      </c>
      <c r="CC1" s="39" t="s">
        <v>293</v>
      </c>
      <c r="CD1" s="39" t="s">
        <v>105</v>
      </c>
      <c r="CE1" s="39" t="s">
        <v>384</v>
      </c>
      <c r="CF1" s="24" t="s">
        <v>61</v>
      </c>
      <c r="CG1" s="24" t="s">
        <v>62</v>
      </c>
      <c r="CH1" s="24" t="s">
        <v>63</v>
      </c>
      <c r="CI1" s="24" t="s">
        <v>64</v>
      </c>
      <c r="CJ1" s="24" t="s">
        <v>65</v>
      </c>
      <c r="CK1" s="24" t="s">
        <v>352</v>
      </c>
      <c r="CL1" s="1" t="s">
        <v>239</v>
      </c>
      <c r="CM1" s="1" t="s">
        <v>141</v>
      </c>
      <c r="CO1" s="1" t="s">
        <v>276</v>
      </c>
      <c r="CP1" s="1" t="s">
        <v>277</v>
      </c>
      <c r="CQ1" s="1" t="s">
        <v>140</v>
      </c>
      <c r="CR1" s="1" t="s">
        <v>141</v>
      </c>
      <c r="CS1" s="1" t="s">
        <v>142</v>
      </c>
      <c r="CT1" s="1" t="s">
        <v>279</v>
      </c>
      <c r="CU1" s="1" t="s">
        <v>278</v>
      </c>
      <c r="CV1" s="1" t="s">
        <v>294</v>
      </c>
      <c r="CW1" s="1" t="s">
        <v>213</v>
      </c>
      <c r="CX1" s="1" t="s">
        <v>86</v>
      </c>
      <c r="CY1" s="1" t="s">
        <v>143</v>
      </c>
      <c r="CZ1" s="1" t="s">
        <v>295</v>
      </c>
      <c r="DA1" s="1" t="s">
        <v>362</v>
      </c>
      <c r="DB1" s="1" t="s">
        <v>363</v>
      </c>
      <c r="DC1" s="1" t="s">
        <v>364</v>
      </c>
      <c r="DD1" s="1" t="s">
        <v>66</v>
      </c>
      <c r="DE1" s="1" t="s">
        <v>365</v>
      </c>
      <c r="DF1" s="1" t="s">
        <v>176</v>
      </c>
      <c r="DG1" s="1" t="s">
        <v>224</v>
      </c>
      <c r="DH1" s="1" t="s">
        <v>177</v>
      </c>
      <c r="DI1" s="1" t="s">
        <v>178</v>
      </c>
      <c r="DJ1" s="1" t="s">
        <v>179</v>
      </c>
      <c r="DK1" s="1" t="s">
        <v>180</v>
      </c>
      <c r="DL1" s="1" t="s">
        <v>181</v>
      </c>
      <c r="DM1" s="1" t="s">
        <v>182</v>
      </c>
      <c r="DN1" s="1" t="s">
        <v>183</v>
      </c>
      <c r="DO1" s="1" t="s">
        <v>185</v>
      </c>
      <c r="DP1" s="1" t="s">
        <v>118</v>
      </c>
      <c r="DQ1" s="1" t="s">
        <v>119</v>
      </c>
      <c r="DR1" s="1" t="s">
        <v>184</v>
      </c>
      <c r="DS1" s="55" t="s">
        <v>384</v>
      </c>
      <c r="DT1" s="67" t="s">
        <v>277</v>
      </c>
      <c r="DU1" s="41" t="s">
        <v>140</v>
      </c>
      <c r="DV1" s="41" t="s">
        <v>141</v>
      </c>
      <c r="DW1" s="41" t="s">
        <v>142</v>
      </c>
      <c r="DX1" s="41" t="s">
        <v>279</v>
      </c>
      <c r="DY1" s="41" t="s">
        <v>278</v>
      </c>
      <c r="DZ1" s="41" t="s">
        <v>294</v>
      </c>
      <c r="EA1" s="41" t="s">
        <v>213</v>
      </c>
      <c r="EB1" s="41" t="s">
        <v>86</v>
      </c>
      <c r="EC1" s="41" t="s">
        <v>143</v>
      </c>
      <c r="ED1" s="41" t="s">
        <v>295</v>
      </c>
      <c r="EE1" s="41" t="s">
        <v>362</v>
      </c>
      <c r="EF1" s="41" t="s">
        <v>363</v>
      </c>
      <c r="EG1" s="41" t="s">
        <v>364</v>
      </c>
      <c r="EH1" s="41" t="s">
        <v>66</v>
      </c>
      <c r="EI1" s="41" t="s">
        <v>365</v>
      </c>
      <c r="EJ1" s="41" t="s">
        <v>176</v>
      </c>
      <c r="EK1" s="41" t="s">
        <v>224</v>
      </c>
      <c r="EL1" s="41" t="s">
        <v>177</v>
      </c>
      <c r="EM1" s="41" t="s">
        <v>178</v>
      </c>
      <c r="EN1" s="41" t="s">
        <v>179</v>
      </c>
      <c r="EO1" s="41" t="s">
        <v>180</v>
      </c>
      <c r="EP1" s="41" t="s">
        <v>181</v>
      </c>
      <c r="EQ1" s="41" t="s">
        <v>182</v>
      </c>
      <c r="ER1" s="41" t="s">
        <v>183</v>
      </c>
      <c r="ES1" s="41" t="s">
        <v>185</v>
      </c>
      <c r="ET1" s="41" t="s">
        <v>118</v>
      </c>
      <c r="EU1" s="41" t="s">
        <v>119</v>
      </c>
      <c r="EV1" s="56" t="s">
        <v>4</v>
      </c>
      <c r="EW1" s="1" t="s">
        <v>379</v>
      </c>
      <c r="EX1" s="1" t="s">
        <v>38</v>
      </c>
      <c r="EY1" s="1" t="s">
        <v>186</v>
      </c>
      <c r="EZ1" s="1" t="s">
        <v>340</v>
      </c>
      <c r="FA1" s="1" t="s">
        <v>39</v>
      </c>
      <c r="FB1" s="1" t="s">
        <v>40</v>
      </c>
      <c r="FC1" s="1" t="s">
        <v>41</v>
      </c>
      <c r="FD1" s="1" t="s">
        <v>42</v>
      </c>
      <c r="FE1" s="1" t="s">
        <v>390</v>
      </c>
      <c r="FF1" s="1" t="s">
        <v>43</v>
      </c>
      <c r="FG1" s="1" t="s">
        <v>291</v>
      </c>
      <c r="FH1" s="1" t="s">
        <v>296</v>
      </c>
      <c r="FI1" s="55" t="s">
        <v>4</v>
      </c>
      <c r="FJ1" s="41" t="s">
        <v>379</v>
      </c>
      <c r="FK1" s="41" t="s">
        <v>38</v>
      </c>
      <c r="FL1" s="41" t="s">
        <v>186</v>
      </c>
      <c r="FM1" s="41" t="s">
        <v>340</v>
      </c>
      <c r="FN1" s="41" t="s">
        <v>39</v>
      </c>
      <c r="FO1" s="41" t="s">
        <v>40</v>
      </c>
      <c r="FP1" s="41" t="s">
        <v>41</v>
      </c>
      <c r="FQ1" s="41" t="s">
        <v>42</v>
      </c>
      <c r="FR1" s="41" t="s">
        <v>390</v>
      </c>
      <c r="FS1" s="41" t="s">
        <v>43</v>
      </c>
      <c r="FT1" s="41" t="s">
        <v>291</v>
      </c>
      <c r="FU1" s="41" t="s">
        <v>296</v>
      </c>
      <c r="FW1" s="1" t="s">
        <v>78</v>
      </c>
      <c r="FX1" s="1" t="s">
        <v>79</v>
      </c>
      <c r="FY1" s="1" t="s">
        <v>80</v>
      </c>
      <c r="FZ1" s="1" t="s">
        <v>81</v>
      </c>
    </row>
    <row r="2" spans="1:182">
      <c r="A2">
        <v>1</v>
      </c>
      <c r="B2" t="s">
        <v>128</v>
      </c>
      <c r="C2" t="s">
        <v>16</v>
      </c>
      <c r="D2" t="s">
        <v>385</v>
      </c>
      <c r="E2" s="25" t="s">
        <v>356</v>
      </c>
      <c r="F2" t="s">
        <v>258</v>
      </c>
      <c r="G2" s="50">
        <v>0</v>
      </c>
      <c r="H2" s="50">
        <v>5.752887339289605E-2</v>
      </c>
      <c r="I2">
        <v>3.9224231858792764E-2</v>
      </c>
      <c r="J2" s="50">
        <v>0</v>
      </c>
      <c r="K2" s="50">
        <v>0.1176726955763783</v>
      </c>
      <c r="L2" s="50">
        <v>1.3074743952930923E-2</v>
      </c>
      <c r="M2" s="50">
        <v>0</v>
      </c>
      <c r="N2" s="50">
        <v>0</v>
      </c>
      <c r="O2" s="50">
        <v>0</v>
      </c>
      <c r="P2">
        <v>4.3582479843103077E-3</v>
      </c>
      <c r="Q2" s="50">
        <v>0</v>
      </c>
      <c r="R2" s="50">
        <v>4.8158640226628892E-2</v>
      </c>
      <c r="S2" s="50">
        <v>0</v>
      </c>
      <c r="T2" s="50">
        <v>0</v>
      </c>
      <c r="U2" s="50">
        <v>0</v>
      </c>
      <c r="V2" s="50">
        <v>0</v>
      </c>
      <c r="W2" s="50">
        <v>0</v>
      </c>
      <c r="X2" s="50">
        <v>0</v>
      </c>
      <c r="Y2" s="50">
        <v>0</v>
      </c>
      <c r="Z2" s="50">
        <v>0</v>
      </c>
      <c r="AA2" s="50">
        <v>0</v>
      </c>
      <c r="AB2">
        <v>0</v>
      </c>
      <c r="AC2" s="50">
        <v>0</v>
      </c>
      <c r="AD2" s="50">
        <v>0</v>
      </c>
      <c r="AE2" s="50">
        <v>1.7432991937241231E-2</v>
      </c>
      <c r="AF2" s="50">
        <v>0</v>
      </c>
      <c r="AG2" s="50">
        <v>0</v>
      </c>
      <c r="AH2" s="50">
        <v>0</v>
      </c>
      <c r="AI2" s="50">
        <v>0</v>
      </c>
      <c r="AJ2" s="50">
        <v>0</v>
      </c>
      <c r="AK2" s="50">
        <v>5.6657223796033995E-2</v>
      </c>
      <c r="AL2" s="50">
        <v>0</v>
      </c>
      <c r="AM2" s="50">
        <v>0</v>
      </c>
      <c r="AN2" s="50">
        <v>0</v>
      </c>
      <c r="AO2" s="50">
        <v>0</v>
      </c>
      <c r="AP2" s="50">
        <v>0</v>
      </c>
      <c r="AQ2" s="50">
        <v>2.2009152320767052E-2</v>
      </c>
      <c r="AR2" s="50">
        <v>4.3582479843103073E-4</v>
      </c>
      <c r="AS2" s="50">
        <v>4.3582479843103077E-3</v>
      </c>
      <c r="AT2" s="50">
        <v>0</v>
      </c>
      <c r="AU2" s="50">
        <v>0</v>
      </c>
      <c r="AV2" s="50">
        <v>1.3074743952930923E-2</v>
      </c>
      <c r="AW2" s="50">
        <v>0</v>
      </c>
      <c r="AX2" s="50">
        <v>0</v>
      </c>
      <c r="AY2" s="50">
        <v>5.6875136195249504E-2</v>
      </c>
      <c r="AZ2" s="50">
        <v>9.588145565482678E-2</v>
      </c>
      <c r="BA2" s="50">
        <v>0</v>
      </c>
      <c r="BB2" s="50">
        <v>0</v>
      </c>
      <c r="BC2" s="50">
        <v>0.26149487905861835</v>
      </c>
      <c r="BD2" s="50">
        <v>0</v>
      </c>
      <c r="BE2" s="50">
        <v>0</v>
      </c>
      <c r="BF2" s="50">
        <v>0</v>
      </c>
      <c r="BG2" s="50">
        <v>0</v>
      </c>
      <c r="BH2" s="50">
        <v>0</v>
      </c>
      <c r="BI2" s="50">
        <v>0</v>
      </c>
      <c r="BJ2" s="50">
        <v>0</v>
      </c>
      <c r="BK2" s="50">
        <v>8.7164959686206155E-3</v>
      </c>
      <c r="BL2" s="50">
        <v>0</v>
      </c>
      <c r="BM2" s="50">
        <v>0</v>
      </c>
      <c r="BN2" s="50">
        <v>0</v>
      </c>
      <c r="BO2" s="50">
        <v>0</v>
      </c>
      <c r="BP2" s="50">
        <v>0</v>
      </c>
      <c r="BQ2" s="50">
        <v>0</v>
      </c>
      <c r="BR2" s="50">
        <v>0</v>
      </c>
      <c r="BS2" s="50">
        <v>0</v>
      </c>
      <c r="BT2" s="50">
        <v>0</v>
      </c>
      <c r="BU2" s="50">
        <v>8.7164959686206155E-3</v>
      </c>
      <c r="BV2" s="50">
        <v>0</v>
      </c>
      <c r="BW2">
        <v>0</v>
      </c>
      <c r="BX2" s="50">
        <v>0</v>
      </c>
      <c r="BY2" s="50">
        <v>0.1743299193724123</v>
      </c>
      <c r="BZ2" s="50">
        <v>0</v>
      </c>
      <c r="CA2" s="27">
        <f t="shared" ref="CA2:CA65" si="0">COUNTIF(K2:W2, "&gt;0")</f>
        <v>4</v>
      </c>
      <c r="CB2">
        <f t="shared" ref="CB2:CB65" si="1">COUNTIF(X2:BV2, "&gt;0")</f>
        <v>11</v>
      </c>
      <c r="CC2">
        <f t="shared" ref="CC2:CC65" si="2">SUM(CA2:CB2)</f>
        <v>15</v>
      </c>
      <c r="CD2">
        <f>[1]!shannonweaver(K2:BU2)</f>
        <v>2.016815988221873</v>
      </c>
      <c r="CE2">
        <f t="shared" ref="CE2:CE65" si="3">CD2/(LN(CC2))</f>
        <v>0.74474837556593443</v>
      </c>
      <c r="CF2">
        <v>1</v>
      </c>
      <c r="CO2">
        <f t="shared" ref="CO2:CO65" si="4">SUM(CF2:CL2,CC2)</f>
        <v>16</v>
      </c>
      <c r="CP2">
        <f t="shared" ref="CP2:CP65" si="5">SUM(G2:J2)</f>
        <v>9.6753105251688815E-2</v>
      </c>
      <c r="CQ2">
        <f t="shared" ref="CQ2:CQ65" si="6">G2</f>
        <v>0</v>
      </c>
      <c r="CR2">
        <f t="shared" ref="CR2:CR65" si="7">H2</f>
        <v>5.752887339289605E-2</v>
      </c>
      <c r="CS2">
        <f t="shared" ref="CS2:CS65" si="8">I2+J2</f>
        <v>3.9224231858792764E-2</v>
      </c>
      <c r="CT2">
        <f t="shared" ref="CT2:CT65" si="9">K2</f>
        <v>0.1176726955763783</v>
      </c>
      <c r="CU2">
        <f t="shared" ref="CU2:CU65" si="10">L2+M2</f>
        <v>1.3074743952930923E-2</v>
      </c>
      <c r="CV2">
        <f t="shared" ref="CV2:CV65" si="11">N2+O2</f>
        <v>0</v>
      </c>
      <c r="CW2">
        <f t="shared" ref="CW2:CW65" si="12">P2</f>
        <v>4.3582479843103077E-3</v>
      </c>
      <c r="CX2">
        <f t="shared" ref="CX2:CX65" si="13">SUM(R2:V2)</f>
        <v>4.8158640226628892E-2</v>
      </c>
      <c r="CY2">
        <f t="shared" ref="CY2:CY65" si="14">X2</f>
        <v>0</v>
      </c>
      <c r="CZ2">
        <f t="shared" ref="CZ2:CZ65" si="15">SUM(Y2:AC2,AE2)</f>
        <v>1.7432991937241231E-2</v>
      </c>
      <c r="DA2">
        <f t="shared" ref="DA2:DA65" si="16">AD2</f>
        <v>0</v>
      </c>
      <c r="DB2">
        <f t="shared" ref="DB2:DB65" si="17">SUM(AF2:AI2)</f>
        <v>0</v>
      </c>
      <c r="DC2">
        <f t="shared" ref="DC2:DC65" si="18">AJ2</f>
        <v>0</v>
      </c>
      <c r="DD2">
        <f t="shared" ref="DD2:DD65" si="19">AK2</f>
        <v>5.6657223796033995E-2</v>
      </c>
      <c r="DE2">
        <f t="shared" ref="DE2:DE65" si="20">AN2</f>
        <v>0</v>
      </c>
      <c r="DF2">
        <f t="shared" ref="DF2:DF65" si="21">SUM(AL2,AM2,Q2)</f>
        <v>0</v>
      </c>
      <c r="DG2">
        <f t="shared" ref="DG2:DG65" si="22">SUM(AO2:AS3)</f>
        <v>3.6504898642193813E-2</v>
      </c>
      <c r="DH2">
        <f t="shared" ref="DH2:DH65" si="23">AT3</f>
        <v>0</v>
      </c>
      <c r="DI2">
        <f t="shared" ref="DI2:DI65" si="24">AU3</f>
        <v>0</v>
      </c>
      <c r="DJ2">
        <f t="shared" ref="DJ2:DJ65" si="25">AV2</f>
        <v>1.3074743952930923E-2</v>
      </c>
      <c r="DK2">
        <f t="shared" ref="DK2:DK65" si="26">SUM(AW2:AX2)</f>
        <v>0</v>
      </c>
      <c r="DL2">
        <f t="shared" ref="DL2:DL65" si="27">SUM(AY2:BB2)</f>
        <v>0.15275659185007628</v>
      </c>
      <c r="DM2">
        <f t="shared" ref="DM2:DM65" si="28">SUM(BC2:BK2)</f>
        <v>0.27021137502723896</v>
      </c>
      <c r="DN2">
        <f t="shared" ref="DN2:DN65" si="29">SUM(BL2:BT2,W2)</f>
        <v>0</v>
      </c>
      <c r="DO2">
        <f t="shared" ref="DO2:DO65" si="30">SUM(CT2:CV2)</f>
        <v>0.13074743952930923</v>
      </c>
      <c r="DP2">
        <f t="shared" ref="DP2:DP65" si="31">SUM(P2:BV2)</f>
        <v>0.5981695358465895</v>
      </c>
      <c r="DQ2">
        <f t="shared" ref="DQ2:DQ65" si="32">SUM(K2:BV2)</f>
        <v>0.72891697537589861</v>
      </c>
      <c r="DR2">
        <f t="shared" ref="DR2:DR65" si="33">COUNTIF(CT2:DN2, "&gt;0")</f>
        <v>10</v>
      </c>
      <c r="DS2" s="50">
        <f t="shared" ref="DS2:DS65" si="34">ASIN(CE2^0.5)</f>
        <v>1.0411544346560386</v>
      </c>
      <c r="DT2" s="50">
        <f t="shared" ref="DT2:DT65" si="35">ASIN(CP2^0.5)</f>
        <v>0.31629933448630487</v>
      </c>
      <c r="DU2">
        <f t="shared" ref="DU2:DU65" si="36">ASIN(CQ2^0.5)</f>
        <v>0</v>
      </c>
      <c r="DV2">
        <f t="shared" ref="DV2:DV65" si="37">ASIN(CR2^0.5)</f>
        <v>0.24221316506137525</v>
      </c>
      <c r="DW2">
        <f t="shared" ref="DW2:DW65" si="38">ASIN(CS2^0.5)</f>
        <v>0.19936921902693355</v>
      </c>
      <c r="DX2">
        <f t="shared" ref="DX2:DX65" si="39">ASIN(CT2^0.5)</f>
        <v>0.35014556106780348</v>
      </c>
      <c r="DY2">
        <f t="shared" ref="DY2:DY65" si="40">ASIN(CU2^0.5)</f>
        <v>0.11459549578457659</v>
      </c>
      <c r="DZ2">
        <f t="shared" ref="DZ2:DZ65" si="41">ASIN(CV2^0.5)</f>
        <v>0</v>
      </c>
      <c r="EA2">
        <f t="shared" ref="EA2:EA65" si="42">ASIN(CW2^0.5)</f>
        <v>6.6065075374955276E-2</v>
      </c>
      <c r="EB2">
        <f t="shared" ref="EB2:EB65" si="43">ASIN(CX2^0.5)</f>
        <v>0.22125148151366097</v>
      </c>
      <c r="EC2">
        <f t="shared" ref="EC2:EC65" si="44">ASIN(CY2^0.5)</f>
        <v>0</v>
      </c>
      <c r="ED2">
        <f t="shared" ref="ED2:ED65" si="45">ASIN(CZ2^0.5)</f>
        <v>0.13242072182874196</v>
      </c>
      <c r="EE2">
        <f t="shared" ref="EE2:EE65" si="46">ASIN(DA2^0.5)</f>
        <v>0</v>
      </c>
      <c r="EF2">
        <f t="shared" ref="EF2:EF65" si="47">ASIN(DB2^0.5)</f>
        <v>0</v>
      </c>
      <c r="EG2">
        <f t="shared" ref="EG2:EG65" si="48">ASIN(DC2^0.5)</f>
        <v>0</v>
      </c>
      <c r="EH2">
        <f t="shared" ref="EH2:EH65" si="49">ASIN(DD2^0.5)</f>
        <v>0.24033476129764736</v>
      </c>
      <c r="EI2">
        <f t="shared" ref="EI2:EI65" si="50">ASIN(DE2^0.5)</f>
        <v>0</v>
      </c>
      <c r="EJ2">
        <f t="shared" ref="EJ2:EJ65" si="51">ASIN(DF2^0.5)</f>
        <v>0</v>
      </c>
      <c r="EK2">
        <f t="shared" ref="EK2:EK65" si="52">ASIN(DG2^0.5)</f>
        <v>0.19224452621380089</v>
      </c>
      <c r="EL2">
        <f t="shared" ref="EL2:EL65" si="53">ASIN(DH2^0.5)</f>
        <v>0</v>
      </c>
      <c r="EM2">
        <f t="shared" ref="EM2:EM65" si="54">ASIN(DI2^0.5)</f>
        <v>0</v>
      </c>
      <c r="EN2">
        <f t="shared" ref="EN2:EN65" si="55">ASIN(DJ2^0.5)</f>
        <v>0.11459549578457659</v>
      </c>
      <c r="EO2">
        <f t="shared" ref="EO2:EO65" si="56">ASIN(DK2^0.5)</f>
        <v>0</v>
      </c>
      <c r="EP2">
        <f t="shared" ref="EP2:EP65" si="57">ASIN(DL2^0.5)</f>
        <v>0.40154495840466031</v>
      </c>
      <c r="EQ2">
        <f t="shared" ref="EQ2:EQ65" si="58">ASIN(DM2^0.5)</f>
        <v>0.54663859147287264</v>
      </c>
      <c r="ER2">
        <f t="shared" ref="ER2:ER65" si="59">ASIN(DN2^0.5)</f>
        <v>0</v>
      </c>
      <c r="ES2">
        <f t="shared" ref="ES2:ES65" si="60">ASIN(DO2^0.5)</f>
        <v>0.36997288747368789</v>
      </c>
      <c r="ET2">
        <f t="shared" ref="ET2:ET65" si="61">ASIN(DP2^0.5)</f>
        <v>0.88420962169234352</v>
      </c>
      <c r="EU2">
        <f t="shared" ref="EU2:EU65" si="62">ASIN(DQ2^0.5)</f>
        <v>1.0231767975294901</v>
      </c>
      <c r="EV2" s="27">
        <f t="shared" ref="EV2:EV65" si="63">CQ2</f>
        <v>0</v>
      </c>
      <c r="EW2">
        <f t="shared" ref="EW2:EW65" si="64">CR2</f>
        <v>5.752887339289605E-2</v>
      </c>
      <c r="EX2">
        <f t="shared" ref="EX2:EX65" si="65">CS2</f>
        <v>3.9224231858792764E-2</v>
      </c>
      <c r="EY2">
        <f t="shared" ref="EY2:EY65" si="66">DO2</f>
        <v>0.13074743952930923</v>
      </c>
      <c r="EZ2">
        <f t="shared" ref="EZ2:EZ65" si="67">CZ2+DA2+BU2</f>
        <v>2.6149487905861846E-2</v>
      </c>
      <c r="FA2">
        <f t="shared" ref="FA2:FA65" si="68">CW2</f>
        <v>4.3582479843103077E-3</v>
      </c>
      <c r="FB2">
        <f t="shared" ref="FB2:FB65" si="69">SUM(CX2,DB2)</f>
        <v>4.8158640226628892E-2</v>
      </c>
      <c r="FC2">
        <f t="shared" ref="FC2:FC65" si="70">DL2</f>
        <v>0.15275659185007628</v>
      </c>
      <c r="FD2">
        <f t="shared" ref="FD2:FD65" si="71">DM2</f>
        <v>0.27021137502723896</v>
      </c>
      <c r="FE2">
        <f t="shared" ref="FE2:FE65" si="72">SUM(FC2:FD2)</f>
        <v>0.42296796687731525</v>
      </c>
      <c r="FF2">
        <f t="shared" ref="FF2:FF65" si="73">DN2</f>
        <v>0</v>
      </c>
      <c r="FG2">
        <f t="shared" ref="FG2:FG65" si="74">SUM(X2,AJ2,AN2,AO2,AP2)</f>
        <v>0</v>
      </c>
      <c r="FH2">
        <f t="shared" ref="FH2:FH65" si="75">SUM(AK2,AL2,AM2,AQ2:AX2)</f>
        <v>9.653519285247332E-2</v>
      </c>
      <c r="FI2" s="27">
        <f t="shared" ref="FI2:FI65" si="76">ASIN(EV2^0.5)</f>
        <v>0</v>
      </c>
      <c r="FJ2">
        <f t="shared" ref="FJ2:FJ65" si="77">ASIN(EW2^0.5)</f>
        <v>0.24221316506137525</v>
      </c>
      <c r="FK2">
        <f t="shared" ref="FK2:FK65" si="78">ASIN(EX2^0.5)</f>
        <v>0.19936921902693355</v>
      </c>
      <c r="FL2">
        <f t="shared" ref="FL2:FL65" si="79">ASIN(EY2^0.5)</f>
        <v>0.36997288747368789</v>
      </c>
      <c r="FM2">
        <f t="shared" ref="FM2:FM65" si="80">ASIN(EZ2^0.5)</f>
        <v>0.1624212211841157</v>
      </c>
      <c r="FN2">
        <f t="shared" ref="FN2:FN65" si="81">ASIN(FA2^0.5)</f>
        <v>6.6065075374955276E-2</v>
      </c>
      <c r="FO2">
        <f t="shared" ref="FO2:FO65" si="82">ASIN(FB2^0.5)</f>
        <v>0.22125148151366097</v>
      </c>
      <c r="FP2">
        <f t="shared" ref="FP2:FP65" si="83">ASIN(FC2^0.5)</f>
        <v>0.40154495840466031</v>
      </c>
      <c r="FQ2">
        <f t="shared" ref="FQ2:FQ65" si="84">ASIN(FD2^0.5)</f>
        <v>0.54663859147287264</v>
      </c>
      <c r="FR2">
        <f t="shared" ref="FR2:FR65" si="85">ASIN(FE2^0.5)</f>
        <v>0.70805809328894442</v>
      </c>
      <c r="FS2">
        <f t="shared" ref="FS2:FS65" si="86">ASIN(FF2^0.5)</f>
        <v>0</v>
      </c>
      <c r="FT2">
        <f t="shared" ref="FT2:FT65" si="87">ASIN(FG2^0.5)</f>
        <v>0</v>
      </c>
      <c r="FU2">
        <f t="shared" ref="FU2:FU65" si="88">ASIN(FH2^0.5)</f>
        <v>0.31593058213571457</v>
      </c>
      <c r="FW2">
        <f>DO2+AY2</f>
        <v>0.18762257572455873</v>
      </c>
      <c r="FX2">
        <f>DO2+FC2</f>
        <v>0.28350403137938551</v>
      </c>
      <c r="FY2">
        <f>DO2+FD2</f>
        <v>0.40095881455654819</v>
      </c>
      <c r="FZ2">
        <f>DO2+FE2</f>
        <v>0.55371540640662453</v>
      </c>
    </row>
    <row r="3" spans="1:182">
      <c r="A3">
        <v>2</v>
      </c>
      <c r="B3" t="s">
        <v>309</v>
      </c>
      <c r="C3" t="s">
        <v>16</v>
      </c>
      <c r="D3" t="s">
        <v>385</v>
      </c>
      <c r="E3" s="25" t="s">
        <v>356</v>
      </c>
      <c r="F3" t="s">
        <v>258</v>
      </c>
      <c r="G3">
        <v>0</v>
      </c>
      <c r="H3">
        <v>0.11181178753334951</v>
      </c>
      <c r="I3">
        <v>1.4552510308028139E-2</v>
      </c>
      <c r="J3">
        <v>0</v>
      </c>
      <c r="K3">
        <v>0.12612175600291053</v>
      </c>
      <c r="L3">
        <v>0</v>
      </c>
      <c r="M3">
        <v>0</v>
      </c>
      <c r="N3">
        <v>0.10186757215619693</v>
      </c>
      <c r="O3">
        <v>0</v>
      </c>
      <c r="P3">
        <v>9.7016735386854253E-3</v>
      </c>
      <c r="Q3">
        <v>0</v>
      </c>
      <c r="R3">
        <v>9.7016735386854253E-3</v>
      </c>
      <c r="S3">
        <v>2.425418384671356E-4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4.8508367693427127E-3</v>
      </c>
      <c r="AC3">
        <v>1.9403347077370851E-2</v>
      </c>
      <c r="AD3">
        <v>0</v>
      </c>
      <c r="AE3">
        <v>0</v>
      </c>
      <c r="AF3">
        <v>9.7016735386854253E-3</v>
      </c>
      <c r="AG3">
        <v>0</v>
      </c>
      <c r="AH3">
        <v>0</v>
      </c>
      <c r="AI3">
        <v>0</v>
      </c>
      <c r="AJ3">
        <v>0</v>
      </c>
      <c r="AK3">
        <v>4.3657530924084406E-2</v>
      </c>
      <c r="AL3">
        <v>0</v>
      </c>
      <c r="AM3">
        <v>0</v>
      </c>
      <c r="AN3">
        <v>0</v>
      </c>
      <c r="AO3">
        <v>0</v>
      </c>
      <c r="AP3">
        <v>0</v>
      </c>
      <c r="AQ3">
        <v>9.7016735386854253E-3</v>
      </c>
      <c r="AR3">
        <v>0</v>
      </c>
      <c r="AS3">
        <v>0</v>
      </c>
      <c r="AT3">
        <v>0</v>
      </c>
      <c r="AU3">
        <v>0</v>
      </c>
      <c r="AV3">
        <v>5.3601746301236965E-2</v>
      </c>
      <c r="AW3">
        <v>0</v>
      </c>
      <c r="AX3">
        <v>0</v>
      </c>
      <c r="AY3">
        <v>0.14067426631093866</v>
      </c>
      <c r="AZ3">
        <v>2.4254183846713559E-2</v>
      </c>
      <c r="BA3">
        <v>0</v>
      </c>
      <c r="BB3">
        <v>0</v>
      </c>
      <c r="BC3">
        <v>9.2165898617511552E-2</v>
      </c>
      <c r="BD3">
        <v>9.7016735386854253E-3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4.8508367693427127E-3</v>
      </c>
      <c r="BW3">
        <v>0</v>
      </c>
      <c r="BX3">
        <v>9.7016735386854253E-3</v>
      </c>
      <c r="BY3">
        <v>0.20373514431239387</v>
      </c>
      <c r="BZ3">
        <v>0</v>
      </c>
      <c r="CA3" s="27">
        <f t="shared" si="0"/>
        <v>5</v>
      </c>
      <c r="CB3">
        <f t="shared" si="1"/>
        <v>11</v>
      </c>
      <c r="CC3">
        <f t="shared" si="2"/>
        <v>16</v>
      </c>
      <c r="CD3">
        <f>[1]!shannonweaver(K3:BU3)</f>
        <v>2.1751689793990323</v>
      </c>
      <c r="CE3">
        <f t="shared" si="3"/>
        <v>0.78452637491862298</v>
      </c>
      <c r="CF3">
        <v>1</v>
      </c>
      <c r="CO3">
        <f t="shared" si="4"/>
        <v>17</v>
      </c>
      <c r="CP3">
        <f t="shared" si="5"/>
        <v>0.12636429784137765</v>
      </c>
      <c r="CQ3">
        <f t="shared" si="6"/>
        <v>0</v>
      </c>
      <c r="CR3">
        <f t="shared" si="7"/>
        <v>0.11181178753334951</v>
      </c>
      <c r="CS3">
        <f t="shared" si="8"/>
        <v>1.4552510308028139E-2</v>
      </c>
      <c r="CT3">
        <f t="shared" si="9"/>
        <v>0.12612175600291053</v>
      </c>
      <c r="CU3">
        <f t="shared" si="10"/>
        <v>0</v>
      </c>
      <c r="CV3">
        <f t="shared" si="11"/>
        <v>0.10186757215619693</v>
      </c>
      <c r="CW3">
        <f t="shared" si="12"/>
        <v>9.7016735386854253E-3</v>
      </c>
      <c r="CX3">
        <f t="shared" si="13"/>
        <v>9.9442153771525602E-3</v>
      </c>
      <c r="CY3">
        <f t="shared" si="14"/>
        <v>0</v>
      </c>
      <c r="CZ3">
        <f t="shared" si="15"/>
        <v>2.4254183846713562E-2</v>
      </c>
      <c r="DA3">
        <f t="shared" si="16"/>
        <v>0</v>
      </c>
      <c r="DB3">
        <f t="shared" si="17"/>
        <v>9.7016735386854253E-3</v>
      </c>
      <c r="DC3">
        <f t="shared" si="18"/>
        <v>0</v>
      </c>
      <c r="DD3">
        <f t="shared" si="19"/>
        <v>4.3657530924084406E-2</v>
      </c>
      <c r="DE3">
        <f t="shared" si="20"/>
        <v>0</v>
      </c>
      <c r="DF3">
        <f t="shared" si="21"/>
        <v>0</v>
      </c>
      <c r="DG3">
        <f t="shared" si="22"/>
        <v>2.4274057676286955E-2</v>
      </c>
      <c r="DH3">
        <f t="shared" si="23"/>
        <v>0</v>
      </c>
      <c r="DI3">
        <f t="shared" si="24"/>
        <v>0</v>
      </c>
      <c r="DJ3">
        <f t="shared" si="25"/>
        <v>5.3601746301236965E-2</v>
      </c>
      <c r="DK3">
        <f t="shared" si="26"/>
        <v>0</v>
      </c>
      <c r="DL3">
        <f t="shared" si="27"/>
        <v>0.16492845015765223</v>
      </c>
      <c r="DM3">
        <f t="shared" si="28"/>
        <v>0.10186757215619698</v>
      </c>
      <c r="DN3">
        <f t="shared" si="29"/>
        <v>0</v>
      </c>
      <c r="DO3">
        <f t="shared" si="30"/>
        <v>0.22798932815910747</v>
      </c>
      <c r="DP3">
        <f t="shared" si="31"/>
        <v>0.43220955614843576</v>
      </c>
      <c r="DQ3">
        <f t="shared" si="32"/>
        <v>0.66019888430754325</v>
      </c>
      <c r="DR3">
        <f t="shared" si="33"/>
        <v>11</v>
      </c>
      <c r="DS3" s="50">
        <f t="shared" si="34"/>
        <v>1.0880748858100946</v>
      </c>
      <c r="DT3" s="50">
        <f t="shared" si="35"/>
        <v>0.36342495252995743</v>
      </c>
      <c r="DU3">
        <f t="shared" si="36"/>
        <v>0</v>
      </c>
      <c r="DV3">
        <f t="shared" si="37"/>
        <v>0.34095014618548419</v>
      </c>
      <c r="DW3">
        <f t="shared" si="38"/>
        <v>0.12092830614301926</v>
      </c>
      <c r="DX3">
        <f t="shared" si="39"/>
        <v>0.36305981397795395</v>
      </c>
      <c r="DY3">
        <f t="shared" si="40"/>
        <v>0</v>
      </c>
      <c r="DZ3">
        <f t="shared" si="41"/>
        <v>0.32485038264180155</v>
      </c>
      <c r="EA3">
        <f t="shared" si="42"/>
        <v>9.865703751704763E-2</v>
      </c>
      <c r="EB3">
        <f t="shared" si="43"/>
        <v>9.9886704796000148E-2</v>
      </c>
      <c r="EC3">
        <f t="shared" si="44"/>
        <v>0</v>
      </c>
      <c r="ED3">
        <f t="shared" si="45"/>
        <v>0.15637406781215152</v>
      </c>
      <c r="EE3">
        <f t="shared" si="46"/>
        <v>0</v>
      </c>
      <c r="EF3">
        <f t="shared" si="47"/>
        <v>9.865703751704763E-2</v>
      </c>
      <c r="EG3">
        <f t="shared" si="48"/>
        <v>0</v>
      </c>
      <c r="EH3">
        <f t="shared" si="49"/>
        <v>0.21049484329267126</v>
      </c>
      <c r="EI3">
        <f t="shared" si="50"/>
        <v>0</v>
      </c>
      <c r="EJ3">
        <f t="shared" si="51"/>
        <v>0</v>
      </c>
      <c r="EK3">
        <f t="shared" si="52"/>
        <v>0.15643864857305909</v>
      </c>
      <c r="EL3">
        <f t="shared" si="53"/>
        <v>0</v>
      </c>
      <c r="EM3">
        <f t="shared" si="54"/>
        <v>0</v>
      </c>
      <c r="EN3">
        <f t="shared" si="55"/>
        <v>0.2336403683876408</v>
      </c>
      <c r="EO3">
        <f t="shared" si="56"/>
        <v>0</v>
      </c>
      <c r="EP3">
        <f t="shared" si="57"/>
        <v>0.41819737983037553</v>
      </c>
      <c r="EQ3">
        <f t="shared" si="58"/>
        <v>0.32485038264180166</v>
      </c>
      <c r="ER3">
        <f t="shared" si="59"/>
        <v>0</v>
      </c>
      <c r="ES3">
        <f t="shared" si="60"/>
        <v>0.49778700506188117</v>
      </c>
      <c r="ET3">
        <f t="shared" si="61"/>
        <v>0.71739829318341997</v>
      </c>
      <c r="EU3">
        <f t="shared" si="62"/>
        <v>0.94847284448843572</v>
      </c>
      <c r="EV3" s="27">
        <f t="shared" si="63"/>
        <v>0</v>
      </c>
      <c r="EW3">
        <f t="shared" si="64"/>
        <v>0.11181178753334951</v>
      </c>
      <c r="EX3">
        <f t="shared" si="65"/>
        <v>1.4552510308028139E-2</v>
      </c>
      <c r="EY3">
        <f t="shared" si="66"/>
        <v>0.22798932815910747</v>
      </c>
      <c r="EZ3">
        <f t="shared" si="67"/>
        <v>2.4254183846713562E-2</v>
      </c>
      <c r="FA3">
        <f t="shared" si="68"/>
        <v>9.7016735386854253E-3</v>
      </c>
      <c r="FB3">
        <f t="shared" si="69"/>
        <v>1.9645888915837986E-2</v>
      </c>
      <c r="FC3">
        <f t="shared" si="70"/>
        <v>0.16492845015765223</v>
      </c>
      <c r="FD3">
        <f t="shared" si="71"/>
        <v>0.10186757215619698</v>
      </c>
      <c r="FE3">
        <f t="shared" si="72"/>
        <v>0.26679602231384919</v>
      </c>
      <c r="FF3">
        <f t="shared" si="73"/>
        <v>0</v>
      </c>
      <c r="FG3">
        <f t="shared" si="74"/>
        <v>0</v>
      </c>
      <c r="FH3">
        <f t="shared" si="75"/>
        <v>0.1069609507640068</v>
      </c>
      <c r="FI3" s="27">
        <f t="shared" si="76"/>
        <v>0</v>
      </c>
      <c r="FJ3">
        <f t="shared" si="77"/>
        <v>0.34095014618548419</v>
      </c>
      <c r="FK3">
        <f t="shared" si="78"/>
        <v>0.12092830614301926</v>
      </c>
      <c r="FL3">
        <f t="shared" si="79"/>
        <v>0.49778700506188117</v>
      </c>
      <c r="FM3">
        <f t="shared" si="80"/>
        <v>0.15637406781215152</v>
      </c>
      <c r="FN3">
        <f t="shared" si="81"/>
        <v>9.865703751704763E-2</v>
      </c>
      <c r="FO3">
        <f t="shared" si="82"/>
        <v>0.1406268389765947</v>
      </c>
      <c r="FP3">
        <f t="shared" si="83"/>
        <v>0.41819737983037553</v>
      </c>
      <c r="FQ3">
        <f t="shared" si="84"/>
        <v>0.32485038264180166</v>
      </c>
      <c r="FR3">
        <f t="shared" si="85"/>
        <v>0.54278534919804555</v>
      </c>
      <c r="FS3">
        <f t="shared" si="86"/>
        <v>0</v>
      </c>
      <c r="FT3">
        <f t="shared" si="87"/>
        <v>0</v>
      </c>
      <c r="FU3">
        <f t="shared" si="88"/>
        <v>0.33317899596366557</v>
      </c>
      <c r="FW3">
        <f t="shared" ref="FW3:FW66" si="89">DO3+AY3</f>
        <v>0.36866359447004615</v>
      </c>
      <c r="FX3">
        <f t="shared" ref="FX3:FX66" si="90">DO3+FC3</f>
        <v>0.39291777831675967</v>
      </c>
      <c r="FY3">
        <f t="shared" ref="FY3:FY66" si="91">DO3+FD3</f>
        <v>0.32985690031530446</v>
      </c>
      <c r="FZ3">
        <f t="shared" ref="FZ3:FZ66" si="92">DO3+FE3</f>
        <v>0.49478535047295669</v>
      </c>
    </row>
    <row r="4" spans="1:182">
      <c r="A4">
        <v>3</v>
      </c>
      <c r="B4" t="s">
        <v>310</v>
      </c>
      <c r="C4" t="s">
        <v>16</v>
      </c>
      <c r="D4" t="s">
        <v>385</v>
      </c>
      <c r="E4" s="25" t="s">
        <v>356</v>
      </c>
      <c r="F4" t="s">
        <v>258</v>
      </c>
      <c r="G4">
        <v>0</v>
      </c>
      <c r="H4">
        <v>8.1462016244624957E-2</v>
      </c>
      <c r="I4">
        <v>2.3889154323936932E-2</v>
      </c>
      <c r="J4">
        <v>0</v>
      </c>
      <c r="K4">
        <v>0.18155757286192067</v>
      </c>
      <c r="L4">
        <v>0</v>
      </c>
      <c r="M4">
        <v>0</v>
      </c>
      <c r="N4">
        <v>1.9111323459149548E-2</v>
      </c>
      <c r="O4">
        <v>0</v>
      </c>
      <c r="P4">
        <v>3.3444816053511704E-2</v>
      </c>
      <c r="Q4">
        <v>0</v>
      </c>
      <c r="R4">
        <v>2.8905876731963688E-2</v>
      </c>
      <c r="S4">
        <v>4.7778308647873869E-3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4.7778308647873869E-3</v>
      </c>
      <c r="AC4">
        <v>3.8461538461538457E-2</v>
      </c>
      <c r="AD4">
        <v>0</v>
      </c>
      <c r="AE4">
        <v>4.7778308647873869E-3</v>
      </c>
      <c r="AF4">
        <v>0</v>
      </c>
      <c r="AG4">
        <v>0</v>
      </c>
      <c r="AH4">
        <v>0</v>
      </c>
      <c r="AI4">
        <v>0</v>
      </c>
      <c r="AJ4">
        <v>0</v>
      </c>
      <c r="AK4">
        <v>2.3889154323936932E-2</v>
      </c>
      <c r="AL4">
        <v>0</v>
      </c>
      <c r="AM4">
        <v>4.7778308647873869E-3</v>
      </c>
      <c r="AN4">
        <v>0</v>
      </c>
      <c r="AO4">
        <v>0</v>
      </c>
      <c r="AP4">
        <v>0</v>
      </c>
      <c r="AQ4">
        <v>1.4333492594362162E-2</v>
      </c>
      <c r="AR4">
        <v>2.3889154323936934E-4</v>
      </c>
      <c r="AS4">
        <v>0</v>
      </c>
      <c r="AT4">
        <v>0</v>
      </c>
      <c r="AU4">
        <v>0</v>
      </c>
      <c r="AV4">
        <v>1.4333492594362162E-2</v>
      </c>
      <c r="AW4">
        <v>0</v>
      </c>
      <c r="AX4">
        <v>0</v>
      </c>
      <c r="AY4">
        <v>0.13377926421404684</v>
      </c>
      <c r="AZ4">
        <v>8.6000955566172987E-2</v>
      </c>
      <c r="BA4">
        <v>0</v>
      </c>
      <c r="BB4">
        <v>0</v>
      </c>
      <c r="BC4">
        <v>9.5795508838987117E-2</v>
      </c>
      <c r="BD4">
        <v>0</v>
      </c>
      <c r="BE4">
        <v>5.016722408026756E-3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4.7778308647873869E-3</v>
      </c>
      <c r="BM4">
        <v>4.7778308647873869E-3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0.19111323459149546</v>
      </c>
      <c r="BZ4">
        <v>0</v>
      </c>
      <c r="CA4" s="27">
        <f t="shared" si="0"/>
        <v>5</v>
      </c>
      <c r="CB4">
        <f t="shared" si="1"/>
        <v>14</v>
      </c>
      <c r="CC4">
        <f t="shared" si="2"/>
        <v>19</v>
      </c>
      <c r="CD4">
        <f>[1]!shannonweaver(K4:BU4)</f>
        <v>2.2413131179340828</v>
      </c>
      <c r="CE4">
        <f t="shared" si="3"/>
        <v>0.76120209445420062</v>
      </c>
      <c r="CF4">
        <v>1</v>
      </c>
      <c r="CO4">
        <f t="shared" si="4"/>
        <v>20</v>
      </c>
      <c r="CP4">
        <f t="shared" si="5"/>
        <v>0.10535117056856189</v>
      </c>
      <c r="CQ4">
        <f t="shared" si="6"/>
        <v>0</v>
      </c>
      <c r="CR4">
        <f t="shared" si="7"/>
        <v>8.1462016244624957E-2</v>
      </c>
      <c r="CS4">
        <f t="shared" si="8"/>
        <v>2.3889154323936932E-2</v>
      </c>
      <c r="CT4">
        <f t="shared" si="9"/>
        <v>0.18155757286192067</v>
      </c>
      <c r="CU4">
        <f t="shared" si="10"/>
        <v>0</v>
      </c>
      <c r="CV4">
        <f t="shared" si="11"/>
        <v>1.9111323459149548E-2</v>
      </c>
      <c r="CW4">
        <f t="shared" si="12"/>
        <v>3.3444816053511704E-2</v>
      </c>
      <c r="CX4">
        <f t="shared" si="13"/>
        <v>3.3683707596751072E-2</v>
      </c>
      <c r="CY4">
        <f t="shared" si="14"/>
        <v>0</v>
      </c>
      <c r="CZ4">
        <f t="shared" si="15"/>
        <v>4.8017200191113225E-2</v>
      </c>
      <c r="DA4">
        <f t="shared" si="16"/>
        <v>0</v>
      </c>
      <c r="DB4">
        <f t="shared" si="17"/>
        <v>0</v>
      </c>
      <c r="DC4">
        <f t="shared" si="18"/>
        <v>0</v>
      </c>
      <c r="DD4">
        <f t="shared" si="19"/>
        <v>2.3889154323936932E-2</v>
      </c>
      <c r="DE4">
        <f t="shared" si="20"/>
        <v>0</v>
      </c>
      <c r="DF4">
        <f t="shared" si="21"/>
        <v>4.7778308647873869E-3</v>
      </c>
      <c r="DG4">
        <f t="shared" si="22"/>
        <v>4.785025435390769E-2</v>
      </c>
      <c r="DH4">
        <f t="shared" si="23"/>
        <v>0</v>
      </c>
      <c r="DI4">
        <f t="shared" si="24"/>
        <v>0</v>
      </c>
      <c r="DJ4">
        <f t="shared" si="25"/>
        <v>1.4333492594362162E-2</v>
      </c>
      <c r="DK4">
        <f t="shared" si="26"/>
        <v>0</v>
      </c>
      <c r="DL4">
        <f t="shared" si="27"/>
        <v>0.21978021978021983</v>
      </c>
      <c r="DM4">
        <f t="shared" si="28"/>
        <v>0.10081223124701387</v>
      </c>
      <c r="DN4">
        <f t="shared" si="29"/>
        <v>9.5556617295747739E-3</v>
      </c>
      <c r="DO4">
        <f t="shared" si="30"/>
        <v>0.20066889632107021</v>
      </c>
      <c r="DP4">
        <f t="shared" si="31"/>
        <v>0.50286669851887256</v>
      </c>
      <c r="DQ4">
        <f t="shared" si="32"/>
        <v>0.70353559483994266</v>
      </c>
      <c r="DR4">
        <f t="shared" si="33"/>
        <v>12</v>
      </c>
      <c r="DS4" s="50">
        <f t="shared" si="34"/>
        <v>1.0602321791827585</v>
      </c>
      <c r="DT4" s="50">
        <f t="shared" si="35"/>
        <v>0.33056601494178639</v>
      </c>
      <c r="DU4">
        <f t="shared" si="36"/>
        <v>0</v>
      </c>
      <c r="DV4">
        <f t="shared" si="37"/>
        <v>0.28943994923656841</v>
      </c>
      <c r="DW4">
        <f t="shared" si="38"/>
        <v>0.1551832673310001</v>
      </c>
      <c r="DX4">
        <f t="shared" si="39"/>
        <v>0.44017272510672567</v>
      </c>
      <c r="DY4">
        <f t="shared" si="40"/>
        <v>0</v>
      </c>
      <c r="DZ4">
        <f t="shared" si="41"/>
        <v>0.13868787767463614</v>
      </c>
      <c r="EA4">
        <f t="shared" si="42"/>
        <v>0.18391428733892415</v>
      </c>
      <c r="EB4">
        <f t="shared" si="43"/>
        <v>0.18457749023174</v>
      </c>
      <c r="EC4">
        <f t="shared" si="44"/>
        <v>0</v>
      </c>
      <c r="ED4">
        <f t="shared" si="45"/>
        <v>0.22092093996417891</v>
      </c>
      <c r="EE4">
        <f t="shared" si="46"/>
        <v>0</v>
      </c>
      <c r="EF4">
        <f t="shared" si="47"/>
        <v>0</v>
      </c>
      <c r="EG4">
        <f t="shared" si="48"/>
        <v>0</v>
      </c>
      <c r="EH4">
        <f t="shared" si="49"/>
        <v>0.1551832673310001</v>
      </c>
      <c r="EI4">
        <f t="shared" si="50"/>
        <v>0</v>
      </c>
      <c r="EJ4">
        <f t="shared" si="51"/>
        <v>6.9177015957453361E-2</v>
      </c>
      <c r="EK4">
        <f t="shared" si="52"/>
        <v>0.22053019663918433</v>
      </c>
      <c r="EL4">
        <f t="shared" si="53"/>
        <v>0</v>
      </c>
      <c r="EM4">
        <f t="shared" si="54"/>
        <v>0</v>
      </c>
      <c r="EN4">
        <f t="shared" si="55"/>
        <v>0.12001043284497888</v>
      </c>
      <c r="EO4">
        <f t="shared" si="56"/>
        <v>0</v>
      </c>
      <c r="EP4">
        <f t="shared" si="57"/>
        <v>0.48793993857605472</v>
      </c>
      <c r="EQ4">
        <f t="shared" si="58"/>
        <v>0.32310184015714555</v>
      </c>
      <c r="ER4">
        <f t="shared" si="59"/>
        <v>9.7909420876994266E-2</v>
      </c>
      <c r="ES4">
        <f t="shared" si="60"/>
        <v>0.46448320612430632</v>
      </c>
      <c r="ET4">
        <f t="shared" si="61"/>
        <v>0.78826487762216313</v>
      </c>
      <c r="EU4">
        <f t="shared" si="62"/>
        <v>0.99502079199525906</v>
      </c>
      <c r="EV4" s="27">
        <f t="shared" si="63"/>
        <v>0</v>
      </c>
      <c r="EW4">
        <f t="shared" si="64"/>
        <v>8.1462016244624957E-2</v>
      </c>
      <c r="EX4">
        <f t="shared" si="65"/>
        <v>2.3889154323936932E-2</v>
      </c>
      <c r="EY4">
        <f t="shared" si="66"/>
        <v>0.20066889632107021</v>
      </c>
      <c r="EZ4">
        <f t="shared" si="67"/>
        <v>4.8017200191113225E-2</v>
      </c>
      <c r="FA4">
        <f t="shared" si="68"/>
        <v>3.3444816053511704E-2</v>
      </c>
      <c r="FB4">
        <f t="shared" si="69"/>
        <v>3.3683707596751072E-2</v>
      </c>
      <c r="FC4">
        <f t="shared" si="70"/>
        <v>0.21978021978021983</v>
      </c>
      <c r="FD4">
        <f t="shared" si="71"/>
        <v>0.10081223124701387</v>
      </c>
      <c r="FE4">
        <f t="shared" si="72"/>
        <v>0.32059245102723372</v>
      </c>
      <c r="FF4">
        <f t="shared" si="73"/>
        <v>9.5556617295747739E-3</v>
      </c>
      <c r="FG4">
        <f t="shared" si="74"/>
        <v>0</v>
      </c>
      <c r="FH4">
        <f t="shared" si="75"/>
        <v>5.7572861920688008E-2</v>
      </c>
      <c r="FI4" s="27">
        <f t="shared" si="76"/>
        <v>0</v>
      </c>
      <c r="FJ4">
        <f t="shared" si="77"/>
        <v>0.28943994923656841</v>
      </c>
      <c r="FK4">
        <f t="shared" si="78"/>
        <v>0.1551832673310001</v>
      </c>
      <c r="FL4">
        <f t="shared" si="79"/>
        <v>0.46448320612430632</v>
      </c>
      <c r="FM4">
        <f t="shared" si="80"/>
        <v>0.22092093996417891</v>
      </c>
      <c r="FN4">
        <f t="shared" si="81"/>
        <v>0.18391428733892415</v>
      </c>
      <c r="FO4">
        <f t="shared" si="82"/>
        <v>0.18457749023174</v>
      </c>
      <c r="FP4">
        <f t="shared" si="83"/>
        <v>0.48793993857605472</v>
      </c>
      <c r="FQ4">
        <f t="shared" si="84"/>
        <v>0.32310184015714555</v>
      </c>
      <c r="FR4">
        <f t="shared" si="85"/>
        <v>0.60189908952474369</v>
      </c>
      <c r="FS4">
        <f t="shared" si="86"/>
        <v>9.7909420876994266E-2</v>
      </c>
      <c r="FT4">
        <f t="shared" si="87"/>
        <v>0</v>
      </c>
      <c r="FU4">
        <f t="shared" si="88"/>
        <v>0.24230760474901122</v>
      </c>
      <c r="FW4">
        <f t="shared" si="89"/>
        <v>0.33444816053511706</v>
      </c>
      <c r="FX4">
        <f t="shared" si="90"/>
        <v>0.42044911610129004</v>
      </c>
      <c r="FY4">
        <f t="shared" si="91"/>
        <v>0.3014811275680841</v>
      </c>
      <c r="FZ4">
        <f t="shared" si="92"/>
        <v>0.52126134734830387</v>
      </c>
    </row>
    <row r="5" spans="1:182">
      <c r="A5">
        <v>4</v>
      </c>
      <c r="B5" t="s">
        <v>386</v>
      </c>
      <c r="C5" t="s">
        <v>16</v>
      </c>
      <c r="D5" t="s">
        <v>385</v>
      </c>
      <c r="E5" s="25" t="s">
        <v>356</v>
      </c>
      <c r="F5" t="s">
        <v>258</v>
      </c>
      <c r="G5">
        <v>0</v>
      </c>
      <c r="H5">
        <v>0.14309484193011646</v>
      </c>
      <c r="I5">
        <v>2.4007606370335156E-2</v>
      </c>
      <c r="J5">
        <v>0</v>
      </c>
      <c r="K5">
        <v>0.1093415735678631</v>
      </c>
      <c r="L5">
        <v>1.9015925837889233E-2</v>
      </c>
      <c r="M5">
        <v>0</v>
      </c>
      <c r="N5">
        <v>0.19966722129783696</v>
      </c>
      <c r="O5">
        <v>0</v>
      </c>
      <c r="P5">
        <v>4.7539814594723083E-3</v>
      </c>
      <c r="Q5">
        <v>0</v>
      </c>
      <c r="R5">
        <v>2.3769907297361541E-2</v>
      </c>
      <c r="S5">
        <v>0</v>
      </c>
      <c r="T5">
        <v>0</v>
      </c>
      <c r="U5">
        <v>0</v>
      </c>
      <c r="V5">
        <v>0</v>
      </c>
      <c r="W5">
        <v>4.7539814594723083E-3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4.3261231281198007E-2</v>
      </c>
      <c r="AG5">
        <v>0</v>
      </c>
      <c r="AH5">
        <v>0</v>
      </c>
      <c r="AI5">
        <v>0</v>
      </c>
      <c r="AJ5">
        <v>0</v>
      </c>
      <c r="AK5">
        <v>2.3769907297361541E-2</v>
      </c>
      <c r="AL5">
        <v>0</v>
      </c>
      <c r="AM5">
        <v>0</v>
      </c>
      <c r="AN5">
        <v>0</v>
      </c>
      <c r="AO5">
        <v>0</v>
      </c>
      <c r="AP5">
        <v>0</v>
      </c>
      <c r="AQ5">
        <v>2.3769907297361541E-2</v>
      </c>
      <c r="AR5">
        <v>9.5079629189446166E-3</v>
      </c>
      <c r="AS5">
        <v>0</v>
      </c>
      <c r="AT5">
        <v>0</v>
      </c>
      <c r="AU5">
        <v>0</v>
      </c>
      <c r="AV5">
        <v>9.5079629189446166E-3</v>
      </c>
      <c r="AW5">
        <v>0</v>
      </c>
      <c r="AX5">
        <v>0</v>
      </c>
      <c r="AY5">
        <v>0.14309484193011648</v>
      </c>
      <c r="AZ5">
        <v>4.7539814594723083E-3</v>
      </c>
      <c r="BA5">
        <v>0</v>
      </c>
      <c r="BB5">
        <v>0</v>
      </c>
      <c r="BC5">
        <v>3.8031851675778459E-2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4.7539814594723083E-3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0.17114333254100311</v>
      </c>
      <c r="BZ5">
        <v>0</v>
      </c>
      <c r="CA5" s="27">
        <f t="shared" si="0"/>
        <v>6</v>
      </c>
      <c r="CB5">
        <f t="shared" si="1"/>
        <v>9</v>
      </c>
      <c r="CC5">
        <f t="shared" si="2"/>
        <v>15</v>
      </c>
      <c r="CD5">
        <f>[1]!shannonweaver(K5:BU5)</f>
        <v>2.056853824381502</v>
      </c>
      <c r="CE5">
        <f t="shared" si="3"/>
        <v>0.75953312222363412</v>
      </c>
      <c r="CF5">
        <v>1</v>
      </c>
      <c r="CO5">
        <f t="shared" si="4"/>
        <v>16</v>
      </c>
      <c r="CP5">
        <f t="shared" si="5"/>
        <v>0.16710244830045162</v>
      </c>
      <c r="CQ5">
        <f t="shared" si="6"/>
        <v>0</v>
      </c>
      <c r="CR5">
        <f t="shared" si="7"/>
        <v>0.14309484193011646</v>
      </c>
      <c r="CS5">
        <f t="shared" si="8"/>
        <v>2.4007606370335156E-2</v>
      </c>
      <c r="CT5">
        <f t="shared" si="9"/>
        <v>0.1093415735678631</v>
      </c>
      <c r="CU5">
        <f t="shared" si="10"/>
        <v>1.9015925837889233E-2</v>
      </c>
      <c r="CV5">
        <f t="shared" si="11"/>
        <v>0.19966722129783696</v>
      </c>
      <c r="CW5">
        <f t="shared" si="12"/>
        <v>4.7539814594723083E-3</v>
      </c>
      <c r="CX5">
        <f t="shared" si="13"/>
        <v>2.3769907297361541E-2</v>
      </c>
      <c r="CY5">
        <f t="shared" si="14"/>
        <v>0</v>
      </c>
      <c r="CZ5">
        <f t="shared" si="15"/>
        <v>0</v>
      </c>
      <c r="DA5">
        <f t="shared" si="16"/>
        <v>0</v>
      </c>
      <c r="DB5">
        <f t="shared" si="17"/>
        <v>4.3261231281198007E-2</v>
      </c>
      <c r="DC5">
        <f t="shared" si="18"/>
        <v>0</v>
      </c>
      <c r="DD5">
        <f t="shared" si="19"/>
        <v>2.3769907297361541E-2</v>
      </c>
      <c r="DE5">
        <f t="shared" si="20"/>
        <v>0</v>
      </c>
      <c r="DF5">
        <f t="shared" si="21"/>
        <v>0</v>
      </c>
      <c r="DG5">
        <f t="shared" si="22"/>
        <v>3.8916967960667057E-2</v>
      </c>
      <c r="DH5">
        <f t="shared" si="23"/>
        <v>0</v>
      </c>
      <c r="DI5">
        <f t="shared" si="24"/>
        <v>0</v>
      </c>
      <c r="DJ5">
        <f t="shared" si="25"/>
        <v>9.5079629189446166E-3</v>
      </c>
      <c r="DK5">
        <f t="shared" si="26"/>
        <v>0</v>
      </c>
      <c r="DL5">
        <f t="shared" si="27"/>
        <v>0.1478488233895888</v>
      </c>
      <c r="DM5">
        <f t="shared" si="28"/>
        <v>4.2785833135250764E-2</v>
      </c>
      <c r="DN5">
        <f t="shared" si="29"/>
        <v>4.7539814594723083E-3</v>
      </c>
      <c r="DO5">
        <f t="shared" si="30"/>
        <v>0.32802472070358929</v>
      </c>
      <c r="DP5">
        <f t="shared" si="31"/>
        <v>0.33372949845495603</v>
      </c>
      <c r="DQ5">
        <f t="shared" si="32"/>
        <v>0.66175421915854538</v>
      </c>
      <c r="DR5">
        <f t="shared" si="33"/>
        <v>12</v>
      </c>
      <c r="DS5" s="50">
        <f t="shared" si="34"/>
        <v>1.0582772315183975</v>
      </c>
      <c r="DT5" s="50">
        <f t="shared" si="35"/>
        <v>0.42111869240796324</v>
      </c>
      <c r="DU5">
        <f t="shared" si="36"/>
        <v>0</v>
      </c>
      <c r="DV5">
        <f t="shared" si="37"/>
        <v>0.3879362098688422</v>
      </c>
      <c r="DW5">
        <f t="shared" si="38"/>
        <v>0.15557064843496821</v>
      </c>
      <c r="DX5">
        <f t="shared" si="39"/>
        <v>0.33701170047428564</v>
      </c>
      <c r="DY5">
        <f t="shared" si="40"/>
        <v>0.13833907104831228</v>
      </c>
      <c r="DZ5">
        <f t="shared" si="41"/>
        <v>0.4632315057186237</v>
      </c>
      <c r="EA5">
        <f t="shared" si="42"/>
        <v>6.9003869930208989E-2</v>
      </c>
      <c r="EB5">
        <f t="shared" si="43"/>
        <v>0.15479233884354188</v>
      </c>
      <c r="EC5">
        <f t="shared" si="44"/>
        <v>0</v>
      </c>
      <c r="ED5">
        <f t="shared" si="45"/>
        <v>0</v>
      </c>
      <c r="EE5">
        <f t="shared" si="46"/>
        <v>0</v>
      </c>
      <c r="EF5">
        <f t="shared" si="47"/>
        <v>0.20952298866954516</v>
      </c>
      <c r="EG5">
        <f t="shared" si="48"/>
        <v>0</v>
      </c>
      <c r="EH5">
        <f t="shared" si="49"/>
        <v>0.15479233884354188</v>
      </c>
      <c r="EI5">
        <f t="shared" si="50"/>
        <v>0</v>
      </c>
      <c r="EJ5">
        <f t="shared" si="51"/>
        <v>0</v>
      </c>
      <c r="EK5">
        <f t="shared" si="52"/>
        <v>0.19857633151453716</v>
      </c>
      <c r="EL5">
        <f t="shared" si="53"/>
        <v>0</v>
      </c>
      <c r="EM5">
        <f t="shared" si="54"/>
        <v>0</v>
      </c>
      <c r="EN5">
        <f t="shared" si="55"/>
        <v>9.7663967006308569E-2</v>
      </c>
      <c r="EO5">
        <f t="shared" si="56"/>
        <v>0</v>
      </c>
      <c r="EP5">
        <f t="shared" si="57"/>
        <v>0.39467819999453657</v>
      </c>
      <c r="EQ5">
        <f t="shared" si="58"/>
        <v>0.20835153413435203</v>
      </c>
      <c r="ER5">
        <f t="shared" si="59"/>
        <v>6.9003869930208989E-2</v>
      </c>
      <c r="ES5">
        <f t="shared" si="60"/>
        <v>0.60983770067348553</v>
      </c>
      <c r="ET5">
        <f t="shared" si="61"/>
        <v>0.61589984287910138</v>
      </c>
      <c r="EU5">
        <f t="shared" si="62"/>
        <v>0.9501156504719821</v>
      </c>
      <c r="EV5" s="27">
        <f t="shared" si="63"/>
        <v>0</v>
      </c>
      <c r="EW5">
        <f t="shared" si="64"/>
        <v>0.14309484193011646</v>
      </c>
      <c r="EX5">
        <f t="shared" si="65"/>
        <v>2.4007606370335156E-2</v>
      </c>
      <c r="EY5">
        <f t="shared" si="66"/>
        <v>0.32802472070358929</v>
      </c>
      <c r="EZ5">
        <f t="shared" si="67"/>
        <v>0</v>
      </c>
      <c r="FA5">
        <f t="shared" si="68"/>
        <v>4.7539814594723083E-3</v>
      </c>
      <c r="FB5">
        <f t="shared" si="69"/>
        <v>6.7031138578559551E-2</v>
      </c>
      <c r="FC5">
        <f t="shared" si="70"/>
        <v>0.1478488233895888</v>
      </c>
      <c r="FD5">
        <f t="shared" si="71"/>
        <v>4.2785833135250764E-2</v>
      </c>
      <c r="FE5">
        <f t="shared" si="72"/>
        <v>0.19063465652483957</v>
      </c>
      <c r="FF5">
        <f t="shared" si="73"/>
        <v>4.7539814594723083E-3</v>
      </c>
      <c r="FG5">
        <f t="shared" si="74"/>
        <v>0</v>
      </c>
      <c r="FH5">
        <f t="shared" si="75"/>
        <v>6.6555740432612309E-2</v>
      </c>
      <c r="FI5" s="27">
        <f t="shared" si="76"/>
        <v>0</v>
      </c>
      <c r="FJ5">
        <f t="shared" si="77"/>
        <v>0.3879362098688422</v>
      </c>
      <c r="FK5">
        <f t="shared" si="78"/>
        <v>0.15557064843496821</v>
      </c>
      <c r="FL5">
        <f t="shared" si="79"/>
        <v>0.60983770067348553</v>
      </c>
      <c r="FM5">
        <f t="shared" si="80"/>
        <v>0</v>
      </c>
      <c r="FN5">
        <f t="shared" si="81"/>
        <v>6.9003869930208989E-2</v>
      </c>
      <c r="FO5">
        <f t="shared" si="82"/>
        <v>0.26188705542928353</v>
      </c>
      <c r="FP5">
        <f t="shared" si="83"/>
        <v>0.39467819999453657</v>
      </c>
      <c r="FQ5">
        <f t="shared" si="84"/>
        <v>0.20835153413435203</v>
      </c>
      <c r="FR5">
        <f t="shared" si="85"/>
        <v>0.45183518572921405</v>
      </c>
      <c r="FS5">
        <f t="shared" si="86"/>
        <v>6.9003869930208989E-2</v>
      </c>
      <c r="FT5">
        <f t="shared" si="87"/>
        <v>0</v>
      </c>
      <c r="FU5">
        <f t="shared" si="88"/>
        <v>0.26093497782219582</v>
      </c>
      <c r="FW5">
        <f t="shared" si="89"/>
        <v>0.4711195626337058</v>
      </c>
      <c r="FX5">
        <f t="shared" si="90"/>
        <v>0.47587354409317806</v>
      </c>
      <c r="FY5">
        <f t="shared" si="91"/>
        <v>0.37081055383884004</v>
      </c>
      <c r="FZ5">
        <f t="shared" si="92"/>
        <v>0.51865937722842892</v>
      </c>
    </row>
    <row r="6" spans="1:182">
      <c r="A6">
        <v>5</v>
      </c>
      <c r="B6" t="s">
        <v>22</v>
      </c>
      <c r="C6" t="s">
        <v>16</v>
      </c>
      <c r="D6" t="s">
        <v>385</v>
      </c>
      <c r="E6" s="25" t="s">
        <v>356</v>
      </c>
      <c r="F6" t="s">
        <v>258</v>
      </c>
      <c r="G6">
        <v>5.3705692803437165E-3</v>
      </c>
      <c r="H6">
        <v>0.12889366272824923</v>
      </c>
      <c r="I6">
        <v>5.3705692803437156E-2</v>
      </c>
      <c r="J6">
        <v>0</v>
      </c>
      <c r="K6">
        <v>9.6670247046186902E-2</v>
      </c>
      <c r="L6">
        <v>0</v>
      </c>
      <c r="M6">
        <v>0</v>
      </c>
      <c r="N6">
        <v>4.2964554242749732E-2</v>
      </c>
      <c r="O6">
        <v>5.3705692803437165E-3</v>
      </c>
      <c r="P6">
        <v>1.6380236305048337E-2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1.0741138560687433E-2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2.1482277121374866E-2</v>
      </c>
      <c r="AF6">
        <v>3.2223415682062294E-2</v>
      </c>
      <c r="AG6">
        <v>0</v>
      </c>
      <c r="AH6">
        <v>0</v>
      </c>
      <c r="AI6">
        <v>0</v>
      </c>
      <c r="AJ6">
        <v>0</v>
      </c>
      <c r="AK6">
        <v>5.3705692803437165E-3</v>
      </c>
      <c r="AL6">
        <v>0</v>
      </c>
      <c r="AM6">
        <v>0</v>
      </c>
      <c r="AN6">
        <v>0</v>
      </c>
      <c r="AO6">
        <v>0</v>
      </c>
      <c r="AP6">
        <v>0</v>
      </c>
      <c r="AQ6">
        <v>5.3705692803437165E-3</v>
      </c>
      <c r="AR6">
        <v>2.6852846401718581E-4</v>
      </c>
      <c r="AS6">
        <v>0</v>
      </c>
      <c r="AT6">
        <v>0</v>
      </c>
      <c r="AU6">
        <v>0</v>
      </c>
      <c r="AV6">
        <v>2.1482277121374866E-2</v>
      </c>
      <c r="AW6">
        <v>0</v>
      </c>
      <c r="AX6">
        <v>0</v>
      </c>
      <c r="AY6">
        <v>0.13963480128893668</v>
      </c>
      <c r="AZ6">
        <v>0.10741138560687434</v>
      </c>
      <c r="BA6">
        <v>0</v>
      </c>
      <c r="BB6">
        <v>0</v>
      </c>
      <c r="BC6">
        <v>3.8131041890440386E-2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1.0741138560687433E-2</v>
      </c>
      <c r="BM6">
        <v>0</v>
      </c>
      <c r="BN6">
        <v>5.3705692803437165E-3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5.3705692803437165E-3</v>
      </c>
      <c r="BW6">
        <v>0</v>
      </c>
      <c r="BX6">
        <v>0</v>
      </c>
      <c r="BY6">
        <v>0.24704618689581087</v>
      </c>
      <c r="BZ6">
        <v>0</v>
      </c>
      <c r="CA6" s="27">
        <f t="shared" si="0"/>
        <v>5</v>
      </c>
      <c r="CB6">
        <f t="shared" si="1"/>
        <v>12</v>
      </c>
      <c r="CC6">
        <f t="shared" si="2"/>
        <v>17</v>
      </c>
      <c r="CD6">
        <f>[1]!shannonweaver(K6:BU6)</f>
        <v>2.1984335490292275</v>
      </c>
      <c r="CE6">
        <f t="shared" si="3"/>
        <v>0.77595058403960648</v>
      </c>
      <c r="CF6">
        <v>1</v>
      </c>
      <c r="CO6">
        <f t="shared" si="4"/>
        <v>18</v>
      </c>
      <c r="CP6">
        <f t="shared" si="5"/>
        <v>0.18796992481203009</v>
      </c>
      <c r="CQ6">
        <f t="shared" si="6"/>
        <v>5.3705692803437165E-3</v>
      </c>
      <c r="CR6">
        <f t="shared" si="7"/>
        <v>0.12889366272824923</v>
      </c>
      <c r="CS6">
        <f t="shared" si="8"/>
        <v>5.3705692803437156E-2</v>
      </c>
      <c r="CT6">
        <f t="shared" si="9"/>
        <v>9.6670247046186902E-2</v>
      </c>
      <c r="CU6">
        <f t="shared" si="10"/>
        <v>0</v>
      </c>
      <c r="CV6">
        <f t="shared" si="11"/>
        <v>4.8335123523093451E-2</v>
      </c>
      <c r="CW6">
        <f t="shared" si="12"/>
        <v>1.6380236305048337E-2</v>
      </c>
      <c r="CX6">
        <f t="shared" si="13"/>
        <v>0</v>
      </c>
      <c r="CY6">
        <f t="shared" si="14"/>
        <v>0</v>
      </c>
      <c r="CZ6">
        <f t="shared" si="15"/>
        <v>2.1482277121374866E-2</v>
      </c>
      <c r="DA6">
        <f t="shared" si="16"/>
        <v>0</v>
      </c>
      <c r="DB6">
        <f t="shared" si="17"/>
        <v>3.2223415682062294E-2</v>
      </c>
      <c r="DC6">
        <f t="shared" si="18"/>
        <v>0</v>
      </c>
      <c r="DD6">
        <f t="shared" si="19"/>
        <v>5.3705692803437165E-3</v>
      </c>
      <c r="DE6">
        <f t="shared" si="20"/>
        <v>0</v>
      </c>
      <c r="DF6">
        <f t="shared" si="21"/>
        <v>0</v>
      </c>
      <c r="DG6">
        <f t="shared" si="22"/>
        <v>1.0631965076743213E-2</v>
      </c>
      <c r="DH6">
        <f t="shared" si="23"/>
        <v>0</v>
      </c>
      <c r="DI6">
        <f t="shared" si="24"/>
        <v>4.7551117451260106E-3</v>
      </c>
      <c r="DJ6">
        <f t="shared" si="25"/>
        <v>2.1482277121374866E-2</v>
      </c>
      <c r="DK6">
        <f t="shared" si="26"/>
        <v>0</v>
      </c>
      <c r="DL6">
        <f t="shared" si="27"/>
        <v>0.24704618689581104</v>
      </c>
      <c r="DM6">
        <f t="shared" si="28"/>
        <v>3.8131041890440386E-2</v>
      </c>
      <c r="DN6">
        <f t="shared" si="29"/>
        <v>2.6852846401718582E-2</v>
      </c>
      <c r="DO6">
        <f t="shared" si="30"/>
        <v>0.14500537056928037</v>
      </c>
      <c r="DP6">
        <f t="shared" si="31"/>
        <v>0.4199785177228787</v>
      </c>
      <c r="DQ6">
        <f t="shared" si="32"/>
        <v>0.56498388829215906</v>
      </c>
      <c r="DR6">
        <f t="shared" si="33"/>
        <v>12</v>
      </c>
      <c r="DS6" s="50">
        <f t="shared" si="34"/>
        <v>1.0777193373104177</v>
      </c>
      <c r="DT6" s="50">
        <f t="shared" si="35"/>
        <v>0.44843409275253854</v>
      </c>
      <c r="DU6">
        <f t="shared" si="36"/>
        <v>7.3349923328521291E-2</v>
      </c>
      <c r="DV6">
        <f t="shared" si="37"/>
        <v>0.36721514399934213</v>
      </c>
      <c r="DW6">
        <f t="shared" si="38"/>
        <v>0.23387101919345932</v>
      </c>
      <c r="DX6">
        <f t="shared" si="39"/>
        <v>0.31615916519302451</v>
      </c>
      <c r="DY6">
        <f t="shared" si="40"/>
        <v>0</v>
      </c>
      <c r="DZ6">
        <f t="shared" si="41"/>
        <v>0.22166327266286032</v>
      </c>
      <c r="EA6">
        <f t="shared" si="42"/>
        <v>0.12833730301972215</v>
      </c>
      <c r="EB6">
        <f t="shared" si="43"/>
        <v>0</v>
      </c>
      <c r="EC6">
        <f t="shared" si="44"/>
        <v>0</v>
      </c>
      <c r="ED6">
        <f t="shared" si="45"/>
        <v>0.14709824507989661</v>
      </c>
      <c r="EE6">
        <f t="shared" si="46"/>
        <v>0</v>
      </c>
      <c r="EF6">
        <f t="shared" si="47"/>
        <v>0.18048713599317931</v>
      </c>
      <c r="EG6">
        <f t="shared" si="48"/>
        <v>0</v>
      </c>
      <c r="EH6">
        <f t="shared" si="49"/>
        <v>7.3349923328521291E-2</v>
      </c>
      <c r="EI6">
        <f t="shared" si="50"/>
        <v>0</v>
      </c>
      <c r="EJ6">
        <f t="shared" si="51"/>
        <v>0</v>
      </c>
      <c r="EK6">
        <f t="shared" si="52"/>
        <v>0.10329501326845048</v>
      </c>
      <c r="EL6">
        <f t="shared" si="53"/>
        <v>0</v>
      </c>
      <c r="EM6">
        <f t="shared" si="54"/>
        <v>6.901208551656518E-2</v>
      </c>
      <c r="EN6">
        <f t="shared" si="55"/>
        <v>0.14709824507989661</v>
      </c>
      <c r="EO6">
        <f t="shared" si="56"/>
        <v>0</v>
      </c>
      <c r="EP6">
        <f t="shared" si="57"/>
        <v>0.52018123622668644</v>
      </c>
      <c r="EQ6">
        <f t="shared" si="58"/>
        <v>0.19653448887610961</v>
      </c>
      <c r="ER6">
        <f t="shared" si="59"/>
        <v>0.16461077648212882</v>
      </c>
      <c r="ES6">
        <f t="shared" si="60"/>
        <v>0.39065668513050583</v>
      </c>
      <c r="ET6">
        <f t="shared" si="61"/>
        <v>0.7050310741997543</v>
      </c>
      <c r="EU6">
        <f t="shared" si="62"/>
        <v>0.85056640368157421</v>
      </c>
      <c r="EV6" s="27">
        <f t="shared" si="63"/>
        <v>5.3705692803437165E-3</v>
      </c>
      <c r="EW6">
        <f t="shared" si="64"/>
        <v>0.12889366272824923</v>
      </c>
      <c r="EX6">
        <f t="shared" si="65"/>
        <v>5.3705692803437156E-2</v>
      </c>
      <c r="EY6">
        <f t="shared" si="66"/>
        <v>0.14500537056928037</v>
      </c>
      <c r="EZ6">
        <f t="shared" si="67"/>
        <v>2.1482277121374866E-2</v>
      </c>
      <c r="FA6">
        <f t="shared" si="68"/>
        <v>1.6380236305048337E-2</v>
      </c>
      <c r="FB6">
        <f t="shared" si="69"/>
        <v>3.2223415682062294E-2</v>
      </c>
      <c r="FC6">
        <f t="shared" si="70"/>
        <v>0.24704618689581104</v>
      </c>
      <c r="FD6">
        <f t="shared" si="71"/>
        <v>3.8131041890440386E-2</v>
      </c>
      <c r="FE6">
        <f t="shared" si="72"/>
        <v>0.2851772287862514</v>
      </c>
      <c r="FF6">
        <f t="shared" si="73"/>
        <v>2.6852846401718582E-2</v>
      </c>
      <c r="FG6">
        <f t="shared" si="74"/>
        <v>0</v>
      </c>
      <c r="FH6">
        <f t="shared" si="75"/>
        <v>3.2491944146079484E-2</v>
      </c>
      <c r="FI6" s="27">
        <f t="shared" si="76"/>
        <v>7.3349923328521291E-2</v>
      </c>
      <c r="FJ6">
        <f t="shared" si="77"/>
        <v>0.36721514399934213</v>
      </c>
      <c r="FK6">
        <f t="shared" si="78"/>
        <v>0.23387101919345932</v>
      </c>
      <c r="FL6">
        <f t="shared" si="79"/>
        <v>0.39065668513050583</v>
      </c>
      <c r="FM6">
        <f t="shared" si="80"/>
        <v>0.14709824507989661</v>
      </c>
      <c r="FN6">
        <f t="shared" si="81"/>
        <v>0.12833730301972215</v>
      </c>
      <c r="FO6">
        <f t="shared" si="82"/>
        <v>0.18048713599317931</v>
      </c>
      <c r="FP6">
        <f t="shared" si="83"/>
        <v>0.52018123622668644</v>
      </c>
      <c r="FQ6">
        <f t="shared" si="84"/>
        <v>0.19653448887610961</v>
      </c>
      <c r="FR6">
        <f t="shared" si="85"/>
        <v>0.56334806043416619</v>
      </c>
      <c r="FS6">
        <f t="shared" si="86"/>
        <v>0.16461077648212882</v>
      </c>
      <c r="FT6">
        <f t="shared" si="87"/>
        <v>0</v>
      </c>
      <c r="FU6">
        <f t="shared" si="88"/>
        <v>0.1812459146957108</v>
      </c>
      <c r="FW6">
        <f t="shared" si="89"/>
        <v>0.28464017185821705</v>
      </c>
      <c r="FX6">
        <f t="shared" si="90"/>
        <v>0.3920515574650914</v>
      </c>
      <c r="FY6">
        <f t="shared" si="91"/>
        <v>0.18313641245972076</v>
      </c>
      <c r="FZ6">
        <f t="shared" si="92"/>
        <v>0.43018259935553177</v>
      </c>
    </row>
    <row r="7" spans="1:182">
      <c r="A7">
        <v>6</v>
      </c>
      <c r="B7" t="s">
        <v>23</v>
      </c>
      <c r="C7" t="s">
        <v>16</v>
      </c>
      <c r="D7" t="s">
        <v>385</v>
      </c>
      <c r="E7" s="25" t="s">
        <v>356</v>
      </c>
      <c r="F7" t="s">
        <v>258</v>
      </c>
      <c r="G7">
        <v>0</v>
      </c>
      <c r="H7">
        <v>6.7047075606276763E-2</v>
      </c>
      <c r="I7">
        <v>0.25202092249167846</v>
      </c>
      <c r="J7">
        <v>0</v>
      </c>
      <c r="K7">
        <v>2.853067047075606E-2</v>
      </c>
      <c r="L7">
        <v>0</v>
      </c>
      <c r="M7">
        <v>0</v>
      </c>
      <c r="N7">
        <v>0.15691868758915833</v>
      </c>
      <c r="O7">
        <v>0</v>
      </c>
      <c r="P7">
        <v>0</v>
      </c>
      <c r="Q7">
        <v>0</v>
      </c>
      <c r="R7">
        <v>0</v>
      </c>
      <c r="S7">
        <v>2.377555872563005E-4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5.2543984783642424E-2</v>
      </c>
      <c r="AG7">
        <v>0</v>
      </c>
      <c r="AH7">
        <v>0</v>
      </c>
      <c r="AI7">
        <v>0</v>
      </c>
      <c r="AJ7">
        <v>0</v>
      </c>
      <c r="AK7">
        <v>2.3775558725630051E-2</v>
      </c>
      <c r="AL7">
        <v>0</v>
      </c>
      <c r="AM7">
        <v>0</v>
      </c>
      <c r="AN7">
        <v>0</v>
      </c>
      <c r="AO7">
        <v>0</v>
      </c>
      <c r="AP7">
        <v>0</v>
      </c>
      <c r="AQ7">
        <v>4.7551117451260106E-3</v>
      </c>
      <c r="AR7">
        <v>2.377555872563005E-4</v>
      </c>
      <c r="AS7">
        <v>0</v>
      </c>
      <c r="AT7">
        <v>0</v>
      </c>
      <c r="AU7">
        <v>4.7551117451260106E-3</v>
      </c>
      <c r="AV7">
        <v>0</v>
      </c>
      <c r="AW7">
        <v>0</v>
      </c>
      <c r="AX7">
        <v>0</v>
      </c>
      <c r="AY7">
        <v>0.13789824060865433</v>
      </c>
      <c r="AZ7">
        <v>5.706134094151212E-2</v>
      </c>
      <c r="BA7">
        <v>0</v>
      </c>
      <c r="BB7">
        <v>0</v>
      </c>
      <c r="BC7">
        <v>9.0584878744650502E-2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4.7551117451260106E-3</v>
      </c>
      <c r="BL7">
        <v>9.5102234902520212E-3</v>
      </c>
      <c r="BM7">
        <v>9.5102234902520212E-3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4.7551117451260106E-3</v>
      </c>
      <c r="BX7">
        <v>0</v>
      </c>
      <c r="BY7">
        <v>9.5102234902520219E-2</v>
      </c>
      <c r="BZ7">
        <v>0</v>
      </c>
      <c r="CA7" s="27">
        <f t="shared" si="0"/>
        <v>3</v>
      </c>
      <c r="CB7">
        <f t="shared" si="1"/>
        <v>11</v>
      </c>
      <c r="CC7">
        <f t="shared" si="2"/>
        <v>14</v>
      </c>
      <c r="CD7">
        <f>[1]!shannonweaver(K7:BU7)</f>
        <v>1.9675702187355271</v>
      </c>
      <c r="CE7">
        <f t="shared" si="3"/>
        <v>0.74555796748165915</v>
      </c>
      <c r="CO7">
        <f t="shared" si="4"/>
        <v>14</v>
      </c>
      <c r="CP7">
        <f t="shared" si="5"/>
        <v>0.31906799809795522</v>
      </c>
      <c r="CQ7">
        <f t="shared" si="6"/>
        <v>0</v>
      </c>
      <c r="CR7">
        <f t="shared" si="7"/>
        <v>6.7047075606276763E-2</v>
      </c>
      <c r="CS7">
        <f t="shared" si="8"/>
        <v>0.25202092249167846</v>
      </c>
      <c r="CT7">
        <f t="shared" si="9"/>
        <v>2.853067047075606E-2</v>
      </c>
      <c r="CU7">
        <f t="shared" si="10"/>
        <v>0</v>
      </c>
      <c r="CV7">
        <f t="shared" si="11"/>
        <v>0.15691868758915833</v>
      </c>
      <c r="CW7">
        <f t="shared" si="12"/>
        <v>0</v>
      </c>
      <c r="CX7">
        <f t="shared" si="13"/>
        <v>2.377555872563005E-4</v>
      </c>
      <c r="CY7">
        <f t="shared" si="14"/>
        <v>0</v>
      </c>
      <c r="CZ7">
        <f t="shared" si="15"/>
        <v>0</v>
      </c>
      <c r="DA7">
        <f t="shared" si="16"/>
        <v>0</v>
      </c>
      <c r="DB7">
        <f t="shared" si="17"/>
        <v>5.2543984783642424E-2</v>
      </c>
      <c r="DC7">
        <f t="shared" si="18"/>
        <v>0</v>
      </c>
      <c r="DD7">
        <f t="shared" si="19"/>
        <v>2.3775558725630051E-2</v>
      </c>
      <c r="DE7">
        <f t="shared" si="20"/>
        <v>0</v>
      </c>
      <c r="DF7">
        <f t="shared" si="21"/>
        <v>0</v>
      </c>
      <c r="DG7">
        <f t="shared" si="22"/>
        <v>3.3332007866644794E-2</v>
      </c>
      <c r="DH7">
        <f t="shared" si="23"/>
        <v>0</v>
      </c>
      <c r="DI7">
        <f t="shared" si="24"/>
        <v>0</v>
      </c>
      <c r="DJ7">
        <f t="shared" si="25"/>
        <v>0</v>
      </c>
      <c r="DK7">
        <f t="shared" si="26"/>
        <v>0</v>
      </c>
      <c r="DL7">
        <f t="shared" si="27"/>
        <v>0.19495958155016646</v>
      </c>
      <c r="DM7">
        <f t="shared" si="28"/>
        <v>9.533999048977651E-2</v>
      </c>
      <c r="DN7">
        <f t="shared" si="29"/>
        <v>1.9020446980504042E-2</v>
      </c>
      <c r="DO7">
        <f t="shared" si="30"/>
        <v>0.18544935805991439</v>
      </c>
      <c r="DP7">
        <f t="shared" si="31"/>
        <v>0.39562529719448414</v>
      </c>
      <c r="DQ7">
        <f t="shared" si="32"/>
        <v>0.58107465525439839</v>
      </c>
      <c r="DR7">
        <f t="shared" si="33"/>
        <v>9</v>
      </c>
      <c r="DS7" s="50">
        <f t="shared" si="34"/>
        <v>1.0420833452056395</v>
      </c>
      <c r="DT7" s="50">
        <f t="shared" si="35"/>
        <v>0.60026484933293767</v>
      </c>
      <c r="DU7">
        <f t="shared" si="36"/>
        <v>0</v>
      </c>
      <c r="DV7">
        <f t="shared" si="37"/>
        <v>0.26191891805063716</v>
      </c>
      <c r="DW7">
        <f t="shared" si="38"/>
        <v>0.52592920878826399</v>
      </c>
      <c r="DX7">
        <f t="shared" si="39"/>
        <v>0.16972392147081891</v>
      </c>
      <c r="DY7">
        <f t="shared" si="40"/>
        <v>0</v>
      </c>
      <c r="DZ7">
        <f t="shared" si="41"/>
        <v>0.40729780328261733</v>
      </c>
      <c r="EA7">
        <f t="shared" si="42"/>
        <v>0</v>
      </c>
      <c r="EB7">
        <f t="shared" si="43"/>
        <v>1.5419936193741227E-2</v>
      </c>
      <c r="EC7">
        <f t="shared" si="44"/>
        <v>0</v>
      </c>
      <c r="ED7">
        <f t="shared" si="45"/>
        <v>0</v>
      </c>
      <c r="EE7">
        <f t="shared" si="46"/>
        <v>0</v>
      </c>
      <c r="EF7">
        <f t="shared" si="47"/>
        <v>0.23128114847785483</v>
      </c>
      <c r="EG7">
        <f t="shared" si="48"/>
        <v>0</v>
      </c>
      <c r="EH7">
        <f t="shared" si="49"/>
        <v>0.15481088753176453</v>
      </c>
      <c r="EI7">
        <f t="shared" si="50"/>
        <v>0</v>
      </c>
      <c r="EJ7">
        <f t="shared" si="51"/>
        <v>0</v>
      </c>
      <c r="EK7">
        <f t="shared" si="52"/>
        <v>0.18360031824870673</v>
      </c>
      <c r="EL7">
        <f t="shared" si="53"/>
        <v>0</v>
      </c>
      <c r="EM7">
        <f t="shared" si="54"/>
        <v>0</v>
      </c>
      <c r="EN7">
        <f t="shared" si="55"/>
        <v>0</v>
      </c>
      <c r="EO7">
        <f t="shared" si="56"/>
        <v>0</v>
      </c>
      <c r="EP7">
        <f t="shared" si="57"/>
        <v>0.45731685838802905</v>
      </c>
      <c r="EQ7">
        <f t="shared" si="58"/>
        <v>0.31390140567004376</v>
      </c>
      <c r="ER7">
        <f t="shared" si="59"/>
        <v>0.13835562124592637</v>
      </c>
      <c r="ES7">
        <f t="shared" si="60"/>
        <v>0.44519991229508943</v>
      </c>
      <c r="ET7">
        <f t="shared" si="61"/>
        <v>0.68025015432220692</v>
      </c>
      <c r="EU7">
        <f t="shared" si="62"/>
        <v>0.86683236362562088</v>
      </c>
      <c r="EV7" s="27">
        <f t="shared" si="63"/>
        <v>0</v>
      </c>
      <c r="EW7">
        <f t="shared" si="64"/>
        <v>6.7047075606276763E-2</v>
      </c>
      <c r="EX7">
        <f t="shared" si="65"/>
        <v>0.25202092249167846</v>
      </c>
      <c r="EY7">
        <f t="shared" si="66"/>
        <v>0.18544935805991439</v>
      </c>
      <c r="EZ7">
        <f t="shared" si="67"/>
        <v>0</v>
      </c>
      <c r="FA7">
        <f t="shared" si="68"/>
        <v>0</v>
      </c>
      <c r="FB7">
        <f t="shared" si="69"/>
        <v>5.2781740370898722E-2</v>
      </c>
      <c r="FC7">
        <f t="shared" si="70"/>
        <v>0.19495958155016646</v>
      </c>
      <c r="FD7">
        <f t="shared" si="71"/>
        <v>9.533999048977651E-2</v>
      </c>
      <c r="FE7">
        <f t="shared" si="72"/>
        <v>0.29029957203994294</v>
      </c>
      <c r="FF7">
        <f t="shared" si="73"/>
        <v>1.9020446980504042E-2</v>
      </c>
      <c r="FG7">
        <f t="shared" si="74"/>
        <v>0</v>
      </c>
      <c r="FH7">
        <f t="shared" si="75"/>
        <v>3.3523537803138374E-2</v>
      </c>
      <c r="FI7" s="27">
        <f t="shared" si="76"/>
        <v>0</v>
      </c>
      <c r="FJ7">
        <f t="shared" si="77"/>
        <v>0.26191891805063716</v>
      </c>
      <c r="FK7">
        <f t="shared" si="78"/>
        <v>0.52592920878826399</v>
      </c>
      <c r="FL7">
        <f t="shared" si="79"/>
        <v>0.44519991229508943</v>
      </c>
      <c r="FM7">
        <f t="shared" si="80"/>
        <v>0</v>
      </c>
      <c r="FN7">
        <f t="shared" si="81"/>
        <v>0</v>
      </c>
      <c r="FO7">
        <f t="shared" si="82"/>
        <v>0.23181337497303184</v>
      </c>
      <c r="FP7">
        <f t="shared" si="83"/>
        <v>0.45731685838802905</v>
      </c>
      <c r="FQ7">
        <f t="shared" si="84"/>
        <v>0.31390140567004376</v>
      </c>
      <c r="FR7">
        <f t="shared" si="85"/>
        <v>0.56900555113645712</v>
      </c>
      <c r="FS7">
        <f t="shared" si="86"/>
        <v>0.13835562124592637</v>
      </c>
      <c r="FT7">
        <f t="shared" si="87"/>
        <v>0</v>
      </c>
      <c r="FU7">
        <f t="shared" si="88"/>
        <v>0.18413308391295305</v>
      </c>
      <c r="FW7">
        <f t="shared" si="89"/>
        <v>0.32334759866856871</v>
      </c>
      <c r="FX7">
        <f t="shared" si="90"/>
        <v>0.38040893961008082</v>
      </c>
      <c r="FY7">
        <f t="shared" si="91"/>
        <v>0.2807893485496909</v>
      </c>
      <c r="FZ7">
        <f t="shared" si="92"/>
        <v>0.4757489300998573</v>
      </c>
    </row>
    <row r="8" spans="1:182">
      <c r="A8">
        <v>7</v>
      </c>
      <c r="B8" t="s">
        <v>458</v>
      </c>
      <c r="C8" t="s">
        <v>16</v>
      </c>
      <c r="D8" t="s">
        <v>459</v>
      </c>
      <c r="E8" s="25" t="s">
        <v>356</v>
      </c>
      <c r="F8" t="s">
        <v>258</v>
      </c>
      <c r="G8">
        <v>0</v>
      </c>
      <c r="H8">
        <v>0.11173054587688735</v>
      </c>
      <c r="I8">
        <v>0.12078977932636469</v>
      </c>
      <c r="J8">
        <v>0</v>
      </c>
      <c r="K8">
        <v>5.1103368176538898E-2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7.8977932636469225E-2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4.6457607433217189E-3</v>
      </c>
      <c r="AD8">
        <v>0</v>
      </c>
      <c r="AE8">
        <v>1.8583042973286876E-2</v>
      </c>
      <c r="AF8">
        <v>0.10220673635307785</v>
      </c>
      <c r="AG8">
        <v>0</v>
      </c>
      <c r="AH8">
        <v>5.5749128919860627E-2</v>
      </c>
      <c r="AI8">
        <v>0</v>
      </c>
      <c r="AJ8">
        <v>0</v>
      </c>
      <c r="AK8">
        <v>4.6457607433217182E-2</v>
      </c>
      <c r="AL8">
        <v>0</v>
      </c>
      <c r="AM8">
        <v>9.2915214866434379E-3</v>
      </c>
      <c r="AN8">
        <v>0</v>
      </c>
      <c r="AO8">
        <v>0</v>
      </c>
      <c r="AP8">
        <v>0</v>
      </c>
      <c r="AQ8">
        <v>2.787456445993031E-2</v>
      </c>
      <c r="AR8">
        <v>4.6457607433217184E-4</v>
      </c>
      <c r="AS8">
        <v>0</v>
      </c>
      <c r="AT8">
        <v>0</v>
      </c>
      <c r="AU8">
        <v>0</v>
      </c>
      <c r="AV8">
        <v>9.2915214866434379E-3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2.8339140534262484E-2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4.6457607433217189E-3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4.6457607433217189E-3</v>
      </c>
      <c r="BW8">
        <v>0</v>
      </c>
      <c r="BX8">
        <v>0</v>
      </c>
      <c r="BY8">
        <v>0.32520325203252015</v>
      </c>
      <c r="BZ8">
        <v>0</v>
      </c>
      <c r="CA8" s="27">
        <f t="shared" si="0"/>
        <v>2</v>
      </c>
      <c r="CB8">
        <f t="shared" si="1"/>
        <v>12</v>
      </c>
      <c r="CC8">
        <f t="shared" si="2"/>
        <v>14</v>
      </c>
      <c r="CD8">
        <f>[1]!shannonweaver(K8:BU8)</f>
        <v>2.1541487853190588</v>
      </c>
      <c r="CE8">
        <f t="shared" si="3"/>
        <v>0.81625691156664137</v>
      </c>
      <c r="CF8">
        <v>1</v>
      </c>
      <c r="CO8">
        <f t="shared" si="4"/>
        <v>15</v>
      </c>
      <c r="CP8">
        <f t="shared" si="5"/>
        <v>0.23252032520325205</v>
      </c>
      <c r="CQ8">
        <f t="shared" si="6"/>
        <v>0</v>
      </c>
      <c r="CR8">
        <f t="shared" si="7"/>
        <v>0.11173054587688735</v>
      </c>
      <c r="CS8">
        <f t="shared" si="8"/>
        <v>0.12078977932636469</v>
      </c>
      <c r="CT8">
        <f t="shared" si="9"/>
        <v>5.1103368176538898E-2</v>
      </c>
      <c r="CU8">
        <f t="shared" si="10"/>
        <v>0</v>
      </c>
      <c r="CV8">
        <f t="shared" si="11"/>
        <v>0</v>
      </c>
      <c r="CW8">
        <f t="shared" si="12"/>
        <v>0</v>
      </c>
      <c r="CX8">
        <f t="shared" si="13"/>
        <v>7.8977932636469225E-2</v>
      </c>
      <c r="CY8">
        <f t="shared" si="14"/>
        <v>0</v>
      </c>
      <c r="CZ8">
        <f t="shared" si="15"/>
        <v>2.3228803716608595E-2</v>
      </c>
      <c r="DA8">
        <f t="shared" si="16"/>
        <v>0</v>
      </c>
      <c r="DB8">
        <f t="shared" si="17"/>
        <v>0.15795586527293848</v>
      </c>
      <c r="DC8">
        <f t="shared" si="18"/>
        <v>0</v>
      </c>
      <c r="DD8">
        <f t="shared" si="19"/>
        <v>4.6457607433217182E-2</v>
      </c>
      <c r="DE8">
        <f t="shared" si="20"/>
        <v>0</v>
      </c>
      <c r="DF8">
        <f t="shared" si="21"/>
        <v>9.2915214866434379E-3</v>
      </c>
      <c r="DG8">
        <f t="shared" si="22"/>
        <v>6.4560011861516789E-2</v>
      </c>
      <c r="DH8">
        <f t="shared" si="23"/>
        <v>0</v>
      </c>
      <c r="DI8">
        <f t="shared" si="24"/>
        <v>0</v>
      </c>
      <c r="DJ8">
        <f t="shared" si="25"/>
        <v>9.2915214866434379E-3</v>
      </c>
      <c r="DK8">
        <f t="shared" si="26"/>
        <v>0</v>
      </c>
      <c r="DL8">
        <f t="shared" si="27"/>
        <v>0</v>
      </c>
      <c r="DM8">
        <f t="shared" si="28"/>
        <v>2.8339140534262484E-2</v>
      </c>
      <c r="DN8">
        <f t="shared" si="29"/>
        <v>4.6457607433217189E-3</v>
      </c>
      <c r="DO8">
        <f t="shared" si="30"/>
        <v>5.1103368176538898E-2</v>
      </c>
      <c r="DP8">
        <f t="shared" si="31"/>
        <v>0.39117305458768875</v>
      </c>
      <c r="DQ8">
        <f t="shared" si="32"/>
        <v>0.44227642276422763</v>
      </c>
      <c r="DR8">
        <f t="shared" si="33"/>
        <v>10</v>
      </c>
      <c r="DS8" s="50">
        <f t="shared" si="34"/>
        <v>1.1277953927976709</v>
      </c>
      <c r="DT8" s="50">
        <f t="shared" si="35"/>
        <v>0.50316834717079206</v>
      </c>
      <c r="DU8">
        <f t="shared" si="36"/>
        <v>0</v>
      </c>
      <c r="DV8">
        <f t="shared" si="37"/>
        <v>0.34082122584162389</v>
      </c>
      <c r="DW8">
        <f t="shared" si="38"/>
        <v>0.35495507411497995</v>
      </c>
      <c r="DX8">
        <f t="shared" si="39"/>
        <v>0.22803162337911981</v>
      </c>
      <c r="DY8">
        <f t="shared" si="40"/>
        <v>0</v>
      </c>
      <c r="DZ8">
        <f t="shared" si="41"/>
        <v>0</v>
      </c>
      <c r="EA8">
        <f t="shared" si="42"/>
        <v>0</v>
      </c>
      <c r="EB8">
        <f t="shared" si="43"/>
        <v>0.28486732700059153</v>
      </c>
      <c r="EC8">
        <f t="shared" si="44"/>
        <v>0</v>
      </c>
      <c r="ED8">
        <f t="shared" si="45"/>
        <v>0.1530062903174132</v>
      </c>
      <c r="EE8">
        <f t="shared" si="46"/>
        <v>0</v>
      </c>
      <c r="EF8">
        <f t="shared" si="47"/>
        <v>0.40872166823299916</v>
      </c>
      <c r="EG8">
        <f t="shared" si="48"/>
        <v>0</v>
      </c>
      <c r="EH8">
        <f t="shared" si="49"/>
        <v>0.21724506951300143</v>
      </c>
      <c r="EI8">
        <f t="shared" si="50"/>
        <v>0</v>
      </c>
      <c r="EJ8">
        <f t="shared" si="51"/>
        <v>9.6542438374805986E-2</v>
      </c>
      <c r="EK8">
        <f t="shared" si="52"/>
        <v>0.25690321580141301</v>
      </c>
      <c r="EL8">
        <f t="shared" si="53"/>
        <v>0</v>
      </c>
      <c r="EM8">
        <f t="shared" si="54"/>
        <v>0</v>
      </c>
      <c r="EN8">
        <f t="shared" si="55"/>
        <v>9.6542438374805986E-2</v>
      </c>
      <c r="EO8">
        <f t="shared" si="56"/>
        <v>0</v>
      </c>
      <c r="EP8">
        <f t="shared" si="57"/>
        <v>0</v>
      </c>
      <c r="EQ8">
        <f t="shared" si="58"/>
        <v>0.16914775838918758</v>
      </c>
      <c r="ER8">
        <f t="shared" si="59"/>
        <v>6.821270399850822E-2</v>
      </c>
      <c r="ES8">
        <f t="shared" si="60"/>
        <v>0.22803162337911981</v>
      </c>
      <c r="ET8">
        <f t="shared" si="61"/>
        <v>0.67569311975705559</v>
      </c>
      <c r="EU8">
        <f t="shared" si="62"/>
        <v>0.72754558722365259</v>
      </c>
      <c r="EV8" s="27">
        <f t="shared" si="63"/>
        <v>0</v>
      </c>
      <c r="EW8">
        <f t="shared" si="64"/>
        <v>0.11173054587688735</v>
      </c>
      <c r="EX8">
        <f t="shared" si="65"/>
        <v>0.12078977932636469</v>
      </c>
      <c r="EY8">
        <f t="shared" si="66"/>
        <v>5.1103368176538898E-2</v>
      </c>
      <c r="EZ8">
        <f t="shared" si="67"/>
        <v>2.3228803716608595E-2</v>
      </c>
      <c r="FA8">
        <f t="shared" si="68"/>
        <v>0</v>
      </c>
      <c r="FB8">
        <f t="shared" si="69"/>
        <v>0.23693379790940772</v>
      </c>
      <c r="FC8">
        <f t="shared" si="70"/>
        <v>0</v>
      </c>
      <c r="FD8">
        <f t="shared" si="71"/>
        <v>2.8339140534262484E-2</v>
      </c>
      <c r="FE8">
        <f t="shared" si="72"/>
        <v>2.8339140534262484E-2</v>
      </c>
      <c r="FF8">
        <f t="shared" si="73"/>
        <v>4.6457607433217189E-3</v>
      </c>
      <c r="FG8">
        <f t="shared" si="74"/>
        <v>0</v>
      </c>
      <c r="FH8">
        <f t="shared" si="75"/>
        <v>9.3379790940766538E-2</v>
      </c>
      <c r="FI8" s="27">
        <f t="shared" si="76"/>
        <v>0</v>
      </c>
      <c r="FJ8">
        <f t="shared" si="77"/>
        <v>0.34082122584162389</v>
      </c>
      <c r="FK8">
        <f t="shared" si="78"/>
        <v>0.35495507411497995</v>
      </c>
      <c r="FL8">
        <f t="shared" si="79"/>
        <v>0.22803162337911981</v>
      </c>
      <c r="FM8">
        <f t="shared" si="80"/>
        <v>0.1530062903174132</v>
      </c>
      <c r="FN8">
        <f t="shared" si="81"/>
        <v>0</v>
      </c>
      <c r="FO8">
        <f t="shared" si="82"/>
        <v>0.50837507598906106</v>
      </c>
      <c r="FP8">
        <f t="shared" si="83"/>
        <v>0</v>
      </c>
      <c r="FQ8">
        <f t="shared" si="84"/>
        <v>0.16914775838918758</v>
      </c>
      <c r="FR8">
        <f t="shared" si="85"/>
        <v>0.16914775838918758</v>
      </c>
      <c r="FS8">
        <f t="shared" si="86"/>
        <v>6.821270399850822E-2</v>
      </c>
      <c r="FT8">
        <f t="shared" si="87"/>
        <v>0</v>
      </c>
      <c r="FU8">
        <f t="shared" si="88"/>
        <v>0.31054863179172165</v>
      </c>
      <c r="FW8">
        <f t="shared" si="89"/>
        <v>5.1103368176538898E-2</v>
      </c>
      <c r="FX8">
        <f t="shared" si="90"/>
        <v>5.1103368176538898E-2</v>
      </c>
      <c r="FY8">
        <f t="shared" si="91"/>
        <v>7.9442508710801385E-2</v>
      </c>
      <c r="FZ8">
        <f t="shared" si="92"/>
        <v>7.9442508710801385E-2</v>
      </c>
    </row>
    <row r="9" spans="1:182">
      <c r="A9">
        <v>8</v>
      </c>
      <c r="B9" t="s">
        <v>460</v>
      </c>
      <c r="C9" t="s">
        <v>16</v>
      </c>
      <c r="D9" t="s">
        <v>459</v>
      </c>
      <c r="E9" s="25" t="s">
        <v>356</v>
      </c>
      <c r="F9" t="s">
        <v>258</v>
      </c>
      <c r="G9">
        <v>1.0131712259371834E-2</v>
      </c>
      <c r="H9">
        <v>0.11676798378926039</v>
      </c>
      <c r="I9">
        <v>0.14184397163120568</v>
      </c>
      <c r="J9">
        <v>0</v>
      </c>
      <c r="K9">
        <v>5.1165146909827756E-2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0.11144883485309016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1.0131712259371834E-2</v>
      </c>
      <c r="AA9">
        <v>0</v>
      </c>
      <c r="AB9">
        <v>0</v>
      </c>
      <c r="AC9">
        <v>2.0263424518743668E-2</v>
      </c>
      <c r="AD9">
        <v>0</v>
      </c>
      <c r="AE9">
        <v>0</v>
      </c>
      <c r="AF9">
        <v>2.5329280648429583E-2</v>
      </c>
      <c r="AG9">
        <v>0</v>
      </c>
      <c r="AH9">
        <v>0</v>
      </c>
      <c r="AI9">
        <v>0</v>
      </c>
      <c r="AJ9">
        <v>0</v>
      </c>
      <c r="AK9">
        <v>5.065856129685917E-3</v>
      </c>
      <c r="AL9">
        <v>0</v>
      </c>
      <c r="AM9">
        <v>0</v>
      </c>
      <c r="AN9">
        <v>0</v>
      </c>
      <c r="AO9">
        <v>0</v>
      </c>
      <c r="AP9">
        <v>2.5582573454913878E-2</v>
      </c>
      <c r="AQ9">
        <v>1.0131712259371834E-2</v>
      </c>
      <c r="AR9">
        <v>5.0658561296859162E-4</v>
      </c>
      <c r="AS9">
        <v>0</v>
      </c>
      <c r="AT9">
        <v>0</v>
      </c>
      <c r="AU9">
        <v>0</v>
      </c>
      <c r="AV9">
        <v>1.0131712259371834E-2</v>
      </c>
      <c r="AW9">
        <v>0</v>
      </c>
      <c r="AX9">
        <v>0</v>
      </c>
      <c r="AY9">
        <v>0.14209726443768997</v>
      </c>
      <c r="AZ9">
        <v>0</v>
      </c>
      <c r="BA9">
        <v>0</v>
      </c>
      <c r="BB9">
        <v>0</v>
      </c>
      <c r="BC9">
        <v>7.598784194528875E-2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2.0263424518743668E-2</v>
      </c>
      <c r="BL9">
        <v>0</v>
      </c>
      <c r="BM9">
        <v>5.3191489361702126E-3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5.065856129685917E-3</v>
      </c>
      <c r="BX9">
        <v>0</v>
      </c>
      <c r="BY9">
        <v>0.21276595744680846</v>
      </c>
      <c r="BZ9">
        <v>0</v>
      </c>
      <c r="CA9" s="27">
        <f t="shared" si="0"/>
        <v>2</v>
      </c>
      <c r="CB9">
        <f t="shared" si="1"/>
        <v>12</v>
      </c>
      <c r="CC9">
        <f t="shared" si="2"/>
        <v>14</v>
      </c>
      <c r="CD9">
        <f>[1]!shannonweaver(K9:BU9)</f>
        <v>2.08484543556043</v>
      </c>
      <c r="CE9">
        <f t="shared" si="3"/>
        <v>0.78999626577433024</v>
      </c>
      <c r="CO9">
        <f t="shared" si="4"/>
        <v>14</v>
      </c>
      <c r="CP9">
        <f t="shared" si="5"/>
        <v>0.26874366767983793</v>
      </c>
      <c r="CQ9">
        <f t="shared" si="6"/>
        <v>1.0131712259371834E-2</v>
      </c>
      <c r="CR9">
        <f t="shared" si="7"/>
        <v>0.11676798378926039</v>
      </c>
      <c r="CS9">
        <f t="shared" si="8"/>
        <v>0.14184397163120568</v>
      </c>
      <c r="CT9">
        <f t="shared" si="9"/>
        <v>5.1165146909827756E-2</v>
      </c>
      <c r="CU9">
        <f t="shared" si="10"/>
        <v>0</v>
      </c>
      <c r="CV9">
        <f t="shared" si="11"/>
        <v>0</v>
      </c>
      <c r="CW9">
        <f t="shared" si="12"/>
        <v>0</v>
      </c>
      <c r="CX9">
        <f t="shared" si="13"/>
        <v>0.11144883485309016</v>
      </c>
      <c r="CY9">
        <f t="shared" si="14"/>
        <v>0</v>
      </c>
      <c r="CZ9">
        <f t="shared" si="15"/>
        <v>3.0395136778115502E-2</v>
      </c>
      <c r="DA9">
        <f t="shared" si="16"/>
        <v>0</v>
      </c>
      <c r="DB9">
        <f t="shared" si="17"/>
        <v>2.5329280648429583E-2</v>
      </c>
      <c r="DC9">
        <f t="shared" si="18"/>
        <v>0</v>
      </c>
      <c r="DD9">
        <f t="shared" si="19"/>
        <v>5.065856129685917E-3</v>
      </c>
      <c r="DE9">
        <f t="shared" si="20"/>
        <v>0</v>
      </c>
      <c r="DF9">
        <f t="shared" si="21"/>
        <v>0</v>
      </c>
      <c r="DG9">
        <f t="shared" si="22"/>
        <v>8.4256964745513335E-2</v>
      </c>
      <c r="DH9">
        <f t="shared" si="23"/>
        <v>0</v>
      </c>
      <c r="DI9">
        <f t="shared" si="24"/>
        <v>0</v>
      </c>
      <c r="DJ9">
        <f t="shared" si="25"/>
        <v>1.0131712259371834E-2</v>
      </c>
      <c r="DK9">
        <f t="shared" si="26"/>
        <v>0</v>
      </c>
      <c r="DL9">
        <f t="shared" si="27"/>
        <v>0.14209726443768997</v>
      </c>
      <c r="DM9">
        <f t="shared" si="28"/>
        <v>9.6251266464032426E-2</v>
      </c>
      <c r="DN9">
        <f t="shared" si="29"/>
        <v>5.3191489361702126E-3</v>
      </c>
      <c r="DO9">
        <f t="shared" si="30"/>
        <v>5.1165146909827756E-2</v>
      </c>
      <c r="DP9">
        <f t="shared" si="31"/>
        <v>0.46225937183383992</v>
      </c>
      <c r="DQ9">
        <f t="shared" si="32"/>
        <v>0.51342451874366757</v>
      </c>
      <c r="DR9">
        <f t="shared" si="33"/>
        <v>10</v>
      </c>
      <c r="DS9" s="50">
        <f t="shared" si="34"/>
        <v>1.0947579247193777</v>
      </c>
      <c r="DT9" s="50">
        <f t="shared" si="35"/>
        <v>0.54498460570969243</v>
      </c>
      <c r="DU9">
        <f t="shared" si="36"/>
        <v>0.10082715688500797</v>
      </c>
      <c r="DV9">
        <f t="shared" si="37"/>
        <v>0.34873934078687147</v>
      </c>
      <c r="DW9">
        <f t="shared" si="38"/>
        <v>0.3861468502808752</v>
      </c>
      <c r="DX9">
        <f t="shared" si="39"/>
        <v>0.22817185652019636</v>
      </c>
      <c r="DY9">
        <f t="shared" si="40"/>
        <v>0</v>
      </c>
      <c r="DZ9">
        <f t="shared" si="41"/>
        <v>0</v>
      </c>
      <c r="EA9">
        <f t="shared" si="42"/>
        <v>0</v>
      </c>
      <c r="EB9">
        <f t="shared" si="43"/>
        <v>0.34037386795735625</v>
      </c>
      <c r="EC9">
        <f t="shared" si="44"/>
        <v>0</v>
      </c>
      <c r="ED9">
        <f t="shared" si="45"/>
        <v>0.17523750579333192</v>
      </c>
      <c r="EE9">
        <f t="shared" si="46"/>
        <v>0</v>
      </c>
      <c r="EF9">
        <f t="shared" si="47"/>
        <v>0.15983139563348159</v>
      </c>
      <c r="EG9">
        <f t="shared" si="48"/>
        <v>0</v>
      </c>
      <c r="EH9">
        <f t="shared" si="49"/>
        <v>7.1235058900707401E-2</v>
      </c>
      <c r="EI9">
        <f t="shared" si="50"/>
        <v>0</v>
      </c>
      <c r="EJ9">
        <f t="shared" si="51"/>
        <v>0</v>
      </c>
      <c r="EK9">
        <f t="shared" si="52"/>
        <v>0.29450949895121759</v>
      </c>
      <c r="EL9">
        <f t="shared" si="53"/>
        <v>0</v>
      </c>
      <c r="EM9">
        <f t="shared" si="54"/>
        <v>0</v>
      </c>
      <c r="EN9">
        <f t="shared" si="55"/>
        <v>0.10082715688500797</v>
      </c>
      <c r="EO9">
        <f t="shared" si="56"/>
        <v>0</v>
      </c>
      <c r="EP9">
        <f t="shared" si="57"/>
        <v>0.38650971319459265</v>
      </c>
      <c r="EQ9">
        <f t="shared" si="58"/>
        <v>0.31544956242879624</v>
      </c>
      <c r="ER9">
        <f t="shared" si="59"/>
        <v>7.2997307471416487E-2</v>
      </c>
      <c r="ES9">
        <f t="shared" si="60"/>
        <v>0.22817185652019636</v>
      </c>
      <c r="ET9">
        <f t="shared" si="61"/>
        <v>0.74762160566858227</v>
      </c>
      <c r="EU9">
        <f t="shared" si="62"/>
        <v>0.79882429555517476</v>
      </c>
      <c r="EV9" s="27">
        <f t="shared" si="63"/>
        <v>1.0131712259371834E-2</v>
      </c>
      <c r="EW9">
        <f t="shared" si="64"/>
        <v>0.11676798378926039</v>
      </c>
      <c r="EX9">
        <f t="shared" si="65"/>
        <v>0.14184397163120568</v>
      </c>
      <c r="EY9">
        <f t="shared" si="66"/>
        <v>5.1165146909827756E-2</v>
      </c>
      <c r="EZ9">
        <f t="shared" si="67"/>
        <v>3.0395136778115502E-2</v>
      </c>
      <c r="FA9">
        <f t="shared" si="68"/>
        <v>0</v>
      </c>
      <c r="FB9">
        <f t="shared" si="69"/>
        <v>0.13677811550151975</v>
      </c>
      <c r="FC9">
        <f t="shared" si="70"/>
        <v>0.14209726443768997</v>
      </c>
      <c r="FD9">
        <f t="shared" si="71"/>
        <v>9.6251266464032426E-2</v>
      </c>
      <c r="FE9">
        <f t="shared" si="72"/>
        <v>0.23834853090172239</v>
      </c>
      <c r="FF9">
        <f t="shared" si="73"/>
        <v>5.3191489361702126E-3</v>
      </c>
      <c r="FG9">
        <f t="shared" si="74"/>
        <v>2.5582573454913878E-2</v>
      </c>
      <c r="FH9">
        <f t="shared" si="75"/>
        <v>2.5835866261398176E-2</v>
      </c>
      <c r="FI9" s="27">
        <f t="shared" si="76"/>
        <v>0.10082715688500797</v>
      </c>
      <c r="FJ9">
        <f t="shared" si="77"/>
        <v>0.34873934078687147</v>
      </c>
      <c r="FK9">
        <f t="shared" si="78"/>
        <v>0.3861468502808752</v>
      </c>
      <c r="FL9">
        <f t="shared" si="79"/>
        <v>0.22817185652019636</v>
      </c>
      <c r="FM9">
        <f t="shared" si="80"/>
        <v>0.17523750579333192</v>
      </c>
      <c r="FN9">
        <f t="shared" si="81"/>
        <v>0</v>
      </c>
      <c r="FO9">
        <f t="shared" si="82"/>
        <v>0.37883169667888611</v>
      </c>
      <c r="FP9">
        <f t="shared" si="83"/>
        <v>0.38650971319459265</v>
      </c>
      <c r="FQ9">
        <f t="shared" si="84"/>
        <v>0.31544956242879624</v>
      </c>
      <c r="FR9">
        <f t="shared" si="85"/>
        <v>0.51003697396490155</v>
      </c>
      <c r="FS9">
        <f t="shared" si="86"/>
        <v>7.2997307471416487E-2</v>
      </c>
      <c r="FT9">
        <f t="shared" si="87"/>
        <v>0.16063547511591608</v>
      </c>
      <c r="FU9">
        <f t="shared" si="88"/>
        <v>0.16143568776108591</v>
      </c>
      <c r="FW9">
        <f t="shared" si="89"/>
        <v>0.19326241134751773</v>
      </c>
      <c r="FX9">
        <f t="shared" si="90"/>
        <v>0.19326241134751773</v>
      </c>
      <c r="FY9">
        <f t="shared" si="91"/>
        <v>0.14741641337386019</v>
      </c>
      <c r="FZ9">
        <f t="shared" si="92"/>
        <v>0.28951367781155013</v>
      </c>
    </row>
    <row r="10" spans="1:182">
      <c r="A10">
        <v>9</v>
      </c>
      <c r="B10" t="s">
        <v>461</v>
      </c>
      <c r="C10" t="s">
        <v>16</v>
      </c>
      <c r="D10" t="s">
        <v>459</v>
      </c>
      <c r="E10" s="25" t="s">
        <v>356</v>
      </c>
      <c r="F10" t="s">
        <v>258</v>
      </c>
      <c r="G10">
        <v>0</v>
      </c>
      <c r="H10">
        <v>9.6337579617834429E-2</v>
      </c>
      <c r="I10">
        <v>0.12738853503184719</v>
      </c>
      <c r="J10">
        <v>0</v>
      </c>
      <c r="K10">
        <v>0.1170382165605096</v>
      </c>
      <c r="L10">
        <v>2.1231422505307861E-2</v>
      </c>
      <c r="M10">
        <v>0</v>
      </c>
      <c r="N10">
        <v>0</v>
      </c>
      <c r="O10">
        <v>0</v>
      </c>
      <c r="P10">
        <v>0</v>
      </c>
      <c r="Q10">
        <v>0</v>
      </c>
      <c r="R10">
        <v>5.8651804670912959E-2</v>
      </c>
      <c r="S10">
        <v>0</v>
      </c>
      <c r="T10">
        <v>0</v>
      </c>
      <c r="U10">
        <v>0</v>
      </c>
      <c r="V10">
        <v>0</v>
      </c>
      <c r="W10">
        <v>0</v>
      </c>
      <c r="X10">
        <v>5.3078556263269653E-3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1.5923566878980899E-2</v>
      </c>
      <c r="AF10">
        <v>6.9002123142250543E-2</v>
      </c>
      <c r="AG10">
        <v>0</v>
      </c>
      <c r="AH10">
        <v>3.184713375796179E-2</v>
      </c>
      <c r="AI10">
        <v>0</v>
      </c>
      <c r="AJ10">
        <v>0</v>
      </c>
      <c r="AK10">
        <v>3.7420382165605101E-2</v>
      </c>
      <c r="AL10">
        <v>0</v>
      </c>
      <c r="AM10">
        <v>1.0615711252653931E-2</v>
      </c>
      <c r="AN10">
        <v>0</v>
      </c>
      <c r="AO10">
        <v>2.1231422505307861E-2</v>
      </c>
      <c r="AP10">
        <v>0</v>
      </c>
      <c r="AQ10">
        <v>2.6804670912951172E-2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5.8386411889596604E-2</v>
      </c>
      <c r="AZ10">
        <v>0</v>
      </c>
      <c r="BA10">
        <v>0</v>
      </c>
      <c r="BB10">
        <v>0</v>
      </c>
      <c r="BC10">
        <v>0.12234607218683657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1.0615711252653931E-2</v>
      </c>
      <c r="BL10">
        <v>0</v>
      </c>
      <c r="BM10">
        <v>5.3078556263269653E-3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0.16454352441613593</v>
      </c>
      <c r="BZ10">
        <v>0</v>
      </c>
      <c r="CA10" s="27">
        <f t="shared" si="0"/>
        <v>3</v>
      </c>
      <c r="CB10">
        <f t="shared" si="1"/>
        <v>12</v>
      </c>
      <c r="CC10">
        <f t="shared" si="2"/>
        <v>15</v>
      </c>
      <c r="CD10">
        <f>[1]!shannonweaver(K10:BU10)</f>
        <v>2.3466275226233515</v>
      </c>
      <c r="CE10">
        <f t="shared" si="3"/>
        <v>0.86653767410524551</v>
      </c>
      <c r="CF10">
        <v>1</v>
      </c>
      <c r="CJ10">
        <v>1</v>
      </c>
      <c r="CO10">
        <f t="shared" si="4"/>
        <v>17</v>
      </c>
      <c r="CP10">
        <f t="shared" si="5"/>
        <v>0.22372611464968162</v>
      </c>
      <c r="CQ10">
        <f t="shared" si="6"/>
        <v>0</v>
      </c>
      <c r="CR10">
        <f t="shared" si="7"/>
        <v>9.6337579617834429E-2</v>
      </c>
      <c r="CS10">
        <f t="shared" si="8"/>
        <v>0.12738853503184719</v>
      </c>
      <c r="CT10">
        <f t="shared" si="9"/>
        <v>0.1170382165605096</v>
      </c>
      <c r="CU10">
        <f t="shared" si="10"/>
        <v>2.1231422505307861E-2</v>
      </c>
      <c r="CV10">
        <f t="shared" si="11"/>
        <v>0</v>
      </c>
      <c r="CW10">
        <f t="shared" si="12"/>
        <v>0</v>
      </c>
      <c r="CX10">
        <f t="shared" si="13"/>
        <v>5.8651804670912959E-2</v>
      </c>
      <c r="CY10">
        <f t="shared" si="14"/>
        <v>5.3078556263269653E-3</v>
      </c>
      <c r="CZ10">
        <f t="shared" si="15"/>
        <v>1.5923566878980899E-2</v>
      </c>
      <c r="DA10">
        <f t="shared" si="16"/>
        <v>0</v>
      </c>
      <c r="DB10">
        <f t="shared" si="17"/>
        <v>0.10084925690021233</v>
      </c>
      <c r="DC10">
        <f t="shared" si="18"/>
        <v>0</v>
      </c>
      <c r="DD10">
        <f t="shared" si="19"/>
        <v>3.7420382165605101E-2</v>
      </c>
      <c r="DE10">
        <f t="shared" si="20"/>
        <v>0</v>
      </c>
      <c r="DF10">
        <f t="shared" si="21"/>
        <v>1.0615711252653931E-2</v>
      </c>
      <c r="DG10">
        <f t="shared" si="22"/>
        <v>5.3078110224981719E-2</v>
      </c>
      <c r="DH10">
        <f t="shared" si="23"/>
        <v>0</v>
      </c>
      <c r="DI10">
        <f t="shared" si="24"/>
        <v>0</v>
      </c>
      <c r="DJ10">
        <f t="shared" si="25"/>
        <v>0</v>
      </c>
      <c r="DK10">
        <f t="shared" si="26"/>
        <v>0</v>
      </c>
      <c r="DL10">
        <f t="shared" si="27"/>
        <v>5.8386411889596604E-2</v>
      </c>
      <c r="DM10">
        <f t="shared" si="28"/>
        <v>0.1329617834394905</v>
      </c>
      <c r="DN10">
        <f t="shared" si="29"/>
        <v>5.3078556263269653E-3</v>
      </c>
      <c r="DO10">
        <f t="shared" si="30"/>
        <v>0.13826963906581746</v>
      </c>
      <c r="DP10">
        <f t="shared" si="31"/>
        <v>0.4734607218683653</v>
      </c>
      <c r="DQ10">
        <f t="shared" si="32"/>
        <v>0.61173036093418276</v>
      </c>
      <c r="DR10">
        <f t="shared" si="33"/>
        <v>12</v>
      </c>
      <c r="DS10" s="50">
        <f t="shared" si="34"/>
        <v>1.1968144593492462</v>
      </c>
      <c r="DT10" s="50">
        <f t="shared" si="35"/>
        <v>0.49268919640965109</v>
      </c>
      <c r="DU10">
        <f t="shared" si="36"/>
        <v>0</v>
      </c>
      <c r="DV10">
        <f t="shared" si="37"/>
        <v>0.31559585859703143</v>
      </c>
      <c r="DW10">
        <f t="shared" si="38"/>
        <v>0.36496361390437121</v>
      </c>
      <c r="DX10">
        <f t="shared" si="39"/>
        <v>0.34915986488917089</v>
      </c>
      <c r="DY10">
        <f t="shared" si="40"/>
        <v>0.14623065781130462</v>
      </c>
      <c r="DZ10">
        <f t="shared" si="41"/>
        <v>0</v>
      </c>
      <c r="EA10">
        <f t="shared" si="42"/>
        <v>0</v>
      </c>
      <c r="EB10">
        <f t="shared" si="43"/>
        <v>0.24461349799715579</v>
      </c>
      <c r="EC10">
        <f t="shared" si="44"/>
        <v>7.2919636674341523E-2</v>
      </c>
      <c r="ED10">
        <f t="shared" si="45"/>
        <v>0.12652593448326438</v>
      </c>
      <c r="EE10">
        <f t="shared" si="46"/>
        <v>0</v>
      </c>
      <c r="EF10">
        <f t="shared" si="47"/>
        <v>0.32316332322426383</v>
      </c>
      <c r="EG10">
        <f t="shared" si="48"/>
        <v>0</v>
      </c>
      <c r="EH10">
        <f t="shared" si="49"/>
        <v>0.19467072064015262</v>
      </c>
      <c r="EI10">
        <f t="shared" si="50"/>
        <v>0</v>
      </c>
      <c r="EJ10">
        <f t="shared" si="51"/>
        <v>0.10321574412840005</v>
      </c>
      <c r="EK10">
        <f t="shared" si="52"/>
        <v>0.23247522980534854</v>
      </c>
      <c r="EL10">
        <f t="shared" si="53"/>
        <v>0</v>
      </c>
      <c r="EM10">
        <f t="shared" si="54"/>
        <v>0</v>
      </c>
      <c r="EN10">
        <f t="shared" si="55"/>
        <v>0</v>
      </c>
      <c r="EO10">
        <f t="shared" si="56"/>
        <v>0</v>
      </c>
      <c r="EP10">
        <f t="shared" si="57"/>
        <v>0.24404816442844743</v>
      </c>
      <c r="EQ10">
        <f t="shared" si="58"/>
        <v>0.37324535022511335</v>
      </c>
      <c r="ER10">
        <f t="shared" si="59"/>
        <v>7.2919636674341523E-2</v>
      </c>
      <c r="ES10">
        <f t="shared" si="60"/>
        <v>0.38099710098618494</v>
      </c>
      <c r="ET10">
        <f t="shared" si="61"/>
        <v>0.75884640777576107</v>
      </c>
      <c r="EU10">
        <f t="shared" si="62"/>
        <v>0.89807993228828009</v>
      </c>
      <c r="EV10" s="27">
        <f t="shared" si="63"/>
        <v>0</v>
      </c>
      <c r="EW10">
        <f t="shared" si="64"/>
        <v>9.6337579617834429E-2</v>
      </c>
      <c r="EX10">
        <f t="shared" si="65"/>
        <v>0.12738853503184719</v>
      </c>
      <c r="EY10">
        <f t="shared" si="66"/>
        <v>0.13826963906581746</v>
      </c>
      <c r="EZ10">
        <f t="shared" si="67"/>
        <v>1.5923566878980899E-2</v>
      </c>
      <c r="FA10">
        <f t="shared" si="68"/>
        <v>0</v>
      </c>
      <c r="FB10">
        <f t="shared" si="69"/>
        <v>0.15950106157112529</v>
      </c>
      <c r="FC10">
        <f t="shared" si="70"/>
        <v>5.8386411889596604E-2</v>
      </c>
      <c r="FD10">
        <f t="shared" si="71"/>
        <v>0.1329617834394905</v>
      </c>
      <c r="FE10">
        <f t="shared" si="72"/>
        <v>0.19134819532908709</v>
      </c>
      <c r="FF10">
        <f t="shared" si="73"/>
        <v>5.3078556263269653E-3</v>
      </c>
      <c r="FG10">
        <f t="shared" si="74"/>
        <v>2.6539278131634828E-2</v>
      </c>
      <c r="FH10">
        <f t="shared" si="75"/>
        <v>7.4840764331210202E-2</v>
      </c>
      <c r="FI10" s="27">
        <f t="shared" si="76"/>
        <v>0</v>
      </c>
      <c r="FJ10">
        <f t="shared" si="77"/>
        <v>0.31559585859703143</v>
      </c>
      <c r="FK10">
        <f t="shared" si="78"/>
        <v>0.36496361390437121</v>
      </c>
      <c r="FL10">
        <f t="shared" si="79"/>
        <v>0.38099710098618494</v>
      </c>
      <c r="FM10">
        <f t="shared" si="80"/>
        <v>0.12652593448326438</v>
      </c>
      <c r="FN10">
        <f t="shared" si="81"/>
        <v>0</v>
      </c>
      <c r="FO10">
        <f t="shared" si="82"/>
        <v>0.4108359327919352</v>
      </c>
      <c r="FP10">
        <f t="shared" si="83"/>
        <v>0.24404816442844743</v>
      </c>
      <c r="FQ10">
        <f t="shared" si="84"/>
        <v>0.37324535022511335</v>
      </c>
      <c r="FR10">
        <f t="shared" si="85"/>
        <v>0.45274280618001067</v>
      </c>
      <c r="FS10">
        <f t="shared" si="86"/>
        <v>7.2919636674341523E-2</v>
      </c>
      <c r="FT10">
        <f t="shared" si="87"/>
        <v>0.16363812755855736</v>
      </c>
      <c r="FU10">
        <f t="shared" si="88"/>
        <v>0.27710308927455146</v>
      </c>
      <c r="FW10">
        <f t="shared" si="89"/>
        <v>0.19665605095541405</v>
      </c>
      <c r="FX10">
        <f t="shared" si="90"/>
        <v>0.19665605095541405</v>
      </c>
      <c r="FY10">
        <f t="shared" si="91"/>
        <v>0.27123142250530796</v>
      </c>
      <c r="FZ10">
        <f t="shared" si="92"/>
        <v>0.32961783439490455</v>
      </c>
    </row>
    <row r="11" spans="1:182">
      <c r="A11">
        <v>10</v>
      </c>
      <c r="B11" t="s">
        <v>462</v>
      </c>
      <c r="C11" t="s">
        <v>16</v>
      </c>
      <c r="D11" t="s">
        <v>459</v>
      </c>
      <c r="E11" s="25" t="s">
        <v>356</v>
      </c>
      <c r="F11" t="s">
        <v>258</v>
      </c>
      <c r="G11">
        <v>0</v>
      </c>
      <c r="H11">
        <v>6.2665066026410574E-2</v>
      </c>
      <c r="I11">
        <v>0.18247298919567831</v>
      </c>
      <c r="J11">
        <v>0</v>
      </c>
      <c r="K11">
        <v>4.8019207683073224E-2</v>
      </c>
      <c r="L11">
        <v>2.4009603841536616E-2</v>
      </c>
      <c r="M11">
        <v>0</v>
      </c>
      <c r="N11">
        <v>0</v>
      </c>
      <c r="O11">
        <v>0</v>
      </c>
      <c r="P11">
        <v>0</v>
      </c>
      <c r="Q11">
        <v>0</v>
      </c>
      <c r="R11">
        <v>1.9447779111644661E-2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9.6038415366146469E-3</v>
      </c>
      <c r="AF11">
        <v>3.3613445378151259E-2</v>
      </c>
      <c r="AG11">
        <v>0</v>
      </c>
      <c r="AH11">
        <v>0</v>
      </c>
      <c r="AI11">
        <v>0</v>
      </c>
      <c r="AJ11">
        <v>0</v>
      </c>
      <c r="AK11">
        <v>3.8415366146458581E-2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4.8019207683073235E-3</v>
      </c>
      <c r="AR11">
        <v>2.4009603841536616E-4</v>
      </c>
      <c r="AS11">
        <v>0</v>
      </c>
      <c r="AT11">
        <v>0</v>
      </c>
      <c r="AU11">
        <v>0</v>
      </c>
      <c r="AV11">
        <v>1.4645858343337337E-2</v>
      </c>
      <c r="AW11">
        <v>0</v>
      </c>
      <c r="AX11">
        <v>0</v>
      </c>
      <c r="AY11">
        <v>0.19687875150060022</v>
      </c>
      <c r="AZ11">
        <v>0</v>
      </c>
      <c r="BA11">
        <v>0</v>
      </c>
      <c r="BB11">
        <v>0</v>
      </c>
      <c r="BC11">
        <v>0.17310924369747899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4.8019207683073235E-3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0.1872749099639856</v>
      </c>
      <c r="BZ11">
        <v>0</v>
      </c>
      <c r="CA11" s="27">
        <f t="shared" si="0"/>
        <v>3</v>
      </c>
      <c r="CB11">
        <f t="shared" si="1"/>
        <v>9</v>
      </c>
      <c r="CC11">
        <f t="shared" si="2"/>
        <v>12</v>
      </c>
      <c r="CD11">
        <f>[1]!shannonweaver(K11:BU11)</f>
        <v>1.7848587817175534</v>
      </c>
      <c r="CE11">
        <f t="shared" si="3"/>
        <v>0.71828001340405623</v>
      </c>
      <c r="CF11">
        <v>1</v>
      </c>
      <c r="CO11">
        <f t="shared" si="4"/>
        <v>13</v>
      </c>
      <c r="CP11">
        <f t="shared" si="5"/>
        <v>0.24513805522208887</v>
      </c>
      <c r="CQ11">
        <f t="shared" si="6"/>
        <v>0</v>
      </c>
      <c r="CR11">
        <f t="shared" si="7"/>
        <v>6.2665066026410574E-2</v>
      </c>
      <c r="CS11">
        <f t="shared" si="8"/>
        <v>0.18247298919567831</v>
      </c>
      <c r="CT11">
        <f t="shared" si="9"/>
        <v>4.8019207683073224E-2</v>
      </c>
      <c r="CU11">
        <f t="shared" si="10"/>
        <v>2.4009603841536616E-2</v>
      </c>
      <c r="CV11">
        <f t="shared" si="11"/>
        <v>0</v>
      </c>
      <c r="CW11">
        <f t="shared" si="12"/>
        <v>0</v>
      </c>
      <c r="CX11">
        <f t="shared" si="13"/>
        <v>1.9447779111644661E-2</v>
      </c>
      <c r="CY11">
        <f t="shared" si="14"/>
        <v>0</v>
      </c>
      <c r="CZ11">
        <f t="shared" si="15"/>
        <v>9.6038415366146469E-3</v>
      </c>
      <c r="DA11">
        <f t="shared" si="16"/>
        <v>0</v>
      </c>
      <c r="DB11">
        <f t="shared" si="17"/>
        <v>3.3613445378151259E-2</v>
      </c>
      <c r="DC11">
        <f t="shared" si="18"/>
        <v>0</v>
      </c>
      <c r="DD11">
        <f t="shared" si="19"/>
        <v>3.8415366146458581E-2</v>
      </c>
      <c r="DE11">
        <f t="shared" si="20"/>
        <v>0</v>
      </c>
      <c r="DF11">
        <f t="shared" si="21"/>
        <v>0</v>
      </c>
      <c r="DG11">
        <f t="shared" si="22"/>
        <v>1.6286786681199678E-2</v>
      </c>
      <c r="DH11">
        <f t="shared" si="23"/>
        <v>0</v>
      </c>
      <c r="DI11">
        <f t="shared" si="24"/>
        <v>0</v>
      </c>
      <c r="DJ11">
        <f t="shared" si="25"/>
        <v>1.4645858343337337E-2</v>
      </c>
      <c r="DK11">
        <f t="shared" si="26"/>
        <v>0</v>
      </c>
      <c r="DL11">
        <f t="shared" si="27"/>
        <v>0.19687875150060022</v>
      </c>
      <c r="DM11">
        <f t="shared" si="28"/>
        <v>0.17310924369747899</v>
      </c>
      <c r="DN11">
        <f t="shared" si="29"/>
        <v>4.8019207683073235E-3</v>
      </c>
      <c r="DO11">
        <f t="shared" si="30"/>
        <v>7.202881152460984E-2</v>
      </c>
      <c r="DP11">
        <f t="shared" si="31"/>
        <v>0.4955582232893157</v>
      </c>
      <c r="DQ11">
        <f t="shared" si="32"/>
        <v>0.56758703481392547</v>
      </c>
      <c r="DR11">
        <f t="shared" si="33"/>
        <v>11</v>
      </c>
      <c r="DS11" s="50">
        <f t="shared" si="34"/>
        <v>1.0112839322910931</v>
      </c>
      <c r="DT11" s="50">
        <f t="shared" si="35"/>
        <v>0.5179662497731764</v>
      </c>
      <c r="DU11">
        <f t="shared" si="36"/>
        <v>0</v>
      </c>
      <c r="DV11">
        <f t="shared" si="37"/>
        <v>0.25302100423029134</v>
      </c>
      <c r="DW11">
        <f t="shared" si="38"/>
        <v>0.44135893748164223</v>
      </c>
      <c r="DX11">
        <f t="shared" si="39"/>
        <v>0.22092563465008169</v>
      </c>
      <c r="DY11">
        <f t="shared" si="40"/>
        <v>0.15557717288745085</v>
      </c>
      <c r="DZ11">
        <f t="shared" si="41"/>
        <v>0</v>
      </c>
      <c r="EA11">
        <f t="shared" si="42"/>
        <v>0</v>
      </c>
      <c r="EB11">
        <f t="shared" si="43"/>
        <v>0.1399113124975683</v>
      </c>
      <c r="EC11">
        <f t="shared" si="44"/>
        <v>0</v>
      </c>
      <c r="ED11">
        <f t="shared" si="45"/>
        <v>9.8156734774480905E-2</v>
      </c>
      <c r="EE11">
        <f t="shared" si="46"/>
        <v>0</v>
      </c>
      <c r="EF11">
        <f t="shared" si="47"/>
        <v>0.18438266687231916</v>
      </c>
      <c r="EG11">
        <f t="shared" si="48"/>
        <v>0</v>
      </c>
      <c r="EH11">
        <f t="shared" si="49"/>
        <v>0.19727547722190875</v>
      </c>
      <c r="EI11">
        <f t="shared" si="50"/>
        <v>0</v>
      </c>
      <c r="EJ11">
        <f t="shared" si="51"/>
        <v>0</v>
      </c>
      <c r="EK11">
        <f t="shared" si="52"/>
        <v>0.12796867844704329</v>
      </c>
      <c r="EL11">
        <f t="shared" si="53"/>
        <v>0</v>
      </c>
      <c r="EM11">
        <f t="shared" si="54"/>
        <v>0</v>
      </c>
      <c r="EN11">
        <f t="shared" si="55"/>
        <v>0.12131744534235527</v>
      </c>
      <c r="EO11">
        <f t="shared" si="56"/>
        <v>0</v>
      </c>
      <c r="EP11">
        <f t="shared" si="57"/>
        <v>0.45973452431610951</v>
      </c>
      <c r="EQ11">
        <f t="shared" si="58"/>
        <v>0.42911256449802748</v>
      </c>
      <c r="ER11">
        <f t="shared" si="59"/>
        <v>6.9351471948189858E-2</v>
      </c>
      <c r="ES11">
        <f t="shared" si="60"/>
        <v>0.27171284942969731</v>
      </c>
      <c r="ET11">
        <f t="shared" si="61"/>
        <v>0.78095632826235439</v>
      </c>
      <c r="EU11">
        <f t="shared" si="62"/>
        <v>0.85319273460917411</v>
      </c>
      <c r="EV11" s="27">
        <f t="shared" si="63"/>
        <v>0</v>
      </c>
      <c r="EW11">
        <f t="shared" si="64"/>
        <v>6.2665066026410574E-2</v>
      </c>
      <c r="EX11">
        <f t="shared" si="65"/>
        <v>0.18247298919567831</v>
      </c>
      <c r="EY11">
        <f t="shared" si="66"/>
        <v>7.202881152460984E-2</v>
      </c>
      <c r="EZ11">
        <f t="shared" si="67"/>
        <v>9.6038415366146469E-3</v>
      </c>
      <c r="FA11">
        <f t="shared" si="68"/>
        <v>0</v>
      </c>
      <c r="FB11">
        <f t="shared" si="69"/>
        <v>5.3061224489795916E-2</v>
      </c>
      <c r="FC11">
        <f t="shared" si="70"/>
        <v>0.19687875150060022</v>
      </c>
      <c r="FD11">
        <f t="shared" si="71"/>
        <v>0.17310924369747899</v>
      </c>
      <c r="FE11">
        <f t="shared" si="72"/>
        <v>0.36998799519807923</v>
      </c>
      <c r="FF11">
        <f t="shared" si="73"/>
        <v>4.8019207683073235E-3</v>
      </c>
      <c r="FG11">
        <f t="shared" si="74"/>
        <v>0</v>
      </c>
      <c r="FH11">
        <f t="shared" si="75"/>
        <v>5.8103241296518601E-2</v>
      </c>
      <c r="FI11" s="27">
        <f t="shared" si="76"/>
        <v>0</v>
      </c>
      <c r="FJ11">
        <f t="shared" si="77"/>
        <v>0.25302100423029134</v>
      </c>
      <c r="FK11">
        <f t="shared" si="78"/>
        <v>0.44135893748164223</v>
      </c>
      <c r="FL11">
        <f t="shared" si="79"/>
        <v>0.27171284942969731</v>
      </c>
      <c r="FM11">
        <f t="shared" si="80"/>
        <v>9.8156734774480905E-2</v>
      </c>
      <c r="FN11">
        <f t="shared" si="81"/>
        <v>0</v>
      </c>
      <c r="FO11">
        <f t="shared" si="82"/>
        <v>0.23243756742345001</v>
      </c>
      <c r="FP11">
        <f t="shared" si="83"/>
        <v>0.45973452431610951</v>
      </c>
      <c r="FQ11">
        <f t="shared" si="84"/>
        <v>0.42911256449802748</v>
      </c>
      <c r="FR11">
        <f t="shared" si="85"/>
        <v>0.65387462953332709</v>
      </c>
      <c r="FS11">
        <f t="shared" si="86"/>
        <v>6.9351471948189858E-2</v>
      </c>
      <c r="FT11">
        <f t="shared" si="87"/>
        <v>0</v>
      </c>
      <c r="FU11">
        <f t="shared" si="88"/>
        <v>0.24344363036360903</v>
      </c>
      <c r="FW11">
        <f t="shared" si="89"/>
        <v>0.26890756302521007</v>
      </c>
      <c r="FX11">
        <f t="shared" si="90"/>
        <v>0.26890756302521007</v>
      </c>
      <c r="FY11">
        <f t="shared" si="91"/>
        <v>0.24513805522208881</v>
      </c>
      <c r="FZ11">
        <f t="shared" si="92"/>
        <v>0.44201680672268906</v>
      </c>
    </row>
    <row r="12" spans="1:182">
      <c r="A12">
        <v>11</v>
      </c>
      <c r="B12" t="s">
        <v>463</v>
      </c>
      <c r="C12" t="s">
        <v>16</v>
      </c>
      <c r="D12" t="s">
        <v>459</v>
      </c>
      <c r="E12" s="25" t="s">
        <v>356</v>
      </c>
      <c r="F12" t="s">
        <v>258</v>
      </c>
      <c r="G12">
        <v>0</v>
      </c>
      <c r="H12">
        <v>9.4142259414225965E-2</v>
      </c>
      <c r="I12">
        <v>0.1150627615062762</v>
      </c>
      <c r="J12">
        <v>0</v>
      </c>
      <c r="K12">
        <v>0.12552301255230128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1.569037656903766E-2</v>
      </c>
      <c r="S12">
        <v>0</v>
      </c>
      <c r="T12">
        <v>0</v>
      </c>
      <c r="U12">
        <v>0</v>
      </c>
      <c r="V12">
        <v>0</v>
      </c>
      <c r="W12">
        <v>0</v>
      </c>
      <c r="X12">
        <v>1.0460251046025104E-2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1.569037656903766E-2</v>
      </c>
      <c r="AG12">
        <v>0</v>
      </c>
      <c r="AH12">
        <v>0</v>
      </c>
      <c r="AI12">
        <v>0</v>
      </c>
      <c r="AJ12">
        <v>0</v>
      </c>
      <c r="AK12">
        <v>3.1380753138075312E-2</v>
      </c>
      <c r="AL12">
        <v>0</v>
      </c>
      <c r="AM12">
        <v>0</v>
      </c>
      <c r="AN12">
        <v>0</v>
      </c>
      <c r="AO12">
        <v>7.8451882845188272E-4</v>
      </c>
      <c r="AP12">
        <v>0</v>
      </c>
      <c r="AQ12">
        <v>1.0460251046025104E-2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0.12029288702928871</v>
      </c>
      <c r="AZ12">
        <v>0</v>
      </c>
      <c r="BA12">
        <v>0</v>
      </c>
      <c r="BB12">
        <v>0</v>
      </c>
      <c r="BC12">
        <v>0.1257845188284519</v>
      </c>
      <c r="BD12">
        <v>0</v>
      </c>
      <c r="BE12">
        <v>0</v>
      </c>
      <c r="BF12">
        <v>0</v>
      </c>
      <c r="BG12">
        <v>2.0920502092050208E-2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1.0460251046025104E-2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0.30334728033472796</v>
      </c>
      <c r="BZ12">
        <v>0</v>
      </c>
      <c r="CA12" s="27">
        <f t="shared" si="0"/>
        <v>2</v>
      </c>
      <c r="CB12">
        <f t="shared" si="1"/>
        <v>9</v>
      </c>
      <c r="CC12">
        <f t="shared" si="2"/>
        <v>11</v>
      </c>
      <c r="CD12">
        <f>[1]!shannonweaver(K12:BU12)</f>
        <v>1.8348160839310892</v>
      </c>
      <c r="CE12">
        <f t="shared" si="3"/>
        <v>0.76517773930545274</v>
      </c>
      <c r="CF12">
        <v>1</v>
      </c>
      <c r="CO12">
        <f t="shared" si="4"/>
        <v>12</v>
      </c>
      <c r="CP12">
        <f t="shared" si="5"/>
        <v>0.20920502092050217</v>
      </c>
      <c r="CQ12">
        <f t="shared" si="6"/>
        <v>0</v>
      </c>
      <c r="CR12">
        <f t="shared" si="7"/>
        <v>9.4142259414225965E-2</v>
      </c>
      <c r="CS12">
        <f t="shared" si="8"/>
        <v>0.1150627615062762</v>
      </c>
      <c r="CT12">
        <f t="shared" si="9"/>
        <v>0.12552301255230128</v>
      </c>
      <c r="CU12">
        <f t="shared" si="10"/>
        <v>0</v>
      </c>
      <c r="CV12">
        <f t="shared" si="11"/>
        <v>0</v>
      </c>
      <c r="CW12">
        <f t="shared" si="12"/>
        <v>0</v>
      </c>
      <c r="CX12">
        <f t="shared" si="13"/>
        <v>1.569037656903766E-2</v>
      </c>
      <c r="CY12">
        <f t="shared" si="14"/>
        <v>1.0460251046025104E-2</v>
      </c>
      <c r="CZ12">
        <f t="shared" si="15"/>
        <v>0</v>
      </c>
      <c r="DA12">
        <f t="shared" si="16"/>
        <v>0</v>
      </c>
      <c r="DB12">
        <f t="shared" si="17"/>
        <v>1.569037656903766E-2</v>
      </c>
      <c r="DC12">
        <f t="shared" si="18"/>
        <v>0</v>
      </c>
      <c r="DD12">
        <f t="shared" si="19"/>
        <v>3.1380753138075312E-2</v>
      </c>
      <c r="DE12">
        <f t="shared" si="20"/>
        <v>0</v>
      </c>
      <c r="DF12">
        <f t="shared" si="21"/>
        <v>0</v>
      </c>
      <c r="DG12">
        <f t="shared" si="22"/>
        <v>3.353184867521989E-2</v>
      </c>
      <c r="DH12">
        <f t="shared" si="23"/>
        <v>0</v>
      </c>
      <c r="DI12">
        <f t="shared" si="24"/>
        <v>0</v>
      </c>
      <c r="DJ12">
        <f t="shared" si="25"/>
        <v>0</v>
      </c>
      <c r="DK12">
        <f t="shared" si="26"/>
        <v>0</v>
      </c>
      <c r="DL12">
        <f t="shared" si="27"/>
        <v>0.12029288702928871</v>
      </c>
      <c r="DM12">
        <f t="shared" si="28"/>
        <v>0.14670502092050211</v>
      </c>
      <c r="DN12">
        <f t="shared" si="29"/>
        <v>1.0460251046025104E-2</v>
      </c>
      <c r="DO12">
        <f t="shared" si="30"/>
        <v>0.12552301255230128</v>
      </c>
      <c r="DP12">
        <f t="shared" si="31"/>
        <v>0.36192468619246865</v>
      </c>
      <c r="DQ12">
        <f t="shared" si="32"/>
        <v>0.4874476987447699</v>
      </c>
      <c r="DR12">
        <f t="shared" si="33"/>
        <v>9</v>
      </c>
      <c r="DS12" s="50">
        <f t="shared" si="34"/>
        <v>1.0649080723600619</v>
      </c>
      <c r="DT12" s="50">
        <f t="shared" si="35"/>
        <v>0.47505724472439986</v>
      </c>
      <c r="DU12">
        <f t="shared" si="36"/>
        <v>0</v>
      </c>
      <c r="DV12">
        <f t="shared" si="37"/>
        <v>0.31185648860469256</v>
      </c>
      <c r="DW12">
        <f t="shared" si="38"/>
        <v>0.34607594139040676</v>
      </c>
      <c r="DX12">
        <f t="shared" si="39"/>
        <v>0.36215713720369008</v>
      </c>
      <c r="DY12">
        <f t="shared" si="40"/>
        <v>0</v>
      </c>
      <c r="DZ12">
        <f t="shared" si="41"/>
        <v>0</v>
      </c>
      <c r="EA12">
        <f t="shared" si="42"/>
        <v>0</v>
      </c>
      <c r="EB12">
        <f t="shared" si="43"/>
        <v>0.12559113396072627</v>
      </c>
      <c r="EC12">
        <f t="shared" si="44"/>
        <v>0.10245451761683368</v>
      </c>
      <c r="ED12">
        <f t="shared" si="45"/>
        <v>0</v>
      </c>
      <c r="EE12">
        <f t="shared" si="46"/>
        <v>0</v>
      </c>
      <c r="EF12">
        <f t="shared" si="47"/>
        <v>0.12559113396072627</v>
      </c>
      <c r="EG12">
        <f t="shared" si="48"/>
        <v>0</v>
      </c>
      <c r="EH12">
        <f t="shared" si="49"/>
        <v>0.17808596459978918</v>
      </c>
      <c r="EI12">
        <f t="shared" si="50"/>
        <v>0</v>
      </c>
      <c r="EJ12">
        <f t="shared" si="51"/>
        <v>0</v>
      </c>
      <c r="EK12">
        <f t="shared" si="52"/>
        <v>0.18415616839096488</v>
      </c>
      <c r="EL12">
        <f t="shared" si="53"/>
        <v>0</v>
      </c>
      <c r="EM12">
        <f t="shared" si="54"/>
        <v>0</v>
      </c>
      <c r="EN12">
        <f t="shared" si="55"/>
        <v>0</v>
      </c>
      <c r="EO12">
        <f t="shared" si="56"/>
        <v>0</v>
      </c>
      <c r="EP12">
        <f t="shared" si="57"/>
        <v>0.35419201748402107</v>
      </c>
      <c r="EQ12">
        <f t="shared" si="58"/>
        <v>0.3930643973431675</v>
      </c>
      <c r="ER12">
        <f t="shared" si="59"/>
        <v>0.10245451761683368</v>
      </c>
      <c r="ES12">
        <f t="shared" si="60"/>
        <v>0.36215713720369008</v>
      </c>
      <c r="ET12">
        <f t="shared" si="61"/>
        <v>0.64550482460264569</v>
      </c>
      <c r="EU12">
        <f t="shared" si="62"/>
        <v>0.77284454327218466</v>
      </c>
      <c r="EV12" s="27">
        <f t="shared" si="63"/>
        <v>0</v>
      </c>
      <c r="EW12">
        <f t="shared" si="64"/>
        <v>9.4142259414225965E-2</v>
      </c>
      <c r="EX12">
        <f t="shared" si="65"/>
        <v>0.1150627615062762</v>
      </c>
      <c r="EY12">
        <f t="shared" si="66"/>
        <v>0.12552301255230128</v>
      </c>
      <c r="EZ12">
        <f t="shared" si="67"/>
        <v>0</v>
      </c>
      <c r="FA12">
        <f t="shared" si="68"/>
        <v>0</v>
      </c>
      <c r="FB12">
        <f t="shared" si="69"/>
        <v>3.1380753138075319E-2</v>
      </c>
      <c r="FC12">
        <f t="shared" si="70"/>
        <v>0.12029288702928871</v>
      </c>
      <c r="FD12">
        <f t="shared" si="71"/>
        <v>0.14670502092050211</v>
      </c>
      <c r="FE12">
        <f t="shared" si="72"/>
        <v>0.26699790794979084</v>
      </c>
      <c r="FF12">
        <f t="shared" si="73"/>
        <v>1.0460251046025104E-2</v>
      </c>
      <c r="FG12">
        <f t="shared" si="74"/>
        <v>1.1244769874476987E-2</v>
      </c>
      <c r="FH12">
        <f t="shared" si="75"/>
        <v>4.1841004184100417E-2</v>
      </c>
      <c r="FI12" s="27">
        <f t="shared" si="76"/>
        <v>0</v>
      </c>
      <c r="FJ12">
        <f t="shared" si="77"/>
        <v>0.31185648860469256</v>
      </c>
      <c r="FK12">
        <f t="shared" si="78"/>
        <v>0.34607594139040676</v>
      </c>
      <c r="FL12">
        <f t="shared" si="79"/>
        <v>0.36215713720369008</v>
      </c>
      <c r="FM12">
        <f t="shared" si="80"/>
        <v>0</v>
      </c>
      <c r="FN12">
        <f t="shared" si="81"/>
        <v>0</v>
      </c>
      <c r="FO12">
        <f t="shared" si="82"/>
        <v>0.17808596459978923</v>
      </c>
      <c r="FP12">
        <f t="shared" si="83"/>
        <v>0.35419201748402107</v>
      </c>
      <c r="FQ12">
        <f t="shared" si="84"/>
        <v>0.3930643973431675</v>
      </c>
      <c r="FR12">
        <f t="shared" si="85"/>
        <v>0.54301355206961954</v>
      </c>
      <c r="FS12">
        <f t="shared" si="86"/>
        <v>0.10245451761683368</v>
      </c>
      <c r="FT12">
        <f t="shared" si="87"/>
        <v>0.10624110678901651</v>
      </c>
      <c r="FU12">
        <f t="shared" si="88"/>
        <v>0.20600471825034153</v>
      </c>
      <c r="FW12">
        <f t="shared" si="89"/>
        <v>0.24581589958159</v>
      </c>
      <c r="FX12">
        <f t="shared" si="90"/>
        <v>0.24581589958159</v>
      </c>
      <c r="FY12">
        <f t="shared" si="91"/>
        <v>0.27222803347280339</v>
      </c>
      <c r="FZ12">
        <f t="shared" si="92"/>
        <v>0.39252092050209209</v>
      </c>
    </row>
    <row r="13" spans="1:182">
      <c r="A13">
        <v>12</v>
      </c>
      <c r="B13" t="s">
        <v>464</v>
      </c>
      <c r="C13" t="s">
        <v>16</v>
      </c>
      <c r="D13" t="s">
        <v>459</v>
      </c>
      <c r="E13" s="25" t="s">
        <v>356</v>
      </c>
      <c r="F13" t="s">
        <v>258</v>
      </c>
      <c r="G13">
        <v>0</v>
      </c>
      <c r="H13">
        <v>0.122578933404086</v>
      </c>
      <c r="I13">
        <v>9.0209604669673663E-2</v>
      </c>
      <c r="J13">
        <v>0</v>
      </c>
      <c r="K13">
        <v>0.10082249933669413</v>
      </c>
      <c r="L13">
        <v>1.0612894667020431E-2</v>
      </c>
      <c r="M13">
        <v>0</v>
      </c>
      <c r="N13">
        <v>0</v>
      </c>
      <c r="O13">
        <v>0</v>
      </c>
      <c r="P13">
        <v>0</v>
      </c>
      <c r="Q13">
        <v>0</v>
      </c>
      <c r="R13">
        <v>1.0612894667020431E-2</v>
      </c>
      <c r="S13">
        <v>0</v>
      </c>
      <c r="T13">
        <v>0</v>
      </c>
      <c r="U13">
        <v>0</v>
      </c>
      <c r="V13">
        <v>0</v>
      </c>
      <c r="W13">
        <v>5.3064473335102157E-3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5.3064473335102157E-3</v>
      </c>
      <c r="AF13">
        <v>1.5919342000530648E-2</v>
      </c>
      <c r="AG13">
        <v>0</v>
      </c>
      <c r="AH13">
        <v>0</v>
      </c>
      <c r="AI13">
        <v>0</v>
      </c>
      <c r="AJ13">
        <v>0</v>
      </c>
      <c r="AK13">
        <v>2.6532236667551078E-2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1.5919342000530648E-2</v>
      </c>
      <c r="AR13">
        <v>6.367736800212259E-3</v>
      </c>
      <c r="AS13">
        <v>0</v>
      </c>
      <c r="AT13">
        <v>0</v>
      </c>
      <c r="AU13">
        <v>0</v>
      </c>
      <c r="AV13">
        <v>5.5717697001857261E-3</v>
      </c>
      <c r="AW13">
        <v>0</v>
      </c>
      <c r="AX13">
        <v>0</v>
      </c>
      <c r="AY13">
        <v>0.1329265057044309</v>
      </c>
      <c r="AZ13">
        <v>0</v>
      </c>
      <c r="BA13">
        <v>0</v>
      </c>
      <c r="BB13">
        <v>0</v>
      </c>
      <c r="BC13">
        <v>7.959671000265324E-2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2.6797559034226589E-2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5.3064473335102157E-3</v>
      </c>
      <c r="BX13">
        <v>0</v>
      </c>
      <c r="BY13">
        <v>0.33961262934465358</v>
      </c>
      <c r="BZ13">
        <v>0</v>
      </c>
      <c r="CA13" s="27">
        <f t="shared" si="0"/>
        <v>4</v>
      </c>
      <c r="CB13">
        <f t="shared" si="1"/>
        <v>9</v>
      </c>
      <c r="CC13">
        <f t="shared" si="2"/>
        <v>13</v>
      </c>
      <c r="CD13">
        <f>[1]!shannonweaver(K13:BU13)</f>
        <v>1.9862476351608798</v>
      </c>
      <c r="CE13">
        <f t="shared" si="3"/>
        <v>0.77438083889758236</v>
      </c>
      <c r="CF13">
        <v>1</v>
      </c>
      <c r="CO13">
        <f t="shared" si="4"/>
        <v>14</v>
      </c>
      <c r="CP13">
        <f t="shared" si="5"/>
        <v>0.21278853807375966</v>
      </c>
      <c r="CQ13">
        <f t="shared" si="6"/>
        <v>0</v>
      </c>
      <c r="CR13">
        <f t="shared" si="7"/>
        <v>0.122578933404086</v>
      </c>
      <c r="CS13">
        <f t="shared" si="8"/>
        <v>9.0209604669673663E-2</v>
      </c>
      <c r="CT13">
        <f t="shared" si="9"/>
        <v>0.10082249933669413</v>
      </c>
      <c r="CU13">
        <f t="shared" si="10"/>
        <v>1.0612894667020431E-2</v>
      </c>
      <c r="CV13">
        <f t="shared" si="11"/>
        <v>0</v>
      </c>
      <c r="CW13">
        <f t="shared" si="12"/>
        <v>0</v>
      </c>
      <c r="CX13">
        <f t="shared" si="13"/>
        <v>1.0612894667020431E-2</v>
      </c>
      <c r="CY13">
        <f t="shared" si="14"/>
        <v>0</v>
      </c>
      <c r="CZ13">
        <f t="shared" si="15"/>
        <v>5.3064473335102157E-3</v>
      </c>
      <c r="DA13">
        <f t="shared" si="16"/>
        <v>0</v>
      </c>
      <c r="DB13">
        <f t="shared" si="17"/>
        <v>1.5919342000530648E-2</v>
      </c>
      <c r="DC13">
        <f t="shared" si="18"/>
        <v>0</v>
      </c>
      <c r="DD13">
        <f t="shared" si="19"/>
        <v>2.6532236667551078E-2</v>
      </c>
      <c r="DE13">
        <f t="shared" si="20"/>
        <v>0</v>
      </c>
      <c r="DF13">
        <f t="shared" si="21"/>
        <v>0</v>
      </c>
      <c r="DG13">
        <f t="shared" si="22"/>
        <v>2.2287078800742908E-2</v>
      </c>
      <c r="DH13">
        <f t="shared" si="23"/>
        <v>0</v>
      </c>
      <c r="DI13">
        <f t="shared" si="24"/>
        <v>1.5212981744421906E-2</v>
      </c>
      <c r="DJ13">
        <f t="shared" si="25"/>
        <v>5.5717697001857261E-3</v>
      </c>
      <c r="DK13">
        <f t="shared" si="26"/>
        <v>0</v>
      </c>
      <c r="DL13">
        <f t="shared" si="27"/>
        <v>0.1329265057044309</v>
      </c>
      <c r="DM13">
        <f t="shared" si="28"/>
        <v>0.10639426903687983</v>
      </c>
      <c r="DN13">
        <f t="shared" si="29"/>
        <v>5.3064473335102157E-3</v>
      </c>
      <c r="DO13">
        <f t="shared" si="30"/>
        <v>0.11143539400371456</v>
      </c>
      <c r="DP13">
        <f t="shared" si="31"/>
        <v>0.33085699124436196</v>
      </c>
      <c r="DQ13">
        <f t="shared" si="32"/>
        <v>0.44229238524807651</v>
      </c>
      <c r="DR13">
        <f t="shared" si="33"/>
        <v>12</v>
      </c>
      <c r="DS13" s="50">
        <f t="shared" si="34"/>
        <v>1.0758392795500158</v>
      </c>
      <c r="DT13" s="50">
        <f t="shared" si="35"/>
        <v>0.47944867192529178</v>
      </c>
      <c r="DU13">
        <f t="shared" si="36"/>
        <v>0</v>
      </c>
      <c r="DV13">
        <f t="shared" si="37"/>
        <v>0.35769146277925007</v>
      </c>
      <c r="DW13">
        <f t="shared" si="38"/>
        <v>0.30505867111218149</v>
      </c>
      <c r="DX13">
        <f t="shared" si="39"/>
        <v>0.32311889187076787</v>
      </c>
      <c r="DY13">
        <f t="shared" si="40"/>
        <v>0.10320200167061676</v>
      </c>
      <c r="DZ13">
        <f t="shared" si="41"/>
        <v>0</v>
      </c>
      <c r="EA13">
        <f t="shared" si="42"/>
        <v>0</v>
      </c>
      <c r="EB13">
        <f t="shared" si="43"/>
        <v>0.10320200167061676</v>
      </c>
      <c r="EC13">
        <f t="shared" si="44"/>
        <v>0</v>
      </c>
      <c r="ED13">
        <f t="shared" si="45"/>
        <v>7.2909945247320335E-2</v>
      </c>
      <c r="EE13">
        <f t="shared" si="46"/>
        <v>0</v>
      </c>
      <c r="EF13">
        <f t="shared" si="47"/>
        <v>0.1265090581546601</v>
      </c>
      <c r="EG13">
        <f t="shared" si="48"/>
        <v>0</v>
      </c>
      <c r="EH13">
        <f t="shared" si="49"/>
        <v>0.16361622185390648</v>
      </c>
      <c r="EI13">
        <f t="shared" si="50"/>
        <v>0</v>
      </c>
      <c r="EJ13">
        <f t="shared" si="51"/>
        <v>0</v>
      </c>
      <c r="EK13">
        <f t="shared" si="52"/>
        <v>0.14984874640724635</v>
      </c>
      <c r="EL13">
        <f t="shared" si="53"/>
        <v>0</v>
      </c>
      <c r="EM13">
        <f t="shared" si="54"/>
        <v>0.12365580776115891</v>
      </c>
      <c r="EN13">
        <f t="shared" si="55"/>
        <v>7.4713778966601446E-2</v>
      </c>
      <c r="EO13">
        <f t="shared" si="56"/>
        <v>0</v>
      </c>
      <c r="EP13">
        <f t="shared" si="57"/>
        <v>0.37319339699494125</v>
      </c>
      <c r="EQ13">
        <f t="shared" si="58"/>
        <v>0.33226115206957524</v>
      </c>
      <c r="ER13">
        <f t="shared" si="59"/>
        <v>7.2909945247320335E-2</v>
      </c>
      <c r="ES13">
        <f t="shared" si="60"/>
        <v>0.34035251150140544</v>
      </c>
      <c r="ET13">
        <f t="shared" si="61"/>
        <v>0.61285069547794013</v>
      </c>
      <c r="EU13">
        <f t="shared" si="62"/>
        <v>0.72756165712711662</v>
      </c>
      <c r="EV13" s="27">
        <f t="shared" si="63"/>
        <v>0</v>
      </c>
      <c r="EW13">
        <f t="shared" si="64"/>
        <v>0.122578933404086</v>
      </c>
      <c r="EX13">
        <f t="shared" si="65"/>
        <v>9.0209604669673663E-2</v>
      </c>
      <c r="EY13">
        <f t="shared" si="66"/>
        <v>0.11143539400371456</v>
      </c>
      <c r="EZ13">
        <f t="shared" si="67"/>
        <v>5.3064473335102157E-3</v>
      </c>
      <c r="FA13">
        <f t="shared" si="68"/>
        <v>0</v>
      </c>
      <c r="FB13">
        <f t="shared" si="69"/>
        <v>2.6532236667551078E-2</v>
      </c>
      <c r="FC13">
        <f t="shared" si="70"/>
        <v>0.1329265057044309</v>
      </c>
      <c r="FD13">
        <f t="shared" si="71"/>
        <v>0.10639426903687983</v>
      </c>
      <c r="FE13">
        <f t="shared" si="72"/>
        <v>0.23932077474131075</v>
      </c>
      <c r="FF13">
        <f t="shared" si="73"/>
        <v>5.3064473335102157E-3</v>
      </c>
      <c r="FG13">
        <f t="shared" si="74"/>
        <v>0</v>
      </c>
      <c r="FH13">
        <f t="shared" si="75"/>
        <v>5.4391085168479708E-2</v>
      </c>
      <c r="FI13" s="27">
        <f t="shared" si="76"/>
        <v>0</v>
      </c>
      <c r="FJ13">
        <f t="shared" si="77"/>
        <v>0.35769146277925007</v>
      </c>
      <c r="FK13">
        <f t="shared" si="78"/>
        <v>0.30505867111218149</v>
      </c>
      <c r="FL13">
        <f t="shared" si="79"/>
        <v>0.34035251150140544</v>
      </c>
      <c r="FM13">
        <f t="shared" si="80"/>
        <v>7.2909945247320335E-2</v>
      </c>
      <c r="FN13">
        <f t="shared" si="81"/>
        <v>0</v>
      </c>
      <c r="FO13">
        <f t="shared" si="82"/>
        <v>0.16361622185390648</v>
      </c>
      <c r="FP13">
        <f t="shared" si="83"/>
        <v>0.37319339699494125</v>
      </c>
      <c r="FQ13">
        <f t="shared" si="84"/>
        <v>0.33226115206957524</v>
      </c>
      <c r="FR13">
        <f t="shared" si="85"/>
        <v>0.51117711146567557</v>
      </c>
      <c r="FS13">
        <f t="shared" si="86"/>
        <v>7.2909945247320335E-2</v>
      </c>
      <c r="FT13">
        <f t="shared" si="87"/>
        <v>0</v>
      </c>
      <c r="FU13">
        <f t="shared" si="88"/>
        <v>0.23538662247093156</v>
      </c>
      <c r="FW13">
        <f t="shared" si="89"/>
        <v>0.24436189970814548</v>
      </c>
      <c r="FX13">
        <f t="shared" si="90"/>
        <v>0.24436189970814548</v>
      </c>
      <c r="FY13">
        <f t="shared" si="91"/>
        <v>0.2178296630405944</v>
      </c>
      <c r="FZ13">
        <f t="shared" si="92"/>
        <v>0.3507561687450253</v>
      </c>
    </row>
    <row r="14" spans="1:182">
      <c r="A14">
        <v>13</v>
      </c>
      <c r="B14" s="25" t="s">
        <v>25</v>
      </c>
      <c r="C14" t="s">
        <v>16</v>
      </c>
      <c r="D14" t="s">
        <v>26</v>
      </c>
      <c r="E14" s="25" t="s">
        <v>356</v>
      </c>
      <c r="F14" t="s">
        <v>258</v>
      </c>
      <c r="G14">
        <v>0</v>
      </c>
      <c r="H14">
        <v>0</v>
      </c>
      <c r="I14">
        <v>8.1389452332657194E-2</v>
      </c>
      <c r="J14">
        <v>0</v>
      </c>
      <c r="K14">
        <v>9.6348884381338762E-2</v>
      </c>
      <c r="L14">
        <v>0</v>
      </c>
      <c r="M14">
        <v>0</v>
      </c>
      <c r="N14">
        <v>6.5922920892494921E-2</v>
      </c>
      <c r="O14">
        <v>0</v>
      </c>
      <c r="P14">
        <v>0</v>
      </c>
      <c r="Q14">
        <v>0</v>
      </c>
      <c r="R14">
        <v>0</v>
      </c>
      <c r="S14">
        <v>1.0141987829614604E-2</v>
      </c>
      <c r="T14">
        <v>0</v>
      </c>
      <c r="U14">
        <v>0</v>
      </c>
      <c r="V14">
        <v>0</v>
      </c>
      <c r="W14">
        <v>2.0283975659229209E-2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5.0709939148073022E-3</v>
      </c>
      <c r="AG14">
        <v>0</v>
      </c>
      <c r="AH14">
        <v>0</v>
      </c>
      <c r="AI14">
        <v>0</v>
      </c>
      <c r="AJ14">
        <v>0</v>
      </c>
      <c r="AK14">
        <v>2.0283975659229209E-2</v>
      </c>
      <c r="AL14">
        <v>0</v>
      </c>
      <c r="AM14">
        <v>5.0709939148073022E-3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1.5212981744421906E-2</v>
      </c>
      <c r="AV14">
        <v>0</v>
      </c>
      <c r="AW14">
        <v>0</v>
      </c>
      <c r="AX14">
        <v>0</v>
      </c>
      <c r="AY14">
        <v>0.32454361054766723</v>
      </c>
      <c r="AZ14">
        <v>0.23326572008113577</v>
      </c>
      <c r="BA14">
        <v>0</v>
      </c>
      <c r="BB14">
        <v>0</v>
      </c>
      <c r="BC14">
        <v>7.6825557809330633E-2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5.0709939148073022E-3</v>
      </c>
      <c r="BL14">
        <v>5.0709939148073022E-3</v>
      </c>
      <c r="BM14">
        <v>5.0709939148073022E-3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5.0709939148073022E-3</v>
      </c>
      <c r="BW14">
        <v>0</v>
      </c>
      <c r="BX14">
        <v>0</v>
      </c>
      <c r="BY14">
        <v>2.5354969574036507E-2</v>
      </c>
      <c r="BZ14">
        <v>0</v>
      </c>
      <c r="CA14" s="27">
        <f t="shared" si="0"/>
        <v>4</v>
      </c>
      <c r="CB14">
        <f t="shared" si="1"/>
        <v>11</v>
      </c>
      <c r="CC14">
        <f t="shared" si="2"/>
        <v>15</v>
      </c>
      <c r="CD14">
        <f>[1]!shannonweaver(K14:BU14)</f>
        <v>1.8055234347711751</v>
      </c>
      <c r="CE14">
        <f t="shared" si="3"/>
        <v>0.66672450681907769</v>
      </c>
      <c r="CF14">
        <v>1</v>
      </c>
      <c r="CO14">
        <f t="shared" si="4"/>
        <v>16</v>
      </c>
      <c r="CP14">
        <f t="shared" si="5"/>
        <v>8.1389452332657194E-2</v>
      </c>
      <c r="CQ14">
        <f t="shared" si="6"/>
        <v>0</v>
      </c>
      <c r="CR14">
        <f t="shared" si="7"/>
        <v>0</v>
      </c>
      <c r="CS14">
        <f t="shared" si="8"/>
        <v>8.1389452332657194E-2</v>
      </c>
      <c r="CT14">
        <f t="shared" si="9"/>
        <v>9.6348884381338762E-2</v>
      </c>
      <c r="CU14">
        <f t="shared" si="10"/>
        <v>0</v>
      </c>
      <c r="CV14">
        <f t="shared" si="11"/>
        <v>6.5922920892494921E-2</v>
      </c>
      <c r="CW14">
        <f t="shared" si="12"/>
        <v>0</v>
      </c>
      <c r="CX14">
        <f t="shared" si="13"/>
        <v>1.0141987829614604E-2</v>
      </c>
      <c r="CY14">
        <f t="shared" si="14"/>
        <v>0</v>
      </c>
      <c r="CZ14">
        <f t="shared" si="15"/>
        <v>0</v>
      </c>
      <c r="DA14">
        <f t="shared" si="16"/>
        <v>0</v>
      </c>
      <c r="DB14">
        <f t="shared" si="17"/>
        <v>5.0709939148073022E-3</v>
      </c>
      <c r="DC14">
        <f t="shared" si="18"/>
        <v>0</v>
      </c>
      <c r="DD14">
        <f t="shared" si="19"/>
        <v>2.0283975659229209E-2</v>
      </c>
      <c r="DE14">
        <f t="shared" si="20"/>
        <v>0</v>
      </c>
      <c r="DF14">
        <f t="shared" si="21"/>
        <v>5.0709939148073022E-3</v>
      </c>
      <c r="DG14">
        <f t="shared" si="22"/>
        <v>2.3353573096683797E-4</v>
      </c>
      <c r="DH14">
        <f t="shared" si="23"/>
        <v>0</v>
      </c>
      <c r="DI14">
        <f t="shared" si="24"/>
        <v>0</v>
      </c>
      <c r="DJ14">
        <f t="shared" si="25"/>
        <v>0</v>
      </c>
      <c r="DK14">
        <f t="shared" si="26"/>
        <v>0</v>
      </c>
      <c r="DL14">
        <f t="shared" si="27"/>
        <v>0.557809330628803</v>
      </c>
      <c r="DM14">
        <f t="shared" si="28"/>
        <v>8.1896551724137928E-2</v>
      </c>
      <c r="DN14">
        <f t="shared" si="29"/>
        <v>3.0425963488843813E-2</v>
      </c>
      <c r="DO14">
        <f t="shared" si="30"/>
        <v>0.16227180527383367</v>
      </c>
      <c r="DP14">
        <f t="shared" si="31"/>
        <v>0.73098377281947213</v>
      </c>
      <c r="DQ14">
        <f t="shared" si="32"/>
        <v>0.89325557809330591</v>
      </c>
      <c r="DR14">
        <f t="shared" si="33"/>
        <v>10</v>
      </c>
      <c r="DS14" s="50">
        <f t="shared" si="34"/>
        <v>0.95537796820137078</v>
      </c>
      <c r="DT14" s="50">
        <f t="shared" si="35"/>
        <v>0.28930728534787187</v>
      </c>
      <c r="DU14">
        <f t="shared" si="36"/>
        <v>0</v>
      </c>
      <c r="DV14">
        <f t="shared" si="37"/>
        <v>0</v>
      </c>
      <c r="DW14">
        <f t="shared" si="38"/>
        <v>0.28930728534787187</v>
      </c>
      <c r="DX14">
        <f t="shared" si="39"/>
        <v>0.31561501522774571</v>
      </c>
      <c r="DY14">
        <f t="shared" si="40"/>
        <v>0</v>
      </c>
      <c r="DZ14">
        <f t="shared" si="41"/>
        <v>0.2596627194565862</v>
      </c>
      <c r="EA14">
        <f t="shared" si="42"/>
        <v>0</v>
      </c>
      <c r="EB14">
        <f t="shared" si="43"/>
        <v>0.10087844737654979</v>
      </c>
      <c r="EC14">
        <f t="shared" si="44"/>
        <v>0</v>
      </c>
      <c r="ED14">
        <f t="shared" si="45"/>
        <v>0</v>
      </c>
      <c r="EE14">
        <f t="shared" si="46"/>
        <v>0</v>
      </c>
      <c r="EF14">
        <f t="shared" si="47"/>
        <v>7.1271234258475744E-2</v>
      </c>
      <c r="EG14">
        <f t="shared" si="48"/>
        <v>0</v>
      </c>
      <c r="EH14">
        <f t="shared" si="49"/>
        <v>0.14290775176091927</v>
      </c>
      <c r="EI14">
        <f t="shared" si="50"/>
        <v>0</v>
      </c>
      <c r="EJ14">
        <f t="shared" si="51"/>
        <v>7.1271234258475744E-2</v>
      </c>
      <c r="EK14">
        <f t="shared" si="52"/>
        <v>1.5282470771356828E-2</v>
      </c>
      <c r="EL14">
        <f t="shared" si="53"/>
        <v>0</v>
      </c>
      <c r="EM14">
        <f t="shared" si="54"/>
        <v>0</v>
      </c>
      <c r="EN14">
        <f t="shared" si="55"/>
        <v>0</v>
      </c>
      <c r="EO14">
        <f t="shared" si="56"/>
        <v>0</v>
      </c>
      <c r="EP14">
        <f t="shared" si="57"/>
        <v>0.8433370710700524</v>
      </c>
      <c r="EQ14">
        <f t="shared" si="58"/>
        <v>0.29023325837850616</v>
      </c>
      <c r="ER14">
        <f t="shared" si="59"/>
        <v>0.1753272675051166</v>
      </c>
      <c r="ES14">
        <f t="shared" si="60"/>
        <v>0.4146064413815389</v>
      </c>
      <c r="ET14">
        <f t="shared" si="61"/>
        <v>1.025504353697096</v>
      </c>
      <c r="EU14">
        <f t="shared" si="62"/>
        <v>1.2379677852738034</v>
      </c>
      <c r="EV14" s="27">
        <f t="shared" si="63"/>
        <v>0</v>
      </c>
      <c r="EW14">
        <f t="shared" si="64"/>
        <v>0</v>
      </c>
      <c r="EX14">
        <f t="shared" si="65"/>
        <v>8.1389452332657194E-2</v>
      </c>
      <c r="EY14">
        <f t="shared" si="66"/>
        <v>0.16227180527383367</v>
      </c>
      <c r="EZ14">
        <f t="shared" si="67"/>
        <v>0</v>
      </c>
      <c r="FA14">
        <f t="shared" si="68"/>
        <v>0</v>
      </c>
      <c r="FB14">
        <f t="shared" si="69"/>
        <v>1.5212981744421906E-2</v>
      </c>
      <c r="FC14">
        <f t="shared" si="70"/>
        <v>0.557809330628803</v>
      </c>
      <c r="FD14">
        <f t="shared" si="71"/>
        <v>8.1896551724137928E-2</v>
      </c>
      <c r="FE14">
        <f t="shared" si="72"/>
        <v>0.6397058823529409</v>
      </c>
      <c r="FF14">
        <f t="shared" si="73"/>
        <v>3.0425963488843813E-2</v>
      </c>
      <c r="FG14">
        <f t="shared" si="74"/>
        <v>0</v>
      </c>
      <c r="FH14">
        <f t="shared" si="75"/>
        <v>4.0567951318458417E-2</v>
      </c>
      <c r="FI14" s="27">
        <f t="shared" si="76"/>
        <v>0</v>
      </c>
      <c r="FJ14">
        <f t="shared" si="77"/>
        <v>0</v>
      </c>
      <c r="FK14">
        <f t="shared" si="78"/>
        <v>0.28930728534787187</v>
      </c>
      <c r="FL14">
        <f t="shared" si="79"/>
        <v>0.4146064413815389</v>
      </c>
      <c r="FM14">
        <f t="shared" si="80"/>
        <v>0</v>
      </c>
      <c r="FN14">
        <f t="shared" si="81"/>
        <v>0</v>
      </c>
      <c r="FO14">
        <f t="shared" si="82"/>
        <v>0.12365580776115891</v>
      </c>
      <c r="FP14">
        <f t="shared" si="83"/>
        <v>0.8433370710700524</v>
      </c>
      <c r="FQ14">
        <f t="shared" si="84"/>
        <v>0.29023325837850616</v>
      </c>
      <c r="FR14">
        <f t="shared" si="85"/>
        <v>0.92698887280557729</v>
      </c>
      <c r="FS14">
        <f t="shared" si="86"/>
        <v>0.1753272675051166</v>
      </c>
      <c r="FT14">
        <f t="shared" si="87"/>
        <v>0</v>
      </c>
      <c r="FU14">
        <f t="shared" si="88"/>
        <v>0.20280218353246127</v>
      </c>
      <c r="FW14">
        <f t="shared" si="89"/>
        <v>0.4868154158215009</v>
      </c>
      <c r="FX14">
        <f t="shared" si="90"/>
        <v>0.72008113590263667</v>
      </c>
      <c r="FY14">
        <f t="shared" si="91"/>
        <v>0.2441683569979716</v>
      </c>
      <c r="FZ14">
        <f t="shared" si="92"/>
        <v>0.80197768762677457</v>
      </c>
    </row>
    <row r="15" spans="1:182">
      <c r="A15">
        <v>14</v>
      </c>
      <c r="B15" t="s">
        <v>27</v>
      </c>
      <c r="C15" t="s">
        <v>16</v>
      </c>
      <c r="D15" t="s">
        <v>26</v>
      </c>
      <c r="E15" s="25" t="s">
        <v>356</v>
      </c>
      <c r="F15" t="s">
        <v>258</v>
      </c>
      <c r="G15">
        <v>0</v>
      </c>
      <c r="H15">
        <v>4.9042503503035975E-3</v>
      </c>
      <c r="I15">
        <v>1.8682858477347037E-2</v>
      </c>
      <c r="J15">
        <v>0</v>
      </c>
      <c r="K15">
        <v>0.36431574030826708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4.6707146193367593E-3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3.2695002335357312E-2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2.3353573096683797E-4</v>
      </c>
      <c r="AS15">
        <v>0</v>
      </c>
      <c r="AT15">
        <v>0</v>
      </c>
      <c r="AU15">
        <v>0</v>
      </c>
      <c r="AV15">
        <v>1.401214385801028E-2</v>
      </c>
      <c r="AW15">
        <v>0</v>
      </c>
      <c r="AX15">
        <v>0</v>
      </c>
      <c r="AY15">
        <v>0.28024287716020557</v>
      </c>
      <c r="AZ15">
        <v>0.116767865483419</v>
      </c>
      <c r="BA15">
        <v>0</v>
      </c>
      <c r="BB15">
        <v>0</v>
      </c>
      <c r="BC15">
        <v>7.4731433909388162E-2</v>
      </c>
      <c r="BD15">
        <v>4.6707146193367593E-3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1.8682858477347037E-2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6.5390004670714638E-2</v>
      </c>
      <c r="BZ15">
        <v>0</v>
      </c>
      <c r="CA15" s="27">
        <f t="shared" si="0"/>
        <v>2</v>
      </c>
      <c r="CB15">
        <f t="shared" si="1"/>
        <v>8</v>
      </c>
      <c r="CC15">
        <f t="shared" si="2"/>
        <v>10</v>
      </c>
      <c r="CD15">
        <f>[1]!shannonweaver(K15:BU15)</f>
        <v>1.5171427540359821</v>
      </c>
      <c r="CE15">
        <f t="shared" si="3"/>
        <v>0.65888672633732936</v>
      </c>
      <c r="CF15">
        <v>1</v>
      </c>
      <c r="CO15">
        <f t="shared" si="4"/>
        <v>11</v>
      </c>
      <c r="CP15">
        <f t="shared" si="5"/>
        <v>2.3587108827650635E-2</v>
      </c>
      <c r="CQ15">
        <f t="shared" si="6"/>
        <v>0</v>
      </c>
      <c r="CR15">
        <f t="shared" si="7"/>
        <v>4.9042503503035975E-3</v>
      </c>
      <c r="CS15">
        <f t="shared" si="8"/>
        <v>1.8682858477347037E-2</v>
      </c>
      <c r="CT15">
        <f t="shared" si="9"/>
        <v>0.36431574030826708</v>
      </c>
      <c r="CU15">
        <f t="shared" si="10"/>
        <v>0</v>
      </c>
      <c r="CV15">
        <f t="shared" si="11"/>
        <v>0</v>
      </c>
      <c r="CW15">
        <f t="shared" si="12"/>
        <v>0</v>
      </c>
      <c r="CX15">
        <f t="shared" si="13"/>
        <v>0</v>
      </c>
      <c r="CY15">
        <f t="shared" si="14"/>
        <v>0</v>
      </c>
      <c r="CZ15">
        <f t="shared" si="15"/>
        <v>0</v>
      </c>
      <c r="DA15">
        <f t="shared" si="16"/>
        <v>0</v>
      </c>
      <c r="DB15">
        <f t="shared" si="17"/>
        <v>0</v>
      </c>
      <c r="DC15">
        <f t="shared" si="18"/>
        <v>0</v>
      </c>
      <c r="DD15">
        <f t="shared" si="19"/>
        <v>3.2695002335357312E-2</v>
      </c>
      <c r="DE15">
        <f t="shared" si="20"/>
        <v>0</v>
      </c>
      <c r="DF15">
        <f t="shared" si="21"/>
        <v>0</v>
      </c>
      <c r="DG15">
        <f t="shared" si="22"/>
        <v>2.3353573096683797E-4</v>
      </c>
      <c r="DH15">
        <f t="shared" si="23"/>
        <v>0</v>
      </c>
      <c r="DI15">
        <f t="shared" si="24"/>
        <v>0</v>
      </c>
      <c r="DJ15">
        <f t="shared" si="25"/>
        <v>1.401214385801028E-2</v>
      </c>
      <c r="DK15">
        <f t="shared" si="26"/>
        <v>0</v>
      </c>
      <c r="DL15">
        <f t="shared" si="27"/>
        <v>0.39701074264362457</v>
      </c>
      <c r="DM15">
        <f t="shared" si="28"/>
        <v>7.9402148528724917E-2</v>
      </c>
      <c r="DN15">
        <f t="shared" si="29"/>
        <v>2.3353573096683795E-2</v>
      </c>
      <c r="DO15">
        <f t="shared" si="30"/>
        <v>0.36431574030826708</v>
      </c>
      <c r="DP15">
        <f t="shared" si="31"/>
        <v>0.5467071461933678</v>
      </c>
      <c r="DQ15">
        <f t="shared" si="32"/>
        <v>0.91102288650163488</v>
      </c>
      <c r="DR15">
        <f t="shared" si="33"/>
        <v>7</v>
      </c>
      <c r="DS15" s="50">
        <f t="shared" si="34"/>
        <v>0.9470883106921425</v>
      </c>
      <c r="DT15" s="50">
        <f t="shared" si="35"/>
        <v>0.15419120695876185</v>
      </c>
      <c r="DU15">
        <f t="shared" si="36"/>
        <v>0</v>
      </c>
      <c r="DV15">
        <f t="shared" si="37"/>
        <v>7.0087720824209471E-2</v>
      </c>
      <c r="DW15">
        <f t="shared" si="38"/>
        <v>0.13711448374862442</v>
      </c>
      <c r="DX15">
        <f t="shared" si="39"/>
        <v>0.647990852630975</v>
      </c>
      <c r="DY15">
        <f t="shared" si="40"/>
        <v>0</v>
      </c>
      <c r="DZ15">
        <f t="shared" si="41"/>
        <v>0</v>
      </c>
      <c r="EA15">
        <f t="shared" si="42"/>
        <v>0</v>
      </c>
      <c r="EB15">
        <f t="shared" si="43"/>
        <v>0</v>
      </c>
      <c r="EC15">
        <f t="shared" si="44"/>
        <v>0</v>
      </c>
      <c r="ED15">
        <f t="shared" si="45"/>
        <v>0</v>
      </c>
      <c r="EE15">
        <f t="shared" si="46"/>
        <v>0</v>
      </c>
      <c r="EF15">
        <f t="shared" si="47"/>
        <v>0</v>
      </c>
      <c r="EG15">
        <f t="shared" si="48"/>
        <v>0</v>
      </c>
      <c r="EH15">
        <f t="shared" si="49"/>
        <v>0.18181768448043123</v>
      </c>
      <c r="EI15">
        <f t="shared" si="50"/>
        <v>0</v>
      </c>
      <c r="EJ15">
        <f t="shared" si="51"/>
        <v>0</v>
      </c>
      <c r="EK15">
        <f t="shared" si="52"/>
        <v>1.5282470771356828E-2</v>
      </c>
      <c r="EL15">
        <f t="shared" si="53"/>
        <v>0</v>
      </c>
      <c r="EM15">
        <f t="shared" si="54"/>
        <v>0</v>
      </c>
      <c r="EN15">
        <f t="shared" si="55"/>
        <v>0.11865110250630143</v>
      </c>
      <c r="EO15">
        <f t="shared" si="56"/>
        <v>0</v>
      </c>
      <c r="EP15">
        <f t="shared" si="57"/>
        <v>0.68166638364987953</v>
      </c>
      <c r="EQ15">
        <f t="shared" si="58"/>
        <v>0.28565281041977769</v>
      </c>
      <c r="ER15">
        <f t="shared" si="59"/>
        <v>0.15341990888660242</v>
      </c>
      <c r="ES15">
        <f t="shared" si="60"/>
        <v>0.647990852630975</v>
      </c>
      <c r="ET15">
        <f t="shared" si="61"/>
        <v>0.83217350728084849</v>
      </c>
      <c r="EU15">
        <f t="shared" si="62"/>
        <v>1.2678954032105738</v>
      </c>
      <c r="EV15" s="27">
        <f t="shared" si="63"/>
        <v>0</v>
      </c>
      <c r="EW15">
        <f t="shared" si="64"/>
        <v>4.9042503503035975E-3</v>
      </c>
      <c r="EX15">
        <f t="shared" si="65"/>
        <v>1.8682858477347037E-2</v>
      </c>
      <c r="EY15">
        <f t="shared" si="66"/>
        <v>0.36431574030826708</v>
      </c>
      <c r="EZ15">
        <f t="shared" si="67"/>
        <v>0</v>
      </c>
      <c r="FA15">
        <f t="shared" si="68"/>
        <v>0</v>
      </c>
      <c r="FB15">
        <f t="shared" si="69"/>
        <v>0</v>
      </c>
      <c r="FC15">
        <f t="shared" si="70"/>
        <v>0.39701074264362457</v>
      </c>
      <c r="FD15">
        <f t="shared" si="71"/>
        <v>7.9402148528724917E-2</v>
      </c>
      <c r="FE15">
        <f t="shared" si="72"/>
        <v>0.47641289117234947</v>
      </c>
      <c r="FF15">
        <f t="shared" si="73"/>
        <v>2.3353573096683795E-2</v>
      </c>
      <c r="FG15">
        <f t="shared" si="74"/>
        <v>0</v>
      </c>
      <c r="FH15">
        <f t="shared" si="75"/>
        <v>4.6940681924334426E-2</v>
      </c>
      <c r="FI15" s="27">
        <f t="shared" si="76"/>
        <v>0</v>
      </c>
      <c r="FJ15">
        <f t="shared" si="77"/>
        <v>7.0087720824209471E-2</v>
      </c>
      <c r="FK15">
        <f t="shared" si="78"/>
        <v>0.13711448374862442</v>
      </c>
      <c r="FL15">
        <f t="shared" si="79"/>
        <v>0.647990852630975</v>
      </c>
      <c r="FM15">
        <f t="shared" si="80"/>
        <v>0</v>
      </c>
      <c r="FN15">
        <f t="shared" si="81"/>
        <v>0</v>
      </c>
      <c r="FO15">
        <f t="shared" si="82"/>
        <v>0</v>
      </c>
      <c r="FP15">
        <f t="shared" si="83"/>
        <v>0.68166638364987953</v>
      </c>
      <c r="FQ15">
        <f t="shared" si="84"/>
        <v>0.28565281041977769</v>
      </c>
      <c r="FR15">
        <f t="shared" si="85"/>
        <v>0.76180229731171123</v>
      </c>
      <c r="FS15">
        <f t="shared" si="86"/>
        <v>0.15341990888660242</v>
      </c>
      <c r="FT15">
        <f t="shared" si="87"/>
        <v>0</v>
      </c>
      <c r="FU15">
        <f t="shared" si="88"/>
        <v>0.21838983377595197</v>
      </c>
      <c r="FW15">
        <f t="shared" si="89"/>
        <v>0.64455861746847265</v>
      </c>
      <c r="FX15">
        <f t="shared" si="90"/>
        <v>0.76132648295189165</v>
      </c>
      <c r="FY15">
        <f t="shared" si="91"/>
        <v>0.44371788883699198</v>
      </c>
      <c r="FZ15">
        <f t="shared" si="92"/>
        <v>0.84072863148061661</v>
      </c>
    </row>
    <row r="16" spans="1:182">
      <c r="A16">
        <v>15</v>
      </c>
      <c r="B16" t="s">
        <v>28</v>
      </c>
      <c r="C16" t="s">
        <v>16</v>
      </c>
      <c r="D16" t="s">
        <v>26</v>
      </c>
      <c r="E16" s="25" t="s">
        <v>356</v>
      </c>
      <c r="F16" t="s">
        <v>258</v>
      </c>
      <c r="G16">
        <v>0</v>
      </c>
      <c r="H16">
        <v>1.0149708195889368E-2</v>
      </c>
      <c r="I16">
        <v>6.0898249175336198E-2</v>
      </c>
      <c r="J16">
        <v>0</v>
      </c>
      <c r="K16">
        <v>0.25374270489723416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2.5374270489723419E-2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5.0748540979446838E-3</v>
      </c>
      <c r="AG16">
        <v>0</v>
      </c>
      <c r="AH16">
        <v>0</v>
      </c>
      <c r="AI16">
        <v>0</v>
      </c>
      <c r="AJ16">
        <v>0</v>
      </c>
      <c r="AK16">
        <v>3.0449124587668099E-2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1.0149708195889368E-2</v>
      </c>
      <c r="AW16">
        <v>0</v>
      </c>
      <c r="AX16">
        <v>0</v>
      </c>
      <c r="AY16">
        <v>0.22329358030956606</v>
      </c>
      <c r="AZ16">
        <v>0.23344328850545537</v>
      </c>
      <c r="BA16">
        <v>0</v>
      </c>
      <c r="BB16">
        <v>0</v>
      </c>
      <c r="BC16">
        <v>0.11697538695762497</v>
      </c>
      <c r="BD16">
        <v>0</v>
      </c>
      <c r="BE16">
        <v>0</v>
      </c>
      <c r="BF16">
        <v>0</v>
      </c>
      <c r="BG16">
        <v>1.0149708195889368E-2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5.0748540979446838E-3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5.0748540979446838E-3</v>
      </c>
      <c r="BW16">
        <v>0</v>
      </c>
      <c r="BX16">
        <v>0</v>
      </c>
      <c r="BY16">
        <v>1.0149708195889368E-2</v>
      </c>
      <c r="BZ16">
        <v>0</v>
      </c>
      <c r="CA16" s="27">
        <f t="shared" si="0"/>
        <v>2</v>
      </c>
      <c r="CB16">
        <f t="shared" si="1"/>
        <v>9</v>
      </c>
      <c r="CC16">
        <f t="shared" si="2"/>
        <v>11</v>
      </c>
      <c r="CD16">
        <f>[1]!shannonweaver(K16:BU16)</f>
        <v>1.6824513105184276</v>
      </c>
      <c r="CE16">
        <f t="shared" si="3"/>
        <v>0.70163669348035707</v>
      </c>
      <c r="CF16">
        <v>1</v>
      </c>
      <c r="CO16">
        <f t="shared" si="4"/>
        <v>12</v>
      </c>
      <c r="CP16">
        <f t="shared" si="5"/>
        <v>7.1047957371225573E-2</v>
      </c>
      <c r="CQ16">
        <f t="shared" si="6"/>
        <v>0</v>
      </c>
      <c r="CR16">
        <f t="shared" si="7"/>
        <v>1.0149708195889368E-2</v>
      </c>
      <c r="CS16">
        <f t="shared" si="8"/>
        <v>6.0898249175336198E-2</v>
      </c>
      <c r="CT16">
        <f t="shared" si="9"/>
        <v>0.25374270489723416</v>
      </c>
      <c r="CU16">
        <f t="shared" si="10"/>
        <v>0</v>
      </c>
      <c r="CV16">
        <f t="shared" si="11"/>
        <v>0</v>
      </c>
      <c r="CW16">
        <f t="shared" si="12"/>
        <v>0</v>
      </c>
      <c r="CX16">
        <f t="shared" si="13"/>
        <v>0</v>
      </c>
      <c r="CY16">
        <f t="shared" si="14"/>
        <v>0</v>
      </c>
      <c r="CZ16">
        <f t="shared" si="15"/>
        <v>0</v>
      </c>
      <c r="DA16">
        <f t="shared" si="16"/>
        <v>0</v>
      </c>
      <c r="DB16">
        <f t="shared" si="17"/>
        <v>5.0748540979446838E-3</v>
      </c>
      <c r="DC16">
        <f t="shared" si="18"/>
        <v>0</v>
      </c>
      <c r="DD16">
        <f t="shared" si="19"/>
        <v>3.0449124587668099E-2</v>
      </c>
      <c r="DE16">
        <f t="shared" si="20"/>
        <v>0</v>
      </c>
      <c r="DF16">
        <f t="shared" si="21"/>
        <v>0</v>
      </c>
      <c r="DG16">
        <f t="shared" si="22"/>
        <v>0</v>
      </c>
      <c r="DH16">
        <f t="shared" si="23"/>
        <v>0</v>
      </c>
      <c r="DI16">
        <f t="shared" si="24"/>
        <v>0</v>
      </c>
      <c r="DJ16">
        <f t="shared" si="25"/>
        <v>1.0149708195889368E-2</v>
      </c>
      <c r="DK16">
        <f t="shared" si="26"/>
        <v>0</v>
      </c>
      <c r="DL16">
        <f t="shared" si="27"/>
        <v>0.4567368688150214</v>
      </c>
      <c r="DM16">
        <f t="shared" si="28"/>
        <v>0.12712509515351433</v>
      </c>
      <c r="DN16">
        <f t="shared" si="29"/>
        <v>3.0449124587668103E-2</v>
      </c>
      <c r="DO16">
        <f t="shared" si="30"/>
        <v>0.25374270489723416</v>
      </c>
      <c r="DP16">
        <f t="shared" si="31"/>
        <v>0.66505962953565079</v>
      </c>
      <c r="DQ16">
        <f t="shared" si="32"/>
        <v>0.91880233443288484</v>
      </c>
      <c r="DR16">
        <f t="shared" si="33"/>
        <v>7</v>
      </c>
      <c r="DS16" s="50">
        <f t="shared" si="34"/>
        <v>0.99294376320267186</v>
      </c>
      <c r="DT16" s="50">
        <f t="shared" si="35"/>
        <v>0.2698099083823064</v>
      </c>
      <c r="DU16">
        <f t="shared" si="36"/>
        <v>0</v>
      </c>
      <c r="DV16">
        <f t="shared" si="37"/>
        <v>0.10091696665439365</v>
      </c>
      <c r="DW16">
        <f t="shared" si="38"/>
        <v>0.24935164306444529</v>
      </c>
      <c r="DX16">
        <f t="shared" si="39"/>
        <v>0.52790980241074559</v>
      </c>
      <c r="DY16">
        <f t="shared" si="40"/>
        <v>0</v>
      </c>
      <c r="DZ16">
        <f t="shared" si="41"/>
        <v>0</v>
      </c>
      <c r="EA16">
        <f t="shared" si="42"/>
        <v>0</v>
      </c>
      <c r="EB16">
        <f t="shared" si="43"/>
        <v>0</v>
      </c>
      <c r="EC16">
        <f t="shared" si="44"/>
        <v>0</v>
      </c>
      <c r="ED16">
        <f t="shared" si="45"/>
        <v>0</v>
      </c>
      <c r="EE16">
        <f t="shared" si="46"/>
        <v>0</v>
      </c>
      <c r="EF16">
        <f t="shared" si="47"/>
        <v>7.1298401973820744E-2</v>
      </c>
      <c r="EG16">
        <f t="shared" si="48"/>
        <v>0</v>
      </c>
      <c r="EH16">
        <f t="shared" si="49"/>
        <v>0.17539467939041481</v>
      </c>
      <c r="EI16">
        <f t="shared" si="50"/>
        <v>0</v>
      </c>
      <c r="EJ16">
        <f t="shared" si="51"/>
        <v>0</v>
      </c>
      <c r="EK16">
        <f t="shared" si="52"/>
        <v>0</v>
      </c>
      <c r="EL16">
        <f t="shared" si="53"/>
        <v>0</v>
      </c>
      <c r="EM16">
        <f t="shared" si="54"/>
        <v>0</v>
      </c>
      <c r="EN16">
        <f t="shared" si="55"/>
        <v>0.10091696665439365</v>
      </c>
      <c r="EO16">
        <f t="shared" si="56"/>
        <v>0</v>
      </c>
      <c r="EP16">
        <f t="shared" si="57"/>
        <v>0.74208086583124944</v>
      </c>
      <c r="EQ16">
        <f t="shared" si="58"/>
        <v>0.36456836760059202</v>
      </c>
      <c r="ER16">
        <f t="shared" si="59"/>
        <v>0.17539467939041484</v>
      </c>
      <c r="ES16">
        <f t="shared" si="60"/>
        <v>0.52790980241074559</v>
      </c>
      <c r="ET16">
        <f t="shared" si="61"/>
        <v>0.95361312052650971</v>
      </c>
      <c r="EU16">
        <f t="shared" si="62"/>
        <v>1.281839932473428</v>
      </c>
      <c r="EV16" s="27">
        <f t="shared" si="63"/>
        <v>0</v>
      </c>
      <c r="EW16">
        <f t="shared" si="64"/>
        <v>1.0149708195889368E-2</v>
      </c>
      <c r="EX16">
        <f t="shared" si="65"/>
        <v>6.0898249175336198E-2</v>
      </c>
      <c r="EY16">
        <f t="shared" si="66"/>
        <v>0.25374270489723416</v>
      </c>
      <c r="EZ16">
        <f t="shared" si="67"/>
        <v>0</v>
      </c>
      <c r="FA16">
        <f t="shared" si="68"/>
        <v>0</v>
      </c>
      <c r="FB16">
        <f t="shared" si="69"/>
        <v>5.0748540979446838E-3</v>
      </c>
      <c r="FC16">
        <f t="shared" si="70"/>
        <v>0.4567368688150214</v>
      </c>
      <c r="FD16">
        <f t="shared" si="71"/>
        <v>0.12712509515351433</v>
      </c>
      <c r="FE16">
        <f t="shared" si="72"/>
        <v>0.58386196396853574</v>
      </c>
      <c r="FF16">
        <f t="shared" si="73"/>
        <v>3.0449124587668103E-2</v>
      </c>
      <c r="FG16">
        <f t="shared" si="74"/>
        <v>0</v>
      </c>
      <c r="FH16">
        <f t="shared" si="75"/>
        <v>4.059883278355747E-2</v>
      </c>
      <c r="FI16" s="27">
        <f t="shared" si="76"/>
        <v>0</v>
      </c>
      <c r="FJ16">
        <f t="shared" si="77"/>
        <v>0.10091696665439365</v>
      </c>
      <c r="FK16">
        <f t="shared" si="78"/>
        <v>0.24935164306444529</v>
      </c>
      <c r="FL16">
        <f t="shared" si="79"/>
        <v>0.52790980241074559</v>
      </c>
      <c r="FM16">
        <f t="shared" si="80"/>
        <v>0</v>
      </c>
      <c r="FN16">
        <f t="shared" si="81"/>
        <v>0</v>
      </c>
      <c r="FO16">
        <f t="shared" si="82"/>
        <v>7.1298401973820744E-2</v>
      </c>
      <c r="FP16">
        <f t="shared" si="83"/>
        <v>0.74208086583124944</v>
      </c>
      <c r="FQ16">
        <f t="shared" si="84"/>
        <v>0.36456836760059202</v>
      </c>
      <c r="FR16">
        <f t="shared" si="85"/>
        <v>0.86965838102082538</v>
      </c>
      <c r="FS16">
        <f t="shared" si="86"/>
        <v>0.17539467939041484</v>
      </c>
      <c r="FT16">
        <f t="shared" si="87"/>
        <v>0</v>
      </c>
      <c r="FU16">
        <f t="shared" si="88"/>
        <v>0.2028804345728534</v>
      </c>
      <c r="FW16">
        <f t="shared" si="89"/>
        <v>0.47703628520680019</v>
      </c>
      <c r="FX16">
        <f t="shared" si="90"/>
        <v>0.71047957371225556</v>
      </c>
      <c r="FY16">
        <f t="shared" si="91"/>
        <v>0.3808678000507485</v>
      </c>
      <c r="FZ16">
        <f t="shared" si="92"/>
        <v>0.8376046688657699</v>
      </c>
    </row>
    <row r="17" spans="1:182">
      <c r="A17">
        <v>16</v>
      </c>
      <c r="B17" t="s">
        <v>29</v>
      </c>
      <c r="C17" t="s">
        <v>16</v>
      </c>
      <c r="D17" t="s">
        <v>26</v>
      </c>
      <c r="E17" s="25" t="s">
        <v>356</v>
      </c>
      <c r="F17" t="s">
        <v>258</v>
      </c>
      <c r="G17">
        <v>5.2617732175743222E-3</v>
      </c>
      <c r="H17">
        <v>4.2357274401473285E-2</v>
      </c>
      <c r="I17">
        <v>0.1420678768745067</v>
      </c>
      <c r="J17">
        <v>0</v>
      </c>
      <c r="K17">
        <v>7.8926598263614839E-2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2.6308866087871609E-2</v>
      </c>
      <c r="Z17">
        <v>0</v>
      </c>
      <c r="AA17">
        <v>0</v>
      </c>
      <c r="AB17">
        <v>0</v>
      </c>
      <c r="AC17">
        <v>0</v>
      </c>
      <c r="AD17">
        <v>0.1736385161799526</v>
      </c>
      <c r="AE17">
        <v>0</v>
      </c>
      <c r="AF17">
        <v>1.0523546435148644E-2</v>
      </c>
      <c r="AG17">
        <v>0</v>
      </c>
      <c r="AH17">
        <v>0</v>
      </c>
      <c r="AI17">
        <v>0</v>
      </c>
      <c r="AJ17">
        <v>0</v>
      </c>
      <c r="AK17">
        <v>1.0523546435148644E-2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5.2617732175743222E-3</v>
      </c>
      <c r="AW17">
        <v>5.2617732175743222E-3</v>
      </c>
      <c r="AX17">
        <v>0</v>
      </c>
      <c r="AY17">
        <v>0.19468560905024995</v>
      </c>
      <c r="AZ17">
        <v>4.7355958958168895E-2</v>
      </c>
      <c r="BA17">
        <v>0</v>
      </c>
      <c r="BB17">
        <v>0</v>
      </c>
      <c r="BC17">
        <v>0.13154433043935806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2.1047092870297289E-2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5.2617732175743222E-3</v>
      </c>
      <c r="BU17">
        <v>0</v>
      </c>
      <c r="BV17">
        <v>0</v>
      </c>
      <c r="BW17">
        <v>0</v>
      </c>
      <c r="BX17">
        <v>0</v>
      </c>
      <c r="BY17">
        <v>9.9973691133912135E-2</v>
      </c>
      <c r="BZ17">
        <v>0</v>
      </c>
      <c r="CA17" s="27">
        <f t="shared" si="0"/>
        <v>1</v>
      </c>
      <c r="CB17">
        <f t="shared" si="1"/>
        <v>11</v>
      </c>
      <c r="CC17">
        <f t="shared" si="2"/>
        <v>12</v>
      </c>
      <c r="CD17">
        <f>[1]!shannonweaver(K17:BU17)</f>
        <v>1.8962278313318803</v>
      </c>
      <c r="CE17">
        <f t="shared" si="3"/>
        <v>0.76309821598073191</v>
      </c>
      <c r="CO17">
        <f t="shared" si="4"/>
        <v>12</v>
      </c>
      <c r="CP17">
        <f t="shared" si="5"/>
        <v>0.18968692449355432</v>
      </c>
      <c r="CQ17">
        <f t="shared" si="6"/>
        <v>5.2617732175743222E-3</v>
      </c>
      <c r="CR17">
        <f t="shared" si="7"/>
        <v>4.2357274401473285E-2</v>
      </c>
      <c r="CS17">
        <f t="shared" si="8"/>
        <v>0.1420678768745067</v>
      </c>
      <c r="CT17">
        <f t="shared" si="9"/>
        <v>7.8926598263614839E-2</v>
      </c>
      <c r="CU17">
        <f t="shared" si="10"/>
        <v>0</v>
      </c>
      <c r="CV17">
        <f t="shared" si="11"/>
        <v>0</v>
      </c>
      <c r="CW17">
        <f t="shared" si="12"/>
        <v>0</v>
      </c>
      <c r="CX17">
        <f t="shared" si="13"/>
        <v>0</v>
      </c>
      <c r="CY17">
        <f t="shared" si="14"/>
        <v>0</v>
      </c>
      <c r="CZ17">
        <f t="shared" si="15"/>
        <v>2.6308866087871609E-2</v>
      </c>
      <c r="DA17">
        <f t="shared" si="16"/>
        <v>0.1736385161799526</v>
      </c>
      <c r="DB17">
        <f t="shared" si="17"/>
        <v>1.0523546435148644E-2</v>
      </c>
      <c r="DC17">
        <f t="shared" si="18"/>
        <v>0</v>
      </c>
      <c r="DD17">
        <f t="shared" si="19"/>
        <v>1.0523546435148644E-2</v>
      </c>
      <c r="DE17">
        <f t="shared" si="20"/>
        <v>0</v>
      </c>
      <c r="DF17">
        <f t="shared" si="21"/>
        <v>0</v>
      </c>
      <c r="DG17">
        <f t="shared" si="22"/>
        <v>2.9197080291970805E-4</v>
      </c>
      <c r="DH17">
        <f t="shared" si="23"/>
        <v>0</v>
      </c>
      <c r="DI17">
        <f t="shared" si="24"/>
        <v>5.8394160583941611E-3</v>
      </c>
      <c r="DJ17">
        <f t="shared" si="25"/>
        <v>5.2617732175743222E-3</v>
      </c>
      <c r="DK17">
        <f t="shared" si="26"/>
        <v>5.2617732175743222E-3</v>
      </c>
      <c r="DL17">
        <f t="shared" si="27"/>
        <v>0.24204156800841886</v>
      </c>
      <c r="DM17">
        <f t="shared" si="28"/>
        <v>0.13154433043935806</v>
      </c>
      <c r="DN17">
        <f t="shared" si="29"/>
        <v>2.6308866087871613E-2</v>
      </c>
      <c r="DO17">
        <f t="shared" si="30"/>
        <v>7.8926598263614839E-2</v>
      </c>
      <c r="DP17">
        <f t="shared" si="31"/>
        <v>0.63141278610891871</v>
      </c>
      <c r="DQ17">
        <f t="shared" si="32"/>
        <v>0.71033938437253352</v>
      </c>
      <c r="DR17">
        <f t="shared" si="33"/>
        <v>12</v>
      </c>
      <c r="DS17" s="50">
        <f t="shared" si="34"/>
        <v>1.0624588972492643</v>
      </c>
      <c r="DT17" s="50">
        <f t="shared" si="35"/>
        <v>0.4506276611507441</v>
      </c>
      <c r="DU17">
        <f t="shared" si="36"/>
        <v>7.260184540647574E-2</v>
      </c>
      <c r="DV17">
        <f t="shared" si="37"/>
        <v>0.20729015932012135</v>
      </c>
      <c r="DW17">
        <f t="shared" si="38"/>
        <v>0.38646762692505954</v>
      </c>
      <c r="DX17">
        <f t="shared" si="39"/>
        <v>0.28477214498373093</v>
      </c>
      <c r="DY17">
        <f t="shared" si="40"/>
        <v>0</v>
      </c>
      <c r="DZ17">
        <f t="shared" si="41"/>
        <v>0</v>
      </c>
      <c r="EA17">
        <f t="shared" si="42"/>
        <v>0</v>
      </c>
      <c r="EB17">
        <f t="shared" si="43"/>
        <v>0</v>
      </c>
      <c r="EC17">
        <f t="shared" si="44"/>
        <v>0</v>
      </c>
      <c r="ED17">
        <f t="shared" si="45"/>
        <v>0.16291985147169527</v>
      </c>
      <c r="EE17">
        <f t="shared" si="46"/>
        <v>0.42981160612392982</v>
      </c>
      <c r="EF17">
        <f t="shared" si="47"/>
        <v>0.10276512076025592</v>
      </c>
      <c r="EG17">
        <f t="shared" si="48"/>
        <v>0</v>
      </c>
      <c r="EH17">
        <f t="shared" si="49"/>
        <v>0.10276512076025592</v>
      </c>
      <c r="EI17">
        <f t="shared" si="50"/>
        <v>0</v>
      </c>
      <c r="EJ17">
        <f t="shared" si="51"/>
        <v>0</v>
      </c>
      <c r="EK17">
        <f t="shared" si="52"/>
        <v>1.7087984755238966E-2</v>
      </c>
      <c r="EL17">
        <f t="shared" si="53"/>
        <v>0</v>
      </c>
      <c r="EM17">
        <f t="shared" si="54"/>
        <v>7.6490638972166625E-2</v>
      </c>
      <c r="EN17">
        <f t="shared" si="55"/>
        <v>7.260184540647574E-2</v>
      </c>
      <c r="EO17">
        <f t="shared" si="56"/>
        <v>7.260184540647574E-2</v>
      </c>
      <c r="EP17">
        <f t="shared" si="57"/>
        <v>0.51435935892117413</v>
      </c>
      <c r="EQ17">
        <f t="shared" si="58"/>
        <v>0.37115325859105941</v>
      </c>
      <c r="ER17">
        <f t="shared" si="59"/>
        <v>0.16291985147169527</v>
      </c>
      <c r="ES17">
        <f t="shared" si="60"/>
        <v>0.28477214498373093</v>
      </c>
      <c r="ET17">
        <f t="shared" si="61"/>
        <v>0.91837294808628611</v>
      </c>
      <c r="EU17">
        <f t="shared" si="62"/>
        <v>1.0024948555496298</v>
      </c>
      <c r="EV17" s="27">
        <f t="shared" si="63"/>
        <v>5.2617732175743222E-3</v>
      </c>
      <c r="EW17">
        <f t="shared" si="64"/>
        <v>4.2357274401473285E-2</v>
      </c>
      <c r="EX17">
        <f t="shared" si="65"/>
        <v>0.1420678768745067</v>
      </c>
      <c r="EY17">
        <f t="shared" si="66"/>
        <v>7.8926598263614839E-2</v>
      </c>
      <c r="EZ17">
        <f t="shared" si="67"/>
        <v>0.19994738226782421</v>
      </c>
      <c r="FA17">
        <f t="shared" si="68"/>
        <v>0</v>
      </c>
      <c r="FB17">
        <f t="shared" si="69"/>
        <v>1.0523546435148644E-2</v>
      </c>
      <c r="FC17">
        <f t="shared" si="70"/>
        <v>0.24204156800841886</v>
      </c>
      <c r="FD17">
        <f t="shared" si="71"/>
        <v>0.13154433043935806</v>
      </c>
      <c r="FE17">
        <f t="shared" si="72"/>
        <v>0.3735858984477769</v>
      </c>
      <c r="FF17">
        <f t="shared" si="73"/>
        <v>2.6308866087871613E-2</v>
      </c>
      <c r="FG17">
        <f t="shared" si="74"/>
        <v>0</v>
      </c>
      <c r="FH17">
        <f t="shared" si="75"/>
        <v>2.1047092870297289E-2</v>
      </c>
      <c r="FI17" s="27">
        <f t="shared" si="76"/>
        <v>7.260184540647574E-2</v>
      </c>
      <c r="FJ17">
        <f t="shared" si="77"/>
        <v>0.20729015932012135</v>
      </c>
      <c r="FK17">
        <f t="shared" si="78"/>
        <v>0.38646762692505954</v>
      </c>
      <c r="FL17">
        <f t="shared" si="79"/>
        <v>0.28477214498373093</v>
      </c>
      <c r="FM17">
        <f t="shared" si="80"/>
        <v>0.46358183359059324</v>
      </c>
      <c r="FN17">
        <f t="shared" si="81"/>
        <v>0</v>
      </c>
      <c r="FO17">
        <f t="shared" si="82"/>
        <v>0.10276512076025592</v>
      </c>
      <c r="FP17">
        <f t="shared" si="83"/>
        <v>0.51435935892117413</v>
      </c>
      <c r="FQ17">
        <f t="shared" si="84"/>
        <v>0.37115325859105941</v>
      </c>
      <c r="FR17">
        <f t="shared" si="85"/>
        <v>0.65759700479018313</v>
      </c>
      <c r="FS17">
        <f t="shared" si="86"/>
        <v>0.16291985147169527</v>
      </c>
      <c r="FT17">
        <f t="shared" si="87"/>
        <v>0</v>
      </c>
      <c r="FU17">
        <f t="shared" si="88"/>
        <v>0.14558994875460024</v>
      </c>
      <c r="FW17">
        <f t="shared" si="89"/>
        <v>0.27361220731386482</v>
      </c>
      <c r="FX17">
        <f t="shared" si="90"/>
        <v>0.32096816627203373</v>
      </c>
      <c r="FY17">
        <f t="shared" si="91"/>
        <v>0.2104709287029729</v>
      </c>
      <c r="FZ17">
        <f t="shared" si="92"/>
        <v>0.45251249671139171</v>
      </c>
    </row>
    <row r="18" spans="1:182">
      <c r="A18">
        <v>17</v>
      </c>
      <c r="B18" t="s">
        <v>30</v>
      </c>
      <c r="C18" t="s">
        <v>16</v>
      </c>
      <c r="D18" t="s">
        <v>26</v>
      </c>
      <c r="E18" s="25" t="s">
        <v>356</v>
      </c>
      <c r="F18" t="s">
        <v>258</v>
      </c>
      <c r="G18">
        <v>0</v>
      </c>
      <c r="H18">
        <v>0.11094890510948907</v>
      </c>
      <c r="I18">
        <v>1.7518248175182483E-2</v>
      </c>
      <c r="J18">
        <v>0</v>
      </c>
      <c r="K18">
        <v>0.19270072992700735</v>
      </c>
      <c r="L18">
        <v>0</v>
      </c>
      <c r="M18">
        <v>0</v>
      </c>
      <c r="N18">
        <v>5.8394160583941604E-2</v>
      </c>
      <c r="O18">
        <v>0</v>
      </c>
      <c r="P18">
        <v>0</v>
      </c>
      <c r="Q18">
        <v>0</v>
      </c>
      <c r="R18">
        <v>7.0364963503649638E-2</v>
      </c>
      <c r="S18">
        <v>2.9489051094890511E-2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2.3357664233576644E-2</v>
      </c>
      <c r="AG18">
        <v>0</v>
      </c>
      <c r="AH18">
        <v>0</v>
      </c>
      <c r="AI18">
        <v>0</v>
      </c>
      <c r="AJ18">
        <v>0</v>
      </c>
      <c r="AK18">
        <v>2.3357664233576644E-2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2.9197080291970805E-4</v>
      </c>
      <c r="AS18">
        <v>0</v>
      </c>
      <c r="AT18">
        <v>0</v>
      </c>
      <c r="AU18">
        <v>5.8394160583941611E-3</v>
      </c>
      <c r="AV18">
        <v>6.1313868613138691E-3</v>
      </c>
      <c r="AW18">
        <v>0</v>
      </c>
      <c r="AX18">
        <v>0</v>
      </c>
      <c r="AY18">
        <v>0.15795620437956207</v>
      </c>
      <c r="AZ18">
        <v>1.7518248175182483E-2</v>
      </c>
      <c r="BA18">
        <v>0</v>
      </c>
      <c r="BB18">
        <v>0</v>
      </c>
      <c r="BC18">
        <v>0.12846715328467156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1.1678832116788322E-2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0.14598540145985406</v>
      </c>
      <c r="BZ18">
        <v>0</v>
      </c>
      <c r="CA18" s="27">
        <f t="shared" si="0"/>
        <v>4</v>
      </c>
      <c r="CB18">
        <f t="shared" si="1"/>
        <v>9</v>
      </c>
      <c r="CC18">
        <f t="shared" si="2"/>
        <v>13</v>
      </c>
      <c r="CD18">
        <f>[1]!shannonweaver(K18:BU18)</f>
        <v>2.0097319878660724</v>
      </c>
      <c r="CE18">
        <f t="shared" si="3"/>
        <v>0.78353671273067615</v>
      </c>
      <c r="CF18">
        <v>1</v>
      </c>
      <c r="CO18">
        <f t="shared" si="4"/>
        <v>14</v>
      </c>
      <c r="CP18">
        <f t="shared" si="5"/>
        <v>0.12846715328467156</v>
      </c>
      <c r="CQ18">
        <f t="shared" si="6"/>
        <v>0</v>
      </c>
      <c r="CR18">
        <f t="shared" si="7"/>
        <v>0.11094890510948907</v>
      </c>
      <c r="CS18">
        <f t="shared" si="8"/>
        <v>1.7518248175182483E-2</v>
      </c>
      <c r="CT18">
        <f t="shared" si="9"/>
        <v>0.19270072992700735</v>
      </c>
      <c r="CU18">
        <f t="shared" si="10"/>
        <v>0</v>
      </c>
      <c r="CV18">
        <f t="shared" si="11"/>
        <v>5.8394160583941604E-2</v>
      </c>
      <c r="CW18">
        <f t="shared" si="12"/>
        <v>0</v>
      </c>
      <c r="CX18">
        <f t="shared" si="13"/>
        <v>9.9854014598540153E-2</v>
      </c>
      <c r="CY18">
        <f t="shared" si="14"/>
        <v>0</v>
      </c>
      <c r="CZ18">
        <f t="shared" si="15"/>
        <v>0</v>
      </c>
      <c r="DA18">
        <f t="shared" si="16"/>
        <v>0</v>
      </c>
      <c r="DB18">
        <f t="shared" si="17"/>
        <v>2.3357664233576644E-2</v>
      </c>
      <c r="DC18">
        <f t="shared" si="18"/>
        <v>0</v>
      </c>
      <c r="DD18">
        <f t="shared" si="19"/>
        <v>2.3357664233576644E-2</v>
      </c>
      <c r="DE18">
        <f t="shared" si="20"/>
        <v>0</v>
      </c>
      <c r="DF18">
        <f t="shared" si="21"/>
        <v>0</v>
      </c>
      <c r="DG18">
        <f t="shared" si="22"/>
        <v>2.9197080291970805E-4</v>
      </c>
      <c r="DH18">
        <f t="shared" si="23"/>
        <v>0</v>
      </c>
      <c r="DI18">
        <f t="shared" si="24"/>
        <v>0</v>
      </c>
      <c r="DJ18">
        <f t="shared" si="25"/>
        <v>6.1313868613138691E-3</v>
      </c>
      <c r="DK18">
        <f t="shared" si="26"/>
        <v>0</v>
      </c>
      <c r="DL18">
        <f t="shared" si="27"/>
        <v>0.17547445255474456</v>
      </c>
      <c r="DM18">
        <f t="shared" si="28"/>
        <v>0.12846715328467156</v>
      </c>
      <c r="DN18">
        <f t="shared" si="29"/>
        <v>1.1678832116788322E-2</v>
      </c>
      <c r="DO18">
        <f t="shared" si="30"/>
        <v>0.25109489051094896</v>
      </c>
      <c r="DP18">
        <f t="shared" si="31"/>
        <v>0.47445255474452563</v>
      </c>
      <c r="DQ18">
        <f t="shared" si="32"/>
        <v>0.72554744525547454</v>
      </c>
      <c r="DR18">
        <f t="shared" si="33"/>
        <v>10</v>
      </c>
      <c r="DS18" s="50">
        <f t="shared" si="34"/>
        <v>1.0868723575087567</v>
      </c>
      <c r="DT18" s="50">
        <f t="shared" si="35"/>
        <v>0.36657826953039019</v>
      </c>
      <c r="DU18">
        <f t="shared" si="36"/>
        <v>0</v>
      </c>
      <c r="DV18">
        <f t="shared" si="37"/>
        <v>0.33957875880937344</v>
      </c>
      <c r="DW18">
        <f t="shared" si="38"/>
        <v>0.13274604015085353</v>
      </c>
      <c r="DX18">
        <f t="shared" si="39"/>
        <v>0.45445969276380366</v>
      </c>
      <c r="DY18">
        <f t="shared" si="40"/>
        <v>0</v>
      </c>
      <c r="DZ18">
        <f t="shared" si="41"/>
        <v>0.244064687575479</v>
      </c>
      <c r="EA18">
        <f t="shared" si="42"/>
        <v>0</v>
      </c>
      <c r="EB18">
        <f t="shared" si="43"/>
        <v>0.32150716640097693</v>
      </c>
      <c r="EC18">
        <f t="shared" si="44"/>
        <v>0</v>
      </c>
      <c r="ED18">
        <f t="shared" si="45"/>
        <v>0</v>
      </c>
      <c r="EE18">
        <f t="shared" si="46"/>
        <v>0</v>
      </c>
      <c r="EF18">
        <f t="shared" si="47"/>
        <v>0.15343345298500799</v>
      </c>
      <c r="EG18">
        <f t="shared" si="48"/>
        <v>0</v>
      </c>
      <c r="EH18">
        <f t="shared" si="49"/>
        <v>0.15343345298500799</v>
      </c>
      <c r="EI18">
        <f t="shared" si="50"/>
        <v>0</v>
      </c>
      <c r="EJ18">
        <f t="shared" si="51"/>
        <v>0</v>
      </c>
      <c r="EK18">
        <f t="shared" si="52"/>
        <v>1.7087984755238966E-2</v>
      </c>
      <c r="EL18">
        <f t="shared" si="53"/>
        <v>0</v>
      </c>
      <c r="EM18">
        <f t="shared" si="54"/>
        <v>0</v>
      </c>
      <c r="EN18">
        <f t="shared" si="55"/>
        <v>7.8383412170094577E-2</v>
      </c>
      <c r="EO18">
        <f t="shared" si="56"/>
        <v>0</v>
      </c>
      <c r="EP18">
        <f t="shared" si="57"/>
        <v>0.43222994587326519</v>
      </c>
      <c r="EQ18">
        <f t="shared" si="58"/>
        <v>0.36657826953039019</v>
      </c>
      <c r="ER18">
        <f t="shared" si="59"/>
        <v>0.10828011123550162</v>
      </c>
      <c r="ES18">
        <f t="shared" si="60"/>
        <v>0.52486212612297567</v>
      </c>
      <c r="ET18">
        <f t="shared" si="61"/>
        <v>0.75983958899495241</v>
      </c>
      <c r="EU18">
        <f t="shared" si="62"/>
        <v>1.0193940435535644</v>
      </c>
      <c r="EV18" s="27">
        <f t="shared" si="63"/>
        <v>0</v>
      </c>
      <c r="EW18">
        <f t="shared" si="64"/>
        <v>0.11094890510948907</v>
      </c>
      <c r="EX18">
        <f t="shared" si="65"/>
        <v>1.7518248175182483E-2</v>
      </c>
      <c r="EY18">
        <f t="shared" si="66"/>
        <v>0.25109489051094896</v>
      </c>
      <c r="EZ18">
        <f t="shared" si="67"/>
        <v>0</v>
      </c>
      <c r="FA18">
        <f t="shared" si="68"/>
        <v>0</v>
      </c>
      <c r="FB18">
        <f t="shared" si="69"/>
        <v>0.1232116788321168</v>
      </c>
      <c r="FC18">
        <f t="shared" si="70"/>
        <v>0.17547445255474456</v>
      </c>
      <c r="FD18">
        <f t="shared" si="71"/>
        <v>0.12846715328467156</v>
      </c>
      <c r="FE18">
        <f t="shared" si="72"/>
        <v>0.3039416058394161</v>
      </c>
      <c r="FF18">
        <f t="shared" si="73"/>
        <v>1.1678832116788322E-2</v>
      </c>
      <c r="FG18">
        <f t="shared" si="74"/>
        <v>0</v>
      </c>
      <c r="FH18">
        <f t="shared" si="75"/>
        <v>3.5620437956204384E-2</v>
      </c>
      <c r="FI18" s="27">
        <f t="shared" si="76"/>
        <v>0</v>
      </c>
      <c r="FJ18">
        <f t="shared" si="77"/>
        <v>0.33957875880937344</v>
      </c>
      <c r="FK18">
        <f t="shared" si="78"/>
        <v>0.13274604015085353</v>
      </c>
      <c r="FL18">
        <f t="shared" si="79"/>
        <v>0.52486212612297567</v>
      </c>
      <c r="FM18">
        <f t="shared" si="80"/>
        <v>0</v>
      </c>
      <c r="FN18">
        <f t="shared" si="81"/>
        <v>0</v>
      </c>
      <c r="FO18">
        <f t="shared" si="82"/>
        <v>0.35865508318462475</v>
      </c>
      <c r="FP18">
        <f t="shared" si="83"/>
        <v>0.43222994587326519</v>
      </c>
      <c r="FQ18">
        <f t="shared" si="84"/>
        <v>0.36657826953039019</v>
      </c>
      <c r="FR18">
        <f t="shared" si="85"/>
        <v>0.58393239554505549</v>
      </c>
      <c r="FS18">
        <f t="shared" si="86"/>
        <v>0.10828011123550162</v>
      </c>
      <c r="FT18">
        <f t="shared" si="87"/>
        <v>0</v>
      </c>
      <c r="FU18">
        <f t="shared" si="88"/>
        <v>0.18987258904408263</v>
      </c>
      <c r="FW18">
        <f t="shared" si="89"/>
        <v>0.40905109489051106</v>
      </c>
      <c r="FX18">
        <f t="shared" si="90"/>
        <v>0.4265693430656935</v>
      </c>
      <c r="FY18">
        <f t="shared" si="91"/>
        <v>0.37956204379562053</v>
      </c>
      <c r="FZ18">
        <f t="shared" si="92"/>
        <v>0.55503649635036512</v>
      </c>
    </row>
    <row r="19" spans="1:182">
      <c r="A19">
        <v>18</v>
      </c>
      <c r="B19" t="s">
        <v>31</v>
      </c>
      <c r="C19" t="s">
        <v>16</v>
      </c>
      <c r="D19" t="s">
        <v>26</v>
      </c>
      <c r="E19" s="25" t="s">
        <v>356</v>
      </c>
      <c r="F19" t="s">
        <v>258</v>
      </c>
      <c r="G19">
        <v>0</v>
      </c>
      <c r="H19">
        <v>5.2083333333333329E-2</v>
      </c>
      <c r="I19">
        <v>0.16145833333333337</v>
      </c>
      <c r="J19">
        <v>0</v>
      </c>
      <c r="K19">
        <v>0.125</v>
      </c>
      <c r="L19">
        <v>0</v>
      </c>
      <c r="M19">
        <v>0</v>
      </c>
      <c r="N19">
        <v>1.0416666666666668E-2</v>
      </c>
      <c r="O19">
        <v>2.6041666666666668E-2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5.2083333333333339E-3</v>
      </c>
      <c r="X19">
        <v>0</v>
      </c>
      <c r="Y19">
        <v>5.2083333333333339E-3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0.19270833333333334</v>
      </c>
      <c r="AZ19">
        <v>0.23958333333333323</v>
      </c>
      <c r="BA19">
        <v>0</v>
      </c>
      <c r="BB19">
        <v>0</v>
      </c>
      <c r="BC19">
        <v>0.11979166666666669</v>
      </c>
      <c r="BD19">
        <v>0</v>
      </c>
      <c r="BE19">
        <v>5.2083333333333339E-3</v>
      </c>
      <c r="BF19">
        <v>0</v>
      </c>
      <c r="BG19">
        <v>0</v>
      </c>
      <c r="BH19">
        <v>1.0416666666666668E-2</v>
      </c>
      <c r="BI19">
        <v>0</v>
      </c>
      <c r="BJ19">
        <v>0</v>
      </c>
      <c r="BK19">
        <v>0</v>
      </c>
      <c r="BL19">
        <v>0</v>
      </c>
      <c r="BM19">
        <v>5.2083333333333339E-3</v>
      </c>
      <c r="BN19">
        <v>1.0416666666666668E-2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3.125E-2</v>
      </c>
      <c r="BZ19">
        <v>0</v>
      </c>
      <c r="CA19" s="27">
        <f t="shared" si="0"/>
        <v>4</v>
      </c>
      <c r="CB19">
        <f t="shared" si="1"/>
        <v>8</v>
      </c>
      <c r="CC19">
        <f t="shared" si="2"/>
        <v>12</v>
      </c>
      <c r="CD19">
        <f>[1]!shannonweaver(K19:BU19)</f>
        <v>1.7331668558923954</v>
      </c>
      <c r="CE19">
        <f t="shared" si="3"/>
        <v>0.6974776521445023</v>
      </c>
      <c r="CF19">
        <v>1</v>
      </c>
      <c r="CO19">
        <f t="shared" si="4"/>
        <v>13</v>
      </c>
      <c r="CP19">
        <f t="shared" si="5"/>
        <v>0.21354166666666669</v>
      </c>
      <c r="CQ19">
        <f t="shared" si="6"/>
        <v>0</v>
      </c>
      <c r="CR19">
        <f t="shared" si="7"/>
        <v>5.2083333333333329E-2</v>
      </c>
      <c r="CS19">
        <f t="shared" si="8"/>
        <v>0.16145833333333337</v>
      </c>
      <c r="CT19">
        <f t="shared" si="9"/>
        <v>0.125</v>
      </c>
      <c r="CU19">
        <f t="shared" si="10"/>
        <v>0</v>
      </c>
      <c r="CV19">
        <f t="shared" si="11"/>
        <v>3.6458333333333336E-2</v>
      </c>
      <c r="CW19">
        <f t="shared" si="12"/>
        <v>0</v>
      </c>
      <c r="CX19">
        <f t="shared" si="13"/>
        <v>0</v>
      </c>
      <c r="CY19">
        <f t="shared" si="14"/>
        <v>0</v>
      </c>
      <c r="CZ19">
        <f t="shared" si="15"/>
        <v>5.2083333333333339E-3</v>
      </c>
      <c r="DA19">
        <f t="shared" si="16"/>
        <v>0</v>
      </c>
      <c r="DB19">
        <f t="shared" si="17"/>
        <v>0</v>
      </c>
      <c r="DC19">
        <f t="shared" si="18"/>
        <v>0</v>
      </c>
      <c r="DD19">
        <f t="shared" si="19"/>
        <v>0</v>
      </c>
      <c r="DE19">
        <f t="shared" si="20"/>
        <v>0</v>
      </c>
      <c r="DF19">
        <f t="shared" si="21"/>
        <v>0</v>
      </c>
      <c r="DG19">
        <f t="shared" si="22"/>
        <v>2.3948598130841121E-2</v>
      </c>
      <c r="DH19">
        <f t="shared" si="23"/>
        <v>1.1682242990654205E-2</v>
      </c>
      <c r="DI19">
        <f t="shared" si="24"/>
        <v>0</v>
      </c>
      <c r="DJ19">
        <f t="shared" si="25"/>
        <v>0</v>
      </c>
      <c r="DK19">
        <f t="shared" si="26"/>
        <v>0</v>
      </c>
      <c r="DL19">
        <f t="shared" si="27"/>
        <v>0.43229166666666657</v>
      </c>
      <c r="DM19">
        <f t="shared" si="28"/>
        <v>0.13541666666666669</v>
      </c>
      <c r="DN19">
        <f t="shared" si="29"/>
        <v>2.0833333333333336E-2</v>
      </c>
      <c r="DO19">
        <f t="shared" si="30"/>
        <v>0.16145833333333334</v>
      </c>
      <c r="DP19">
        <f t="shared" si="31"/>
        <v>0.59375</v>
      </c>
      <c r="DQ19">
        <f t="shared" si="32"/>
        <v>0.75520833333333326</v>
      </c>
      <c r="DR19">
        <f t="shared" si="33"/>
        <v>8</v>
      </c>
      <c r="DS19" s="50">
        <f t="shared" si="34"/>
        <v>0.98840776316035173</v>
      </c>
      <c r="DT19" s="50">
        <f t="shared" si="35"/>
        <v>0.4803681458792517</v>
      </c>
      <c r="DU19">
        <f t="shared" si="36"/>
        <v>0</v>
      </c>
      <c r="DV19">
        <f t="shared" si="37"/>
        <v>0.23024671252952972</v>
      </c>
      <c r="DW19">
        <f t="shared" si="38"/>
        <v>0.4135021610074735</v>
      </c>
      <c r="DX19">
        <f t="shared" si="39"/>
        <v>0.36136712390670783</v>
      </c>
      <c r="DY19">
        <f t="shared" si="40"/>
        <v>0</v>
      </c>
      <c r="DZ19">
        <f t="shared" si="41"/>
        <v>0.19212034226159791</v>
      </c>
      <c r="EA19">
        <f t="shared" si="42"/>
        <v>0</v>
      </c>
      <c r="EB19">
        <f t="shared" si="43"/>
        <v>0</v>
      </c>
      <c r="EC19">
        <f t="shared" si="44"/>
        <v>0</v>
      </c>
      <c r="ED19">
        <f t="shared" si="45"/>
        <v>7.223157744686827E-2</v>
      </c>
      <c r="EE19">
        <f t="shared" si="46"/>
        <v>0</v>
      </c>
      <c r="EF19">
        <f t="shared" si="47"/>
        <v>0</v>
      </c>
      <c r="EG19">
        <f t="shared" si="48"/>
        <v>0</v>
      </c>
      <c r="EH19">
        <f t="shared" si="49"/>
        <v>0</v>
      </c>
      <c r="EI19">
        <f t="shared" si="50"/>
        <v>0</v>
      </c>
      <c r="EJ19">
        <f t="shared" si="51"/>
        <v>0</v>
      </c>
      <c r="EK19">
        <f t="shared" si="52"/>
        <v>0.15537778692695098</v>
      </c>
      <c r="EL19">
        <f t="shared" si="53"/>
        <v>0.10829598410976711</v>
      </c>
      <c r="EM19">
        <f t="shared" si="54"/>
        <v>0</v>
      </c>
      <c r="EN19">
        <f t="shared" si="55"/>
        <v>0</v>
      </c>
      <c r="EO19">
        <f t="shared" si="56"/>
        <v>0</v>
      </c>
      <c r="EP19">
        <f t="shared" si="57"/>
        <v>0.71748116801374884</v>
      </c>
      <c r="EQ19">
        <f t="shared" si="58"/>
        <v>0.37684644631035968</v>
      </c>
      <c r="ER19">
        <f t="shared" si="59"/>
        <v>0.14484349699855975</v>
      </c>
      <c r="ES19">
        <f t="shared" si="60"/>
        <v>0.4135021610074735</v>
      </c>
      <c r="ET19">
        <f t="shared" si="61"/>
        <v>0.87970635648515028</v>
      </c>
      <c r="EU19">
        <f t="shared" si="62"/>
        <v>1.0532327922806675</v>
      </c>
      <c r="EV19" s="27">
        <f t="shared" si="63"/>
        <v>0</v>
      </c>
      <c r="EW19">
        <f t="shared" si="64"/>
        <v>5.2083333333333329E-2</v>
      </c>
      <c r="EX19">
        <f t="shared" si="65"/>
        <v>0.16145833333333337</v>
      </c>
      <c r="EY19">
        <f t="shared" si="66"/>
        <v>0.16145833333333334</v>
      </c>
      <c r="EZ19">
        <f t="shared" si="67"/>
        <v>5.2083333333333339E-3</v>
      </c>
      <c r="FA19">
        <f t="shared" si="68"/>
        <v>0</v>
      </c>
      <c r="FB19">
        <f t="shared" si="69"/>
        <v>0</v>
      </c>
      <c r="FC19">
        <f t="shared" si="70"/>
        <v>0.43229166666666657</v>
      </c>
      <c r="FD19">
        <f t="shared" si="71"/>
        <v>0.13541666666666669</v>
      </c>
      <c r="FE19">
        <f t="shared" si="72"/>
        <v>0.56770833333333326</v>
      </c>
      <c r="FF19">
        <f t="shared" si="73"/>
        <v>2.0833333333333336E-2</v>
      </c>
      <c r="FG19">
        <f t="shared" si="74"/>
        <v>0</v>
      </c>
      <c r="FH19">
        <f t="shared" si="75"/>
        <v>0</v>
      </c>
      <c r="FI19" s="27">
        <f t="shared" si="76"/>
        <v>0</v>
      </c>
      <c r="FJ19">
        <f t="shared" si="77"/>
        <v>0.23024671252952972</v>
      </c>
      <c r="FK19">
        <f t="shared" si="78"/>
        <v>0.4135021610074735</v>
      </c>
      <c r="FL19">
        <f t="shared" si="79"/>
        <v>0.4135021610074735</v>
      </c>
      <c r="FM19">
        <f t="shared" si="80"/>
        <v>7.223157744686827E-2</v>
      </c>
      <c r="FN19">
        <f t="shared" si="81"/>
        <v>0</v>
      </c>
      <c r="FO19">
        <f t="shared" si="82"/>
        <v>0</v>
      </c>
      <c r="FP19">
        <f t="shared" si="83"/>
        <v>0.71748116801374884</v>
      </c>
      <c r="FQ19">
        <f t="shared" si="84"/>
        <v>0.37684644631035968</v>
      </c>
      <c r="FR19">
        <f t="shared" si="85"/>
        <v>0.85331515878114772</v>
      </c>
      <c r="FS19">
        <f t="shared" si="86"/>
        <v>0.14484349699855975</v>
      </c>
      <c r="FT19">
        <f t="shared" si="87"/>
        <v>0</v>
      </c>
      <c r="FU19">
        <f t="shared" si="88"/>
        <v>0</v>
      </c>
      <c r="FW19">
        <f t="shared" si="89"/>
        <v>0.35416666666666669</v>
      </c>
      <c r="FX19">
        <f t="shared" si="90"/>
        <v>0.59374999999999989</v>
      </c>
      <c r="FY19">
        <f t="shared" si="91"/>
        <v>0.296875</v>
      </c>
      <c r="FZ19">
        <f t="shared" si="92"/>
        <v>0.72916666666666663</v>
      </c>
    </row>
    <row r="20" spans="1:182">
      <c r="A20">
        <v>19</v>
      </c>
      <c r="B20" t="s">
        <v>354</v>
      </c>
      <c r="C20" t="s">
        <v>16</v>
      </c>
      <c r="D20">
        <v>4</v>
      </c>
      <c r="E20" s="25" t="s">
        <v>357</v>
      </c>
      <c r="F20" t="s">
        <v>258</v>
      </c>
      <c r="G20">
        <v>0</v>
      </c>
      <c r="H20">
        <v>2.9497663551401869E-2</v>
      </c>
      <c r="I20">
        <v>8.2067757009345807E-2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5.8411214953271026E-3</v>
      </c>
      <c r="T20">
        <v>0</v>
      </c>
      <c r="U20">
        <v>0</v>
      </c>
      <c r="V20">
        <v>0</v>
      </c>
      <c r="W20">
        <v>3.5046728971962614E-2</v>
      </c>
      <c r="X20">
        <v>8.7616822429906538E-2</v>
      </c>
      <c r="Y20">
        <v>0</v>
      </c>
      <c r="Z20">
        <v>0</v>
      </c>
      <c r="AA20">
        <v>2.9205607476635514E-2</v>
      </c>
      <c r="AB20">
        <v>0</v>
      </c>
      <c r="AC20">
        <v>1.1682242990654205E-2</v>
      </c>
      <c r="AD20">
        <v>0</v>
      </c>
      <c r="AE20">
        <v>1.1682242990654205E-2</v>
      </c>
      <c r="AF20">
        <v>5.2570093457943917E-2</v>
      </c>
      <c r="AG20">
        <v>0</v>
      </c>
      <c r="AH20">
        <v>0</v>
      </c>
      <c r="AI20">
        <v>0</v>
      </c>
      <c r="AJ20">
        <v>5.2570093457943917E-2</v>
      </c>
      <c r="AK20">
        <v>5.8411214953271026E-3</v>
      </c>
      <c r="AL20">
        <v>0</v>
      </c>
      <c r="AM20">
        <v>1.752336448598131E-2</v>
      </c>
      <c r="AN20">
        <v>0</v>
      </c>
      <c r="AO20">
        <v>0</v>
      </c>
      <c r="AP20">
        <v>0</v>
      </c>
      <c r="AQ20">
        <v>2.336448598130841E-2</v>
      </c>
      <c r="AR20">
        <v>5.8411214953271024E-4</v>
      </c>
      <c r="AS20">
        <v>0</v>
      </c>
      <c r="AT20">
        <v>1.1682242990654205E-2</v>
      </c>
      <c r="AU20">
        <v>0</v>
      </c>
      <c r="AV20">
        <v>0</v>
      </c>
      <c r="AW20">
        <v>0</v>
      </c>
      <c r="AX20">
        <v>0</v>
      </c>
      <c r="AY20">
        <v>0.18107476635514022</v>
      </c>
      <c r="AZ20">
        <v>4.0887850467289717E-2</v>
      </c>
      <c r="BA20">
        <v>0</v>
      </c>
      <c r="BB20">
        <v>0</v>
      </c>
      <c r="BC20">
        <v>8.7616822429906538E-2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2.336448598130841E-2</v>
      </c>
      <c r="BN20">
        <v>5.8411214953271026E-3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0.14602803738317757</v>
      </c>
      <c r="BX20">
        <v>0</v>
      </c>
      <c r="BY20">
        <v>5.8411214953271021E-2</v>
      </c>
      <c r="BZ20">
        <v>0</v>
      </c>
      <c r="CA20" s="27">
        <f t="shared" si="0"/>
        <v>2</v>
      </c>
      <c r="CB20">
        <f t="shared" si="1"/>
        <v>16</v>
      </c>
      <c r="CC20">
        <f t="shared" si="2"/>
        <v>18</v>
      </c>
      <c r="CD20">
        <f>[1]!shannonweaver(K20:BU20)</f>
        <v>2.3891675915762809</v>
      </c>
      <c r="CE20">
        <f t="shared" si="3"/>
        <v>0.8265952589141341</v>
      </c>
      <c r="CO20">
        <f t="shared" si="4"/>
        <v>18</v>
      </c>
      <c r="CP20">
        <f t="shared" si="5"/>
        <v>0.11156542056074767</v>
      </c>
      <c r="CQ20">
        <f t="shared" si="6"/>
        <v>0</v>
      </c>
      <c r="CR20">
        <f t="shared" si="7"/>
        <v>2.9497663551401869E-2</v>
      </c>
      <c r="CS20">
        <f t="shared" si="8"/>
        <v>8.2067757009345807E-2</v>
      </c>
      <c r="CT20">
        <f t="shared" si="9"/>
        <v>0</v>
      </c>
      <c r="CU20">
        <f t="shared" si="10"/>
        <v>0</v>
      </c>
      <c r="CV20">
        <f t="shared" si="11"/>
        <v>0</v>
      </c>
      <c r="CW20">
        <f t="shared" si="12"/>
        <v>0</v>
      </c>
      <c r="CX20">
        <f t="shared" si="13"/>
        <v>5.8411214953271026E-3</v>
      </c>
      <c r="CY20">
        <f t="shared" si="14"/>
        <v>8.7616822429906538E-2</v>
      </c>
      <c r="CZ20">
        <f t="shared" si="15"/>
        <v>5.2570093457943924E-2</v>
      </c>
      <c r="DA20">
        <f t="shared" si="16"/>
        <v>0</v>
      </c>
      <c r="DB20">
        <f t="shared" si="17"/>
        <v>5.2570093457943917E-2</v>
      </c>
      <c r="DC20">
        <f t="shared" si="18"/>
        <v>5.2570093457943917E-2</v>
      </c>
      <c r="DD20">
        <f t="shared" si="19"/>
        <v>5.8411214953271026E-3</v>
      </c>
      <c r="DE20">
        <f t="shared" si="20"/>
        <v>0</v>
      </c>
      <c r="DF20">
        <f t="shared" si="21"/>
        <v>1.752336448598131E-2</v>
      </c>
      <c r="DG20">
        <f t="shared" si="22"/>
        <v>8.2418073625252136E-2</v>
      </c>
      <c r="DH20">
        <f t="shared" si="23"/>
        <v>0</v>
      </c>
      <c r="DI20">
        <f t="shared" si="24"/>
        <v>2.2929206076239616E-2</v>
      </c>
      <c r="DJ20">
        <f t="shared" si="25"/>
        <v>0</v>
      </c>
      <c r="DK20">
        <f t="shared" si="26"/>
        <v>0</v>
      </c>
      <c r="DL20">
        <f t="shared" si="27"/>
        <v>0.22196261682242993</v>
      </c>
      <c r="DM20">
        <f t="shared" si="28"/>
        <v>8.7616822429906538E-2</v>
      </c>
      <c r="DN20">
        <f t="shared" si="29"/>
        <v>6.4252336448598124E-2</v>
      </c>
      <c r="DO20">
        <f t="shared" si="30"/>
        <v>0</v>
      </c>
      <c r="DP20">
        <f t="shared" si="31"/>
        <v>0.68399532710280364</v>
      </c>
      <c r="DQ20">
        <f t="shared" si="32"/>
        <v>0.68399532710280364</v>
      </c>
      <c r="DR20">
        <f t="shared" si="33"/>
        <v>12</v>
      </c>
      <c r="DS20" s="50">
        <f t="shared" si="34"/>
        <v>1.1412933773741467</v>
      </c>
      <c r="DT20" s="50">
        <f t="shared" si="35"/>
        <v>0.34055906627735683</v>
      </c>
      <c r="DU20">
        <f t="shared" si="36"/>
        <v>0</v>
      </c>
      <c r="DV20">
        <f t="shared" si="37"/>
        <v>0.17260461237026881</v>
      </c>
      <c r="DW20">
        <f t="shared" si="38"/>
        <v>0.29054529243910582</v>
      </c>
      <c r="DX20">
        <f t="shared" si="39"/>
        <v>0</v>
      </c>
      <c r="DY20">
        <f t="shared" si="40"/>
        <v>0</v>
      </c>
      <c r="DZ20">
        <f t="shared" si="41"/>
        <v>0</v>
      </c>
      <c r="EA20">
        <f t="shared" si="42"/>
        <v>0</v>
      </c>
      <c r="EB20">
        <f t="shared" si="43"/>
        <v>7.6501829773042693E-2</v>
      </c>
      <c r="EC20">
        <f t="shared" si="44"/>
        <v>0.30050371789663571</v>
      </c>
      <c r="ED20">
        <f t="shared" si="45"/>
        <v>0.23133964941807766</v>
      </c>
      <c r="EE20">
        <f t="shared" si="46"/>
        <v>0</v>
      </c>
      <c r="EF20">
        <f t="shared" si="47"/>
        <v>0.23133964941807764</v>
      </c>
      <c r="EG20">
        <f t="shared" si="48"/>
        <v>0.23133964941807764</v>
      </c>
      <c r="EH20">
        <f t="shared" si="49"/>
        <v>7.6501829773042693E-2</v>
      </c>
      <c r="EI20">
        <f t="shared" si="50"/>
        <v>0</v>
      </c>
      <c r="EJ20">
        <f t="shared" si="51"/>
        <v>0.13276553806700914</v>
      </c>
      <c r="EK20">
        <f t="shared" si="52"/>
        <v>0.29118284772902653</v>
      </c>
      <c r="EL20">
        <f t="shared" si="53"/>
        <v>0</v>
      </c>
      <c r="EM20">
        <f t="shared" si="54"/>
        <v>0.15200865369353775</v>
      </c>
      <c r="EN20">
        <f t="shared" si="55"/>
        <v>0</v>
      </c>
      <c r="EO20">
        <f t="shared" si="56"/>
        <v>0</v>
      </c>
      <c r="EP20">
        <f t="shared" si="57"/>
        <v>0.49057039203191044</v>
      </c>
      <c r="EQ20">
        <f t="shared" si="58"/>
        <v>0.30050371789663571</v>
      </c>
      <c r="ER20">
        <f t="shared" si="59"/>
        <v>0.25627652161083631</v>
      </c>
      <c r="ES20">
        <f t="shared" si="60"/>
        <v>0</v>
      </c>
      <c r="ET20">
        <f t="shared" si="61"/>
        <v>0.97382171892998326</v>
      </c>
      <c r="EU20">
        <f t="shared" si="62"/>
        <v>0.97382171892998326</v>
      </c>
      <c r="EV20" s="27">
        <f t="shared" si="63"/>
        <v>0</v>
      </c>
      <c r="EW20">
        <f t="shared" si="64"/>
        <v>2.9497663551401869E-2</v>
      </c>
      <c r="EX20">
        <f t="shared" si="65"/>
        <v>8.2067757009345807E-2</v>
      </c>
      <c r="EY20">
        <f t="shared" si="66"/>
        <v>0</v>
      </c>
      <c r="EZ20">
        <f t="shared" si="67"/>
        <v>5.2570093457943924E-2</v>
      </c>
      <c r="FA20">
        <f t="shared" si="68"/>
        <v>0</v>
      </c>
      <c r="FB20">
        <f t="shared" si="69"/>
        <v>5.8411214953271021E-2</v>
      </c>
      <c r="FC20">
        <f t="shared" si="70"/>
        <v>0.22196261682242993</v>
      </c>
      <c r="FD20">
        <f t="shared" si="71"/>
        <v>8.7616822429906538E-2</v>
      </c>
      <c r="FE20">
        <f t="shared" si="72"/>
        <v>0.30957943925233644</v>
      </c>
      <c r="FF20">
        <f t="shared" si="73"/>
        <v>6.4252336448598124E-2</v>
      </c>
      <c r="FG20">
        <f t="shared" si="74"/>
        <v>0.14018691588785046</v>
      </c>
      <c r="FH20">
        <f t="shared" si="75"/>
        <v>5.8995327102803745E-2</v>
      </c>
      <c r="FI20" s="27">
        <f t="shared" si="76"/>
        <v>0</v>
      </c>
      <c r="FJ20">
        <f t="shared" si="77"/>
        <v>0.17260461237026881</v>
      </c>
      <c r="FK20">
        <f t="shared" si="78"/>
        <v>0.29054529243910582</v>
      </c>
      <c r="FL20">
        <f t="shared" si="79"/>
        <v>0</v>
      </c>
      <c r="FM20">
        <f t="shared" si="80"/>
        <v>0.23133964941807766</v>
      </c>
      <c r="FN20">
        <f t="shared" si="81"/>
        <v>0</v>
      </c>
      <c r="FO20">
        <f t="shared" si="82"/>
        <v>0.24410105031935872</v>
      </c>
      <c r="FP20">
        <f t="shared" si="83"/>
        <v>0.49057039203191044</v>
      </c>
      <c r="FQ20">
        <f t="shared" si="84"/>
        <v>0.30050371789663571</v>
      </c>
      <c r="FR20">
        <f t="shared" si="85"/>
        <v>0.59004526323087814</v>
      </c>
      <c r="FS20">
        <f t="shared" si="86"/>
        <v>0.25627652161083631</v>
      </c>
      <c r="FT20">
        <f t="shared" si="87"/>
        <v>0.38376627003729014</v>
      </c>
      <c r="FU20">
        <f t="shared" si="88"/>
        <v>0.24534348370135678</v>
      </c>
      <c r="FW20">
        <f t="shared" si="89"/>
        <v>0.18107476635514022</v>
      </c>
      <c r="FX20">
        <f t="shared" si="90"/>
        <v>0.22196261682242993</v>
      </c>
      <c r="FY20">
        <f t="shared" si="91"/>
        <v>8.7616822429906538E-2</v>
      </c>
      <c r="FZ20">
        <f t="shared" si="92"/>
        <v>0.30957943925233644</v>
      </c>
    </row>
    <row r="21" spans="1:182">
      <c r="A21">
        <v>20</v>
      </c>
      <c r="B21" t="s">
        <v>353</v>
      </c>
      <c r="C21" t="s">
        <v>16</v>
      </c>
      <c r="D21">
        <v>4</v>
      </c>
      <c r="E21" s="25" t="s">
        <v>357</v>
      </c>
      <c r="F21" t="s">
        <v>258</v>
      </c>
      <c r="G21">
        <v>2.8661507595299517E-2</v>
      </c>
      <c r="H21">
        <v>2.8661507595299517E-2</v>
      </c>
      <c r="I21">
        <v>5.2163943823445115E-2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6.9360848380624826E-2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1.7196904557179715E-2</v>
      </c>
      <c r="AE21">
        <v>0.16050444253367732</v>
      </c>
      <c r="AF21">
        <v>5.1590713671539126E-2</v>
      </c>
      <c r="AG21">
        <v>0</v>
      </c>
      <c r="AH21">
        <v>0</v>
      </c>
      <c r="AI21">
        <v>0</v>
      </c>
      <c r="AJ21">
        <v>3.4393809114359422E-2</v>
      </c>
      <c r="AK21">
        <v>2.2929206076239616E-2</v>
      </c>
      <c r="AL21">
        <v>0</v>
      </c>
      <c r="AM21">
        <v>3.4393809114359422E-2</v>
      </c>
      <c r="AN21">
        <v>0</v>
      </c>
      <c r="AO21">
        <v>0</v>
      </c>
      <c r="AP21">
        <v>0</v>
      </c>
      <c r="AQ21">
        <v>1.7196904557179715E-2</v>
      </c>
      <c r="AR21">
        <v>2.3789051304098602E-2</v>
      </c>
      <c r="AS21">
        <v>1.7483519633132709E-2</v>
      </c>
      <c r="AT21">
        <v>0</v>
      </c>
      <c r="AU21">
        <v>2.2929206076239616E-2</v>
      </c>
      <c r="AV21">
        <v>0</v>
      </c>
      <c r="AW21">
        <v>0</v>
      </c>
      <c r="AX21">
        <v>0</v>
      </c>
      <c r="AY21">
        <v>0.13184293493837779</v>
      </c>
      <c r="AZ21">
        <v>1.1464603038119808E-2</v>
      </c>
      <c r="BA21">
        <v>0</v>
      </c>
      <c r="BB21">
        <v>0</v>
      </c>
      <c r="BC21">
        <v>0.12037833190025803</v>
      </c>
      <c r="BD21">
        <v>2.8948122671252515E-2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2.2929206076239616E-2</v>
      </c>
      <c r="BL21">
        <v>0</v>
      </c>
      <c r="BM21">
        <v>5.732301519059904E-3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9.7449125824018379E-2</v>
      </c>
      <c r="BZ21">
        <v>0</v>
      </c>
      <c r="CA21" s="27">
        <f t="shared" si="0"/>
        <v>1</v>
      </c>
      <c r="CB21">
        <f t="shared" si="1"/>
        <v>16</v>
      </c>
      <c r="CC21">
        <f t="shared" si="2"/>
        <v>17</v>
      </c>
      <c r="CD21">
        <f>[1]!shannonweaver(K21:BU21)</f>
        <v>2.4513228266493643</v>
      </c>
      <c r="CE21">
        <f t="shared" si="3"/>
        <v>0.86520940323536943</v>
      </c>
      <c r="CJ21">
        <v>3</v>
      </c>
      <c r="CK21">
        <v>1</v>
      </c>
      <c r="CO21">
        <f t="shared" si="4"/>
        <v>21</v>
      </c>
      <c r="CP21">
        <f t="shared" si="5"/>
        <v>0.10948695901404415</v>
      </c>
      <c r="CQ21">
        <f t="shared" si="6"/>
        <v>2.8661507595299517E-2</v>
      </c>
      <c r="CR21">
        <f t="shared" si="7"/>
        <v>2.8661507595299517E-2</v>
      </c>
      <c r="CS21">
        <f t="shared" si="8"/>
        <v>5.2163943823445115E-2</v>
      </c>
      <c r="CT21">
        <f t="shared" si="9"/>
        <v>0</v>
      </c>
      <c r="CU21">
        <f t="shared" si="10"/>
        <v>0</v>
      </c>
      <c r="CV21">
        <f t="shared" si="11"/>
        <v>0</v>
      </c>
      <c r="CW21">
        <f t="shared" si="12"/>
        <v>6.9360848380624826E-2</v>
      </c>
      <c r="CX21">
        <f t="shared" si="13"/>
        <v>0</v>
      </c>
      <c r="CY21">
        <f t="shared" si="14"/>
        <v>0</v>
      </c>
      <c r="CZ21">
        <f t="shared" si="15"/>
        <v>0.16050444253367732</v>
      </c>
      <c r="DA21">
        <f t="shared" si="16"/>
        <v>1.7196904557179715E-2</v>
      </c>
      <c r="DB21">
        <f t="shared" si="17"/>
        <v>5.1590713671539126E-2</v>
      </c>
      <c r="DC21">
        <f t="shared" si="18"/>
        <v>3.4393809114359422E-2</v>
      </c>
      <c r="DD21">
        <f t="shared" si="19"/>
        <v>2.2929206076239616E-2</v>
      </c>
      <c r="DE21">
        <f t="shared" si="20"/>
        <v>0</v>
      </c>
      <c r="DF21">
        <f t="shared" si="21"/>
        <v>3.4393809114359422E-2</v>
      </c>
      <c r="DG21">
        <f t="shared" si="22"/>
        <v>0.11024270873282675</v>
      </c>
      <c r="DH21">
        <f t="shared" si="23"/>
        <v>0</v>
      </c>
      <c r="DI21">
        <f t="shared" si="24"/>
        <v>5.1773233238415735E-3</v>
      </c>
      <c r="DJ21">
        <f t="shared" si="25"/>
        <v>0</v>
      </c>
      <c r="DK21">
        <f t="shared" si="26"/>
        <v>0</v>
      </c>
      <c r="DL21">
        <f t="shared" si="27"/>
        <v>0.14330753797649759</v>
      </c>
      <c r="DM21">
        <f t="shared" si="28"/>
        <v>0.17225566064775014</v>
      </c>
      <c r="DN21">
        <f t="shared" si="29"/>
        <v>5.732301519059904E-3</v>
      </c>
      <c r="DO21">
        <f t="shared" si="30"/>
        <v>0</v>
      </c>
      <c r="DP21">
        <f t="shared" si="31"/>
        <v>0.79306391516193764</v>
      </c>
      <c r="DQ21">
        <f t="shared" si="32"/>
        <v>0.79306391516193764</v>
      </c>
      <c r="DR21">
        <f t="shared" si="33"/>
        <v>12</v>
      </c>
      <c r="DS21" s="50">
        <f t="shared" si="34"/>
        <v>1.1948656317972475</v>
      </c>
      <c r="DT21" s="50">
        <f t="shared" si="35"/>
        <v>0.33724457185447199</v>
      </c>
      <c r="DU21">
        <f t="shared" si="36"/>
        <v>0.17011642903434737</v>
      </c>
      <c r="DV21">
        <f t="shared" si="37"/>
        <v>0.17011642903434737</v>
      </c>
      <c r="DW21">
        <f t="shared" si="38"/>
        <v>0.23042804199804412</v>
      </c>
      <c r="DX21">
        <f t="shared" si="39"/>
        <v>0</v>
      </c>
      <c r="DY21">
        <f t="shared" si="40"/>
        <v>0</v>
      </c>
      <c r="DZ21">
        <f t="shared" si="41"/>
        <v>0</v>
      </c>
      <c r="EA21">
        <f t="shared" si="42"/>
        <v>0.2665081543653775</v>
      </c>
      <c r="EB21">
        <f t="shared" si="43"/>
        <v>0</v>
      </c>
      <c r="EC21">
        <f t="shared" si="44"/>
        <v>0</v>
      </c>
      <c r="ED21">
        <f t="shared" si="45"/>
        <v>0.4122043977736175</v>
      </c>
      <c r="EE21">
        <f t="shared" si="46"/>
        <v>0.13151576575848306</v>
      </c>
      <c r="EF21">
        <f t="shared" si="47"/>
        <v>0.22913569373422596</v>
      </c>
      <c r="EG21">
        <f t="shared" si="48"/>
        <v>0.18653556609950558</v>
      </c>
      <c r="EH21">
        <f t="shared" si="49"/>
        <v>0.15200865369353775</v>
      </c>
      <c r="EI21">
        <f t="shared" si="50"/>
        <v>0</v>
      </c>
      <c r="EJ21">
        <f t="shared" si="51"/>
        <v>0.18653556609950558</v>
      </c>
      <c r="EK21">
        <f t="shared" si="52"/>
        <v>0.33845291773725245</v>
      </c>
      <c r="EL21">
        <f t="shared" si="53"/>
        <v>0</v>
      </c>
      <c r="EM21">
        <f t="shared" si="54"/>
        <v>7.201585221254253E-2</v>
      </c>
      <c r="EN21">
        <f t="shared" si="55"/>
        <v>0</v>
      </c>
      <c r="EO21">
        <f t="shared" si="56"/>
        <v>0</v>
      </c>
      <c r="EP21">
        <f t="shared" si="57"/>
        <v>0.38823982031379944</v>
      </c>
      <c r="EQ21">
        <f t="shared" si="58"/>
        <v>0.42798340351017056</v>
      </c>
      <c r="ER21">
        <f t="shared" si="59"/>
        <v>7.5784485368907625E-2</v>
      </c>
      <c r="ES21">
        <f t="shared" si="60"/>
        <v>0</v>
      </c>
      <c r="ET21">
        <f t="shared" si="61"/>
        <v>1.098533846145042</v>
      </c>
      <c r="EU21">
        <f t="shared" si="62"/>
        <v>1.098533846145042</v>
      </c>
      <c r="EV21" s="27">
        <f t="shared" si="63"/>
        <v>2.8661507595299517E-2</v>
      </c>
      <c r="EW21">
        <f t="shared" si="64"/>
        <v>2.8661507595299517E-2</v>
      </c>
      <c r="EX21">
        <f t="shared" si="65"/>
        <v>5.2163943823445115E-2</v>
      </c>
      <c r="EY21">
        <f t="shared" si="66"/>
        <v>0</v>
      </c>
      <c r="EZ21">
        <f t="shared" si="67"/>
        <v>0.17770134709085703</v>
      </c>
      <c r="FA21">
        <f t="shared" si="68"/>
        <v>6.9360848380624826E-2</v>
      </c>
      <c r="FB21">
        <f t="shared" si="69"/>
        <v>5.1590713671539126E-2</v>
      </c>
      <c r="FC21">
        <f t="shared" si="70"/>
        <v>0.14330753797649759</v>
      </c>
      <c r="FD21">
        <f t="shared" si="71"/>
        <v>0.17225566064775014</v>
      </c>
      <c r="FE21">
        <f t="shared" si="72"/>
        <v>0.31556319862424775</v>
      </c>
      <c r="FF21">
        <f t="shared" si="73"/>
        <v>5.732301519059904E-3</v>
      </c>
      <c r="FG21">
        <f t="shared" si="74"/>
        <v>3.4393809114359422E-2</v>
      </c>
      <c r="FH21">
        <f t="shared" si="75"/>
        <v>0.13872169676124968</v>
      </c>
      <c r="FI21" s="27">
        <f t="shared" si="76"/>
        <v>0.17011642903434737</v>
      </c>
      <c r="FJ21">
        <f t="shared" si="77"/>
        <v>0.17011642903434737</v>
      </c>
      <c r="FK21">
        <f t="shared" si="78"/>
        <v>0.23042804199804412</v>
      </c>
      <c r="FL21">
        <f t="shared" si="79"/>
        <v>0</v>
      </c>
      <c r="FM21">
        <f t="shared" si="80"/>
        <v>0.43514994357709008</v>
      </c>
      <c r="FN21">
        <f t="shared" si="81"/>
        <v>0.2665081543653775</v>
      </c>
      <c r="FO21">
        <f t="shared" si="82"/>
        <v>0.22913569373422596</v>
      </c>
      <c r="FP21">
        <f t="shared" si="83"/>
        <v>0.38823982031379944</v>
      </c>
      <c r="FQ21">
        <f t="shared" si="84"/>
        <v>0.42798340351017056</v>
      </c>
      <c r="FR21">
        <f t="shared" si="85"/>
        <v>0.59649972797509765</v>
      </c>
      <c r="FS21">
        <f t="shared" si="86"/>
        <v>7.5784485368907625E-2</v>
      </c>
      <c r="FT21">
        <f t="shared" si="87"/>
        <v>0.18653556609950558</v>
      </c>
      <c r="FU21">
        <f t="shared" si="88"/>
        <v>0.38165146163824909</v>
      </c>
      <c r="FW21">
        <f t="shared" si="89"/>
        <v>0.13184293493837779</v>
      </c>
      <c r="FX21">
        <f t="shared" si="90"/>
        <v>0.14330753797649759</v>
      </c>
      <c r="FY21">
        <f t="shared" si="91"/>
        <v>0.17225566064775014</v>
      </c>
      <c r="FZ21">
        <f t="shared" si="92"/>
        <v>0.31556319862424775</v>
      </c>
    </row>
    <row r="22" spans="1:182">
      <c r="A22">
        <v>21</v>
      </c>
      <c r="B22" t="s">
        <v>322</v>
      </c>
      <c r="C22" t="s">
        <v>16</v>
      </c>
      <c r="D22">
        <v>4</v>
      </c>
      <c r="E22" s="25" t="s">
        <v>357</v>
      </c>
      <c r="F22" t="s">
        <v>258</v>
      </c>
      <c r="G22">
        <v>1.0354646647683147E-2</v>
      </c>
      <c r="H22">
        <v>1.5531969971524723E-2</v>
      </c>
      <c r="I22">
        <v>9.8369143152989932E-2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4.1418586590732588E-2</v>
      </c>
      <c r="X22">
        <v>0.19156096298213823</v>
      </c>
      <c r="Y22">
        <v>0</v>
      </c>
      <c r="Z22">
        <v>0</v>
      </c>
      <c r="AA22">
        <v>5.2032099404607818E-2</v>
      </c>
      <c r="AB22">
        <v>0</v>
      </c>
      <c r="AC22">
        <v>1.0354646647683147E-2</v>
      </c>
      <c r="AD22">
        <v>2.5886616619207867E-2</v>
      </c>
      <c r="AE22">
        <v>2.5886616619207867E-2</v>
      </c>
      <c r="AF22">
        <v>0</v>
      </c>
      <c r="AG22">
        <v>1.0354646647683147E-2</v>
      </c>
      <c r="AH22">
        <v>0</v>
      </c>
      <c r="AI22">
        <v>0</v>
      </c>
      <c r="AJ22">
        <v>4.6595909914574157E-2</v>
      </c>
      <c r="AK22">
        <v>0</v>
      </c>
      <c r="AL22">
        <v>0</v>
      </c>
      <c r="AM22">
        <v>5.1773233238415735E-3</v>
      </c>
      <c r="AN22">
        <v>0</v>
      </c>
      <c r="AO22">
        <v>0</v>
      </c>
      <c r="AP22">
        <v>0</v>
      </c>
      <c r="AQ22">
        <v>5.1773233238415726E-2</v>
      </c>
      <c r="AR22">
        <v>0</v>
      </c>
      <c r="AS22">
        <v>0</v>
      </c>
      <c r="AT22">
        <v>0</v>
      </c>
      <c r="AU22">
        <v>5.1773233238415735E-3</v>
      </c>
      <c r="AV22">
        <v>0</v>
      </c>
      <c r="AW22">
        <v>0</v>
      </c>
      <c r="AX22">
        <v>0</v>
      </c>
      <c r="AY22">
        <v>0.15531969971524723</v>
      </c>
      <c r="AZ22">
        <v>8.8014496505306766E-2</v>
      </c>
      <c r="BA22">
        <v>0</v>
      </c>
      <c r="BB22">
        <v>0</v>
      </c>
      <c r="BC22">
        <v>8.8273362671498851E-2</v>
      </c>
      <c r="BD22">
        <v>5.4361894900336527E-3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5.1773233238415735E-3</v>
      </c>
      <c r="BK22">
        <v>1.0354646647683147E-2</v>
      </c>
      <c r="BL22">
        <v>0</v>
      </c>
      <c r="BM22">
        <v>3.1063939943049439E-2</v>
      </c>
      <c r="BN22">
        <v>0</v>
      </c>
      <c r="BO22">
        <v>0</v>
      </c>
      <c r="BP22">
        <v>0</v>
      </c>
      <c r="BQ22">
        <v>2.0709293295366294E-2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5.1773233238415735E-3</v>
      </c>
      <c r="BX22">
        <v>0</v>
      </c>
      <c r="BY22">
        <v>0</v>
      </c>
      <c r="BZ22">
        <v>0</v>
      </c>
      <c r="CA22" s="27">
        <f t="shared" si="0"/>
        <v>1</v>
      </c>
      <c r="CB22">
        <f t="shared" si="1"/>
        <v>18</v>
      </c>
      <c r="CC22">
        <f t="shared" si="2"/>
        <v>19</v>
      </c>
      <c r="CD22">
        <f>[1]!shannonweaver(K22:BU22)</f>
        <v>2.4404163096322922</v>
      </c>
      <c r="CE22">
        <f t="shared" si="3"/>
        <v>0.8288221718635056</v>
      </c>
      <c r="CJ22">
        <v>2</v>
      </c>
      <c r="CO22">
        <f t="shared" si="4"/>
        <v>21</v>
      </c>
      <c r="CP22">
        <f t="shared" si="5"/>
        <v>0.1242557597721978</v>
      </c>
      <c r="CQ22">
        <f t="shared" si="6"/>
        <v>1.0354646647683147E-2</v>
      </c>
      <c r="CR22">
        <f t="shared" si="7"/>
        <v>1.5531969971524723E-2</v>
      </c>
      <c r="CS22">
        <f t="shared" si="8"/>
        <v>9.8369143152989932E-2</v>
      </c>
      <c r="CT22">
        <f t="shared" si="9"/>
        <v>0</v>
      </c>
      <c r="CU22">
        <f t="shared" si="10"/>
        <v>0</v>
      </c>
      <c r="CV22">
        <f t="shared" si="11"/>
        <v>0</v>
      </c>
      <c r="CW22">
        <f t="shared" si="12"/>
        <v>0</v>
      </c>
      <c r="CX22">
        <f t="shared" si="13"/>
        <v>0</v>
      </c>
      <c r="CY22">
        <f t="shared" si="14"/>
        <v>0.19156096298213823</v>
      </c>
      <c r="CZ22">
        <f t="shared" si="15"/>
        <v>8.8273362671498823E-2</v>
      </c>
      <c r="DA22">
        <f t="shared" si="16"/>
        <v>2.5886616619207867E-2</v>
      </c>
      <c r="DB22">
        <f t="shared" si="17"/>
        <v>1.0354646647683147E-2</v>
      </c>
      <c r="DC22">
        <f t="shared" si="18"/>
        <v>4.6595909914574157E-2</v>
      </c>
      <c r="DD22">
        <f t="shared" si="19"/>
        <v>0</v>
      </c>
      <c r="DE22">
        <f t="shared" si="20"/>
        <v>0</v>
      </c>
      <c r="DF22">
        <f t="shared" si="21"/>
        <v>5.1773233238415735E-3</v>
      </c>
      <c r="DG22">
        <f t="shared" si="22"/>
        <v>7.5554446080270662E-2</v>
      </c>
      <c r="DH22">
        <f t="shared" si="23"/>
        <v>0</v>
      </c>
      <c r="DI22">
        <f t="shared" si="24"/>
        <v>0</v>
      </c>
      <c r="DJ22">
        <f t="shared" si="25"/>
        <v>0</v>
      </c>
      <c r="DK22">
        <f t="shared" si="26"/>
        <v>0</v>
      </c>
      <c r="DL22">
        <f t="shared" si="27"/>
        <v>0.24333419622055399</v>
      </c>
      <c r="DM22">
        <f t="shared" si="28"/>
        <v>0.10924152213305723</v>
      </c>
      <c r="DN22">
        <f t="shared" si="29"/>
        <v>9.3191819829148315E-2</v>
      </c>
      <c r="DO22">
        <f t="shared" si="30"/>
        <v>0</v>
      </c>
      <c r="DP22">
        <f t="shared" si="31"/>
        <v>0.87056691690396082</v>
      </c>
      <c r="DQ22">
        <f t="shared" si="32"/>
        <v>0.87056691690396082</v>
      </c>
      <c r="DR22">
        <f t="shared" si="33"/>
        <v>10</v>
      </c>
      <c r="DS22" s="50">
        <f t="shared" si="34"/>
        <v>1.1442419028012374</v>
      </c>
      <c r="DT22" s="50">
        <f t="shared" si="35"/>
        <v>0.36024049825769461</v>
      </c>
      <c r="DU22">
        <f t="shared" si="36"/>
        <v>0.10193421854952743</v>
      </c>
      <c r="DV22">
        <f t="shared" si="37"/>
        <v>0.12495221828574246</v>
      </c>
      <c r="DW22">
        <f t="shared" si="38"/>
        <v>0.3190225232695359</v>
      </c>
      <c r="DX22">
        <f t="shared" si="39"/>
        <v>0</v>
      </c>
      <c r="DY22">
        <f t="shared" si="40"/>
        <v>0</v>
      </c>
      <c r="DZ22">
        <f t="shared" si="41"/>
        <v>0</v>
      </c>
      <c r="EA22">
        <f t="shared" si="42"/>
        <v>0</v>
      </c>
      <c r="EB22">
        <f t="shared" si="43"/>
        <v>0</v>
      </c>
      <c r="EC22">
        <f t="shared" si="44"/>
        <v>0.45301319612192281</v>
      </c>
      <c r="ED22">
        <f t="shared" si="45"/>
        <v>0.30166280419590619</v>
      </c>
      <c r="EE22">
        <f t="shared" si="46"/>
        <v>0.16159556037223893</v>
      </c>
      <c r="EF22">
        <f t="shared" si="47"/>
        <v>0.10193421854952743</v>
      </c>
      <c r="EG22">
        <f t="shared" si="48"/>
        <v>0.21757338732058892</v>
      </c>
      <c r="EH22">
        <f t="shared" si="49"/>
        <v>0</v>
      </c>
      <c r="EI22">
        <f t="shared" si="50"/>
        <v>0</v>
      </c>
      <c r="EJ22">
        <f t="shared" si="51"/>
        <v>7.201585221254253E-2</v>
      </c>
      <c r="EK22">
        <f t="shared" si="52"/>
        <v>0.2784562496800132</v>
      </c>
      <c r="EL22">
        <f t="shared" si="53"/>
        <v>0</v>
      </c>
      <c r="EM22">
        <f t="shared" si="54"/>
        <v>0</v>
      </c>
      <c r="EN22">
        <f t="shared" si="55"/>
        <v>0</v>
      </c>
      <c r="EO22">
        <f t="shared" si="56"/>
        <v>0</v>
      </c>
      <c r="EP22">
        <f t="shared" si="57"/>
        <v>0.51586694624830765</v>
      </c>
      <c r="EQ22">
        <f t="shared" si="58"/>
        <v>0.33685136402529375</v>
      </c>
      <c r="ER22">
        <f t="shared" si="59"/>
        <v>0.31022547136273609</v>
      </c>
      <c r="ES22">
        <f t="shared" si="60"/>
        <v>0</v>
      </c>
      <c r="ET22">
        <f t="shared" si="61"/>
        <v>1.2027769911975197</v>
      </c>
      <c r="EU22">
        <f t="shared" si="62"/>
        <v>1.2027769911975197</v>
      </c>
      <c r="EV22" s="27">
        <f t="shared" si="63"/>
        <v>1.0354646647683147E-2</v>
      </c>
      <c r="EW22">
        <f t="shared" si="64"/>
        <v>1.5531969971524723E-2</v>
      </c>
      <c r="EX22">
        <f t="shared" si="65"/>
        <v>9.8369143152989932E-2</v>
      </c>
      <c r="EY22">
        <f t="shared" si="66"/>
        <v>0</v>
      </c>
      <c r="EZ22">
        <f t="shared" si="67"/>
        <v>0.11415997929070669</v>
      </c>
      <c r="FA22">
        <f t="shared" si="68"/>
        <v>0</v>
      </c>
      <c r="FB22">
        <f t="shared" si="69"/>
        <v>1.0354646647683147E-2</v>
      </c>
      <c r="FC22">
        <f t="shared" si="70"/>
        <v>0.24333419622055399</v>
      </c>
      <c r="FD22">
        <f t="shared" si="71"/>
        <v>0.10924152213305723</v>
      </c>
      <c r="FE22">
        <f t="shared" si="72"/>
        <v>0.35257571835361123</v>
      </c>
      <c r="FF22">
        <f t="shared" si="73"/>
        <v>9.3191819829148315E-2</v>
      </c>
      <c r="FG22">
        <f t="shared" si="74"/>
        <v>0.23815687289671239</v>
      </c>
      <c r="FH22">
        <f t="shared" si="75"/>
        <v>6.2127879886098879E-2</v>
      </c>
      <c r="FI22" s="27">
        <f t="shared" si="76"/>
        <v>0.10193421854952743</v>
      </c>
      <c r="FJ22">
        <f t="shared" si="77"/>
        <v>0.12495221828574246</v>
      </c>
      <c r="FK22">
        <f t="shared" si="78"/>
        <v>0.3190225232695359</v>
      </c>
      <c r="FL22">
        <f t="shared" si="79"/>
        <v>0</v>
      </c>
      <c r="FM22">
        <f t="shared" si="80"/>
        <v>0.34465893124382463</v>
      </c>
      <c r="FN22">
        <f t="shared" si="81"/>
        <v>0</v>
      </c>
      <c r="FO22">
        <f t="shared" si="82"/>
        <v>0.10193421854952743</v>
      </c>
      <c r="FP22">
        <f t="shared" si="83"/>
        <v>0.51586694624830765</v>
      </c>
      <c r="FQ22">
        <f t="shared" si="84"/>
        <v>0.33685136402529375</v>
      </c>
      <c r="FR22">
        <f t="shared" si="85"/>
        <v>0.63574964709660575</v>
      </c>
      <c r="FS22">
        <f t="shared" si="86"/>
        <v>0.31022547136273609</v>
      </c>
      <c r="FT22">
        <f t="shared" si="87"/>
        <v>0.50981203090585414</v>
      </c>
      <c r="FU22">
        <f t="shared" si="88"/>
        <v>0.25191053601495528</v>
      </c>
      <c r="FW22">
        <f t="shared" si="89"/>
        <v>0.15531969971524723</v>
      </c>
      <c r="FX22">
        <f t="shared" si="90"/>
        <v>0.24333419622055399</v>
      </c>
      <c r="FY22">
        <f t="shared" si="91"/>
        <v>0.10924152213305723</v>
      </c>
      <c r="FZ22">
        <f t="shared" si="92"/>
        <v>0.35257571835361123</v>
      </c>
    </row>
    <row r="23" spans="1:182">
      <c r="A23">
        <v>22</v>
      </c>
      <c r="B23" t="s">
        <v>323</v>
      </c>
      <c r="C23" t="s">
        <v>16</v>
      </c>
      <c r="D23">
        <v>4</v>
      </c>
      <c r="E23" s="25" t="s">
        <v>357</v>
      </c>
      <c r="F23" t="s">
        <v>258</v>
      </c>
      <c r="G23">
        <v>0</v>
      </c>
      <c r="H23">
        <v>3.0023781212841862E-2</v>
      </c>
      <c r="I23">
        <v>2.3781212841854939E-2</v>
      </c>
      <c r="J23">
        <v>0</v>
      </c>
      <c r="K23">
        <v>1.7835909631391207E-2</v>
      </c>
      <c r="L23">
        <v>1.189060642092747E-2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5.3507728894173608E-2</v>
      </c>
      <c r="X23">
        <v>8.3234244946492286E-2</v>
      </c>
      <c r="Y23">
        <v>5.9750297265160526E-2</v>
      </c>
      <c r="Z23">
        <v>0</v>
      </c>
      <c r="AA23">
        <v>1.189060642092747E-2</v>
      </c>
      <c r="AB23">
        <v>0</v>
      </c>
      <c r="AC23">
        <v>0</v>
      </c>
      <c r="AD23">
        <v>0</v>
      </c>
      <c r="AE23">
        <v>0</v>
      </c>
      <c r="AF23">
        <v>5.945303210463735E-2</v>
      </c>
      <c r="AG23">
        <v>0</v>
      </c>
      <c r="AH23">
        <v>0</v>
      </c>
      <c r="AI23">
        <v>0</v>
      </c>
      <c r="AJ23">
        <v>7.7288941736028571E-2</v>
      </c>
      <c r="AK23">
        <v>2.4078478002378126E-2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2.3781212841854939E-2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5.9453032104637349E-3</v>
      </c>
      <c r="AX23">
        <v>0</v>
      </c>
      <c r="AY23">
        <v>0.16052318668252086</v>
      </c>
      <c r="AZ23">
        <v>0.12514863258026165</v>
      </c>
      <c r="BA23">
        <v>0</v>
      </c>
      <c r="BB23">
        <v>0</v>
      </c>
      <c r="BC23">
        <v>0.10107015457788351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1.7835909631391207E-2</v>
      </c>
      <c r="BL23">
        <v>0</v>
      </c>
      <c r="BM23">
        <v>4.1617122473246143E-2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7.1343638525564815E-2</v>
      </c>
      <c r="BZ23">
        <v>0</v>
      </c>
      <c r="CA23" s="27">
        <f t="shared" si="0"/>
        <v>3</v>
      </c>
      <c r="CB23">
        <f t="shared" si="1"/>
        <v>13</v>
      </c>
      <c r="CC23">
        <f t="shared" si="2"/>
        <v>16</v>
      </c>
      <c r="CD23">
        <f>[1]!shannonweaver(K23:BU23)</f>
        <v>2.4649950183643194</v>
      </c>
      <c r="CE23">
        <f t="shared" si="3"/>
        <v>0.88905902220255073</v>
      </c>
      <c r="CO23">
        <f t="shared" si="4"/>
        <v>16</v>
      </c>
      <c r="CP23">
        <f t="shared" si="5"/>
        <v>5.3804994054696798E-2</v>
      </c>
      <c r="CQ23">
        <f t="shared" si="6"/>
        <v>0</v>
      </c>
      <c r="CR23">
        <f t="shared" si="7"/>
        <v>3.0023781212841862E-2</v>
      </c>
      <c r="CS23">
        <f t="shared" si="8"/>
        <v>2.3781212841854939E-2</v>
      </c>
      <c r="CT23">
        <f t="shared" si="9"/>
        <v>1.7835909631391207E-2</v>
      </c>
      <c r="CU23">
        <f t="shared" si="10"/>
        <v>1.189060642092747E-2</v>
      </c>
      <c r="CV23">
        <f t="shared" si="11"/>
        <v>0</v>
      </c>
      <c r="CW23">
        <f t="shared" si="12"/>
        <v>0</v>
      </c>
      <c r="CX23">
        <f t="shared" si="13"/>
        <v>0</v>
      </c>
      <c r="CY23">
        <f t="shared" si="14"/>
        <v>8.3234244946492286E-2</v>
      </c>
      <c r="CZ23">
        <f t="shared" si="15"/>
        <v>7.1640903686087998E-2</v>
      </c>
      <c r="DA23">
        <f t="shared" si="16"/>
        <v>0</v>
      </c>
      <c r="DB23">
        <f t="shared" si="17"/>
        <v>5.945303210463735E-2</v>
      </c>
      <c r="DC23">
        <f t="shared" si="18"/>
        <v>7.7288941736028571E-2</v>
      </c>
      <c r="DD23">
        <f t="shared" si="19"/>
        <v>2.4078478002378126E-2</v>
      </c>
      <c r="DE23">
        <f t="shared" si="20"/>
        <v>0</v>
      </c>
      <c r="DF23">
        <f t="shared" si="21"/>
        <v>0</v>
      </c>
      <c r="DG23">
        <f t="shared" si="22"/>
        <v>2.4271048746826774E-2</v>
      </c>
      <c r="DH23">
        <f t="shared" si="23"/>
        <v>0</v>
      </c>
      <c r="DI23">
        <f t="shared" si="24"/>
        <v>0</v>
      </c>
      <c r="DJ23">
        <f t="shared" si="25"/>
        <v>0</v>
      </c>
      <c r="DK23">
        <f t="shared" si="26"/>
        <v>5.9453032104637349E-3</v>
      </c>
      <c r="DL23">
        <f t="shared" si="27"/>
        <v>0.28567181926278251</v>
      </c>
      <c r="DM23">
        <f t="shared" si="28"/>
        <v>0.11890606420927471</v>
      </c>
      <c r="DN23">
        <f t="shared" si="29"/>
        <v>9.5124851367419744E-2</v>
      </c>
      <c r="DO23">
        <f t="shared" si="30"/>
        <v>2.9726516052318679E-2</v>
      </c>
      <c r="DP23">
        <f t="shared" si="31"/>
        <v>0.84512485136741988</v>
      </c>
      <c r="DQ23">
        <f t="shared" si="32"/>
        <v>0.87485136741973857</v>
      </c>
      <c r="DR23">
        <f t="shared" si="33"/>
        <v>12</v>
      </c>
      <c r="DS23" s="50">
        <f t="shared" si="34"/>
        <v>1.2312301885237487</v>
      </c>
      <c r="DT23" s="50">
        <f t="shared" si="35"/>
        <v>0.23409116591868573</v>
      </c>
      <c r="DU23">
        <f t="shared" si="36"/>
        <v>0</v>
      </c>
      <c r="DV23">
        <f t="shared" si="37"/>
        <v>0.17415270122465937</v>
      </c>
      <c r="DW23">
        <f t="shared" si="38"/>
        <v>0.15482944288997019</v>
      </c>
      <c r="DX23">
        <f t="shared" si="39"/>
        <v>0.13395137154766373</v>
      </c>
      <c r="DY23">
        <f t="shared" si="40"/>
        <v>0.1092613217945414</v>
      </c>
      <c r="DZ23">
        <f t="shared" si="41"/>
        <v>0</v>
      </c>
      <c r="EA23">
        <f t="shared" si="42"/>
        <v>0</v>
      </c>
      <c r="EB23">
        <f t="shared" si="43"/>
        <v>0</v>
      </c>
      <c r="EC23">
        <f t="shared" si="44"/>
        <v>0.29266346561926682</v>
      </c>
      <c r="ED23">
        <f t="shared" si="45"/>
        <v>0.2709617132295003</v>
      </c>
      <c r="EE23">
        <f t="shared" si="46"/>
        <v>0</v>
      </c>
      <c r="EF23">
        <f t="shared" si="47"/>
        <v>0.24631301948466844</v>
      </c>
      <c r="EG23">
        <f t="shared" si="48"/>
        <v>0.28172065955516923</v>
      </c>
      <c r="EH23">
        <f t="shared" si="49"/>
        <v>0.15580197873054097</v>
      </c>
      <c r="EI23">
        <f t="shared" si="50"/>
        <v>0</v>
      </c>
      <c r="EJ23">
        <f t="shared" si="51"/>
        <v>0</v>
      </c>
      <c r="EK23">
        <f t="shared" si="52"/>
        <v>0.15642887259947774</v>
      </c>
      <c r="EL23">
        <f t="shared" si="53"/>
        <v>0</v>
      </c>
      <c r="EM23">
        <f t="shared" si="54"/>
        <v>0</v>
      </c>
      <c r="EN23">
        <f t="shared" si="55"/>
        <v>0</v>
      </c>
      <c r="EO23">
        <f t="shared" si="56"/>
        <v>7.7182400346912886E-2</v>
      </c>
      <c r="EP23">
        <f t="shared" si="57"/>
        <v>0.56389563856380087</v>
      </c>
      <c r="EQ23">
        <f t="shared" si="58"/>
        <v>0.3520550993090038</v>
      </c>
      <c r="ER23">
        <f t="shared" si="59"/>
        <v>0.31353494401828802</v>
      </c>
      <c r="ES23">
        <f t="shared" si="60"/>
        <v>0.17327963641754077</v>
      </c>
      <c r="ET23">
        <f t="shared" si="61"/>
        <v>1.1663152102058418</v>
      </c>
      <c r="EU23">
        <f t="shared" si="62"/>
        <v>1.2092045487681511</v>
      </c>
      <c r="EV23" s="27">
        <f t="shared" si="63"/>
        <v>0</v>
      </c>
      <c r="EW23">
        <f t="shared" si="64"/>
        <v>3.0023781212841862E-2</v>
      </c>
      <c r="EX23">
        <f t="shared" si="65"/>
        <v>2.3781212841854939E-2</v>
      </c>
      <c r="EY23">
        <f t="shared" si="66"/>
        <v>2.9726516052318679E-2</v>
      </c>
      <c r="EZ23">
        <f t="shared" si="67"/>
        <v>7.1640903686087998E-2</v>
      </c>
      <c r="FA23">
        <f t="shared" si="68"/>
        <v>0</v>
      </c>
      <c r="FB23">
        <f t="shared" si="69"/>
        <v>5.945303210463735E-2</v>
      </c>
      <c r="FC23">
        <f t="shared" si="70"/>
        <v>0.28567181926278251</v>
      </c>
      <c r="FD23">
        <f t="shared" si="71"/>
        <v>0.11890606420927471</v>
      </c>
      <c r="FE23">
        <f t="shared" si="72"/>
        <v>0.40457788347205725</v>
      </c>
      <c r="FF23">
        <f t="shared" si="73"/>
        <v>9.5124851367419744E-2</v>
      </c>
      <c r="FG23">
        <f t="shared" si="74"/>
        <v>0.16052318668252086</v>
      </c>
      <c r="FH23">
        <f t="shared" si="75"/>
        <v>5.3804994054696804E-2</v>
      </c>
      <c r="FI23" s="27">
        <f t="shared" si="76"/>
        <v>0</v>
      </c>
      <c r="FJ23">
        <f t="shared" si="77"/>
        <v>0.17415270122465937</v>
      </c>
      <c r="FK23">
        <f t="shared" si="78"/>
        <v>0.15482944288997019</v>
      </c>
      <c r="FL23">
        <f t="shared" si="79"/>
        <v>0.17327963641754077</v>
      </c>
      <c r="FM23">
        <f t="shared" si="80"/>
        <v>0.2709617132295003</v>
      </c>
      <c r="FN23">
        <f t="shared" si="81"/>
        <v>0</v>
      </c>
      <c r="FO23">
        <f t="shared" si="82"/>
        <v>0.24631301948466844</v>
      </c>
      <c r="FP23">
        <f t="shared" si="83"/>
        <v>0.56389563856380087</v>
      </c>
      <c r="FQ23">
        <f t="shared" si="84"/>
        <v>0.3520550993090038</v>
      </c>
      <c r="FR23">
        <f t="shared" si="85"/>
        <v>0.68938710586901797</v>
      </c>
      <c r="FS23">
        <f t="shared" si="86"/>
        <v>0.31353494401828802</v>
      </c>
      <c r="FT23">
        <f t="shared" si="87"/>
        <v>0.4122299290627538</v>
      </c>
      <c r="FU23">
        <f t="shared" si="88"/>
        <v>0.23409116591868573</v>
      </c>
      <c r="FW23">
        <f t="shared" si="89"/>
        <v>0.19024970273483954</v>
      </c>
      <c r="FX23">
        <f t="shared" si="90"/>
        <v>0.3153983353151012</v>
      </c>
      <c r="FY23">
        <f t="shared" si="91"/>
        <v>0.1486325802615934</v>
      </c>
      <c r="FZ23">
        <f t="shared" si="92"/>
        <v>0.43430439952437594</v>
      </c>
    </row>
    <row r="24" spans="1:182">
      <c r="A24">
        <v>23</v>
      </c>
      <c r="B24" t="s">
        <v>417</v>
      </c>
      <c r="C24" t="s">
        <v>16</v>
      </c>
      <c r="D24">
        <v>4</v>
      </c>
      <c r="E24" s="25" t="s">
        <v>357</v>
      </c>
      <c r="F24" t="s">
        <v>258</v>
      </c>
      <c r="G24">
        <v>0</v>
      </c>
      <c r="H24">
        <v>0.12760225324516292</v>
      </c>
      <c r="I24">
        <v>3.4288513348028418E-2</v>
      </c>
      <c r="J24">
        <v>0</v>
      </c>
      <c r="K24">
        <v>8.8170462894930246E-2</v>
      </c>
      <c r="L24">
        <v>2.9390154298310073E-2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1.4695077149155038E-2</v>
      </c>
      <c r="X24">
        <v>0.13225569434239534</v>
      </c>
      <c r="Y24">
        <v>1.4695077149155038E-2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2.9390154298310073E-2</v>
      </c>
      <c r="AF24">
        <v>2.9390154298310073E-2</v>
      </c>
      <c r="AG24">
        <v>0</v>
      </c>
      <c r="AH24">
        <v>0</v>
      </c>
      <c r="AI24">
        <v>0</v>
      </c>
      <c r="AJ24">
        <v>0</v>
      </c>
      <c r="AK24">
        <v>1.9593436198873382E-2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2.4491795248591727E-4</v>
      </c>
      <c r="AR24">
        <v>2.4491795248591727E-4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6.8577026696056836E-2</v>
      </c>
      <c r="AZ24">
        <v>7.3475385745775196E-2</v>
      </c>
      <c r="BA24">
        <v>0</v>
      </c>
      <c r="BB24">
        <v>0</v>
      </c>
      <c r="BC24">
        <v>6.8577026696056836E-2</v>
      </c>
      <c r="BD24">
        <v>9.7967180994366909E-3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4.8983590497183455E-3</v>
      </c>
      <c r="BL24">
        <v>0</v>
      </c>
      <c r="BM24">
        <v>9.7967180994366909E-3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9.7967180994366909E-3</v>
      </c>
      <c r="BV24">
        <v>0</v>
      </c>
      <c r="BW24">
        <v>0</v>
      </c>
      <c r="BX24">
        <v>0</v>
      </c>
      <c r="BY24">
        <v>0.23512123438648053</v>
      </c>
      <c r="BZ24">
        <v>0</v>
      </c>
      <c r="CA24" s="27">
        <f t="shared" si="0"/>
        <v>3</v>
      </c>
      <c r="CB24">
        <f t="shared" si="1"/>
        <v>14</v>
      </c>
      <c r="CC24">
        <f t="shared" si="2"/>
        <v>17</v>
      </c>
      <c r="CD24">
        <f>[1]!shannonweaver(K24:BU24)</f>
        <v>2.3452758573284611</v>
      </c>
      <c r="CE24">
        <f t="shared" si="3"/>
        <v>0.82777947599625823</v>
      </c>
      <c r="CF24">
        <v>1</v>
      </c>
      <c r="CO24">
        <f t="shared" si="4"/>
        <v>18</v>
      </c>
      <c r="CP24">
        <f t="shared" si="5"/>
        <v>0.16189076659319135</v>
      </c>
      <c r="CQ24">
        <f t="shared" si="6"/>
        <v>0</v>
      </c>
      <c r="CR24">
        <f t="shared" si="7"/>
        <v>0.12760225324516292</v>
      </c>
      <c r="CS24">
        <f t="shared" si="8"/>
        <v>3.4288513348028418E-2</v>
      </c>
      <c r="CT24">
        <f t="shared" si="9"/>
        <v>8.8170462894930246E-2</v>
      </c>
      <c r="CU24">
        <f t="shared" si="10"/>
        <v>2.9390154298310073E-2</v>
      </c>
      <c r="CV24">
        <f t="shared" si="11"/>
        <v>0</v>
      </c>
      <c r="CW24">
        <f t="shared" si="12"/>
        <v>0</v>
      </c>
      <c r="CX24">
        <f t="shared" si="13"/>
        <v>0</v>
      </c>
      <c r="CY24">
        <f t="shared" si="14"/>
        <v>0.13225569434239534</v>
      </c>
      <c r="CZ24">
        <f t="shared" si="15"/>
        <v>4.4085231447465109E-2</v>
      </c>
      <c r="DA24">
        <f t="shared" si="16"/>
        <v>0</v>
      </c>
      <c r="DB24">
        <f t="shared" si="17"/>
        <v>2.9390154298310073E-2</v>
      </c>
      <c r="DC24">
        <f t="shared" si="18"/>
        <v>0</v>
      </c>
      <c r="DD24">
        <f t="shared" si="19"/>
        <v>1.9593436198873382E-2</v>
      </c>
      <c r="DE24">
        <f t="shared" si="20"/>
        <v>0</v>
      </c>
      <c r="DF24">
        <f t="shared" si="21"/>
        <v>0</v>
      </c>
      <c r="DG24">
        <f t="shared" si="22"/>
        <v>5.4098851054638396E-3</v>
      </c>
      <c r="DH24">
        <f t="shared" si="23"/>
        <v>0</v>
      </c>
      <c r="DI24">
        <f t="shared" si="24"/>
        <v>0</v>
      </c>
      <c r="DJ24">
        <f t="shared" si="25"/>
        <v>0</v>
      </c>
      <c r="DK24">
        <f t="shared" si="26"/>
        <v>0</v>
      </c>
      <c r="DL24">
        <f t="shared" si="27"/>
        <v>0.14205241244183203</v>
      </c>
      <c r="DM24">
        <f t="shared" si="28"/>
        <v>8.3272103845211873E-2</v>
      </c>
      <c r="DN24">
        <f t="shared" si="29"/>
        <v>2.4491795248591727E-2</v>
      </c>
      <c r="DO24">
        <f t="shared" si="30"/>
        <v>0.11756061719324032</v>
      </c>
      <c r="DP24">
        <f t="shared" si="31"/>
        <v>0.48542738182708811</v>
      </c>
      <c r="DQ24">
        <f t="shared" si="32"/>
        <v>0.60298799902032851</v>
      </c>
      <c r="DR24">
        <f t="shared" si="33"/>
        <v>10</v>
      </c>
      <c r="DS24" s="50">
        <f t="shared" si="34"/>
        <v>1.142859451132245</v>
      </c>
      <c r="DT24" s="50">
        <f t="shared" si="35"/>
        <v>0.41408946374665578</v>
      </c>
      <c r="DU24">
        <f t="shared" si="36"/>
        <v>0</v>
      </c>
      <c r="DV24">
        <f t="shared" si="37"/>
        <v>0.36528400501827057</v>
      </c>
      <c r="DW24">
        <f t="shared" si="38"/>
        <v>0.18624645704694337</v>
      </c>
      <c r="DX24">
        <f t="shared" si="39"/>
        <v>0.30148139819751218</v>
      </c>
      <c r="DY24">
        <f t="shared" si="40"/>
        <v>0.17228662638919534</v>
      </c>
      <c r="DZ24">
        <f t="shared" si="41"/>
        <v>0</v>
      </c>
      <c r="EA24">
        <f t="shared" si="42"/>
        <v>0</v>
      </c>
      <c r="EB24">
        <f t="shared" si="43"/>
        <v>0</v>
      </c>
      <c r="EC24">
        <f t="shared" si="44"/>
        <v>0.3722043848820879</v>
      </c>
      <c r="ED24">
        <f t="shared" si="45"/>
        <v>0.2115389916911341</v>
      </c>
      <c r="EE24">
        <f t="shared" si="46"/>
        <v>0</v>
      </c>
      <c r="EF24">
        <f t="shared" si="47"/>
        <v>0.17228662638919534</v>
      </c>
      <c r="EG24">
        <f t="shared" si="48"/>
        <v>0</v>
      </c>
      <c r="EH24">
        <f t="shared" si="49"/>
        <v>0.1404377374538936</v>
      </c>
      <c r="EI24">
        <f t="shared" si="50"/>
        <v>0</v>
      </c>
      <c r="EJ24">
        <f t="shared" si="51"/>
        <v>0</v>
      </c>
      <c r="EK24">
        <f t="shared" si="52"/>
        <v>7.3618401030581176E-2</v>
      </c>
      <c r="EL24">
        <f t="shared" si="53"/>
        <v>0</v>
      </c>
      <c r="EM24">
        <f t="shared" si="54"/>
        <v>0</v>
      </c>
      <c r="EN24">
        <f t="shared" si="55"/>
        <v>0</v>
      </c>
      <c r="EO24">
        <f t="shared" si="56"/>
        <v>0</v>
      </c>
      <c r="EP24">
        <f t="shared" si="57"/>
        <v>0.38644547867344164</v>
      </c>
      <c r="EQ24">
        <f t="shared" si="58"/>
        <v>0.29273198491259417</v>
      </c>
      <c r="ER24">
        <f t="shared" si="59"/>
        <v>0.15714451387712911</v>
      </c>
      <c r="ES24">
        <f t="shared" si="60"/>
        <v>0.34997160931564891</v>
      </c>
      <c r="ET24">
        <f t="shared" si="61"/>
        <v>0.77082348132972267</v>
      </c>
      <c r="EU24">
        <f t="shared" si="62"/>
        <v>0.88912865723491574</v>
      </c>
      <c r="EV24" s="27">
        <f t="shared" si="63"/>
        <v>0</v>
      </c>
      <c r="EW24">
        <f t="shared" si="64"/>
        <v>0.12760225324516292</v>
      </c>
      <c r="EX24">
        <f t="shared" si="65"/>
        <v>3.4288513348028418E-2</v>
      </c>
      <c r="EY24">
        <f t="shared" si="66"/>
        <v>0.11756061719324032</v>
      </c>
      <c r="EZ24">
        <f t="shared" si="67"/>
        <v>5.38819495469018E-2</v>
      </c>
      <c r="FA24">
        <f t="shared" si="68"/>
        <v>0</v>
      </c>
      <c r="FB24">
        <f t="shared" si="69"/>
        <v>2.9390154298310073E-2</v>
      </c>
      <c r="FC24">
        <f t="shared" si="70"/>
        <v>0.14205241244183203</v>
      </c>
      <c r="FD24">
        <f t="shared" si="71"/>
        <v>8.3272103845211873E-2</v>
      </c>
      <c r="FE24">
        <f t="shared" si="72"/>
        <v>0.22532451628704392</v>
      </c>
      <c r="FF24">
        <f t="shared" si="73"/>
        <v>2.4491795248591727E-2</v>
      </c>
      <c r="FG24">
        <f t="shared" si="74"/>
        <v>0.13225569434239534</v>
      </c>
      <c r="FH24">
        <f t="shared" si="75"/>
        <v>2.0083272103845216E-2</v>
      </c>
      <c r="FI24" s="27">
        <f t="shared" si="76"/>
        <v>0</v>
      </c>
      <c r="FJ24">
        <f t="shared" si="77"/>
        <v>0.36528400501827057</v>
      </c>
      <c r="FK24">
        <f t="shared" si="78"/>
        <v>0.18624645704694337</v>
      </c>
      <c r="FL24">
        <f t="shared" si="79"/>
        <v>0.34997160931564891</v>
      </c>
      <c r="FM24">
        <f t="shared" si="80"/>
        <v>0.23426164128355476</v>
      </c>
      <c r="FN24">
        <f t="shared" si="81"/>
        <v>0</v>
      </c>
      <c r="FO24">
        <f t="shared" si="82"/>
        <v>0.17228662638919534</v>
      </c>
      <c r="FP24">
        <f t="shared" si="83"/>
        <v>0.38644547867344164</v>
      </c>
      <c r="FQ24">
        <f t="shared" si="84"/>
        <v>0.29273198491259417</v>
      </c>
      <c r="FR24">
        <f t="shared" si="85"/>
        <v>0.49460451076086964</v>
      </c>
      <c r="FS24">
        <f t="shared" si="86"/>
        <v>0.15714451387712911</v>
      </c>
      <c r="FT24">
        <f t="shared" si="87"/>
        <v>0.3722043848820879</v>
      </c>
      <c r="FU24">
        <f t="shared" si="88"/>
        <v>0.14219415236254943</v>
      </c>
      <c r="FW24">
        <f t="shared" si="89"/>
        <v>0.18613764388929716</v>
      </c>
      <c r="FX24">
        <f t="shared" si="90"/>
        <v>0.25961302963507238</v>
      </c>
      <c r="FY24">
        <f t="shared" si="91"/>
        <v>0.20083272103845218</v>
      </c>
      <c r="FZ24">
        <f t="shared" si="92"/>
        <v>0.34288513348028427</v>
      </c>
    </row>
    <row r="25" spans="1:182">
      <c r="A25">
        <v>24</v>
      </c>
      <c r="B25" t="s">
        <v>418</v>
      </c>
      <c r="C25" t="s">
        <v>16</v>
      </c>
      <c r="D25">
        <v>4</v>
      </c>
      <c r="E25" s="25" t="s">
        <v>357</v>
      </c>
      <c r="F25" t="s">
        <v>258</v>
      </c>
      <c r="G25">
        <v>0</v>
      </c>
      <c r="H25">
        <v>0</v>
      </c>
      <c r="I25">
        <v>0.16260762607626075</v>
      </c>
      <c r="J25">
        <v>0</v>
      </c>
      <c r="K25">
        <v>0</v>
      </c>
      <c r="L25">
        <v>4.9200492004920051E-3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1.4760147601476018E-2</v>
      </c>
      <c r="T25">
        <v>0</v>
      </c>
      <c r="U25">
        <v>0</v>
      </c>
      <c r="V25">
        <v>0</v>
      </c>
      <c r="W25">
        <v>5.412054120541205E-2</v>
      </c>
      <c r="X25">
        <v>0.1918819188191882</v>
      </c>
      <c r="Y25">
        <v>0</v>
      </c>
      <c r="Z25">
        <v>0</v>
      </c>
      <c r="AA25">
        <v>0.12300123001230012</v>
      </c>
      <c r="AB25">
        <v>0</v>
      </c>
      <c r="AC25">
        <v>0</v>
      </c>
      <c r="AD25">
        <v>0</v>
      </c>
      <c r="AE25">
        <v>1.4760147601476018E-2</v>
      </c>
      <c r="AF25">
        <v>5.412054120541205E-2</v>
      </c>
      <c r="AG25">
        <v>0</v>
      </c>
      <c r="AH25">
        <v>0</v>
      </c>
      <c r="AI25">
        <v>0</v>
      </c>
      <c r="AJ25">
        <v>6.8880688806888093E-2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4.9200492004920051E-3</v>
      </c>
      <c r="AR25">
        <v>0</v>
      </c>
      <c r="AS25">
        <v>0</v>
      </c>
      <c r="AT25">
        <v>0</v>
      </c>
      <c r="AU25">
        <v>0</v>
      </c>
      <c r="AV25">
        <v>5.1660516605166054E-3</v>
      </c>
      <c r="AW25">
        <v>0</v>
      </c>
      <c r="AX25">
        <v>0</v>
      </c>
      <c r="AY25">
        <v>9.3726937269372729E-2</v>
      </c>
      <c r="AZ25">
        <v>7.9212792127921289E-2</v>
      </c>
      <c r="BA25">
        <v>0</v>
      </c>
      <c r="BB25">
        <v>0</v>
      </c>
      <c r="BC25">
        <v>5.412054120541205E-2</v>
      </c>
      <c r="BD25">
        <v>1.4760147601476018E-2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4.9200492004920051E-3</v>
      </c>
      <c r="BM25">
        <v>2.4600246002460024E-2</v>
      </c>
      <c r="BN25">
        <v>4.9200492004920051E-3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9.8400984009840101E-3</v>
      </c>
      <c r="BW25">
        <v>0</v>
      </c>
      <c r="BX25">
        <v>0</v>
      </c>
      <c r="BY25">
        <v>1.4760147601476018E-2</v>
      </c>
      <c r="BZ25">
        <v>0</v>
      </c>
      <c r="CA25" s="27">
        <f t="shared" si="0"/>
        <v>3</v>
      </c>
      <c r="CB25">
        <f t="shared" si="1"/>
        <v>15</v>
      </c>
      <c r="CC25">
        <f t="shared" si="2"/>
        <v>18</v>
      </c>
      <c r="CD25">
        <f>[1]!shannonweaver(K25:BU25)</f>
        <v>2.3329758996202408</v>
      </c>
      <c r="CE25">
        <f t="shared" si="3"/>
        <v>0.80715426769820109</v>
      </c>
      <c r="CO25">
        <f t="shared" si="4"/>
        <v>18</v>
      </c>
      <c r="CP25">
        <f t="shared" si="5"/>
        <v>0.16260762607626075</v>
      </c>
      <c r="CQ25">
        <f t="shared" si="6"/>
        <v>0</v>
      </c>
      <c r="CR25">
        <f t="shared" si="7"/>
        <v>0</v>
      </c>
      <c r="CS25">
        <f t="shared" si="8"/>
        <v>0.16260762607626075</v>
      </c>
      <c r="CT25">
        <f t="shared" si="9"/>
        <v>0</v>
      </c>
      <c r="CU25">
        <f t="shared" si="10"/>
        <v>4.9200492004920051E-3</v>
      </c>
      <c r="CV25">
        <f t="shared" si="11"/>
        <v>0</v>
      </c>
      <c r="CW25">
        <f t="shared" si="12"/>
        <v>0</v>
      </c>
      <c r="CX25">
        <f t="shared" si="13"/>
        <v>1.4760147601476018E-2</v>
      </c>
      <c r="CY25">
        <f t="shared" si="14"/>
        <v>0.1918819188191882</v>
      </c>
      <c r="CZ25">
        <f t="shared" si="15"/>
        <v>0.13776137761377613</v>
      </c>
      <c r="DA25">
        <f t="shared" si="16"/>
        <v>0</v>
      </c>
      <c r="DB25">
        <f t="shared" si="17"/>
        <v>5.412054120541205E-2</v>
      </c>
      <c r="DC25">
        <f t="shared" si="18"/>
        <v>6.8880688806888093E-2</v>
      </c>
      <c r="DD25">
        <f t="shared" si="19"/>
        <v>0</v>
      </c>
      <c r="DE25">
        <f t="shared" si="20"/>
        <v>0</v>
      </c>
      <c r="DF25">
        <f t="shared" si="21"/>
        <v>0</v>
      </c>
      <c r="DG25">
        <f t="shared" si="22"/>
        <v>2.5139719694750623E-2</v>
      </c>
      <c r="DH25">
        <f t="shared" si="23"/>
        <v>0</v>
      </c>
      <c r="DI25">
        <f t="shared" si="24"/>
        <v>0</v>
      </c>
      <c r="DJ25">
        <f t="shared" si="25"/>
        <v>5.1660516605166054E-3</v>
      </c>
      <c r="DK25">
        <f t="shared" si="26"/>
        <v>0</v>
      </c>
      <c r="DL25">
        <f t="shared" si="27"/>
        <v>0.17293972939729402</v>
      </c>
      <c r="DM25">
        <f t="shared" si="28"/>
        <v>6.8880688806888066E-2</v>
      </c>
      <c r="DN25">
        <f t="shared" si="29"/>
        <v>8.8560885608856083E-2</v>
      </c>
      <c r="DO25">
        <f t="shared" si="30"/>
        <v>4.9200492004920051E-3</v>
      </c>
      <c r="DP25">
        <f t="shared" si="31"/>
        <v>0.81771217712177158</v>
      </c>
      <c r="DQ25">
        <f t="shared" si="32"/>
        <v>0.82263222632226363</v>
      </c>
      <c r="DR25">
        <f t="shared" si="33"/>
        <v>11</v>
      </c>
      <c r="DS25" s="50">
        <f t="shared" si="34"/>
        <v>1.1161528431392447</v>
      </c>
      <c r="DT25" s="50">
        <f t="shared" si="35"/>
        <v>0.41506166365550945</v>
      </c>
      <c r="DU25">
        <f t="shared" si="36"/>
        <v>0</v>
      </c>
      <c r="DV25">
        <f t="shared" si="37"/>
        <v>0</v>
      </c>
      <c r="DW25">
        <f t="shared" si="38"/>
        <v>0.41506166365550945</v>
      </c>
      <c r="DX25">
        <f t="shared" si="39"/>
        <v>0</v>
      </c>
      <c r="DY25">
        <f t="shared" si="40"/>
        <v>7.0200707989594824E-2</v>
      </c>
      <c r="DZ25">
        <f t="shared" si="41"/>
        <v>0</v>
      </c>
      <c r="EA25">
        <f t="shared" si="42"/>
        <v>0</v>
      </c>
      <c r="EB25">
        <f t="shared" si="43"/>
        <v>0.12179222229433179</v>
      </c>
      <c r="EC25">
        <f t="shared" si="44"/>
        <v>0.45342085738469806</v>
      </c>
      <c r="ED25">
        <f t="shared" si="45"/>
        <v>0.38026031106648506</v>
      </c>
      <c r="EE25">
        <f t="shared" si="46"/>
        <v>0</v>
      </c>
      <c r="EF25">
        <f t="shared" si="47"/>
        <v>0.23478945217290287</v>
      </c>
      <c r="EG25">
        <f t="shared" si="48"/>
        <v>0.26556168780794087</v>
      </c>
      <c r="EH25">
        <f t="shared" si="49"/>
        <v>0</v>
      </c>
      <c r="EI25">
        <f t="shared" si="50"/>
        <v>0</v>
      </c>
      <c r="EJ25">
        <f t="shared" si="51"/>
        <v>0</v>
      </c>
      <c r="EK25">
        <f t="shared" si="52"/>
        <v>0.15922706833271602</v>
      </c>
      <c r="EL25">
        <f t="shared" si="53"/>
        <v>0</v>
      </c>
      <c r="EM25">
        <f t="shared" si="54"/>
        <v>0</v>
      </c>
      <c r="EN25">
        <f t="shared" si="55"/>
        <v>7.1937280201045534E-2</v>
      </c>
      <c r="EO25">
        <f t="shared" si="56"/>
        <v>0</v>
      </c>
      <c r="EP25">
        <f t="shared" si="57"/>
        <v>0.42888849835038856</v>
      </c>
      <c r="EQ25">
        <f t="shared" si="58"/>
        <v>0.26556168780794076</v>
      </c>
      <c r="ER25">
        <f t="shared" si="59"/>
        <v>0.30216918398653414</v>
      </c>
      <c r="ES25">
        <f t="shared" si="60"/>
        <v>7.0200707989594824E-2</v>
      </c>
      <c r="ET25">
        <f t="shared" si="61"/>
        <v>1.1296771440918862</v>
      </c>
      <c r="EU25">
        <f t="shared" si="62"/>
        <v>1.136082860046145</v>
      </c>
      <c r="EV25" s="27">
        <f t="shared" si="63"/>
        <v>0</v>
      </c>
      <c r="EW25">
        <f t="shared" si="64"/>
        <v>0</v>
      </c>
      <c r="EX25">
        <f t="shared" si="65"/>
        <v>0.16260762607626075</v>
      </c>
      <c r="EY25">
        <f t="shared" si="66"/>
        <v>4.9200492004920051E-3</v>
      </c>
      <c r="EZ25">
        <f t="shared" si="67"/>
        <v>0.13776137761377613</v>
      </c>
      <c r="FA25">
        <f t="shared" si="68"/>
        <v>0</v>
      </c>
      <c r="FB25">
        <f t="shared" si="69"/>
        <v>6.8880688806888066E-2</v>
      </c>
      <c r="FC25">
        <f t="shared" si="70"/>
        <v>0.17293972939729402</v>
      </c>
      <c r="FD25">
        <f t="shared" si="71"/>
        <v>6.8880688806888066E-2</v>
      </c>
      <c r="FE25">
        <f t="shared" si="72"/>
        <v>0.2418204182041821</v>
      </c>
      <c r="FF25">
        <f t="shared" si="73"/>
        <v>8.8560885608856083E-2</v>
      </c>
      <c r="FG25">
        <f t="shared" si="74"/>
        <v>0.26076260762607628</v>
      </c>
      <c r="FH25">
        <f t="shared" si="75"/>
        <v>1.0086100861008611E-2</v>
      </c>
      <c r="FI25" s="27">
        <f t="shared" si="76"/>
        <v>0</v>
      </c>
      <c r="FJ25">
        <f t="shared" si="77"/>
        <v>0</v>
      </c>
      <c r="FK25">
        <f t="shared" si="78"/>
        <v>0.41506166365550945</v>
      </c>
      <c r="FL25">
        <f t="shared" si="79"/>
        <v>7.0200707989594824E-2</v>
      </c>
      <c r="FM25">
        <f t="shared" si="80"/>
        <v>0.38026031106648506</v>
      </c>
      <c r="FN25">
        <f t="shared" si="81"/>
        <v>0</v>
      </c>
      <c r="FO25">
        <f t="shared" si="82"/>
        <v>0.26556168780794076</v>
      </c>
      <c r="FP25">
        <f t="shared" si="83"/>
        <v>0.42888849835038856</v>
      </c>
      <c r="FQ25">
        <f t="shared" si="84"/>
        <v>0.26556168780794076</v>
      </c>
      <c r="FR25">
        <f t="shared" si="85"/>
        <v>0.51410115879568752</v>
      </c>
      <c r="FS25">
        <f t="shared" si="86"/>
        <v>0.30216918398653414</v>
      </c>
      <c r="FT25">
        <f t="shared" si="87"/>
        <v>0.53593969242096562</v>
      </c>
      <c r="FU25">
        <f t="shared" si="88"/>
        <v>0.100599176298584</v>
      </c>
      <c r="FW25">
        <f t="shared" si="89"/>
        <v>9.8646986469864736E-2</v>
      </c>
      <c r="FX25">
        <f t="shared" si="90"/>
        <v>0.17785977859778601</v>
      </c>
      <c r="FY25">
        <f t="shared" si="91"/>
        <v>7.3800738007380073E-2</v>
      </c>
      <c r="FZ25">
        <f t="shared" si="92"/>
        <v>0.24674046740467409</v>
      </c>
    </row>
    <row r="26" spans="1:182">
      <c r="A26">
        <v>25</v>
      </c>
      <c r="B26" t="s">
        <v>419</v>
      </c>
      <c r="C26" t="s">
        <v>16</v>
      </c>
      <c r="D26">
        <v>5</v>
      </c>
      <c r="E26" s="25" t="s">
        <v>357</v>
      </c>
      <c r="F26" t="s">
        <v>258</v>
      </c>
      <c r="G26">
        <v>9.9850224663005516E-3</v>
      </c>
      <c r="H26">
        <v>3.0204692960559165E-2</v>
      </c>
      <c r="I26">
        <v>4.992511233150275E-2</v>
      </c>
      <c r="J26">
        <v>0</v>
      </c>
      <c r="K26">
        <v>0.16475287069395911</v>
      </c>
      <c r="L26">
        <v>0</v>
      </c>
      <c r="M26">
        <v>0</v>
      </c>
      <c r="N26">
        <v>0.11008487269096358</v>
      </c>
      <c r="O26">
        <v>0</v>
      </c>
      <c r="P26">
        <v>4.9925112331502758E-3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3.4947578632051925E-2</v>
      </c>
      <c r="X26">
        <v>9.9850224663005516E-3</v>
      </c>
      <c r="Y26">
        <v>0</v>
      </c>
      <c r="Z26">
        <v>0</v>
      </c>
      <c r="AA26">
        <v>2.4962556165751375E-2</v>
      </c>
      <c r="AB26">
        <v>0</v>
      </c>
      <c r="AC26">
        <v>0</v>
      </c>
      <c r="AD26">
        <v>0</v>
      </c>
      <c r="AE26">
        <v>9.9850224663005516E-3</v>
      </c>
      <c r="AF26">
        <v>4.9925112331502758E-3</v>
      </c>
      <c r="AG26">
        <v>0</v>
      </c>
      <c r="AH26">
        <v>0</v>
      </c>
      <c r="AI26">
        <v>0</v>
      </c>
      <c r="AJ26">
        <v>0</v>
      </c>
      <c r="AK26">
        <v>9.9850224663005516E-3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1.9970044932601103E-2</v>
      </c>
      <c r="AR26">
        <v>2.4962556165751375E-4</v>
      </c>
      <c r="AS26">
        <v>0</v>
      </c>
      <c r="AT26">
        <v>0</v>
      </c>
      <c r="AU26">
        <v>0</v>
      </c>
      <c r="AV26">
        <v>9.9850224663005516E-3</v>
      </c>
      <c r="AW26">
        <v>0</v>
      </c>
      <c r="AX26">
        <v>0</v>
      </c>
      <c r="AY26">
        <v>0.13005491762356469</v>
      </c>
      <c r="AZ26">
        <v>0.10983524712930609</v>
      </c>
      <c r="BA26">
        <v>0</v>
      </c>
      <c r="BB26">
        <v>0</v>
      </c>
      <c r="BC26">
        <v>0.16475287069395911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1.4977533699450828E-2</v>
      </c>
      <c r="BJ26">
        <v>0</v>
      </c>
      <c r="BK26">
        <v>0</v>
      </c>
      <c r="BL26">
        <v>0</v>
      </c>
      <c r="BM26">
        <v>1.5227159261108342E-2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1.0234648027958065E-2</v>
      </c>
      <c r="BV26">
        <v>0</v>
      </c>
      <c r="BW26">
        <v>4.9925112331502758E-3</v>
      </c>
      <c r="BX26">
        <v>0</v>
      </c>
      <c r="BY26">
        <v>5.4917623564653031E-2</v>
      </c>
      <c r="BZ26">
        <v>0</v>
      </c>
      <c r="CA26" s="27">
        <f t="shared" si="0"/>
        <v>4</v>
      </c>
      <c r="CB26">
        <f t="shared" si="1"/>
        <v>14</v>
      </c>
      <c r="CC26">
        <f t="shared" si="2"/>
        <v>18</v>
      </c>
      <c r="CD26">
        <f>[1]!shannonweaver(K26:BU26)</f>
        <v>2.243399175935981</v>
      </c>
      <c r="CE26">
        <f t="shared" si="3"/>
        <v>0.77616284818977754</v>
      </c>
      <c r="CF26">
        <v>1</v>
      </c>
      <c r="CG26">
        <v>1</v>
      </c>
      <c r="CJ26">
        <v>2</v>
      </c>
      <c r="CO26">
        <f t="shared" si="4"/>
        <v>22</v>
      </c>
      <c r="CP26">
        <f t="shared" si="5"/>
        <v>9.0114827758362465E-2</v>
      </c>
      <c r="CQ26">
        <f t="shared" si="6"/>
        <v>9.9850224663005516E-3</v>
      </c>
      <c r="CR26">
        <f t="shared" si="7"/>
        <v>3.0204692960559165E-2</v>
      </c>
      <c r="CS26">
        <f t="shared" si="8"/>
        <v>4.992511233150275E-2</v>
      </c>
      <c r="CT26">
        <f t="shared" si="9"/>
        <v>0.16475287069395911</v>
      </c>
      <c r="CU26">
        <f t="shared" si="10"/>
        <v>0</v>
      </c>
      <c r="CV26">
        <f t="shared" si="11"/>
        <v>0.11008487269096358</v>
      </c>
      <c r="CW26">
        <f t="shared" si="12"/>
        <v>4.9925112331502758E-3</v>
      </c>
      <c r="CX26">
        <f t="shared" si="13"/>
        <v>0</v>
      </c>
      <c r="CY26">
        <f t="shared" si="14"/>
        <v>9.9850224663005516E-3</v>
      </c>
      <c r="CZ26">
        <f t="shared" si="15"/>
        <v>3.4947578632051925E-2</v>
      </c>
      <c r="DA26">
        <f t="shared" si="16"/>
        <v>0</v>
      </c>
      <c r="DB26">
        <f t="shared" si="17"/>
        <v>4.9925112331502758E-3</v>
      </c>
      <c r="DC26">
        <f t="shared" si="18"/>
        <v>0</v>
      </c>
      <c r="DD26">
        <f t="shared" si="19"/>
        <v>9.9850224663005516E-3</v>
      </c>
      <c r="DE26">
        <f t="shared" si="20"/>
        <v>0</v>
      </c>
      <c r="DF26">
        <f t="shared" si="21"/>
        <v>0</v>
      </c>
      <c r="DG26">
        <f t="shared" si="22"/>
        <v>2.0219670494258615E-2</v>
      </c>
      <c r="DH26">
        <f t="shared" si="23"/>
        <v>0</v>
      </c>
      <c r="DI26">
        <f t="shared" si="24"/>
        <v>0</v>
      </c>
      <c r="DJ26">
        <f t="shared" si="25"/>
        <v>9.9850224663005516E-3</v>
      </c>
      <c r="DK26">
        <f t="shared" si="26"/>
        <v>0</v>
      </c>
      <c r="DL26">
        <f t="shared" si="27"/>
        <v>0.23989016475287078</v>
      </c>
      <c r="DM26">
        <f t="shared" si="28"/>
        <v>0.17973040439340993</v>
      </c>
      <c r="DN26">
        <f t="shared" si="29"/>
        <v>5.0174737893160265E-2</v>
      </c>
      <c r="DO26">
        <f t="shared" si="30"/>
        <v>0.27483774338492267</v>
      </c>
      <c r="DP26">
        <f t="shared" si="31"/>
        <v>0.57513729405891179</v>
      </c>
      <c r="DQ26">
        <f t="shared" si="32"/>
        <v>0.84997503744383451</v>
      </c>
      <c r="DR26">
        <f t="shared" si="33"/>
        <v>12</v>
      </c>
      <c r="DS26" s="50">
        <f t="shared" si="34"/>
        <v>1.0779739211982309</v>
      </c>
      <c r="DT26" s="50">
        <f t="shared" si="35"/>
        <v>0.30489321672149666</v>
      </c>
      <c r="DU26">
        <f t="shared" si="36"/>
        <v>0.10009212830442743</v>
      </c>
      <c r="DV26">
        <f t="shared" si="37"/>
        <v>0.17468198798290605</v>
      </c>
      <c r="DW26">
        <f t="shared" si="38"/>
        <v>0.22534154081295887</v>
      </c>
      <c r="DX26">
        <f t="shared" si="39"/>
        <v>0.41796077320989589</v>
      </c>
      <c r="DY26">
        <f t="shared" si="40"/>
        <v>0</v>
      </c>
      <c r="DZ26">
        <f t="shared" si="41"/>
        <v>0.33820085901007185</v>
      </c>
      <c r="EA26">
        <f t="shared" si="42"/>
        <v>7.0716630408959869E-2</v>
      </c>
      <c r="EB26">
        <f t="shared" si="43"/>
        <v>0</v>
      </c>
      <c r="EC26">
        <f t="shared" si="44"/>
        <v>0.10009212830442743</v>
      </c>
      <c r="ED26">
        <f t="shared" si="45"/>
        <v>0.18804906957434889</v>
      </c>
      <c r="EE26">
        <f t="shared" si="46"/>
        <v>0</v>
      </c>
      <c r="EF26">
        <f t="shared" si="47"/>
        <v>7.0716630408959869E-2</v>
      </c>
      <c r="EG26">
        <f t="shared" si="48"/>
        <v>0</v>
      </c>
      <c r="EH26">
        <f t="shared" si="49"/>
        <v>0.10009212830442743</v>
      </c>
      <c r="EI26">
        <f t="shared" si="50"/>
        <v>0</v>
      </c>
      <c r="EJ26">
        <f t="shared" si="51"/>
        <v>0</v>
      </c>
      <c r="EK26">
        <f t="shared" si="52"/>
        <v>0.14267949339612984</v>
      </c>
      <c r="EL26">
        <f t="shared" si="53"/>
        <v>0</v>
      </c>
      <c r="EM26">
        <f t="shared" si="54"/>
        <v>0</v>
      </c>
      <c r="EN26">
        <f t="shared" si="55"/>
        <v>0.10009212830442743</v>
      </c>
      <c r="EO26">
        <f t="shared" si="56"/>
        <v>0</v>
      </c>
      <c r="EP26">
        <f t="shared" si="57"/>
        <v>0.51184409031282974</v>
      </c>
      <c r="EQ26">
        <f t="shared" si="58"/>
        <v>0.43779806328982163</v>
      </c>
      <c r="ER26">
        <f t="shared" si="59"/>
        <v>0.22591395090143099</v>
      </c>
      <c r="ES26">
        <f t="shared" si="60"/>
        <v>0.55183378470454092</v>
      </c>
      <c r="ET26">
        <f t="shared" si="61"/>
        <v>0.86082116789335317</v>
      </c>
      <c r="EU26">
        <f t="shared" si="62"/>
        <v>1.1730619583300945</v>
      </c>
      <c r="EV26" s="27">
        <f t="shared" si="63"/>
        <v>9.9850224663005516E-3</v>
      </c>
      <c r="EW26">
        <f t="shared" si="64"/>
        <v>3.0204692960559165E-2</v>
      </c>
      <c r="EX26">
        <f t="shared" si="65"/>
        <v>4.992511233150275E-2</v>
      </c>
      <c r="EY26">
        <f t="shared" si="66"/>
        <v>0.27483774338492267</v>
      </c>
      <c r="EZ26">
        <f t="shared" si="67"/>
        <v>4.518222666000999E-2</v>
      </c>
      <c r="FA26">
        <f t="shared" si="68"/>
        <v>4.9925112331502758E-3</v>
      </c>
      <c r="FB26">
        <f t="shared" si="69"/>
        <v>4.9925112331502758E-3</v>
      </c>
      <c r="FC26">
        <f t="shared" si="70"/>
        <v>0.23989016475287078</v>
      </c>
      <c r="FD26">
        <f t="shared" si="71"/>
        <v>0.17973040439340993</v>
      </c>
      <c r="FE26">
        <f t="shared" si="72"/>
        <v>0.41962056914628071</v>
      </c>
      <c r="FF26">
        <f t="shared" si="73"/>
        <v>5.0174737893160265E-2</v>
      </c>
      <c r="FG26">
        <f t="shared" si="74"/>
        <v>9.9850224663005516E-3</v>
      </c>
      <c r="FH26">
        <f t="shared" si="75"/>
        <v>4.0189715426859722E-2</v>
      </c>
      <c r="FI26" s="27">
        <f t="shared" si="76"/>
        <v>0.10009212830442743</v>
      </c>
      <c r="FJ26">
        <f t="shared" si="77"/>
        <v>0.17468198798290605</v>
      </c>
      <c r="FK26">
        <f t="shared" si="78"/>
        <v>0.22534154081295887</v>
      </c>
      <c r="FL26">
        <f t="shared" si="79"/>
        <v>0.55183378470454092</v>
      </c>
      <c r="FM26">
        <f t="shared" si="80"/>
        <v>0.21419522463757606</v>
      </c>
      <c r="FN26">
        <f t="shared" si="81"/>
        <v>7.0716630408959869E-2</v>
      </c>
      <c r="FO26">
        <f t="shared" si="82"/>
        <v>7.0716630408959869E-2</v>
      </c>
      <c r="FP26">
        <f t="shared" si="83"/>
        <v>0.51184409031282974</v>
      </c>
      <c r="FQ26">
        <f t="shared" si="84"/>
        <v>0.43779806328982163</v>
      </c>
      <c r="FR26">
        <f t="shared" si="85"/>
        <v>0.7046684300795828</v>
      </c>
      <c r="FS26">
        <f t="shared" si="86"/>
        <v>0.22591395090143099</v>
      </c>
      <c r="FT26">
        <f t="shared" si="87"/>
        <v>0.10009212830442743</v>
      </c>
      <c r="FU26">
        <f t="shared" si="88"/>
        <v>0.20184144079868135</v>
      </c>
      <c r="FW26">
        <f t="shared" si="89"/>
        <v>0.40489266100848736</v>
      </c>
      <c r="FX26">
        <f t="shared" si="90"/>
        <v>0.51472790813779346</v>
      </c>
      <c r="FY26">
        <f t="shared" si="91"/>
        <v>0.4545681477783326</v>
      </c>
      <c r="FZ26">
        <f t="shared" si="92"/>
        <v>0.69445831253120338</v>
      </c>
    </row>
    <row r="27" spans="1:182">
      <c r="A27">
        <v>26</v>
      </c>
      <c r="B27" t="s">
        <v>420</v>
      </c>
      <c r="C27" t="s">
        <v>16</v>
      </c>
      <c r="D27">
        <v>5</v>
      </c>
      <c r="E27" s="25" t="s">
        <v>357</v>
      </c>
      <c r="F27" t="s">
        <v>258</v>
      </c>
      <c r="G27">
        <v>0</v>
      </c>
      <c r="H27">
        <v>3.3699808795411082E-2</v>
      </c>
      <c r="I27">
        <v>8.6042065009560229E-2</v>
      </c>
      <c r="J27">
        <v>0</v>
      </c>
      <c r="K27">
        <v>8.6042065009560242E-2</v>
      </c>
      <c r="L27">
        <v>0</v>
      </c>
      <c r="M27">
        <v>0</v>
      </c>
      <c r="N27">
        <v>0</v>
      </c>
      <c r="O27">
        <v>0</v>
      </c>
      <c r="P27">
        <v>4.7801147227533461E-3</v>
      </c>
      <c r="Q27">
        <v>0</v>
      </c>
      <c r="R27">
        <v>4.7801147227533461E-3</v>
      </c>
      <c r="S27">
        <v>0</v>
      </c>
      <c r="T27">
        <v>0</v>
      </c>
      <c r="U27">
        <v>0</v>
      </c>
      <c r="V27">
        <v>0</v>
      </c>
      <c r="W27">
        <v>4.3021032504780107E-2</v>
      </c>
      <c r="X27">
        <v>0.18642447418738048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1.9120458891013385E-2</v>
      </c>
      <c r="AE27">
        <v>9.5602294455066923E-3</v>
      </c>
      <c r="AF27">
        <v>1.9120458891013385E-2</v>
      </c>
      <c r="AG27">
        <v>0</v>
      </c>
      <c r="AH27">
        <v>0</v>
      </c>
      <c r="AI27">
        <v>0</v>
      </c>
      <c r="AJ27">
        <v>0</v>
      </c>
      <c r="AK27">
        <v>5.2581261950286798E-2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8.1500956022944562E-2</v>
      </c>
      <c r="AZ27">
        <v>8.1500956022944548E-2</v>
      </c>
      <c r="BA27">
        <v>0</v>
      </c>
      <c r="BB27">
        <v>0</v>
      </c>
      <c r="BC27">
        <v>0.13408221797323136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4.7801147227533461E-3</v>
      </c>
      <c r="BL27">
        <v>4.7801147227533461E-3</v>
      </c>
      <c r="BM27">
        <v>1.9120458891013385E-2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4.7801147227533461E-3</v>
      </c>
      <c r="BY27">
        <v>0.12428298279158699</v>
      </c>
      <c r="BZ27">
        <v>0</v>
      </c>
      <c r="CA27" s="27">
        <f t="shared" si="0"/>
        <v>4</v>
      </c>
      <c r="CB27">
        <f t="shared" si="1"/>
        <v>11</v>
      </c>
      <c r="CC27">
        <f t="shared" si="2"/>
        <v>15</v>
      </c>
      <c r="CD27">
        <f>[1]!shannonweaver(K27:BU27)</f>
        <v>2.1980827562028327</v>
      </c>
      <c r="CE27">
        <f t="shared" si="3"/>
        <v>0.81168464133648099</v>
      </c>
      <c r="CF27">
        <v>1</v>
      </c>
      <c r="CG27">
        <v>1</v>
      </c>
      <c r="CO27">
        <f t="shared" si="4"/>
        <v>17</v>
      </c>
      <c r="CP27">
        <f t="shared" si="5"/>
        <v>0.11974187380497131</v>
      </c>
      <c r="CQ27">
        <f t="shared" si="6"/>
        <v>0</v>
      </c>
      <c r="CR27">
        <f t="shared" si="7"/>
        <v>3.3699808795411082E-2</v>
      </c>
      <c r="CS27">
        <f t="shared" si="8"/>
        <v>8.6042065009560229E-2</v>
      </c>
      <c r="CT27">
        <f t="shared" si="9"/>
        <v>8.6042065009560242E-2</v>
      </c>
      <c r="CU27">
        <f t="shared" si="10"/>
        <v>0</v>
      </c>
      <c r="CV27">
        <f t="shared" si="11"/>
        <v>0</v>
      </c>
      <c r="CW27">
        <f t="shared" si="12"/>
        <v>4.7801147227533461E-3</v>
      </c>
      <c r="CX27">
        <f t="shared" si="13"/>
        <v>4.7801147227533461E-3</v>
      </c>
      <c r="CY27">
        <f t="shared" si="14"/>
        <v>0.18642447418738048</v>
      </c>
      <c r="CZ27">
        <f t="shared" si="15"/>
        <v>9.5602294455066923E-3</v>
      </c>
      <c r="DA27">
        <f t="shared" si="16"/>
        <v>1.9120458891013385E-2</v>
      </c>
      <c r="DB27">
        <f t="shared" si="17"/>
        <v>1.9120458891013385E-2</v>
      </c>
      <c r="DC27">
        <f t="shared" si="18"/>
        <v>0</v>
      </c>
      <c r="DD27">
        <f t="shared" si="19"/>
        <v>5.2581261950286798E-2</v>
      </c>
      <c r="DE27">
        <f t="shared" si="20"/>
        <v>0</v>
      </c>
      <c r="DF27">
        <f t="shared" si="21"/>
        <v>0</v>
      </c>
      <c r="DG27">
        <f t="shared" si="22"/>
        <v>5.2826201796090854E-3</v>
      </c>
      <c r="DH27">
        <f t="shared" si="23"/>
        <v>0</v>
      </c>
      <c r="DI27">
        <f t="shared" si="24"/>
        <v>0</v>
      </c>
      <c r="DJ27">
        <f t="shared" si="25"/>
        <v>0</v>
      </c>
      <c r="DK27">
        <f t="shared" si="26"/>
        <v>0</v>
      </c>
      <c r="DL27">
        <f t="shared" si="27"/>
        <v>0.1630019120458891</v>
      </c>
      <c r="DM27">
        <f t="shared" si="28"/>
        <v>0.13886233269598472</v>
      </c>
      <c r="DN27">
        <f t="shared" si="29"/>
        <v>6.6921606118546834E-2</v>
      </c>
      <c r="DO27">
        <f t="shared" si="30"/>
        <v>8.6042065009560242E-2</v>
      </c>
      <c r="DP27">
        <f t="shared" si="31"/>
        <v>0.66515296367112808</v>
      </c>
      <c r="DQ27">
        <f t="shared" si="32"/>
        <v>0.75119502868068844</v>
      </c>
      <c r="DR27">
        <f t="shared" si="33"/>
        <v>12</v>
      </c>
      <c r="DS27" s="50">
        <f t="shared" si="34"/>
        <v>1.1219203061063809</v>
      </c>
      <c r="DT27" s="50">
        <f t="shared" si="35"/>
        <v>0.35334425699308086</v>
      </c>
      <c r="DU27">
        <f t="shared" si="36"/>
        <v>0</v>
      </c>
      <c r="DV27">
        <f t="shared" si="37"/>
        <v>0.18462210807118834</v>
      </c>
      <c r="DW27">
        <f t="shared" si="38"/>
        <v>0.29770745223193207</v>
      </c>
      <c r="DX27">
        <f t="shared" si="39"/>
        <v>0.29770745223193212</v>
      </c>
      <c r="DY27">
        <f t="shared" si="40"/>
        <v>0</v>
      </c>
      <c r="DZ27">
        <f t="shared" si="41"/>
        <v>0</v>
      </c>
      <c r="EA27">
        <f t="shared" si="42"/>
        <v>6.9193574116437423E-2</v>
      </c>
      <c r="EB27">
        <f t="shared" si="43"/>
        <v>6.9193574116437423E-2</v>
      </c>
      <c r="EC27">
        <f t="shared" si="44"/>
        <v>0.44645309628329677</v>
      </c>
      <c r="ED27">
        <f t="shared" si="45"/>
        <v>9.7932894076041041E-2</v>
      </c>
      <c r="EE27">
        <f t="shared" si="46"/>
        <v>0.13872123513403845</v>
      </c>
      <c r="EF27">
        <f t="shared" si="47"/>
        <v>0.13872123513403845</v>
      </c>
      <c r="EG27">
        <f t="shared" si="48"/>
        <v>0</v>
      </c>
      <c r="EH27">
        <f t="shared" si="49"/>
        <v>0.23136467014085701</v>
      </c>
      <c r="EI27">
        <f t="shared" si="50"/>
        <v>0</v>
      </c>
      <c r="EJ27">
        <f t="shared" si="51"/>
        <v>0</v>
      </c>
      <c r="EK27">
        <f t="shared" si="52"/>
        <v>7.2745779958479723E-2</v>
      </c>
      <c r="EL27">
        <f t="shared" si="53"/>
        <v>0</v>
      </c>
      <c r="EM27">
        <f t="shared" si="54"/>
        <v>0</v>
      </c>
      <c r="EN27">
        <f t="shared" si="55"/>
        <v>0</v>
      </c>
      <c r="EO27">
        <f t="shared" si="56"/>
        <v>0</v>
      </c>
      <c r="EP27">
        <f t="shared" si="57"/>
        <v>0.41559565530518433</v>
      </c>
      <c r="EQ27">
        <f t="shared" si="58"/>
        <v>0.38185485185406065</v>
      </c>
      <c r="ER27">
        <f t="shared" si="59"/>
        <v>0.26166797390732532</v>
      </c>
      <c r="ES27">
        <f t="shared" si="60"/>
        <v>0.29770745223193212</v>
      </c>
      <c r="ET27">
        <f t="shared" si="61"/>
        <v>0.95371200121773414</v>
      </c>
      <c r="EU27">
        <f t="shared" si="62"/>
        <v>1.0485785543176318</v>
      </c>
      <c r="EV27" s="27">
        <f t="shared" si="63"/>
        <v>0</v>
      </c>
      <c r="EW27">
        <f t="shared" si="64"/>
        <v>3.3699808795411082E-2</v>
      </c>
      <c r="EX27">
        <f t="shared" si="65"/>
        <v>8.6042065009560229E-2</v>
      </c>
      <c r="EY27">
        <f t="shared" si="66"/>
        <v>8.6042065009560242E-2</v>
      </c>
      <c r="EZ27">
        <f t="shared" si="67"/>
        <v>2.8680688336520078E-2</v>
      </c>
      <c r="FA27">
        <f t="shared" si="68"/>
        <v>4.7801147227533461E-3</v>
      </c>
      <c r="FB27">
        <f t="shared" si="69"/>
        <v>2.390057361376673E-2</v>
      </c>
      <c r="FC27">
        <f t="shared" si="70"/>
        <v>0.1630019120458891</v>
      </c>
      <c r="FD27">
        <f t="shared" si="71"/>
        <v>0.13886233269598472</v>
      </c>
      <c r="FE27">
        <f t="shared" si="72"/>
        <v>0.30186424474187379</v>
      </c>
      <c r="FF27">
        <f t="shared" si="73"/>
        <v>6.6921606118546834E-2</v>
      </c>
      <c r="FG27">
        <f t="shared" si="74"/>
        <v>0.18642447418738048</v>
      </c>
      <c r="FH27">
        <f t="shared" si="75"/>
        <v>5.2581261950286798E-2</v>
      </c>
      <c r="FI27" s="27">
        <f t="shared" si="76"/>
        <v>0</v>
      </c>
      <c r="FJ27">
        <f t="shared" si="77"/>
        <v>0.18462210807118834</v>
      </c>
      <c r="FK27">
        <f t="shared" si="78"/>
        <v>0.29770745223193207</v>
      </c>
      <c r="FL27">
        <f t="shared" si="79"/>
        <v>0.29770745223193212</v>
      </c>
      <c r="FM27">
        <f t="shared" si="80"/>
        <v>0.17017389756301385</v>
      </c>
      <c r="FN27">
        <f t="shared" si="81"/>
        <v>6.9193574116437423E-2</v>
      </c>
      <c r="FO27">
        <f t="shared" si="82"/>
        <v>0.15522065328979592</v>
      </c>
      <c r="FP27">
        <f t="shared" si="83"/>
        <v>0.41559565530518433</v>
      </c>
      <c r="FQ27">
        <f t="shared" si="84"/>
        <v>0.38185485185406065</v>
      </c>
      <c r="FR27">
        <f t="shared" si="85"/>
        <v>0.58167200121755136</v>
      </c>
      <c r="FS27">
        <f t="shared" si="86"/>
        <v>0.26166797390732532</v>
      </c>
      <c r="FT27">
        <f t="shared" si="87"/>
        <v>0.44645309628329677</v>
      </c>
      <c r="FU27">
        <f t="shared" si="88"/>
        <v>0.23136467014085701</v>
      </c>
      <c r="FW27">
        <f t="shared" si="89"/>
        <v>0.16754302103250479</v>
      </c>
      <c r="FX27">
        <f t="shared" si="90"/>
        <v>0.24904397705544934</v>
      </c>
      <c r="FY27">
        <f t="shared" si="91"/>
        <v>0.22490439770554496</v>
      </c>
      <c r="FZ27">
        <f t="shared" si="92"/>
        <v>0.38790630975143403</v>
      </c>
    </row>
    <row r="28" spans="1:182">
      <c r="A28">
        <v>27</v>
      </c>
      <c r="B28" t="s">
        <v>389</v>
      </c>
      <c r="C28" t="s">
        <v>16</v>
      </c>
      <c r="D28">
        <v>5</v>
      </c>
      <c r="E28" s="25" t="s">
        <v>357</v>
      </c>
      <c r="F28" t="s">
        <v>258</v>
      </c>
      <c r="G28">
        <v>0</v>
      </c>
      <c r="H28">
        <v>4.7807712625462219E-2</v>
      </c>
      <c r="I28">
        <v>5.8108821975699929E-2</v>
      </c>
      <c r="J28">
        <v>0</v>
      </c>
      <c r="K28">
        <v>9.5087163232963554E-2</v>
      </c>
      <c r="L28">
        <v>0</v>
      </c>
      <c r="M28">
        <v>0</v>
      </c>
      <c r="N28">
        <v>0.14289487585842575</v>
      </c>
      <c r="O28">
        <v>0</v>
      </c>
      <c r="P28">
        <v>4.7543581616481763E-2</v>
      </c>
      <c r="Q28">
        <v>0</v>
      </c>
      <c r="R28">
        <v>5.2826201796090854E-3</v>
      </c>
      <c r="S28">
        <v>0</v>
      </c>
      <c r="T28">
        <v>0</v>
      </c>
      <c r="U28">
        <v>0</v>
      </c>
      <c r="V28">
        <v>0</v>
      </c>
      <c r="W28">
        <v>5.2826201796090854E-3</v>
      </c>
      <c r="X28">
        <v>1.0565240359218171E-2</v>
      </c>
      <c r="Y28">
        <v>0</v>
      </c>
      <c r="Z28">
        <v>0</v>
      </c>
      <c r="AA28">
        <v>1.5847860538827259E-2</v>
      </c>
      <c r="AB28">
        <v>0</v>
      </c>
      <c r="AC28">
        <v>1.5847860538827259E-2</v>
      </c>
      <c r="AD28">
        <v>4.2260961436872677E-2</v>
      </c>
      <c r="AE28">
        <v>1.0565240359218171E-2</v>
      </c>
      <c r="AF28">
        <v>1.5847860538827259E-2</v>
      </c>
      <c r="AG28">
        <v>0</v>
      </c>
      <c r="AH28">
        <v>0</v>
      </c>
      <c r="AI28">
        <v>0</v>
      </c>
      <c r="AJ28">
        <v>0</v>
      </c>
      <c r="AK28">
        <v>4.2260961436872677E-2</v>
      </c>
      <c r="AL28">
        <v>0</v>
      </c>
      <c r="AM28">
        <v>5.2826201796090854E-3</v>
      </c>
      <c r="AN28">
        <v>0</v>
      </c>
      <c r="AO28">
        <v>0</v>
      </c>
      <c r="AP28">
        <v>0</v>
      </c>
      <c r="AQ28">
        <v>5.2826201796090854E-3</v>
      </c>
      <c r="AR28">
        <v>0</v>
      </c>
      <c r="AS28">
        <v>0</v>
      </c>
      <c r="AT28">
        <v>0</v>
      </c>
      <c r="AU28">
        <v>0</v>
      </c>
      <c r="AV28">
        <v>5.2826201796090854E-3</v>
      </c>
      <c r="AW28">
        <v>5.2826201796090854E-3</v>
      </c>
      <c r="AX28">
        <v>5.2826201796090854E-3</v>
      </c>
      <c r="AY28">
        <v>0.1006339144215531</v>
      </c>
      <c r="AZ28">
        <v>7.448494453248812E-2</v>
      </c>
      <c r="BA28">
        <v>0</v>
      </c>
      <c r="BB28">
        <v>0</v>
      </c>
      <c r="BC28">
        <v>9.0068674062334944E-2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5.2826201796090854E-3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0.13734812466983623</v>
      </c>
      <c r="BZ28">
        <v>1.0565240359218171E-2</v>
      </c>
      <c r="CA28" s="27">
        <f t="shared" si="0"/>
        <v>5</v>
      </c>
      <c r="CB28">
        <f t="shared" si="1"/>
        <v>16</v>
      </c>
      <c r="CC28">
        <f t="shared" si="2"/>
        <v>21</v>
      </c>
      <c r="CD28">
        <f>[1]!shannonweaver(K28:BU28)</f>
        <v>2.4815447206806138</v>
      </c>
      <c r="CE28">
        <f t="shared" si="3"/>
        <v>0.81508504911404678</v>
      </c>
      <c r="CF28">
        <v>1</v>
      </c>
      <c r="CJ28">
        <v>1</v>
      </c>
      <c r="CO28">
        <f t="shared" si="4"/>
        <v>23</v>
      </c>
      <c r="CP28">
        <f t="shared" si="5"/>
        <v>0.10591653460116215</v>
      </c>
      <c r="CQ28">
        <f t="shared" si="6"/>
        <v>0</v>
      </c>
      <c r="CR28">
        <f t="shared" si="7"/>
        <v>4.7807712625462219E-2</v>
      </c>
      <c r="CS28">
        <f t="shared" si="8"/>
        <v>5.8108821975699929E-2</v>
      </c>
      <c r="CT28">
        <f t="shared" si="9"/>
        <v>9.5087163232963554E-2</v>
      </c>
      <c r="CU28">
        <f t="shared" si="10"/>
        <v>0</v>
      </c>
      <c r="CV28">
        <f t="shared" si="11"/>
        <v>0.14289487585842575</v>
      </c>
      <c r="CW28">
        <f t="shared" si="12"/>
        <v>4.7543581616481763E-2</v>
      </c>
      <c r="CX28">
        <f t="shared" si="13"/>
        <v>5.2826201796090854E-3</v>
      </c>
      <c r="CY28">
        <f t="shared" si="14"/>
        <v>1.0565240359218171E-2</v>
      </c>
      <c r="CZ28">
        <f t="shared" si="15"/>
        <v>4.226096143687269E-2</v>
      </c>
      <c r="DA28">
        <f t="shared" si="16"/>
        <v>4.2260961436872677E-2</v>
      </c>
      <c r="DB28">
        <f t="shared" si="17"/>
        <v>1.5847860538827259E-2</v>
      </c>
      <c r="DC28">
        <f t="shared" si="18"/>
        <v>0</v>
      </c>
      <c r="DD28">
        <f t="shared" si="19"/>
        <v>4.2260961436872677E-2</v>
      </c>
      <c r="DE28">
        <f t="shared" si="20"/>
        <v>0</v>
      </c>
      <c r="DF28">
        <f t="shared" si="21"/>
        <v>5.2826201796090854E-3</v>
      </c>
      <c r="DG28">
        <f t="shared" si="22"/>
        <v>5.2826201796090854E-3</v>
      </c>
      <c r="DH28">
        <f t="shared" si="23"/>
        <v>0</v>
      </c>
      <c r="DI28">
        <f t="shared" si="24"/>
        <v>0</v>
      </c>
      <c r="DJ28">
        <f t="shared" si="25"/>
        <v>5.2826201796090854E-3</v>
      </c>
      <c r="DK28">
        <f t="shared" si="26"/>
        <v>1.0565240359218171E-2</v>
      </c>
      <c r="DL28">
        <f t="shared" si="27"/>
        <v>0.17511885895404122</v>
      </c>
      <c r="DM28">
        <f t="shared" si="28"/>
        <v>9.5351294241944023E-2</v>
      </c>
      <c r="DN28">
        <f t="shared" si="29"/>
        <v>5.2826201796090854E-3</v>
      </c>
      <c r="DO28">
        <f t="shared" si="30"/>
        <v>0.23798203909138932</v>
      </c>
      <c r="DP28">
        <f t="shared" si="31"/>
        <v>0.50818806127839411</v>
      </c>
      <c r="DQ28">
        <f t="shared" si="32"/>
        <v>0.74617010036978337</v>
      </c>
      <c r="DR28">
        <f t="shared" si="33"/>
        <v>16</v>
      </c>
      <c r="DS28" s="50">
        <f t="shared" si="34"/>
        <v>1.1262842942950912</v>
      </c>
      <c r="DT28" s="50">
        <f t="shared" si="35"/>
        <v>0.33148570037562758</v>
      </c>
      <c r="DU28">
        <f t="shared" si="36"/>
        <v>0</v>
      </c>
      <c r="DV28">
        <f t="shared" si="37"/>
        <v>0.2204305225922972</v>
      </c>
      <c r="DW28">
        <f t="shared" si="38"/>
        <v>0.24345555775430233</v>
      </c>
      <c r="DX28">
        <f t="shared" si="39"/>
        <v>0.31347070900481089</v>
      </c>
      <c r="DY28">
        <f t="shared" si="40"/>
        <v>0</v>
      </c>
      <c r="DZ28">
        <f t="shared" si="41"/>
        <v>0.38765059920522393</v>
      </c>
      <c r="EA28">
        <f t="shared" si="42"/>
        <v>0.21981072618430653</v>
      </c>
      <c r="EB28">
        <f t="shared" si="43"/>
        <v>7.2745779958479723E-2</v>
      </c>
      <c r="EC28">
        <f t="shared" si="44"/>
        <v>0.10296921654213891</v>
      </c>
      <c r="ED28">
        <f t="shared" si="45"/>
        <v>0.20705092407508088</v>
      </c>
      <c r="EE28">
        <f t="shared" si="46"/>
        <v>0.20705092407508086</v>
      </c>
      <c r="EF28">
        <f t="shared" si="47"/>
        <v>0.12622318986816544</v>
      </c>
      <c r="EG28">
        <f t="shared" si="48"/>
        <v>0</v>
      </c>
      <c r="EH28">
        <f t="shared" si="49"/>
        <v>0.20705092407508086</v>
      </c>
      <c r="EI28">
        <f t="shared" si="50"/>
        <v>0</v>
      </c>
      <c r="EJ28">
        <f t="shared" si="51"/>
        <v>7.2745779958479723E-2</v>
      </c>
      <c r="EK28">
        <f t="shared" si="52"/>
        <v>7.2745779958479723E-2</v>
      </c>
      <c r="EL28">
        <f t="shared" si="53"/>
        <v>0</v>
      </c>
      <c r="EM28">
        <f t="shared" si="54"/>
        <v>0</v>
      </c>
      <c r="EN28">
        <f t="shared" si="55"/>
        <v>7.2745779958479723E-2</v>
      </c>
      <c r="EO28">
        <f t="shared" si="56"/>
        <v>0.10296921654213891</v>
      </c>
      <c r="EP28">
        <f t="shared" si="57"/>
        <v>0.43176233101924621</v>
      </c>
      <c r="EQ28">
        <f t="shared" si="58"/>
        <v>0.313920649914604</v>
      </c>
      <c r="ER28">
        <f t="shared" si="59"/>
        <v>7.2745779958479723E-2</v>
      </c>
      <c r="ES28">
        <f t="shared" si="60"/>
        <v>0.50960677961863932</v>
      </c>
      <c r="ET28">
        <f t="shared" si="61"/>
        <v>0.79358659069549919</v>
      </c>
      <c r="EU28">
        <f t="shared" si="62"/>
        <v>1.0427863412623901</v>
      </c>
      <c r="EV28" s="27">
        <f t="shared" si="63"/>
        <v>0</v>
      </c>
      <c r="EW28">
        <f t="shared" si="64"/>
        <v>4.7807712625462219E-2</v>
      </c>
      <c r="EX28">
        <f t="shared" si="65"/>
        <v>5.8108821975699929E-2</v>
      </c>
      <c r="EY28">
        <f t="shared" si="66"/>
        <v>0.23798203909138932</v>
      </c>
      <c r="EZ28">
        <f t="shared" si="67"/>
        <v>8.4521922873745367E-2</v>
      </c>
      <c r="FA28">
        <f t="shared" si="68"/>
        <v>4.7543581616481763E-2</v>
      </c>
      <c r="FB28">
        <f t="shared" si="69"/>
        <v>2.1130480718436345E-2</v>
      </c>
      <c r="FC28">
        <f t="shared" si="70"/>
        <v>0.17511885895404122</v>
      </c>
      <c r="FD28">
        <f t="shared" si="71"/>
        <v>9.5351294241944023E-2</v>
      </c>
      <c r="FE28">
        <f t="shared" si="72"/>
        <v>0.27047015319598522</v>
      </c>
      <c r="FF28">
        <f t="shared" si="73"/>
        <v>5.2826201796090854E-3</v>
      </c>
      <c r="FG28">
        <f t="shared" si="74"/>
        <v>1.0565240359218171E-2</v>
      </c>
      <c r="FH28">
        <f t="shared" si="75"/>
        <v>6.8674062334918101E-2</v>
      </c>
      <c r="FI28" s="27">
        <f t="shared" si="76"/>
        <v>0</v>
      </c>
      <c r="FJ28">
        <f t="shared" si="77"/>
        <v>0.2204305225922972</v>
      </c>
      <c r="FK28">
        <f t="shared" si="78"/>
        <v>0.24345555775430233</v>
      </c>
      <c r="FL28">
        <f t="shared" si="79"/>
        <v>0.50960677961863932</v>
      </c>
      <c r="FM28">
        <f t="shared" si="80"/>
        <v>0.29498609223762873</v>
      </c>
      <c r="FN28">
        <f t="shared" si="81"/>
        <v>0.21981072618430653</v>
      </c>
      <c r="FO28">
        <f t="shared" si="82"/>
        <v>0.14588013413625145</v>
      </c>
      <c r="FP28">
        <f t="shared" si="83"/>
        <v>0.43176233101924621</v>
      </c>
      <c r="FQ28">
        <f t="shared" si="84"/>
        <v>0.313920649914604</v>
      </c>
      <c r="FR28">
        <f t="shared" si="85"/>
        <v>0.54692991921310552</v>
      </c>
      <c r="FS28">
        <f t="shared" si="86"/>
        <v>7.2745779958479723E-2</v>
      </c>
      <c r="FT28">
        <f t="shared" si="87"/>
        <v>0.10296921654213891</v>
      </c>
      <c r="FU28">
        <f t="shared" si="88"/>
        <v>0.26515345629870801</v>
      </c>
      <c r="FW28">
        <f t="shared" si="89"/>
        <v>0.33861595351294244</v>
      </c>
      <c r="FX28">
        <f t="shared" si="90"/>
        <v>0.41310089804543054</v>
      </c>
      <c r="FY28">
        <f t="shared" si="91"/>
        <v>0.33333333333333337</v>
      </c>
      <c r="FZ28">
        <f t="shared" si="92"/>
        <v>0.50845219228737459</v>
      </c>
    </row>
    <row r="29" spans="1:182">
      <c r="A29">
        <v>28</v>
      </c>
      <c r="B29" t="s">
        <v>247</v>
      </c>
      <c r="C29" t="s">
        <v>16</v>
      </c>
      <c r="D29">
        <v>5</v>
      </c>
      <c r="E29" s="25" t="s">
        <v>357</v>
      </c>
      <c r="F29" t="s">
        <v>258</v>
      </c>
      <c r="G29">
        <v>0</v>
      </c>
      <c r="H29">
        <v>6.1628201876743588E-2</v>
      </c>
      <c r="I29">
        <v>3.5505959928988078E-2</v>
      </c>
      <c r="J29">
        <v>0</v>
      </c>
      <c r="K29">
        <v>0.2739031194521937</v>
      </c>
      <c r="L29">
        <v>0</v>
      </c>
      <c r="M29">
        <v>0</v>
      </c>
      <c r="N29">
        <v>2.5361399949277202E-2</v>
      </c>
      <c r="O29">
        <v>1.5216839969566322E-2</v>
      </c>
      <c r="P29">
        <v>0</v>
      </c>
      <c r="Q29">
        <v>1.5216839969566322E-2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7.6084199847831602E-2</v>
      </c>
      <c r="Y29">
        <v>1.0144559979710881E-2</v>
      </c>
      <c r="Z29">
        <v>0</v>
      </c>
      <c r="AA29">
        <v>0</v>
      </c>
      <c r="AB29">
        <v>0</v>
      </c>
      <c r="AC29">
        <v>2.0289119959421762E-2</v>
      </c>
      <c r="AD29">
        <v>0</v>
      </c>
      <c r="AE29">
        <v>3.0433679939132638E-2</v>
      </c>
      <c r="AF29">
        <v>1.5216839969566322E-2</v>
      </c>
      <c r="AG29">
        <v>0</v>
      </c>
      <c r="AH29">
        <v>0</v>
      </c>
      <c r="AI29">
        <v>0</v>
      </c>
      <c r="AJ29">
        <v>0</v>
      </c>
      <c r="AK29">
        <v>5.0722799898554405E-3</v>
      </c>
      <c r="AL29">
        <v>0</v>
      </c>
      <c r="AM29">
        <v>5.0722799898554405E-3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8.6228759827542495E-2</v>
      </c>
      <c r="AZ29">
        <v>9.1301039817397942E-2</v>
      </c>
      <c r="BA29">
        <v>0</v>
      </c>
      <c r="BB29">
        <v>0</v>
      </c>
      <c r="BC29">
        <v>7.1011919857976169E-2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2.0289119959421762E-2</v>
      </c>
      <c r="BN29">
        <v>0</v>
      </c>
      <c r="BO29">
        <v>0</v>
      </c>
      <c r="BP29">
        <v>1.0144559979710881E-2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0.13187927973624147</v>
      </c>
      <c r="BZ29">
        <v>0</v>
      </c>
      <c r="CA29" s="27">
        <f t="shared" si="0"/>
        <v>4</v>
      </c>
      <c r="CB29">
        <f t="shared" si="1"/>
        <v>12</v>
      </c>
      <c r="CC29">
        <f t="shared" si="2"/>
        <v>16</v>
      </c>
      <c r="CD29">
        <f>[1]!shannonweaver(K29:BU29)</f>
        <v>2.157352802270915</v>
      </c>
      <c r="CE29">
        <f t="shared" si="3"/>
        <v>0.77810054732103939</v>
      </c>
      <c r="CF29">
        <v>2</v>
      </c>
      <c r="CJ29">
        <v>2</v>
      </c>
      <c r="CO29">
        <f t="shared" si="4"/>
        <v>20</v>
      </c>
      <c r="CP29">
        <f t="shared" si="5"/>
        <v>9.7134161805731672E-2</v>
      </c>
      <c r="CQ29">
        <f t="shared" si="6"/>
        <v>0</v>
      </c>
      <c r="CR29">
        <f t="shared" si="7"/>
        <v>6.1628201876743588E-2</v>
      </c>
      <c r="CS29">
        <f t="shared" si="8"/>
        <v>3.5505959928988078E-2</v>
      </c>
      <c r="CT29">
        <f t="shared" si="9"/>
        <v>0.2739031194521937</v>
      </c>
      <c r="CU29">
        <f t="shared" si="10"/>
        <v>0</v>
      </c>
      <c r="CV29">
        <f t="shared" si="11"/>
        <v>4.0578239918843524E-2</v>
      </c>
      <c r="CW29">
        <f t="shared" si="12"/>
        <v>0</v>
      </c>
      <c r="CX29">
        <f t="shared" si="13"/>
        <v>0</v>
      </c>
      <c r="CY29">
        <f t="shared" si="14"/>
        <v>7.6084199847831602E-2</v>
      </c>
      <c r="CZ29">
        <f t="shared" si="15"/>
        <v>6.0867359878265283E-2</v>
      </c>
      <c r="DA29">
        <f t="shared" si="16"/>
        <v>0</v>
      </c>
      <c r="DB29">
        <f t="shared" si="17"/>
        <v>1.5216839969566322E-2</v>
      </c>
      <c r="DC29">
        <f t="shared" si="18"/>
        <v>0</v>
      </c>
      <c r="DD29">
        <f t="shared" si="19"/>
        <v>5.0722799898554405E-3</v>
      </c>
      <c r="DE29">
        <f t="shared" si="20"/>
        <v>0</v>
      </c>
      <c r="DF29">
        <f t="shared" si="21"/>
        <v>2.0289119959421762E-2</v>
      </c>
      <c r="DG29">
        <f t="shared" si="22"/>
        <v>3.0737704918032779E-2</v>
      </c>
      <c r="DH29">
        <f t="shared" si="23"/>
        <v>0</v>
      </c>
      <c r="DI29">
        <f t="shared" si="24"/>
        <v>5.1229508196721308E-3</v>
      </c>
      <c r="DJ29">
        <f t="shared" si="25"/>
        <v>0</v>
      </c>
      <c r="DK29">
        <f t="shared" si="26"/>
        <v>0</v>
      </c>
      <c r="DL29">
        <f t="shared" si="27"/>
        <v>0.17752979964494042</v>
      </c>
      <c r="DM29">
        <f t="shared" si="28"/>
        <v>7.1011919857976169E-2</v>
      </c>
      <c r="DN29">
        <f t="shared" si="29"/>
        <v>3.0433679939132645E-2</v>
      </c>
      <c r="DO29">
        <f t="shared" si="30"/>
        <v>0.31448135937103722</v>
      </c>
      <c r="DP29">
        <f t="shared" si="31"/>
        <v>0.45650519908698967</v>
      </c>
      <c r="DQ29">
        <f t="shared" si="32"/>
        <v>0.77098655845802677</v>
      </c>
      <c r="DR29">
        <f t="shared" si="33"/>
        <v>12</v>
      </c>
      <c r="DS29" s="50">
        <f t="shared" si="34"/>
        <v>1.0803019363307638</v>
      </c>
      <c r="DT29" s="50">
        <f t="shared" si="35"/>
        <v>0.31694327027220204</v>
      </c>
      <c r="DU29">
        <f t="shared" si="36"/>
        <v>0</v>
      </c>
      <c r="DV29">
        <f t="shared" si="37"/>
        <v>0.25087357324897142</v>
      </c>
      <c r="DW29">
        <f t="shared" si="38"/>
        <v>0.18956352037511212</v>
      </c>
      <c r="DX29">
        <f t="shared" si="39"/>
        <v>0.5507864610714972</v>
      </c>
      <c r="DY29">
        <f t="shared" si="40"/>
        <v>0</v>
      </c>
      <c r="DZ29">
        <f t="shared" si="41"/>
        <v>0.20282825714970326</v>
      </c>
      <c r="EA29">
        <f t="shared" si="42"/>
        <v>0</v>
      </c>
      <c r="EB29">
        <f t="shared" si="43"/>
        <v>0</v>
      </c>
      <c r="EC29">
        <f t="shared" si="44"/>
        <v>0.2794568860778911</v>
      </c>
      <c r="ED29">
        <f t="shared" si="45"/>
        <v>0.24928705224238357</v>
      </c>
      <c r="EE29">
        <f t="shared" si="46"/>
        <v>0</v>
      </c>
      <c r="EF29">
        <f t="shared" si="47"/>
        <v>0.12367156761313333</v>
      </c>
      <c r="EG29">
        <f t="shared" si="48"/>
        <v>0</v>
      </c>
      <c r="EH29">
        <f t="shared" si="49"/>
        <v>7.1280286712606694E-2</v>
      </c>
      <c r="EI29">
        <f t="shared" si="50"/>
        <v>0</v>
      </c>
      <c r="EJ29">
        <f t="shared" si="51"/>
        <v>0.14292599671181322</v>
      </c>
      <c r="EK29">
        <f t="shared" si="52"/>
        <v>0.17623253841912309</v>
      </c>
      <c r="EL29">
        <f t="shared" si="53"/>
        <v>0</v>
      </c>
      <c r="EM29">
        <f t="shared" si="54"/>
        <v>7.1636045460740996E-2</v>
      </c>
      <c r="EN29">
        <f t="shared" si="55"/>
        <v>0</v>
      </c>
      <c r="EO29">
        <f t="shared" si="56"/>
        <v>0</v>
      </c>
      <c r="EP29">
        <f t="shared" si="57"/>
        <v>0.43492551595271661</v>
      </c>
      <c r="EQ29">
        <f t="shared" si="58"/>
        <v>0.26973976232848457</v>
      </c>
      <c r="ER29">
        <f t="shared" si="59"/>
        <v>0.17534972949562494</v>
      </c>
      <c r="ES29">
        <f t="shared" si="60"/>
        <v>0.59533526944454085</v>
      </c>
      <c r="ET29">
        <f t="shared" si="61"/>
        <v>0.74184831926611494</v>
      </c>
      <c r="EU29">
        <f t="shared" si="62"/>
        <v>1.0717897529626497</v>
      </c>
      <c r="EV29" s="27">
        <f t="shared" si="63"/>
        <v>0</v>
      </c>
      <c r="EW29">
        <f t="shared" si="64"/>
        <v>6.1628201876743588E-2</v>
      </c>
      <c r="EX29">
        <f t="shared" si="65"/>
        <v>3.5505959928988078E-2</v>
      </c>
      <c r="EY29">
        <f t="shared" si="66"/>
        <v>0.31448135937103722</v>
      </c>
      <c r="EZ29">
        <f t="shared" si="67"/>
        <v>6.0867359878265283E-2</v>
      </c>
      <c r="FA29">
        <f t="shared" si="68"/>
        <v>0</v>
      </c>
      <c r="FB29">
        <f t="shared" si="69"/>
        <v>1.5216839969566322E-2</v>
      </c>
      <c r="FC29">
        <f t="shared" si="70"/>
        <v>0.17752979964494042</v>
      </c>
      <c r="FD29">
        <f t="shared" si="71"/>
        <v>7.1011919857976169E-2</v>
      </c>
      <c r="FE29">
        <f t="shared" si="72"/>
        <v>0.24854171950291659</v>
      </c>
      <c r="FF29">
        <f t="shared" si="73"/>
        <v>3.0433679939132645E-2</v>
      </c>
      <c r="FG29">
        <f t="shared" si="74"/>
        <v>7.6084199847831602E-2</v>
      </c>
      <c r="FH29">
        <f t="shared" si="75"/>
        <v>1.0144559979710881E-2</v>
      </c>
      <c r="FI29" s="27">
        <f t="shared" si="76"/>
        <v>0</v>
      </c>
      <c r="FJ29">
        <f t="shared" si="77"/>
        <v>0.25087357324897142</v>
      </c>
      <c r="FK29">
        <f t="shared" si="78"/>
        <v>0.18956352037511212</v>
      </c>
      <c r="FL29">
        <f t="shared" si="79"/>
        <v>0.59533526944454085</v>
      </c>
      <c r="FM29">
        <f t="shared" si="80"/>
        <v>0.24928705224238357</v>
      </c>
      <c r="FN29">
        <f t="shared" si="81"/>
        <v>0</v>
      </c>
      <c r="FO29">
        <f t="shared" si="82"/>
        <v>0.12367156761313333</v>
      </c>
      <c r="FP29">
        <f t="shared" si="83"/>
        <v>0.43492551595271661</v>
      </c>
      <c r="FQ29">
        <f t="shared" si="84"/>
        <v>0.26973976232848457</v>
      </c>
      <c r="FR29">
        <f t="shared" si="85"/>
        <v>0.52191325489181228</v>
      </c>
      <c r="FS29">
        <f t="shared" si="86"/>
        <v>0.17534972949562494</v>
      </c>
      <c r="FT29">
        <f t="shared" si="87"/>
        <v>0.2794568860778911</v>
      </c>
      <c r="FU29">
        <f t="shared" si="88"/>
        <v>0.10089128223452663</v>
      </c>
      <c r="FW29">
        <f t="shared" si="89"/>
        <v>0.40071011919857968</v>
      </c>
      <c r="FX29">
        <f t="shared" si="90"/>
        <v>0.49201115901597764</v>
      </c>
      <c r="FY29">
        <f t="shared" si="91"/>
        <v>0.38549327922901339</v>
      </c>
      <c r="FZ29">
        <f t="shared" si="92"/>
        <v>0.56302307887395386</v>
      </c>
    </row>
    <row r="30" spans="1:182">
      <c r="A30">
        <v>29</v>
      </c>
      <c r="B30" t="s">
        <v>248</v>
      </c>
      <c r="C30" t="s">
        <v>16</v>
      </c>
      <c r="D30">
        <v>5</v>
      </c>
      <c r="E30" s="25" t="s">
        <v>357</v>
      </c>
      <c r="F30" t="s">
        <v>258</v>
      </c>
      <c r="G30">
        <v>0</v>
      </c>
      <c r="H30">
        <v>6.1731557377049176E-2</v>
      </c>
      <c r="I30">
        <v>0.10245901639344263</v>
      </c>
      <c r="J30">
        <v>0</v>
      </c>
      <c r="K30">
        <v>4.6106557377049169E-2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3.5860655737704909E-2</v>
      </c>
      <c r="X30">
        <v>7.197745901639345E-2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6.1731557377049162E-2</v>
      </c>
      <c r="AE30">
        <v>0</v>
      </c>
      <c r="AF30">
        <v>6.6598360655737696E-2</v>
      </c>
      <c r="AG30">
        <v>0</v>
      </c>
      <c r="AH30">
        <v>0</v>
      </c>
      <c r="AI30">
        <v>0</v>
      </c>
      <c r="AJ30">
        <v>0</v>
      </c>
      <c r="AK30">
        <v>4.6106557377049169E-2</v>
      </c>
      <c r="AL30">
        <v>0</v>
      </c>
      <c r="AM30">
        <v>1.0245901639344262E-2</v>
      </c>
      <c r="AN30">
        <v>0</v>
      </c>
      <c r="AO30">
        <v>0</v>
      </c>
      <c r="AP30">
        <v>0</v>
      </c>
      <c r="AQ30">
        <v>3.0737704918032779E-2</v>
      </c>
      <c r="AR30">
        <v>0</v>
      </c>
      <c r="AS30">
        <v>0</v>
      </c>
      <c r="AT30">
        <v>0</v>
      </c>
      <c r="AU30">
        <v>5.1229508196721308E-3</v>
      </c>
      <c r="AV30">
        <v>0</v>
      </c>
      <c r="AW30">
        <v>0</v>
      </c>
      <c r="AX30">
        <v>0</v>
      </c>
      <c r="AY30">
        <v>0.12295081967213115</v>
      </c>
      <c r="AZ30">
        <v>8.2223360655737709E-2</v>
      </c>
      <c r="BA30">
        <v>0</v>
      </c>
      <c r="BB30">
        <v>0</v>
      </c>
      <c r="BC30">
        <v>0.13831967213114757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2.0491803278688523E-2</v>
      </c>
      <c r="BJ30">
        <v>0</v>
      </c>
      <c r="BK30">
        <v>0</v>
      </c>
      <c r="BL30">
        <v>0</v>
      </c>
      <c r="BM30">
        <v>2.0491803278688523E-2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5.1229508196721308E-3</v>
      </c>
      <c r="BW30">
        <v>0</v>
      </c>
      <c r="BX30">
        <v>0</v>
      </c>
      <c r="BY30">
        <v>7.1721311475409819E-2</v>
      </c>
      <c r="BZ30">
        <v>0</v>
      </c>
      <c r="CA30" s="27">
        <f t="shared" si="0"/>
        <v>2</v>
      </c>
      <c r="CB30">
        <f t="shared" si="1"/>
        <v>13</v>
      </c>
      <c r="CC30">
        <f t="shared" si="2"/>
        <v>15</v>
      </c>
      <c r="CD30">
        <f>[1]!shannonweaver(K30:BU30)</f>
        <v>2.3881945665812241</v>
      </c>
      <c r="CE30">
        <f t="shared" si="3"/>
        <v>0.88188711036789469</v>
      </c>
      <c r="CO30">
        <f t="shared" si="4"/>
        <v>15</v>
      </c>
      <c r="CP30">
        <f t="shared" si="5"/>
        <v>0.16419057377049179</v>
      </c>
      <c r="CQ30">
        <f t="shared" si="6"/>
        <v>0</v>
      </c>
      <c r="CR30">
        <f t="shared" si="7"/>
        <v>6.1731557377049176E-2</v>
      </c>
      <c r="CS30">
        <f t="shared" si="8"/>
        <v>0.10245901639344263</v>
      </c>
      <c r="CT30">
        <f t="shared" si="9"/>
        <v>4.6106557377049169E-2</v>
      </c>
      <c r="CU30">
        <f t="shared" si="10"/>
        <v>0</v>
      </c>
      <c r="CV30">
        <f t="shared" si="11"/>
        <v>0</v>
      </c>
      <c r="CW30">
        <f t="shared" si="12"/>
        <v>0</v>
      </c>
      <c r="CX30">
        <f t="shared" si="13"/>
        <v>0</v>
      </c>
      <c r="CY30">
        <f t="shared" si="14"/>
        <v>7.197745901639345E-2</v>
      </c>
      <c r="CZ30">
        <f t="shared" si="15"/>
        <v>0</v>
      </c>
      <c r="DA30">
        <f t="shared" si="16"/>
        <v>6.1731557377049162E-2</v>
      </c>
      <c r="DB30">
        <f t="shared" si="17"/>
        <v>6.6598360655737696E-2</v>
      </c>
      <c r="DC30">
        <f t="shared" si="18"/>
        <v>0</v>
      </c>
      <c r="DD30">
        <f t="shared" si="19"/>
        <v>4.6106557377049169E-2</v>
      </c>
      <c r="DE30">
        <f t="shared" si="20"/>
        <v>0</v>
      </c>
      <c r="DF30">
        <f t="shared" si="21"/>
        <v>1.0245901639344262E-2</v>
      </c>
      <c r="DG30">
        <f t="shared" si="22"/>
        <v>3.9489038962856687E-2</v>
      </c>
      <c r="DH30">
        <f t="shared" si="23"/>
        <v>0</v>
      </c>
      <c r="DI30">
        <f t="shared" si="24"/>
        <v>0</v>
      </c>
      <c r="DJ30">
        <f t="shared" si="25"/>
        <v>0</v>
      </c>
      <c r="DK30">
        <f t="shared" si="26"/>
        <v>0</v>
      </c>
      <c r="DL30">
        <f t="shared" si="27"/>
        <v>0.20517418032786885</v>
      </c>
      <c r="DM30">
        <f t="shared" si="28"/>
        <v>0.15881147540983609</v>
      </c>
      <c r="DN30">
        <f t="shared" si="29"/>
        <v>5.6352459016393436E-2</v>
      </c>
      <c r="DO30">
        <f t="shared" si="30"/>
        <v>4.6106557377049169E-2</v>
      </c>
      <c r="DP30">
        <f t="shared" si="31"/>
        <v>0.71798155737704905</v>
      </c>
      <c r="DQ30">
        <f t="shared" si="32"/>
        <v>0.76408811475409844</v>
      </c>
      <c r="DR30">
        <f t="shared" si="33"/>
        <v>10</v>
      </c>
      <c r="DS30" s="50">
        <f t="shared" si="34"/>
        <v>1.2199682541211967</v>
      </c>
      <c r="DT30" s="50">
        <f t="shared" si="35"/>
        <v>0.41720235341580714</v>
      </c>
      <c r="DU30">
        <f t="shared" si="36"/>
        <v>0</v>
      </c>
      <c r="DV30">
        <f t="shared" si="37"/>
        <v>0.25108838417201607</v>
      </c>
      <c r="DW30">
        <f t="shared" si="38"/>
        <v>0.3258268058934386</v>
      </c>
      <c r="DX30">
        <f t="shared" si="39"/>
        <v>0.21640961387910218</v>
      </c>
      <c r="DY30">
        <f t="shared" si="40"/>
        <v>0</v>
      </c>
      <c r="DZ30">
        <f t="shared" si="41"/>
        <v>0</v>
      </c>
      <c r="EA30">
        <f t="shared" si="42"/>
        <v>0</v>
      </c>
      <c r="EB30">
        <f t="shared" si="43"/>
        <v>0</v>
      </c>
      <c r="EC30">
        <f t="shared" si="44"/>
        <v>0.27161351890869312</v>
      </c>
      <c r="ED30">
        <f t="shared" si="45"/>
        <v>0</v>
      </c>
      <c r="EE30">
        <f t="shared" si="46"/>
        <v>0.25108838417201607</v>
      </c>
      <c r="EF30">
        <f t="shared" si="47"/>
        <v>0.261020461700184</v>
      </c>
      <c r="EG30">
        <f t="shared" si="48"/>
        <v>0</v>
      </c>
      <c r="EH30">
        <f t="shared" si="49"/>
        <v>0.21640961387910218</v>
      </c>
      <c r="EI30">
        <f t="shared" si="50"/>
        <v>0</v>
      </c>
      <c r="EJ30">
        <f t="shared" si="51"/>
        <v>0.10139569497376913</v>
      </c>
      <c r="EK30">
        <f t="shared" si="52"/>
        <v>0.2000501610856408</v>
      </c>
      <c r="EL30">
        <f t="shared" si="53"/>
        <v>0</v>
      </c>
      <c r="EM30">
        <f t="shared" si="54"/>
        <v>0</v>
      </c>
      <c r="EN30">
        <f t="shared" si="55"/>
        <v>0</v>
      </c>
      <c r="EO30">
        <f t="shared" si="56"/>
        <v>0</v>
      </c>
      <c r="EP30">
        <f t="shared" si="57"/>
        <v>0.47008443805918804</v>
      </c>
      <c r="EQ30">
        <f t="shared" si="58"/>
        <v>0.40989341565804904</v>
      </c>
      <c r="ER30">
        <f t="shared" si="59"/>
        <v>0.23967479388371019</v>
      </c>
      <c r="ES30">
        <f t="shared" si="60"/>
        <v>0.21640961387910218</v>
      </c>
      <c r="ET30">
        <f t="shared" si="61"/>
        <v>1.0109522480970807</v>
      </c>
      <c r="EU30">
        <f t="shared" si="62"/>
        <v>1.0636238276305907</v>
      </c>
      <c r="EV30" s="27">
        <f t="shared" si="63"/>
        <v>0</v>
      </c>
      <c r="EW30">
        <f t="shared" si="64"/>
        <v>6.1731557377049176E-2</v>
      </c>
      <c r="EX30">
        <f t="shared" si="65"/>
        <v>0.10245901639344263</v>
      </c>
      <c r="EY30">
        <f t="shared" si="66"/>
        <v>4.6106557377049169E-2</v>
      </c>
      <c r="EZ30">
        <f t="shared" si="67"/>
        <v>6.1731557377049162E-2</v>
      </c>
      <c r="FA30">
        <f t="shared" si="68"/>
        <v>0</v>
      </c>
      <c r="FB30">
        <f t="shared" si="69"/>
        <v>6.6598360655737696E-2</v>
      </c>
      <c r="FC30">
        <f t="shared" si="70"/>
        <v>0.20517418032786885</v>
      </c>
      <c r="FD30">
        <f t="shared" si="71"/>
        <v>0.15881147540983609</v>
      </c>
      <c r="FE30">
        <f t="shared" si="72"/>
        <v>0.36398565573770492</v>
      </c>
      <c r="FF30">
        <f t="shared" si="73"/>
        <v>5.6352459016393436E-2</v>
      </c>
      <c r="FG30">
        <f t="shared" si="74"/>
        <v>7.197745901639345E-2</v>
      </c>
      <c r="FH30">
        <f t="shared" si="75"/>
        <v>9.2213114754098338E-2</v>
      </c>
      <c r="FI30" s="27">
        <f t="shared" si="76"/>
        <v>0</v>
      </c>
      <c r="FJ30">
        <f t="shared" si="77"/>
        <v>0.25108838417201607</v>
      </c>
      <c r="FK30">
        <f t="shared" si="78"/>
        <v>0.3258268058934386</v>
      </c>
      <c r="FL30">
        <f t="shared" si="79"/>
        <v>0.21640961387910218</v>
      </c>
      <c r="FM30">
        <f t="shared" si="80"/>
        <v>0.25108838417201607</v>
      </c>
      <c r="FN30">
        <f t="shared" si="81"/>
        <v>0</v>
      </c>
      <c r="FO30">
        <f t="shared" si="82"/>
        <v>0.261020461700184</v>
      </c>
      <c r="FP30">
        <f t="shared" si="83"/>
        <v>0.47008443805918804</v>
      </c>
      <c r="FQ30">
        <f t="shared" si="84"/>
        <v>0.40989341565804904</v>
      </c>
      <c r="FR30">
        <f t="shared" si="85"/>
        <v>0.64764786570468269</v>
      </c>
      <c r="FS30">
        <f t="shared" si="86"/>
        <v>0.23967479388371019</v>
      </c>
      <c r="FT30">
        <f t="shared" si="87"/>
        <v>0.27161351890869312</v>
      </c>
      <c r="FU30">
        <f t="shared" si="88"/>
        <v>0.30853813075404118</v>
      </c>
      <c r="FW30">
        <f t="shared" si="89"/>
        <v>0.16905737704918031</v>
      </c>
      <c r="FX30">
        <f t="shared" si="90"/>
        <v>0.25128073770491804</v>
      </c>
      <c r="FY30">
        <f t="shared" si="91"/>
        <v>0.20491803278688525</v>
      </c>
      <c r="FZ30">
        <f t="shared" si="92"/>
        <v>0.41009221311475408</v>
      </c>
    </row>
    <row r="31" spans="1:182">
      <c r="A31">
        <v>30</v>
      </c>
      <c r="B31" t="s">
        <v>341</v>
      </c>
      <c r="C31" t="s">
        <v>16</v>
      </c>
      <c r="D31">
        <v>5</v>
      </c>
      <c r="E31" s="25" t="s">
        <v>357</v>
      </c>
      <c r="F31" t="s">
        <v>258</v>
      </c>
      <c r="G31">
        <v>0</v>
      </c>
      <c r="H31">
        <v>1.7502668089647812E-2</v>
      </c>
      <c r="I31">
        <v>0.10245464247598721</v>
      </c>
      <c r="J31">
        <v>0</v>
      </c>
      <c r="K31">
        <v>6.8303094983991466E-2</v>
      </c>
      <c r="L31">
        <v>8.5378868729989333E-3</v>
      </c>
      <c r="M31">
        <v>0</v>
      </c>
      <c r="N31">
        <v>6.8303094983991466E-2</v>
      </c>
      <c r="O31">
        <v>0</v>
      </c>
      <c r="P31">
        <v>0.32017075773746001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2.5613660618996798E-2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1.2806830309498401E-2</v>
      </c>
      <c r="AE31">
        <v>0</v>
      </c>
      <c r="AF31">
        <v>2.5613660618996798E-2</v>
      </c>
      <c r="AG31">
        <v>0</v>
      </c>
      <c r="AH31">
        <v>0</v>
      </c>
      <c r="AI31">
        <v>0</v>
      </c>
      <c r="AJ31">
        <v>0</v>
      </c>
      <c r="AK31">
        <v>1.7075773745997867E-2</v>
      </c>
      <c r="AL31">
        <v>0</v>
      </c>
      <c r="AM31">
        <v>4.2689434364994666E-3</v>
      </c>
      <c r="AN31">
        <v>0</v>
      </c>
      <c r="AO31">
        <v>0</v>
      </c>
      <c r="AP31">
        <v>0</v>
      </c>
      <c r="AQ31">
        <v>8.7513340448239062E-3</v>
      </c>
      <c r="AR31">
        <v>0</v>
      </c>
      <c r="AS31">
        <v>0</v>
      </c>
      <c r="AT31">
        <v>0</v>
      </c>
      <c r="AU31">
        <v>0</v>
      </c>
      <c r="AV31">
        <v>8.5378868729989333E-3</v>
      </c>
      <c r="AW31">
        <v>0</v>
      </c>
      <c r="AX31">
        <v>0</v>
      </c>
      <c r="AY31">
        <v>9.4130202774813251E-2</v>
      </c>
      <c r="AZ31">
        <v>5.1227321237993596E-2</v>
      </c>
      <c r="BA31">
        <v>0</v>
      </c>
      <c r="BB31">
        <v>0</v>
      </c>
      <c r="BC31">
        <v>6.8516542155816429E-2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1.2806830309498401E-2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8.5378868729989333E-3</v>
      </c>
      <c r="BW31">
        <v>0</v>
      </c>
      <c r="BX31">
        <v>0</v>
      </c>
      <c r="BY31">
        <v>7.6840981856990384E-2</v>
      </c>
      <c r="BZ31">
        <v>0</v>
      </c>
      <c r="CA31" s="27">
        <f t="shared" si="0"/>
        <v>5</v>
      </c>
      <c r="CB31">
        <f t="shared" si="1"/>
        <v>11</v>
      </c>
      <c r="CC31">
        <f t="shared" si="2"/>
        <v>16</v>
      </c>
      <c r="CD31">
        <f>[1]!shannonweaver(K31:BU31)</f>
        <v>2.0409867383407096</v>
      </c>
      <c r="CE31">
        <f t="shared" si="3"/>
        <v>0.73613036148107058</v>
      </c>
      <c r="CF31">
        <v>1</v>
      </c>
      <c r="CO31">
        <f t="shared" si="4"/>
        <v>17</v>
      </c>
      <c r="CP31">
        <f t="shared" si="5"/>
        <v>0.11995731056563502</v>
      </c>
      <c r="CQ31">
        <f t="shared" si="6"/>
        <v>0</v>
      </c>
      <c r="CR31">
        <f t="shared" si="7"/>
        <v>1.7502668089647812E-2</v>
      </c>
      <c r="CS31">
        <f t="shared" si="8"/>
        <v>0.10245464247598721</v>
      </c>
      <c r="CT31">
        <f t="shared" si="9"/>
        <v>6.8303094983991466E-2</v>
      </c>
      <c r="CU31">
        <f t="shared" si="10"/>
        <v>8.5378868729989333E-3</v>
      </c>
      <c r="CV31">
        <f t="shared" si="11"/>
        <v>6.8303094983991466E-2</v>
      </c>
      <c r="CW31">
        <f t="shared" si="12"/>
        <v>0.32017075773746001</v>
      </c>
      <c r="CX31">
        <f t="shared" si="13"/>
        <v>0</v>
      </c>
      <c r="CY31">
        <f t="shared" si="14"/>
        <v>0</v>
      </c>
      <c r="CZ31">
        <f t="shared" si="15"/>
        <v>0</v>
      </c>
      <c r="DA31">
        <f t="shared" si="16"/>
        <v>1.2806830309498401E-2</v>
      </c>
      <c r="DB31">
        <f t="shared" si="17"/>
        <v>2.5613660618996798E-2</v>
      </c>
      <c r="DC31">
        <f t="shared" si="18"/>
        <v>0</v>
      </c>
      <c r="DD31">
        <f t="shared" si="19"/>
        <v>1.7075773745997867E-2</v>
      </c>
      <c r="DE31">
        <f t="shared" si="20"/>
        <v>0</v>
      </c>
      <c r="DF31">
        <f t="shared" si="21"/>
        <v>4.2689434364994666E-3</v>
      </c>
      <c r="DG31">
        <f t="shared" si="22"/>
        <v>7.7100440248819707E-2</v>
      </c>
      <c r="DH31">
        <f t="shared" si="23"/>
        <v>0</v>
      </c>
      <c r="DI31">
        <f t="shared" si="24"/>
        <v>0</v>
      </c>
      <c r="DJ31">
        <f t="shared" si="25"/>
        <v>8.5378868729989333E-3</v>
      </c>
      <c r="DK31">
        <f t="shared" si="26"/>
        <v>0</v>
      </c>
      <c r="DL31">
        <f t="shared" si="27"/>
        <v>0.14535752401280685</v>
      </c>
      <c r="DM31">
        <f t="shared" si="28"/>
        <v>6.8516542155816429E-2</v>
      </c>
      <c r="DN31">
        <f t="shared" si="29"/>
        <v>3.8420490928495199E-2</v>
      </c>
      <c r="DO31">
        <f t="shared" si="30"/>
        <v>0.14514407684098185</v>
      </c>
      <c r="DP31">
        <f t="shared" si="31"/>
        <v>0.65805763073639267</v>
      </c>
      <c r="DQ31">
        <f t="shared" si="32"/>
        <v>0.80320170757737441</v>
      </c>
      <c r="DR31">
        <f t="shared" si="33"/>
        <v>13</v>
      </c>
      <c r="DS31" s="50">
        <f t="shared" si="34"/>
        <v>1.0313250496388708</v>
      </c>
      <c r="DT31" s="50">
        <f t="shared" si="35"/>
        <v>0.35367591701705875</v>
      </c>
      <c r="DU31">
        <f t="shared" si="36"/>
        <v>0</v>
      </c>
      <c r="DV31">
        <f t="shared" si="37"/>
        <v>0.13268664826301332</v>
      </c>
      <c r="DW31">
        <f t="shared" si="38"/>
        <v>0.32581959411364136</v>
      </c>
      <c r="DX31">
        <f t="shared" si="39"/>
        <v>0.26441910662691026</v>
      </c>
      <c r="DY31">
        <f t="shared" si="40"/>
        <v>9.2532678726404138E-2</v>
      </c>
      <c r="DZ31">
        <f t="shared" si="41"/>
        <v>0.26441910662691026</v>
      </c>
      <c r="EA31">
        <f t="shared" si="42"/>
        <v>0.6014472331982742</v>
      </c>
      <c r="EB31">
        <f t="shared" si="43"/>
        <v>0</v>
      </c>
      <c r="EC31">
        <f t="shared" si="44"/>
        <v>0</v>
      </c>
      <c r="ED31">
        <f t="shared" si="45"/>
        <v>0</v>
      </c>
      <c r="EE31">
        <f t="shared" si="46"/>
        <v>0.11341022207249733</v>
      </c>
      <c r="EF31">
        <f t="shared" si="47"/>
        <v>0.16073389391513759</v>
      </c>
      <c r="EG31">
        <f t="shared" si="48"/>
        <v>0</v>
      </c>
      <c r="EH31">
        <f t="shared" si="49"/>
        <v>0.13104908527750975</v>
      </c>
      <c r="EI31">
        <f t="shared" si="50"/>
        <v>0</v>
      </c>
      <c r="EJ31">
        <f t="shared" si="51"/>
        <v>6.5383728336009375E-2</v>
      </c>
      <c r="EK31">
        <f t="shared" si="52"/>
        <v>0.28136752834433565</v>
      </c>
      <c r="EL31">
        <f t="shared" si="53"/>
        <v>0</v>
      </c>
      <c r="EM31">
        <f t="shared" si="54"/>
        <v>0</v>
      </c>
      <c r="EN31">
        <f t="shared" si="55"/>
        <v>9.2532678726404138E-2</v>
      </c>
      <c r="EO31">
        <f t="shared" si="56"/>
        <v>0</v>
      </c>
      <c r="EP31">
        <f t="shared" si="57"/>
        <v>0.39115650036166105</v>
      </c>
      <c r="EQ31">
        <f t="shared" si="58"/>
        <v>0.26484186173601398</v>
      </c>
      <c r="ER31">
        <f t="shared" si="59"/>
        <v>0.19728880891332748</v>
      </c>
      <c r="ES31">
        <f t="shared" si="60"/>
        <v>0.39085361253610929</v>
      </c>
      <c r="ET31">
        <f t="shared" si="61"/>
        <v>0.94621414666649961</v>
      </c>
      <c r="EU31">
        <f t="shared" si="62"/>
        <v>1.1111629810576342</v>
      </c>
      <c r="EV31" s="27">
        <f t="shared" si="63"/>
        <v>0</v>
      </c>
      <c r="EW31">
        <f t="shared" si="64"/>
        <v>1.7502668089647812E-2</v>
      </c>
      <c r="EX31">
        <f t="shared" si="65"/>
        <v>0.10245464247598721</v>
      </c>
      <c r="EY31">
        <f t="shared" si="66"/>
        <v>0.14514407684098185</v>
      </c>
      <c r="EZ31">
        <f t="shared" si="67"/>
        <v>1.2806830309498401E-2</v>
      </c>
      <c r="FA31">
        <f t="shared" si="68"/>
        <v>0.32017075773746001</v>
      </c>
      <c r="FB31">
        <f t="shared" si="69"/>
        <v>2.5613660618996798E-2</v>
      </c>
      <c r="FC31">
        <f t="shared" si="70"/>
        <v>0.14535752401280685</v>
      </c>
      <c r="FD31">
        <f t="shared" si="71"/>
        <v>6.8516542155816429E-2</v>
      </c>
      <c r="FE31">
        <f t="shared" si="72"/>
        <v>0.21387406616862328</v>
      </c>
      <c r="FF31">
        <f t="shared" si="73"/>
        <v>3.8420490928495199E-2</v>
      </c>
      <c r="FG31">
        <f t="shared" si="74"/>
        <v>0</v>
      </c>
      <c r="FH31">
        <f t="shared" si="75"/>
        <v>3.8633938100320168E-2</v>
      </c>
      <c r="FI31" s="27">
        <f t="shared" si="76"/>
        <v>0</v>
      </c>
      <c r="FJ31">
        <f t="shared" si="77"/>
        <v>0.13268664826301332</v>
      </c>
      <c r="FK31">
        <f t="shared" si="78"/>
        <v>0.32581959411364136</v>
      </c>
      <c r="FL31">
        <f t="shared" si="79"/>
        <v>0.39085361253610929</v>
      </c>
      <c r="FM31">
        <f t="shared" si="80"/>
        <v>0.11341022207249733</v>
      </c>
      <c r="FN31">
        <f t="shared" si="81"/>
        <v>0.6014472331982742</v>
      </c>
      <c r="FO31">
        <f t="shared" si="82"/>
        <v>0.16073389391513759</v>
      </c>
      <c r="FP31">
        <f t="shared" si="83"/>
        <v>0.39115650036166105</v>
      </c>
      <c r="FQ31">
        <f t="shared" si="84"/>
        <v>0.26484186173601398</v>
      </c>
      <c r="FR31">
        <f t="shared" si="85"/>
        <v>0.48077358735912062</v>
      </c>
      <c r="FS31">
        <f t="shared" si="86"/>
        <v>0.19728880891332748</v>
      </c>
      <c r="FT31">
        <f t="shared" si="87"/>
        <v>0</v>
      </c>
      <c r="FU31">
        <f t="shared" si="88"/>
        <v>0.19784331780135239</v>
      </c>
      <c r="FW31">
        <f t="shared" si="89"/>
        <v>0.23927427961579512</v>
      </c>
      <c r="FX31">
        <f t="shared" si="90"/>
        <v>0.29050160085378873</v>
      </c>
      <c r="FY31">
        <f t="shared" si="91"/>
        <v>0.21366061899679828</v>
      </c>
      <c r="FZ31">
        <f t="shared" si="92"/>
        <v>0.35901814300960511</v>
      </c>
    </row>
    <row r="32" spans="1:182">
      <c r="A32">
        <v>31</v>
      </c>
      <c r="B32" t="s">
        <v>342</v>
      </c>
      <c r="C32" t="s">
        <v>16</v>
      </c>
      <c r="D32">
        <v>7</v>
      </c>
      <c r="E32" s="25" t="s">
        <v>357</v>
      </c>
      <c r="F32" t="s">
        <v>258</v>
      </c>
      <c r="G32">
        <v>0</v>
      </c>
      <c r="H32">
        <v>0.10068349106203996</v>
      </c>
      <c r="I32">
        <v>3.6803364879074658E-2</v>
      </c>
      <c r="J32">
        <v>0</v>
      </c>
      <c r="K32">
        <v>3.6803364879074658E-2</v>
      </c>
      <c r="L32">
        <v>1.0515247108307046E-2</v>
      </c>
      <c r="M32">
        <v>0</v>
      </c>
      <c r="N32">
        <v>0</v>
      </c>
      <c r="O32">
        <v>0</v>
      </c>
      <c r="P32">
        <v>0.16298633017875919</v>
      </c>
      <c r="Q32">
        <v>0</v>
      </c>
      <c r="R32">
        <v>1.0515247108307046E-2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1.577287066246057E-2</v>
      </c>
      <c r="AF32">
        <v>8.9379600420609898E-2</v>
      </c>
      <c r="AG32">
        <v>0</v>
      </c>
      <c r="AH32">
        <v>0</v>
      </c>
      <c r="AI32">
        <v>0</v>
      </c>
      <c r="AJ32">
        <v>0</v>
      </c>
      <c r="AK32">
        <v>2.6288117770767613E-2</v>
      </c>
      <c r="AL32">
        <v>0</v>
      </c>
      <c r="AM32">
        <v>1.577287066246057E-2</v>
      </c>
      <c r="AN32">
        <v>0</v>
      </c>
      <c r="AO32">
        <v>0</v>
      </c>
      <c r="AP32">
        <v>0</v>
      </c>
      <c r="AQ32">
        <v>6.8349106203995799E-2</v>
      </c>
      <c r="AR32">
        <v>0</v>
      </c>
      <c r="AS32">
        <v>0</v>
      </c>
      <c r="AT32">
        <v>0</v>
      </c>
      <c r="AU32">
        <v>0</v>
      </c>
      <c r="AV32">
        <v>1.0515247108307046E-2</v>
      </c>
      <c r="AW32">
        <v>0</v>
      </c>
      <c r="AX32">
        <v>0</v>
      </c>
      <c r="AY32">
        <v>5.5205047318611991E-3</v>
      </c>
      <c r="AZ32">
        <v>0</v>
      </c>
      <c r="BA32">
        <v>0</v>
      </c>
      <c r="BB32">
        <v>0</v>
      </c>
      <c r="BC32">
        <v>0.18927444794952683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1.0515247108307046E-2</v>
      </c>
      <c r="BL32">
        <v>0</v>
      </c>
      <c r="BM32">
        <v>1.577287066246057E-2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0.19453207150368035</v>
      </c>
      <c r="BZ32">
        <v>0</v>
      </c>
      <c r="CA32" s="27">
        <f t="shared" si="0"/>
        <v>4</v>
      </c>
      <c r="CB32">
        <f t="shared" si="1"/>
        <v>10</v>
      </c>
      <c r="CC32">
        <f t="shared" si="2"/>
        <v>14</v>
      </c>
      <c r="CD32">
        <f>[1]!shannonweaver(K32:BU32)</f>
        <v>2.0573179632896417</v>
      </c>
      <c r="CE32">
        <f t="shared" si="3"/>
        <v>0.77956546839760121</v>
      </c>
      <c r="CO32">
        <f t="shared" si="4"/>
        <v>14</v>
      </c>
      <c r="CP32">
        <f t="shared" si="5"/>
        <v>0.13748685594111462</v>
      </c>
      <c r="CQ32">
        <f t="shared" si="6"/>
        <v>0</v>
      </c>
      <c r="CR32">
        <f t="shared" si="7"/>
        <v>0.10068349106203996</v>
      </c>
      <c r="CS32">
        <f t="shared" si="8"/>
        <v>3.6803364879074658E-2</v>
      </c>
      <c r="CT32">
        <f t="shared" si="9"/>
        <v>3.6803364879074658E-2</v>
      </c>
      <c r="CU32">
        <f t="shared" si="10"/>
        <v>1.0515247108307046E-2</v>
      </c>
      <c r="CV32">
        <f t="shared" si="11"/>
        <v>0</v>
      </c>
      <c r="CW32">
        <f t="shared" si="12"/>
        <v>0.16298633017875919</v>
      </c>
      <c r="CX32">
        <f t="shared" si="13"/>
        <v>1.0515247108307046E-2</v>
      </c>
      <c r="CY32">
        <f t="shared" si="14"/>
        <v>0</v>
      </c>
      <c r="CZ32">
        <f t="shared" si="15"/>
        <v>1.577287066246057E-2</v>
      </c>
      <c r="DA32">
        <f t="shared" si="16"/>
        <v>0</v>
      </c>
      <c r="DB32">
        <f t="shared" si="17"/>
        <v>8.9379600420609898E-2</v>
      </c>
      <c r="DC32">
        <f t="shared" si="18"/>
        <v>0</v>
      </c>
      <c r="DD32">
        <f t="shared" si="19"/>
        <v>2.6288117770767613E-2</v>
      </c>
      <c r="DE32">
        <f t="shared" si="20"/>
        <v>0</v>
      </c>
      <c r="DF32">
        <f t="shared" si="21"/>
        <v>1.577287066246057E-2</v>
      </c>
      <c r="DG32">
        <f t="shared" si="22"/>
        <v>0.14349361487451606</v>
      </c>
      <c r="DH32">
        <f t="shared" si="23"/>
        <v>0</v>
      </c>
      <c r="DI32">
        <f t="shared" si="24"/>
        <v>2.3121387283237E-2</v>
      </c>
      <c r="DJ32">
        <f t="shared" si="25"/>
        <v>1.0515247108307046E-2</v>
      </c>
      <c r="DK32">
        <f t="shared" si="26"/>
        <v>0</v>
      </c>
      <c r="DL32">
        <f t="shared" si="27"/>
        <v>5.5205047318611991E-3</v>
      </c>
      <c r="DM32">
        <f t="shared" si="28"/>
        <v>0.19978969505783387</v>
      </c>
      <c r="DN32">
        <f t="shared" si="29"/>
        <v>1.577287066246057E-2</v>
      </c>
      <c r="DO32">
        <f t="shared" si="30"/>
        <v>4.7318611987381701E-2</v>
      </c>
      <c r="DP32">
        <f t="shared" si="31"/>
        <v>0.62066246056782348</v>
      </c>
      <c r="DQ32">
        <f t="shared" si="32"/>
        <v>0.66798107255520511</v>
      </c>
      <c r="DR32">
        <f t="shared" si="33"/>
        <v>14</v>
      </c>
      <c r="DS32" s="50">
        <f t="shared" si="34"/>
        <v>1.0820667645203732</v>
      </c>
      <c r="DT32" s="50">
        <f t="shared" si="35"/>
        <v>0.37986188190579556</v>
      </c>
      <c r="DU32">
        <f t="shared" si="36"/>
        <v>0</v>
      </c>
      <c r="DV32">
        <f t="shared" si="37"/>
        <v>0.32288798215925751</v>
      </c>
      <c r="DW32">
        <f t="shared" si="38"/>
        <v>0.1930386962637933</v>
      </c>
      <c r="DX32">
        <f t="shared" si="39"/>
        <v>0.1930386962637933</v>
      </c>
      <c r="DY32">
        <f t="shared" si="40"/>
        <v>0.10272444704722057</v>
      </c>
      <c r="DZ32">
        <f t="shared" si="41"/>
        <v>0</v>
      </c>
      <c r="EA32">
        <f t="shared" si="42"/>
        <v>0.4155745622603042</v>
      </c>
      <c r="EB32">
        <f t="shared" si="43"/>
        <v>0.10272444704722057</v>
      </c>
      <c r="EC32">
        <f t="shared" si="44"/>
        <v>0</v>
      </c>
      <c r="ED32">
        <f t="shared" si="45"/>
        <v>0.12592260812802486</v>
      </c>
      <c r="EE32">
        <f t="shared" si="46"/>
        <v>0</v>
      </c>
      <c r="EF32">
        <f t="shared" si="47"/>
        <v>0.30360703890555268</v>
      </c>
      <c r="EG32">
        <f t="shared" si="48"/>
        <v>0</v>
      </c>
      <c r="EH32">
        <f t="shared" si="49"/>
        <v>0.16285502169200683</v>
      </c>
      <c r="EI32">
        <f t="shared" si="50"/>
        <v>0</v>
      </c>
      <c r="EJ32">
        <f t="shared" si="51"/>
        <v>0.12592260812802486</v>
      </c>
      <c r="EK32">
        <f t="shared" si="52"/>
        <v>0.38850527973638893</v>
      </c>
      <c r="EL32">
        <f t="shared" si="53"/>
        <v>0</v>
      </c>
      <c r="EM32">
        <f t="shared" si="54"/>
        <v>0.15264932839526518</v>
      </c>
      <c r="EN32">
        <f t="shared" si="55"/>
        <v>0.10272444704722057</v>
      </c>
      <c r="EO32">
        <f t="shared" si="56"/>
        <v>0</v>
      </c>
      <c r="EP32">
        <f t="shared" si="57"/>
        <v>7.4368631866849264E-2</v>
      </c>
      <c r="EQ32">
        <f t="shared" si="58"/>
        <v>0.46338467596064359</v>
      </c>
      <c r="ER32">
        <f t="shared" si="59"/>
        <v>0.12592260812802486</v>
      </c>
      <c r="ES32">
        <f t="shared" si="60"/>
        <v>0.21928153279664719</v>
      </c>
      <c r="ET32">
        <f t="shared" si="61"/>
        <v>0.90726360959922825</v>
      </c>
      <c r="EU32">
        <f t="shared" si="62"/>
        <v>0.95671144576244749</v>
      </c>
      <c r="EV32" s="27">
        <f t="shared" si="63"/>
        <v>0</v>
      </c>
      <c r="EW32">
        <f t="shared" si="64"/>
        <v>0.10068349106203996</v>
      </c>
      <c r="EX32">
        <f t="shared" si="65"/>
        <v>3.6803364879074658E-2</v>
      </c>
      <c r="EY32">
        <f t="shared" si="66"/>
        <v>4.7318611987381701E-2</v>
      </c>
      <c r="EZ32">
        <f t="shared" si="67"/>
        <v>1.577287066246057E-2</v>
      </c>
      <c r="FA32">
        <f t="shared" si="68"/>
        <v>0.16298633017875919</v>
      </c>
      <c r="FB32">
        <f t="shared" si="69"/>
        <v>9.9894847528916947E-2</v>
      </c>
      <c r="FC32">
        <f t="shared" si="70"/>
        <v>5.5205047318611991E-3</v>
      </c>
      <c r="FD32">
        <f t="shared" si="71"/>
        <v>0.19978969505783387</v>
      </c>
      <c r="FE32">
        <f t="shared" si="72"/>
        <v>0.20531019978969506</v>
      </c>
      <c r="FF32">
        <f t="shared" si="73"/>
        <v>1.577287066246057E-2</v>
      </c>
      <c r="FG32">
        <f t="shared" si="74"/>
        <v>0</v>
      </c>
      <c r="FH32">
        <f t="shared" si="75"/>
        <v>0.12092534174553103</v>
      </c>
      <c r="FI32" s="27">
        <f t="shared" si="76"/>
        <v>0</v>
      </c>
      <c r="FJ32">
        <f t="shared" si="77"/>
        <v>0.32288798215925751</v>
      </c>
      <c r="FK32">
        <f t="shared" si="78"/>
        <v>0.1930386962637933</v>
      </c>
      <c r="FL32">
        <f t="shared" si="79"/>
        <v>0.21928153279664719</v>
      </c>
      <c r="FM32">
        <f t="shared" si="80"/>
        <v>0.12592260812802486</v>
      </c>
      <c r="FN32">
        <f t="shared" si="81"/>
        <v>0.4155745622603042</v>
      </c>
      <c r="FO32">
        <f t="shared" si="82"/>
        <v>0.32157525930342024</v>
      </c>
      <c r="FP32">
        <f t="shared" si="83"/>
        <v>7.4368631866849264E-2</v>
      </c>
      <c r="FQ32">
        <f t="shared" si="84"/>
        <v>0.46338467596064359</v>
      </c>
      <c r="FR32">
        <f t="shared" si="85"/>
        <v>0.47025282962666054</v>
      </c>
      <c r="FS32">
        <f t="shared" si="86"/>
        <v>0.12592260812802486</v>
      </c>
      <c r="FT32">
        <f t="shared" si="87"/>
        <v>0</v>
      </c>
      <c r="FU32">
        <f t="shared" si="88"/>
        <v>0.35516301639224956</v>
      </c>
      <c r="FW32">
        <f t="shared" si="89"/>
        <v>5.28391167192429E-2</v>
      </c>
      <c r="FX32">
        <f t="shared" si="90"/>
        <v>5.28391167192429E-2</v>
      </c>
      <c r="FY32">
        <f t="shared" si="91"/>
        <v>0.24710830704521558</v>
      </c>
      <c r="FZ32">
        <f t="shared" si="92"/>
        <v>0.25262881177707674</v>
      </c>
    </row>
    <row r="33" spans="1:182">
      <c r="A33">
        <v>32</v>
      </c>
      <c r="B33" t="s">
        <v>343</v>
      </c>
      <c r="C33" t="s">
        <v>16</v>
      </c>
      <c r="D33">
        <v>7</v>
      </c>
      <c r="E33" s="25" t="s">
        <v>357</v>
      </c>
      <c r="F33" t="s">
        <v>258</v>
      </c>
      <c r="G33">
        <v>0</v>
      </c>
      <c r="H33">
        <v>0.16763005780346824</v>
      </c>
      <c r="I33">
        <v>2.8901734104046249E-2</v>
      </c>
      <c r="J33">
        <v>0</v>
      </c>
      <c r="K33">
        <v>3.4682080924855495E-2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9.8265895953757246E-2</v>
      </c>
      <c r="S33">
        <v>0</v>
      </c>
      <c r="T33">
        <v>0</v>
      </c>
      <c r="U33">
        <v>0</v>
      </c>
      <c r="V33">
        <v>0</v>
      </c>
      <c r="W33">
        <v>5.78034682080925E-3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1.15606936416185E-2</v>
      </c>
      <c r="AF33">
        <v>0.17341040462427751</v>
      </c>
      <c r="AG33">
        <v>0</v>
      </c>
      <c r="AH33">
        <v>0</v>
      </c>
      <c r="AI33">
        <v>0</v>
      </c>
      <c r="AJ33">
        <v>0</v>
      </c>
      <c r="AK33">
        <v>5.78034682080925E-3</v>
      </c>
      <c r="AL33">
        <v>0</v>
      </c>
      <c r="AM33">
        <v>1.7341040462427751E-2</v>
      </c>
      <c r="AN33">
        <v>0</v>
      </c>
      <c r="AO33">
        <v>0</v>
      </c>
      <c r="AP33">
        <v>0</v>
      </c>
      <c r="AQ33">
        <v>7.5144508670520249E-2</v>
      </c>
      <c r="AR33">
        <v>0</v>
      </c>
      <c r="AS33">
        <v>0</v>
      </c>
      <c r="AT33">
        <v>0</v>
      </c>
      <c r="AU33">
        <v>2.3121387283237E-2</v>
      </c>
      <c r="AV33">
        <v>5.78034682080925E-3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5.2023121387283239E-2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5.78034682080925E-3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0.29479768786127164</v>
      </c>
      <c r="BZ33">
        <v>0</v>
      </c>
      <c r="CA33" s="27">
        <f t="shared" si="0"/>
        <v>3</v>
      </c>
      <c r="CB33">
        <f t="shared" si="1"/>
        <v>9</v>
      </c>
      <c r="CC33">
        <f t="shared" si="2"/>
        <v>12</v>
      </c>
      <c r="CD33">
        <f>[1]!shannonweaver(K33:BU33)</f>
        <v>1.9284984436961792</v>
      </c>
      <c r="CE33">
        <f t="shared" si="3"/>
        <v>0.77608486574765656</v>
      </c>
      <c r="CO33">
        <f t="shared" si="4"/>
        <v>12</v>
      </c>
      <c r="CP33">
        <f t="shared" si="5"/>
        <v>0.19653179190751449</v>
      </c>
      <c r="CQ33">
        <f t="shared" si="6"/>
        <v>0</v>
      </c>
      <c r="CR33">
        <f t="shared" si="7"/>
        <v>0.16763005780346824</v>
      </c>
      <c r="CS33">
        <f t="shared" si="8"/>
        <v>2.8901734104046249E-2</v>
      </c>
      <c r="CT33">
        <f t="shared" si="9"/>
        <v>3.4682080924855495E-2</v>
      </c>
      <c r="CU33">
        <f t="shared" si="10"/>
        <v>0</v>
      </c>
      <c r="CV33">
        <f t="shared" si="11"/>
        <v>0</v>
      </c>
      <c r="CW33">
        <f t="shared" si="12"/>
        <v>0</v>
      </c>
      <c r="CX33">
        <f t="shared" si="13"/>
        <v>9.8265895953757246E-2</v>
      </c>
      <c r="CY33">
        <f t="shared" si="14"/>
        <v>0</v>
      </c>
      <c r="CZ33">
        <f t="shared" si="15"/>
        <v>1.15606936416185E-2</v>
      </c>
      <c r="DA33">
        <f t="shared" si="16"/>
        <v>0</v>
      </c>
      <c r="DB33">
        <f t="shared" si="17"/>
        <v>0.17341040462427751</v>
      </c>
      <c r="DC33">
        <f t="shared" si="18"/>
        <v>0</v>
      </c>
      <c r="DD33">
        <f t="shared" si="19"/>
        <v>5.78034682080925E-3</v>
      </c>
      <c r="DE33">
        <f t="shared" si="20"/>
        <v>0</v>
      </c>
      <c r="DF33">
        <f t="shared" si="21"/>
        <v>1.7341040462427751E-2</v>
      </c>
      <c r="DG33">
        <f t="shared" si="22"/>
        <v>0.1261735472947097</v>
      </c>
      <c r="DH33">
        <f t="shared" si="23"/>
        <v>0</v>
      </c>
      <c r="DI33">
        <f t="shared" si="24"/>
        <v>0</v>
      </c>
      <c r="DJ33">
        <f t="shared" si="25"/>
        <v>5.78034682080925E-3</v>
      </c>
      <c r="DK33">
        <f t="shared" si="26"/>
        <v>0</v>
      </c>
      <c r="DL33">
        <f t="shared" si="27"/>
        <v>0</v>
      </c>
      <c r="DM33">
        <f t="shared" si="28"/>
        <v>5.7803468208092491E-2</v>
      </c>
      <c r="DN33">
        <f t="shared" si="29"/>
        <v>5.78034682080925E-3</v>
      </c>
      <c r="DO33">
        <f t="shared" si="30"/>
        <v>3.4682080924855495E-2</v>
      </c>
      <c r="DP33">
        <f t="shared" si="31"/>
        <v>0.47398843930635842</v>
      </c>
      <c r="DQ33">
        <f t="shared" si="32"/>
        <v>0.50867052023121395</v>
      </c>
      <c r="DR33">
        <f t="shared" si="33"/>
        <v>10</v>
      </c>
      <c r="DS33" s="50">
        <f t="shared" si="34"/>
        <v>1.0778803811880957</v>
      </c>
      <c r="DT33" s="50">
        <f t="shared" si="35"/>
        <v>0.45929810548277811</v>
      </c>
      <c r="DU33">
        <f t="shared" si="36"/>
        <v>0</v>
      </c>
      <c r="DV33">
        <f t="shared" si="37"/>
        <v>0.42182537075512966</v>
      </c>
      <c r="DW33">
        <f t="shared" si="38"/>
        <v>0.17083484469612378</v>
      </c>
      <c r="DX33">
        <f t="shared" si="39"/>
        <v>0.18732489363342147</v>
      </c>
      <c r="DY33">
        <f t="shared" si="40"/>
        <v>0</v>
      </c>
      <c r="DZ33">
        <f t="shared" si="41"/>
        <v>0</v>
      </c>
      <c r="EA33">
        <f t="shared" si="42"/>
        <v>0</v>
      </c>
      <c r="EB33">
        <f t="shared" si="43"/>
        <v>0.31884914046422413</v>
      </c>
      <c r="EC33">
        <f t="shared" si="44"/>
        <v>0</v>
      </c>
      <c r="ED33">
        <f t="shared" si="45"/>
        <v>0.10772892026025578</v>
      </c>
      <c r="EE33">
        <f t="shared" si="46"/>
        <v>0</v>
      </c>
      <c r="EF33">
        <f t="shared" si="47"/>
        <v>0.42951042901628766</v>
      </c>
      <c r="EG33">
        <f t="shared" si="48"/>
        <v>0</v>
      </c>
      <c r="EH33">
        <f t="shared" si="49"/>
        <v>7.6102028579269301E-2</v>
      </c>
      <c r="EI33">
        <f t="shared" si="50"/>
        <v>0</v>
      </c>
      <c r="EJ33">
        <f t="shared" si="51"/>
        <v>0.13206897896081984</v>
      </c>
      <c r="EK33">
        <f t="shared" si="52"/>
        <v>0.36313780922464478</v>
      </c>
      <c r="EL33">
        <f t="shared" si="53"/>
        <v>0</v>
      </c>
      <c r="EM33">
        <f t="shared" si="54"/>
        <v>0</v>
      </c>
      <c r="EN33">
        <f t="shared" si="55"/>
        <v>7.6102028579269301E-2</v>
      </c>
      <c r="EO33">
        <f t="shared" si="56"/>
        <v>0</v>
      </c>
      <c r="EP33">
        <f t="shared" si="57"/>
        <v>0</v>
      </c>
      <c r="EQ33">
        <f t="shared" si="58"/>
        <v>0.24280214389183963</v>
      </c>
      <c r="ER33">
        <f t="shared" si="59"/>
        <v>7.6102028579269301E-2</v>
      </c>
      <c r="ES33">
        <f t="shared" si="60"/>
        <v>0.18732489363342147</v>
      </c>
      <c r="ET33">
        <f t="shared" si="61"/>
        <v>0.75937485542102545</v>
      </c>
      <c r="EU33">
        <f t="shared" si="62"/>
        <v>0.79406911824193394</v>
      </c>
      <c r="EV33" s="27">
        <f t="shared" si="63"/>
        <v>0</v>
      </c>
      <c r="EW33">
        <f t="shared" si="64"/>
        <v>0.16763005780346824</v>
      </c>
      <c r="EX33">
        <f t="shared" si="65"/>
        <v>2.8901734104046249E-2</v>
      </c>
      <c r="EY33">
        <f t="shared" si="66"/>
        <v>3.4682080924855495E-2</v>
      </c>
      <c r="EZ33">
        <f t="shared" si="67"/>
        <v>1.15606936416185E-2</v>
      </c>
      <c r="FA33">
        <f t="shared" si="68"/>
        <v>0</v>
      </c>
      <c r="FB33">
        <f t="shared" si="69"/>
        <v>0.27167630057803477</v>
      </c>
      <c r="FC33">
        <f t="shared" si="70"/>
        <v>0</v>
      </c>
      <c r="FD33">
        <f t="shared" si="71"/>
        <v>5.7803468208092491E-2</v>
      </c>
      <c r="FE33">
        <f t="shared" si="72"/>
        <v>5.7803468208092491E-2</v>
      </c>
      <c r="FF33">
        <f t="shared" si="73"/>
        <v>5.78034682080925E-3</v>
      </c>
      <c r="FG33">
        <f t="shared" si="74"/>
        <v>0</v>
      </c>
      <c r="FH33">
        <f t="shared" si="75"/>
        <v>0.12716763005780349</v>
      </c>
      <c r="FI33" s="27">
        <f t="shared" si="76"/>
        <v>0</v>
      </c>
      <c r="FJ33">
        <f t="shared" si="77"/>
        <v>0.42182537075512966</v>
      </c>
      <c r="FK33">
        <f t="shared" si="78"/>
        <v>0.17083484469612378</v>
      </c>
      <c r="FL33">
        <f t="shared" si="79"/>
        <v>0.18732489363342147</v>
      </c>
      <c r="FM33">
        <f t="shared" si="80"/>
        <v>0.10772892026025578</v>
      </c>
      <c r="FN33">
        <f t="shared" si="81"/>
        <v>0</v>
      </c>
      <c r="FO33">
        <f t="shared" si="82"/>
        <v>0.54828662400299111</v>
      </c>
      <c r="FP33">
        <f t="shared" si="83"/>
        <v>0</v>
      </c>
      <c r="FQ33">
        <f t="shared" si="84"/>
        <v>0.24280214389183963</v>
      </c>
      <c r="FR33">
        <f t="shared" si="85"/>
        <v>0.24280214389183963</v>
      </c>
      <c r="FS33">
        <f t="shared" si="86"/>
        <v>7.6102028579269301E-2</v>
      </c>
      <c r="FT33">
        <f t="shared" si="87"/>
        <v>0</v>
      </c>
      <c r="FU33">
        <f t="shared" si="88"/>
        <v>0.3646322075864889</v>
      </c>
      <c r="FW33">
        <f t="shared" si="89"/>
        <v>3.4682080924855495E-2</v>
      </c>
      <c r="FX33">
        <f t="shared" si="90"/>
        <v>3.4682080924855495E-2</v>
      </c>
      <c r="FY33">
        <f t="shared" si="91"/>
        <v>9.2485549132947986E-2</v>
      </c>
      <c r="FZ33">
        <f t="shared" si="92"/>
        <v>9.2485549132947986E-2</v>
      </c>
    </row>
    <row r="34" spans="1:182">
      <c r="A34">
        <v>33</v>
      </c>
      <c r="B34" t="s">
        <v>344</v>
      </c>
      <c r="C34" t="s">
        <v>16</v>
      </c>
      <c r="D34">
        <v>7</v>
      </c>
      <c r="E34" s="25" t="s">
        <v>357</v>
      </c>
      <c r="F34" t="s">
        <v>258</v>
      </c>
      <c r="G34">
        <v>1.127713560755568E-2</v>
      </c>
      <c r="H34">
        <v>0.13532562729066816</v>
      </c>
      <c r="I34">
        <v>8.4578517056667607E-2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4.5108542430222713E-2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3.9469974626444873E-2</v>
      </c>
      <c r="AF34">
        <v>0.13532562729066816</v>
      </c>
      <c r="AG34">
        <v>0</v>
      </c>
      <c r="AH34">
        <v>3.9469974626444873E-2</v>
      </c>
      <c r="AI34">
        <v>0</v>
      </c>
      <c r="AJ34">
        <v>0</v>
      </c>
      <c r="AK34">
        <v>1.1559063997744572E-2</v>
      </c>
      <c r="AL34">
        <v>0</v>
      </c>
      <c r="AM34">
        <v>1.127713560755568E-2</v>
      </c>
      <c r="AN34">
        <v>0</v>
      </c>
      <c r="AO34">
        <v>0</v>
      </c>
      <c r="AP34">
        <v>0</v>
      </c>
      <c r="AQ34">
        <v>5.0747110234000553E-2</v>
      </c>
      <c r="AR34">
        <v>2.8192839018889197E-4</v>
      </c>
      <c r="AS34">
        <v>0</v>
      </c>
      <c r="AT34">
        <v>0</v>
      </c>
      <c r="AU34">
        <v>0</v>
      </c>
      <c r="AV34">
        <v>1.127713560755568E-2</v>
      </c>
      <c r="AW34">
        <v>5.63856780377784E-3</v>
      </c>
      <c r="AX34">
        <v>0</v>
      </c>
      <c r="AY34">
        <v>7.9503806033267538E-2</v>
      </c>
      <c r="AZ34">
        <v>0</v>
      </c>
      <c r="BA34">
        <v>0</v>
      </c>
      <c r="BB34">
        <v>0</v>
      </c>
      <c r="BC34">
        <v>7.3301381449111913E-2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5.63856780377784E-3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6.4843529743445153E-3</v>
      </c>
      <c r="BX34">
        <v>0</v>
      </c>
      <c r="BY34">
        <v>0.25373555117000279</v>
      </c>
      <c r="BZ34">
        <v>0</v>
      </c>
      <c r="CA34" s="27">
        <f t="shared" si="0"/>
        <v>1</v>
      </c>
      <c r="CB34">
        <f t="shared" si="1"/>
        <v>12</v>
      </c>
      <c r="CC34">
        <f t="shared" si="2"/>
        <v>13</v>
      </c>
      <c r="CD34">
        <f>[1]!shannonweaver(K34:BU34)</f>
        <v>2.1220253525760495</v>
      </c>
      <c r="CE34">
        <f t="shared" si="3"/>
        <v>0.82731666666361103</v>
      </c>
      <c r="CO34">
        <f t="shared" si="4"/>
        <v>13</v>
      </c>
      <c r="CP34">
        <f t="shared" si="5"/>
        <v>0.23118127995489143</v>
      </c>
      <c r="CQ34">
        <f t="shared" si="6"/>
        <v>1.127713560755568E-2</v>
      </c>
      <c r="CR34">
        <f t="shared" si="7"/>
        <v>0.13532562729066816</v>
      </c>
      <c r="CS34">
        <f t="shared" si="8"/>
        <v>8.4578517056667607E-2</v>
      </c>
      <c r="CT34">
        <f t="shared" si="9"/>
        <v>0</v>
      </c>
      <c r="CU34">
        <f t="shared" si="10"/>
        <v>0</v>
      </c>
      <c r="CV34">
        <f t="shared" si="11"/>
        <v>0</v>
      </c>
      <c r="CW34">
        <f t="shared" si="12"/>
        <v>0</v>
      </c>
      <c r="CX34">
        <f t="shared" si="13"/>
        <v>4.5108542430222713E-2</v>
      </c>
      <c r="CY34">
        <f t="shared" si="14"/>
        <v>0</v>
      </c>
      <c r="CZ34">
        <f t="shared" si="15"/>
        <v>3.9469974626444873E-2</v>
      </c>
      <c r="DA34">
        <f t="shared" si="16"/>
        <v>0</v>
      </c>
      <c r="DB34">
        <f t="shared" si="17"/>
        <v>0.17479560191711302</v>
      </c>
      <c r="DC34">
        <f t="shared" si="18"/>
        <v>0</v>
      </c>
      <c r="DD34">
        <f t="shared" si="19"/>
        <v>1.1559063997744572E-2</v>
      </c>
      <c r="DE34">
        <f t="shared" si="20"/>
        <v>0</v>
      </c>
      <c r="DF34">
        <f t="shared" si="21"/>
        <v>1.127713560755568E-2</v>
      </c>
      <c r="DG34">
        <f t="shared" si="22"/>
        <v>0.10770692863541279</v>
      </c>
      <c r="DH34">
        <f t="shared" si="23"/>
        <v>0</v>
      </c>
      <c r="DI34">
        <f t="shared" si="24"/>
        <v>0</v>
      </c>
      <c r="DJ34">
        <f t="shared" si="25"/>
        <v>1.127713560755568E-2</v>
      </c>
      <c r="DK34">
        <f t="shared" si="26"/>
        <v>5.63856780377784E-3</v>
      </c>
      <c r="DL34">
        <f t="shared" si="27"/>
        <v>7.9503806033267538E-2</v>
      </c>
      <c r="DM34">
        <f t="shared" si="28"/>
        <v>7.8939949252889746E-2</v>
      </c>
      <c r="DN34">
        <f t="shared" si="29"/>
        <v>0</v>
      </c>
      <c r="DO34">
        <f t="shared" si="30"/>
        <v>0</v>
      </c>
      <c r="DP34">
        <f t="shared" si="31"/>
        <v>0.50859881590076106</v>
      </c>
      <c r="DQ34">
        <f t="shared" si="32"/>
        <v>0.50859881590076106</v>
      </c>
      <c r="DR34">
        <f t="shared" si="33"/>
        <v>10</v>
      </c>
      <c r="DS34" s="50">
        <f t="shared" si="34"/>
        <v>1.1422469011135874</v>
      </c>
      <c r="DT34" s="50">
        <f t="shared" si="35"/>
        <v>0.50158185268283317</v>
      </c>
      <c r="DU34">
        <f t="shared" si="36"/>
        <v>0.1063944721047452</v>
      </c>
      <c r="DV34">
        <f t="shared" si="37"/>
        <v>0.37671339432296747</v>
      </c>
      <c r="DW34">
        <f t="shared" si="38"/>
        <v>0.29508780306123761</v>
      </c>
      <c r="DX34">
        <f t="shared" si="39"/>
        <v>0</v>
      </c>
      <c r="DY34">
        <f t="shared" si="40"/>
        <v>0</v>
      </c>
      <c r="DZ34">
        <f t="shared" si="41"/>
        <v>0</v>
      </c>
      <c r="EA34">
        <f t="shared" si="42"/>
        <v>0</v>
      </c>
      <c r="EB34">
        <f t="shared" si="43"/>
        <v>0.21401777738337521</v>
      </c>
      <c r="EC34">
        <f t="shared" si="44"/>
        <v>0</v>
      </c>
      <c r="ED34">
        <f t="shared" si="45"/>
        <v>0.20000121110508973</v>
      </c>
      <c r="EE34">
        <f t="shared" si="46"/>
        <v>0</v>
      </c>
      <c r="EF34">
        <f t="shared" si="47"/>
        <v>0.43133691498474253</v>
      </c>
      <c r="EG34">
        <f t="shared" si="48"/>
        <v>0</v>
      </c>
      <c r="EH34">
        <f t="shared" si="49"/>
        <v>0.10772129752406934</v>
      </c>
      <c r="EI34">
        <f t="shared" si="50"/>
        <v>0</v>
      </c>
      <c r="EJ34">
        <f t="shared" si="51"/>
        <v>0.1063944721047452</v>
      </c>
      <c r="EK34">
        <f t="shared" si="52"/>
        <v>0.33438398616380932</v>
      </c>
      <c r="EL34">
        <f t="shared" si="53"/>
        <v>0</v>
      </c>
      <c r="EM34">
        <f t="shared" si="54"/>
        <v>0</v>
      </c>
      <c r="EN34">
        <f t="shared" si="55"/>
        <v>0.1063944721047452</v>
      </c>
      <c r="EO34">
        <f t="shared" si="56"/>
        <v>7.5161144253703405E-2</v>
      </c>
      <c r="EP34">
        <f t="shared" si="57"/>
        <v>0.28584075568670031</v>
      </c>
      <c r="EQ34">
        <f t="shared" si="58"/>
        <v>0.28479690254412576</v>
      </c>
      <c r="ER34">
        <f t="shared" si="59"/>
        <v>0</v>
      </c>
      <c r="ES34">
        <f t="shared" si="60"/>
        <v>0</v>
      </c>
      <c r="ET34">
        <f t="shared" si="61"/>
        <v>0.79399740321683721</v>
      </c>
      <c r="EU34">
        <f t="shared" si="62"/>
        <v>0.79399740321683721</v>
      </c>
      <c r="EV34" s="27">
        <f t="shared" si="63"/>
        <v>1.127713560755568E-2</v>
      </c>
      <c r="EW34">
        <f t="shared" si="64"/>
        <v>0.13532562729066816</v>
      </c>
      <c r="EX34">
        <f t="shared" si="65"/>
        <v>8.4578517056667607E-2</v>
      </c>
      <c r="EY34">
        <f t="shared" si="66"/>
        <v>0</v>
      </c>
      <c r="EZ34">
        <f t="shared" si="67"/>
        <v>3.9469974626444873E-2</v>
      </c>
      <c r="FA34">
        <f t="shared" si="68"/>
        <v>0</v>
      </c>
      <c r="FB34">
        <f t="shared" si="69"/>
        <v>0.21990414434733574</v>
      </c>
      <c r="FC34">
        <f t="shared" si="70"/>
        <v>7.9503806033267538E-2</v>
      </c>
      <c r="FD34">
        <f t="shared" si="71"/>
        <v>7.8939949252889746E-2</v>
      </c>
      <c r="FE34">
        <f t="shared" si="72"/>
        <v>0.15844375528615728</v>
      </c>
      <c r="FF34">
        <f t="shared" si="73"/>
        <v>0</v>
      </c>
      <c r="FG34">
        <f t="shared" si="74"/>
        <v>0</v>
      </c>
      <c r="FH34">
        <f t="shared" si="75"/>
        <v>9.0780941640823232E-2</v>
      </c>
      <c r="FI34" s="27">
        <f t="shared" si="76"/>
        <v>0.1063944721047452</v>
      </c>
      <c r="FJ34">
        <f t="shared" si="77"/>
        <v>0.37671339432296747</v>
      </c>
      <c r="FK34">
        <f t="shared" si="78"/>
        <v>0.29508780306123761</v>
      </c>
      <c r="FL34">
        <f t="shared" si="79"/>
        <v>0</v>
      </c>
      <c r="FM34">
        <f t="shared" si="80"/>
        <v>0.20000121110508973</v>
      </c>
      <c r="FN34">
        <f t="shared" si="81"/>
        <v>0</v>
      </c>
      <c r="FO34">
        <f t="shared" si="82"/>
        <v>0.48808955548334071</v>
      </c>
      <c r="FP34">
        <f t="shared" si="83"/>
        <v>0.28584075568670031</v>
      </c>
      <c r="FQ34">
        <f t="shared" si="84"/>
        <v>0.28479690254412576</v>
      </c>
      <c r="FR34">
        <f t="shared" si="85"/>
        <v>0.40939014229648085</v>
      </c>
      <c r="FS34">
        <f t="shared" si="86"/>
        <v>0</v>
      </c>
      <c r="FT34">
        <f t="shared" si="87"/>
        <v>0</v>
      </c>
      <c r="FU34">
        <f t="shared" si="88"/>
        <v>0.30605441446290238</v>
      </c>
      <c r="FW34">
        <f t="shared" si="89"/>
        <v>7.9503806033267538E-2</v>
      </c>
      <c r="FX34">
        <f t="shared" si="90"/>
        <v>7.9503806033267538E-2</v>
      </c>
      <c r="FY34">
        <f t="shared" si="91"/>
        <v>7.8939949252889746E-2</v>
      </c>
      <c r="FZ34">
        <f t="shared" si="92"/>
        <v>0.15844375528615728</v>
      </c>
    </row>
    <row r="35" spans="1:182">
      <c r="A35">
        <v>34</v>
      </c>
      <c r="B35" t="s">
        <v>345</v>
      </c>
      <c r="C35" t="s">
        <v>16</v>
      </c>
      <c r="D35">
        <v>7</v>
      </c>
      <c r="E35" s="25" t="s">
        <v>357</v>
      </c>
      <c r="F35" t="s">
        <v>258</v>
      </c>
      <c r="G35">
        <v>0</v>
      </c>
      <c r="H35">
        <v>0.11812570145903484</v>
      </c>
      <c r="I35">
        <v>0.16273849607182944</v>
      </c>
      <c r="J35">
        <v>0</v>
      </c>
      <c r="K35">
        <v>2.2446689113355785E-2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7.29517396184063E-2</v>
      </c>
      <c r="S35">
        <v>0</v>
      </c>
      <c r="T35">
        <v>0</v>
      </c>
      <c r="U35">
        <v>0</v>
      </c>
      <c r="V35">
        <v>0</v>
      </c>
      <c r="W35">
        <v>1.1223344556677893E-2</v>
      </c>
      <c r="X35">
        <v>0</v>
      </c>
      <c r="Y35">
        <v>0</v>
      </c>
      <c r="Z35">
        <v>0</v>
      </c>
      <c r="AA35">
        <v>1.6835016835016842E-2</v>
      </c>
      <c r="AB35">
        <v>0</v>
      </c>
      <c r="AC35">
        <v>0</v>
      </c>
      <c r="AD35">
        <v>0</v>
      </c>
      <c r="AE35">
        <v>0</v>
      </c>
      <c r="AF35">
        <v>8.9786756453423142E-2</v>
      </c>
      <c r="AG35">
        <v>0</v>
      </c>
      <c r="AH35">
        <v>0</v>
      </c>
      <c r="AI35">
        <v>0</v>
      </c>
      <c r="AJ35">
        <v>0</v>
      </c>
      <c r="AK35">
        <v>3.3670033670033676E-2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5.6116722783389451E-2</v>
      </c>
      <c r="AR35">
        <v>5.6116722783389466E-4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0.11223344556677897</v>
      </c>
      <c r="AZ35">
        <v>0</v>
      </c>
      <c r="BA35">
        <v>0</v>
      </c>
      <c r="BB35">
        <v>0</v>
      </c>
      <c r="BC35">
        <v>6.2008978675645351E-2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0.24130190796857462</v>
      </c>
      <c r="BZ35">
        <v>0</v>
      </c>
      <c r="CA35" s="27">
        <f t="shared" si="0"/>
        <v>3</v>
      </c>
      <c r="CB35">
        <f t="shared" si="1"/>
        <v>7</v>
      </c>
      <c r="CC35">
        <f t="shared" si="2"/>
        <v>10</v>
      </c>
      <c r="CD35">
        <f>[1]!shannonweaver(K35:BU35)</f>
        <v>2.0023624891929126</v>
      </c>
      <c r="CE35">
        <f t="shared" si="3"/>
        <v>0.86961497982654157</v>
      </c>
      <c r="CO35">
        <f t="shared" si="4"/>
        <v>10</v>
      </c>
      <c r="CP35">
        <f t="shared" si="5"/>
        <v>0.28086419753086428</v>
      </c>
      <c r="CQ35">
        <f t="shared" si="6"/>
        <v>0</v>
      </c>
      <c r="CR35">
        <f t="shared" si="7"/>
        <v>0.11812570145903484</v>
      </c>
      <c r="CS35">
        <f t="shared" si="8"/>
        <v>0.16273849607182944</v>
      </c>
      <c r="CT35">
        <f t="shared" si="9"/>
        <v>2.2446689113355785E-2</v>
      </c>
      <c r="CU35">
        <f t="shared" si="10"/>
        <v>0</v>
      </c>
      <c r="CV35">
        <f t="shared" si="11"/>
        <v>0</v>
      </c>
      <c r="CW35">
        <f t="shared" si="12"/>
        <v>0</v>
      </c>
      <c r="CX35">
        <f t="shared" si="13"/>
        <v>7.29517396184063E-2</v>
      </c>
      <c r="CY35">
        <f t="shared" si="14"/>
        <v>0</v>
      </c>
      <c r="CZ35">
        <f t="shared" si="15"/>
        <v>1.6835016835016842E-2</v>
      </c>
      <c r="DA35">
        <f t="shared" si="16"/>
        <v>0</v>
      </c>
      <c r="DB35">
        <f t="shared" si="17"/>
        <v>8.9786756453423142E-2</v>
      </c>
      <c r="DC35">
        <f t="shared" si="18"/>
        <v>0</v>
      </c>
      <c r="DD35">
        <f t="shared" si="19"/>
        <v>3.3670033670033676E-2</v>
      </c>
      <c r="DE35">
        <f t="shared" si="20"/>
        <v>0</v>
      </c>
      <c r="DF35">
        <f t="shared" si="21"/>
        <v>0</v>
      </c>
      <c r="DG35">
        <f t="shared" si="22"/>
        <v>8.3196942534395329E-2</v>
      </c>
      <c r="DH35">
        <f t="shared" si="23"/>
        <v>0</v>
      </c>
      <c r="DI35">
        <f t="shared" si="24"/>
        <v>5.149330587023688E-3</v>
      </c>
      <c r="DJ35">
        <f t="shared" si="25"/>
        <v>0</v>
      </c>
      <c r="DK35">
        <f t="shared" si="26"/>
        <v>0</v>
      </c>
      <c r="DL35">
        <f t="shared" si="27"/>
        <v>0.11223344556677897</v>
      </c>
      <c r="DM35">
        <f t="shared" si="28"/>
        <v>6.2008978675645351E-2</v>
      </c>
      <c r="DN35">
        <f t="shared" si="29"/>
        <v>1.1223344556677893E-2</v>
      </c>
      <c r="DO35">
        <f t="shared" si="30"/>
        <v>2.2446689113355785E-2</v>
      </c>
      <c r="DP35">
        <f t="shared" si="31"/>
        <v>0.45538720538720556</v>
      </c>
      <c r="DQ35">
        <f t="shared" si="32"/>
        <v>0.47783389450056135</v>
      </c>
      <c r="DR35">
        <f t="shared" si="33"/>
        <v>10</v>
      </c>
      <c r="DS35" s="50">
        <f t="shared" si="34"/>
        <v>1.2013612727604777</v>
      </c>
      <c r="DT35" s="50">
        <f t="shared" si="35"/>
        <v>0.55856073437097109</v>
      </c>
      <c r="DU35">
        <f t="shared" si="36"/>
        <v>0</v>
      </c>
      <c r="DV35">
        <f t="shared" si="37"/>
        <v>0.35084792062672987</v>
      </c>
      <c r="DW35">
        <f t="shared" si="38"/>
        <v>0.41523896202783955</v>
      </c>
      <c r="DX35">
        <f t="shared" si="39"/>
        <v>0.15038843214238851</v>
      </c>
      <c r="DY35">
        <f t="shared" si="40"/>
        <v>0</v>
      </c>
      <c r="DZ35">
        <f t="shared" si="41"/>
        <v>0</v>
      </c>
      <c r="EA35">
        <f t="shared" si="42"/>
        <v>0</v>
      </c>
      <c r="EB35">
        <f t="shared" si="43"/>
        <v>0.27349252507819655</v>
      </c>
      <c r="EC35">
        <f t="shared" si="44"/>
        <v>0</v>
      </c>
      <c r="ED35">
        <f t="shared" si="45"/>
        <v>0.13011666673604014</v>
      </c>
      <c r="EE35">
        <f t="shared" si="46"/>
        <v>0</v>
      </c>
      <c r="EF35">
        <f t="shared" si="47"/>
        <v>0.30431988827983825</v>
      </c>
      <c r="EG35">
        <f t="shared" si="48"/>
        <v>0</v>
      </c>
      <c r="EH35">
        <f t="shared" si="49"/>
        <v>0.18453959049415744</v>
      </c>
      <c r="EI35">
        <f t="shared" si="50"/>
        <v>0</v>
      </c>
      <c r="EJ35">
        <f t="shared" si="51"/>
        <v>0</v>
      </c>
      <c r="EK35">
        <f t="shared" si="52"/>
        <v>0.29259593962996777</v>
      </c>
      <c r="EL35">
        <f t="shared" si="53"/>
        <v>0</v>
      </c>
      <c r="EM35">
        <f t="shared" si="54"/>
        <v>7.1820564437979503E-2</v>
      </c>
      <c r="EN35">
        <f t="shared" si="55"/>
        <v>0</v>
      </c>
      <c r="EO35">
        <f t="shared" si="56"/>
        <v>0</v>
      </c>
      <c r="EP35">
        <f t="shared" si="57"/>
        <v>0.34161860823157758</v>
      </c>
      <c r="EQ35">
        <f t="shared" si="58"/>
        <v>0.25166413903907686</v>
      </c>
      <c r="ER35">
        <f t="shared" si="59"/>
        <v>0.10613946266894453</v>
      </c>
      <c r="ES35">
        <f t="shared" si="60"/>
        <v>0.15038843214238851</v>
      </c>
      <c r="ET35">
        <f t="shared" si="61"/>
        <v>0.74072596043163064</v>
      </c>
      <c r="EU35">
        <f t="shared" si="62"/>
        <v>0.76322479079525862</v>
      </c>
      <c r="EV35" s="27">
        <f t="shared" si="63"/>
        <v>0</v>
      </c>
      <c r="EW35">
        <f t="shared" si="64"/>
        <v>0.11812570145903484</v>
      </c>
      <c r="EX35">
        <f t="shared" si="65"/>
        <v>0.16273849607182944</v>
      </c>
      <c r="EY35">
        <f t="shared" si="66"/>
        <v>2.2446689113355785E-2</v>
      </c>
      <c r="EZ35">
        <f t="shared" si="67"/>
        <v>1.6835016835016842E-2</v>
      </c>
      <c r="FA35">
        <f t="shared" si="68"/>
        <v>0</v>
      </c>
      <c r="FB35">
        <f t="shared" si="69"/>
        <v>0.16273849607182944</v>
      </c>
      <c r="FC35">
        <f t="shared" si="70"/>
        <v>0.11223344556677897</v>
      </c>
      <c r="FD35">
        <f t="shared" si="71"/>
        <v>6.2008978675645351E-2</v>
      </c>
      <c r="FE35">
        <f t="shared" si="72"/>
        <v>0.17424242424242431</v>
      </c>
      <c r="FF35">
        <f t="shared" si="73"/>
        <v>1.1223344556677893E-2</v>
      </c>
      <c r="FG35">
        <f t="shared" si="74"/>
        <v>0</v>
      </c>
      <c r="FH35">
        <f t="shared" si="75"/>
        <v>9.034792368125702E-2</v>
      </c>
      <c r="FI35" s="27">
        <f t="shared" si="76"/>
        <v>0</v>
      </c>
      <c r="FJ35">
        <f t="shared" si="77"/>
        <v>0.35084792062672987</v>
      </c>
      <c r="FK35">
        <f t="shared" si="78"/>
        <v>0.41523896202783955</v>
      </c>
      <c r="FL35">
        <f t="shared" si="79"/>
        <v>0.15038843214238851</v>
      </c>
      <c r="FM35">
        <f t="shared" si="80"/>
        <v>0.13011666673604014</v>
      </c>
      <c r="FN35">
        <f t="shared" si="81"/>
        <v>0</v>
      </c>
      <c r="FO35">
        <f t="shared" si="82"/>
        <v>0.41523896202783955</v>
      </c>
      <c r="FP35">
        <f t="shared" si="83"/>
        <v>0.34161860823157758</v>
      </c>
      <c r="FQ35">
        <f t="shared" si="84"/>
        <v>0.25166413903907686</v>
      </c>
      <c r="FR35">
        <f t="shared" si="85"/>
        <v>0.43060819637513603</v>
      </c>
      <c r="FS35">
        <f t="shared" si="86"/>
        <v>0.10613946266894453</v>
      </c>
      <c r="FT35">
        <f t="shared" si="87"/>
        <v>0</v>
      </c>
      <c r="FU35">
        <f t="shared" si="88"/>
        <v>0.30529999757213055</v>
      </c>
      <c r="FW35">
        <f t="shared" si="89"/>
        <v>0.13468013468013476</v>
      </c>
      <c r="FX35">
        <f t="shared" si="90"/>
        <v>0.13468013468013476</v>
      </c>
      <c r="FY35">
        <f t="shared" si="91"/>
        <v>8.445566778900114E-2</v>
      </c>
      <c r="FZ35">
        <f t="shared" si="92"/>
        <v>0.1966891133557801</v>
      </c>
    </row>
    <row r="36" spans="1:182">
      <c r="A36">
        <v>35</v>
      </c>
      <c r="B36" t="s">
        <v>346</v>
      </c>
      <c r="C36" t="s">
        <v>16</v>
      </c>
      <c r="D36">
        <v>7</v>
      </c>
      <c r="E36" s="25" t="s">
        <v>357</v>
      </c>
      <c r="F36" t="s">
        <v>258</v>
      </c>
      <c r="G36">
        <v>0</v>
      </c>
      <c r="H36">
        <v>0.13388259526261592</v>
      </c>
      <c r="I36">
        <v>0.19052523171987645</v>
      </c>
      <c r="J36">
        <v>0</v>
      </c>
      <c r="K36">
        <v>3.0895983522142123E-2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6.1791967044284246E-2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5.149330587023688E-3</v>
      </c>
      <c r="AB36">
        <v>0</v>
      </c>
      <c r="AC36">
        <v>0</v>
      </c>
      <c r="AD36">
        <v>0</v>
      </c>
      <c r="AE36">
        <v>0</v>
      </c>
      <c r="AF36">
        <v>0.12873326467559221</v>
      </c>
      <c r="AG36">
        <v>0</v>
      </c>
      <c r="AH36">
        <v>4.1194644696189497E-2</v>
      </c>
      <c r="AI36">
        <v>0</v>
      </c>
      <c r="AJ36">
        <v>0</v>
      </c>
      <c r="AK36">
        <v>2.5746652935118436E-2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2.5746652935118436E-2</v>
      </c>
      <c r="AR36">
        <v>7.7239958805355312E-4</v>
      </c>
      <c r="AS36">
        <v>0</v>
      </c>
      <c r="AT36">
        <v>0</v>
      </c>
      <c r="AU36">
        <v>5.149330587023688E-3</v>
      </c>
      <c r="AV36">
        <v>0</v>
      </c>
      <c r="AW36">
        <v>5.149330587023688E-3</v>
      </c>
      <c r="AX36">
        <v>0</v>
      </c>
      <c r="AY36">
        <v>4.1194644696189497E-2</v>
      </c>
      <c r="AZ36">
        <v>0</v>
      </c>
      <c r="BA36">
        <v>0</v>
      </c>
      <c r="BB36">
        <v>0</v>
      </c>
      <c r="BC36">
        <v>0.15988671472708552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0.14418125643666327</v>
      </c>
      <c r="BZ36">
        <v>0</v>
      </c>
      <c r="CA36" s="27">
        <f t="shared" si="0"/>
        <v>2</v>
      </c>
      <c r="CB36">
        <f t="shared" si="1"/>
        <v>10</v>
      </c>
      <c r="CC36">
        <f t="shared" si="2"/>
        <v>12</v>
      </c>
      <c r="CD36">
        <f>[1]!shannonweaver(K36:BU36)</f>
        <v>1.9545220407587223</v>
      </c>
      <c r="CE36">
        <f t="shared" si="3"/>
        <v>0.78655753161812825</v>
      </c>
      <c r="CO36">
        <f t="shared" si="4"/>
        <v>12</v>
      </c>
      <c r="CP36">
        <f t="shared" si="5"/>
        <v>0.32440782698249238</v>
      </c>
      <c r="CQ36">
        <f t="shared" si="6"/>
        <v>0</v>
      </c>
      <c r="CR36">
        <f t="shared" si="7"/>
        <v>0.13388259526261592</v>
      </c>
      <c r="CS36">
        <f t="shared" si="8"/>
        <v>0.19052523171987645</v>
      </c>
      <c r="CT36">
        <f t="shared" si="9"/>
        <v>3.0895983522142123E-2</v>
      </c>
      <c r="CU36">
        <f t="shared" si="10"/>
        <v>0</v>
      </c>
      <c r="CV36">
        <f t="shared" si="11"/>
        <v>0</v>
      </c>
      <c r="CW36">
        <f t="shared" si="12"/>
        <v>0</v>
      </c>
      <c r="CX36">
        <f t="shared" si="13"/>
        <v>6.1791967044284246E-2</v>
      </c>
      <c r="CY36">
        <f t="shared" si="14"/>
        <v>0</v>
      </c>
      <c r="CZ36">
        <f t="shared" si="15"/>
        <v>5.149330587023688E-3</v>
      </c>
      <c r="DA36">
        <f t="shared" si="16"/>
        <v>0</v>
      </c>
      <c r="DB36">
        <f t="shared" si="17"/>
        <v>0.1699279093717817</v>
      </c>
      <c r="DC36">
        <f t="shared" si="18"/>
        <v>0</v>
      </c>
      <c r="DD36">
        <f t="shared" si="19"/>
        <v>2.5746652935118436E-2</v>
      </c>
      <c r="DE36">
        <f t="shared" si="20"/>
        <v>0</v>
      </c>
      <c r="DF36">
        <f t="shared" si="21"/>
        <v>0</v>
      </c>
      <c r="DG36">
        <f t="shared" si="22"/>
        <v>4.8876215095625751E-2</v>
      </c>
      <c r="DH36">
        <f t="shared" si="23"/>
        <v>0</v>
      </c>
      <c r="DI36">
        <f t="shared" si="24"/>
        <v>0</v>
      </c>
      <c r="DJ36">
        <f t="shared" si="25"/>
        <v>0</v>
      </c>
      <c r="DK36">
        <f t="shared" si="26"/>
        <v>5.149330587023688E-3</v>
      </c>
      <c r="DL36">
        <f t="shared" si="27"/>
        <v>4.1194644696189497E-2</v>
      </c>
      <c r="DM36">
        <f t="shared" si="28"/>
        <v>0.15988671472708552</v>
      </c>
      <c r="DN36">
        <f t="shared" si="29"/>
        <v>0</v>
      </c>
      <c r="DO36">
        <f t="shared" si="30"/>
        <v>3.0895983522142123E-2</v>
      </c>
      <c r="DP36">
        <f t="shared" si="31"/>
        <v>0.50051493305870243</v>
      </c>
      <c r="DQ36">
        <f t="shared" si="32"/>
        <v>0.53141091658084461</v>
      </c>
      <c r="DR36">
        <f t="shared" si="33"/>
        <v>9</v>
      </c>
      <c r="DS36" s="50">
        <f t="shared" si="34"/>
        <v>1.090549221704326</v>
      </c>
      <c r="DT36" s="50">
        <f t="shared" si="35"/>
        <v>0.60598030487672172</v>
      </c>
      <c r="DU36">
        <f t="shared" si="36"/>
        <v>0</v>
      </c>
      <c r="DV36">
        <f t="shared" si="37"/>
        <v>0.37459936584093489</v>
      </c>
      <c r="DW36">
        <f t="shared" si="38"/>
        <v>0.45169588281198919</v>
      </c>
      <c r="DX36">
        <f t="shared" si="39"/>
        <v>0.17669046468677016</v>
      </c>
      <c r="DY36">
        <f t="shared" si="40"/>
        <v>0</v>
      </c>
      <c r="DZ36">
        <f t="shared" si="41"/>
        <v>0</v>
      </c>
      <c r="EA36">
        <f t="shared" si="42"/>
        <v>0</v>
      </c>
      <c r="EB36">
        <f t="shared" si="43"/>
        <v>0.2512138599960419</v>
      </c>
      <c r="EC36">
        <f t="shared" si="44"/>
        <v>0</v>
      </c>
      <c r="ED36">
        <f t="shared" si="45"/>
        <v>7.1820564437979503E-2</v>
      </c>
      <c r="EE36">
        <f t="shared" si="46"/>
        <v>0</v>
      </c>
      <c r="EF36">
        <f t="shared" si="47"/>
        <v>0.42489281596065143</v>
      </c>
      <c r="EG36">
        <f t="shared" si="48"/>
        <v>0</v>
      </c>
      <c r="EH36">
        <f t="shared" si="49"/>
        <v>0.1611542790034281</v>
      </c>
      <c r="EI36">
        <f t="shared" si="50"/>
        <v>0</v>
      </c>
      <c r="EJ36">
        <f t="shared" si="51"/>
        <v>0</v>
      </c>
      <c r="EK36">
        <f t="shared" si="52"/>
        <v>0.22292138279446547</v>
      </c>
      <c r="EL36">
        <f t="shared" si="53"/>
        <v>0</v>
      </c>
      <c r="EM36">
        <f t="shared" si="54"/>
        <v>0</v>
      </c>
      <c r="EN36">
        <f t="shared" si="55"/>
        <v>0</v>
      </c>
      <c r="EO36">
        <f t="shared" si="56"/>
        <v>7.1820564437979503E-2</v>
      </c>
      <c r="EP36">
        <f t="shared" si="57"/>
        <v>0.20438463243846641</v>
      </c>
      <c r="EQ36">
        <f t="shared" si="58"/>
        <v>0.41136231846141125</v>
      </c>
      <c r="ER36">
        <f t="shared" si="59"/>
        <v>0</v>
      </c>
      <c r="ES36">
        <f t="shared" si="60"/>
        <v>0.17669046468677016</v>
      </c>
      <c r="ET36">
        <f t="shared" si="61"/>
        <v>0.78591309654717578</v>
      </c>
      <c r="EU36">
        <f t="shared" si="62"/>
        <v>0.81682977772125576</v>
      </c>
      <c r="EV36" s="27">
        <f t="shared" si="63"/>
        <v>0</v>
      </c>
      <c r="EW36">
        <f t="shared" si="64"/>
        <v>0.13388259526261592</v>
      </c>
      <c r="EX36">
        <f t="shared" si="65"/>
        <v>0.19052523171987645</v>
      </c>
      <c r="EY36">
        <f t="shared" si="66"/>
        <v>3.0895983522142123E-2</v>
      </c>
      <c r="EZ36">
        <f t="shared" si="67"/>
        <v>5.149330587023688E-3</v>
      </c>
      <c r="FA36">
        <f t="shared" si="68"/>
        <v>0</v>
      </c>
      <c r="FB36">
        <f t="shared" si="69"/>
        <v>0.23171987641606595</v>
      </c>
      <c r="FC36">
        <f t="shared" si="70"/>
        <v>4.1194644696189497E-2</v>
      </c>
      <c r="FD36">
        <f t="shared" si="71"/>
        <v>0.15988671472708552</v>
      </c>
      <c r="FE36">
        <f t="shared" si="72"/>
        <v>0.20108135942327501</v>
      </c>
      <c r="FF36">
        <f t="shared" si="73"/>
        <v>0</v>
      </c>
      <c r="FG36">
        <f t="shared" si="74"/>
        <v>0</v>
      </c>
      <c r="FH36">
        <f t="shared" si="75"/>
        <v>6.2564366632337803E-2</v>
      </c>
      <c r="FI36" s="27">
        <f t="shared" si="76"/>
        <v>0</v>
      </c>
      <c r="FJ36">
        <f t="shared" si="77"/>
        <v>0.37459936584093489</v>
      </c>
      <c r="FK36">
        <f t="shared" si="78"/>
        <v>0.45169588281198919</v>
      </c>
      <c r="FL36">
        <f t="shared" si="79"/>
        <v>0.17669046468677016</v>
      </c>
      <c r="FM36">
        <f t="shared" si="80"/>
        <v>7.1820564437979503E-2</v>
      </c>
      <c r="FN36">
        <f t="shared" si="81"/>
        <v>0</v>
      </c>
      <c r="FO36">
        <f t="shared" si="82"/>
        <v>0.50222036389851443</v>
      </c>
      <c r="FP36">
        <f t="shared" si="83"/>
        <v>0.20438463243846641</v>
      </c>
      <c r="FQ36">
        <f t="shared" si="84"/>
        <v>0.41136231846141125</v>
      </c>
      <c r="FR36">
        <f t="shared" si="85"/>
        <v>0.46499794237203584</v>
      </c>
      <c r="FS36">
        <f t="shared" si="86"/>
        <v>0</v>
      </c>
      <c r="FT36">
        <f t="shared" si="87"/>
        <v>0</v>
      </c>
      <c r="FU36">
        <f t="shared" si="88"/>
        <v>0.2528131783536412</v>
      </c>
      <c r="FW36">
        <f t="shared" si="89"/>
        <v>7.209062821833162E-2</v>
      </c>
      <c r="FX36">
        <f t="shared" si="90"/>
        <v>7.209062821833162E-2</v>
      </c>
      <c r="FY36">
        <f t="shared" si="91"/>
        <v>0.19078269824922764</v>
      </c>
      <c r="FZ36">
        <f t="shared" si="92"/>
        <v>0.23197734294541714</v>
      </c>
    </row>
    <row r="37" spans="1:182">
      <c r="A37">
        <v>36</v>
      </c>
      <c r="B37" t="s">
        <v>347</v>
      </c>
      <c r="C37" t="s">
        <v>16</v>
      </c>
      <c r="D37">
        <v>7</v>
      </c>
      <c r="E37" s="25" t="s">
        <v>357</v>
      </c>
      <c r="F37" t="s">
        <v>258</v>
      </c>
      <c r="G37">
        <v>0</v>
      </c>
      <c r="H37">
        <v>9.9365166988683404E-2</v>
      </c>
      <c r="I37">
        <v>0.14904775048302504</v>
      </c>
      <c r="J37">
        <v>0</v>
      </c>
      <c r="K37">
        <v>3.3121722329561128E-2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1.104057410985371E-2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0.1214463152083908</v>
      </c>
      <c r="AG37">
        <v>0</v>
      </c>
      <c r="AH37">
        <v>2.7601435274634274E-2</v>
      </c>
      <c r="AI37">
        <v>0</v>
      </c>
      <c r="AJ37">
        <v>0</v>
      </c>
      <c r="AK37">
        <v>4.4162296439414835E-2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2.2081148219707421E-2</v>
      </c>
      <c r="AR37">
        <v>2.7601435274634271E-4</v>
      </c>
      <c r="AS37">
        <v>0</v>
      </c>
      <c r="AT37">
        <v>0</v>
      </c>
      <c r="AU37">
        <v>0</v>
      </c>
      <c r="AV37">
        <v>5.5202870549268552E-3</v>
      </c>
      <c r="AW37">
        <v>0</v>
      </c>
      <c r="AX37">
        <v>0</v>
      </c>
      <c r="AY37">
        <v>0.11620204250621032</v>
      </c>
      <c r="AZ37">
        <v>0</v>
      </c>
      <c r="BA37">
        <v>0</v>
      </c>
      <c r="BB37">
        <v>0</v>
      </c>
      <c r="BC37">
        <v>0.19348606127518625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1.104057410985371E-2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0.16560861164780569</v>
      </c>
      <c r="BZ37">
        <v>0</v>
      </c>
      <c r="CA37" s="27">
        <f t="shared" si="0"/>
        <v>2</v>
      </c>
      <c r="CB37">
        <f t="shared" si="1"/>
        <v>9</v>
      </c>
      <c r="CC37">
        <f t="shared" si="2"/>
        <v>11</v>
      </c>
      <c r="CD37">
        <f>[1]!shannonweaver(K37:BU37)</f>
        <v>1.8348349660004217</v>
      </c>
      <c r="CE37">
        <f t="shared" si="3"/>
        <v>0.76518561373998151</v>
      </c>
      <c r="CO37">
        <f t="shared" si="4"/>
        <v>11</v>
      </c>
      <c r="CP37">
        <f t="shared" si="5"/>
        <v>0.24841291747170846</v>
      </c>
      <c r="CQ37">
        <f t="shared" si="6"/>
        <v>0</v>
      </c>
      <c r="CR37">
        <f t="shared" si="7"/>
        <v>9.9365166988683404E-2</v>
      </c>
      <c r="CS37">
        <f t="shared" si="8"/>
        <v>0.14904775048302504</v>
      </c>
      <c r="CT37">
        <f t="shared" si="9"/>
        <v>3.3121722329561128E-2</v>
      </c>
      <c r="CU37">
        <f t="shared" si="10"/>
        <v>0</v>
      </c>
      <c r="CV37">
        <f t="shared" si="11"/>
        <v>0</v>
      </c>
      <c r="CW37">
        <f t="shared" si="12"/>
        <v>0</v>
      </c>
      <c r="CX37">
        <f t="shared" si="13"/>
        <v>1.104057410985371E-2</v>
      </c>
      <c r="CY37">
        <f t="shared" si="14"/>
        <v>0</v>
      </c>
      <c r="CZ37">
        <f t="shared" si="15"/>
        <v>0</v>
      </c>
      <c r="DA37">
        <f t="shared" si="16"/>
        <v>0</v>
      </c>
      <c r="DB37">
        <f t="shared" si="17"/>
        <v>0.14904775048302507</v>
      </c>
      <c r="DC37">
        <f t="shared" si="18"/>
        <v>0</v>
      </c>
      <c r="DD37">
        <f t="shared" si="19"/>
        <v>4.4162296439414835E-2</v>
      </c>
      <c r="DE37">
        <f t="shared" si="20"/>
        <v>0</v>
      </c>
      <c r="DF37">
        <f t="shared" si="21"/>
        <v>0</v>
      </c>
      <c r="DG37">
        <f t="shared" si="22"/>
        <v>2.8176128089695145E-2</v>
      </c>
      <c r="DH37">
        <f t="shared" si="23"/>
        <v>0</v>
      </c>
      <c r="DI37">
        <f t="shared" si="24"/>
        <v>0</v>
      </c>
      <c r="DJ37">
        <f t="shared" si="25"/>
        <v>5.5202870549268552E-3</v>
      </c>
      <c r="DK37">
        <f t="shared" si="26"/>
        <v>0</v>
      </c>
      <c r="DL37">
        <f t="shared" si="27"/>
        <v>0.11620204250621032</v>
      </c>
      <c r="DM37">
        <f t="shared" si="28"/>
        <v>0.20452663538503996</v>
      </c>
      <c r="DN37">
        <f t="shared" si="29"/>
        <v>0</v>
      </c>
      <c r="DO37">
        <f t="shared" si="30"/>
        <v>3.3121722329561128E-2</v>
      </c>
      <c r="DP37">
        <f t="shared" si="31"/>
        <v>0.55285674855092448</v>
      </c>
      <c r="DQ37">
        <f t="shared" si="32"/>
        <v>0.5859784708804856</v>
      </c>
      <c r="DR37">
        <f t="shared" si="33"/>
        <v>8</v>
      </c>
      <c r="DS37" s="50">
        <f t="shared" si="34"/>
        <v>1.0649173607643114</v>
      </c>
      <c r="DT37" s="50">
        <f t="shared" si="35"/>
        <v>0.5217642233146661</v>
      </c>
      <c r="DU37">
        <f t="shared" si="36"/>
        <v>0</v>
      </c>
      <c r="DV37">
        <f t="shared" si="37"/>
        <v>0.32069100171615872</v>
      </c>
      <c r="DW37">
        <f t="shared" si="38"/>
        <v>0.39636425011097348</v>
      </c>
      <c r="DX37">
        <f t="shared" si="39"/>
        <v>0.1830136764963689</v>
      </c>
      <c r="DY37">
        <f t="shared" si="40"/>
        <v>0</v>
      </c>
      <c r="DZ37">
        <f t="shared" si="41"/>
        <v>0</v>
      </c>
      <c r="EA37">
        <f t="shared" si="42"/>
        <v>0</v>
      </c>
      <c r="EB37">
        <f t="shared" si="43"/>
        <v>0.1052684496761149</v>
      </c>
      <c r="EC37">
        <f t="shared" si="44"/>
        <v>0</v>
      </c>
      <c r="ED37">
        <f t="shared" si="45"/>
        <v>0</v>
      </c>
      <c r="EE37">
        <f t="shared" si="46"/>
        <v>0</v>
      </c>
      <c r="EF37">
        <f t="shared" si="47"/>
        <v>0.39636425011097348</v>
      </c>
      <c r="EG37">
        <f t="shared" si="48"/>
        <v>0</v>
      </c>
      <c r="EH37">
        <f t="shared" si="49"/>
        <v>0.21172661641810997</v>
      </c>
      <c r="EI37">
        <f t="shared" si="50"/>
        <v>0</v>
      </c>
      <c r="EJ37">
        <f t="shared" si="51"/>
        <v>0</v>
      </c>
      <c r="EK37">
        <f t="shared" si="52"/>
        <v>0.16865589132944284</v>
      </c>
      <c r="EL37">
        <f t="shared" si="53"/>
        <v>0</v>
      </c>
      <c r="EM37">
        <f t="shared" si="54"/>
        <v>0</v>
      </c>
      <c r="EN37">
        <f t="shared" si="55"/>
        <v>7.4367162942721332E-2</v>
      </c>
      <c r="EO37">
        <f t="shared" si="56"/>
        <v>0</v>
      </c>
      <c r="EP37">
        <f t="shared" si="57"/>
        <v>0.34785727761379176</v>
      </c>
      <c r="EQ37">
        <f t="shared" si="58"/>
        <v>0.46928221118800728</v>
      </c>
      <c r="ER37">
        <f t="shared" si="59"/>
        <v>0</v>
      </c>
      <c r="ES37">
        <f t="shared" si="60"/>
        <v>0.1830136764963689</v>
      </c>
      <c r="ET37">
        <f t="shared" si="61"/>
        <v>0.83835385907612969</v>
      </c>
      <c r="EU37">
        <f t="shared" si="62"/>
        <v>0.87180609256934616</v>
      </c>
      <c r="EV37" s="27">
        <f t="shared" si="63"/>
        <v>0</v>
      </c>
      <c r="EW37">
        <f t="shared" si="64"/>
        <v>9.9365166988683404E-2</v>
      </c>
      <c r="EX37">
        <f t="shared" si="65"/>
        <v>0.14904775048302504</v>
      </c>
      <c r="EY37">
        <f t="shared" si="66"/>
        <v>3.3121722329561128E-2</v>
      </c>
      <c r="EZ37">
        <f t="shared" si="67"/>
        <v>0</v>
      </c>
      <c r="FA37">
        <f t="shared" si="68"/>
        <v>0</v>
      </c>
      <c r="FB37">
        <f t="shared" si="69"/>
        <v>0.16008832459287878</v>
      </c>
      <c r="FC37">
        <f t="shared" si="70"/>
        <v>0.11620204250621032</v>
      </c>
      <c r="FD37">
        <f t="shared" si="71"/>
        <v>0.20452663538503996</v>
      </c>
      <c r="FE37">
        <f t="shared" si="72"/>
        <v>0.32072867789125026</v>
      </c>
      <c r="FF37">
        <f t="shared" si="73"/>
        <v>0</v>
      </c>
      <c r="FG37">
        <f t="shared" si="74"/>
        <v>0</v>
      </c>
      <c r="FH37">
        <f t="shared" si="75"/>
        <v>7.2039746066795446E-2</v>
      </c>
      <c r="FI37" s="27">
        <f t="shared" si="76"/>
        <v>0</v>
      </c>
      <c r="FJ37">
        <f t="shared" si="77"/>
        <v>0.32069100171615872</v>
      </c>
      <c r="FK37">
        <f t="shared" si="78"/>
        <v>0.39636425011097348</v>
      </c>
      <c r="FL37">
        <f t="shared" si="79"/>
        <v>0.1830136764963689</v>
      </c>
      <c r="FM37">
        <f t="shared" si="80"/>
        <v>0</v>
      </c>
      <c r="FN37">
        <f t="shared" si="81"/>
        <v>0</v>
      </c>
      <c r="FO37">
        <f t="shared" si="82"/>
        <v>0.41163729515303488</v>
      </c>
      <c r="FP37">
        <f t="shared" si="83"/>
        <v>0.34785727761379176</v>
      </c>
      <c r="FQ37">
        <f t="shared" si="84"/>
        <v>0.46928221118800728</v>
      </c>
      <c r="FR37">
        <f t="shared" si="85"/>
        <v>0.60204502691522255</v>
      </c>
      <c r="FS37">
        <f t="shared" si="86"/>
        <v>0</v>
      </c>
      <c r="FT37">
        <f t="shared" si="87"/>
        <v>0</v>
      </c>
      <c r="FU37">
        <f t="shared" si="88"/>
        <v>0.27173399576118973</v>
      </c>
      <c r="FW37">
        <f t="shared" si="89"/>
        <v>0.14932376483577145</v>
      </c>
      <c r="FX37">
        <f t="shared" si="90"/>
        <v>0.14932376483577145</v>
      </c>
      <c r="FY37">
        <f t="shared" si="91"/>
        <v>0.23764835771460108</v>
      </c>
      <c r="FZ37">
        <f t="shared" si="92"/>
        <v>0.35385040022081138</v>
      </c>
    </row>
    <row r="38" spans="1:182">
      <c r="A38">
        <v>37</v>
      </c>
      <c r="B38" t="s">
        <v>348</v>
      </c>
      <c r="C38" t="s">
        <v>16</v>
      </c>
      <c r="D38" t="s">
        <v>385</v>
      </c>
      <c r="E38" s="25" t="s">
        <v>356</v>
      </c>
      <c r="F38" s="25" t="s">
        <v>259</v>
      </c>
      <c r="G38">
        <v>0</v>
      </c>
      <c r="H38">
        <v>0.14288793103448275</v>
      </c>
      <c r="I38">
        <v>4.3103448275862058E-2</v>
      </c>
      <c r="J38">
        <v>0</v>
      </c>
      <c r="K38">
        <v>9.9784482758620688E-2</v>
      </c>
      <c r="L38">
        <v>4.3103448275862068E-3</v>
      </c>
      <c r="M38">
        <v>0</v>
      </c>
      <c r="N38">
        <v>0</v>
      </c>
      <c r="O38">
        <v>0</v>
      </c>
      <c r="P38">
        <v>1.7456896551724138E-2</v>
      </c>
      <c r="Q38">
        <v>0</v>
      </c>
      <c r="R38">
        <v>1.788793103448276E-2</v>
      </c>
      <c r="S38">
        <v>4.9568965517241374E-3</v>
      </c>
      <c r="T38">
        <v>0</v>
      </c>
      <c r="U38">
        <v>0</v>
      </c>
      <c r="V38">
        <v>0</v>
      </c>
      <c r="W38">
        <v>4.3103448275862068E-3</v>
      </c>
      <c r="X38">
        <v>0</v>
      </c>
      <c r="Y38">
        <v>8.6206896551724137E-3</v>
      </c>
      <c r="Z38">
        <v>4.5258620689655167E-3</v>
      </c>
      <c r="AA38">
        <v>8.6206896551724137E-3</v>
      </c>
      <c r="AB38">
        <v>0</v>
      </c>
      <c r="AC38">
        <v>4.3103448275862068E-3</v>
      </c>
      <c r="AD38">
        <v>0</v>
      </c>
      <c r="AE38">
        <v>3.4482758620689648E-2</v>
      </c>
      <c r="AF38">
        <v>8.8362068965517244E-3</v>
      </c>
      <c r="AG38">
        <v>4.3103448275862068E-3</v>
      </c>
      <c r="AH38">
        <v>0</v>
      </c>
      <c r="AI38">
        <v>4.3103448275862068E-3</v>
      </c>
      <c r="AJ38">
        <v>0</v>
      </c>
      <c r="AK38">
        <v>1.8103448275862067E-2</v>
      </c>
      <c r="AL38">
        <v>0</v>
      </c>
      <c r="AM38">
        <v>4.3103448275862063E-4</v>
      </c>
      <c r="AN38">
        <v>0</v>
      </c>
      <c r="AO38">
        <v>0</v>
      </c>
      <c r="AP38">
        <v>0</v>
      </c>
      <c r="AQ38">
        <v>5.6034482758620698E-3</v>
      </c>
      <c r="AR38">
        <v>2.1551724137931031E-4</v>
      </c>
      <c r="AS38">
        <v>0</v>
      </c>
      <c r="AT38">
        <v>0</v>
      </c>
      <c r="AU38">
        <v>0</v>
      </c>
      <c r="AV38">
        <v>3.4913793103448269E-2</v>
      </c>
      <c r="AW38">
        <v>4.3103448275862068E-3</v>
      </c>
      <c r="AX38">
        <v>0</v>
      </c>
      <c r="AY38">
        <v>0.21551724137931019</v>
      </c>
      <c r="AZ38">
        <v>0.12952586206896552</v>
      </c>
      <c r="BA38">
        <v>0</v>
      </c>
      <c r="BB38">
        <v>0</v>
      </c>
      <c r="BC38">
        <v>6.5301724137931047E-2</v>
      </c>
      <c r="BD38">
        <v>4.5258620689655167E-3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4.3103448275862068E-3</v>
      </c>
      <c r="BM38">
        <v>1.3362068965517242E-2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4.5258620689655167E-3</v>
      </c>
      <c r="BX38">
        <v>0</v>
      </c>
      <c r="BY38">
        <v>8.6637931034482779E-2</v>
      </c>
      <c r="BZ38">
        <v>0</v>
      </c>
      <c r="CA38" s="27">
        <f t="shared" si="0"/>
        <v>6</v>
      </c>
      <c r="CB38">
        <f t="shared" si="1"/>
        <v>20</v>
      </c>
      <c r="CC38">
        <f t="shared" si="2"/>
        <v>26</v>
      </c>
      <c r="CD38">
        <f>[1]!shannonweaver(K38:BU38)</f>
        <v>2.3140343283380376</v>
      </c>
      <c r="CE38">
        <f t="shared" si="3"/>
        <v>0.71024117957636157</v>
      </c>
      <c r="CF38">
        <v>1</v>
      </c>
      <c r="CO38">
        <f t="shared" si="4"/>
        <v>27</v>
      </c>
      <c r="CP38">
        <f t="shared" si="5"/>
        <v>0.18599137931034482</v>
      </c>
      <c r="CQ38">
        <f t="shared" si="6"/>
        <v>0</v>
      </c>
      <c r="CR38">
        <f t="shared" si="7"/>
        <v>0.14288793103448275</v>
      </c>
      <c r="CS38">
        <f t="shared" si="8"/>
        <v>4.3103448275862058E-2</v>
      </c>
      <c r="CT38">
        <f t="shared" si="9"/>
        <v>9.9784482758620688E-2</v>
      </c>
      <c r="CU38">
        <f t="shared" si="10"/>
        <v>4.3103448275862068E-3</v>
      </c>
      <c r="CV38">
        <f t="shared" si="11"/>
        <v>0</v>
      </c>
      <c r="CW38">
        <f t="shared" si="12"/>
        <v>1.7456896551724138E-2</v>
      </c>
      <c r="CX38">
        <f t="shared" si="13"/>
        <v>2.2844827586206897E-2</v>
      </c>
      <c r="CY38">
        <f t="shared" si="14"/>
        <v>0</v>
      </c>
      <c r="CZ38">
        <f t="shared" si="15"/>
        <v>6.0560344827586196E-2</v>
      </c>
      <c r="DA38">
        <f t="shared" si="16"/>
        <v>0</v>
      </c>
      <c r="DB38">
        <f t="shared" si="17"/>
        <v>1.7456896551724138E-2</v>
      </c>
      <c r="DC38">
        <f t="shared" si="18"/>
        <v>0</v>
      </c>
      <c r="DD38">
        <f t="shared" si="19"/>
        <v>1.8103448275862067E-2</v>
      </c>
      <c r="DE38">
        <f t="shared" si="20"/>
        <v>0</v>
      </c>
      <c r="DF38">
        <f t="shared" si="21"/>
        <v>4.3103448275862063E-4</v>
      </c>
      <c r="DG38">
        <f t="shared" si="22"/>
        <v>2.0347815662529887E-2</v>
      </c>
      <c r="DH38">
        <f t="shared" si="23"/>
        <v>0</v>
      </c>
      <c r="DI38">
        <f t="shared" si="24"/>
        <v>8.5097550850975531E-3</v>
      </c>
      <c r="DJ38">
        <f t="shared" si="25"/>
        <v>3.4913793103448269E-2</v>
      </c>
      <c r="DK38">
        <f t="shared" si="26"/>
        <v>4.3103448275862068E-3</v>
      </c>
      <c r="DL38">
        <f t="shared" si="27"/>
        <v>0.34504310344827571</v>
      </c>
      <c r="DM38">
        <f t="shared" si="28"/>
        <v>6.9827586206896566E-2</v>
      </c>
      <c r="DN38">
        <f t="shared" si="29"/>
        <v>2.1982758620689657E-2</v>
      </c>
      <c r="DO38">
        <f t="shared" si="30"/>
        <v>0.10409482758620689</v>
      </c>
      <c r="DP38">
        <f t="shared" si="31"/>
        <v>0.6187499999999998</v>
      </c>
      <c r="DQ38">
        <f t="shared" si="32"/>
        <v>0.72284482758620683</v>
      </c>
      <c r="DR38">
        <f t="shared" si="33"/>
        <v>15</v>
      </c>
      <c r="DS38" s="50">
        <f t="shared" si="34"/>
        <v>1.0023866116982787</v>
      </c>
      <c r="DT38" s="50">
        <f t="shared" si="35"/>
        <v>0.44589681133773179</v>
      </c>
      <c r="DU38">
        <f t="shared" si="36"/>
        <v>0</v>
      </c>
      <c r="DV38">
        <f t="shared" si="37"/>
        <v>0.3876406769528663</v>
      </c>
      <c r="DW38">
        <f t="shared" si="38"/>
        <v>0.20913487161401925</v>
      </c>
      <c r="DX38">
        <f t="shared" si="39"/>
        <v>0.32139118676995554</v>
      </c>
      <c r="DY38">
        <f t="shared" si="40"/>
        <v>6.5700472815434452E-2</v>
      </c>
      <c r="DZ38">
        <f t="shared" si="41"/>
        <v>0</v>
      </c>
      <c r="EA38">
        <f t="shared" si="42"/>
        <v>0.13251201505043972</v>
      </c>
      <c r="EB38">
        <f t="shared" si="43"/>
        <v>0.15172653299603031</v>
      </c>
      <c r="EC38">
        <f t="shared" si="44"/>
        <v>0</v>
      </c>
      <c r="ED38">
        <f t="shared" si="45"/>
        <v>0.24864423554337664</v>
      </c>
      <c r="EE38">
        <f t="shared" si="46"/>
        <v>0</v>
      </c>
      <c r="EF38">
        <f t="shared" si="47"/>
        <v>0.13251201505043972</v>
      </c>
      <c r="EG38">
        <f t="shared" si="48"/>
        <v>0</v>
      </c>
      <c r="EH38">
        <f t="shared" si="49"/>
        <v>0.13495836556812046</v>
      </c>
      <c r="EI38">
        <f t="shared" si="50"/>
        <v>0</v>
      </c>
      <c r="EJ38">
        <f t="shared" si="51"/>
        <v>2.0762861730531743E-2</v>
      </c>
      <c r="EK38">
        <f t="shared" si="52"/>
        <v>0.1431340087584824</v>
      </c>
      <c r="EL38">
        <f t="shared" si="53"/>
        <v>0</v>
      </c>
      <c r="EM38">
        <f t="shared" si="54"/>
        <v>9.2379672472056931E-2</v>
      </c>
      <c r="EN38">
        <f t="shared" si="55"/>
        <v>0.18795706319830438</v>
      </c>
      <c r="EO38">
        <f t="shared" si="56"/>
        <v>6.5700472815434452E-2</v>
      </c>
      <c r="EP38">
        <f t="shared" si="57"/>
        <v>0.62784698340705547</v>
      </c>
      <c r="EQ38">
        <f t="shared" si="58"/>
        <v>0.26742526305643061</v>
      </c>
      <c r="ER38">
        <f t="shared" si="59"/>
        <v>0.14881449802621077</v>
      </c>
      <c r="ES38">
        <f t="shared" si="60"/>
        <v>0.32851447346931534</v>
      </c>
      <c r="ET38">
        <f t="shared" si="61"/>
        <v>0.90529386331748063</v>
      </c>
      <c r="EU38">
        <f t="shared" si="62"/>
        <v>1.0163704215102232</v>
      </c>
      <c r="EV38" s="27">
        <f t="shared" si="63"/>
        <v>0</v>
      </c>
      <c r="EW38">
        <f t="shared" si="64"/>
        <v>0.14288793103448275</v>
      </c>
      <c r="EX38">
        <f t="shared" si="65"/>
        <v>4.3103448275862058E-2</v>
      </c>
      <c r="EY38">
        <f t="shared" si="66"/>
        <v>0.10409482758620689</v>
      </c>
      <c r="EZ38">
        <f t="shared" si="67"/>
        <v>6.0560344827586196E-2</v>
      </c>
      <c r="FA38">
        <f t="shared" si="68"/>
        <v>1.7456896551724138E-2</v>
      </c>
      <c r="FB38">
        <f t="shared" si="69"/>
        <v>4.0301724137931039E-2</v>
      </c>
      <c r="FC38">
        <f t="shared" si="70"/>
        <v>0.34504310344827571</v>
      </c>
      <c r="FD38">
        <f t="shared" si="71"/>
        <v>6.9827586206896566E-2</v>
      </c>
      <c r="FE38">
        <f t="shared" si="72"/>
        <v>0.41487068965517226</v>
      </c>
      <c r="FF38">
        <f t="shared" si="73"/>
        <v>2.1982758620689657E-2</v>
      </c>
      <c r="FG38">
        <f t="shared" si="74"/>
        <v>0</v>
      </c>
      <c r="FH38">
        <f t="shared" si="75"/>
        <v>6.3577586206896547E-2</v>
      </c>
      <c r="FI38" s="27">
        <f t="shared" si="76"/>
        <v>0</v>
      </c>
      <c r="FJ38">
        <f t="shared" si="77"/>
        <v>0.3876406769528663</v>
      </c>
      <c r="FK38">
        <f t="shared" si="78"/>
        <v>0.20913487161401925</v>
      </c>
      <c r="FL38">
        <f t="shared" si="79"/>
        <v>0.32851447346931534</v>
      </c>
      <c r="FM38">
        <f t="shared" si="80"/>
        <v>0.24864423554337664</v>
      </c>
      <c r="FN38">
        <f t="shared" si="81"/>
        <v>0.13251201505043972</v>
      </c>
      <c r="FO38">
        <f t="shared" si="82"/>
        <v>0.20212639956902226</v>
      </c>
      <c r="FP38">
        <f t="shared" si="83"/>
        <v>0.62784698340705547</v>
      </c>
      <c r="FQ38">
        <f t="shared" si="84"/>
        <v>0.26742526305643061</v>
      </c>
      <c r="FR38">
        <f t="shared" si="85"/>
        <v>0.69985210548031751</v>
      </c>
      <c r="FS38">
        <f t="shared" si="86"/>
        <v>0.14881449802621077</v>
      </c>
      <c r="FT38">
        <f t="shared" si="87"/>
        <v>0</v>
      </c>
      <c r="FU38">
        <f t="shared" si="88"/>
        <v>0.25489723161361177</v>
      </c>
      <c r="FW38">
        <f t="shared" si="89"/>
        <v>0.31961206896551708</v>
      </c>
      <c r="FX38">
        <f t="shared" si="90"/>
        <v>0.44913793103448263</v>
      </c>
      <c r="FY38">
        <f t="shared" si="91"/>
        <v>0.17392241379310347</v>
      </c>
      <c r="FZ38">
        <f t="shared" si="92"/>
        <v>0.51896551724137918</v>
      </c>
    </row>
    <row r="39" spans="1:182">
      <c r="A39">
        <v>38</v>
      </c>
      <c r="B39" t="s">
        <v>332</v>
      </c>
      <c r="C39" t="s">
        <v>16</v>
      </c>
      <c r="D39" t="s">
        <v>385</v>
      </c>
      <c r="E39" s="25" t="s">
        <v>356</v>
      </c>
      <c r="F39" s="25" t="s">
        <v>259</v>
      </c>
      <c r="G39">
        <v>0</v>
      </c>
      <c r="H39">
        <v>0.10813615608136158</v>
      </c>
      <c r="I39">
        <v>5.0435865504358669E-2</v>
      </c>
      <c r="J39">
        <v>0</v>
      </c>
      <c r="K39">
        <v>5.8945620589456224E-2</v>
      </c>
      <c r="L39">
        <v>1.2453300124533004E-2</v>
      </c>
      <c r="M39">
        <v>0</v>
      </c>
      <c r="N39">
        <v>0</v>
      </c>
      <c r="O39">
        <v>0</v>
      </c>
      <c r="P39">
        <v>9.1324200913242032E-2</v>
      </c>
      <c r="Q39">
        <v>0</v>
      </c>
      <c r="R39">
        <v>2.1378165213781657E-2</v>
      </c>
      <c r="S39">
        <v>2.0755500207555005E-4</v>
      </c>
      <c r="T39">
        <v>0</v>
      </c>
      <c r="U39">
        <v>0</v>
      </c>
      <c r="V39">
        <v>4.1511000415110017E-3</v>
      </c>
      <c r="W39">
        <v>0</v>
      </c>
      <c r="X39">
        <v>0</v>
      </c>
      <c r="Y39">
        <v>4.1511000415110017E-3</v>
      </c>
      <c r="Z39">
        <v>0</v>
      </c>
      <c r="AA39">
        <v>0</v>
      </c>
      <c r="AB39">
        <v>4.1511000415110017E-3</v>
      </c>
      <c r="AC39">
        <v>1.6604400166044007E-2</v>
      </c>
      <c r="AD39">
        <v>0</v>
      </c>
      <c r="AE39">
        <v>1.6604400166044007E-2</v>
      </c>
      <c r="AF39">
        <v>4.3586550435865514E-3</v>
      </c>
      <c r="AG39">
        <v>1.2453300124533004E-2</v>
      </c>
      <c r="AH39">
        <v>0</v>
      </c>
      <c r="AI39">
        <v>0</v>
      </c>
      <c r="AJ39">
        <v>0</v>
      </c>
      <c r="AK39">
        <v>2.5529265255292657E-2</v>
      </c>
      <c r="AL39">
        <v>0</v>
      </c>
      <c r="AM39">
        <v>2.0755500207555005E-4</v>
      </c>
      <c r="AN39">
        <v>0</v>
      </c>
      <c r="AO39">
        <v>0</v>
      </c>
      <c r="AP39">
        <v>0</v>
      </c>
      <c r="AQ39">
        <v>1.3075965130759655E-2</v>
      </c>
      <c r="AR39">
        <v>1.4528850145288505E-3</v>
      </c>
      <c r="AS39">
        <v>0</v>
      </c>
      <c r="AT39">
        <v>0</v>
      </c>
      <c r="AU39">
        <v>8.5097550850975531E-3</v>
      </c>
      <c r="AV39">
        <v>2.4906600249066005E-2</v>
      </c>
      <c r="AW39">
        <v>4.1511000415110017E-3</v>
      </c>
      <c r="AX39">
        <v>0</v>
      </c>
      <c r="AY39">
        <v>0.14113740141137407</v>
      </c>
      <c r="AZ39">
        <v>7.9078455790784583E-2</v>
      </c>
      <c r="BA39">
        <v>0</v>
      </c>
      <c r="BB39">
        <v>0</v>
      </c>
      <c r="BC39">
        <v>9.1739310917393138E-2</v>
      </c>
      <c r="BD39">
        <v>4.1511000415110009E-4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4.1511000415110017E-3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2.1585720215857206E-2</v>
      </c>
      <c r="BX39">
        <v>0</v>
      </c>
      <c r="BY39">
        <v>0.17870485678704859</v>
      </c>
      <c r="BZ39">
        <v>0</v>
      </c>
      <c r="CA39" s="27">
        <f t="shared" si="0"/>
        <v>6</v>
      </c>
      <c r="CB39">
        <f t="shared" si="1"/>
        <v>18</v>
      </c>
      <c r="CC39">
        <f t="shared" si="2"/>
        <v>24</v>
      </c>
      <c r="CD39">
        <f>[1]!shannonweaver(K39:BU39)</f>
        <v>2.4344086553229407</v>
      </c>
      <c r="CE39">
        <f t="shared" si="3"/>
        <v>0.76600611105961414</v>
      </c>
      <c r="CF39">
        <v>2</v>
      </c>
      <c r="CG39">
        <v>2</v>
      </c>
      <c r="CO39">
        <f t="shared" si="4"/>
        <v>28</v>
      </c>
      <c r="CP39">
        <f t="shared" si="5"/>
        <v>0.15857202158572026</v>
      </c>
      <c r="CQ39">
        <f t="shared" si="6"/>
        <v>0</v>
      </c>
      <c r="CR39">
        <f t="shared" si="7"/>
        <v>0.10813615608136158</v>
      </c>
      <c r="CS39">
        <f t="shared" si="8"/>
        <v>5.0435865504358669E-2</v>
      </c>
      <c r="CT39">
        <f t="shared" si="9"/>
        <v>5.8945620589456224E-2</v>
      </c>
      <c r="CU39">
        <f t="shared" si="10"/>
        <v>1.2453300124533004E-2</v>
      </c>
      <c r="CV39">
        <f t="shared" si="11"/>
        <v>0</v>
      </c>
      <c r="CW39">
        <f t="shared" si="12"/>
        <v>9.1324200913242032E-2</v>
      </c>
      <c r="CX39">
        <f t="shared" si="13"/>
        <v>2.5736820257368207E-2</v>
      </c>
      <c r="CY39">
        <f t="shared" si="14"/>
        <v>0</v>
      </c>
      <c r="CZ39">
        <f t="shared" si="15"/>
        <v>4.1511000415110022E-2</v>
      </c>
      <c r="DA39">
        <f t="shared" si="16"/>
        <v>0</v>
      </c>
      <c r="DB39">
        <f t="shared" si="17"/>
        <v>1.6811955168119556E-2</v>
      </c>
      <c r="DC39">
        <f t="shared" si="18"/>
        <v>0</v>
      </c>
      <c r="DD39">
        <f t="shared" si="19"/>
        <v>2.5529265255292657E-2</v>
      </c>
      <c r="DE39">
        <f t="shared" si="20"/>
        <v>0</v>
      </c>
      <c r="DF39">
        <f t="shared" si="21"/>
        <v>2.0755500207555005E-4</v>
      </c>
      <c r="DG39">
        <f t="shared" si="22"/>
        <v>4.134877351693602E-2</v>
      </c>
      <c r="DH39">
        <f t="shared" si="23"/>
        <v>0</v>
      </c>
      <c r="DI39">
        <f t="shared" si="24"/>
        <v>0</v>
      </c>
      <c r="DJ39">
        <f t="shared" si="25"/>
        <v>2.4906600249066005E-2</v>
      </c>
      <c r="DK39">
        <f t="shared" si="26"/>
        <v>4.1511000415110017E-3</v>
      </c>
      <c r="DL39">
        <f t="shared" si="27"/>
        <v>0.22021585720215864</v>
      </c>
      <c r="DM39">
        <f t="shared" si="28"/>
        <v>9.2154420921544244E-2</v>
      </c>
      <c r="DN39">
        <f t="shared" si="29"/>
        <v>4.1511000415110017E-3</v>
      </c>
      <c r="DO39">
        <f t="shared" si="30"/>
        <v>7.1398920713989233E-2</v>
      </c>
      <c r="DP39">
        <f t="shared" si="31"/>
        <v>0.56973848069738486</v>
      </c>
      <c r="DQ39">
        <f t="shared" si="32"/>
        <v>0.6411374014113741</v>
      </c>
      <c r="DR39">
        <f t="shared" si="33"/>
        <v>14</v>
      </c>
      <c r="DS39" s="50">
        <f t="shared" si="34"/>
        <v>1.0658857833139455</v>
      </c>
      <c r="DT39" s="50">
        <f t="shared" si="35"/>
        <v>0.40956574537013363</v>
      </c>
      <c r="DU39">
        <f t="shared" si="36"/>
        <v>0</v>
      </c>
      <c r="DV39">
        <f t="shared" si="37"/>
        <v>0.33507566118377763</v>
      </c>
      <c r="DW39">
        <f t="shared" si="38"/>
        <v>0.22651129457464564</v>
      </c>
      <c r="DX39">
        <f t="shared" si="39"/>
        <v>0.24523798080547721</v>
      </c>
      <c r="DY39">
        <f t="shared" si="40"/>
        <v>0.11182728261731542</v>
      </c>
      <c r="DZ39">
        <f t="shared" si="41"/>
        <v>0</v>
      </c>
      <c r="EA39">
        <f t="shared" si="42"/>
        <v>0.30699861037911408</v>
      </c>
      <c r="EB39">
        <f t="shared" si="43"/>
        <v>0.16112323441959234</v>
      </c>
      <c r="EC39">
        <f t="shared" si="44"/>
        <v>0</v>
      </c>
      <c r="ED39">
        <f t="shared" si="45"/>
        <v>0.20517907863322821</v>
      </c>
      <c r="EE39">
        <f t="shared" si="46"/>
        <v>0</v>
      </c>
      <c r="EF39">
        <f t="shared" si="47"/>
        <v>0.13002700916250537</v>
      </c>
      <c r="EG39">
        <f t="shared" si="48"/>
        <v>0</v>
      </c>
      <c r="EH39">
        <f t="shared" si="49"/>
        <v>0.16046657114405405</v>
      </c>
      <c r="EI39">
        <f t="shared" si="50"/>
        <v>0</v>
      </c>
      <c r="EJ39">
        <f t="shared" si="51"/>
        <v>1.4407267727028777E-2</v>
      </c>
      <c r="EK39">
        <f t="shared" si="52"/>
        <v>0.20477205066225751</v>
      </c>
      <c r="EL39">
        <f t="shared" si="53"/>
        <v>0</v>
      </c>
      <c r="EM39">
        <f t="shared" si="54"/>
        <v>0</v>
      </c>
      <c r="EN39">
        <f t="shared" si="55"/>
        <v>0.15848082332506996</v>
      </c>
      <c r="EO39">
        <f t="shared" si="56"/>
        <v>6.4473689744079563E-2</v>
      </c>
      <c r="EP39">
        <f t="shared" si="57"/>
        <v>0.48846575963965094</v>
      </c>
      <c r="EQ39">
        <f t="shared" si="58"/>
        <v>0.30843668443841032</v>
      </c>
      <c r="ER39">
        <f t="shared" si="59"/>
        <v>6.4473689744079563E-2</v>
      </c>
      <c r="ES39">
        <f t="shared" si="60"/>
        <v>0.27049219206274405</v>
      </c>
      <c r="ET39">
        <f t="shared" si="61"/>
        <v>0.85536476011050355</v>
      </c>
      <c r="EU39">
        <f t="shared" si="62"/>
        <v>0.92848042195479852</v>
      </c>
      <c r="EV39" s="27">
        <f t="shared" si="63"/>
        <v>0</v>
      </c>
      <c r="EW39">
        <f t="shared" si="64"/>
        <v>0.10813615608136158</v>
      </c>
      <c r="EX39">
        <f t="shared" si="65"/>
        <v>5.0435865504358669E-2</v>
      </c>
      <c r="EY39">
        <f t="shared" si="66"/>
        <v>7.1398920713989233E-2</v>
      </c>
      <c r="EZ39">
        <f t="shared" si="67"/>
        <v>4.1511000415110022E-2</v>
      </c>
      <c r="FA39">
        <f t="shared" si="68"/>
        <v>9.1324200913242032E-2</v>
      </c>
      <c r="FB39">
        <f t="shared" si="69"/>
        <v>4.2548775425487767E-2</v>
      </c>
      <c r="FC39">
        <f t="shared" si="70"/>
        <v>0.22021585720215864</v>
      </c>
      <c r="FD39">
        <f t="shared" si="71"/>
        <v>9.2154420921544244E-2</v>
      </c>
      <c r="FE39">
        <f t="shared" si="72"/>
        <v>0.31237027812370288</v>
      </c>
      <c r="FF39">
        <f t="shared" si="73"/>
        <v>4.1511000415110017E-3</v>
      </c>
      <c r="FG39">
        <f t="shared" si="74"/>
        <v>0</v>
      </c>
      <c r="FH39">
        <f t="shared" si="75"/>
        <v>7.7833125778331291E-2</v>
      </c>
      <c r="FI39" s="27">
        <f t="shared" si="76"/>
        <v>0</v>
      </c>
      <c r="FJ39">
        <f t="shared" si="77"/>
        <v>0.33507566118377763</v>
      </c>
      <c r="FK39">
        <f t="shared" si="78"/>
        <v>0.22651129457464564</v>
      </c>
      <c r="FL39">
        <f t="shared" si="79"/>
        <v>0.27049219206274405</v>
      </c>
      <c r="FM39">
        <f t="shared" si="80"/>
        <v>0.20517907863322821</v>
      </c>
      <c r="FN39">
        <f t="shared" si="81"/>
        <v>0.30699861037911408</v>
      </c>
      <c r="FO39">
        <f t="shared" si="82"/>
        <v>0.20776506461191568</v>
      </c>
      <c r="FP39">
        <f t="shared" si="83"/>
        <v>0.48846575963965094</v>
      </c>
      <c r="FQ39">
        <f t="shared" si="84"/>
        <v>0.30843668443841032</v>
      </c>
      <c r="FR39">
        <f t="shared" si="85"/>
        <v>0.59305983467198575</v>
      </c>
      <c r="FS39">
        <f t="shared" si="86"/>
        <v>6.4473689744079563E-2</v>
      </c>
      <c r="FT39">
        <f t="shared" si="87"/>
        <v>0</v>
      </c>
      <c r="FU39">
        <f t="shared" si="88"/>
        <v>0.28273790517247466</v>
      </c>
      <c r="FW39">
        <f t="shared" si="89"/>
        <v>0.2125363221253633</v>
      </c>
      <c r="FX39">
        <f t="shared" si="90"/>
        <v>0.29161477791614787</v>
      </c>
      <c r="FY39">
        <f t="shared" si="91"/>
        <v>0.16355334163553348</v>
      </c>
      <c r="FZ39">
        <f t="shared" si="92"/>
        <v>0.38376919883769212</v>
      </c>
    </row>
    <row r="40" spans="1:182">
      <c r="A40">
        <v>39</v>
      </c>
      <c r="B40" t="s">
        <v>333</v>
      </c>
      <c r="C40" t="s">
        <v>16</v>
      </c>
      <c r="D40" t="s">
        <v>385</v>
      </c>
      <c r="E40" s="25" t="s">
        <v>356</v>
      </c>
      <c r="F40" s="25" t="s">
        <v>259</v>
      </c>
      <c r="G40">
        <v>4.0330711837063922E-3</v>
      </c>
      <c r="H40">
        <v>0.10123008671103045</v>
      </c>
      <c r="I40">
        <v>0.39524097600322633</v>
      </c>
      <c r="J40">
        <v>0</v>
      </c>
      <c r="K40">
        <v>0.10526315789473685</v>
      </c>
      <c r="L40">
        <v>4.0330711837063922E-3</v>
      </c>
      <c r="M40">
        <v>0</v>
      </c>
      <c r="N40">
        <v>0</v>
      </c>
      <c r="O40">
        <v>0</v>
      </c>
      <c r="P40">
        <v>0</v>
      </c>
      <c r="Q40">
        <v>0</v>
      </c>
      <c r="R40">
        <v>4.0330711837063922E-3</v>
      </c>
      <c r="S40">
        <v>4.0330711837063922E-3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4.0330711837063922E-3</v>
      </c>
      <c r="AD40">
        <v>0</v>
      </c>
      <c r="AE40">
        <v>4.436378302077032E-2</v>
      </c>
      <c r="AF40">
        <v>4.0330711837063922E-3</v>
      </c>
      <c r="AG40">
        <v>8.0661423674127843E-3</v>
      </c>
      <c r="AH40">
        <v>0</v>
      </c>
      <c r="AI40">
        <v>0</v>
      </c>
      <c r="AJ40">
        <v>0</v>
      </c>
      <c r="AK40">
        <v>6.0697721314781197E-2</v>
      </c>
      <c r="AL40">
        <v>0</v>
      </c>
      <c r="AM40">
        <v>4.0330711837063924E-4</v>
      </c>
      <c r="AN40">
        <v>0</v>
      </c>
      <c r="AO40">
        <v>0</v>
      </c>
      <c r="AP40">
        <v>0</v>
      </c>
      <c r="AQ40">
        <v>1.2502520669489817E-2</v>
      </c>
      <c r="AR40">
        <v>1.4317402702157696E-2</v>
      </c>
      <c r="AS40">
        <v>0</v>
      </c>
      <c r="AT40">
        <v>0</v>
      </c>
      <c r="AU40">
        <v>0</v>
      </c>
      <c r="AV40">
        <v>2.0367009477717281E-2</v>
      </c>
      <c r="AW40">
        <v>0</v>
      </c>
      <c r="AX40">
        <v>0</v>
      </c>
      <c r="AY40">
        <v>3.0248033877797943E-2</v>
      </c>
      <c r="AZ40">
        <v>8.0661423674127843E-3</v>
      </c>
      <c r="BA40">
        <v>0</v>
      </c>
      <c r="BB40">
        <v>0</v>
      </c>
      <c r="BC40">
        <v>2.540834845735027E-2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8.4694494857834243E-3</v>
      </c>
      <c r="BX40">
        <v>0</v>
      </c>
      <c r="BY40">
        <v>0.14115749142972375</v>
      </c>
      <c r="BZ40">
        <v>0</v>
      </c>
      <c r="CA40" s="27">
        <f t="shared" si="0"/>
        <v>4</v>
      </c>
      <c r="CB40">
        <f t="shared" si="1"/>
        <v>12</v>
      </c>
      <c r="CC40">
        <f t="shared" si="2"/>
        <v>16</v>
      </c>
      <c r="CD40">
        <f>[1]!shannonweaver(K40:BU40)</f>
        <v>2.1834674770833669</v>
      </c>
      <c r="CE40">
        <f t="shared" si="3"/>
        <v>0.78751942528262742</v>
      </c>
      <c r="CO40">
        <f t="shared" si="4"/>
        <v>16</v>
      </c>
      <c r="CP40">
        <f t="shared" si="5"/>
        <v>0.50050413389796322</v>
      </c>
      <c r="CQ40">
        <f t="shared" si="6"/>
        <v>4.0330711837063922E-3</v>
      </c>
      <c r="CR40">
        <f t="shared" si="7"/>
        <v>0.10123008671103045</v>
      </c>
      <c r="CS40">
        <f t="shared" si="8"/>
        <v>0.39524097600322633</v>
      </c>
      <c r="CT40">
        <f t="shared" si="9"/>
        <v>0.10526315789473685</v>
      </c>
      <c r="CU40">
        <f t="shared" si="10"/>
        <v>4.0330711837063922E-3</v>
      </c>
      <c r="CV40">
        <f t="shared" si="11"/>
        <v>0</v>
      </c>
      <c r="CW40">
        <f t="shared" si="12"/>
        <v>0</v>
      </c>
      <c r="CX40">
        <f t="shared" si="13"/>
        <v>8.0661423674127843E-3</v>
      </c>
      <c r="CY40">
        <f t="shared" si="14"/>
        <v>0</v>
      </c>
      <c r="CZ40">
        <f t="shared" si="15"/>
        <v>4.8396854204476709E-2</v>
      </c>
      <c r="DA40">
        <f t="shared" si="16"/>
        <v>0</v>
      </c>
      <c r="DB40">
        <f t="shared" si="17"/>
        <v>1.2099213551119176E-2</v>
      </c>
      <c r="DC40">
        <f t="shared" si="18"/>
        <v>0</v>
      </c>
      <c r="DD40">
        <f t="shared" si="19"/>
        <v>6.0697721314781197E-2</v>
      </c>
      <c r="DE40">
        <f t="shared" si="20"/>
        <v>0</v>
      </c>
      <c r="DF40">
        <f t="shared" si="21"/>
        <v>4.0330711837063924E-4</v>
      </c>
      <c r="DG40">
        <f t="shared" si="22"/>
        <v>2.757807348537003E-2</v>
      </c>
      <c r="DH40">
        <f t="shared" si="23"/>
        <v>0</v>
      </c>
      <c r="DI40">
        <f t="shared" si="24"/>
        <v>1.5163002274450341E-2</v>
      </c>
      <c r="DJ40">
        <f t="shared" si="25"/>
        <v>2.0367009477717281E-2</v>
      </c>
      <c r="DK40">
        <f t="shared" si="26"/>
        <v>0</v>
      </c>
      <c r="DL40">
        <f t="shared" si="27"/>
        <v>3.8314176245210725E-2</v>
      </c>
      <c r="DM40">
        <f t="shared" si="28"/>
        <v>2.540834845735027E-2</v>
      </c>
      <c r="DN40">
        <f t="shared" si="29"/>
        <v>0</v>
      </c>
      <c r="DO40">
        <f t="shared" si="30"/>
        <v>0.10929622907844325</v>
      </c>
      <c r="DP40">
        <f t="shared" si="31"/>
        <v>0.24057269610808629</v>
      </c>
      <c r="DQ40">
        <f t="shared" si="32"/>
        <v>0.34986892518652962</v>
      </c>
      <c r="DR40">
        <f t="shared" si="33"/>
        <v>12</v>
      </c>
      <c r="DS40" s="50">
        <f t="shared" si="34"/>
        <v>1.0917239806544856</v>
      </c>
      <c r="DT40" s="50">
        <f t="shared" si="35"/>
        <v>0.78590229738082906</v>
      </c>
      <c r="DU40">
        <f t="shared" si="36"/>
        <v>6.3549231026656106E-2</v>
      </c>
      <c r="DV40">
        <f t="shared" si="37"/>
        <v>0.32379513089665496</v>
      </c>
      <c r="DW40">
        <f t="shared" si="38"/>
        <v>0.67985714246858242</v>
      </c>
      <c r="DX40">
        <f t="shared" si="39"/>
        <v>0.3304226479114834</v>
      </c>
      <c r="DY40">
        <f t="shared" si="40"/>
        <v>6.3549231026656106E-2</v>
      </c>
      <c r="DZ40">
        <f t="shared" si="41"/>
        <v>0</v>
      </c>
      <c r="EA40">
        <f t="shared" si="42"/>
        <v>0</v>
      </c>
      <c r="EB40">
        <f t="shared" si="43"/>
        <v>8.9932884438837971E-2</v>
      </c>
      <c r="EC40">
        <f t="shared" si="44"/>
        <v>0</v>
      </c>
      <c r="ED40">
        <f t="shared" si="45"/>
        <v>0.22180714128460918</v>
      </c>
      <c r="EE40">
        <f t="shared" si="46"/>
        <v>0</v>
      </c>
      <c r="EF40">
        <f t="shared" si="47"/>
        <v>0.110219453336767</v>
      </c>
      <c r="EG40">
        <f t="shared" si="48"/>
        <v>0</v>
      </c>
      <c r="EH40">
        <f t="shared" si="49"/>
        <v>0.24893205728089932</v>
      </c>
      <c r="EI40">
        <f t="shared" si="50"/>
        <v>0</v>
      </c>
      <c r="EJ40">
        <f t="shared" si="51"/>
        <v>2.0083857919066035E-2</v>
      </c>
      <c r="EK40">
        <f t="shared" si="52"/>
        <v>0.16683940311045928</v>
      </c>
      <c r="EL40">
        <f t="shared" si="53"/>
        <v>0</v>
      </c>
      <c r="EM40">
        <f t="shared" si="54"/>
        <v>0.12345147643753511</v>
      </c>
      <c r="EN40">
        <f t="shared" si="55"/>
        <v>0.14320196607285665</v>
      </c>
      <c r="EO40">
        <f t="shared" si="56"/>
        <v>0</v>
      </c>
      <c r="EP40">
        <f t="shared" si="57"/>
        <v>0.19701206508608476</v>
      </c>
      <c r="EQ40">
        <f t="shared" si="58"/>
        <v>0.1600828155045953</v>
      </c>
      <c r="ER40">
        <f t="shared" si="59"/>
        <v>0</v>
      </c>
      <c r="ES40">
        <f t="shared" si="60"/>
        <v>0.33693904208343989</v>
      </c>
      <c r="ET40">
        <f t="shared" si="61"/>
        <v>0.51264288861635188</v>
      </c>
      <c r="EU40">
        <f t="shared" si="62"/>
        <v>0.63291442671065101</v>
      </c>
      <c r="EV40" s="27">
        <f t="shared" si="63"/>
        <v>4.0330711837063922E-3</v>
      </c>
      <c r="EW40">
        <f t="shared" si="64"/>
        <v>0.10123008671103045</v>
      </c>
      <c r="EX40">
        <f t="shared" si="65"/>
        <v>0.39524097600322633</v>
      </c>
      <c r="EY40">
        <f t="shared" si="66"/>
        <v>0.10929622907844325</v>
      </c>
      <c r="EZ40">
        <f t="shared" si="67"/>
        <v>4.8396854204476709E-2</v>
      </c>
      <c r="FA40">
        <f t="shared" si="68"/>
        <v>0</v>
      </c>
      <c r="FB40">
        <f t="shared" si="69"/>
        <v>2.0165355918531962E-2</v>
      </c>
      <c r="FC40">
        <f t="shared" si="70"/>
        <v>3.8314176245210725E-2</v>
      </c>
      <c r="FD40">
        <f t="shared" si="71"/>
        <v>2.540834845735027E-2</v>
      </c>
      <c r="FE40">
        <f t="shared" si="72"/>
        <v>6.3722524702560998E-2</v>
      </c>
      <c r="FF40">
        <f t="shared" si="73"/>
        <v>0</v>
      </c>
      <c r="FG40">
        <f t="shared" si="74"/>
        <v>0</v>
      </c>
      <c r="FH40">
        <f t="shared" si="75"/>
        <v>0.10828796128251664</v>
      </c>
      <c r="FI40" s="27">
        <f t="shared" si="76"/>
        <v>6.3549231026656106E-2</v>
      </c>
      <c r="FJ40">
        <f t="shared" si="77"/>
        <v>0.32379513089665496</v>
      </c>
      <c r="FK40">
        <f t="shared" si="78"/>
        <v>0.67985714246858242</v>
      </c>
      <c r="FL40">
        <f t="shared" si="79"/>
        <v>0.33693904208343989</v>
      </c>
      <c r="FM40">
        <f t="shared" si="80"/>
        <v>0.22180714128460918</v>
      </c>
      <c r="FN40">
        <f t="shared" si="81"/>
        <v>0</v>
      </c>
      <c r="FO40">
        <f t="shared" si="82"/>
        <v>0.14248642067030326</v>
      </c>
      <c r="FP40">
        <f t="shared" si="83"/>
        <v>0.19701206508608476</v>
      </c>
      <c r="FQ40">
        <f t="shared" si="84"/>
        <v>0.1600828155045953</v>
      </c>
      <c r="FR40">
        <f t="shared" si="85"/>
        <v>0.25519408043812963</v>
      </c>
      <c r="FS40">
        <f t="shared" si="86"/>
        <v>0</v>
      </c>
      <c r="FT40">
        <f t="shared" si="87"/>
        <v>0</v>
      </c>
      <c r="FU40">
        <f t="shared" si="88"/>
        <v>0.33531999751776081</v>
      </c>
      <c r="FW40">
        <f t="shared" si="89"/>
        <v>0.1395442629562412</v>
      </c>
      <c r="FX40">
        <f t="shared" si="90"/>
        <v>0.14761040532365396</v>
      </c>
      <c r="FY40">
        <f t="shared" si="91"/>
        <v>0.13470457753579351</v>
      </c>
      <c r="FZ40">
        <f t="shared" si="92"/>
        <v>0.17301875378100423</v>
      </c>
    </row>
    <row r="41" spans="1:182">
      <c r="A41">
        <v>40</v>
      </c>
      <c r="B41" t="s">
        <v>334</v>
      </c>
      <c r="C41" t="s">
        <v>16</v>
      </c>
      <c r="D41" t="s">
        <v>385</v>
      </c>
      <c r="E41" s="25" t="s">
        <v>356</v>
      </c>
      <c r="F41" s="25" t="s">
        <v>259</v>
      </c>
      <c r="G41">
        <v>7.6194086429112962E-2</v>
      </c>
      <c r="H41">
        <v>7.5815011372251717E-2</v>
      </c>
      <c r="I41">
        <v>0.50416982562547386</v>
      </c>
      <c r="J41">
        <v>0</v>
      </c>
      <c r="K41">
        <v>7.5815011372251705E-3</v>
      </c>
      <c r="L41">
        <v>0</v>
      </c>
      <c r="M41">
        <v>0</v>
      </c>
      <c r="N41">
        <v>0</v>
      </c>
      <c r="O41">
        <v>0</v>
      </c>
      <c r="P41">
        <v>1.1372251705837754E-2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2.2934040940106138E-2</v>
      </c>
      <c r="AF41">
        <v>3.0326004548900679E-2</v>
      </c>
      <c r="AG41">
        <v>1.5163002274450341E-2</v>
      </c>
      <c r="AH41">
        <v>0</v>
      </c>
      <c r="AI41">
        <v>0</v>
      </c>
      <c r="AJ41">
        <v>0</v>
      </c>
      <c r="AK41">
        <v>5.7240333586050039E-2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7.5815011372251705E-4</v>
      </c>
      <c r="AS41">
        <v>0</v>
      </c>
      <c r="AT41">
        <v>0</v>
      </c>
      <c r="AU41">
        <v>1.5163002274450341E-2</v>
      </c>
      <c r="AV41">
        <v>3.7907505686125853E-3</v>
      </c>
      <c r="AW41">
        <v>0</v>
      </c>
      <c r="AX41">
        <v>0</v>
      </c>
      <c r="AY41">
        <v>5.4207733131159959E-2</v>
      </c>
      <c r="AZ41">
        <v>1.1372251705837756E-2</v>
      </c>
      <c r="BA41">
        <v>0</v>
      </c>
      <c r="BB41">
        <v>0</v>
      </c>
      <c r="BC41">
        <v>7.979529946929495E-2</v>
      </c>
      <c r="BD41">
        <v>0</v>
      </c>
      <c r="BE41">
        <v>3.7907505686125853E-3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3.0326004548900679E-2</v>
      </c>
      <c r="BZ41">
        <v>0</v>
      </c>
      <c r="CA41" s="27">
        <f t="shared" si="0"/>
        <v>2</v>
      </c>
      <c r="CB41">
        <f t="shared" si="1"/>
        <v>11</v>
      </c>
      <c r="CC41">
        <f t="shared" si="2"/>
        <v>13</v>
      </c>
      <c r="CD41">
        <f>[1]!shannonweaver(K41:BU41)</f>
        <v>2.1244919226560315</v>
      </c>
      <c r="CE41">
        <f t="shared" si="3"/>
        <v>0.82827831141219321</v>
      </c>
      <c r="CO41">
        <f t="shared" si="4"/>
        <v>13</v>
      </c>
      <c r="CP41">
        <f t="shared" si="5"/>
        <v>0.65617892342683848</v>
      </c>
      <c r="CQ41">
        <f t="shared" si="6"/>
        <v>7.6194086429112962E-2</v>
      </c>
      <c r="CR41">
        <f t="shared" si="7"/>
        <v>7.5815011372251717E-2</v>
      </c>
      <c r="CS41">
        <f t="shared" si="8"/>
        <v>0.50416982562547386</v>
      </c>
      <c r="CT41">
        <f t="shared" si="9"/>
        <v>7.5815011372251705E-3</v>
      </c>
      <c r="CU41">
        <f t="shared" si="10"/>
        <v>0</v>
      </c>
      <c r="CV41">
        <f t="shared" si="11"/>
        <v>0</v>
      </c>
      <c r="CW41">
        <f t="shared" si="12"/>
        <v>1.1372251705837754E-2</v>
      </c>
      <c r="CX41">
        <f t="shared" si="13"/>
        <v>0</v>
      </c>
      <c r="CY41">
        <f t="shared" si="14"/>
        <v>0</v>
      </c>
      <c r="CZ41">
        <f t="shared" si="15"/>
        <v>2.2934040940106138E-2</v>
      </c>
      <c r="DA41">
        <f t="shared" si="16"/>
        <v>0</v>
      </c>
      <c r="DB41">
        <f t="shared" si="17"/>
        <v>4.5489006823351018E-2</v>
      </c>
      <c r="DC41">
        <f t="shared" si="18"/>
        <v>0</v>
      </c>
      <c r="DD41">
        <f t="shared" si="19"/>
        <v>5.7240333586050039E-2</v>
      </c>
      <c r="DE41">
        <f t="shared" si="20"/>
        <v>0</v>
      </c>
      <c r="DF41">
        <f t="shared" si="21"/>
        <v>0</v>
      </c>
      <c r="DG41">
        <f t="shared" si="22"/>
        <v>4.4714194069766469E-2</v>
      </c>
      <c r="DH41">
        <f t="shared" si="23"/>
        <v>0</v>
      </c>
      <c r="DI41">
        <f t="shared" si="24"/>
        <v>0</v>
      </c>
      <c r="DJ41">
        <f t="shared" si="25"/>
        <v>3.7907505686125853E-3</v>
      </c>
      <c r="DK41">
        <f t="shared" si="26"/>
        <v>0</v>
      </c>
      <c r="DL41">
        <f t="shared" si="27"/>
        <v>6.5579984836997715E-2</v>
      </c>
      <c r="DM41">
        <f t="shared" si="28"/>
        <v>8.3586050037907533E-2</v>
      </c>
      <c r="DN41">
        <f t="shared" si="29"/>
        <v>0</v>
      </c>
      <c r="DO41">
        <f t="shared" si="30"/>
        <v>7.5815011372251705E-3</v>
      </c>
      <c r="DP41">
        <f t="shared" si="31"/>
        <v>0.30591357088703564</v>
      </c>
      <c r="DQ41">
        <f t="shared" si="32"/>
        <v>0.3134950720242608</v>
      </c>
      <c r="DR41">
        <f t="shared" si="33"/>
        <v>9</v>
      </c>
      <c r="DS41" s="50">
        <f t="shared" si="34"/>
        <v>1.1435204137519033</v>
      </c>
      <c r="DT41" s="50">
        <f t="shared" si="35"/>
        <v>0.94423519327997552</v>
      </c>
      <c r="DU41">
        <f t="shared" si="36"/>
        <v>0.27966404680059465</v>
      </c>
      <c r="DV41">
        <f t="shared" si="37"/>
        <v>0.27894882486598477</v>
      </c>
      <c r="DW41">
        <f t="shared" si="38"/>
        <v>0.78956803735951286</v>
      </c>
      <c r="DX41">
        <f t="shared" si="39"/>
        <v>8.7182215551035586E-2</v>
      </c>
      <c r="DY41">
        <f t="shared" si="40"/>
        <v>0</v>
      </c>
      <c r="DZ41">
        <f t="shared" si="41"/>
        <v>0</v>
      </c>
      <c r="EA41">
        <f t="shared" si="42"/>
        <v>0.10684392574945004</v>
      </c>
      <c r="EB41">
        <f t="shared" si="43"/>
        <v>0</v>
      </c>
      <c r="EC41">
        <f t="shared" si="44"/>
        <v>0</v>
      </c>
      <c r="ED41">
        <f t="shared" si="45"/>
        <v>0.15202480376227756</v>
      </c>
      <c r="EE41">
        <f t="shared" si="46"/>
        <v>0</v>
      </c>
      <c r="EF41">
        <f t="shared" si="47"/>
        <v>0.2149325391085069</v>
      </c>
      <c r="EG41">
        <f t="shared" si="48"/>
        <v>0</v>
      </c>
      <c r="EH41">
        <f t="shared" si="49"/>
        <v>0.24159285173065193</v>
      </c>
      <c r="EI41">
        <f t="shared" si="50"/>
        <v>0</v>
      </c>
      <c r="EJ41">
        <f t="shared" si="51"/>
        <v>0</v>
      </c>
      <c r="EK41">
        <f t="shared" si="52"/>
        <v>0.21306574640828924</v>
      </c>
      <c r="EL41">
        <f t="shared" si="53"/>
        <v>0</v>
      </c>
      <c r="EM41">
        <f t="shared" si="54"/>
        <v>0</v>
      </c>
      <c r="EN41">
        <f t="shared" si="55"/>
        <v>6.1608036863672763E-2</v>
      </c>
      <c r="EO41">
        <f t="shared" si="56"/>
        <v>0</v>
      </c>
      <c r="EP41">
        <f t="shared" si="57"/>
        <v>0.25897088910072646</v>
      </c>
      <c r="EQ41">
        <f t="shared" si="58"/>
        <v>0.29329963884389382</v>
      </c>
      <c r="ER41">
        <f t="shared" si="59"/>
        <v>0</v>
      </c>
      <c r="ES41">
        <f t="shared" si="60"/>
        <v>8.7182215551035586E-2</v>
      </c>
      <c r="ET41">
        <f t="shared" si="61"/>
        <v>0.58607408423428964</v>
      </c>
      <c r="EU41">
        <f t="shared" si="62"/>
        <v>0.59427271516571378</v>
      </c>
      <c r="EV41" s="27">
        <f t="shared" si="63"/>
        <v>7.6194086429112962E-2</v>
      </c>
      <c r="EW41">
        <f t="shared" si="64"/>
        <v>7.5815011372251717E-2</v>
      </c>
      <c r="EX41">
        <f t="shared" si="65"/>
        <v>0.50416982562547386</v>
      </c>
      <c r="EY41">
        <f t="shared" si="66"/>
        <v>7.5815011372251705E-3</v>
      </c>
      <c r="EZ41">
        <f t="shared" si="67"/>
        <v>2.2934040940106138E-2</v>
      </c>
      <c r="FA41">
        <f t="shared" si="68"/>
        <v>1.1372251705837754E-2</v>
      </c>
      <c r="FB41">
        <f t="shared" si="69"/>
        <v>4.5489006823351018E-2</v>
      </c>
      <c r="FC41">
        <f t="shared" si="70"/>
        <v>6.5579984836997715E-2</v>
      </c>
      <c r="FD41">
        <f t="shared" si="71"/>
        <v>8.3586050037907533E-2</v>
      </c>
      <c r="FE41">
        <f t="shared" si="72"/>
        <v>0.14916603487490526</v>
      </c>
      <c r="FF41">
        <f t="shared" si="73"/>
        <v>0</v>
      </c>
      <c r="FG41">
        <f t="shared" si="74"/>
        <v>0</v>
      </c>
      <c r="FH41">
        <f t="shared" si="75"/>
        <v>7.6952236542835478E-2</v>
      </c>
      <c r="FI41" s="27">
        <f t="shared" si="76"/>
        <v>0.27966404680059465</v>
      </c>
      <c r="FJ41">
        <f t="shared" si="77"/>
        <v>0.27894882486598477</v>
      </c>
      <c r="FK41">
        <f t="shared" si="78"/>
        <v>0.78956803735951286</v>
      </c>
      <c r="FL41">
        <f t="shared" si="79"/>
        <v>8.7182215551035586E-2</v>
      </c>
      <c r="FM41">
        <f t="shared" si="80"/>
        <v>0.15202480376227756</v>
      </c>
      <c r="FN41">
        <f t="shared" si="81"/>
        <v>0.10684392574945004</v>
      </c>
      <c r="FO41">
        <f t="shared" si="82"/>
        <v>0.2149325391085069</v>
      </c>
      <c r="FP41">
        <f t="shared" si="83"/>
        <v>0.25897088910072646</v>
      </c>
      <c r="FQ41">
        <f t="shared" si="84"/>
        <v>0.29329963884389382</v>
      </c>
      <c r="FR41">
        <f t="shared" si="85"/>
        <v>0.3965302894863163</v>
      </c>
      <c r="FS41">
        <f t="shared" si="86"/>
        <v>0</v>
      </c>
      <c r="FT41">
        <f t="shared" si="87"/>
        <v>0</v>
      </c>
      <c r="FU41">
        <f t="shared" si="88"/>
        <v>0.28108961152213185</v>
      </c>
      <c r="FW41">
        <f t="shared" si="89"/>
        <v>6.1789234268385132E-2</v>
      </c>
      <c r="FX41">
        <f t="shared" si="90"/>
        <v>7.3161485974222881E-2</v>
      </c>
      <c r="FY41">
        <f t="shared" si="91"/>
        <v>9.1167551175132699E-2</v>
      </c>
      <c r="FZ41">
        <f t="shared" si="92"/>
        <v>0.15674753601213043</v>
      </c>
    </row>
    <row r="42" spans="1:182">
      <c r="A42">
        <v>41</v>
      </c>
      <c r="B42" t="s">
        <v>139</v>
      </c>
      <c r="C42" t="s">
        <v>16</v>
      </c>
      <c r="D42" t="s">
        <v>385</v>
      </c>
      <c r="E42" s="25" t="s">
        <v>356</v>
      </c>
      <c r="F42" s="25" t="s">
        <v>259</v>
      </c>
      <c r="G42">
        <v>7.3463573463573476E-2</v>
      </c>
      <c r="H42">
        <v>0.10236060236060238</v>
      </c>
      <c r="I42">
        <v>0.18722018722018721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4.0700040700040698E-4</v>
      </c>
      <c r="Q42">
        <v>0</v>
      </c>
      <c r="R42">
        <v>4.5380545380545381E-2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3.6630036630036625E-2</v>
      </c>
      <c r="AF42">
        <v>1.2820512820512824E-2</v>
      </c>
      <c r="AG42">
        <v>6.9393569393569401E-2</v>
      </c>
      <c r="AH42">
        <v>0</v>
      </c>
      <c r="AI42">
        <v>0</v>
      </c>
      <c r="AJ42">
        <v>0</v>
      </c>
      <c r="AK42">
        <v>4.0903540903540897E-2</v>
      </c>
      <c r="AL42">
        <v>0</v>
      </c>
      <c r="AM42">
        <v>8.3435083435083445E-3</v>
      </c>
      <c r="AN42">
        <v>0</v>
      </c>
      <c r="AO42">
        <v>0</v>
      </c>
      <c r="AP42">
        <v>0</v>
      </c>
      <c r="AQ42">
        <v>3.683353683353683E-2</v>
      </c>
      <c r="AR42">
        <v>7.1225071225071244E-3</v>
      </c>
      <c r="AS42">
        <v>0</v>
      </c>
      <c r="AT42">
        <v>0</v>
      </c>
      <c r="AU42">
        <v>0</v>
      </c>
      <c r="AV42">
        <v>4.2735042735042739E-3</v>
      </c>
      <c r="AW42">
        <v>0</v>
      </c>
      <c r="AX42">
        <v>0</v>
      </c>
      <c r="AY42">
        <v>0.19536019536019536</v>
      </c>
      <c r="AZ42">
        <v>4.4973544973544971E-2</v>
      </c>
      <c r="BA42">
        <v>0</v>
      </c>
      <c r="BB42">
        <v>0</v>
      </c>
      <c r="BC42">
        <v>5.7183557183557186E-2</v>
      </c>
      <c r="BD42">
        <v>0</v>
      </c>
      <c r="BE42">
        <v>0</v>
      </c>
      <c r="BF42">
        <v>0</v>
      </c>
      <c r="BG42">
        <v>4.0700040700040706E-3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1.2210012210012212E-2</v>
      </c>
      <c r="BY42">
        <v>6.1050061050061048E-2</v>
      </c>
      <c r="BZ42">
        <v>0</v>
      </c>
      <c r="CA42" s="27">
        <f t="shared" si="0"/>
        <v>2</v>
      </c>
      <c r="CB42">
        <f t="shared" si="1"/>
        <v>12</v>
      </c>
      <c r="CC42">
        <f t="shared" si="2"/>
        <v>14</v>
      </c>
      <c r="CD42">
        <f>[1]!shannonweaver(K42:BU42)</f>
        <v>2.089537501706948</v>
      </c>
      <c r="CE42">
        <f t="shared" si="3"/>
        <v>0.79177419840726859</v>
      </c>
      <c r="CO42">
        <f t="shared" si="4"/>
        <v>14</v>
      </c>
      <c r="CP42">
        <f t="shared" si="5"/>
        <v>0.36304436304436305</v>
      </c>
      <c r="CQ42">
        <f t="shared" si="6"/>
        <v>7.3463573463573476E-2</v>
      </c>
      <c r="CR42">
        <f t="shared" si="7"/>
        <v>0.10236060236060238</v>
      </c>
      <c r="CS42">
        <f t="shared" si="8"/>
        <v>0.18722018722018721</v>
      </c>
      <c r="CT42">
        <f t="shared" si="9"/>
        <v>0</v>
      </c>
      <c r="CU42">
        <f t="shared" si="10"/>
        <v>0</v>
      </c>
      <c r="CV42">
        <f t="shared" si="11"/>
        <v>0</v>
      </c>
      <c r="CW42">
        <f t="shared" si="12"/>
        <v>4.0700040700040698E-4</v>
      </c>
      <c r="CX42">
        <f t="shared" si="13"/>
        <v>4.5380545380545381E-2</v>
      </c>
      <c r="CY42">
        <f t="shared" si="14"/>
        <v>0</v>
      </c>
      <c r="CZ42">
        <f t="shared" si="15"/>
        <v>3.6630036630036625E-2</v>
      </c>
      <c r="DA42">
        <f t="shared" si="16"/>
        <v>0</v>
      </c>
      <c r="DB42">
        <f t="shared" si="17"/>
        <v>8.2214082214082218E-2</v>
      </c>
      <c r="DC42">
        <f t="shared" si="18"/>
        <v>0</v>
      </c>
      <c r="DD42">
        <f t="shared" si="19"/>
        <v>4.0903540903540897E-2</v>
      </c>
      <c r="DE42">
        <f t="shared" si="20"/>
        <v>0</v>
      </c>
      <c r="DF42">
        <f t="shared" si="21"/>
        <v>8.3435083435083445E-3</v>
      </c>
      <c r="DG42">
        <f t="shared" si="22"/>
        <v>5.3379120879120875E-2</v>
      </c>
      <c r="DH42">
        <f t="shared" si="23"/>
        <v>0</v>
      </c>
      <c r="DI42">
        <f t="shared" si="24"/>
        <v>2.6923076923076921E-2</v>
      </c>
      <c r="DJ42">
        <f t="shared" si="25"/>
        <v>4.2735042735042739E-3</v>
      </c>
      <c r="DK42">
        <f t="shared" si="26"/>
        <v>0</v>
      </c>
      <c r="DL42">
        <f t="shared" si="27"/>
        <v>0.24033374033374033</v>
      </c>
      <c r="DM42">
        <f t="shared" si="28"/>
        <v>6.1253561253561253E-2</v>
      </c>
      <c r="DN42">
        <f t="shared" si="29"/>
        <v>0</v>
      </c>
      <c r="DO42">
        <f t="shared" si="30"/>
        <v>0</v>
      </c>
      <c r="DP42">
        <f t="shared" si="31"/>
        <v>0.56369556369556362</v>
      </c>
      <c r="DQ42">
        <f t="shared" si="32"/>
        <v>0.56369556369556362</v>
      </c>
      <c r="DR42">
        <f t="shared" si="33"/>
        <v>11</v>
      </c>
      <c r="DS42" s="50">
        <f t="shared" si="34"/>
        <v>1.0969438589807758</v>
      </c>
      <c r="DT42" s="50">
        <f t="shared" si="35"/>
        <v>0.64666941371468756</v>
      </c>
      <c r="DU42">
        <f t="shared" si="36"/>
        <v>0.27447501966501203</v>
      </c>
      <c r="DV42">
        <f t="shared" si="37"/>
        <v>0.32566450638025507</v>
      </c>
      <c r="DW42">
        <f t="shared" si="38"/>
        <v>0.44747384673849983</v>
      </c>
      <c r="DX42">
        <f t="shared" si="39"/>
        <v>0</v>
      </c>
      <c r="DY42">
        <f t="shared" si="40"/>
        <v>0</v>
      </c>
      <c r="DZ42">
        <f t="shared" si="41"/>
        <v>0</v>
      </c>
      <c r="EA42">
        <f t="shared" si="42"/>
        <v>2.0175619827727011E-2</v>
      </c>
      <c r="EB42">
        <f t="shared" si="43"/>
        <v>0.21467213462559656</v>
      </c>
      <c r="EC42">
        <f t="shared" si="44"/>
        <v>0</v>
      </c>
      <c r="ED42">
        <f t="shared" si="45"/>
        <v>0.19257787680565119</v>
      </c>
      <c r="EE42">
        <f t="shared" si="46"/>
        <v>0</v>
      </c>
      <c r="EF42">
        <f t="shared" si="47"/>
        <v>0.29081174592168579</v>
      </c>
      <c r="EG42">
        <f t="shared" si="48"/>
        <v>0</v>
      </c>
      <c r="EH42">
        <f t="shared" si="49"/>
        <v>0.20365101682904738</v>
      </c>
      <c r="EI42">
        <f t="shared" si="50"/>
        <v>0</v>
      </c>
      <c r="EJ42">
        <f t="shared" si="51"/>
        <v>9.1470305941994817E-2</v>
      </c>
      <c r="EK42">
        <f t="shared" si="52"/>
        <v>0.23314566552411017</v>
      </c>
      <c r="EL42">
        <f t="shared" si="53"/>
        <v>0</v>
      </c>
      <c r="EM42">
        <f t="shared" si="54"/>
        <v>0.16482786438586375</v>
      </c>
      <c r="EN42">
        <f t="shared" si="55"/>
        <v>6.5418696101075133E-2</v>
      </c>
      <c r="EO42">
        <f t="shared" si="56"/>
        <v>0</v>
      </c>
      <c r="EP42">
        <f t="shared" si="57"/>
        <v>0.51236331577201577</v>
      </c>
      <c r="EQ42">
        <f t="shared" si="58"/>
        <v>0.25009351717948491</v>
      </c>
      <c r="ER42">
        <f t="shared" si="59"/>
        <v>0</v>
      </c>
      <c r="ES42">
        <f t="shared" si="60"/>
        <v>0</v>
      </c>
      <c r="ET42">
        <f t="shared" si="61"/>
        <v>0.84926727808589164</v>
      </c>
      <c r="EU42">
        <f t="shared" si="62"/>
        <v>0.84926727808589164</v>
      </c>
      <c r="EV42" s="27">
        <f t="shared" si="63"/>
        <v>7.3463573463573476E-2</v>
      </c>
      <c r="EW42">
        <f t="shared" si="64"/>
        <v>0.10236060236060238</v>
      </c>
      <c r="EX42">
        <f t="shared" si="65"/>
        <v>0.18722018722018721</v>
      </c>
      <c r="EY42">
        <f t="shared" si="66"/>
        <v>0</v>
      </c>
      <c r="EZ42">
        <f t="shared" si="67"/>
        <v>3.6630036630036625E-2</v>
      </c>
      <c r="FA42">
        <f t="shared" si="68"/>
        <v>4.0700040700040698E-4</v>
      </c>
      <c r="FB42">
        <f t="shared" si="69"/>
        <v>0.12759462759462759</v>
      </c>
      <c r="FC42">
        <f t="shared" si="70"/>
        <v>0.24033374033374033</v>
      </c>
      <c r="FD42">
        <f t="shared" si="71"/>
        <v>6.1253561253561253E-2</v>
      </c>
      <c r="FE42">
        <f t="shared" si="72"/>
        <v>0.30158730158730157</v>
      </c>
      <c r="FF42">
        <f t="shared" si="73"/>
        <v>0</v>
      </c>
      <c r="FG42">
        <f t="shared" si="74"/>
        <v>0</v>
      </c>
      <c r="FH42">
        <f t="shared" si="75"/>
        <v>9.7476597476597482E-2</v>
      </c>
      <c r="FI42" s="27">
        <f t="shared" si="76"/>
        <v>0.27447501966501203</v>
      </c>
      <c r="FJ42">
        <f t="shared" si="77"/>
        <v>0.32566450638025507</v>
      </c>
      <c r="FK42">
        <f t="shared" si="78"/>
        <v>0.44747384673849983</v>
      </c>
      <c r="FL42">
        <f t="shared" si="79"/>
        <v>0</v>
      </c>
      <c r="FM42">
        <f t="shared" si="80"/>
        <v>0.19257787680565119</v>
      </c>
      <c r="FN42">
        <f t="shared" si="81"/>
        <v>2.0175619827727011E-2</v>
      </c>
      <c r="FO42">
        <f t="shared" si="82"/>
        <v>0.3652725771295342</v>
      </c>
      <c r="FP42">
        <f t="shared" si="83"/>
        <v>0.51236331577201577</v>
      </c>
      <c r="FQ42">
        <f t="shared" si="84"/>
        <v>0.25009351717948491</v>
      </c>
      <c r="FR42">
        <f t="shared" si="85"/>
        <v>0.58137032474680905</v>
      </c>
      <c r="FS42">
        <f t="shared" si="86"/>
        <v>0</v>
      </c>
      <c r="FT42">
        <f t="shared" si="87"/>
        <v>0</v>
      </c>
      <c r="FU42">
        <f t="shared" si="88"/>
        <v>0.3175209808339704</v>
      </c>
      <c r="FW42">
        <f t="shared" si="89"/>
        <v>0.19536019536019536</v>
      </c>
      <c r="FX42">
        <f t="shared" si="90"/>
        <v>0.24033374033374033</v>
      </c>
      <c r="FY42">
        <f t="shared" si="91"/>
        <v>6.1253561253561253E-2</v>
      </c>
      <c r="FZ42">
        <f t="shared" si="92"/>
        <v>0.30158730158730157</v>
      </c>
    </row>
    <row r="43" spans="1:182">
      <c r="A43">
        <v>42</v>
      </c>
      <c r="B43" t="s">
        <v>126</v>
      </c>
      <c r="C43" t="s">
        <v>16</v>
      </c>
      <c r="D43" t="s">
        <v>385</v>
      </c>
      <c r="E43" s="25" t="s">
        <v>356</v>
      </c>
      <c r="F43" s="25" t="s">
        <v>259</v>
      </c>
      <c r="G43">
        <v>0.12711538461538463</v>
      </c>
      <c r="H43">
        <v>6.9615384615384635E-2</v>
      </c>
      <c r="I43">
        <v>0.39230769230769241</v>
      </c>
      <c r="J43">
        <v>0</v>
      </c>
      <c r="K43">
        <v>0</v>
      </c>
      <c r="L43">
        <v>3.8461538461538464E-3</v>
      </c>
      <c r="M43">
        <v>0</v>
      </c>
      <c r="N43">
        <v>0</v>
      </c>
      <c r="O43">
        <v>0</v>
      </c>
      <c r="P43">
        <v>0</v>
      </c>
      <c r="Q43">
        <v>0</v>
      </c>
      <c r="R43">
        <v>2.3461538461538461E-2</v>
      </c>
      <c r="S43">
        <v>1.9230769230769231E-4</v>
      </c>
      <c r="T43">
        <v>0</v>
      </c>
      <c r="U43">
        <v>0</v>
      </c>
      <c r="V43">
        <v>3.8461538461538464E-3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1.1730769230769232E-2</v>
      </c>
      <c r="AF43">
        <v>9.6153846153846173E-2</v>
      </c>
      <c r="AG43">
        <v>0</v>
      </c>
      <c r="AH43">
        <v>0</v>
      </c>
      <c r="AI43">
        <v>0</v>
      </c>
      <c r="AJ43">
        <v>0</v>
      </c>
      <c r="AK43">
        <v>4.2307692307692303E-2</v>
      </c>
      <c r="AL43">
        <v>0</v>
      </c>
      <c r="AM43">
        <v>3.8461538461538464E-3</v>
      </c>
      <c r="AN43">
        <v>0</v>
      </c>
      <c r="AO43">
        <v>0</v>
      </c>
      <c r="AP43">
        <v>0</v>
      </c>
      <c r="AQ43">
        <v>7.6923076923076927E-3</v>
      </c>
      <c r="AR43">
        <v>1.7307692307692306E-3</v>
      </c>
      <c r="AS43">
        <v>0</v>
      </c>
      <c r="AT43">
        <v>0</v>
      </c>
      <c r="AU43">
        <v>2.6923076923076921E-2</v>
      </c>
      <c r="AV43">
        <v>3.8461538461538464E-3</v>
      </c>
      <c r="AW43">
        <v>0</v>
      </c>
      <c r="AX43">
        <v>0</v>
      </c>
      <c r="AY43">
        <v>0.1</v>
      </c>
      <c r="AZ43">
        <v>4.0384615384615385E-3</v>
      </c>
      <c r="BA43">
        <v>0</v>
      </c>
      <c r="BB43">
        <v>0</v>
      </c>
      <c r="BC43">
        <v>6.1923076923076928E-2</v>
      </c>
      <c r="BD43">
        <v>1.9230769230769231E-4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7.6923076923076927E-3</v>
      </c>
      <c r="BX43">
        <v>0</v>
      </c>
      <c r="BY43">
        <v>1.1538461538461541E-2</v>
      </c>
      <c r="BZ43">
        <v>0</v>
      </c>
      <c r="CA43" s="27">
        <f t="shared" si="0"/>
        <v>4</v>
      </c>
      <c r="CB43">
        <f t="shared" si="1"/>
        <v>12</v>
      </c>
      <c r="CC43">
        <f t="shared" si="2"/>
        <v>16</v>
      </c>
      <c r="CD43">
        <f>[1]!shannonweaver(K43:BU43)</f>
        <v>2.0203594575289228</v>
      </c>
      <c r="CE43">
        <f t="shared" si="3"/>
        <v>0.72869064254752336</v>
      </c>
      <c r="CO43">
        <f t="shared" si="4"/>
        <v>16</v>
      </c>
      <c r="CP43">
        <f t="shared" si="5"/>
        <v>0.58903846153846162</v>
      </c>
      <c r="CQ43">
        <f t="shared" si="6"/>
        <v>0.12711538461538463</v>
      </c>
      <c r="CR43">
        <f t="shared" si="7"/>
        <v>6.9615384615384635E-2</v>
      </c>
      <c r="CS43">
        <f t="shared" si="8"/>
        <v>0.39230769230769241</v>
      </c>
      <c r="CT43">
        <f t="shared" si="9"/>
        <v>0</v>
      </c>
      <c r="CU43">
        <f t="shared" si="10"/>
        <v>3.8461538461538464E-3</v>
      </c>
      <c r="CV43">
        <f t="shared" si="11"/>
        <v>0</v>
      </c>
      <c r="CW43">
        <f t="shared" si="12"/>
        <v>0</v>
      </c>
      <c r="CX43">
        <f t="shared" si="13"/>
        <v>2.75E-2</v>
      </c>
      <c r="CY43">
        <f t="shared" si="14"/>
        <v>0</v>
      </c>
      <c r="CZ43">
        <f t="shared" si="15"/>
        <v>1.1730769230769232E-2</v>
      </c>
      <c r="DA43">
        <f t="shared" si="16"/>
        <v>0</v>
      </c>
      <c r="DB43">
        <f t="shared" si="17"/>
        <v>9.6153846153846173E-2</v>
      </c>
      <c r="DC43">
        <f t="shared" si="18"/>
        <v>0</v>
      </c>
      <c r="DD43">
        <f t="shared" si="19"/>
        <v>4.2307692307692303E-2</v>
      </c>
      <c r="DE43">
        <f t="shared" si="20"/>
        <v>0</v>
      </c>
      <c r="DF43">
        <f t="shared" si="21"/>
        <v>3.8461538461538464E-3</v>
      </c>
      <c r="DG43">
        <f t="shared" si="22"/>
        <v>6.153019753756727E-2</v>
      </c>
      <c r="DH43">
        <f t="shared" si="23"/>
        <v>0</v>
      </c>
      <c r="DI43">
        <f t="shared" si="24"/>
        <v>0</v>
      </c>
      <c r="DJ43">
        <f t="shared" si="25"/>
        <v>3.8461538461538464E-3</v>
      </c>
      <c r="DK43">
        <f t="shared" si="26"/>
        <v>0</v>
      </c>
      <c r="DL43">
        <f t="shared" si="27"/>
        <v>0.10403846153846154</v>
      </c>
      <c r="DM43">
        <f t="shared" si="28"/>
        <v>6.2115384615384621E-2</v>
      </c>
      <c r="DN43">
        <f t="shared" si="29"/>
        <v>0</v>
      </c>
      <c r="DO43">
        <f t="shared" si="30"/>
        <v>3.8461538461538464E-3</v>
      </c>
      <c r="DP43">
        <f t="shared" si="31"/>
        <v>0.38788461538461544</v>
      </c>
      <c r="DQ43">
        <f t="shared" si="32"/>
        <v>0.39173076923076927</v>
      </c>
      <c r="DR43">
        <f t="shared" si="33"/>
        <v>10</v>
      </c>
      <c r="DS43" s="50">
        <f t="shared" si="34"/>
        <v>1.022922249081323</v>
      </c>
      <c r="DT43" s="50">
        <f t="shared" si="35"/>
        <v>0.87491405876225925</v>
      </c>
      <c r="DU43">
        <f t="shared" si="36"/>
        <v>0.36455379192348936</v>
      </c>
      <c r="DV43">
        <f t="shared" si="37"/>
        <v>0.26700865376620636</v>
      </c>
      <c r="DW43">
        <f t="shared" si="38"/>
        <v>0.67685532725176711</v>
      </c>
      <c r="DX43">
        <f t="shared" si="39"/>
        <v>0</v>
      </c>
      <c r="DY43">
        <f t="shared" si="40"/>
        <v>6.2057190981416634E-2</v>
      </c>
      <c r="DZ43">
        <f t="shared" si="41"/>
        <v>0</v>
      </c>
      <c r="EA43">
        <f t="shared" si="42"/>
        <v>0</v>
      </c>
      <c r="EB43">
        <f t="shared" si="43"/>
        <v>0.16660086201027519</v>
      </c>
      <c r="EC43">
        <f t="shared" si="44"/>
        <v>0</v>
      </c>
      <c r="ED43">
        <f t="shared" si="45"/>
        <v>0.1085215587442514</v>
      </c>
      <c r="EE43">
        <f t="shared" si="46"/>
        <v>0</v>
      </c>
      <c r="EF43">
        <f t="shared" si="47"/>
        <v>0.31528436979977648</v>
      </c>
      <c r="EG43">
        <f t="shared" si="48"/>
        <v>0</v>
      </c>
      <c r="EH43">
        <f t="shared" si="49"/>
        <v>0.20716703307555728</v>
      </c>
      <c r="EI43">
        <f t="shared" si="50"/>
        <v>0</v>
      </c>
      <c r="EJ43">
        <f t="shared" si="51"/>
        <v>6.2057190981416634E-2</v>
      </c>
      <c r="EK43">
        <f t="shared" si="52"/>
        <v>0.25066972850913471</v>
      </c>
      <c r="EL43">
        <f t="shared" si="53"/>
        <v>0</v>
      </c>
      <c r="EM43">
        <f t="shared" si="54"/>
        <v>0</v>
      </c>
      <c r="EN43">
        <f t="shared" si="55"/>
        <v>6.2057190981416634E-2</v>
      </c>
      <c r="EO43">
        <f t="shared" si="56"/>
        <v>0</v>
      </c>
      <c r="EP43">
        <f t="shared" si="57"/>
        <v>0.32842217511373256</v>
      </c>
      <c r="EQ43">
        <f t="shared" si="58"/>
        <v>0.25188465263509996</v>
      </c>
      <c r="ER43">
        <f t="shared" si="59"/>
        <v>0</v>
      </c>
      <c r="ES43">
        <f t="shared" si="60"/>
        <v>6.2057190981416634E-2</v>
      </c>
      <c r="ET43">
        <f t="shared" si="61"/>
        <v>0.67232134630177642</v>
      </c>
      <c r="EU43">
        <f t="shared" si="62"/>
        <v>0.67626446079350844</v>
      </c>
      <c r="EV43" s="27">
        <f t="shared" si="63"/>
        <v>0.12711538461538463</v>
      </c>
      <c r="EW43">
        <f t="shared" si="64"/>
        <v>6.9615384615384635E-2</v>
      </c>
      <c r="EX43">
        <f t="shared" si="65"/>
        <v>0.39230769230769241</v>
      </c>
      <c r="EY43">
        <f t="shared" si="66"/>
        <v>3.8461538461538464E-3</v>
      </c>
      <c r="EZ43">
        <f t="shared" si="67"/>
        <v>1.1730769230769232E-2</v>
      </c>
      <c r="FA43">
        <f t="shared" si="68"/>
        <v>0</v>
      </c>
      <c r="FB43">
        <f t="shared" si="69"/>
        <v>0.12365384615384617</v>
      </c>
      <c r="FC43">
        <f t="shared" si="70"/>
        <v>0.10403846153846154</v>
      </c>
      <c r="FD43">
        <f t="shared" si="71"/>
        <v>6.2115384615384621E-2</v>
      </c>
      <c r="FE43">
        <f t="shared" si="72"/>
        <v>0.16615384615384615</v>
      </c>
      <c r="FF43">
        <f t="shared" si="73"/>
        <v>0</v>
      </c>
      <c r="FG43">
        <f t="shared" si="74"/>
        <v>0</v>
      </c>
      <c r="FH43">
        <f t="shared" si="75"/>
        <v>8.6346153846153836E-2</v>
      </c>
      <c r="FI43" s="27">
        <f t="shared" si="76"/>
        <v>0.36455379192348936</v>
      </c>
      <c r="FJ43">
        <f t="shared" si="77"/>
        <v>0.26700865376620636</v>
      </c>
      <c r="FK43">
        <f t="shared" si="78"/>
        <v>0.67685532725176711</v>
      </c>
      <c r="FL43">
        <f t="shared" si="79"/>
        <v>6.2057190981416634E-2</v>
      </c>
      <c r="FM43">
        <f t="shared" si="80"/>
        <v>0.1085215587442514</v>
      </c>
      <c r="FN43">
        <f t="shared" si="81"/>
        <v>0</v>
      </c>
      <c r="FO43">
        <f t="shared" si="82"/>
        <v>0.35932720650924788</v>
      </c>
      <c r="FP43">
        <f t="shared" si="83"/>
        <v>0.32842217511373256</v>
      </c>
      <c r="FQ43">
        <f t="shared" si="84"/>
        <v>0.25188465263509996</v>
      </c>
      <c r="FR43">
        <f t="shared" si="85"/>
        <v>0.41984589023068691</v>
      </c>
      <c r="FS43">
        <f t="shared" si="86"/>
        <v>0</v>
      </c>
      <c r="FT43">
        <f t="shared" si="87"/>
        <v>0</v>
      </c>
      <c r="FU43">
        <f t="shared" si="88"/>
        <v>0.29824920965559676</v>
      </c>
      <c r="FW43">
        <f t="shared" si="89"/>
        <v>0.10384615384615385</v>
      </c>
      <c r="FX43">
        <f t="shared" si="90"/>
        <v>0.10788461538461538</v>
      </c>
      <c r="FY43">
        <f t="shared" si="91"/>
        <v>6.596153846153846E-2</v>
      </c>
      <c r="FZ43">
        <f t="shared" si="92"/>
        <v>0.16999999999999998</v>
      </c>
    </row>
    <row r="44" spans="1:182">
      <c r="A44">
        <v>43</v>
      </c>
      <c r="B44" t="s">
        <v>75</v>
      </c>
      <c r="C44" t="s">
        <v>16</v>
      </c>
      <c r="D44" t="s">
        <v>459</v>
      </c>
      <c r="E44" s="25" t="s">
        <v>356</v>
      </c>
      <c r="F44" s="25" t="s">
        <v>259</v>
      </c>
      <c r="G44">
        <v>2.4911770811708533E-2</v>
      </c>
      <c r="H44">
        <v>0.11625493045463986</v>
      </c>
      <c r="I44">
        <v>0.1619265102761055</v>
      </c>
      <c r="J44">
        <v>0</v>
      </c>
      <c r="K44">
        <v>0</v>
      </c>
      <c r="L44">
        <v>1.6607847207805691E-2</v>
      </c>
      <c r="M44">
        <v>0</v>
      </c>
      <c r="N44">
        <v>1.6607847207805691E-2</v>
      </c>
      <c r="O44">
        <v>0</v>
      </c>
      <c r="P44">
        <v>0</v>
      </c>
      <c r="Q44">
        <v>0</v>
      </c>
      <c r="R44">
        <v>5.3975503425368491E-2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2.4911770811708533E-2</v>
      </c>
      <c r="AF44">
        <v>0.1245588540585427</v>
      </c>
      <c r="AG44">
        <v>0</v>
      </c>
      <c r="AH44">
        <v>0.15362258667220263</v>
      </c>
      <c r="AI44">
        <v>0</v>
      </c>
      <c r="AJ44">
        <v>0</v>
      </c>
      <c r="AK44">
        <v>2.9063732613659955E-2</v>
      </c>
      <c r="AL44">
        <v>0</v>
      </c>
      <c r="AM44">
        <v>4.3595598920489944E-3</v>
      </c>
      <c r="AN44">
        <v>0</v>
      </c>
      <c r="AO44">
        <v>1.2871081586049412E-2</v>
      </c>
      <c r="AP44">
        <v>0</v>
      </c>
      <c r="AQ44">
        <v>2.9063732613659955E-2</v>
      </c>
      <c r="AR44">
        <v>1.0172306414780986E-2</v>
      </c>
      <c r="AS44">
        <v>0</v>
      </c>
      <c r="AT44">
        <v>0</v>
      </c>
      <c r="AU44">
        <v>0</v>
      </c>
      <c r="AV44">
        <v>8.5115216940004172E-3</v>
      </c>
      <c r="AW44">
        <v>0</v>
      </c>
      <c r="AX44">
        <v>0</v>
      </c>
      <c r="AY44">
        <v>0</v>
      </c>
      <c r="AZ44">
        <v>0</v>
      </c>
      <c r="BA44">
        <v>2.4911770811708533E-2</v>
      </c>
      <c r="BB44">
        <v>0</v>
      </c>
      <c r="BC44">
        <v>3.3630890595806519E-2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1.2455885405854267E-2</v>
      </c>
      <c r="BK44">
        <v>0</v>
      </c>
      <c r="BL44">
        <v>0</v>
      </c>
      <c r="BM44">
        <v>4.1519618019514228E-3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4.1519618019514228E-4</v>
      </c>
      <c r="BW44">
        <v>0</v>
      </c>
      <c r="BX44">
        <v>0</v>
      </c>
      <c r="BY44">
        <v>0.13701473946439693</v>
      </c>
      <c r="BZ44">
        <v>0</v>
      </c>
      <c r="CA44" s="27">
        <f t="shared" si="0"/>
        <v>3</v>
      </c>
      <c r="CB44">
        <f t="shared" si="1"/>
        <v>14</v>
      </c>
      <c r="CC44">
        <f t="shared" si="2"/>
        <v>17</v>
      </c>
      <c r="CD44">
        <f>[1]!shannonweaver(K44:BU44)</f>
        <v>2.2593845812852642</v>
      </c>
      <c r="CE44">
        <f t="shared" si="3"/>
        <v>0.79746362413025318</v>
      </c>
      <c r="CJ44">
        <v>2</v>
      </c>
      <c r="CO44">
        <f t="shared" si="4"/>
        <v>19</v>
      </c>
      <c r="CP44">
        <f t="shared" si="5"/>
        <v>0.30309321154245389</v>
      </c>
      <c r="CQ44">
        <f t="shared" si="6"/>
        <v>2.4911770811708533E-2</v>
      </c>
      <c r="CR44">
        <f t="shared" si="7"/>
        <v>0.11625493045463986</v>
      </c>
      <c r="CS44">
        <f t="shared" si="8"/>
        <v>0.1619265102761055</v>
      </c>
      <c r="CT44">
        <f t="shared" si="9"/>
        <v>0</v>
      </c>
      <c r="CU44">
        <f t="shared" si="10"/>
        <v>1.6607847207805691E-2</v>
      </c>
      <c r="CV44">
        <f t="shared" si="11"/>
        <v>1.6607847207805691E-2</v>
      </c>
      <c r="CW44">
        <f t="shared" si="12"/>
        <v>0</v>
      </c>
      <c r="CX44">
        <f t="shared" si="13"/>
        <v>5.3975503425368491E-2</v>
      </c>
      <c r="CY44">
        <f t="shared" si="14"/>
        <v>0</v>
      </c>
      <c r="CZ44">
        <f t="shared" si="15"/>
        <v>2.4911770811708533E-2</v>
      </c>
      <c r="DA44">
        <f t="shared" si="16"/>
        <v>0</v>
      </c>
      <c r="DB44">
        <f t="shared" si="17"/>
        <v>0.27818144073074536</v>
      </c>
      <c r="DC44">
        <f t="shared" si="18"/>
        <v>0</v>
      </c>
      <c r="DD44">
        <f t="shared" si="19"/>
        <v>2.9063732613659955E-2</v>
      </c>
      <c r="DE44">
        <f t="shared" si="20"/>
        <v>0</v>
      </c>
      <c r="DF44">
        <f t="shared" si="21"/>
        <v>4.3595598920489944E-3</v>
      </c>
      <c r="DG44">
        <f t="shared" si="22"/>
        <v>8.7838308499014722E-2</v>
      </c>
      <c r="DH44">
        <f t="shared" si="23"/>
        <v>0</v>
      </c>
      <c r="DI44">
        <f t="shared" si="24"/>
        <v>0</v>
      </c>
      <c r="DJ44">
        <f t="shared" si="25"/>
        <v>8.5115216940004172E-3</v>
      </c>
      <c r="DK44">
        <f t="shared" si="26"/>
        <v>0</v>
      </c>
      <c r="DL44">
        <f t="shared" si="27"/>
        <v>2.4911770811708533E-2</v>
      </c>
      <c r="DM44">
        <f t="shared" si="28"/>
        <v>4.6086776001660786E-2</v>
      </c>
      <c r="DN44">
        <f t="shared" si="29"/>
        <v>4.1519618019514228E-3</v>
      </c>
      <c r="DO44">
        <f t="shared" si="30"/>
        <v>3.3215694415611383E-2</v>
      </c>
      <c r="DP44">
        <f t="shared" si="31"/>
        <v>0.52667635457753803</v>
      </c>
      <c r="DQ44">
        <f t="shared" si="32"/>
        <v>0.55989204899314948</v>
      </c>
      <c r="DR44">
        <f t="shared" si="33"/>
        <v>12</v>
      </c>
      <c r="DS44" s="50">
        <f t="shared" si="34"/>
        <v>1.1039857302037466</v>
      </c>
      <c r="DT44" s="50">
        <f t="shared" si="35"/>
        <v>0.58300977970945833</v>
      </c>
      <c r="DU44">
        <f t="shared" si="36"/>
        <v>0.15849741176378404</v>
      </c>
      <c r="DV44">
        <f t="shared" si="37"/>
        <v>0.34793978644534962</v>
      </c>
      <c r="DW44">
        <f t="shared" si="38"/>
        <v>0.41413798015148984</v>
      </c>
      <c r="DX44">
        <f t="shared" si="39"/>
        <v>0</v>
      </c>
      <c r="DY44">
        <f t="shared" si="40"/>
        <v>0.12923084215694941</v>
      </c>
      <c r="DZ44">
        <f t="shared" si="41"/>
        <v>0.12923084215694941</v>
      </c>
      <c r="EA44">
        <f t="shared" si="42"/>
        <v>0</v>
      </c>
      <c r="EB44">
        <f t="shared" si="43"/>
        <v>0.2344687316183989</v>
      </c>
      <c r="EC44">
        <f t="shared" si="44"/>
        <v>0</v>
      </c>
      <c r="ED44">
        <f t="shared" si="45"/>
        <v>0.15849741176378404</v>
      </c>
      <c r="EE44">
        <f t="shared" si="46"/>
        <v>0</v>
      </c>
      <c r="EF44">
        <f t="shared" si="47"/>
        <v>0.55557168096535003</v>
      </c>
      <c r="EG44">
        <f t="shared" si="48"/>
        <v>0</v>
      </c>
      <c r="EH44">
        <f t="shared" si="49"/>
        <v>0.17131767919408611</v>
      </c>
      <c r="EI44">
        <f t="shared" si="50"/>
        <v>0</v>
      </c>
      <c r="EJ44">
        <f t="shared" si="51"/>
        <v>6.6075032483540797E-2</v>
      </c>
      <c r="EK44">
        <f t="shared" si="52"/>
        <v>0.30089517681041877</v>
      </c>
      <c r="EL44">
        <f t="shared" si="53"/>
        <v>0</v>
      </c>
      <c r="EM44">
        <f t="shared" si="54"/>
        <v>0</v>
      </c>
      <c r="EN44">
        <f t="shared" si="55"/>
        <v>9.2389288269830658E-2</v>
      </c>
      <c r="EO44">
        <f t="shared" si="56"/>
        <v>0</v>
      </c>
      <c r="EP44">
        <f t="shared" si="57"/>
        <v>0.15849741176378404</v>
      </c>
      <c r="EQ44">
        <f t="shared" si="58"/>
        <v>0.21636244673870345</v>
      </c>
      <c r="ER44">
        <f t="shared" si="59"/>
        <v>6.4480390993614106E-2</v>
      </c>
      <c r="ES44">
        <f t="shared" si="60"/>
        <v>0.18327605566380945</v>
      </c>
      <c r="ET44">
        <f t="shared" si="61"/>
        <v>0.81208718997232765</v>
      </c>
      <c r="EU44">
        <f t="shared" si="62"/>
        <v>0.84543436927272952</v>
      </c>
      <c r="EV44" s="27">
        <f t="shared" si="63"/>
        <v>2.4911770811708533E-2</v>
      </c>
      <c r="EW44">
        <f t="shared" si="64"/>
        <v>0.11625493045463986</v>
      </c>
      <c r="EX44">
        <f t="shared" si="65"/>
        <v>0.1619265102761055</v>
      </c>
      <c r="EY44">
        <f t="shared" si="66"/>
        <v>3.3215694415611383E-2</v>
      </c>
      <c r="EZ44">
        <f t="shared" si="67"/>
        <v>2.4911770811708533E-2</v>
      </c>
      <c r="FA44">
        <f t="shared" si="68"/>
        <v>0</v>
      </c>
      <c r="FB44">
        <f t="shared" si="69"/>
        <v>0.33215694415611385</v>
      </c>
      <c r="FC44">
        <f t="shared" si="70"/>
        <v>2.4911770811708533E-2</v>
      </c>
      <c r="FD44">
        <f t="shared" si="71"/>
        <v>4.6086776001660786E-2</v>
      </c>
      <c r="FE44">
        <f t="shared" si="72"/>
        <v>7.0998546813369312E-2</v>
      </c>
      <c r="FF44">
        <f t="shared" si="73"/>
        <v>4.1519618019514228E-3</v>
      </c>
      <c r="FG44">
        <f t="shared" si="74"/>
        <v>1.2871081586049412E-2</v>
      </c>
      <c r="FH44">
        <f t="shared" si="75"/>
        <v>8.1170853228150305E-2</v>
      </c>
      <c r="FI44" s="27">
        <f t="shared" si="76"/>
        <v>0.15849741176378404</v>
      </c>
      <c r="FJ44">
        <f t="shared" si="77"/>
        <v>0.34793978644534962</v>
      </c>
      <c r="FK44">
        <f t="shared" si="78"/>
        <v>0.41413798015148984</v>
      </c>
      <c r="FL44">
        <f t="shared" si="79"/>
        <v>0.18327605566380945</v>
      </c>
      <c r="FM44">
        <f t="shared" si="80"/>
        <v>0.15849741176378404</v>
      </c>
      <c r="FN44">
        <f t="shared" si="81"/>
        <v>0</v>
      </c>
      <c r="FO44">
        <f t="shared" si="82"/>
        <v>0.61423140730030001</v>
      </c>
      <c r="FP44">
        <f t="shared" si="83"/>
        <v>0.15849741176378404</v>
      </c>
      <c r="FQ44">
        <f t="shared" si="84"/>
        <v>0.21636244673870345</v>
      </c>
      <c r="FR44">
        <f t="shared" si="85"/>
        <v>0.26971372787383513</v>
      </c>
      <c r="FS44">
        <f t="shared" si="86"/>
        <v>6.4480390993614106E-2</v>
      </c>
      <c r="FT44">
        <f t="shared" si="87"/>
        <v>0.11369558216909788</v>
      </c>
      <c r="FU44">
        <f t="shared" si="88"/>
        <v>0.28890730866800884</v>
      </c>
      <c r="FW44">
        <f t="shared" si="89"/>
        <v>3.3215694415611383E-2</v>
      </c>
      <c r="FX44">
        <f t="shared" si="90"/>
        <v>5.8127465227319916E-2</v>
      </c>
      <c r="FY44">
        <f t="shared" si="91"/>
        <v>7.9302470417272175E-2</v>
      </c>
      <c r="FZ44">
        <f t="shared" si="92"/>
        <v>0.10421424122898069</v>
      </c>
    </row>
    <row r="45" spans="1:182">
      <c r="A45">
        <v>44</v>
      </c>
      <c r="B45" t="s">
        <v>44</v>
      </c>
      <c r="C45" t="s">
        <v>16</v>
      </c>
      <c r="D45" t="s">
        <v>459</v>
      </c>
      <c r="E45" s="25" t="s">
        <v>356</v>
      </c>
      <c r="F45" s="25" t="s">
        <v>259</v>
      </c>
      <c r="G45">
        <v>7.146237576904875E-2</v>
      </c>
      <c r="H45">
        <v>0.14221486038807382</v>
      </c>
      <c r="I45">
        <v>0.20847136772361566</v>
      </c>
      <c r="J45">
        <v>0</v>
      </c>
      <c r="K45">
        <v>4.7326076668244201E-3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3.3364884051112154E-2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1.893043066729768E-2</v>
      </c>
      <c r="AD45">
        <v>0</v>
      </c>
      <c r="AE45">
        <v>9.4652153336488402E-3</v>
      </c>
      <c r="AF45">
        <v>5.6791292001893035E-2</v>
      </c>
      <c r="AG45">
        <v>9.4652153336488402E-3</v>
      </c>
      <c r="AH45">
        <v>2.3663038334122099E-2</v>
      </c>
      <c r="AI45">
        <v>0</v>
      </c>
      <c r="AJ45">
        <v>0</v>
      </c>
      <c r="AK45">
        <v>6.2233790818741114E-2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1.9640321817321345E-2</v>
      </c>
      <c r="AR45">
        <v>1.656412683388547E-3</v>
      </c>
      <c r="AS45">
        <v>1.4434453383814482E-2</v>
      </c>
      <c r="AT45">
        <v>0</v>
      </c>
      <c r="AU45">
        <v>0</v>
      </c>
      <c r="AV45">
        <v>1.9403691433980123E-2</v>
      </c>
      <c r="AW45">
        <v>0</v>
      </c>
      <c r="AX45">
        <v>0</v>
      </c>
      <c r="AY45">
        <v>8.1164221486038829E-2</v>
      </c>
      <c r="AZ45">
        <v>0</v>
      </c>
      <c r="BA45">
        <v>0</v>
      </c>
      <c r="BB45">
        <v>0</v>
      </c>
      <c r="BC45">
        <v>0.10435399905347846</v>
      </c>
      <c r="BD45">
        <v>4.7326076668244201E-3</v>
      </c>
      <c r="BE45">
        <v>0</v>
      </c>
      <c r="BF45">
        <v>0</v>
      </c>
      <c r="BG45">
        <v>0</v>
      </c>
      <c r="BH45">
        <v>0</v>
      </c>
      <c r="BI45">
        <v>9.4652153336488402E-3</v>
      </c>
      <c r="BJ45">
        <v>1.893043066729768E-2</v>
      </c>
      <c r="BK45">
        <v>0</v>
      </c>
      <c r="BL45">
        <v>0</v>
      </c>
      <c r="BM45">
        <v>4.7326076668244201E-3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4.7326076668244201E-3</v>
      </c>
      <c r="BW45">
        <v>0</v>
      </c>
      <c r="BX45">
        <v>0</v>
      </c>
      <c r="BY45">
        <v>7.5958353052531943E-2</v>
      </c>
      <c r="BZ45">
        <v>0</v>
      </c>
      <c r="CA45" s="27">
        <f t="shared" si="0"/>
        <v>2</v>
      </c>
      <c r="CB45">
        <f t="shared" si="1"/>
        <v>17</v>
      </c>
      <c r="CC45">
        <f t="shared" si="2"/>
        <v>19</v>
      </c>
      <c r="CD45">
        <f>[1]!shannonweaver(K45:BU45)</f>
        <v>2.4418081551084865</v>
      </c>
      <c r="CE45">
        <f t="shared" si="3"/>
        <v>0.82929487497810306</v>
      </c>
      <c r="CO45">
        <f t="shared" si="4"/>
        <v>19</v>
      </c>
      <c r="CP45">
        <f t="shared" si="5"/>
        <v>0.42214860388073827</v>
      </c>
      <c r="CQ45">
        <f t="shared" si="6"/>
        <v>7.146237576904875E-2</v>
      </c>
      <c r="CR45">
        <f t="shared" si="7"/>
        <v>0.14221486038807382</v>
      </c>
      <c r="CS45">
        <f t="shared" si="8"/>
        <v>0.20847136772361566</v>
      </c>
      <c r="CT45">
        <f t="shared" si="9"/>
        <v>4.7326076668244201E-3</v>
      </c>
      <c r="CU45">
        <f t="shared" si="10"/>
        <v>0</v>
      </c>
      <c r="CV45">
        <f t="shared" si="11"/>
        <v>0</v>
      </c>
      <c r="CW45">
        <f t="shared" si="12"/>
        <v>0</v>
      </c>
      <c r="CX45">
        <f t="shared" si="13"/>
        <v>3.3364884051112154E-2</v>
      </c>
      <c r="CY45">
        <f t="shared" si="14"/>
        <v>0</v>
      </c>
      <c r="CZ45">
        <f t="shared" si="15"/>
        <v>2.8395646000946521E-2</v>
      </c>
      <c r="DA45">
        <f t="shared" si="16"/>
        <v>0</v>
      </c>
      <c r="DB45">
        <f t="shared" si="17"/>
        <v>8.9919545669663981E-2</v>
      </c>
      <c r="DC45">
        <f t="shared" si="18"/>
        <v>0</v>
      </c>
      <c r="DD45">
        <f t="shared" si="19"/>
        <v>6.2233790818741114E-2</v>
      </c>
      <c r="DE45">
        <f t="shared" si="20"/>
        <v>0</v>
      </c>
      <c r="DF45">
        <f t="shared" si="21"/>
        <v>0</v>
      </c>
      <c r="DG45">
        <f t="shared" si="22"/>
        <v>7.00247406965957E-2</v>
      </c>
      <c r="DH45">
        <f t="shared" si="23"/>
        <v>0</v>
      </c>
      <c r="DI45">
        <f t="shared" si="24"/>
        <v>0</v>
      </c>
      <c r="DJ45">
        <f t="shared" si="25"/>
        <v>1.9403691433980123E-2</v>
      </c>
      <c r="DK45">
        <f t="shared" si="26"/>
        <v>0</v>
      </c>
      <c r="DL45">
        <f t="shared" si="27"/>
        <v>8.1164221486038829E-2</v>
      </c>
      <c r="DM45">
        <f t="shared" si="28"/>
        <v>0.13748225272124939</v>
      </c>
      <c r="DN45">
        <f t="shared" si="29"/>
        <v>4.7326076668244201E-3</v>
      </c>
      <c r="DO45">
        <f t="shared" si="30"/>
        <v>4.7326076668244201E-3</v>
      </c>
      <c r="DP45">
        <f t="shared" si="31"/>
        <v>0.49716043539990534</v>
      </c>
      <c r="DQ45">
        <f t="shared" si="32"/>
        <v>0.50189304306672966</v>
      </c>
      <c r="DR45">
        <f t="shared" si="33"/>
        <v>10</v>
      </c>
      <c r="DS45" s="50">
        <f t="shared" si="34"/>
        <v>1.1448697330589435</v>
      </c>
      <c r="DT45" s="50">
        <f t="shared" si="35"/>
        <v>0.70722872196239139</v>
      </c>
      <c r="DU45">
        <f t="shared" si="36"/>
        <v>0.27061538527270518</v>
      </c>
      <c r="DV45">
        <f t="shared" si="37"/>
        <v>0.38667808739381293</v>
      </c>
      <c r="DW45">
        <f t="shared" si="38"/>
        <v>0.47415479431334945</v>
      </c>
      <c r="DX45">
        <f t="shared" si="39"/>
        <v>6.8848329152186097E-2</v>
      </c>
      <c r="DY45">
        <f t="shared" si="40"/>
        <v>0</v>
      </c>
      <c r="DZ45">
        <f t="shared" si="41"/>
        <v>0</v>
      </c>
      <c r="EA45">
        <f t="shared" si="42"/>
        <v>0</v>
      </c>
      <c r="EB45">
        <f t="shared" si="43"/>
        <v>0.18369187252811903</v>
      </c>
      <c r="EC45">
        <f t="shared" si="44"/>
        <v>0</v>
      </c>
      <c r="ED45">
        <f t="shared" si="45"/>
        <v>0.16931793496006695</v>
      </c>
      <c r="EE45">
        <f t="shared" si="46"/>
        <v>0</v>
      </c>
      <c r="EF45">
        <f t="shared" si="47"/>
        <v>0.304552060604041</v>
      </c>
      <c r="EG45">
        <f t="shared" si="48"/>
        <v>0</v>
      </c>
      <c r="EH45">
        <f t="shared" si="49"/>
        <v>0.25212982812518209</v>
      </c>
      <c r="EI45">
        <f t="shared" si="50"/>
        <v>0</v>
      </c>
      <c r="EJ45">
        <f t="shared" si="51"/>
        <v>0</v>
      </c>
      <c r="EK45">
        <f t="shared" si="52"/>
        <v>0.26781180641392666</v>
      </c>
      <c r="EL45">
        <f t="shared" si="53"/>
        <v>0</v>
      </c>
      <c r="EM45">
        <f t="shared" si="54"/>
        <v>0</v>
      </c>
      <c r="EN45">
        <f t="shared" si="55"/>
        <v>0.13975159285940386</v>
      </c>
      <c r="EO45">
        <f t="shared" si="56"/>
        <v>0</v>
      </c>
      <c r="EP45">
        <f t="shared" si="57"/>
        <v>0.28889516672237903</v>
      </c>
      <c r="EQ45">
        <f t="shared" si="58"/>
        <v>0.37985519813839913</v>
      </c>
      <c r="ER45">
        <f t="shared" si="59"/>
        <v>6.8848329152186097E-2</v>
      </c>
      <c r="ES45">
        <f t="shared" si="60"/>
        <v>6.8848329152186097E-2</v>
      </c>
      <c r="ET45">
        <f t="shared" si="61"/>
        <v>0.78255858353328522</v>
      </c>
      <c r="EU45">
        <f t="shared" si="62"/>
        <v>0.7872912109868283</v>
      </c>
      <c r="EV45" s="27">
        <f t="shared" si="63"/>
        <v>7.146237576904875E-2</v>
      </c>
      <c r="EW45">
        <f t="shared" si="64"/>
        <v>0.14221486038807382</v>
      </c>
      <c r="EX45">
        <f t="shared" si="65"/>
        <v>0.20847136772361566</v>
      </c>
      <c r="EY45">
        <f t="shared" si="66"/>
        <v>4.7326076668244201E-3</v>
      </c>
      <c r="EZ45">
        <f t="shared" si="67"/>
        <v>2.8395646000946521E-2</v>
      </c>
      <c r="FA45">
        <f t="shared" si="68"/>
        <v>0</v>
      </c>
      <c r="FB45">
        <f t="shared" si="69"/>
        <v>0.12328442972077613</v>
      </c>
      <c r="FC45">
        <f t="shared" si="70"/>
        <v>8.1164221486038829E-2</v>
      </c>
      <c r="FD45">
        <f t="shared" si="71"/>
        <v>0.13748225272124939</v>
      </c>
      <c r="FE45">
        <f t="shared" si="72"/>
        <v>0.21864647420728822</v>
      </c>
      <c r="FF45">
        <f t="shared" si="73"/>
        <v>4.7326076668244201E-3</v>
      </c>
      <c r="FG45">
        <f t="shared" si="74"/>
        <v>0</v>
      </c>
      <c r="FH45">
        <f t="shared" si="75"/>
        <v>0.11736867013724561</v>
      </c>
      <c r="FI45" s="27">
        <f t="shared" si="76"/>
        <v>0.27061538527270518</v>
      </c>
      <c r="FJ45">
        <f t="shared" si="77"/>
        <v>0.38667808739381293</v>
      </c>
      <c r="FK45">
        <f t="shared" si="78"/>
        <v>0.47415479431334945</v>
      </c>
      <c r="FL45">
        <f t="shared" si="79"/>
        <v>6.8848329152186097E-2</v>
      </c>
      <c r="FM45">
        <f t="shared" si="80"/>
        <v>0.16931793496006695</v>
      </c>
      <c r="FN45">
        <f t="shared" si="81"/>
        <v>0</v>
      </c>
      <c r="FO45">
        <f t="shared" si="82"/>
        <v>0.35876574044307175</v>
      </c>
      <c r="FP45">
        <f t="shared" si="83"/>
        <v>0.28889516672237903</v>
      </c>
      <c r="FQ45">
        <f t="shared" si="84"/>
        <v>0.37985519813839913</v>
      </c>
      <c r="FR45">
        <f t="shared" si="85"/>
        <v>0.48656973137573917</v>
      </c>
      <c r="FS45">
        <f t="shared" si="86"/>
        <v>6.8848329152186097E-2</v>
      </c>
      <c r="FT45">
        <f t="shared" si="87"/>
        <v>0</v>
      </c>
      <c r="FU45">
        <f t="shared" si="88"/>
        <v>0.34967352999065676</v>
      </c>
      <c r="FW45">
        <f t="shared" si="89"/>
        <v>8.5896829152863244E-2</v>
      </c>
      <c r="FX45">
        <f t="shared" si="90"/>
        <v>8.5896829152863244E-2</v>
      </c>
      <c r="FY45">
        <f t="shared" si="91"/>
        <v>0.14221486038807382</v>
      </c>
      <c r="FZ45">
        <f t="shared" si="92"/>
        <v>0.22337908187411265</v>
      </c>
    </row>
    <row r="46" spans="1:182">
      <c r="A46">
        <v>45</v>
      </c>
      <c r="B46" t="s">
        <v>288</v>
      </c>
      <c r="C46" t="s">
        <v>16</v>
      </c>
      <c r="D46" t="s">
        <v>459</v>
      </c>
      <c r="E46" s="25" t="s">
        <v>356</v>
      </c>
      <c r="F46" s="25" t="s">
        <v>259</v>
      </c>
      <c r="G46">
        <v>6.6627474034881451E-2</v>
      </c>
      <c r="H46">
        <v>0.18812463256907699</v>
      </c>
      <c r="I46">
        <v>0.39976484420928871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3.9192631785224382E-3</v>
      </c>
      <c r="AF46">
        <v>7.4466000391926343E-2</v>
      </c>
      <c r="AG46">
        <v>3.9192631785224382E-3</v>
      </c>
      <c r="AH46">
        <v>3.9192631785224382E-3</v>
      </c>
      <c r="AI46">
        <v>0</v>
      </c>
      <c r="AJ46">
        <v>0</v>
      </c>
      <c r="AK46">
        <v>2.4103468547912992E-2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3.1746031746031744E-2</v>
      </c>
      <c r="AR46">
        <v>2.547521066039584E-3</v>
      </c>
      <c r="AS46">
        <v>0</v>
      </c>
      <c r="AT46">
        <v>0</v>
      </c>
      <c r="AU46">
        <v>0</v>
      </c>
      <c r="AV46">
        <v>2.4103468547912992E-2</v>
      </c>
      <c r="AW46">
        <v>0</v>
      </c>
      <c r="AX46">
        <v>0</v>
      </c>
      <c r="AY46">
        <v>0.10190084264158342</v>
      </c>
      <c r="AZ46">
        <v>0</v>
      </c>
      <c r="BA46">
        <v>0</v>
      </c>
      <c r="BB46">
        <v>0</v>
      </c>
      <c r="BC46">
        <v>5.9180873995688818E-2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7.8385263570448765E-3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7.8385263570448765E-3</v>
      </c>
      <c r="BZ46">
        <v>0</v>
      </c>
      <c r="CA46" s="27">
        <f t="shared" si="0"/>
        <v>0</v>
      </c>
      <c r="CB46">
        <f t="shared" si="1"/>
        <v>11</v>
      </c>
      <c r="CC46">
        <f t="shared" si="2"/>
        <v>11</v>
      </c>
      <c r="CD46">
        <f>[1]!shannonweaver(K46:BU46)</f>
        <v>1.8787308660959632</v>
      </c>
      <c r="CE46">
        <f t="shared" si="3"/>
        <v>0.783491625930545</v>
      </c>
      <c r="CO46">
        <f t="shared" si="4"/>
        <v>11</v>
      </c>
      <c r="CP46">
        <f t="shared" si="5"/>
        <v>0.65451695081324712</v>
      </c>
      <c r="CQ46">
        <f t="shared" si="6"/>
        <v>6.6627474034881451E-2</v>
      </c>
      <c r="CR46">
        <f t="shared" si="7"/>
        <v>0.18812463256907699</v>
      </c>
      <c r="CS46">
        <f t="shared" si="8"/>
        <v>0.39976484420928871</v>
      </c>
      <c r="CT46">
        <f t="shared" si="9"/>
        <v>0</v>
      </c>
      <c r="CU46">
        <f t="shared" si="10"/>
        <v>0</v>
      </c>
      <c r="CV46">
        <f t="shared" si="11"/>
        <v>0</v>
      </c>
      <c r="CW46">
        <f t="shared" si="12"/>
        <v>0</v>
      </c>
      <c r="CX46">
        <f t="shared" si="13"/>
        <v>0</v>
      </c>
      <c r="CY46">
        <f t="shared" si="14"/>
        <v>0</v>
      </c>
      <c r="CZ46">
        <f t="shared" si="15"/>
        <v>3.9192631785224382E-3</v>
      </c>
      <c r="DA46">
        <f t="shared" si="16"/>
        <v>0</v>
      </c>
      <c r="DB46">
        <f t="shared" si="17"/>
        <v>8.2304526748971221E-2</v>
      </c>
      <c r="DC46">
        <f t="shared" si="18"/>
        <v>0</v>
      </c>
      <c r="DD46">
        <f t="shared" si="19"/>
        <v>2.4103468547912992E-2</v>
      </c>
      <c r="DE46">
        <f t="shared" si="20"/>
        <v>0</v>
      </c>
      <c r="DF46">
        <f t="shared" si="21"/>
        <v>0</v>
      </c>
      <c r="DG46">
        <f t="shared" si="22"/>
        <v>4.5217922559970487E-2</v>
      </c>
      <c r="DH46">
        <f t="shared" si="23"/>
        <v>0</v>
      </c>
      <c r="DI46">
        <f t="shared" si="24"/>
        <v>4.2016806722689074E-3</v>
      </c>
      <c r="DJ46">
        <f t="shared" si="25"/>
        <v>2.4103468547912992E-2</v>
      </c>
      <c r="DK46">
        <f t="shared" si="26"/>
        <v>0</v>
      </c>
      <c r="DL46">
        <f t="shared" si="27"/>
        <v>0.10190084264158342</v>
      </c>
      <c r="DM46">
        <f t="shared" si="28"/>
        <v>5.9180873995688818E-2</v>
      </c>
      <c r="DN46">
        <f t="shared" si="29"/>
        <v>7.8385263570448765E-3</v>
      </c>
      <c r="DO46">
        <f t="shared" si="30"/>
        <v>0</v>
      </c>
      <c r="DP46">
        <f t="shared" si="31"/>
        <v>0.33764452282970803</v>
      </c>
      <c r="DQ46">
        <f t="shared" si="32"/>
        <v>0.33764452282970803</v>
      </c>
      <c r="DR46">
        <f t="shared" si="33"/>
        <v>9</v>
      </c>
      <c r="DS46" s="50">
        <f t="shared" si="34"/>
        <v>1.0868176204757212</v>
      </c>
      <c r="DT46" s="50">
        <f t="shared" si="35"/>
        <v>0.94248668477076858</v>
      </c>
      <c r="DU46">
        <f t="shared" si="36"/>
        <v>0.26107884014250871</v>
      </c>
      <c r="DV46">
        <f t="shared" si="37"/>
        <v>0.4486320553780303</v>
      </c>
      <c r="DW46">
        <f t="shared" si="38"/>
        <v>0.68447918636000737</v>
      </c>
      <c r="DX46">
        <f t="shared" si="39"/>
        <v>0</v>
      </c>
      <c r="DY46">
        <f t="shared" si="40"/>
        <v>0</v>
      </c>
      <c r="DZ46">
        <f t="shared" si="41"/>
        <v>0</v>
      </c>
      <c r="EA46">
        <f t="shared" si="42"/>
        <v>0</v>
      </c>
      <c r="EB46">
        <f t="shared" si="43"/>
        <v>0</v>
      </c>
      <c r="EC46">
        <f t="shared" si="44"/>
        <v>0</v>
      </c>
      <c r="ED46">
        <f t="shared" si="45"/>
        <v>6.2644984764572836E-2</v>
      </c>
      <c r="EE46">
        <f t="shared" si="46"/>
        <v>0</v>
      </c>
      <c r="EF46">
        <f t="shared" si="47"/>
        <v>0.29097633455461586</v>
      </c>
      <c r="EG46">
        <f t="shared" si="48"/>
        <v>0</v>
      </c>
      <c r="EH46">
        <f t="shared" si="49"/>
        <v>0.15588347053135368</v>
      </c>
      <c r="EI46">
        <f t="shared" si="50"/>
        <v>0</v>
      </c>
      <c r="EJ46">
        <f t="shared" si="51"/>
        <v>0</v>
      </c>
      <c r="EK46">
        <f t="shared" si="52"/>
        <v>0.21428113836949514</v>
      </c>
      <c r="EL46">
        <f t="shared" si="53"/>
        <v>0</v>
      </c>
      <c r="EM46">
        <f t="shared" si="54"/>
        <v>6.4865850814098375E-2</v>
      </c>
      <c r="EN46">
        <f t="shared" si="55"/>
        <v>0.15588347053135368</v>
      </c>
      <c r="EO46">
        <f t="shared" si="56"/>
        <v>0</v>
      </c>
      <c r="EP46">
        <f t="shared" si="57"/>
        <v>0.32490537591129331</v>
      </c>
      <c r="EQ46">
        <f t="shared" si="58"/>
        <v>0.24573694255665152</v>
      </c>
      <c r="ER46">
        <f t="shared" si="59"/>
        <v>8.865152702473908E-2</v>
      </c>
      <c r="ES46">
        <f t="shared" si="60"/>
        <v>0</v>
      </c>
      <c r="ET46">
        <f t="shared" si="61"/>
        <v>0.62004511007613228</v>
      </c>
      <c r="EU46">
        <f t="shared" si="62"/>
        <v>0.62004511007613228</v>
      </c>
      <c r="EV46" s="27">
        <f t="shared" si="63"/>
        <v>6.6627474034881451E-2</v>
      </c>
      <c r="EW46">
        <f t="shared" si="64"/>
        <v>0.18812463256907699</v>
      </c>
      <c r="EX46">
        <f t="shared" si="65"/>
        <v>0.39976484420928871</v>
      </c>
      <c r="EY46">
        <f t="shared" si="66"/>
        <v>0</v>
      </c>
      <c r="EZ46">
        <f t="shared" si="67"/>
        <v>3.9192631785224382E-3</v>
      </c>
      <c r="FA46">
        <f t="shared" si="68"/>
        <v>0</v>
      </c>
      <c r="FB46">
        <f t="shared" si="69"/>
        <v>8.2304526748971221E-2</v>
      </c>
      <c r="FC46">
        <f t="shared" si="70"/>
        <v>0.10190084264158342</v>
      </c>
      <c r="FD46">
        <f t="shared" si="71"/>
        <v>5.9180873995688818E-2</v>
      </c>
      <c r="FE46">
        <f t="shared" si="72"/>
        <v>0.16108171663727222</v>
      </c>
      <c r="FF46">
        <f t="shared" si="73"/>
        <v>7.8385263570448765E-3</v>
      </c>
      <c r="FG46">
        <f t="shared" si="74"/>
        <v>0</v>
      </c>
      <c r="FH46">
        <f t="shared" si="75"/>
        <v>8.2500489907897323E-2</v>
      </c>
      <c r="FI46" s="27">
        <f t="shared" si="76"/>
        <v>0.26107884014250871</v>
      </c>
      <c r="FJ46">
        <f t="shared" si="77"/>
        <v>0.4486320553780303</v>
      </c>
      <c r="FK46">
        <f t="shared" si="78"/>
        <v>0.68447918636000737</v>
      </c>
      <c r="FL46">
        <f t="shared" si="79"/>
        <v>0</v>
      </c>
      <c r="FM46">
        <f t="shared" si="80"/>
        <v>6.2644984764572836E-2</v>
      </c>
      <c r="FN46">
        <f t="shared" si="81"/>
        <v>0</v>
      </c>
      <c r="FO46">
        <f t="shared" si="82"/>
        <v>0.29097633455461586</v>
      </c>
      <c r="FP46">
        <f t="shared" si="83"/>
        <v>0.32490537591129331</v>
      </c>
      <c r="FQ46">
        <f t="shared" si="84"/>
        <v>0.24573694255665152</v>
      </c>
      <c r="FR46">
        <f t="shared" si="85"/>
        <v>0.41299014713023419</v>
      </c>
      <c r="FS46">
        <f t="shared" si="86"/>
        <v>8.865152702473908E-2</v>
      </c>
      <c r="FT46">
        <f t="shared" si="87"/>
        <v>0</v>
      </c>
      <c r="FU46">
        <f t="shared" si="88"/>
        <v>0.29133266110547934</v>
      </c>
      <c r="FW46">
        <f t="shared" si="89"/>
        <v>0.10190084264158342</v>
      </c>
      <c r="FX46">
        <f t="shared" si="90"/>
        <v>0.10190084264158342</v>
      </c>
      <c r="FY46">
        <f t="shared" si="91"/>
        <v>5.9180873995688818E-2</v>
      </c>
      <c r="FZ46">
        <f t="shared" si="92"/>
        <v>0.16108171663727222</v>
      </c>
    </row>
    <row r="47" spans="1:182">
      <c r="A47">
        <v>46</v>
      </c>
      <c r="B47" t="s">
        <v>289</v>
      </c>
      <c r="C47" t="s">
        <v>16</v>
      </c>
      <c r="D47" t="s">
        <v>459</v>
      </c>
      <c r="E47" s="25" t="s">
        <v>356</v>
      </c>
      <c r="F47" s="25" t="s">
        <v>259</v>
      </c>
      <c r="G47">
        <v>2.9411764705882349E-2</v>
      </c>
      <c r="H47">
        <v>0.17226890756302518</v>
      </c>
      <c r="I47">
        <v>0.43697478991596622</v>
      </c>
      <c r="J47">
        <v>0</v>
      </c>
      <c r="K47">
        <v>2.9411764705882349E-2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3.7815126050420166E-2</v>
      </c>
      <c r="AG47">
        <v>4.2016806722689074E-3</v>
      </c>
      <c r="AH47">
        <v>4.2016806722689074E-3</v>
      </c>
      <c r="AI47">
        <v>0</v>
      </c>
      <c r="AJ47">
        <v>0</v>
      </c>
      <c r="AK47">
        <v>1.323529411764706E-2</v>
      </c>
      <c r="AL47">
        <v>0</v>
      </c>
      <c r="AM47">
        <v>0</v>
      </c>
      <c r="AN47">
        <v>0</v>
      </c>
      <c r="AO47">
        <v>2.1008403361344536E-4</v>
      </c>
      <c r="AP47">
        <v>0</v>
      </c>
      <c r="AQ47">
        <v>8.6134453781512611E-3</v>
      </c>
      <c r="AR47">
        <v>2.1008403361344537E-3</v>
      </c>
      <c r="AS47">
        <v>0</v>
      </c>
      <c r="AT47">
        <v>0</v>
      </c>
      <c r="AU47">
        <v>4.2016806722689074E-3</v>
      </c>
      <c r="AV47">
        <v>2.1428571428571429E-2</v>
      </c>
      <c r="AW47">
        <v>0</v>
      </c>
      <c r="AX47">
        <v>0</v>
      </c>
      <c r="AY47">
        <v>9.2436974789915985E-2</v>
      </c>
      <c r="AZ47">
        <v>0</v>
      </c>
      <c r="BA47">
        <v>0</v>
      </c>
      <c r="BB47">
        <v>0</v>
      </c>
      <c r="BC47">
        <v>3.8235294117647055E-2</v>
      </c>
      <c r="BD47">
        <v>0</v>
      </c>
      <c r="BE47">
        <v>0</v>
      </c>
      <c r="BF47">
        <v>4.2016806722689074E-3</v>
      </c>
      <c r="BG47">
        <v>0</v>
      </c>
      <c r="BH47">
        <v>0</v>
      </c>
      <c r="BI47">
        <v>0</v>
      </c>
      <c r="BJ47">
        <v>0</v>
      </c>
      <c r="BK47">
        <v>4.2016806722689074E-3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4.4117647058823529E-3</v>
      </c>
      <c r="BW47">
        <v>4.2016806722689074E-3</v>
      </c>
      <c r="BX47">
        <v>0</v>
      </c>
      <c r="BY47">
        <v>8.8235294117647065E-2</v>
      </c>
      <c r="BZ47">
        <v>0</v>
      </c>
      <c r="CA47" s="27">
        <f t="shared" si="0"/>
        <v>1</v>
      </c>
      <c r="CB47">
        <f t="shared" si="1"/>
        <v>14</v>
      </c>
      <c r="CC47">
        <f t="shared" si="2"/>
        <v>15</v>
      </c>
      <c r="CD47">
        <f>[1]!shannonweaver(K47:BU47)</f>
        <v>2.0074197243121703</v>
      </c>
      <c r="CE47">
        <f t="shared" si="3"/>
        <v>0.74127862308280901</v>
      </c>
      <c r="CO47">
        <f t="shared" si="4"/>
        <v>15</v>
      </c>
      <c r="CP47">
        <f t="shared" si="5"/>
        <v>0.63865546218487379</v>
      </c>
      <c r="CQ47">
        <f t="shared" si="6"/>
        <v>2.9411764705882349E-2</v>
      </c>
      <c r="CR47">
        <f t="shared" si="7"/>
        <v>0.17226890756302518</v>
      </c>
      <c r="CS47">
        <f t="shared" si="8"/>
        <v>0.43697478991596622</v>
      </c>
      <c r="CT47">
        <f t="shared" si="9"/>
        <v>2.9411764705882349E-2</v>
      </c>
      <c r="CU47">
        <f t="shared" si="10"/>
        <v>0</v>
      </c>
      <c r="CV47">
        <f t="shared" si="11"/>
        <v>0</v>
      </c>
      <c r="CW47">
        <f t="shared" si="12"/>
        <v>0</v>
      </c>
      <c r="CX47">
        <f t="shared" si="13"/>
        <v>0</v>
      </c>
      <c r="CY47">
        <f t="shared" si="14"/>
        <v>0</v>
      </c>
      <c r="CZ47">
        <f t="shared" si="15"/>
        <v>0</v>
      </c>
      <c r="DA47">
        <f t="shared" si="16"/>
        <v>0</v>
      </c>
      <c r="DB47">
        <f t="shared" si="17"/>
        <v>4.6218487394957979E-2</v>
      </c>
      <c r="DC47">
        <f t="shared" si="18"/>
        <v>0</v>
      </c>
      <c r="DD47">
        <f t="shared" si="19"/>
        <v>1.323529411764706E-2</v>
      </c>
      <c r="DE47">
        <f t="shared" si="20"/>
        <v>0</v>
      </c>
      <c r="DF47">
        <f t="shared" si="21"/>
        <v>0</v>
      </c>
      <c r="DG47">
        <f t="shared" si="22"/>
        <v>4.0391602185428629E-2</v>
      </c>
      <c r="DH47">
        <f t="shared" si="23"/>
        <v>0</v>
      </c>
      <c r="DI47">
        <f t="shared" si="24"/>
        <v>9.4295143800094301E-3</v>
      </c>
      <c r="DJ47">
        <f t="shared" si="25"/>
        <v>2.1428571428571429E-2</v>
      </c>
      <c r="DK47">
        <f t="shared" si="26"/>
        <v>0</v>
      </c>
      <c r="DL47">
        <f t="shared" si="27"/>
        <v>9.2436974789915985E-2</v>
      </c>
      <c r="DM47">
        <f t="shared" si="28"/>
        <v>4.6638655462184868E-2</v>
      </c>
      <c r="DN47">
        <f t="shared" si="29"/>
        <v>0</v>
      </c>
      <c r="DO47">
        <f t="shared" si="30"/>
        <v>2.9411764705882349E-2</v>
      </c>
      <c r="DP47">
        <f t="shared" si="31"/>
        <v>0.23949579831932777</v>
      </c>
      <c r="DQ47">
        <f t="shared" si="32"/>
        <v>0.26890756302521002</v>
      </c>
      <c r="DR47">
        <f t="shared" si="33"/>
        <v>8</v>
      </c>
      <c r="DS47" s="50">
        <f t="shared" si="34"/>
        <v>1.0371841907147494</v>
      </c>
      <c r="DT47" s="50">
        <f t="shared" si="35"/>
        <v>0.92589522760667642</v>
      </c>
      <c r="DU47">
        <f t="shared" si="36"/>
        <v>0.172350589899323</v>
      </c>
      <c r="DV47">
        <f t="shared" si="37"/>
        <v>0.42800094406353306</v>
      </c>
      <c r="DW47">
        <f t="shared" si="38"/>
        <v>0.72220485039784421</v>
      </c>
      <c r="DX47">
        <f t="shared" si="39"/>
        <v>0.172350589899323</v>
      </c>
      <c r="DY47">
        <f t="shared" si="40"/>
        <v>0</v>
      </c>
      <c r="DZ47">
        <f t="shared" si="41"/>
        <v>0</v>
      </c>
      <c r="EA47">
        <f t="shared" si="42"/>
        <v>0</v>
      </c>
      <c r="EB47">
        <f t="shared" si="43"/>
        <v>0</v>
      </c>
      <c r="EC47">
        <f t="shared" si="44"/>
        <v>0</v>
      </c>
      <c r="ED47">
        <f t="shared" si="45"/>
        <v>0</v>
      </c>
      <c r="EE47">
        <f t="shared" si="46"/>
        <v>0</v>
      </c>
      <c r="EF47">
        <f t="shared" si="47"/>
        <v>0.21667632105337067</v>
      </c>
      <c r="EG47">
        <f t="shared" si="48"/>
        <v>0</v>
      </c>
      <c r="EH47">
        <f t="shared" si="49"/>
        <v>0.11530004697813885</v>
      </c>
      <c r="EI47">
        <f t="shared" si="50"/>
        <v>0</v>
      </c>
      <c r="EJ47">
        <f t="shared" si="51"/>
        <v>0</v>
      </c>
      <c r="EK47">
        <f t="shared" si="52"/>
        <v>0.20235478200400758</v>
      </c>
      <c r="EL47">
        <f t="shared" si="53"/>
        <v>0</v>
      </c>
      <c r="EM47">
        <f t="shared" si="54"/>
        <v>9.7258947787650735E-2</v>
      </c>
      <c r="EN47">
        <f t="shared" si="55"/>
        <v>0.14691292112866861</v>
      </c>
      <c r="EO47">
        <f t="shared" si="56"/>
        <v>0</v>
      </c>
      <c r="EP47">
        <f t="shared" si="57"/>
        <v>0.30892478404302054</v>
      </c>
      <c r="EQ47">
        <f t="shared" si="58"/>
        <v>0.21767476767045318</v>
      </c>
      <c r="ER47">
        <f t="shared" si="59"/>
        <v>0</v>
      </c>
      <c r="ES47">
        <f t="shared" si="60"/>
        <v>0.172350589899323</v>
      </c>
      <c r="ET47">
        <f t="shared" si="61"/>
        <v>0.51138219046268185</v>
      </c>
      <c r="EU47">
        <f t="shared" si="62"/>
        <v>0.54516944352220853</v>
      </c>
      <c r="EV47" s="27">
        <f t="shared" si="63"/>
        <v>2.9411764705882349E-2</v>
      </c>
      <c r="EW47">
        <f t="shared" si="64"/>
        <v>0.17226890756302518</v>
      </c>
      <c r="EX47">
        <f t="shared" si="65"/>
        <v>0.43697478991596622</v>
      </c>
      <c r="EY47">
        <f t="shared" si="66"/>
        <v>2.9411764705882349E-2</v>
      </c>
      <c r="EZ47">
        <f t="shared" si="67"/>
        <v>0</v>
      </c>
      <c r="FA47">
        <f t="shared" si="68"/>
        <v>0</v>
      </c>
      <c r="FB47">
        <f t="shared" si="69"/>
        <v>4.6218487394957979E-2</v>
      </c>
      <c r="FC47">
        <f t="shared" si="70"/>
        <v>9.2436974789915985E-2</v>
      </c>
      <c r="FD47">
        <f t="shared" si="71"/>
        <v>4.6638655462184868E-2</v>
      </c>
      <c r="FE47">
        <f t="shared" si="72"/>
        <v>0.13907563025210085</v>
      </c>
      <c r="FF47">
        <f t="shared" si="73"/>
        <v>0</v>
      </c>
      <c r="FG47">
        <f t="shared" si="74"/>
        <v>2.1008403361344536E-4</v>
      </c>
      <c r="FH47">
        <f t="shared" si="75"/>
        <v>4.9579831932773114E-2</v>
      </c>
      <c r="FI47" s="27">
        <f t="shared" si="76"/>
        <v>0.172350589899323</v>
      </c>
      <c r="FJ47">
        <f t="shared" si="77"/>
        <v>0.42800094406353306</v>
      </c>
      <c r="FK47">
        <f t="shared" si="78"/>
        <v>0.72220485039784421</v>
      </c>
      <c r="FL47">
        <f t="shared" si="79"/>
        <v>0.172350589899323</v>
      </c>
      <c r="FM47">
        <f t="shared" si="80"/>
        <v>0</v>
      </c>
      <c r="FN47">
        <f t="shared" si="81"/>
        <v>0</v>
      </c>
      <c r="FO47">
        <f t="shared" si="82"/>
        <v>0.21667632105337067</v>
      </c>
      <c r="FP47">
        <f t="shared" si="83"/>
        <v>0.30892478404302054</v>
      </c>
      <c r="FQ47">
        <f t="shared" si="84"/>
        <v>0.21767476767045318</v>
      </c>
      <c r="FR47">
        <f t="shared" si="85"/>
        <v>0.38216316183001081</v>
      </c>
      <c r="FS47">
        <f t="shared" si="86"/>
        <v>0</v>
      </c>
      <c r="FT47">
        <f t="shared" si="87"/>
        <v>1.4494783441952661E-2</v>
      </c>
      <c r="FU47">
        <f t="shared" si="88"/>
        <v>0.22454754748185421</v>
      </c>
      <c r="FW47">
        <f t="shared" si="89"/>
        <v>0.12184873949579833</v>
      </c>
      <c r="FX47">
        <f t="shared" si="90"/>
        <v>0.12184873949579833</v>
      </c>
      <c r="FY47">
        <f t="shared" si="91"/>
        <v>7.605042016806722E-2</v>
      </c>
      <c r="FZ47">
        <f t="shared" si="92"/>
        <v>0.16848739495798321</v>
      </c>
    </row>
    <row r="48" spans="1:182">
      <c r="A48">
        <v>47</v>
      </c>
      <c r="B48" t="s">
        <v>449</v>
      </c>
      <c r="C48" t="s">
        <v>16</v>
      </c>
      <c r="D48" t="s">
        <v>459</v>
      </c>
      <c r="E48" s="25" t="s">
        <v>356</v>
      </c>
      <c r="F48" s="25" t="s">
        <v>259</v>
      </c>
      <c r="G48">
        <v>0.132013201320132</v>
      </c>
      <c r="H48">
        <v>0.11857614332861857</v>
      </c>
      <c r="I48">
        <v>0.40075436115040081</v>
      </c>
      <c r="J48">
        <v>0</v>
      </c>
      <c r="K48">
        <v>4.7147571900047151E-3</v>
      </c>
      <c r="L48">
        <v>9.4295143800094301E-3</v>
      </c>
      <c r="M48">
        <v>0</v>
      </c>
      <c r="N48">
        <v>0</v>
      </c>
      <c r="O48">
        <v>0</v>
      </c>
      <c r="P48">
        <v>2.3573785950023574E-4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1.885902876001886E-2</v>
      </c>
      <c r="AF48">
        <v>4.9504950495049506E-3</v>
      </c>
      <c r="AG48">
        <v>2.3573785950023574E-4</v>
      </c>
      <c r="AH48">
        <v>0</v>
      </c>
      <c r="AI48">
        <v>0</v>
      </c>
      <c r="AJ48">
        <v>0</v>
      </c>
      <c r="AK48">
        <v>1.4851485148514854E-2</v>
      </c>
      <c r="AL48">
        <v>0</v>
      </c>
      <c r="AM48">
        <v>0</v>
      </c>
      <c r="AN48">
        <v>0</v>
      </c>
      <c r="AO48">
        <v>1.4615747289014618E-2</v>
      </c>
      <c r="AP48">
        <v>0</v>
      </c>
      <c r="AQ48">
        <v>9.4295143800094301E-3</v>
      </c>
      <c r="AR48">
        <v>5.4219707685054224E-3</v>
      </c>
      <c r="AS48">
        <v>0</v>
      </c>
      <c r="AT48">
        <v>0</v>
      </c>
      <c r="AU48">
        <v>9.4295143800094301E-3</v>
      </c>
      <c r="AV48">
        <v>2.3573785950023574E-2</v>
      </c>
      <c r="AW48">
        <v>0</v>
      </c>
      <c r="AX48">
        <v>0</v>
      </c>
      <c r="AY48">
        <v>6.2234794908062233E-2</v>
      </c>
      <c r="AZ48">
        <v>0</v>
      </c>
      <c r="BA48">
        <v>0</v>
      </c>
      <c r="BB48">
        <v>0</v>
      </c>
      <c r="BC48">
        <v>1.933050447901933E-2</v>
      </c>
      <c r="BD48">
        <v>0</v>
      </c>
      <c r="BE48">
        <v>0</v>
      </c>
      <c r="BF48">
        <v>0</v>
      </c>
      <c r="BG48">
        <v>1.933050447901933E-2</v>
      </c>
      <c r="BH48">
        <v>0</v>
      </c>
      <c r="BI48">
        <v>0</v>
      </c>
      <c r="BJ48">
        <v>0</v>
      </c>
      <c r="BK48">
        <v>0</v>
      </c>
      <c r="BL48">
        <v>4.7147571900047151E-3</v>
      </c>
      <c r="BM48">
        <v>0</v>
      </c>
      <c r="BN48">
        <v>4.7147571900047151E-3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4.7147571900047151E-3</v>
      </c>
      <c r="BW48">
        <v>0</v>
      </c>
      <c r="BX48">
        <v>0</v>
      </c>
      <c r="BY48">
        <v>0.11786892975011788</v>
      </c>
      <c r="BZ48">
        <v>0</v>
      </c>
      <c r="CA48" s="27">
        <f t="shared" si="0"/>
        <v>3</v>
      </c>
      <c r="CB48">
        <f t="shared" si="1"/>
        <v>15</v>
      </c>
      <c r="CC48">
        <f t="shared" si="2"/>
        <v>18</v>
      </c>
      <c r="CD48">
        <f>[1]!shannonweaver(K48:BU48)</f>
        <v>2.4016655296742404</v>
      </c>
      <c r="CE48">
        <f t="shared" si="3"/>
        <v>0.83091924874825018</v>
      </c>
      <c r="CO48">
        <f t="shared" si="4"/>
        <v>18</v>
      </c>
      <c r="CP48">
        <f t="shared" si="5"/>
        <v>0.65134370579915135</v>
      </c>
      <c r="CQ48">
        <f t="shared" si="6"/>
        <v>0.132013201320132</v>
      </c>
      <c r="CR48">
        <f t="shared" si="7"/>
        <v>0.11857614332861857</v>
      </c>
      <c r="CS48">
        <f t="shared" si="8"/>
        <v>0.40075436115040081</v>
      </c>
      <c r="CT48">
        <f t="shared" si="9"/>
        <v>4.7147571900047151E-3</v>
      </c>
      <c r="CU48">
        <f t="shared" si="10"/>
        <v>9.4295143800094301E-3</v>
      </c>
      <c r="CV48">
        <f t="shared" si="11"/>
        <v>0</v>
      </c>
      <c r="CW48">
        <f t="shared" si="12"/>
        <v>2.3573785950023574E-4</v>
      </c>
      <c r="CX48">
        <f t="shared" si="13"/>
        <v>0</v>
      </c>
      <c r="CY48">
        <f t="shared" si="14"/>
        <v>0</v>
      </c>
      <c r="CZ48">
        <f t="shared" si="15"/>
        <v>1.885902876001886E-2</v>
      </c>
      <c r="DA48">
        <f t="shared" si="16"/>
        <v>0</v>
      </c>
      <c r="DB48">
        <f t="shared" si="17"/>
        <v>5.186232909005186E-3</v>
      </c>
      <c r="DC48">
        <f t="shared" si="18"/>
        <v>0</v>
      </c>
      <c r="DD48">
        <f t="shared" si="19"/>
        <v>1.4851485148514854E-2</v>
      </c>
      <c r="DE48">
        <f t="shared" si="20"/>
        <v>0</v>
      </c>
      <c r="DF48">
        <f t="shared" si="21"/>
        <v>0</v>
      </c>
      <c r="DG48">
        <f t="shared" si="22"/>
        <v>3.9070572729805048E-2</v>
      </c>
      <c r="DH48">
        <f t="shared" si="23"/>
        <v>0</v>
      </c>
      <c r="DI48">
        <f t="shared" si="24"/>
        <v>4.1753653444676414E-3</v>
      </c>
      <c r="DJ48">
        <f t="shared" si="25"/>
        <v>2.3573785950023574E-2</v>
      </c>
      <c r="DK48">
        <f t="shared" si="26"/>
        <v>0</v>
      </c>
      <c r="DL48">
        <f t="shared" si="27"/>
        <v>6.2234794908062233E-2</v>
      </c>
      <c r="DM48">
        <f t="shared" si="28"/>
        <v>3.8661008958038659E-2</v>
      </c>
      <c r="DN48">
        <f t="shared" si="29"/>
        <v>9.4295143800094301E-3</v>
      </c>
      <c r="DO48">
        <f t="shared" si="30"/>
        <v>1.4144271570014145E-2</v>
      </c>
      <c r="DP48">
        <f t="shared" si="31"/>
        <v>0.21664309288071665</v>
      </c>
      <c r="DQ48">
        <f t="shared" si="32"/>
        <v>0.23078736445073078</v>
      </c>
      <c r="DR48">
        <f t="shared" si="33"/>
        <v>12</v>
      </c>
      <c r="DS48" s="50">
        <f t="shared" si="34"/>
        <v>1.147032463424396</v>
      </c>
      <c r="DT48" s="50">
        <f t="shared" si="35"/>
        <v>0.93915370321528591</v>
      </c>
      <c r="DU48">
        <f t="shared" si="36"/>
        <v>0.37184634200322225</v>
      </c>
      <c r="DV48">
        <f t="shared" si="37"/>
        <v>0.35154514929675057</v>
      </c>
      <c r="DW48">
        <f t="shared" si="38"/>
        <v>0.68548899897045235</v>
      </c>
      <c r="DX48">
        <f t="shared" si="39"/>
        <v>6.8718160071516113E-2</v>
      </c>
      <c r="DY48">
        <f t="shared" si="40"/>
        <v>9.7258947787650735E-2</v>
      </c>
      <c r="DZ48">
        <f t="shared" si="41"/>
        <v>0</v>
      </c>
      <c r="EA48">
        <f t="shared" si="42"/>
        <v>1.5354360486271248E-2</v>
      </c>
      <c r="EB48">
        <f t="shared" si="43"/>
        <v>0</v>
      </c>
      <c r="EC48">
        <f t="shared" si="44"/>
        <v>0</v>
      </c>
      <c r="ED48">
        <f t="shared" si="45"/>
        <v>0.13776352990660967</v>
      </c>
      <c r="EE48">
        <f t="shared" si="46"/>
        <v>0</v>
      </c>
      <c r="EF48">
        <f t="shared" si="47"/>
        <v>7.2077898565023737E-2</v>
      </c>
      <c r="EG48">
        <f t="shared" si="48"/>
        <v>0</v>
      </c>
      <c r="EH48">
        <f t="shared" si="49"/>
        <v>0.12217035371011406</v>
      </c>
      <c r="EI48">
        <f t="shared" si="50"/>
        <v>0</v>
      </c>
      <c r="EJ48">
        <f t="shared" si="51"/>
        <v>0</v>
      </c>
      <c r="EK48">
        <f t="shared" si="52"/>
        <v>0.19897307900942446</v>
      </c>
      <c r="EL48">
        <f t="shared" si="53"/>
        <v>0</v>
      </c>
      <c r="EM48">
        <f t="shared" si="54"/>
        <v>6.4662118317864073E-2</v>
      </c>
      <c r="EN48">
        <f t="shared" si="55"/>
        <v>0.15414730602139176</v>
      </c>
      <c r="EO48">
        <f t="shared" si="56"/>
        <v>0</v>
      </c>
      <c r="EP48">
        <f t="shared" si="57"/>
        <v>0.25213190629148902</v>
      </c>
      <c r="EQ48">
        <f t="shared" si="58"/>
        <v>0.19791353930696595</v>
      </c>
      <c r="ER48">
        <f t="shared" si="59"/>
        <v>9.7258947787650735E-2</v>
      </c>
      <c r="ES48">
        <f t="shared" si="60"/>
        <v>0.11921185367299347</v>
      </c>
      <c r="ET48">
        <f t="shared" si="61"/>
        <v>0.48414223534299988</v>
      </c>
      <c r="EU48">
        <f t="shared" si="62"/>
        <v>0.50111453279332918</v>
      </c>
      <c r="EV48" s="27">
        <f t="shared" si="63"/>
        <v>0.132013201320132</v>
      </c>
      <c r="EW48">
        <f t="shared" si="64"/>
        <v>0.11857614332861857</v>
      </c>
      <c r="EX48">
        <f t="shared" si="65"/>
        <v>0.40075436115040081</v>
      </c>
      <c r="EY48">
        <f t="shared" si="66"/>
        <v>1.4144271570014145E-2</v>
      </c>
      <c r="EZ48">
        <f t="shared" si="67"/>
        <v>1.885902876001886E-2</v>
      </c>
      <c r="FA48">
        <f t="shared" si="68"/>
        <v>2.3573785950023574E-4</v>
      </c>
      <c r="FB48">
        <f t="shared" si="69"/>
        <v>5.186232909005186E-3</v>
      </c>
      <c r="FC48">
        <f t="shared" si="70"/>
        <v>6.2234794908062233E-2</v>
      </c>
      <c r="FD48">
        <f t="shared" si="71"/>
        <v>3.8661008958038659E-2</v>
      </c>
      <c r="FE48">
        <f t="shared" si="72"/>
        <v>0.10089580386610089</v>
      </c>
      <c r="FF48">
        <f t="shared" si="73"/>
        <v>9.4295143800094301E-3</v>
      </c>
      <c r="FG48">
        <f t="shared" si="74"/>
        <v>1.4615747289014618E-2</v>
      </c>
      <c r="FH48">
        <f t="shared" si="75"/>
        <v>6.2706270627062716E-2</v>
      </c>
      <c r="FI48" s="27">
        <f t="shared" si="76"/>
        <v>0.37184634200322225</v>
      </c>
      <c r="FJ48">
        <f t="shared" si="77"/>
        <v>0.35154514929675057</v>
      </c>
      <c r="FK48">
        <f t="shared" si="78"/>
        <v>0.68548899897045235</v>
      </c>
      <c r="FL48">
        <f t="shared" si="79"/>
        <v>0.11921185367299347</v>
      </c>
      <c r="FM48">
        <f t="shared" si="80"/>
        <v>0.13776352990660967</v>
      </c>
      <c r="FN48">
        <f t="shared" si="81"/>
        <v>1.5354360486271248E-2</v>
      </c>
      <c r="FO48">
        <f t="shared" si="82"/>
        <v>7.2077898565023737E-2</v>
      </c>
      <c r="FP48">
        <f t="shared" si="83"/>
        <v>0.25213190629148902</v>
      </c>
      <c r="FQ48">
        <f t="shared" si="84"/>
        <v>0.19791353930696595</v>
      </c>
      <c r="FR48">
        <f t="shared" si="85"/>
        <v>0.32324060272249627</v>
      </c>
      <c r="FS48">
        <f t="shared" si="86"/>
        <v>9.7258947787650735E-2</v>
      </c>
      <c r="FT48">
        <f t="shared" si="87"/>
        <v>0.12119205547181013</v>
      </c>
      <c r="FU48">
        <f t="shared" si="88"/>
        <v>0.25310599836568315</v>
      </c>
      <c r="FW48">
        <f t="shared" si="89"/>
        <v>7.6379066478076379E-2</v>
      </c>
      <c r="FX48">
        <f t="shared" si="90"/>
        <v>7.6379066478076379E-2</v>
      </c>
      <c r="FY48">
        <f t="shared" si="91"/>
        <v>5.2805280528052806E-2</v>
      </c>
      <c r="FZ48">
        <f t="shared" si="92"/>
        <v>0.11504007543611504</v>
      </c>
    </row>
    <row r="49" spans="1:182">
      <c r="A49">
        <v>48</v>
      </c>
      <c r="B49" t="s">
        <v>450</v>
      </c>
      <c r="C49" t="s">
        <v>16</v>
      </c>
      <c r="D49" t="s">
        <v>459</v>
      </c>
      <c r="E49" s="25" t="s">
        <v>356</v>
      </c>
      <c r="F49" s="25" t="s">
        <v>259</v>
      </c>
      <c r="G49">
        <v>3.7578288100208766E-2</v>
      </c>
      <c r="H49">
        <v>0.17139874739039665</v>
      </c>
      <c r="I49">
        <v>0.43423799582463463</v>
      </c>
      <c r="J49">
        <v>0</v>
      </c>
      <c r="K49">
        <v>0</v>
      </c>
      <c r="L49">
        <v>4.1753653444676414E-3</v>
      </c>
      <c r="M49">
        <v>0</v>
      </c>
      <c r="N49">
        <v>0</v>
      </c>
      <c r="O49">
        <v>0</v>
      </c>
      <c r="P49">
        <v>4.1753653444676414E-3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8.3507306889352827E-3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2.5260960334029227E-2</v>
      </c>
      <c r="AG49">
        <v>4.1753653444676414E-3</v>
      </c>
      <c r="AH49">
        <v>0</v>
      </c>
      <c r="AI49">
        <v>0</v>
      </c>
      <c r="AJ49">
        <v>0</v>
      </c>
      <c r="AK49">
        <v>8.5594989561586649E-3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8.3507306889352827E-3</v>
      </c>
      <c r="AR49">
        <v>1.2526096033402925E-3</v>
      </c>
      <c r="AS49">
        <v>0</v>
      </c>
      <c r="AT49">
        <v>0</v>
      </c>
      <c r="AU49">
        <v>4.1753653444676414E-3</v>
      </c>
      <c r="AV49">
        <v>2.9227557411273485E-2</v>
      </c>
      <c r="AW49">
        <v>4.1753653444676414E-3</v>
      </c>
      <c r="AX49">
        <v>0</v>
      </c>
      <c r="AY49">
        <v>9.6033402922755792E-2</v>
      </c>
      <c r="AZ49">
        <v>0</v>
      </c>
      <c r="BA49">
        <v>0</v>
      </c>
      <c r="BB49">
        <v>0</v>
      </c>
      <c r="BC49">
        <v>2.9436325678496869E-2</v>
      </c>
      <c r="BD49">
        <v>0</v>
      </c>
      <c r="BE49">
        <v>1.2526096033402925E-2</v>
      </c>
      <c r="BF49">
        <v>0</v>
      </c>
      <c r="BG49">
        <v>2.5052192066805846E-2</v>
      </c>
      <c r="BH49">
        <v>0</v>
      </c>
      <c r="BI49">
        <v>0</v>
      </c>
      <c r="BJ49">
        <v>0</v>
      </c>
      <c r="BK49">
        <v>0</v>
      </c>
      <c r="BL49">
        <v>4.1753653444676414E-3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8.768267223382048E-2</v>
      </c>
      <c r="BZ49">
        <v>0</v>
      </c>
      <c r="CA49" s="27">
        <f t="shared" si="0"/>
        <v>2</v>
      </c>
      <c r="CB49">
        <f t="shared" si="1"/>
        <v>14</v>
      </c>
      <c r="CC49">
        <f t="shared" si="2"/>
        <v>16</v>
      </c>
      <c r="CD49">
        <f>[1]!shannonweaver(K49:BU49)</f>
        <v>2.1747912438537842</v>
      </c>
      <c r="CE49">
        <f t="shared" si="3"/>
        <v>0.78439013561914872</v>
      </c>
      <c r="CO49">
        <f t="shared" si="4"/>
        <v>16</v>
      </c>
      <c r="CP49">
        <f t="shared" si="5"/>
        <v>0.64321503131524005</v>
      </c>
      <c r="CQ49">
        <f t="shared" si="6"/>
        <v>3.7578288100208766E-2</v>
      </c>
      <c r="CR49">
        <f t="shared" si="7"/>
        <v>0.17139874739039665</v>
      </c>
      <c r="CS49">
        <f t="shared" si="8"/>
        <v>0.43423799582463463</v>
      </c>
      <c r="CT49">
        <f t="shared" si="9"/>
        <v>0</v>
      </c>
      <c r="CU49">
        <f t="shared" si="10"/>
        <v>4.1753653444676414E-3</v>
      </c>
      <c r="CV49">
        <f t="shared" si="11"/>
        <v>0</v>
      </c>
      <c r="CW49">
        <f t="shared" si="12"/>
        <v>4.1753653444676414E-3</v>
      </c>
      <c r="CX49">
        <f t="shared" si="13"/>
        <v>0</v>
      </c>
      <c r="CY49">
        <f t="shared" si="14"/>
        <v>0</v>
      </c>
      <c r="CZ49">
        <f t="shared" si="15"/>
        <v>8.3507306889352827E-3</v>
      </c>
      <c r="DA49">
        <f t="shared" si="16"/>
        <v>0</v>
      </c>
      <c r="DB49">
        <f t="shared" si="17"/>
        <v>2.9436325678496869E-2</v>
      </c>
      <c r="DC49">
        <f t="shared" si="18"/>
        <v>0</v>
      </c>
      <c r="DD49">
        <f t="shared" si="19"/>
        <v>8.5594989561586649E-3</v>
      </c>
      <c r="DE49">
        <f t="shared" si="20"/>
        <v>0</v>
      </c>
      <c r="DF49">
        <f t="shared" si="21"/>
        <v>0</v>
      </c>
      <c r="DG49">
        <f t="shared" si="22"/>
        <v>1.5708878888001699E-2</v>
      </c>
      <c r="DH49">
        <f t="shared" si="23"/>
        <v>0</v>
      </c>
      <c r="DI49">
        <f t="shared" si="24"/>
        <v>2.1805494984736152E-2</v>
      </c>
      <c r="DJ49">
        <f t="shared" si="25"/>
        <v>2.9227557411273485E-2</v>
      </c>
      <c r="DK49">
        <f t="shared" si="26"/>
        <v>4.1753653444676414E-3</v>
      </c>
      <c r="DL49">
        <f t="shared" si="27"/>
        <v>9.6033402922755792E-2</v>
      </c>
      <c r="DM49">
        <f t="shared" si="28"/>
        <v>6.7014613778705642E-2</v>
      </c>
      <c r="DN49">
        <f t="shared" si="29"/>
        <v>4.1753653444676414E-3</v>
      </c>
      <c r="DO49">
        <f t="shared" si="30"/>
        <v>4.1753653444676414E-3</v>
      </c>
      <c r="DP49">
        <f t="shared" si="31"/>
        <v>0.26492693110647192</v>
      </c>
      <c r="DQ49">
        <f t="shared" si="32"/>
        <v>0.26910229645093953</v>
      </c>
      <c r="DR49">
        <f t="shared" si="33"/>
        <v>12</v>
      </c>
      <c r="DS49" s="50">
        <f t="shared" si="34"/>
        <v>1.0879092242315898</v>
      </c>
      <c r="DT49" s="50">
        <f t="shared" si="35"/>
        <v>0.93064751177086369</v>
      </c>
      <c r="DU49">
        <f t="shared" si="36"/>
        <v>0.19508630231463556</v>
      </c>
      <c r="DV49">
        <f t="shared" si="37"/>
        <v>0.4268476064777022</v>
      </c>
      <c r="DW49">
        <f t="shared" si="38"/>
        <v>0.71944506989739965</v>
      </c>
      <c r="DX49">
        <f t="shared" si="39"/>
        <v>0</v>
      </c>
      <c r="DY49">
        <f t="shared" si="40"/>
        <v>6.4662118317864073E-2</v>
      </c>
      <c r="DZ49">
        <f t="shared" si="41"/>
        <v>0</v>
      </c>
      <c r="EA49">
        <f t="shared" si="42"/>
        <v>6.4662118317864073E-2</v>
      </c>
      <c r="EB49">
        <f t="shared" si="43"/>
        <v>0</v>
      </c>
      <c r="EC49">
        <f t="shared" si="44"/>
        <v>0</v>
      </c>
      <c r="ED49">
        <f t="shared" si="45"/>
        <v>9.1509997679947455E-2</v>
      </c>
      <c r="EE49">
        <f t="shared" si="46"/>
        <v>0</v>
      </c>
      <c r="EF49">
        <f t="shared" si="47"/>
        <v>0.17242325897247882</v>
      </c>
      <c r="EG49">
        <f t="shared" si="48"/>
        <v>0</v>
      </c>
      <c r="EH49">
        <f t="shared" si="49"/>
        <v>9.265005522966209E-2</v>
      </c>
      <c r="EI49">
        <f t="shared" si="50"/>
        <v>0</v>
      </c>
      <c r="EJ49">
        <f t="shared" si="51"/>
        <v>0</v>
      </c>
      <c r="EK49">
        <f t="shared" si="52"/>
        <v>0.12566555362125378</v>
      </c>
      <c r="EL49">
        <f t="shared" si="53"/>
        <v>0</v>
      </c>
      <c r="EM49">
        <f t="shared" si="54"/>
        <v>0.14820883120081113</v>
      </c>
      <c r="EN49">
        <f t="shared" si="55"/>
        <v>0.17180463123233045</v>
      </c>
      <c r="EO49">
        <f t="shared" si="56"/>
        <v>6.4662118317864073E-2</v>
      </c>
      <c r="EP49">
        <f t="shared" si="57"/>
        <v>0.31508003449502137</v>
      </c>
      <c r="EQ49">
        <f t="shared" si="58"/>
        <v>0.26185401397263586</v>
      </c>
      <c r="ER49">
        <f t="shared" si="59"/>
        <v>6.4662118317864073E-2</v>
      </c>
      <c r="ES49">
        <f t="shared" si="60"/>
        <v>6.4662118317864073E-2</v>
      </c>
      <c r="ET49">
        <f t="shared" si="61"/>
        <v>0.54066998873801231</v>
      </c>
      <c r="EU49">
        <f t="shared" si="62"/>
        <v>0.54538901360778147</v>
      </c>
      <c r="EV49" s="27">
        <f t="shared" si="63"/>
        <v>3.7578288100208766E-2</v>
      </c>
      <c r="EW49">
        <f t="shared" si="64"/>
        <v>0.17139874739039665</v>
      </c>
      <c r="EX49">
        <f t="shared" si="65"/>
        <v>0.43423799582463463</v>
      </c>
      <c r="EY49">
        <f t="shared" si="66"/>
        <v>4.1753653444676414E-3</v>
      </c>
      <c r="EZ49">
        <f t="shared" si="67"/>
        <v>8.3507306889352827E-3</v>
      </c>
      <c r="FA49">
        <f t="shared" si="68"/>
        <v>4.1753653444676414E-3</v>
      </c>
      <c r="FB49">
        <f t="shared" si="69"/>
        <v>2.9436325678496869E-2</v>
      </c>
      <c r="FC49">
        <f t="shared" si="70"/>
        <v>9.6033402922755792E-2</v>
      </c>
      <c r="FD49">
        <f t="shared" si="71"/>
        <v>6.7014613778705642E-2</v>
      </c>
      <c r="FE49">
        <f t="shared" si="72"/>
        <v>0.16304801670146143</v>
      </c>
      <c r="FF49">
        <f t="shared" si="73"/>
        <v>4.1753653444676414E-3</v>
      </c>
      <c r="FG49">
        <f t="shared" si="74"/>
        <v>0</v>
      </c>
      <c r="FH49">
        <f t="shared" si="75"/>
        <v>5.5741127348643012E-2</v>
      </c>
      <c r="FI49" s="27">
        <f t="shared" si="76"/>
        <v>0.19508630231463556</v>
      </c>
      <c r="FJ49">
        <f t="shared" si="77"/>
        <v>0.4268476064777022</v>
      </c>
      <c r="FK49">
        <f t="shared" si="78"/>
        <v>0.71944506989739965</v>
      </c>
      <c r="FL49">
        <f t="shared" si="79"/>
        <v>6.4662118317864073E-2</v>
      </c>
      <c r="FM49">
        <f t="shared" si="80"/>
        <v>9.1509997679947455E-2</v>
      </c>
      <c r="FN49">
        <f t="shared" si="81"/>
        <v>6.4662118317864073E-2</v>
      </c>
      <c r="FO49">
        <f t="shared" si="82"/>
        <v>0.17242325897247882</v>
      </c>
      <c r="FP49">
        <f t="shared" si="83"/>
        <v>0.31508003449502137</v>
      </c>
      <c r="FQ49">
        <f t="shared" si="84"/>
        <v>0.26185401397263586</v>
      </c>
      <c r="FR49">
        <f t="shared" si="85"/>
        <v>0.4156580620425257</v>
      </c>
      <c r="FS49">
        <f t="shared" si="86"/>
        <v>6.4662118317864073E-2</v>
      </c>
      <c r="FT49">
        <f t="shared" si="87"/>
        <v>0</v>
      </c>
      <c r="FU49">
        <f t="shared" si="88"/>
        <v>0.23834587694607726</v>
      </c>
      <c r="FW49">
        <f t="shared" si="89"/>
        <v>0.10020876826722343</v>
      </c>
      <c r="FX49">
        <f t="shared" si="90"/>
        <v>0.10020876826722343</v>
      </c>
      <c r="FY49">
        <f t="shared" si="91"/>
        <v>7.1189979123173278E-2</v>
      </c>
      <c r="FZ49">
        <f t="shared" si="92"/>
        <v>0.16722338204592907</v>
      </c>
    </row>
    <row r="50" spans="1:182">
      <c r="A50">
        <v>49</v>
      </c>
      <c r="B50" t="s">
        <v>451</v>
      </c>
      <c r="C50" t="s">
        <v>16</v>
      </c>
      <c r="D50" t="s">
        <v>26</v>
      </c>
      <c r="E50" s="25" t="s">
        <v>356</v>
      </c>
      <c r="F50" s="25" t="s">
        <v>259</v>
      </c>
      <c r="G50">
        <v>1.3301351940689054E-2</v>
      </c>
      <c r="H50">
        <v>1.3955516790231139E-2</v>
      </c>
      <c r="I50">
        <v>0.47972088966419529</v>
      </c>
      <c r="J50">
        <v>0</v>
      </c>
      <c r="K50">
        <v>8.9402529437418218E-3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3.1399912778020053E-2</v>
      </c>
      <c r="S50">
        <v>4.5791539467945922E-3</v>
      </c>
      <c r="T50">
        <v>0</v>
      </c>
      <c r="U50">
        <v>0</v>
      </c>
      <c r="V50">
        <v>0</v>
      </c>
      <c r="W50">
        <v>4.3610989969472304E-3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1.3301351940689054E-2</v>
      </c>
      <c r="AF50">
        <v>4.3610989969472304E-3</v>
      </c>
      <c r="AG50">
        <v>4.3610989969472304E-3</v>
      </c>
      <c r="AH50">
        <v>0</v>
      </c>
      <c r="AI50">
        <v>4.3610989969472304E-3</v>
      </c>
      <c r="AJ50">
        <v>0</v>
      </c>
      <c r="AK50">
        <v>1.7662450937636284E-2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4.3610989969472304E-3</v>
      </c>
      <c r="AR50">
        <v>1.7444395987788921E-3</v>
      </c>
      <c r="AS50">
        <v>0</v>
      </c>
      <c r="AT50">
        <v>0</v>
      </c>
      <c r="AU50">
        <v>2.1805494984736152E-2</v>
      </c>
      <c r="AV50">
        <v>4.3610989969472304E-3</v>
      </c>
      <c r="AW50">
        <v>0</v>
      </c>
      <c r="AX50">
        <v>0</v>
      </c>
      <c r="AY50">
        <v>0.22677714784125586</v>
      </c>
      <c r="AZ50">
        <v>6.1055385957261239E-2</v>
      </c>
      <c r="BA50">
        <v>0</v>
      </c>
      <c r="BB50">
        <v>0</v>
      </c>
      <c r="BC50">
        <v>4.8626253815961612E-2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8.7221979938944608E-3</v>
      </c>
      <c r="BM50">
        <v>4.3610989969472304E-3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4.7972088966419541E-3</v>
      </c>
      <c r="BX50">
        <v>0</v>
      </c>
      <c r="BY50">
        <v>1.3083296990841693E-2</v>
      </c>
      <c r="BZ50">
        <v>0</v>
      </c>
      <c r="CA50" s="27">
        <f t="shared" si="0"/>
        <v>4</v>
      </c>
      <c r="CB50">
        <f t="shared" si="1"/>
        <v>14</v>
      </c>
      <c r="CC50">
        <f t="shared" si="2"/>
        <v>18</v>
      </c>
      <c r="CD50">
        <f>[1]!shannonweaver(K50:BU50)</f>
        <v>1.9082533214305093</v>
      </c>
      <c r="CE50">
        <f t="shared" si="3"/>
        <v>0.6602103401465157</v>
      </c>
      <c r="CO50">
        <f t="shared" si="4"/>
        <v>18</v>
      </c>
      <c r="CP50">
        <f t="shared" si="5"/>
        <v>0.5069777583951155</v>
      </c>
      <c r="CQ50">
        <f t="shared" si="6"/>
        <v>1.3301351940689054E-2</v>
      </c>
      <c r="CR50">
        <f t="shared" si="7"/>
        <v>1.3955516790231139E-2</v>
      </c>
      <c r="CS50">
        <f t="shared" si="8"/>
        <v>0.47972088966419529</v>
      </c>
      <c r="CT50">
        <f t="shared" si="9"/>
        <v>8.9402529437418218E-3</v>
      </c>
      <c r="CU50">
        <f t="shared" si="10"/>
        <v>0</v>
      </c>
      <c r="CV50">
        <f t="shared" si="11"/>
        <v>0</v>
      </c>
      <c r="CW50">
        <f t="shared" si="12"/>
        <v>0</v>
      </c>
      <c r="CX50">
        <f t="shared" si="13"/>
        <v>3.5979066724814643E-2</v>
      </c>
      <c r="CY50">
        <f t="shared" si="14"/>
        <v>0</v>
      </c>
      <c r="CZ50">
        <f t="shared" si="15"/>
        <v>1.3301351940689054E-2</v>
      </c>
      <c r="DA50">
        <f t="shared" si="16"/>
        <v>0</v>
      </c>
      <c r="DB50">
        <f t="shared" si="17"/>
        <v>1.3083296990841691E-2</v>
      </c>
      <c r="DC50">
        <f t="shared" si="18"/>
        <v>0</v>
      </c>
      <c r="DD50">
        <f t="shared" si="19"/>
        <v>1.7662450937636284E-2</v>
      </c>
      <c r="DE50">
        <f t="shared" si="20"/>
        <v>0</v>
      </c>
      <c r="DF50">
        <f t="shared" si="21"/>
        <v>0</v>
      </c>
      <c r="DG50">
        <f t="shared" si="22"/>
        <v>9.02153346168795E-2</v>
      </c>
      <c r="DH50">
        <f t="shared" si="23"/>
        <v>0</v>
      </c>
      <c r="DI50">
        <f t="shared" si="24"/>
        <v>0</v>
      </c>
      <c r="DJ50">
        <f t="shared" si="25"/>
        <v>4.3610989969472304E-3</v>
      </c>
      <c r="DK50">
        <f t="shared" si="26"/>
        <v>0</v>
      </c>
      <c r="DL50">
        <f t="shared" si="27"/>
        <v>0.28783253379851709</v>
      </c>
      <c r="DM50">
        <f t="shared" si="28"/>
        <v>4.8626253815961612E-2</v>
      </c>
      <c r="DN50">
        <f t="shared" si="29"/>
        <v>1.7444395987788922E-2</v>
      </c>
      <c r="DO50">
        <f t="shared" si="30"/>
        <v>8.9402529437418218E-3</v>
      </c>
      <c r="DP50">
        <f t="shared" si="31"/>
        <v>0.46620148277365875</v>
      </c>
      <c r="DQ50">
        <f t="shared" si="32"/>
        <v>0.47514173571740065</v>
      </c>
      <c r="DR50">
        <f t="shared" si="33"/>
        <v>10</v>
      </c>
      <c r="DS50" s="50">
        <f t="shared" si="34"/>
        <v>0.94848493790152688</v>
      </c>
      <c r="DT50" s="50">
        <f t="shared" si="35"/>
        <v>0.79237614830632397</v>
      </c>
      <c r="DU50">
        <f t="shared" si="36"/>
        <v>0.11558870726683929</v>
      </c>
      <c r="DV50">
        <f t="shared" si="37"/>
        <v>0.11840997919040767</v>
      </c>
      <c r="DW50">
        <f t="shared" si="38"/>
        <v>0.76511348918987898</v>
      </c>
      <c r="DX50">
        <f t="shared" si="39"/>
        <v>9.4694368481551869E-2</v>
      </c>
      <c r="DY50">
        <f t="shared" si="40"/>
        <v>0</v>
      </c>
      <c r="DZ50">
        <f t="shared" si="41"/>
        <v>0</v>
      </c>
      <c r="EA50">
        <f t="shared" si="42"/>
        <v>0</v>
      </c>
      <c r="EB50">
        <f t="shared" si="43"/>
        <v>0.19083773463053635</v>
      </c>
      <c r="EC50">
        <f t="shared" si="44"/>
        <v>0</v>
      </c>
      <c r="ED50">
        <f t="shared" si="45"/>
        <v>0.11558870726683929</v>
      </c>
      <c r="EE50">
        <f t="shared" si="46"/>
        <v>0</v>
      </c>
      <c r="EF50">
        <f t="shared" si="47"/>
        <v>0.11463313682393063</v>
      </c>
      <c r="EG50">
        <f t="shared" si="48"/>
        <v>0</v>
      </c>
      <c r="EH50">
        <f t="shared" si="49"/>
        <v>0.13329452033412076</v>
      </c>
      <c r="EI50">
        <f t="shared" si="50"/>
        <v>0</v>
      </c>
      <c r="EJ50">
        <f t="shared" si="51"/>
        <v>0</v>
      </c>
      <c r="EK50">
        <f t="shared" si="52"/>
        <v>0.30506867151166028</v>
      </c>
      <c r="EL50">
        <f t="shared" si="53"/>
        <v>0</v>
      </c>
      <c r="EM50">
        <f t="shared" si="54"/>
        <v>0</v>
      </c>
      <c r="EN50">
        <f t="shared" si="55"/>
        <v>6.6086712070333786E-2</v>
      </c>
      <c r="EO50">
        <f t="shared" si="56"/>
        <v>0</v>
      </c>
      <c r="EP50">
        <f t="shared" si="57"/>
        <v>0.56628451946027059</v>
      </c>
      <c r="EQ50">
        <f t="shared" si="58"/>
        <v>0.22234101510316676</v>
      </c>
      <c r="ER50">
        <f t="shared" si="59"/>
        <v>0.13246428227667426</v>
      </c>
      <c r="ES50">
        <f t="shared" si="60"/>
        <v>9.4694368481551869E-2</v>
      </c>
      <c r="ET50">
        <f t="shared" si="61"/>
        <v>0.75157385350713424</v>
      </c>
      <c r="EU50">
        <f t="shared" si="62"/>
        <v>0.76052964720818794</v>
      </c>
      <c r="EV50" s="27">
        <f t="shared" si="63"/>
        <v>1.3301351940689054E-2</v>
      </c>
      <c r="EW50">
        <f t="shared" si="64"/>
        <v>1.3955516790231139E-2</v>
      </c>
      <c r="EX50">
        <f t="shared" si="65"/>
        <v>0.47972088966419529</v>
      </c>
      <c r="EY50">
        <f t="shared" si="66"/>
        <v>8.9402529437418218E-3</v>
      </c>
      <c r="EZ50">
        <f t="shared" si="67"/>
        <v>1.3301351940689054E-2</v>
      </c>
      <c r="FA50">
        <f t="shared" si="68"/>
        <v>0</v>
      </c>
      <c r="FB50">
        <f t="shared" si="69"/>
        <v>4.9062363715656337E-2</v>
      </c>
      <c r="FC50">
        <f t="shared" si="70"/>
        <v>0.28783253379851709</v>
      </c>
      <c r="FD50">
        <f t="shared" si="71"/>
        <v>4.8626253815961612E-2</v>
      </c>
      <c r="FE50">
        <f t="shared" si="72"/>
        <v>0.33645878761447867</v>
      </c>
      <c r="FF50">
        <f t="shared" si="73"/>
        <v>1.7444395987788922E-2</v>
      </c>
      <c r="FG50">
        <f t="shared" si="74"/>
        <v>0</v>
      </c>
      <c r="FH50">
        <f t="shared" si="75"/>
        <v>4.9934583515045788E-2</v>
      </c>
      <c r="FI50" s="27">
        <f t="shared" si="76"/>
        <v>0.11558870726683929</v>
      </c>
      <c r="FJ50">
        <f t="shared" si="77"/>
        <v>0.11840997919040767</v>
      </c>
      <c r="FK50">
        <f t="shared" si="78"/>
        <v>0.76511348918987898</v>
      </c>
      <c r="FL50">
        <f t="shared" si="79"/>
        <v>9.4694368481551869E-2</v>
      </c>
      <c r="FM50">
        <f t="shared" si="80"/>
        <v>0.11558870726683929</v>
      </c>
      <c r="FN50">
        <f t="shared" si="81"/>
        <v>0</v>
      </c>
      <c r="FO50">
        <f t="shared" si="82"/>
        <v>0.22335267423938071</v>
      </c>
      <c r="FP50">
        <f t="shared" si="83"/>
        <v>0.56628451946027059</v>
      </c>
      <c r="FQ50">
        <f t="shared" si="84"/>
        <v>0.22234101510316676</v>
      </c>
      <c r="FR50">
        <f t="shared" si="85"/>
        <v>0.61879090140341086</v>
      </c>
      <c r="FS50">
        <f t="shared" si="86"/>
        <v>0.13246428227667426</v>
      </c>
      <c r="FT50">
        <f t="shared" si="87"/>
        <v>0</v>
      </c>
      <c r="FU50">
        <f t="shared" si="88"/>
        <v>0.22536328365440852</v>
      </c>
      <c r="FW50">
        <f t="shared" si="89"/>
        <v>0.23571740078499767</v>
      </c>
      <c r="FX50">
        <f t="shared" si="90"/>
        <v>0.29677278674225893</v>
      </c>
      <c r="FY50">
        <f t="shared" si="91"/>
        <v>5.7566506759703436E-2</v>
      </c>
      <c r="FZ50">
        <f t="shared" si="92"/>
        <v>0.34539904055822052</v>
      </c>
    </row>
    <row r="51" spans="1:182">
      <c r="A51">
        <v>50</v>
      </c>
      <c r="B51" t="s">
        <v>452</v>
      </c>
      <c r="C51" t="s">
        <v>16</v>
      </c>
      <c r="D51" t="s">
        <v>26</v>
      </c>
      <c r="E51" s="25" t="s">
        <v>356</v>
      </c>
      <c r="F51" s="25" t="s">
        <v>259</v>
      </c>
      <c r="G51">
        <v>3.5255603122639138E-2</v>
      </c>
      <c r="H51">
        <v>0.17224880382775121</v>
      </c>
      <c r="I51">
        <v>0.25711407705867539</v>
      </c>
      <c r="J51">
        <v>0</v>
      </c>
      <c r="K51">
        <v>1.0324855200201462E-2</v>
      </c>
      <c r="L51">
        <v>0</v>
      </c>
      <c r="M51">
        <v>0</v>
      </c>
      <c r="N51">
        <v>0</v>
      </c>
      <c r="O51">
        <v>0</v>
      </c>
      <c r="P51">
        <v>1.0073029463611183E-2</v>
      </c>
      <c r="Q51">
        <v>0</v>
      </c>
      <c r="R51">
        <v>1.5361369932007053E-2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0.12591286829513984</v>
      </c>
      <c r="AF51">
        <v>5.2883404683958714E-3</v>
      </c>
      <c r="AG51">
        <v>0</v>
      </c>
      <c r="AH51">
        <v>0</v>
      </c>
      <c r="AI51">
        <v>0</v>
      </c>
      <c r="AJ51">
        <v>0</v>
      </c>
      <c r="AK51">
        <v>2.5938050868798797E-2</v>
      </c>
      <c r="AL51">
        <v>0</v>
      </c>
      <c r="AM51">
        <v>5.2883404683958714E-3</v>
      </c>
      <c r="AN51">
        <v>0</v>
      </c>
      <c r="AO51">
        <v>7.1770334928229665E-2</v>
      </c>
      <c r="AP51">
        <v>0</v>
      </c>
      <c r="AQ51">
        <v>1.0073029463611183E-2</v>
      </c>
      <c r="AR51">
        <v>2.2664316293125159E-3</v>
      </c>
      <c r="AS51">
        <v>0</v>
      </c>
      <c r="AT51">
        <v>0</v>
      </c>
      <c r="AU51">
        <v>0</v>
      </c>
      <c r="AV51">
        <v>1.5109544195416776E-2</v>
      </c>
      <c r="AW51">
        <v>0</v>
      </c>
      <c r="AX51">
        <v>0</v>
      </c>
      <c r="AY51">
        <v>9.6449257114077092E-2</v>
      </c>
      <c r="AZ51">
        <v>0</v>
      </c>
      <c r="BA51">
        <v>0</v>
      </c>
      <c r="BB51">
        <v>0</v>
      </c>
      <c r="BC51">
        <v>7.0511206245278277E-2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1.0073029463611183E-2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1.0073029463611183E-2</v>
      </c>
      <c r="BW51">
        <v>5.5401662049861513E-3</v>
      </c>
      <c r="BX51">
        <v>0</v>
      </c>
      <c r="BY51">
        <v>4.532863258625032E-2</v>
      </c>
      <c r="BZ51">
        <v>0</v>
      </c>
      <c r="CA51" s="27">
        <f t="shared" si="0"/>
        <v>3</v>
      </c>
      <c r="CB51">
        <f t="shared" si="1"/>
        <v>12</v>
      </c>
      <c r="CC51">
        <f t="shared" si="2"/>
        <v>15</v>
      </c>
      <c r="CD51">
        <f>[1]!shannonweaver(K51:BU51)</f>
        <v>2.0791195605631936</v>
      </c>
      <c r="CE51">
        <f t="shared" si="3"/>
        <v>0.76775517666436399</v>
      </c>
      <c r="CJ51">
        <v>1</v>
      </c>
      <c r="CO51">
        <f t="shared" si="4"/>
        <v>16</v>
      </c>
      <c r="CP51">
        <f t="shared" si="5"/>
        <v>0.46461848400906575</v>
      </c>
      <c r="CQ51">
        <f t="shared" si="6"/>
        <v>3.5255603122639138E-2</v>
      </c>
      <c r="CR51">
        <f t="shared" si="7"/>
        <v>0.17224880382775121</v>
      </c>
      <c r="CS51">
        <f t="shared" si="8"/>
        <v>0.25711407705867539</v>
      </c>
      <c r="CT51">
        <f t="shared" si="9"/>
        <v>1.0324855200201462E-2</v>
      </c>
      <c r="CU51">
        <f t="shared" si="10"/>
        <v>0</v>
      </c>
      <c r="CV51">
        <f t="shared" si="11"/>
        <v>0</v>
      </c>
      <c r="CW51">
        <f t="shared" si="12"/>
        <v>1.0073029463611183E-2</v>
      </c>
      <c r="CX51">
        <f t="shared" si="13"/>
        <v>1.5361369932007053E-2</v>
      </c>
      <c r="CY51">
        <f t="shared" si="14"/>
        <v>0</v>
      </c>
      <c r="CZ51">
        <f t="shared" si="15"/>
        <v>0.12591286829513984</v>
      </c>
      <c r="DA51">
        <f t="shared" si="16"/>
        <v>0</v>
      </c>
      <c r="DB51">
        <f t="shared" si="17"/>
        <v>5.2883404683958714E-3</v>
      </c>
      <c r="DC51">
        <f t="shared" si="18"/>
        <v>0</v>
      </c>
      <c r="DD51">
        <f t="shared" si="19"/>
        <v>2.5938050868798797E-2</v>
      </c>
      <c r="DE51">
        <f t="shared" si="20"/>
        <v>0</v>
      </c>
      <c r="DF51">
        <f t="shared" si="21"/>
        <v>5.2883404683958714E-3</v>
      </c>
      <c r="DG51">
        <f t="shared" si="22"/>
        <v>8.4510116277358341E-2</v>
      </c>
      <c r="DH51">
        <f t="shared" si="23"/>
        <v>0</v>
      </c>
      <c r="DI51">
        <f t="shared" si="24"/>
        <v>0</v>
      </c>
      <c r="DJ51">
        <f t="shared" si="25"/>
        <v>1.5109544195416776E-2</v>
      </c>
      <c r="DK51">
        <f t="shared" si="26"/>
        <v>0</v>
      </c>
      <c r="DL51">
        <f t="shared" si="27"/>
        <v>9.6449257114077092E-2</v>
      </c>
      <c r="DM51">
        <f t="shared" si="28"/>
        <v>7.0511206245278277E-2</v>
      </c>
      <c r="DN51">
        <f t="shared" si="29"/>
        <v>1.0073029463611183E-2</v>
      </c>
      <c r="DO51">
        <f t="shared" si="30"/>
        <v>1.0324855200201462E-2</v>
      </c>
      <c r="DP51">
        <f t="shared" si="31"/>
        <v>0.47418786199949642</v>
      </c>
      <c r="DQ51">
        <f t="shared" si="32"/>
        <v>0.48451271719969791</v>
      </c>
      <c r="DR51">
        <f t="shared" si="33"/>
        <v>12</v>
      </c>
      <c r="DS51" s="50">
        <f t="shared" si="34"/>
        <v>1.0679541318725396</v>
      </c>
      <c r="DT51" s="50">
        <f t="shared" si="35"/>
        <v>0.7499870523971387</v>
      </c>
      <c r="DU51">
        <f t="shared" si="36"/>
        <v>0.18888592816421754</v>
      </c>
      <c r="DV51">
        <f t="shared" si="37"/>
        <v>0.42797432402309682</v>
      </c>
      <c r="DW51">
        <f t="shared" si="38"/>
        <v>0.53177517161837051</v>
      </c>
      <c r="DX51">
        <f t="shared" si="39"/>
        <v>0.10178696572999245</v>
      </c>
      <c r="DY51">
        <f t="shared" si="40"/>
        <v>0</v>
      </c>
      <c r="DZ51">
        <f t="shared" si="41"/>
        <v>0</v>
      </c>
      <c r="EA51">
        <f t="shared" si="42"/>
        <v>0.1005337471901912</v>
      </c>
      <c r="EB51">
        <f t="shared" si="43"/>
        <v>0.12426052475459544</v>
      </c>
      <c r="EC51">
        <f t="shared" si="44"/>
        <v>0</v>
      </c>
      <c r="ED51">
        <f t="shared" si="45"/>
        <v>0.36274509973229058</v>
      </c>
      <c r="EE51">
        <f t="shared" si="46"/>
        <v>0</v>
      </c>
      <c r="EF51">
        <f t="shared" si="47"/>
        <v>7.2785225372233517E-2</v>
      </c>
      <c r="EG51">
        <f t="shared" si="48"/>
        <v>0</v>
      </c>
      <c r="EH51">
        <f t="shared" si="49"/>
        <v>0.16175743179292396</v>
      </c>
      <c r="EI51">
        <f t="shared" si="50"/>
        <v>0</v>
      </c>
      <c r="EJ51">
        <f t="shared" si="51"/>
        <v>7.2785225372233517E-2</v>
      </c>
      <c r="EK51">
        <f t="shared" si="52"/>
        <v>0.29496486957699464</v>
      </c>
      <c r="EL51">
        <f t="shared" si="53"/>
        <v>0</v>
      </c>
      <c r="EM51">
        <f t="shared" si="54"/>
        <v>0</v>
      </c>
      <c r="EN51">
        <f t="shared" si="55"/>
        <v>0.1232325561700828</v>
      </c>
      <c r="EO51">
        <f t="shared" si="56"/>
        <v>0</v>
      </c>
      <c r="EP51">
        <f t="shared" si="57"/>
        <v>0.31578505910867816</v>
      </c>
      <c r="EQ51">
        <f t="shared" si="58"/>
        <v>0.26876342979689993</v>
      </c>
      <c r="ER51">
        <f t="shared" si="59"/>
        <v>0.1005337471901912</v>
      </c>
      <c r="ES51">
        <f t="shared" si="60"/>
        <v>0.10178696572999245</v>
      </c>
      <c r="ET51">
        <f t="shared" si="61"/>
        <v>0.75957454645046152</v>
      </c>
      <c r="EU51">
        <f t="shared" si="62"/>
        <v>0.76990840304960795</v>
      </c>
      <c r="EV51" s="27">
        <f t="shared" si="63"/>
        <v>3.5255603122639138E-2</v>
      </c>
      <c r="EW51">
        <f t="shared" si="64"/>
        <v>0.17224880382775121</v>
      </c>
      <c r="EX51">
        <f t="shared" si="65"/>
        <v>0.25711407705867539</v>
      </c>
      <c r="EY51">
        <f t="shared" si="66"/>
        <v>1.0324855200201462E-2</v>
      </c>
      <c r="EZ51">
        <f t="shared" si="67"/>
        <v>0.12591286829513984</v>
      </c>
      <c r="FA51">
        <f t="shared" si="68"/>
        <v>1.0073029463611183E-2</v>
      </c>
      <c r="FB51">
        <f t="shared" si="69"/>
        <v>2.0649710400402924E-2</v>
      </c>
      <c r="FC51">
        <f t="shared" si="70"/>
        <v>9.6449257114077092E-2</v>
      </c>
      <c r="FD51">
        <f t="shared" si="71"/>
        <v>7.0511206245278277E-2</v>
      </c>
      <c r="FE51">
        <f t="shared" si="72"/>
        <v>0.16696046335935538</v>
      </c>
      <c r="FF51">
        <f t="shared" si="73"/>
        <v>1.0073029463611183E-2</v>
      </c>
      <c r="FG51">
        <f t="shared" si="74"/>
        <v>7.1770334928229665E-2</v>
      </c>
      <c r="FH51">
        <f t="shared" si="75"/>
        <v>5.8675396625535142E-2</v>
      </c>
      <c r="FI51" s="27">
        <f t="shared" si="76"/>
        <v>0.18888592816421754</v>
      </c>
      <c r="FJ51">
        <f t="shared" si="77"/>
        <v>0.42797432402309682</v>
      </c>
      <c r="FK51">
        <f t="shared" si="78"/>
        <v>0.53177517161837051</v>
      </c>
      <c r="FL51">
        <f t="shared" si="79"/>
        <v>0.10178696572999245</v>
      </c>
      <c r="FM51">
        <f t="shared" si="80"/>
        <v>0.36274509973229058</v>
      </c>
      <c r="FN51">
        <f t="shared" si="81"/>
        <v>0.1005337471901912</v>
      </c>
      <c r="FO51">
        <f t="shared" si="82"/>
        <v>0.14419928472624546</v>
      </c>
      <c r="FP51">
        <f t="shared" si="83"/>
        <v>0.31578505910867816</v>
      </c>
      <c r="FQ51">
        <f t="shared" si="84"/>
        <v>0.26876342979689993</v>
      </c>
      <c r="FR51">
        <f t="shared" si="85"/>
        <v>0.42092836608160039</v>
      </c>
      <c r="FS51">
        <f t="shared" si="86"/>
        <v>0.1005337471901912</v>
      </c>
      <c r="FT51">
        <f t="shared" si="87"/>
        <v>0.27121254913866294</v>
      </c>
      <c r="FU51">
        <f t="shared" si="88"/>
        <v>0.24466369492598738</v>
      </c>
      <c r="FW51">
        <f t="shared" si="89"/>
        <v>0.10677411231427855</v>
      </c>
      <c r="FX51">
        <f t="shared" si="90"/>
        <v>0.10677411231427855</v>
      </c>
      <c r="FY51">
        <f t="shared" si="91"/>
        <v>8.0836061445479737E-2</v>
      </c>
      <c r="FZ51">
        <f t="shared" si="92"/>
        <v>0.17728531855955684</v>
      </c>
    </row>
    <row r="52" spans="1:182">
      <c r="A52">
        <v>51</v>
      </c>
      <c r="B52" t="s">
        <v>453</v>
      </c>
      <c r="C52" t="s">
        <v>16</v>
      </c>
      <c r="D52" t="s">
        <v>26</v>
      </c>
      <c r="E52" s="25" t="s">
        <v>356</v>
      </c>
      <c r="F52" s="25" t="s">
        <v>259</v>
      </c>
      <c r="G52">
        <v>1.6012810248198558E-2</v>
      </c>
      <c r="H52">
        <v>5.2642113690952758E-2</v>
      </c>
      <c r="I52">
        <v>0.41253002401921535</v>
      </c>
      <c r="J52">
        <v>0</v>
      </c>
      <c r="K52">
        <v>4.4035228182546023E-2</v>
      </c>
      <c r="L52">
        <v>4.0032025620496394E-3</v>
      </c>
      <c r="M52">
        <v>0</v>
      </c>
      <c r="N52">
        <v>0</v>
      </c>
      <c r="O52">
        <v>8.0064051240992789E-3</v>
      </c>
      <c r="P52">
        <v>0</v>
      </c>
      <c r="Q52">
        <v>0</v>
      </c>
      <c r="R52">
        <v>4.2033626901521216E-3</v>
      </c>
      <c r="S52">
        <v>4.0032025620496389E-4</v>
      </c>
      <c r="T52">
        <v>0</v>
      </c>
      <c r="U52">
        <v>0</v>
      </c>
      <c r="V52">
        <v>0</v>
      </c>
      <c r="W52">
        <v>4.2033626901521216E-3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8.0064051240992789E-3</v>
      </c>
      <c r="AF52">
        <v>0</v>
      </c>
      <c r="AG52">
        <v>4.2033626901521216E-3</v>
      </c>
      <c r="AH52">
        <v>0</v>
      </c>
      <c r="AI52">
        <v>0</v>
      </c>
      <c r="AJ52">
        <v>0</v>
      </c>
      <c r="AK52">
        <v>4.0232185748598867E-2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4.0032025620496389E-4</v>
      </c>
      <c r="AS52">
        <v>0</v>
      </c>
      <c r="AT52">
        <v>0</v>
      </c>
      <c r="AU52">
        <v>0</v>
      </c>
      <c r="AV52">
        <v>8.2065652522017602E-3</v>
      </c>
      <c r="AW52">
        <v>0</v>
      </c>
      <c r="AX52">
        <v>0</v>
      </c>
      <c r="AY52">
        <v>0.1521216973578863</v>
      </c>
      <c r="AZ52">
        <v>3.2025620496397109E-2</v>
      </c>
      <c r="BA52">
        <v>0</v>
      </c>
      <c r="BB52">
        <v>0</v>
      </c>
      <c r="BC52">
        <v>0.1200960768614892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8.2065652522017602E-3</v>
      </c>
      <c r="BM52">
        <v>1.6212970376301039E-2</v>
      </c>
      <c r="BN52">
        <v>2.0016012810248195E-4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4.0032025620496394E-3</v>
      </c>
      <c r="BX52">
        <v>0</v>
      </c>
      <c r="BY52">
        <v>6.0048038430744605E-2</v>
      </c>
      <c r="BZ52">
        <v>0</v>
      </c>
      <c r="CA52" s="27">
        <f t="shared" si="0"/>
        <v>6</v>
      </c>
      <c r="CB52">
        <f t="shared" si="1"/>
        <v>11</v>
      </c>
      <c r="CC52">
        <f t="shared" si="2"/>
        <v>17</v>
      </c>
      <c r="CD52">
        <f>[1]!shannonweaver(K52:BU52)</f>
        <v>1.93874335260741</v>
      </c>
      <c r="CE52">
        <f t="shared" si="3"/>
        <v>0.68429133890488336</v>
      </c>
      <c r="CF52">
        <v>1</v>
      </c>
      <c r="CO52">
        <f t="shared" si="4"/>
        <v>18</v>
      </c>
      <c r="CP52">
        <f t="shared" si="5"/>
        <v>0.48118494795836664</v>
      </c>
      <c r="CQ52">
        <f t="shared" si="6"/>
        <v>1.6012810248198558E-2</v>
      </c>
      <c r="CR52">
        <f t="shared" si="7"/>
        <v>5.2642113690952758E-2</v>
      </c>
      <c r="CS52">
        <f t="shared" si="8"/>
        <v>0.41253002401921535</v>
      </c>
      <c r="CT52">
        <f t="shared" si="9"/>
        <v>4.4035228182546023E-2</v>
      </c>
      <c r="CU52">
        <f t="shared" si="10"/>
        <v>4.0032025620496394E-3</v>
      </c>
      <c r="CV52">
        <f t="shared" si="11"/>
        <v>8.0064051240992789E-3</v>
      </c>
      <c r="CW52">
        <f t="shared" si="12"/>
        <v>0</v>
      </c>
      <c r="CX52">
        <f t="shared" si="13"/>
        <v>4.6036829463570851E-3</v>
      </c>
      <c r="CY52">
        <f t="shared" si="14"/>
        <v>0</v>
      </c>
      <c r="CZ52">
        <f t="shared" si="15"/>
        <v>8.0064051240992789E-3</v>
      </c>
      <c r="DA52">
        <f t="shared" si="16"/>
        <v>0</v>
      </c>
      <c r="DB52">
        <f t="shared" si="17"/>
        <v>4.2033626901521216E-3</v>
      </c>
      <c r="DC52">
        <f t="shared" si="18"/>
        <v>0</v>
      </c>
      <c r="DD52">
        <f t="shared" si="19"/>
        <v>4.0232185748598867E-2</v>
      </c>
      <c r="DE52">
        <f t="shared" si="20"/>
        <v>0</v>
      </c>
      <c r="DF52">
        <f t="shared" si="21"/>
        <v>0</v>
      </c>
      <c r="DG52">
        <f t="shared" si="22"/>
        <v>1.0378628282235333E-2</v>
      </c>
      <c r="DH52">
        <f t="shared" si="23"/>
        <v>0</v>
      </c>
      <c r="DI52">
        <f t="shared" si="24"/>
        <v>0</v>
      </c>
      <c r="DJ52">
        <f t="shared" si="25"/>
        <v>8.2065652522017602E-3</v>
      </c>
      <c r="DK52">
        <f t="shared" si="26"/>
        <v>0</v>
      </c>
      <c r="DL52">
        <f t="shared" si="27"/>
        <v>0.1841473178542834</v>
      </c>
      <c r="DM52">
        <f t="shared" si="28"/>
        <v>0.1200960768614892</v>
      </c>
      <c r="DN52">
        <f t="shared" si="29"/>
        <v>2.8823058446757401E-2</v>
      </c>
      <c r="DO52">
        <f t="shared" si="30"/>
        <v>5.6044835868694944E-2</v>
      </c>
      <c r="DP52">
        <f t="shared" si="31"/>
        <v>0.3987189751801441</v>
      </c>
      <c r="DQ52">
        <f t="shared" si="32"/>
        <v>0.45476381104883906</v>
      </c>
      <c r="DR52">
        <f t="shared" si="33"/>
        <v>12</v>
      </c>
      <c r="DS52" s="50">
        <f t="shared" si="34"/>
        <v>0.97414010969928166</v>
      </c>
      <c r="DT52" s="50">
        <f t="shared" si="35"/>
        <v>0.76657866809409481</v>
      </c>
      <c r="DU52">
        <f t="shared" si="36"/>
        <v>0.12688190496496773</v>
      </c>
      <c r="DV52">
        <f t="shared" si="37"/>
        <v>0.23150095195278841</v>
      </c>
      <c r="DW52">
        <f t="shared" si="38"/>
        <v>0.6974757737489703</v>
      </c>
      <c r="DX52">
        <f t="shared" si="39"/>
        <v>0.21141716856512613</v>
      </c>
      <c r="DY52">
        <f t="shared" si="40"/>
        <v>6.3313157191299471E-2</v>
      </c>
      <c r="DZ52">
        <f t="shared" si="41"/>
        <v>8.9598350124879697E-2</v>
      </c>
      <c r="EA52">
        <f t="shared" si="42"/>
        <v>0</v>
      </c>
      <c r="EB52">
        <f t="shared" si="43"/>
        <v>6.7902613910353973E-2</v>
      </c>
      <c r="EC52">
        <f t="shared" si="44"/>
        <v>0</v>
      </c>
      <c r="ED52">
        <f t="shared" si="45"/>
        <v>8.9598350124879697E-2</v>
      </c>
      <c r="EE52">
        <f t="shared" si="46"/>
        <v>0</v>
      </c>
      <c r="EF52">
        <f t="shared" si="47"/>
        <v>6.4878851316114913E-2</v>
      </c>
      <c r="EG52">
        <f t="shared" si="48"/>
        <v>0</v>
      </c>
      <c r="EH52">
        <f t="shared" si="49"/>
        <v>0.20194953328459117</v>
      </c>
      <c r="EI52">
        <f t="shared" si="50"/>
        <v>0</v>
      </c>
      <c r="EJ52">
        <f t="shared" si="51"/>
        <v>0</v>
      </c>
      <c r="EK52">
        <f t="shared" si="52"/>
        <v>0.10205260247531268</v>
      </c>
      <c r="EL52">
        <f t="shared" si="53"/>
        <v>0</v>
      </c>
      <c r="EM52">
        <f t="shared" si="54"/>
        <v>0</v>
      </c>
      <c r="EN52">
        <f t="shared" si="55"/>
        <v>9.0714460081975798E-2</v>
      </c>
      <c r="EO52">
        <f t="shared" si="56"/>
        <v>0</v>
      </c>
      <c r="EP52">
        <f t="shared" si="57"/>
        <v>0.44352260186653947</v>
      </c>
      <c r="EQ52">
        <f t="shared" si="58"/>
        <v>0.3538894083978914</v>
      </c>
      <c r="ER52">
        <f t="shared" si="59"/>
        <v>0.17059987930127657</v>
      </c>
      <c r="ES52">
        <f t="shared" si="60"/>
        <v>0.23900693273731849</v>
      </c>
      <c r="ET52">
        <f t="shared" si="61"/>
        <v>0.683411411912349</v>
      </c>
      <c r="EU52">
        <f t="shared" si="62"/>
        <v>0.74010003443169348</v>
      </c>
      <c r="EV52" s="27">
        <f t="shared" si="63"/>
        <v>1.6012810248198558E-2</v>
      </c>
      <c r="EW52">
        <f t="shared" si="64"/>
        <v>5.2642113690952758E-2</v>
      </c>
      <c r="EX52">
        <f t="shared" si="65"/>
        <v>0.41253002401921535</v>
      </c>
      <c r="EY52">
        <f t="shared" si="66"/>
        <v>5.6044835868694944E-2</v>
      </c>
      <c r="EZ52">
        <f t="shared" si="67"/>
        <v>8.0064051240992789E-3</v>
      </c>
      <c r="FA52">
        <f t="shared" si="68"/>
        <v>0</v>
      </c>
      <c r="FB52">
        <f t="shared" si="69"/>
        <v>8.8070456365092059E-3</v>
      </c>
      <c r="FC52">
        <f t="shared" si="70"/>
        <v>0.1841473178542834</v>
      </c>
      <c r="FD52">
        <f t="shared" si="71"/>
        <v>0.1200960768614892</v>
      </c>
      <c r="FE52">
        <f t="shared" si="72"/>
        <v>0.30424339471577261</v>
      </c>
      <c r="FF52">
        <f t="shared" si="73"/>
        <v>2.8823058446757401E-2</v>
      </c>
      <c r="FG52">
        <f t="shared" si="74"/>
        <v>0</v>
      </c>
      <c r="FH52">
        <f t="shared" si="75"/>
        <v>4.8839071257005588E-2</v>
      </c>
      <c r="FI52" s="27">
        <f t="shared" si="76"/>
        <v>0.12688190496496773</v>
      </c>
      <c r="FJ52">
        <f t="shared" si="77"/>
        <v>0.23150095195278841</v>
      </c>
      <c r="FK52">
        <f t="shared" si="78"/>
        <v>0.6974757737489703</v>
      </c>
      <c r="FL52">
        <f t="shared" si="79"/>
        <v>0.23900693273731849</v>
      </c>
      <c r="FM52">
        <f t="shared" si="80"/>
        <v>8.9598350124879697E-2</v>
      </c>
      <c r="FN52">
        <f t="shared" si="81"/>
        <v>0</v>
      </c>
      <c r="FO52">
        <f t="shared" si="82"/>
        <v>9.3984160657496346E-2</v>
      </c>
      <c r="FP52">
        <f t="shared" si="83"/>
        <v>0.44352260186653947</v>
      </c>
      <c r="FQ52">
        <f t="shared" si="84"/>
        <v>0.3538894083978914</v>
      </c>
      <c r="FR52">
        <f t="shared" si="85"/>
        <v>0.58426041124519645</v>
      </c>
      <c r="FS52">
        <f t="shared" si="86"/>
        <v>0.17059987930127657</v>
      </c>
      <c r="FT52">
        <f t="shared" si="87"/>
        <v>0</v>
      </c>
      <c r="FU52">
        <f t="shared" si="88"/>
        <v>0.22283523031561808</v>
      </c>
      <c r="FW52">
        <f t="shared" si="89"/>
        <v>0.20816653322658124</v>
      </c>
      <c r="FX52">
        <f t="shared" si="90"/>
        <v>0.24019215372297834</v>
      </c>
      <c r="FY52">
        <f t="shared" si="91"/>
        <v>0.17614091273018415</v>
      </c>
      <c r="FZ52">
        <f t="shared" si="92"/>
        <v>0.36028823058446757</v>
      </c>
    </row>
    <row r="53" spans="1:182">
      <c r="A53">
        <v>52</v>
      </c>
      <c r="B53" t="s">
        <v>454</v>
      </c>
      <c r="C53" t="s">
        <v>16</v>
      </c>
      <c r="D53" t="s">
        <v>26</v>
      </c>
      <c r="E53" s="25" t="s">
        <v>356</v>
      </c>
      <c r="F53" s="25" t="s">
        <v>259</v>
      </c>
      <c r="G53">
        <v>9.154013015184384E-2</v>
      </c>
      <c r="H53">
        <v>9.2190889370932769E-2</v>
      </c>
      <c r="I53">
        <v>0.60737527114967482</v>
      </c>
      <c r="J53">
        <v>0</v>
      </c>
      <c r="K53">
        <v>0</v>
      </c>
      <c r="L53">
        <v>4.3383947939262483E-3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4.5553145336225606E-3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1.7787418655097618E-2</v>
      </c>
      <c r="AF53">
        <v>0</v>
      </c>
      <c r="AG53">
        <v>1.3015184381778745E-2</v>
      </c>
      <c r="AH53">
        <v>0</v>
      </c>
      <c r="AI53">
        <v>0</v>
      </c>
      <c r="AJ53">
        <v>0</v>
      </c>
      <c r="AK53">
        <v>9.1106290672451212E-3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4.5553145336225606E-3</v>
      </c>
      <c r="AR53">
        <v>5.4229934924078099E-3</v>
      </c>
      <c r="AS53">
        <v>0</v>
      </c>
      <c r="AT53">
        <v>0</v>
      </c>
      <c r="AU53">
        <v>0</v>
      </c>
      <c r="AV53">
        <v>4.3383947939262483E-3</v>
      </c>
      <c r="AW53">
        <v>0</v>
      </c>
      <c r="AX53">
        <v>0</v>
      </c>
      <c r="AY53">
        <v>9.1757049891540154E-2</v>
      </c>
      <c r="AZ53">
        <v>4.9891540130151853E-3</v>
      </c>
      <c r="BA53">
        <v>0</v>
      </c>
      <c r="BB53">
        <v>0</v>
      </c>
      <c r="BC53">
        <v>1.4099783080260308E-2</v>
      </c>
      <c r="BD53">
        <v>8.6767895878524966E-3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8.8937093275488089E-3</v>
      </c>
      <c r="BX53">
        <v>0</v>
      </c>
      <c r="BY53">
        <v>1.7353579175704993E-2</v>
      </c>
      <c r="BZ53">
        <v>0</v>
      </c>
      <c r="CA53" s="27">
        <f t="shared" si="0"/>
        <v>2</v>
      </c>
      <c r="CB53">
        <f t="shared" si="1"/>
        <v>10</v>
      </c>
      <c r="CC53">
        <f t="shared" si="2"/>
        <v>12</v>
      </c>
      <c r="CD53">
        <f>[1]!shannonweaver(K53:BU53)</f>
        <v>1.8174782870025825</v>
      </c>
      <c r="CE53">
        <f t="shared" si="3"/>
        <v>0.73140706801104205</v>
      </c>
      <c r="CO53">
        <f t="shared" si="4"/>
        <v>12</v>
      </c>
      <c r="CP53">
        <f t="shared" si="5"/>
        <v>0.79110629067245142</v>
      </c>
      <c r="CQ53">
        <f t="shared" si="6"/>
        <v>9.154013015184384E-2</v>
      </c>
      <c r="CR53">
        <f t="shared" si="7"/>
        <v>9.2190889370932769E-2</v>
      </c>
      <c r="CS53">
        <f t="shared" si="8"/>
        <v>0.60737527114967482</v>
      </c>
      <c r="CT53">
        <f t="shared" si="9"/>
        <v>0</v>
      </c>
      <c r="CU53">
        <f t="shared" si="10"/>
        <v>4.3383947939262483E-3</v>
      </c>
      <c r="CV53">
        <f t="shared" si="11"/>
        <v>0</v>
      </c>
      <c r="CW53">
        <f t="shared" si="12"/>
        <v>0</v>
      </c>
      <c r="CX53">
        <f t="shared" si="13"/>
        <v>0</v>
      </c>
      <c r="CY53">
        <f t="shared" si="14"/>
        <v>0</v>
      </c>
      <c r="CZ53">
        <f t="shared" si="15"/>
        <v>1.7787418655097618E-2</v>
      </c>
      <c r="DA53">
        <f t="shared" si="16"/>
        <v>0</v>
      </c>
      <c r="DB53">
        <f t="shared" si="17"/>
        <v>1.3015184381778745E-2</v>
      </c>
      <c r="DC53">
        <f t="shared" si="18"/>
        <v>0</v>
      </c>
      <c r="DD53">
        <f t="shared" si="19"/>
        <v>9.1106290672451212E-3</v>
      </c>
      <c r="DE53">
        <f t="shared" si="20"/>
        <v>0</v>
      </c>
      <c r="DF53">
        <f t="shared" si="21"/>
        <v>0</v>
      </c>
      <c r="DG53">
        <f t="shared" si="22"/>
        <v>1.1145396141183064E-2</v>
      </c>
      <c r="DH53">
        <f t="shared" si="23"/>
        <v>0</v>
      </c>
      <c r="DI53">
        <f t="shared" si="24"/>
        <v>0</v>
      </c>
      <c r="DJ53">
        <f t="shared" si="25"/>
        <v>4.3383947939262483E-3</v>
      </c>
      <c r="DK53">
        <f t="shared" si="26"/>
        <v>0</v>
      </c>
      <c r="DL53">
        <f t="shared" si="27"/>
        <v>9.6746203904555336E-2</v>
      </c>
      <c r="DM53">
        <f t="shared" si="28"/>
        <v>2.2776572668112803E-2</v>
      </c>
      <c r="DN53">
        <f t="shared" si="29"/>
        <v>4.5553145336225606E-3</v>
      </c>
      <c r="DO53">
        <f t="shared" si="30"/>
        <v>4.3383947939262483E-3</v>
      </c>
      <c r="DP53">
        <f t="shared" si="31"/>
        <v>0.17830802603036883</v>
      </c>
      <c r="DQ53">
        <f t="shared" si="32"/>
        <v>0.18264642082429508</v>
      </c>
      <c r="DR53">
        <f t="shared" si="33"/>
        <v>9</v>
      </c>
      <c r="DS53" s="50">
        <f t="shared" si="34"/>
        <v>1.0259817491810244</v>
      </c>
      <c r="DT53" s="50">
        <f t="shared" si="35"/>
        <v>1.0961218770286343</v>
      </c>
      <c r="DU53">
        <f t="shared" si="36"/>
        <v>0.30737319793640272</v>
      </c>
      <c r="DV53">
        <f t="shared" si="37"/>
        <v>0.30849971985467295</v>
      </c>
      <c r="DW53">
        <f t="shared" si="38"/>
        <v>0.89361636630655195</v>
      </c>
      <c r="DX53">
        <f t="shared" si="39"/>
        <v>0</v>
      </c>
      <c r="DY53">
        <f t="shared" si="40"/>
        <v>6.5914211221301186E-2</v>
      </c>
      <c r="DZ53">
        <f t="shared" si="41"/>
        <v>0</v>
      </c>
      <c r="EA53">
        <f t="shared" si="42"/>
        <v>0</v>
      </c>
      <c r="EB53">
        <f t="shared" si="43"/>
        <v>0</v>
      </c>
      <c r="EC53">
        <f t="shared" si="44"/>
        <v>0</v>
      </c>
      <c r="ED53">
        <f t="shared" si="45"/>
        <v>0.133768063556989</v>
      </c>
      <c r="EE53">
        <f t="shared" si="46"/>
        <v>0</v>
      </c>
      <c r="EF53">
        <f t="shared" si="47"/>
        <v>0.11433304267788848</v>
      </c>
      <c r="EG53">
        <f t="shared" si="48"/>
        <v>0</v>
      </c>
      <c r="EH53">
        <f t="shared" si="49"/>
        <v>9.5595147114937523E-2</v>
      </c>
      <c r="EI53">
        <f t="shared" si="50"/>
        <v>0</v>
      </c>
      <c r="EJ53">
        <f t="shared" si="51"/>
        <v>0</v>
      </c>
      <c r="EK53">
        <f t="shared" si="52"/>
        <v>0.1057688548999281</v>
      </c>
      <c r="EL53">
        <f t="shared" si="53"/>
        <v>0</v>
      </c>
      <c r="EM53">
        <f t="shared" si="54"/>
        <v>0</v>
      </c>
      <c r="EN53">
        <f t="shared" si="55"/>
        <v>6.5914211221301186E-2</v>
      </c>
      <c r="EO53">
        <f t="shared" si="56"/>
        <v>0</v>
      </c>
      <c r="EP53">
        <f t="shared" si="57"/>
        <v>0.31628766168488265</v>
      </c>
      <c r="EQ53">
        <f t="shared" si="58"/>
        <v>0.15149794921359794</v>
      </c>
      <c r="ER53">
        <f t="shared" si="59"/>
        <v>6.7544417617330113E-2</v>
      </c>
      <c r="ES53">
        <f t="shared" si="60"/>
        <v>6.5914211221301186E-2</v>
      </c>
      <c r="ET53">
        <f t="shared" si="61"/>
        <v>0.43594295360010521</v>
      </c>
      <c r="EU53">
        <f t="shared" si="62"/>
        <v>0.44158341240608778</v>
      </c>
      <c r="EV53" s="27">
        <f t="shared" si="63"/>
        <v>9.154013015184384E-2</v>
      </c>
      <c r="EW53">
        <f t="shared" si="64"/>
        <v>9.2190889370932769E-2</v>
      </c>
      <c r="EX53">
        <f t="shared" si="65"/>
        <v>0.60737527114967482</v>
      </c>
      <c r="EY53">
        <f t="shared" si="66"/>
        <v>4.3383947939262483E-3</v>
      </c>
      <c r="EZ53">
        <f t="shared" si="67"/>
        <v>1.7787418655097618E-2</v>
      </c>
      <c r="FA53">
        <f t="shared" si="68"/>
        <v>0</v>
      </c>
      <c r="FB53">
        <f t="shared" si="69"/>
        <v>1.3015184381778745E-2</v>
      </c>
      <c r="FC53">
        <f t="shared" si="70"/>
        <v>9.6746203904555336E-2</v>
      </c>
      <c r="FD53">
        <f t="shared" si="71"/>
        <v>2.2776572668112803E-2</v>
      </c>
      <c r="FE53">
        <f t="shared" si="72"/>
        <v>0.11952277657266813</v>
      </c>
      <c r="FF53">
        <f t="shared" si="73"/>
        <v>4.5553145336225606E-3</v>
      </c>
      <c r="FG53">
        <f t="shared" si="74"/>
        <v>0</v>
      </c>
      <c r="FH53">
        <f t="shared" si="75"/>
        <v>2.3427331887201738E-2</v>
      </c>
      <c r="FI53" s="27">
        <f t="shared" si="76"/>
        <v>0.30737319793640272</v>
      </c>
      <c r="FJ53">
        <f t="shared" si="77"/>
        <v>0.30849971985467295</v>
      </c>
      <c r="FK53">
        <f t="shared" si="78"/>
        <v>0.89361636630655195</v>
      </c>
      <c r="FL53">
        <f t="shared" si="79"/>
        <v>6.5914211221301186E-2</v>
      </c>
      <c r="FM53">
        <f t="shared" si="80"/>
        <v>0.133768063556989</v>
      </c>
      <c r="FN53">
        <f t="shared" si="81"/>
        <v>0</v>
      </c>
      <c r="FO53">
        <f t="shared" si="82"/>
        <v>0.11433304267788848</v>
      </c>
      <c r="FP53">
        <f t="shared" si="83"/>
        <v>0.31628766168488265</v>
      </c>
      <c r="FQ53">
        <f t="shared" si="84"/>
        <v>0.15149794921359794</v>
      </c>
      <c r="FR53">
        <f t="shared" si="85"/>
        <v>0.35300669726978029</v>
      </c>
      <c r="FS53">
        <f t="shared" si="86"/>
        <v>6.7544417617330113E-2</v>
      </c>
      <c r="FT53">
        <f t="shared" si="87"/>
        <v>0</v>
      </c>
      <c r="FU53">
        <f t="shared" si="88"/>
        <v>0.15366391692257536</v>
      </c>
      <c r="FW53">
        <f t="shared" si="89"/>
        <v>9.6095444685466408E-2</v>
      </c>
      <c r="FX53">
        <f t="shared" si="90"/>
        <v>0.10108459869848159</v>
      </c>
      <c r="FY53">
        <f t="shared" si="91"/>
        <v>2.711496746203905E-2</v>
      </c>
      <c r="FZ53">
        <f t="shared" si="92"/>
        <v>0.12386117136659439</v>
      </c>
    </row>
    <row r="54" spans="1:182">
      <c r="A54">
        <v>53</v>
      </c>
      <c r="B54" t="s">
        <v>212</v>
      </c>
      <c r="C54" t="s">
        <v>16</v>
      </c>
      <c r="D54" t="s">
        <v>26</v>
      </c>
      <c r="E54" s="25" t="s">
        <v>356</v>
      </c>
      <c r="F54" s="25" t="s">
        <v>259</v>
      </c>
      <c r="G54">
        <v>4.2987745574790882E-2</v>
      </c>
      <c r="H54">
        <v>8.3641314919276379E-3</v>
      </c>
      <c r="I54">
        <v>0.23341762303053862</v>
      </c>
      <c r="J54">
        <v>0</v>
      </c>
      <c r="K54">
        <v>2.74265707060883E-2</v>
      </c>
      <c r="L54">
        <v>7.7805874343512913E-3</v>
      </c>
      <c r="M54">
        <v>0</v>
      </c>
      <c r="N54">
        <v>0</v>
      </c>
      <c r="O54">
        <v>0</v>
      </c>
      <c r="P54">
        <v>0</v>
      </c>
      <c r="Q54">
        <v>0</v>
      </c>
      <c r="R54">
        <v>1.5755689554561365E-2</v>
      </c>
      <c r="S54">
        <v>0</v>
      </c>
      <c r="T54">
        <v>0</v>
      </c>
      <c r="U54">
        <v>0</v>
      </c>
      <c r="V54">
        <v>0</v>
      </c>
      <c r="W54">
        <v>3.8902937171756457E-3</v>
      </c>
      <c r="X54">
        <v>0</v>
      </c>
      <c r="Y54">
        <v>5.4464112040459041E-2</v>
      </c>
      <c r="Z54">
        <v>0</v>
      </c>
      <c r="AA54">
        <v>0</v>
      </c>
      <c r="AB54">
        <v>0</v>
      </c>
      <c r="AC54">
        <v>0</v>
      </c>
      <c r="AD54">
        <v>2.7232056020229517E-2</v>
      </c>
      <c r="AE54">
        <v>2.3341762303053872E-2</v>
      </c>
      <c r="AF54">
        <v>1.9451468585878227E-2</v>
      </c>
      <c r="AG54">
        <v>3.1316864423263945E-2</v>
      </c>
      <c r="AH54">
        <v>0</v>
      </c>
      <c r="AI54">
        <v>0</v>
      </c>
      <c r="AJ54">
        <v>0</v>
      </c>
      <c r="AK54">
        <v>1.1670881151526938E-2</v>
      </c>
      <c r="AL54">
        <v>0</v>
      </c>
      <c r="AM54">
        <v>3.8902937171756457E-3</v>
      </c>
      <c r="AN54">
        <v>0</v>
      </c>
      <c r="AO54">
        <v>0</v>
      </c>
      <c r="AP54">
        <v>0</v>
      </c>
      <c r="AQ54">
        <v>3.8902937171756454E-4</v>
      </c>
      <c r="AR54">
        <v>7.7805874343512909E-4</v>
      </c>
      <c r="AS54">
        <v>0</v>
      </c>
      <c r="AT54">
        <v>0</v>
      </c>
      <c r="AU54">
        <v>0</v>
      </c>
      <c r="AV54">
        <v>7.7805874343512913E-3</v>
      </c>
      <c r="AW54">
        <v>0</v>
      </c>
      <c r="AX54">
        <v>0</v>
      </c>
      <c r="AY54">
        <v>0.31122349737405164</v>
      </c>
      <c r="AZ54">
        <v>3.5401672826298372E-2</v>
      </c>
      <c r="BA54">
        <v>0</v>
      </c>
      <c r="BB54">
        <v>0</v>
      </c>
      <c r="BC54">
        <v>6.6524022563703558E-2</v>
      </c>
      <c r="BD54">
        <v>0</v>
      </c>
      <c r="BE54">
        <v>0</v>
      </c>
      <c r="BF54">
        <v>0</v>
      </c>
      <c r="BG54">
        <v>7.7805874343512913E-3</v>
      </c>
      <c r="BH54">
        <v>0</v>
      </c>
      <c r="BI54">
        <v>0</v>
      </c>
      <c r="BJ54">
        <v>0</v>
      </c>
      <c r="BK54">
        <v>1.964598327173701E-2</v>
      </c>
      <c r="BL54">
        <v>0</v>
      </c>
      <c r="BM54">
        <v>3.8902937171756457E-3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1.9451468585878227E-4</v>
      </c>
      <c r="BW54">
        <v>1.9840497957595793E-2</v>
      </c>
      <c r="BX54">
        <v>0</v>
      </c>
      <c r="BY54">
        <v>1.5561174868702583E-2</v>
      </c>
      <c r="BZ54">
        <v>0</v>
      </c>
      <c r="CA54" s="27">
        <f t="shared" si="0"/>
        <v>4</v>
      </c>
      <c r="CB54">
        <f t="shared" si="1"/>
        <v>17</v>
      </c>
      <c r="CC54">
        <f t="shared" si="2"/>
        <v>21</v>
      </c>
      <c r="CD54">
        <f>[1]!shannonweaver(K54:BU54)</f>
        <v>2.0727703740499193</v>
      </c>
      <c r="CE54">
        <f t="shared" si="3"/>
        <v>0.68081954278512635</v>
      </c>
      <c r="CF54">
        <v>1</v>
      </c>
      <c r="CO54">
        <f t="shared" si="4"/>
        <v>22</v>
      </c>
      <c r="CP54">
        <f t="shared" si="5"/>
        <v>0.28476950009725716</v>
      </c>
      <c r="CQ54">
        <f t="shared" si="6"/>
        <v>4.2987745574790882E-2</v>
      </c>
      <c r="CR54">
        <f t="shared" si="7"/>
        <v>8.3641314919276379E-3</v>
      </c>
      <c r="CS54">
        <f t="shared" si="8"/>
        <v>0.23341762303053862</v>
      </c>
      <c r="CT54">
        <f t="shared" si="9"/>
        <v>2.74265707060883E-2</v>
      </c>
      <c r="CU54">
        <f t="shared" si="10"/>
        <v>7.7805874343512913E-3</v>
      </c>
      <c r="CV54">
        <f t="shared" si="11"/>
        <v>0</v>
      </c>
      <c r="CW54">
        <f t="shared" si="12"/>
        <v>0</v>
      </c>
      <c r="CX54">
        <f t="shared" si="13"/>
        <v>1.5755689554561365E-2</v>
      </c>
      <c r="CY54">
        <f t="shared" si="14"/>
        <v>0</v>
      </c>
      <c r="CZ54">
        <f t="shared" si="15"/>
        <v>7.780587434351291E-2</v>
      </c>
      <c r="DA54">
        <f t="shared" si="16"/>
        <v>2.7232056020229517E-2</v>
      </c>
      <c r="DB54">
        <f t="shared" si="17"/>
        <v>5.0768333009142172E-2</v>
      </c>
      <c r="DC54">
        <f t="shared" si="18"/>
        <v>0</v>
      </c>
      <c r="DD54">
        <f t="shared" si="19"/>
        <v>1.1670881151526938E-2</v>
      </c>
      <c r="DE54">
        <f t="shared" si="20"/>
        <v>0</v>
      </c>
      <c r="DF54">
        <f t="shared" si="21"/>
        <v>3.8902937171756457E-3</v>
      </c>
      <c r="DG54">
        <f t="shared" si="22"/>
        <v>1.0488785854145156E-2</v>
      </c>
      <c r="DH54">
        <f t="shared" si="23"/>
        <v>0</v>
      </c>
      <c r="DI54">
        <f t="shared" si="24"/>
        <v>0</v>
      </c>
      <c r="DJ54">
        <f t="shared" si="25"/>
        <v>7.7805874343512913E-3</v>
      </c>
      <c r="DK54">
        <f t="shared" si="26"/>
        <v>0</v>
      </c>
      <c r="DL54">
        <f t="shared" si="27"/>
        <v>0.34662517020035</v>
      </c>
      <c r="DM54">
        <f t="shared" si="28"/>
        <v>9.3950593269791868E-2</v>
      </c>
      <c r="DN54">
        <f t="shared" si="29"/>
        <v>7.7805874343512913E-3</v>
      </c>
      <c r="DO54">
        <f t="shared" si="30"/>
        <v>3.5207158140439593E-2</v>
      </c>
      <c r="DP54">
        <f t="shared" si="31"/>
        <v>0.64462166893600448</v>
      </c>
      <c r="DQ54">
        <f t="shared" si="32"/>
        <v>0.6798288270764441</v>
      </c>
      <c r="DR54">
        <f t="shared" si="33"/>
        <v>13</v>
      </c>
      <c r="DS54" s="50">
        <f t="shared" si="34"/>
        <v>0.97041084870684369</v>
      </c>
      <c r="DT54" s="50">
        <f t="shared" si="35"/>
        <v>0.56289643535053557</v>
      </c>
      <c r="DU54">
        <f t="shared" si="36"/>
        <v>0.20884983305918808</v>
      </c>
      <c r="DV54">
        <f t="shared" si="37"/>
        <v>9.158359921608035E-2</v>
      </c>
      <c r="DW54">
        <f t="shared" si="38"/>
        <v>0.50422967924810536</v>
      </c>
      <c r="DX54">
        <f t="shared" si="39"/>
        <v>0.16637621005428757</v>
      </c>
      <c r="DY54">
        <f t="shared" si="40"/>
        <v>8.832242508139114E-2</v>
      </c>
      <c r="DZ54">
        <f t="shared" si="41"/>
        <v>0</v>
      </c>
      <c r="EA54">
        <f t="shared" si="42"/>
        <v>0</v>
      </c>
      <c r="EB54">
        <f t="shared" si="43"/>
        <v>0.12585364220504208</v>
      </c>
      <c r="EC54">
        <f t="shared" si="44"/>
        <v>0</v>
      </c>
      <c r="ED54">
        <f t="shared" si="45"/>
        <v>0.28268704156093727</v>
      </c>
      <c r="EE54">
        <f t="shared" si="46"/>
        <v>0.16577968896588891</v>
      </c>
      <c r="EF54">
        <f t="shared" si="47"/>
        <v>0.22726971736405993</v>
      </c>
      <c r="EG54">
        <f t="shared" si="48"/>
        <v>0</v>
      </c>
      <c r="EH54">
        <f t="shared" si="49"/>
        <v>0.10824310165466298</v>
      </c>
      <c r="EI54">
        <f t="shared" si="50"/>
        <v>0</v>
      </c>
      <c r="EJ54">
        <f t="shared" si="51"/>
        <v>6.2412731117556776E-2</v>
      </c>
      <c r="EK54">
        <f t="shared" si="52"/>
        <v>0.10259465839886645</v>
      </c>
      <c r="EL54">
        <f t="shared" si="53"/>
        <v>0</v>
      </c>
      <c r="EM54">
        <f t="shared" si="54"/>
        <v>0</v>
      </c>
      <c r="EN54">
        <f t="shared" si="55"/>
        <v>8.832242508139114E-2</v>
      </c>
      <c r="EO54">
        <f t="shared" si="56"/>
        <v>0</v>
      </c>
      <c r="EP54">
        <f t="shared" si="57"/>
        <v>0.62951007896232225</v>
      </c>
      <c r="EQ54">
        <f t="shared" si="58"/>
        <v>0.31152817313680314</v>
      </c>
      <c r="ER54">
        <f t="shared" si="59"/>
        <v>8.832242508139114E-2</v>
      </c>
      <c r="ES54">
        <f t="shared" si="60"/>
        <v>0.18875454418402748</v>
      </c>
      <c r="ET54">
        <f t="shared" si="61"/>
        <v>0.93211631031619735</v>
      </c>
      <c r="EU54">
        <f t="shared" si="62"/>
        <v>0.969348648635591</v>
      </c>
      <c r="EV54" s="27">
        <f t="shared" si="63"/>
        <v>4.2987745574790882E-2</v>
      </c>
      <c r="EW54">
        <f t="shared" si="64"/>
        <v>8.3641314919276379E-3</v>
      </c>
      <c r="EX54">
        <f t="shared" si="65"/>
        <v>0.23341762303053862</v>
      </c>
      <c r="EY54">
        <f t="shared" si="66"/>
        <v>3.5207158140439593E-2</v>
      </c>
      <c r="EZ54">
        <f t="shared" si="67"/>
        <v>0.10503793036374243</v>
      </c>
      <c r="FA54">
        <f t="shared" si="68"/>
        <v>0</v>
      </c>
      <c r="FB54">
        <f t="shared" si="69"/>
        <v>6.6524022563703544E-2</v>
      </c>
      <c r="FC54">
        <f t="shared" si="70"/>
        <v>0.34662517020035</v>
      </c>
      <c r="FD54">
        <f t="shared" si="71"/>
        <v>9.3950593269791868E-2</v>
      </c>
      <c r="FE54">
        <f t="shared" si="72"/>
        <v>0.44057576347014188</v>
      </c>
      <c r="FF54">
        <f t="shared" si="73"/>
        <v>7.7805874343512913E-3</v>
      </c>
      <c r="FG54">
        <f t="shared" si="74"/>
        <v>0</v>
      </c>
      <c r="FH54">
        <f t="shared" si="75"/>
        <v>2.4508850418206565E-2</v>
      </c>
      <c r="FI54" s="27">
        <f t="shared" si="76"/>
        <v>0.20884983305918808</v>
      </c>
      <c r="FJ54">
        <f t="shared" si="77"/>
        <v>9.158359921608035E-2</v>
      </c>
      <c r="FK54">
        <f t="shared" si="78"/>
        <v>0.50422967924810536</v>
      </c>
      <c r="FL54">
        <f t="shared" si="79"/>
        <v>0.18875454418402748</v>
      </c>
      <c r="FM54">
        <f t="shared" si="80"/>
        <v>0.33005552559315093</v>
      </c>
      <c r="FN54">
        <f t="shared" si="81"/>
        <v>0</v>
      </c>
      <c r="FO54">
        <f t="shared" si="82"/>
        <v>0.26087134442468174</v>
      </c>
      <c r="FP54">
        <f t="shared" si="83"/>
        <v>0.62951007896232225</v>
      </c>
      <c r="FQ54">
        <f t="shared" si="84"/>
        <v>0.31152817313680314</v>
      </c>
      <c r="FR54">
        <f t="shared" si="85"/>
        <v>0.72583313596294841</v>
      </c>
      <c r="FS54">
        <f t="shared" si="86"/>
        <v>8.832242508139114E-2</v>
      </c>
      <c r="FT54">
        <f t="shared" si="87"/>
        <v>0</v>
      </c>
      <c r="FU54">
        <f t="shared" si="88"/>
        <v>0.15719967417276853</v>
      </c>
      <c r="FW54">
        <f t="shared" si="89"/>
        <v>0.34643065551449126</v>
      </c>
      <c r="FX54">
        <f t="shared" si="90"/>
        <v>0.38183232834078962</v>
      </c>
      <c r="FY54">
        <f t="shared" si="91"/>
        <v>0.12915775141023145</v>
      </c>
      <c r="FZ54">
        <f t="shared" si="92"/>
        <v>0.47578292161058144</v>
      </c>
    </row>
    <row r="55" spans="1:182">
      <c r="A55">
        <v>54</v>
      </c>
      <c r="B55" t="s">
        <v>51</v>
      </c>
      <c r="C55" t="s">
        <v>16</v>
      </c>
      <c r="D55" t="s">
        <v>26</v>
      </c>
      <c r="E55" s="25" t="s">
        <v>356</v>
      </c>
      <c r="F55" s="25" t="s">
        <v>259</v>
      </c>
      <c r="G55">
        <v>2.0230067433558107E-2</v>
      </c>
      <c r="H55">
        <v>0.12316541055136848</v>
      </c>
      <c r="I55">
        <v>0.17869892899642992</v>
      </c>
      <c r="J55">
        <v>0</v>
      </c>
      <c r="K55">
        <v>0.10313367711225703</v>
      </c>
      <c r="L55">
        <v>1.5866719555731847E-2</v>
      </c>
      <c r="M55">
        <v>0</v>
      </c>
      <c r="N55">
        <v>0</v>
      </c>
      <c r="O55">
        <v>2.3800079333597769E-2</v>
      </c>
      <c r="P55">
        <v>0</v>
      </c>
      <c r="Q55">
        <v>0</v>
      </c>
      <c r="R55">
        <v>2.4196747322491066E-2</v>
      </c>
      <c r="S55">
        <v>4.1650138833796103E-3</v>
      </c>
      <c r="T55">
        <v>0</v>
      </c>
      <c r="U55">
        <v>0</v>
      </c>
      <c r="V55">
        <v>0</v>
      </c>
      <c r="W55">
        <v>8.1316937723125721E-3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1.983339944466481E-2</v>
      </c>
      <c r="AF55">
        <v>0</v>
      </c>
      <c r="AG55">
        <v>3.9666798889329618E-3</v>
      </c>
      <c r="AH55">
        <v>0</v>
      </c>
      <c r="AI55">
        <v>0</v>
      </c>
      <c r="AJ55">
        <v>0</v>
      </c>
      <c r="AK55">
        <v>1.6263387544625144E-2</v>
      </c>
      <c r="AL55">
        <v>0</v>
      </c>
      <c r="AM55">
        <v>0</v>
      </c>
      <c r="AN55">
        <v>0</v>
      </c>
      <c r="AO55">
        <v>4.3633478778262588E-3</v>
      </c>
      <c r="AP55">
        <v>0</v>
      </c>
      <c r="AQ55">
        <v>3.9666798889329618E-3</v>
      </c>
      <c r="AR55">
        <v>9.9166997223324046E-4</v>
      </c>
      <c r="AS55">
        <v>0</v>
      </c>
      <c r="AT55">
        <v>0</v>
      </c>
      <c r="AU55">
        <v>0</v>
      </c>
      <c r="AV55">
        <v>7.9333597778659237E-3</v>
      </c>
      <c r="AW55">
        <v>0</v>
      </c>
      <c r="AX55">
        <v>0</v>
      </c>
      <c r="AY55">
        <v>0.11106703689012296</v>
      </c>
      <c r="AZ55">
        <v>4.0063466878222903E-2</v>
      </c>
      <c r="BA55">
        <v>0</v>
      </c>
      <c r="BB55">
        <v>0</v>
      </c>
      <c r="BC55">
        <v>9.143197143990478E-2</v>
      </c>
      <c r="BD55">
        <v>3.9666798889329618E-3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2.3998413328044418E-2</v>
      </c>
      <c r="BM55">
        <v>1.983339944466481E-2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1.983339944466481E-4</v>
      </c>
      <c r="BW55">
        <v>7.9333597778659237E-3</v>
      </c>
      <c r="BX55">
        <v>0</v>
      </c>
      <c r="BY55">
        <v>0.14280047600158666</v>
      </c>
      <c r="BZ55">
        <v>0</v>
      </c>
      <c r="CA55" s="27">
        <f t="shared" si="0"/>
        <v>6</v>
      </c>
      <c r="CB55">
        <f t="shared" si="1"/>
        <v>14</v>
      </c>
      <c r="CC55">
        <f t="shared" si="2"/>
        <v>20</v>
      </c>
      <c r="CD55">
        <f>[1]!shannonweaver(K55:BU55)</f>
        <v>2.3566239293876952</v>
      </c>
      <c r="CE55">
        <f t="shared" si="3"/>
        <v>0.78666039358447448</v>
      </c>
      <c r="CF55">
        <v>2</v>
      </c>
      <c r="CO55">
        <f t="shared" si="4"/>
        <v>22</v>
      </c>
      <c r="CP55">
        <f t="shared" si="5"/>
        <v>0.3220944069813565</v>
      </c>
      <c r="CQ55">
        <f t="shared" si="6"/>
        <v>2.0230067433558107E-2</v>
      </c>
      <c r="CR55">
        <f t="shared" si="7"/>
        <v>0.12316541055136848</v>
      </c>
      <c r="CS55">
        <f t="shared" si="8"/>
        <v>0.17869892899642992</v>
      </c>
      <c r="CT55">
        <f t="shared" si="9"/>
        <v>0.10313367711225703</v>
      </c>
      <c r="CU55">
        <f t="shared" si="10"/>
        <v>1.5866719555731847E-2</v>
      </c>
      <c r="CV55">
        <f t="shared" si="11"/>
        <v>2.3800079333597769E-2</v>
      </c>
      <c r="CW55">
        <f t="shared" si="12"/>
        <v>0</v>
      </c>
      <c r="CX55">
        <f t="shared" si="13"/>
        <v>2.8361761205870677E-2</v>
      </c>
      <c r="CY55">
        <f t="shared" si="14"/>
        <v>0</v>
      </c>
      <c r="CZ55">
        <f t="shared" si="15"/>
        <v>1.983339944466481E-2</v>
      </c>
      <c r="DA55">
        <f t="shared" si="16"/>
        <v>0</v>
      </c>
      <c r="DB55">
        <f t="shared" si="17"/>
        <v>3.9666798889329618E-3</v>
      </c>
      <c r="DC55">
        <f t="shared" si="18"/>
        <v>0</v>
      </c>
      <c r="DD55">
        <f t="shared" si="19"/>
        <v>1.6263387544625144E-2</v>
      </c>
      <c r="DE55">
        <f t="shared" si="20"/>
        <v>0</v>
      </c>
      <c r="DF55">
        <f t="shared" si="21"/>
        <v>0</v>
      </c>
      <c r="DG55">
        <f t="shared" si="22"/>
        <v>9.3216977389924613E-3</v>
      </c>
      <c r="DH55">
        <f t="shared" si="23"/>
        <v>0</v>
      </c>
      <c r="DI55">
        <f t="shared" si="24"/>
        <v>0</v>
      </c>
      <c r="DJ55">
        <f t="shared" si="25"/>
        <v>7.9333597778659237E-3</v>
      </c>
      <c r="DK55">
        <f t="shared" si="26"/>
        <v>0</v>
      </c>
      <c r="DL55">
        <f t="shared" si="27"/>
        <v>0.15113050376834586</v>
      </c>
      <c r="DM55">
        <f t="shared" si="28"/>
        <v>9.5398651328837736E-2</v>
      </c>
      <c r="DN55">
        <f t="shared" si="29"/>
        <v>5.1963506545021798E-2</v>
      </c>
      <c r="DO55">
        <f t="shared" si="30"/>
        <v>0.14280047600158666</v>
      </c>
      <c r="DP55">
        <f t="shared" si="31"/>
        <v>0.384371281237604</v>
      </c>
      <c r="DQ55">
        <f t="shared" si="32"/>
        <v>0.52717175723919063</v>
      </c>
      <c r="DR55">
        <f t="shared" si="33"/>
        <v>12</v>
      </c>
      <c r="DS55" s="50">
        <f t="shared" si="34"/>
        <v>1.090674754527714</v>
      </c>
      <c r="DT55" s="50">
        <f t="shared" si="35"/>
        <v>0.60350720684497416</v>
      </c>
      <c r="DU55">
        <f t="shared" si="36"/>
        <v>0.14271642255807965</v>
      </c>
      <c r="DV55">
        <f t="shared" si="37"/>
        <v>0.35858469251472153</v>
      </c>
      <c r="DW55">
        <f t="shared" si="38"/>
        <v>0.43645335613605751</v>
      </c>
      <c r="DX55">
        <f t="shared" si="39"/>
        <v>0.32693756944303287</v>
      </c>
      <c r="DY55">
        <f t="shared" si="40"/>
        <v>0.12629867224173411</v>
      </c>
      <c r="DZ55">
        <f t="shared" si="41"/>
        <v>0.15489134230745419</v>
      </c>
      <c r="EA55">
        <f t="shared" si="42"/>
        <v>0</v>
      </c>
      <c r="EB55">
        <f t="shared" si="43"/>
        <v>0.1692159044405161</v>
      </c>
      <c r="EC55">
        <f t="shared" si="44"/>
        <v>0</v>
      </c>
      <c r="ED55">
        <f t="shared" si="45"/>
        <v>0.14130083369324495</v>
      </c>
      <c r="EE55">
        <f t="shared" si="46"/>
        <v>0</v>
      </c>
      <c r="EF55">
        <f t="shared" si="47"/>
        <v>6.3023296191931408E-2</v>
      </c>
      <c r="EG55">
        <f t="shared" si="48"/>
        <v>0</v>
      </c>
      <c r="EH55">
        <f t="shared" si="49"/>
        <v>0.12787621472567026</v>
      </c>
      <c r="EI55">
        <f t="shared" si="50"/>
        <v>0</v>
      </c>
      <c r="EJ55">
        <f t="shared" si="51"/>
        <v>0</v>
      </c>
      <c r="EK55">
        <f t="shared" si="52"/>
        <v>9.6699572339275799E-2</v>
      </c>
      <c r="EL55">
        <f t="shared" si="53"/>
        <v>0</v>
      </c>
      <c r="EM55">
        <f t="shared" si="54"/>
        <v>0</v>
      </c>
      <c r="EN55">
        <f t="shared" si="55"/>
        <v>8.9187602270338673E-2</v>
      </c>
      <c r="EO55">
        <f t="shared" si="56"/>
        <v>0</v>
      </c>
      <c r="EP55">
        <f t="shared" si="57"/>
        <v>0.39927999089299693</v>
      </c>
      <c r="EQ55">
        <f t="shared" si="58"/>
        <v>0.31400126261584582</v>
      </c>
      <c r="ER55">
        <f t="shared" si="59"/>
        <v>0.22997692259688451</v>
      </c>
      <c r="ES55">
        <f t="shared" si="60"/>
        <v>0.38751571044829375</v>
      </c>
      <c r="ET55">
        <f t="shared" si="61"/>
        <v>0.6687131844650408</v>
      </c>
      <c r="EU55">
        <f t="shared" si="62"/>
        <v>0.81258331245978122</v>
      </c>
      <c r="EV55" s="27">
        <f t="shared" si="63"/>
        <v>2.0230067433558107E-2</v>
      </c>
      <c r="EW55">
        <f t="shared" si="64"/>
        <v>0.12316541055136848</v>
      </c>
      <c r="EX55">
        <f t="shared" si="65"/>
        <v>0.17869892899642992</v>
      </c>
      <c r="EY55">
        <f t="shared" si="66"/>
        <v>0.14280047600158666</v>
      </c>
      <c r="EZ55">
        <f t="shared" si="67"/>
        <v>1.983339944466481E-2</v>
      </c>
      <c r="FA55">
        <f t="shared" si="68"/>
        <v>0</v>
      </c>
      <c r="FB55">
        <f t="shared" si="69"/>
        <v>3.2328441094803637E-2</v>
      </c>
      <c r="FC55">
        <f t="shared" si="70"/>
        <v>0.15113050376834586</v>
      </c>
      <c r="FD55">
        <f t="shared" si="71"/>
        <v>9.5398651328837736E-2</v>
      </c>
      <c r="FE55">
        <f t="shared" si="72"/>
        <v>0.24652915509718359</v>
      </c>
      <c r="FF55">
        <f t="shared" si="73"/>
        <v>5.1963506545021798E-2</v>
      </c>
      <c r="FG55">
        <f t="shared" si="74"/>
        <v>4.3633478778262588E-3</v>
      </c>
      <c r="FH55">
        <f t="shared" si="75"/>
        <v>2.9155097183657268E-2</v>
      </c>
      <c r="FI55" s="27">
        <f t="shared" si="76"/>
        <v>0.14271642255807965</v>
      </c>
      <c r="FJ55">
        <f t="shared" si="77"/>
        <v>0.35858469251472153</v>
      </c>
      <c r="FK55">
        <f t="shared" si="78"/>
        <v>0.43645335613605751</v>
      </c>
      <c r="FL55">
        <f t="shared" si="79"/>
        <v>0.38751571044829375</v>
      </c>
      <c r="FM55">
        <f t="shared" si="80"/>
        <v>0.14130083369324495</v>
      </c>
      <c r="FN55">
        <f t="shared" si="81"/>
        <v>0</v>
      </c>
      <c r="FO55">
        <f t="shared" si="82"/>
        <v>0.18078426797411415</v>
      </c>
      <c r="FP55">
        <f t="shared" si="83"/>
        <v>0.39927999089299693</v>
      </c>
      <c r="FQ55">
        <f t="shared" si="84"/>
        <v>0.31400126261584582</v>
      </c>
      <c r="FR55">
        <f t="shared" si="85"/>
        <v>0.51958162898204907</v>
      </c>
      <c r="FS55">
        <f t="shared" si="86"/>
        <v>0.22997692259688451</v>
      </c>
      <c r="FT55">
        <f t="shared" si="87"/>
        <v>6.6103774144415706E-2</v>
      </c>
      <c r="FU55">
        <f t="shared" si="88"/>
        <v>0.17158941449888115</v>
      </c>
      <c r="FW55">
        <f t="shared" si="89"/>
        <v>0.25386751289170961</v>
      </c>
      <c r="FX55">
        <f t="shared" si="90"/>
        <v>0.29393097976993254</v>
      </c>
      <c r="FY55">
        <f t="shared" si="91"/>
        <v>0.23819912733042439</v>
      </c>
      <c r="FZ55">
        <f t="shared" si="92"/>
        <v>0.38932963109877028</v>
      </c>
    </row>
    <row r="56" spans="1:182">
      <c r="A56">
        <v>55</v>
      </c>
      <c r="B56" s="25" t="s">
        <v>52</v>
      </c>
      <c r="C56" t="s">
        <v>16</v>
      </c>
      <c r="D56">
        <v>4</v>
      </c>
      <c r="E56" s="25" t="s">
        <v>357</v>
      </c>
      <c r="F56" s="25" t="s">
        <v>259</v>
      </c>
      <c r="G56">
        <v>0</v>
      </c>
      <c r="H56">
        <v>9.3191819829148356E-2</v>
      </c>
      <c r="I56">
        <v>7.7659849857623628E-2</v>
      </c>
      <c r="J56">
        <v>0</v>
      </c>
      <c r="K56">
        <v>2.0709293295366298E-2</v>
      </c>
      <c r="L56">
        <v>5.1773233238415744E-3</v>
      </c>
      <c r="M56">
        <v>2.5886616619207874E-2</v>
      </c>
      <c r="N56">
        <v>0</v>
      </c>
      <c r="O56">
        <v>5.1773233238415744E-3</v>
      </c>
      <c r="P56">
        <v>0.1604970230390888</v>
      </c>
      <c r="Q56">
        <v>0</v>
      </c>
      <c r="R56">
        <v>0</v>
      </c>
      <c r="S56">
        <v>2.0709293295366298E-2</v>
      </c>
      <c r="T56">
        <v>0</v>
      </c>
      <c r="U56">
        <v>0</v>
      </c>
      <c r="V56">
        <v>5.1773233238415744E-3</v>
      </c>
      <c r="W56">
        <v>0</v>
      </c>
      <c r="X56">
        <v>3.1063939943049446E-2</v>
      </c>
      <c r="Y56">
        <v>5.1773233238415744E-3</v>
      </c>
      <c r="Z56">
        <v>0</v>
      </c>
      <c r="AA56">
        <v>0</v>
      </c>
      <c r="AB56">
        <v>0</v>
      </c>
      <c r="AC56">
        <v>5.1773233238415744E-3</v>
      </c>
      <c r="AD56">
        <v>0</v>
      </c>
      <c r="AE56">
        <v>3.6241263266891019E-2</v>
      </c>
      <c r="AF56">
        <v>0</v>
      </c>
      <c r="AG56">
        <v>5.1773233238415744E-3</v>
      </c>
      <c r="AH56">
        <v>0</v>
      </c>
      <c r="AI56">
        <v>0</v>
      </c>
      <c r="AJ56">
        <v>0</v>
      </c>
      <c r="AK56">
        <v>2.0709293295366298E-2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0.19699715247217189</v>
      </c>
      <c r="AZ56">
        <v>4.7113642246958326E-2</v>
      </c>
      <c r="BA56">
        <v>0</v>
      </c>
      <c r="BB56">
        <v>0</v>
      </c>
      <c r="BC56">
        <v>0.12943308309603938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5.1773233238415744E-3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0.10354646647683151</v>
      </c>
      <c r="BZ56">
        <v>0</v>
      </c>
      <c r="CA56" s="27">
        <f t="shared" si="0"/>
        <v>7</v>
      </c>
      <c r="CB56">
        <f t="shared" si="1"/>
        <v>10</v>
      </c>
      <c r="CC56">
        <f t="shared" si="2"/>
        <v>17</v>
      </c>
      <c r="CD56">
        <f>[1]!shannonweaver(K56:BU56)</f>
        <v>2.1276177932292448</v>
      </c>
      <c r="CE56">
        <f t="shared" si="3"/>
        <v>0.7509557293638911</v>
      </c>
      <c r="CF56">
        <v>1</v>
      </c>
      <c r="CG56">
        <v>2</v>
      </c>
      <c r="CJ56">
        <v>2</v>
      </c>
      <c r="CO56">
        <f t="shared" si="4"/>
        <v>22</v>
      </c>
      <c r="CP56">
        <f t="shared" si="5"/>
        <v>0.17085166968677198</v>
      </c>
      <c r="CQ56">
        <f t="shared" si="6"/>
        <v>0</v>
      </c>
      <c r="CR56">
        <f t="shared" si="7"/>
        <v>9.3191819829148356E-2</v>
      </c>
      <c r="CS56">
        <f t="shared" si="8"/>
        <v>7.7659849857623628E-2</v>
      </c>
      <c r="CT56">
        <f t="shared" si="9"/>
        <v>2.0709293295366298E-2</v>
      </c>
      <c r="CU56">
        <f t="shared" si="10"/>
        <v>3.106393994304945E-2</v>
      </c>
      <c r="CV56">
        <f t="shared" si="11"/>
        <v>5.1773233238415744E-3</v>
      </c>
      <c r="CW56">
        <f t="shared" si="12"/>
        <v>0.1604970230390888</v>
      </c>
      <c r="CX56">
        <f t="shared" si="13"/>
        <v>2.5886616619207874E-2</v>
      </c>
      <c r="CY56">
        <f t="shared" si="14"/>
        <v>3.1063939943049446E-2</v>
      </c>
      <c r="CZ56">
        <f t="shared" si="15"/>
        <v>4.6595909914574171E-2</v>
      </c>
      <c r="DA56">
        <f t="shared" si="16"/>
        <v>0</v>
      </c>
      <c r="DB56">
        <f t="shared" si="17"/>
        <v>5.1773233238415744E-3</v>
      </c>
      <c r="DC56">
        <f t="shared" si="18"/>
        <v>0</v>
      </c>
      <c r="DD56">
        <f t="shared" si="19"/>
        <v>2.0709293295366298E-2</v>
      </c>
      <c r="DE56">
        <f t="shared" si="20"/>
        <v>0</v>
      </c>
      <c r="DF56">
        <f t="shared" si="21"/>
        <v>0</v>
      </c>
      <c r="DG56">
        <f t="shared" si="22"/>
        <v>0</v>
      </c>
      <c r="DH56">
        <f t="shared" si="23"/>
        <v>9.751340809361287E-3</v>
      </c>
      <c r="DI56">
        <f t="shared" si="24"/>
        <v>0</v>
      </c>
      <c r="DJ56">
        <f t="shared" si="25"/>
        <v>0</v>
      </c>
      <c r="DK56">
        <f t="shared" si="26"/>
        <v>0</v>
      </c>
      <c r="DL56">
        <f t="shared" si="27"/>
        <v>0.24411079471913022</v>
      </c>
      <c r="DM56">
        <f t="shared" si="28"/>
        <v>0.12943308309603938</v>
      </c>
      <c r="DN56">
        <f t="shared" si="29"/>
        <v>5.1773233238415744E-3</v>
      </c>
      <c r="DO56">
        <f t="shared" si="30"/>
        <v>5.6950556562257323E-2</v>
      </c>
      <c r="DP56">
        <f t="shared" si="31"/>
        <v>0.66865130727413946</v>
      </c>
      <c r="DQ56">
        <f t="shared" si="32"/>
        <v>0.7256018638363968</v>
      </c>
      <c r="DR56">
        <f t="shared" si="33"/>
        <v>13</v>
      </c>
      <c r="DS56" s="50">
        <f t="shared" si="34"/>
        <v>1.0483018373536706</v>
      </c>
      <c r="DT56" s="50">
        <f t="shared" si="35"/>
        <v>0.4261213037350603</v>
      </c>
      <c r="DU56">
        <f t="shared" si="36"/>
        <v>0</v>
      </c>
      <c r="DV56">
        <f t="shared" si="37"/>
        <v>0.31022547136273615</v>
      </c>
      <c r="DW56">
        <f t="shared" si="38"/>
        <v>0.28241435418083599</v>
      </c>
      <c r="DX56">
        <f t="shared" si="39"/>
        <v>0.14440862811845129</v>
      </c>
      <c r="DY56">
        <f t="shared" si="40"/>
        <v>0.17717515036722381</v>
      </c>
      <c r="DZ56">
        <f t="shared" si="41"/>
        <v>7.201585221254253E-2</v>
      </c>
      <c r="EA56">
        <f t="shared" si="42"/>
        <v>0.41219429139285874</v>
      </c>
      <c r="EB56">
        <f t="shared" si="43"/>
        <v>0.16159556037223896</v>
      </c>
      <c r="EC56">
        <f t="shared" si="44"/>
        <v>0.17717515036722378</v>
      </c>
      <c r="ED56">
        <f t="shared" si="45"/>
        <v>0.21757338732058895</v>
      </c>
      <c r="EE56">
        <f t="shared" si="46"/>
        <v>0</v>
      </c>
      <c r="EF56">
        <f t="shared" si="47"/>
        <v>7.201585221254253E-2</v>
      </c>
      <c r="EG56">
        <f t="shared" si="48"/>
        <v>0</v>
      </c>
      <c r="EH56">
        <f t="shared" si="49"/>
        <v>0.14440862811845129</v>
      </c>
      <c r="EI56">
        <f t="shared" si="50"/>
        <v>0</v>
      </c>
      <c r="EJ56">
        <f t="shared" si="51"/>
        <v>0</v>
      </c>
      <c r="EK56">
        <f t="shared" si="52"/>
        <v>0</v>
      </c>
      <c r="EL56">
        <f t="shared" si="53"/>
        <v>9.8910074859859878E-2</v>
      </c>
      <c r="EM56">
        <f t="shared" si="54"/>
        <v>0</v>
      </c>
      <c r="EN56">
        <f t="shared" si="55"/>
        <v>0</v>
      </c>
      <c r="EO56">
        <f t="shared" si="56"/>
        <v>0</v>
      </c>
      <c r="EP56">
        <f t="shared" si="57"/>
        <v>0.51677138315101745</v>
      </c>
      <c r="EQ56">
        <f t="shared" si="58"/>
        <v>0.36801933559737743</v>
      </c>
      <c r="ER56">
        <f t="shared" si="59"/>
        <v>7.201585221254253E-2</v>
      </c>
      <c r="ES56">
        <f t="shared" si="60"/>
        <v>0.24096839882541563</v>
      </c>
      <c r="ET56">
        <f t="shared" si="61"/>
        <v>0.95742322259527379</v>
      </c>
      <c r="EU56">
        <f t="shared" si="62"/>
        <v>1.0194550202730168</v>
      </c>
      <c r="EV56" s="27">
        <f t="shared" si="63"/>
        <v>0</v>
      </c>
      <c r="EW56">
        <f t="shared" si="64"/>
        <v>9.3191819829148356E-2</v>
      </c>
      <c r="EX56">
        <f t="shared" si="65"/>
        <v>7.7659849857623628E-2</v>
      </c>
      <c r="EY56">
        <f t="shared" si="66"/>
        <v>5.6950556562257323E-2</v>
      </c>
      <c r="EZ56">
        <f t="shared" si="67"/>
        <v>4.6595909914574171E-2</v>
      </c>
      <c r="FA56">
        <f t="shared" si="68"/>
        <v>0.1604970230390888</v>
      </c>
      <c r="FB56">
        <f t="shared" si="69"/>
        <v>3.106393994304945E-2</v>
      </c>
      <c r="FC56">
        <f t="shared" si="70"/>
        <v>0.24411079471913022</v>
      </c>
      <c r="FD56">
        <f t="shared" si="71"/>
        <v>0.12943308309603938</v>
      </c>
      <c r="FE56">
        <f t="shared" si="72"/>
        <v>0.37354387781516962</v>
      </c>
      <c r="FF56">
        <f t="shared" si="73"/>
        <v>5.1773233238415744E-3</v>
      </c>
      <c r="FG56">
        <f t="shared" si="74"/>
        <v>3.1063939943049446E-2</v>
      </c>
      <c r="FH56">
        <f t="shared" si="75"/>
        <v>2.0709293295366298E-2</v>
      </c>
      <c r="FI56" s="27">
        <f t="shared" si="76"/>
        <v>0</v>
      </c>
      <c r="FJ56">
        <f t="shared" si="77"/>
        <v>0.31022547136273615</v>
      </c>
      <c r="FK56">
        <f t="shared" si="78"/>
        <v>0.28241435418083599</v>
      </c>
      <c r="FL56">
        <f t="shared" si="79"/>
        <v>0.24096839882541563</v>
      </c>
      <c r="FM56">
        <f t="shared" si="80"/>
        <v>0.21757338732058895</v>
      </c>
      <c r="FN56">
        <f t="shared" si="81"/>
        <v>0.41219429139285874</v>
      </c>
      <c r="FO56">
        <f t="shared" si="82"/>
        <v>0.17717515036722381</v>
      </c>
      <c r="FP56">
        <f t="shared" si="83"/>
        <v>0.51677138315101745</v>
      </c>
      <c r="FQ56">
        <f t="shared" si="84"/>
        <v>0.36801933559737743</v>
      </c>
      <c r="FR56">
        <f t="shared" si="85"/>
        <v>0.65755357262103975</v>
      </c>
      <c r="FS56">
        <f t="shared" si="86"/>
        <v>7.201585221254253E-2</v>
      </c>
      <c r="FT56">
        <f t="shared" si="87"/>
        <v>0.17717515036722378</v>
      </c>
      <c r="FU56">
        <f t="shared" si="88"/>
        <v>0.14440862811845129</v>
      </c>
      <c r="FW56">
        <f t="shared" si="89"/>
        <v>0.2539477090344292</v>
      </c>
      <c r="FX56">
        <f t="shared" si="90"/>
        <v>0.30106135128138756</v>
      </c>
      <c r="FY56">
        <f t="shared" si="91"/>
        <v>0.18638363965829668</v>
      </c>
      <c r="FZ56">
        <f t="shared" si="92"/>
        <v>0.43049443437742696</v>
      </c>
    </row>
    <row r="57" spans="1:182">
      <c r="A57">
        <v>56</v>
      </c>
      <c r="B57" s="25" t="s">
        <v>263</v>
      </c>
      <c r="C57" t="s">
        <v>16</v>
      </c>
      <c r="D57">
        <v>4</v>
      </c>
      <c r="E57" s="25" t="s">
        <v>357</v>
      </c>
      <c r="F57" s="25" t="s">
        <v>259</v>
      </c>
      <c r="G57">
        <v>0</v>
      </c>
      <c r="H57">
        <v>9.751340809361287E-3</v>
      </c>
      <c r="I57">
        <v>3.4129692832764506E-2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0.17064846416382251</v>
      </c>
      <c r="Q57">
        <v>0</v>
      </c>
      <c r="R57">
        <v>0</v>
      </c>
      <c r="S57">
        <v>1.4870794734275964E-2</v>
      </c>
      <c r="T57">
        <v>0</v>
      </c>
      <c r="U57">
        <v>0</v>
      </c>
      <c r="V57">
        <v>0</v>
      </c>
      <c r="W57">
        <v>2.9254022428083858E-2</v>
      </c>
      <c r="X57">
        <v>0</v>
      </c>
      <c r="Y57">
        <v>0</v>
      </c>
      <c r="Z57">
        <v>0</v>
      </c>
      <c r="AA57">
        <v>0</v>
      </c>
      <c r="AB57">
        <v>0</v>
      </c>
      <c r="AC57">
        <v>8.3130180399804965E-2</v>
      </c>
      <c r="AD57">
        <v>0</v>
      </c>
      <c r="AE57">
        <v>0</v>
      </c>
      <c r="AF57">
        <v>0</v>
      </c>
      <c r="AG57">
        <v>9.751340809361287E-3</v>
      </c>
      <c r="AH57">
        <v>0</v>
      </c>
      <c r="AI57">
        <v>0</v>
      </c>
      <c r="AJ57">
        <v>0.11214041930765482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9.751340809361287E-3</v>
      </c>
      <c r="AU57">
        <v>0</v>
      </c>
      <c r="AV57">
        <v>0</v>
      </c>
      <c r="AW57">
        <v>0</v>
      </c>
      <c r="AX57">
        <v>0</v>
      </c>
      <c r="AY57">
        <v>0.34617259873232559</v>
      </c>
      <c r="AZ57">
        <v>7.3135056070209661E-2</v>
      </c>
      <c r="BA57">
        <v>0</v>
      </c>
      <c r="BB57">
        <v>0</v>
      </c>
      <c r="BC57">
        <v>6.8259385665528999E-2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4.8756704046806435E-3</v>
      </c>
      <c r="BN57">
        <v>9.751340809361287E-3</v>
      </c>
      <c r="BO57">
        <v>0</v>
      </c>
      <c r="BP57">
        <v>4.8756704046806435E-3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1.9502681618722574E-2</v>
      </c>
      <c r="BZ57">
        <v>0</v>
      </c>
      <c r="CA57" s="27">
        <f t="shared" si="0"/>
        <v>3</v>
      </c>
      <c r="CB57">
        <f t="shared" si="1"/>
        <v>10</v>
      </c>
      <c r="CC57">
        <f t="shared" si="2"/>
        <v>13</v>
      </c>
      <c r="CD57">
        <f>[1]!shannonweaver(K57:BU57)</f>
        <v>1.9085191476335146</v>
      </c>
      <c r="CE57">
        <f t="shared" si="3"/>
        <v>0.74407673667378993</v>
      </c>
      <c r="CG57">
        <v>1</v>
      </c>
      <c r="CO57">
        <f t="shared" si="4"/>
        <v>14</v>
      </c>
      <c r="CP57">
        <f t="shared" si="5"/>
        <v>4.3881033642125797E-2</v>
      </c>
      <c r="CQ57">
        <f t="shared" si="6"/>
        <v>0</v>
      </c>
      <c r="CR57">
        <f t="shared" si="7"/>
        <v>9.751340809361287E-3</v>
      </c>
      <c r="CS57">
        <f t="shared" si="8"/>
        <v>3.4129692832764506E-2</v>
      </c>
      <c r="CT57">
        <f t="shared" si="9"/>
        <v>0</v>
      </c>
      <c r="CU57">
        <f t="shared" si="10"/>
        <v>0</v>
      </c>
      <c r="CV57">
        <f t="shared" si="11"/>
        <v>0</v>
      </c>
      <c r="CW57">
        <f t="shared" si="12"/>
        <v>0.17064846416382251</v>
      </c>
      <c r="CX57">
        <f t="shared" si="13"/>
        <v>1.4870794734275964E-2</v>
      </c>
      <c r="CY57">
        <f t="shared" si="14"/>
        <v>0</v>
      </c>
      <c r="CZ57">
        <f t="shared" si="15"/>
        <v>8.3130180399804965E-2</v>
      </c>
      <c r="DA57">
        <f t="shared" si="16"/>
        <v>0</v>
      </c>
      <c r="DB57">
        <f t="shared" si="17"/>
        <v>9.751340809361287E-3</v>
      </c>
      <c r="DC57">
        <f t="shared" si="18"/>
        <v>0.11214041930765482</v>
      </c>
      <c r="DD57">
        <f t="shared" si="19"/>
        <v>0</v>
      </c>
      <c r="DE57">
        <f t="shared" si="20"/>
        <v>0</v>
      </c>
      <c r="DF57">
        <f t="shared" si="21"/>
        <v>0</v>
      </c>
      <c r="DG57">
        <f t="shared" si="22"/>
        <v>4.8042277203939471E-3</v>
      </c>
      <c r="DH57">
        <f t="shared" si="23"/>
        <v>4.8042277203939471E-3</v>
      </c>
      <c r="DI57">
        <f t="shared" si="24"/>
        <v>0</v>
      </c>
      <c r="DJ57">
        <f t="shared" si="25"/>
        <v>0</v>
      </c>
      <c r="DK57">
        <f t="shared" si="26"/>
        <v>0</v>
      </c>
      <c r="DL57">
        <f t="shared" si="27"/>
        <v>0.41930765480253523</v>
      </c>
      <c r="DM57">
        <f t="shared" si="28"/>
        <v>6.8259385665528999E-2</v>
      </c>
      <c r="DN57">
        <f t="shared" si="29"/>
        <v>4.8756704046806432E-2</v>
      </c>
      <c r="DO57">
        <f t="shared" si="30"/>
        <v>0</v>
      </c>
      <c r="DP57">
        <f t="shared" si="31"/>
        <v>0.93661628473915148</v>
      </c>
      <c r="DQ57">
        <f t="shared" si="32"/>
        <v>0.93661628473915148</v>
      </c>
      <c r="DR57">
        <f t="shared" si="33"/>
        <v>10</v>
      </c>
      <c r="DS57" s="50">
        <f t="shared" si="34"/>
        <v>1.0403845435155656</v>
      </c>
      <c r="DT57" s="50">
        <f t="shared" si="35"/>
        <v>0.21104108782031744</v>
      </c>
      <c r="DU57">
        <f t="shared" si="36"/>
        <v>0</v>
      </c>
      <c r="DV57">
        <f t="shared" si="37"/>
        <v>9.8910074859859878E-2</v>
      </c>
      <c r="DW57">
        <f t="shared" si="38"/>
        <v>0.18580957470331474</v>
      </c>
      <c r="DX57">
        <f t="shared" si="39"/>
        <v>0</v>
      </c>
      <c r="DY57">
        <f t="shared" si="40"/>
        <v>0</v>
      </c>
      <c r="DZ57">
        <f t="shared" si="41"/>
        <v>0</v>
      </c>
      <c r="EA57">
        <f t="shared" si="42"/>
        <v>0.42585129217046225</v>
      </c>
      <c r="EB57">
        <f t="shared" si="43"/>
        <v>0.12225014733540279</v>
      </c>
      <c r="EC57">
        <f t="shared" si="44"/>
        <v>0</v>
      </c>
      <c r="ED57">
        <f t="shared" si="45"/>
        <v>0.29247505036025806</v>
      </c>
      <c r="EE57">
        <f t="shared" si="46"/>
        <v>0</v>
      </c>
      <c r="EF57">
        <f t="shared" si="47"/>
        <v>9.8910074859859878E-2</v>
      </c>
      <c r="EG57">
        <f t="shared" si="48"/>
        <v>0.34147122649585787</v>
      </c>
      <c r="EH57">
        <f t="shared" si="49"/>
        <v>0</v>
      </c>
      <c r="EI57">
        <f t="shared" si="50"/>
        <v>0</v>
      </c>
      <c r="EJ57">
        <f t="shared" si="51"/>
        <v>0</v>
      </c>
      <c r="EK57">
        <f t="shared" si="52"/>
        <v>6.9368155726842434E-2</v>
      </c>
      <c r="EL57">
        <f t="shared" si="53"/>
        <v>6.9368155726842434E-2</v>
      </c>
      <c r="EM57">
        <f t="shared" si="54"/>
        <v>0</v>
      </c>
      <c r="EN57">
        <f t="shared" si="55"/>
        <v>0</v>
      </c>
      <c r="EO57">
        <f t="shared" si="56"/>
        <v>0</v>
      </c>
      <c r="EP57">
        <f t="shared" si="57"/>
        <v>0.70435137585644203</v>
      </c>
      <c r="EQ57">
        <f t="shared" si="58"/>
        <v>0.26433246014700201</v>
      </c>
      <c r="ER57">
        <f t="shared" si="59"/>
        <v>0.22264407451381246</v>
      </c>
      <c r="ES57">
        <f t="shared" si="60"/>
        <v>0</v>
      </c>
      <c r="ET57">
        <f t="shared" si="61"/>
        <v>1.3162966561983782</v>
      </c>
      <c r="EU57">
        <f t="shared" si="62"/>
        <v>1.3162966561983782</v>
      </c>
      <c r="EV57" s="27">
        <f t="shared" si="63"/>
        <v>0</v>
      </c>
      <c r="EW57">
        <f t="shared" si="64"/>
        <v>9.751340809361287E-3</v>
      </c>
      <c r="EX57">
        <f t="shared" si="65"/>
        <v>3.4129692832764506E-2</v>
      </c>
      <c r="EY57">
        <f t="shared" si="66"/>
        <v>0</v>
      </c>
      <c r="EZ57">
        <f t="shared" si="67"/>
        <v>8.3130180399804965E-2</v>
      </c>
      <c r="FA57">
        <f t="shared" si="68"/>
        <v>0.17064846416382251</v>
      </c>
      <c r="FB57">
        <f t="shared" si="69"/>
        <v>2.462213554363725E-2</v>
      </c>
      <c r="FC57">
        <f t="shared" si="70"/>
        <v>0.41930765480253523</v>
      </c>
      <c r="FD57">
        <f t="shared" si="71"/>
        <v>6.8259385665528999E-2</v>
      </c>
      <c r="FE57">
        <f t="shared" si="72"/>
        <v>0.48756704046806421</v>
      </c>
      <c r="FF57">
        <f t="shared" si="73"/>
        <v>4.8756704046806432E-2</v>
      </c>
      <c r="FG57">
        <f t="shared" si="74"/>
        <v>0.11214041930765482</v>
      </c>
      <c r="FH57">
        <f t="shared" si="75"/>
        <v>9.751340809361287E-3</v>
      </c>
      <c r="FI57" s="27">
        <f t="shared" si="76"/>
        <v>0</v>
      </c>
      <c r="FJ57">
        <f t="shared" si="77"/>
        <v>9.8910074859859878E-2</v>
      </c>
      <c r="FK57">
        <f t="shared" si="78"/>
        <v>0.18580957470331474</v>
      </c>
      <c r="FL57">
        <f t="shared" si="79"/>
        <v>0</v>
      </c>
      <c r="FM57">
        <f t="shared" si="80"/>
        <v>0.29247505036025806</v>
      </c>
      <c r="FN57">
        <f t="shared" si="81"/>
        <v>0.42585129217046225</v>
      </c>
      <c r="FO57">
        <f t="shared" si="82"/>
        <v>0.15756559015487642</v>
      </c>
      <c r="FP57">
        <f t="shared" si="83"/>
        <v>0.70435137585644203</v>
      </c>
      <c r="FQ57">
        <f t="shared" si="84"/>
        <v>0.26433246014700201</v>
      </c>
      <c r="FR57">
        <f t="shared" si="85"/>
        <v>0.77296392226353916</v>
      </c>
      <c r="FS57">
        <f t="shared" si="86"/>
        <v>0.22264407451381246</v>
      </c>
      <c r="FT57">
        <f t="shared" si="87"/>
        <v>0.34147122649585787</v>
      </c>
      <c r="FU57">
        <f t="shared" si="88"/>
        <v>9.8910074859859878E-2</v>
      </c>
      <c r="FW57">
        <f t="shared" si="89"/>
        <v>0.34617259873232559</v>
      </c>
      <c r="FX57">
        <f t="shared" si="90"/>
        <v>0.41930765480253523</v>
      </c>
      <c r="FY57">
        <f t="shared" si="91"/>
        <v>6.8259385665528999E-2</v>
      </c>
      <c r="FZ57">
        <f t="shared" si="92"/>
        <v>0.48756704046806421</v>
      </c>
    </row>
    <row r="58" spans="1:182">
      <c r="A58">
        <v>57</v>
      </c>
      <c r="B58" s="25" t="s">
        <v>264</v>
      </c>
      <c r="C58" t="s">
        <v>16</v>
      </c>
      <c r="D58">
        <v>4</v>
      </c>
      <c r="E58" s="25" t="s">
        <v>357</v>
      </c>
      <c r="F58" s="25" t="s">
        <v>259</v>
      </c>
      <c r="G58">
        <v>4.8042277203939471E-3</v>
      </c>
      <c r="H58">
        <v>9.6084554407878942E-3</v>
      </c>
      <c r="I58">
        <v>6.2454960365121305E-2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3.8433821763151577E-2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2.4261349987989435E-2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4.8042277203939471E-3</v>
      </c>
      <c r="AE58">
        <v>0.12971414845063658</v>
      </c>
      <c r="AF58">
        <v>0</v>
      </c>
      <c r="AG58">
        <v>3.362959404275763E-2</v>
      </c>
      <c r="AH58">
        <v>0</v>
      </c>
      <c r="AI58">
        <v>0</v>
      </c>
      <c r="AJ58">
        <v>0.10088878212827289</v>
      </c>
      <c r="AK58">
        <v>9.6084554407878942E-3</v>
      </c>
      <c r="AL58">
        <v>0</v>
      </c>
      <c r="AM58">
        <v>4.8042277203939471E-3</v>
      </c>
      <c r="AN58">
        <v>0</v>
      </c>
      <c r="AO58">
        <v>0</v>
      </c>
      <c r="AP58">
        <v>0</v>
      </c>
      <c r="AQ58">
        <v>4.8042277203939471E-3</v>
      </c>
      <c r="AR58">
        <v>0</v>
      </c>
      <c r="AS58">
        <v>0</v>
      </c>
      <c r="AT58">
        <v>4.8042277203939471E-3</v>
      </c>
      <c r="AU58">
        <v>0</v>
      </c>
      <c r="AV58">
        <v>0</v>
      </c>
      <c r="AW58">
        <v>0</v>
      </c>
      <c r="AX58">
        <v>0</v>
      </c>
      <c r="AY58">
        <v>0.49003122748018257</v>
      </c>
      <c r="AZ58">
        <v>0</v>
      </c>
      <c r="BA58">
        <v>0</v>
      </c>
      <c r="BB58">
        <v>0</v>
      </c>
      <c r="BC58">
        <v>3.362959404275763E-2</v>
      </c>
      <c r="BD58">
        <v>5.2846504924333425E-3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9.6084554407878942E-3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2.8825366322363682E-2</v>
      </c>
      <c r="BZ58">
        <v>0</v>
      </c>
      <c r="CA58" s="27">
        <f t="shared" si="0"/>
        <v>2</v>
      </c>
      <c r="CB58">
        <f t="shared" si="1"/>
        <v>12</v>
      </c>
      <c r="CC58">
        <f t="shared" si="2"/>
        <v>14</v>
      </c>
      <c r="CD58">
        <f>[1]!shannonweaver(K58:BU58)</f>
        <v>1.5757152580241103</v>
      </c>
      <c r="CE58">
        <f t="shared" si="3"/>
        <v>0.59707503900789827</v>
      </c>
      <c r="CJ58">
        <v>2</v>
      </c>
      <c r="CO58">
        <f t="shared" si="4"/>
        <v>16</v>
      </c>
      <c r="CP58">
        <f t="shared" si="5"/>
        <v>7.6867643526303153E-2</v>
      </c>
      <c r="CQ58">
        <f t="shared" si="6"/>
        <v>4.8042277203939471E-3</v>
      </c>
      <c r="CR58">
        <f t="shared" si="7"/>
        <v>9.6084554407878942E-3</v>
      </c>
      <c r="CS58">
        <f t="shared" si="8"/>
        <v>6.2454960365121305E-2</v>
      </c>
      <c r="CT58">
        <f t="shared" si="9"/>
        <v>0</v>
      </c>
      <c r="CU58">
        <f t="shared" si="10"/>
        <v>0</v>
      </c>
      <c r="CV58">
        <f t="shared" si="11"/>
        <v>0</v>
      </c>
      <c r="CW58">
        <f t="shared" si="12"/>
        <v>3.8433821763151577E-2</v>
      </c>
      <c r="CX58">
        <f t="shared" si="13"/>
        <v>0</v>
      </c>
      <c r="CY58">
        <f t="shared" si="14"/>
        <v>0</v>
      </c>
      <c r="CZ58">
        <f t="shared" si="15"/>
        <v>0.12971414845063658</v>
      </c>
      <c r="DA58">
        <f t="shared" si="16"/>
        <v>4.8042277203939471E-3</v>
      </c>
      <c r="DB58">
        <f t="shared" si="17"/>
        <v>3.362959404275763E-2</v>
      </c>
      <c r="DC58">
        <f t="shared" si="18"/>
        <v>0.10088878212827289</v>
      </c>
      <c r="DD58">
        <f t="shared" si="19"/>
        <v>9.6084554407878942E-3</v>
      </c>
      <c r="DE58">
        <f t="shared" si="20"/>
        <v>0</v>
      </c>
      <c r="DF58">
        <f t="shared" si="21"/>
        <v>4.8042277203939471E-3</v>
      </c>
      <c r="DG58">
        <f t="shared" si="22"/>
        <v>5.025222195532069E-3</v>
      </c>
      <c r="DH58">
        <f t="shared" si="23"/>
        <v>0.11933701657458566</v>
      </c>
      <c r="DI58">
        <f t="shared" si="24"/>
        <v>0</v>
      </c>
      <c r="DJ58">
        <f t="shared" si="25"/>
        <v>0</v>
      </c>
      <c r="DK58">
        <f t="shared" si="26"/>
        <v>0</v>
      </c>
      <c r="DL58">
        <f t="shared" si="27"/>
        <v>0.49003122748018257</v>
      </c>
      <c r="DM58">
        <f t="shared" si="28"/>
        <v>3.8914244535190975E-2</v>
      </c>
      <c r="DN58">
        <f t="shared" si="29"/>
        <v>3.3869805428777329E-2</v>
      </c>
      <c r="DO58">
        <f t="shared" si="30"/>
        <v>0</v>
      </c>
      <c r="DP58">
        <f t="shared" si="31"/>
        <v>0.89430699015133341</v>
      </c>
      <c r="DQ58">
        <f t="shared" si="32"/>
        <v>0.89430699015133341</v>
      </c>
      <c r="DR58">
        <f t="shared" si="33"/>
        <v>12</v>
      </c>
      <c r="DS58" s="50">
        <f t="shared" si="34"/>
        <v>0.88309364720736339</v>
      </c>
      <c r="DT58" s="50">
        <f t="shared" si="35"/>
        <v>0.28093086973757914</v>
      </c>
      <c r="DU58">
        <f t="shared" si="36"/>
        <v>6.9368155726842434E-2</v>
      </c>
      <c r="DV58">
        <f t="shared" si="37"/>
        <v>9.8180386343806478E-2</v>
      </c>
      <c r="DW58">
        <f t="shared" si="38"/>
        <v>0.25258720602312695</v>
      </c>
      <c r="DX58">
        <f t="shared" si="39"/>
        <v>0</v>
      </c>
      <c r="DY58">
        <f t="shared" si="40"/>
        <v>0</v>
      </c>
      <c r="DZ58">
        <f t="shared" si="41"/>
        <v>0</v>
      </c>
      <c r="EA58">
        <f t="shared" si="42"/>
        <v>0.19732348396598598</v>
      </c>
      <c r="EB58">
        <f t="shared" si="43"/>
        <v>0</v>
      </c>
      <c r="EC58">
        <f t="shared" si="44"/>
        <v>0</v>
      </c>
      <c r="ED58">
        <f t="shared" si="45"/>
        <v>0.36843779474553834</v>
      </c>
      <c r="EE58">
        <f t="shared" si="46"/>
        <v>6.9368155726842434E-2</v>
      </c>
      <c r="EF58">
        <f t="shared" si="47"/>
        <v>0.18442746133453536</v>
      </c>
      <c r="EG58">
        <f t="shared" si="48"/>
        <v>0.32322894591141382</v>
      </c>
      <c r="EH58">
        <f t="shared" si="49"/>
        <v>9.8180386343806478E-2</v>
      </c>
      <c r="EI58">
        <f t="shared" si="50"/>
        <v>0</v>
      </c>
      <c r="EJ58">
        <f t="shared" si="51"/>
        <v>6.9368155726842434E-2</v>
      </c>
      <c r="EK58">
        <f t="shared" si="52"/>
        <v>7.094830828330731E-2</v>
      </c>
      <c r="EL58">
        <f t="shared" si="53"/>
        <v>0.35272029019847068</v>
      </c>
      <c r="EM58">
        <f t="shared" si="54"/>
        <v>0</v>
      </c>
      <c r="EN58">
        <f t="shared" si="55"/>
        <v>0</v>
      </c>
      <c r="EO58">
        <f t="shared" si="56"/>
        <v>0</v>
      </c>
      <c r="EP58">
        <f t="shared" si="57"/>
        <v>0.77542873031881154</v>
      </c>
      <c r="EQ58">
        <f t="shared" si="58"/>
        <v>0.19856929037684354</v>
      </c>
      <c r="ER58">
        <f t="shared" si="59"/>
        <v>0.18509255756770554</v>
      </c>
      <c r="ES58">
        <f t="shared" si="60"/>
        <v>0</v>
      </c>
      <c r="ET58">
        <f t="shared" si="61"/>
        <v>1.2396739778557451</v>
      </c>
      <c r="EU58">
        <f t="shared" si="62"/>
        <v>1.2396739778557451</v>
      </c>
      <c r="EV58" s="27">
        <f t="shared" si="63"/>
        <v>4.8042277203939471E-3</v>
      </c>
      <c r="EW58">
        <f t="shared" si="64"/>
        <v>9.6084554407878942E-3</v>
      </c>
      <c r="EX58">
        <f t="shared" si="65"/>
        <v>6.2454960365121305E-2</v>
      </c>
      <c r="EY58">
        <f t="shared" si="66"/>
        <v>0</v>
      </c>
      <c r="EZ58">
        <f t="shared" si="67"/>
        <v>0.13451837617103052</v>
      </c>
      <c r="FA58">
        <f t="shared" si="68"/>
        <v>3.8433821763151577E-2</v>
      </c>
      <c r="FB58">
        <f t="shared" si="69"/>
        <v>3.362959404275763E-2</v>
      </c>
      <c r="FC58">
        <f t="shared" si="70"/>
        <v>0.49003122748018257</v>
      </c>
      <c r="FD58">
        <f t="shared" si="71"/>
        <v>3.8914244535190975E-2</v>
      </c>
      <c r="FE58">
        <f t="shared" si="72"/>
        <v>0.52894547201537356</v>
      </c>
      <c r="FF58">
        <f t="shared" si="73"/>
        <v>3.3869805428777329E-2</v>
      </c>
      <c r="FG58">
        <f t="shared" si="74"/>
        <v>0.10088878212827289</v>
      </c>
      <c r="FH58">
        <f t="shared" si="75"/>
        <v>2.4021138601969735E-2</v>
      </c>
      <c r="FI58" s="27">
        <f t="shared" si="76"/>
        <v>6.9368155726842434E-2</v>
      </c>
      <c r="FJ58">
        <f t="shared" si="77"/>
        <v>9.8180386343806478E-2</v>
      </c>
      <c r="FK58">
        <f t="shared" si="78"/>
        <v>0.25258720602312695</v>
      </c>
      <c r="FL58">
        <f t="shared" si="79"/>
        <v>0</v>
      </c>
      <c r="FM58">
        <f t="shared" si="80"/>
        <v>0.37553195863311473</v>
      </c>
      <c r="FN58">
        <f t="shared" si="81"/>
        <v>0.19732348396598598</v>
      </c>
      <c r="FO58">
        <f t="shared" si="82"/>
        <v>0.18442746133453536</v>
      </c>
      <c r="FP58">
        <f t="shared" si="83"/>
        <v>0.77542873031881154</v>
      </c>
      <c r="FQ58">
        <f t="shared" si="84"/>
        <v>0.19856929037684354</v>
      </c>
      <c r="FR58">
        <f t="shared" si="85"/>
        <v>0.8143598276340277</v>
      </c>
      <c r="FS58">
        <f t="shared" si="86"/>
        <v>0.18509255756770554</v>
      </c>
      <c r="FT58">
        <f t="shared" si="87"/>
        <v>0.32322894591141382</v>
      </c>
      <c r="FU58">
        <f t="shared" si="88"/>
        <v>0.15561484434687262</v>
      </c>
      <c r="FW58">
        <f t="shared" si="89"/>
        <v>0.49003122748018257</v>
      </c>
      <c r="FX58">
        <f t="shared" si="90"/>
        <v>0.49003122748018257</v>
      </c>
      <c r="FY58">
        <f t="shared" si="91"/>
        <v>3.8914244535190975E-2</v>
      </c>
      <c r="FZ58">
        <f t="shared" si="92"/>
        <v>0.52894547201537356</v>
      </c>
    </row>
    <row r="59" spans="1:182">
      <c r="A59">
        <v>58</v>
      </c>
      <c r="B59" s="25" t="s">
        <v>265</v>
      </c>
      <c r="C59" t="s">
        <v>16</v>
      </c>
      <c r="D59">
        <v>4</v>
      </c>
      <c r="E59" s="25" t="s">
        <v>357</v>
      </c>
      <c r="F59" s="25" t="s">
        <v>259</v>
      </c>
      <c r="G59">
        <v>0</v>
      </c>
      <c r="H59">
        <v>0</v>
      </c>
      <c r="I59">
        <v>0.10165745856353592</v>
      </c>
      <c r="J59">
        <v>0</v>
      </c>
      <c r="K59">
        <v>8.8397790055248626E-3</v>
      </c>
      <c r="L59">
        <v>4.4198895027624313E-3</v>
      </c>
      <c r="M59">
        <v>0</v>
      </c>
      <c r="N59">
        <v>0</v>
      </c>
      <c r="O59">
        <v>0</v>
      </c>
      <c r="P59">
        <v>0.22983425414364639</v>
      </c>
      <c r="Q59">
        <v>0</v>
      </c>
      <c r="R59">
        <v>0</v>
      </c>
      <c r="S59">
        <v>1.3922651933701661E-2</v>
      </c>
      <c r="T59">
        <v>0</v>
      </c>
      <c r="U59">
        <v>0</v>
      </c>
      <c r="V59">
        <v>0</v>
      </c>
      <c r="W59">
        <v>2.6519337016574586E-2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0.10165745856353592</v>
      </c>
      <c r="AF59">
        <v>4.4198895027624313E-3</v>
      </c>
      <c r="AG59">
        <v>1.3259668508287295E-2</v>
      </c>
      <c r="AH59">
        <v>0</v>
      </c>
      <c r="AI59">
        <v>0</v>
      </c>
      <c r="AJ59">
        <v>7.9558011049723792E-2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2.2099447513812155E-4</v>
      </c>
      <c r="AS59">
        <v>0</v>
      </c>
      <c r="AT59">
        <v>0.11933701657458566</v>
      </c>
      <c r="AU59">
        <v>0</v>
      </c>
      <c r="AV59">
        <v>0</v>
      </c>
      <c r="AW59">
        <v>0</v>
      </c>
      <c r="AX59">
        <v>0</v>
      </c>
      <c r="AY59">
        <v>0.19447513812154693</v>
      </c>
      <c r="AZ59">
        <v>3.535911602209945E-2</v>
      </c>
      <c r="BA59">
        <v>0</v>
      </c>
      <c r="BB59">
        <v>0</v>
      </c>
      <c r="BC59">
        <v>2.6519337016574586E-2</v>
      </c>
      <c r="BD59">
        <v>1.3480662983425417E-2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1.3259668508287295E-2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1.3259668508287295E-2</v>
      </c>
      <c r="BZ59">
        <v>0</v>
      </c>
      <c r="CA59" s="27">
        <f t="shared" si="0"/>
        <v>5</v>
      </c>
      <c r="CB59">
        <f t="shared" si="1"/>
        <v>11</v>
      </c>
      <c r="CC59">
        <f t="shared" si="2"/>
        <v>16</v>
      </c>
      <c r="CD59">
        <f>[1]!shannonweaver(K59:BU59)</f>
        <v>2.1131496158075977</v>
      </c>
      <c r="CE59">
        <f t="shared" si="3"/>
        <v>0.76215761784550995</v>
      </c>
      <c r="CG59">
        <v>2</v>
      </c>
      <c r="CO59">
        <f t="shared" si="4"/>
        <v>18</v>
      </c>
      <c r="CP59">
        <f t="shared" si="5"/>
        <v>0.10165745856353592</v>
      </c>
      <c r="CQ59">
        <f t="shared" si="6"/>
        <v>0</v>
      </c>
      <c r="CR59">
        <f t="shared" si="7"/>
        <v>0</v>
      </c>
      <c r="CS59">
        <f t="shared" si="8"/>
        <v>0.10165745856353592</v>
      </c>
      <c r="CT59">
        <f t="shared" si="9"/>
        <v>8.8397790055248626E-3</v>
      </c>
      <c r="CU59">
        <f t="shared" si="10"/>
        <v>4.4198895027624313E-3</v>
      </c>
      <c r="CV59">
        <f t="shared" si="11"/>
        <v>0</v>
      </c>
      <c r="CW59">
        <f t="shared" si="12"/>
        <v>0.22983425414364639</v>
      </c>
      <c r="CX59">
        <f t="shared" si="13"/>
        <v>1.3922651933701661E-2</v>
      </c>
      <c r="CY59">
        <f t="shared" si="14"/>
        <v>0</v>
      </c>
      <c r="CZ59">
        <f t="shared" si="15"/>
        <v>0.10165745856353592</v>
      </c>
      <c r="DA59">
        <f t="shared" si="16"/>
        <v>0</v>
      </c>
      <c r="DB59">
        <f t="shared" si="17"/>
        <v>1.7679558011049725E-2</v>
      </c>
      <c r="DC59">
        <f t="shared" si="18"/>
        <v>7.9558011049723792E-2</v>
      </c>
      <c r="DD59">
        <f t="shared" si="19"/>
        <v>0</v>
      </c>
      <c r="DE59">
        <f t="shared" si="20"/>
        <v>0</v>
      </c>
      <c r="DF59">
        <f t="shared" si="21"/>
        <v>0</v>
      </c>
      <c r="DG59">
        <f t="shared" si="22"/>
        <v>1.5150020417379922E-2</v>
      </c>
      <c r="DH59">
        <f t="shared" si="23"/>
        <v>4.8947626040137049E-3</v>
      </c>
      <c r="DI59">
        <f t="shared" si="24"/>
        <v>0</v>
      </c>
      <c r="DJ59">
        <f t="shared" si="25"/>
        <v>0</v>
      </c>
      <c r="DK59">
        <f t="shared" si="26"/>
        <v>0</v>
      </c>
      <c r="DL59">
        <f t="shared" si="27"/>
        <v>0.22983425414364639</v>
      </c>
      <c r="DM59">
        <f t="shared" si="28"/>
        <v>0.04</v>
      </c>
      <c r="DN59">
        <f t="shared" si="29"/>
        <v>3.9779005524861882E-2</v>
      </c>
      <c r="DO59">
        <f t="shared" si="30"/>
        <v>1.3259668508287293E-2</v>
      </c>
      <c r="DP59">
        <f t="shared" si="31"/>
        <v>0.87182320441988947</v>
      </c>
      <c r="DQ59">
        <f t="shared" si="32"/>
        <v>0.88508287292817689</v>
      </c>
      <c r="DR59">
        <f t="shared" si="33"/>
        <v>12</v>
      </c>
      <c r="DS59" s="50">
        <f t="shared" si="34"/>
        <v>1.061353538795144</v>
      </c>
      <c r="DT59" s="50">
        <f t="shared" si="35"/>
        <v>0.32450289872899268</v>
      </c>
      <c r="DU59">
        <f t="shared" si="36"/>
        <v>0</v>
      </c>
      <c r="DV59">
        <f t="shared" si="37"/>
        <v>0</v>
      </c>
      <c r="DW59">
        <f t="shared" si="38"/>
        <v>0.32450289872899268</v>
      </c>
      <c r="DX59">
        <f t="shared" si="39"/>
        <v>9.4159172360853513E-2</v>
      </c>
      <c r="DY59">
        <f t="shared" si="40"/>
        <v>6.6531321228213355E-2</v>
      </c>
      <c r="DZ59">
        <f t="shared" si="41"/>
        <v>0</v>
      </c>
      <c r="EA59">
        <f t="shared" si="42"/>
        <v>0.49998265764946148</v>
      </c>
      <c r="EB59">
        <f t="shared" si="43"/>
        <v>0.11826981637127142</v>
      </c>
      <c r="EC59">
        <f t="shared" si="44"/>
        <v>0</v>
      </c>
      <c r="ED59">
        <f t="shared" si="45"/>
        <v>0.32450289872899268</v>
      </c>
      <c r="EE59">
        <f t="shared" si="46"/>
        <v>0</v>
      </c>
      <c r="EF59">
        <f t="shared" si="47"/>
        <v>0.13335944154865384</v>
      </c>
      <c r="EG59">
        <f t="shared" si="48"/>
        <v>0.2859409255114872</v>
      </c>
      <c r="EH59">
        <f t="shared" si="49"/>
        <v>0</v>
      </c>
      <c r="EI59">
        <f t="shared" si="50"/>
        <v>0</v>
      </c>
      <c r="EJ59">
        <f t="shared" si="51"/>
        <v>0</v>
      </c>
      <c r="EK59">
        <f t="shared" si="52"/>
        <v>0.12339834842079991</v>
      </c>
      <c r="EL59">
        <f t="shared" si="53"/>
        <v>7.0019781147028934E-2</v>
      </c>
      <c r="EM59">
        <f t="shared" si="54"/>
        <v>0</v>
      </c>
      <c r="EN59">
        <f t="shared" si="55"/>
        <v>0</v>
      </c>
      <c r="EO59">
        <f t="shared" si="56"/>
        <v>0</v>
      </c>
      <c r="EP59">
        <f t="shared" si="57"/>
        <v>0.49998265764946148</v>
      </c>
      <c r="EQ59">
        <f t="shared" si="58"/>
        <v>0.20135792079033082</v>
      </c>
      <c r="ER59">
        <f t="shared" si="59"/>
        <v>0.20079329344675675</v>
      </c>
      <c r="ES59">
        <f t="shared" si="60"/>
        <v>0.11540664104631655</v>
      </c>
      <c r="ET59">
        <f t="shared" si="61"/>
        <v>1.204652142342959</v>
      </c>
      <c r="EU59">
        <f t="shared" si="62"/>
        <v>1.2249486455363421</v>
      </c>
      <c r="EV59" s="27">
        <f t="shared" si="63"/>
        <v>0</v>
      </c>
      <c r="EW59">
        <f t="shared" si="64"/>
        <v>0</v>
      </c>
      <c r="EX59">
        <f t="shared" si="65"/>
        <v>0.10165745856353592</v>
      </c>
      <c r="EY59">
        <f t="shared" si="66"/>
        <v>1.3259668508287293E-2</v>
      </c>
      <c r="EZ59">
        <f t="shared" si="67"/>
        <v>0.10165745856353592</v>
      </c>
      <c r="FA59">
        <f t="shared" si="68"/>
        <v>0.22983425414364639</v>
      </c>
      <c r="FB59">
        <f t="shared" si="69"/>
        <v>3.1602209944751387E-2</v>
      </c>
      <c r="FC59">
        <f t="shared" si="70"/>
        <v>0.22983425414364639</v>
      </c>
      <c r="FD59">
        <f t="shared" si="71"/>
        <v>0.04</v>
      </c>
      <c r="FE59">
        <f t="shared" si="72"/>
        <v>0.26983425414364637</v>
      </c>
      <c r="FF59">
        <f t="shared" si="73"/>
        <v>3.9779005524861882E-2</v>
      </c>
      <c r="FG59">
        <f t="shared" si="74"/>
        <v>7.9558011049723792E-2</v>
      </c>
      <c r="FH59">
        <f t="shared" si="75"/>
        <v>0.11955801104972379</v>
      </c>
      <c r="FI59" s="27">
        <f t="shared" si="76"/>
        <v>0</v>
      </c>
      <c r="FJ59">
        <f t="shared" si="77"/>
        <v>0</v>
      </c>
      <c r="FK59">
        <f t="shared" si="78"/>
        <v>0.32450289872899268</v>
      </c>
      <c r="FL59">
        <f t="shared" si="79"/>
        <v>0.11540664104631655</v>
      </c>
      <c r="FM59">
        <f t="shared" si="80"/>
        <v>0.32450289872899268</v>
      </c>
      <c r="FN59">
        <f t="shared" si="81"/>
        <v>0.49998265764946148</v>
      </c>
      <c r="FO59">
        <f t="shared" si="82"/>
        <v>0.17871999696258423</v>
      </c>
      <c r="FP59">
        <f t="shared" si="83"/>
        <v>0.49998265764946148</v>
      </c>
      <c r="FQ59">
        <f t="shared" si="84"/>
        <v>0.20135792079033082</v>
      </c>
      <c r="FR59">
        <f t="shared" si="85"/>
        <v>0.54621387829413881</v>
      </c>
      <c r="FS59">
        <f t="shared" si="86"/>
        <v>0.20079329344675675</v>
      </c>
      <c r="FT59">
        <f t="shared" si="87"/>
        <v>0.2859409255114872</v>
      </c>
      <c r="FU59">
        <f t="shared" si="88"/>
        <v>0.35306100051401529</v>
      </c>
      <c r="FW59">
        <f t="shared" si="89"/>
        <v>0.20773480662983423</v>
      </c>
      <c r="FX59">
        <f t="shared" si="90"/>
        <v>0.24309392265193369</v>
      </c>
      <c r="FY59">
        <f t="shared" si="91"/>
        <v>5.3259668508287297E-2</v>
      </c>
      <c r="FZ59">
        <f t="shared" si="92"/>
        <v>0.28309392265193367</v>
      </c>
    </row>
    <row r="60" spans="1:182">
      <c r="A60">
        <v>59</v>
      </c>
      <c r="B60" s="25" t="s">
        <v>314</v>
      </c>
      <c r="C60" t="s">
        <v>16</v>
      </c>
      <c r="D60">
        <v>4</v>
      </c>
      <c r="E60" s="25" t="s">
        <v>357</v>
      </c>
      <c r="F60" s="25" t="s">
        <v>259</v>
      </c>
      <c r="G60">
        <v>0</v>
      </c>
      <c r="H60">
        <v>9.7895252080274098E-3</v>
      </c>
      <c r="I60">
        <v>7.8316201664219293E-2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5.3842388644150755E-3</v>
      </c>
      <c r="T60">
        <v>0</v>
      </c>
      <c r="U60">
        <v>0</v>
      </c>
      <c r="V60">
        <v>0</v>
      </c>
      <c r="W60">
        <v>1.957905041605482E-2</v>
      </c>
      <c r="X60">
        <v>0</v>
      </c>
      <c r="Y60">
        <v>0</v>
      </c>
      <c r="Z60">
        <v>0</v>
      </c>
      <c r="AA60">
        <v>1.4684287812041114E-2</v>
      </c>
      <c r="AB60">
        <v>0</v>
      </c>
      <c r="AC60">
        <v>4.8947626040137049E-3</v>
      </c>
      <c r="AD60">
        <v>0</v>
      </c>
      <c r="AE60">
        <v>9.7895252080274098E-3</v>
      </c>
      <c r="AF60">
        <v>0</v>
      </c>
      <c r="AG60">
        <v>1.957905041605482E-2</v>
      </c>
      <c r="AH60">
        <v>0</v>
      </c>
      <c r="AI60">
        <v>0</v>
      </c>
      <c r="AJ60">
        <v>8.321096426823299E-2</v>
      </c>
      <c r="AK60">
        <v>4.8947626040137049E-3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1.49290259422418E-2</v>
      </c>
      <c r="AR60">
        <v>0</v>
      </c>
      <c r="AS60">
        <v>0</v>
      </c>
      <c r="AT60">
        <v>4.8947626040137049E-3</v>
      </c>
      <c r="AU60">
        <v>0</v>
      </c>
      <c r="AV60">
        <v>0</v>
      </c>
      <c r="AW60">
        <v>0</v>
      </c>
      <c r="AX60">
        <v>0</v>
      </c>
      <c r="AY60">
        <v>0.45521292217327447</v>
      </c>
      <c r="AZ60">
        <v>1.9823788546255505E-2</v>
      </c>
      <c r="BA60">
        <v>0</v>
      </c>
      <c r="BB60">
        <v>0</v>
      </c>
      <c r="BC60">
        <v>6.8771414586392549E-2</v>
      </c>
      <c r="BD60">
        <v>9.7895252080274098E-3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4.8947626040137049E-3</v>
      </c>
      <c r="BN60">
        <v>4.8947626040137049E-3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0.13215859030837002</v>
      </c>
      <c r="BX60">
        <v>2.4473813020068524E-4</v>
      </c>
      <c r="BY60">
        <v>3.4263338228095928E-2</v>
      </c>
      <c r="BZ60">
        <v>0</v>
      </c>
      <c r="CA60" s="27">
        <f t="shared" si="0"/>
        <v>2</v>
      </c>
      <c r="CB60">
        <f t="shared" si="1"/>
        <v>14</v>
      </c>
      <c r="CC60">
        <f t="shared" si="2"/>
        <v>16</v>
      </c>
      <c r="CD60">
        <f>[1]!shannonweaver(K60:BU60)</f>
        <v>1.5236859343875719</v>
      </c>
      <c r="CE60">
        <f t="shared" si="3"/>
        <v>0.5495535353533042</v>
      </c>
      <c r="CO60">
        <f t="shared" si="4"/>
        <v>16</v>
      </c>
      <c r="CP60">
        <f t="shared" si="5"/>
        <v>8.8105726872246701E-2</v>
      </c>
      <c r="CQ60">
        <f t="shared" si="6"/>
        <v>0</v>
      </c>
      <c r="CR60">
        <f t="shared" si="7"/>
        <v>9.7895252080274098E-3</v>
      </c>
      <c r="CS60">
        <f t="shared" si="8"/>
        <v>7.8316201664219293E-2</v>
      </c>
      <c r="CT60">
        <f t="shared" si="9"/>
        <v>0</v>
      </c>
      <c r="CU60">
        <f t="shared" si="10"/>
        <v>0</v>
      </c>
      <c r="CV60">
        <f t="shared" si="11"/>
        <v>0</v>
      </c>
      <c r="CW60">
        <f t="shared" si="12"/>
        <v>0</v>
      </c>
      <c r="CX60">
        <f t="shared" si="13"/>
        <v>5.3842388644150755E-3</v>
      </c>
      <c r="CY60">
        <f t="shared" si="14"/>
        <v>0</v>
      </c>
      <c r="CZ60">
        <f t="shared" si="15"/>
        <v>2.9368575624082231E-2</v>
      </c>
      <c r="DA60">
        <f t="shared" si="16"/>
        <v>0</v>
      </c>
      <c r="DB60">
        <f t="shared" si="17"/>
        <v>1.957905041605482E-2</v>
      </c>
      <c r="DC60">
        <f t="shared" si="18"/>
        <v>8.321096426823299E-2</v>
      </c>
      <c r="DD60">
        <f t="shared" si="19"/>
        <v>4.8947626040137049E-3</v>
      </c>
      <c r="DE60">
        <f t="shared" si="20"/>
        <v>0</v>
      </c>
      <c r="DF60">
        <f t="shared" si="21"/>
        <v>0</v>
      </c>
      <c r="DG60">
        <f t="shared" si="22"/>
        <v>3.8604600250727504E-2</v>
      </c>
      <c r="DH60">
        <f t="shared" si="23"/>
        <v>4.6882325363338025E-3</v>
      </c>
      <c r="DI60">
        <f t="shared" si="24"/>
        <v>1.4064697609001408E-2</v>
      </c>
      <c r="DJ60">
        <f t="shared" si="25"/>
        <v>0</v>
      </c>
      <c r="DK60">
        <f t="shared" si="26"/>
        <v>0</v>
      </c>
      <c r="DL60">
        <f t="shared" si="27"/>
        <v>0.47503671071952996</v>
      </c>
      <c r="DM60">
        <f t="shared" si="28"/>
        <v>7.8560939794419957E-2</v>
      </c>
      <c r="DN60">
        <f t="shared" si="29"/>
        <v>2.9368575624082231E-2</v>
      </c>
      <c r="DO60">
        <f t="shared" si="30"/>
        <v>0</v>
      </c>
      <c r="DP60">
        <f t="shared" si="31"/>
        <v>0.74522760646108654</v>
      </c>
      <c r="DQ60">
        <f t="shared" si="32"/>
        <v>0.74522760646108654</v>
      </c>
      <c r="DR60">
        <f t="shared" si="33"/>
        <v>11</v>
      </c>
      <c r="DS60" s="50">
        <f t="shared" si="34"/>
        <v>0.83503318029892482</v>
      </c>
      <c r="DT60" s="50">
        <f t="shared" si="35"/>
        <v>0.30136722355544826</v>
      </c>
      <c r="DU60">
        <f t="shared" si="36"/>
        <v>0</v>
      </c>
      <c r="DV60">
        <f t="shared" si="37"/>
        <v>9.9104177443166339E-2</v>
      </c>
      <c r="DW60">
        <f t="shared" si="38"/>
        <v>0.28363819619795699</v>
      </c>
      <c r="DX60">
        <f t="shared" si="39"/>
        <v>0</v>
      </c>
      <c r="DY60">
        <f t="shared" si="40"/>
        <v>0</v>
      </c>
      <c r="DZ60">
        <f t="shared" si="41"/>
        <v>0</v>
      </c>
      <c r="EA60">
        <f t="shared" si="42"/>
        <v>0</v>
      </c>
      <c r="EB60">
        <f t="shared" si="43"/>
        <v>7.3443379910965723E-2</v>
      </c>
      <c r="EC60">
        <f t="shared" si="44"/>
        <v>0</v>
      </c>
      <c r="ED60">
        <f t="shared" si="45"/>
        <v>0.1722227340471546</v>
      </c>
      <c r="EE60">
        <f t="shared" si="46"/>
        <v>0</v>
      </c>
      <c r="EF60">
        <f t="shared" si="47"/>
        <v>0.14038583077528358</v>
      </c>
      <c r="EG60">
        <f t="shared" si="48"/>
        <v>0.29262132382388101</v>
      </c>
      <c r="EH60">
        <f t="shared" si="49"/>
        <v>7.0019781147028934E-2</v>
      </c>
      <c r="EI60">
        <f t="shared" si="50"/>
        <v>0</v>
      </c>
      <c r="EJ60">
        <f t="shared" si="51"/>
        <v>0</v>
      </c>
      <c r="EK60">
        <f t="shared" si="52"/>
        <v>0.19776718907612792</v>
      </c>
      <c r="EL60">
        <f t="shared" si="53"/>
        <v>6.8524283425421065E-2</v>
      </c>
      <c r="EM60">
        <f t="shared" si="54"/>
        <v>0.11887445190560367</v>
      </c>
      <c r="EN60">
        <f t="shared" si="55"/>
        <v>0</v>
      </c>
      <c r="EO60">
        <f t="shared" si="56"/>
        <v>0</v>
      </c>
      <c r="EP60">
        <f t="shared" si="57"/>
        <v>0.76042449162110914</v>
      </c>
      <c r="EQ60">
        <f t="shared" si="58"/>
        <v>0.28409333596933473</v>
      </c>
      <c r="ER60">
        <f t="shared" si="59"/>
        <v>0.1722227340471546</v>
      </c>
      <c r="ES60">
        <f t="shared" si="60"/>
        <v>0</v>
      </c>
      <c r="ET60">
        <f t="shared" si="61"/>
        <v>1.0417041779027936</v>
      </c>
      <c r="EU60">
        <f t="shared" si="62"/>
        <v>1.0417041779027936</v>
      </c>
      <c r="EV60" s="27">
        <f t="shared" si="63"/>
        <v>0</v>
      </c>
      <c r="EW60">
        <f t="shared" si="64"/>
        <v>9.7895252080274098E-3</v>
      </c>
      <c r="EX60">
        <f t="shared" si="65"/>
        <v>7.8316201664219293E-2</v>
      </c>
      <c r="EY60">
        <f t="shared" si="66"/>
        <v>0</v>
      </c>
      <c r="EZ60">
        <f t="shared" si="67"/>
        <v>2.9368575624082231E-2</v>
      </c>
      <c r="FA60">
        <f t="shared" si="68"/>
        <v>0</v>
      </c>
      <c r="FB60">
        <f t="shared" si="69"/>
        <v>2.4963289280469897E-2</v>
      </c>
      <c r="FC60">
        <f t="shared" si="70"/>
        <v>0.47503671071952996</v>
      </c>
      <c r="FD60">
        <f t="shared" si="71"/>
        <v>7.8560939794419957E-2</v>
      </c>
      <c r="FE60">
        <f t="shared" si="72"/>
        <v>0.55359765051394993</v>
      </c>
      <c r="FF60">
        <f t="shared" si="73"/>
        <v>2.9368575624082231E-2</v>
      </c>
      <c r="FG60">
        <f t="shared" si="74"/>
        <v>8.321096426823299E-2</v>
      </c>
      <c r="FH60">
        <f t="shared" si="75"/>
        <v>2.4718551150269209E-2</v>
      </c>
      <c r="FI60" s="27">
        <f t="shared" si="76"/>
        <v>0</v>
      </c>
      <c r="FJ60">
        <f t="shared" si="77"/>
        <v>9.9104177443166339E-2</v>
      </c>
      <c r="FK60">
        <f t="shared" si="78"/>
        <v>0.28363819619795699</v>
      </c>
      <c r="FL60">
        <f t="shared" si="79"/>
        <v>0</v>
      </c>
      <c r="FM60">
        <f t="shared" si="80"/>
        <v>0.1722227340471546</v>
      </c>
      <c r="FN60">
        <f t="shared" si="81"/>
        <v>0</v>
      </c>
      <c r="FO60">
        <f t="shared" si="82"/>
        <v>0.15866260416616798</v>
      </c>
      <c r="FP60">
        <f t="shared" si="83"/>
        <v>0.76042449162110914</v>
      </c>
      <c r="FQ60">
        <f t="shared" si="84"/>
        <v>0.28409333596933473</v>
      </c>
      <c r="FR60">
        <f t="shared" si="85"/>
        <v>0.83909899528282783</v>
      </c>
      <c r="FS60">
        <f t="shared" si="86"/>
        <v>0.1722227340471546</v>
      </c>
      <c r="FT60">
        <f t="shared" si="87"/>
        <v>0.29262132382388101</v>
      </c>
      <c r="FU60">
        <f t="shared" si="88"/>
        <v>0.15787637099367974</v>
      </c>
      <c r="FW60">
        <f t="shared" si="89"/>
        <v>0.45521292217327447</v>
      </c>
      <c r="FX60">
        <f t="shared" si="90"/>
        <v>0.47503671071952996</v>
      </c>
      <c r="FY60">
        <f t="shared" si="91"/>
        <v>7.8560939794419957E-2</v>
      </c>
      <c r="FZ60">
        <f t="shared" si="92"/>
        <v>0.55359765051394993</v>
      </c>
    </row>
    <row r="61" spans="1:182">
      <c r="A61">
        <v>60</v>
      </c>
      <c r="B61" s="25" t="s">
        <v>315</v>
      </c>
      <c r="C61" t="s">
        <v>16</v>
      </c>
      <c r="D61">
        <v>4</v>
      </c>
      <c r="E61" s="25" t="s">
        <v>357</v>
      </c>
      <c r="F61" s="25" t="s">
        <v>259</v>
      </c>
      <c r="G61">
        <v>0</v>
      </c>
      <c r="H61">
        <v>9.3764650726676051E-3</v>
      </c>
      <c r="I61">
        <v>2.3441162681669011E-2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0.20159399906235351</v>
      </c>
      <c r="Q61">
        <v>0</v>
      </c>
      <c r="R61">
        <v>0</v>
      </c>
      <c r="S61">
        <v>1.42991092358181E-2</v>
      </c>
      <c r="T61">
        <v>0</v>
      </c>
      <c r="U61">
        <v>0</v>
      </c>
      <c r="V61">
        <v>0</v>
      </c>
      <c r="W61">
        <v>1.4064697609001409E-2</v>
      </c>
      <c r="X61">
        <v>0</v>
      </c>
      <c r="Y61">
        <v>0</v>
      </c>
      <c r="Z61">
        <v>0</v>
      </c>
      <c r="AA61">
        <v>2.3441162681669011E-2</v>
      </c>
      <c r="AB61">
        <v>0</v>
      </c>
      <c r="AC61">
        <v>0</v>
      </c>
      <c r="AD61">
        <v>1.875293014533521E-2</v>
      </c>
      <c r="AE61">
        <v>1.4064697609001409E-2</v>
      </c>
      <c r="AF61">
        <v>4.6882325363338025E-3</v>
      </c>
      <c r="AG61">
        <v>0</v>
      </c>
      <c r="AH61">
        <v>0</v>
      </c>
      <c r="AI61">
        <v>0</v>
      </c>
      <c r="AJ61">
        <v>4.6882325363338022E-2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2.3441162681669011E-2</v>
      </c>
      <c r="AR61">
        <v>2.3441162681669012E-4</v>
      </c>
      <c r="AS61">
        <v>0</v>
      </c>
      <c r="AT61">
        <v>4.6882325363338025E-3</v>
      </c>
      <c r="AU61">
        <v>1.4064697609001408E-2</v>
      </c>
      <c r="AV61">
        <v>4.6882325363338025E-3</v>
      </c>
      <c r="AW61">
        <v>0</v>
      </c>
      <c r="AX61">
        <v>0</v>
      </c>
      <c r="AY61">
        <v>0.3609939052977027</v>
      </c>
      <c r="AZ61">
        <v>5.1804969526488519E-2</v>
      </c>
      <c r="BA61">
        <v>0</v>
      </c>
      <c r="BB61">
        <v>0</v>
      </c>
      <c r="BC61">
        <v>8.0168776371308037E-2</v>
      </c>
      <c r="BD61">
        <v>1.8987341772151903E-2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4.6882325363338025E-3</v>
      </c>
      <c r="BM61">
        <v>1.4064697609001409E-2</v>
      </c>
      <c r="BN61">
        <v>0</v>
      </c>
      <c r="BO61">
        <v>0</v>
      </c>
      <c r="BP61">
        <v>4.6882325363338025E-3</v>
      </c>
      <c r="BQ61">
        <v>3.750586029067042E-2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4.6882325363338025E-3</v>
      </c>
      <c r="BX61">
        <v>0</v>
      </c>
      <c r="BY61">
        <v>4.6882325363338025E-3</v>
      </c>
      <c r="BZ61">
        <v>0</v>
      </c>
      <c r="CA61" s="27">
        <f t="shared" si="0"/>
        <v>3</v>
      </c>
      <c r="CB61">
        <f t="shared" si="1"/>
        <v>18</v>
      </c>
      <c r="CC61">
        <f t="shared" si="2"/>
        <v>21</v>
      </c>
      <c r="CD61">
        <f>[1]!shannonweaver(K61:BU61)</f>
        <v>2.1149874151127999</v>
      </c>
      <c r="CE61">
        <f t="shared" si="3"/>
        <v>0.69468609884652588</v>
      </c>
      <c r="CG61">
        <v>2</v>
      </c>
      <c r="CO61">
        <f t="shared" si="4"/>
        <v>23</v>
      </c>
      <c r="CP61">
        <f t="shared" si="5"/>
        <v>3.2817627754336616E-2</v>
      </c>
      <c r="CQ61">
        <f t="shared" si="6"/>
        <v>0</v>
      </c>
      <c r="CR61">
        <f t="shared" si="7"/>
        <v>9.3764650726676051E-3</v>
      </c>
      <c r="CS61">
        <f t="shared" si="8"/>
        <v>2.3441162681669011E-2</v>
      </c>
      <c r="CT61">
        <f t="shared" si="9"/>
        <v>0</v>
      </c>
      <c r="CU61">
        <f t="shared" si="10"/>
        <v>0</v>
      </c>
      <c r="CV61">
        <f t="shared" si="11"/>
        <v>0</v>
      </c>
      <c r="CW61">
        <f t="shared" si="12"/>
        <v>0.20159399906235351</v>
      </c>
      <c r="CX61">
        <f t="shared" si="13"/>
        <v>1.42991092358181E-2</v>
      </c>
      <c r="CY61">
        <f t="shared" si="14"/>
        <v>0</v>
      </c>
      <c r="CZ61">
        <f t="shared" si="15"/>
        <v>3.750586029067042E-2</v>
      </c>
      <c r="DA61">
        <f t="shared" si="16"/>
        <v>1.875293014533521E-2</v>
      </c>
      <c r="DB61">
        <f t="shared" si="17"/>
        <v>4.6882325363338025E-3</v>
      </c>
      <c r="DC61">
        <f t="shared" si="18"/>
        <v>4.6882325363338022E-2</v>
      </c>
      <c r="DD61">
        <f t="shared" si="19"/>
        <v>0</v>
      </c>
      <c r="DE61">
        <f t="shared" si="20"/>
        <v>0</v>
      </c>
      <c r="DF61">
        <f t="shared" si="21"/>
        <v>0</v>
      </c>
      <c r="DG61">
        <f t="shared" si="22"/>
        <v>4.5396997061676034E-2</v>
      </c>
      <c r="DH61">
        <f t="shared" si="23"/>
        <v>0</v>
      </c>
      <c r="DI61">
        <f t="shared" si="24"/>
        <v>0</v>
      </c>
      <c r="DJ61">
        <f t="shared" si="25"/>
        <v>4.6882325363338025E-3</v>
      </c>
      <c r="DK61">
        <f t="shared" si="26"/>
        <v>0</v>
      </c>
      <c r="DL61">
        <f t="shared" si="27"/>
        <v>0.4127988748241912</v>
      </c>
      <c r="DM61">
        <f t="shared" si="28"/>
        <v>9.915611814345994E-2</v>
      </c>
      <c r="DN61">
        <f t="shared" si="29"/>
        <v>7.5011720581340841E-2</v>
      </c>
      <c r="DO61">
        <f t="shared" si="30"/>
        <v>0</v>
      </c>
      <c r="DP61">
        <f t="shared" si="31"/>
        <v>0.95780590717299574</v>
      </c>
      <c r="DQ61">
        <f t="shared" si="32"/>
        <v>0.95780590717299574</v>
      </c>
      <c r="DR61">
        <f t="shared" si="33"/>
        <v>11</v>
      </c>
      <c r="DS61" s="50">
        <f t="shared" si="34"/>
        <v>0.98537311395597893</v>
      </c>
      <c r="DT61" s="50">
        <f t="shared" si="35"/>
        <v>0.18216214164595623</v>
      </c>
      <c r="DU61">
        <f t="shared" si="36"/>
        <v>0</v>
      </c>
      <c r="DV61">
        <f t="shared" si="37"/>
        <v>9.6984114923334128E-2</v>
      </c>
      <c r="DW61">
        <f t="shared" si="38"/>
        <v>0.15370963004507177</v>
      </c>
      <c r="DX61">
        <f t="shared" si="39"/>
        <v>0</v>
      </c>
      <c r="DY61">
        <f t="shared" si="40"/>
        <v>0</v>
      </c>
      <c r="DZ61">
        <f t="shared" si="41"/>
        <v>0</v>
      </c>
      <c r="EA61">
        <f t="shared" si="42"/>
        <v>0.46563714439440279</v>
      </c>
      <c r="EB61">
        <f t="shared" si="43"/>
        <v>0.11986571096964159</v>
      </c>
      <c r="EC61">
        <f t="shared" si="44"/>
        <v>0</v>
      </c>
      <c r="ED61">
        <f t="shared" si="45"/>
        <v>0.19489578897241691</v>
      </c>
      <c r="EE61">
        <f t="shared" si="46"/>
        <v>0.13737299962079544</v>
      </c>
      <c r="EF61">
        <f t="shared" si="47"/>
        <v>6.8524283425421065E-2</v>
      </c>
      <c r="EG61">
        <f t="shared" si="48"/>
        <v>0.21825184192988681</v>
      </c>
      <c r="EH61">
        <f t="shared" si="49"/>
        <v>0</v>
      </c>
      <c r="EI61">
        <f t="shared" si="50"/>
        <v>0</v>
      </c>
      <c r="EJ61">
        <f t="shared" si="51"/>
        <v>0</v>
      </c>
      <c r="EK61">
        <f t="shared" si="52"/>
        <v>0.21471165243000503</v>
      </c>
      <c r="EL61">
        <f t="shared" si="53"/>
        <v>0</v>
      </c>
      <c r="EM61">
        <f t="shared" si="54"/>
        <v>0</v>
      </c>
      <c r="EN61">
        <f t="shared" si="55"/>
        <v>6.8524283425421065E-2</v>
      </c>
      <c r="EO61">
        <f t="shared" si="56"/>
        <v>0</v>
      </c>
      <c r="EP61">
        <f t="shared" si="57"/>
        <v>0.69774882217581335</v>
      </c>
      <c r="EQ61">
        <f t="shared" si="58"/>
        <v>0.32034143528328068</v>
      </c>
      <c r="ER61">
        <f t="shared" si="59"/>
        <v>0.27742776505831768</v>
      </c>
      <c r="ES61">
        <f t="shared" si="60"/>
        <v>0</v>
      </c>
      <c r="ET61">
        <f t="shared" si="61"/>
        <v>1.3639116533621345</v>
      </c>
      <c r="EU61">
        <f t="shared" si="62"/>
        <v>1.3639116533621345</v>
      </c>
      <c r="EV61" s="27">
        <f t="shared" si="63"/>
        <v>0</v>
      </c>
      <c r="EW61">
        <f t="shared" si="64"/>
        <v>9.3764650726676051E-3</v>
      </c>
      <c r="EX61">
        <f t="shared" si="65"/>
        <v>2.3441162681669011E-2</v>
      </c>
      <c r="EY61">
        <f t="shared" si="66"/>
        <v>0</v>
      </c>
      <c r="EZ61">
        <f t="shared" si="67"/>
        <v>5.625879043600563E-2</v>
      </c>
      <c r="FA61">
        <f t="shared" si="68"/>
        <v>0.20159399906235351</v>
      </c>
      <c r="FB61">
        <f t="shared" si="69"/>
        <v>1.8987341772151903E-2</v>
      </c>
      <c r="FC61">
        <f t="shared" si="70"/>
        <v>0.4127988748241912</v>
      </c>
      <c r="FD61">
        <f t="shared" si="71"/>
        <v>9.915611814345994E-2</v>
      </c>
      <c r="FE61">
        <f t="shared" si="72"/>
        <v>0.51195499296765112</v>
      </c>
      <c r="FF61">
        <f t="shared" si="73"/>
        <v>7.5011720581340841E-2</v>
      </c>
      <c r="FG61">
        <f t="shared" si="74"/>
        <v>4.6882325363338022E-2</v>
      </c>
      <c r="FH61">
        <f t="shared" si="75"/>
        <v>4.7116736990154715E-2</v>
      </c>
      <c r="FI61" s="27">
        <f t="shared" si="76"/>
        <v>0</v>
      </c>
      <c r="FJ61">
        <f t="shared" si="77"/>
        <v>9.6984114923334128E-2</v>
      </c>
      <c r="FK61">
        <f t="shared" si="78"/>
        <v>0.15370963004507177</v>
      </c>
      <c r="FL61">
        <f t="shared" si="79"/>
        <v>0</v>
      </c>
      <c r="FM61">
        <f t="shared" si="80"/>
        <v>0.23947161788425389</v>
      </c>
      <c r="FN61">
        <f t="shared" si="81"/>
        <v>0.46563714439440279</v>
      </c>
      <c r="FO61">
        <f t="shared" si="82"/>
        <v>0.13823439087753292</v>
      </c>
      <c r="FP61">
        <f t="shared" si="83"/>
        <v>0.69774882217581335</v>
      </c>
      <c r="FQ61">
        <f t="shared" si="84"/>
        <v>0.32034143528328068</v>
      </c>
      <c r="FR61">
        <f t="shared" si="85"/>
        <v>0.7973542957447689</v>
      </c>
      <c r="FS61">
        <f t="shared" si="86"/>
        <v>0.27742776505831768</v>
      </c>
      <c r="FT61">
        <f t="shared" si="87"/>
        <v>0.21825184192988681</v>
      </c>
      <c r="FU61">
        <f t="shared" si="88"/>
        <v>0.21880564602202029</v>
      </c>
      <c r="FW61">
        <f t="shared" si="89"/>
        <v>0.3609939052977027</v>
      </c>
      <c r="FX61">
        <f t="shared" si="90"/>
        <v>0.4127988748241912</v>
      </c>
      <c r="FY61">
        <f t="shared" si="91"/>
        <v>9.915611814345994E-2</v>
      </c>
      <c r="FZ61">
        <f t="shared" si="92"/>
        <v>0.51195499296765112</v>
      </c>
    </row>
    <row r="62" spans="1:182">
      <c r="A62">
        <v>61</v>
      </c>
      <c r="B62" t="s">
        <v>316</v>
      </c>
      <c r="C62" t="s">
        <v>16</v>
      </c>
      <c r="D62">
        <v>5</v>
      </c>
      <c r="E62" s="25" t="s">
        <v>357</v>
      </c>
      <c r="F62" s="25" t="s">
        <v>259</v>
      </c>
      <c r="G62">
        <v>0</v>
      </c>
      <c r="H62">
        <v>4.344284550638066E-2</v>
      </c>
      <c r="I62">
        <v>3.8012489818083077E-2</v>
      </c>
      <c r="J62">
        <v>0</v>
      </c>
      <c r="K62">
        <v>4.8873201194678237E-2</v>
      </c>
      <c r="L62">
        <v>0</v>
      </c>
      <c r="M62">
        <v>0</v>
      </c>
      <c r="N62">
        <v>0.10317675807765407</v>
      </c>
      <c r="O62">
        <v>0</v>
      </c>
      <c r="P62">
        <v>0.15204995927233234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2.1721422753190334E-2</v>
      </c>
      <c r="X62">
        <v>3.8012489818083077E-2</v>
      </c>
      <c r="Y62">
        <v>5.4303556882975834E-3</v>
      </c>
      <c r="Z62">
        <v>0</v>
      </c>
      <c r="AA62">
        <v>0</v>
      </c>
      <c r="AB62">
        <v>0</v>
      </c>
      <c r="AC62">
        <v>0</v>
      </c>
      <c r="AD62">
        <v>1.6291067064892747E-2</v>
      </c>
      <c r="AE62">
        <v>5.4303556882975827E-2</v>
      </c>
      <c r="AF62">
        <v>0</v>
      </c>
      <c r="AG62">
        <v>2.1721422753190334E-2</v>
      </c>
      <c r="AH62">
        <v>0</v>
      </c>
      <c r="AI62">
        <v>0</v>
      </c>
      <c r="AJ62">
        <v>0</v>
      </c>
      <c r="AK62">
        <v>3.2853651914200373E-2</v>
      </c>
      <c r="AL62">
        <v>0</v>
      </c>
      <c r="AM62">
        <v>5.4303556882975834E-3</v>
      </c>
      <c r="AN62">
        <v>0</v>
      </c>
      <c r="AO62">
        <v>0</v>
      </c>
      <c r="AP62">
        <v>0</v>
      </c>
      <c r="AQ62">
        <v>5.4303556882975834E-3</v>
      </c>
      <c r="AR62">
        <v>0</v>
      </c>
      <c r="AS62">
        <v>1.6291067064892747E-2</v>
      </c>
      <c r="AT62">
        <v>0</v>
      </c>
      <c r="AU62">
        <v>0</v>
      </c>
      <c r="AV62">
        <v>2.1721422753190334E-2</v>
      </c>
      <c r="AW62">
        <v>0</v>
      </c>
      <c r="AX62">
        <v>0</v>
      </c>
      <c r="AY62">
        <v>5.9733912571273404E-2</v>
      </c>
      <c r="AZ62">
        <v>5.430355688297582E-2</v>
      </c>
      <c r="BA62">
        <v>0</v>
      </c>
      <c r="BB62">
        <v>0</v>
      </c>
      <c r="BC62">
        <v>0.18463209340211784</v>
      </c>
      <c r="BD62">
        <v>5.4303556882975823E-4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5.4303556882975834E-3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7.0594623947868571E-2</v>
      </c>
      <c r="BZ62">
        <v>0</v>
      </c>
      <c r="CA62" s="27">
        <f t="shared" si="0"/>
        <v>4</v>
      </c>
      <c r="CB62">
        <f t="shared" si="1"/>
        <v>15</v>
      </c>
      <c r="CC62">
        <f t="shared" si="2"/>
        <v>19</v>
      </c>
      <c r="CD62">
        <f>[1]!shannonweaver(K62:BU62)</f>
        <v>2.4324721146090091</v>
      </c>
      <c r="CE62">
        <f t="shared" si="3"/>
        <v>0.82612413835712528</v>
      </c>
      <c r="CG62">
        <v>2</v>
      </c>
      <c r="CO62">
        <f t="shared" si="4"/>
        <v>21</v>
      </c>
      <c r="CP62">
        <f t="shared" si="5"/>
        <v>8.1455335324463737E-2</v>
      </c>
      <c r="CQ62">
        <f t="shared" si="6"/>
        <v>0</v>
      </c>
      <c r="CR62">
        <f t="shared" si="7"/>
        <v>4.344284550638066E-2</v>
      </c>
      <c r="CS62">
        <f t="shared" si="8"/>
        <v>3.8012489818083077E-2</v>
      </c>
      <c r="CT62">
        <f t="shared" si="9"/>
        <v>4.8873201194678237E-2</v>
      </c>
      <c r="CU62">
        <f t="shared" si="10"/>
        <v>0</v>
      </c>
      <c r="CV62">
        <f t="shared" si="11"/>
        <v>0.10317675807765407</v>
      </c>
      <c r="CW62">
        <f t="shared" si="12"/>
        <v>0.15204995927233234</v>
      </c>
      <c r="CX62">
        <f t="shared" si="13"/>
        <v>0</v>
      </c>
      <c r="CY62">
        <f t="shared" si="14"/>
        <v>3.8012489818083077E-2</v>
      </c>
      <c r="CZ62">
        <f t="shared" si="15"/>
        <v>5.9733912571273411E-2</v>
      </c>
      <c r="DA62">
        <f t="shared" si="16"/>
        <v>1.6291067064892747E-2</v>
      </c>
      <c r="DB62">
        <f t="shared" si="17"/>
        <v>2.1721422753190334E-2</v>
      </c>
      <c r="DC62">
        <f t="shared" si="18"/>
        <v>0</v>
      </c>
      <c r="DD62">
        <f t="shared" si="19"/>
        <v>3.2853651914200373E-2</v>
      </c>
      <c r="DE62">
        <f t="shared" si="20"/>
        <v>0</v>
      </c>
      <c r="DF62">
        <f t="shared" si="21"/>
        <v>5.4303556882975834E-3</v>
      </c>
      <c r="DG62">
        <f t="shared" si="22"/>
        <v>3.1807151447088469E-2</v>
      </c>
      <c r="DH62">
        <f t="shared" si="23"/>
        <v>0</v>
      </c>
      <c r="DI62">
        <f t="shared" si="24"/>
        <v>0</v>
      </c>
      <c r="DJ62">
        <f t="shared" si="25"/>
        <v>2.1721422753190334E-2</v>
      </c>
      <c r="DK62">
        <f t="shared" si="26"/>
        <v>0</v>
      </c>
      <c r="DL62">
        <f t="shared" si="27"/>
        <v>0.11403746945424922</v>
      </c>
      <c r="DM62">
        <f t="shared" si="28"/>
        <v>0.18517512897094759</v>
      </c>
      <c r="DN62">
        <f t="shared" si="29"/>
        <v>2.7151778441487917E-2</v>
      </c>
      <c r="DO62">
        <f t="shared" si="30"/>
        <v>0.15204995927233231</v>
      </c>
      <c r="DP62">
        <f t="shared" si="31"/>
        <v>0.69590008145533533</v>
      </c>
      <c r="DQ62">
        <f t="shared" si="32"/>
        <v>0.84795004072766744</v>
      </c>
      <c r="DR62">
        <f t="shared" si="33"/>
        <v>14</v>
      </c>
      <c r="DS62" s="50">
        <f t="shared" si="34"/>
        <v>1.1406715178077655</v>
      </c>
      <c r="DT62" s="50">
        <f t="shared" si="35"/>
        <v>0.28942773719528991</v>
      </c>
      <c r="DU62">
        <f t="shared" si="36"/>
        <v>0</v>
      </c>
      <c r="DV62">
        <f t="shared" si="37"/>
        <v>0.20996889050650641</v>
      </c>
      <c r="DW62">
        <f t="shared" si="38"/>
        <v>0.19622474235576781</v>
      </c>
      <c r="DX62">
        <f t="shared" si="39"/>
        <v>0.22291439342455943</v>
      </c>
      <c r="DY62">
        <f t="shared" si="40"/>
        <v>0</v>
      </c>
      <c r="DZ62">
        <f t="shared" si="41"/>
        <v>0.32700838867143339</v>
      </c>
      <c r="EA62">
        <f t="shared" si="42"/>
        <v>0.40056191625170195</v>
      </c>
      <c r="EB62">
        <f t="shared" si="43"/>
        <v>0</v>
      </c>
      <c r="EC62">
        <f t="shared" si="44"/>
        <v>0.19622474235576781</v>
      </c>
      <c r="ED62">
        <f t="shared" si="45"/>
        <v>0.24690626528044163</v>
      </c>
      <c r="EE62">
        <f t="shared" si="46"/>
        <v>0.1279855856859434</v>
      </c>
      <c r="EF62">
        <f t="shared" si="47"/>
        <v>0.14792073543271833</v>
      </c>
      <c r="EG62">
        <f t="shared" si="48"/>
        <v>0</v>
      </c>
      <c r="EH62">
        <f t="shared" si="49"/>
        <v>0.18226321600538659</v>
      </c>
      <c r="EI62">
        <f t="shared" si="50"/>
        <v>0</v>
      </c>
      <c r="EJ62">
        <f t="shared" si="51"/>
        <v>7.3757805309327087E-2</v>
      </c>
      <c r="EK62">
        <f t="shared" si="52"/>
        <v>0.17930483399813021</v>
      </c>
      <c r="EL62">
        <f t="shared" si="53"/>
        <v>0</v>
      </c>
      <c r="EM62">
        <f t="shared" si="54"/>
        <v>0</v>
      </c>
      <c r="EN62">
        <f t="shared" si="55"/>
        <v>0.14792073543271833</v>
      </c>
      <c r="EO62">
        <f t="shared" si="56"/>
        <v>0</v>
      </c>
      <c r="EP62">
        <f t="shared" si="57"/>
        <v>0.34446626398389707</v>
      </c>
      <c r="EQ62">
        <f t="shared" si="58"/>
        <v>0.44484702509966551</v>
      </c>
      <c r="ER62">
        <f t="shared" si="59"/>
        <v>0.16553289707486965</v>
      </c>
      <c r="ES62">
        <f t="shared" si="60"/>
        <v>0.40056191625170184</v>
      </c>
      <c r="ET62">
        <f t="shared" si="61"/>
        <v>0.98669184902433882</v>
      </c>
      <c r="EU62">
        <f t="shared" si="62"/>
        <v>1.1702344105431943</v>
      </c>
      <c r="EV62" s="27">
        <f t="shared" si="63"/>
        <v>0</v>
      </c>
      <c r="EW62">
        <f t="shared" si="64"/>
        <v>4.344284550638066E-2</v>
      </c>
      <c r="EX62">
        <f t="shared" si="65"/>
        <v>3.8012489818083077E-2</v>
      </c>
      <c r="EY62">
        <f t="shared" si="66"/>
        <v>0.15204995927233231</v>
      </c>
      <c r="EZ62">
        <f t="shared" si="67"/>
        <v>7.6024979636166154E-2</v>
      </c>
      <c r="FA62">
        <f t="shared" si="68"/>
        <v>0.15204995927233234</v>
      </c>
      <c r="FB62">
        <f t="shared" si="69"/>
        <v>2.1721422753190334E-2</v>
      </c>
      <c r="FC62">
        <f t="shared" si="70"/>
        <v>0.11403746945424922</v>
      </c>
      <c r="FD62">
        <f t="shared" si="71"/>
        <v>0.18517512897094759</v>
      </c>
      <c r="FE62">
        <f t="shared" si="72"/>
        <v>0.29921259842519682</v>
      </c>
      <c r="FF62">
        <f t="shared" si="73"/>
        <v>2.7151778441487917E-2</v>
      </c>
      <c r="FG62">
        <f t="shared" si="74"/>
        <v>3.8012489818083077E-2</v>
      </c>
      <c r="FH62">
        <f t="shared" si="75"/>
        <v>8.1726853108878617E-2</v>
      </c>
      <c r="FI62" s="27">
        <f t="shared" si="76"/>
        <v>0</v>
      </c>
      <c r="FJ62">
        <f t="shared" si="77"/>
        <v>0.20996889050650641</v>
      </c>
      <c r="FK62">
        <f t="shared" si="78"/>
        <v>0.19622474235576781</v>
      </c>
      <c r="FL62">
        <f t="shared" si="79"/>
        <v>0.40056191625170184</v>
      </c>
      <c r="FM62">
        <f t="shared" si="80"/>
        <v>0.27934518584019696</v>
      </c>
      <c r="FN62">
        <f t="shared" si="81"/>
        <v>0.40056191625170195</v>
      </c>
      <c r="FO62">
        <f t="shared" si="82"/>
        <v>0.14792073543271833</v>
      </c>
      <c r="FP62">
        <f t="shared" si="83"/>
        <v>0.34446626398389707</v>
      </c>
      <c r="FQ62">
        <f t="shared" si="84"/>
        <v>0.44484702509966551</v>
      </c>
      <c r="FR62">
        <f t="shared" si="85"/>
        <v>0.57878029201452297</v>
      </c>
      <c r="FS62">
        <f t="shared" si="86"/>
        <v>0.16553289707486965</v>
      </c>
      <c r="FT62">
        <f t="shared" si="87"/>
        <v>0.19622474235576781</v>
      </c>
      <c r="FU62">
        <f t="shared" si="88"/>
        <v>0.28992367704503574</v>
      </c>
      <c r="FW62">
        <f t="shared" si="89"/>
        <v>0.2117838718436057</v>
      </c>
      <c r="FX62">
        <f t="shared" si="90"/>
        <v>0.26608742872658153</v>
      </c>
      <c r="FY62">
        <f t="shared" si="91"/>
        <v>0.3372250882432799</v>
      </c>
      <c r="FZ62">
        <f t="shared" si="92"/>
        <v>0.4512625576975291</v>
      </c>
    </row>
    <row r="63" spans="1:182">
      <c r="A63">
        <v>62</v>
      </c>
      <c r="B63" t="s">
        <v>23</v>
      </c>
      <c r="C63" t="s">
        <v>16</v>
      </c>
      <c r="D63">
        <v>5</v>
      </c>
      <c r="E63" s="25" t="s">
        <v>357</v>
      </c>
      <c r="F63" s="25" t="s">
        <v>259</v>
      </c>
      <c r="G63">
        <v>0</v>
      </c>
      <c r="H63">
        <v>4.5385779122541617E-2</v>
      </c>
      <c r="I63">
        <v>2.5214321734745342E-2</v>
      </c>
      <c r="J63">
        <v>0</v>
      </c>
      <c r="K63">
        <v>6.5557236510337874E-2</v>
      </c>
      <c r="L63">
        <v>0</v>
      </c>
      <c r="M63">
        <v>0</v>
      </c>
      <c r="N63">
        <v>0</v>
      </c>
      <c r="O63">
        <v>0</v>
      </c>
      <c r="P63">
        <v>9.5814422592032308E-2</v>
      </c>
      <c r="Q63">
        <v>0</v>
      </c>
      <c r="R63">
        <v>0</v>
      </c>
      <c r="S63">
        <v>2.5214321734745343E-4</v>
      </c>
      <c r="T63">
        <v>0</v>
      </c>
      <c r="U63">
        <v>0</v>
      </c>
      <c r="V63">
        <v>0</v>
      </c>
      <c r="W63">
        <v>2.0171457387796275E-2</v>
      </c>
      <c r="X63">
        <v>3.025718608169441E-2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1.5128593040847207E-2</v>
      </c>
      <c r="AF63">
        <v>5.0428643469490686E-3</v>
      </c>
      <c r="AG63">
        <v>0</v>
      </c>
      <c r="AH63">
        <v>0</v>
      </c>
      <c r="AI63">
        <v>0</v>
      </c>
      <c r="AJ63">
        <v>0</v>
      </c>
      <c r="AK63">
        <v>1.5380736258194661E-2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5.0428643469490686E-3</v>
      </c>
      <c r="AR63">
        <v>0</v>
      </c>
      <c r="AS63">
        <v>5.0428643469490686E-3</v>
      </c>
      <c r="AT63">
        <v>0</v>
      </c>
      <c r="AU63">
        <v>0</v>
      </c>
      <c r="AV63">
        <v>2.5214321734745343E-4</v>
      </c>
      <c r="AW63">
        <v>0</v>
      </c>
      <c r="AX63">
        <v>0</v>
      </c>
      <c r="AY63">
        <v>0.2826525466464952</v>
      </c>
      <c r="AZ63">
        <v>2.5466464952092795E-2</v>
      </c>
      <c r="BA63">
        <v>0</v>
      </c>
      <c r="BB63">
        <v>0</v>
      </c>
      <c r="BC63">
        <v>0.19692385274836113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5.0428643469490686E-3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1.5128593040847205E-2</v>
      </c>
      <c r="BW63">
        <v>5.0428643469490686E-3</v>
      </c>
      <c r="BX63">
        <v>0</v>
      </c>
      <c r="BY63">
        <v>0.14120020171457393</v>
      </c>
      <c r="BZ63">
        <v>0</v>
      </c>
      <c r="CA63" s="27">
        <f t="shared" si="0"/>
        <v>4</v>
      </c>
      <c r="CB63">
        <f t="shared" si="1"/>
        <v>12</v>
      </c>
      <c r="CC63">
        <f t="shared" si="2"/>
        <v>16</v>
      </c>
      <c r="CD63">
        <f>[1]!shannonweaver(K63:BU63)</f>
        <v>1.8154591441486632</v>
      </c>
      <c r="CE63">
        <f t="shared" si="3"/>
        <v>0.6547884760499495</v>
      </c>
      <c r="CF63">
        <v>2</v>
      </c>
      <c r="CG63">
        <v>2</v>
      </c>
      <c r="CO63">
        <f t="shared" si="4"/>
        <v>20</v>
      </c>
      <c r="CP63">
        <f t="shared" si="5"/>
        <v>7.0600100857286963E-2</v>
      </c>
      <c r="CQ63">
        <f t="shared" si="6"/>
        <v>0</v>
      </c>
      <c r="CR63">
        <f t="shared" si="7"/>
        <v>4.5385779122541617E-2</v>
      </c>
      <c r="CS63">
        <f t="shared" si="8"/>
        <v>2.5214321734745342E-2</v>
      </c>
      <c r="CT63">
        <f t="shared" si="9"/>
        <v>6.5557236510337874E-2</v>
      </c>
      <c r="CU63">
        <f t="shared" si="10"/>
        <v>0</v>
      </c>
      <c r="CV63">
        <f t="shared" si="11"/>
        <v>0</v>
      </c>
      <c r="CW63">
        <f t="shared" si="12"/>
        <v>9.5814422592032308E-2</v>
      </c>
      <c r="CX63">
        <f t="shared" si="13"/>
        <v>2.5214321734745343E-4</v>
      </c>
      <c r="CY63">
        <f t="shared" si="14"/>
        <v>3.025718608169441E-2</v>
      </c>
      <c r="CZ63">
        <f t="shared" si="15"/>
        <v>1.5128593040847207E-2</v>
      </c>
      <c r="DA63">
        <f t="shared" si="16"/>
        <v>0</v>
      </c>
      <c r="DB63">
        <f t="shared" si="17"/>
        <v>5.0428643469490686E-3</v>
      </c>
      <c r="DC63">
        <f t="shared" si="18"/>
        <v>0</v>
      </c>
      <c r="DD63">
        <f t="shared" si="19"/>
        <v>1.5380736258194661E-2</v>
      </c>
      <c r="DE63">
        <f t="shared" si="20"/>
        <v>0</v>
      </c>
      <c r="DF63">
        <f t="shared" si="21"/>
        <v>0</v>
      </c>
      <c r="DG63">
        <f t="shared" si="22"/>
        <v>3.0566133245099152E-2</v>
      </c>
      <c r="DH63">
        <f t="shared" si="23"/>
        <v>0</v>
      </c>
      <c r="DI63">
        <f t="shared" si="24"/>
        <v>0</v>
      </c>
      <c r="DJ63">
        <f t="shared" si="25"/>
        <v>2.5214321734745343E-4</v>
      </c>
      <c r="DK63">
        <f t="shared" si="26"/>
        <v>0</v>
      </c>
      <c r="DL63">
        <f t="shared" si="27"/>
        <v>0.30811901159858801</v>
      </c>
      <c r="DM63">
        <f t="shared" si="28"/>
        <v>0.20196671709531019</v>
      </c>
      <c r="DN63">
        <f t="shared" si="29"/>
        <v>2.0171457387796275E-2</v>
      </c>
      <c r="DO63">
        <f t="shared" si="30"/>
        <v>6.5557236510337874E-2</v>
      </c>
      <c r="DP63">
        <f t="shared" si="31"/>
        <v>0.71759959657085237</v>
      </c>
      <c r="DQ63">
        <f t="shared" si="32"/>
        <v>0.78315683308119033</v>
      </c>
      <c r="DR63">
        <f t="shared" si="33"/>
        <v>12</v>
      </c>
      <c r="DS63" s="50">
        <f t="shared" si="34"/>
        <v>0.94277221145560319</v>
      </c>
      <c r="DT63" s="50">
        <f t="shared" si="35"/>
        <v>0.26893699707749014</v>
      </c>
      <c r="DU63">
        <f t="shared" si="36"/>
        <v>0</v>
      </c>
      <c r="DV63">
        <f t="shared" si="37"/>
        <v>0.21468470708935014</v>
      </c>
      <c r="DW63">
        <f t="shared" si="38"/>
        <v>0.15946516634909305</v>
      </c>
      <c r="DX63">
        <f t="shared" si="39"/>
        <v>0.25892493780503634</v>
      </c>
      <c r="DY63">
        <f t="shared" si="40"/>
        <v>0</v>
      </c>
      <c r="DZ63">
        <f t="shared" si="41"/>
        <v>0</v>
      </c>
      <c r="EA63">
        <f t="shared" si="42"/>
        <v>0.31470823461582714</v>
      </c>
      <c r="EB63">
        <f t="shared" si="43"/>
        <v>1.5879685521605881E-2</v>
      </c>
      <c r="EC63">
        <f t="shared" si="44"/>
        <v>0.17483527749994038</v>
      </c>
      <c r="ED63">
        <f t="shared" si="45"/>
        <v>0.12331060821753355</v>
      </c>
      <c r="EE63">
        <f t="shared" si="46"/>
        <v>0</v>
      </c>
      <c r="EF63">
        <f t="shared" si="47"/>
        <v>7.1072948769034486E-2</v>
      </c>
      <c r="EG63">
        <f t="shared" si="48"/>
        <v>0</v>
      </c>
      <c r="EH63">
        <f t="shared" si="49"/>
        <v>0.12433923461769665</v>
      </c>
      <c r="EI63">
        <f t="shared" si="50"/>
        <v>0</v>
      </c>
      <c r="EJ63">
        <f t="shared" si="51"/>
        <v>0</v>
      </c>
      <c r="EK63">
        <f t="shared" si="52"/>
        <v>0.17573486173548852</v>
      </c>
      <c r="EL63">
        <f t="shared" si="53"/>
        <v>0</v>
      </c>
      <c r="EM63">
        <f t="shared" si="54"/>
        <v>0</v>
      </c>
      <c r="EN63">
        <f t="shared" si="55"/>
        <v>1.5879685521605881E-2</v>
      </c>
      <c r="EO63">
        <f t="shared" si="56"/>
        <v>0</v>
      </c>
      <c r="EP63">
        <f t="shared" si="57"/>
        <v>0.58846477717666601</v>
      </c>
      <c r="EQ63">
        <f t="shared" si="58"/>
        <v>0.46610149904758313</v>
      </c>
      <c r="ER63">
        <f t="shared" si="59"/>
        <v>0.14250812232852231</v>
      </c>
      <c r="ES63">
        <f t="shared" si="60"/>
        <v>0.25892493780503634</v>
      </c>
      <c r="ET63">
        <f t="shared" si="61"/>
        <v>1.0105279176488586</v>
      </c>
      <c r="EU63">
        <f t="shared" si="62"/>
        <v>1.0864112985557881</v>
      </c>
      <c r="EV63" s="27">
        <f t="shared" si="63"/>
        <v>0</v>
      </c>
      <c r="EW63">
        <f t="shared" si="64"/>
        <v>4.5385779122541617E-2</v>
      </c>
      <c r="EX63">
        <f t="shared" si="65"/>
        <v>2.5214321734745342E-2</v>
      </c>
      <c r="EY63">
        <f t="shared" si="66"/>
        <v>6.5557236510337874E-2</v>
      </c>
      <c r="EZ63">
        <f t="shared" si="67"/>
        <v>1.5128593040847207E-2</v>
      </c>
      <c r="FA63">
        <f t="shared" si="68"/>
        <v>9.5814422592032308E-2</v>
      </c>
      <c r="FB63">
        <f t="shared" si="69"/>
        <v>5.2950075642965218E-3</v>
      </c>
      <c r="FC63">
        <f t="shared" si="70"/>
        <v>0.30811901159858801</v>
      </c>
      <c r="FD63">
        <f t="shared" si="71"/>
        <v>0.20196671709531019</v>
      </c>
      <c r="FE63">
        <f t="shared" si="72"/>
        <v>0.51008572869389823</v>
      </c>
      <c r="FF63">
        <f t="shared" si="73"/>
        <v>2.0171457387796275E-2</v>
      </c>
      <c r="FG63">
        <f t="shared" si="74"/>
        <v>3.025718608169441E-2</v>
      </c>
      <c r="FH63">
        <f t="shared" si="75"/>
        <v>2.571860816944025E-2</v>
      </c>
      <c r="FI63" s="27">
        <f t="shared" si="76"/>
        <v>0</v>
      </c>
      <c r="FJ63">
        <f t="shared" si="77"/>
        <v>0.21468470708935014</v>
      </c>
      <c r="FK63">
        <f t="shared" si="78"/>
        <v>0.15946516634909305</v>
      </c>
      <c r="FL63">
        <f t="shared" si="79"/>
        <v>0.25892493780503634</v>
      </c>
      <c r="FM63">
        <f t="shared" si="80"/>
        <v>0.12331060821753355</v>
      </c>
      <c r="FN63">
        <f t="shared" si="81"/>
        <v>0.31470823461582714</v>
      </c>
      <c r="FO63">
        <f t="shared" si="82"/>
        <v>7.2831172917062634E-2</v>
      </c>
      <c r="FP63">
        <f t="shared" si="83"/>
        <v>0.58846477717666601</v>
      </c>
      <c r="FQ63">
        <f t="shared" si="84"/>
        <v>0.46610149904758313</v>
      </c>
      <c r="FR63">
        <f t="shared" si="85"/>
        <v>0.79548457617642321</v>
      </c>
      <c r="FS63">
        <f t="shared" si="86"/>
        <v>0.14250812232852231</v>
      </c>
      <c r="FT63">
        <f t="shared" si="87"/>
        <v>0.17483527749994038</v>
      </c>
      <c r="FU63">
        <f t="shared" si="88"/>
        <v>0.16106571838005113</v>
      </c>
      <c r="FW63">
        <f t="shared" si="89"/>
        <v>0.34820978315683304</v>
      </c>
      <c r="FX63">
        <f t="shared" si="90"/>
        <v>0.37367624810892586</v>
      </c>
      <c r="FY63">
        <f t="shared" si="91"/>
        <v>0.26752395360564807</v>
      </c>
      <c r="FZ63">
        <f t="shared" si="92"/>
        <v>0.57564296520423608</v>
      </c>
    </row>
    <row r="64" spans="1:182">
      <c r="A64">
        <v>63</v>
      </c>
      <c r="B64" t="s">
        <v>317</v>
      </c>
      <c r="C64" t="s">
        <v>16</v>
      </c>
      <c r="D64">
        <v>5</v>
      </c>
      <c r="E64" s="25" t="s">
        <v>357</v>
      </c>
      <c r="F64" s="25" t="s">
        <v>259</v>
      </c>
      <c r="G64">
        <v>0</v>
      </c>
      <c r="H64">
        <v>1.5170670037926682E-2</v>
      </c>
      <c r="I64">
        <v>6.5739570164348962E-2</v>
      </c>
      <c r="J64">
        <v>0</v>
      </c>
      <c r="K64">
        <v>6.5992414664981056E-2</v>
      </c>
      <c r="L64">
        <v>5.0568900126422263E-3</v>
      </c>
      <c r="M64">
        <v>0</v>
      </c>
      <c r="N64">
        <v>0</v>
      </c>
      <c r="O64">
        <v>0</v>
      </c>
      <c r="P64">
        <v>0.14664981036662458</v>
      </c>
      <c r="Q64">
        <v>0</v>
      </c>
      <c r="R64">
        <v>0</v>
      </c>
      <c r="S64">
        <v>5.0568900126422263E-3</v>
      </c>
      <c r="T64">
        <v>0</v>
      </c>
      <c r="U64">
        <v>0</v>
      </c>
      <c r="V64">
        <v>0</v>
      </c>
      <c r="W64">
        <v>1.5170670037926682E-2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5.0568900126422263E-3</v>
      </c>
      <c r="AE64">
        <v>2.0227560050568905E-2</v>
      </c>
      <c r="AF64">
        <v>0</v>
      </c>
      <c r="AG64">
        <v>5.0568900126422263E-3</v>
      </c>
      <c r="AH64">
        <v>0</v>
      </c>
      <c r="AI64">
        <v>0</v>
      </c>
      <c r="AJ64">
        <v>0</v>
      </c>
      <c r="AK64">
        <v>3.6409608091024025E-2</v>
      </c>
      <c r="AL64">
        <v>0</v>
      </c>
      <c r="AM64">
        <v>2.5284450063211129E-4</v>
      </c>
      <c r="AN64">
        <v>0</v>
      </c>
      <c r="AO64">
        <v>0</v>
      </c>
      <c r="AP64">
        <v>0</v>
      </c>
      <c r="AQ64">
        <v>5.0568900126422263E-3</v>
      </c>
      <c r="AR64">
        <v>2.5284450063211129E-4</v>
      </c>
      <c r="AS64">
        <v>1.5170670037926678E-2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0.22756005056890022</v>
      </c>
      <c r="AZ64">
        <v>5.5878634639696598E-2</v>
      </c>
      <c r="BA64">
        <v>0</v>
      </c>
      <c r="BB64">
        <v>0</v>
      </c>
      <c r="BC64">
        <v>0.23312262958280661</v>
      </c>
      <c r="BD64">
        <v>1.0113780025284452E-3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5.0568900126422263E-3</v>
      </c>
      <c r="BM64">
        <v>0</v>
      </c>
      <c r="BN64">
        <v>0</v>
      </c>
      <c r="BO64">
        <v>0</v>
      </c>
      <c r="BP64">
        <v>5.3097345132743379E-3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6.5739570164348934E-2</v>
      </c>
      <c r="BZ64">
        <v>0</v>
      </c>
      <c r="CA64" s="27">
        <f t="shared" si="0"/>
        <v>5</v>
      </c>
      <c r="CB64">
        <f t="shared" si="1"/>
        <v>14</v>
      </c>
      <c r="CC64">
        <f t="shared" si="2"/>
        <v>19</v>
      </c>
      <c r="CD64">
        <f>[1]!shannonweaver(K64:BU64)</f>
        <v>1.9793729199425314</v>
      </c>
      <c r="CE64">
        <f t="shared" si="3"/>
        <v>0.67224110737145737</v>
      </c>
      <c r="CF64">
        <v>2</v>
      </c>
      <c r="CG64">
        <v>1</v>
      </c>
      <c r="CO64">
        <f t="shared" si="4"/>
        <v>22</v>
      </c>
      <c r="CP64">
        <f t="shared" si="5"/>
        <v>8.0910240202275649E-2</v>
      </c>
      <c r="CQ64">
        <f t="shared" si="6"/>
        <v>0</v>
      </c>
      <c r="CR64">
        <f t="shared" si="7"/>
        <v>1.5170670037926682E-2</v>
      </c>
      <c r="CS64">
        <f t="shared" si="8"/>
        <v>6.5739570164348962E-2</v>
      </c>
      <c r="CT64">
        <f t="shared" si="9"/>
        <v>6.5992414664981056E-2</v>
      </c>
      <c r="CU64">
        <f t="shared" si="10"/>
        <v>5.0568900126422263E-3</v>
      </c>
      <c r="CV64">
        <f t="shared" si="11"/>
        <v>0</v>
      </c>
      <c r="CW64">
        <f t="shared" si="12"/>
        <v>0.14664981036662458</v>
      </c>
      <c r="CX64">
        <f t="shared" si="13"/>
        <v>5.0568900126422263E-3</v>
      </c>
      <c r="CY64">
        <f t="shared" si="14"/>
        <v>0</v>
      </c>
      <c r="CZ64">
        <f t="shared" si="15"/>
        <v>2.0227560050568905E-2</v>
      </c>
      <c r="DA64">
        <f t="shared" si="16"/>
        <v>5.0568900126422263E-3</v>
      </c>
      <c r="DB64">
        <f t="shared" si="17"/>
        <v>5.0568900126422263E-3</v>
      </c>
      <c r="DC64">
        <f t="shared" si="18"/>
        <v>0</v>
      </c>
      <c r="DD64">
        <f t="shared" si="19"/>
        <v>3.6409608091024025E-2</v>
      </c>
      <c r="DE64">
        <f t="shared" si="20"/>
        <v>0</v>
      </c>
      <c r="DF64">
        <f t="shared" si="21"/>
        <v>2.5284450063211129E-4</v>
      </c>
      <c r="DG64">
        <f t="shared" si="22"/>
        <v>3.0956832588117954E-2</v>
      </c>
      <c r="DH64">
        <f t="shared" si="23"/>
        <v>0</v>
      </c>
      <c r="DI64">
        <f t="shared" si="24"/>
        <v>0</v>
      </c>
      <c r="DJ64">
        <f t="shared" si="25"/>
        <v>0</v>
      </c>
      <c r="DK64">
        <f t="shared" si="26"/>
        <v>0</v>
      </c>
      <c r="DL64">
        <f t="shared" si="27"/>
        <v>0.28343868520859683</v>
      </c>
      <c r="DM64">
        <f t="shared" si="28"/>
        <v>0.23413400758533506</v>
      </c>
      <c r="DN64">
        <f t="shared" si="29"/>
        <v>2.5537294563843245E-2</v>
      </c>
      <c r="DO64">
        <f t="shared" si="30"/>
        <v>7.1049304677623284E-2</v>
      </c>
      <c r="DP64">
        <f t="shared" si="31"/>
        <v>0.78230088495575245</v>
      </c>
      <c r="DQ64">
        <f t="shared" si="32"/>
        <v>0.85335018963337561</v>
      </c>
      <c r="DR64">
        <f t="shared" si="33"/>
        <v>13</v>
      </c>
      <c r="DS64" s="50">
        <f t="shared" si="34"/>
        <v>0.96124175618187491</v>
      </c>
      <c r="DT64" s="50">
        <f t="shared" si="35"/>
        <v>0.28842981578783</v>
      </c>
      <c r="DU64">
        <f t="shared" si="36"/>
        <v>0</v>
      </c>
      <c r="DV64">
        <f t="shared" si="37"/>
        <v>0.12348284610288481</v>
      </c>
      <c r="DW64">
        <f t="shared" si="38"/>
        <v>0.25929304108742823</v>
      </c>
      <c r="DX64">
        <f t="shared" si="39"/>
        <v>0.25980271041332881</v>
      </c>
      <c r="DY64">
        <f t="shared" si="40"/>
        <v>7.1171884354706505E-2</v>
      </c>
      <c r="DZ64">
        <f t="shared" si="41"/>
        <v>0</v>
      </c>
      <c r="EA64">
        <f t="shared" si="42"/>
        <v>0.39298636873406845</v>
      </c>
      <c r="EB64">
        <f t="shared" si="43"/>
        <v>7.1171884354706505E-2</v>
      </c>
      <c r="EC64">
        <f t="shared" si="44"/>
        <v>0</v>
      </c>
      <c r="ED64">
        <f t="shared" si="45"/>
        <v>0.1427075173690989</v>
      </c>
      <c r="EE64">
        <f t="shared" si="46"/>
        <v>7.1171884354706505E-2</v>
      </c>
      <c r="EF64">
        <f t="shared" si="47"/>
        <v>7.1171884354706505E-2</v>
      </c>
      <c r="EG64">
        <f t="shared" si="48"/>
        <v>0</v>
      </c>
      <c r="EH64">
        <f t="shared" si="49"/>
        <v>0.19199031630938901</v>
      </c>
      <c r="EI64">
        <f t="shared" si="50"/>
        <v>0</v>
      </c>
      <c r="EJ64">
        <f t="shared" si="51"/>
        <v>1.5901755048424348E-2</v>
      </c>
      <c r="EK64">
        <f t="shared" si="52"/>
        <v>0.17686620882631662</v>
      </c>
      <c r="EL64">
        <f t="shared" si="53"/>
        <v>0</v>
      </c>
      <c r="EM64">
        <f t="shared" si="54"/>
        <v>0</v>
      </c>
      <c r="EN64">
        <f t="shared" si="55"/>
        <v>0</v>
      </c>
      <c r="EO64">
        <f t="shared" si="56"/>
        <v>0</v>
      </c>
      <c r="EP64">
        <f t="shared" si="57"/>
        <v>0.56142098623502945</v>
      </c>
      <c r="EQ64">
        <f t="shared" si="58"/>
        <v>0.50507600706158051</v>
      </c>
      <c r="ER64">
        <f t="shared" si="59"/>
        <v>0.16049202252456971</v>
      </c>
      <c r="ES64">
        <f t="shared" si="60"/>
        <v>0.26981253055946319</v>
      </c>
      <c r="ET64">
        <f t="shared" si="61"/>
        <v>1.0853735050668438</v>
      </c>
      <c r="EU64">
        <f t="shared" si="62"/>
        <v>1.1778099580608286</v>
      </c>
      <c r="EV64" s="27">
        <f t="shared" si="63"/>
        <v>0</v>
      </c>
      <c r="EW64">
        <f t="shared" si="64"/>
        <v>1.5170670037926682E-2</v>
      </c>
      <c r="EX64">
        <f t="shared" si="65"/>
        <v>6.5739570164348962E-2</v>
      </c>
      <c r="EY64">
        <f t="shared" si="66"/>
        <v>7.1049304677623284E-2</v>
      </c>
      <c r="EZ64">
        <f t="shared" si="67"/>
        <v>2.5284450063211131E-2</v>
      </c>
      <c r="FA64">
        <f t="shared" si="68"/>
        <v>0.14664981036662458</v>
      </c>
      <c r="FB64">
        <f t="shared" si="69"/>
        <v>1.0113780025284453E-2</v>
      </c>
      <c r="FC64">
        <f t="shared" si="70"/>
        <v>0.28343868520859683</v>
      </c>
      <c r="FD64">
        <f t="shared" si="71"/>
        <v>0.23413400758533506</v>
      </c>
      <c r="FE64">
        <f t="shared" si="72"/>
        <v>0.51757269279393192</v>
      </c>
      <c r="FF64">
        <f t="shared" si="73"/>
        <v>2.5537294563843245E-2</v>
      </c>
      <c r="FG64">
        <f t="shared" si="74"/>
        <v>0</v>
      </c>
      <c r="FH64">
        <f t="shared" si="75"/>
        <v>5.7142857142857162E-2</v>
      </c>
      <c r="FI64" s="27">
        <f t="shared" si="76"/>
        <v>0</v>
      </c>
      <c r="FJ64">
        <f t="shared" si="77"/>
        <v>0.12348284610288481</v>
      </c>
      <c r="FK64">
        <f t="shared" si="78"/>
        <v>0.25929304108742823</v>
      </c>
      <c r="FL64">
        <f t="shared" si="79"/>
        <v>0.26981253055946319</v>
      </c>
      <c r="FM64">
        <f t="shared" si="80"/>
        <v>0.1596886735018043</v>
      </c>
      <c r="FN64">
        <f t="shared" si="81"/>
        <v>0.39298636873406845</v>
      </c>
      <c r="FO64">
        <f t="shared" si="82"/>
        <v>0.10073758646702774</v>
      </c>
      <c r="FP64">
        <f t="shared" si="83"/>
        <v>0.56142098623502945</v>
      </c>
      <c r="FQ64">
        <f t="shared" si="84"/>
        <v>0.50507600706158051</v>
      </c>
      <c r="FR64">
        <f t="shared" si="85"/>
        <v>0.80297447582988568</v>
      </c>
      <c r="FS64">
        <f t="shared" si="86"/>
        <v>0.16049202252456971</v>
      </c>
      <c r="FT64">
        <f t="shared" si="87"/>
        <v>0</v>
      </c>
      <c r="FU64">
        <f t="shared" si="88"/>
        <v>0.24138296166286707</v>
      </c>
      <c r="FW64">
        <f t="shared" si="89"/>
        <v>0.29860935524652349</v>
      </c>
      <c r="FX64">
        <f t="shared" si="90"/>
        <v>0.3544879898862201</v>
      </c>
      <c r="FY64">
        <f t="shared" si="91"/>
        <v>0.30518331226295836</v>
      </c>
      <c r="FZ64">
        <f t="shared" si="92"/>
        <v>0.58862199747155519</v>
      </c>
    </row>
    <row r="65" spans="1:182">
      <c r="A65">
        <v>64</v>
      </c>
      <c r="B65" t="s">
        <v>318</v>
      </c>
      <c r="C65" t="s">
        <v>16</v>
      </c>
      <c r="D65">
        <v>5</v>
      </c>
      <c r="E65" s="25" t="s">
        <v>357</v>
      </c>
      <c r="F65" s="25" t="s">
        <v>259</v>
      </c>
      <c r="G65">
        <v>0</v>
      </c>
      <c r="H65">
        <v>3.4921426789723119E-2</v>
      </c>
      <c r="I65">
        <v>0.1546520329259167</v>
      </c>
      <c r="J65">
        <v>0</v>
      </c>
      <c r="K65">
        <v>1.4966325767024197E-2</v>
      </c>
      <c r="L65">
        <v>0</v>
      </c>
      <c r="M65">
        <v>0</v>
      </c>
      <c r="N65">
        <v>1.9955101022698925E-2</v>
      </c>
      <c r="O65">
        <v>0</v>
      </c>
      <c r="P65">
        <v>2.0204539785482662E-2</v>
      </c>
      <c r="Q65">
        <v>0</v>
      </c>
      <c r="R65">
        <v>0</v>
      </c>
      <c r="S65">
        <v>1.0226989274133199E-2</v>
      </c>
      <c r="T65">
        <v>0</v>
      </c>
      <c r="U65">
        <v>0</v>
      </c>
      <c r="V65">
        <v>0</v>
      </c>
      <c r="W65">
        <v>3.4921426789723119E-2</v>
      </c>
      <c r="X65">
        <v>4.9887752556747314E-3</v>
      </c>
      <c r="Y65">
        <v>2.4943876278373658E-2</v>
      </c>
      <c r="Z65">
        <v>1.4966325767024193E-2</v>
      </c>
      <c r="AA65">
        <v>0</v>
      </c>
      <c r="AB65">
        <v>0</v>
      </c>
      <c r="AC65">
        <v>0</v>
      </c>
      <c r="AD65">
        <v>4.9887752556747322E-2</v>
      </c>
      <c r="AE65">
        <v>2.4943876278373658E-2</v>
      </c>
      <c r="AF65">
        <v>1.9955101022698925E-2</v>
      </c>
      <c r="AG65">
        <v>2.4943876278373658E-2</v>
      </c>
      <c r="AH65">
        <v>0</v>
      </c>
      <c r="AI65">
        <v>0</v>
      </c>
      <c r="AJ65">
        <v>0</v>
      </c>
      <c r="AK65">
        <v>1.9955101022698925E-2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1.0476428036916938E-2</v>
      </c>
      <c r="AS65">
        <v>0</v>
      </c>
      <c r="AT65">
        <v>0</v>
      </c>
      <c r="AU65">
        <v>0</v>
      </c>
      <c r="AV65">
        <v>1.0226989274133199E-2</v>
      </c>
      <c r="AW65">
        <v>0</v>
      </c>
      <c r="AX65">
        <v>0</v>
      </c>
      <c r="AY65">
        <v>0.28460962833624343</v>
      </c>
      <c r="AZ65">
        <v>4.5397854826640049E-2</v>
      </c>
      <c r="BA65">
        <v>0</v>
      </c>
      <c r="BB65">
        <v>0</v>
      </c>
      <c r="BC65">
        <v>9.4786729857819926E-2</v>
      </c>
      <c r="BD65">
        <v>2.4943876278373656E-4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4.9887752556747314E-3</v>
      </c>
      <c r="BM65">
        <v>0</v>
      </c>
      <c r="BN65">
        <v>4.9887752556747314E-3</v>
      </c>
      <c r="BO65">
        <v>0</v>
      </c>
      <c r="BP65">
        <v>0</v>
      </c>
      <c r="BQ65">
        <v>0</v>
      </c>
      <c r="BR65">
        <v>4.9887752556747314E-3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6.4854078323771505E-2</v>
      </c>
      <c r="BZ65">
        <v>0</v>
      </c>
      <c r="CA65" s="27">
        <f t="shared" si="0"/>
        <v>5</v>
      </c>
      <c r="CB65">
        <f t="shared" si="1"/>
        <v>17</v>
      </c>
      <c r="CC65">
        <f t="shared" si="2"/>
        <v>22</v>
      </c>
      <c r="CD65">
        <f>[1]!shannonweaver(K65:BU65)</f>
        <v>2.3252759765413713</v>
      </c>
      <c r="CE65">
        <f t="shared" si="3"/>
        <v>0.75226271124650368</v>
      </c>
      <c r="CO65">
        <f t="shared" si="4"/>
        <v>22</v>
      </c>
      <c r="CP65">
        <f t="shared" si="5"/>
        <v>0.18957345971563982</v>
      </c>
      <c r="CQ65">
        <f t="shared" si="6"/>
        <v>0</v>
      </c>
      <c r="CR65">
        <f t="shared" si="7"/>
        <v>3.4921426789723119E-2</v>
      </c>
      <c r="CS65">
        <f t="shared" si="8"/>
        <v>0.1546520329259167</v>
      </c>
      <c r="CT65">
        <f t="shared" si="9"/>
        <v>1.4966325767024197E-2</v>
      </c>
      <c r="CU65">
        <f t="shared" si="10"/>
        <v>0</v>
      </c>
      <c r="CV65">
        <f t="shared" si="11"/>
        <v>1.9955101022698925E-2</v>
      </c>
      <c r="CW65">
        <f t="shared" si="12"/>
        <v>2.0204539785482662E-2</v>
      </c>
      <c r="CX65">
        <f t="shared" si="13"/>
        <v>1.0226989274133199E-2</v>
      </c>
      <c r="CY65">
        <f t="shared" si="14"/>
        <v>4.9887752556747314E-3</v>
      </c>
      <c r="CZ65">
        <f t="shared" si="15"/>
        <v>6.4854078323771505E-2</v>
      </c>
      <c r="DA65">
        <f t="shared" si="16"/>
        <v>4.9887752556747322E-2</v>
      </c>
      <c r="DB65">
        <f t="shared" si="17"/>
        <v>4.4898977301072583E-2</v>
      </c>
      <c r="DC65">
        <f t="shared" si="18"/>
        <v>0</v>
      </c>
      <c r="DD65">
        <f t="shared" si="19"/>
        <v>1.9955101022698925E-2</v>
      </c>
      <c r="DE65">
        <f t="shared" si="20"/>
        <v>0</v>
      </c>
      <c r="DF65">
        <f t="shared" si="21"/>
        <v>0</v>
      </c>
      <c r="DG65">
        <f t="shared" si="22"/>
        <v>1.5625758623940625E-2</v>
      </c>
      <c r="DH65">
        <f t="shared" si="23"/>
        <v>0</v>
      </c>
      <c r="DI65">
        <f t="shared" si="24"/>
        <v>0</v>
      </c>
      <c r="DJ65">
        <f t="shared" si="25"/>
        <v>1.0226989274133199E-2</v>
      </c>
      <c r="DK65">
        <f t="shared" si="26"/>
        <v>0</v>
      </c>
      <c r="DL65">
        <f t="shared" si="27"/>
        <v>0.33000748316288347</v>
      </c>
      <c r="DM65">
        <f t="shared" si="28"/>
        <v>9.5036168620603656E-2</v>
      </c>
      <c r="DN65">
        <f t="shared" si="29"/>
        <v>4.9887752556747308E-2</v>
      </c>
      <c r="DO65">
        <f t="shared" si="30"/>
        <v>3.4921426789723126E-2</v>
      </c>
      <c r="DP65">
        <f t="shared" si="31"/>
        <v>0.71065103517086547</v>
      </c>
      <c r="DQ65">
        <f t="shared" si="32"/>
        <v>0.74557246196058868</v>
      </c>
      <c r="DR65">
        <f t="shared" si="33"/>
        <v>14</v>
      </c>
      <c r="DS65" s="50">
        <f t="shared" si="34"/>
        <v>1.0498142702704913</v>
      </c>
      <c r="DT65" s="50">
        <f t="shared" si="35"/>
        <v>0.45048293876688383</v>
      </c>
      <c r="DU65">
        <f t="shared" si="36"/>
        <v>0</v>
      </c>
      <c r="DV65">
        <f t="shared" si="37"/>
        <v>0.18797785537045825</v>
      </c>
      <c r="DW65">
        <f t="shared" si="38"/>
        <v>0.40417267233983767</v>
      </c>
      <c r="DX65">
        <f t="shared" si="39"/>
        <v>0.12264416482856119</v>
      </c>
      <c r="DY65">
        <f t="shared" si="40"/>
        <v>0</v>
      </c>
      <c r="DZ65">
        <f t="shared" si="41"/>
        <v>0.14173661285428998</v>
      </c>
      <c r="EA65">
        <f t="shared" si="42"/>
        <v>0.14262573361707881</v>
      </c>
      <c r="EB65">
        <f t="shared" si="43"/>
        <v>0.10130174956102661</v>
      </c>
      <c r="EC65">
        <f t="shared" si="44"/>
        <v>7.0690122076058404E-2</v>
      </c>
      <c r="ED65">
        <f t="shared" si="45"/>
        <v>0.2575008922660238</v>
      </c>
      <c r="EE65">
        <f t="shared" si="46"/>
        <v>0.22525575552582575</v>
      </c>
      <c r="EF65">
        <f t="shared" si="47"/>
        <v>0.21351234381853831</v>
      </c>
      <c r="EG65">
        <f t="shared" si="48"/>
        <v>0</v>
      </c>
      <c r="EH65">
        <f t="shared" si="49"/>
        <v>0.14173661285428998</v>
      </c>
      <c r="EI65">
        <f t="shared" si="50"/>
        <v>0</v>
      </c>
      <c r="EJ65">
        <f t="shared" si="51"/>
        <v>0</v>
      </c>
      <c r="EK65">
        <f t="shared" si="52"/>
        <v>0.12533088961577632</v>
      </c>
      <c r="EL65">
        <f t="shared" si="53"/>
        <v>0</v>
      </c>
      <c r="EM65">
        <f t="shared" si="54"/>
        <v>0</v>
      </c>
      <c r="EN65">
        <f t="shared" si="55"/>
        <v>0.10130174956102661</v>
      </c>
      <c r="EO65">
        <f t="shared" si="56"/>
        <v>0</v>
      </c>
      <c r="EP65">
        <f t="shared" si="57"/>
        <v>0.61194767182119192</v>
      </c>
      <c r="EQ65">
        <f t="shared" si="58"/>
        <v>0.31338377651876848</v>
      </c>
      <c r="ER65">
        <f t="shared" si="59"/>
        <v>0.22525575552582572</v>
      </c>
      <c r="ES65">
        <f t="shared" si="60"/>
        <v>0.18797785537045827</v>
      </c>
      <c r="ET65">
        <f t="shared" si="61"/>
        <v>1.0028384370785803</v>
      </c>
      <c r="EU65">
        <f t="shared" si="62"/>
        <v>1.0420999847546035</v>
      </c>
      <c r="EV65" s="27">
        <f t="shared" si="63"/>
        <v>0</v>
      </c>
      <c r="EW65">
        <f t="shared" si="64"/>
        <v>3.4921426789723119E-2</v>
      </c>
      <c r="EX65">
        <f t="shared" si="65"/>
        <v>0.1546520329259167</v>
      </c>
      <c r="EY65">
        <f t="shared" si="66"/>
        <v>3.4921426789723126E-2</v>
      </c>
      <c r="EZ65">
        <f t="shared" si="67"/>
        <v>0.11474183088051883</v>
      </c>
      <c r="FA65">
        <f t="shared" si="68"/>
        <v>2.0204539785482662E-2</v>
      </c>
      <c r="FB65">
        <f t="shared" si="69"/>
        <v>5.5125966575205784E-2</v>
      </c>
      <c r="FC65">
        <f t="shared" si="70"/>
        <v>0.33000748316288347</v>
      </c>
      <c r="FD65">
        <f t="shared" si="71"/>
        <v>9.5036168620603656E-2</v>
      </c>
      <c r="FE65">
        <f t="shared" si="72"/>
        <v>0.42504365178348713</v>
      </c>
      <c r="FF65">
        <f t="shared" si="73"/>
        <v>4.9887752556747308E-2</v>
      </c>
      <c r="FG65">
        <f t="shared" si="74"/>
        <v>4.9887752556747314E-3</v>
      </c>
      <c r="FH65">
        <f t="shared" si="75"/>
        <v>4.0658518333749061E-2</v>
      </c>
      <c r="FI65" s="27">
        <f t="shared" si="76"/>
        <v>0</v>
      </c>
      <c r="FJ65">
        <f t="shared" si="77"/>
        <v>0.18797785537045825</v>
      </c>
      <c r="FK65">
        <f t="shared" si="78"/>
        <v>0.40417267233983767</v>
      </c>
      <c r="FL65">
        <f t="shared" si="79"/>
        <v>0.18797785537045827</v>
      </c>
      <c r="FM65">
        <f t="shared" si="80"/>
        <v>0.34557276378399004</v>
      </c>
      <c r="FN65">
        <f t="shared" si="81"/>
        <v>0.14262573361707881</v>
      </c>
      <c r="FO65">
        <f t="shared" si="82"/>
        <v>0.23700169623916711</v>
      </c>
      <c r="FP65">
        <f t="shared" si="83"/>
        <v>0.61194767182119192</v>
      </c>
      <c r="FQ65">
        <f t="shared" si="84"/>
        <v>0.31338377651876848</v>
      </c>
      <c r="FR65">
        <f t="shared" si="85"/>
        <v>0.71015817802499326</v>
      </c>
      <c r="FS65">
        <f t="shared" si="86"/>
        <v>0.22525575552582572</v>
      </c>
      <c r="FT65">
        <f t="shared" si="87"/>
        <v>7.0690122076058404E-2</v>
      </c>
      <c r="FU65">
        <f t="shared" si="88"/>
        <v>0.20303159201534635</v>
      </c>
      <c r="FW65">
        <f t="shared" si="89"/>
        <v>0.31953105512596658</v>
      </c>
      <c r="FX65">
        <f t="shared" si="90"/>
        <v>0.36492890995260663</v>
      </c>
      <c r="FY65">
        <f t="shared" si="91"/>
        <v>0.12995759541032678</v>
      </c>
      <c r="FZ65">
        <f t="shared" si="92"/>
        <v>0.45996507857321023</v>
      </c>
    </row>
    <row r="66" spans="1:182">
      <c r="A66">
        <v>65</v>
      </c>
      <c r="B66" t="s">
        <v>311</v>
      </c>
      <c r="C66" t="s">
        <v>16</v>
      </c>
      <c r="D66">
        <v>5</v>
      </c>
      <c r="E66" s="25" t="s">
        <v>357</v>
      </c>
      <c r="F66" s="25" t="s">
        <v>259</v>
      </c>
      <c r="G66">
        <v>5.1493305870236889E-3</v>
      </c>
      <c r="H66">
        <v>0.10813594232749749</v>
      </c>
      <c r="I66">
        <v>6.6941297631307947E-2</v>
      </c>
      <c r="J66">
        <v>0</v>
      </c>
      <c r="K66">
        <v>5.1493305870236879E-2</v>
      </c>
      <c r="L66">
        <v>1.5447991761071067E-2</v>
      </c>
      <c r="M66">
        <v>0</v>
      </c>
      <c r="N66">
        <v>6.179196704428426E-2</v>
      </c>
      <c r="O66">
        <v>1.0298661174047378E-2</v>
      </c>
      <c r="P66">
        <v>7.7239958805355322E-2</v>
      </c>
      <c r="Q66">
        <v>0</v>
      </c>
      <c r="R66">
        <v>0</v>
      </c>
      <c r="S66">
        <v>5.1493305870236889E-3</v>
      </c>
      <c r="T66">
        <v>0</v>
      </c>
      <c r="U66">
        <v>0</v>
      </c>
      <c r="V66">
        <v>0</v>
      </c>
      <c r="W66">
        <v>1.0298661174047378E-2</v>
      </c>
      <c r="X66">
        <v>4.6343975283213192E-2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1.0298661174047378E-2</v>
      </c>
      <c r="AF66">
        <v>0</v>
      </c>
      <c r="AG66">
        <v>5.1493305870236889E-3</v>
      </c>
      <c r="AH66">
        <v>0</v>
      </c>
      <c r="AI66">
        <v>0</v>
      </c>
      <c r="AJ66">
        <v>0</v>
      </c>
      <c r="AK66">
        <v>2.0597322348094756E-2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5.1493305870236889E-3</v>
      </c>
      <c r="AR66">
        <v>0</v>
      </c>
      <c r="AS66">
        <v>0</v>
      </c>
      <c r="AT66">
        <v>0</v>
      </c>
      <c r="AU66">
        <v>0</v>
      </c>
      <c r="AV66">
        <v>5.1493305870236889E-3</v>
      </c>
      <c r="AW66">
        <v>0</v>
      </c>
      <c r="AX66">
        <v>0</v>
      </c>
      <c r="AY66">
        <v>6.6941297631307947E-2</v>
      </c>
      <c r="AZ66">
        <v>2.1112255406797124E-2</v>
      </c>
      <c r="BA66">
        <v>0</v>
      </c>
      <c r="BB66">
        <v>0</v>
      </c>
      <c r="BC66">
        <v>0.30895983522142129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2.1112255406797124E-2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5.1493305870236889E-3</v>
      </c>
      <c r="BW66">
        <v>0</v>
      </c>
      <c r="BX66">
        <v>0</v>
      </c>
      <c r="BY66">
        <v>7.2090628218331662E-2</v>
      </c>
      <c r="BZ66">
        <v>0</v>
      </c>
      <c r="CA66" s="27">
        <f t="shared" ref="CA66:CA129" si="93">COUNTIF(K66:W66, "&gt;0")</f>
        <v>7</v>
      </c>
      <c r="CB66">
        <f t="shared" ref="CB66:CB129" si="94">COUNTIF(X66:BV66, "&gt;0")</f>
        <v>11</v>
      </c>
      <c r="CC66">
        <f t="shared" ref="CC66:CC129" si="95">SUM(CA66:CB66)</f>
        <v>18</v>
      </c>
      <c r="CD66">
        <f>[1]!shannonweaver(K66:BU66)</f>
        <v>2.0806637012825453</v>
      </c>
      <c r="CE66">
        <f t="shared" ref="CE66:CE129" si="96">CD66/(LN(CC66))</f>
        <v>0.71986023790829345</v>
      </c>
      <c r="CF66">
        <v>1</v>
      </c>
      <c r="CG66">
        <v>2</v>
      </c>
      <c r="CO66">
        <f t="shared" ref="CO66:CO129" si="97">SUM(CF66:CL66,CC66)</f>
        <v>21</v>
      </c>
      <c r="CP66">
        <f t="shared" ref="CP66:CP129" si="98">SUM(G66:J66)</f>
        <v>0.18022657054582913</v>
      </c>
      <c r="CQ66">
        <f t="shared" ref="CQ66:CQ129" si="99">G66</f>
        <v>5.1493305870236889E-3</v>
      </c>
      <c r="CR66">
        <f t="shared" ref="CR66:CR129" si="100">H66</f>
        <v>0.10813594232749749</v>
      </c>
      <c r="CS66">
        <f t="shared" ref="CS66:CS129" si="101">I66+J66</f>
        <v>6.6941297631307947E-2</v>
      </c>
      <c r="CT66">
        <f t="shared" ref="CT66:CT129" si="102">K66</f>
        <v>5.1493305870236879E-2</v>
      </c>
      <c r="CU66">
        <f t="shared" ref="CU66:CU129" si="103">L66+M66</f>
        <v>1.5447991761071067E-2</v>
      </c>
      <c r="CV66">
        <f t="shared" ref="CV66:CV129" si="104">N66+O66</f>
        <v>7.2090628218331634E-2</v>
      </c>
      <c r="CW66">
        <f t="shared" ref="CW66:CW129" si="105">P66</f>
        <v>7.7239958805355322E-2</v>
      </c>
      <c r="CX66">
        <f t="shared" ref="CX66:CX129" si="106">SUM(R66:V66)</f>
        <v>5.1493305870236889E-3</v>
      </c>
      <c r="CY66">
        <f t="shared" ref="CY66:CY129" si="107">X66</f>
        <v>4.6343975283213192E-2</v>
      </c>
      <c r="CZ66">
        <f t="shared" ref="CZ66:CZ129" si="108">SUM(Y66:AC66,AE66)</f>
        <v>1.0298661174047378E-2</v>
      </c>
      <c r="DA66">
        <f t="shared" ref="DA66:DA129" si="109">AD66</f>
        <v>0</v>
      </c>
      <c r="DB66">
        <f t="shared" ref="DB66:DB129" si="110">SUM(AF66:AI66)</f>
        <v>5.1493305870236889E-3</v>
      </c>
      <c r="DC66">
        <f t="shared" ref="DC66:DC129" si="111">AJ66</f>
        <v>0</v>
      </c>
      <c r="DD66">
        <f t="shared" ref="DD66:DD129" si="112">AK66</f>
        <v>2.0597322348094756E-2</v>
      </c>
      <c r="DE66">
        <f t="shared" ref="DE66:DE129" si="113">AN66</f>
        <v>0</v>
      </c>
      <c r="DF66">
        <f t="shared" ref="DF66:DF129" si="114">SUM(AL66,AM66,Q66)</f>
        <v>0</v>
      </c>
      <c r="DG66">
        <f t="shared" ref="DG66:DG129" si="115">SUM(AO66:AS67)</f>
        <v>5.1493305870236889E-3</v>
      </c>
      <c r="DH66">
        <f t="shared" ref="DH66:DH129" si="116">AT67</f>
        <v>0</v>
      </c>
      <c r="DI66">
        <f t="shared" ref="DI66:DI129" si="117">AU67</f>
        <v>0</v>
      </c>
      <c r="DJ66">
        <f t="shared" ref="DJ66:DJ129" si="118">AV66</f>
        <v>5.1493305870236889E-3</v>
      </c>
      <c r="DK66">
        <f t="shared" ref="DK66:DK129" si="119">SUM(AW66:AX66)</f>
        <v>0</v>
      </c>
      <c r="DL66">
        <f t="shared" ref="DL66:DL129" si="120">SUM(AY66:BB66)</f>
        <v>8.8053553038105067E-2</v>
      </c>
      <c r="DM66">
        <f t="shared" ref="DM66:DM129" si="121">SUM(BC66:BK66)</f>
        <v>0.33007209062821841</v>
      </c>
      <c r="DN66">
        <f t="shared" ref="DN66:DN129" si="122">SUM(BL66:BT66,W66)</f>
        <v>1.0298661174047378E-2</v>
      </c>
      <c r="DO66">
        <f t="shared" ref="DO66:DO129" si="123">SUM(CT66:CV66)</f>
        <v>0.13903192584963958</v>
      </c>
      <c r="DP66">
        <f t="shared" ref="DP66:DP129" si="124">SUM(P66:BV66)</f>
        <v>0.6086508753862</v>
      </c>
      <c r="DQ66">
        <f t="shared" ref="DQ66:DQ129" si="125">SUM(K66:BV66)</f>
        <v>0.74768280123583963</v>
      </c>
      <c r="DR66">
        <f t="shared" ref="DR66:DR129" si="126">COUNTIF(CT66:DN66, "&gt;0")</f>
        <v>14</v>
      </c>
      <c r="DS66" s="50">
        <f t="shared" ref="DS66:DS129" si="127">ASIN(CE66^0.5)</f>
        <v>1.0130418745006327</v>
      </c>
      <c r="DT66" s="50">
        <f t="shared" ref="DT66:DT129" si="128">ASIN(CP66^0.5)</f>
        <v>0.43844382800261733</v>
      </c>
      <c r="DU66">
        <f t="shared" ref="DU66:DU129" si="129">ASIN(CQ66^0.5)</f>
        <v>7.1820564437979517E-2</v>
      </c>
      <c r="DV66">
        <f t="shared" ref="DV66:DV129" si="130">ASIN(CR66^0.5)</f>
        <v>0.33507531703246968</v>
      </c>
      <c r="DW66">
        <f t="shared" ref="DW66:DW129" si="131">ASIN(CS66^0.5)</f>
        <v>0.26170737218062851</v>
      </c>
      <c r="DX66">
        <f t="shared" ref="DX66:DX129" si="132">ASIN(CT66^0.5)</f>
        <v>0.22891541424161363</v>
      </c>
      <c r="DY66">
        <f t="shared" ref="DY66:DY129" si="133">ASIN(CU66^0.5)</f>
        <v>0.12461220060232664</v>
      </c>
      <c r="DZ66">
        <f t="shared" ref="DZ66:DZ129" si="134">ASIN(CV66^0.5)</f>
        <v>0.27183237738452903</v>
      </c>
      <c r="EA66">
        <f t="shared" ref="EA66:EA129" si="135">ASIN(CW66^0.5)</f>
        <v>0.28162893485743484</v>
      </c>
      <c r="EB66">
        <f t="shared" ref="EB66:EB129" si="136">ASIN(CX66^0.5)</f>
        <v>7.1820564437979517E-2</v>
      </c>
      <c r="EC66">
        <f t="shared" ref="EC66:EC129" si="137">ASIN(CY66^0.5)</f>
        <v>0.21697496883615336</v>
      </c>
      <c r="ED66">
        <f t="shared" ref="ED66:ED129" si="138">ASIN(CZ66^0.5)</f>
        <v>0.10165732042828096</v>
      </c>
      <c r="EE66">
        <f t="shared" ref="EE66:EE129" si="139">ASIN(DA66^0.5)</f>
        <v>0</v>
      </c>
      <c r="EF66">
        <f t="shared" ref="EF66:EF129" si="140">ASIN(DB66^0.5)</f>
        <v>7.1820564437979517E-2</v>
      </c>
      <c r="EG66">
        <f t="shared" ref="EG66:EG129" si="141">ASIN(DC66^0.5)</f>
        <v>0</v>
      </c>
      <c r="EH66">
        <f t="shared" ref="EH66:EH129" si="142">ASIN(DD66^0.5)</f>
        <v>0.14401497589318496</v>
      </c>
      <c r="EI66">
        <f t="shared" ref="EI66:EI129" si="143">ASIN(DE66^0.5)</f>
        <v>0</v>
      </c>
      <c r="EJ66">
        <f t="shared" ref="EJ66:EJ129" si="144">ASIN(DF66^0.5)</f>
        <v>0</v>
      </c>
      <c r="EK66">
        <f t="shared" ref="EK66:EK129" si="145">ASIN(DG66^0.5)</f>
        <v>7.1820564437979517E-2</v>
      </c>
      <c r="EL66">
        <f t="shared" ref="EL66:EL129" si="146">ASIN(DH66^0.5)</f>
        <v>0</v>
      </c>
      <c r="EM66">
        <f t="shared" ref="EM66:EM129" si="147">ASIN(DI66^0.5)</f>
        <v>0</v>
      </c>
      <c r="EN66">
        <f t="shared" ref="EN66:EN129" si="148">ASIN(DJ66^0.5)</f>
        <v>7.1820564437979517E-2</v>
      </c>
      <c r="EO66">
        <f t="shared" ref="EO66:EO129" si="149">ASIN(DK66^0.5)</f>
        <v>0</v>
      </c>
      <c r="EP66">
        <f t="shared" ref="EP66:EP129" si="150">ASIN(DL66^0.5)</f>
        <v>0.30127517721202146</v>
      </c>
      <c r="EQ66">
        <f t="shared" ref="EQ66:EQ129" si="151">ASIN(DM66^0.5)</f>
        <v>0.61201636997294573</v>
      </c>
      <c r="ER66">
        <f t="shared" ref="ER66:ER129" si="152">ASIN(DN66^0.5)</f>
        <v>0.10165732042828096</v>
      </c>
      <c r="ES66">
        <f t="shared" ref="ES66:ES129" si="153">ASIN(DO66^0.5)</f>
        <v>0.38210000566022689</v>
      </c>
      <c r="ET66">
        <f t="shared" ref="ET66:ET129" si="154">ASIN(DP66^0.5)</f>
        <v>0.89492281948190722</v>
      </c>
      <c r="EU66">
        <f t="shared" ref="EU66:EU129" si="155">ASIN(DQ66^0.5)</f>
        <v>1.0445259885061664</v>
      </c>
      <c r="EV66" s="27">
        <f t="shared" ref="EV66:EV129" si="156">CQ66</f>
        <v>5.1493305870236889E-3</v>
      </c>
      <c r="EW66">
        <f t="shared" ref="EW66:EW129" si="157">CR66</f>
        <v>0.10813594232749749</v>
      </c>
      <c r="EX66">
        <f t="shared" ref="EX66:EX129" si="158">CS66</f>
        <v>6.6941297631307947E-2</v>
      </c>
      <c r="EY66">
        <f t="shared" ref="EY66:EY129" si="159">DO66</f>
        <v>0.13903192584963958</v>
      </c>
      <c r="EZ66">
        <f t="shared" ref="EZ66:EZ129" si="160">CZ66+DA66+BU66</f>
        <v>1.0298661174047378E-2</v>
      </c>
      <c r="FA66">
        <f t="shared" ref="FA66:FA129" si="161">CW66</f>
        <v>7.7239958805355322E-2</v>
      </c>
      <c r="FB66">
        <f t="shared" ref="FB66:FB129" si="162">SUM(CX66,DB66)</f>
        <v>1.0298661174047378E-2</v>
      </c>
      <c r="FC66">
        <f t="shared" ref="FC66:FC129" si="163">DL66</f>
        <v>8.8053553038105067E-2</v>
      </c>
      <c r="FD66">
        <f t="shared" ref="FD66:FD129" si="164">DM66</f>
        <v>0.33007209062821841</v>
      </c>
      <c r="FE66">
        <f t="shared" ref="FE66:FE129" si="165">SUM(FC66:FD66)</f>
        <v>0.41812564366632349</v>
      </c>
      <c r="FF66">
        <f t="shared" ref="FF66:FF129" si="166">DN66</f>
        <v>1.0298661174047378E-2</v>
      </c>
      <c r="FG66">
        <f t="shared" ref="FG66:FG129" si="167">SUM(X66,AJ66,AN66,AO66,AP66)</f>
        <v>4.6343975283213192E-2</v>
      </c>
      <c r="FH66">
        <f t="shared" ref="FH66:FH129" si="168">SUM(AK66,AL66,AM66,AQ66:AX66)</f>
        <v>3.089598352214213E-2</v>
      </c>
      <c r="FI66" s="27">
        <f t="shared" ref="FI66:FI129" si="169">ASIN(EV66^0.5)</f>
        <v>7.1820564437979517E-2</v>
      </c>
      <c r="FJ66">
        <f t="shared" ref="FJ66:FJ129" si="170">ASIN(EW66^0.5)</f>
        <v>0.33507531703246968</v>
      </c>
      <c r="FK66">
        <f t="shared" ref="FK66:FK129" si="171">ASIN(EX66^0.5)</f>
        <v>0.26170737218062851</v>
      </c>
      <c r="FL66">
        <f t="shared" ref="FL66:FL129" si="172">ASIN(EY66^0.5)</f>
        <v>0.38210000566022689</v>
      </c>
      <c r="FM66">
        <f t="shared" ref="FM66:FM129" si="173">ASIN(EZ66^0.5)</f>
        <v>0.10165732042828096</v>
      </c>
      <c r="FN66">
        <f t="shared" ref="FN66:FN129" si="174">ASIN(FA66^0.5)</f>
        <v>0.28162893485743484</v>
      </c>
      <c r="FO66">
        <f t="shared" ref="FO66:FO129" si="175">ASIN(FB66^0.5)</f>
        <v>0.10165732042828096</v>
      </c>
      <c r="FP66">
        <f t="shared" ref="FP66:FP129" si="176">ASIN(FC66^0.5)</f>
        <v>0.30127517721202146</v>
      </c>
      <c r="FQ66">
        <f t="shared" ref="FQ66:FQ129" si="177">ASIN(FD66^0.5)</f>
        <v>0.61201636997294573</v>
      </c>
      <c r="FR66">
        <f t="shared" ref="FR66:FR129" si="178">ASIN(FE66^0.5)</f>
        <v>0.70315342879106812</v>
      </c>
      <c r="FS66">
        <f t="shared" ref="FS66:FS129" si="179">ASIN(FF66^0.5)</f>
        <v>0.10165732042828096</v>
      </c>
      <c r="FT66">
        <f t="shared" ref="FT66:FT129" si="180">ASIN(FG66^0.5)</f>
        <v>0.21697496883615336</v>
      </c>
      <c r="FU66">
        <f t="shared" ref="FU66:FU129" si="181">ASIN(FH66^0.5)</f>
        <v>0.17669046468677019</v>
      </c>
      <c r="FW66">
        <f t="shared" si="89"/>
        <v>0.20597322348094754</v>
      </c>
      <c r="FX66">
        <f t="shared" si="90"/>
        <v>0.22708547888774466</v>
      </c>
      <c r="FY66">
        <f t="shared" si="91"/>
        <v>0.46910401647785799</v>
      </c>
      <c r="FZ66">
        <f t="shared" si="92"/>
        <v>0.55715756951596307</v>
      </c>
    </row>
    <row r="67" spans="1:182">
      <c r="A67">
        <v>66</v>
      </c>
      <c r="B67" t="s">
        <v>336</v>
      </c>
      <c r="C67" t="s">
        <v>16</v>
      </c>
      <c r="D67">
        <v>5</v>
      </c>
      <c r="E67" s="25" t="s">
        <v>357</v>
      </c>
      <c r="F67" s="25" t="s">
        <v>259</v>
      </c>
      <c r="G67">
        <v>5.2042674993494666E-3</v>
      </c>
      <c r="H67">
        <v>1.5612802498048401E-2</v>
      </c>
      <c r="I67">
        <v>6.2451209992193606E-2</v>
      </c>
      <c r="J67">
        <v>0</v>
      </c>
      <c r="K67">
        <v>2.6021337496747333E-2</v>
      </c>
      <c r="L67">
        <v>0</v>
      </c>
      <c r="M67">
        <v>0</v>
      </c>
      <c r="N67">
        <v>0.14051522248243561</v>
      </c>
      <c r="O67">
        <v>0</v>
      </c>
      <c r="P67">
        <v>0.16133229247983347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2.6021337496747333E-2</v>
      </c>
      <c r="X67">
        <v>1.5612802498048401E-2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2.6021337496747333E-4</v>
      </c>
      <c r="AE67">
        <v>0</v>
      </c>
      <c r="AF67">
        <v>5.2042674993494666E-3</v>
      </c>
      <c r="AG67">
        <v>2.0817069997397866E-2</v>
      </c>
      <c r="AH67">
        <v>0</v>
      </c>
      <c r="AI67">
        <v>0</v>
      </c>
      <c r="AJ67">
        <v>0</v>
      </c>
      <c r="AK67">
        <v>1.0928961748633882E-2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0.29143897996357004</v>
      </c>
      <c r="AZ67">
        <v>6.7655477491543076E-2</v>
      </c>
      <c r="BA67">
        <v>0</v>
      </c>
      <c r="BB67">
        <v>0</v>
      </c>
      <c r="BC67">
        <v>0.13010668748373672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5.2042674993494666E-3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1.5612802498048401E-2</v>
      </c>
      <c r="BZ67">
        <v>0</v>
      </c>
      <c r="CA67" s="27">
        <f t="shared" si="93"/>
        <v>4</v>
      </c>
      <c r="CB67">
        <f t="shared" si="94"/>
        <v>9</v>
      </c>
      <c r="CC67">
        <f t="shared" si="95"/>
        <v>13</v>
      </c>
      <c r="CD67">
        <f>[1]!shannonweaver(K67:BU67)</f>
        <v>1.9140727616592386</v>
      </c>
      <c r="CE67">
        <f t="shared" si="96"/>
        <v>0.74624193108964387</v>
      </c>
      <c r="CG67">
        <v>1</v>
      </c>
      <c r="CO67">
        <f t="shared" si="97"/>
        <v>14</v>
      </c>
      <c r="CP67">
        <f t="shared" si="98"/>
        <v>8.3268279989591465E-2</v>
      </c>
      <c r="CQ67">
        <f t="shared" si="99"/>
        <v>5.2042674993494666E-3</v>
      </c>
      <c r="CR67">
        <f t="shared" si="100"/>
        <v>1.5612802498048401E-2</v>
      </c>
      <c r="CS67">
        <f t="shared" si="101"/>
        <v>6.2451209992193606E-2</v>
      </c>
      <c r="CT67">
        <f t="shared" si="102"/>
        <v>2.6021337496747333E-2</v>
      </c>
      <c r="CU67">
        <f t="shared" si="103"/>
        <v>0</v>
      </c>
      <c r="CV67">
        <f t="shared" si="104"/>
        <v>0.14051522248243561</v>
      </c>
      <c r="CW67">
        <f t="shared" si="105"/>
        <v>0.16133229247983347</v>
      </c>
      <c r="CX67">
        <f t="shared" si="106"/>
        <v>0</v>
      </c>
      <c r="CY67">
        <f t="shared" si="107"/>
        <v>1.5612802498048401E-2</v>
      </c>
      <c r="CZ67">
        <f t="shared" si="108"/>
        <v>0</v>
      </c>
      <c r="DA67">
        <f t="shared" si="109"/>
        <v>2.6021337496747333E-4</v>
      </c>
      <c r="DB67">
        <f t="shared" si="110"/>
        <v>2.6021337496747333E-2</v>
      </c>
      <c r="DC67">
        <f t="shared" si="111"/>
        <v>0</v>
      </c>
      <c r="DD67">
        <f t="shared" si="112"/>
        <v>1.0928961748633882E-2</v>
      </c>
      <c r="DE67">
        <f t="shared" si="113"/>
        <v>0</v>
      </c>
      <c r="DF67">
        <f t="shared" si="114"/>
        <v>0</v>
      </c>
      <c r="DG67">
        <f t="shared" si="115"/>
        <v>2.118200836820084E-2</v>
      </c>
      <c r="DH67">
        <f t="shared" si="116"/>
        <v>0</v>
      </c>
      <c r="DI67">
        <f t="shared" si="117"/>
        <v>0</v>
      </c>
      <c r="DJ67">
        <f t="shared" si="118"/>
        <v>0</v>
      </c>
      <c r="DK67">
        <f t="shared" si="119"/>
        <v>0</v>
      </c>
      <c r="DL67">
        <f t="shared" si="120"/>
        <v>0.35909445745511315</v>
      </c>
      <c r="DM67">
        <f t="shared" si="121"/>
        <v>0.13010668748373672</v>
      </c>
      <c r="DN67">
        <f t="shared" si="122"/>
        <v>3.1225604996096799E-2</v>
      </c>
      <c r="DO67">
        <f t="shared" si="123"/>
        <v>0.16653655997918296</v>
      </c>
      <c r="DP67">
        <f t="shared" si="124"/>
        <v>0.73458235753317724</v>
      </c>
      <c r="DQ67">
        <f t="shared" si="125"/>
        <v>0.90111891751236028</v>
      </c>
      <c r="DR67">
        <f t="shared" si="126"/>
        <v>11</v>
      </c>
      <c r="DS67" s="50">
        <f t="shared" si="127"/>
        <v>1.0428688709477316</v>
      </c>
      <c r="DT67" s="50">
        <f t="shared" si="128"/>
        <v>0.29272506491360395</v>
      </c>
      <c r="DU67">
        <f t="shared" si="129"/>
        <v>7.2203329393247848E-2</v>
      </c>
      <c r="DV67">
        <f t="shared" si="130"/>
        <v>0.12527864601398975</v>
      </c>
      <c r="DW67">
        <f t="shared" si="131"/>
        <v>0.25257945657088388</v>
      </c>
      <c r="DX67">
        <f t="shared" si="132"/>
        <v>0.16201921657558355</v>
      </c>
      <c r="DY67">
        <f t="shared" si="133"/>
        <v>0</v>
      </c>
      <c r="DZ67">
        <f t="shared" si="134"/>
        <v>0.38423885647322176</v>
      </c>
      <c r="EA67">
        <f t="shared" si="135"/>
        <v>0.41333086105382888</v>
      </c>
      <c r="EB67">
        <f t="shared" si="136"/>
        <v>0</v>
      </c>
      <c r="EC67">
        <f t="shared" si="137"/>
        <v>0.12527864601398975</v>
      </c>
      <c r="ED67">
        <f t="shared" si="138"/>
        <v>0</v>
      </c>
      <c r="EE67">
        <f t="shared" si="139"/>
        <v>1.613183028778269E-2</v>
      </c>
      <c r="EF67">
        <f t="shared" si="140"/>
        <v>0.16201921657558355</v>
      </c>
      <c r="EG67">
        <f t="shared" si="141"/>
        <v>0</v>
      </c>
      <c r="EH67">
        <f t="shared" si="142"/>
        <v>0.10473303933139495</v>
      </c>
      <c r="EI67">
        <f t="shared" si="143"/>
        <v>0</v>
      </c>
      <c r="EJ67">
        <f t="shared" si="144"/>
        <v>0</v>
      </c>
      <c r="EK67">
        <f t="shared" si="145"/>
        <v>0.146059167693777</v>
      </c>
      <c r="EL67">
        <f t="shared" si="146"/>
        <v>0</v>
      </c>
      <c r="EM67">
        <f t="shared" si="147"/>
        <v>0</v>
      </c>
      <c r="EN67">
        <f t="shared" si="148"/>
        <v>0</v>
      </c>
      <c r="EO67">
        <f t="shared" si="149"/>
        <v>0</v>
      </c>
      <c r="EP67">
        <f t="shared" si="150"/>
        <v>0.64255757509115807</v>
      </c>
      <c r="EQ67">
        <f t="shared" si="151"/>
        <v>0.36902157445047229</v>
      </c>
      <c r="ER67">
        <f t="shared" si="152"/>
        <v>0.17764048404709901</v>
      </c>
      <c r="ES67">
        <f t="shared" si="153"/>
        <v>0.42035975158022698</v>
      </c>
      <c r="ET67">
        <f t="shared" si="154"/>
        <v>1.0295705114558187</v>
      </c>
      <c r="EU67">
        <f t="shared" si="155"/>
        <v>1.2509152994447545</v>
      </c>
      <c r="EV67" s="27">
        <f t="shared" si="156"/>
        <v>5.2042674993494666E-3</v>
      </c>
      <c r="EW67">
        <f t="shared" si="157"/>
        <v>1.5612802498048401E-2</v>
      </c>
      <c r="EX67">
        <f t="shared" si="158"/>
        <v>6.2451209992193606E-2</v>
      </c>
      <c r="EY67">
        <f t="shared" si="159"/>
        <v>0.16653655997918296</v>
      </c>
      <c r="EZ67">
        <f t="shared" si="160"/>
        <v>2.6021337496747333E-4</v>
      </c>
      <c r="FA67">
        <f t="shared" si="161"/>
        <v>0.16133229247983347</v>
      </c>
      <c r="FB67">
        <f t="shared" si="162"/>
        <v>2.6021337496747333E-2</v>
      </c>
      <c r="FC67">
        <f t="shared" si="163"/>
        <v>0.35909445745511315</v>
      </c>
      <c r="FD67">
        <f t="shared" si="164"/>
        <v>0.13010668748373672</v>
      </c>
      <c r="FE67">
        <f t="shared" si="165"/>
        <v>0.48920114493884986</v>
      </c>
      <c r="FF67">
        <f t="shared" si="166"/>
        <v>3.1225604996096799E-2</v>
      </c>
      <c r="FG67">
        <f t="shared" si="167"/>
        <v>1.5612802498048401E-2</v>
      </c>
      <c r="FH67">
        <f t="shared" si="168"/>
        <v>1.0928961748633882E-2</v>
      </c>
      <c r="FI67" s="27">
        <f t="shared" si="169"/>
        <v>7.2203329393247848E-2</v>
      </c>
      <c r="FJ67">
        <f t="shared" si="170"/>
        <v>0.12527864601398975</v>
      </c>
      <c r="FK67">
        <f t="shared" si="171"/>
        <v>0.25257945657088388</v>
      </c>
      <c r="FL67">
        <f t="shared" si="172"/>
        <v>0.42035975158022698</v>
      </c>
      <c r="FM67">
        <f t="shared" si="173"/>
        <v>1.613183028778269E-2</v>
      </c>
      <c r="FN67">
        <f t="shared" si="174"/>
        <v>0.41333086105382888</v>
      </c>
      <c r="FO67">
        <f t="shared" si="175"/>
        <v>0.16201921657558355</v>
      </c>
      <c r="FP67">
        <f t="shared" si="176"/>
        <v>0.64255757509115807</v>
      </c>
      <c r="FQ67">
        <f t="shared" si="177"/>
        <v>0.36902157445047229</v>
      </c>
      <c r="FR67">
        <f t="shared" si="178"/>
        <v>0.77459846861908621</v>
      </c>
      <c r="FS67">
        <f t="shared" si="179"/>
        <v>0.17764048404709901</v>
      </c>
      <c r="FT67">
        <f t="shared" si="180"/>
        <v>0.12527864601398975</v>
      </c>
      <c r="FU67">
        <f t="shared" si="181"/>
        <v>0.10473303933139495</v>
      </c>
      <c r="FW67">
        <f t="shared" ref="FW67:FW130" si="182">DO67+AY67</f>
        <v>0.45797553994275297</v>
      </c>
      <c r="FX67">
        <f t="shared" ref="FX67:FX130" si="183">DO67+FC67</f>
        <v>0.52563101743429608</v>
      </c>
      <c r="FY67">
        <f t="shared" ref="FY67:FY130" si="184">DO67+FD67</f>
        <v>0.2966432474629197</v>
      </c>
      <c r="FZ67">
        <f t="shared" ref="FZ67:FZ130" si="185">DO67+FE67</f>
        <v>0.65573770491803285</v>
      </c>
    </row>
    <row r="68" spans="1:182">
      <c r="A68">
        <v>67</v>
      </c>
      <c r="B68" t="s">
        <v>337</v>
      </c>
      <c r="C68" t="s">
        <v>16</v>
      </c>
      <c r="D68">
        <v>7</v>
      </c>
      <c r="E68" s="25" t="s">
        <v>357</v>
      </c>
      <c r="F68" s="25" t="s">
        <v>259</v>
      </c>
      <c r="G68">
        <v>5.2301255230125521E-3</v>
      </c>
      <c r="H68">
        <v>4.1841004184100417E-2</v>
      </c>
      <c r="I68">
        <v>9.4142259414225979E-2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5.2301255230125521E-3</v>
      </c>
      <c r="Q68">
        <v>0</v>
      </c>
      <c r="R68">
        <v>1.0460251046025104E-2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1.569037656903766E-2</v>
      </c>
      <c r="AF68">
        <v>5.2301255230125514E-2</v>
      </c>
      <c r="AG68">
        <v>0.10460251046025104</v>
      </c>
      <c r="AH68">
        <v>0.10460251046025107</v>
      </c>
      <c r="AI68">
        <v>0</v>
      </c>
      <c r="AJ68">
        <v>0</v>
      </c>
      <c r="AK68">
        <v>2.6412133891213389E-2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1.569037656903766E-2</v>
      </c>
      <c r="AR68">
        <v>5.4916317991631804E-3</v>
      </c>
      <c r="AS68">
        <v>0</v>
      </c>
      <c r="AT68">
        <v>0</v>
      </c>
      <c r="AU68">
        <v>0</v>
      </c>
      <c r="AV68">
        <v>5.2301255230125521E-3</v>
      </c>
      <c r="AW68">
        <v>1.0460251046025104E-2</v>
      </c>
      <c r="AX68">
        <v>0</v>
      </c>
      <c r="AY68">
        <v>2.6673640167364017E-2</v>
      </c>
      <c r="AZ68">
        <v>0</v>
      </c>
      <c r="BA68">
        <v>0</v>
      </c>
      <c r="BB68">
        <v>0</v>
      </c>
      <c r="BC68">
        <v>0.33995815899581583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3.1380753138075312E-2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0.10460251046025107</v>
      </c>
      <c r="BZ68">
        <v>0</v>
      </c>
      <c r="CA68" s="27">
        <f t="shared" si="93"/>
        <v>2</v>
      </c>
      <c r="CB68">
        <f t="shared" si="94"/>
        <v>12</v>
      </c>
      <c r="CC68">
        <f t="shared" si="95"/>
        <v>14</v>
      </c>
      <c r="CD68">
        <f>[1]!shannonweaver(K68:BU68)</f>
        <v>1.8446866566224418</v>
      </c>
      <c r="CE68">
        <f t="shared" si="96"/>
        <v>0.69899453714837412</v>
      </c>
      <c r="CO68">
        <f t="shared" si="97"/>
        <v>14</v>
      </c>
      <c r="CP68">
        <f t="shared" si="98"/>
        <v>0.14121338912133896</v>
      </c>
      <c r="CQ68">
        <f t="shared" si="99"/>
        <v>5.2301255230125521E-3</v>
      </c>
      <c r="CR68">
        <f t="shared" si="100"/>
        <v>4.1841004184100417E-2</v>
      </c>
      <c r="CS68">
        <f t="shared" si="101"/>
        <v>9.4142259414225979E-2</v>
      </c>
      <c r="CT68">
        <f t="shared" si="102"/>
        <v>0</v>
      </c>
      <c r="CU68">
        <f t="shared" si="103"/>
        <v>0</v>
      </c>
      <c r="CV68">
        <f t="shared" si="104"/>
        <v>0</v>
      </c>
      <c r="CW68">
        <f t="shared" si="105"/>
        <v>5.2301255230125521E-3</v>
      </c>
      <c r="CX68">
        <f t="shared" si="106"/>
        <v>1.0460251046025104E-2</v>
      </c>
      <c r="CY68">
        <f t="shared" si="107"/>
        <v>0</v>
      </c>
      <c r="CZ68">
        <f t="shared" si="108"/>
        <v>1.569037656903766E-2</v>
      </c>
      <c r="DA68">
        <f t="shared" si="109"/>
        <v>0</v>
      </c>
      <c r="DB68">
        <f t="shared" si="110"/>
        <v>0.2615062761506276</v>
      </c>
      <c r="DC68">
        <f t="shared" si="111"/>
        <v>0</v>
      </c>
      <c r="DD68">
        <f t="shared" si="112"/>
        <v>2.6412133891213389E-2</v>
      </c>
      <c r="DE68">
        <f t="shared" si="113"/>
        <v>0</v>
      </c>
      <c r="DF68">
        <f t="shared" si="114"/>
        <v>0</v>
      </c>
      <c r="DG68">
        <f t="shared" si="115"/>
        <v>4.47416071552314E-2</v>
      </c>
      <c r="DH68">
        <f t="shared" si="116"/>
        <v>0</v>
      </c>
      <c r="DI68">
        <f t="shared" si="117"/>
        <v>0</v>
      </c>
      <c r="DJ68">
        <f t="shared" si="118"/>
        <v>5.2301255230125521E-3</v>
      </c>
      <c r="DK68">
        <f t="shared" si="119"/>
        <v>1.0460251046025104E-2</v>
      </c>
      <c r="DL68">
        <f t="shared" si="120"/>
        <v>2.6673640167364017E-2</v>
      </c>
      <c r="DM68">
        <f t="shared" si="121"/>
        <v>0.37133891213389114</v>
      </c>
      <c r="DN68">
        <f t="shared" si="122"/>
        <v>0</v>
      </c>
      <c r="DO68">
        <f t="shared" si="123"/>
        <v>0</v>
      </c>
      <c r="DP68">
        <f t="shared" si="124"/>
        <v>0.75418410041840989</v>
      </c>
      <c r="DQ68">
        <f t="shared" si="125"/>
        <v>0.75418410041840989</v>
      </c>
      <c r="DR68">
        <f t="shared" si="126"/>
        <v>10</v>
      </c>
      <c r="DS68" s="50">
        <f t="shared" si="127"/>
        <v>0.99006006039806893</v>
      </c>
      <c r="DT68" s="50">
        <f t="shared" si="128"/>
        <v>0.38524231179794399</v>
      </c>
      <c r="DU68">
        <f t="shared" si="129"/>
        <v>7.2382795703065772E-2</v>
      </c>
      <c r="DV68">
        <f t="shared" si="130"/>
        <v>0.20600471825034153</v>
      </c>
      <c r="DW68">
        <f t="shared" si="131"/>
        <v>0.31185648860469256</v>
      </c>
      <c r="DX68">
        <f t="shared" si="132"/>
        <v>0</v>
      </c>
      <c r="DY68">
        <f t="shared" si="133"/>
        <v>0</v>
      </c>
      <c r="DZ68">
        <f t="shared" si="134"/>
        <v>0</v>
      </c>
      <c r="EA68">
        <f t="shared" si="135"/>
        <v>7.2382795703065772E-2</v>
      </c>
      <c r="EB68">
        <f t="shared" si="136"/>
        <v>0.10245451761683368</v>
      </c>
      <c r="EC68">
        <f t="shared" si="137"/>
        <v>0</v>
      </c>
      <c r="ED68">
        <f t="shared" si="138"/>
        <v>0.12559113396072627</v>
      </c>
      <c r="EE68">
        <f t="shared" si="139"/>
        <v>0</v>
      </c>
      <c r="EF68">
        <f t="shared" si="140"/>
        <v>0.53678620752879458</v>
      </c>
      <c r="EG68">
        <f t="shared" si="141"/>
        <v>0</v>
      </c>
      <c r="EH68">
        <f t="shared" si="142"/>
        <v>0.16324215067650552</v>
      </c>
      <c r="EI68">
        <f t="shared" si="143"/>
        <v>0</v>
      </c>
      <c r="EJ68">
        <f t="shared" si="144"/>
        <v>0</v>
      </c>
      <c r="EK68">
        <f t="shared" si="145"/>
        <v>0.21313205581245301</v>
      </c>
      <c r="EL68">
        <f t="shared" si="146"/>
        <v>0</v>
      </c>
      <c r="EM68">
        <f t="shared" si="147"/>
        <v>0</v>
      </c>
      <c r="EN68">
        <f t="shared" si="148"/>
        <v>7.2382795703065772E-2</v>
      </c>
      <c r="EO68">
        <f t="shared" si="149"/>
        <v>0.10245451761683368</v>
      </c>
      <c r="EP68">
        <f t="shared" si="150"/>
        <v>0.16405558206041965</v>
      </c>
      <c r="EQ68">
        <f t="shared" si="151"/>
        <v>0.65527314560747663</v>
      </c>
      <c r="ER68">
        <f t="shared" si="152"/>
        <v>0</v>
      </c>
      <c r="ES68">
        <f t="shared" si="153"/>
        <v>0</v>
      </c>
      <c r="ET68">
        <f t="shared" si="154"/>
        <v>1.05204256271671</v>
      </c>
      <c r="EU68">
        <f t="shared" si="155"/>
        <v>1.05204256271671</v>
      </c>
      <c r="EV68" s="27">
        <f t="shared" si="156"/>
        <v>5.2301255230125521E-3</v>
      </c>
      <c r="EW68">
        <f t="shared" si="157"/>
        <v>4.1841004184100417E-2</v>
      </c>
      <c r="EX68">
        <f t="shared" si="158"/>
        <v>9.4142259414225979E-2</v>
      </c>
      <c r="EY68">
        <f t="shared" si="159"/>
        <v>0</v>
      </c>
      <c r="EZ68">
        <f t="shared" si="160"/>
        <v>1.569037656903766E-2</v>
      </c>
      <c r="FA68">
        <f t="shared" si="161"/>
        <v>5.2301255230125521E-3</v>
      </c>
      <c r="FB68">
        <f t="shared" si="162"/>
        <v>0.27196652719665271</v>
      </c>
      <c r="FC68">
        <f t="shared" si="163"/>
        <v>2.6673640167364017E-2</v>
      </c>
      <c r="FD68">
        <f t="shared" si="164"/>
        <v>0.37133891213389114</v>
      </c>
      <c r="FE68">
        <f t="shared" si="165"/>
        <v>0.39801255230125515</v>
      </c>
      <c r="FF68">
        <f t="shared" si="166"/>
        <v>0</v>
      </c>
      <c r="FG68">
        <f t="shared" si="167"/>
        <v>0</v>
      </c>
      <c r="FH68">
        <f t="shared" si="168"/>
        <v>6.3284518828451888E-2</v>
      </c>
      <c r="FI68" s="27">
        <f t="shared" si="169"/>
        <v>7.2382795703065772E-2</v>
      </c>
      <c r="FJ68">
        <f t="shared" si="170"/>
        <v>0.20600471825034153</v>
      </c>
      <c r="FK68">
        <f t="shared" si="171"/>
        <v>0.31185648860469256</v>
      </c>
      <c r="FL68">
        <f t="shared" si="172"/>
        <v>0</v>
      </c>
      <c r="FM68">
        <f t="shared" si="173"/>
        <v>0.12559113396072627</v>
      </c>
      <c r="FN68">
        <f t="shared" si="174"/>
        <v>7.2382795703065772E-2</v>
      </c>
      <c r="FO68">
        <f t="shared" si="175"/>
        <v>0.54861279585147971</v>
      </c>
      <c r="FP68">
        <f t="shared" si="176"/>
        <v>0.16405558206041965</v>
      </c>
      <c r="FQ68">
        <f t="shared" si="177"/>
        <v>0.65527314560747663</v>
      </c>
      <c r="FR68">
        <f t="shared" si="178"/>
        <v>0.68268992654328708</v>
      </c>
      <c r="FS68">
        <f t="shared" si="179"/>
        <v>0</v>
      </c>
      <c r="FT68">
        <f t="shared" si="180"/>
        <v>0</v>
      </c>
      <c r="FU68">
        <f t="shared" si="181"/>
        <v>0.25429603444620213</v>
      </c>
      <c r="FW68">
        <f t="shared" si="182"/>
        <v>2.6673640167364017E-2</v>
      </c>
      <c r="FX68">
        <f t="shared" si="183"/>
        <v>2.6673640167364017E-2</v>
      </c>
      <c r="FY68">
        <f t="shared" si="184"/>
        <v>0.37133891213389114</v>
      </c>
      <c r="FZ68">
        <f t="shared" si="185"/>
        <v>0.39801255230125515</v>
      </c>
    </row>
    <row r="69" spans="1:182">
      <c r="A69">
        <v>68</v>
      </c>
      <c r="B69" t="s">
        <v>338</v>
      </c>
      <c r="C69" t="s">
        <v>16</v>
      </c>
      <c r="D69">
        <v>7</v>
      </c>
      <c r="E69" s="25" t="s">
        <v>357</v>
      </c>
      <c r="F69" s="25" t="s">
        <v>259</v>
      </c>
      <c r="G69">
        <v>0</v>
      </c>
      <c r="H69">
        <v>0.10263587590389552</v>
      </c>
      <c r="I69">
        <v>0.20527175180779095</v>
      </c>
      <c r="J69">
        <v>0</v>
      </c>
      <c r="K69">
        <v>9.3305341730814083E-3</v>
      </c>
      <c r="L69">
        <v>0</v>
      </c>
      <c r="M69">
        <v>0</v>
      </c>
      <c r="N69">
        <v>0</v>
      </c>
      <c r="O69">
        <v>0</v>
      </c>
      <c r="P69">
        <v>2.7991602519244228E-2</v>
      </c>
      <c r="Q69">
        <v>0</v>
      </c>
      <c r="R69">
        <v>4.6885934219734068E-2</v>
      </c>
      <c r="S69">
        <v>0</v>
      </c>
      <c r="T69">
        <v>0</v>
      </c>
      <c r="U69">
        <v>0</v>
      </c>
      <c r="V69">
        <v>0</v>
      </c>
      <c r="W69">
        <v>4.6652670865407041E-3</v>
      </c>
      <c r="X69">
        <v>1.3995801259622114E-2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1.8661068346162817E-2</v>
      </c>
      <c r="AG69">
        <v>7.9309540471191972E-2</v>
      </c>
      <c r="AH69">
        <v>2.3326335432703519E-2</v>
      </c>
      <c r="AI69">
        <v>0</v>
      </c>
      <c r="AJ69">
        <v>0</v>
      </c>
      <c r="AK69">
        <v>4.1987403778866332E-2</v>
      </c>
      <c r="AL69">
        <v>0</v>
      </c>
      <c r="AM69">
        <v>4.6652670865407041E-3</v>
      </c>
      <c r="AN69">
        <v>0</v>
      </c>
      <c r="AO69">
        <v>0</v>
      </c>
      <c r="AP69">
        <v>0</v>
      </c>
      <c r="AQ69">
        <v>2.3326335432703519E-2</v>
      </c>
      <c r="AR69">
        <v>2.3326335432703521E-4</v>
      </c>
      <c r="AS69">
        <v>0</v>
      </c>
      <c r="AT69">
        <v>0</v>
      </c>
      <c r="AU69">
        <v>0</v>
      </c>
      <c r="AV69">
        <v>0</v>
      </c>
      <c r="AW69">
        <v>4.8985304408677398E-3</v>
      </c>
      <c r="AX69">
        <v>0</v>
      </c>
      <c r="AY69">
        <v>9.3771868439468165E-2</v>
      </c>
      <c r="AZ69">
        <v>0</v>
      </c>
      <c r="BA69">
        <v>0</v>
      </c>
      <c r="BB69">
        <v>0</v>
      </c>
      <c r="BC69">
        <v>0.20550501516211794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9.3538605085141127E-2</v>
      </c>
      <c r="BZ69">
        <v>0</v>
      </c>
      <c r="CA69" s="27">
        <f t="shared" si="93"/>
        <v>4</v>
      </c>
      <c r="CB69">
        <f t="shared" si="94"/>
        <v>11</v>
      </c>
      <c r="CC69">
        <f t="shared" si="95"/>
        <v>15</v>
      </c>
      <c r="CD69">
        <f>[1]!shannonweaver(K69:BU69)</f>
        <v>2.086152325814782</v>
      </c>
      <c r="CE69">
        <f t="shared" si="96"/>
        <v>0.77035216147975849</v>
      </c>
      <c r="CO69">
        <f t="shared" si="97"/>
        <v>15</v>
      </c>
      <c r="CP69">
        <f t="shared" si="98"/>
        <v>0.30790762771168645</v>
      </c>
      <c r="CQ69">
        <f t="shared" si="99"/>
        <v>0</v>
      </c>
      <c r="CR69">
        <f t="shared" si="100"/>
        <v>0.10263587590389552</v>
      </c>
      <c r="CS69">
        <f t="shared" si="101"/>
        <v>0.20527175180779095</v>
      </c>
      <c r="CT69">
        <f t="shared" si="102"/>
        <v>9.3305341730814083E-3</v>
      </c>
      <c r="CU69">
        <f t="shared" si="103"/>
        <v>0</v>
      </c>
      <c r="CV69">
        <f t="shared" si="104"/>
        <v>0</v>
      </c>
      <c r="CW69">
        <f t="shared" si="105"/>
        <v>2.7991602519244228E-2</v>
      </c>
      <c r="CX69">
        <f t="shared" si="106"/>
        <v>4.6885934219734068E-2</v>
      </c>
      <c r="CY69">
        <f t="shared" si="107"/>
        <v>1.3995801259622114E-2</v>
      </c>
      <c r="CZ69">
        <f t="shared" si="108"/>
        <v>0</v>
      </c>
      <c r="DA69">
        <f t="shared" si="109"/>
        <v>0</v>
      </c>
      <c r="DB69">
        <f t="shared" si="110"/>
        <v>0.1212969442500583</v>
      </c>
      <c r="DC69">
        <f t="shared" si="111"/>
        <v>0</v>
      </c>
      <c r="DD69">
        <f t="shared" si="112"/>
        <v>4.1987403778866332E-2</v>
      </c>
      <c r="DE69">
        <f t="shared" si="113"/>
        <v>0</v>
      </c>
      <c r="DF69">
        <f t="shared" si="114"/>
        <v>4.6652670865407041E-3</v>
      </c>
      <c r="DG69">
        <f t="shared" si="115"/>
        <v>7.5796474918398526E-2</v>
      </c>
      <c r="DH69">
        <f t="shared" si="116"/>
        <v>0</v>
      </c>
      <c r="DI69">
        <f t="shared" si="117"/>
        <v>0</v>
      </c>
      <c r="DJ69">
        <f t="shared" si="118"/>
        <v>0</v>
      </c>
      <c r="DK69">
        <f t="shared" si="119"/>
        <v>4.8985304408677398E-3</v>
      </c>
      <c r="DL69">
        <f t="shared" si="120"/>
        <v>9.3771868439468165E-2</v>
      </c>
      <c r="DM69">
        <f t="shared" si="121"/>
        <v>0.20550501516211794</v>
      </c>
      <c r="DN69">
        <f t="shared" si="122"/>
        <v>4.6652670865407041E-3</v>
      </c>
      <c r="DO69">
        <f t="shared" si="123"/>
        <v>9.3305341730814083E-3</v>
      </c>
      <c r="DP69">
        <f t="shared" si="124"/>
        <v>0.58922323303009083</v>
      </c>
      <c r="DQ69">
        <f t="shared" si="125"/>
        <v>0.59855376720317222</v>
      </c>
      <c r="DR69">
        <f t="shared" si="126"/>
        <v>12</v>
      </c>
      <c r="DS69" s="50">
        <f t="shared" si="127"/>
        <v>1.0710352410265562</v>
      </c>
      <c r="DT69" s="50">
        <f t="shared" si="128"/>
        <v>0.58823584424317821</v>
      </c>
      <c r="DU69">
        <f t="shared" si="129"/>
        <v>0</v>
      </c>
      <c r="DV69">
        <f t="shared" si="130"/>
        <v>0.32611830034141143</v>
      </c>
      <c r="DW69">
        <f t="shared" si="131"/>
        <v>0.47020523536959324</v>
      </c>
      <c r="DX69">
        <f t="shared" si="132"/>
        <v>9.6745537765990389E-2</v>
      </c>
      <c r="DY69">
        <f t="shared" si="133"/>
        <v>0</v>
      </c>
      <c r="DZ69">
        <f t="shared" si="134"/>
        <v>0</v>
      </c>
      <c r="EA69">
        <f t="shared" si="135"/>
        <v>0.16809744132411911</v>
      </c>
      <c r="EB69">
        <f t="shared" si="136"/>
        <v>0.21826037791846034</v>
      </c>
      <c r="EC69">
        <f t="shared" si="137"/>
        <v>0.11858156358928934</v>
      </c>
      <c r="ED69">
        <f t="shared" si="138"/>
        <v>0</v>
      </c>
      <c r="EE69">
        <f t="shared" si="139"/>
        <v>0</v>
      </c>
      <c r="EF69">
        <f t="shared" si="140"/>
        <v>0.35573251114199539</v>
      </c>
      <c r="EG69">
        <f t="shared" si="141"/>
        <v>0</v>
      </c>
      <c r="EH69">
        <f t="shared" si="142"/>
        <v>0.20636999937212111</v>
      </c>
      <c r="EI69">
        <f t="shared" si="143"/>
        <v>0</v>
      </c>
      <c r="EJ69">
        <f t="shared" si="144"/>
        <v>6.835598070220382E-2</v>
      </c>
      <c r="EK69">
        <f t="shared" si="145"/>
        <v>0.27891380907252428</v>
      </c>
      <c r="EL69">
        <f t="shared" si="146"/>
        <v>0</v>
      </c>
      <c r="EM69">
        <f t="shared" si="147"/>
        <v>0</v>
      </c>
      <c r="EN69">
        <f t="shared" si="148"/>
        <v>0</v>
      </c>
      <c r="EO69">
        <f t="shared" si="149"/>
        <v>7.0046769639726073E-2</v>
      </c>
      <c r="EP69">
        <f t="shared" si="150"/>
        <v>0.31122175500138249</v>
      </c>
      <c r="EQ69">
        <f t="shared" si="151"/>
        <v>0.4704939382674963</v>
      </c>
      <c r="ER69">
        <f t="shared" si="152"/>
        <v>6.835598070220382E-2</v>
      </c>
      <c r="ES69">
        <f t="shared" si="153"/>
        <v>9.6745537765990389E-2</v>
      </c>
      <c r="ET69">
        <f t="shared" si="154"/>
        <v>0.87510183789203289</v>
      </c>
      <c r="EU69">
        <f t="shared" si="155"/>
        <v>0.88460151094966899</v>
      </c>
      <c r="EV69" s="27">
        <f t="shared" si="156"/>
        <v>0</v>
      </c>
      <c r="EW69">
        <f t="shared" si="157"/>
        <v>0.10263587590389552</v>
      </c>
      <c r="EX69">
        <f t="shared" si="158"/>
        <v>0.20527175180779095</v>
      </c>
      <c r="EY69">
        <f t="shared" si="159"/>
        <v>9.3305341730814083E-3</v>
      </c>
      <c r="EZ69">
        <f t="shared" si="160"/>
        <v>0</v>
      </c>
      <c r="FA69">
        <f t="shared" si="161"/>
        <v>2.7991602519244228E-2</v>
      </c>
      <c r="FB69">
        <f t="shared" si="162"/>
        <v>0.16818287846979235</v>
      </c>
      <c r="FC69">
        <f t="shared" si="163"/>
        <v>9.3771868439468165E-2</v>
      </c>
      <c r="FD69">
        <f t="shared" si="164"/>
        <v>0.20550501516211794</v>
      </c>
      <c r="FE69">
        <f t="shared" si="165"/>
        <v>0.29927688360158611</v>
      </c>
      <c r="FF69">
        <f t="shared" si="166"/>
        <v>4.6652670865407041E-3</v>
      </c>
      <c r="FG69">
        <f t="shared" si="167"/>
        <v>1.3995801259622114E-2</v>
      </c>
      <c r="FH69">
        <f t="shared" si="168"/>
        <v>7.5110800093305341E-2</v>
      </c>
      <c r="FI69" s="27">
        <f t="shared" si="169"/>
        <v>0</v>
      </c>
      <c r="FJ69">
        <f t="shared" si="170"/>
        <v>0.32611830034141143</v>
      </c>
      <c r="FK69">
        <f t="shared" si="171"/>
        <v>0.47020523536959324</v>
      </c>
      <c r="FL69">
        <f t="shared" si="172"/>
        <v>9.6745537765990389E-2</v>
      </c>
      <c r="FM69">
        <f t="shared" si="173"/>
        <v>0</v>
      </c>
      <c r="FN69">
        <f t="shared" si="174"/>
        <v>0.16809744132411911</v>
      </c>
      <c r="FO69">
        <f t="shared" si="175"/>
        <v>0.42256486469862559</v>
      </c>
      <c r="FP69">
        <f t="shared" si="176"/>
        <v>0.31122175500138249</v>
      </c>
      <c r="FQ69">
        <f t="shared" si="177"/>
        <v>0.4704939382674963</v>
      </c>
      <c r="FR69">
        <f t="shared" si="178"/>
        <v>0.5788504834943381</v>
      </c>
      <c r="FS69">
        <f t="shared" si="179"/>
        <v>6.835598070220382E-2</v>
      </c>
      <c r="FT69">
        <f t="shared" si="180"/>
        <v>0.11858156358928934</v>
      </c>
      <c r="FU69">
        <f t="shared" si="181"/>
        <v>0.27761577874899723</v>
      </c>
      <c r="FW69">
        <f t="shared" si="182"/>
        <v>0.10310240261254958</v>
      </c>
      <c r="FX69">
        <f t="shared" si="183"/>
        <v>0.10310240261254958</v>
      </c>
      <c r="FY69">
        <f t="shared" si="184"/>
        <v>0.21483554933519936</v>
      </c>
      <c r="FZ69">
        <f t="shared" si="185"/>
        <v>0.30860741777466749</v>
      </c>
    </row>
    <row r="70" spans="1:182">
      <c r="A70">
        <v>69</v>
      </c>
      <c r="B70" t="s">
        <v>339</v>
      </c>
      <c r="C70" t="s">
        <v>16</v>
      </c>
      <c r="D70">
        <v>7</v>
      </c>
      <c r="E70" s="25" t="s">
        <v>357</v>
      </c>
      <c r="F70" s="25" t="s">
        <v>259</v>
      </c>
      <c r="G70">
        <v>5.1719679337988104E-3</v>
      </c>
      <c r="H70">
        <v>6.7235583139384533E-2</v>
      </c>
      <c r="I70">
        <v>0.13964313421256791</v>
      </c>
      <c r="J70">
        <v>0</v>
      </c>
      <c r="K70">
        <v>5.1719679337988104E-3</v>
      </c>
      <c r="L70">
        <v>0</v>
      </c>
      <c r="M70">
        <v>0</v>
      </c>
      <c r="N70">
        <v>0</v>
      </c>
      <c r="O70">
        <v>0</v>
      </c>
      <c r="P70">
        <v>5.1719679337988104E-3</v>
      </c>
      <c r="Q70">
        <v>0</v>
      </c>
      <c r="R70">
        <v>8.7923454874579796E-2</v>
      </c>
      <c r="S70">
        <v>0</v>
      </c>
      <c r="T70">
        <v>0</v>
      </c>
      <c r="U70">
        <v>0</v>
      </c>
      <c r="V70">
        <v>0</v>
      </c>
      <c r="W70">
        <v>1.0343935867597621E-2</v>
      </c>
      <c r="X70">
        <v>1.0343935867597621E-2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2.0687871735195242E-2</v>
      </c>
      <c r="AF70">
        <v>1.5515903801396433E-2</v>
      </c>
      <c r="AG70">
        <v>0.13447116627876904</v>
      </c>
      <c r="AH70">
        <v>7.7579519006982151E-2</v>
      </c>
      <c r="AI70">
        <v>0</v>
      </c>
      <c r="AJ70">
        <v>0</v>
      </c>
      <c r="AK70">
        <v>3.6720972329971548E-2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5.1719679337988093E-2</v>
      </c>
      <c r="AR70">
        <v>5.1719679337988104E-4</v>
      </c>
      <c r="AS70">
        <v>0</v>
      </c>
      <c r="AT70">
        <v>0</v>
      </c>
      <c r="AU70">
        <v>0</v>
      </c>
      <c r="AV70">
        <v>5.1719679337988104E-3</v>
      </c>
      <c r="AW70">
        <v>5.1719679337988104E-3</v>
      </c>
      <c r="AX70">
        <v>0</v>
      </c>
      <c r="AY70">
        <v>0.11921386087406258</v>
      </c>
      <c r="AZ70">
        <v>0</v>
      </c>
      <c r="BA70">
        <v>0</v>
      </c>
      <c r="BB70">
        <v>0</v>
      </c>
      <c r="BC70">
        <v>4.1892940263770363E-2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0.16033100594776312</v>
      </c>
      <c r="BZ70">
        <v>0</v>
      </c>
      <c r="CA70" s="27">
        <f t="shared" si="93"/>
        <v>4</v>
      </c>
      <c r="CB70">
        <f t="shared" si="94"/>
        <v>12</v>
      </c>
      <c r="CC70">
        <f t="shared" si="95"/>
        <v>16</v>
      </c>
      <c r="CD70">
        <f>[1]!shannonweaver(K70:BU70)</f>
        <v>2.2351103029233652</v>
      </c>
      <c r="CE70">
        <f t="shared" si="96"/>
        <v>0.80614563746684198</v>
      </c>
      <c r="CO70">
        <f t="shared" si="97"/>
        <v>16</v>
      </c>
      <c r="CP70">
        <f t="shared" si="98"/>
        <v>0.21205068528575127</v>
      </c>
      <c r="CQ70">
        <f t="shared" si="99"/>
        <v>5.1719679337988104E-3</v>
      </c>
      <c r="CR70">
        <f t="shared" si="100"/>
        <v>6.7235583139384533E-2</v>
      </c>
      <c r="CS70">
        <f t="shared" si="101"/>
        <v>0.13964313421256791</v>
      </c>
      <c r="CT70">
        <f t="shared" si="102"/>
        <v>5.1719679337988104E-3</v>
      </c>
      <c r="CU70">
        <f t="shared" si="103"/>
        <v>0</v>
      </c>
      <c r="CV70">
        <f t="shared" si="104"/>
        <v>0</v>
      </c>
      <c r="CW70">
        <f t="shared" si="105"/>
        <v>5.1719679337988104E-3</v>
      </c>
      <c r="CX70">
        <f t="shared" si="106"/>
        <v>8.7923454874579796E-2</v>
      </c>
      <c r="CY70">
        <f t="shared" si="107"/>
        <v>1.0343935867597621E-2</v>
      </c>
      <c r="CZ70">
        <f t="shared" si="108"/>
        <v>2.0687871735195242E-2</v>
      </c>
      <c r="DA70">
        <f t="shared" si="109"/>
        <v>0</v>
      </c>
      <c r="DB70">
        <f t="shared" si="110"/>
        <v>0.22756658908714764</v>
      </c>
      <c r="DC70">
        <f t="shared" si="111"/>
        <v>0</v>
      </c>
      <c r="DD70">
        <f t="shared" si="112"/>
        <v>3.6720972329971548E-2</v>
      </c>
      <c r="DE70">
        <f t="shared" si="113"/>
        <v>0</v>
      </c>
      <c r="DF70">
        <f t="shared" si="114"/>
        <v>0</v>
      </c>
      <c r="DG70">
        <f t="shared" si="115"/>
        <v>8.7214064921287596E-2</v>
      </c>
      <c r="DH70">
        <f t="shared" si="116"/>
        <v>0</v>
      </c>
      <c r="DI70">
        <f t="shared" si="117"/>
        <v>4.3449923962633075E-3</v>
      </c>
      <c r="DJ70">
        <f t="shared" si="118"/>
        <v>5.1719679337988104E-3</v>
      </c>
      <c r="DK70">
        <f t="shared" si="119"/>
        <v>5.1719679337988104E-3</v>
      </c>
      <c r="DL70">
        <f t="shared" si="120"/>
        <v>0.11921386087406258</v>
      </c>
      <c r="DM70">
        <f t="shared" si="121"/>
        <v>4.1892940263770363E-2</v>
      </c>
      <c r="DN70">
        <f t="shared" si="122"/>
        <v>1.0343935867597621E-2</v>
      </c>
      <c r="DO70">
        <f t="shared" si="123"/>
        <v>5.1719679337988104E-3</v>
      </c>
      <c r="DP70">
        <f t="shared" si="124"/>
        <v>0.6224463408326868</v>
      </c>
      <c r="DQ70">
        <f t="shared" si="125"/>
        <v>0.6276183087664855</v>
      </c>
      <c r="DR70">
        <f t="shared" si="126"/>
        <v>14</v>
      </c>
      <c r="DS70" s="50">
        <f t="shared" si="127"/>
        <v>1.1148758527783482</v>
      </c>
      <c r="DT70" s="50">
        <f t="shared" si="128"/>
        <v>0.47854669563572172</v>
      </c>
      <c r="DU70">
        <f t="shared" si="129"/>
        <v>7.1978531717479449E-2</v>
      </c>
      <c r="DV70">
        <f t="shared" si="130"/>
        <v>0.26229553158451374</v>
      </c>
      <c r="DW70">
        <f t="shared" si="131"/>
        <v>0.38298249414138674</v>
      </c>
      <c r="DX70">
        <f t="shared" si="132"/>
        <v>7.1978531717479449E-2</v>
      </c>
      <c r="DY70">
        <f t="shared" si="133"/>
        <v>0</v>
      </c>
      <c r="DZ70">
        <f t="shared" si="134"/>
        <v>0</v>
      </c>
      <c r="EA70">
        <f t="shared" si="135"/>
        <v>7.1978531717479449E-2</v>
      </c>
      <c r="EB70">
        <f t="shared" si="136"/>
        <v>0.30104554750309914</v>
      </c>
      <c r="EC70">
        <f t="shared" si="137"/>
        <v>0.1018813015944191</v>
      </c>
      <c r="ED70">
        <f t="shared" si="138"/>
        <v>0.14433339784806959</v>
      </c>
      <c r="EE70">
        <f t="shared" si="139"/>
        <v>0</v>
      </c>
      <c r="EF70">
        <f t="shared" si="140"/>
        <v>0.49728302252222906</v>
      </c>
      <c r="EG70">
        <f t="shared" si="141"/>
        <v>0</v>
      </c>
      <c r="EH70">
        <f t="shared" si="142"/>
        <v>0.19281977362037919</v>
      </c>
      <c r="EI70">
        <f t="shared" si="143"/>
        <v>0</v>
      </c>
      <c r="EJ70">
        <f t="shared" si="144"/>
        <v>0</v>
      </c>
      <c r="EK70">
        <f t="shared" si="145"/>
        <v>0.2997907281541497</v>
      </c>
      <c r="EL70">
        <f t="shared" si="146"/>
        <v>0</v>
      </c>
      <c r="EM70">
        <f t="shared" si="147"/>
        <v>6.5964384377874788E-2</v>
      </c>
      <c r="EN70">
        <f t="shared" si="148"/>
        <v>7.1978531717479449E-2</v>
      </c>
      <c r="EO70">
        <f t="shared" si="149"/>
        <v>7.1978531717479449E-2</v>
      </c>
      <c r="EP70">
        <f t="shared" si="150"/>
        <v>0.35253030097340232</v>
      </c>
      <c r="EQ70">
        <f t="shared" si="151"/>
        <v>0.20613437361959611</v>
      </c>
      <c r="ER70">
        <f t="shared" si="152"/>
        <v>0.1018813015944191</v>
      </c>
      <c r="ES70">
        <f t="shared" si="153"/>
        <v>7.1978531717479449E-2</v>
      </c>
      <c r="ET70">
        <f t="shared" si="154"/>
        <v>0.90910266449707866</v>
      </c>
      <c r="EU70">
        <f t="shared" si="155"/>
        <v>0.91444437259972677</v>
      </c>
      <c r="EV70" s="27">
        <f t="shared" si="156"/>
        <v>5.1719679337988104E-3</v>
      </c>
      <c r="EW70">
        <f t="shared" si="157"/>
        <v>6.7235583139384533E-2</v>
      </c>
      <c r="EX70">
        <f t="shared" si="158"/>
        <v>0.13964313421256791</v>
      </c>
      <c r="EY70">
        <f t="shared" si="159"/>
        <v>5.1719679337988104E-3</v>
      </c>
      <c r="EZ70">
        <f t="shared" si="160"/>
        <v>2.0687871735195242E-2</v>
      </c>
      <c r="FA70">
        <f t="shared" si="161"/>
        <v>5.1719679337988104E-3</v>
      </c>
      <c r="FB70">
        <f t="shared" si="162"/>
        <v>0.31549004396172742</v>
      </c>
      <c r="FC70">
        <f t="shared" si="163"/>
        <v>0.11921386087406258</v>
      </c>
      <c r="FD70">
        <f t="shared" si="164"/>
        <v>4.1892940263770363E-2</v>
      </c>
      <c r="FE70">
        <f t="shared" si="165"/>
        <v>0.16110680113783293</v>
      </c>
      <c r="FF70">
        <f t="shared" si="166"/>
        <v>1.0343935867597621E-2</v>
      </c>
      <c r="FG70">
        <f t="shared" si="167"/>
        <v>1.0343935867597621E-2</v>
      </c>
      <c r="FH70">
        <f t="shared" si="168"/>
        <v>9.9301784328937159E-2</v>
      </c>
      <c r="FI70" s="27">
        <f t="shared" si="169"/>
        <v>7.1978531717479449E-2</v>
      </c>
      <c r="FJ70">
        <f t="shared" si="170"/>
        <v>0.26229553158451374</v>
      </c>
      <c r="FK70">
        <f t="shared" si="171"/>
        <v>0.38298249414138674</v>
      </c>
      <c r="FL70">
        <f t="shared" si="172"/>
        <v>7.1978531717479449E-2</v>
      </c>
      <c r="FM70">
        <f t="shared" si="173"/>
        <v>0.14433339784806959</v>
      </c>
      <c r="FN70">
        <f t="shared" si="174"/>
        <v>7.1978531717479449E-2</v>
      </c>
      <c r="FO70">
        <f t="shared" si="175"/>
        <v>0.59642102054509949</v>
      </c>
      <c r="FP70">
        <f t="shared" si="176"/>
        <v>0.35253030097340232</v>
      </c>
      <c r="FQ70">
        <f t="shared" si="177"/>
        <v>0.20613437361959611</v>
      </c>
      <c r="FR70">
        <f t="shared" si="178"/>
        <v>0.41302426475970411</v>
      </c>
      <c r="FS70">
        <f t="shared" si="179"/>
        <v>0.1018813015944191</v>
      </c>
      <c r="FT70">
        <f t="shared" si="180"/>
        <v>0.1018813015944191</v>
      </c>
      <c r="FU70">
        <f t="shared" si="181"/>
        <v>0.32058504935420301</v>
      </c>
      <c r="FW70">
        <f t="shared" si="182"/>
        <v>0.12438582880786139</v>
      </c>
      <c r="FX70">
        <f t="shared" si="183"/>
        <v>0.12438582880786139</v>
      </c>
      <c r="FY70">
        <f t="shared" si="184"/>
        <v>4.7064908197569172E-2</v>
      </c>
      <c r="FZ70">
        <f t="shared" si="185"/>
        <v>0.16627876907163175</v>
      </c>
    </row>
    <row r="71" spans="1:182">
      <c r="A71">
        <v>70</v>
      </c>
      <c r="B71" t="s">
        <v>271</v>
      </c>
      <c r="C71" t="s">
        <v>16</v>
      </c>
      <c r="D71">
        <v>7</v>
      </c>
      <c r="E71" s="25" t="s">
        <v>357</v>
      </c>
      <c r="F71" s="25" t="s">
        <v>259</v>
      </c>
      <c r="G71">
        <v>0</v>
      </c>
      <c r="H71">
        <v>8.2554855529002866E-2</v>
      </c>
      <c r="I71">
        <v>3.9104931566369759E-2</v>
      </c>
      <c r="J71">
        <v>0</v>
      </c>
      <c r="K71">
        <v>1.3034977188789923E-2</v>
      </c>
      <c r="L71">
        <v>0</v>
      </c>
      <c r="M71">
        <v>0</v>
      </c>
      <c r="N71">
        <v>0</v>
      </c>
      <c r="O71">
        <v>0</v>
      </c>
      <c r="P71">
        <v>0.29111449054964156</v>
      </c>
      <c r="Q71">
        <v>0</v>
      </c>
      <c r="R71">
        <v>8.6899847925266151E-3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6.5174885943949615E-2</v>
      </c>
      <c r="AG71">
        <v>0</v>
      </c>
      <c r="AH71">
        <v>0</v>
      </c>
      <c r="AI71">
        <v>0</v>
      </c>
      <c r="AJ71">
        <v>0</v>
      </c>
      <c r="AK71">
        <v>1.325222680860309E-2</v>
      </c>
      <c r="AL71">
        <v>0</v>
      </c>
      <c r="AM71">
        <v>8.6899847925266151E-3</v>
      </c>
      <c r="AN71">
        <v>0</v>
      </c>
      <c r="AO71">
        <v>0</v>
      </c>
      <c r="AP71">
        <v>0</v>
      </c>
      <c r="AQ71">
        <v>3.4759939170106453E-2</v>
      </c>
      <c r="AR71">
        <v>2.1724961981316537E-4</v>
      </c>
      <c r="AS71">
        <v>0</v>
      </c>
      <c r="AT71">
        <v>0</v>
      </c>
      <c r="AU71">
        <v>4.3449923962633075E-3</v>
      </c>
      <c r="AV71">
        <v>0</v>
      </c>
      <c r="AW71">
        <v>4.3449923962633075E-3</v>
      </c>
      <c r="AX71">
        <v>0</v>
      </c>
      <c r="AY71">
        <v>4.5622420160764728E-3</v>
      </c>
      <c r="AZ71">
        <v>0</v>
      </c>
      <c r="BA71">
        <v>0</v>
      </c>
      <c r="BB71">
        <v>0</v>
      </c>
      <c r="BC71">
        <v>0.16945470345426894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1.737996958505323E-2</v>
      </c>
      <c r="BN71">
        <v>4.3449923962633075E-3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4.3449923962633075E-3</v>
      </c>
      <c r="BW71">
        <v>0</v>
      </c>
      <c r="BX71">
        <v>0</v>
      </c>
      <c r="BY71">
        <v>0.23462958939821857</v>
      </c>
      <c r="BZ71">
        <v>0</v>
      </c>
      <c r="CA71" s="27">
        <f t="shared" si="93"/>
        <v>3</v>
      </c>
      <c r="CB71">
        <f t="shared" si="94"/>
        <v>12</v>
      </c>
      <c r="CC71">
        <f t="shared" si="95"/>
        <v>15</v>
      </c>
      <c r="CD71">
        <f>[1]!shannonweaver(K71:BU71)</f>
        <v>1.6155379453486249</v>
      </c>
      <c r="CE71">
        <f t="shared" si="96"/>
        <v>0.59656868424783294</v>
      </c>
      <c r="CO71">
        <f t="shared" si="97"/>
        <v>15</v>
      </c>
      <c r="CP71">
        <f t="shared" si="98"/>
        <v>0.12165978709537262</v>
      </c>
      <c r="CQ71">
        <f t="shared" si="99"/>
        <v>0</v>
      </c>
      <c r="CR71">
        <f t="shared" si="100"/>
        <v>8.2554855529002866E-2</v>
      </c>
      <c r="CS71">
        <f t="shared" si="101"/>
        <v>3.9104931566369759E-2</v>
      </c>
      <c r="CT71">
        <f t="shared" si="102"/>
        <v>1.3034977188789923E-2</v>
      </c>
      <c r="CU71">
        <f t="shared" si="103"/>
        <v>0</v>
      </c>
      <c r="CV71">
        <f t="shared" si="104"/>
        <v>0</v>
      </c>
      <c r="CW71">
        <f t="shared" si="105"/>
        <v>0.29111449054964156</v>
      </c>
      <c r="CX71">
        <f t="shared" si="106"/>
        <v>8.6899847925266151E-3</v>
      </c>
      <c r="CY71">
        <f t="shared" si="107"/>
        <v>0</v>
      </c>
      <c r="CZ71">
        <f t="shared" si="108"/>
        <v>0</v>
      </c>
      <c r="DA71">
        <f t="shared" si="109"/>
        <v>0</v>
      </c>
      <c r="DB71">
        <f t="shared" si="110"/>
        <v>6.5174885943949615E-2</v>
      </c>
      <c r="DC71">
        <f t="shared" si="111"/>
        <v>0</v>
      </c>
      <c r="DD71">
        <f t="shared" si="112"/>
        <v>1.325222680860309E-2</v>
      </c>
      <c r="DE71">
        <f t="shared" si="113"/>
        <v>0</v>
      </c>
      <c r="DF71">
        <f t="shared" si="114"/>
        <v>8.6899847925266151E-3</v>
      </c>
      <c r="DG71">
        <f t="shared" si="115"/>
        <v>5.9554049443756855E-2</v>
      </c>
      <c r="DH71">
        <f t="shared" si="116"/>
        <v>0</v>
      </c>
      <c r="DI71">
        <f t="shared" si="117"/>
        <v>4.6371435195919309E-3</v>
      </c>
      <c r="DJ71">
        <f t="shared" si="118"/>
        <v>0</v>
      </c>
      <c r="DK71">
        <f t="shared" si="119"/>
        <v>4.3449923962633075E-3</v>
      </c>
      <c r="DL71">
        <f t="shared" si="120"/>
        <v>4.5622420160764728E-3</v>
      </c>
      <c r="DM71">
        <f t="shared" si="121"/>
        <v>0.16945470345426894</v>
      </c>
      <c r="DN71">
        <f t="shared" si="122"/>
        <v>2.1724961981316536E-2</v>
      </c>
      <c r="DO71">
        <f t="shared" si="123"/>
        <v>1.3034977188789923E-2</v>
      </c>
      <c r="DP71">
        <f t="shared" si="124"/>
        <v>0.63067564631761897</v>
      </c>
      <c r="DQ71">
        <f t="shared" si="125"/>
        <v>0.64371062350640895</v>
      </c>
      <c r="DR71">
        <f t="shared" si="126"/>
        <v>12</v>
      </c>
      <c r="DS71" s="50">
        <f t="shared" si="127"/>
        <v>0.88257752318440175</v>
      </c>
      <c r="DT71" s="50">
        <f t="shared" si="128"/>
        <v>0.35628785628745208</v>
      </c>
      <c r="DU71">
        <f t="shared" si="129"/>
        <v>0</v>
      </c>
      <c r="DV71">
        <f t="shared" si="130"/>
        <v>0.29143144771448287</v>
      </c>
      <c r="DW71">
        <f t="shared" si="131"/>
        <v>0.19906172237805694</v>
      </c>
      <c r="DX71">
        <f t="shared" si="132"/>
        <v>0.11442032658016912</v>
      </c>
      <c r="DY71">
        <f t="shared" si="133"/>
        <v>0</v>
      </c>
      <c r="DZ71">
        <f t="shared" si="134"/>
        <v>0</v>
      </c>
      <c r="EA71">
        <f t="shared" si="135"/>
        <v>0.56990286357225572</v>
      </c>
      <c r="EB71">
        <f t="shared" si="136"/>
        <v>9.3355632164931243E-2</v>
      </c>
      <c r="EC71">
        <f t="shared" si="137"/>
        <v>0</v>
      </c>
      <c r="ED71">
        <f t="shared" si="138"/>
        <v>0</v>
      </c>
      <c r="EE71">
        <f t="shared" si="139"/>
        <v>0</v>
      </c>
      <c r="EF71">
        <f t="shared" si="140"/>
        <v>0.25815148244162317</v>
      </c>
      <c r="EG71">
        <f t="shared" si="141"/>
        <v>0</v>
      </c>
      <c r="EH71">
        <f t="shared" si="142"/>
        <v>0.11537410726827993</v>
      </c>
      <c r="EI71">
        <f t="shared" si="143"/>
        <v>0</v>
      </c>
      <c r="EJ71">
        <f t="shared" si="144"/>
        <v>9.3355632164931243E-2</v>
      </c>
      <c r="EK71">
        <f t="shared" si="145"/>
        <v>0.24652652838292849</v>
      </c>
      <c r="EL71">
        <f t="shared" si="146"/>
        <v>0</v>
      </c>
      <c r="EM71">
        <f t="shared" si="147"/>
        <v>6.814931400510435E-2</v>
      </c>
      <c r="EN71">
        <f t="shared" si="148"/>
        <v>0</v>
      </c>
      <c r="EO71">
        <f t="shared" si="149"/>
        <v>6.5964384377874788E-2</v>
      </c>
      <c r="EP71">
        <f t="shared" si="150"/>
        <v>6.7595835409497568E-2</v>
      </c>
      <c r="EQ71">
        <f t="shared" si="151"/>
        <v>0.42426248204166317</v>
      </c>
      <c r="ER71">
        <f t="shared" si="152"/>
        <v>0.1479328745150916</v>
      </c>
      <c r="ES71">
        <f t="shared" si="153"/>
        <v>0.11442032658016912</v>
      </c>
      <c r="ET71">
        <f t="shared" si="154"/>
        <v>0.91760910728209322</v>
      </c>
      <c r="EU71">
        <f t="shared" si="155"/>
        <v>0.93116485687575523</v>
      </c>
      <c r="EV71" s="27">
        <f t="shared" si="156"/>
        <v>0</v>
      </c>
      <c r="EW71">
        <f t="shared" si="157"/>
        <v>8.2554855529002866E-2</v>
      </c>
      <c r="EX71">
        <f t="shared" si="158"/>
        <v>3.9104931566369759E-2</v>
      </c>
      <c r="EY71">
        <f t="shared" si="159"/>
        <v>1.3034977188789923E-2</v>
      </c>
      <c r="EZ71">
        <f t="shared" si="160"/>
        <v>0</v>
      </c>
      <c r="FA71">
        <f t="shared" si="161"/>
        <v>0.29111449054964156</v>
      </c>
      <c r="FB71">
        <f t="shared" si="162"/>
        <v>7.3864870736476226E-2</v>
      </c>
      <c r="FC71">
        <f t="shared" si="163"/>
        <v>4.5622420160764728E-3</v>
      </c>
      <c r="FD71">
        <f t="shared" si="164"/>
        <v>0.16945470345426894</v>
      </c>
      <c r="FE71">
        <f t="shared" si="165"/>
        <v>0.17401694547034541</v>
      </c>
      <c r="FF71">
        <f t="shared" si="166"/>
        <v>2.1724961981316536E-2</v>
      </c>
      <c r="FG71">
        <f t="shared" si="167"/>
        <v>0</v>
      </c>
      <c r="FH71">
        <f t="shared" si="168"/>
        <v>6.5609385183575938E-2</v>
      </c>
      <c r="FI71" s="27">
        <f t="shared" si="169"/>
        <v>0</v>
      </c>
      <c r="FJ71">
        <f t="shared" si="170"/>
        <v>0.29143144771448287</v>
      </c>
      <c r="FK71">
        <f t="shared" si="171"/>
        <v>0.19906172237805694</v>
      </c>
      <c r="FL71">
        <f t="shared" si="172"/>
        <v>0.11442032658016912</v>
      </c>
      <c r="FM71">
        <f t="shared" si="173"/>
        <v>0</v>
      </c>
      <c r="FN71">
        <f t="shared" si="174"/>
        <v>0.56990286357225572</v>
      </c>
      <c r="FO71">
        <f t="shared" si="175"/>
        <v>0.27524313082330221</v>
      </c>
      <c r="FP71">
        <f t="shared" si="176"/>
        <v>6.7595835409497568E-2</v>
      </c>
      <c r="FQ71">
        <f t="shared" si="177"/>
        <v>0.42426248204166317</v>
      </c>
      <c r="FR71">
        <f t="shared" si="178"/>
        <v>0.43031090428741287</v>
      </c>
      <c r="FS71">
        <f t="shared" si="179"/>
        <v>0.1479328745150916</v>
      </c>
      <c r="FT71">
        <f t="shared" si="180"/>
        <v>0</v>
      </c>
      <c r="FU71">
        <f t="shared" si="181"/>
        <v>0.25903026640564331</v>
      </c>
      <c r="FW71">
        <f t="shared" si="182"/>
        <v>1.7597219204866395E-2</v>
      </c>
      <c r="FX71">
        <f t="shared" si="183"/>
        <v>1.7597219204866395E-2</v>
      </c>
      <c r="FY71">
        <f t="shared" si="184"/>
        <v>0.18248968064305887</v>
      </c>
      <c r="FZ71">
        <f t="shared" si="185"/>
        <v>0.18705192265913534</v>
      </c>
    </row>
    <row r="72" spans="1:182">
      <c r="A72">
        <v>71</v>
      </c>
      <c r="B72" t="s">
        <v>272</v>
      </c>
      <c r="C72" t="s">
        <v>16</v>
      </c>
      <c r="D72">
        <v>7</v>
      </c>
      <c r="E72" s="25" t="s">
        <v>357</v>
      </c>
      <c r="F72" s="25" t="s">
        <v>259</v>
      </c>
      <c r="G72">
        <v>0</v>
      </c>
      <c r="H72">
        <v>9.7843728263389759E-2</v>
      </c>
      <c r="I72">
        <v>8.8105726872246701E-2</v>
      </c>
      <c r="J72">
        <v>0</v>
      </c>
      <c r="K72">
        <v>4.6371435195919309E-3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0.12520287502898214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4.6371435195919309E-3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4.6371435195919309E-3</v>
      </c>
      <c r="AF72">
        <v>0.12520287502898217</v>
      </c>
      <c r="AG72">
        <v>0</v>
      </c>
      <c r="AH72">
        <v>6.9557152793878974E-2</v>
      </c>
      <c r="AI72">
        <v>0</v>
      </c>
      <c r="AJ72">
        <v>0</v>
      </c>
      <c r="AK72">
        <v>2.8054718293531181E-2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2.364943194991885E-2</v>
      </c>
      <c r="AR72">
        <v>9.2742870391838625E-4</v>
      </c>
      <c r="AS72">
        <v>0</v>
      </c>
      <c r="AT72">
        <v>0</v>
      </c>
      <c r="AU72">
        <v>4.6371435195919309E-3</v>
      </c>
      <c r="AV72">
        <v>4.8690006955715284E-3</v>
      </c>
      <c r="AW72">
        <v>0</v>
      </c>
      <c r="AX72">
        <v>0</v>
      </c>
      <c r="AY72">
        <v>5.6109436587062377E-2</v>
      </c>
      <c r="AZ72">
        <v>0</v>
      </c>
      <c r="BA72">
        <v>0</v>
      </c>
      <c r="BB72">
        <v>0</v>
      </c>
      <c r="BC72">
        <v>0.22258288894041264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4.6371435195919309E-3</v>
      </c>
      <c r="BN72">
        <v>1.4143287734755393E-2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0.12056573150939021</v>
      </c>
      <c r="BZ72">
        <v>0</v>
      </c>
      <c r="CA72" s="27">
        <f t="shared" si="93"/>
        <v>2</v>
      </c>
      <c r="CB72">
        <f t="shared" si="94"/>
        <v>13</v>
      </c>
      <c r="CC72">
        <f t="shared" si="95"/>
        <v>15</v>
      </c>
      <c r="CD72">
        <f>[1]!shannonweaver(K72:BU72)</f>
        <v>1.9523891834671212</v>
      </c>
      <c r="CE72">
        <f t="shared" si="96"/>
        <v>0.72095752976531768</v>
      </c>
      <c r="CO72">
        <f t="shared" si="97"/>
        <v>15</v>
      </c>
      <c r="CP72">
        <f t="shared" si="98"/>
        <v>0.18594945513563646</v>
      </c>
      <c r="CQ72">
        <f t="shared" si="99"/>
        <v>0</v>
      </c>
      <c r="CR72">
        <f t="shared" si="100"/>
        <v>9.7843728263389759E-2</v>
      </c>
      <c r="CS72">
        <f t="shared" si="101"/>
        <v>8.8105726872246701E-2</v>
      </c>
      <c r="CT72">
        <f t="shared" si="102"/>
        <v>4.6371435195919309E-3</v>
      </c>
      <c r="CU72">
        <f t="shared" si="103"/>
        <v>0</v>
      </c>
      <c r="CV72">
        <f t="shared" si="104"/>
        <v>0</v>
      </c>
      <c r="CW72">
        <f t="shared" si="105"/>
        <v>0</v>
      </c>
      <c r="CX72">
        <f t="shared" si="106"/>
        <v>0.12520287502898214</v>
      </c>
      <c r="CY72">
        <f t="shared" si="107"/>
        <v>0</v>
      </c>
      <c r="CZ72">
        <f t="shared" si="108"/>
        <v>9.2742870391838619E-3</v>
      </c>
      <c r="DA72">
        <f t="shared" si="109"/>
        <v>0</v>
      </c>
      <c r="DB72">
        <f t="shared" si="110"/>
        <v>0.19476002782286114</v>
      </c>
      <c r="DC72">
        <f t="shared" si="111"/>
        <v>0</v>
      </c>
      <c r="DD72">
        <f t="shared" si="112"/>
        <v>2.8054718293531181E-2</v>
      </c>
      <c r="DE72">
        <f t="shared" si="113"/>
        <v>0</v>
      </c>
      <c r="DF72">
        <f t="shared" si="114"/>
        <v>0</v>
      </c>
      <c r="DG72">
        <f t="shared" si="115"/>
        <v>9.8571268053277983E-2</v>
      </c>
      <c r="DH72">
        <f t="shared" si="116"/>
        <v>0</v>
      </c>
      <c r="DI72">
        <f t="shared" si="117"/>
        <v>0</v>
      </c>
      <c r="DJ72">
        <f t="shared" si="118"/>
        <v>4.8690006955715284E-3</v>
      </c>
      <c r="DK72">
        <f t="shared" si="119"/>
        <v>0</v>
      </c>
      <c r="DL72">
        <f t="shared" si="120"/>
        <v>5.6109436587062377E-2</v>
      </c>
      <c r="DM72">
        <f t="shared" si="121"/>
        <v>0.22258288894041264</v>
      </c>
      <c r="DN72">
        <f t="shared" si="122"/>
        <v>1.8780431254347325E-2</v>
      </c>
      <c r="DO72">
        <f t="shared" si="123"/>
        <v>4.6371435195919309E-3</v>
      </c>
      <c r="DP72">
        <f t="shared" si="124"/>
        <v>0.68884766983538126</v>
      </c>
      <c r="DQ72">
        <f t="shared" si="125"/>
        <v>0.69348481335497325</v>
      </c>
      <c r="DR72">
        <f t="shared" si="126"/>
        <v>10</v>
      </c>
      <c r="DS72" s="50">
        <f t="shared" si="127"/>
        <v>1.0142643527289128</v>
      </c>
      <c r="DT72" s="50">
        <f t="shared" si="128"/>
        <v>0.44584293569051986</v>
      </c>
      <c r="DU72">
        <f t="shared" si="129"/>
        <v>0</v>
      </c>
      <c r="DV72">
        <f t="shared" si="130"/>
        <v>0.3181393491111254</v>
      </c>
      <c r="DW72">
        <f t="shared" si="131"/>
        <v>0.30136722355544826</v>
      </c>
      <c r="DX72">
        <f t="shared" si="132"/>
        <v>6.814931400510435E-2</v>
      </c>
      <c r="DY72">
        <f t="shared" si="133"/>
        <v>0</v>
      </c>
      <c r="DZ72">
        <f t="shared" si="134"/>
        <v>0</v>
      </c>
      <c r="EA72">
        <f t="shared" si="135"/>
        <v>0</v>
      </c>
      <c r="EB72">
        <f t="shared" si="136"/>
        <v>0.36167373554148369</v>
      </c>
      <c r="EC72">
        <f t="shared" si="137"/>
        <v>0</v>
      </c>
      <c r="ED72">
        <f t="shared" si="138"/>
        <v>9.6452581636354395E-2</v>
      </c>
      <c r="EE72">
        <f t="shared" si="139"/>
        <v>0</v>
      </c>
      <c r="EF72">
        <f t="shared" si="140"/>
        <v>0.45706495559934307</v>
      </c>
      <c r="EG72">
        <f t="shared" si="141"/>
        <v>0</v>
      </c>
      <c r="EH72">
        <f t="shared" si="142"/>
        <v>0.16828865611005267</v>
      </c>
      <c r="EI72">
        <f t="shared" si="143"/>
        <v>0</v>
      </c>
      <c r="EJ72">
        <f t="shared" si="144"/>
        <v>0</v>
      </c>
      <c r="EK72">
        <f t="shared" si="145"/>
        <v>0.31936171668442775</v>
      </c>
      <c r="EL72">
        <f t="shared" si="146"/>
        <v>0</v>
      </c>
      <c r="EM72">
        <f t="shared" si="147"/>
        <v>0</v>
      </c>
      <c r="EN72">
        <f t="shared" si="148"/>
        <v>6.9834974548659418E-2</v>
      </c>
      <c r="EO72">
        <f t="shared" si="149"/>
        <v>0</v>
      </c>
      <c r="EP72">
        <f t="shared" si="150"/>
        <v>0.23914732597927496</v>
      </c>
      <c r="EQ72">
        <f t="shared" si="151"/>
        <v>0.49131631775963014</v>
      </c>
      <c r="ER72">
        <f t="shared" si="152"/>
        <v>0.13747433016260138</v>
      </c>
      <c r="ES72">
        <f t="shared" si="153"/>
        <v>6.814931400510435E-2</v>
      </c>
      <c r="ET72">
        <f t="shared" si="154"/>
        <v>0.97905116673172132</v>
      </c>
      <c r="EU72">
        <f t="shared" si="155"/>
        <v>0.98406961739365217</v>
      </c>
      <c r="EV72" s="27">
        <f t="shared" si="156"/>
        <v>0</v>
      </c>
      <c r="EW72">
        <f t="shared" si="157"/>
        <v>9.7843728263389759E-2</v>
      </c>
      <c r="EX72">
        <f t="shared" si="158"/>
        <v>8.8105726872246701E-2</v>
      </c>
      <c r="EY72">
        <f t="shared" si="159"/>
        <v>4.6371435195919309E-3</v>
      </c>
      <c r="EZ72">
        <f t="shared" si="160"/>
        <v>9.2742870391838619E-3</v>
      </c>
      <c r="FA72">
        <f t="shared" si="161"/>
        <v>0</v>
      </c>
      <c r="FB72">
        <f t="shared" si="162"/>
        <v>0.31996290285184326</v>
      </c>
      <c r="FC72">
        <f t="shared" si="163"/>
        <v>5.6109436587062377E-2</v>
      </c>
      <c r="FD72">
        <f t="shared" si="164"/>
        <v>0.22258288894041264</v>
      </c>
      <c r="FE72">
        <f t="shared" si="165"/>
        <v>0.27869232552747503</v>
      </c>
      <c r="FF72">
        <f t="shared" si="166"/>
        <v>1.8780431254347325E-2</v>
      </c>
      <c r="FG72">
        <f t="shared" si="167"/>
        <v>0</v>
      </c>
      <c r="FH72">
        <f t="shared" si="168"/>
        <v>6.2137723162531869E-2</v>
      </c>
      <c r="FI72" s="27">
        <f t="shared" si="169"/>
        <v>0</v>
      </c>
      <c r="FJ72">
        <f t="shared" si="170"/>
        <v>0.3181393491111254</v>
      </c>
      <c r="FK72">
        <f t="shared" si="171"/>
        <v>0.30136722355544826</v>
      </c>
      <c r="FL72">
        <f t="shared" si="172"/>
        <v>6.814931400510435E-2</v>
      </c>
      <c r="FM72">
        <f t="shared" si="173"/>
        <v>9.6452581636354395E-2</v>
      </c>
      <c r="FN72">
        <f t="shared" si="174"/>
        <v>0</v>
      </c>
      <c r="FO72">
        <f t="shared" si="175"/>
        <v>0.60122445289132609</v>
      </c>
      <c r="FP72">
        <f t="shared" si="176"/>
        <v>0.23914732597927496</v>
      </c>
      <c r="FQ72">
        <f t="shared" si="177"/>
        <v>0.49131631775963014</v>
      </c>
      <c r="FR72">
        <f t="shared" si="178"/>
        <v>0.55614157285865928</v>
      </c>
      <c r="FS72">
        <f t="shared" si="179"/>
        <v>0.13747433016260138</v>
      </c>
      <c r="FT72">
        <f t="shared" si="180"/>
        <v>0</v>
      </c>
      <c r="FU72">
        <f t="shared" si="181"/>
        <v>0.25193092419898255</v>
      </c>
      <c r="FW72">
        <f t="shared" si="182"/>
        <v>6.0746580106654305E-2</v>
      </c>
      <c r="FX72">
        <f t="shared" si="183"/>
        <v>6.0746580106654305E-2</v>
      </c>
      <c r="FY72">
        <f t="shared" si="184"/>
        <v>0.22722003246000458</v>
      </c>
      <c r="FZ72">
        <f t="shared" si="185"/>
        <v>0.28332946904706696</v>
      </c>
    </row>
    <row r="73" spans="1:182">
      <c r="A73">
        <v>72</v>
      </c>
      <c r="B73" t="s">
        <v>273</v>
      </c>
      <c r="C73" t="s">
        <v>16</v>
      </c>
      <c r="D73">
        <v>7</v>
      </c>
      <c r="E73" s="25" t="s">
        <v>357</v>
      </c>
      <c r="F73" s="25" t="s">
        <v>259</v>
      </c>
      <c r="G73">
        <v>0</v>
      </c>
      <c r="H73">
        <v>0.18068401806840176</v>
      </c>
      <c r="I73">
        <v>8.1738008173800836E-2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9.8946009894600978E-2</v>
      </c>
      <c r="S73">
        <v>0</v>
      </c>
      <c r="T73">
        <v>0</v>
      </c>
      <c r="U73">
        <v>0</v>
      </c>
      <c r="V73">
        <v>8.6040008604000868E-3</v>
      </c>
      <c r="W73">
        <v>1.7208001720800174E-2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4.3020004302000434E-3</v>
      </c>
      <c r="AF73">
        <v>0.11615401161540119</v>
      </c>
      <c r="AG73">
        <v>0</v>
      </c>
      <c r="AH73">
        <v>8.6040008604000868E-3</v>
      </c>
      <c r="AI73">
        <v>0</v>
      </c>
      <c r="AJ73">
        <v>0</v>
      </c>
      <c r="AK73">
        <v>1.7208001720800174E-2</v>
      </c>
      <c r="AL73">
        <v>0</v>
      </c>
      <c r="AM73">
        <v>4.5171004517100457E-3</v>
      </c>
      <c r="AN73">
        <v>0</v>
      </c>
      <c r="AO73">
        <v>0</v>
      </c>
      <c r="AP73">
        <v>0</v>
      </c>
      <c r="AQ73">
        <v>5.6356205635620563E-2</v>
      </c>
      <c r="AR73">
        <v>1.7638201763820176E-2</v>
      </c>
      <c r="AS73">
        <v>0</v>
      </c>
      <c r="AT73">
        <v>0</v>
      </c>
      <c r="AU73">
        <v>0</v>
      </c>
      <c r="AV73">
        <v>2.1510002151000213E-2</v>
      </c>
      <c r="AW73">
        <v>1.3121101312110132E-2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6.9047106904710692E-2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4.3020004302000434E-3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4.3020004302000427E-4</v>
      </c>
      <c r="BW73">
        <v>4.3020004302000434E-3</v>
      </c>
      <c r="BX73">
        <v>0</v>
      </c>
      <c r="BY73">
        <v>0.27102602710260265</v>
      </c>
      <c r="BZ73">
        <v>4.3020004302000434E-3</v>
      </c>
      <c r="CA73" s="27">
        <f t="shared" si="93"/>
        <v>3</v>
      </c>
      <c r="CB73">
        <f t="shared" si="94"/>
        <v>12</v>
      </c>
      <c r="CC73">
        <f t="shared" si="95"/>
        <v>15</v>
      </c>
      <c r="CD73">
        <f>[1]!shannonweaver(K73:BU73)</f>
        <v>2.1232197834022974</v>
      </c>
      <c r="CE73">
        <f t="shared" si="96"/>
        <v>0.78404003830435665</v>
      </c>
      <c r="CO73">
        <f t="shared" si="97"/>
        <v>15</v>
      </c>
      <c r="CP73">
        <f t="shared" si="98"/>
        <v>0.26242202624220257</v>
      </c>
      <c r="CQ73">
        <f t="shared" si="99"/>
        <v>0</v>
      </c>
      <c r="CR73">
        <f t="shared" si="100"/>
        <v>0.18068401806840176</v>
      </c>
      <c r="CS73">
        <f t="shared" si="101"/>
        <v>8.1738008173800836E-2</v>
      </c>
      <c r="CT73">
        <f t="shared" si="102"/>
        <v>0</v>
      </c>
      <c r="CU73">
        <f t="shared" si="103"/>
        <v>0</v>
      </c>
      <c r="CV73">
        <f t="shared" si="104"/>
        <v>0</v>
      </c>
      <c r="CW73">
        <f t="shared" si="105"/>
        <v>0</v>
      </c>
      <c r="CX73">
        <f t="shared" si="106"/>
        <v>0.10755001075500106</v>
      </c>
      <c r="CY73">
        <f t="shared" si="107"/>
        <v>0</v>
      </c>
      <c r="CZ73">
        <f t="shared" si="108"/>
        <v>4.3020004302000434E-3</v>
      </c>
      <c r="DA73">
        <f t="shared" si="109"/>
        <v>0</v>
      </c>
      <c r="DB73">
        <f t="shared" si="110"/>
        <v>0.12475801247580127</v>
      </c>
      <c r="DC73">
        <f t="shared" si="111"/>
        <v>0</v>
      </c>
      <c r="DD73">
        <f t="shared" si="112"/>
        <v>1.7208001720800174E-2</v>
      </c>
      <c r="DE73">
        <f t="shared" si="113"/>
        <v>0</v>
      </c>
      <c r="DF73">
        <f t="shared" si="114"/>
        <v>4.5171004517100457E-3</v>
      </c>
      <c r="DG73">
        <f t="shared" si="115"/>
        <v>9.0106115240471893E-2</v>
      </c>
      <c r="DH73">
        <f t="shared" si="116"/>
        <v>0</v>
      </c>
      <c r="DI73">
        <f t="shared" si="117"/>
        <v>0</v>
      </c>
      <c r="DJ73">
        <f t="shared" si="118"/>
        <v>2.1510002151000213E-2</v>
      </c>
      <c r="DK73">
        <f t="shared" si="119"/>
        <v>1.3121101312110132E-2</v>
      </c>
      <c r="DL73">
        <f t="shared" si="120"/>
        <v>0</v>
      </c>
      <c r="DM73">
        <f t="shared" si="121"/>
        <v>6.9047106904710692E-2</v>
      </c>
      <c r="DN73">
        <f t="shared" si="122"/>
        <v>2.1510002151000216E-2</v>
      </c>
      <c r="DO73">
        <f t="shared" si="123"/>
        <v>0</v>
      </c>
      <c r="DP73">
        <f t="shared" si="124"/>
        <v>0.45794794579479459</v>
      </c>
      <c r="DQ73">
        <f t="shared" si="125"/>
        <v>0.45794794579479459</v>
      </c>
      <c r="DR73">
        <f t="shared" si="126"/>
        <v>10</v>
      </c>
      <c r="DS73" s="50">
        <f t="shared" si="127"/>
        <v>1.0874836937440879</v>
      </c>
      <c r="DT73" s="50">
        <f t="shared" si="128"/>
        <v>0.53782753532687488</v>
      </c>
      <c r="DU73">
        <f t="shared" si="129"/>
        <v>0</v>
      </c>
      <c r="DV73">
        <f t="shared" si="130"/>
        <v>0.43903858590932165</v>
      </c>
      <c r="DW73">
        <f t="shared" si="131"/>
        <v>0.28994403622476134</v>
      </c>
      <c r="DX73">
        <f t="shared" si="132"/>
        <v>0</v>
      </c>
      <c r="DY73">
        <f t="shared" si="133"/>
        <v>0</v>
      </c>
      <c r="DZ73">
        <f t="shared" si="134"/>
        <v>0</v>
      </c>
      <c r="EA73">
        <f t="shared" si="135"/>
        <v>0</v>
      </c>
      <c r="EB73">
        <f t="shared" si="136"/>
        <v>0.33413081978560194</v>
      </c>
      <c r="EC73">
        <f t="shared" si="137"/>
        <v>0</v>
      </c>
      <c r="ED73">
        <f t="shared" si="138"/>
        <v>6.5636755655750043E-2</v>
      </c>
      <c r="EE73">
        <f t="shared" si="139"/>
        <v>0</v>
      </c>
      <c r="EF73">
        <f t="shared" si="140"/>
        <v>0.36100112123174716</v>
      </c>
      <c r="EG73">
        <f t="shared" si="141"/>
        <v>0</v>
      </c>
      <c r="EH73">
        <f t="shared" si="142"/>
        <v>0.13155843891570049</v>
      </c>
      <c r="EI73">
        <f t="shared" si="143"/>
        <v>0</v>
      </c>
      <c r="EJ73">
        <f t="shared" si="144"/>
        <v>6.7260079420574492E-2</v>
      </c>
      <c r="EK73">
        <f t="shared" si="145"/>
        <v>0.30487800313097835</v>
      </c>
      <c r="EL73">
        <f t="shared" si="146"/>
        <v>0</v>
      </c>
      <c r="EM73">
        <f t="shared" si="147"/>
        <v>0</v>
      </c>
      <c r="EN73">
        <f t="shared" si="148"/>
        <v>0.14719382805331133</v>
      </c>
      <c r="EO73">
        <f t="shared" si="149"/>
        <v>0.1147993645151098</v>
      </c>
      <c r="EP73">
        <f t="shared" si="150"/>
        <v>0</v>
      </c>
      <c r="EQ73">
        <f t="shared" si="151"/>
        <v>0.26589006763724449</v>
      </c>
      <c r="ER73">
        <f t="shared" si="152"/>
        <v>0.14719382805331133</v>
      </c>
      <c r="ES73">
        <f t="shared" si="153"/>
        <v>0</v>
      </c>
      <c r="ET73">
        <f t="shared" si="154"/>
        <v>0.74329637484591671</v>
      </c>
      <c r="EU73">
        <f t="shared" si="155"/>
        <v>0.74329637484591671</v>
      </c>
      <c r="EV73" s="27">
        <f t="shared" si="156"/>
        <v>0</v>
      </c>
      <c r="EW73">
        <f t="shared" si="157"/>
        <v>0.18068401806840176</v>
      </c>
      <c r="EX73">
        <f t="shared" si="158"/>
        <v>8.1738008173800836E-2</v>
      </c>
      <c r="EY73">
        <f t="shared" si="159"/>
        <v>0</v>
      </c>
      <c r="EZ73">
        <f t="shared" si="160"/>
        <v>4.3020004302000434E-3</v>
      </c>
      <c r="FA73">
        <f t="shared" si="161"/>
        <v>0</v>
      </c>
      <c r="FB73">
        <f t="shared" si="162"/>
        <v>0.23230802323080235</v>
      </c>
      <c r="FC73">
        <f t="shared" si="163"/>
        <v>0</v>
      </c>
      <c r="FD73">
        <f t="shared" si="164"/>
        <v>6.9047106904710692E-2</v>
      </c>
      <c r="FE73">
        <f t="shared" si="165"/>
        <v>6.9047106904710692E-2</v>
      </c>
      <c r="FF73">
        <f t="shared" si="166"/>
        <v>2.1510002151000216E-2</v>
      </c>
      <c r="FG73">
        <f t="shared" si="167"/>
        <v>0</v>
      </c>
      <c r="FH73">
        <f t="shared" si="168"/>
        <v>0.13035061303506129</v>
      </c>
      <c r="FI73" s="27">
        <f t="shared" si="169"/>
        <v>0</v>
      </c>
      <c r="FJ73">
        <f t="shared" si="170"/>
        <v>0.43903858590932165</v>
      </c>
      <c r="FK73">
        <f t="shared" si="171"/>
        <v>0.28994403622476134</v>
      </c>
      <c r="FL73">
        <f t="shared" si="172"/>
        <v>0</v>
      </c>
      <c r="FM73">
        <f t="shared" si="173"/>
        <v>6.5636755655750043E-2</v>
      </c>
      <c r="FN73">
        <f t="shared" si="174"/>
        <v>0</v>
      </c>
      <c r="FO73">
        <f t="shared" si="175"/>
        <v>0.50291702588966314</v>
      </c>
      <c r="FP73">
        <f t="shared" si="176"/>
        <v>0</v>
      </c>
      <c r="FQ73">
        <f t="shared" si="177"/>
        <v>0.26589006763724449</v>
      </c>
      <c r="FR73">
        <f t="shared" si="178"/>
        <v>0.26589006763724449</v>
      </c>
      <c r="FS73">
        <f t="shared" si="179"/>
        <v>0.14719382805331133</v>
      </c>
      <c r="FT73">
        <f t="shared" si="180"/>
        <v>0</v>
      </c>
      <c r="FU73">
        <f t="shared" si="181"/>
        <v>0.36938396054524697</v>
      </c>
      <c r="FW73">
        <f t="shared" si="182"/>
        <v>0</v>
      </c>
      <c r="FX73">
        <f t="shared" si="183"/>
        <v>0</v>
      </c>
      <c r="FY73">
        <f t="shared" si="184"/>
        <v>6.9047106904710692E-2</v>
      </c>
      <c r="FZ73">
        <f t="shared" si="185"/>
        <v>6.9047106904710692E-2</v>
      </c>
    </row>
    <row r="74" spans="1:182">
      <c r="A74">
        <v>73</v>
      </c>
      <c r="B74" t="s">
        <v>99</v>
      </c>
      <c r="C74" t="s">
        <v>100</v>
      </c>
      <c r="D74" t="s">
        <v>101</v>
      </c>
      <c r="E74" s="25" t="s">
        <v>356</v>
      </c>
      <c r="F74" s="25" t="s">
        <v>258</v>
      </c>
      <c r="G74">
        <v>0</v>
      </c>
      <c r="H74">
        <v>0.15091299677765846</v>
      </c>
      <c r="I74">
        <v>6.4446831364124588E-2</v>
      </c>
      <c r="J74">
        <v>0</v>
      </c>
      <c r="K74">
        <v>0.10741138560687434</v>
      </c>
      <c r="L74">
        <v>0</v>
      </c>
      <c r="M74">
        <v>0</v>
      </c>
      <c r="N74">
        <v>0</v>
      </c>
      <c r="O74">
        <v>9.667024704618693E-2</v>
      </c>
      <c r="P74">
        <v>1.0741138560687433E-2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3.7593984962406013E-2</v>
      </c>
      <c r="X74">
        <v>0</v>
      </c>
      <c r="Y74">
        <v>2.1482277121374866E-2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1.0741138560687433E-2</v>
      </c>
      <c r="AF74">
        <v>0</v>
      </c>
      <c r="AG74">
        <v>0</v>
      </c>
      <c r="AH74">
        <v>3.7593984962406013E-2</v>
      </c>
      <c r="AI74">
        <v>0</v>
      </c>
      <c r="AJ74">
        <v>0</v>
      </c>
      <c r="AK74">
        <v>5.3705692803437156E-2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1.611170784103115E-2</v>
      </c>
      <c r="AR74">
        <v>0</v>
      </c>
      <c r="AS74">
        <v>0</v>
      </c>
      <c r="AT74">
        <v>0</v>
      </c>
      <c r="AU74">
        <v>0</v>
      </c>
      <c r="AV74">
        <v>1.0741138560687433E-2</v>
      </c>
      <c r="AW74">
        <v>0</v>
      </c>
      <c r="AX74">
        <v>0</v>
      </c>
      <c r="AY74">
        <v>9.1568206229860394E-2</v>
      </c>
      <c r="AZ74">
        <v>0</v>
      </c>
      <c r="BA74">
        <v>0</v>
      </c>
      <c r="BB74">
        <v>0</v>
      </c>
      <c r="BC74">
        <v>0</v>
      </c>
      <c r="BD74">
        <v>1.0741138560687433E-2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2.1750805585392052E-2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2.1482277121374866E-2</v>
      </c>
      <c r="BV74">
        <v>0</v>
      </c>
      <c r="BW74">
        <v>5.3705692803437165E-3</v>
      </c>
      <c r="BX74">
        <v>0</v>
      </c>
      <c r="BY74">
        <v>0.22556390977443605</v>
      </c>
      <c r="BZ74">
        <v>5.3705692803437165E-3</v>
      </c>
      <c r="CA74" s="27">
        <f t="shared" si="93"/>
        <v>4</v>
      </c>
      <c r="CB74">
        <f t="shared" si="94"/>
        <v>10</v>
      </c>
      <c r="CC74">
        <f t="shared" si="95"/>
        <v>14</v>
      </c>
      <c r="CD74">
        <f>[1]!shannonweaver(K74:BU74)</f>
        <v>2.3129021505233456</v>
      </c>
      <c r="CE74">
        <f t="shared" si="96"/>
        <v>0.87641224181383659</v>
      </c>
      <c r="CF74">
        <v>1</v>
      </c>
      <c r="CK74">
        <v>1</v>
      </c>
      <c r="CO74">
        <f t="shared" si="97"/>
        <v>16</v>
      </c>
      <c r="CP74">
        <f t="shared" si="98"/>
        <v>0.21535982814178306</v>
      </c>
      <c r="CQ74">
        <f t="shared" si="99"/>
        <v>0</v>
      </c>
      <c r="CR74">
        <f t="shared" si="100"/>
        <v>0.15091299677765846</v>
      </c>
      <c r="CS74">
        <f t="shared" si="101"/>
        <v>6.4446831364124588E-2</v>
      </c>
      <c r="CT74">
        <f t="shared" si="102"/>
        <v>0.10741138560687434</v>
      </c>
      <c r="CU74">
        <f t="shared" si="103"/>
        <v>0</v>
      </c>
      <c r="CV74">
        <f t="shared" si="104"/>
        <v>9.667024704618693E-2</v>
      </c>
      <c r="CW74">
        <f t="shared" si="105"/>
        <v>1.0741138560687433E-2</v>
      </c>
      <c r="CX74">
        <f t="shared" si="106"/>
        <v>0</v>
      </c>
      <c r="CY74">
        <f t="shared" si="107"/>
        <v>0</v>
      </c>
      <c r="CZ74">
        <f t="shared" si="108"/>
        <v>3.2223415682062301E-2</v>
      </c>
      <c r="DA74">
        <f t="shared" si="109"/>
        <v>0</v>
      </c>
      <c r="DB74">
        <f t="shared" si="110"/>
        <v>3.7593984962406013E-2</v>
      </c>
      <c r="DC74">
        <f t="shared" si="111"/>
        <v>0</v>
      </c>
      <c r="DD74">
        <f t="shared" si="112"/>
        <v>5.3705692803437156E-2</v>
      </c>
      <c r="DE74">
        <f t="shared" si="113"/>
        <v>0</v>
      </c>
      <c r="DF74">
        <f t="shared" si="114"/>
        <v>0</v>
      </c>
      <c r="DG74">
        <f t="shared" si="115"/>
        <v>2.1571713301036612E-2</v>
      </c>
      <c r="DH74">
        <f t="shared" si="116"/>
        <v>0</v>
      </c>
      <c r="DI74">
        <f t="shared" si="117"/>
        <v>0</v>
      </c>
      <c r="DJ74">
        <f t="shared" si="118"/>
        <v>1.0741138560687433E-2</v>
      </c>
      <c r="DK74">
        <f t="shared" si="119"/>
        <v>0</v>
      </c>
      <c r="DL74">
        <f t="shared" si="120"/>
        <v>9.1568206229860394E-2</v>
      </c>
      <c r="DM74">
        <f t="shared" si="121"/>
        <v>3.2491944146079484E-2</v>
      </c>
      <c r="DN74">
        <f t="shared" si="122"/>
        <v>3.7593984962406013E-2</v>
      </c>
      <c r="DO74">
        <f t="shared" si="123"/>
        <v>0.20408163265306128</v>
      </c>
      <c r="DP74">
        <f t="shared" si="124"/>
        <v>0.34425349087003221</v>
      </c>
      <c r="DQ74">
        <f t="shared" si="125"/>
        <v>0.54833512352309344</v>
      </c>
      <c r="DR74">
        <f t="shared" si="126"/>
        <v>11</v>
      </c>
      <c r="DS74" s="50">
        <f t="shared" si="127"/>
        <v>1.2115695126299719</v>
      </c>
      <c r="DT74" s="50">
        <f t="shared" si="128"/>
        <v>0.48258303930650664</v>
      </c>
      <c r="DU74">
        <f t="shared" si="129"/>
        <v>0</v>
      </c>
      <c r="DV74">
        <f t="shared" si="130"/>
        <v>0.39897626961532617</v>
      </c>
      <c r="DW74">
        <f t="shared" si="131"/>
        <v>0.25667284408154634</v>
      </c>
      <c r="DX74">
        <f t="shared" si="132"/>
        <v>0.33390703116432358</v>
      </c>
      <c r="DY74">
        <f t="shared" si="133"/>
        <v>0</v>
      </c>
      <c r="DZ74">
        <f t="shared" si="134"/>
        <v>0.31615916519302456</v>
      </c>
      <c r="EA74">
        <f t="shared" si="135"/>
        <v>0.10382590116739061</v>
      </c>
      <c r="EB74">
        <f t="shared" si="136"/>
        <v>0</v>
      </c>
      <c r="EC74">
        <f t="shared" si="137"/>
        <v>0</v>
      </c>
      <c r="ED74">
        <f t="shared" si="138"/>
        <v>0.18048713599317934</v>
      </c>
      <c r="EE74">
        <f t="shared" si="139"/>
        <v>0</v>
      </c>
      <c r="EF74">
        <f t="shared" si="140"/>
        <v>0.19512756790603458</v>
      </c>
      <c r="EG74">
        <f t="shared" si="141"/>
        <v>0</v>
      </c>
      <c r="EH74">
        <f t="shared" si="142"/>
        <v>0.23387101919345932</v>
      </c>
      <c r="EI74">
        <f t="shared" si="143"/>
        <v>0</v>
      </c>
      <c r="EJ74">
        <f t="shared" si="144"/>
        <v>0</v>
      </c>
      <c r="EK74">
        <f t="shared" si="145"/>
        <v>0.14740636327394172</v>
      </c>
      <c r="EL74">
        <f t="shared" si="146"/>
        <v>0</v>
      </c>
      <c r="EM74">
        <f t="shared" si="147"/>
        <v>0</v>
      </c>
      <c r="EN74">
        <f t="shared" si="148"/>
        <v>0.10382590116739061</v>
      </c>
      <c r="EO74">
        <f t="shared" si="149"/>
        <v>0</v>
      </c>
      <c r="EP74">
        <f t="shared" si="150"/>
        <v>0.30742187427093443</v>
      </c>
      <c r="EQ74">
        <f t="shared" si="151"/>
        <v>0.1812459146957108</v>
      </c>
      <c r="ER74">
        <f t="shared" si="152"/>
        <v>0.19512756790603458</v>
      </c>
      <c r="ES74">
        <f t="shared" si="153"/>
        <v>0.46873036174179245</v>
      </c>
      <c r="ET74">
        <f t="shared" si="154"/>
        <v>0.62701625541708872</v>
      </c>
      <c r="EU74">
        <f t="shared" si="155"/>
        <v>0.83380888833740252</v>
      </c>
      <c r="EV74" s="27">
        <f t="shared" si="156"/>
        <v>0</v>
      </c>
      <c r="EW74">
        <f t="shared" si="157"/>
        <v>0.15091299677765846</v>
      </c>
      <c r="EX74">
        <f t="shared" si="158"/>
        <v>6.4446831364124588E-2</v>
      </c>
      <c r="EY74">
        <f t="shared" si="159"/>
        <v>0.20408163265306128</v>
      </c>
      <c r="EZ74">
        <f t="shared" si="160"/>
        <v>5.3705692803437163E-2</v>
      </c>
      <c r="FA74">
        <f t="shared" si="161"/>
        <v>1.0741138560687433E-2</v>
      </c>
      <c r="FB74">
        <f t="shared" si="162"/>
        <v>3.7593984962406013E-2</v>
      </c>
      <c r="FC74">
        <f t="shared" si="163"/>
        <v>9.1568206229860394E-2</v>
      </c>
      <c r="FD74">
        <f t="shared" si="164"/>
        <v>3.2491944146079484E-2</v>
      </c>
      <c r="FE74">
        <f t="shared" si="165"/>
        <v>0.12406015037593987</v>
      </c>
      <c r="FF74">
        <f t="shared" si="166"/>
        <v>3.7593984962406013E-2</v>
      </c>
      <c r="FG74">
        <f t="shared" si="167"/>
        <v>0</v>
      </c>
      <c r="FH74">
        <f t="shared" si="168"/>
        <v>8.0558539205155752E-2</v>
      </c>
      <c r="FI74" s="27">
        <f t="shared" si="169"/>
        <v>0</v>
      </c>
      <c r="FJ74">
        <f t="shared" si="170"/>
        <v>0.39897626961532617</v>
      </c>
      <c r="FK74">
        <f t="shared" si="171"/>
        <v>0.25667284408154634</v>
      </c>
      <c r="FL74">
        <f t="shared" si="172"/>
        <v>0.46873036174179245</v>
      </c>
      <c r="FM74">
        <f t="shared" si="173"/>
        <v>0.23387101919345932</v>
      </c>
      <c r="FN74">
        <f t="shared" si="174"/>
        <v>0.10382590116739061</v>
      </c>
      <c r="FO74">
        <f t="shared" si="175"/>
        <v>0.19512756790603458</v>
      </c>
      <c r="FP74">
        <f t="shared" si="176"/>
        <v>0.30742187427093443</v>
      </c>
      <c r="FQ74">
        <f t="shared" si="177"/>
        <v>0.1812459146957108</v>
      </c>
      <c r="FR74">
        <f t="shared" si="178"/>
        <v>0.35994390615852395</v>
      </c>
      <c r="FS74">
        <f t="shared" si="179"/>
        <v>0.19512756790603458</v>
      </c>
      <c r="FT74">
        <f t="shared" si="180"/>
        <v>0</v>
      </c>
      <c r="FU74">
        <f t="shared" si="181"/>
        <v>0.28778431904029017</v>
      </c>
      <c r="FW74">
        <f t="shared" si="182"/>
        <v>0.29564983888292168</v>
      </c>
      <c r="FX74">
        <f t="shared" si="183"/>
        <v>0.29564983888292168</v>
      </c>
      <c r="FY74">
        <f t="shared" si="184"/>
        <v>0.23657357679914076</v>
      </c>
      <c r="FZ74">
        <f t="shared" si="185"/>
        <v>0.32814178302900116</v>
      </c>
    </row>
    <row r="75" spans="1:182">
      <c r="A75">
        <v>74</v>
      </c>
      <c r="B75" t="s">
        <v>102</v>
      </c>
      <c r="C75" t="s">
        <v>100</v>
      </c>
      <c r="D75" t="s">
        <v>101</v>
      </c>
      <c r="E75" s="25" t="s">
        <v>356</v>
      </c>
      <c r="F75" s="25" t="s">
        <v>258</v>
      </c>
      <c r="G75">
        <v>0</v>
      </c>
      <c r="H75">
        <v>0.16380016380016385</v>
      </c>
      <c r="I75">
        <v>8.1900081900081925E-2</v>
      </c>
      <c r="J75">
        <v>0</v>
      </c>
      <c r="K75">
        <v>0.13650013650013654</v>
      </c>
      <c r="L75">
        <v>0</v>
      </c>
      <c r="M75">
        <v>0</v>
      </c>
      <c r="N75">
        <v>0</v>
      </c>
      <c r="O75">
        <v>2.1840021840021841E-2</v>
      </c>
      <c r="P75">
        <v>0</v>
      </c>
      <c r="Q75">
        <v>0</v>
      </c>
      <c r="R75">
        <v>0</v>
      </c>
      <c r="S75">
        <v>0</v>
      </c>
      <c r="T75">
        <v>2.2113022113022112E-2</v>
      </c>
      <c r="U75">
        <v>0</v>
      </c>
      <c r="V75">
        <v>0</v>
      </c>
      <c r="W75">
        <v>5.4600054600054604E-3</v>
      </c>
      <c r="X75">
        <v>0</v>
      </c>
      <c r="Y75">
        <v>5.4600054600054604E-3</v>
      </c>
      <c r="Z75">
        <v>0</v>
      </c>
      <c r="AA75">
        <v>0</v>
      </c>
      <c r="AB75">
        <v>0</v>
      </c>
      <c r="AC75">
        <v>1.638001638001638E-2</v>
      </c>
      <c r="AD75">
        <v>0</v>
      </c>
      <c r="AE75">
        <v>1.638001638001638E-2</v>
      </c>
      <c r="AF75">
        <v>5.4600054600054604E-3</v>
      </c>
      <c r="AG75">
        <v>0</v>
      </c>
      <c r="AH75">
        <v>0</v>
      </c>
      <c r="AI75">
        <v>0</v>
      </c>
      <c r="AJ75">
        <v>0</v>
      </c>
      <c r="AK75">
        <v>3.8220038220038215E-2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5.4600054600054604E-3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0.10374010374010377</v>
      </c>
      <c r="AZ75">
        <v>0</v>
      </c>
      <c r="BA75">
        <v>0</v>
      </c>
      <c r="BB75">
        <v>0</v>
      </c>
      <c r="BC75">
        <v>5.4600054600054604E-3</v>
      </c>
      <c r="BD75">
        <v>3.3033033033033031E-2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1.0920010920010921E-2</v>
      </c>
      <c r="BL75">
        <v>1.0920010920010921E-2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0.29484029484029478</v>
      </c>
      <c r="BZ75">
        <v>2.2113022113022112E-2</v>
      </c>
      <c r="CA75" s="27">
        <f t="shared" si="93"/>
        <v>4</v>
      </c>
      <c r="CB75">
        <f t="shared" si="94"/>
        <v>11</v>
      </c>
      <c r="CC75">
        <f t="shared" si="95"/>
        <v>15</v>
      </c>
      <c r="CD75">
        <f>[1]!shannonweaver(K75:BU75)</f>
        <v>2.1173307469286082</v>
      </c>
      <c r="CE75">
        <f t="shared" si="96"/>
        <v>0.78186539749773776</v>
      </c>
      <c r="CF75">
        <v>1</v>
      </c>
      <c r="CJ75">
        <v>1</v>
      </c>
      <c r="CK75">
        <v>1</v>
      </c>
      <c r="CO75">
        <f t="shared" si="97"/>
        <v>18</v>
      </c>
      <c r="CP75">
        <f t="shared" si="98"/>
        <v>0.24570024570024579</v>
      </c>
      <c r="CQ75">
        <f t="shared" si="99"/>
        <v>0</v>
      </c>
      <c r="CR75">
        <f t="shared" si="100"/>
        <v>0.16380016380016385</v>
      </c>
      <c r="CS75">
        <f t="shared" si="101"/>
        <v>8.1900081900081925E-2</v>
      </c>
      <c r="CT75">
        <f t="shared" si="102"/>
        <v>0.13650013650013654</v>
      </c>
      <c r="CU75">
        <f t="shared" si="103"/>
        <v>0</v>
      </c>
      <c r="CV75">
        <f t="shared" si="104"/>
        <v>2.1840021840021841E-2</v>
      </c>
      <c r="CW75">
        <f t="shared" si="105"/>
        <v>0</v>
      </c>
      <c r="CX75">
        <f t="shared" si="106"/>
        <v>2.2113022113022112E-2</v>
      </c>
      <c r="CY75">
        <f t="shared" si="107"/>
        <v>0</v>
      </c>
      <c r="CZ75">
        <f t="shared" si="108"/>
        <v>3.8220038220038222E-2</v>
      </c>
      <c r="DA75">
        <f t="shared" si="109"/>
        <v>0</v>
      </c>
      <c r="DB75">
        <f t="shared" si="110"/>
        <v>5.4600054600054604E-3</v>
      </c>
      <c r="DC75">
        <f t="shared" si="111"/>
        <v>0</v>
      </c>
      <c r="DD75">
        <f t="shared" si="112"/>
        <v>3.8220038220038215E-2</v>
      </c>
      <c r="DE75">
        <f t="shared" si="113"/>
        <v>0</v>
      </c>
      <c r="DF75">
        <f t="shared" si="114"/>
        <v>0</v>
      </c>
      <c r="DG75">
        <f t="shared" si="115"/>
        <v>5.4600054600054604E-3</v>
      </c>
      <c r="DH75">
        <f t="shared" si="116"/>
        <v>0</v>
      </c>
      <c r="DI75">
        <f t="shared" si="117"/>
        <v>0</v>
      </c>
      <c r="DJ75">
        <f t="shared" si="118"/>
        <v>0</v>
      </c>
      <c r="DK75">
        <f t="shared" si="119"/>
        <v>0</v>
      </c>
      <c r="DL75">
        <f t="shared" si="120"/>
        <v>0.10374010374010377</v>
      </c>
      <c r="DM75">
        <f t="shared" si="121"/>
        <v>4.9413049413049415E-2</v>
      </c>
      <c r="DN75">
        <f t="shared" si="122"/>
        <v>1.638001638001638E-2</v>
      </c>
      <c r="DO75">
        <f t="shared" si="123"/>
        <v>0.15834015834015838</v>
      </c>
      <c r="DP75">
        <f t="shared" si="124"/>
        <v>0.27900627900627906</v>
      </c>
      <c r="DQ75">
        <f t="shared" si="125"/>
        <v>0.43734643734643747</v>
      </c>
      <c r="DR75">
        <f t="shared" si="126"/>
        <v>10</v>
      </c>
      <c r="DS75" s="50">
        <f t="shared" si="127"/>
        <v>1.0848460641381155</v>
      </c>
      <c r="DT75" s="50">
        <f t="shared" si="128"/>
        <v>0.51861945016949418</v>
      </c>
      <c r="DU75">
        <f t="shared" si="129"/>
        <v>0</v>
      </c>
      <c r="DV75">
        <f t="shared" si="130"/>
        <v>0.41667515895222207</v>
      </c>
      <c r="DW75">
        <f t="shared" si="131"/>
        <v>0.29023969537800992</v>
      </c>
      <c r="DX75">
        <f t="shared" si="132"/>
        <v>0.37842702917825422</v>
      </c>
      <c r="DY75">
        <f t="shared" si="133"/>
        <v>0</v>
      </c>
      <c r="DZ75">
        <f t="shared" si="134"/>
        <v>0.14832698929099875</v>
      </c>
      <c r="EA75">
        <f t="shared" si="135"/>
        <v>0</v>
      </c>
      <c r="EB75">
        <f t="shared" si="136"/>
        <v>0.14925805649363044</v>
      </c>
      <c r="EC75">
        <f t="shared" si="137"/>
        <v>0</v>
      </c>
      <c r="ED75">
        <f t="shared" si="138"/>
        <v>0.19676670997111048</v>
      </c>
      <c r="EE75">
        <f t="shared" si="139"/>
        <v>0</v>
      </c>
      <c r="EF75">
        <f t="shared" si="140"/>
        <v>7.3959257155942426E-2</v>
      </c>
      <c r="EG75">
        <f t="shared" si="141"/>
        <v>0</v>
      </c>
      <c r="EH75">
        <f t="shared" si="142"/>
        <v>0.19676670997111045</v>
      </c>
      <c r="EI75">
        <f t="shared" si="143"/>
        <v>0</v>
      </c>
      <c r="EJ75">
        <f t="shared" si="144"/>
        <v>0</v>
      </c>
      <c r="EK75">
        <f t="shared" si="145"/>
        <v>7.3959257155942426E-2</v>
      </c>
      <c r="EL75">
        <f t="shared" si="146"/>
        <v>0</v>
      </c>
      <c r="EM75">
        <f t="shared" si="147"/>
        <v>0</v>
      </c>
      <c r="EN75">
        <f t="shared" si="148"/>
        <v>0</v>
      </c>
      <c r="EO75">
        <f t="shared" si="149"/>
        <v>0</v>
      </c>
      <c r="EP75">
        <f t="shared" si="150"/>
        <v>0.32793325118437877</v>
      </c>
      <c r="EQ75">
        <f t="shared" si="151"/>
        <v>0.22416308246762867</v>
      </c>
      <c r="ER75">
        <f t="shared" si="152"/>
        <v>0.12833643671157841</v>
      </c>
      <c r="ES75">
        <f t="shared" si="153"/>
        <v>0.40924827069813585</v>
      </c>
      <c r="ET75">
        <f t="shared" si="154"/>
        <v>0.55649162885733394</v>
      </c>
      <c r="EU75">
        <f t="shared" si="155"/>
        <v>0.72257946818620522</v>
      </c>
      <c r="EV75" s="27">
        <f t="shared" si="156"/>
        <v>0</v>
      </c>
      <c r="EW75">
        <f t="shared" si="157"/>
        <v>0.16380016380016385</v>
      </c>
      <c r="EX75">
        <f t="shared" si="158"/>
        <v>8.1900081900081925E-2</v>
      </c>
      <c r="EY75">
        <f t="shared" si="159"/>
        <v>0.15834015834015838</v>
      </c>
      <c r="EZ75">
        <f t="shared" si="160"/>
        <v>3.8220038220038222E-2</v>
      </c>
      <c r="FA75">
        <f t="shared" si="161"/>
        <v>0</v>
      </c>
      <c r="FB75">
        <f t="shared" si="162"/>
        <v>2.7573027573027573E-2</v>
      </c>
      <c r="FC75">
        <f t="shared" si="163"/>
        <v>0.10374010374010377</v>
      </c>
      <c r="FD75">
        <f t="shared" si="164"/>
        <v>4.9413049413049415E-2</v>
      </c>
      <c r="FE75">
        <f t="shared" si="165"/>
        <v>0.1531531531531532</v>
      </c>
      <c r="FF75">
        <f t="shared" si="166"/>
        <v>1.638001638001638E-2</v>
      </c>
      <c r="FG75">
        <f t="shared" si="167"/>
        <v>0</v>
      </c>
      <c r="FH75">
        <f t="shared" si="168"/>
        <v>4.3680043680043676E-2</v>
      </c>
      <c r="FI75" s="27">
        <f t="shared" si="169"/>
        <v>0</v>
      </c>
      <c r="FJ75">
        <f t="shared" si="170"/>
        <v>0.41667515895222207</v>
      </c>
      <c r="FK75">
        <f t="shared" si="171"/>
        <v>0.29023969537800992</v>
      </c>
      <c r="FL75">
        <f t="shared" si="172"/>
        <v>0.40924827069813585</v>
      </c>
      <c r="FM75">
        <f t="shared" si="173"/>
        <v>0.19676670997111048</v>
      </c>
      <c r="FN75">
        <f t="shared" si="174"/>
        <v>0</v>
      </c>
      <c r="FO75">
        <f t="shared" si="175"/>
        <v>0.16682399605393733</v>
      </c>
      <c r="FP75">
        <f t="shared" si="176"/>
        <v>0.32793325118437877</v>
      </c>
      <c r="FQ75">
        <f t="shared" si="177"/>
        <v>0.22416308246762867</v>
      </c>
      <c r="FR75">
        <f t="shared" si="178"/>
        <v>0.40209582379575265</v>
      </c>
      <c r="FS75">
        <f t="shared" si="179"/>
        <v>0.12833643671157841</v>
      </c>
      <c r="FT75">
        <f t="shared" si="180"/>
        <v>0</v>
      </c>
      <c r="FU75">
        <f t="shared" si="181"/>
        <v>0.21054992519621579</v>
      </c>
      <c r="FW75">
        <f t="shared" si="182"/>
        <v>0.26208026208026214</v>
      </c>
      <c r="FX75">
        <f t="shared" si="183"/>
        <v>0.26208026208026214</v>
      </c>
      <c r="FY75">
        <f t="shared" si="184"/>
        <v>0.2077532077532078</v>
      </c>
      <c r="FZ75">
        <f t="shared" si="185"/>
        <v>0.31149331149331161</v>
      </c>
    </row>
    <row r="76" spans="1:182">
      <c r="A76">
        <v>75</v>
      </c>
      <c r="B76" t="s">
        <v>103</v>
      </c>
      <c r="C76" t="s">
        <v>100</v>
      </c>
      <c r="D76" t="s">
        <v>101</v>
      </c>
      <c r="E76" s="25" t="s">
        <v>356</v>
      </c>
      <c r="F76" s="25" t="s">
        <v>258</v>
      </c>
      <c r="G76">
        <v>0</v>
      </c>
      <c r="H76">
        <v>9.0553549939831543E-2</v>
      </c>
      <c r="I76">
        <v>0.10228640192539111</v>
      </c>
      <c r="J76">
        <v>0</v>
      </c>
      <c r="K76">
        <v>0</v>
      </c>
      <c r="L76">
        <v>0.12665463297232255</v>
      </c>
      <c r="M76">
        <v>0</v>
      </c>
      <c r="N76">
        <v>0</v>
      </c>
      <c r="O76">
        <v>0.10228640192539111</v>
      </c>
      <c r="P76">
        <v>1.2033694344163659E-2</v>
      </c>
      <c r="Q76">
        <v>0</v>
      </c>
      <c r="R76">
        <v>0</v>
      </c>
      <c r="S76">
        <v>6.0168471720818293E-3</v>
      </c>
      <c r="T76">
        <v>6.0168471720818293E-3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1.2033694344163659E-2</v>
      </c>
      <c r="AD76">
        <v>0</v>
      </c>
      <c r="AE76">
        <v>1.2033694344163659E-2</v>
      </c>
      <c r="AF76">
        <v>2.4067388688327317E-2</v>
      </c>
      <c r="AG76">
        <v>0</v>
      </c>
      <c r="AH76">
        <v>0</v>
      </c>
      <c r="AI76">
        <v>0</v>
      </c>
      <c r="AJ76">
        <v>0</v>
      </c>
      <c r="AK76">
        <v>3.0385078219013234E-2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8.4536702767749702E-2</v>
      </c>
      <c r="AZ76">
        <v>0</v>
      </c>
      <c r="BA76">
        <v>0</v>
      </c>
      <c r="BB76">
        <v>0</v>
      </c>
      <c r="BC76">
        <v>0</v>
      </c>
      <c r="BD76">
        <v>3.6101083032490974E-2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1.8050541516245491E-2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1.2033694344163659E-2</v>
      </c>
      <c r="BV76">
        <v>0</v>
      </c>
      <c r="BW76">
        <v>0</v>
      </c>
      <c r="BX76">
        <v>0</v>
      </c>
      <c r="BY76">
        <v>0.32490974729241873</v>
      </c>
      <c r="BZ76">
        <v>0</v>
      </c>
      <c r="CA76" s="27">
        <f t="shared" si="93"/>
        <v>5</v>
      </c>
      <c r="CB76">
        <f t="shared" si="94"/>
        <v>8</v>
      </c>
      <c r="CC76">
        <f t="shared" si="95"/>
        <v>13</v>
      </c>
      <c r="CD76">
        <f>[1]!shannonweaver(K76:BU76)</f>
        <v>2.1038576145602863</v>
      </c>
      <c r="CE76">
        <f t="shared" si="96"/>
        <v>0.82023358802000645</v>
      </c>
      <c r="CF76">
        <v>2</v>
      </c>
      <c r="CG76">
        <v>1</v>
      </c>
      <c r="CJ76">
        <v>1</v>
      </c>
      <c r="CK76">
        <v>1</v>
      </c>
      <c r="CO76">
        <f t="shared" si="97"/>
        <v>18</v>
      </c>
      <c r="CP76">
        <f t="shared" si="98"/>
        <v>0.19283995186522265</v>
      </c>
      <c r="CQ76">
        <f t="shared" si="99"/>
        <v>0</v>
      </c>
      <c r="CR76">
        <f t="shared" si="100"/>
        <v>9.0553549939831543E-2</v>
      </c>
      <c r="CS76">
        <f t="shared" si="101"/>
        <v>0.10228640192539111</v>
      </c>
      <c r="CT76">
        <f t="shared" si="102"/>
        <v>0</v>
      </c>
      <c r="CU76">
        <f t="shared" si="103"/>
        <v>0.12665463297232255</v>
      </c>
      <c r="CV76">
        <f t="shared" si="104"/>
        <v>0.10228640192539111</v>
      </c>
      <c r="CW76">
        <f t="shared" si="105"/>
        <v>1.2033694344163659E-2</v>
      </c>
      <c r="CX76">
        <f t="shared" si="106"/>
        <v>1.2033694344163659E-2</v>
      </c>
      <c r="CY76">
        <f t="shared" si="107"/>
        <v>0</v>
      </c>
      <c r="CZ76">
        <f t="shared" si="108"/>
        <v>2.4067388688327317E-2</v>
      </c>
      <c r="DA76">
        <f t="shared" si="109"/>
        <v>0</v>
      </c>
      <c r="DB76">
        <f t="shared" si="110"/>
        <v>2.4067388688327317E-2</v>
      </c>
      <c r="DC76">
        <f t="shared" si="111"/>
        <v>0</v>
      </c>
      <c r="DD76">
        <f t="shared" si="112"/>
        <v>3.0385078219013234E-2</v>
      </c>
      <c r="DE76">
        <f t="shared" si="113"/>
        <v>0</v>
      </c>
      <c r="DF76">
        <f t="shared" si="114"/>
        <v>0</v>
      </c>
      <c r="DG76">
        <f t="shared" si="115"/>
        <v>2.2333891680625349E-2</v>
      </c>
      <c r="DH76">
        <f t="shared" si="116"/>
        <v>0</v>
      </c>
      <c r="DI76">
        <f t="shared" si="117"/>
        <v>3.350083752093802E-2</v>
      </c>
      <c r="DJ76">
        <f t="shared" si="118"/>
        <v>0</v>
      </c>
      <c r="DK76">
        <f t="shared" si="119"/>
        <v>0</v>
      </c>
      <c r="DL76">
        <f t="shared" si="120"/>
        <v>8.4536702767749702E-2</v>
      </c>
      <c r="DM76">
        <f t="shared" si="121"/>
        <v>5.4151624548736468E-2</v>
      </c>
      <c r="DN76">
        <f t="shared" si="122"/>
        <v>0</v>
      </c>
      <c r="DO76">
        <f t="shared" si="123"/>
        <v>0.22894103489771367</v>
      </c>
      <c r="DP76">
        <f t="shared" si="124"/>
        <v>0.25330926594464503</v>
      </c>
      <c r="DQ76">
        <f t="shared" si="125"/>
        <v>0.48225030084235876</v>
      </c>
      <c r="DR76">
        <f t="shared" si="126"/>
        <v>11</v>
      </c>
      <c r="DS76" s="50">
        <f t="shared" si="127"/>
        <v>1.1329513759107297</v>
      </c>
      <c r="DT76" s="50">
        <f t="shared" si="128"/>
        <v>0.45463615794380668</v>
      </c>
      <c r="DU76">
        <f t="shared" si="129"/>
        <v>0</v>
      </c>
      <c r="DV76">
        <f t="shared" si="130"/>
        <v>0.3056584483080298</v>
      </c>
      <c r="DW76">
        <f t="shared" si="131"/>
        <v>0.32554209301476156</v>
      </c>
      <c r="DX76">
        <f t="shared" si="132"/>
        <v>0</v>
      </c>
      <c r="DY76">
        <f t="shared" si="133"/>
        <v>0.36386164836288343</v>
      </c>
      <c r="DZ76">
        <f t="shared" si="134"/>
        <v>0.32554209301476156</v>
      </c>
      <c r="EA76">
        <f t="shared" si="135"/>
        <v>0.10991940906685203</v>
      </c>
      <c r="EB76">
        <f t="shared" si="136"/>
        <v>0.10991940906685203</v>
      </c>
      <c r="EC76">
        <f t="shared" si="137"/>
        <v>0</v>
      </c>
      <c r="ED76">
        <f t="shared" si="138"/>
        <v>0.15576580431676318</v>
      </c>
      <c r="EE76">
        <f t="shared" si="139"/>
        <v>0</v>
      </c>
      <c r="EF76">
        <f t="shared" si="140"/>
        <v>0.15576580431676318</v>
      </c>
      <c r="EG76">
        <f t="shared" si="141"/>
        <v>0</v>
      </c>
      <c r="EH76">
        <f t="shared" si="142"/>
        <v>0.17520820757973646</v>
      </c>
      <c r="EI76">
        <f t="shared" si="143"/>
        <v>0</v>
      </c>
      <c r="EJ76">
        <f t="shared" si="144"/>
        <v>0</v>
      </c>
      <c r="EK76">
        <f t="shared" si="145"/>
        <v>0.15000722858695137</v>
      </c>
      <c r="EL76">
        <f t="shared" si="146"/>
        <v>0</v>
      </c>
      <c r="EM76">
        <f t="shared" si="147"/>
        <v>0.18407001698363401</v>
      </c>
      <c r="EN76">
        <f t="shared" si="148"/>
        <v>0</v>
      </c>
      <c r="EO76">
        <f t="shared" si="149"/>
        <v>0</v>
      </c>
      <c r="EP76">
        <f t="shared" si="150"/>
        <v>0.29501265758098344</v>
      </c>
      <c r="EQ76">
        <f t="shared" si="151"/>
        <v>0.23485813370755829</v>
      </c>
      <c r="ER76">
        <f t="shared" si="152"/>
        <v>0</v>
      </c>
      <c r="ES76">
        <f t="shared" si="153"/>
        <v>0.49892041125721276</v>
      </c>
      <c r="ET76">
        <f t="shared" si="154"/>
        <v>0.52741163032257488</v>
      </c>
      <c r="EU76">
        <f t="shared" si="155"/>
        <v>0.76764473407404943</v>
      </c>
      <c r="EV76" s="27">
        <f t="shared" si="156"/>
        <v>0</v>
      </c>
      <c r="EW76">
        <f t="shared" si="157"/>
        <v>9.0553549939831543E-2</v>
      </c>
      <c r="EX76">
        <f t="shared" si="158"/>
        <v>0.10228640192539111</v>
      </c>
      <c r="EY76">
        <f t="shared" si="159"/>
        <v>0.22894103489771367</v>
      </c>
      <c r="EZ76">
        <f t="shared" si="160"/>
        <v>3.6101083032490974E-2</v>
      </c>
      <c r="FA76">
        <f t="shared" si="161"/>
        <v>1.2033694344163659E-2</v>
      </c>
      <c r="FB76">
        <f t="shared" si="162"/>
        <v>3.6101083032490974E-2</v>
      </c>
      <c r="FC76">
        <f t="shared" si="163"/>
        <v>8.4536702767749702E-2</v>
      </c>
      <c r="FD76">
        <f t="shared" si="164"/>
        <v>5.4151624548736468E-2</v>
      </c>
      <c r="FE76">
        <f t="shared" si="165"/>
        <v>0.13868832731648617</v>
      </c>
      <c r="FF76">
        <f t="shared" si="166"/>
        <v>0</v>
      </c>
      <c r="FG76">
        <f t="shared" si="167"/>
        <v>0</v>
      </c>
      <c r="FH76">
        <f t="shared" si="168"/>
        <v>3.0385078219013234E-2</v>
      </c>
      <c r="FI76" s="27">
        <f t="shared" si="169"/>
        <v>0</v>
      </c>
      <c r="FJ76">
        <f t="shared" si="170"/>
        <v>0.3056584483080298</v>
      </c>
      <c r="FK76">
        <f t="shared" si="171"/>
        <v>0.32554209301476156</v>
      </c>
      <c r="FL76">
        <f t="shared" si="172"/>
        <v>0.49892041125721276</v>
      </c>
      <c r="FM76">
        <f t="shared" si="173"/>
        <v>0.19116504947576535</v>
      </c>
      <c r="FN76">
        <f t="shared" si="174"/>
        <v>0.10991940906685203</v>
      </c>
      <c r="FO76">
        <f t="shared" si="175"/>
        <v>0.19116504947576535</v>
      </c>
      <c r="FP76">
        <f t="shared" si="176"/>
        <v>0.29501265758098344</v>
      </c>
      <c r="FQ76">
        <f t="shared" si="177"/>
        <v>0.23485813370755829</v>
      </c>
      <c r="FR76">
        <f t="shared" si="178"/>
        <v>0.38160318945423871</v>
      </c>
      <c r="FS76">
        <f t="shared" si="179"/>
        <v>0</v>
      </c>
      <c r="FT76">
        <f t="shared" si="180"/>
        <v>0</v>
      </c>
      <c r="FU76">
        <f t="shared" si="181"/>
        <v>0.17520820757973646</v>
      </c>
      <c r="FW76">
        <f t="shared" si="182"/>
        <v>0.31347773766546339</v>
      </c>
      <c r="FX76">
        <f t="shared" si="183"/>
        <v>0.31347773766546339</v>
      </c>
      <c r="FY76">
        <f t="shared" si="184"/>
        <v>0.28309265944645012</v>
      </c>
      <c r="FZ76">
        <f t="shared" si="185"/>
        <v>0.36762936221419984</v>
      </c>
    </row>
    <row r="77" spans="1:182">
      <c r="A77">
        <v>76</v>
      </c>
      <c r="B77" t="s">
        <v>172</v>
      </c>
      <c r="C77" t="s">
        <v>100</v>
      </c>
      <c r="D77" t="s">
        <v>101</v>
      </c>
      <c r="E77" s="25" t="s">
        <v>356</v>
      </c>
      <c r="F77" s="25" t="s">
        <v>258</v>
      </c>
      <c r="G77">
        <v>0</v>
      </c>
      <c r="H77">
        <v>4.5226130653266326E-2</v>
      </c>
      <c r="I77">
        <v>0.10608598548297042</v>
      </c>
      <c r="J77">
        <v>0</v>
      </c>
      <c r="K77">
        <v>0.11725293132328314</v>
      </c>
      <c r="L77">
        <v>0</v>
      </c>
      <c r="M77">
        <v>0</v>
      </c>
      <c r="N77">
        <v>0</v>
      </c>
      <c r="O77">
        <v>1.1166945840312675E-2</v>
      </c>
      <c r="P77">
        <v>1.6750418760469014E-2</v>
      </c>
      <c r="Q77">
        <v>0</v>
      </c>
      <c r="R77">
        <v>0</v>
      </c>
      <c r="S77">
        <v>5.5834729201563373E-3</v>
      </c>
      <c r="T77">
        <v>0</v>
      </c>
      <c r="U77">
        <v>0</v>
      </c>
      <c r="V77">
        <v>0</v>
      </c>
      <c r="W77">
        <v>1.1166945840312675E-2</v>
      </c>
      <c r="X77">
        <v>0</v>
      </c>
      <c r="Y77">
        <v>2.7917364600781685E-2</v>
      </c>
      <c r="Z77">
        <v>0</v>
      </c>
      <c r="AA77">
        <v>0</v>
      </c>
      <c r="AB77">
        <v>0</v>
      </c>
      <c r="AC77">
        <v>1.1166945840312675E-2</v>
      </c>
      <c r="AD77">
        <v>0</v>
      </c>
      <c r="AE77">
        <v>1.1166945840312675E-2</v>
      </c>
      <c r="AF77">
        <v>1.6750418760469014E-2</v>
      </c>
      <c r="AG77">
        <v>0</v>
      </c>
      <c r="AH77">
        <v>2.2333891680625349E-2</v>
      </c>
      <c r="AI77">
        <v>0</v>
      </c>
      <c r="AJ77">
        <v>0</v>
      </c>
      <c r="AK77">
        <v>6.1418202121719702E-2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2.2333891680625349E-2</v>
      </c>
      <c r="AR77">
        <v>0</v>
      </c>
      <c r="AS77">
        <v>0</v>
      </c>
      <c r="AT77">
        <v>0</v>
      </c>
      <c r="AU77">
        <v>3.350083752093802E-2</v>
      </c>
      <c r="AV77">
        <v>0</v>
      </c>
      <c r="AW77">
        <v>0</v>
      </c>
      <c r="AX77">
        <v>0</v>
      </c>
      <c r="AY77">
        <v>8.9335566722501411E-2</v>
      </c>
      <c r="AZ77">
        <v>0</v>
      </c>
      <c r="BA77">
        <v>0</v>
      </c>
      <c r="BB77">
        <v>0</v>
      </c>
      <c r="BC77">
        <v>0</v>
      </c>
      <c r="BD77">
        <v>5.0251256281407031E-2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2.2333891680625349E-2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2.7917364600781685E-2</v>
      </c>
      <c r="BV77">
        <v>0</v>
      </c>
      <c r="BW77">
        <v>0</v>
      </c>
      <c r="BX77">
        <v>0</v>
      </c>
      <c r="BY77">
        <v>0.29034059184812949</v>
      </c>
      <c r="BZ77">
        <v>0</v>
      </c>
      <c r="CA77" s="27">
        <f t="shared" si="93"/>
        <v>5</v>
      </c>
      <c r="CB77">
        <f t="shared" si="94"/>
        <v>12</v>
      </c>
      <c r="CC77">
        <f t="shared" si="95"/>
        <v>17</v>
      </c>
      <c r="CD77">
        <f>[1]!shannonweaver(K77:BU77)</f>
        <v>2.5045143920433652</v>
      </c>
      <c r="CE77">
        <f t="shared" si="96"/>
        <v>0.88398369197913496</v>
      </c>
      <c r="CF77">
        <v>1</v>
      </c>
      <c r="CG77">
        <v>1</v>
      </c>
      <c r="CK77">
        <v>1</v>
      </c>
      <c r="CO77">
        <f t="shared" si="97"/>
        <v>20</v>
      </c>
      <c r="CP77">
        <f t="shared" si="98"/>
        <v>0.15131211613623674</v>
      </c>
      <c r="CQ77">
        <f t="shared" si="99"/>
        <v>0</v>
      </c>
      <c r="CR77">
        <f t="shared" si="100"/>
        <v>4.5226130653266326E-2</v>
      </c>
      <c r="CS77">
        <f t="shared" si="101"/>
        <v>0.10608598548297042</v>
      </c>
      <c r="CT77">
        <f t="shared" si="102"/>
        <v>0.11725293132328314</v>
      </c>
      <c r="CU77">
        <f t="shared" si="103"/>
        <v>0</v>
      </c>
      <c r="CV77">
        <f t="shared" si="104"/>
        <v>1.1166945840312675E-2</v>
      </c>
      <c r="CW77">
        <f t="shared" si="105"/>
        <v>1.6750418760469014E-2</v>
      </c>
      <c r="CX77">
        <f t="shared" si="106"/>
        <v>5.5834729201563373E-3</v>
      </c>
      <c r="CY77">
        <f t="shared" si="107"/>
        <v>0</v>
      </c>
      <c r="CZ77">
        <f t="shared" si="108"/>
        <v>5.0251256281407031E-2</v>
      </c>
      <c r="DA77">
        <f t="shared" si="109"/>
        <v>0</v>
      </c>
      <c r="DB77">
        <f t="shared" si="110"/>
        <v>3.9084310441094366E-2</v>
      </c>
      <c r="DC77">
        <f t="shared" si="111"/>
        <v>0</v>
      </c>
      <c r="DD77">
        <f t="shared" si="112"/>
        <v>6.1418202121719702E-2</v>
      </c>
      <c r="DE77">
        <f t="shared" si="113"/>
        <v>0</v>
      </c>
      <c r="DF77">
        <f t="shared" si="114"/>
        <v>0</v>
      </c>
      <c r="DG77">
        <f t="shared" si="115"/>
        <v>2.2333891680625349E-2</v>
      </c>
      <c r="DH77">
        <f t="shared" si="116"/>
        <v>0</v>
      </c>
      <c r="DI77">
        <f t="shared" si="117"/>
        <v>0</v>
      </c>
      <c r="DJ77">
        <f t="shared" si="118"/>
        <v>0</v>
      </c>
      <c r="DK77">
        <f t="shared" si="119"/>
        <v>0</v>
      </c>
      <c r="DL77">
        <f t="shared" si="120"/>
        <v>8.9335566722501411E-2</v>
      </c>
      <c r="DM77">
        <f t="shared" si="121"/>
        <v>7.2585147962032387E-2</v>
      </c>
      <c r="DN77">
        <f t="shared" si="122"/>
        <v>1.1166945840312675E-2</v>
      </c>
      <c r="DO77">
        <f t="shared" si="123"/>
        <v>0.12841987716359582</v>
      </c>
      <c r="DP77">
        <f t="shared" si="124"/>
        <v>0.42992741485203795</v>
      </c>
      <c r="DQ77">
        <f t="shared" si="125"/>
        <v>0.55834729201563382</v>
      </c>
      <c r="DR77">
        <f t="shared" si="126"/>
        <v>11</v>
      </c>
      <c r="DS77" s="50">
        <f t="shared" si="127"/>
        <v>1.2232289370225171</v>
      </c>
      <c r="DT77" s="50">
        <f t="shared" si="128"/>
        <v>0.39953345222418807</v>
      </c>
      <c r="DU77">
        <f t="shared" si="129"/>
        <v>0</v>
      </c>
      <c r="DV77">
        <f t="shared" si="130"/>
        <v>0.21430088923277144</v>
      </c>
      <c r="DW77">
        <f t="shared" si="131"/>
        <v>0.33176092665725332</v>
      </c>
      <c r="DX77">
        <f t="shared" si="132"/>
        <v>0.34949369419597826</v>
      </c>
      <c r="DY77">
        <f t="shared" si="133"/>
        <v>0</v>
      </c>
      <c r="DZ77">
        <f t="shared" si="134"/>
        <v>0.10587144130964628</v>
      </c>
      <c r="EA77">
        <f t="shared" si="135"/>
        <v>0.129787475863195</v>
      </c>
      <c r="EB77">
        <f t="shared" si="136"/>
        <v>7.4792350544505365E-2</v>
      </c>
      <c r="EC77">
        <f t="shared" si="137"/>
        <v>0</v>
      </c>
      <c r="ED77">
        <f t="shared" si="138"/>
        <v>0.22608914306064756</v>
      </c>
      <c r="EE77">
        <f t="shared" si="139"/>
        <v>0</v>
      </c>
      <c r="EF77">
        <f t="shared" si="140"/>
        <v>0.19900852581761996</v>
      </c>
      <c r="EG77">
        <f t="shared" si="141"/>
        <v>0</v>
      </c>
      <c r="EH77">
        <f t="shared" si="142"/>
        <v>0.25043659712398225</v>
      </c>
      <c r="EI77">
        <f t="shared" si="143"/>
        <v>0</v>
      </c>
      <c r="EJ77">
        <f t="shared" si="144"/>
        <v>0</v>
      </c>
      <c r="EK77">
        <f t="shared" si="145"/>
        <v>0.15000722858695137</v>
      </c>
      <c r="EL77">
        <f t="shared" si="146"/>
        <v>0</v>
      </c>
      <c r="EM77">
        <f t="shared" si="147"/>
        <v>0</v>
      </c>
      <c r="EN77">
        <f t="shared" si="148"/>
        <v>0</v>
      </c>
      <c r="EO77">
        <f t="shared" si="149"/>
        <v>0</v>
      </c>
      <c r="EP77">
        <f t="shared" si="150"/>
        <v>0.30352985699542878</v>
      </c>
      <c r="EQ77">
        <f t="shared" si="151"/>
        <v>0.27278687846131838</v>
      </c>
      <c r="ER77">
        <f t="shared" si="152"/>
        <v>0.10587144130964628</v>
      </c>
      <c r="ES77">
        <f t="shared" si="153"/>
        <v>0.36650762021112876</v>
      </c>
      <c r="ET77">
        <f t="shared" si="154"/>
        <v>0.71509414816960648</v>
      </c>
      <c r="EU77">
        <f t="shared" si="155"/>
        <v>0.84387869881162081</v>
      </c>
      <c r="EV77" s="27">
        <f t="shared" si="156"/>
        <v>0</v>
      </c>
      <c r="EW77">
        <f t="shared" si="157"/>
        <v>4.5226130653266326E-2</v>
      </c>
      <c r="EX77">
        <f t="shared" si="158"/>
        <v>0.10608598548297042</v>
      </c>
      <c r="EY77">
        <f t="shared" si="159"/>
        <v>0.12841987716359582</v>
      </c>
      <c r="EZ77">
        <f t="shared" si="160"/>
        <v>7.8168620882188719E-2</v>
      </c>
      <c r="FA77">
        <f t="shared" si="161"/>
        <v>1.6750418760469014E-2</v>
      </c>
      <c r="FB77">
        <f t="shared" si="162"/>
        <v>4.4667783361250706E-2</v>
      </c>
      <c r="FC77">
        <f t="shared" si="163"/>
        <v>8.9335566722501411E-2</v>
      </c>
      <c r="FD77">
        <f t="shared" si="164"/>
        <v>7.2585147962032387E-2</v>
      </c>
      <c r="FE77">
        <f t="shared" si="165"/>
        <v>0.16192071468453378</v>
      </c>
      <c r="FF77">
        <f t="shared" si="166"/>
        <v>1.1166945840312675E-2</v>
      </c>
      <c r="FG77">
        <f t="shared" si="167"/>
        <v>0</v>
      </c>
      <c r="FH77">
        <f t="shared" si="168"/>
        <v>0.11725293132328307</v>
      </c>
      <c r="FI77" s="27">
        <f t="shared" si="169"/>
        <v>0</v>
      </c>
      <c r="FJ77">
        <f t="shared" si="170"/>
        <v>0.21430088923277144</v>
      </c>
      <c r="FK77">
        <f t="shared" si="171"/>
        <v>0.33176092665725332</v>
      </c>
      <c r="FL77">
        <f t="shared" si="172"/>
        <v>0.36650762021112876</v>
      </c>
      <c r="FM77">
        <f t="shared" si="173"/>
        <v>0.28336342552104293</v>
      </c>
      <c r="FN77">
        <f t="shared" si="174"/>
        <v>0.129787475863195</v>
      </c>
      <c r="FO77">
        <f t="shared" si="175"/>
        <v>0.21295343954479565</v>
      </c>
      <c r="FP77">
        <f t="shared" si="176"/>
        <v>0.30352985699542878</v>
      </c>
      <c r="FQ77">
        <f t="shared" si="177"/>
        <v>0.27278687846131838</v>
      </c>
      <c r="FR77">
        <f t="shared" si="178"/>
        <v>0.41413011384466542</v>
      </c>
      <c r="FS77">
        <f t="shared" si="179"/>
        <v>0.10587144130964628</v>
      </c>
      <c r="FT77">
        <f t="shared" si="180"/>
        <v>0</v>
      </c>
      <c r="FU77">
        <f t="shared" si="181"/>
        <v>0.3494936941959782</v>
      </c>
      <c r="FW77">
        <f t="shared" si="182"/>
        <v>0.21775544388609724</v>
      </c>
      <c r="FX77">
        <f t="shared" si="183"/>
        <v>0.21775544388609724</v>
      </c>
      <c r="FY77">
        <f t="shared" si="184"/>
        <v>0.20100502512562821</v>
      </c>
      <c r="FZ77">
        <f t="shared" si="185"/>
        <v>0.2903405918481296</v>
      </c>
    </row>
    <row r="78" spans="1:182">
      <c r="A78">
        <v>77</v>
      </c>
      <c r="B78" t="s">
        <v>387</v>
      </c>
      <c r="C78" t="s">
        <v>100</v>
      </c>
      <c r="D78" t="s">
        <v>101</v>
      </c>
      <c r="E78" s="25" t="s">
        <v>356</v>
      </c>
      <c r="F78" s="25" t="s">
        <v>258</v>
      </c>
      <c r="G78">
        <v>0</v>
      </c>
      <c r="H78">
        <v>3.8967248386325599E-2</v>
      </c>
      <c r="I78">
        <v>0.55462586660291646</v>
      </c>
      <c r="J78">
        <v>0</v>
      </c>
      <c r="K78">
        <v>0</v>
      </c>
      <c r="L78">
        <v>7.1718862060721963E-2</v>
      </c>
      <c r="M78">
        <v>0</v>
      </c>
      <c r="N78">
        <v>0</v>
      </c>
      <c r="O78">
        <v>4.7812574707147983E-2</v>
      </c>
      <c r="P78">
        <v>1.4343772412144394E-2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1.912502988285919E-2</v>
      </c>
      <c r="AD78">
        <v>0</v>
      </c>
      <c r="AE78">
        <v>0</v>
      </c>
      <c r="AF78">
        <v>1.4343772412144394E-2</v>
      </c>
      <c r="AG78">
        <v>0</v>
      </c>
      <c r="AH78">
        <v>4.7812574707147976E-3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9.0843891943581181E-2</v>
      </c>
      <c r="AZ78">
        <v>0</v>
      </c>
      <c r="BA78">
        <v>0</v>
      </c>
      <c r="BB78">
        <v>0</v>
      </c>
      <c r="BC78">
        <v>0</v>
      </c>
      <c r="BD78">
        <v>4.7812574707147976E-3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4.7812574707147976E-3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0.13387520918001439</v>
      </c>
      <c r="BZ78">
        <v>0</v>
      </c>
      <c r="CA78" s="27">
        <f t="shared" si="93"/>
        <v>3</v>
      </c>
      <c r="CB78">
        <f t="shared" si="94"/>
        <v>6</v>
      </c>
      <c r="CC78">
        <f t="shared" si="95"/>
        <v>9</v>
      </c>
      <c r="CD78">
        <f>[1]!shannonweaver(K78:BU78)</f>
        <v>1.7320373077095641</v>
      </c>
      <c r="CE78">
        <f t="shared" si="96"/>
        <v>0.78828414972919159</v>
      </c>
      <c r="CF78">
        <v>1</v>
      </c>
      <c r="CG78">
        <v>1</v>
      </c>
      <c r="CO78">
        <f t="shared" si="97"/>
        <v>11</v>
      </c>
      <c r="CP78">
        <f t="shared" si="98"/>
        <v>0.59359311498924205</v>
      </c>
      <c r="CQ78">
        <f t="shared" si="99"/>
        <v>0</v>
      </c>
      <c r="CR78">
        <f t="shared" si="100"/>
        <v>3.8967248386325599E-2</v>
      </c>
      <c r="CS78">
        <f t="shared" si="101"/>
        <v>0.55462586660291646</v>
      </c>
      <c r="CT78">
        <f t="shared" si="102"/>
        <v>0</v>
      </c>
      <c r="CU78">
        <f t="shared" si="103"/>
        <v>7.1718862060721963E-2</v>
      </c>
      <c r="CV78">
        <f t="shared" si="104"/>
        <v>4.7812574707147983E-2</v>
      </c>
      <c r="CW78">
        <f t="shared" si="105"/>
        <v>1.4343772412144394E-2</v>
      </c>
      <c r="CX78">
        <f t="shared" si="106"/>
        <v>0</v>
      </c>
      <c r="CY78">
        <f t="shared" si="107"/>
        <v>0</v>
      </c>
      <c r="CZ78">
        <f t="shared" si="108"/>
        <v>1.912502988285919E-2</v>
      </c>
      <c r="DA78">
        <f t="shared" si="109"/>
        <v>0</v>
      </c>
      <c r="DB78">
        <f t="shared" si="110"/>
        <v>1.912502988285919E-2</v>
      </c>
      <c r="DC78">
        <f t="shared" si="111"/>
        <v>0</v>
      </c>
      <c r="DD78">
        <f t="shared" si="112"/>
        <v>0</v>
      </c>
      <c r="DE78">
        <f t="shared" si="113"/>
        <v>0</v>
      </c>
      <c r="DF78">
        <f t="shared" si="114"/>
        <v>0</v>
      </c>
      <c r="DG78">
        <f t="shared" si="115"/>
        <v>1.7120404153802976E-2</v>
      </c>
      <c r="DH78">
        <f t="shared" si="116"/>
        <v>0</v>
      </c>
      <c r="DI78">
        <f t="shared" si="117"/>
        <v>0</v>
      </c>
      <c r="DJ78">
        <f t="shared" si="118"/>
        <v>0</v>
      </c>
      <c r="DK78">
        <f t="shared" si="119"/>
        <v>0</v>
      </c>
      <c r="DL78">
        <f t="shared" si="120"/>
        <v>9.0843891943581181E-2</v>
      </c>
      <c r="DM78">
        <f t="shared" si="121"/>
        <v>4.7812574707147976E-3</v>
      </c>
      <c r="DN78">
        <f t="shared" si="122"/>
        <v>4.7812574707147976E-3</v>
      </c>
      <c r="DO78">
        <f t="shared" si="123"/>
        <v>0.11953143676786995</v>
      </c>
      <c r="DP78">
        <f t="shared" si="124"/>
        <v>0.15300023906287352</v>
      </c>
      <c r="DQ78">
        <f t="shared" si="125"/>
        <v>0.2725316758307435</v>
      </c>
      <c r="DR78">
        <f t="shared" si="126"/>
        <v>9</v>
      </c>
      <c r="DS78" s="50">
        <f t="shared" si="127"/>
        <v>1.0926593229831136</v>
      </c>
      <c r="DT78" s="50">
        <f t="shared" si="128"/>
        <v>0.87954664368455859</v>
      </c>
      <c r="DU78">
        <f t="shared" si="129"/>
        <v>0</v>
      </c>
      <c r="DV78">
        <f t="shared" si="130"/>
        <v>0.19870628396341769</v>
      </c>
      <c r="DW78">
        <f t="shared" si="131"/>
        <v>0.84013328638074791</v>
      </c>
      <c r="DX78">
        <f t="shared" si="132"/>
        <v>0</v>
      </c>
      <c r="DY78">
        <f t="shared" si="133"/>
        <v>0.27111282046876217</v>
      </c>
      <c r="DZ78">
        <f t="shared" si="134"/>
        <v>0.22044191644119759</v>
      </c>
      <c r="EA78">
        <f t="shared" si="135"/>
        <v>0.12005366806697997</v>
      </c>
      <c r="EB78">
        <f t="shared" si="136"/>
        <v>0</v>
      </c>
      <c r="EC78">
        <f t="shared" si="137"/>
        <v>0</v>
      </c>
      <c r="ED78">
        <f t="shared" si="138"/>
        <v>0.13873792289266926</v>
      </c>
      <c r="EE78">
        <f t="shared" si="139"/>
        <v>0</v>
      </c>
      <c r="EF78">
        <f t="shared" si="140"/>
        <v>0.13873792289266926</v>
      </c>
      <c r="EG78">
        <f t="shared" si="141"/>
        <v>0</v>
      </c>
      <c r="EH78">
        <f t="shared" si="142"/>
        <v>0</v>
      </c>
      <c r="EI78">
        <f t="shared" si="143"/>
        <v>0</v>
      </c>
      <c r="EJ78">
        <f t="shared" si="144"/>
        <v>0</v>
      </c>
      <c r="EK78">
        <f t="shared" si="145"/>
        <v>0.13122122142348874</v>
      </c>
      <c r="EL78">
        <f t="shared" si="146"/>
        <v>0</v>
      </c>
      <c r="EM78">
        <f t="shared" si="147"/>
        <v>0</v>
      </c>
      <c r="EN78">
        <f t="shared" si="148"/>
        <v>0</v>
      </c>
      <c r="EO78">
        <f t="shared" si="149"/>
        <v>0</v>
      </c>
      <c r="EP78">
        <f t="shared" si="150"/>
        <v>0.3061639533864744</v>
      </c>
      <c r="EQ78">
        <f t="shared" si="151"/>
        <v>6.9201857655951202E-2</v>
      </c>
      <c r="ER78">
        <f t="shared" si="152"/>
        <v>6.9201857655951202E-2</v>
      </c>
      <c r="ES78">
        <f t="shared" si="153"/>
        <v>0.35302004497131984</v>
      </c>
      <c r="ET78">
        <f t="shared" si="154"/>
        <v>0.40188347933303303</v>
      </c>
      <c r="EU78">
        <f t="shared" si="155"/>
        <v>0.54924762686604012</v>
      </c>
      <c r="EV78" s="27">
        <f t="shared" si="156"/>
        <v>0</v>
      </c>
      <c r="EW78">
        <f t="shared" si="157"/>
        <v>3.8967248386325599E-2</v>
      </c>
      <c r="EX78">
        <f t="shared" si="158"/>
        <v>0.55462586660291646</v>
      </c>
      <c r="EY78">
        <f t="shared" si="159"/>
        <v>0.11953143676786995</v>
      </c>
      <c r="EZ78">
        <f t="shared" si="160"/>
        <v>1.912502988285919E-2</v>
      </c>
      <c r="FA78">
        <f t="shared" si="161"/>
        <v>1.4343772412144394E-2</v>
      </c>
      <c r="FB78">
        <f t="shared" si="162"/>
        <v>1.912502988285919E-2</v>
      </c>
      <c r="FC78">
        <f t="shared" si="163"/>
        <v>9.0843891943581181E-2</v>
      </c>
      <c r="FD78">
        <f t="shared" si="164"/>
        <v>4.7812574707147976E-3</v>
      </c>
      <c r="FE78">
        <f t="shared" si="165"/>
        <v>9.5625149414295979E-2</v>
      </c>
      <c r="FF78">
        <f t="shared" si="166"/>
        <v>4.7812574707147976E-3</v>
      </c>
      <c r="FG78">
        <f t="shared" si="167"/>
        <v>0</v>
      </c>
      <c r="FH78">
        <f t="shared" si="168"/>
        <v>0</v>
      </c>
      <c r="FI78" s="27">
        <f t="shared" si="169"/>
        <v>0</v>
      </c>
      <c r="FJ78">
        <f t="shared" si="170"/>
        <v>0.19870628396341769</v>
      </c>
      <c r="FK78">
        <f t="shared" si="171"/>
        <v>0.84013328638074791</v>
      </c>
      <c r="FL78">
        <f t="shared" si="172"/>
        <v>0.35302004497131984</v>
      </c>
      <c r="FM78">
        <f t="shared" si="173"/>
        <v>0.13873792289266926</v>
      </c>
      <c r="FN78">
        <f t="shared" si="174"/>
        <v>0.12005366806697997</v>
      </c>
      <c r="FO78">
        <f t="shared" si="175"/>
        <v>0.13873792289266926</v>
      </c>
      <c r="FP78">
        <f t="shared" si="176"/>
        <v>0.3061639533864744</v>
      </c>
      <c r="FQ78">
        <f t="shared" si="177"/>
        <v>6.9201857655951202E-2</v>
      </c>
      <c r="FR78">
        <f t="shared" si="178"/>
        <v>0.31438656743399812</v>
      </c>
      <c r="FS78">
        <f t="shared" si="179"/>
        <v>6.9201857655951202E-2</v>
      </c>
      <c r="FT78">
        <f t="shared" si="180"/>
        <v>0</v>
      </c>
      <c r="FU78">
        <f t="shared" si="181"/>
        <v>0</v>
      </c>
      <c r="FW78">
        <f t="shared" si="182"/>
        <v>0.21037532871145115</v>
      </c>
      <c r="FX78">
        <f t="shared" si="183"/>
        <v>0.21037532871145115</v>
      </c>
      <c r="FY78">
        <f t="shared" si="184"/>
        <v>0.12431269423858475</v>
      </c>
      <c r="FZ78">
        <f t="shared" si="185"/>
        <v>0.21515658618216593</v>
      </c>
    </row>
    <row r="79" spans="1:182">
      <c r="A79">
        <v>78</v>
      </c>
      <c r="B79" t="s">
        <v>372</v>
      </c>
      <c r="C79" t="s">
        <v>100</v>
      </c>
      <c r="D79" t="s">
        <v>101</v>
      </c>
      <c r="E79" s="25" t="s">
        <v>356</v>
      </c>
      <c r="F79" s="25" t="s">
        <v>258</v>
      </c>
      <c r="G79">
        <v>0</v>
      </c>
      <c r="H79">
        <v>7.3252876789222557E-2</v>
      </c>
      <c r="I79">
        <v>0</v>
      </c>
      <c r="J79">
        <v>0</v>
      </c>
      <c r="K79">
        <v>0.17401066516980074</v>
      </c>
      <c r="L79">
        <v>0</v>
      </c>
      <c r="M79">
        <v>0</v>
      </c>
      <c r="N79">
        <v>3.3679483581251751E-2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2.8066236317709794E-2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1.1226494527083918E-2</v>
      </c>
      <c r="AF79">
        <v>1.6839741790625879E-2</v>
      </c>
      <c r="AG79">
        <v>0</v>
      </c>
      <c r="AH79">
        <v>3.9292730844793705E-2</v>
      </c>
      <c r="AI79">
        <v>0</v>
      </c>
      <c r="AJ79">
        <v>0</v>
      </c>
      <c r="AK79">
        <v>7.8585461689587424E-2</v>
      </c>
      <c r="AL79">
        <v>0</v>
      </c>
      <c r="AM79">
        <v>5.6132472635419591E-3</v>
      </c>
      <c r="AN79">
        <v>0</v>
      </c>
      <c r="AO79">
        <v>0</v>
      </c>
      <c r="AP79">
        <v>0</v>
      </c>
      <c r="AQ79">
        <v>1.6839741790625879E-2</v>
      </c>
      <c r="AR79">
        <v>2.8066236317709792E-4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4.4905978108335666E-2</v>
      </c>
      <c r="AZ79">
        <v>0</v>
      </c>
      <c r="BA79">
        <v>0</v>
      </c>
      <c r="BB79">
        <v>0</v>
      </c>
      <c r="BC79">
        <v>0</v>
      </c>
      <c r="BD79">
        <v>3.3679483581251751E-2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1.1226494527083918E-2</v>
      </c>
      <c r="BL79">
        <v>0</v>
      </c>
      <c r="BM79">
        <v>5.6132472635419591E-3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1.1507156890261015E-2</v>
      </c>
      <c r="BV79">
        <v>0</v>
      </c>
      <c r="BW79">
        <v>0</v>
      </c>
      <c r="BX79">
        <v>0</v>
      </c>
      <c r="BY79">
        <v>0.41538029750210487</v>
      </c>
      <c r="BZ79">
        <v>0</v>
      </c>
      <c r="CA79" s="27">
        <f t="shared" si="93"/>
        <v>2</v>
      </c>
      <c r="CB79">
        <f t="shared" si="94"/>
        <v>13</v>
      </c>
      <c r="CC79">
        <f t="shared" si="95"/>
        <v>15</v>
      </c>
      <c r="CD79">
        <f>[1]!shannonweaver(K79:BU79)</f>
        <v>2.1640800881307301</v>
      </c>
      <c r="CE79">
        <f t="shared" si="96"/>
        <v>0.79912849741482728</v>
      </c>
      <c r="CF79">
        <v>2</v>
      </c>
      <c r="CO79">
        <f t="shared" si="97"/>
        <v>17</v>
      </c>
      <c r="CP79">
        <f t="shared" si="98"/>
        <v>7.3252876789222557E-2</v>
      </c>
      <c r="CQ79">
        <f t="shared" si="99"/>
        <v>0</v>
      </c>
      <c r="CR79">
        <f t="shared" si="100"/>
        <v>7.3252876789222557E-2</v>
      </c>
      <c r="CS79">
        <f t="shared" si="101"/>
        <v>0</v>
      </c>
      <c r="CT79">
        <f t="shared" si="102"/>
        <v>0.17401066516980074</v>
      </c>
      <c r="CU79">
        <f t="shared" si="103"/>
        <v>0</v>
      </c>
      <c r="CV79">
        <f t="shared" si="104"/>
        <v>3.3679483581251751E-2</v>
      </c>
      <c r="CW79">
        <f t="shared" si="105"/>
        <v>0</v>
      </c>
      <c r="CX79">
        <f t="shared" si="106"/>
        <v>0</v>
      </c>
      <c r="CY79">
        <f t="shared" si="107"/>
        <v>0</v>
      </c>
      <c r="CZ79">
        <f t="shared" si="108"/>
        <v>3.9292730844793712E-2</v>
      </c>
      <c r="DA79">
        <f t="shared" si="109"/>
        <v>0</v>
      </c>
      <c r="DB79">
        <f t="shared" si="110"/>
        <v>5.6132472635419581E-2</v>
      </c>
      <c r="DC79">
        <f t="shared" si="111"/>
        <v>0</v>
      </c>
      <c r="DD79">
        <f t="shared" si="112"/>
        <v>7.8585461689587424E-2</v>
      </c>
      <c r="DE79">
        <f t="shared" si="113"/>
        <v>0</v>
      </c>
      <c r="DF79">
        <f t="shared" si="114"/>
        <v>5.6132472635419591E-3</v>
      </c>
      <c r="DG79">
        <f t="shared" si="115"/>
        <v>2.1971240923145688E-2</v>
      </c>
      <c r="DH79">
        <f t="shared" si="116"/>
        <v>0</v>
      </c>
      <c r="DI79">
        <f t="shared" si="117"/>
        <v>0</v>
      </c>
      <c r="DJ79">
        <f t="shared" si="118"/>
        <v>0</v>
      </c>
      <c r="DK79">
        <f t="shared" si="119"/>
        <v>0</v>
      </c>
      <c r="DL79">
        <f t="shared" si="120"/>
        <v>4.4905978108335666E-2</v>
      </c>
      <c r="DM79">
        <f t="shared" si="121"/>
        <v>4.4905978108335673E-2</v>
      </c>
      <c r="DN79">
        <f t="shared" si="122"/>
        <v>5.6132472635419591E-3</v>
      </c>
      <c r="DO79">
        <f t="shared" si="123"/>
        <v>0.20769014875105249</v>
      </c>
      <c r="DP79">
        <f t="shared" si="124"/>
        <v>0.30367667695761996</v>
      </c>
      <c r="DQ79">
        <f t="shared" si="125"/>
        <v>0.51136682570867242</v>
      </c>
      <c r="DR79">
        <f t="shared" si="126"/>
        <v>10</v>
      </c>
      <c r="DS79" s="50">
        <f t="shared" si="127"/>
        <v>1.1060602273111517</v>
      </c>
      <c r="DT79" s="50">
        <f t="shared" si="128"/>
        <v>0.27407095818837518</v>
      </c>
      <c r="DU79">
        <f t="shared" si="129"/>
        <v>0</v>
      </c>
      <c r="DV79">
        <f t="shared" si="130"/>
        <v>0.27407095818837518</v>
      </c>
      <c r="DW79">
        <f t="shared" si="131"/>
        <v>0</v>
      </c>
      <c r="DX79">
        <f t="shared" si="132"/>
        <v>0.43030262158257104</v>
      </c>
      <c r="DY79">
        <f t="shared" si="133"/>
        <v>0</v>
      </c>
      <c r="DZ79">
        <f t="shared" si="134"/>
        <v>0.18456578340870181</v>
      </c>
      <c r="EA79">
        <f t="shared" si="135"/>
        <v>0</v>
      </c>
      <c r="EB79">
        <f t="shared" si="136"/>
        <v>0</v>
      </c>
      <c r="EC79">
        <f t="shared" si="137"/>
        <v>0</v>
      </c>
      <c r="ED79">
        <f t="shared" si="138"/>
        <v>0.1995455725579855</v>
      </c>
      <c r="EE79">
        <f t="shared" si="139"/>
        <v>0</v>
      </c>
      <c r="EF79">
        <f t="shared" si="140"/>
        <v>0.23919737058717438</v>
      </c>
      <c r="EG79">
        <f t="shared" si="141"/>
        <v>0</v>
      </c>
      <c r="EH79">
        <f t="shared" si="142"/>
        <v>0.28413890359447819</v>
      </c>
      <c r="EI79">
        <f t="shared" si="143"/>
        <v>0</v>
      </c>
      <c r="EJ79">
        <f t="shared" si="144"/>
        <v>7.4991877349820629E-2</v>
      </c>
      <c r="EK79">
        <f t="shared" si="145"/>
        <v>0.1487752175321343</v>
      </c>
      <c r="EL79">
        <f t="shared" si="146"/>
        <v>0</v>
      </c>
      <c r="EM79">
        <f t="shared" si="147"/>
        <v>0</v>
      </c>
      <c r="EN79">
        <f t="shared" si="148"/>
        <v>0</v>
      </c>
      <c r="EO79">
        <f t="shared" si="149"/>
        <v>0</v>
      </c>
      <c r="EP79">
        <f t="shared" si="150"/>
        <v>0.21352924663648531</v>
      </c>
      <c r="EQ79">
        <f t="shared" si="151"/>
        <v>0.21352924663648534</v>
      </c>
      <c r="ER79">
        <f t="shared" si="152"/>
        <v>7.4991877349820629E-2</v>
      </c>
      <c r="ES79">
        <f t="shared" si="153"/>
        <v>0.47319254735115385</v>
      </c>
      <c r="ET79">
        <f t="shared" si="154"/>
        <v>0.58364436752225235</v>
      </c>
      <c r="EU79">
        <f t="shared" si="155"/>
        <v>0.79676596843230429</v>
      </c>
      <c r="EV79" s="27">
        <f t="shared" si="156"/>
        <v>0</v>
      </c>
      <c r="EW79">
        <f t="shared" si="157"/>
        <v>7.3252876789222557E-2</v>
      </c>
      <c r="EX79">
        <f t="shared" si="158"/>
        <v>0</v>
      </c>
      <c r="EY79">
        <f t="shared" si="159"/>
        <v>0.20769014875105249</v>
      </c>
      <c r="EZ79">
        <f t="shared" si="160"/>
        <v>5.0799887735054727E-2</v>
      </c>
      <c r="FA79">
        <f t="shared" si="161"/>
        <v>0</v>
      </c>
      <c r="FB79">
        <f t="shared" si="162"/>
        <v>5.6132472635419581E-2</v>
      </c>
      <c r="FC79">
        <f t="shared" si="163"/>
        <v>4.4905978108335666E-2</v>
      </c>
      <c r="FD79">
        <f t="shared" si="164"/>
        <v>4.4905978108335673E-2</v>
      </c>
      <c r="FE79">
        <f t="shared" si="165"/>
        <v>8.9811956216671346E-2</v>
      </c>
      <c r="FF79">
        <f t="shared" si="166"/>
        <v>5.6132472635419591E-3</v>
      </c>
      <c r="FG79">
        <f t="shared" si="167"/>
        <v>0</v>
      </c>
      <c r="FH79">
        <f t="shared" si="168"/>
        <v>0.10131911310693235</v>
      </c>
      <c r="FI79" s="27">
        <f t="shared" si="169"/>
        <v>0</v>
      </c>
      <c r="FJ79">
        <f t="shared" si="170"/>
        <v>0.27407095818837518</v>
      </c>
      <c r="FK79">
        <f t="shared" si="171"/>
        <v>0</v>
      </c>
      <c r="FL79">
        <f t="shared" si="172"/>
        <v>0.47319254735115385</v>
      </c>
      <c r="FM79">
        <f t="shared" si="173"/>
        <v>0.2273415774938613</v>
      </c>
      <c r="FN79">
        <f t="shared" si="174"/>
        <v>0</v>
      </c>
      <c r="FO79">
        <f t="shared" si="175"/>
        <v>0.23919737058717438</v>
      </c>
      <c r="FP79">
        <f t="shared" si="176"/>
        <v>0.21352924663648531</v>
      </c>
      <c r="FQ79">
        <f t="shared" si="177"/>
        <v>0.21352924663648534</v>
      </c>
      <c r="FR79">
        <f t="shared" si="178"/>
        <v>0.30436396013021411</v>
      </c>
      <c r="FS79">
        <f t="shared" si="179"/>
        <v>7.4991877349820629E-2</v>
      </c>
      <c r="FT79">
        <f t="shared" si="180"/>
        <v>0</v>
      </c>
      <c r="FU79">
        <f t="shared" si="181"/>
        <v>0.32394267607784283</v>
      </c>
      <c r="FW79">
        <f t="shared" si="182"/>
        <v>0.25259612685938815</v>
      </c>
      <c r="FX79">
        <f t="shared" si="183"/>
        <v>0.25259612685938815</v>
      </c>
      <c r="FY79">
        <f t="shared" si="184"/>
        <v>0.25259612685938815</v>
      </c>
      <c r="FZ79">
        <f t="shared" si="185"/>
        <v>0.29750210496772383</v>
      </c>
    </row>
    <row r="80" spans="1:182">
      <c r="A80">
        <v>79</v>
      </c>
      <c r="B80" t="s">
        <v>374</v>
      </c>
      <c r="C80" t="s">
        <v>100</v>
      </c>
      <c r="D80" t="s">
        <v>373</v>
      </c>
      <c r="E80" s="25" t="s">
        <v>356</v>
      </c>
      <c r="F80" s="25" t="s">
        <v>258</v>
      </c>
      <c r="G80">
        <v>0</v>
      </c>
      <c r="H80">
        <v>0.10259519767159835</v>
      </c>
      <c r="I80">
        <v>0.19888430754305117</v>
      </c>
      <c r="J80">
        <v>0</v>
      </c>
      <c r="K80">
        <v>0.10186757215619696</v>
      </c>
      <c r="L80">
        <v>0</v>
      </c>
      <c r="M80">
        <v>0</v>
      </c>
      <c r="N80">
        <v>8.7315061848168812E-2</v>
      </c>
      <c r="O80">
        <v>0</v>
      </c>
      <c r="P80">
        <v>0</v>
      </c>
      <c r="Q80">
        <v>0</v>
      </c>
      <c r="R80">
        <v>0</v>
      </c>
      <c r="S80">
        <v>9.7016735386854236E-3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4.8508367693427118E-3</v>
      </c>
      <c r="AF80">
        <v>0</v>
      </c>
      <c r="AG80">
        <v>1.4552510308028135E-2</v>
      </c>
      <c r="AH80">
        <v>0</v>
      </c>
      <c r="AI80">
        <v>0</v>
      </c>
      <c r="AJ80">
        <v>0</v>
      </c>
      <c r="AK80">
        <v>1.4552510308028135E-2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4.8508367693427118E-3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4.8508367693427118E-3</v>
      </c>
      <c r="AY80">
        <v>0.12612175600291053</v>
      </c>
      <c r="AZ80">
        <v>0.10671840892553967</v>
      </c>
      <c r="BA80">
        <v>0</v>
      </c>
      <c r="BB80">
        <v>0</v>
      </c>
      <c r="BC80">
        <v>9.7016735386854236E-3</v>
      </c>
      <c r="BD80">
        <v>1.4552510308028135E-2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9.7016735386854236E-3</v>
      </c>
      <c r="BL80">
        <v>0</v>
      </c>
      <c r="BM80">
        <v>9.7016735386854236E-3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0.17948096046568032</v>
      </c>
      <c r="BZ80">
        <v>0</v>
      </c>
      <c r="CA80" s="27">
        <f t="shared" si="93"/>
        <v>3</v>
      </c>
      <c r="CB80">
        <f t="shared" si="94"/>
        <v>11</v>
      </c>
      <c r="CC80">
        <f t="shared" si="95"/>
        <v>14</v>
      </c>
      <c r="CD80">
        <f>[1]!shannonweaver(K80:BU80)</f>
        <v>2.017615798581001</v>
      </c>
      <c r="CE80">
        <f t="shared" si="96"/>
        <v>0.76452139782622464</v>
      </c>
      <c r="CF80">
        <v>1</v>
      </c>
      <c r="CO80">
        <f t="shared" si="97"/>
        <v>15</v>
      </c>
      <c r="CP80">
        <f t="shared" si="98"/>
        <v>0.3014795052146495</v>
      </c>
      <c r="CQ80">
        <f t="shared" si="99"/>
        <v>0</v>
      </c>
      <c r="CR80">
        <f t="shared" si="100"/>
        <v>0.10259519767159835</v>
      </c>
      <c r="CS80">
        <f t="shared" si="101"/>
        <v>0.19888430754305117</v>
      </c>
      <c r="CT80">
        <f t="shared" si="102"/>
        <v>0.10186757215619696</v>
      </c>
      <c r="CU80">
        <f t="shared" si="103"/>
        <v>0</v>
      </c>
      <c r="CV80">
        <f t="shared" si="104"/>
        <v>8.7315061848168812E-2</v>
      </c>
      <c r="CW80">
        <f t="shared" si="105"/>
        <v>0</v>
      </c>
      <c r="CX80">
        <f t="shared" si="106"/>
        <v>9.7016735386854236E-3</v>
      </c>
      <c r="CY80">
        <f t="shared" si="107"/>
        <v>0</v>
      </c>
      <c r="CZ80">
        <f t="shared" si="108"/>
        <v>4.8508367693427118E-3</v>
      </c>
      <c r="DA80">
        <f t="shared" si="109"/>
        <v>0</v>
      </c>
      <c r="DB80">
        <f t="shared" si="110"/>
        <v>1.4552510308028135E-2</v>
      </c>
      <c r="DC80">
        <f t="shared" si="111"/>
        <v>0</v>
      </c>
      <c r="DD80">
        <f t="shared" si="112"/>
        <v>1.4552510308028135E-2</v>
      </c>
      <c r="DE80">
        <f t="shared" si="113"/>
        <v>0</v>
      </c>
      <c r="DF80">
        <f t="shared" si="114"/>
        <v>0</v>
      </c>
      <c r="DG80">
        <f t="shared" si="115"/>
        <v>4.8508367693427118E-3</v>
      </c>
      <c r="DH80">
        <f t="shared" si="116"/>
        <v>0</v>
      </c>
      <c r="DI80">
        <f t="shared" si="117"/>
        <v>0</v>
      </c>
      <c r="DJ80">
        <f t="shared" si="118"/>
        <v>0</v>
      </c>
      <c r="DK80">
        <f t="shared" si="119"/>
        <v>4.8508367693427118E-3</v>
      </c>
      <c r="DL80">
        <f t="shared" si="120"/>
        <v>0.23284016492845022</v>
      </c>
      <c r="DM80">
        <f t="shared" si="121"/>
        <v>3.3955857385398983E-2</v>
      </c>
      <c r="DN80">
        <f t="shared" si="122"/>
        <v>9.7016735386854236E-3</v>
      </c>
      <c r="DO80">
        <f t="shared" si="123"/>
        <v>0.18918263400436577</v>
      </c>
      <c r="DP80">
        <f t="shared" si="124"/>
        <v>0.32985690031530446</v>
      </c>
      <c r="DQ80">
        <f t="shared" si="125"/>
        <v>0.5190395343196702</v>
      </c>
      <c r="DR80">
        <f t="shared" si="126"/>
        <v>11</v>
      </c>
      <c r="DS80" s="50">
        <f t="shared" si="127"/>
        <v>1.0641342539695324</v>
      </c>
      <c r="DT80" s="50">
        <f t="shared" si="128"/>
        <v>0.58125287999416919</v>
      </c>
      <c r="DU80">
        <f t="shared" si="129"/>
        <v>0</v>
      </c>
      <c r="DV80">
        <f t="shared" si="130"/>
        <v>0.32605127543061052</v>
      </c>
      <c r="DW80">
        <f t="shared" si="131"/>
        <v>0.46225152983879381</v>
      </c>
      <c r="DX80">
        <f t="shared" si="132"/>
        <v>0.32485038264180155</v>
      </c>
      <c r="DY80">
        <f t="shared" si="133"/>
        <v>0</v>
      </c>
      <c r="DZ80">
        <f t="shared" si="134"/>
        <v>0.29996965963851074</v>
      </c>
      <c r="EA80">
        <f t="shared" si="135"/>
        <v>0</v>
      </c>
      <c r="EB80">
        <f t="shared" si="136"/>
        <v>9.8657037517047616E-2</v>
      </c>
      <c r="EC80">
        <f t="shared" si="137"/>
        <v>0</v>
      </c>
      <c r="ED80">
        <f t="shared" si="138"/>
        <v>6.970438052291382E-2</v>
      </c>
      <c r="EE80">
        <f t="shared" si="139"/>
        <v>0</v>
      </c>
      <c r="EF80">
        <f t="shared" si="140"/>
        <v>0.12092830614301925</v>
      </c>
      <c r="EG80">
        <f t="shared" si="141"/>
        <v>0</v>
      </c>
      <c r="EH80">
        <f t="shared" si="142"/>
        <v>0.12092830614301925</v>
      </c>
      <c r="EI80">
        <f t="shared" si="143"/>
        <v>0</v>
      </c>
      <c r="EJ80">
        <f t="shared" si="144"/>
        <v>0</v>
      </c>
      <c r="EK80">
        <f t="shared" si="145"/>
        <v>6.970438052291382E-2</v>
      </c>
      <c r="EL80">
        <f t="shared" si="146"/>
        <v>0</v>
      </c>
      <c r="EM80">
        <f t="shared" si="147"/>
        <v>0</v>
      </c>
      <c r="EN80">
        <f t="shared" si="148"/>
        <v>0</v>
      </c>
      <c r="EO80">
        <f t="shared" si="149"/>
        <v>6.970438052291382E-2</v>
      </c>
      <c r="EP80">
        <f t="shared" si="150"/>
        <v>0.50354681980663607</v>
      </c>
      <c r="EQ80">
        <f t="shared" si="151"/>
        <v>0.18533026384849502</v>
      </c>
      <c r="ER80">
        <f t="shared" si="152"/>
        <v>9.8657037517047616E-2</v>
      </c>
      <c r="ES80">
        <f t="shared" si="153"/>
        <v>0.44998419304192494</v>
      </c>
      <c r="ET80">
        <f t="shared" si="154"/>
        <v>0.61178754142081437</v>
      </c>
      <c r="EU80">
        <f t="shared" si="155"/>
        <v>0.80444230199195244</v>
      </c>
      <c r="EV80" s="27">
        <f t="shared" si="156"/>
        <v>0</v>
      </c>
      <c r="EW80">
        <f t="shared" si="157"/>
        <v>0.10259519767159835</v>
      </c>
      <c r="EX80">
        <f t="shared" si="158"/>
        <v>0.19888430754305117</v>
      </c>
      <c r="EY80">
        <f t="shared" si="159"/>
        <v>0.18918263400436577</v>
      </c>
      <c r="EZ80">
        <f t="shared" si="160"/>
        <v>4.8508367693427118E-3</v>
      </c>
      <c r="FA80">
        <f t="shared" si="161"/>
        <v>0</v>
      </c>
      <c r="FB80">
        <f t="shared" si="162"/>
        <v>2.4254183846713559E-2</v>
      </c>
      <c r="FC80">
        <f t="shared" si="163"/>
        <v>0.23284016492845022</v>
      </c>
      <c r="FD80">
        <f t="shared" si="164"/>
        <v>3.3955857385398983E-2</v>
      </c>
      <c r="FE80">
        <f t="shared" si="165"/>
        <v>0.26679602231384919</v>
      </c>
      <c r="FF80">
        <f t="shared" si="166"/>
        <v>9.7016735386854236E-3</v>
      </c>
      <c r="FG80">
        <f t="shared" si="167"/>
        <v>0</v>
      </c>
      <c r="FH80">
        <f t="shared" si="168"/>
        <v>2.4254183846713559E-2</v>
      </c>
      <c r="FI80" s="27">
        <f t="shared" si="169"/>
        <v>0</v>
      </c>
      <c r="FJ80">
        <f t="shared" si="170"/>
        <v>0.32605127543061052</v>
      </c>
      <c r="FK80">
        <f t="shared" si="171"/>
        <v>0.46225152983879381</v>
      </c>
      <c r="FL80">
        <f t="shared" si="172"/>
        <v>0.44998419304192494</v>
      </c>
      <c r="FM80">
        <f t="shared" si="173"/>
        <v>6.970438052291382E-2</v>
      </c>
      <c r="FN80">
        <f t="shared" si="174"/>
        <v>0</v>
      </c>
      <c r="FO80">
        <f t="shared" si="175"/>
        <v>0.15637406781215152</v>
      </c>
      <c r="FP80">
        <f t="shared" si="176"/>
        <v>0.50354681980663607</v>
      </c>
      <c r="FQ80">
        <f t="shared" si="177"/>
        <v>0.18533026384849502</v>
      </c>
      <c r="FR80">
        <f t="shared" si="178"/>
        <v>0.54278534919804555</v>
      </c>
      <c r="FS80">
        <f t="shared" si="179"/>
        <v>9.8657037517047616E-2</v>
      </c>
      <c r="FT80">
        <f t="shared" si="180"/>
        <v>0</v>
      </c>
      <c r="FU80">
        <f t="shared" si="181"/>
        <v>0.15637406781215152</v>
      </c>
      <c r="FW80">
        <f t="shared" si="182"/>
        <v>0.31530439000727628</v>
      </c>
      <c r="FX80">
        <f t="shared" si="183"/>
        <v>0.42202279893281602</v>
      </c>
      <c r="FY80">
        <f t="shared" si="184"/>
        <v>0.22313849138976477</v>
      </c>
      <c r="FZ80">
        <f t="shared" si="185"/>
        <v>0.45597865631821499</v>
      </c>
    </row>
    <row r="81" spans="1:182">
      <c r="A81">
        <v>80</v>
      </c>
      <c r="B81" t="s">
        <v>375</v>
      </c>
      <c r="C81" t="s">
        <v>100</v>
      </c>
      <c r="D81" t="s">
        <v>373</v>
      </c>
      <c r="E81" s="25" t="s">
        <v>356</v>
      </c>
      <c r="F81" s="25" t="s">
        <v>258</v>
      </c>
      <c r="G81">
        <v>9.8015192354815005E-3</v>
      </c>
      <c r="H81">
        <v>0.10291595197255576</v>
      </c>
      <c r="I81">
        <v>0.32835089438863013</v>
      </c>
      <c r="J81">
        <v>0</v>
      </c>
      <c r="K81">
        <v>0.10291595197255576</v>
      </c>
      <c r="L81">
        <v>0</v>
      </c>
      <c r="M81">
        <v>0</v>
      </c>
      <c r="N81">
        <v>4.9007596177407502E-3</v>
      </c>
      <c r="O81">
        <v>0</v>
      </c>
      <c r="P81">
        <v>0</v>
      </c>
      <c r="Q81">
        <v>0</v>
      </c>
      <c r="R81">
        <v>0</v>
      </c>
      <c r="S81">
        <v>4.9007596177407502E-3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4.410683655966674E-2</v>
      </c>
      <c r="AG81">
        <v>0</v>
      </c>
      <c r="AH81">
        <v>0</v>
      </c>
      <c r="AI81">
        <v>0</v>
      </c>
      <c r="AJ81">
        <v>0</v>
      </c>
      <c r="AK81">
        <v>9.8015192354815005E-3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1.4702278853222251E-2</v>
      </c>
      <c r="AW81">
        <v>0</v>
      </c>
      <c r="AX81">
        <v>0</v>
      </c>
      <c r="AY81">
        <v>0.16662582700318551</v>
      </c>
      <c r="AZ81">
        <v>9.8015192354815012E-2</v>
      </c>
      <c r="BA81">
        <v>0</v>
      </c>
      <c r="BB81">
        <v>0</v>
      </c>
      <c r="BC81">
        <v>2.4503798088703746E-2</v>
      </c>
      <c r="BD81">
        <v>1.4947316834109289E-2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9.8015192354815005E-3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9.8015192354815005E-3</v>
      </c>
      <c r="BV81">
        <v>0</v>
      </c>
      <c r="BW81">
        <v>0</v>
      </c>
      <c r="BX81">
        <v>0</v>
      </c>
      <c r="BY81">
        <v>5.3908355795148251E-2</v>
      </c>
      <c r="BZ81">
        <v>0</v>
      </c>
      <c r="CA81" s="27">
        <f t="shared" si="93"/>
        <v>3</v>
      </c>
      <c r="CB81">
        <f t="shared" si="94"/>
        <v>9</v>
      </c>
      <c r="CC81">
        <f t="shared" si="95"/>
        <v>12</v>
      </c>
      <c r="CD81">
        <f>[1]!shannonweaver(K81:BU81)</f>
        <v>1.8945642630941526</v>
      </c>
      <c r="CE81">
        <f t="shared" si="96"/>
        <v>0.76242874687296092</v>
      </c>
      <c r="CK81">
        <v>1</v>
      </c>
      <c r="CO81">
        <f t="shared" si="97"/>
        <v>13</v>
      </c>
      <c r="CP81">
        <f t="shared" si="98"/>
        <v>0.4410683655966674</v>
      </c>
      <c r="CQ81">
        <f t="shared" si="99"/>
        <v>9.8015192354815005E-3</v>
      </c>
      <c r="CR81">
        <f t="shared" si="100"/>
        <v>0.10291595197255576</v>
      </c>
      <c r="CS81">
        <f t="shared" si="101"/>
        <v>0.32835089438863013</v>
      </c>
      <c r="CT81">
        <f t="shared" si="102"/>
        <v>0.10291595197255576</v>
      </c>
      <c r="CU81">
        <f t="shared" si="103"/>
        <v>0</v>
      </c>
      <c r="CV81">
        <f t="shared" si="104"/>
        <v>4.9007596177407502E-3</v>
      </c>
      <c r="CW81">
        <f t="shared" si="105"/>
        <v>0</v>
      </c>
      <c r="CX81">
        <f t="shared" si="106"/>
        <v>4.9007596177407502E-3</v>
      </c>
      <c r="CY81">
        <f t="shared" si="107"/>
        <v>0</v>
      </c>
      <c r="CZ81">
        <f t="shared" si="108"/>
        <v>0</v>
      </c>
      <c r="DA81">
        <f t="shared" si="109"/>
        <v>0</v>
      </c>
      <c r="DB81">
        <f t="shared" si="110"/>
        <v>4.410683655966674E-2</v>
      </c>
      <c r="DC81">
        <f t="shared" si="111"/>
        <v>0</v>
      </c>
      <c r="DD81">
        <f t="shared" si="112"/>
        <v>9.8015192354815005E-3</v>
      </c>
      <c r="DE81">
        <f t="shared" si="113"/>
        <v>0</v>
      </c>
      <c r="DF81">
        <f t="shared" si="114"/>
        <v>0</v>
      </c>
      <c r="DG81">
        <f t="shared" si="115"/>
        <v>2.5753283543651816E-2</v>
      </c>
      <c r="DH81">
        <f t="shared" si="116"/>
        <v>0</v>
      </c>
      <c r="DI81">
        <f t="shared" si="117"/>
        <v>0</v>
      </c>
      <c r="DJ81">
        <f t="shared" si="118"/>
        <v>1.4702278853222251E-2</v>
      </c>
      <c r="DK81">
        <f t="shared" si="119"/>
        <v>0</v>
      </c>
      <c r="DL81">
        <f t="shared" si="120"/>
        <v>0.26464101935800055</v>
      </c>
      <c r="DM81">
        <f t="shared" si="121"/>
        <v>4.9252634158294534E-2</v>
      </c>
      <c r="DN81">
        <f t="shared" si="122"/>
        <v>0</v>
      </c>
      <c r="DO81">
        <f t="shared" si="123"/>
        <v>0.10781671159029652</v>
      </c>
      <c r="DP81">
        <f t="shared" si="124"/>
        <v>0.39720656701788776</v>
      </c>
      <c r="DQ81">
        <f t="shared" si="125"/>
        <v>0.5050232786081843</v>
      </c>
      <c r="DR81">
        <f t="shared" si="126"/>
        <v>9</v>
      </c>
      <c r="DS81" s="50">
        <f t="shared" si="127"/>
        <v>1.0616720056211619</v>
      </c>
      <c r="DT81" s="50">
        <f t="shared" si="128"/>
        <v>0.72632922500023589</v>
      </c>
      <c r="DU81">
        <f t="shared" si="129"/>
        <v>9.9165069244685544E-2</v>
      </c>
      <c r="DV81">
        <f t="shared" si="130"/>
        <v>0.32657945857276621</v>
      </c>
      <c r="DW81">
        <f t="shared" si="131"/>
        <v>0.61018502385838169</v>
      </c>
      <c r="DX81">
        <f t="shared" si="132"/>
        <v>0.32657945857276621</v>
      </c>
      <c r="DY81">
        <f t="shared" si="133"/>
        <v>0</v>
      </c>
      <c r="DZ81">
        <f t="shared" si="134"/>
        <v>7.00627320616726E-2</v>
      </c>
      <c r="EA81">
        <f t="shared" si="135"/>
        <v>0</v>
      </c>
      <c r="EB81">
        <f t="shared" si="136"/>
        <v>7.00627320616726E-2</v>
      </c>
      <c r="EC81">
        <f t="shared" si="137"/>
        <v>0</v>
      </c>
      <c r="ED81">
        <f t="shared" si="138"/>
        <v>0</v>
      </c>
      <c r="EE81">
        <f t="shared" si="139"/>
        <v>0</v>
      </c>
      <c r="EF81">
        <f t="shared" si="140"/>
        <v>0.21159160791012899</v>
      </c>
      <c r="EG81">
        <f t="shared" si="141"/>
        <v>0</v>
      </c>
      <c r="EH81">
        <f t="shared" si="142"/>
        <v>9.9165069244685544E-2</v>
      </c>
      <c r="EI81">
        <f t="shared" si="143"/>
        <v>0</v>
      </c>
      <c r="EJ81">
        <f t="shared" si="144"/>
        <v>0</v>
      </c>
      <c r="EK81">
        <f t="shared" si="145"/>
        <v>0.16117521047828234</v>
      </c>
      <c r="EL81">
        <f t="shared" si="146"/>
        <v>0</v>
      </c>
      <c r="EM81">
        <f t="shared" si="147"/>
        <v>0</v>
      </c>
      <c r="EN81">
        <f t="shared" si="148"/>
        <v>0.12155205289058137</v>
      </c>
      <c r="EO81">
        <f t="shared" si="149"/>
        <v>0</v>
      </c>
      <c r="EP81">
        <f t="shared" si="150"/>
        <v>0.54034598599373385</v>
      </c>
      <c r="EQ81">
        <f t="shared" si="151"/>
        <v>0.22379271443350404</v>
      </c>
      <c r="ER81">
        <f t="shared" si="152"/>
        <v>0</v>
      </c>
      <c r="ES81">
        <f t="shared" si="153"/>
        <v>0.33456101013242606</v>
      </c>
      <c r="ET81">
        <f t="shared" si="154"/>
        <v>0.68186649077571304</v>
      </c>
      <c r="EU81">
        <f t="shared" si="155"/>
        <v>0.79042152651216191</v>
      </c>
      <c r="EV81" s="27">
        <f t="shared" si="156"/>
        <v>9.8015192354815005E-3</v>
      </c>
      <c r="EW81">
        <f t="shared" si="157"/>
        <v>0.10291595197255576</v>
      </c>
      <c r="EX81">
        <f t="shared" si="158"/>
        <v>0.32835089438863013</v>
      </c>
      <c r="EY81">
        <f t="shared" si="159"/>
        <v>0.10781671159029652</v>
      </c>
      <c r="EZ81">
        <f t="shared" si="160"/>
        <v>9.8015192354815005E-3</v>
      </c>
      <c r="FA81">
        <f t="shared" si="161"/>
        <v>0</v>
      </c>
      <c r="FB81">
        <f t="shared" si="162"/>
        <v>4.9007596177407492E-2</v>
      </c>
      <c r="FC81">
        <f t="shared" si="163"/>
        <v>0.26464101935800055</v>
      </c>
      <c r="FD81">
        <f t="shared" si="164"/>
        <v>4.9252634158294534E-2</v>
      </c>
      <c r="FE81">
        <f t="shared" si="165"/>
        <v>0.31389365351629506</v>
      </c>
      <c r="FF81">
        <f t="shared" si="166"/>
        <v>0</v>
      </c>
      <c r="FG81">
        <f t="shared" si="167"/>
        <v>0</v>
      </c>
      <c r="FH81">
        <f t="shared" si="168"/>
        <v>2.4503798088703753E-2</v>
      </c>
      <c r="FI81" s="27">
        <f t="shared" si="169"/>
        <v>9.9165069244685544E-2</v>
      </c>
      <c r="FJ81">
        <f t="shared" si="170"/>
        <v>0.32657945857276621</v>
      </c>
      <c r="FK81">
        <f t="shared" si="171"/>
        <v>0.61018502385838169</v>
      </c>
      <c r="FL81">
        <f t="shared" si="172"/>
        <v>0.33456101013242606</v>
      </c>
      <c r="FM81">
        <f t="shared" si="173"/>
        <v>9.9165069244685544E-2</v>
      </c>
      <c r="FN81">
        <f t="shared" si="174"/>
        <v>0</v>
      </c>
      <c r="FO81">
        <f t="shared" si="175"/>
        <v>0.22322586293527269</v>
      </c>
      <c r="FP81">
        <f t="shared" si="176"/>
        <v>0.54034598599373385</v>
      </c>
      <c r="FQ81">
        <f t="shared" si="177"/>
        <v>0.22379271443350404</v>
      </c>
      <c r="FR81">
        <f t="shared" si="178"/>
        <v>0.59470222687942231</v>
      </c>
      <c r="FS81">
        <f t="shared" si="179"/>
        <v>0</v>
      </c>
      <c r="FT81">
        <f t="shared" si="180"/>
        <v>0</v>
      </c>
      <c r="FU81">
        <f t="shared" si="181"/>
        <v>0.15718333574153065</v>
      </c>
      <c r="FW81">
        <f t="shared" si="182"/>
        <v>0.274442538593482</v>
      </c>
      <c r="FX81">
        <f t="shared" si="183"/>
        <v>0.37245773094829704</v>
      </c>
      <c r="FY81">
        <f t="shared" si="184"/>
        <v>0.15706934574859105</v>
      </c>
      <c r="FZ81">
        <f t="shared" si="185"/>
        <v>0.42171036510659154</v>
      </c>
    </row>
    <row r="82" spans="1:182">
      <c r="A82">
        <v>81</v>
      </c>
      <c r="B82" t="s">
        <v>455</v>
      </c>
      <c r="C82" t="s">
        <v>100</v>
      </c>
      <c r="D82" t="s">
        <v>373</v>
      </c>
      <c r="E82" s="25" t="s">
        <v>356</v>
      </c>
      <c r="F82" s="25" t="s">
        <v>258</v>
      </c>
      <c r="G82">
        <v>1.0301313417460727E-2</v>
      </c>
      <c r="H82">
        <v>0.12413082668040176</v>
      </c>
      <c r="I82">
        <v>0.27813546227143948</v>
      </c>
      <c r="J82">
        <v>0</v>
      </c>
      <c r="K82">
        <v>6.695853721349472E-2</v>
      </c>
      <c r="L82">
        <v>5.1506567087303634E-3</v>
      </c>
      <c r="M82">
        <v>0</v>
      </c>
      <c r="N82">
        <v>0</v>
      </c>
      <c r="O82">
        <v>5.1506567087303634E-3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2.0602626834921454E-2</v>
      </c>
      <c r="AG82">
        <v>0</v>
      </c>
      <c r="AH82">
        <v>0</v>
      </c>
      <c r="AI82">
        <v>0</v>
      </c>
      <c r="AJ82">
        <v>0</v>
      </c>
      <c r="AK82">
        <v>7.210919392222509E-2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2.5753283543651816E-2</v>
      </c>
      <c r="AR82">
        <v>0</v>
      </c>
      <c r="AS82">
        <v>0</v>
      </c>
      <c r="AT82">
        <v>0</v>
      </c>
      <c r="AU82">
        <v>0</v>
      </c>
      <c r="AV82">
        <v>1.0301313417460727E-2</v>
      </c>
      <c r="AW82">
        <v>0</v>
      </c>
      <c r="AX82">
        <v>0</v>
      </c>
      <c r="AY82">
        <v>0.11331444759206803</v>
      </c>
      <c r="AZ82">
        <v>4.6613443214009787E-2</v>
      </c>
      <c r="BA82">
        <v>0</v>
      </c>
      <c r="BB82">
        <v>0</v>
      </c>
      <c r="BC82">
        <v>0</v>
      </c>
      <c r="BD82">
        <v>2.0602626834921454E-2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1.0301313417460727E-2</v>
      </c>
      <c r="BV82">
        <v>0</v>
      </c>
      <c r="BW82">
        <v>1.0301313417460727E-2</v>
      </c>
      <c r="BX82">
        <v>0</v>
      </c>
      <c r="BY82">
        <v>0.16997167138810199</v>
      </c>
      <c r="BZ82">
        <v>1.0301313417460727E-2</v>
      </c>
      <c r="CA82" s="27">
        <f t="shared" si="93"/>
        <v>3</v>
      </c>
      <c r="CB82">
        <f t="shared" si="94"/>
        <v>8</v>
      </c>
      <c r="CC82">
        <f t="shared" si="95"/>
        <v>11</v>
      </c>
      <c r="CD82">
        <f>[1]!shannonweaver(K82:BU82)</f>
        <v>2.0065021611670582</v>
      </c>
      <c r="CE82">
        <f t="shared" si="96"/>
        <v>0.83677639466941678</v>
      </c>
      <c r="CF82">
        <v>1</v>
      </c>
      <c r="CO82">
        <f t="shared" si="97"/>
        <v>12</v>
      </c>
      <c r="CP82">
        <f t="shared" si="98"/>
        <v>0.41256760236930201</v>
      </c>
      <c r="CQ82">
        <f t="shared" si="99"/>
        <v>1.0301313417460727E-2</v>
      </c>
      <c r="CR82">
        <f t="shared" si="100"/>
        <v>0.12413082668040176</v>
      </c>
      <c r="CS82">
        <f t="shared" si="101"/>
        <v>0.27813546227143948</v>
      </c>
      <c r="CT82">
        <f t="shared" si="102"/>
        <v>6.695853721349472E-2</v>
      </c>
      <c r="CU82">
        <f t="shared" si="103"/>
        <v>5.1506567087303634E-3</v>
      </c>
      <c r="CV82">
        <f t="shared" si="104"/>
        <v>5.1506567087303634E-3</v>
      </c>
      <c r="CW82">
        <f t="shared" si="105"/>
        <v>0</v>
      </c>
      <c r="CX82">
        <f t="shared" si="106"/>
        <v>0</v>
      </c>
      <c r="CY82">
        <f t="shared" si="107"/>
        <v>0</v>
      </c>
      <c r="CZ82">
        <f t="shared" si="108"/>
        <v>0</v>
      </c>
      <c r="DA82">
        <f t="shared" si="109"/>
        <v>0</v>
      </c>
      <c r="DB82">
        <f t="shared" si="110"/>
        <v>2.0602626834921454E-2</v>
      </c>
      <c r="DC82">
        <f t="shared" si="111"/>
        <v>0</v>
      </c>
      <c r="DD82">
        <f t="shared" si="112"/>
        <v>7.210919392222509E-2</v>
      </c>
      <c r="DE82">
        <f t="shared" si="113"/>
        <v>0</v>
      </c>
      <c r="DF82">
        <f t="shared" si="114"/>
        <v>0</v>
      </c>
      <c r="DG82">
        <f t="shared" si="115"/>
        <v>2.5753283543651816E-2</v>
      </c>
      <c r="DH82">
        <f t="shared" si="116"/>
        <v>0</v>
      </c>
      <c r="DI82">
        <f t="shared" si="117"/>
        <v>0</v>
      </c>
      <c r="DJ82">
        <f t="shared" si="118"/>
        <v>1.0301313417460727E-2</v>
      </c>
      <c r="DK82">
        <f t="shared" si="119"/>
        <v>0</v>
      </c>
      <c r="DL82">
        <f t="shared" si="120"/>
        <v>0.15992789080607783</v>
      </c>
      <c r="DM82">
        <f t="shared" si="121"/>
        <v>2.0602626834921454E-2</v>
      </c>
      <c r="DN82">
        <f t="shared" si="122"/>
        <v>0</v>
      </c>
      <c r="DO82">
        <f t="shared" si="123"/>
        <v>7.7259850630955459E-2</v>
      </c>
      <c r="DP82">
        <f t="shared" si="124"/>
        <v>0.31959824877671911</v>
      </c>
      <c r="DQ82">
        <f t="shared" si="125"/>
        <v>0.39685809940767452</v>
      </c>
      <c r="DR82">
        <f t="shared" si="126"/>
        <v>9</v>
      </c>
      <c r="DS82" s="50">
        <f t="shared" si="127"/>
        <v>1.1549006550000445</v>
      </c>
      <c r="DT82" s="50">
        <f t="shared" si="128"/>
        <v>0.69751394040832115</v>
      </c>
      <c r="DU82">
        <f t="shared" si="129"/>
        <v>0.10167045491943436</v>
      </c>
      <c r="DV82">
        <f t="shared" si="130"/>
        <v>0.36005109201021973</v>
      </c>
      <c r="DW82">
        <f t="shared" si="131"/>
        <v>0.55552037624188821</v>
      </c>
      <c r="DX82">
        <f t="shared" si="132"/>
        <v>0.26174186027837454</v>
      </c>
      <c r="DY82">
        <f t="shared" si="133"/>
        <v>7.182982785549788E-2</v>
      </c>
      <c r="DZ82">
        <f t="shared" si="134"/>
        <v>7.182982785549788E-2</v>
      </c>
      <c r="EA82">
        <f t="shared" si="135"/>
        <v>0</v>
      </c>
      <c r="EB82">
        <f t="shared" si="136"/>
        <v>0</v>
      </c>
      <c r="EC82">
        <f t="shared" si="137"/>
        <v>0</v>
      </c>
      <c r="ED82">
        <f t="shared" si="138"/>
        <v>0</v>
      </c>
      <c r="EE82">
        <f t="shared" si="139"/>
        <v>0</v>
      </c>
      <c r="EF82">
        <f t="shared" si="140"/>
        <v>0.14403364828632101</v>
      </c>
      <c r="EG82">
        <f t="shared" si="141"/>
        <v>0</v>
      </c>
      <c r="EH82">
        <f t="shared" si="142"/>
        <v>0.27186826655762214</v>
      </c>
      <c r="EI82">
        <f t="shared" si="143"/>
        <v>0</v>
      </c>
      <c r="EJ82">
        <f t="shared" si="144"/>
        <v>0</v>
      </c>
      <c r="EK82">
        <f t="shared" si="145"/>
        <v>0.16117521047828234</v>
      </c>
      <c r="EL82">
        <f t="shared" si="146"/>
        <v>0</v>
      </c>
      <c r="EM82">
        <f t="shared" si="147"/>
        <v>0</v>
      </c>
      <c r="EN82">
        <f t="shared" si="148"/>
        <v>0.10167045491943436</v>
      </c>
      <c r="EO82">
        <f t="shared" si="149"/>
        <v>0</v>
      </c>
      <c r="EP82">
        <f t="shared" si="150"/>
        <v>0.41141849011900689</v>
      </c>
      <c r="EQ82">
        <f t="shared" si="151"/>
        <v>0.14403364828632101</v>
      </c>
      <c r="ER82">
        <f t="shared" si="152"/>
        <v>0</v>
      </c>
      <c r="ES82">
        <f t="shared" si="153"/>
        <v>0.28166618720296543</v>
      </c>
      <c r="ET82">
        <f t="shared" si="154"/>
        <v>0.60083352150746805</v>
      </c>
      <c r="EU82">
        <f t="shared" si="155"/>
        <v>0.68151039035927874</v>
      </c>
      <c r="EV82" s="27">
        <f t="shared" si="156"/>
        <v>1.0301313417460727E-2</v>
      </c>
      <c r="EW82">
        <f t="shared" si="157"/>
        <v>0.12413082668040176</v>
      </c>
      <c r="EX82">
        <f t="shared" si="158"/>
        <v>0.27813546227143948</v>
      </c>
      <c r="EY82">
        <f t="shared" si="159"/>
        <v>7.7259850630955459E-2</v>
      </c>
      <c r="EZ82">
        <f t="shared" si="160"/>
        <v>1.0301313417460727E-2</v>
      </c>
      <c r="FA82">
        <f t="shared" si="161"/>
        <v>0</v>
      </c>
      <c r="FB82">
        <f t="shared" si="162"/>
        <v>2.0602626834921454E-2</v>
      </c>
      <c r="FC82">
        <f t="shared" si="163"/>
        <v>0.15992789080607783</v>
      </c>
      <c r="FD82">
        <f t="shared" si="164"/>
        <v>2.0602626834921454E-2</v>
      </c>
      <c r="FE82">
        <f t="shared" si="165"/>
        <v>0.18053051764099928</v>
      </c>
      <c r="FF82">
        <f t="shared" si="166"/>
        <v>0</v>
      </c>
      <c r="FG82">
        <f t="shared" si="167"/>
        <v>0</v>
      </c>
      <c r="FH82">
        <f t="shared" si="168"/>
        <v>0.10816379088333763</v>
      </c>
      <c r="FI82" s="27">
        <f t="shared" si="169"/>
        <v>0.10167045491943436</v>
      </c>
      <c r="FJ82">
        <f t="shared" si="170"/>
        <v>0.36005109201021973</v>
      </c>
      <c r="FK82">
        <f t="shared" si="171"/>
        <v>0.55552037624188821</v>
      </c>
      <c r="FL82">
        <f t="shared" si="172"/>
        <v>0.28166618720296543</v>
      </c>
      <c r="FM82">
        <f t="shared" si="173"/>
        <v>0.10167045491943436</v>
      </c>
      <c r="FN82">
        <f t="shared" si="174"/>
        <v>0</v>
      </c>
      <c r="FO82">
        <f t="shared" si="175"/>
        <v>0.14403364828632101</v>
      </c>
      <c r="FP82">
        <f t="shared" si="176"/>
        <v>0.41141849011900689</v>
      </c>
      <c r="FQ82">
        <f t="shared" si="177"/>
        <v>0.14403364828632101</v>
      </c>
      <c r="FR82">
        <f t="shared" si="178"/>
        <v>0.43883907532662803</v>
      </c>
      <c r="FS82">
        <f t="shared" si="179"/>
        <v>0</v>
      </c>
      <c r="FT82">
        <f t="shared" si="180"/>
        <v>0</v>
      </c>
      <c r="FU82">
        <f t="shared" si="181"/>
        <v>0.33512015167886972</v>
      </c>
      <c r="FW82">
        <f t="shared" si="182"/>
        <v>0.19057429822302349</v>
      </c>
      <c r="FX82">
        <f t="shared" si="183"/>
        <v>0.23718774143703331</v>
      </c>
      <c r="FY82">
        <f t="shared" si="184"/>
        <v>9.786247746587691E-2</v>
      </c>
      <c r="FZ82">
        <f t="shared" si="185"/>
        <v>0.25779036827195473</v>
      </c>
    </row>
    <row r="83" spans="1:182">
      <c r="A83">
        <v>82</v>
      </c>
      <c r="B83" t="s">
        <v>456</v>
      </c>
      <c r="C83" t="s">
        <v>100</v>
      </c>
      <c r="D83" t="s">
        <v>373</v>
      </c>
      <c r="E83" s="25" t="s">
        <v>356</v>
      </c>
      <c r="F83" s="25" t="s">
        <v>258</v>
      </c>
      <c r="G83">
        <v>1.5868817773075906E-2</v>
      </c>
      <c r="H83">
        <v>0.1272150224808252</v>
      </c>
      <c r="I83">
        <v>0.23803226659613849</v>
      </c>
      <c r="J83">
        <v>0</v>
      </c>
      <c r="K83">
        <v>0.10050251256281408</v>
      </c>
      <c r="L83">
        <v>5.2896059243586341E-3</v>
      </c>
      <c r="M83">
        <v>0</v>
      </c>
      <c r="N83">
        <v>0</v>
      </c>
      <c r="O83">
        <v>3.1737635546151804E-2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5.2896059243586341E-3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0.15868817773075908</v>
      </c>
      <c r="AZ83">
        <v>9.5212906638455441E-2</v>
      </c>
      <c r="BA83">
        <v>0</v>
      </c>
      <c r="BB83">
        <v>0</v>
      </c>
      <c r="BC83">
        <v>0</v>
      </c>
      <c r="BD83">
        <v>2.644802962179317E-2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5.2896059243586341E-3</v>
      </c>
      <c r="BV83">
        <v>0</v>
      </c>
      <c r="BW83">
        <v>1.0579211848717268E-2</v>
      </c>
      <c r="BX83">
        <v>0</v>
      </c>
      <c r="BY83">
        <v>0.17984660142819359</v>
      </c>
      <c r="BZ83">
        <v>0</v>
      </c>
      <c r="CA83" s="27">
        <f t="shared" si="93"/>
        <v>3</v>
      </c>
      <c r="CB83">
        <f t="shared" si="94"/>
        <v>5</v>
      </c>
      <c r="CC83">
        <f t="shared" si="95"/>
        <v>8</v>
      </c>
      <c r="CD83">
        <f>[1]!shannonweaver(K83:BU83)</f>
        <v>1.5696997710465519</v>
      </c>
      <c r="CE83">
        <f t="shared" si="96"/>
        <v>0.75486602512446732</v>
      </c>
      <c r="CF83">
        <v>1</v>
      </c>
      <c r="CO83">
        <f t="shared" si="97"/>
        <v>9</v>
      </c>
      <c r="CP83">
        <f t="shared" si="98"/>
        <v>0.3811161068500396</v>
      </c>
      <c r="CQ83">
        <f t="shared" si="99"/>
        <v>1.5868817773075906E-2</v>
      </c>
      <c r="CR83">
        <f t="shared" si="100"/>
        <v>0.1272150224808252</v>
      </c>
      <c r="CS83">
        <f t="shared" si="101"/>
        <v>0.23803226659613849</v>
      </c>
      <c r="CT83">
        <f t="shared" si="102"/>
        <v>0.10050251256281408</v>
      </c>
      <c r="CU83">
        <f t="shared" si="103"/>
        <v>5.2896059243586341E-3</v>
      </c>
      <c r="CV83">
        <f t="shared" si="104"/>
        <v>3.1737635546151804E-2</v>
      </c>
      <c r="CW83">
        <f t="shared" si="105"/>
        <v>0</v>
      </c>
      <c r="CX83">
        <f t="shared" si="106"/>
        <v>0</v>
      </c>
      <c r="CY83">
        <f t="shared" si="107"/>
        <v>0</v>
      </c>
      <c r="CZ83">
        <f t="shared" si="108"/>
        <v>0</v>
      </c>
      <c r="DA83">
        <f t="shared" si="109"/>
        <v>0</v>
      </c>
      <c r="DB83">
        <f t="shared" si="110"/>
        <v>5.2896059243586341E-3</v>
      </c>
      <c r="DC83">
        <f t="shared" si="111"/>
        <v>0</v>
      </c>
      <c r="DD83">
        <f t="shared" si="112"/>
        <v>0</v>
      </c>
      <c r="DE83">
        <f t="shared" si="113"/>
        <v>0</v>
      </c>
      <c r="DF83">
        <f t="shared" si="114"/>
        <v>0</v>
      </c>
      <c r="DG83">
        <f t="shared" si="115"/>
        <v>5.2029136316337167E-3</v>
      </c>
      <c r="DH83">
        <f t="shared" si="116"/>
        <v>0</v>
      </c>
      <c r="DI83">
        <f t="shared" si="117"/>
        <v>0</v>
      </c>
      <c r="DJ83">
        <f t="shared" si="118"/>
        <v>0</v>
      </c>
      <c r="DK83">
        <f t="shared" si="119"/>
        <v>0</v>
      </c>
      <c r="DL83">
        <f t="shared" si="120"/>
        <v>0.25390108436921455</v>
      </c>
      <c r="DM83">
        <f t="shared" si="121"/>
        <v>2.644802962179317E-2</v>
      </c>
      <c r="DN83">
        <f t="shared" si="122"/>
        <v>0</v>
      </c>
      <c r="DO83">
        <f t="shared" si="123"/>
        <v>0.13752975403332451</v>
      </c>
      <c r="DP83">
        <f t="shared" si="124"/>
        <v>0.29092832583972494</v>
      </c>
      <c r="DQ83">
        <f t="shared" si="125"/>
        <v>0.4284580798730494</v>
      </c>
      <c r="DR83">
        <f t="shared" si="126"/>
        <v>7</v>
      </c>
      <c r="DS83" s="50">
        <f t="shared" si="127"/>
        <v>1.0528348197598012</v>
      </c>
      <c r="DT83" s="50">
        <f t="shared" si="128"/>
        <v>0.66536462182419032</v>
      </c>
      <c r="DU83">
        <f t="shared" si="129"/>
        <v>0.12630706753398799</v>
      </c>
      <c r="DV83">
        <f t="shared" si="130"/>
        <v>0.36470332740582329</v>
      </c>
      <c r="DW83">
        <f t="shared" si="131"/>
        <v>0.50966575098037403</v>
      </c>
      <c r="DX83">
        <f t="shared" si="132"/>
        <v>0.32258714255223458</v>
      </c>
      <c r="DY83">
        <f t="shared" si="133"/>
        <v>7.2793948714093698E-2</v>
      </c>
      <c r="DZ83">
        <f t="shared" si="134"/>
        <v>0.17910666280384124</v>
      </c>
      <c r="EA83">
        <f t="shared" si="135"/>
        <v>0</v>
      </c>
      <c r="EB83">
        <f t="shared" si="136"/>
        <v>0</v>
      </c>
      <c r="EC83">
        <f t="shared" si="137"/>
        <v>0</v>
      </c>
      <c r="ED83">
        <f t="shared" si="138"/>
        <v>0</v>
      </c>
      <c r="EE83">
        <f t="shared" si="139"/>
        <v>0</v>
      </c>
      <c r="EF83">
        <f t="shared" si="140"/>
        <v>7.2793948714093698E-2</v>
      </c>
      <c r="EG83">
        <f t="shared" si="141"/>
        <v>0</v>
      </c>
      <c r="EH83">
        <f t="shared" si="142"/>
        <v>0</v>
      </c>
      <c r="EI83">
        <f t="shared" si="143"/>
        <v>0</v>
      </c>
      <c r="EJ83">
        <f t="shared" si="144"/>
        <v>0</v>
      </c>
      <c r="EK83">
        <f t="shared" si="145"/>
        <v>7.2193920737594605E-2</v>
      </c>
      <c r="EL83">
        <f t="shared" si="146"/>
        <v>0</v>
      </c>
      <c r="EM83">
        <f t="shared" si="147"/>
        <v>0</v>
      </c>
      <c r="EN83">
        <f t="shared" si="148"/>
        <v>0</v>
      </c>
      <c r="EO83">
        <f t="shared" si="149"/>
        <v>0</v>
      </c>
      <c r="EP83">
        <f t="shared" si="150"/>
        <v>0.52809176541904157</v>
      </c>
      <c r="EQ83">
        <f t="shared" si="151"/>
        <v>0.1633540377718197</v>
      </c>
      <c r="ER83">
        <f t="shared" si="152"/>
        <v>0</v>
      </c>
      <c r="ES83">
        <f t="shared" si="153"/>
        <v>0.379924164408943</v>
      </c>
      <c r="ET83">
        <f t="shared" si="154"/>
        <v>0.56969794168940446</v>
      </c>
      <c r="EU83">
        <f t="shared" si="155"/>
        <v>0.71360985372296626</v>
      </c>
      <c r="EV83" s="27">
        <f t="shared" si="156"/>
        <v>1.5868817773075906E-2</v>
      </c>
      <c r="EW83">
        <f t="shared" si="157"/>
        <v>0.1272150224808252</v>
      </c>
      <c r="EX83">
        <f t="shared" si="158"/>
        <v>0.23803226659613849</v>
      </c>
      <c r="EY83">
        <f t="shared" si="159"/>
        <v>0.13752975403332451</v>
      </c>
      <c r="EZ83">
        <f t="shared" si="160"/>
        <v>5.2896059243586341E-3</v>
      </c>
      <c r="FA83">
        <f t="shared" si="161"/>
        <v>0</v>
      </c>
      <c r="FB83">
        <f t="shared" si="162"/>
        <v>5.2896059243586341E-3</v>
      </c>
      <c r="FC83">
        <f t="shared" si="163"/>
        <v>0.25390108436921455</v>
      </c>
      <c r="FD83">
        <f t="shared" si="164"/>
        <v>2.644802962179317E-2</v>
      </c>
      <c r="FE83">
        <f t="shared" si="165"/>
        <v>0.2803491139910077</v>
      </c>
      <c r="FF83">
        <f t="shared" si="166"/>
        <v>0</v>
      </c>
      <c r="FG83">
        <f t="shared" si="167"/>
        <v>0</v>
      </c>
      <c r="FH83">
        <f t="shared" si="168"/>
        <v>0</v>
      </c>
      <c r="FI83" s="27">
        <f t="shared" si="169"/>
        <v>0.12630706753398799</v>
      </c>
      <c r="FJ83">
        <f t="shared" si="170"/>
        <v>0.36470332740582329</v>
      </c>
      <c r="FK83">
        <f t="shared" si="171"/>
        <v>0.50966575098037403</v>
      </c>
      <c r="FL83">
        <f t="shared" si="172"/>
        <v>0.379924164408943</v>
      </c>
      <c r="FM83">
        <f t="shared" si="173"/>
        <v>7.2793948714093698E-2</v>
      </c>
      <c r="FN83">
        <f t="shared" si="174"/>
        <v>0</v>
      </c>
      <c r="FO83">
        <f t="shared" si="175"/>
        <v>7.2793948714093698E-2</v>
      </c>
      <c r="FP83">
        <f t="shared" si="176"/>
        <v>0.52809176541904157</v>
      </c>
      <c r="FQ83">
        <f t="shared" si="177"/>
        <v>0.1633540377718197</v>
      </c>
      <c r="FR83">
        <f t="shared" si="178"/>
        <v>0.55798752203903645</v>
      </c>
      <c r="FS83">
        <f t="shared" si="179"/>
        <v>0</v>
      </c>
      <c r="FT83">
        <f t="shared" si="180"/>
        <v>0</v>
      </c>
      <c r="FU83">
        <f t="shared" si="181"/>
        <v>0</v>
      </c>
      <c r="FW83">
        <f t="shared" si="182"/>
        <v>0.29621793176408362</v>
      </c>
      <c r="FX83">
        <f t="shared" si="183"/>
        <v>0.39143083840253906</v>
      </c>
      <c r="FY83">
        <f t="shared" si="184"/>
        <v>0.16397778365511767</v>
      </c>
      <c r="FZ83">
        <f t="shared" si="185"/>
        <v>0.41787886802433222</v>
      </c>
    </row>
    <row r="84" spans="1:182">
      <c r="A84">
        <v>83</v>
      </c>
      <c r="B84" t="s">
        <v>457</v>
      </c>
      <c r="C84" t="s">
        <v>100</v>
      </c>
      <c r="D84" t="s">
        <v>373</v>
      </c>
      <c r="E84" s="25" t="s">
        <v>356</v>
      </c>
      <c r="F84" s="25" t="s">
        <v>258</v>
      </c>
      <c r="G84">
        <v>5.2029136316337167E-3</v>
      </c>
      <c r="H84">
        <v>8.896982310093654E-2</v>
      </c>
      <c r="I84">
        <v>0.14568158168574408</v>
      </c>
      <c r="J84">
        <v>0</v>
      </c>
      <c r="K84">
        <v>0.19771071800208123</v>
      </c>
      <c r="L84">
        <v>0</v>
      </c>
      <c r="M84">
        <v>0</v>
      </c>
      <c r="N84">
        <v>0</v>
      </c>
      <c r="O84">
        <v>1.0405827263267433E-2</v>
      </c>
      <c r="P84">
        <v>5.4630593132154025E-3</v>
      </c>
      <c r="Q84">
        <v>0</v>
      </c>
      <c r="R84">
        <v>0</v>
      </c>
      <c r="S84">
        <v>1.5608740894901151E-2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1.0405827263267433E-2</v>
      </c>
      <c r="AD84">
        <v>0</v>
      </c>
      <c r="AE84">
        <v>0</v>
      </c>
      <c r="AF84">
        <v>3.1217481789802295E-2</v>
      </c>
      <c r="AG84">
        <v>0</v>
      </c>
      <c r="AH84">
        <v>0</v>
      </c>
      <c r="AI84">
        <v>0</v>
      </c>
      <c r="AJ84">
        <v>0</v>
      </c>
      <c r="AK84">
        <v>1.5608740894901151E-2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5.2029136316337167E-3</v>
      </c>
      <c r="AR84">
        <v>0</v>
      </c>
      <c r="AS84">
        <v>0</v>
      </c>
      <c r="AT84">
        <v>0</v>
      </c>
      <c r="AU84">
        <v>0</v>
      </c>
      <c r="AV84">
        <v>2.0811654526534867E-2</v>
      </c>
      <c r="AW84">
        <v>0</v>
      </c>
      <c r="AX84">
        <v>0</v>
      </c>
      <c r="AY84">
        <v>0.10926118626430807</v>
      </c>
      <c r="AZ84">
        <v>9.8855359001040644E-2</v>
      </c>
      <c r="BA84">
        <v>0</v>
      </c>
      <c r="BB84">
        <v>0</v>
      </c>
      <c r="BC84">
        <v>5.4630593132154025E-3</v>
      </c>
      <c r="BD84">
        <v>3.1217481789802295E-2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1.5608740894901151E-2</v>
      </c>
      <c r="BV84">
        <v>0</v>
      </c>
      <c r="BW84">
        <v>0</v>
      </c>
      <c r="BX84">
        <v>0</v>
      </c>
      <c r="BY84">
        <v>0.18730489073881385</v>
      </c>
      <c r="BZ84">
        <v>0</v>
      </c>
      <c r="CA84" s="27">
        <f t="shared" si="93"/>
        <v>4</v>
      </c>
      <c r="CB84">
        <f t="shared" si="94"/>
        <v>10</v>
      </c>
      <c r="CC84">
        <f t="shared" si="95"/>
        <v>14</v>
      </c>
      <c r="CD84">
        <f>[1]!shannonweaver(K84:BU84)</f>
        <v>1.9955176939903805</v>
      </c>
      <c r="CE84">
        <f t="shared" si="96"/>
        <v>0.75614791372542933</v>
      </c>
      <c r="CF84">
        <v>2</v>
      </c>
      <c r="CO84">
        <f t="shared" si="97"/>
        <v>16</v>
      </c>
      <c r="CP84">
        <f t="shared" si="98"/>
        <v>0.23985431841831434</v>
      </c>
      <c r="CQ84">
        <f t="shared" si="99"/>
        <v>5.2029136316337167E-3</v>
      </c>
      <c r="CR84">
        <f t="shared" si="100"/>
        <v>8.896982310093654E-2</v>
      </c>
      <c r="CS84">
        <f t="shared" si="101"/>
        <v>0.14568158168574408</v>
      </c>
      <c r="CT84">
        <f t="shared" si="102"/>
        <v>0.19771071800208123</v>
      </c>
      <c r="CU84">
        <f t="shared" si="103"/>
        <v>0</v>
      </c>
      <c r="CV84">
        <f t="shared" si="104"/>
        <v>1.0405827263267433E-2</v>
      </c>
      <c r="CW84">
        <f t="shared" si="105"/>
        <v>5.4630593132154025E-3</v>
      </c>
      <c r="CX84">
        <f t="shared" si="106"/>
        <v>1.5608740894901151E-2</v>
      </c>
      <c r="CY84">
        <f t="shared" si="107"/>
        <v>0</v>
      </c>
      <c r="CZ84">
        <f t="shared" si="108"/>
        <v>1.0405827263267433E-2</v>
      </c>
      <c r="DA84">
        <f t="shared" si="109"/>
        <v>0</v>
      </c>
      <c r="DB84">
        <f t="shared" si="110"/>
        <v>3.1217481789802295E-2</v>
      </c>
      <c r="DC84">
        <f t="shared" si="111"/>
        <v>0</v>
      </c>
      <c r="DD84">
        <f t="shared" si="112"/>
        <v>1.5608740894901151E-2</v>
      </c>
      <c r="DE84">
        <f t="shared" si="113"/>
        <v>0</v>
      </c>
      <c r="DF84">
        <f t="shared" si="114"/>
        <v>0</v>
      </c>
      <c r="DG84">
        <f t="shared" si="115"/>
        <v>2.3200010874013986E-2</v>
      </c>
      <c r="DH84">
        <f t="shared" si="116"/>
        <v>0</v>
      </c>
      <c r="DI84">
        <f t="shared" si="117"/>
        <v>0</v>
      </c>
      <c r="DJ84">
        <f t="shared" si="118"/>
        <v>2.0811654526534867E-2</v>
      </c>
      <c r="DK84">
        <f t="shared" si="119"/>
        <v>0</v>
      </c>
      <c r="DL84">
        <f t="shared" si="120"/>
        <v>0.20811654526534873</v>
      </c>
      <c r="DM84">
        <f t="shared" si="121"/>
        <v>3.6680541103017696E-2</v>
      </c>
      <c r="DN84">
        <f t="shared" si="122"/>
        <v>0</v>
      </c>
      <c r="DO84">
        <f t="shared" si="123"/>
        <v>0.20811654526534867</v>
      </c>
      <c r="DP84">
        <f t="shared" si="124"/>
        <v>0.36472424557752359</v>
      </c>
      <c r="DQ84">
        <f t="shared" si="125"/>
        <v>0.57284079084287243</v>
      </c>
      <c r="DR84">
        <f t="shared" si="126"/>
        <v>11</v>
      </c>
      <c r="DS84" s="50">
        <f t="shared" si="127"/>
        <v>1.0543261304885048</v>
      </c>
      <c r="DT84" s="50">
        <f t="shared" si="128"/>
        <v>0.51180211620582161</v>
      </c>
      <c r="DU84">
        <f t="shared" si="129"/>
        <v>7.2193920737594605E-2</v>
      </c>
      <c r="DV84">
        <f t="shared" si="130"/>
        <v>0.30288812018072464</v>
      </c>
      <c r="DW84">
        <f t="shared" si="131"/>
        <v>0.3916159951971801</v>
      </c>
      <c r="DX84">
        <f t="shared" si="132"/>
        <v>0.46077982264792222</v>
      </c>
      <c r="DY84">
        <f t="shared" si="133"/>
        <v>0</v>
      </c>
      <c r="DZ84">
        <f t="shared" si="134"/>
        <v>0.10218670496894966</v>
      </c>
      <c r="EA84">
        <f t="shared" si="135"/>
        <v>7.3979975265100181E-2</v>
      </c>
      <c r="EB84">
        <f t="shared" si="136"/>
        <v>0.12526226382696765</v>
      </c>
      <c r="EC84">
        <f t="shared" si="137"/>
        <v>0</v>
      </c>
      <c r="ED84">
        <f t="shared" si="138"/>
        <v>0.10218670496894966</v>
      </c>
      <c r="EE84">
        <f t="shared" si="139"/>
        <v>0</v>
      </c>
      <c r="EF84">
        <f t="shared" si="140"/>
        <v>0.17761713021962411</v>
      </c>
      <c r="EG84">
        <f t="shared" si="141"/>
        <v>0</v>
      </c>
      <c r="EH84">
        <f t="shared" si="142"/>
        <v>0.12526226382696765</v>
      </c>
      <c r="EI84">
        <f t="shared" si="143"/>
        <v>0</v>
      </c>
      <c r="EJ84">
        <f t="shared" si="144"/>
        <v>0</v>
      </c>
      <c r="EK84">
        <f t="shared" si="145"/>
        <v>0.15291068629932594</v>
      </c>
      <c r="EL84">
        <f t="shared" si="146"/>
        <v>0</v>
      </c>
      <c r="EM84">
        <f t="shared" si="147"/>
        <v>0</v>
      </c>
      <c r="EN84">
        <f t="shared" si="148"/>
        <v>0.1447675853701699</v>
      </c>
      <c r="EO84">
        <f t="shared" si="149"/>
        <v>0</v>
      </c>
      <c r="EP84">
        <f t="shared" si="150"/>
        <v>0.47371791565963872</v>
      </c>
      <c r="EQ84">
        <f t="shared" si="151"/>
        <v>0.19271225867902836</v>
      </c>
      <c r="ER84">
        <f t="shared" si="152"/>
        <v>0</v>
      </c>
      <c r="ES84">
        <f t="shared" si="153"/>
        <v>0.47371791565963872</v>
      </c>
      <c r="ET84">
        <f t="shared" si="154"/>
        <v>0.64841523375704302</v>
      </c>
      <c r="EU84">
        <f t="shared" si="155"/>
        <v>0.85849909797164059</v>
      </c>
      <c r="EV84" s="27">
        <f t="shared" si="156"/>
        <v>5.2029136316337167E-3</v>
      </c>
      <c r="EW84">
        <f t="shared" si="157"/>
        <v>8.896982310093654E-2</v>
      </c>
      <c r="EX84">
        <f t="shared" si="158"/>
        <v>0.14568158168574408</v>
      </c>
      <c r="EY84">
        <f t="shared" si="159"/>
        <v>0.20811654526534867</v>
      </c>
      <c r="EZ84">
        <f t="shared" si="160"/>
        <v>2.6014568158168584E-2</v>
      </c>
      <c r="FA84">
        <f t="shared" si="161"/>
        <v>5.4630593132154025E-3</v>
      </c>
      <c r="FB84">
        <f t="shared" si="162"/>
        <v>4.6826222684703447E-2</v>
      </c>
      <c r="FC84">
        <f t="shared" si="163"/>
        <v>0.20811654526534873</v>
      </c>
      <c r="FD84">
        <f t="shared" si="164"/>
        <v>3.6680541103017696E-2</v>
      </c>
      <c r="FE84">
        <f t="shared" si="165"/>
        <v>0.24479708636836642</v>
      </c>
      <c r="FF84">
        <f t="shared" si="166"/>
        <v>0</v>
      </c>
      <c r="FG84">
        <f t="shared" si="167"/>
        <v>0</v>
      </c>
      <c r="FH84">
        <f t="shared" si="168"/>
        <v>4.1623309053069733E-2</v>
      </c>
      <c r="FI84" s="27">
        <f t="shared" si="169"/>
        <v>7.2193920737594605E-2</v>
      </c>
      <c r="FJ84">
        <f t="shared" si="170"/>
        <v>0.30288812018072464</v>
      </c>
      <c r="FK84">
        <f t="shared" si="171"/>
        <v>0.3916159951971801</v>
      </c>
      <c r="FL84">
        <f t="shared" si="172"/>
        <v>0.47371791565963872</v>
      </c>
      <c r="FM84">
        <f t="shared" si="173"/>
        <v>0.16199795457112551</v>
      </c>
      <c r="FN84">
        <f t="shared" si="174"/>
        <v>7.3979975265100181E-2</v>
      </c>
      <c r="FO84">
        <f t="shared" si="175"/>
        <v>0.21811910267927731</v>
      </c>
      <c r="FP84">
        <f t="shared" si="176"/>
        <v>0.47371791565963872</v>
      </c>
      <c r="FQ84">
        <f t="shared" si="177"/>
        <v>0.19271225867902836</v>
      </c>
      <c r="FR84">
        <f t="shared" si="178"/>
        <v>0.51756983700272963</v>
      </c>
      <c r="FS84">
        <f t="shared" si="179"/>
        <v>0</v>
      </c>
      <c r="FT84">
        <f t="shared" si="180"/>
        <v>0</v>
      </c>
      <c r="FU84">
        <f t="shared" si="181"/>
        <v>0.20546041590247607</v>
      </c>
      <c r="FW84">
        <f t="shared" si="182"/>
        <v>0.31737773152965676</v>
      </c>
      <c r="FX84">
        <f t="shared" si="183"/>
        <v>0.4162330905306974</v>
      </c>
      <c r="FY84">
        <f t="shared" si="184"/>
        <v>0.24479708636836636</v>
      </c>
      <c r="FZ84">
        <f t="shared" si="185"/>
        <v>0.45291363163371512</v>
      </c>
    </row>
    <row r="85" spans="1:182">
      <c r="A85">
        <v>84</v>
      </c>
      <c r="B85" t="s">
        <v>350</v>
      </c>
      <c r="C85" t="s">
        <v>100</v>
      </c>
      <c r="D85" t="s">
        <v>373</v>
      </c>
      <c r="E85" s="25" t="s">
        <v>356</v>
      </c>
      <c r="F85" s="25" t="s">
        <v>258</v>
      </c>
      <c r="G85">
        <v>0</v>
      </c>
      <c r="H85">
        <v>0.15152394775036285</v>
      </c>
      <c r="I85">
        <v>0.15094339622641517</v>
      </c>
      <c r="J85">
        <v>0</v>
      </c>
      <c r="K85">
        <v>0.1335268505079826</v>
      </c>
      <c r="L85">
        <v>5.8055152394775045E-3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5.8055152394775045E-3</v>
      </c>
      <c r="AG85">
        <v>2.3222060957910018E-2</v>
      </c>
      <c r="AH85">
        <v>0</v>
      </c>
      <c r="AI85">
        <v>0</v>
      </c>
      <c r="AJ85">
        <v>0</v>
      </c>
      <c r="AK85">
        <v>4.0638606676342524E-2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1.7416545718432517E-2</v>
      </c>
      <c r="AR85">
        <v>5.8055152394775043E-4</v>
      </c>
      <c r="AS85">
        <v>0</v>
      </c>
      <c r="AT85">
        <v>0</v>
      </c>
      <c r="AU85">
        <v>0</v>
      </c>
      <c r="AV85">
        <v>0</v>
      </c>
      <c r="AW85">
        <v>1.1611030478955009E-2</v>
      </c>
      <c r="AX85">
        <v>0</v>
      </c>
      <c r="AY85">
        <v>0.17416545718432516</v>
      </c>
      <c r="AZ85">
        <v>4.0928882438316404E-2</v>
      </c>
      <c r="BA85">
        <v>0</v>
      </c>
      <c r="BB85">
        <v>0</v>
      </c>
      <c r="BC85">
        <v>1.1611030478955009E-2</v>
      </c>
      <c r="BD85">
        <v>2.9027576197387522E-2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1.7416545718432517E-2</v>
      </c>
      <c r="BV85">
        <v>0</v>
      </c>
      <c r="BW85">
        <v>0</v>
      </c>
      <c r="BX85">
        <v>0</v>
      </c>
      <c r="BY85">
        <v>0.16255442670537015</v>
      </c>
      <c r="BZ85">
        <v>2.3222060957910018E-2</v>
      </c>
      <c r="CA85" s="27">
        <f t="shared" si="93"/>
        <v>2</v>
      </c>
      <c r="CB85">
        <f t="shared" si="94"/>
        <v>11</v>
      </c>
      <c r="CC85">
        <f t="shared" si="95"/>
        <v>13</v>
      </c>
      <c r="CD85">
        <f>[1]!shannonweaver(K85:BU85)</f>
        <v>1.934866623423211</v>
      </c>
      <c r="CE85">
        <f t="shared" si="96"/>
        <v>0.7543488598691469</v>
      </c>
      <c r="CF85">
        <v>1</v>
      </c>
      <c r="CO85">
        <f t="shared" si="97"/>
        <v>14</v>
      </c>
      <c r="CP85">
        <f t="shared" si="98"/>
        <v>0.30246734397677799</v>
      </c>
      <c r="CQ85">
        <f t="shared" si="99"/>
        <v>0</v>
      </c>
      <c r="CR85">
        <f t="shared" si="100"/>
        <v>0.15152394775036285</v>
      </c>
      <c r="CS85">
        <f t="shared" si="101"/>
        <v>0.15094339622641517</v>
      </c>
      <c r="CT85">
        <f t="shared" si="102"/>
        <v>0.1335268505079826</v>
      </c>
      <c r="CU85">
        <f t="shared" si="103"/>
        <v>5.8055152394775045E-3</v>
      </c>
      <c r="CV85">
        <f t="shared" si="104"/>
        <v>0</v>
      </c>
      <c r="CW85">
        <f t="shared" si="105"/>
        <v>0</v>
      </c>
      <c r="CX85">
        <f t="shared" si="106"/>
        <v>0</v>
      </c>
      <c r="CY85">
        <f t="shared" si="107"/>
        <v>0</v>
      </c>
      <c r="CZ85">
        <f t="shared" si="108"/>
        <v>0</v>
      </c>
      <c r="DA85">
        <f t="shared" si="109"/>
        <v>0</v>
      </c>
      <c r="DB85">
        <f t="shared" si="110"/>
        <v>2.9027576197387522E-2</v>
      </c>
      <c r="DC85">
        <f t="shared" si="111"/>
        <v>0</v>
      </c>
      <c r="DD85">
        <f t="shared" si="112"/>
        <v>4.0638606676342524E-2</v>
      </c>
      <c r="DE85">
        <f t="shared" si="113"/>
        <v>0</v>
      </c>
      <c r="DF85">
        <f t="shared" si="114"/>
        <v>0</v>
      </c>
      <c r="DG85">
        <f t="shared" si="115"/>
        <v>7.8403467368684504E-2</v>
      </c>
      <c r="DH85">
        <f t="shared" si="116"/>
        <v>0</v>
      </c>
      <c r="DI85">
        <f t="shared" si="117"/>
        <v>0</v>
      </c>
      <c r="DJ85">
        <f t="shared" si="118"/>
        <v>0</v>
      </c>
      <c r="DK85">
        <f t="shared" si="119"/>
        <v>1.1611030478955009E-2</v>
      </c>
      <c r="DL85">
        <f t="shared" si="120"/>
        <v>0.21509433962264157</v>
      </c>
      <c r="DM85">
        <f t="shared" si="121"/>
        <v>4.0638606676342531E-2</v>
      </c>
      <c r="DN85">
        <f t="shared" si="122"/>
        <v>0</v>
      </c>
      <c r="DO85">
        <f t="shared" si="123"/>
        <v>0.13933236574746011</v>
      </c>
      <c r="DP85">
        <f t="shared" si="124"/>
        <v>0.37242380261248198</v>
      </c>
      <c r="DQ85">
        <f t="shared" si="125"/>
        <v>0.51175616835994209</v>
      </c>
      <c r="DR85">
        <f t="shared" si="126"/>
        <v>8</v>
      </c>
      <c r="DS85" s="50">
        <f t="shared" si="127"/>
        <v>1.0522339115156183</v>
      </c>
      <c r="DT85" s="50">
        <f t="shared" si="128"/>
        <v>0.58232869068956872</v>
      </c>
      <c r="DU85">
        <f t="shared" si="129"/>
        <v>0</v>
      </c>
      <c r="DV85">
        <f t="shared" si="130"/>
        <v>0.39982893019374544</v>
      </c>
      <c r="DW85">
        <f t="shared" si="131"/>
        <v>0.39901872945135225</v>
      </c>
      <c r="DX85">
        <f t="shared" si="132"/>
        <v>0.37407672631579703</v>
      </c>
      <c r="DY85">
        <f t="shared" si="133"/>
        <v>7.6267849219233685E-2</v>
      </c>
      <c r="DZ85">
        <f t="shared" si="134"/>
        <v>0</v>
      </c>
      <c r="EA85">
        <f t="shared" si="135"/>
        <v>0</v>
      </c>
      <c r="EB85">
        <f t="shared" si="136"/>
        <v>0</v>
      </c>
      <c r="EC85">
        <f t="shared" si="137"/>
        <v>0</v>
      </c>
      <c r="ED85">
        <f t="shared" si="138"/>
        <v>0</v>
      </c>
      <c r="EE85">
        <f t="shared" si="139"/>
        <v>0</v>
      </c>
      <c r="EF85">
        <f t="shared" si="140"/>
        <v>0.17121002885179981</v>
      </c>
      <c r="EG85">
        <f t="shared" si="141"/>
        <v>0</v>
      </c>
      <c r="EH85">
        <f t="shared" si="142"/>
        <v>0.20298117629723025</v>
      </c>
      <c r="EI85">
        <f t="shared" si="143"/>
        <v>0</v>
      </c>
      <c r="EJ85">
        <f t="shared" si="144"/>
        <v>0</v>
      </c>
      <c r="EK85">
        <f t="shared" si="145"/>
        <v>0.28380055886161865</v>
      </c>
      <c r="EL85">
        <f t="shared" si="146"/>
        <v>0</v>
      </c>
      <c r="EM85">
        <f t="shared" si="147"/>
        <v>0</v>
      </c>
      <c r="EN85">
        <f t="shared" si="148"/>
        <v>0</v>
      </c>
      <c r="EO85">
        <f t="shared" si="149"/>
        <v>0.10796411225349137</v>
      </c>
      <c r="EP85">
        <f t="shared" si="150"/>
        <v>0.48226004467504402</v>
      </c>
      <c r="EQ85">
        <f t="shared" si="151"/>
        <v>0.20298117629723028</v>
      </c>
      <c r="ER85">
        <f t="shared" si="152"/>
        <v>0</v>
      </c>
      <c r="ES85">
        <f t="shared" si="153"/>
        <v>0.38253399620828665</v>
      </c>
      <c r="ET85">
        <f t="shared" si="154"/>
        <v>0.65639550764016008</v>
      </c>
      <c r="EU85">
        <f t="shared" si="155"/>
        <v>0.79715541522066513</v>
      </c>
      <c r="EV85" s="27">
        <f t="shared" si="156"/>
        <v>0</v>
      </c>
      <c r="EW85">
        <f t="shared" si="157"/>
        <v>0.15152394775036285</v>
      </c>
      <c r="EX85">
        <f t="shared" si="158"/>
        <v>0.15094339622641517</v>
      </c>
      <c r="EY85">
        <f t="shared" si="159"/>
        <v>0.13933236574746011</v>
      </c>
      <c r="EZ85">
        <f t="shared" si="160"/>
        <v>1.7416545718432517E-2</v>
      </c>
      <c r="FA85">
        <f t="shared" si="161"/>
        <v>0</v>
      </c>
      <c r="FB85">
        <f t="shared" si="162"/>
        <v>2.9027576197387522E-2</v>
      </c>
      <c r="FC85">
        <f t="shared" si="163"/>
        <v>0.21509433962264157</v>
      </c>
      <c r="FD85">
        <f t="shared" si="164"/>
        <v>4.0638606676342531E-2</v>
      </c>
      <c r="FE85">
        <f t="shared" si="165"/>
        <v>0.25573294629898413</v>
      </c>
      <c r="FF85">
        <f t="shared" si="166"/>
        <v>0</v>
      </c>
      <c r="FG85">
        <f t="shared" si="167"/>
        <v>0</v>
      </c>
      <c r="FH85">
        <f t="shared" si="168"/>
        <v>7.0246734397677812E-2</v>
      </c>
      <c r="FI85" s="27">
        <f t="shared" si="169"/>
        <v>0</v>
      </c>
      <c r="FJ85">
        <f t="shared" si="170"/>
        <v>0.39982893019374544</v>
      </c>
      <c r="FK85">
        <f t="shared" si="171"/>
        <v>0.39901872945135225</v>
      </c>
      <c r="FL85">
        <f t="shared" si="172"/>
        <v>0.38253399620828665</v>
      </c>
      <c r="FM85">
        <f t="shared" si="173"/>
        <v>0.13235787698341719</v>
      </c>
      <c r="FN85">
        <f t="shared" si="174"/>
        <v>0</v>
      </c>
      <c r="FO85">
        <f t="shared" si="175"/>
        <v>0.17121002885179981</v>
      </c>
      <c r="FP85">
        <f t="shared" si="176"/>
        <v>0.48226004467504402</v>
      </c>
      <c r="FQ85">
        <f t="shared" si="177"/>
        <v>0.20298117629723028</v>
      </c>
      <c r="FR85">
        <f t="shared" si="178"/>
        <v>0.53019369270434669</v>
      </c>
      <c r="FS85">
        <f t="shared" si="179"/>
        <v>0</v>
      </c>
      <c r="FT85">
        <f t="shared" si="180"/>
        <v>0</v>
      </c>
      <c r="FU85">
        <f t="shared" si="181"/>
        <v>0.2682464480466889</v>
      </c>
      <c r="FW85">
        <f t="shared" si="182"/>
        <v>0.3134978229317853</v>
      </c>
      <c r="FX85">
        <f t="shared" si="183"/>
        <v>0.35442670537010168</v>
      </c>
      <c r="FY85">
        <f t="shared" si="184"/>
        <v>0.17997097242380264</v>
      </c>
      <c r="FZ85">
        <f t="shared" si="185"/>
        <v>0.39506531204644424</v>
      </c>
    </row>
    <row r="86" spans="1:182">
      <c r="A86">
        <v>85</v>
      </c>
      <c r="B86" t="s">
        <v>67</v>
      </c>
      <c r="C86" t="s">
        <v>100</v>
      </c>
      <c r="D86" t="s">
        <v>351</v>
      </c>
      <c r="E86" s="25" t="s">
        <v>356</v>
      </c>
      <c r="F86" s="25" t="s">
        <v>258</v>
      </c>
      <c r="G86">
        <v>1.647446457990116E-2</v>
      </c>
      <c r="H86">
        <v>0.2306425041186162</v>
      </c>
      <c r="I86">
        <v>0.26359143327841844</v>
      </c>
      <c r="J86">
        <v>0</v>
      </c>
      <c r="K86">
        <v>0.20318506315211426</v>
      </c>
      <c r="L86">
        <v>5.4914881933003853E-3</v>
      </c>
      <c r="M86">
        <v>0</v>
      </c>
      <c r="N86">
        <v>0</v>
      </c>
      <c r="O86">
        <v>5.4914881933003853E-3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3.8440417353102697E-2</v>
      </c>
      <c r="AG86">
        <v>0</v>
      </c>
      <c r="AH86">
        <v>0</v>
      </c>
      <c r="AI86">
        <v>0</v>
      </c>
      <c r="AJ86">
        <v>0</v>
      </c>
      <c r="AK86">
        <v>5.4914881933003853E-3</v>
      </c>
      <c r="AL86">
        <v>0</v>
      </c>
      <c r="AM86">
        <v>0</v>
      </c>
      <c r="AN86">
        <v>0</v>
      </c>
      <c r="AO86">
        <v>6.0406370126304232E-2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0.12685337726523893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4.3931905546403083E-2</v>
      </c>
      <c r="BZ86">
        <v>0</v>
      </c>
      <c r="CA86" s="27">
        <f t="shared" si="93"/>
        <v>3</v>
      </c>
      <c r="CB86">
        <f t="shared" si="94"/>
        <v>4</v>
      </c>
      <c r="CC86">
        <f t="shared" si="95"/>
        <v>7</v>
      </c>
      <c r="CD86">
        <f>[1]!shannonweaver(K86:BU86)</f>
        <v>1.3607592215788697</v>
      </c>
      <c r="CE86">
        <f t="shared" si="96"/>
        <v>0.69929190833373345</v>
      </c>
      <c r="CF86">
        <v>2</v>
      </c>
      <c r="CO86">
        <f t="shared" si="97"/>
        <v>9</v>
      </c>
      <c r="CP86">
        <f t="shared" si="98"/>
        <v>0.51070840197693579</v>
      </c>
      <c r="CQ86">
        <f t="shared" si="99"/>
        <v>1.647446457990116E-2</v>
      </c>
      <c r="CR86">
        <f t="shared" si="100"/>
        <v>0.2306425041186162</v>
      </c>
      <c r="CS86">
        <f t="shared" si="101"/>
        <v>0.26359143327841844</v>
      </c>
      <c r="CT86">
        <f t="shared" si="102"/>
        <v>0.20318506315211426</v>
      </c>
      <c r="CU86">
        <f t="shared" si="103"/>
        <v>5.4914881933003853E-3</v>
      </c>
      <c r="CV86">
        <f t="shared" si="104"/>
        <v>5.4914881933003853E-3</v>
      </c>
      <c r="CW86">
        <f t="shared" si="105"/>
        <v>0</v>
      </c>
      <c r="CX86">
        <f t="shared" si="106"/>
        <v>0</v>
      </c>
      <c r="CY86">
        <f t="shared" si="107"/>
        <v>0</v>
      </c>
      <c r="CZ86">
        <f t="shared" si="108"/>
        <v>0</v>
      </c>
      <c r="DA86">
        <f t="shared" si="109"/>
        <v>0</v>
      </c>
      <c r="DB86">
        <f t="shared" si="110"/>
        <v>3.8440417353102697E-2</v>
      </c>
      <c r="DC86">
        <f t="shared" si="111"/>
        <v>0</v>
      </c>
      <c r="DD86">
        <f t="shared" si="112"/>
        <v>5.4914881933003853E-3</v>
      </c>
      <c r="DE86">
        <f t="shared" si="113"/>
        <v>0</v>
      </c>
      <c r="DF86">
        <f t="shared" si="114"/>
        <v>0</v>
      </c>
      <c r="DG86">
        <f t="shared" si="115"/>
        <v>6.0406370126304232E-2</v>
      </c>
      <c r="DH86">
        <f t="shared" si="116"/>
        <v>0</v>
      </c>
      <c r="DI86">
        <f t="shared" si="117"/>
        <v>0</v>
      </c>
      <c r="DJ86">
        <f t="shared" si="118"/>
        <v>0</v>
      </c>
      <c r="DK86">
        <f t="shared" si="119"/>
        <v>0</v>
      </c>
      <c r="DL86">
        <f t="shared" si="120"/>
        <v>0.12685337726523893</v>
      </c>
      <c r="DM86">
        <f t="shared" si="121"/>
        <v>0</v>
      </c>
      <c r="DN86">
        <f t="shared" si="122"/>
        <v>0</v>
      </c>
      <c r="DO86">
        <f t="shared" si="123"/>
        <v>0.21416803953871505</v>
      </c>
      <c r="DP86">
        <f t="shared" si="124"/>
        <v>0.23119165293794625</v>
      </c>
      <c r="DQ86">
        <f t="shared" si="125"/>
        <v>0.4453596924766613</v>
      </c>
      <c r="DR86">
        <f t="shared" si="126"/>
        <v>7</v>
      </c>
      <c r="DS86" s="50">
        <f t="shared" si="127"/>
        <v>0.99038425510853478</v>
      </c>
      <c r="DT86" s="50">
        <f t="shared" si="128"/>
        <v>0.7961073841641273</v>
      </c>
      <c r="DU86">
        <f t="shared" si="129"/>
        <v>0.12870795361610143</v>
      </c>
      <c r="DV86">
        <f t="shared" si="130"/>
        <v>0.50094260820972958</v>
      </c>
      <c r="DW86">
        <f t="shared" si="131"/>
        <v>0.53915560467681589</v>
      </c>
      <c r="DX86">
        <f t="shared" si="132"/>
        <v>0.4676171616912197</v>
      </c>
      <c r="DY86">
        <f t="shared" si="133"/>
        <v>7.4172568283919674E-2</v>
      </c>
      <c r="DZ86">
        <f t="shared" si="134"/>
        <v>7.4172568283919674E-2</v>
      </c>
      <c r="EA86">
        <f t="shared" si="135"/>
        <v>0</v>
      </c>
      <c r="EB86">
        <f t="shared" si="136"/>
        <v>0</v>
      </c>
      <c r="EC86">
        <f t="shared" si="137"/>
        <v>0</v>
      </c>
      <c r="ED86">
        <f t="shared" si="138"/>
        <v>0</v>
      </c>
      <c r="EE86">
        <f t="shared" si="139"/>
        <v>0</v>
      </c>
      <c r="EF86">
        <f t="shared" si="140"/>
        <v>0.1973406377283827</v>
      </c>
      <c r="EG86">
        <f t="shared" si="141"/>
        <v>0</v>
      </c>
      <c r="EH86">
        <f t="shared" si="142"/>
        <v>7.4172568283919674E-2</v>
      </c>
      <c r="EI86">
        <f t="shared" si="143"/>
        <v>0</v>
      </c>
      <c r="EJ86">
        <f t="shared" si="144"/>
        <v>0</v>
      </c>
      <c r="EK86">
        <f t="shared" si="145"/>
        <v>0.24832127514305832</v>
      </c>
      <c r="EL86">
        <f t="shared" si="146"/>
        <v>0</v>
      </c>
      <c r="EM86">
        <f t="shared" si="147"/>
        <v>0</v>
      </c>
      <c r="EN86">
        <f t="shared" si="148"/>
        <v>0</v>
      </c>
      <c r="EO86">
        <f t="shared" si="149"/>
        <v>0</v>
      </c>
      <c r="EP86">
        <f t="shared" si="150"/>
        <v>0.36416033483613136</v>
      </c>
      <c r="EQ86">
        <f t="shared" si="151"/>
        <v>0</v>
      </c>
      <c r="ER86">
        <f t="shared" si="152"/>
        <v>0</v>
      </c>
      <c r="ES86">
        <f t="shared" si="153"/>
        <v>0.48113196781166812</v>
      </c>
      <c r="ET86">
        <f t="shared" si="154"/>
        <v>0.50159415485949843</v>
      </c>
      <c r="EU86">
        <f t="shared" si="155"/>
        <v>0.73064851250827723</v>
      </c>
      <c r="EV86" s="27">
        <f t="shared" si="156"/>
        <v>1.647446457990116E-2</v>
      </c>
      <c r="EW86">
        <f t="shared" si="157"/>
        <v>0.2306425041186162</v>
      </c>
      <c r="EX86">
        <f t="shared" si="158"/>
        <v>0.26359143327841844</v>
      </c>
      <c r="EY86">
        <f t="shared" si="159"/>
        <v>0.21416803953871505</v>
      </c>
      <c r="EZ86">
        <f t="shared" si="160"/>
        <v>0</v>
      </c>
      <c r="FA86">
        <f t="shared" si="161"/>
        <v>0</v>
      </c>
      <c r="FB86">
        <f t="shared" si="162"/>
        <v>3.8440417353102697E-2</v>
      </c>
      <c r="FC86">
        <f t="shared" si="163"/>
        <v>0.12685337726523893</v>
      </c>
      <c r="FD86">
        <f t="shared" si="164"/>
        <v>0</v>
      </c>
      <c r="FE86">
        <f t="shared" si="165"/>
        <v>0.12685337726523893</v>
      </c>
      <c r="FF86">
        <f t="shared" si="166"/>
        <v>0</v>
      </c>
      <c r="FG86">
        <f t="shared" si="167"/>
        <v>6.0406370126304232E-2</v>
      </c>
      <c r="FH86">
        <f t="shared" si="168"/>
        <v>5.4914881933003853E-3</v>
      </c>
      <c r="FI86" s="27">
        <f t="shared" si="169"/>
        <v>0.12870795361610143</v>
      </c>
      <c r="FJ86">
        <f t="shared" si="170"/>
        <v>0.50094260820972958</v>
      </c>
      <c r="FK86">
        <f t="shared" si="171"/>
        <v>0.53915560467681589</v>
      </c>
      <c r="FL86">
        <f t="shared" si="172"/>
        <v>0.48113196781166812</v>
      </c>
      <c r="FM86">
        <f t="shared" si="173"/>
        <v>0</v>
      </c>
      <c r="FN86">
        <f t="shared" si="174"/>
        <v>0</v>
      </c>
      <c r="FO86">
        <f t="shared" si="175"/>
        <v>0.1973406377283827</v>
      </c>
      <c r="FP86">
        <f t="shared" si="176"/>
        <v>0.36416033483613136</v>
      </c>
      <c r="FQ86">
        <f t="shared" si="177"/>
        <v>0</v>
      </c>
      <c r="FR86">
        <f t="shared" si="178"/>
        <v>0.36416033483613136</v>
      </c>
      <c r="FS86">
        <f t="shared" si="179"/>
        <v>0</v>
      </c>
      <c r="FT86">
        <f t="shared" si="180"/>
        <v>0.24832127514305832</v>
      </c>
      <c r="FU86">
        <f t="shared" si="181"/>
        <v>7.4172568283919674E-2</v>
      </c>
      <c r="FW86">
        <f t="shared" si="182"/>
        <v>0.34102141680395398</v>
      </c>
      <c r="FX86">
        <f t="shared" si="183"/>
        <v>0.34102141680395398</v>
      </c>
      <c r="FY86">
        <f t="shared" si="184"/>
        <v>0.21416803953871505</v>
      </c>
      <c r="FZ86">
        <f t="shared" si="185"/>
        <v>0.34102141680395398</v>
      </c>
    </row>
    <row r="87" spans="1:182">
      <c r="A87">
        <v>86</v>
      </c>
      <c r="B87" t="s">
        <v>284</v>
      </c>
      <c r="C87" t="s">
        <v>100</v>
      </c>
      <c r="D87" t="s">
        <v>351</v>
      </c>
      <c r="E87" s="25" t="s">
        <v>356</v>
      </c>
      <c r="F87" s="25" t="s">
        <v>258</v>
      </c>
      <c r="G87">
        <v>3.012048192771084E-2</v>
      </c>
      <c r="H87">
        <v>0.20481927710843376</v>
      </c>
      <c r="I87">
        <v>0.39759036144578297</v>
      </c>
      <c r="J87">
        <v>0</v>
      </c>
      <c r="K87">
        <v>0.15060240963855423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0.20481927710843367</v>
      </c>
      <c r="AZ87">
        <v>0</v>
      </c>
      <c r="BA87">
        <v>1.2048192771084336E-2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 s="27">
        <f t="shared" si="93"/>
        <v>1</v>
      </c>
      <c r="CB87">
        <f t="shared" si="94"/>
        <v>2</v>
      </c>
      <c r="CC87">
        <f t="shared" si="95"/>
        <v>3</v>
      </c>
      <c r="CD87">
        <f>[1]!shannonweaver(K87:BU87)</f>
        <v>0.80342389991471463</v>
      </c>
      <c r="CE87">
        <f t="shared" si="96"/>
        <v>0.73130794931188736</v>
      </c>
      <c r="CF87">
        <v>2</v>
      </c>
      <c r="CO87">
        <f t="shared" si="97"/>
        <v>5</v>
      </c>
      <c r="CP87">
        <f t="shared" si="98"/>
        <v>0.63253012048192758</v>
      </c>
      <c r="CQ87">
        <f t="shared" si="99"/>
        <v>3.012048192771084E-2</v>
      </c>
      <c r="CR87">
        <f t="shared" si="100"/>
        <v>0.20481927710843376</v>
      </c>
      <c r="CS87">
        <f t="shared" si="101"/>
        <v>0.39759036144578297</v>
      </c>
      <c r="CT87">
        <f t="shared" si="102"/>
        <v>0.15060240963855423</v>
      </c>
      <c r="CU87">
        <f t="shared" si="103"/>
        <v>0</v>
      </c>
      <c r="CV87">
        <f t="shared" si="104"/>
        <v>0</v>
      </c>
      <c r="CW87">
        <f t="shared" si="105"/>
        <v>0</v>
      </c>
      <c r="CX87">
        <f t="shared" si="106"/>
        <v>0</v>
      </c>
      <c r="CY87">
        <f t="shared" si="107"/>
        <v>0</v>
      </c>
      <c r="CZ87">
        <f t="shared" si="108"/>
        <v>0</v>
      </c>
      <c r="DA87">
        <f t="shared" si="109"/>
        <v>0</v>
      </c>
      <c r="DB87">
        <f t="shared" si="110"/>
        <v>0</v>
      </c>
      <c r="DC87">
        <f t="shared" si="111"/>
        <v>0</v>
      </c>
      <c r="DD87">
        <f t="shared" si="112"/>
        <v>0</v>
      </c>
      <c r="DE87">
        <f t="shared" si="113"/>
        <v>0</v>
      </c>
      <c r="DF87">
        <f t="shared" si="114"/>
        <v>0</v>
      </c>
      <c r="DG87">
        <f t="shared" si="115"/>
        <v>2.7925160569673268E-4</v>
      </c>
      <c r="DH87">
        <f t="shared" si="116"/>
        <v>0</v>
      </c>
      <c r="DI87">
        <f t="shared" si="117"/>
        <v>0</v>
      </c>
      <c r="DJ87">
        <f t="shared" si="118"/>
        <v>0</v>
      </c>
      <c r="DK87">
        <f t="shared" si="119"/>
        <v>0</v>
      </c>
      <c r="DL87">
        <f t="shared" si="120"/>
        <v>0.21686746987951802</v>
      </c>
      <c r="DM87">
        <f t="shared" si="121"/>
        <v>0</v>
      </c>
      <c r="DN87">
        <f t="shared" si="122"/>
        <v>0</v>
      </c>
      <c r="DO87">
        <f t="shared" si="123"/>
        <v>0.15060240963855423</v>
      </c>
      <c r="DP87">
        <f t="shared" si="124"/>
        <v>0.21686746987951802</v>
      </c>
      <c r="DQ87">
        <f t="shared" si="125"/>
        <v>0.36746987951807225</v>
      </c>
      <c r="DR87">
        <f t="shared" si="126"/>
        <v>3</v>
      </c>
      <c r="DS87" s="50">
        <f t="shared" si="127"/>
        <v>1.0258699410509544</v>
      </c>
      <c r="DT87" s="50">
        <f t="shared" si="128"/>
        <v>0.91953136208923703</v>
      </c>
      <c r="DU87">
        <f t="shared" si="129"/>
        <v>0.1744358065255554</v>
      </c>
      <c r="DV87">
        <f t="shared" si="130"/>
        <v>0.46964487412021599</v>
      </c>
      <c r="DW87">
        <f t="shared" si="131"/>
        <v>0.68225863016920785</v>
      </c>
      <c r="DX87">
        <f t="shared" si="132"/>
        <v>0.39854226138933557</v>
      </c>
      <c r="DY87">
        <f t="shared" si="133"/>
        <v>0</v>
      </c>
      <c r="DZ87">
        <f t="shared" si="134"/>
        <v>0</v>
      </c>
      <c r="EA87">
        <f t="shared" si="135"/>
        <v>0</v>
      </c>
      <c r="EB87">
        <f t="shared" si="136"/>
        <v>0</v>
      </c>
      <c r="EC87">
        <f t="shared" si="137"/>
        <v>0</v>
      </c>
      <c r="ED87">
        <f t="shared" si="138"/>
        <v>0</v>
      </c>
      <c r="EE87">
        <f t="shared" si="139"/>
        <v>0</v>
      </c>
      <c r="EF87">
        <f t="shared" si="140"/>
        <v>0</v>
      </c>
      <c r="EG87">
        <f t="shared" si="141"/>
        <v>0</v>
      </c>
      <c r="EH87">
        <f t="shared" si="142"/>
        <v>0</v>
      </c>
      <c r="EI87">
        <f t="shared" si="143"/>
        <v>0</v>
      </c>
      <c r="EJ87">
        <f t="shared" si="144"/>
        <v>0</v>
      </c>
      <c r="EK87">
        <f t="shared" si="145"/>
        <v>1.6711600862531324E-2</v>
      </c>
      <c r="EL87">
        <f t="shared" si="146"/>
        <v>0</v>
      </c>
      <c r="EM87">
        <f t="shared" si="147"/>
        <v>0</v>
      </c>
      <c r="EN87">
        <f t="shared" si="148"/>
        <v>0</v>
      </c>
      <c r="EO87">
        <f t="shared" si="149"/>
        <v>0</v>
      </c>
      <c r="EP87">
        <f t="shared" si="150"/>
        <v>0.48441451473390384</v>
      </c>
      <c r="EQ87">
        <f t="shared" si="151"/>
        <v>0</v>
      </c>
      <c r="ER87">
        <f t="shared" si="152"/>
        <v>0</v>
      </c>
      <c r="ES87">
        <f t="shared" si="153"/>
        <v>0.39854226138933557</v>
      </c>
      <c r="ET87">
        <f t="shared" si="154"/>
        <v>0.48441451473390384</v>
      </c>
      <c r="EU87">
        <f t="shared" si="155"/>
        <v>0.65126496470565931</v>
      </c>
      <c r="EV87" s="27">
        <f t="shared" si="156"/>
        <v>3.012048192771084E-2</v>
      </c>
      <c r="EW87">
        <f t="shared" si="157"/>
        <v>0.20481927710843376</v>
      </c>
      <c r="EX87">
        <f t="shared" si="158"/>
        <v>0.39759036144578297</v>
      </c>
      <c r="EY87">
        <f t="shared" si="159"/>
        <v>0.15060240963855423</v>
      </c>
      <c r="EZ87">
        <f t="shared" si="160"/>
        <v>0</v>
      </c>
      <c r="FA87">
        <f t="shared" si="161"/>
        <v>0</v>
      </c>
      <c r="FB87">
        <f t="shared" si="162"/>
        <v>0</v>
      </c>
      <c r="FC87">
        <f t="shared" si="163"/>
        <v>0.21686746987951802</v>
      </c>
      <c r="FD87">
        <f t="shared" si="164"/>
        <v>0</v>
      </c>
      <c r="FE87">
        <f t="shared" si="165"/>
        <v>0.21686746987951802</v>
      </c>
      <c r="FF87">
        <f t="shared" si="166"/>
        <v>0</v>
      </c>
      <c r="FG87">
        <f t="shared" si="167"/>
        <v>0</v>
      </c>
      <c r="FH87">
        <f t="shared" si="168"/>
        <v>0</v>
      </c>
      <c r="FI87" s="27">
        <f t="shared" si="169"/>
        <v>0.1744358065255554</v>
      </c>
      <c r="FJ87">
        <f t="shared" si="170"/>
        <v>0.46964487412021599</v>
      </c>
      <c r="FK87">
        <f t="shared" si="171"/>
        <v>0.68225863016920785</v>
      </c>
      <c r="FL87">
        <f t="shared" si="172"/>
        <v>0.39854226138933557</v>
      </c>
      <c r="FM87">
        <f t="shared" si="173"/>
        <v>0</v>
      </c>
      <c r="FN87">
        <f t="shared" si="174"/>
        <v>0</v>
      </c>
      <c r="FO87">
        <f t="shared" si="175"/>
        <v>0</v>
      </c>
      <c r="FP87">
        <f t="shared" si="176"/>
        <v>0.48441451473390384</v>
      </c>
      <c r="FQ87">
        <f t="shared" si="177"/>
        <v>0</v>
      </c>
      <c r="FR87">
        <f t="shared" si="178"/>
        <v>0.48441451473390384</v>
      </c>
      <c r="FS87">
        <f t="shared" si="179"/>
        <v>0</v>
      </c>
      <c r="FT87">
        <f t="shared" si="180"/>
        <v>0</v>
      </c>
      <c r="FU87">
        <f t="shared" si="181"/>
        <v>0</v>
      </c>
      <c r="FW87">
        <f t="shared" si="182"/>
        <v>0.35542168674698793</v>
      </c>
      <c r="FX87">
        <f t="shared" si="183"/>
        <v>0.36746987951807225</v>
      </c>
      <c r="FY87">
        <f t="shared" si="184"/>
        <v>0.15060240963855423</v>
      </c>
      <c r="FZ87">
        <f t="shared" si="185"/>
        <v>0.36746987951807225</v>
      </c>
    </row>
    <row r="88" spans="1:182">
      <c r="A88">
        <v>87</v>
      </c>
      <c r="B88" t="s">
        <v>285</v>
      </c>
      <c r="C88" t="s">
        <v>100</v>
      </c>
      <c r="D88" t="s">
        <v>351</v>
      </c>
      <c r="E88" s="25" t="s">
        <v>356</v>
      </c>
      <c r="F88" s="25" t="s">
        <v>258</v>
      </c>
      <c r="G88">
        <v>6.7020385367215843E-2</v>
      </c>
      <c r="H88">
        <v>0.22340128455738614</v>
      </c>
      <c r="I88">
        <v>0.25691147724099406</v>
      </c>
      <c r="J88">
        <v>0</v>
      </c>
      <c r="K88">
        <v>0.16755096341803963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5.5850321139346536E-3</v>
      </c>
      <c r="S88">
        <v>0</v>
      </c>
      <c r="T88">
        <v>5.5850321139346536E-3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5.5850321139346536E-3</v>
      </c>
      <c r="AF88">
        <v>0.10053057805082379</v>
      </c>
      <c r="AG88">
        <v>0</v>
      </c>
      <c r="AH88">
        <v>0</v>
      </c>
      <c r="AI88">
        <v>0</v>
      </c>
      <c r="AJ88">
        <v>0</v>
      </c>
      <c r="AK88">
        <v>2.2340128455738614E-2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2.7925160569673268E-4</v>
      </c>
      <c r="AS88">
        <v>0</v>
      </c>
      <c r="AT88">
        <v>0</v>
      </c>
      <c r="AU88">
        <v>0</v>
      </c>
      <c r="AV88">
        <v>5.5850321139346536E-3</v>
      </c>
      <c r="AW88">
        <v>0</v>
      </c>
      <c r="AX88">
        <v>0</v>
      </c>
      <c r="AY88">
        <v>0.13404077073443174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5.5850321139346536E-3</v>
      </c>
      <c r="BX88">
        <v>0</v>
      </c>
      <c r="BY88">
        <v>0</v>
      </c>
      <c r="BZ88">
        <v>0</v>
      </c>
      <c r="CA88" s="27">
        <f t="shared" si="93"/>
        <v>3</v>
      </c>
      <c r="CB88">
        <f t="shared" si="94"/>
        <v>6</v>
      </c>
      <c r="CC88">
        <f t="shared" si="95"/>
        <v>9</v>
      </c>
      <c r="CD88">
        <f>[1]!shannonweaver(K88:BU88)</f>
        <v>1.4378507417394357</v>
      </c>
      <c r="CE88">
        <f t="shared" si="96"/>
        <v>0.65439407358286417</v>
      </c>
      <c r="CF88">
        <v>2</v>
      </c>
      <c r="CO88">
        <f t="shared" si="97"/>
        <v>11</v>
      </c>
      <c r="CP88">
        <f t="shared" si="98"/>
        <v>0.547333147165596</v>
      </c>
      <c r="CQ88">
        <f t="shared" si="99"/>
        <v>6.7020385367215843E-2</v>
      </c>
      <c r="CR88">
        <f t="shared" si="100"/>
        <v>0.22340128455738614</v>
      </c>
      <c r="CS88">
        <f t="shared" si="101"/>
        <v>0.25691147724099406</v>
      </c>
      <c r="CT88">
        <f t="shared" si="102"/>
        <v>0.16755096341803963</v>
      </c>
      <c r="CU88">
        <f t="shared" si="103"/>
        <v>0</v>
      </c>
      <c r="CV88">
        <f t="shared" si="104"/>
        <v>0</v>
      </c>
      <c r="CW88">
        <f t="shared" si="105"/>
        <v>0</v>
      </c>
      <c r="CX88">
        <f t="shared" si="106"/>
        <v>1.1170064227869307E-2</v>
      </c>
      <c r="CY88">
        <f t="shared" si="107"/>
        <v>0</v>
      </c>
      <c r="CZ88">
        <f t="shared" si="108"/>
        <v>5.5850321139346536E-3</v>
      </c>
      <c r="DA88">
        <f t="shared" si="109"/>
        <v>0</v>
      </c>
      <c r="DB88">
        <f t="shared" si="110"/>
        <v>0.10053057805082379</v>
      </c>
      <c r="DC88">
        <f t="shared" si="111"/>
        <v>0</v>
      </c>
      <c r="DD88">
        <f t="shared" si="112"/>
        <v>2.2340128455738614E-2</v>
      </c>
      <c r="DE88">
        <f t="shared" si="113"/>
        <v>0</v>
      </c>
      <c r="DF88">
        <f t="shared" si="114"/>
        <v>0</v>
      </c>
      <c r="DG88">
        <f t="shared" si="115"/>
        <v>1.1701296151670461E-2</v>
      </c>
      <c r="DH88">
        <f t="shared" si="116"/>
        <v>0</v>
      </c>
      <c r="DI88">
        <f t="shared" si="117"/>
        <v>0</v>
      </c>
      <c r="DJ88">
        <f t="shared" si="118"/>
        <v>5.5850321139346536E-3</v>
      </c>
      <c r="DK88">
        <f t="shared" si="119"/>
        <v>0</v>
      </c>
      <c r="DL88">
        <f t="shared" si="120"/>
        <v>0.13404077073443174</v>
      </c>
      <c r="DM88">
        <f t="shared" si="121"/>
        <v>0</v>
      </c>
      <c r="DN88">
        <f t="shared" si="122"/>
        <v>0</v>
      </c>
      <c r="DO88">
        <f t="shared" si="123"/>
        <v>0.16755096341803963</v>
      </c>
      <c r="DP88">
        <f t="shared" si="124"/>
        <v>0.27953085730242944</v>
      </c>
      <c r="DQ88">
        <f t="shared" si="125"/>
        <v>0.44708182072046909</v>
      </c>
      <c r="DR88">
        <f t="shared" si="126"/>
        <v>8</v>
      </c>
      <c r="DS88" s="50">
        <f t="shared" si="127"/>
        <v>0.94235748868081426</v>
      </c>
      <c r="DT88" s="50">
        <f t="shared" si="128"/>
        <v>0.8328022948353645</v>
      </c>
      <c r="DU88">
        <f t="shared" si="129"/>
        <v>0.26186555473518458</v>
      </c>
      <c r="DV88">
        <f t="shared" si="130"/>
        <v>0.49229936868261781</v>
      </c>
      <c r="DW88">
        <f t="shared" si="131"/>
        <v>0.53154335688639387</v>
      </c>
      <c r="DX88">
        <f t="shared" si="132"/>
        <v>0.42171948868111941</v>
      </c>
      <c r="DY88">
        <f t="shared" si="133"/>
        <v>0</v>
      </c>
      <c r="DZ88">
        <f t="shared" si="134"/>
        <v>0</v>
      </c>
      <c r="EA88">
        <f t="shared" si="135"/>
        <v>0</v>
      </c>
      <c r="EB88">
        <f t="shared" si="136"/>
        <v>0.10588627815010657</v>
      </c>
      <c r="EC88">
        <f t="shared" si="137"/>
        <v>0</v>
      </c>
      <c r="ED88">
        <f t="shared" si="138"/>
        <v>7.4802812276197159E-2</v>
      </c>
      <c r="EE88">
        <f t="shared" si="139"/>
        <v>0</v>
      </c>
      <c r="EF88">
        <f t="shared" si="140"/>
        <v>0.32263381141704461</v>
      </c>
      <c r="EG88">
        <f t="shared" si="141"/>
        <v>0</v>
      </c>
      <c r="EH88">
        <f t="shared" si="142"/>
        <v>0.15002833055603246</v>
      </c>
      <c r="EI88">
        <f t="shared" si="143"/>
        <v>0</v>
      </c>
      <c r="EJ88">
        <f t="shared" si="144"/>
        <v>0</v>
      </c>
      <c r="EK88">
        <f t="shared" si="145"/>
        <v>0.10838460798736753</v>
      </c>
      <c r="EL88">
        <f t="shared" si="146"/>
        <v>0</v>
      </c>
      <c r="EM88">
        <f t="shared" si="147"/>
        <v>0</v>
      </c>
      <c r="EN88">
        <f t="shared" si="148"/>
        <v>7.4802812276197159E-2</v>
      </c>
      <c r="EO88">
        <f t="shared" si="149"/>
        <v>0</v>
      </c>
      <c r="EP88">
        <f t="shared" si="150"/>
        <v>0.37483155947520364</v>
      </c>
      <c r="EQ88">
        <f t="shared" si="151"/>
        <v>0</v>
      </c>
      <c r="ER88">
        <f t="shared" si="152"/>
        <v>0</v>
      </c>
      <c r="ES88">
        <f t="shared" si="153"/>
        <v>0.42171948868111941</v>
      </c>
      <c r="ET88">
        <f t="shared" si="154"/>
        <v>0.55707626088678974</v>
      </c>
      <c r="EU88">
        <f t="shared" si="155"/>
        <v>0.73238069042548581</v>
      </c>
      <c r="EV88" s="27">
        <f t="shared" si="156"/>
        <v>6.7020385367215843E-2</v>
      </c>
      <c r="EW88">
        <f t="shared" si="157"/>
        <v>0.22340128455738614</v>
      </c>
      <c r="EX88">
        <f t="shared" si="158"/>
        <v>0.25691147724099406</v>
      </c>
      <c r="EY88">
        <f t="shared" si="159"/>
        <v>0.16755096341803963</v>
      </c>
      <c r="EZ88">
        <f t="shared" si="160"/>
        <v>5.5850321139346536E-3</v>
      </c>
      <c r="FA88">
        <f t="shared" si="161"/>
        <v>0</v>
      </c>
      <c r="FB88">
        <f t="shared" si="162"/>
        <v>0.11170064227869309</v>
      </c>
      <c r="FC88">
        <f t="shared" si="163"/>
        <v>0.13404077073443174</v>
      </c>
      <c r="FD88">
        <f t="shared" si="164"/>
        <v>0</v>
      </c>
      <c r="FE88">
        <f t="shared" si="165"/>
        <v>0.13404077073443174</v>
      </c>
      <c r="FF88">
        <f t="shared" si="166"/>
        <v>0</v>
      </c>
      <c r="FG88">
        <f t="shared" si="167"/>
        <v>0</v>
      </c>
      <c r="FH88">
        <f t="shared" si="168"/>
        <v>2.8204412175370001E-2</v>
      </c>
      <c r="FI88" s="27">
        <f t="shared" si="169"/>
        <v>0.26186555473518458</v>
      </c>
      <c r="FJ88">
        <f t="shared" si="170"/>
        <v>0.49229936868261781</v>
      </c>
      <c r="FK88">
        <f t="shared" si="171"/>
        <v>0.53154335688639387</v>
      </c>
      <c r="FL88">
        <f t="shared" si="172"/>
        <v>0.42171948868111941</v>
      </c>
      <c r="FM88">
        <f t="shared" si="173"/>
        <v>7.4802812276197159E-2</v>
      </c>
      <c r="FN88">
        <f t="shared" si="174"/>
        <v>0</v>
      </c>
      <c r="FO88">
        <f t="shared" si="175"/>
        <v>0.340773762256943</v>
      </c>
      <c r="FP88">
        <f t="shared" si="176"/>
        <v>0.37483155947520364</v>
      </c>
      <c r="FQ88">
        <f t="shared" si="177"/>
        <v>0</v>
      </c>
      <c r="FR88">
        <f t="shared" si="178"/>
        <v>0.37483155947520364</v>
      </c>
      <c r="FS88">
        <f t="shared" si="179"/>
        <v>0</v>
      </c>
      <c r="FT88">
        <f t="shared" si="180"/>
        <v>0</v>
      </c>
      <c r="FU88">
        <f t="shared" si="181"/>
        <v>0.16874133343095321</v>
      </c>
      <c r="FW88">
        <f t="shared" si="182"/>
        <v>0.30159173415247137</v>
      </c>
      <c r="FX88">
        <f t="shared" si="183"/>
        <v>0.30159173415247137</v>
      </c>
      <c r="FY88">
        <f t="shared" si="184"/>
        <v>0.16755096341803963</v>
      </c>
      <c r="FZ88">
        <f t="shared" si="185"/>
        <v>0.30159173415247137</v>
      </c>
    </row>
    <row r="89" spans="1:182">
      <c r="A89">
        <v>88</v>
      </c>
      <c r="B89" t="s">
        <v>115</v>
      </c>
      <c r="C89" t="s">
        <v>100</v>
      </c>
      <c r="D89" t="s">
        <v>351</v>
      </c>
      <c r="E89" s="25" t="s">
        <v>356</v>
      </c>
      <c r="F89" s="25" t="s">
        <v>258</v>
      </c>
      <c r="G89">
        <v>2.2844089091947458E-2</v>
      </c>
      <c r="H89">
        <v>0.15990862364363226</v>
      </c>
      <c r="I89">
        <v>0.28555111364934316</v>
      </c>
      <c r="J89">
        <v>0</v>
      </c>
      <c r="K89">
        <v>0.23986293546544826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1.1422044545973729E-2</v>
      </c>
      <c r="T89">
        <v>6.2821245002855517E-3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0.10850942318675048</v>
      </c>
      <c r="AG89">
        <v>0</v>
      </c>
      <c r="AH89">
        <v>0</v>
      </c>
      <c r="AI89">
        <v>0</v>
      </c>
      <c r="AJ89">
        <v>0</v>
      </c>
      <c r="AK89">
        <v>2.2844089091947458E-2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5.7110222729868645E-3</v>
      </c>
      <c r="AR89">
        <v>5.7110222729868645E-3</v>
      </c>
      <c r="AS89">
        <v>0</v>
      </c>
      <c r="AT89">
        <v>0</v>
      </c>
      <c r="AU89">
        <v>0</v>
      </c>
      <c r="AV89">
        <v>5.7110222729868645E-3</v>
      </c>
      <c r="AW89">
        <v>0</v>
      </c>
      <c r="AX89">
        <v>0</v>
      </c>
      <c r="AY89">
        <v>0.11422044545973731</v>
      </c>
      <c r="AZ89">
        <v>0</v>
      </c>
      <c r="BA89">
        <v>1.1422044545973729E-2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 s="27">
        <f t="shared" si="93"/>
        <v>3</v>
      </c>
      <c r="CB89">
        <f t="shared" si="94"/>
        <v>7</v>
      </c>
      <c r="CC89">
        <f t="shared" si="95"/>
        <v>10</v>
      </c>
      <c r="CD89">
        <f>[1]!shannonweaver(K89:BU89)</f>
        <v>1.5125816235134433</v>
      </c>
      <c r="CE89">
        <f t="shared" si="96"/>
        <v>0.65690585252015032</v>
      </c>
      <c r="CF89">
        <v>2</v>
      </c>
      <c r="CO89">
        <f t="shared" si="97"/>
        <v>12</v>
      </c>
      <c r="CP89">
        <f t="shared" si="98"/>
        <v>0.46830382638492285</v>
      </c>
      <c r="CQ89">
        <f t="shared" si="99"/>
        <v>2.2844089091947458E-2</v>
      </c>
      <c r="CR89">
        <f t="shared" si="100"/>
        <v>0.15990862364363226</v>
      </c>
      <c r="CS89">
        <f t="shared" si="101"/>
        <v>0.28555111364934316</v>
      </c>
      <c r="CT89">
        <f t="shared" si="102"/>
        <v>0.23986293546544826</v>
      </c>
      <c r="CU89">
        <f t="shared" si="103"/>
        <v>0</v>
      </c>
      <c r="CV89">
        <f t="shared" si="104"/>
        <v>0</v>
      </c>
      <c r="CW89">
        <f t="shared" si="105"/>
        <v>0</v>
      </c>
      <c r="CX89">
        <f t="shared" si="106"/>
        <v>1.770416904625928E-2</v>
      </c>
      <c r="CY89">
        <f t="shared" si="107"/>
        <v>0</v>
      </c>
      <c r="CZ89">
        <f t="shared" si="108"/>
        <v>0</v>
      </c>
      <c r="DA89">
        <f t="shared" si="109"/>
        <v>0</v>
      </c>
      <c r="DB89">
        <f t="shared" si="110"/>
        <v>0.10850942318675048</v>
      </c>
      <c r="DC89">
        <f t="shared" si="111"/>
        <v>0</v>
      </c>
      <c r="DD89">
        <f t="shared" si="112"/>
        <v>2.2844089091947458E-2</v>
      </c>
      <c r="DE89">
        <f t="shared" si="113"/>
        <v>0</v>
      </c>
      <c r="DF89">
        <f t="shared" si="114"/>
        <v>0</v>
      </c>
      <c r="DG89">
        <f t="shared" si="115"/>
        <v>2.3918139516295504E-2</v>
      </c>
      <c r="DH89">
        <f t="shared" si="116"/>
        <v>0</v>
      </c>
      <c r="DI89">
        <f t="shared" si="117"/>
        <v>6.2480474851608877E-3</v>
      </c>
      <c r="DJ89">
        <f t="shared" si="118"/>
        <v>5.7110222729868645E-3</v>
      </c>
      <c r="DK89">
        <f t="shared" si="119"/>
        <v>0</v>
      </c>
      <c r="DL89">
        <f t="shared" si="120"/>
        <v>0.12564249000571104</v>
      </c>
      <c r="DM89">
        <f t="shared" si="121"/>
        <v>0</v>
      </c>
      <c r="DN89">
        <f t="shared" si="122"/>
        <v>0</v>
      </c>
      <c r="DO89">
        <f t="shared" si="123"/>
        <v>0.23986293546544826</v>
      </c>
      <c r="DP89">
        <f t="shared" si="124"/>
        <v>0.29183323814962886</v>
      </c>
      <c r="DQ89">
        <f t="shared" si="125"/>
        <v>0.53169617361507704</v>
      </c>
      <c r="DR89">
        <f t="shared" si="126"/>
        <v>8</v>
      </c>
      <c r="DS89" s="50">
        <f t="shared" si="127"/>
        <v>0.94500060331701119</v>
      </c>
      <c r="DT89" s="50">
        <f t="shared" si="128"/>
        <v>0.7536807223144576</v>
      </c>
      <c r="DU89">
        <f t="shared" si="129"/>
        <v>0.1517240615857669</v>
      </c>
      <c r="DV89">
        <f t="shared" si="130"/>
        <v>0.41139220693556416</v>
      </c>
      <c r="DW89">
        <f t="shared" si="131"/>
        <v>0.56376202750152249</v>
      </c>
      <c r="DX89">
        <f t="shared" si="132"/>
        <v>0.51181220649506509</v>
      </c>
      <c r="DY89">
        <f t="shared" si="133"/>
        <v>0</v>
      </c>
      <c r="DZ89">
        <f t="shared" si="134"/>
        <v>0</v>
      </c>
      <c r="EA89">
        <f t="shared" si="135"/>
        <v>0</v>
      </c>
      <c r="EB89">
        <f t="shared" si="136"/>
        <v>0.13345278615983738</v>
      </c>
      <c r="EC89">
        <f t="shared" si="137"/>
        <v>0</v>
      </c>
      <c r="ED89">
        <f t="shared" si="138"/>
        <v>0</v>
      </c>
      <c r="EE89">
        <f t="shared" si="139"/>
        <v>0</v>
      </c>
      <c r="EF89">
        <f t="shared" si="140"/>
        <v>0.33567617931201155</v>
      </c>
      <c r="EG89">
        <f t="shared" si="141"/>
        <v>0</v>
      </c>
      <c r="EH89">
        <f t="shared" si="142"/>
        <v>0.1517240615857669</v>
      </c>
      <c r="EI89">
        <f t="shared" si="143"/>
        <v>0</v>
      </c>
      <c r="EJ89">
        <f t="shared" si="144"/>
        <v>0</v>
      </c>
      <c r="EK89">
        <f t="shared" si="145"/>
        <v>0.15527814582513633</v>
      </c>
      <c r="EL89">
        <f t="shared" si="146"/>
        <v>0</v>
      </c>
      <c r="EM89">
        <f t="shared" si="147"/>
        <v>7.9127136440954662E-2</v>
      </c>
      <c r="EN89">
        <f t="shared" si="148"/>
        <v>7.5643422944472266E-2</v>
      </c>
      <c r="EO89">
        <f t="shared" si="149"/>
        <v>0</v>
      </c>
      <c r="EP89">
        <f t="shared" si="150"/>
        <v>0.36233741059067492</v>
      </c>
      <c r="EQ89">
        <f t="shared" si="151"/>
        <v>0</v>
      </c>
      <c r="ER89">
        <f t="shared" si="152"/>
        <v>0</v>
      </c>
      <c r="ES89">
        <f t="shared" si="153"/>
        <v>0.51181220649506509</v>
      </c>
      <c r="ET89">
        <f t="shared" si="154"/>
        <v>0.57069366735645899</v>
      </c>
      <c r="EU89">
        <f t="shared" si="155"/>
        <v>0.81711560448043885</v>
      </c>
      <c r="EV89" s="27">
        <f t="shared" si="156"/>
        <v>2.2844089091947458E-2</v>
      </c>
      <c r="EW89">
        <f t="shared" si="157"/>
        <v>0.15990862364363226</v>
      </c>
      <c r="EX89">
        <f t="shared" si="158"/>
        <v>0.28555111364934316</v>
      </c>
      <c r="EY89">
        <f t="shared" si="159"/>
        <v>0.23986293546544826</v>
      </c>
      <c r="EZ89">
        <f t="shared" si="160"/>
        <v>0</v>
      </c>
      <c r="FA89">
        <f t="shared" si="161"/>
        <v>0</v>
      </c>
      <c r="FB89">
        <f t="shared" si="162"/>
        <v>0.12621359223300976</v>
      </c>
      <c r="FC89">
        <f t="shared" si="163"/>
        <v>0.12564249000571104</v>
      </c>
      <c r="FD89">
        <f t="shared" si="164"/>
        <v>0</v>
      </c>
      <c r="FE89">
        <f t="shared" si="165"/>
        <v>0.12564249000571104</v>
      </c>
      <c r="FF89">
        <f t="shared" si="166"/>
        <v>0</v>
      </c>
      <c r="FG89">
        <f t="shared" si="167"/>
        <v>0</v>
      </c>
      <c r="FH89">
        <f t="shared" si="168"/>
        <v>3.9977155910908051E-2</v>
      </c>
      <c r="FI89" s="27">
        <f t="shared" si="169"/>
        <v>0.1517240615857669</v>
      </c>
      <c r="FJ89">
        <f t="shared" si="170"/>
        <v>0.41139220693556416</v>
      </c>
      <c r="FK89">
        <f t="shared" si="171"/>
        <v>0.56376202750152249</v>
      </c>
      <c r="FL89">
        <f t="shared" si="172"/>
        <v>0.51181220649506509</v>
      </c>
      <c r="FM89">
        <f t="shared" si="173"/>
        <v>0</v>
      </c>
      <c r="FN89">
        <f t="shared" si="174"/>
        <v>0</v>
      </c>
      <c r="FO89">
        <f t="shared" si="175"/>
        <v>0.36319810562742672</v>
      </c>
      <c r="FP89">
        <f t="shared" si="176"/>
        <v>0.36233741059067492</v>
      </c>
      <c r="FQ89">
        <f t="shared" si="177"/>
        <v>0</v>
      </c>
      <c r="FR89">
        <f t="shared" si="178"/>
        <v>0.36233741059067492</v>
      </c>
      <c r="FS89">
        <f t="shared" si="179"/>
        <v>0</v>
      </c>
      <c r="FT89">
        <f t="shared" si="180"/>
        <v>0</v>
      </c>
      <c r="FU89">
        <f t="shared" si="181"/>
        <v>0.20129962493569117</v>
      </c>
      <c r="FW89">
        <f t="shared" si="182"/>
        <v>0.35408338092518554</v>
      </c>
      <c r="FX89">
        <f t="shared" si="183"/>
        <v>0.36550542547115927</v>
      </c>
      <c r="FY89">
        <f t="shared" si="184"/>
        <v>0.23986293546544826</v>
      </c>
      <c r="FZ89">
        <f t="shared" si="185"/>
        <v>0.36550542547115927</v>
      </c>
    </row>
    <row r="90" spans="1:182">
      <c r="A90">
        <v>89</v>
      </c>
      <c r="B90" t="s">
        <v>116</v>
      </c>
      <c r="C90" t="s">
        <v>100</v>
      </c>
      <c r="D90" t="s">
        <v>351</v>
      </c>
      <c r="E90" s="25" t="s">
        <v>356</v>
      </c>
      <c r="F90" s="25" t="s">
        <v>258</v>
      </c>
      <c r="G90">
        <v>6.8728522336769751E-2</v>
      </c>
      <c r="H90">
        <v>0.18744142455482665</v>
      </c>
      <c r="I90">
        <v>0.21243361449547021</v>
      </c>
      <c r="J90">
        <v>0</v>
      </c>
      <c r="K90">
        <v>0.1999375195251484</v>
      </c>
      <c r="L90">
        <v>6.560449859418933E-3</v>
      </c>
      <c r="M90">
        <v>0</v>
      </c>
      <c r="N90">
        <v>0</v>
      </c>
      <c r="O90">
        <v>0</v>
      </c>
      <c r="P90">
        <v>0</v>
      </c>
      <c r="Q90">
        <v>0</v>
      </c>
      <c r="R90">
        <v>6.2480474851608877E-3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4.9984379881287094E-2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1.2496094970321775E-2</v>
      </c>
      <c r="AR90">
        <v>0</v>
      </c>
      <c r="AS90">
        <v>0</v>
      </c>
      <c r="AT90">
        <v>0</v>
      </c>
      <c r="AU90">
        <v>6.2480474851608877E-3</v>
      </c>
      <c r="AV90">
        <v>0</v>
      </c>
      <c r="AW90">
        <v>0</v>
      </c>
      <c r="AX90">
        <v>0</v>
      </c>
      <c r="AY90">
        <v>0.2499218994064355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 s="27">
        <f t="shared" si="93"/>
        <v>3</v>
      </c>
      <c r="CB90">
        <f t="shared" si="94"/>
        <v>4</v>
      </c>
      <c r="CC90">
        <f t="shared" si="95"/>
        <v>7</v>
      </c>
      <c r="CD90">
        <f>[1]!shannonweaver(K90:BU90)</f>
        <v>1.1918368094816687</v>
      </c>
      <c r="CE90">
        <f t="shared" si="96"/>
        <v>0.61248296076788189</v>
      </c>
      <c r="CF90">
        <v>2</v>
      </c>
      <c r="CO90">
        <f t="shared" si="97"/>
        <v>9</v>
      </c>
      <c r="CP90">
        <f t="shared" si="98"/>
        <v>0.4686035613870666</v>
      </c>
      <c r="CQ90">
        <f t="shared" si="99"/>
        <v>6.8728522336769751E-2</v>
      </c>
      <c r="CR90">
        <f t="shared" si="100"/>
        <v>0.18744142455482665</v>
      </c>
      <c r="CS90">
        <f t="shared" si="101"/>
        <v>0.21243361449547021</v>
      </c>
      <c r="CT90">
        <f t="shared" si="102"/>
        <v>0.1999375195251484</v>
      </c>
      <c r="CU90">
        <f t="shared" si="103"/>
        <v>6.560449859418933E-3</v>
      </c>
      <c r="CV90">
        <f t="shared" si="104"/>
        <v>0</v>
      </c>
      <c r="CW90">
        <f t="shared" si="105"/>
        <v>0</v>
      </c>
      <c r="CX90">
        <f t="shared" si="106"/>
        <v>6.2480474851608877E-3</v>
      </c>
      <c r="CY90">
        <f t="shared" si="107"/>
        <v>0</v>
      </c>
      <c r="CZ90">
        <f t="shared" si="108"/>
        <v>0</v>
      </c>
      <c r="DA90">
        <f t="shared" si="109"/>
        <v>0</v>
      </c>
      <c r="DB90">
        <f t="shared" si="110"/>
        <v>4.9984379881287094E-2</v>
      </c>
      <c r="DC90">
        <f t="shared" si="111"/>
        <v>0</v>
      </c>
      <c r="DD90">
        <f t="shared" si="112"/>
        <v>0</v>
      </c>
      <c r="DE90">
        <f t="shared" si="113"/>
        <v>0</v>
      </c>
      <c r="DF90">
        <f t="shared" si="114"/>
        <v>0</v>
      </c>
      <c r="DG90">
        <f t="shared" si="115"/>
        <v>0.13471831719254401</v>
      </c>
      <c r="DH90">
        <f t="shared" si="116"/>
        <v>0</v>
      </c>
      <c r="DI90">
        <f t="shared" si="117"/>
        <v>0</v>
      </c>
      <c r="DJ90">
        <f t="shared" si="118"/>
        <v>0</v>
      </c>
      <c r="DK90">
        <f t="shared" si="119"/>
        <v>0</v>
      </c>
      <c r="DL90">
        <f t="shared" si="120"/>
        <v>0.2499218994064355</v>
      </c>
      <c r="DM90">
        <f t="shared" si="121"/>
        <v>0</v>
      </c>
      <c r="DN90">
        <f t="shared" si="122"/>
        <v>0</v>
      </c>
      <c r="DO90">
        <f t="shared" si="123"/>
        <v>0.20649796938456733</v>
      </c>
      <c r="DP90">
        <f t="shared" si="124"/>
        <v>0.32489846922836618</v>
      </c>
      <c r="DQ90">
        <f t="shared" si="125"/>
        <v>0.53139643861293351</v>
      </c>
      <c r="DR90">
        <f t="shared" si="126"/>
        <v>6</v>
      </c>
      <c r="DS90" s="50">
        <f t="shared" si="127"/>
        <v>0.89885219392057603</v>
      </c>
      <c r="DT90" s="50">
        <f t="shared" si="128"/>
        <v>0.75398105568239882</v>
      </c>
      <c r="DU90">
        <f t="shared" si="129"/>
        <v>0.2652611079536818</v>
      </c>
      <c r="DV90">
        <f t="shared" si="130"/>
        <v>0.44775735579695397</v>
      </c>
      <c r="DW90">
        <f t="shared" si="131"/>
        <v>0.47901494408883716</v>
      </c>
      <c r="DX90">
        <f t="shared" si="132"/>
        <v>0.46356950383161089</v>
      </c>
      <c r="DY90">
        <f t="shared" si="133"/>
        <v>8.1085428838764684E-2</v>
      </c>
      <c r="DZ90">
        <f t="shared" si="134"/>
        <v>0</v>
      </c>
      <c r="EA90">
        <f t="shared" si="135"/>
        <v>0</v>
      </c>
      <c r="EB90">
        <f t="shared" si="136"/>
        <v>7.9127136440954662E-2</v>
      </c>
      <c r="EC90">
        <f t="shared" si="137"/>
        <v>0</v>
      </c>
      <c r="ED90">
        <f t="shared" si="138"/>
        <v>0</v>
      </c>
      <c r="EE90">
        <f t="shared" si="139"/>
        <v>0</v>
      </c>
      <c r="EF90">
        <f t="shared" si="140"/>
        <v>0.2254775682362978</v>
      </c>
      <c r="EG90">
        <f t="shared" si="141"/>
        <v>0</v>
      </c>
      <c r="EH90">
        <f t="shared" si="142"/>
        <v>0</v>
      </c>
      <c r="EI90">
        <f t="shared" si="143"/>
        <v>0</v>
      </c>
      <c r="EJ90">
        <f t="shared" si="144"/>
        <v>0</v>
      </c>
      <c r="EK90">
        <f t="shared" si="145"/>
        <v>0.37582485633925838</v>
      </c>
      <c r="EL90">
        <f t="shared" si="146"/>
        <v>0</v>
      </c>
      <c r="EM90">
        <f t="shared" si="147"/>
        <v>0</v>
      </c>
      <c r="EN90">
        <f t="shared" si="148"/>
        <v>0</v>
      </c>
      <c r="EO90">
        <f t="shared" si="149"/>
        <v>0</v>
      </c>
      <c r="EP90">
        <f t="shared" si="150"/>
        <v>0.52350858810433065</v>
      </c>
      <c r="EQ90">
        <f t="shared" si="151"/>
        <v>0</v>
      </c>
      <c r="ER90">
        <f t="shared" si="152"/>
        <v>0</v>
      </c>
      <c r="ES90">
        <f t="shared" si="153"/>
        <v>0.47172153150398272</v>
      </c>
      <c r="ET90">
        <f t="shared" si="154"/>
        <v>0.60650422095077339</v>
      </c>
      <c r="EU90">
        <f t="shared" si="155"/>
        <v>0.81681527111249785</v>
      </c>
      <c r="EV90" s="27">
        <f t="shared" si="156"/>
        <v>6.8728522336769751E-2</v>
      </c>
      <c r="EW90">
        <f t="shared" si="157"/>
        <v>0.18744142455482665</v>
      </c>
      <c r="EX90">
        <f t="shared" si="158"/>
        <v>0.21243361449547021</v>
      </c>
      <c r="EY90">
        <f t="shared" si="159"/>
        <v>0.20649796938456733</v>
      </c>
      <c r="EZ90">
        <f t="shared" si="160"/>
        <v>0</v>
      </c>
      <c r="FA90">
        <f t="shared" si="161"/>
        <v>0</v>
      </c>
      <c r="FB90">
        <f t="shared" si="162"/>
        <v>5.6232427366447985E-2</v>
      </c>
      <c r="FC90">
        <f t="shared" si="163"/>
        <v>0.2499218994064355</v>
      </c>
      <c r="FD90">
        <f t="shared" si="164"/>
        <v>0</v>
      </c>
      <c r="FE90">
        <f t="shared" si="165"/>
        <v>0.2499218994064355</v>
      </c>
      <c r="FF90">
        <f t="shared" si="166"/>
        <v>0</v>
      </c>
      <c r="FG90">
        <f t="shared" si="167"/>
        <v>0</v>
      </c>
      <c r="FH90">
        <f t="shared" si="168"/>
        <v>1.8744142455482664E-2</v>
      </c>
      <c r="FI90" s="27">
        <f t="shared" si="169"/>
        <v>0.2652611079536818</v>
      </c>
      <c r="FJ90">
        <f t="shared" si="170"/>
        <v>0.44775735579695397</v>
      </c>
      <c r="FK90">
        <f t="shared" si="171"/>
        <v>0.47901494408883716</v>
      </c>
      <c r="FL90">
        <f t="shared" si="172"/>
        <v>0.47172153150398272</v>
      </c>
      <c r="FM90">
        <f t="shared" si="173"/>
        <v>0</v>
      </c>
      <c r="FN90">
        <f t="shared" si="174"/>
        <v>0</v>
      </c>
      <c r="FO90">
        <f t="shared" si="175"/>
        <v>0.23941440521915225</v>
      </c>
      <c r="FP90">
        <f t="shared" si="176"/>
        <v>0.52350858810433065</v>
      </c>
      <c r="FQ90">
        <f t="shared" si="177"/>
        <v>0</v>
      </c>
      <c r="FR90">
        <f t="shared" si="178"/>
        <v>0.52350858810433065</v>
      </c>
      <c r="FS90">
        <f t="shared" si="179"/>
        <v>0</v>
      </c>
      <c r="FT90">
        <f t="shared" si="180"/>
        <v>0</v>
      </c>
      <c r="FU90">
        <f t="shared" si="181"/>
        <v>0.13734060515032079</v>
      </c>
      <c r="FW90">
        <f t="shared" si="182"/>
        <v>0.45641986879100283</v>
      </c>
      <c r="FX90">
        <f t="shared" si="183"/>
        <v>0.45641986879100283</v>
      </c>
      <c r="FY90">
        <f t="shared" si="184"/>
        <v>0.20649796938456733</v>
      </c>
      <c r="FZ90">
        <f t="shared" si="185"/>
        <v>0.45641986879100283</v>
      </c>
    </row>
    <row r="91" spans="1:182">
      <c r="A91">
        <v>90</v>
      </c>
      <c r="B91" t="s">
        <v>117</v>
      </c>
      <c r="C91" t="s">
        <v>100</v>
      </c>
      <c r="D91" t="s">
        <v>351</v>
      </c>
      <c r="E91" s="25" t="s">
        <v>356</v>
      </c>
      <c r="F91" s="25" t="s">
        <v>258</v>
      </c>
      <c r="G91">
        <v>3.3333333333333333E-2</v>
      </c>
      <c r="H91">
        <v>0.37777777777777777</v>
      </c>
      <c r="I91">
        <v>6.6666666666666666E-2</v>
      </c>
      <c r="J91">
        <v>0</v>
      </c>
      <c r="K91">
        <v>0.23333333333333328</v>
      </c>
      <c r="L91">
        <v>5.5555555555555558E-3</v>
      </c>
      <c r="M91">
        <v>1.1111111111111112E-2</v>
      </c>
      <c r="N91">
        <v>0</v>
      </c>
      <c r="O91">
        <v>2.7777777777777776E-2</v>
      </c>
      <c r="P91">
        <v>0</v>
      </c>
      <c r="Q91">
        <v>0</v>
      </c>
      <c r="R91">
        <v>5.5555555555555558E-3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2.7777777777777776E-2</v>
      </c>
      <c r="AF91">
        <v>5.5555555555555558E-3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0.12222222222222223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8.3333333333333343E-2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 s="27">
        <f t="shared" si="93"/>
        <v>5</v>
      </c>
      <c r="CB91">
        <f t="shared" si="94"/>
        <v>4</v>
      </c>
      <c r="CC91">
        <f t="shared" si="95"/>
        <v>9</v>
      </c>
      <c r="CD91">
        <f>[1]!shannonweaver(K91:BU91)</f>
        <v>1.5317364371234246</v>
      </c>
      <c r="CE91">
        <f t="shared" si="96"/>
        <v>0.69712329496168657</v>
      </c>
      <c r="CF91">
        <v>2</v>
      </c>
      <c r="CO91">
        <f t="shared" si="97"/>
        <v>11</v>
      </c>
      <c r="CP91">
        <f t="shared" si="98"/>
        <v>0.47777777777777775</v>
      </c>
      <c r="CQ91">
        <f t="shared" si="99"/>
        <v>3.3333333333333333E-2</v>
      </c>
      <c r="CR91">
        <f t="shared" si="100"/>
        <v>0.37777777777777777</v>
      </c>
      <c r="CS91">
        <f t="shared" si="101"/>
        <v>6.6666666666666666E-2</v>
      </c>
      <c r="CT91">
        <f t="shared" si="102"/>
        <v>0.23333333333333328</v>
      </c>
      <c r="CU91">
        <f t="shared" si="103"/>
        <v>1.6666666666666666E-2</v>
      </c>
      <c r="CV91">
        <f t="shared" si="104"/>
        <v>2.7777777777777776E-2</v>
      </c>
      <c r="CW91">
        <f t="shared" si="105"/>
        <v>0</v>
      </c>
      <c r="CX91">
        <f t="shared" si="106"/>
        <v>5.5555555555555558E-3</v>
      </c>
      <c r="CY91">
        <f t="shared" si="107"/>
        <v>0</v>
      </c>
      <c r="CZ91">
        <f t="shared" si="108"/>
        <v>2.7777777777777776E-2</v>
      </c>
      <c r="DA91">
        <f t="shared" si="109"/>
        <v>0</v>
      </c>
      <c r="DB91">
        <f t="shared" si="110"/>
        <v>5.5555555555555558E-3</v>
      </c>
      <c r="DC91">
        <f t="shared" si="111"/>
        <v>0</v>
      </c>
      <c r="DD91">
        <f t="shared" si="112"/>
        <v>0</v>
      </c>
      <c r="DE91">
        <f t="shared" si="113"/>
        <v>0</v>
      </c>
      <c r="DF91">
        <f t="shared" si="114"/>
        <v>0</v>
      </c>
      <c r="DG91">
        <f t="shared" si="115"/>
        <v>0.15362925739810163</v>
      </c>
      <c r="DH91">
        <f t="shared" si="116"/>
        <v>0</v>
      </c>
      <c r="DI91">
        <f t="shared" si="117"/>
        <v>0</v>
      </c>
      <c r="DJ91">
        <f t="shared" si="118"/>
        <v>0</v>
      </c>
      <c r="DK91">
        <f t="shared" si="119"/>
        <v>0</v>
      </c>
      <c r="DL91">
        <f t="shared" si="120"/>
        <v>8.3333333333333343E-2</v>
      </c>
      <c r="DM91">
        <f t="shared" si="121"/>
        <v>0</v>
      </c>
      <c r="DN91">
        <f t="shared" si="122"/>
        <v>0</v>
      </c>
      <c r="DO91">
        <f t="shared" si="123"/>
        <v>0.27777777777777773</v>
      </c>
      <c r="DP91">
        <f t="shared" si="124"/>
        <v>0.24444444444444446</v>
      </c>
      <c r="DQ91">
        <f t="shared" si="125"/>
        <v>0.52222222222222214</v>
      </c>
      <c r="DR91">
        <f t="shared" si="126"/>
        <v>8</v>
      </c>
      <c r="DS91" s="50">
        <f t="shared" si="127"/>
        <v>0.98802211131789652</v>
      </c>
      <c r="DT91" s="50">
        <f t="shared" si="128"/>
        <v>0.76316861870656261</v>
      </c>
      <c r="DU91">
        <f t="shared" si="129"/>
        <v>0.18360401027891857</v>
      </c>
      <c r="DV91">
        <f t="shared" si="130"/>
        <v>0.66192480611723181</v>
      </c>
      <c r="DW91">
        <f t="shared" si="131"/>
        <v>0.26115741090302425</v>
      </c>
      <c r="DX91">
        <f t="shared" si="132"/>
        <v>0.5041300411255204</v>
      </c>
      <c r="DY91">
        <f t="shared" si="133"/>
        <v>0.1294607710031106</v>
      </c>
      <c r="DZ91">
        <f t="shared" si="134"/>
        <v>0.16744807921968935</v>
      </c>
      <c r="EA91">
        <f t="shared" si="135"/>
        <v>0</v>
      </c>
      <c r="EB91">
        <f t="shared" si="136"/>
        <v>7.4604786802574333E-2</v>
      </c>
      <c r="EC91">
        <f t="shared" si="137"/>
        <v>0</v>
      </c>
      <c r="ED91">
        <f t="shared" si="138"/>
        <v>0.16744807921968935</v>
      </c>
      <c r="EE91">
        <f t="shared" si="139"/>
        <v>0</v>
      </c>
      <c r="EF91">
        <f t="shared" si="140"/>
        <v>7.4604786802574333E-2</v>
      </c>
      <c r="EG91">
        <f t="shared" si="141"/>
        <v>0</v>
      </c>
      <c r="EH91">
        <f t="shared" si="142"/>
        <v>0</v>
      </c>
      <c r="EI91">
        <f t="shared" si="143"/>
        <v>0</v>
      </c>
      <c r="EJ91">
        <f t="shared" si="144"/>
        <v>0</v>
      </c>
      <c r="EK91">
        <f t="shared" si="145"/>
        <v>0.40275641161206982</v>
      </c>
      <c r="EL91">
        <f t="shared" si="146"/>
        <v>0</v>
      </c>
      <c r="EM91">
        <f t="shared" si="147"/>
        <v>0</v>
      </c>
      <c r="EN91">
        <f t="shared" si="148"/>
        <v>0</v>
      </c>
      <c r="EO91">
        <f t="shared" si="149"/>
        <v>0</v>
      </c>
      <c r="EP91">
        <f t="shared" si="150"/>
        <v>0.29284277172857553</v>
      </c>
      <c r="EQ91">
        <f t="shared" si="151"/>
        <v>0</v>
      </c>
      <c r="ER91">
        <f t="shared" si="152"/>
        <v>0</v>
      </c>
      <c r="ES91">
        <f t="shared" si="153"/>
        <v>0.55512116755678709</v>
      </c>
      <c r="ET91">
        <f t="shared" si="154"/>
        <v>0.51715965671032371</v>
      </c>
      <c r="EU91">
        <f t="shared" si="155"/>
        <v>0.80762770808833395</v>
      </c>
      <c r="EV91" s="27">
        <f t="shared" si="156"/>
        <v>3.3333333333333333E-2</v>
      </c>
      <c r="EW91">
        <f t="shared" si="157"/>
        <v>0.37777777777777777</v>
      </c>
      <c r="EX91">
        <f t="shared" si="158"/>
        <v>6.6666666666666666E-2</v>
      </c>
      <c r="EY91">
        <f t="shared" si="159"/>
        <v>0.27777777777777773</v>
      </c>
      <c r="EZ91">
        <f t="shared" si="160"/>
        <v>2.7777777777777776E-2</v>
      </c>
      <c r="FA91">
        <f t="shared" si="161"/>
        <v>0</v>
      </c>
      <c r="FB91">
        <f t="shared" si="162"/>
        <v>1.1111111111111112E-2</v>
      </c>
      <c r="FC91">
        <f t="shared" si="163"/>
        <v>8.3333333333333343E-2</v>
      </c>
      <c r="FD91">
        <f t="shared" si="164"/>
        <v>0</v>
      </c>
      <c r="FE91">
        <f t="shared" si="165"/>
        <v>8.3333333333333343E-2</v>
      </c>
      <c r="FF91">
        <f t="shared" si="166"/>
        <v>0</v>
      </c>
      <c r="FG91">
        <f t="shared" si="167"/>
        <v>0.12222222222222223</v>
      </c>
      <c r="FH91">
        <f t="shared" si="168"/>
        <v>0</v>
      </c>
      <c r="FI91" s="27">
        <f t="shared" si="169"/>
        <v>0.18360401027891857</v>
      </c>
      <c r="FJ91">
        <f t="shared" si="170"/>
        <v>0.66192480611723181</v>
      </c>
      <c r="FK91">
        <f t="shared" si="171"/>
        <v>0.26115741090302425</v>
      </c>
      <c r="FL91">
        <f t="shared" si="172"/>
        <v>0.55512116755678709</v>
      </c>
      <c r="FM91">
        <f t="shared" si="173"/>
        <v>0.16744807921968935</v>
      </c>
      <c r="FN91">
        <f t="shared" si="174"/>
        <v>0</v>
      </c>
      <c r="FO91">
        <f t="shared" si="175"/>
        <v>0.10560544017958916</v>
      </c>
      <c r="FP91">
        <f t="shared" si="176"/>
        <v>0.29284277172857553</v>
      </c>
      <c r="FQ91">
        <f t="shared" si="177"/>
        <v>0</v>
      </c>
      <c r="FR91">
        <f t="shared" si="178"/>
        <v>0.29284277172857553</v>
      </c>
      <c r="FS91">
        <f t="shared" si="179"/>
        <v>0</v>
      </c>
      <c r="FT91">
        <f t="shared" si="180"/>
        <v>0.35714727731612345</v>
      </c>
      <c r="FU91">
        <f t="shared" si="181"/>
        <v>0</v>
      </c>
      <c r="FW91">
        <f t="shared" si="182"/>
        <v>0.36111111111111105</v>
      </c>
      <c r="FX91">
        <f t="shared" si="183"/>
        <v>0.36111111111111105</v>
      </c>
      <c r="FY91">
        <f t="shared" si="184"/>
        <v>0.27777777777777773</v>
      </c>
      <c r="FZ91">
        <f t="shared" si="185"/>
        <v>0.36111111111111105</v>
      </c>
    </row>
    <row r="92" spans="1:182">
      <c r="A92">
        <v>91</v>
      </c>
      <c r="B92" t="s">
        <v>243</v>
      </c>
      <c r="C92" t="s">
        <v>100</v>
      </c>
      <c r="D92" t="s">
        <v>244</v>
      </c>
      <c r="E92" s="25" t="s">
        <v>357</v>
      </c>
      <c r="F92" s="25" t="s">
        <v>258</v>
      </c>
      <c r="G92">
        <v>0</v>
      </c>
      <c r="H92">
        <v>0.11337939698492468</v>
      </c>
      <c r="I92">
        <v>4.3969849246231152E-2</v>
      </c>
      <c r="J92">
        <v>0</v>
      </c>
      <c r="K92">
        <v>0.13819095477386939</v>
      </c>
      <c r="L92">
        <v>0</v>
      </c>
      <c r="M92">
        <v>0</v>
      </c>
      <c r="N92">
        <v>0</v>
      </c>
      <c r="O92">
        <v>0</v>
      </c>
      <c r="P92">
        <v>0.18844221105527639</v>
      </c>
      <c r="Q92">
        <v>0</v>
      </c>
      <c r="R92">
        <v>1.2562814070351759E-2</v>
      </c>
      <c r="S92">
        <v>5.0251256281407031E-2</v>
      </c>
      <c r="T92">
        <v>0</v>
      </c>
      <c r="U92">
        <v>0</v>
      </c>
      <c r="V92">
        <v>0</v>
      </c>
      <c r="W92">
        <v>0</v>
      </c>
      <c r="X92">
        <v>0.16331658291457296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5.0565326633165826E-2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3.8002512562814068E-2</v>
      </c>
      <c r="AL92">
        <v>0</v>
      </c>
      <c r="AM92">
        <v>6.2814070351758797E-3</v>
      </c>
      <c r="AN92">
        <v>0</v>
      </c>
      <c r="AO92">
        <v>0</v>
      </c>
      <c r="AP92">
        <v>0</v>
      </c>
      <c r="AQ92">
        <v>1.884422110552764E-2</v>
      </c>
      <c r="AR92">
        <v>1.2562814070351759E-2</v>
      </c>
      <c r="AS92">
        <v>0</v>
      </c>
      <c r="AT92">
        <v>0</v>
      </c>
      <c r="AU92">
        <v>0</v>
      </c>
      <c r="AV92">
        <v>5.0251256281407031E-2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1.2876884422110553E-2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1.2562814070351759E-2</v>
      </c>
      <c r="BN92">
        <v>0</v>
      </c>
      <c r="BO92">
        <v>0</v>
      </c>
      <c r="BP92">
        <v>0</v>
      </c>
      <c r="BQ92">
        <v>0</v>
      </c>
      <c r="BR92">
        <v>6.2814070351758797E-3</v>
      </c>
      <c r="BS92">
        <v>0</v>
      </c>
      <c r="BT92">
        <v>0</v>
      </c>
      <c r="BU92">
        <v>0</v>
      </c>
      <c r="BV92">
        <v>0</v>
      </c>
      <c r="BW92">
        <v>6.2814070351758797E-3</v>
      </c>
      <c r="BX92">
        <v>7.5376884422110546E-2</v>
      </c>
      <c r="BY92">
        <v>0</v>
      </c>
      <c r="BZ92">
        <v>0</v>
      </c>
      <c r="CA92" s="27">
        <f t="shared" si="93"/>
        <v>4</v>
      </c>
      <c r="CB92">
        <f t="shared" si="94"/>
        <v>10</v>
      </c>
      <c r="CC92">
        <f t="shared" si="95"/>
        <v>14</v>
      </c>
      <c r="CD92">
        <f>[1]!shannonweaver(K92:BU92)</f>
        <v>2.117485621539219</v>
      </c>
      <c r="CE92">
        <f t="shared" si="96"/>
        <v>0.80236438889636474</v>
      </c>
      <c r="CF92">
        <v>1</v>
      </c>
      <c r="CJ92">
        <v>1</v>
      </c>
      <c r="CO92">
        <f t="shared" si="97"/>
        <v>16</v>
      </c>
      <c r="CP92">
        <f t="shared" si="98"/>
        <v>0.15734924623115581</v>
      </c>
      <c r="CQ92">
        <f t="shared" si="99"/>
        <v>0</v>
      </c>
      <c r="CR92">
        <f t="shared" si="100"/>
        <v>0.11337939698492468</v>
      </c>
      <c r="CS92">
        <f t="shared" si="101"/>
        <v>4.3969849246231152E-2</v>
      </c>
      <c r="CT92">
        <f t="shared" si="102"/>
        <v>0.13819095477386939</v>
      </c>
      <c r="CU92">
        <f t="shared" si="103"/>
        <v>0</v>
      </c>
      <c r="CV92">
        <f t="shared" si="104"/>
        <v>0</v>
      </c>
      <c r="CW92">
        <f t="shared" si="105"/>
        <v>0.18844221105527639</v>
      </c>
      <c r="CX92">
        <f t="shared" si="106"/>
        <v>6.2814070351758788E-2</v>
      </c>
      <c r="CY92">
        <f t="shared" si="107"/>
        <v>0.16331658291457296</v>
      </c>
      <c r="CZ92">
        <f t="shared" si="108"/>
        <v>5.0565326633165826E-2</v>
      </c>
      <c r="DA92">
        <f t="shared" si="109"/>
        <v>0</v>
      </c>
      <c r="DB92">
        <f t="shared" si="110"/>
        <v>0</v>
      </c>
      <c r="DC92">
        <f t="shared" si="111"/>
        <v>0</v>
      </c>
      <c r="DD92">
        <f t="shared" si="112"/>
        <v>3.8002512562814068E-2</v>
      </c>
      <c r="DE92">
        <f t="shared" si="113"/>
        <v>0</v>
      </c>
      <c r="DF92">
        <f t="shared" si="114"/>
        <v>6.2814070351758797E-3</v>
      </c>
      <c r="DG92">
        <f t="shared" si="115"/>
        <v>3.2068629618486083E-2</v>
      </c>
      <c r="DH92">
        <f t="shared" si="116"/>
        <v>0</v>
      </c>
      <c r="DI92">
        <f t="shared" si="117"/>
        <v>0</v>
      </c>
      <c r="DJ92">
        <f t="shared" si="118"/>
        <v>5.0251256281407031E-2</v>
      </c>
      <c r="DK92">
        <f t="shared" si="119"/>
        <v>0</v>
      </c>
      <c r="DL92">
        <f t="shared" si="120"/>
        <v>0</v>
      </c>
      <c r="DM92">
        <f t="shared" si="121"/>
        <v>1.2876884422110553E-2</v>
      </c>
      <c r="DN92">
        <f t="shared" si="122"/>
        <v>1.884422110552764E-2</v>
      </c>
      <c r="DO92">
        <f t="shared" si="123"/>
        <v>0.13819095477386939</v>
      </c>
      <c r="DP92">
        <f t="shared" si="124"/>
        <v>0.62280150753768848</v>
      </c>
      <c r="DQ92">
        <f t="shared" si="125"/>
        <v>0.76099246231155793</v>
      </c>
      <c r="DR92">
        <f t="shared" si="126"/>
        <v>11</v>
      </c>
      <c r="DS92" s="50">
        <f t="shared" si="127"/>
        <v>1.1101108016770673</v>
      </c>
      <c r="DT92" s="50">
        <f t="shared" si="128"/>
        <v>0.4078893486999316</v>
      </c>
      <c r="DU92">
        <f t="shared" si="129"/>
        <v>0</v>
      </c>
      <c r="DV92">
        <f t="shared" si="130"/>
        <v>0.3434297873792686</v>
      </c>
      <c r="DW92">
        <f t="shared" si="131"/>
        <v>0.21125778606037632</v>
      </c>
      <c r="DX92">
        <f t="shared" si="132"/>
        <v>0.38088311254406437</v>
      </c>
      <c r="DY92">
        <f t="shared" si="133"/>
        <v>0</v>
      </c>
      <c r="DZ92">
        <f t="shared" si="134"/>
        <v>0</v>
      </c>
      <c r="EA92">
        <f t="shared" si="135"/>
        <v>0.4490382300740281</v>
      </c>
      <c r="EB92">
        <f t="shared" si="136"/>
        <v>0.25332823736300003</v>
      </c>
      <c r="EC92">
        <f t="shared" si="137"/>
        <v>0.41602144910360056</v>
      </c>
      <c r="ED92">
        <f t="shared" si="138"/>
        <v>0.22680690100680301</v>
      </c>
      <c r="EE92">
        <f t="shared" si="139"/>
        <v>0</v>
      </c>
      <c r="EF92">
        <f t="shared" si="140"/>
        <v>0</v>
      </c>
      <c r="EG92">
        <f t="shared" si="141"/>
        <v>0</v>
      </c>
      <c r="EH92">
        <f t="shared" si="142"/>
        <v>0.196198653166263</v>
      </c>
      <c r="EI92">
        <f t="shared" si="143"/>
        <v>0</v>
      </c>
      <c r="EJ92">
        <f t="shared" si="144"/>
        <v>7.9338536027943968E-2</v>
      </c>
      <c r="EK92">
        <f t="shared" si="145"/>
        <v>0.18004836932779636</v>
      </c>
      <c r="EL92">
        <f t="shared" si="146"/>
        <v>0</v>
      </c>
      <c r="EM92">
        <f t="shared" si="147"/>
        <v>0</v>
      </c>
      <c r="EN92">
        <f t="shared" si="148"/>
        <v>0.22608914306064756</v>
      </c>
      <c r="EO92">
        <f t="shared" si="149"/>
        <v>0</v>
      </c>
      <c r="EP92">
        <f t="shared" si="150"/>
        <v>0</v>
      </c>
      <c r="EQ92">
        <f t="shared" si="151"/>
        <v>0.11372131973925061</v>
      </c>
      <c r="ER92">
        <f t="shared" si="152"/>
        <v>0.13770909035427406</v>
      </c>
      <c r="ES92">
        <f t="shared" si="153"/>
        <v>0.38088311254406437</v>
      </c>
      <c r="ET92">
        <f t="shared" si="154"/>
        <v>0.90946901954326265</v>
      </c>
      <c r="EU92">
        <f t="shared" si="155"/>
        <v>1.0599863704806158</v>
      </c>
      <c r="EV92" s="27">
        <f t="shared" si="156"/>
        <v>0</v>
      </c>
      <c r="EW92">
        <f t="shared" si="157"/>
        <v>0.11337939698492468</v>
      </c>
      <c r="EX92">
        <f t="shared" si="158"/>
        <v>4.3969849246231152E-2</v>
      </c>
      <c r="EY92">
        <f t="shared" si="159"/>
        <v>0.13819095477386939</v>
      </c>
      <c r="EZ92">
        <f t="shared" si="160"/>
        <v>5.0565326633165826E-2</v>
      </c>
      <c r="FA92">
        <f t="shared" si="161"/>
        <v>0.18844221105527639</v>
      </c>
      <c r="FB92">
        <f t="shared" si="162"/>
        <v>6.2814070351758788E-2</v>
      </c>
      <c r="FC92">
        <f t="shared" si="163"/>
        <v>0</v>
      </c>
      <c r="FD92">
        <f t="shared" si="164"/>
        <v>1.2876884422110553E-2</v>
      </c>
      <c r="FE92">
        <f t="shared" si="165"/>
        <v>1.2876884422110553E-2</v>
      </c>
      <c r="FF92">
        <f t="shared" si="166"/>
        <v>1.884422110552764E-2</v>
      </c>
      <c r="FG92">
        <f t="shared" si="167"/>
        <v>0.16331658291457296</v>
      </c>
      <c r="FH92">
        <f t="shared" si="168"/>
        <v>0.12594221105527637</v>
      </c>
      <c r="FI92" s="27">
        <f t="shared" si="169"/>
        <v>0</v>
      </c>
      <c r="FJ92">
        <f t="shared" si="170"/>
        <v>0.3434297873792686</v>
      </c>
      <c r="FK92">
        <f t="shared" si="171"/>
        <v>0.21125778606037632</v>
      </c>
      <c r="FL92">
        <f t="shared" si="172"/>
        <v>0.38088311254406437</v>
      </c>
      <c r="FM92">
        <f t="shared" si="173"/>
        <v>0.22680690100680301</v>
      </c>
      <c r="FN92">
        <f t="shared" si="174"/>
        <v>0.4490382300740281</v>
      </c>
      <c r="FO92">
        <f t="shared" si="175"/>
        <v>0.25332823736300003</v>
      </c>
      <c r="FP92">
        <f t="shared" si="176"/>
        <v>0</v>
      </c>
      <c r="FQ92">
        <f t="shared" si="177"/>
        <v>0.11372131973925061</v>
      </c>
      <c r="FR92">
        <f t="shared" si="178"/>
        <v>0.11372131973925061</v>
      </c>
      <c r="FS92">
        <f t="shared" si="179"/>
        <v>0.13770909035427406</v>
      </c>
      <c r="FT92">
        <f t="shared" si="180"/>
        <v>0.41602144910360056</v>
      </c>
      <c r="FU92">
        <f t="shared" si="181"/>
        <v>0.36278932158063038</v>
      </c>
      <c r="FW92">
        <f t="shared" si="182"/>
        <v>0.13819095477386939</v>
      </c>
      <c r="FX92">
        <f t="shared" si="183"/>
        <v>0.13819095477386939</v>
      </c>
      <c r="FY92">
        <f t="shared" si="184"/>
        <v>0.15106783919597994</v>
      </c>
      <c r="FZ92">
        <f t="shared" si="185"/>
        <v>0.15106783919597994</v>
      </c>
    </row>
    <row r="93" spans="1:182">
      <c r="A93">
        <v>92</v>
      </c>
      <c r="B93" t="s">
        <v>245</v>
      </c>
      <c r="C93" t="s">
        <v>100</v>
      </c>
      <c r="D93" t="s">
        <v>244</v>
      </c>
      <c r="E93" s="25" t="s">
        <v>357</v>
      </c>
      <c r="F93" s="25" t="s">
        <v>258</v>
      </c>
      <c r="G93">
        <v>0</v>
      </c>
      <c r="H93">
        <v>0.11280185246443937</v>
      </c>
      <c r="I93">
        <v>3.9695666556400937E-2</v>
      </c>
      <c r="J93">
        <v>0</v>
      </c>
      <c r="K93">
        <v>0.15216672179953694</v>
      </c>
      <c r="L93">
        <v>0</v>
      </c>
      <c r="M93">
        <v>0</v>
      </c>
      <c r="N93">
        <v>0</v>
      </c>
      <c r="O93">
        <v>0</v>
      </c>
      <c r="P93">
        <v>0.21171022163413836</v>
      </c>
      <c r="Q93">
        <v>0</v>
      </c>
      <c r="R93">
        <v>0</v>
      </c>
      <c r="S93">
        <v>2.6463777704267295E-2</v>
      </c>
      <c r="T93">
        <v>0</v>
      </c>
      <c r="U93">
        <v>0</v>
      </c>
      <c r="V93">
        <v>0</v>
      </c>
      <c r="W93">
        <v>0</v>
      </c>
      <c r="X93">
        <v>0.20509427720807158</v>
      </c>
      <c r="Y93">
        <v>0</v>
      </c>
      <c r="Z93">
        <v>0</v>
      </c>
      <c r="AA93">
        <v>0</v>
      </c>
      <c r="AB93">
        <v>0</v>
      </c>
      <c r="AC93">
        <v>1.3231888852133647E-2</v>
      </c>
      <c r="AD93">
        <v>0</v>
      </c>
      <c r="AE93">
        <v>1.9847833278200472E-2</v>
      </c>
      <c r="AF93">
        <v>5.2927555408534582E-2</v>
      </c>
      <c r="AG93">
        <v>0</v>
      </c>
      <c r="AH93">
        <v>0</v>
      </c>
      <c r="AI93">
        <v>0</v>
      </c>
      <c r="AJ93">
        <v>0</v>
      </c>
      <c r="AK93">
        <v>4.6311610982467763E-2</v>
      </c>
      <c r="AL93">
        <v>0</v>
      </c>
      <c r="AM93">
        <v>6.6159444260668237E-3</v>
      </c>
      <c r="AN93">
        <v>0</v>
      </c>
      <c r="AO93">
        <v>0</v>
      </c>
      <c r="AP93">
        <v>0</v>
      </c>
      <c r="AQ93">
        <v>0</v>
      </c>
      <c r="AR93">
        <v>6.6159444260668237E-4</v>
      </c>
      <c r="AS93">
        <v>0</v>
      </c>
      <c r="AT93">
        <v>0</v>
      </c>
      <c r="AU93">
        <v>0</v>
      </c>
      <c r="AV93">
        <v>3.3079722130334117E-2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1.9847833278200472E-2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1.3231888852133647E-2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4.6311610982467763E-2</v>
      </c>
      <c r="BY93">
        <v>0</v>
      </c>
      <c r="BZ93">
        <v>0</v>
      </c>
      <c r="CA93" s="27">
        <f t="shared" si="93"/>
        <v>3</v>
      </c>
      <c r="CB93">
        <f t="shared" si="94"/>
        <v>10</v>
      </c>
      <c r="CC93">
        <f t="shared" si="95"/>
        <v>13</v>
      </c>
      <c r="CD93">
        <f>[1]!shannonweaver(K93:BU93)</f>
        <v>1.9687323109766666</v>
      </c>
      <c r="CE93">
        <f t="shared" si="96"/>
        <v>0.76755211764690334</v>
      </c>
      <c r="CJ93">
        <v>1</v>
      </c>
      <c r="CM93">
        <v>1</v>
      </c>
      <c r="CN93" t="s">
        <v>287</v>
      </c>
      <c r="CO93">
        <f t="shared" si="97"/>
        <v>14</v>
      </c>
      <c r="CP93">
        <f t="shared" si="98"/>
        <v>0.1524975190208403</v>
      </c>
      <c r="CQ93">
        <f t="shared" si="99"/>
        <v>0</v>
      </c>
      <c r="CR93">
        <f t="shared" si="100"/>
        <v>0.11280185246443937</v>
      </c>
      <c r="CS93">
        <f t="shared" si="101"/>
        <v>3.9695666556400937E-2</v>
      </c>
      <c r="CT93">
        <f t="shared" si="102"/>
        <v>0.15216672179953694</v>
      </c>
      <c r="CU93">
        <f t="shared" si="103"/>
        <v>0</v>
      </c>
      <c r="CV93">
        <f t="shared" si="104"/>
        <v>0</v>
      </c>
      <c r="CW93">
        <f t="shared" si="105"/>
        <v>0.21171022163413836</v>
      </c>
      <c r="CX93">
        <f t="shared" si="106"/>
        <v>2.6463777704267295E-2</v>
      </c>
      <c r="CY93">
        <f t="shared" si="107"/>
        <v>0.20509427720807158</v>
      </c>
      <c r="CZ93">
        <f t="shared" si="108"/>
        <v>3.3079722130334117E-2</v>
      </c>
      <c r="DA93">
        <f t="shared" si="109"/>
        <v>0</v>
      </c>
      <c r="DB93">
        <f t="shared" si="110"/>
        <v>5.2927555408534582E-2</v>
      </c>
      <c r="DC93">
        <f t="shared" si="111"/>
        <v>0</v>
      </c>
      <c r="DD93">
        <f t="shared" si="112"/>
        <v>4.6311610982467763E-2</v>
      </c>
      <c r="DE93">
        <f t="shared" si="113"/>
        <v>0</v>
      </c>
      <c r="DF93">
        <f t="shared" si="114"/>
        <v>6.6159444260668237E-3</v>
      </c>
      <c r="DG93">
        <f t="shared" si="115"/>
        <v>8.5131290607365906E-3</v>
      </c>
      <c r="DH93">
        <f t="shared" si="116"/>
        <v>0</v>
      </c>
      <c r="DI93">
        <f t="shared" si="117"/>
        <v>0</v>
      </c>
      <c r="DJ93">
        <f t="shared" si="118"/>
        <v>3.3079722130334117E-2</v>
      </c>
      <c r="DK93">
        <f t="shared" si="119"/>
        <v>0</v>
      </c>
      <c r="DL93">
        <f t="shared" si="120"/>
        <v>0</v>
      </c>
      <c r="DM93">
        <f t="shared" si="121"/>
        <v>1.9847833278200472E-2</v>
      </c>
      <c r="DN93">
        <f t="shared" si="122"/>
        <v>1.3231888852133647E-2</v>
      </c>
      <c r="DO93">
        <f t="shared" si="123"/>
        <v>0.15216672179953694</v>
      </c>
      <c r="DP93">
        <f t="shared" si="124"/>
        <v>0.64902414819715559</v>
      </c>
      <c r="DQ93">
        <f t="shared" si="125"/>
        <v>0.80119086999669242</v>
      </c>
      <c r="DR93">
        <f t="shared" si="126"/>
        <v>12</v>
      </c>
      <c r="DS93" s="50">
        <f t="shared" si="127"/>
        <v>1.067713727863759</v>
      </c>
      <c r="DT93" s="50">
        <f t="shared" si="128"/>
        <v>0.40118476243558931</v>
      </c>
      <c r="DU93">
        <f t="shared" si="129"/>
        <v>0</v>
      </c>
      <c r="DV93">
        <f t="shared" si="130"/>
        <v>0.34251798047306659</v>
      </c>
      <c r="DW93">
        <f t="shared" si="131"/>
        <v>0.20057997727213117</v>
      </c>
      <c r="DX93">
        <f t="shared" si="132"/>
        <v>0.40072448115953202</v>
      </c>
      <c r="DY93">
        <f t="shared" si="133"/>
        <v>0</v>
      </c>
      <c r="DZ93">
        <f t="shared" si="134"/>
        <v>0</v>
      </c>
      <c r="EA93">
        <f t="shared" si="135"/>
        <v>0.47813011479492062</v>
      </c>
      <c r="EB93">
        <f t="shared" si="136"/>
        <v>0.16340310127744284</v>
      </c>
      <c r="EC93">
        <f t="shared" si="137"/>
        <v>0.46998549899952075</v>
      </c>
      <c r="ED93">
        <f t="shared" si="138"/>
        <v>0.18289629165338972</v>
      </c>
      <c r="EE93">
        <f t="shared" si="139"/>
        <v>0</v>
      </c>
      <c r="EF93">
        <f t="shared" si="140"/>
        <v>0.2321392285631276</v>
      </c>
      <c r="EG93">
        <f t="shared" si="141"/>
        <v>0</v>
      </c>
      <c r="EH93">
        <f t="shared" si="142"/>
        <v>0.21689798210683214</v>
      </c>
      <c r="EI93">
        <f t="shared" si="143"/>
        <v>0</v>
      </c>
      <c r="EJ93">
        <f t="shared" si="144"/>
        <v>8.1428412535135164E-2</v>
      </c>
      <c r="EK93">
        <f t="shared" si="145"/>
        <v>9.2398036439822556E-2</v>
      </c>
      <c r="EL93">
        <f t="shared" si="146"/>
        <v>0</v>
      </c>
      <c r="EM93">
        <f t="shared" si="147"/>
        <v>0</v>
      </c>
      <c r="EN93">
        <f t="shared" si="148"/>
        <v>0.18289629165338972</v>
      </c>
      <c r="EO93">
        <f t="shared" si="149"/>
        <v>0</v>
      </c>
      <c r="EP93">
        <f t="shared" si="150"/>
        <v>0</v>
      </c>
      <c r="EQ93">
        <f t="shared" si="151"/>
        <v>0.14135258553055766</v>
      </c>
      <c r="ER93">
        <f t="shared" si="152"/>
        <v>0.1152851473666258</v>
      </c>
      <c r="ES93">
        <f t="shared" si="153"/>
        <v>0.40072448115953202</v>
      </c>
      <c r="ET93">
        <f t="shared" si="154"/>
        <v>0.93672184793237678</v>
      </c>
      <c r="EU93">
        <f t="shared" si="155"/>
        <v>1.1086389731409043</v>
      </c>
      <c r="EV93" s="27">
        <f t="shared" si="156"/>
        <v>0</v>
      </c>
      <c r="EW93">
        <f t="shared" si="157"/>
        <v>0.11280185246443937</v>
      </c>
      <c r="EX93">
        <f t="shared" si="158"/>
        <v>3.9695666556400937E-2</v>
      </c>
      <c r="EY93">
        <f t="shared" si="159"/>
        <v>0.15216672179953694</v>
      </c>
      <c r="EZ93">
        <f t="shared" si="160"/>
        <v>3.3079722130334117E-2</v>
      </c>
      <c r="FA93">
        <f t="shared" si="161"/>
        <v>0.21171022163413836</v>
      </c>
      <c r="FB93">
        <f t="shared" si="162"/>
        <v>7.9391333112801873E-2</v>
      </c>
      <c r="FC93">
        <f t="shared" si="163"/>
        <v>0</v>
      </c>
      <c r="FD93">
        <f t="shared" si="164"/>
        <v>1.9847833278200472E-2</v>
      </c>
      <c r="FE93">
        <f t="shared" si="165"/>
        <v>1.9847833278200472E-2</v>
      </c>
      <c r="FF93">
        <f t="shared" si="166"/>
        <v>1.3231888852133647E-2</v>
      </c>
      <c r="FG93">
        <f t="shared" si="167"/>
        <v>0.20509427720807158</v>
      </c>
      <c r="FH93">
        <f t="shared" si="168"/>
        <v>8.6668871981475382E-2</v>
      </c>
      <c r="FI93" s="27">
        <f t="shared" si="169"/>
        <v>0</v>
      </c>
      <c r="FJ93">
        <f t="shared" si="170"/>
        <v>0.34251798047306659</v>
      </c>
      <c r="FK93">
        <f t="shared" si="171"/>
        <v>0.20057997727213117</v>
      </c>
      <c r="FL93">
        <f t="shared" si="172"/>
        <v>0.40072448115953202</v>
      </c>
      <c r="FM93">
        <f t="shared" si="173"/>
        <v>0.18289629165338972</v>
      </c>
      <c r="FN93">
        <f t="shared" si="174"/>
        <v>0.47813011479492062</v>
      </c>
      <c r="FO93">
        <f t="shared" si="175"/>
        <v>0.28563280831774063</v>
      </c>
      <c r="FP93">
        <f t="shared" si="176"/>
        <v>0</v>
      </c>
      <c r="FQ93">
        <f t="shared" si="177"/>
        <v>0.14135258553055766</v>
      </c>
      <c r="FR93">
        <f t="shared" si="178"/>
        <v>0.14135258553055766</v>
      </c>
      <c r="FS93">
        <f t="shared" si="179"/>
        <v>0.1152851473666258</v>
      </c>
      <c r="FT93">
        <f t="shared" si="180"/>
        <v>0.46998549899952075</v>
      </c>
      <c r="FU93">
        <f t="shared" si="181"/>
        <v>0.29882321264130257</v>
      </c>
      <c r="FW93">
        <f t="shared" si="182"/>
        <v>0.15216672179953694</v>
      </c>
      <c r="FX93">
        <f t="shared" si="183"/>
        <v>0.15216672179953694</v>
      </c>
      <c r="FY93">
        <f t="shared" si="184"/>
        <v>0.17201455507773741</v>
      </c>
      <c r="FZ93">
        <f t="shared" si="185"/>
        <v>0.17201455507773741</v>
      </c>
    </row>
    <row r="94" spans="1:182">
      <c r="A94">
        <v>93</v>
      </c>
      <c r="B94" t="s">
        <v>68</v>
      </c>
      <c r="C94" t="s">
        <v>100</v>
      </c>
      <c r="D94" t="s">
        <v>244</v>
      </c>
      <c r="E94" s="25" t="s">
        <v>357</v>
      </c>
      <c r="F94" s="25" t="s">
        <v>258</v>
      </c>
      <c r="G94">
        <v>0</v>
      </c>
      <c r="H94">
        <v>0.1142041399000714</v>
      </c>
      <c r="I94">
        <v>2.8551034975017847E-2</v>
      </c>
      <c r="J94">
        <v>0</v>
      </c>
      <c r="K94">
        <v>0.17130620985010708</v>
      </c>
      <c r="L94">
        <v>0</v>
      </c>
      <c r="M94">
        <v>0</v>
      </c>
      <c r="N94">
        <v>1.4275517487508924E-2</v>
      </c>
      <c r="O94">
        <v>0</v>
      </c>
      <c r="P94">
        <v>2.1413276231263385E-2</v>
      </c>
      <c r="Q94">
        <v>0</v>
      </c>
      <c r="R94">
        <v>4.2826552462526771E-2</v>
      </c>
      <c r="S94">
        <v>7.1377587437544618E-3</v>
      </c>
      <c r="T94">
        <v>7.1377587437544618E-3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1.4275517487508924E-2</v>
      </c>
      <c r="AF94">
        <v>0</v>
      </c>
      <c r="AG94">
        <v>0</v>
      </c>
      <c r="AH94">
        <v>0.22127052105638831</v>
      </c>
      <c r="AI94">
        <v>0</v>
      </c>
      <c r="AJ94">
        <v>0</v>
      </c>
      <c r="AK94">
        <v>0.10706638115631693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7.1377587437544618E-3</v>
      </c>
      <c r="AR94">
        <v>7.1377587437544611E-4</v>
      </c>
      <c r="AS94">
        <v>0</v>
      </c>
      <c r="AT94">
        <v>0</v>
      </c>
      <c r="AU94">
        <v>0</v>
      </c>
      <c r="AV94">
        <v>2.1413276231263385E-2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7.1377587437544618E-3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2.1413276231263385E-2</v>
      </c>
      <c r="BY94">
        <v>0.17844396859386161</v>
      </c>
      <c r="BZ94">
        <v>1.4275517487508924E-2</v>
      </c>
      <c r="CA94" s="27">
        <f t="shared" si="93"/>
        <v>6</v>
      </c>
      <c r="CB94">
        <f t="shared" si="94"/>
        <v>7</v>
      </c>
      <c r="CC94">
        <f t="shared" si="95"/>
        <v>13</v>
      </c>
      <c r="CD94">
        <f>[1]!shannonweaver(K94:BU94)</f>
        <v>1.8013395980855378</v>
      </c>
      <c r="CE94">
        <f t="shared" si="96"/>
        <v>0.70229051222604899</v>
      </c>
      <c r="CF94">
        <v>2</v>
      </c>
      <c r="CO94">
        <f t="shared" si="97"/>
        <v>15</v>
      </c>
      <c r="CP94">
        <f t="shared" si="98"/>
        <v>0.14275517487508926</v>
      </c>
      <c r="CQ94">
        <f t="shared" si="99"/>
        <v>0</v>
      </c>
      <c r="CR94">
        <f t="shared" si="100"/>
        <v>0.1142041399000714</v>
      </c>
      <c r="CS94">
        <f t="shared" si="101"/>
        <v>2.8551034975017847E-2</v>
      </c>
      <c r="CT94">
        <f t="shared" si="102"/>
        <v>0.17130620985010708</v>
      </c>
      <c r="CU94">
        <f t="shared" si="103"/>
        <v>0</v>
      </c>
      <c r="CV94">
        <f t="shared" si="104"/>
        <v>1.4275517487508924E-2</v>
      </c>
      <c r="CW94">
        <f t="shared" si="105"/>
        <v>2.1413276231263385E-2</v>
      </c>
      <c r="CX94">
        <f t="shared" si="106"/>
        <v>5.7102069950035694E-2</v>
      </c>
      <c r="CY94">
        <f t="shared" si="107"/>
        <v>0</v>
      </c>
      <c r="CZ94">
        <f t="shared" si="108"/>
        <v>1.4275517487508924E-2</v>
      </c>
      <c r="DA94">
        <f t="shared" si="109"/>
        <v>0</v>
      </c>
      <c r="DB94">
        <f t="shared" si="110"/>
        <v>0.22127052105638831</v>
      </c>
      <c r="DC94">
        <f t="shared" si="111"/>
        <v>0</v>
      </c>
      <c r="DD94">
        <f t="shared" si="112"/>
        <v>0.10706638115631693</v>
      </c>
      <c r="DE94">
        <f t="shared" si="113"/>
        <v>0</v>
      </c>
      <c r="DF94">
        <f t="shared" si="114"/>
        <v>0</v>
      </c>
      <c r="DG94">
        <f t="shared" si="115"/>
        <v>2.0490716080663763E-2</v>
      </c>
      <c r="DH94">
        <f t="shared" si="116"/>
        <v>0</v>
      </c>
      <c r="DI94">
        <f t="shared" si="117"/>
        <v>0</v>
      </c>
      <c r="DJ94">
        <f t="shared" si="118"/>
        <v>2.1413276231263385E-2</v>
      </c>
      <c r="DK94">
        <f t="shared" si="119"/>
        <v>0</v>
      </c>
      <c r="DL94">
        <f t="shared" si="120"/>
        <v>0</v>
      </c>
      <c r="DM94">
        <f t="shared" si="121"/>
        <v>7.1377587437544618E-3</v>
      </c>
      <c r="DN94">
        <f t="shared" si="122"/>
        <v>0</v>
      </c>
      <c r="DO94">
        <f t="shared" si="123"/>
        <v>0.18558172733761602</v>
      </c>
      <c r="DP94">
        <f t="shared" si="124"/>
        <v>0.45753033547466099</v>
      </c>
      <c r="DQ94">
        <f t="shared" si="125"/>
        <v>0.64311206281227706</v>
      </c>
      <c r="DR94">
        <f t="shared" si="126"/>
        <v>10</v>
      </c>
      <c r="DS94" s="50">
        <f t="shared" si="127"/>
        <v>0.99365848245616761</v>
      </c>
      <c r="DT94" s="50">
        <f t="shared" si="128"/>
        <v>0.38745096609052054</v>
      </c>
      <c r="DU94">
        <f t="shared" si="129"/>
        <v>0</v>
      </c>
      <c r="DV94">
        <f t="shared" si="130"/>
        <v>0.34472835912182154</v>
      </c>
      <c r="DW94">
        <f t="shared" si="131"/>
        <v>0.1697850717029929</v>
      </c>
      <c r="DX94">
        <f t="shared" si="132"/>
        <v>0.4267248179346933</v>
      </c>
      <c r="DY94">
        <f t="shared" si="133"/>
        <v>0</v>
      </c>
      <c r="DZ94">
        <f t="shared" si="134"/>
        <v>0.11976631249745724</v>
      </c>
      <c r="EA94">
        <f t="shared" si="135"/>
        <v>0.14686009995659949</v>
      </c>
      <c r="EB94">
        <f t="shared" si="136"/>
        <v>0.24129508719301704</v>
      </c>
      <c r="EC94">
        <f t="shared" si="137"/>
        <v>0</v>
      </c>
      <c r="ED94">
        <f t="shared" si="138"/>
        <v>0.11976631249745724</v>
      </c>
      <c r="EE94">
        <f t="shared" si="139"/>
        <v>0</v>
      </c>
      <c r="EF94">
        <f t="shared" si="140"/>
        <v>0.48973721285020516</v>
      </c>
      <c r="EG94">
        <f t="shared" si="141"/>
        <v>0</v>
      </c>
      <c r="EH94">
        <f t="shared" si="142"/>
        <v>0.3333495232228656</v>
      </c>
      <c r="EI94">
        <f t="shared" si="143"/>
        <v>0</v>
      </c>
      <c r="EJ94">
        <f t="shared" si="144"/>
        <v>0</v>
      </c>
      <c r="EK94">
        <f t="shared" si="145"/>
        <v>0.1436392095009372</v>
      </c>
      <c r="EL94">
        <f t="shared" si="146"/>
        <v>0</v>
      </c>
      <c r="EM94">
        <f t="shared" si="147"/>
        <v>0</v>
      </c>
      <c r="EN94">
        <f t="shared" si="148"/>
        <v>0.14686009995659949</v>
      </c>
      <c r="EO94">
        <f t="shared" si="149"/>
        <v>0</v>
      </c>
      <c r="EP94">
        <f t="shared" si="150"/>
        <v>0</v>
      </c>
      <c r="EQ94">
        <f t="shared" si="151"/>
        <v>8.4586087652737521E-2</v>
      </c>
      <c r="ER94">
        <f t="shared" si="152"/>
        <v>0</v>
      </c>
      <c r="ES94">
        <f t="shared" si="153"/>
        <v>0.44537017740319085</v>
      </c>
      <c r="ET94">
        <f t="shared" si="154"/>
        <v>0.74287726478544014</v>
      </c>
      <c r="EU94">
        <f t="shared" si="155"/>
        <v>0.93054004379072763</v>
      </c>
      <c r="EV94" s="27">
        <f t="shared" si="156"/>
        <v>0</v>
      </c>
      <c r="EW94">
        <f t="shared" si="157"/>
        <v>0.1142041399000714</v>
      </c>
      <c r="EX94">
        <f t="shared" si="158"/>
        <v>2.8551034975017847E-2</v>
      </c>
      <c r="EY94">
        <f t="shared" si="159"/>
        <v>0.18558172733761602</v>
      </c>
      <c r="EZ94">
        <f t="shared" si="160"/>
        <v>1.4275517487508924E-2</v>
      </c>
      <c r="FA94">
        <f t="shared" si="161"/>
        <v>2.1413276231263385E-2</v>
      </c>
      <c r="FB94">
        <f t="shared" si="162"/>
        <v>0.27837259100642398</v>
      </c>
      <c r="FC94">
        <f t="shared" si="163"/>
        <v>0</v>
      </c>
      <c r="FD94">
        <f t="shared" si="164"/>
        <v>7.1377587437544618E-3</v>
      </c>
      <c r="FE94">
        <f t="shared" si="165"/>
        <v>7.1377587437544618E-3</v>
      </c>
      <c r="FF94">
        <f t="shared" si="166"/>
        <v>0</v>
      </c>
      <c r="FG94">
        <f t="shared" si="167"/>
        <v>0</v>
      </c>
      <c r="FH94">
        <f t="shared" si="168"/>
        <v>0.13633119200571023</v>
      </c>
      <c r="FI94" s="27">
        <f t="shared" si="169"/>
        <v>0</v>
      </c>
      <c r="FJ94">
        <f t="shared" si="170"/>
        <v>0.34472835912182154</v>
      </c>
      <c r="FK94">
        <f t="shared" si="171"/>
        <v>0.1697850717029929</v>
      </c>
      <c r="FL94">
        <f t="shared" si="172"/>
        <v>0.44537017740319085</v>
      </c>
      <c r="FM94">
        <f t="shared" si="173"/>
        <v>0.11976631249745724</v>
      </c>
      <c r="FN94">
        <f t="shared" si="174"/>
        <v>0.14686009995659949</v>
      </c>
      <c r="FO94">
        <f t="shared" si="175"/>
        <v>0.55578494666014722</v>
      </c>
      <c r="FP94">
        <f t="shared" si="176"/>
        <v>0</v>
      </c>
      <c r="FQ94">
        <f t="shared" si="177"/>
        <v>8.4586087652737521E-2</v>
      </c>
      <c r="FR94">
        <f t="shared" si="178"/>
        <v>8.4586087652737521E-2</v>
      </c>
      <c r="FS94">
        <f t="shared" si="179"/>
        <v>0</v>
      </c>
      <c r="FT94">
        <f t="shared" si="180"/>
        <v>0</v>
      </c>
      <c r="FU94">
        <f t="shared" si="181"/>
        <v>0.37818091900403233</v>
      </c>
      <c r="FW94">
        <f t="shared" si="182"/>
        <v>0.18558172733761602</v>
      </c>
      <c r="FX94">
        <f t="shared" si="183"/>
        <v>0.18558172733761602</v>
      </c>
      <c r="FY94">
        <f t="shared" si="184"/>
        <v>0.19271948608137049</v>
      </c>
      <c r="FZ94">
        <f t="shared" si="185"/>
        <v>0.19271948608137049</v>
      </c>
    </row>
    <row r="95" spans="1:182">
      <c r="A95">
        <v>94</v>
      </c>
      <c r="B95" t="s">
        <v>218</v>
      </c>
      <c r="C95" t="s">
        <v>100</v>
      </c>
      <c r="D95" t="s">
        <v>244</v>
      </c>
      <c r="E95" s="25" t="s">
        <v>357</v>
      </c>
      <c r="F95" s="25" t="s">
        <v>258</v>
      </c>
      <c r="G95">
        <v>0</v>
      </c>
      <c r="H95">
        <v>0.30093289196509171</v>
      </c>
      <c r="I95">
        <v>0</v>
      </c>
      <c r="J95">
        <v>0</v>
      </c>
      <c r="K95">
        <v>0.19259705085765874</v>
      </c>
      <c r="L95">
        <v>6.0186578393018357E-3</v>
      </c>
      <c r="M95">
        <v>0</v>
      </c>
      <c r="N95">
        <v>0</v>
      </c>
      <c r="O95">
        <v>3.0093289196509176E-2</v>
      </c>
      <c r="P95">
        <v>6.0186578393018357E-3</v>
      </c>
      <c r="Q95">
        <v>0</v>
      </c>
      <c r="R95">
        <v>1.8055973517905506E-2</v>
      </c>
      <c r="S95">
        <v>1.8055973517905506E-2</v>
      </c>
      <c r="T95">
        <v>6.3195907312669271E-3</v>
      </c>
      <c r="U95">
        <v>0</v>
      </c>
      <c r="V95">
        <v>0</v>
      </c>
      <c r="W95">
        <v>6.0186578393018357E-3</v>
      </c>
      <c r="X95">
        <v>0</v>
      </c>
      <c r="Y95">
        <v>4.8149262714414678E-2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1.2037315678603671E-2</v>
      </c>
      <c r="AG95">
        <v>0</v>
      </c>
      <c r="AH95">
        <v>6.6205236232320192E-2</v>
      </c>
      <c r="AI95">
        <v>0</v>
      </c>
      <c r="AJ95">
        <v>0</v>
      </c>
      <c r="AK95">
        <v>3.0093289196509176E-2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6.0186578393018357E-3</v>
      </c>
      <c r="AR95">
        <v>6.018657839301835E-4</v>
      </c>
      <c r="AS95">
        <v>6.0186578393018357E-3</v>
      </c>
      <c r="AT95">
        <v>0</v>
      </c>
      <c r="AU95">
        <v>0</v>
      </c>
      <c r="AV95">
        <v>1.2037315678603671E-2</v>
      </c>
      <c r="AW95">
        <v>6.0186578393018357E-3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6.0186578393018357E-3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3.6111947035811005E-2</v>
      </c>
      <c r="BV95">
        <v>0</v>
      </c>
      <c r="BW95">
        <v>0</v>
      </c>
      <c r="BX95">
        <v>6.0186578393018357E-3</v>
      </c>
      <c r="BY95">
        <v>0.1805597351790551</v>
      </c>
      <c r="BZ95">
        <v>0</v>
      </c>
      <c r="CA95" s="27">
        <f t="shared" si="93"/>
        <v>8</v>
      </c>
      <c r="CB95">
        <f t="shared" si="94"/>
        <v>11</v>
      </c>
      <c r="CC95">
        <f t="shared" si="95"/>
        <v>19</v>
      </c>
      <c r="CD95">
        <f>[1]!shannonweaver(K95:BU95)</f>
        <v>2.2136909921838792</v>
      </c>
      <c r="CE95">
        <f t="shared" si="96"/>
        <v>0.75182097773021839</v>
      </c>
      <c r="CF95">
        <v>1</v>
      </c>
      <c r="CM95">
        <v>1</v>
      </c>
      <c r="CO95">
        <f t="shared" si="97"/>
        <v>20</v>
      </c>
      <c r="CP95">
        <f t="shared" si="98"/>
        <v>0.30093289196509171</v>
      </c>
      <c r="CQ95">
        <f t="shared" si="99"/>
        <v>0</v>
      </c>
      <c r="CR95">
        <f t="shared" si="100"/>
        <v>0.30093289196509171</v>
      </c>
      <c r="CS95">
        <f t="shared" si="101"/>
        <v>0</v>
      </c>
      <c r="CT95">
        <f t="shared" si="102"/>
        <v>0.19259705085765874</v>
      </c>
      <c r="CU95">
        <f t="shared" si="103"/>
        <v>6.0186578393018357E-3</v>
      </c>
      <c r="CV95">
        <f t="shared" si="104"/>
        <v>3.0093289196509176E-2</v>
      </c>
      <c r="CW95">
        <f t="shared" si="105"/>
        <v>6.0186578393018357E-3</v>
      </c>
      <c r="CX95">
        <f t="shared" si="106"/>
        <v>4.2431537767077941E-2</v>
      </c>
      <c r="CY95">
        <f t="shared" si="107"/>
        <v>0</v>
      </c>
      <c r="CZ95">
        <f t="shared" si="108"/>
        <v>4.8149262714414678E-2</v>
      </c>
      <c r="DA95">
        <f t="shared" si="109"/>
        <v>0</v>
      </c>
      <c r="DB95">
        <f t="shared" si="110"/>
        <v>7.8242551910923858E-2</v>
      </c>
      <c r="DC95">
        <f t="shared" si="111"/>
        <v>0</v>
      </c>
      <c r="DD95">
        <f t="shared" si="112"/>
        <v>3.0093289196509176E-2</v>
      </c>
      <c r="DE95">
        <f t="shared" si="113"/>
        <v>0</v>
      </c>
      <c r="DF95">
        <f t="shared" si="114"/>
        <v>0</v>
      </c>
      <c r="DG95">
        <f t="shared" si="115"/>
        <v>2.3962020457286685E-2</v>
      </c>
      <c r="DH95">
        <f t="shared" si="116"/>
        <v>0</v>
      </c>
      <c r="DI95">
        <f t="shared" si="117"/>
        <v>5.5233360950013802E-3</v>
      </c>
      <c r="DJ95">
        <f t="shared" si="118"/>
        <v>1.2037315678603671E-2</v>
      </c>
      <c r="DK95">
        <f t="shared" si="119"/>
        <v>6.0186578393018357E-3</v>
      </c>
      <c r="DL95">
        <f t="shared" si="120"/>
        <v>0</v>
      </c>
      <c r="DM95">
        <f t="shared" si="121"/>
        <v>6.0186578393018357E-3</v>
      </c>
      <c r="DN95">
        <f t="shared" si="122"/>
        <v>6.0186578393018357E-3</v>
      </c>
      <c r="DO95">
        <f t="shared" si="123"/>
        <v>0.22870899789346974</v>
      </c>
      <c r="DP95">
        <f t="shared" si="124"/>
        <v>0.28377971712308148</v>
      </c>
      <c r="DQ95">
        <f t="shared" si="125"/>
        <v>0.51248871501655124</v>
      </c>
      <c r="DR95">
        <f t="shared" si="126"/>
        <v>14</v>
      </c>
      <c r="DS95" s="50">
        <f t="shared" si="127"/>
        <v>1.0493028002375264</v>
      </c>
      <c r="DT95" s="50">
        <f t="shared" si="128"/>
        <v>0.58065715787674044</v>
      </c>
      <c r="DU95">
        <f t="shared" si="129"/>
        <v>0</v>
      </c>
      <c r="DV95">
        <f t="shared" si="130"/>
        <v>0.58065715787674044</v>
      </c>
      <c r="DW95">
        <f t="shared" si="131"/>
        <v>0</v>
      </c>
      <c r="DX95">
        <f t="shared" si="132"/>
        <v>0.45432824699258506</v>
      </c>
      <c r="DY95">
        <f t="shared" si="133"/>
        <v>7.7658042060388136E-2</v>
      </c>
      <c r="DZ95">
        <f t="shared" si="134"/>
        <v>0.1743562404402704</v>
      </c>
      <c r="EA95">
        <f t="shared" si="135"/>
        <v>7.7658042060388136E-2</v>
      </c>
      <c r="EB95">
        <f t="shared" si="136"/>
        <v>0.20747444732035752</v>
      </c>
      <c r="EC95">
        <f t="shared" si="137"/>
        <v>0</v>
      </c>
      <c r="ED95">
        <f t="shared" si="138"/>
        <v>0.2212295807972155</v>
      </c>
      <c r="EE95">
        <f t="shared" si="139"/>
        <v>0</v>
      </c>
      <c r="EF95">
        <f t="shared" si="140"/>
        <v>0.28350110234568349</v>
      </c>
      <c r="EG95">
        <f t="shared" si="141"/>
        <v>0</v>
      </c>
      <c r="EH95">
        <f t="shared" si="142"/>
        <v>0.1743562404402704</v>
      </c>
      <c r="EI95">
        <f t="shared" si="143"/>
        <v>0</v>
      </c>
      <c r="EJ95">
        <f t="shared" si="144"/>
        <v>0</v>
      </c>
      <c r="EK95">
        <f t="shared" si="145"/>
        <v>0.15542167657140518</v>
      </c>
      <c r="EL95">
        <f t="shared" si="146"/>
        <v>0</v>
      </c>
      <c r="EM95">
        <f t="shared" si="147"/>
        <v>7.4387735804980537E-2</v>
      </c>
      <c r="EN95">
        <f t="shared" si="148"/>
        <v>0.10993601394958122</v>
      </c>
      <c r="EO95">
        <f t="shared" si="149"/>
        <v>7.7658042060388136E-2</v>
      </c>
      <c r="EP95">
        <f t="shared" si="150"/>
        <v>0</v>
      </c>
      <c r="EQ95">
        <f t="shared" si="151"/>
        <v>7.7658042060388136E-2</v>
      </c>
      <c r="ER95">
        <f t="shared" si="152"/>
        <v>7.7658042060388136E-2</v>
      </c>
      <c r="ES95">
        <f t="shared" si="153"/>
        <v>0.49864422691776672</v>
      </c>
      <c r="ET95">
        <f t="shared" si="154"/>
        <v>0.56179928061296536</v>
      </c>
      <c r="EU95">
        <f t="shared" si="155"/>
        <v>0.79788817733865458</v>
      </c>
      <c r="EV95" s="27">
        <f t="shared" si="156"/>
        <v>0</v>
      </c>
      <c r="EW95">
        <f t="shared" si="157"/>
        <v>0.30093289196509171</v>
      </c>
      <c r="EX95">
        <f t="shared" si="158"/>
        <v>0</v>
      </c>
      <c r="EY95">
        <f t="shared" si="159"/>
        <v>0.22870899789346974</v>
      </c>
      <c r="EZ95">
        <f t="shared" si="160"/>
        <v>8.4261209750225691E-2</v>
      </c>
      <c r="FA95">
        <f t="shared" si="161"/>
        <v>6.0186578393018357E-3</v>
      </c>
      <c r="FB95">
        <f t="shared" si="162"/>
        <v>0.12067408967800181</v>
      </c>
      <c r="FC95">
        <f t="shared" si="163"/>
        <v>0</v>
      </c>
      <c r="FD95">
        <f t="shared" si="164"/>
        <v>6.0186578393018357E-3</v>
      </c>
      <c r="FE95">
        <f t="shared" si="165"/>
        <v>6.0186578393018357E-3</v>
      </c>
      <c r="FF95">
        <f t="shared" si="166"/>
        <v>6.0186578393018357E-3</v>
      </c>
      <c r="FG95">
        <f t="shared" si="167"/>
        <v>0</v>
      </c>
      <c r="FH95">
        <f t="shared" si="168"/>
        <v>6.0788444176948536E-2</v>
      </c>
      <c r="FI95" s="27">
        <f t="shared" si="169"/>
        <v>0</v>
      </c>
      <c r="FJ95">
        <f t="shared" si="170"/>
        <v>0.58065715787674044</v>
      </c>
      <c r="FK95">
        <f t="shared" si="171"/>
        <v>0</v>
      </c>
      <c r="FL95">
        <f t="shared" si="172"/>
        <v>0.49864422691776672</v>
      </c>
      <c r="FM95">
        <f t="shared" si="173"/>
        <v>0.29451714000923257</v>
      </c>
      <c r="FN95">
        <f t="shared" si="174"/>
        <v>7.7658042060388136E-2</v>
      </c>
      <c r="FO95">
        <f t="shared" si="175"/>
        <v>0.35477753551650382</v>
      </c>
      <c r="FP95">
        <f t="shared" si="176"/>
        <v>0</v>
      </c>
      <c r="FQ95">
        <f t="shared" si="177"/>
        <v>7.7658042060388136E-2</v>
      </c>
      <c r="FR95">
        <f t="shared" si="178"/>
        <v>7.7658042060388136E-2</v>
      </c>
      <c r="FS95">
        <f t="shared" si="179"/>
        <v>7.7658042060388136E-2</v>
      </c>
      <c r="FT95">
        <f t="shared" si="180"/>
        <v>0</v>
      </c>
      <c r="FU95">
        <f t="shared" si="181"/>
        <v>0.2491219665494355</v>
      </c>
      <c r="FW95">
        <f t="shared" si="182"/>
        <v>0.22870899789346974</v>
      </c>
      <c r="FX95">
        <f t="shared" si="183"/>
        <v>0.22870899789346974</v>
      </c>
      <c r="FY95">
        <f t="shared" si="184"/>
        <v>0.23472765573277157</v>
      </c>
      <c r="FZ95">
        <f t="shared" si="185"/>
        <v>0.23472765573277157</v>
      </c>
    </row>
    <row r="96" spans="1:182">
      <c r="A96">
        <v>95</v>
      </c>
      <c r="B96" t="s">
        <v>104</v>
      </c>
      <c r="C96" t="s">
        <v>100</v>
      </c>
      <c r="D96" t="s">
        <v>244</v>
      </c>
      <c r="E96" s="25" t="s">
        <v>357</v>
      </c>
      <c r="F96" s="25" t="s">
        <v>258</v>
      </c>
      <c r="G96">
        <v>0</v>
      </c>
      <c r="H96">
        <v>0.50814692074012691</v>
      </c>
      <c r="I96">
        <v>1.6570008285004142E-2</v>
      </c>
      <c r="J96">
        <v>0</v>
      </c>
      <c r="K96">
        <v>0.11046672190002761</v>
      </c>
      <c r="L96">
        <v>0</v>
      </c>
      <c r="M96">
        <v>0</v>
      </c>
      <c r="N96">
        <v>4.4186688760011035E-2</v>
      </c>
      <c r="O96">
        <v>0</v>
      </c>
      <c r="P96">
        <v>5.5233360950013799E-2</v>
      </c>
      <c r="Q96">
        <v>0</v>
      </c>
      <c r="R96">
        <v>1.6570008285004142E-2</v>
      </c>
      <c r="S96">
        <v>5.5233360950013802E-3</v>
      </c>
      <c r="T96">
        <v>0</v>
      </c>
      <c r="U96">
        <v>0</v>
      </c>
      <c r="V96">
        <v>0</v>
      </c>
      <c r="W96">
        <v>5.5233360950013802E-3</v>
      </c>
      <c r="X96">
        <v>3.8663352665009657E-2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1.6570008285004142E-2</v>
      </c>
      <c r="AG96">
        <v>0</v>
      </c>
      <c r="AH96">
        <v>2.2093344380005521E-2</v>
      </c>
      <c r="AI96">
        <v>0</v>
      </c>
      <c r="AJ96">
        <v>0</v>
      </c>
      <c r="AK96">
        <v>1.104667219000276E-2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1.104667219000276E-2</v>
      </c>
      <c r="AR96">
        <v>2.7616680475006899E-4</v>
      </c>
      <c r="AS96">
        <v>0</v>
      </c>
      <c r="AT96">
        <v>0</v>
      </c>
      <c r="AU96">
        <v>5.5233360950013802E-3</v>
      </c>
      <c r="AV96">
        <v>1.104667219000276E-2</v>
      </c>
      <c r="AW96">
        <v>0</v>
      </c>
      <c r="AX96">
        <v>5.5233360950013802E-3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1.6570008285004142E-2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5.5233360950013802E-3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1.104667219000276E-2</v>
      </c>
      <c r="BY96">
        <v>8.2850041425020712E-2</v>
      </c>
      <c r="BZ96">
        <v>0</v>
      </c>
      <c r="CA96" s="27">
        <f t="shared" si="93"/>
        <v>6</v>
      </c>
      <c r="CB96">
        <f t="shared" si="94"/>
        <v>11</v>
      </c>
      <c r="CC96">
        <f t="shared" si="95"/>
        <v>17</v>
      </c>
      <c r="CD96">
        <f>[1]!shannonweaver(K96:BU96)</f>
        <v>2.3139158285878034</v>
      </c>
      <c r="CE96">
        <f t="shared" si="96"/>
        <v>0.81671076180766822</v>
      </c>
      <c r="CO96">
        <f t="shared" si="97"/>
        <v>17</v>
      </c>
      <c r="CP96">
        <f t="shared" si="98"/>
        <v>0.52471692902513101</v>
      </c>
      <c r="CQ96">
        <f t="shared" si="99"/>
        <v>0</v>
      </c>
      <c r="CR96">
        <f t="shared" si="100"/>
        <v>0.50814692074012691</v>
      </c>
      <c r="CS96">
        <f t="shared" si="101"/>
        <v>1.6570008285004142E-2</v>
      </c>
      <c r="CT96">
        <f t="shared" si="102"/>
        <v>0.11046672190002761</v>
      </c>
      <c r="CU96">
        <f t="shared" si="103"/>
        <v>0</v>
      </c>
      <c r="CV96">
        <f t="shared" si="104"/>
        <v>4.4186688760011035E-2</v>
      </c>
      <c r="CW96">
        <f t="shared" si="105"/>
        <v>5.5233360950013799E-2</v>
      </c>
      <c r="CX96">
        <f t="shared" si="106"/>
        <v>2.2093344380005521E-2</v>
      </c>
      <c r="CY96">
        <f t="shared" si="107"/>
        <v>3.8663352665009657E-2</v>
      </c>
      <c r="CZ96">
        <f t="shared" si="108"/>
        <v>0</v>
      </c>
      <c r="DA96">
        <f t="shared" si="109"/>
        <v>0</v>
      </c>
      <c r="DB96">
        <f t="shared" si="110"/>
        <v>3.8663352665009663E-2</v>
      </c>
      <c r="DC96">
        <f t="shared" si="111"/>
        <v>0</v>
      </c>
      <c r="DD96">
        <f t="shared" si="112"/>
        <v>1.104667219000276E-2</v>
      </c>
      <c r="DE96">
        <f t="shared" si="113"/>
        <v>0</v>
      </c>
      <c r="DF96">
        <f t="shared" si="114"/>
        <v>0</v>
      </c>
      <c r="DG96">
        <f t="shared" si="115"/>
        <v>1.6757621603448482E-2</v>
      </c>
      <c r="DH96">
        <f t="shared" si="116"/>
        <v>0</v>
      </c>
      <c r="DI96">
        <f t="shared" si="117"/>
        <v>0</v>
      </c>
      <c r="DJ96">
        <f t="shared" si="118"/>
        <v>1.104667219000276E-2</v>
      </c>
      <c r="DK96">
        <f t="shared" si="119"/>
        <v>5.5233360950013802E-3</v>
      </c>
      <c r="DL96">
        <f t="shared" si="120"/>
        <v>0</v>
      </c>
      <c r="DM96">
        <f t="shared" si="121"/>
        <v>2.2093344380005521E-2</v>
      </c>
      <c r="DN96">
        <f t="shared" si="122"/>
        <v>5.5233360950013802E-3</v>
      </c>
      <c r="DO96">
        <f t="shared" si="123"/>
        <v>0.15465341066003865</v>
      </c>
      <c r="DP96">
        <f t="shared" si="124"/>
        <v>0.2267329466998067</v>
      </c>
      <c r="DQ96">
        <f t="shared" si="125"/>
        <v>0.38138635735984538</v>
      </c>
      <c r="DR96">
        <f t="shared" si="126"/>
        <v>12</v>
      </c>
      <c r="DS96" s="50">
        <f t="shared" si="127"/>
        <v>1.1283816277295613</v>
      </c>
      <c r="DT96" s="50">
        <f t="shared" si="128"/>
        <v>0.81012517032815146</v>
      </c>
      <c r="DU96">
        <f t="shared" si="129"/>
        <v>0</v>
      </c>
      <c r="DV96">
        <f t="shared" si="130"/>
        <v>0.79354544466732302</v>
      </c>
      <c r="DW96">
        <f t="shared" si="131"/>
        <v>0.12908271587090786</v>
      </c>
      <c r="DX96">
        <f t="shared" si="132"/>
        <v>0.33881038783152673</v>
      </c>
      <c r="DY96">
        <f t="shared" si="133"/>
        <v>0</v>
      </c>
      <c r="DZ96">
        <f t="shared" si="134"/>
        <v>0.21178597015059114</v>
      </c>
      <c r="EA96">
        <f t="shared" si="135"/>
        <v>0.23723686923246884</v>
      </c>
      <c r="EB96">
        <f t="shared" si="136"/>
        <v>0.14919113414863475</v>
      </c>
      <c r="EC96">
        <f t="shared" si="137"/>
        <v>0.19791961774688593</v>
      </c>
      <c r="ED96">
        <f t="shared" si="138"/>
        <v>0</v>
      </c>
      <c r="EE96">
        <f t="shared" si="139"/>
        <v>0</v>
      </c>
      <c r="EF96">
        <f t="shared" si="140"/>
        <v>0.19791961774688596</v>
      </c>
      <c r="EG96">
        <f t="shared" si="141"/>
        <v>0</v>
      </c>
      <c r="EH96">
        <f t="shared" si="142"/>
        <v>0.10529762520783684</v>
      </c>
      <c r="EI96">
        <f t="shared" si="143"/>
        <v>0</v>
      </c>
      <c r="EJ96">
        <f t="shared" si="144"/>
        <v>0</v>
      </c>
      <c r="EK96">
        <f t="shared" si="145"/>
        <v>0.12981553558412057</v>
      </c>
      <c r="EL96">
        <f t="shared" si="146"/>
        <v>0</v>
      </c>
      <c r="EM96">
        <f t="shared" si="147"/>
        <v>0</v>
      </c>
      <c r="EN96">
        <f t="shared" si="148"/>
        <v>0.10529762520783684</v>
      </c>
      <c r="EO96">
        <f t="shared" si="149"/>
        <v>7.4387735804980537E-2</v>
      </c>
      <c r="EP96">
        <f t="shared" si="150"/>
        <v>0</v>
      </c>
      <c r="EQ96">
        <f t="shared" si="151"/>
        <v>0.14919113414863475</v>
      </c>
      <c r="ER96">
        <f t="shared" si="152"/>
        <v>7.4387735804980537E-2</v>
      </c>
      <c r="ES96">
        <f t="shared" si="153"/>
        <v>0.40417457753318226</v>
      </c>
      <c r="ET96">
        <f t="shared" si="154"/>
        <v>0.49628819879211028</v>
      </c>
      <c r="EU96">
        <f t="shared" si="155"/>
        <v>0.6656428324616358</v>
      </c>
      <c r="EV96" s="27">
        <f t="shared" si="156"/>
        <v>0</v>
      </c>
      <c r="EW96">
        <f t="shared" si="157"/>
        <v>0.50814692074012691</v>
      </c>
      <c r="EX96">
        <f t="shared" si="158"/>
        <v>1.6570008285004142E-2</v>
      </c>
      <c r="EY96">
        <f t="shared" si="159"/>
        <v>0.15465341066003865</v>
      </c>
      <c r="EZ96">
        <f t="shared" si="160"/>
        <v>0</v>
      </c>
      <c r="FA96">
        <f t="shared" si="161"/>
        <v>5.5233360950013799E-2</v>
      </c>
      <c r="FB96">
        <f t="shared" si="162"/>
        <v>6.0756697045015184E-2</v>
      </c>
      <c r="FC96">
        <f t="shared" si="163"/>
        <v>0</v>
      </c>
      <c r="FD96">
        <f t="shared" si="164"/>
        <v>2.2093344380005521E-2</v>
      </c>
      <c r="FE96">
        <f t="shared" si="165"/>
        <v>2.2093344380005521E-2</v>
      </c>
      <c r="FF96">
        <f t="shared" si="166"/>
        <v>5.5233360950013802E-3</v>
      </c>
      <c r="FG96">
        <f t="shared" si="167"/>
        <v>3.8663352665009657E-2</v>
      </c>
      <c r="FH96">
        <f t="shared" si="168"/>
        <v>4.4462855564761115E-2</v>
      </c>
      <c r="FI96" s="27">
        <f t="shared" si="169"/>
        <v>0</v>
      </c>
      <c r="FJ96">
        <f t="shared" si="170"/>
        <v>0.79354544466732302</v>
      </c>
      <c r="FK96">
        <f t="shared" si="171"/>
        <v>0.12908271587090786</v>
      </c>
      <c r="FL96">
        <f t="shared" si="172"/>
        <v>0.40417457753318226</v>
      </c>
      <c r="FM96">
        <f t="shared" si="173"/>
        <v>0</v>
      </c>
      <c r="FN96">
        <f t="shared" si="174"/>
        <v>0.23723686923246884</v>
      </c>
      <c r="FO96">
        <f t="shared" si="175"/>
        <v>0.24905552567836706</v>
      </c>
      <c r="FP96">
        <f t="shared" si="176"/>
        <v>0</v>
      </c>
      <c r="FQ96">
        <f t="shared" si="177"/>
        <v>0.14919113414863475</v>
      </c>
      <c r="FR96">
        <f t="shared" si="178"/>
        <v>0.14919113414863475</v>
      </c>
      <c r="FS96">
        <f t="shared" si="179"/>
        <v>7.4387735804980537E-2</v>
      </c>
      <c r="FT96">
        <f t="shared" si="180"/>
        <v>0.19791961774688593</v>
      </c>
      <c r="FU96">
        <f t="shared" si="181"/>
        <v>0.21245687907806396</v>
      </c>
      <c r="FW96">
        <f t="shared" si="182"/>
        <v>0.15465341066003865</v>
      </c>
      <c r="FX96">
        <f t="shared" si="183"/>
        <v>0.15465341066003865</v>
      </c>
      <c r="FY96">
        <f t="shared" si="184"/>
        <v>0.17674675504004417</v>
      </c>
      <c r="FZ96">
        <f t="shared" si="185"/>
        <v>0.17674675504004417</v>
      </c>
    </row>
    <row r="97" spans="1:182">
      <c r="A97">
        <v>96</v>
      </c>
      <c r="B97" t="s">
        <v>69</v>
      </c>
      <c r="C97" t="s">
        <v>100</v>
      </c>
      <c r="D97" t="s">
        <v>244</v>
      </c>
      <c r="E97" s="25" t="s">
        <v>357</v>
      </c>
      <c r="F97" s="25" t="s">
        <v>258</v>
      </c>
      <c r="G97">
        <v>0</v>
      </c>
      <c r="H97">
        <v>0.30978260869565216</v>
      </c>
      <c r="I97">
        <v>2.7173913043478264E-2</v>
      </c>
      <c r="J97">
        <v>0</v>
      </c>
      <c r="K97">
        <v>0.10326086956521743</v>
      </c>
      <c r="L97">
        <v>5.4347826086956529E-3</v>
      </c>
      <c r="M97">
        <v>0</v>
      </c>
      <c r="N97">
        <v>0.23913043478260868</v>
      </c>
      <c r="O97">
        <v>5.4347826086956529E-3</v>
      </c>
      <c r="P97">
        <v>3.2608695652173912E-2</v>
      </c>
      <c r="Q97">
        <v>0</v>
      </c>
      <c r="R97">
        <v>1.630434782608696E-2</v>
      </c>
      <c r="S97">
        <v>1.0869565217391306E-2</v>
      </c>
      <c r="T97">
        <v>5.4347826086956529E-3</v>
      </c>
      <c r="U97">
        <v>0</v>
      </c>
      <c r="V97">
        <v>0</v>
      </c>
      <c r="W97">
        <v>0</v>
      </c>
      <c r="X97">
        <v>5.4347826086956527E-2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1.0869565217391306E-2</v>
      </c>
      <c r="AF97">
        <v>5.4347826086956529E-3</v>
      </c>
      <c r="AG97">
        <v>0</v>
      </c>
      <c r="AH97">
        <v>0</v>
      </c>
      <c r="AI97">
        <v>0</v>
      </c>
      <c r="AJ97">
        <v>0</v>
      </c>
      <c r="AK97">
        <v>1.630434782608696E-2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5.4347826086956529E-3</v>
      </c>
      <c r="AR97">
        <v>0</v>
      </c>
      <c r="AS97">
        <v>0</v>
      </c>
      <c r="AT97">
        <v>0</v>
      </c>
      <c r="AU97">
        <v>0</v>
      </c>
      <c r="AV97">
        <v>5.4347826086956529E-3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1.0869565217391306E-2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5.4347826086956529E-3</v>
      </c>
      <c r="BL97">
        <v>1.0869565217391306E-2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5.4347826086956529E-3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3.2608695652173912E-2</v>
      </c>
      <c r="BY97">
        <v>8.1521739130434798E-2</v>
      </c>
      <c r="BZ97">
        <v>0</v>
      </c>
      <c r="CA97" s="27">
        <f t="shared" si="93"/>
        <v>8</v>
      </c>
      <c r="CB97">
        <f t="shared" si="94"/>
        <v>10</v>
      </c>
      <c r="CC97">
        <f t="shared" si="95"/>
        <v>18</v>
      </c>
      <c r="CD97">
        <f>[1]!shannonweaver(K97:BU97)</f>
        <v>1.9580715721049935</v>
      </c>
      <c r="CE97">
        <f t="shared" si="96"/>
        <v>0.67744627200835539</v>
      </c>
      <c r="CF97">
        <v>1</v>
      </c>
      <c r="CG97">
        <v>1</v>
      </c>
      <c r="CJ97">
        <v>1</v>
      </c>
      <c r="CO97">
        <f t="shared" si="97"/>
        <v>21</v>
      </c>
      <c r="CP97">
        <f t="shared" si="98"/>
        <v>0.33695652173913043</v>
      </c>
      <c r="CQ97">
        <f t="shared" si="99"/>
        <v>0</v>
      </c>
      <c r="CR97">
        <f t="shared" si="100"/>
        <v>0.30978260869565216</v>
      </c>
      <c r="CS97">
        <f t="shared" si="101"/>
        <v>2.7173913043478264E-2</v>
      </c>
      <c r="CT97">
        <f t="shared" si="102"/>
        <v>0.10326086956521743</v>
      </c>
      <c r="CU97">
        <f t="shared" si="103"/>
        <v>5.4347826086956529E-3</v>
      </c>
      <c r="CV97">
        <f t="shared" si="104"/>
        <v>0.24456521739130432</v>
      </c>
      <c r="CW97">
        <f t="shared" si="105"/>
        <v>3.2608695652173912E-2</v>
      </c>
      <c r="CX97">
        <f t="shared" si="106"/>
        <v>3.2608695652173919E-2</v>
      </c>
      <c r="CY97">
        <f t="shared" si="107"/>
        <v>5.4347826086956527E-2</v>
      </c>
      <c r="CZ97">
        <f t="shared" si="108"/>
        <v>1.0869565217391306E-2</v>
      </c>
      <c r="DA97">
        <f t="shared" si="109"/>
        <v>0</v>
      </c>
      <c r="DB97">
        <f t="shared" si="110"/>
        <v>5.4347826086956529E-3</v>
      </c>
      <c r="DC97">
        <f t="shared" si="111"/>
        <v>0</v>
      </c>
      <c r="DD97">
        <f t="shared" si="112"/>
        <v>1.630434782608696E-2</v>
      </c>
      <c r="DE97">
        <f t="shared" si="113"/>
        <v>0</v>
      </c>
      <c r="DF97">
        <f t="shared" si="114"/>
        <v>0</v>
      </c>
      <c r="DG97">
        <f t="shared" si="115"/>
        <v>3.1741918419284275E-2</v>
      </c>
      <c r="DH97">
        <f t="shared" si="116"/>
        <v>0</v>
      </c>
      <c r="DI97">
        <f t="shared" si="117"/>
        <v>0</v>
      </c>
      <c r="DJ97">
        <f t="shared" si="118"/>
        <v>5.4347826086956529E-3</v>
      </c>
      <c r="DK97">
        <f t="shared" si="119"/>
        <v>0</v>
      </c>
      <c r="DL97">
        <f t="shared" si="120"/>
        <v>0</v>
      </c>
      <c r="DM97">
        <f t="shared" si="121"/>
        <v>1.630434782608696E-2</v>
      </c>
      <c r="DN97">
        <f t="shared" si="122"/>
        <v>1.630434782608696E-2</v>
      </c>
      <c r="DO97">
        <f t="shared" si="123"/>
        <v>0.35326086956521741</v>
      </c>
      <c r="DP97">
        <f t="shared" si="124"/>
        <v>0.19565217391304346</v>
      </c>
      <c r="DQ97">
        <f t="shared" si="125"/>
        <v>0.54891304347826109</v>
      </c>
      <c r="DR97">
        <f t="shared" si="126"/>
        <v>13</v>
      </c>
      <c r="DS97" s="50">
        <f t="shared" si="127"/>
        <v>0.96679772697623123</v>
      </c>
      <c r="DT97" s="50">
        <f t="shared" si="128"/>
        <v>0.61931751062641838</v>
      </c>
      <c r="DU97">
        <f t="shared" si="129"/>
        <v>0</v>
      </c>
      <c r="DV97">
        <f t="shared" si="130"/>
        <v>0.59026497139603473</v>
      </c>
      <c r="DW97">
        <f t="shared" si="131"/>
        <v>0.16560097934405943</v>
      </c>
      <c r="DX97">
        <f t="shared" si="132"/>
        <v>0.32714661878040341</v>
      </c>
      <c r="DY97">
        <f t="shared" si="133"/>
        <v>7.3787918167456681E-2</v>
      </c>
      <c r="DZ97">
        <f t="shared" si="134"/>
        <v>0.51730015793265005</v>
      </c>
      <c r="EA97">
        <f t="shared" si="135"/>
        <v>0.18157487299195665</v>
      </c>
      <c r="EB97">
        <f t="shared" si="136"/>
        <v>0.18157487299195668</v>
      </c>
      <c r="EC97">
        <f t="shared" si="137"/>
        <v>0.23529123110475764</v>
      </c>
      <c r="ED97">
        <f t="shared" si="138"/>
        <v>0.10444700863134966</v>
      </c>
      <c r="EE97">
        <f t="shared" si="139"/>
        <v>0</v>
      </c>
      <c r="EF97">
        <f t="shared" si="140"/>
        <v>7.3787918167456681E-2</v>
      </c>
      <c r="EG97">
        <f t="shared" si="141"/>
        <v>0</v>
      </c>
      <c r="EH97">
        <f t="shared" si="142"/>
        <v>0.12803802993609284</v>
      </c>
      <c r="EI97">
        <f t="shared" si="143"/>
        <v>0</v>
      </c>
      <c r="EJ97">
        <f t="shared" si="144"/>
        <v>0</v>
      </c>
      <c r="EK97">
        <f t="shared" si="145"/>
        <v>0.17911887819092417</v>
      </c>
      <c r="EL97">
        <f t="shared" si="146"/>
        <v>0</v>
      </c>
      <c r="EM97">
        <f t="shared" si="147"/>
        <v>0</v>
      </c>
      <c r="EN97">
        <f t="shared" si="148"/>
        <v>7.3787918167456681E-2</v>
      </c>
      <c r="EO97">
        <f t="shared" si="149"/>
        <v>0</v>
      </c>
      <c r="EP97">
        <f t="shared" si="150"/>
        <v>0</v>
      </c>
      <c r="EQ97">
        <f t="shared" si="151"/>
        <v>0.12803802993609284</v>
      </c>
      <c r="ER97">
        <f t="shared" si="152"/>
        <v>0.12803802993609284</v>
      </c>
      <c r="ES97">
        <f t="shared" si="153"/>
        <v>0.63646651615493799</v>
      </c>
      <c r="ET97">
        <f t="shared" si="154"/>
        <v>0.45819038227285991</v>
      </c>
      <c r="EU97">
        <f t="shared" si="155"/>
        <v>0.83438956061736325</v>
      </c>
      <c r="EV97" s="27">
        <f t="shared" si="156"/>
        <v>0</v>
      </c>
      <c r="EW97">
        <f t="shared" si="157"/>
        <v>0.30978260869565216</v>
      </c>
      <c r="EX97">
        <f t="shared" si="158"/>
        <v>2.7173913043478264E-2</v>
      </c>
      <c r="EY97">
        <f t="shared" si="159"/>
        <v>0.35326086956521741</v>
      </c>
      <c r="EZ97">
        <f t="shared" si="160"/>
        <v>1.0869565217391306E-2</v>
      </c>
      <c r="FA97">
        <f t="shared" si="161"/>
        <v>3.2608695652173912E-2</v>
      </c>
      <c r="FB97">
        <f t="shared" si="162"/>
        <v>3.8043478260869575E-2</v>
      </c>
      <c r="FC97">
        <f t="shared" si="163"/>
        <v>0</v>
      </c>
      <c r="FD97">
        <f t="shared" si="164"/>
        <v>1.630434782608696E-2</v>
      </c>
      <c r="FE97">
        <f t="shared" si="165"/>
        <v>1.630434782608696E-2</v>
      </c>
      <c r="FF97">
        <f t="shared" si="166"/>
        <v>1.630434782608696E-2</v>
      </c>
      <c r="FG97">
        <f t="shared" si="167"/>
        <v>5.4347826086956527E-2</v>
      </c>
      <c r="FH97">
        <f t="shared" si="168"/>
        <v>2.7173913043478264E-2</v>
      </c>
      <c r="FI97" s="27">
        <f t="shared" si="169"/>
        <v>0</v>
      </c>
      <c r="FJ97">
        <f t="shared" si="170"/>
        <v>0.59026497139603473</v>
      </c>
      <c r="FK97">
        <f t="shared" si="171"/>
        <v>0.16560097934405943</v>
      </c>
      <c r="FL97">
        <f t="shared" si="172"/>
        <v>0.63646651615493799</v>
      </c>
      <c r="FM97">
        <f t="shared" si="173"/>
        <v>0.10444700863134966</v>
      </c>
      <c r="FN97">
        <f t="shared" si="174"/>
        <v>0.18157487299195665</v>
      </c>
      <c r="FO97">
        <f t="shared" si="175"/>
        <v>0.1963057520317813</v>
      </c>
      <c r="FP97">
        <f t="shared" si="176"/>
        <v>0</v>
      </c>
      <c r="FQ97">
        <f t="shared" si="177"/>
        <v>0.12803802993609284</v>
      </c>
      <c r="FR97">
        <f t="shared" si="178"/>
        <v>0.12803802993609284</v>
      </c>
      <c r="FS97">
        <f t="shared" si="179"/>
        <v>0.12803802993609284</v>
      </c>
      <c r="FT97">
        <f t="shared" si="180"/>
        <v>0.23529123110475764</v>
      </c>
      <c r="FU97">
        <f t="shared" si="181"/>
        <v>0.16560097934405943</v>
      </c>
      <c r="FW97">
        <f t="shared" si="182"/>
        <v>0.35326086956521741</v>
      </c>
      <c r="FX97">
        <f t="shared" si="183"/>
        <v>0.35326086956521741</v>
      </c>
      <c r="FY97">
        <f t="shared" si="184"/>
        <v>0.36956521739130438</v>
      </c>
      <c r="FZ97">
        <f t="shared" si="185"/>
        <v>0.36956521739130438</v>
      </c>
    </row>
    <row r="98" spans="1:182">
      <c r="A98">
        <v>97</v>
      </c>
      <c r="B98" t="s">
        <v>130</v>
      </c>
      <c r="C98" t="s">
        <v>100</v>
      </c>
      <c r="D98" t="s">
        <v>286</v>
      </c>
      <c r="E98" s="25" t="s">
        <v>357</v>
      </c>
      <c r="F98" s="25" t="s">
        <v>258</v>
      </c>
      <c r="G98">
        <v>0</v>
      </c>
      <c r="H98">
        <v>7.8921407431765872E-2</v>
      </c>
      <c r="I98">
        <v>1.9730351857941465E-2</v>
      </c>
      <c r="J98">
        <v>0</v>
      </c>
      <c r="K98">
        <v>0.1381124630055903</v>
      </c>
      <c r="L98">
        <v>1.3153567905294311E-2</v>
      </c>
      <c r="M98">
        <v>0</v>
      </c>
      <c r="N98">
        <v>0</v>
      </c>
      <c r="O98">
        <v>6.5767839526471557E-3</v>
      </c>
      <c r="P98">
        <v>2.6307135810588623E-2</v>
      </c>
      <c r="Q98">
        <v>0</v>
      </c>
      <c r="R98">
        <v>0</v>
      </c>
      <c r="S98">
        <v>5.2614271621177239E-2</v>
      </c>
      <c r="T98">
        <v>1.3153567905294311E-2</v>
      </c>
      <c r="U98">
        <v>0</v>
      </c>
      <c r="V98">
        <v>0</v>
      </c>
      <c r="W98">
        <v>0</v>
      </c>
      <c r="X98">
        <v>0.20388030253206185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6.5767839526471557E-3</v>
      </c>
      <c r="AF98">
        <v>0</v>
      </c>
      <c r="AG98">
        <v>0</v>
      </c>
      <c r="AH98">
        <v>0.18414995067412038</v>
      </c>
      <c r="AI98">
        <v>0</v>
      </c>
      <c r="AJ98">
        <v>0</v>
      </c>
      <c r="AK98">
        <v>2.6307135810588623E-2</v>
      </c>
      <c r="AL98">
        <v>0</v>
      </c>
      <c r="AM98">
        <v>6.5767839526471557E-3</v>
      </c>
      <c r="AN98">
        <v>0</v>
      </c>
      <c r="AO98">
        <v>0</v>
      </c>
      <c r="AP98">
        <v>0</v>
      </c>
      <c r="AQ98">
        <v>2.6307135810588623E-2</v>
      </c>
      <c r="AR98">
        <v>0</v>
      </c>
      <c r="AS98">
        <v>0</v>
      </c>
      <c r="AT98">
        <v>0</v>
      </c>
      <c r="AU98">
        <v>0</v>
      </c>
      <c r="AV98">
        <v>2.6307135810588623E-2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5.2614271621177239E-2</v>
      </c>
      <c r="BE98">
        <v>0</v>
      </c>
      <c r="BF98">
        <v>0</v>
      </c>
      <c r="BG98">
        <v>0</v>
      </c>
      <c r="BH98">
        <v>0</v>
      </c>
      <c r="BI98">
        <v>6.5767839526471557E-3</v>
      </c>
      <c r="BJ98">
        <v>0</v>
      </c>
      <c r="BK98">
        <v>1.3153567905294311E-2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3.9789542913515288E-2</v>
      </c>
      <c r="BV98">
        <v>0</v>
      </c>
      <c r="BW98">
        <v>0</v>
      </c>
      <c r="BX98">
        <v>0</v>
      </c>
      <c r="BY98">
        <v>5.9191055573824397E-2</v>
      </c>
      <c r="BZ98">
        <v>0</v>
      </c>
      <c r="CA98" s="27">
        <f t="shared" si="93"/>
        <v>6</v>
      </c>
      <c r="CB98">
        <f t="shared" si="94"/>
        <v>11</v>
      </c>
      <c r="CC98">
        <f t="shared" si="95"/>
        <v>17</v>
      </c>
      <c r="CD98">
        <f>[1]!shannonweaver(K98:BU98)</f>
        <v>2.2425706690285794</v>
      </c>
      <c r="CE98">
        <f t="shared" si="96"/>
        <v>0.79152905083313152</v>
      </c>
      <c r="CF98">
        <v>1</v>
      </c>
      <c r="CK98">
        <v>1</v>
      </c>
      <c r="CO98">
        <f t="shared" si="97"/>
        <v>19</v>
      </c>
      <c r="CP98">
        <f t="shared" si="98"/>
        <v>9.8651759289707333E-2</v>
      </c>
      <c r="CQ98">
        <f t="shared" si="99"/>
        <v>0</v>
      </c>
      <c r="CR98">
        <f t="shared" si="100"/>
        <v>7.8921407431765872E-2</v>
      </c>
      <c r="CS98">
        <f t="shared" si="101"/>
        <v>1.9730351857941465E-2</v>
      </c>
      <c r="CT98">
        <f t="shared" si="102"/>
        <v>0.1381124630055903</v>
      </c>
      <c r="CU98">
        <f t="shared" si="103"/>
        <v>1.3153567905294311E-2</v>
      </c>
      <c r="CV98">
        <f t="shared" si="104"/>
        <v>6.5767839526471557E-3</v>
      </c>
      <c r="CW98">
        <f t="shared" si="105"/>
        <v>2.6307135810588623E-2</v>
      </c>
      <c r="CX98">
        <f t="shared" si="106"/>
        <v>6.5767839526471555E-2</v>
      </c>
      <c r="CY98">
        <f t="shared" si="107"/>
        <v>0.20388030253206185</v>
      </c>
      <c r="CZ98">
        <f t="shared" si="108"/>
        <v>6.5767839526471557E-3</v>
      </c>
      <c r="DA98">
        <f t="shared" si="109"/>
        <v>0</v>
      </c>
      <c r="DB98">
        <f t="shared" si="110"/>
        <v>0.18414995067412038</v>
      </c>
      <c r="DC98">
        <f t="shared" si="111"/>
        <v>0</v>
      </c>
      <c r="DD98">
        <f t="shared" si="112"/>
        <v>2.6307135810588623E-2</v>
      </c>
      <c r="DE98">
        <f t="shared" si="113"/>
        <v>0</v>
      </c>
      <c r="DF98">
        <f t="shared" si="114"/>
        <v>6.5767839526471557E-3</v>
      </c>
      <c r="DG98">
        <f t="shared" si="115"/>
        <v>4.0381731165972157E-2</v>
      </c>
      <c r="DH98">
        <f t="shared" si="116"/>
        <v>0</v>
      </c>
      <c r="DI98">
        <f t="shared" si="117"/>
        <v>0</v>
      </c>
      <c r="DJ98">
        <f t="shared" si="118"/>
        <v>2.6307135810588623E-2</v>
      </c>
      <c r="DK98">
        <f t="shared" si="119"/>
        <v>0</v>
      </c>
      <c r="DL98">
        <f t="shared" si="120"/>
        <v>0</v>
      </c>
      <c r="DM98">
        <f t="shared" si="121"/>
        <v>7.2344623479118714E-2</v>
      </c>
      <c r="DN98">
        <f t="shared" si="122"/>
        <v>0</v>
      </c>
      <c r="DO98">
        <f t="shared" si="123"/>
        <v>0.15784281486353177</v>
      </c>
      <c r="DP98">
        <f t="shared" si="124"/>
        <v>0.68431437027293662</v>
      </c>
      <c r="DQ98">
        <f t="shared" si="125"/>
        <v>0.84215718513646842</v>
      </c>
      <c r="DR98">
        <f t="shared" si="126"/>
        <v>13</v>
      </c>
      <c r="DS98" s="50">
        <f t="shared" si="127"/>
        <v>1.0966420476722172</v>
      </c>
      <c r="DT98" s="50">
        <f t="shared" si="128"/>
        <v>0.31949670581360035</v>
      </c>
      <c r="DU98">
        <f t="shared" si="129"/>
        <v>0</v>
      </c>
      <c r="DV98">
        <f t="shared" si="130"/>
        <v>0.28476251878816022</v>
      </c>
      <c r="DW98">
        <f t="shared" si="131"/>
        <v>0.14093082400532775</v>
      </c>
      <c r="DX98">
        <f t="shared" si="132"/>
        <v>0.38076937585584392</v>
      </c>
      <c r="DY98">
        <f t="shared" si="133"/>
        <v>0.11494193342053789</v>
      </c>
      <c r="DZ98">
        <f t="shared" si="134"/>
        <v>8.1186530714547664E-2</v>
      </c>
      <c r="EA98">
        <f t="shared" si="135"/>
        <v>0.1629144460325152</v>
      </c>
      <c r="EB98">
        <f t="shared" si="136"/>
        <v>0.25935007001565241</v>
      </c>
      <c r="EC98">
        <f t="shared" si="137"/>
        <v>0.46848054460809402</v>
      </c>
      <c r="ED98">
        <f t="shared" si="138"/>
        <v>8.1186530714547664E-2</v>
      </c>
      <c r="EE98">
        <f t="shared" si="139"/>
        <v>0</v>
      </c>
      <c r="EF98">
        <f t="shared" si="140"/>
        <v>0.44352599812999671</v>
      </c>
      <c r="EG98">
        <f t="shared" si="141"/>
        <v>0</v>
      </c>
      <c r="EH98">
        <f t="shared" si="142"/>
        <v>0.1629144460325152</v>
      </c>
      <c r="EI98">
        <f t="shared" si="143"/>
        <v>0</v>
      </c>
      <c r="EJ98">
        <f t="shared" si="144"/>
        <v>8.1186530714547664E-2</v>
      </c>
      <c r="EK98">
        <f t="shared" si="145"/>
        <v>0.202329711395728</v>
      </c>
      <c r="EL98">
        <f t="shared" si="146"/>
        <v>0</v>
      </c>
      <c r="EM98">
        <f t="shared" si="147"/>
        <v>0</v>
      </c>
      <c r="EN98">
        <f t="shared" si="148"/>
        <v>0.1629144460325152</v>
      </c>
      <c r="EO98">
        <f t="shared" si="149"/>
        <v>0</v>
      </c>
      <c r="EP98">
        <f t="shared" si="150"/>
        <v>0</v>
      </c>
      <c r="EQ98">
        <f t="shared" si="151"/>
        <v>0.27232300401301429</v>
      </c>
      <c r="ER98">
        <f t="shared" si="152"/>
        <v>0</v>
      </c>
      <c r="ES98">
        <f t="shared" si="153"/>
        <v>0.40856665456643426</v>
      </c>
      <c r="ET98">
        <f t="shared" si="154"/>
        <v>0.97416488564476467</v>
      </c>
      <c r="EU98">
        <f t="shared" si="155"/>
        <v>1.1622296722284624</v>
      </c>
      <c r="EV98" s="27">
        <f t="shared" si="156"/>
        <v>0</v>
      </c>
      <c r="EW98">
        <f t="shared" si="157"/>
        <v>7.8921407431765872E-2</v>
      </c>
      <c r="EX98">
        <f t="shared" si="158"/>
        <v>1.9730351857941465E-2</v>
      </c>
      <c r="EY98">
        <f t="shared" si="159"/>
        <v>0.15784281486353177</v>
      </c>
      <c r="EZ98">
        <f t="shared" si="160"/>
        <v>4.6366326866162447E-2</v>
      </c>
      <c r="FA98">
        <f t="shared" si="161"/>
        <v>2.6307135810588623E-2</v>
      </c>
      <c r="FB98">
        <f t="shared" si="162"/>
        <v>0.24991779020059193</v>
      </c>
      <c r="FC98">
        <f t="shared" si="163"/>
        <v>0</v>
      </c>
      <c r="FD98">
        <f t="shared" si="164"/>
        <v>7.2344623479118714E-2</v>
      </c>
      <c r="FE98">
        <f t="shared" si="165"/>
        <v>7.2344623479118714E-2</v>
      </c>
      <c r="FF98">
        <f t="shared" si="166"/>
        <v>0</v>
      </c>
      <c r="FG98">
        <f t="shared" si="167"/>
        <v>0.20388030253206185</v>
      </c>
      <c r="FH98">
        <f t="shared" si="168"/>
        <v>8.5498191384413016E-2</v>
      </c>
      <c r="FI98" s="27">
        <f t="shared" si="169"/>
        <v>0</v>
      </c>
      <c r="FJ98">
        <f t="shared" si="170"/>
        <v>0.28476251878816022</v>
      </c>
      <c r="FK98">
        <f t="shared" si="171"/>
        <v>0.14093082400532775</v>
      </c>
      <c r="FL98">
        <f t="shared" si="172"/>
        <v>0.40856665456643426</v>
      </c>
      <c r="FM98">
        <f t="shared" si="173"/>
        <v>0.21702812283698131</v>
      </c>
      <c r="FN98">
        <f t="shared" si="174"/>
        <v>0.1629144460325152</v>
      </c>
      <c r="FO98">
        <f t="shared" si="175"/>
        <v>0.5235038426948635</v>
      </c>
      <c r="FP98">
        <f t="shared" si="176"/>
        <v>0</v>
      </c>
      <c r="FQ98">
        <f t="shared" si="177"/>
        <v>0.27232300401301429</v>
      </c>
      <c r="FR98">
        <f t="shared" si="178"/>
        <v>0.27232300401301429</v>
      </c>
      <c r="FS98">
        <f t="shared" si="179"/>
        <v>0</v>
      </c>
      <c r="FT98">
        <f t="shared" si="180"/>
        <v>0.46848054460809402</v>
      </c>
      <c r="FU98">
        <f t="shared" si="181"/>
        <v>0.29673633248363873</v>
      </c>
      <c r="FW98">
        <f t="shared" si="182"/>
        <v>0.15784281486353177</v>
      </c>
      <c r="FX98">
        <f t="shared" si="183"/>
        <v>0.15784281486353177</v>
      </c>
      <c r="FY98">
        <f t="shared" si="184"/>
        <v>0.23018743834265049</v>
      </c>
      <c r="FZ98">
        <f t="shared" si="185"/>
        <v>0.23018743834265049</v>
      </c>
    </row>
    <row r="99" spans="1:182">
      <c r="A99">
        <v>98</v>
      </c>
      <c r="B99" t="s">
        <v>131</v>
      </c>
      <c r="C99" t="s">
        <v>100</v>
      </c>
      <c r="D99" t="s">
        <v>286</v>
      </c>
      <c r="E99" s="25" t="s">
        <v>357</v>
      </c>
      <c r="F99" s="25" t="s">
        <v>258</v>
      </c>
      <c r="G99">
        <v>0</v>
      </c>
      <c r="H99">
        <v>0.16220971147079524</v>
      </c>
      <c r="I99">
        <v>5.6650246305418719E-2</v>
      </c>
      <c r="J99">
        <v>0</v>
      </c>
      <c r="K99">
        <v>0.25334271639690359</v>
      </c>
      <c r="L99">
        <v>0</v>
      </c>
      <c r="M99">
        <v>0</v>
      </c>
      <c r="N99">
        <v>0</v>
      </c>
      <c r="O99">
        <v>0</v>
      </c>
      <c r="P99">
        <v>7.0372976776917661E-3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0.23223082336382828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1.4074595355383532E-2</v>
      </c>
      <c r="AR99">
        <v>0</v>
      </c>
      <c r="AS99">
        <v>0</v>
      </c>
      <c r="AT99">
        <v>0</v>
      </c>
      <c r="AU99">
        <v>0</v>
      </c>
      <c r="AV99">
        <v>2.8149190710767064E-2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3.5186488388458829E-2</v>
      </c>
      <c r="BE99">
        <v>0</v>
      </c>
      <c r="BF99">
        <v>0</v>
      </c>
      <c r="BG99">
        <v>0</v>
      </c>
      <c r="BH99">
        <v>0</v>
      </c>
      <c r="BI99">
        <v>2.1111893033075303E-2</v>
      </c>
      <c r="BJ99">
        <v>0</v>
      </c>
      <c r="BK99">
        <v>7.0372976776917661E-3</v>
      </c>
      <c r="BL99">
        <v>0</v>
      </c>
      <c r="BM99">
        <v>0</v>
      </c>
      <c r="BN99">
        <v>1.4074595355383532E-2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2.1111893033075303E-2</v>
      </c>
      <c r="BV99">
        <v>0</v>
      </c>
      <c r="BW99">
        <v>0</v>
      </c>
      <c r="BX99">
        <v>0</v>
      </c>
      <c r="BY99">
        <v>0.14778325123152714</v>
      </c>
      <c r="BZ99">
        <v>0</v>
      </c>
      <c r="CA99" s="27">
        <f t="shared" si="93"/>
        <v>2</v>
      </c>
      <c r="CB99">
        <f t="shared" si="94"/>
        <v>8</v>
      </c>
      <c r="CC99">
        <f t="shared" si="95"/>
        <v>10</v>
      </c>
      <c r="CD99">
        <f>[1]!shannonweaver(K99:BU99)</f>
        <v>1.5292756617334613</v>
      </c>
      <c r="CE99">
        <f t="shared" si="96"/>
        <v>0.66415598119978614</v>
      </c>
      <c r="CF99">
        <v>1</v>
      </c>
      <c r="CM99">
        <v>1</v>
      </c>
      <c r="CO99">
        <f t="shared" si="97"/>
        <v>11</v>
      </c>
      <c r="CP99">
        <f t="shared" si="98"/>
        <v>0.21885995777621398</v>
      </c>
      <c r="CQ99">
        <f t="shared" si="99"/>
        <v>0</v>
      </c>
      <c r="CR99">
        <f t="shared" si="100"/>
        <v>0.16220971147079524</v>
      </c>
      <c r="CS99">
        <f t="shared" si="101"/>
        <v>5.6650246305418719E-2</v>
      </c>
      <c r="CT99">
        <f t="shared" si="102"/>
        <v>0.25334271639690359</v>
      </c>
      <c r="CU99">
        <f t="shared" si="103"/>
        <v>0</v>
      </c>
      <c r="CV99">
        <f t="shared" si="104"/>
        <v>0</v>
      </c>
      <c r="CW99">
        <f t="shared" si="105"/>
        <v>7.0372976776917661E-3</v>
      </c>
      <c r="CX99">
        <f t="shared" si="106"/>
        <v>0</v>
      </c>
      <c r="CY99">
        <f t="shared" si="107"/>
        <v>0</v>
      </c>
      <c r="CZ99">
        <f t="shared" si="108"/>
        <v>0</v>
      </c>
      <c r="DA99">
        <f t="shared" si="109"/>
        <v>0</v>
      </c>
      <c r="DB99">
        <f t="shared" si="110"/>
        <v>0.23223082336382828</v>
      </c>
      <c r="DC99">
        <f t="shared" si="111"/>
        <v>0</v>
      </c>
      <c r="DD99">
        <f t="shared" si="112"/>
        <v>0</v>
      </c>
      <c r="DE99">
        <f t="shared" si="113"/>
        <v>0</v>
      </c>
      <c r="DF99">
        <f t="shared" si="114"/>
        <v>0</v>
      </c>
      <c r="DG99">
        <f t="shared" si="115"/>
        <v>5.4890921885995772E-2</v>
      </c>
      <c r="DH99">
        <f t="shared" si="116"/>
        <v>0</v>
      </c>
      <c r="DI99">
        <f t="shared" si="117"/>
        <v>0</v>
      </c>
      <c r="DJ99">
        <f t="shared" si="118"/>
        <v>2.8149190710767064E-2</v>
      </c>
      <c r="DK99">
        <f t="shared" si="119"/>
        <v>0</v>
      </c>
      <c r="DL99">
        <f t="shared" si="120"/>
        <v>0</v>
      </c>
      <c r="DM99">
        <f t="shared" si="121"/>
        <v>6.3335679099225897E-2</v>
      </c>
      <c r="DN99">
        <f t="shared" si="122"/>
        <v>1.4074595355383532E-2</v>
      </c>
      <c r="DO99">
        <f t="shared" si="123"/>
        <v>0.25334271639690359</v>
      </c>
      <c r="DP99">
        <f t="shared" si="124"/>
        <v>0.38001407459535541</v>
      </c>
      <c r="DQ99">
        <f t="shared" si="125"/>
        <v>0.63335679099225894</v>
      </c>
      <c r="DR99">
        <f t="shared" si="126"/>
        <v>7</v>
      </c>
      <c r="DS99" s="50">
        <f t="shared" si="127"/>
        <v>0.9526561240174698</v>
      </c>
      <c r="DT99" s="50">
        <f t="shared" si="128"/>
        <v>0.48682793547083192</v>
      </c>
      <c r="DU99">
        <f t="shared" si="129"/>
        <v>0</v>
      </c>
      <c r="DV99">
        <f t="shared" si="130"/>
        <v>0.41452222847278719</v>
      </c>
      <c r="DW99">
        <f t="shared" si="131"/>
        <v>0.24031967024880002</v>
      </c>
      <c r="DX99">
        <f t="shared" si="132"/>
        <v>0.52745008654368031</v>
      </c>
      <c r="DY99">
        <f t="shared" si="133"/>
        <v>0</v>
      </c>
      <c r="DZ99">
        <f t="shared" si="134"/>
        <v>0</v>
      </c>
      <c r="EA99">
        <f t="shared" si="135"/>
        <v>8.3987307195542621E-2</v>
      </c>
      <c r="EB99">
        <f t="shared" si="136"/>
        <v>0</v>
      </c>
      <c r="EC99">
        <f t="shared" si="137"/>
        <v>0</v>
      </c>
      <c r="ED99">
        <f t="shared" si="138"/>
        <v>0</v>
      </c>
      <c r="EE99">
        <f t="shared" si="139"/>
        <v>0</v>
      </c>
      <c r="EF99">
        <f t="shared" si="140"/>
        <v>0.50282561748739329</v>
      </c>
      <c r="EG99">
        <f t="shared" si="141"/>
        <v>0</v>
      </c>
      <c r="EH99">
        <f t="shared" si="142"/>
        <v>0</v>
      </c>
      <c r="EI99">
        <f t="shared" si="143"/>
        <v>0</v>
      </c>
      <c r="EJ99">
        <f t="shared" si="144"/>
        <v>0</v>
      </c>
      <c r="EK99">
        <f t="shared" si="145"/>
        <v>0.23648623971466279</v>
      </c>
      <c r="EL99">
        <f t="shared" si="146"/>
        <v>0</v>
      </c>
      <c r="EM99">
        <f t="shared" si="147"/>
        <v>0</v>
      </c>
      <c r="EN99">
        <f t="shared" si="148"/>
        <v>0.16857447870973877</v>
      </c>
      <c r="EO99">
        <f t="shared" si="149"/>
        <v>0</v>
      </c>
      <c r="EP99">
        <f t="shared" si="150"/>
        <v>0</v>
      </c>
      <c r="EQ99">
        <f t="shared" si="151"/>
        <v>0.25440107776438109</v>
      </c>
      <c r="ER99">
        <f t="shared" si="152"/>
        <v>0.11891647050974076</v>
      </c>
      <c r="ES99">
        <f t="shared" si="153"/>
        <v>0.52745008654368031</v>
      </c>
      <c r="ET99">
        <f t="shared" si="154"/>
        <v>0.6642297361659637</v>
      </c>
      <c r="EU99">
        <f t="shared" si="155"/>
        <v>0.92038890048101796</v>
      </c>
      <c r="EV99" s="27">
        <f t="shared" si="156"/>
        <v>0</v>
      </c>
      <c r="EW99">
        <f t="shared" si="157"/>
        <v>0.16220971147079524</v>
      </c>
      <c r="EX99">
        <f t="shared" si="158"/>
        <v>5.6650246305418719E-2</v>
      </c>
      <c r="EY99">
        <f t="shared" si="159"/>
        <v>0.25334271639690359</v>
      </c>
      <c r="EZ99">
        <f t="shared" si="160"/>
        <v>2.1111893033075303E-2</v>
      </c>
      <c r="FA99">
        <f t="shared" si="161"/>
        <v>7.0372976776917661E-3</v>
      </c>
      <c r="FB99">
        <f t="shared" si="162"/>
        <v>0.23223082336382828</v>
      </c>
      <c r="FC99">
        <f t="shared" si="163"/>
        <v>0</v>
      </c>
      <c r="FD99">
        <f t="shared" si="164"/>
        <v>6.3335679099225897E-2</v>
      </c>
      <c r="FE99">
        <f t="shared" si="165"/>
        <v>6.3335679099225897E-2</v>
      </c>
      <c r="FF99">
        <f t="shared" si="166"/>
        <v>1.4074595355383532E-2</v>
      </c>
      <c r="FG99">
        <f t="shared" si="167"/>
        <v>0</v>
      </c>
      <c r="FH99">
        <f t="shared" si="168"/>
        <v>4.2223786066150598E-2</v>
      </c>
      <c r="FI99" s="27">
        <f t="shared" si="169"/>
        <v>0</v>
      </c>
      <c r="FJ99">
        <f t="shared" si="170"/>
        <v>0.41452222847278719</v>
      </c>
      <c r="FK99">
        <f t="shared" si="171"/>
        <v>0.24031967024880002</v>
      </c>
      <c r="FL99">
        <f t="shared" si="172"/>
        <v>0.52745008654368031</v>
      </c>
      <c r="FM99">
        <f t="shared" si="173"/>
        <v>0.14581549854836853</v>
      </c>
      <c r="FN99">
        <f t="shared" si="174"/>
        <v>8.3987307195542621E-2</v>
      </c>
      <c r="FO99">
        <f t="shared" si="175"/>
        <v>0.50282561748739329</v>
      </c>
      <c r="FP99">
        <f t="shared" si="176"/>
        <v>0</v>
      </c>
      <c r="FQ99">
        <f t="shared" si="177"/>
        <v>0.25440107776438109</v>
      </c>
      <c r="FR99">
        <f t="shared" si="178"/>
        <v>0.25440107776438109</v>
      </c>
      <c r="FS99">
        <f t="shared" si="179"/>
        <v>0.11891647050974076</v>
      </c>
      <c r="FT99">
        <f t="shared" si="180"/>
        <v>0</v>
      </c>
      <c r="FU99">
        <f t="shared" si="181"/>
        <v>0.20695851314189206</v>
      </c>
      <c r="FW99">
        <f t="shared" si="182"/>
        <v>0.25334271639690359</v>
      </c>
      <c r="FX99">
        <f t="shared" si="183"/>
        <v>0.25334271639690359</v>
      </c>
      <c r="FY99">
        <f t="shared" si="184"/>
        <v>0.31667839549612947</v>
      </c>
      <c r="FZ99">
        <f t="shared" si="185"/>
        <v>0.31667839549612947</v>
      </c>
    </row>
    <row r="100" spans="1:182">
      <c r="A100">
        <v>99</v>
      </c>
      <c r="B100" t="s">
        <v>132</v>
      </c>
      <c r="C100" t="s">
        <v>100</v>
      </c>
      <c r="D100" t="s">
        <v>286</v>
      </c>
      <c r="E100" s="25" t="s">
        <v>357</v>
      </c>
      <c r="F100" s="25" t="s">
        <v>258</v>
      </c>
      <c r="G100">
        <v>0</v>
      </c>
      <c r="H100">
        <v>0.25850340136054428</v>
      </c>
      <c r="I100">
        <v>6.1224489795918359E-2</v>
      </c>
      <c r="J100">
        <v>0</v>
      </c>
      <c r="K100">
        <v>0.19047619047619052</v>
      </c>
      <c r="L100">
        <v>0</v>
      </c>
      <c r="M100">
        <v>0</v>
      </c>
      <c r="N100">
        <v>0</v>
      </c>
      <c r="O100">
        <v>0</v>
      </c>
      <c r="P100">
        <v>2.7210884353741496E-2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1.3605442176870748E-2</v>
      </c>
      <c r="AD100">
        <v>0</v>
      </c>
      <c r="AE100">
        <v>0</v>
      </c>
      <c r="AF100">
        <v>0</v>
      </c>
      <c r="AG100">
        <v>0</v>
      </c>
      <c r="AH100">
        <v>6.1224489795918359E-2</v>
      </c>
      <c r="AI100">
        <v>0</v>
      </c>
      <c r="AJ100">
        <v>0</v>
      </c>
      <c r="AK100">
        <v>4.0816326530612242E-2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4.0816326530612242E-2</v>
      </c>
      <c r="AR100">
        <v>0</v>
      </c>
      <c r="AS100">
        <v>0</v>
      </c>
      <c r="AT100">
        <v>0</v>
      </c>
      <c r="AU100">
        <v>0</v>
      </c>
      <c r="AV100">
        <v>2.7210884353741496E-2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7.4829931972789102E-2</v>
      </c>
      <c r="BE100">
        <v>0</v>
      </c>
      <c r="BF100">
        <v>0</v>
      </c>
      <c r="BG100">
        <v>0</v>
      </c>
      <c r="BH100">
        <v>0</v>
      </c>
      <c r="BI100">
        <v>1.3605442176870748E-2</v>
      </c>
      <c r="BJ100">
        <v>0</v>
      </c>
      <c r="BK100">
        <v>6.8027210884353739E-3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4.0816326530612242E-2</v>
      </c>
      <c r="BV100">
        <v>0</v>
      </c>
      <c r="BW100">
        <v>6.8027210884353739E-3</v>
      </c>
      <c r="BX100">
        <v>0</v>
      </c>
      <c r="BY100">
        <v>0.1360544217687075</v>
      </c>
      <c r="BZ100">
        <v>0</v>
      </c>
      <c r="CA100" s="27">
        <f t="shared" si="93"/>
        <v>2</v>
      </c>
      <c r="CB100">
        <f t="shared" si="94"/>
        <v>9</v>
      </c>
      <c r="CC100">
        <f t="shared" si="95"/>
        <v>11</v>
      </c>
      <c r="CD100">
        <f>[1]!shannonweaver(K100:BU100)</f>
        <v>2.020483174757937</v>
      </c>
      <c r="CE100">
        <f t="shared" si="96"/>
        <v>0.84260693020175581</v>
      </c>
      <c r="CF100">
        <v>1</v>
      </c>
      <c r="CK100">
        <v>1</v>
      </c>
      <c r="CO100">
        <f t="shared" si="97"/>
        <v>13</v>
      </c>
      <c r="CP100">
        <f t="shared" si="98"/>
        <v>0.31972789115646266</v>
      </c>
      <c r="CQ100">
        <f t="shared" si="99"/>
        <v>0</v>
      </c>
      <c r="CR100">
        <f t="shared" si="100"/>
        <v>0.25850340136054428</v>
      </c>
      <c r="CS100">
        <f t="shared" si="101"/>
        <v>6.1224489795918359E-2</v>
      </c>
      <c r="CT100">
        <f t="shared" si="102"/>
        <v>0.19047619047619052</v>
      </c>
      <c r="CU100">
        <f t="shared" si="103"/>
        <v>0</v>
      </c>
      <c r="CV100">
        <f t="shared" si="104"/>
        <v>0</v>
      </c>
      <c r="CW100">
        <f t="shared" si="105"/>
        <v>2.7210884353741496E-2</v>
      </c>
      <c r="CX100">
        <f t="shared" si="106"/>
        <v>0</v>
      </c>
      <c r="CY100">
        <f t="shared" si="107"/>
        <v>0</v>
      </c>
      <c r="CZ100">
        <f t="shared" si="108"/>
        <v>1.3605442176870748E-2</v>
      </c>
      <c r="DA100">
        <f t="shared" si="109"/>
        <v>0</v>
      </c>
      <c r="DB100">
        <f t="shared" si="110"/>
        <v>6.1224489795918359E-2</v>
      </c>
      <c r="DC100">
        <f t="shared" si="111"/>
        <v>0</v>
      </c>
      <c r="DD100">
        <f t="shared" si="112"/>
        <v>4.0816326530612242E-2</v>
      </c>
      <c r="DE100">
        <f t="shared" si="113"/>
        <v>0</v>
      </c>
      <c r="DF100">
        <f t="shared" si="114"/>
        <v>0</v>
      </c>
      <c r="DG100">
        <f t="shared" si="115"/>
        <v>6.2909670910617763E-2</v>
      </c>
      <c r="DH100">
        <f t="shared" si="116"/>
        <v>0</v>
      </c>
      <c r="DI100">
        <f t="shared" si="117"/>
        <v>0</v>
      </c>
      <c r="DJ100">
        <f t="shared" si="118"/>
        <v>2.7210884353741496E-2</v>
      </c>
      <c r="DK100">
        <f t="shared" si="119"/>
        <v>0</v>
      </c>
      <c r="DL100">
        <f t="shared" si="120"/>
        <v>0</v>
      </c>
      <c r="DM100">
        <f t="shared" si="121"/>
        <v>9.5238095238095219E-2</v>
      </c>
      <c r="DN100">
        <f t="shared" si="122"/>
        <v>0</v>
      </c>
      <c r="DO100">
        <f t="shared" si="123"/>
        <v>0.19047619047619052</v>
      </c>
      <c r="DP100">
        <f t="shared" si="124"/>
        <v>0.34693877551020408</v>
      </c>
      <c r="DQ100">
        <f t="shared" si="125"/>
        <v>0.5374149659863946</v>
      </c>
      <c r="DR100">
        <f t="shared" si="126"/>
        <v>8</v>
      </c>
      <c r="DS100" s="50">
        <f t="shared" si="127"/>
        <v>1.1628468057412773</v>
      </c>
      <c r="DT100" s="50">
        <f t="shared" si="128"/>
        <v>0.60097251956938258</v>
      </c>
      <c r="DU100">
        <f t="shared" si="129"/>
        <v>0</v>
      </c>
      <c r="DV100">
        <f t="shared" si="130"/>
        <v>0.53336323287854726</v>
      </c>
      <c r="DW100">
        <f t="shared" si="131"/>
        <v>0.25003289309880389</v>
      </c>
      <c r="DX100">
        <f t="shared" si="132"/>
        <v>0.45163344107953196</v>
      </c>
      <c r="DY100">
        <f t="shared" si="133"/>
        <v>0</v>
      </c>
      <c r="DZ100">
        <f t="shared" si="134"/>
        <v>0</v>
      </c>
      <c r="EA100">
        <f t="shared" si="135"/>
        <v>0.1657146367222988</v>
      </c>
      <c r="EB100">
        <f t="shared" si="136"/>
        <v>0</v>
      </c>
      <c r="EC100">
        <f t="shared" si="137"/>
        <v>0</v>
      </c>
      <c r="ED100">
        <f t="shared" si="138"/>
        <v>0.11690849646625033</v>
      </c>
      <c r="EE100">
        <f t="shared" si="139"/>
        <v>0</v>
      </c>
      <c r="EF100">
        <f t="shared" si="140"/>
        <v>0.25003289309880389</v>
      </c>
      <c r="EG100">
        <f t="shared" si="141"/>
        <v>0</v>
      </c>
      <c r="EH100">
        <f t="shared" si="142"/>
        <v>0.20343074027108307</v>
      </c>
      <c r="EI100">
        <f t="shared" si="143"/>
        <v>0</v>
      </c>
      <c r="EJ100">
        <f t="shared" si="144"/>
        <v>0</v>
      </c>
      <c r="EK100">
        <f t="shared" si="145"/>
        <v>0.25352517785161172</v>
      </c>
      <c r="EL100">
        <f t="shared" si="146"/>
        <v>0</v>
      </c>
      <c r="EM100">
        <f t="shared" si="147"/>
        <v>0</v>
      </c>
      <c r="EN100">
        <f t="shared" si="148"/>
        <v>0.1657146367222988</v>
      </c>
      <c r="EO100">
        <f t="shared" si="149"/>
        <v>0</v>
      </c>
      <c r="EP100">
        <f t="shared" si="150"/>
        <v>0</v>
      </c>
      <c r="EQ100">
        <f t="shared" si="151"/>
        <v>0.31372788646159533</v>
      </c>
      <c r="ER100">
        <f t="shared" si="152"/>
        <v>0</v>
      </c>
      <c r="ES100">
        <f t="shared" si="153"/>
        <v>0.45163344107953196</v>
      </c>
      <c r="ET100">
        <f t="shared" si="154"/>
        <v>0.62983953394842096</v>
      </c>
      <c r="EU100">
        <f t="shared" si="155"/>
        <v>0.82284813529683309</v>
      </c>
      <c r="EV100" s="27">
        <f t="shared" si="156"/>
        <v>0</v>
      </c>
      <c r="EW100">
        <f t="shared" si="157"/>
        <v>0.25850340136054428</v>
      </c>
      <c r="EX100">
        <f t="shared" si="158"/>
        <v>6.1224489795918359E-2</v>
      </c>
      <c r="EY100">
        <f t="shared" si="159"/>
        <v>0.19047619047619052</v>
      </c>
      <c r="EZ100">
        <f t="shared" si="160"/>
        <v>5.4421768707482991E-2</v>
      </c>
      <c r="FA100">
        <f t="shared" si="161"/>
        <v>2.7210884353741496E-2</v>
      </c>
      <c r="FB100">
        <f t="shared" si="162"/>
        <v>6.1224489795918359E-2</v>
      </c>
      <c r="FC100">
        <f t="shared" si="163"/>
        <v>0</v>
      </c>
      <c r="FD100">
        <f t="shared" si="164"/>
        <v>9.5238095238095219E-2</v>
      </c>
      <c r="FE100">
        <f t="shared" si="165"/>
        <v>9.5238095238095219E-2</v>
      </c>
      <c r="FF100">
        <f t="shared" si="166"/>
        <v>0</v>
      </c>
      <c r="FG100">
        <f t="shared" si="167"/>
        <v>0</v>
      </c>
      <c r="FH100">
        <f t="shared" si="168"/>
        <v>0.10884353741496598</v>
      </c>
      <c r="FI100" s="27">
        <f t="shared" si="169"/>
        <v>0</v>
      </c>
      <c r="FJ100">
        <f t="shared" si="170"/>
        <v>0.53336323287854726</v>
      </c>
      <c r="FK100">
        <f t="shared" si="171"/>
        <v>0.25003289309880389</v>
      </c>
      <c r="FL100">
        <f t="shared" si="172"/>
        <v>0.45163344107953196</v>
      </c>
      <c r="FM100">
        <f t="shared" si="173"/>
        <v>0.23545426161437233</v>
      </c>
      <c r="FN100">
        <f t="shared" si="174"/>
        <v>0.1657146367222988</v>
      </c>
      <c r="FO100">
        <f t="shared" si="175"/>
        <v>0.25003289309880389</v>
      </c>
      <c r="FP100">
        <f t="shared" si="176"/>
        <v>0</v>
      </c>
      <c r="FQ100">
        <f t="shared" si="177"/>
        <v>0.31372788646159533</v>
      </c>
      <c r="FR100">
        <f t="shared" si="178"/>
        <v>0.31372788646159533</v>
      </c>
      <c r="FS100">
        <f t="shared" si="179"/>
        <v>0</v>
      </c>
      <c r="FT100">
        <f t="shared" si="180"/>
        <v>0</v>
      </c>
      <c r="FU100">
        <f t="shared" si="181"/>
        <v>0.33621293867519508</v>
      </c>
      <c r="FW100">
        <f t="shared" si="182"/>
        <v>0.19047619047619052</v>
      </c>
      <c r="FX100">
        <f t="shared" si="183"/>
        <v>0.19047619047619052</v>
      </c>
      <c r="FY100">
        <f t="shared" si="184"/>
        <v>0.28571428571428575</v>
      </c>
      <c r="FZ100">
        <f t="shared" si="185"/>
        <v>0.28571428571428575</v>
      </c>
    </row>
    <row r="101" spans="1:182">
      <c r="A101">
        <v>100</v>
      </c>
      <c r="B101" t="s">
        <v>133</v>
      </c>
      <c r="C101" t="s">
        <v>100</v>
      </c>
      <c r="D101" t="s">
        <v>286</v>
      </c>
      <c r="E101" s="25" t="s">
        <v>357</v>
      </c>
      <c r="F101" s="25" t="s">
        <v>258</v>
      </c>
      <c r="G101">
        <v>5.5233360950013811E-3</v>
      </c>
      <c r="H101">
        <v>0.33140016570008274</v>
      </c>
      <c r="I101">
        <v>6.6280033140016584E-2</v>
      </c>
      <c r="J101">
        <v>0</v>
      </c>
      <c r="K101">
        <v>0.20988677161005245</v>
      </c>
      <c r="L101">
        <v>0</v>
      </c>
      <c r="M101">
        <v>0</v>
      </c>
      <c r="N101">
        <v>0</v>
      </c>
      <c r="O101">
        <v>0</v>
      </c>
      <c r="P101">
        <v>2.2093344380005524E-2</v>
      </c>
      <c r="Q101">
        <v>0</v>
      </c>
      <c r="R101">
        <v>1.132283899475283E-2</v>
      </c>
      <c r="S101">
        <v>1.1046672190002762E-2</v>
      </c>
      <c r="T101">
        <v>1.6570008285004142E-2</v>
      </c>
      <c r="U101">
        <v>0</v>
      </c>
      <c r="V101">
        <v>0</v>
      </c>
      <c r="W101">
        <v>0</v>
      </c>
      <c r="X101">
        <v>1.1046672190002762E-2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1.1046672190002762E-2</v>
      </c>
      <c r="AF101">
        <v>5.5233360950013811E-3</v>
      </c>
      <c r="AG101">
        <v>0</v>
      </c>
      <c r="AH101">
        <v>5.5233360950013811E-3</v>
      </c>
      <c r="AI101">
        <v>0</v>
      </c>
      <c r="AJ101">
        <v>0</v>
      </c>
      <c r="AK101">
        <v>5.5233360950013799E-2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2.2093344380005524E-2</v>
      </c>
      <c r="AR101">
        <v>0</v>
      </c>
      <c r="AS101">
        <v>0</v>
      </c>
      <c r="AT101">
        <v>0</v>
      </c>
      <c r="AU101">
        <v>0</v>
      </c>
      <c r="AV101">
        <v>5.5233360950013811E-3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1.6570008285004146E-2</v>
      </c>
      <c r="BD101">
        <v>4.4186688760011042E-2</v>
      </c>
      <c r="BE101">
        <v>0</v>
      </c>
      <c r="BF101">
        <v>0</v>
      </c>
      <c r="BG101">
        <v>0</v>
      </c>
      <c r="BH101">
        <v>0</v>
      </c>
      <c r="BI101">
        <v>2.2093344380005524E-2</v>
      </c>
      <c r="BJ101">
        <v>0</v>
      </c>
      <c r="BK101">
        <v>1.1046672190002762E-2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3.8663352665009663E-2</v>
      </c>
      <c r="BV101">
        <v>5.5233360950013811E-3</v>
      </c>
      <c r="BW101">
        <v>0</v>
      </c>
      <c r="BX101">
        <v>0</v>
      </c>
      <c r="BY101">
        <v>7.1803369235017969E-2</v>
      </c>
      <c r="BZ101">
        <v>0</v>
      </c>
      <c r="CA101" s="27">
        <f t="shared" si="93"/>
        <v>5</v>
      </c>
      <c r="CB101">
        <f t="shared" si="94"/>
        <v>13</v>
      </c>
      <c r="CC101">
        <f t="shared" si="95"/>
        <v>18</v>
      </c>
      <c r="CD101">
        <f>[1]!shannonweaver(K101:BU101)</f>
        <v>2.1859851579559275</v>
      </c>
      <c r="CE101">
        <f t="shared" si="96"/>
        <v>0.7562989611921257</v>
      </c>
      <c r="CF101">
        <v>1</v>
      </c>
      <c r="CG101">
        <v>1</v>
      </c>
      <c r="CK101">
        <v>1</v>
      </c>
      <c r="CO101">
        <f t="shared" si="97"/>
        <v>21</v>
      </c>
      <c r="CP101">
        <f t="shared" si="98"/>
        <v>0.40320353493510069</v>
      </c>
      <c r="CQ101">
        <f t="shared" si="99"/>
        <v>5.5233360950013811E-3</v>
      </c>
      <c r="CR101">
        <f t="shared" si="100"/>
        <v>0.33140016570008274</v>
      </c>
      <c r="CS101">
        <f t="shared" si="101"/>
        <v>6.6280033140016584E-2</v>
      </c>
      <c r="CT101">
        <f t="shared" si="102"/>
        <v>0.20988677161005245</v>
      </c>
      <c r="CU101">
        <f t="shared" si="103"/>
        <v>0</v>
      </c>
      <c r="CV101">
        <f t="shared" si="104"/>
        <v>0</v>
      </c>
      <c r="CW101">
        <f t="shared" si="105"/>
        <v>2.2093344380005524E-2</v>
      </c>
      <c r="CX101">
        <f t="shared" si="106"/>
        <v>3.8939519469759737E-2</v>
      </c>
      <c r="CY101">
        <f t="shared" si="107"/>
        <v>1.1046672190002762E-2</v>
      </c>
      <c r="CZ101">
        <f t="shared" si="108"/>
        <v>1.1046672190002762E-2</v>
      </c>
      <c r="DA101">
        <f t="shared" si="109"/>
        <v>0</v>
      </c>
      <c r="DB101">
        <f t="shared" si="110"/>
        <v>1.1046672190002762E-2</v>
      </c>
      <c r="DC101">
        <f t="shared" si="111"/>
        <v>0</v>
      </c>
      <c r="DD101">
        <f t="shared" si="112"/>
        <v>5.5233360950013799E-2</v>
      </c>
      <c r="DE101">
        <f t="shared" si="113"/>
        <v>0</v>
      </c>
      <c r="DF101">
        <f t="shared" si="114"/>
        <v>0</v>
      </c>
      <c r="DG101">
        <f t="shared" si="115"/>
        <v>3.9611592555188008E-2</v>
      </c>
      <c r="DH101">
        <f t="shared" si="116"/>
        <v>0</v>
      </c>
      <c r="DI101">
        <f t="shared" si="117"/>
        <v>0</v>
      </c>
      <c r="DJ101">
        <f t="shared" si="118"/>
        <v>5.5233360950013811E-3</v>
      </c>
      <c r="DK101">
        <f t="shared" si="119"/>
        <v>0</v>
      </c>
      <c r="DL101">
        <f t="shared" si="120"/>
        <v>0</v>
      </c>
      <c r="DM101">
        <f t="shared" si="121"/>
        <v>9.3896713615023469E-2</v>
      </c>
      <c r="DN101">
        <f t="shared" si="122"/>
        <v>0</v>
      </c>
      <c r="DO101">
        <f t="shared" si="123"/>
        <v>0.20988677161005245</v>
      </c>
      <c r="DP101">
        <f t="shared" si="124"/>
        <v>0.31510632421982882</v>
      </c>
      <c r="DQ101">
        <f t="shared" si="125"/>
        <v>0.5249930958298813</v>
      </c>
      <c r="DR101">
        <f t="shared" si="126"/>
        <v>10</v>
      </c>
      <c r="DS101" s="50">
        <f t="shared" si="127"/>
        <v>1.0545020291010387</v>
      </c>
      <c r="DT101" s="50">
        <f t="shared" si="128"/>
        <v>0.68798664115708585</v>
      </c>
      <c r="DU101">
        <f t="shared" si="129"/>
        <v>7.4387735804980537E-2</v>
      </c>
      <c r="DV101">
        <f t="shared" si="130"/>
        <v>0.61342778039427182</v>
      </c>
      <c r="DW101">
        <f t="shared" si="131"/>
        <v>0.26038137321733767</v>
      </c>
      <c r="DX101">
        <f t="shared" si="132"/>
        <v>0.47589480835216325</v>
      </c>
      <c r="DY101">
        <f t="shared" si="133"/>
        <v>0</v>
      </c>
      <c r="DZ101">
        <f t="shared" si="134"/>
        <v>0</v>
      </c>
      <c r="EA101">
        <f t="shared" si="135"/>
        <v>0.14919113414863475</v>
      </c>
      <c r="EB101">
        <f t="shared" si="136"/>
        <v>0.19863462705128659</v>
      </c>
      <c r="EC101">
        <f t="shared" si="137"/>
        <v>0.10529762520783684</v>
      </c>
      <c r="ED101">
        <f t="shared" si="138"/>
        <v>0.10529762520783684</v>
      </c>
      <c r="EE101">
        <f t="shared" si="139"/>
        <v>0</v>
      </c>
      <c r="EF101">
        <f t="shared" si="140"/>
        <v>0.10529762520783684</v>
      </c>
      <c r="EG101">
        <f t="shared" si="141"/>
        <v>0</v>
      </c>
      <c r="EH101">
        <f t="shared" si="142"/>
        <v>0.23723686923246884</v>
      </c>
      <c r="EI101">
        <f t="shared" si="143"/>
        <v>0</v>
      </c>
      <c r="EJ101">
        <f t="shared" si="144"/>
        <v>0</v>
      </c>
      <c r="EK101">
        <f t="shared" si="145"/>
        <v>0.20036456206531436</v>
      </c>
      <c r="EL101">
        <f t="shared" si="146"/>
        <v>0</v>
      </c>
      <c r="EM101">
        <f t="shared" si="147"/>
        <v>0</v>
      </c>
      <c r="EN101">
        <f t="shared" si="148"/>
        <v>7.4387735804980537E-2</v>
      </c>
      <c r="EO101">
        <f t="shared" si="149"/>
        <v>0</v>
      </c>
      <c r="EP101">
        <f t="shared" si="150"/>
        <v>0</v>
      </c>
      <c r="EQ101">
        <f t="shared" si="151"/>
        <v>0.31143582568257688</v>
      </c>
      <c r="ER101">
        <f t="shared" si="152"/>
        <v>0</v>
      </c>
      <c r="ES101">
        <f t="shared" si="153"/>
        <v>0.47589480835216325</v>
      </c>
      <c r="ET101">
        <f t="shared" si="154"/>
        <v>0.5960080941054392</v>
      </c>
      <c r="EU101">
        <f t="shared" si="155"/>
        <v>0.81040167898617854</v>
      </c>
      <c r="EV101" s="27">
        <f t="shared" si="156"/>
        <v>5.5233360950013811E-3</v>
      </c>
      <c r="EW101">
        <f t="shared" si="157"/>
        <v>0.33140016570008274</v>
      </c>
      <c r="EX101">
        <f t="shared" si="158"/>
        <v>6.6280033140016584E-2</v>
      </c>
      <c r="EY101">
        <f t="shared" si="159"/>
        <v>0.20988677161005245</v>
      </c>
      <c r="EZ101">
        <f t="shared" si="160"/>
        <v>4.9710024855012427E-2</v>
      </c>
      <c r="FA101">
        <f t="shared" si="161"/>
        <v>2.2093344380005524E-2</v>
      </c>
      <c r="FB101">
        <f t="shared" si="162"/>
        <v>4.9986191659762501E-2</v>
      </c>
      <c r="FC101">
        <f t="shared" si="163"/>
        <v>0</v>
      </c>
      <c r="FD101">
        <f t="shared" si="164"/>
        <v>9.3896713615023469E-2</v>
      </c>
      <c r="FE101">
        <f t="shared" si="165"/>
        <v>9.3896713615023469E-2</v>
      </c>
      <c r="FF101">
        <f t="shared" si="166"/>
        <v>0</v>
      </c>
      <c r="FG101">
        <f t="shared" si="167"/>
        <v>1.1046672190002762E-2</v>
      </c>
      <c r="FH101">
        <f t="shared" si="168"/>
        <v>8.2850041425020712E-2</v>
      </c>
      <c r="FI101" s="27">
        <f t="shared" si="169"/>
        <v>7.4387735804980537E-2</v>
      </c>
      <c r="FJ101">
        <f t="shared" si="170"/>
        <v>0.61342778039427182</v>
      </c>
      <c r="FK101">
        <f t="shared" si="171"/>
        <v>0.26038137321733767</v>
      </c>
      <c r="FL101">
        <f t="shared" si="172"/>
        <v>0.47589480835216325</v>
      </c>
      <c r="FM101">
        <f t="shared" si="173"/>
        <v>0.22484724081165564</v>
      </c>
      <c r="FN101">
        <f t="shared" si="174"/>
        <v>0.14919113414863475</v>
      </c>
      <c r="FO101">
        <f t="shared" si="175"/>
        <v>0.22548172532072233</v>
      </c>
      <c r="FP101">
        <f t="shared" si="176"/>
        <v>0</v>
      </c>
      <c r="FQ101">
        <f t="shared" si="177"/>
        <v>0.31143582568257688</v>
      </c>
      <c r="FR101">
        <f t="shared" si="178"/>
        <v>0.31143582568257688</v>
      </c>
      <c r="FS101">
        <f t="shared" si="179"/>
        <v>0</v>
      </c>
      <c r="FT101">
        <f t="shared" si="180"/>
        <v>0.10529762520783684</v>
      </c>
      <c r="FU101">
        <f t="shared" si="181"/>
        <v>0.29196730787576414</v>
      </c>
      <c r="FW101">
        <f t="shared" si="182"/>
        <v>0.20988677161005245</v>
      </c>
      <c r="FX101">
        <f t="shared" si="183"/>
        <v>0.20988677161005245</v>
      </c>
      <c r="FY101">
        <f t="shared" si="184"/>
        <v>0.30378348522507592</v>
      </c>
      <c r="FZ101">
        <f t="shared" si="185"/>
        <v>0.30378348522507592</v>
      </c>
    </row>
    <row r="102" spans="1:182">
      <c r="A102">
        <v>101</v>
      </c>
      <c r="B102" t="s">
        <v>134</v>
      </c>
      <c r="C102" t="s">
        <v>100</v>
      </c>
      <c r="D102" t="s">
        <v>286</v>
      </c>
      <c r="E102" s="25" t="s">
        <v>357</v>
      </c>
      <c r="F102" s="25" t="s">
        <v>258</v>
      </c>
      <c r="G102">
        <v>0</v>
      </c>
      <c r="H102">
        <v>0.11737226277372265</v>
      </c>
      <c r="I102">
        <v>0.25693430656934302</v>
      </c>
      <c r="J102">
        <v>0</v>
      </c>
      <c r="K102">
        <v>0.26277372262773718</v>
      </c>
      <c r="L102">
        <v>5.8394160583941611E-3</v>
      </c>
      <c r="M102">
        <v>0</v>
      </c>
      <c r="N102">
        <v>0</v>
      </c>
      <c r="O102">
        <v>5.8394160583941611E-3</v>
      </c>
      <c r="P102">
        <v>0</v>
      </c>
      <c r="Q102">
        <v>0</v>
      </c>
      <c r="R102">
        <v>0</v>
      </c>
      <c r="S102">
        <v>1.1678832116788322E-2</v>
      </c>
      <c r="T102">
        <v>0</v>
      </c>
      <c r="U102">
        <v>0</v>
      </c>
      <c r="V102">
        <v>0</v>
      </c>
      <c r="W102">
        <v>0</v>
      </c>
      <c r="X102">
        <v>0.12846715328467156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1.1678832116788322E-2</v>
      </c>
      <c r="AG102">
        <v>0</v>
      </c>
      <c r="AH102">
        <v>2.3357664233576644E-2</v>
      </c>
      <c r="AI102">
        <v>0</v>
      </c>
      <c r="AJ102">
        <v>0</v>
      </c>
      <c r="AK102">
        <v>1.1678832116788322E-2</v>
      </c>
      <c r="AL102">
        <v>0</v>
      </c>
      <c r="AM102">
        <v>0</v>
      </c>
      <c r="AN102">
        <v>0</v>
      </c>
      <c r="AO102">
        <v>1.7518248175182483E-2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4.116788321167883E-2</v>
      </c>
      <c r="AW102">
        <v>0</v>
      </c>
      <c r="AX102">
        <v>0</v>
      </c>
      <c r="AY102">
        <v>2.3941605839416059E-2</v>
      </c>
      <c r="AZ102">
        <v>0</v>
      </c>
      <c r="BA102">
        <v>0</v>
      </c>
      <c r="BB102">
        <v>0</v>
      </c>
      <c r="BC102">
        <v>2.9197080291970802E-2</v>
      </c>
      <c r="BD102">
        <v>2.3357664233576644E-2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1.7518248175182483E-2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1.1678832116788322E-2</v>
      </c>
      <c r="CA102" s="27">
        <f t="shared" si="93"/>
        <v>4</v>
      </c>
      <c r="CB102">
        <f t="shared" si="94"/>
        <v>10</v>
      </c>
      <c r="CC102">
        <f t="shared" si="95"/>
        <v>14</v>
      </c>
      <c r="CD102">
        <f>[1]!shannonweaver(K102:BU102)</f>
        <v>1.909360906705363</v>
      </c>
      <c r="CE102">
        <f t="shared" si="96"/>
        <v>0.72350110976320625</v>
      </c>
      <c r="CF102">
        <v>1</v>
      </c>
      <c r="CO102">
        <f t="shared" si="97"/>
        <v>15</v>
      </c>
      <c r="CP102">
        <f t="shared" si="98"/>
        <v>0.37430656934306566</v>
      </c>
      <c r="CQ102">
        <f t="shared" si="99"/>
        <v>0</v>
      </c>
      <c r="CR102">
        <f t="shared" si="100"/>
        <v>0.11737226277372265</v>
      </c>
      <c r="CS102">
        <f t="shared" si="101"/>
        <v>0.25693430656934302</v>
      </c>
      <c r="CT102">
        <f t="shared" si="102"/>
        <v>0.26277372262773718</v>
      </c>
      <c r="CU102">
        <f t="shared" si="103"/>
        <v>5.8394160583941611E-3</v>
      </c>
      <c r="CV102">
        <f t="shared" si="104"/>
        <v>5.8394160583941611E-3</v>
      </c>
      <c r="CW102">
        <f t="shared" si="105"/>
        <v>0</v>
      </c>
      <c r="CX102">
        <f t="shared" si="106"/>
        <v>1.1678832116788322E-2</v>
      </c>
      <c r="CY102">
        <f t="shared" si="107"/>
        <v>0.12846715328467156</v>
      </c>
      <c r="CZ102">
        <f t="shared" si="108"/>
        <v>0</v>
      </c>
      <c r="DA102">
        <f t="shared" si="109"/>
        <v>0</v>
      </c>
      <c r="DB102">
        <f t="shared" si="110"/>
        <v>3.5036496350364967E-2</v>
      </c>
      <c r="DC102">
        <f t="shared" si="111"/>
        <v>0</v>
      </c>
      <c r="DD102">
        <f t="shared" si="112"/>
        <v>1.1678832116788322E-2</v>
      </c>
      <c r="DE102">
        <f t="shared" si="113"/>
        <v>0</v>
      </c>
      <c r="DF102">
        <f t="shared" si="114"/>
        <v>0</v>
      </c>
      <c r="DG102">
        <f t="shared" si="115"/>
        <v>2.3768248175182485E-2</v>
      </c>
      <c r="DH102">
        <f t="shared" si="116"/>
        <v>0</v>
      </c>
      <c r="DI102">
        <f t="shared" si="117"/>
        <v>0</v>
      </c>
      <c r="DJ102">
        <f t="shared" si="118"/>
        <v>4.116788321167883E-2</v>
      </c>
      <c r="DK102">
        <f t="shared" si="119"/>
        <v>0</v>
      </c>
      <c r="DL102">
        <f t="shared" si="120"/>
        <v>2.3941605839416059E-2</v>
      </c>
      <c r="DM102">
        <f t="shared" si="121"/>
        <v>7.0072992700729933E-2</v>
      </c>
      <c r="DN102">
        <f t="shared" si="122"/>
        <v>0</v>
      </c>
      <c r="DO102">
        <f t="shared" si="123"/>
        <v>0.27445255474452551</v>
      </c>
      <c r="DP102">
        <f t="shared" si="124"/>
        <v>0.33956204379562055</v>
      </c>
      <c r="DQ102">
        <f t="shared" si="125"/>
        <v>0.61401459854014595</v>
      </c>
      <c r="DR102">
        <f t="shared" si="126"/>
        <v>11</v>
      </c>
      <c r="DS102" s="50">
        <f t="shared" si="127"/>
        <v>1.0171038121157316</v>
      </c>
      <c r="DT102" s="50">
        <f t="shared" si="128"/>
        <v>0.65834173099852145</v>
      </c>
      <c r="DU102">
        <f t="shared" si="129"/>
        <v>0</v>
      </c>
      <c r="DV102">
        <f t="shared" si="130"/>
        <v>0.34967911102424898</v>
      </c>
      <c r="DW102">
        <f t="shared" si="131"/>
        <v>0.53156948119448866</v>
      </c>
      <c r="DX102">
        <f t="shared" si="132"/>
        <v>0.53822714881195777</v>
      </c>
      <c r="DY102">
        <f t="shared" si="133"/>
        <v>7.6490638972166625E-2</v>
      </c>
      <c r="DZ102">
        <f t="shared" si="134"/>
        <v>7.6490638972166625E-2</v>
      </c>
      <c r="EA102">
        <f t="shared" si="135"/>
        <v>0</v>
      </c>
      <c r="EB102">
        <f t="shared" si="136"/>
        <v>0.10828011123550162</v>
      </c>
      <c r="EC102">
        <f t="shared" si="137"/>
        <v>0.36657826953039019</v>
      </c>
      <c r="ED102">
        <f t="shared" si="138"/>
        <v>0</v>
      </c>
      <c r="EE102">
        <f t="shared" si="139"/>
        <v>0</v>
      </c>
      <c r="EF102">
        <f t="shared" si="140"/>
        <v>0.18829100994181963</v>
      </c>
      <c r="EG102">
        <f t="shared" si="141"/>
        <v>0</v>
      </c>
      <c r="EH102">
        <f t="shared" si="142"/>
        <v>0.10828011123550162</v>
      </c>
      <c r="EI102">
        <f t="shared" si="143"/>
        <v>0</v>
      </c>
      <c r="EJ102">
        <f t="shared" si="144"/>
        <v>0</v>
      </c>
      <c r="EK102">
        <f t="shared" si="145"/>
        <v>0.15478689299037007</v>
      </c>
      <c r="EL102">
        <f t="shared" si="146"/>
        <v>0</v>
      </c>
      <c r="EM102">
        <f t="shared" si="147"/>
        <v>0</v>
      </c>
      <c r="EN102">
        <f t="shared" si="148"/>
        <v>0.20431729414300706</v>
      </c>
      <c r="EO102">
        <f t="shared" si="149"/>
        <v>0</v>
      </c>
      <c r="EP102">
        <f t="shared" si="150"/>
        <v>0.15535491809106336</v>
      </c>
      <c r="EQ102">
        <f t="shared" si="151"/>
        <v>0.2679063331682453</v>
      </c>
      <c r="ER102">
        <f t="shared" si="152"/>
        <v>0</v>
      </c>
      <c r="ES102">
        <f t="shared" si="153"/>
        <v>0.55140228324133211</v>
      </c>
      <c r="ET102">
        <f t="shared" si="154"/>
        <v>0.62207108435059488</v>
      </c>
      <c r="EU102">
        <f t="shared" si="155"/>
        <v>0.90042469911155487</v>
      </c>
      <c r="EV102" s="27">
        <f t="shared" si="156"/>
        <v>0</v>
      </c>
      <c r="EW102">
        <f t="shared" si="157"/>
        <v>0.11737226277372265</v>
      </c>
      <c r="EX102">
        <f t="shared" si="158"/>
        <v>0.25693430656934302</v>
      </c>
      <c r="EY102">
        <f t="shared" si="159"/>
        <v>0.27445255474452551</v>
      </c>
      <c r="EZ102">
        <f t="shared" si="160"/>
        <v>0</v>
      </c>
      <c r="FA102">
        <f t="shared" si="161"/>
        <v>0</v>
      </c>
      <c r="FB102">
        <f t="shared" si="162"/>
        <v>4.6715328467153289E-2</v>
      </c>
      <c r="FC102">
        <f t="shared" si="163"/>
        <v>2.3941605839416059E-2</v>
      </c>
      <c r="FD102">
        <f t="shared" si="164"/>
        <v>7.0072992700729933E-2</v>
      </c>
      <c r="FE102">
        <f t="shared" si="165"/>
        <v>9.4014598540145988E-2</v>
      </c>
      <c r="FF102">
        <f t="shared" si="166"/>
        <v>0</v>
      </c>
      <c r="FG102">
        <f t="shared" si="167"/>
        <v>0.14598540145985406</v>
      </c>
      <c r="FH102">
        <f t="shared" si="168"/>
        <v>5.2846715328467152E-2</v>
      </c>
      <c r="FI102" s="27">
        <f t="shared" si="169"/>
        <v>0</v>
      </c>
      <c r="FJ102">
        <f t="shared" si="170"/>
        <v>0.34967911102424898</v>
      </c>
      <c r="FK102">
        <f t="shared" si="171"/>
        <v>0.53156948119448866</v>
      </c>
      <c r="FL102">
        <f t="shared" si="172"/>
        <v>0.55140228324133211</v>
      </c>
      <c r="FM102">
        <f t="shared" si="173"/>
        <v>0</v>
      </c>
      <c r="FN102">
        <f t="shared" si="174"/>
        <v>0</v>
      </c>
      <c r="FO102">
        <f t="shared" si="175"/>
        <v>0.21785650370877507</v>
      </c>
      <c r="FP102">
        <f t="shared" si="176"/>
        <v>0.15535491809106336</v>
      </c>
      <c r="FQ102">
        <f t="shared" si="177"/>
        <v>0.2679063331682453</v>
      </c>
      <c r="FR102">
        <f t="shared" si="178"/>
        <v>0.31163784463042227</v>
      </c>
      <c r="FS102">
        <f t="shared" si="179"/>
        <v>0</v>
      </c>
      <c r="FT102">
        <f t="shared" si="180"/>
        <v>0.39204640899823878</v>
      </c>
      <c r="FU102">
        <f t="shared" si="181"/>
        <v>0.231958627259822</v>
      </c>
      <c r="FW102">
        <f t="shared" si="182"/>
        <v>0.29839416058394158</v>
      </c>
      <c r="FX102">
        <f t="shared" si="183"/>
        <v>0.29839416058394158</v>
      </c>
      <c r="FY102">
        <f t="shared" si="184"/>
        <v>0.34452554744525543</v>
      </c>
      <c r="FZ102">
        <f t="shared" si="185"/>
        <v>0.3684671532846715</v>
      </c>
    </row>
    <row r="103" spans="1:182">
      <c r="A103">
        <v>102</v>
      </c>
      <c r="B103" t="s">
        <v>135</v>
      </c>
      <c r="C103" t="s">
        <v>100</v>
      </c>
      <c r="D103" t="s">
        <v>286</v>
      </c>
      <c r="E103" s="25" t="s">
        <v>357</v>
      </c>
      <c r="F103" s="25" t="s">
        <v>258</v>
      </c>
      <c r="G103">
        <v>0</v>
      </c>
      <c r="H103">
        <v>0.13125000000000001</v>
      </c>
      <c r="I103">
        <v>0.32500000000000001</v>
      </c>
      <c r="J103">
        <v>0</v>
      </c>
      <c r="K103">
        <v>0.3125</v>
      </c>
      <c r="L103">
        <v>0</v>
      </c>
      <c r="M103">
        <v>0</v>
      </c>
      <c r="N103">
        <v>0</v>
      </c>
      <c r="O103">
        <v>1.2500000000000001E-2</v>
      </c>
      <c r="P103">
        <v>1.2500000000000001E-2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1.8749999999999999E-2</v>
      </c>
      <c r="AG103">
        <v>0</v>
      </c>
      <c r="AH103">
        <v>0</v>
      </c>
      <c r="AI103">
        <v>0</v>
      </c>
      <c r="AJ103">
        <v>0</v>
      </c>
      <c r="AK103">
        <v>1.2500000000000001E-2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6.2500000000000003E-3</v>
      </c>
      <c r="AR103">
        <v>0</v>
      </c>
      <c r="AS103">
        <v>0</v>
      </c>
      <c r="AT103">
        <v>0</v>
      </c>
      <c r="AU103">
        <v>0</v>
      </c>
      <c r="AV103">
        <v>1.2500000000000001E-2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1.2500000000000001E-2</v>
      </c>
      <c r="BD103">
        <v>1.8749999999999999E-2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6.2500000000000003E-3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3.7499999999999999E-2</v>
      </c>
      <c r="BV103">
        <v>0</v>
      </c>
      <c r="BW103">
        <v>0</v>
      </c>
      <c r="BX103">
        <v>0</v>
      </c>
      <c r="BY103">
        <v>8.1250000000000003E-2</v>
      </c>
      <c r="BZ103">
        <v>0</v>
      </c>
      <c r="CA103" s="27">
        <f t="shared" si="93"/>
        <v>3</v>
      </c>
      <c r="CB103">
        <f t="shared" si="94"/>
        <v>8</v>
      </c>
      <c r="CC103">
        <f t="shared" si="95"/>
        <v>11</v>
      </c>
      <c r="CD103">
        <f>[1]!shannonweaver(K103:BU103)</f>
        <v>1.3327833009827676</v>
      </c>
      <c r="CE103">
        <f t="shared" si="96"/>
        <v>0.55581380725914464</v>
      </c>
      <c r="CF103">
        <v>1</v>
      </c>
      <c r="CO103">
        <f t="shared" si="97"/>
        <v>12</v>
      </c>
      <c r="CP103">
        <f t="shared" si="98"/>
        <v>0.45625000000000004</v>
      </c>
      <c r="CQ103">
        <f t="shared" si="99"/>
        <v>0</v>
      </c>
      <c r="CR103">
        <f t="shared" si="100"/>
        <v>0.13125000000000001</v>
      </c>
      <c r="CS103">
        <f t="shared" si="101"/>
        <v>0.32500000000000001</v>
      </c>
      <c r="CT103">
        <f t="shared" si="102"/>
        <v>0.3125</v>
      </c>
      <c r="CU103">
        <f t="shared" si="103"/>
        <v>0</v>
      </c>
      <c r="CV103">
        <f t="shared" si="104"/>
        <v>1.2500000000000001E-2</v>
      </c>
      <c r="CW103">
        <f t="shared" si="105"/>
        <v>1.2500000000000001E-2</v>
      </c>
      <c r="CX103">
        <f t="shared" si="106"/>
        <v>0</v>
      </c>
      <c r="CY103">
        <f t="shared" si="107"/>
        <v>0</v>
      </c>
      <c r="CZ103">
        <f t="shared" si="108"/>
        <v>0</v>
      </c>
      <c r="DA103">
        <f t="shared" si="109"/>
        <v>0</v>
      </c>
      <c r="DB103">
        <f t="shared" si="110"/>
        <v>1.8749999999999999E-2</v>
      </c>
      <c r="DC103">
        <f t="shared" si="111"/>
        <v>0</v>
      </c>
      <c r="DD103">
        <f t="shared" si="112"/>
        <v>1.2500000000000001E-2</v>
      </c>
      <c r="DE103">
        <f t="shared" si="113"/>
        <v>0</v>
      </c>
      <c r="DF103">
        <f t="shared" si="114"/>
        <v>0</v>
      </c>
      <c r="DG103">
        <f t="shared" si="115"/>
        <v>5.7264810751508508E-2</v>
      </c>
      <c r="DH103">
        <f t="shared" si="116"/>
        <v>0</v>
      </c>
      <c r="DI103">
        <f t="shared" si="117"/>
        <v>6.5825562260010961E-2</v>
      </c>
      <c r="DJ103">
        <f t="shared" si="118"/>
        <v>1.2500000000000001E-2</v>
      </c>
      <c r="DK103">
        <f t="shared" si="119"/>
        <v>0</v>
      </c>
      <c r="DL103">
        <f t="shared" si="120"/>
        <v>0</v>
      </c>
      <c r="DM103">
        <f t="shared" si="121"/>
        <v>3.7499999999999999E-2</v>
      </c>
      <c r="DN103">
        <f t="shared" si="122"/>
        <v>0</v>
      </c>
      <c r="DO103">
        <f t="shared" si="123"/>
        <v>0.32500000000000001</v>
      </c>
      <c r="DP103">
        <f t="shared" si="124"/>
        <v>0.13750000000000001</v>
      </c>
      <c r="DQ103">
        <f t="shared" si="125"/>
        <v>0.46249999999999997</v>
      </c>
      <c r="DR103">
        <f t="shared" si="126"/>
        <v>9</v>
      </c>
      <c r="DS103" s="50">
        <f t="shared" si="127"/>
        <v>0.84132853889392478</v>
      </c>
      <c r="DT103" s="50">
        <f t="shared" si="128"/>
        <v>0.74159214335253432</v>
      </c>
      <c r="DU103">
        <f t="shared" si="129"/>
        <v>0</v>
      </c>
      <c r="DV103">
        <f t="shared" si="130"/>
        <v>0.37071764479382519</v>
      </c>
      <c r="DW103">
        <f t="shared" si="131"/>
        <v>0.60661261157469315</v>
      </c>
      <c r="DX103">
        <f t="shared" si="132"/>
        <v>0.59319977614962882</v>
      </c>
      <c r="DY103">
        <f t="shared" si="133"/>
        <v>0</v>
      </c>
      <c r="DZ103">
        <f t="shared" si="134"/>
        <v>0.11203764265090962</v>
      </c>
      <c r="EA103">
        <f t="shared" si="135"/>
        <v>0.11203764265090962</v>
      </c>
      <c r="EB103">
        <f t="shared" si="136"/>
        <v>0</v>
      </c>
      <c r="EC103">
        <f t="shared" si="137"/>
        <v>0</v>
      </c>
      <c r="ED103">
        <f t="shared" si="138"/>
        <v>0</v>
      </c>
      <c r="EE103">
        <f t="shared" si="139"/>
        <v>0</v>
      </c>
      <c r="EF103">
        <f t="shared" si="140"/>
        <v>0.13736219891706603</v>
      </c>
      <c r="EG103">
        <f t="shared" si="141"/>
        <v>0</v>
      </c>
      <c r="EH103">
        <f t="shared" si="142"/>
        <v>0.11203764265090962</v>
      </c>
      <c r="EI103">
        <f t="shared" si="143"/>
        <v>0</v>
      </c>
      <c r="EJ103">
        <f t="shared" si="144"/>
        <v>0</v>
      </c>
      <c r="EK103">
        <f t="shared" si="145"/>
        <v>0.24164553054004159</v>
      </c>
      <c r="EL103">
        <f t="shared" si="146"/>
        <v>0</v>
      </c>
      <c r="EM103">
        <f t="shared" si="147"/>
        <v>0.25946648104955222</v>
      </c>
      <c r="EN103">
        <f t="shared" si="148"/>
        <v>0.11203764265090962</v>
      </c>
      <c r="EO103">
        <f t="shared" si="149"/>
        <v>0</v>
      </c>
      <c r="EP103">
        <f t="shared" si="150"/>
        <v>0</v>
      </c>
      <c r="EQ103">
        <f t="shared" si="151"/>
        <v>0.1948803663987374</v>
      </c>
      <c r="ER103">
        <f t="shared" si="152"/>
        <v>0</v>
      </c>
      <c r="ES103">
        <f t="shared" si="153"/>
        <v>0.60661261157469315</v>
      </c>
      <c r="ET103">
        <f t="shared" si="154"/>
        <v>0.37988096625365758</v>
      </c>
      <c r="EU103">
        <f t="shared" si="155"/>
        <v>0.74786291785908998</v>
      </c>
      <c r="EV103" s="27">
        <f t="shared" si="156"/>
        <v>0</v>
      </c>
      <c r="EW103">
        <f t="shared" si="157"/>
        <v>0.13125000000000001</v>
      </c>
      <c r="EX103">
        <f t="shared" si="158"/>
        <v>0.32500000000000001</v>
      </c>
      <c r="EY103">
        <f t="shared" si="159"/>
        <v>0.32500000000000001</v>
      </c>
      <c r="EZ103">
        <f t="shared" si="160"/>
        <v>3.7499999999999999E-2</v>
      </c>
      <c r="FA103">
        <f t="shared" si="161"/>
        <v>1.2500000000000001E-2</v>
      </c>
      <c r="FB103">
        <f t="shared" si="162"/>
        <v>1.8749999999999999E-2</v>
      </c>
      <c r="FC103">
        <f t="shared" si="163"/>
        <v>0</v>
      </c>
      <c r="FD103">
        <f t="shared" si="164"/>
        <v>3.7499999999999999E-2</v>
      </c>
      <c r="FE103">
        <f t="shared" si="165"/>
        <v>3.7499999999999999E-2</v>
      </c>
      <c r="FF103">
        <f t="shared" si="166"/>
        <v>0</v>
      </c>
      <c r="FG103">
        <f t="shared" si="167"/>
        <v>0</v>
      </c>
      <c r="FH103">
        <f t="shared" si="168"/>
        <v>3.125E-2</v>
      </c>
      <c r="FI103" s="27">
        <f t="shared" si="169"/>
        <v>0</v>
      </c>
      <c r="FJ103">
        <f t="shared" si="170"/>
        <v>0.37071764479382519</v>
      </c>
      <c r="FK103">
        <f t="shared" si="171"/>
        <v>0.60661261157469315</v>
      </c>
      <c r="FL103">
        <f t="shared" si="172"/>
        <v>0.60661261157469315</v>
      </c>
      <c r="FM103">
        <f t="shared" si="173"/>
        <v>0.1948803663987374</v>
      </c>
      <c r="FN103">
        <f t="shared" si="174"/>
        <v>0.11203764265090962</v>
      </c>
      <c r="FO103">
        <f t="shared" si="175"/>
        <v>0.13736219891706603</v>
      </c>
      <c r="FP103">
        <f t="shared" si="176"/>
        <v>0</v>
      </c>
      <c r="FQ103">
        <f t="shared" si="177"/>
        <v>0.1948803663987374</v>
      </c>
      <c r="FR103">
        <f t="shared" si="178"/>
        <v>0.1948803663987374</v>
      </c>
      <c r="FS103">
        <f t="shared" si="179"/>
        <v>0</v>
      </c>
      <c r="FT103">
        <f t="shared" si="180"/>
        <v>0</v>
      </c>
      <c r="FU103">
        <f t="shared" si="181"/>
        <v>0.17771060084511175</v>
      </c>
      <c r="FW103">
        <f t="shared" si="182"/>
        <v>0.32500000000000001</v>
      </c>
      <c r="FX103">
        <f t="shared" si="183"/>
        <v>0.32500000000000001</v>
      </c>
      <c r="FY103">
        <f t="shared" si="184"/>
        <v>0.36249999999999999</v>
      </c>
      <c r="FZ103">
        <f t="shared" si="185"/>
        <v>0.36249999999999999</v>
      </c>
    </row>
    <row r="104" spans="1:182">
      <c r="A104">
        <v>103</v>
      </c>
      <c r="B104" t="s">
        <v>137</v>
      </c>
      <c r="C104" t="s">
        <v>100</v>
      </c>
      <c r="D104" t="s">
        <v>136</v>
      </c>
      <c r="E104" s="25" t="s">
        <v>357</v>
      </c>
      <c r="F104" s="25" t="s">
        <v>258</v>
      </c>
      <c r="G104">
        <v>6.0340098738343409E-2</v>
      </c>
      <c r="H104">
        <v>0.11519473395501922</v>
      </c>
      <c r="I104">
        <v>0.12068019747668682</v>
      </c>
      <c r="J104">
        <v>0</v>
      </c>
      <c r="K104">
        <v>0.20296215030170045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1.0970927043335162E-2</v>
      </c>
      <c r="AG104">
        <v>0.20844761382336807</v>
      </c>
      <c r="AH104">
        <v>3.8398244651673061E-2</v>
      </c>
      <c r="AI104">
        <v>0</v>
      </c>
      <c r="AJ104">
        <v>0</v>
      </c>
      <c r="AK104">
        <v>6.5825562260010961E-2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2.7427317608337904E-2</v>
      </c>
      <c r="AR104">
        <v>2.3587493143170601E-2</v>
      </c>
      <c r="AS104">
        <v>0</v>
      </c>
      <c r="AT104">
        <v>0</v>
      </c>
      <c r="AU104">
        <v>6.5825562260010961E-2</v>
      </c>
      <c r="AV104">
        <v>1.6456390565002744E-2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1.0970927043335162E-2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5.485463521667581E-3</v>
      </c>
      <c r="BV104">
        <v>0</v>
      </c>
      <c r="BW104">
        <v>0</v>
      </c>
      <c r="BX104">
        <v>0</v>
      </c>
      <c r="BY104">
        <v>2.7427317608337904E-2</v>
      </c>
      <c r="BZ104">
        <v>0</v>
      </c>
      <c r="CA104" s="27">
        <f t="shared" si="93"/>
        <v>1</v>
      </c>
      <c r="CB104">
        <f t="shared" si="94"/>
        <v>10</v>
      </c>
      <c r="CC104">
        <f t="shared" si="95"/>
        <v>11</v>
      </c>
      <c r="CD104">
        <f>[1]!shannonweaver(K104:BU104)</f>
        <v>1.8504758260359866</v>
      </c>
      <c r="CE104">
        <f t="shared" si="96"/>
        <v>0.77170835900454504</v>
      </c>
      <c r="CF104">
        <v>1</v>
      </c>
      <c r="CM104">
        <v>1</v>
      </c>
      <c r="CO104">
        <f t="shared" si="97"/>
        <v>12</v>
      </c>
      <c r="CP104">
        <f t="shared" si="98"/>
        <v>0.29621503017004946</v>
      </c>
      <c r="CQ104">
        <f t="shared" si="99"/>
        <v>6.0340098738343409E-2</v>
      </c>
      <c r="CR104">
        <f t="shared" si="100"/>
        <v>0.11519473395501922</v>
      </c>
      <c r="CS104">
        <f t="shared" si="101"/>
        <v>0.12068019747668682</v>
      </c>
      <c r="CT104">
        <f t="shared" si="102"/>
        <v>0.20296215030170045</v>
      </c>
      <c r="CU104">
        <f t="shared" si="103"/>
        <v>0</v>
      </c>
      <c r="CV104">
        <f t="shared" si="104"/>
        <v>0</v>
      </c>
      <c r="CW104">
        <f t="shared" si="105"/>
        <v>0</v>
      </c>
      <c r="CX104">
        <f t="shared" si="106"/>
        <v>0</v>
      </c>
      <c r="CY104">
        <f t="shared" si="107"/>
        <v>0</v>
      </c>
      <c r="CZ104">
        <f t="shared" si="108"/>
        <v>0</v>
      </c>
      <c r="DA104">
        <f t="shared" si="109"/>
        <v>0</v>
      </c>
      <c r="DB104">
        <f t="shared" si="110"/>
        <v>0.25781678551837628</v>
      </c>
      <c r="DC104">
        <f t="shared" si="111"/>
        <v>0</v>
      </c>
      <c r="DD104">
        <f t="shared" si="112"/>
        <v>6.5825562260010961E-2</v>
      </c>
      <c r="DE104">
        <f t="shared" si="113"/>
        <v>0</v>
      </c>
      <c r="DF104">
        <f t="shared" si="114"/>
        <v>0</v>
      </c>
      <c r="DG104">
        <f t="shared" si="115"/>
        <v>9.3697737580776791E-2</v>
      </c>
      <c r="DH104">
        <f t="shared" si="116"/>
        <v>0</v>
      </c>
      <c r="DI104">
        <f t="shared" si="117"/>
        <v>6.0975609756097554E-3</v>
      </c>
      <c r="DJ104">
        <f t="shared" si="118"/>
        <v>1.6456390565002744E-2</v>
      </c>
      <c r="DK104">
        <f t="shared" si="119"/>
        <v>0</v>
      </c>
      <c r="DL104">
        <f t="shared" si="120"/>
        <v>0</v>
      </c>
      <c r="DM104">
        <f t="shared" si="121"/>
        <v>0</v>
      </c>
      <c r="DN104">
        <f t="shared" si="122"/>
        <v>1.0970927043335162E-2</v>
      </c>
      <c r="DO104">
        <f t="shared" si="123"/>
        <v>0.20296215030170045</v>
      </c>
      <c r="DP104">
        <f t="shared" si="124"/>
        <v>0.4733955019199122</v>
      </c>
      <c r="DQ104">
        <f t="shared" si="125"/>
        <v>0.67635765222161259</v>
      </c>
      <c r="DR104">
        <f t="shared" si="126"/>
        <v>7</v>
      </c>
      <c r="DS104" s="50">
        <f t="shared" si="127"/>
        <v>1.0726491112875787</v>
      </c>
      <c r="DT104" s="50">
        <f t="shared" si="128"/>
        <v>0.57550248211045696</v>
      </c>
      <c r="DU104">
        <f t="shared" si="129"/>
        <v>0.24818215302686925</v>
      </c>
      <c r="DV104">
        <f t="shared" si="130"/>
        <v>0.34628267989122519</v>
      </c>
      <c r="DW104">
        <f t="shared" si="131"/>
        <v>0.35478691044635047</v>
      </c>
      <c r="DX104">
        <f t="shared" si="132"/>
        <v>0.46734010459514197</v>
      </c>
      <c r="DY104">
        <f t="shared" si="133"/>
        <v>0</v>
      </c>
      <c r="DZ104">
        <f t="shared" si="134"/>
        <v>0</v>
      </c>
      <c r="EA104">
        <f t="shared" si="135"/>
        <v>0</v>
      </c>
      <c r="EB104">
        <f t="shared" si="136"/>
        <v>0</v>
      </c>
      <c r="EC104">
        <f t="shared" si="137"/>
        <v>0</v>
      </c>
      <c r="ED104">
        <f t="shared" si="138"/>
        <v>0</v>
      </c>
      <c r="EE104">
        <f t="shared" si="139"/>
        <v>0</v>
      </c>
      <c r="EF104">
        <f t="shared" si="140"/>
        <v>0.5325787485748279</v>
      </c>
      <c r="EG104">
        <f t="shared" si="141"/>
        <v>0</v>
      </c>
      <c r="EH104">
        <f t="shared" si="142"/>
        <v>0.25946648104955222</v>
      </c>
      <c r="EI104">
        <f t="shared" si="143"/>
        <v>0</v>
      </c>
      <c r="EJ104">
        <f t="shared" si="144"/>
        <v>0</v>
      </c>
      <c r="EK104">
        <f t="shared" si="145"/>
        <v>0.31109458316094168</v>
      </c>
      <c r="EL104">
        <f t="shared" si="146"/>
        <v>0</v>
      </c>
      <c r="EM104">
        <f t="shared" si="147"/>
        <v>7.8166456070965562E-2</v>
      </c>
      <c r="EN104">
        <f t="shared" si="148"/>
        <v>0.12863693972092588</v>
      </c>
      <c r="EO104">
        <f t="shared" si="149"/>
        <v>0</v>
      </c>
      <c r="EP104">
        <f t="shared" si="150"/>
        <v>0</v>
      </c>
      <c r="EQ104">
        <f t="shared" si="151"/>
        <v>0</v>
      </c>
      <c r="ER104">
        <f t="shared" si="152"/>
        <v>0.10493466479860691</v>
      </c>
      <c r="ES104">
        <f t="shared" si="153"/>
        <v>0.46734010459514197</v>
      </c>
      <c r="ET104">
        <f t="shared" si="154"/>
        <v>0.75878109553264017</v>
      </c>
      <c r="EU104">
        <f t="shared" si="155"/>
        <v>0.96563382522547248</v>
      </c>
      <c r="EV104" s="27">
        <f t="shared" si="156"/>
        <v>6.0340098738343409E-2</v>
      </c>
      <c r="EW104">
        <f t="shared" si="157"/>
        <v>0.11519473395501922</v>
      </c>
      <c r="EX104">
        <f t="shared" si="158"/>
        <v>0.12068019747668682</v>
      </c>
      <c r="EY104">
        <f t="shared" si="159"/>
        <v>0.20296215030170045</v>
      </c>
      <c r="EZ104">
        <f t="shared" si="160"/>
        <v>5.485463521667581E-3</v>
      </c>
      <c r="FA104">
        <f t="shared" si="161"/>
        <v>0</v>
      </c>
      <c r="FB104">
        <f t="shared" si="162"/>
        <v>0.25781678551837628</v>
      </c>
      <c r="FC104">
        <f t="shared" si="163"/>
        <v>0</v>
      </c>
      <c r="FD104">
        <f t="shared" si="164"/>
        <v>0</v>
      </c>
      <c r="FE104">
        <f t="shared" si="165"/>
        <v>0</v>
      </c>
      <c r="FF104">
        <f t="shared" si="166"/>
        <v>1.0970927043335162E-2</v>
      </c>
      <c r="FG104">
        <f t="shared" si="167"/>
        <v>0</v>
      </c>
      <c r="FH104">
        <f t="shared" si="168"/>
        <v>0.19912232583653316</v>
      </c>
      <c r="FI104" s="27">
        <f t="shared" si="169"/>
        <v>0.24818215302686925</v>
      </c>
      <c r="FJ104">
        <f t="shared" si="170"/>
        <v>0.34628267989122519</v>
      </c>
      <c r="FK104">
        <f t="shared" si="171"/>
        <v>0.35478691044635047</v>
      </c>
      <c r="FL104">
        <f t="shared" si="172"/>
        <v>0.46734010459514197</v>
      </c>
      <c r="FM104">
        <f t="shared" si="173"/>
        <v>7.4131795289030022E-2</v>
      </c>
      <c r="FN104">
        <f t="shared" si="174"/>
        <v>0</v>
      </c>
      <c r="FO104">
        <f t="shared" si="175"/>
        <v>0.5325787485748279</v>
      </c>
      <c r="FP104">
        <f t="shared" si="176"/>
        <v>0</v>
      </c>
      <c r="FQ104">
        <f t="shared" si="177"/>
        <v>0</v>
      </c>
      <c r="FR104">
        <f t="shared" si="178"/>
        <v>0</v>
      </c>
      <c r="FS104">
        <f t="shared" si="179"/>
        <v>0.10493466479860691</v>
      </c>
      <c r="FT104">
        <f t="shared" si="180"/>
        <v>0</v>
      </c>
      <c r="FU104">
        <f t="shared" si="181"/>
        <v>0.46254961121498617</v>
      </c>
      <c r="FW104">
        <f t="shared" si="182"/>
        <v>0.20296215030170045</v>
      </c>
      <c r="FX104">
        <f t="shared" si="183"/>
        <v>0.20296215030170045</v>
      </c>
      <c r="FY104">
        <f t="shared" si="184"/>
        <v>0.20296215030170045</v>
      </c>
      <c r="FZ104">
        <f t="shared" si="185"/>
        <v>0.20296215030170045</v>
      </c>
    </row>
    <row r="105" spans="1:182">
      <c r="A105">
        <v>104</v>
      </c>
      <c r="B105" t="s">
        <v>138</v>
      </c>
      <c r="C105" t="s">
        <v>100</v>
      </c>
      <c r="D105" t="s">
        <v>136</v>
      </c>
      <c r="E105" s="25" t="s">
        <v>357</v>
      </c>
      <c r="F105" s="25" t="s">
        <v>258</v>
      </c>
      <c r="G105">
        <v>2.4390243902439022E-2</v>
      </c>
      <c r="H105">
        <v>0.14634146341463417</v>
      </c>
      <c r="I105">
        <v>8.5365853658536578E-2</v>
      </c>
      <c r="J105">
        <v>0</v>
      </c>
      <c r="K105">
        <v>0.12195121951219513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0.26829268292682917</v>
      </c>
      <c r="AH105">
        <v>0.20121951219512194</v>
      </c>
      <c r="AI105">
        <v>0</v>
      </c>
      <c r="AJ105">
        <v>0</v>
      </c>
      <c r="AK105">
        <v>3.6585365853658527E-2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4.2682926829268282E-2</v>
      </c>
      <c r="AR105">
        <v>0</v>
      </c>
      <c r="AS105">
        <v>0</v>
      </c>
      <c r="AT105">
        <v>0</v>
      </c>
      <c r="AU105">
        <v>6.0975609756097554E-3</v>
      </c>
      <c r="AV105">
        <v>6.0975609756097554E-3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6.0975609756097554E-3</v>
      </c>
      <c r="BD105">
        <v>1.8292682926829267E-2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6.0975609756097554E-3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3.0487804878048776E-2</v>
      </c>
      <c r="BV105">
        <v>0</v>
      </c>
      <c r="BW105">
        <v>0</v>
      </c>
      <c r="BX105">
        <v>0</v>
      </c>
      <c r="BY105">
        <v>0</v>
      </c>
      <c r="BZ105">
        <v>0</v>
      </c>
      <c r="CA105" s="27">
        <f t="shared" si="93"/>
        <v>1</v>
      </c>
      <c r="CB105">
        <f t="shared" si="94"/>
        <v>10</v>
      </c>
      <c r="CC105">
        <f t="shared" si="95"/>
        <v>11</v>
      </c>
      <c r="CD105">
        <f>[1]!shannonweaver(K105:BU105)</f>
        <v>1.7096055268741783</v>
      </c>
      <c r="CE105">
        <f t="shared" si="96"/>
        <v>0.71296088126444723</v>
      </c>
      <c r="CM105">
        <v>1</v>
      </c>
      <c r="CO105">
        <f t="shared" si="97"/>
        <v>11</v>
      </c>
      <c r="CP105">
        <f t="shared" si="98"/>
        <v>0.25609756097560976</v>
      </c>
      <c r="CQ105">
        <f t="shared" si="99"/>
        <v>2.4390243902439022E-2</v>
      </c>
      <c r="CR105">
        <f t="shared" si="100"/>
        <v>0.14634146341463417</v>
      </c>
      <c r="CS105">
        <f t="shared" si="101"/>
        <v>8.5365853658536578E-2</v>
      </c>
      <c r="CT105">
        <f t="shared" si="102"/>
        <v>0.12195121951219513</v>
      </c>
      <c r="CU105">
        <f t="shared" si="103"/>
        <v>0</v>
      </c>
      <c r="CV105">
        <f t="shared" si="104"/>
        <v>0</v>
      </c>
      <c r="CW105">
        <f t="shared" si="105"/>
        <v>0</v>
      </c>
      <c r="CX105">
        <f t="shared" si="106"/>
        <v>0</v>
      </c>
      <c r="CY105">
        <f t="shared" si="107"/>
        <v>0</v>
      </c>
      <c r="CZ105">
        <f t="shared" si="108"/>
        <v>0</v>
      </c>
      <c r="DA105">
        <f t="shared" si="109"/>
        <v>0</v>
      </c>
      <c r="DB105">
        <f t="shared" si="110"/>
        <v>0.46951219512195108</v>
      </c>
      <c r="DC105">
        <f t="shared" si="111"/>
        <v>0</v>
      </c>
      <c r="DD105">
        <f t="shared" si="112"/>
        <v>3.6585365853658527E-2</v>
      </c>
      <c r="DE105">
        <f t="shared" si="113"/>
        <v>0</v>
      </c>
      <c r="DF105">
        <f t="shared" si="114"/>
        <v>0</v>
      </c>
      <c r="DG105">
        <f t="shared" si="115"/>
        <v>4.9466768950760721E-2</v>
      </c>
      <c r="DH105">
        <f t="shared" si="116"/>
        <v>0</v>
      </c>
      <c r="DI105">
        <f t="shared" si="117"/>
        <v>1.8501387604070309E-2</v>
      </c>
      <c r="DJ105">
        <f t="shared" si="118"/>
        <v>6.0975609756097554E-3</v>
      </c>
      <c r="DK105">
        <f t="shared" si="119"/>
        <v>0</v>
      </c>
      <c r="DL105">
        <f t="shared" si="120"/>
        <v>0</v>
      </c>
      <c r="DM105">
        <f t="shared" si="121"/>
        <v>3.0487804878048776E-2</v>
      </c>
      <c r="DN105">
        <f t="shared" si="122"/>
        <v>0</v>
      </c>
      <c r="DO105">
        <f t="shared" si="123"/>
        <v>0.12195121951219513</v>
      </c>
      <c r="DP105">
        <f t="shared" si="124"/>
        <v>0.62195121951219512</v>
      </c>
      <c r="DQ105">
        <f t="shared" si="125"/>
        <v>0.74390243902439024</v>
      </c>
      <c r="DR105">
        <f t="shared" si="126"/>
        <v>7</v>
      </c>
      <c r="DS105" s="50">
        <f t="shared" si="127"/>
        <v>1.0053883803507326</v>
      </c>
      <c r="DT105" s="50">
        <f t="shared" si="128"/>
        <v>0.53061147005151221</v>
      </c>
      <c r="DU105">
        <f t="shared" si="129"/>
        <v>0.15681568534440077</v>
      </c>
      <c r="DV105">
        <f t="shared" si="130"/>
        <v>0.39255036069054733</v>
      </c>
      <c r="DW105">
        <f t="shared" si="131"/>
        <v>0.29649961225969235</v>
      </c>
      <c r="DX105">
        <f t="shared" si="132"/>
        <v>0.35673338851409381</v>
      </c>
      <c r="DY105">
        <f t="shared" si="133"/>
        <v>0</v>
      </c>
      <c r="DZ105">
        <f t="shared" si="134"/>
        <v>0</v>
      </c>
      <c r="EA105">
        <f t="shared" si="135"/>
        <v>0</v>
      </c>
      <c r="EB105">
        <f t="shared" si="136"/>
        <v>0</v>
      </c>
      <c r="EC105">
        <f t="shared" si="137"/>
        <v>0</v>
      </c>
      <c r="ED105">
        <f t="shared" si="138"/>
        <v>0</v>
      </c>
      <c r="EE105">
        <f t="shared" si="139"/>
        <v>0</v>
      </c>
      <c r="EF105">
        <f t="shared" si="140"/>
        <v>0.75489143443679541</v>
      </c>
      <c r="EG105">
        <f t="shared" si="141"/>
        <v>0</v>
      </c>
      <c r="EH105">
        <f t="shared" si="142"/>
        <v>0.19245894289194707</v>
      </c>
      <c r="EI105">
        <f t="shared" si="143"/>
        <v>0</v>
      </c>
      <c r="EJ105">
        <f t="shared" si="144"/>
        <v>0</v>
      </c>
      <c r="EK105">
        <f t="shared" si="145"/>
        <v>0.22428698314083076</v>
      </c>
      <c r="EL105">
        <f t="shared" si="146"/>
        <v>0</v>
      </c>
      <c r="EM105">
        <f t="shared" si="147"/>
        <v>0.13644276271359737</v>
      </c>
      <c r="EN105">
        <f t="shared" si="148"/>
        <v>7.8166456070965562E-2</v>
      </c>
      <c r="EO105">
        <f t="shared" si="149"/>
        <v>0</v>
      </c>
      <c r="EP105">
        <f t="shared" si="150"/>
        <v>0</v>
      </c>
      <c r="EQ105">
        <f t="shared" si="151"/>
        <v>0.17550720554975385</v>
      </c>
      <c r="ER105">
        <f t="shared" si="152"/>
        <v>0</v>
      </c>
      <c r="ES105">
        <f t="shared" si="153"/>
        <v>0.35673338851409381</v>
      </c>
      <c r="ET105">
        <f t="shared" si="154"/>
        <v>0.90859205910210228</v>
      </c>
      <c r="EU105">
        <f t="shared" si="155"/>
        <v>1.0401848567433845</v>
      </c>
      <c r="EV105" s="27">
        <f t="shared" si="156"/>
        <v>2.4390243902439022E-2</v>
      </c>
      <c r="EW105">
        <f t="shared" si="157"/>
        <v>0.14634146341463417</v>
      </c>
      <c r="EX105">
        <f t="shared" si="158"/>
        <v>8.5365853658536578E-2</v>
      </c>
      <c r="EY105">
        <f t="shared" si="159"/>
        <v>0.12195121951219513</v>
      </c>
      <c r="EZ105">
        <f t="shared" si="160"/>
        <v>3.0487804878048776E-2</v>
      </c>
      <c r="FA105">
        <f t="shared" si="161"/>
        <v>0</v>
      </c>
      <c r="FB105">
        <f t="shared" si="162"/>
        <v>0.46951219512195108</v>
      </c>
      <c r="FC105">
        <f t="shared" si="163"/>
        <v>0</v>
      </c>
      <c r="FD105">
        <f t="shared" si="164"/>
        <v>3.0487804878048776E-2</v>
      </c>
      <c r="FE105">
        <f t="shared" si="165"/>
        <v>3.0487804878048776E-2</v>
      </c>
      <c r="FF105">
        <f t="shared" si="166"/>
        <v>0</v>
      </c>
      <c r="FG105">
        <f t="shared" si="167"/>
        <v>0</v>
      </c>
      <c r="FH105">
        <f t="shared" si="168"/>
        <v>9.1463414634146339E-2</v>
      </c>
      <c r="FI105" s="27">
        <f t="shared" si="169"/>
        <v>0.15681568534440077</v>
      </c>
      <c r="FJ105">
        <f t="shared" si="170"/>
        <v>0.39255036069054733</v>
      </c>
      <c r="FK105">
        <f t="shared" si="171"/>
        <v>0.29649961225969235</v>
      </c>
      <c r="FL105">
        <f t="shared" si="172"/>
        <v>0.35673338851409381</v>
      </c>
      <c r="FM105">
        <f t="shared" si="173"/>
        <v>0.17550720554975385</v>
      </c>
      <c r="FN105">
        <f t="shared" si="174"/>
        <v>0</v>
      </c>
      <c r="FO105">
        <f t="shared" si="175"/>
        <v>0.75489143443679541</v>
      </c>
      <c r="FP105">
        <f t="shared" si="176"/>
        <v>0</v>
      </c>
      <c r="FQ105">
        <f t="shared" si="177"/>
        <v>0.17550720554975385</v>
      </c>
      <c r="FR105">
        <f t="shared" si="178"/>
        <v>0.17550720554975385</v>
      </c>
      <c r="FS105">
        <f t="shared" si="179"/>
        <v>0</v>
      </c>
      <c r="FT105">
        <f t="shared" si="180"/>
        <v>0</v>
      </c>
      <c r="FU105">
        <f t="shared" si="181"/>
        <v>0.30724015971257779</v>
      </c>
      <c r="FW105">
        <f t="shared" si="182"/>
        <v>0.12195121951219513</v>
      </c>
      <c r="FX105">
        <f t="shared" si="183"/>
        <v>0.12195121951219513</v>
      </c>
      <c r="FY105">
        <f t="shared" si="184"/>
        <v>0.1524390243902439</v>
      </c>
      <c r="FZ105">
        <f t="shared" si="185"/>
        <v>0.1524390243902439</v>
      </c>
    </row>
    <row r="106" spans="1:182">
      <c r="A106">
        <v>105</v>
      </c>
      <c r="B106" t="s">
        <v>388</v>
      </c>
      <c r="C106" t="s">
        <v>100</v>
      </c>
      <c r="D106" t="s">
        <v>136</v>
      </c>
      <c r="E106" s="25" t="s">
        <v>357</v>
      </c>
      <c r="F106" s="25" t="s">
        <v>258</v>
      </c>
      <c r="G106">
        <v>3.7002775208140611E-2</v>
      </c>
      <c r="H106">
        <v>9.2815294480419377E-2</v>
      </c>
      <c r="I106">
        <v>0.28985507246376807</v>
      </c>
      <c r="J106">
        <v>0</v>
      </c>
      <c r="K106">
        <v>0.14801110083256247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1.2334258402713537E-2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1.2334258402713537E-2</v>
      </c>
      <c r="AF106">
        <v>6.1671292013567684E-3</v>
      </c>
      <c r="AG106">
        <v>3.0835646006783842E-2</v>
      </c>
      <c r="AH106">
        <v>0.29602220166512488</v>
      </c>
      <c r="AI106">
        <v>0</v>
      </c>
      <c r="AJ106">
        <v>0</v>
      </c>
      <c r="AK106">
        <v>1.2334258402713537E-2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6.1671292013567684E-3</v>
      </c>
      <c r="AR106">
        <v>6.1671292013567691E-4</v>
      </c>
      <c r="AS106">
        <v>0</v>
      </c>
      <c r="AT106">
        <v>0</v>
      </c>
      <c r="AU106">
        <v>1.8501387604070309E-2</v>
      </c>
      <c r="AV106">
        <v>1.2334258402713537E-2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6.1671292013567684E-3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1.8501387604070309E-2</v>
      </c>
      <c r="BZ106">
        <v>0</v>
      </c>
      <c r="CA106" s="27">
        <f t="shared" si="93"/>
        <v>2</v>
      </c>
      <c r="CB106">
        <f t="shared" si="94"/>
        <v>10</v>
      </c>
      <c r="CC106">
        <f t="shared" si="95"/>
        <v>12</v>
      </c>
      <c r="CD106">
        <f>[1]!shannonweaver(K106:BU106)</f>
        <v>1.4521456657885865</v>
      </c>
      <c r="CE106">
        <f t="shared" si="96"/>
        <v>0.5843864057881113</v>
      </c>
      <c r="CF106">
        <v>1</v>
      </c>
      <c r="CO106">
        <f t="shared" si="97"/>
        <v>13</v>
      </c>
      <c r="CP106">
        <f t="shared" si="98"/>
        <v>0.41967314215232809</v>
      </c>
      <c r="CQ106">
        <f t="shared" si="99"/>
        <v>3.7002775208140611E-2</v>
      </c>
      <c r="CR106">
        <f t="shared" si="100"/>
        <v>9.2815294480419377E-2</v>
      </c>
      <c r="CS106">
        <f t="shared" si="101"/>
        <v>0.28985507246376807</v>
      </c>
      <c r="CT106">
        <f t="shared" si="102"/>
        <v>0.14801110083256247</v>
      </c>
      <c r="CU106">
        <f t="shared" si="103"/>
        <v>0</v>
      </c>
      <c r="CV106">
        <f t="shared" si="104"/>
        <v>0</v>
      </c>
      <c r="CW106">
        <f t="shared" si="105"/>
        <v>0</v>
      </c>
      <c r="CX106">
        <f t="shared" si="106"/>
        <v>0</v>
      </c>
      <c r="CY106">
        <f t="shared" si="107"/>
        <v>0</v>
      </c>
      <c r="CZ106">
        <f t="shared" si="108"/>
        <v>1.2334258402713537E-2</v>
      </c>
      <c r="DA106">
        <f t="shared" si="109"/>
        <v>0</v>
      </c>
      <c r="DB106">
        <f t="shared" si="110"/>
        <v>0.33302497687326549</v>
      </c>
      <c r="DC106">
        <f t="shared" si="111"/>
        <v>0</v>
      </c>
      <c r="DD106">
        <f t="shared" si="112"/>
        <v>1.2334258402713537E-2</v>
      </c>
      <c r="DE106">
        <f t="shared" si="113"/>
        <v>0</v>
      </c>
      <c r="DF106">
        <f t="shared" si="114"/>
        <v>0</v>
      </c>
      <c r="DG106">
        <f t="shared" si="115"/>
        <v>3.4439828630767319E-2</v>
      </c>
      <c r="DH106">
        <f t="shared" si="116"/>
        <v>2.6981450252951098E-2</v>
      </c>
      <c r="DI106">
        <f t="shared" si="117"/>
        <v>6.7453625632377745E-3</v>
      </c>
      <c r="DJ106">
        <f t="shared" si="118"/>
        <v>1.2334258402713537E-2</v>
      </c>
      <c r="DK106">
        <f t="shared" si="119"/>
        <v>0</v>
      </c>
      <c r="DL106">
        <f t="shared" si="120"/>
        <v>0</v>
      </c>
      <c r="DM106">
        <f t="shared" si="121"/>
        <v>6.1671292013567684E-3</v>
      </c>
      <c r="DN106">
        <f t="shared" si="122"/>
        <v>1.2334258402713537E-2</v>
      </c>
      <c r="DO106">
        <f t="shared" si="123"/>
        <v>0.14801110083256247</v>
      </c>
      <c r="DP106">
        <f t="shared" si="124"/>
        <v>0.41381436941103911</v>
      </c>
      <c r="DQ106">
        <f t="shared" si="125"/>
        <v>0.56182547024360152</v>
      </c>
      <c r="DR106">
        <f t="shared" si="126"/>
        <v>10</v>
      </c>
      <c r="DS106" s="50">
        <f t="shared" si="127"/>
        <v>0.87019040709297857</v>
      </c>
      <c r="DT106" s="50">
        <f t="shared" si="128"/>
        <v>0.70472169541388052</v>
      </c>
      <c r="DU106">
        <f t="shared" si="129"/>
        <v>0.19356756974754294</v>
      </c>
      <c r="DV106">
        <f t="shared" si="130"/>
        <v>0.30957726713143197</v>
      </c>
      <c r="DW106">
        <f t="shared" si="131"/>
        <v>0.56851579603274882</v>
      </c>
      <c r="DX106">
        <f t="shared" si="132"/>
        <v>0.3949067401166374</v>
      </c>
      <c r="DY106">
        <f t="shared" si="133"/>
        <v>0</v>
      </c>
      <c r="DZ106">
        <f t="shared" si="134"/>
        <v>0</v>
      </c>
      <c r="EA106">
        <f t="shared" si="135"/>
        <v>0</v>
      </c>
      <c r="EB106">
        <f t="shared" si="136"/>
        <v>0</v>
      </c>
      <c r="EC106">
        <f t="shared" si="137"/>
        <v>0</v>
      </c>
      <c r="ED106">
        <f t="shared" si="138"/>
        <v>0.11128928957500051</v>
      </c>
      <c r="EE106">
        <f t="shared" si="139"/>
        <v>0</v>
      </c>
      <c r="EF106">
        <f t="shared" si="140"/>
        <v>0.61515260940308503</v>
      </c>
      <c r="EG106">
        <f t="shared" si="141"/>
        <v>0</v>
      </c>
      <c r="EH106">
        <f t="shared" si="142"/>
        <v>0.11128928957500051</v>
      </c>
      <c r="EI106">
        <f t="shared" si="143"/>
        <v>0</v>
      </c>
      <c r="EJ106">
        <f t="shared" si="144"/>
        <v>0</v>
      </c>
      <c r="EK106">
        <f t="shared" si="145"/>
        <v>0.18666178717295268</v>
      </c>
      <c r="EL106">
        <f t="shared" si="146"/>
        <v>0.16500809137977723</v>
      </c>
      <c r="EM106">
        <f t="shared" si="147"/>
        <v>8.2222770581320687E-2</v>
      </c>
      <c r="EN106">
        <f t="shared" si="148"/>
        <v>0.11128928957500051</v>
      </c>
      <c r="EO106">
        <f t="shared" si="149"/>
        <v>0</v>
      </c>
      <c r="EP106">
        <f t="shared" si="150"/>
        <v>0</v>
      </c>
      <c r="EQ106">
        <f t="shared" si="151"/>
        <v>7.8612014946997599E-2</v>
      </c>
      <c r="ER106">
        <f t="shared" si="152"/>
        <v>0.11128928957500051</v>
      </c>
      <c r="ES106">
        <f t="shared" si="153"/>
        <v>0.3949067401166374</v>
      </c>
      <c r="ET106">
        <f t="shared" si="154"/>
        <v>0.69877993437759278</v>
      </c>
      <c r="EU106">
        <f t="shared" si="155"/>
        <v>0.84738227490497386</v>
      </c>
      <c r="EV106" s="27">
        <f t="shared" si="156"/>
        <v>3.7002775208140611E-2</v>
      </c>
      <c r="EW106">
        <f t="shared" si="157"/>
        <v>9.2815294480419377E-2</v>
      </c>
      <c r="EX106">
        <f t="shared" si="158"/>
        <v>0.28985507246376807</v>
      </c>
      <c r="EY106">
        <f t="shared" si="159"/>
        <v>0.14801110083256247</v>
      </c>
      <c r="EZ106">
        <f t="shared" si="160"/>
        <v>1.2334258402713537E-2</v>
      </c>
      <c r="FA106">
        <f t="shared" si="161"/>
        <v>0</v>
      </c>
      <c r="FB106">
        <f t="shared" si="162"/>
        <v>0.33302497687326549</v>
      </c>
      <c r="FC106">
        <f t="shared" si="163"/>
        <v>0</v>
      </c>
      <c r="FD106">
        <f t="shared" si="164"/>
        <v>6.1671292013567684E-3</v>
      </c>
      <c r="FE106">
        <f t="shared" si="165"/>
        <v>6.1671292013567684E-3</v>
      </c>
      <c r="FF106">
        <f t="shared" si="166"/>
        <v>1.2334258402713537E-2</v>
      </c>
      <c r="FG106">
        <f t="shared" si="167"/>
        <v>0</v>
      </c>
      <c r="FH106">
        <f t="shared" si="168"/>
        <v>4.9953746530989829E-2</v>
      </c>
      <c r="FI106" s="27">
        <f t="shared" si="169"/>
        <v>0.19356756974754294</v>
      </c>
      <c r="FJ106">
        <f t="shared" si="170"/>
        <v>0.30957726713143197</v>
      </c>
      <c r="FK106">
        <f t="shared" si="171"/>
        <v>0.56851579603274882</v>
      </c>
      <c r="FL106">
        <f t="shared" si="172"/>
        <v>0.3949067401166374</v>
      </c>
      <c r="FM106">
        <f t="shared" si="173"/>
        <v>0.11128928957500051</v>
      </c>
      <c r="FN106">
        <f t="shared" si="174"/>
        <v>0</v>
      </c>
      <c r="FO106">
        <f t="shared" si="175"/>
        <v>0.61515260940308503</v>
      </c>
      <c r="FP106">
        <f t="shared" si="176"/>
        <v>0</v>
      </c>
      <c r="FQ106">
        <f t="shared" si="177"/>
        <v>7.8612014946997599E-2</v>
      </c>
      <c r="FR106">
        <f t="shared" si="178"/>
        <v>7.8612014946997599E-2</v>
      </c>
      <c r="FS106">
        <f t="shared" si="179"/>
        <v>0.11128928957500051</v>
      </c>
      <c r="FT106">
        <f t="shared" si="180"/>
        <v>0</v>
      </c>
      <c r="FU106">
        <f t="shared" si="181"/>
        <v>0.22540726990296059</v>
      </c>
      <c r="FW106">
        <f t="shared" si="182"/>
        <v>0.14801110083256247</v>
      </c>
      <c r="FX106">
        <f t="shared" si="183"/>
        <v>0.14801110083256247</v>
      </c>
      <c r="FY106">
        <f t="shared" si="184"/>
        <v>0.15417823003391923</v>
      </c>
      <c r="FZ106">
        <f t="shared" si="185"/>
        <v>0.15417823003391923</v>
      </c>
    </row>
    <row r="107" spans="1:182">
      <c r="A107">
        <v>106</v>
      </c>
      <c r="B107" t="s">
        <v>366</v>
      </c>
      <c r="C107" t="s">
        <v>100</v>
      </c>
      <c r="D107" t="s">
        <v>136</v>
      </c>
      <c r="E107" s="25" t="s">
        <v>357</v>
      </c>
      <c r="F107" s="25" t="s">
        <v>258</v>
      </c>
      <c r="G107">
        <v>4.0472175379426642E-2</v>
      </c>
      <c r="H107">
        <v>6.1720067453625634E-2</v>
      </c>
      <c r="I107">
        <v>0.1416526138279933</v>
      </c>
      <c r="J107">
        <v>0</v>
      </c>
      <c r="K107">
        <v>8.7689713322091065E-2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6.7453625632377745E-3</v>
      </c>
      <c r="AF107">
        <v>4.0472175379426642E-2</v>
      </c>
      <c r="AG107">
        <v>0.14839797639123109</v>
      </c>
      <c r="AH107">
        <v>0.23608768971332214</v>
      </c>
      <c r="AI107">
        <v>0</v>
      </c>
      <c r="AJ107">
        <v>0</v>
      </c>
      <c r="AK107">
        <v>2.0236087689713324E-2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2.6981450252951098E-2</v>
      </c>
      <c r="AR107">
        <v>6.7453625632377741E-4</v>
      </c>
      <c r="AS107">
        <v>0</v>
      </c>
      <c r="AT107">
        <v>2.6981450252951098E-2</v>
      </c>
      <c r="AU107">
        <v>6.7453625632377745E-3</v>
      </c>
      <c r="AV107">
        <v>6.7453625632377745E-3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6.7453625632377745E-3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0.1416526138279933</v>
      </c>
      <c r="BZ107">
        <v>0</v>
      </c>
      <c r="CA107" s="27">
        <f t="shared" si="93"/>
        <v>1</v>
      </c>
      <c r="CB107">
        <f t="shared" si="94"/>
        <v>11</v>
      </c>
      <c r="CC107">
        <f t="shared" si="95"/>
        <v>12</v>
      </c>
      <c r="CD107">
        <f>[1]!shannonweaver(K107:BU107)</f>
        <v>1.7601362034531269</v>
      </c>
      <c r="CE107">
        <f t="shared" si="96"/>
        <v>0.70833091601380394</v>
      </c>
      <c r="CF107">
        <v>1</v>
      </c>
      <c r="CM107">
        <v>1</v>
      </c>
      <c r="CO107">
        <f t="shared" si="97"/>
        <v>13</v>
      </c>
      <c r="CP107">
        <f t="shared" si="98"/>
        <v>0.24384485666104558</v>
      </c>
      <c r="CQ107">
        <f t="shared" si="99"/>
        <v>4.0472175379426642E-2</v>
      </c>
      <c r="CR107">
        <f t="shared" si="100"/>
        <v>6.1720067453625634E-2</v>
      </c>
      <c r="CS107">
        <f t="shared" si="101"/>
        <v>0.1416526138279933</v>
      </c>
      <c r="CT107">
        <f t="shared" si="102"/>
        <v>8.7689713322091065E-2</v>
      </c>
      <c r="CU107">
        <f t="shared" si="103"/>
        <v>0</v>
      </c>
      <c r="CV107">
        <f t="shared" si="104"/>
        <v>0</v>
      </c>
      <c r="CW107">
        <f t="shared" si="105"/>
        <v>0</v>
      </c>
      <c r="CX107">
        <f t="shared" si="106"/>
        <v>0</v>
      </c>
      <c r="CY107">
        <f t="shared" si="107"/>
        <v>0</v>
      </c>
      <c r="CZ107">
        <f t="shared" si="108"/>
        <v>6.7453625632377745E-3</v>
      </c>
      <c r="DA107">
        <f t="shared" si="109"/>
        <v>0</v>
      </c>
      <c r="DB107">
        <f t="shared" si="110"/>
        <v>0.42495784148397986</v>
      </c>
      <c r="DC107">
        <f t="shared" si="111"/>
        <v>0</v>
      </c>
      <c r="DD107">
        <f t="shared" si="112"/>
        <v>2.0236087689713324E-2</v>
      </c>
      <c r="DE107">
        <f t="shared" si="113"/>
        <v>0</v>
      </c>
      <c r="DF107">
        <f t="shared" si="114"/>
        <v>0</v>
      </c>
      <c r="DG107">
        <f t="shared" si="115"/>
        <v>4.6662730837907611E-2</v>
      </c>
      <c r="DH107">
        <f t="shared" si="116"/>
        <v>0</v>
      </c>
      <c r="DI107">
        <f t="shared" si="117"/>
        <v>0</v>
      </c>
      <c r="DJ107">
        <f t="shared" si="118"/>
        <v>6.7453625632377745E-3</v>
      </c>
      <c r="DK107">
        <f t="shared" si="119"/>
        <v>0</v>
      </c>
      <c r="DL107">
        <f t="shared" si="120"/>
        <v>0</v>
      </c>
      <c r="DM107">
        <f t="shared" si="121"/>
        <v>0</v>
      </c>
      <c r="DN107">
        <f t="shared" si="122"/>
        <v>6.7453625632377745E-3</v>
      </c>
      <c r="DO107">
        <f t="shared" si="123"/>
        <v>8.7689713322091065E-2</v>
      </c>
      <c r="DP107">
        <f t="shared" si="124"/>
        <v>0.52681281618887021</v>
      </c>
      <c r="DQ107">
        <f t="shared" si="125"/>
        <v>0.61450252951096118</v>
      </c>
      <c r="DR107">
        <f t="shared" si="126"/>
        <v>7</v>
      </c>
      <c r="DS107" s="50">
        <f t="shared" si="127"/>
        <v>1.0002832199091378</v>
      </c>
      <c r="DT107" s="50">
        <f t="shared" si="128"/>
        <v>0.51646177807905003</v>
      </c>
      <c r="DU107">
        <f t="shared" si="129"/>
        <v>0.20255931374646685</v>
      </c>
      <c r="DV107">
        <f t="shared" si="130"/>
        <v>0.25106451216973419</v>
      </c>
      <c r="DW107">
        <f t="shared" si="131"/>
        <v>0.38587253503386992</v>
      </c>
      <c r="DX107">
        <f t="shared" si="132"/>
        <v>0.30063259603758291</v>
      </c>
      <c r="DY107">
        <f t="shared" si="133"/>
        <v>0</v>
      </c>
      <c r="DZ107">
        <f t="shared" si="134"/>
        <v>0</v>
      </c>
      <c r="EA107">
        <f t="shared" si="135"/>
        <v>0</v>
      </c>
      <c r="EB107">
        <f t="shared" si="136"/>
        <v>0</v>
      </c>
      <c r="EC107">
        <f t="shared" si="137"/>
        <v>0</v>
      </c>
      <c r="ED107">
        <f t="shared" si="138"/>
        <v>8.2222770581320687E-2</v>
      </c>
      <c r="EE107">
        <f t="shared" si="139"/>
        <v>0</v>
      </c>
      <c r="EF107">
        <f t="shared" si="140"/>
        <v>0.71007138577725348</v>
      </c>
      <c r="EG107">
        <f t="shared" si="141"/>
        <v>0</v>
      </c>
      <c r="EH107">
        <f t="shared" si="142"/>
        <v>0.14273780181547957</v>
      </c>
      <c r="EI107">
        <f t="shared" si="143"/>
        <v>0</v>
      </c>
      <c r="EJ107">
        <f t="shared" si="144"/>
        <v>0</v>
      </c>
      <c r="EK107">
        <f t="shared" si="145"/>
        <v>0.21773184820128358</v>
      </c>
      <c r="EL107">
        <f t="shared" si="146"/>
        <v>0</v>
      </c>
      <c r="EM107">
        <f t="shared" si="147"/>
        <v>0</v>
      </c>
      <c r="EN107">
        <f t="shared" si="148"/>
        <v>8.2222770581320687E-2</v>
      </c>
      <c r="EO107">
        <f t="shared" si="149"/>
        <v>0</v>
      </c>
      <c r="EP107">
        <f t="shared" si="150"/>
        <v>0</v>
      </c>
      <c r="EQ107">
        <f t="shared" si="151"/>
        <v>0</v>
      </c>
      <c r="ER107">
        <f t="shared" si="152"/>
        <v>8.2222770581320687E-2</v>
      </c>
      <c r="ES107">
        <f t="shared" si="153"/>
        <v>0.30063259603758291</v>
      </c>
      <c r="ET107">
        <f t="shared" si="154"/>
        <v>0.81222384721855578</v>
      </c>
      <c r="EU107">
        <f t="shared" si="155"/>
        <v>0.90092589171640269</v>
      </c>
      <c r="EV107" s="27">
        <f t="shared" si="156"/>
        <v>4.0472175379426642E-2</v>
      </c>
      <c r="EW107">
        <f t="shared" si="157"/>
        <v>6.1720067453625634E-2</v>
      </c>
      <c r="EX107">
        <f t="shared" si="158"/>
        <v>0.1416526138279933</v>
      </c>
      <c r="EY107">
        <f t="shared" si="159"/>
        <v>8.7689713322091065E-2</v>
      </c>
      <c r="EZ107">
        <f t="shared" si="160"/>
        <v>6.7453625632377745E-3</v>
      </c>
      <c r="FA107">
        <f t="shared" si="161"/>
        <v>0</v>
      </c>
      <c r="FB107">
        <f t="shared" si="162"/>
        <v>0.42495784148397986</v>
      </c>
      <c r="FC107">
        <f t="shared" si="163"/>
        <v>0</v>
      </c>
      <c r="FD107">
        <f t="shared" si="164"/>
        <v>0</v>
      </c>
      <c r="FE107">
        <f t="shared" si="165"/>
        <v>0</v>
      </c>
      <c r="FF107">
        <f t="shared" si="166"/>
        <v>6.7453625632377745E-3</v>
      </c>
      <c r="FG107">
        <f t="shared" si="167"/>
        <v>0</v>
      </c>
      <c r="FH107">
        <f t="shared" si="168"/>
        <v>8.8364249578414863E-2</v>
      </c>
      <c r="FI107" s="27">
        <f t="shared" si="169"/>
        <v>0.20255931374646685</v>
      </c>
      <c r="FJ107">
        <f t="shared" si="170"/>
        <v>0.25106451216973419</v>
      </c>
      <c r="FK107">
        <f t="shared" si="171"/>
        <v>0.38587253503386992</v>
      </c>
      <c r="FL107">
        <f t="shared" si="172"/>
        <v>0.30063259603758291</v>
      </c>
      <c r="FM107">
        <f t="shared" si="173"/>
        <v>8.2222770581320687E-2</v>
      </c>
      <c r="FN107">
        <f t="shared" si="174"/>
        <v>0</v>
      </c>
      <c r="FO107">
        <f t="shared" si="175"/>
        <v>0.71007138577725348</v>
      </c>
      <c r="FP107">
        <f t="shared" si="176"/>
        <v>0</v>
      </c>
      <c r="FQ107">
        <f t="shared" si="177"/>
        <v>0</v>
      </c>
      <c r="FR107">
        <f t="shared" si="178"/>
        <v>0</v>
      </c>
      <c r="FS107">
        <f t="shared" si="179"/>
        <v>8.2222770581320687E-2</v>
      </c>
      <c r="FT107">
        <f t="shared" si="180"/>
        <v>0</v>
      </c>
      <c r="FU107">
        <f t="shared" si="181"/>
        <v>0.30182295283356064</v>
      </c>
      <c r="FW107">
        <f t="shared" si="182"/>
        <v>8.7689713322091065E-2</v>
      </c>
      <c r="FX107">
        <f t="shared" si="183"/>
        <v>8.7689713322091065E-2</v>
      </c>
      <c r="FY107">
        <f t="shared" si="184"/>
        <v>8.7689713322091065E-2</v>
      </c>
      <c r="FZ107">
        <f t="shared" si="185"/>
        <v>8.7689713322091065E-2</v>
      </c>
    </row>
    <row r="108" spans="1:182">
      <c r="A108">
        <v>107</v>
      </c>
      <c r="B108" t="s">
        <v>367</v>
      </c>
      <c r="C108" t="s">
        <v>100</v>
      </c>
      <c r="D108" t="s">
        <v>136</v>
      </c>
      <c r="E108" s="25" t="s">
        <v>357</v>
      </c>
      <c r="F108" s="25" t="s">
        <v>258</v>
      </c>
      <c r="G108">
        <v>3.6787247087676257E-2</v>
      </c>
      <c r="H108">
        <v>5.5180870631514382E-2</v>
      </c>
      <c r="I108">
        <v>0</v>
      </c>
      <c r="J108">
        <v>0</v>
      </c>
      <c r="K108">
        <v>0.14714898835070506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1.2262415695892087E-2</v>
      </c>
      <c r="AG108">
        <v>0</v>
      </c>
      <c r="AH108">
        <v>0.62538320049049645</v>
      </c>
      <c r="AI108">
        <v>0</v>
      </c>
      <c r="AJ108">
        <v>0</v>
      </c>
      <c r="AK108">
        <v>6.1312078479460437E-3</v>
      </c>
      <c r="AL108">
        <v>0</v>
      </c>
      <c r="AM108">
        <v>6.1312078479460437E-3</v>
      </c>
      <c r="AN108">
        <v>0</v>
      </c>
      <c r="AO108">
        <v>0</v>
      </c>
      <c r="AP108">
        <v>0</v>
      </c>
      <c r="AQ108">
        <v>1.8393623543838132E-2</v>
      </c>
      <c r="AR108">
        <v>6.1312078479460429E-4</v>
      </c>
      <c r="AS108">
        <v>0</v>
      </c>
      <c r="AT108">
        <v>0</v>
      </c>
      <c r="AU108">
        <v>0</v>
      </c>
      <c r="AV108">
        <v>3.0656039239730214E-2</v>
      </c>
      <c r="AW108">
        <v>6.1312078479460437E-3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6.1312078479460437E-3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1.2262415695892087E-2</v>
      </c>
      <c r="BV108">
        <v>0</v>
      </c>
      <c r="BW108">
        <v>0</v>
      </c>
      <c r="BX108">
        <v>0</v>
      </c>
      <c r="BY108">
        <v>3.6787247087676257E-2</v>
      </c>
      <c r="BZ108">
        <v>0</v>
      </c>
      <c r="CA108" s="27">
        <f t="shared" si="93"/>
        <v>1</v>
      </c>
      <c r="CB108">
        <f t="shared" si="94"/>
        <v>10</v>
      </c>
      <c r="CC108">
        <f t="shared" si="95"/>
        <v>11</v>
      </c>
      <c r="CD108">
        <f>[1]!shannonweaver(K108:BU108)</f>
        <v>1.002232122193403</v>
      </c>
      <c r="CE108">
        <f t="shared" si="96"/>
        <v>0.41796325868051226</v>
      </c>
      <c r="CF108">
        <v>1</v>
      </c>
      <c r="CO108">
        <f t="shared" si="97"/>
        <v>12</v>
      </c>
      <c r="CP108">
        <f t="shared" si="98"/>
        <v>9.196811771919064E-2</v>
      </c>
      <c r="CQ108">
        <f t="shared" si="99"/>
        <v>3.6787247087676257E-2</v>
      </c>
      <c r="CR108">
        <f t="shared" si="100"/>
        <v>5.5180870631514382E-2</v>
      </c>
      <c r="CS108">
        <f t="shared" si="101"/>
        <v>0</v>
      </c>
      <c r="CT108">
        <f t="shared" si="102"/>
        <v>0.14714898835070506</v>
      </c>
      <c r="CU108">
        <f t="shared" si="103"/>
        <v>0</v>
      </c>
      <c r="CV108">
        <f t="shared" si="104"/>
        <v>0</v>
      </c>
      <c r="CW108">
        <f t="shared" si="105"/>
        <v>0</v>
      </c>
      <c r="CX108">
        <f t="shared" si="106"/>
        <v>0</v>
      </c>
      <c r="CY108">
        <f t="shared" si="107"/>
        <v>0</v>
      </c>
      <c r="CZ108">
        <f t="shared" si="108"/>
        <v>0</v>
      </c>
      <c r="DA108">
        <f t="shared" si="109"/>
        <v>0</v>
      </c>
      <c r="DB108">
        <f t="shared" si="110"/>
        <v>0.63764561618638849</v>
      </c>
      <c r="DC108">
        <f t="shared" si="111"/>
        <v>0</v>
      </c>
      <c r="DD108">
        <f t="shared" si="112"/>
        <v>6.1312078479460437E-3</v>
      </c>
      <c r="DE108">
        <f t="shared" si="113"/>
        <v>0</v>
      </c>
      <c r="DF108">
        <f t="shared" si="114"/>
        <v>6.1312078479460437E-3</v>
      </c>
      <c r="DG108">
        <f t="shared" si="115"/>
        <v>2.6314905108169889E-2</v>
      </c>
      <c r="DH108">
        <f t="shared" si="116"/>
        <v>0</v>
      </c>
      <c r="DI108">
        <f t="shared" si="117"/>
        <v>0</v>
      </c>
      <c r="DJ108">
        <f t="shared" si="118"/>
        <v>3.0656039239730214E-2</v>
      </c>
      <c r="DK108">
        <f t="shared" si="119"/>
        <v>6.1312078479460437E-3</v>
      </c>
      <c r="DL108">
        <f t="shared" si="120"/>
        <v>0</v>
      </c>
      <c r="DM108">
        <f t="shared" si="121"/>
        <v>6.1312078479460437E-3</v>
      </c>
      <c r="DN108">
        <f t="shared" si="122"/>
        <v>0</v>
      </c>
      <c r="DO108">
        <f t="shared" si="123"/>
        <v>0.14714898835070506</v>
      </c>
      <c r="DP108">
        <f t="shared" si="124"/>
        <v>0.72409564684242778</v>
      </c>
      <c r="DQ108">
        <f t="shared" si="125"/>
        <v>0.87124463519313289</v>
      </c>
      <c r="DR108">
        <f t="shared" si="126"/>
        <v>8</v>
      </c>
      <c r="DS108" s="50">
        <f t="shared" si="127"/>
        <v>0.70298881745503594</v>
      </c>
      <c r="DT108" s="50">
        <f t="shared" si="128"/>
        <v>0.30811448585533591</v>
      </c>
      <c r="DU108">
        <f t="shared" si="129"/>
        <v>0.19299588874727</v>
      </c>
      <c r="DV108">
        <f t="shared" si="130"/>
        <v>0.23712195246847412</v>
      </c>
      <c r="DW108">
        <f t="shared" si="131"/>
        <v>0</v>
      </c>
      <c r="DX108">
        <f t="shared" si="132"/>
        <v>0.39369141146063458</v>
      </c>
      <c r="DY108">
        <f t="shared" si="133"/>
        <v>0</v>
      </c>
      <c r="DZ108">
        <f t="shared" si="134"/>
        <v>0</v>
      </c>
      <c r="EA108">
        <f t="shared" si="135"/>
        <v>0</v>
      </c>
      <c r="EB108">
        <f t="shared" si="136"/>
        <v>0</v>
      </c>
      <c r="EC108">
        <f t="shared" si="137"/>
        <v>0</v>
      </c>
      <c r="ED108">
        <f t="shared" si="138"/>
        <v>0</v>
      </c>
      <c r="EE108">
        <f t="shared" si="139"/>
        <v>0</v>
      </c>
      <c r="EF108">
        <f t="shared" si="140"/>
        <v>0.92484447683453275</v>
      </c>
      <c r="EG108">
        <f t="shared" si="141"/>
        <v>0</v>
      </c>
      <c r="EH108">
        <f t="shared" si="142"/>
        <v>7.8382265562614462E-2</v>
      </c>
      <c r="EI108">
        <f t="shared" si="143"/>
        <v>0</v>
      </c>
      <c r="EJ108">
        <f t="shared" si="144"/>
        <v>7.8382265562614462E-2</v>
      </c>
      <c r="EK108">
        <f t="shared" si="145"/>
        <v>0.16293871620083386</v>
      </c>
      <c r="EL108">
        <f t="shared" si="146"/>
        <v>0</v>
      </c>
      <c r="EM108">
        <f t="shared" si="147"/>
        <v>0</v>
      </c>
      <c r="EN108">
        <f t="shared" si="148"/>
        <v>0.17599581959068439</v>
      </c>
      <c r="EO108">
        <f t="shared" si="149"/>
        <v>7.8382265562614462E-2</v>
      </c>
      <c r="EP108">
        <f t="shared" si="150"/>
        <v>0</v>
      </c>
      <c r="EQ108">
        <f t="shared" si="151"/>
        <v>7.8382265562614462E-2</v>
      </c>
      <c r="ER108">
        <f t="shared" si="152"/>
        <v>0</v>
      </c>
      <c r="ES108">
        <f t="shared" si="153"/>
        <v>0.39369141146063458</v>
      </c>
      <c r="ET108">
        <f t="shared" si="154"/>
        <v>1.0177686673476396</v>
      </c>
      <c r="EU108">
        <f t="shared" si="155"/>
        <v>1.2037875941541176</v>
      </c>
      <c r="EV108" s="27">
        <f t="shared" si="156"/>
        <v>3.6787247087676257E-2</v>
      </c>
      <c r="EW108">
        <f t="shared" si="157"/>
        <v>5.5180870631514382E-2</v>
      </c>
      <c r="EX108">
        <f t="shared" si="158"/>
        <v>0</v>
      </c>
      <c r="EY108">
        <f t="shared" si="159"/>
        <v>0.14714898835070506</v>
      </c>
      <c r="EZ108">
        <f t="shared" si="160"/>
        <v>1.2262415695892087E-2</v>
      </c>
      <c r="FA108">
        <f t="shared" si="161"/>
        <v>0</v>
      </c>
      <c r="FB108">
        <f t="shared" si="162"/>
        <v>0.63764561618638849</v>
      </c>
      <c r="FC108">
        <f t="shared" si="163"/>
        <v>0</v>
      </c>
      <c r="FD108">
        <f t="shared" si="164"/>
        <v>6.1312078479460437E-3</v>
      </c>
      <c r="FE108">
        <f t="shared" si="165"/>
        <v>6.1312078479460437E-3</v>
      </c>
      <c r="FF108">
        <f t="shared" si="166"/>
        <v>0</v>
      </c>
      <c r="FG108">
        <f t="shared" si="167"/>
        <v>0</v>
      </c>
      <c r="FH108">
        <f t="shared" si="168"/>
        <v>6.8056407112201081E-2</v>
      </c>
      <c r="FI108" s="27">
        <f t="shared" si="169"/>
        <v>0.19299588874727</v>
      </c>
      <c r="FJ108">
        <f t="shared" si="170"/>
        <v>0.23712195246847412</v>
      </c>
      <c r="FK108">
        <f t="shared" si="171"/>
        <v>0</v>
      </c>
      <c r="FL108">
        <f t="shared" si="172"/>
        <v>0.39369141146063458</v>
      </c>
      <c r="FM108">
        <f t="shared" si="173"/>
        <v>0.11096336503404305</v>
      </c>
      <c r="FN108">
        <f t="shared" si="174"/>
        <v>0</v>
      </c>
      <c r="FO108">
        <f t="shared" si="175"/>
        <v>0.92484447683453275</v>
      </c>
      <c r="FP108">
        <f t="shared" si="176"/>
        <v>0</v>
      </c>
      <c r="FQ108">
        <f t="shared" si="177"/>
        <v>7.8382265562614462E-2</v>
      </c>
      <c r="FR108">
        <f t="shared" si="178"/>
        <v>7.8382265562614462E-2</v>
      </c>
      <c r="FS108">
        <f t="shared" si="179"/>
        <v>0</v>
      </c>
      <c r="FT108">
        <f t="shared" si="180"/>
        <v>0</v>
      </c>
      <c r="FU108">
        <f t="shared" si="181"/>
        <v>0.26392975144089281</v>
      </c>
      <c r="FW108">
        <f t="shared" si="182"/>
        <v>0.14714898835070506</v>
      </c>
      <c r="FX108">
        <f t="shared" si="183"/>
        <v>0.14714898835070506</v>
      </c>
      <c r="FY108">
        <f t="shared" si="184"/>
        <v>0.1532801961986511</v>
      </c>
      <c r="FZ108">
        <f t="shared" si="185"/>
        <v>0.1532801961986511</v>
      </c>
    </row>
    <row r="109" spans="1:182">
      <c r="A109">
        <v>108</v>
      </c>
      <c r="B109" t="s">
        <v>290</v>
      </c>
      <c r="C109" t="s">
        <v>100</v>
      </c>
      <c r="D109" t="s">
        <v>136</v>
      </c>
      <c r="E109" s="25" t="s">
        <v>357</v>
      </c>
      <c r="F109" s="25" t="s">
        <v>258</v>
      </c>
      <c r="G109">
        <v>6.0901339829476243E-2</v>
      </c>
      <c r="H109">
        <v>7.9171741778319121E-2</v>
      </c>
      <c r="I109">
        <v>8.5261875761266745E-2</v>
      </c>
      <c r="J109">
        <v>0</v>
      </c>
      <c r="K109">
        <v>0.12180267965895251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6.0901339829476245E-3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6.0901339829476245E-3</v>
      </c>
      <c r="AG109">
        <v>0</v>
      </c>
      <c r="AH109">
        <v>0.43848964677222885</v>
      </c>
      <c r="AI109">
        <v>0</v>
      </c>
      <c r="AJ109">
        <v>0</v>
      </c>
      <c r="AK109">
        <v>4.8721071863580989E-2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7.3081607795371494E-3</v>
      </c>
      <c r="AS109">
        <v>0</v>
      </c>
      <c r="AT109">
        <v>0</v>
      </c>
      <c r="AU109">
        <v>0</v>
      </c>
      <c r="AV109">
        <v>1.2180267965895249E-2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6.0901339829476245E-3</v>
      </c>
      <c r="BD109">
        <v>6.0901339829476245E-3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3.0450669914738122E-2</v>
      </c>
      <c r="BV109">
        <v>0</v>
      </c>
      <c r="BW109">
        <v>0</v>
      </c>
      <c r="BX109">
        <v>0</v>
      </c>
      <c r="BY109">
        <v>9.1352009744214369E-2</v>
      </c>
      <c r="BZ109">
        <v>0</v>
      </c>
      <c r="CA109" s="27">
        <f t="shared" si="93"/>
        <v>2</v>
      </c>
      <c r="CB109">
        <f t="shared" si="94"/>
        <v>8</v>
      </c>
      <c r="CC109">
        <f t="shared" si="95"/>
        <v>10</v>
      </c>
      <c r="CD109">
        <f>[1]!shannonweaver(K109:BU109)</f>
        <v>1.2076055584618794</v>
      </c>
      <c r="CE109">
        <f t="shared" si="96"/>
        <v>0.52445643035568901</v>
      </c>
      <c r="CF109">
        <v>1</v>
      </c>
      <c r="CO109">
        <f t="shared" si="97"/>
        <v>11</v>
      </c>
      <c r="CP109">
        <f t="shared" si="98"/>
        <v>0.22533495736906212</v>
      </c>
      <c r="CQ109">
        <f t="shared" si="99"/>
        <v>6.0901339829476243E-2</v>
      </c>
      <c r="CR109">
        <f t="shared" si="100"/>
        <v>7.9171741778319121E-2</v>
      </c>
      <c r="CS109">
        <f t="shared" si="101"/>
        <v>8.5261875761266745E-2</v>
      </c>
      <c r="CT109">
        <f t="shared" si="102"/>
        <v>0.12180267965895251</v>
      </c>
      <c r="CU109">
        <f t="shared" si="103"/>
        <v>0</v>
      </c>
      <c r="CV109">
        <f t="shared" si="104"/>
        <v>0</v>
      </c>
      <c r="CW109">
        <f t="shared" si="105"/>
        <v>0</v>
      </c>
      <c r="CX109">
        <f t="shared" si="106"/>
        <v>0</v>
      </c>
      <c r="CY109">
        <f t="shared" si="107"/>
        <v>0</v>
      </c>
      <c r="CZ109">
        <f t="shared" si="108"/>
        <v>0</v>
      </c>
      <c r="DA109">
        <f t="shared" si="109"/>
        <v>0</v>
      </c>
      <c r="DB109">
        <f t="shared" si="110"/>
        <v>0.44457978075517646</v>
      </c>
      <c r="DC109">
        <f t="shared" si="111"/>
        <v>0</v>
      </c>
      <c r="DD109">
        <f t="shared" si="112"/>
        <v>4.8721071863580989E-2</v>
      </c>
      <c r="DE109">
        <f t="shared" si="113"/>
        <v>0</v>
      </c>
      <c r="DF109">
        <f t="shared" si="114"/>
        <v>0</v>
      </c>
      <c r="DG109">
        <f t="shared" si="115"/>
        <v>2.1842014023067815E-2</v>
      </c>
      <c r="DH109">
        <f t="shared" si="116"/>
        <v>0</v>
      </c>
      <c r="DI109">
        <f t="shared" si="117"/>
        <v>0</v>
      </c>
      <c r="DJ109">
        <f t="shared" si="118"/>
        <v>1.2180267965895249E-2</v>
      </c>
      <c r="DK109">
        <f t="shared" si="119"/>
        <v>0</v>
      </c>
      <c r="DL109">
        <f t="shared" si="120"/>
        <v>0</v>
      </c>
      <c r="DM109">
        <f t="shared" si="121"/>
        <v>1.2180267965895249E-2</v>
      </c>
      <c r="DN109">
        <f t="shared" si="122"/>
        <v>6.0901339829476245E-3</v>
      </c>
      <c r="DO109">
        <f t="shared" si="123"/>
        <v>0.12180267965895251</v>
      </c>
      <c r="DP109">
        <f t="shared" si="124"/>
        <v>0.56151035322777088</v>
      </c>
      <c r="DQ109">
        <f t="shared" si="125"/>
        <v>0.6833130328867234</v>
      </c>
      <c r="DR109">
        <f t="shared" si="126"/>
        <v>7</v>
      </c>
      <c r="DS109" s="50">
        <f t="shared" si="127"/>
        <v>0.80986435613801822</v>
      </c>
      <c r="DT109" s="50">
        <f t="shared" si="128"/>
        <v>0.49461700609328713</v>
      </c>
      <c r="DU109">
        <f t="shared" si="129"/>
        <v>0.24935810490936505</v>
      </c>
      <c r="DV109">
        <f t="shared" si="130"/>
        <v>0.28522642502625933</v>
      </c>
      <c r="DW109">
        <f t="shared" si="131"/>
        <v>0.29631350419289343</v>
      </c>
      <c r="DX109">
        <f t="shared" si="132"/>
        <v>0.35650636306843525</v>
      </c>
      <c r="DY109">
        <f t="shared" si="133"/>
        <v>0</v>
      </c>
      <c r="DZ109">
        <f t="shared" si="134"/>
        <v>0</v>
      </c>
      <c r="EA109">
        <f t="shared" si="135"/>
        <v>0</v>
      </c>
      <c r="EB109">
        <f t="shared" si="136"/>
        <v>0</v>
      </c>
      <c r="EC109">
        <f t="shared" si="137"/>
        <v>0</v>
      </c>
      <c r="ED109">
        <f t="shared" si="138"/>
        <v>0</v>
      </c>
      <c r="EE109">
        <f t="shared" si="139"/>
        <v>0</v>
      </c>
      <c r="EF109">
        <f t="shared" si="140"/>
        <v>0.7298638336911133</v>
      </c>
      <c r="EG109">
        <f t="shared" si="141"/>
        <v>0</v>
      </c>
      <c r="EH109">
        <f t="shared" si="142"/>
        <v>0.22256133275185591</v>
      </c>
      <c r="EI109">
        <f t="shared" si="143"/>
        <v>0</v>
      </c>
      <c r="EJ109">
        <f t="shared" si="144"/>
        <v>0</v>
      </c>
      <c r="EK109">
        <f t="shared" si="145"/>
        <v>0.1483338041689585</v>
      </c>
      <c r="EL109">
        <f t="shared" si="146"/>
        <v>0</v>
      </c>
      <c r="EM109">
        <f t="shared" si="147"/>
        <v>0</v>
      </c>
      <c r="EN109">
        <f t="shared" si="148"/>
        <v>0.11058953265505357</v>
      </c>
      <c r="EO109">
        <f t="shared" si="149"/>
        <v>0</v>
      </c>
      <c r="EP109">
        <f t="shared" si="150"/>
        <v>0</v>
      </c>
      <c r="EQ109">
        <f t="shared" si="151"/>
        <v>0.11058953265505357</v>
      </c>
      <c r="ER109">
        <f t="shared" si="152"/>
        <v>7.8118740014961996E-2</v>
      </c>
      <c r="ES109">
        <f t="shared" si="153"/>
        <v>0.35650636306843525</v>
      </c>
      <c r="ET109">
        <f t="shared" si="154"/>
        <v>0.84706473345163402</v>
      </c>
      <c r="EU109">
        <f t="shared" si="155"/>
        <v>0.97308814740617966</v>
      </c>
      <c r="EV109" s="27">
        <f t="shared" si="156"/>
        <v>6.0901339829476243E-2</v>
      </c>
      <c r="EW109">
        <f t="shared" si="157"/>
        <v>7.9171741778319121E-2</v>
      </c>
      <c r="EX109">
        <f t="shared" si="158"/>
        <v>8.5261875761266745E-2</v>
      </c>
      <c r="EY109">
        <f t="shared" si="159"/>
        <v>0.12180267965895251</v>
      </c>
      <c r="EZ109">
        <f t="shared" si="160"/>
        <v>3.0450669914738122E-2</v>
      </c>
      <c r="FA109">
        <f t="shared" si="161"/>
        <v>0</v>
      </c>
      <c r="FB109">
        <f t="shared" si="162"/>
        <v>0.44457978075517646</v>
      </c>
      <c r="FC109">
        <f t="shared" si="163"/>
        <v>0</v>
      </c>
      <c r="FD109">
        <f t="shared" si="164"/>
        <v>1.2180267965895249E-2</v>
      </c>
      <c r="FE109">
        <f t="shared" si="165"/>
        <v>1.2180267965895249E-2</v>
      </c>
      <c r="FF109">
        <f t="shared" si="166"/>
        <v>6.0901339829476245E-3</v>
      </c>
      <c r="FG109">
        <f t="shared" si="167"/>
        <v>0</v>
      </c>
      <c r="FH109">
        <f t="shared" si="168"/>
        <v>6.8209500609013388E-2</v>
      </c>
      <c r="FI109" s="27">
        <f t="shared" si="169"/>
        <v>0.24935810490936505</v>
      </c>
      <c r="FJ109">
        <f t="shared" si="170"/>
        <v>0.28522642502625933</v>
      </c>
      <c r="FK109">
        <f t="shared" si="171"/>
        <v>0.29631350419289343</v>
      </c>
      <c r="FL109">
        <f t="shared" si="172"/>
        <v>0.35650636306843525</v>
      </c>
      <c r="FM109">
        <f t="shared" si="173"/>
        <v>0.17539917628153662</v>
      </c>
      <c r="FN109">
        <f t="shared" si="174"/>
        <v>0</v>
      </c>
      <c r="FO109">
        <f t="shared" si="175"/>
        <v>0.7298638336911133</v>
      </c>
      <c r="FP109">
        <f t="shared" si="176"/>
        <v>0</v>
      </c>
      <c r="FQ109">
        <f t="shared" si="177"/>
        <v>0.11058953265505357</v>
      </c>
      <c r="FR109">
        <f t="shared" si="178"/>
        <v>0.11058953265505357</v>
      </c>
      <c r="FS109">
        <f t="shared" si="179"/>
        <v>7.8118740014961996E-2</v>
      </c>
      <c r="FT109">
        <f t="shared" si="180"/>
        <v>0</v>
      </c>
      <c r="FU109">
        <f t="shared" si="181"/>
        <v>0.26423353986909859</v>
      </c>
      <c r="FW109">
        <f t="shared" si="182"/>
        <v>0.12180267965895251</v>
      </c>
      <c r="FX109">
        <f t="shared" si="183"/>
        <v>0.12180267965895251</v>
      </c>
      <c r="FY109">
        <f t="shared" si="184"/>
        <v>0.13398294762484778</v>
      </c>
      <c r="FZ109">
        <f t="shared" si="185"/>
        <v>0.13398294762484778</v>
      </c>
    </row>
    <row r="110" spans="1:182">
      <c r="A110">
        <v>109</v>
      </c>
      <c r="B110" t="s">
        <v>45</v>
      </c>
      <c r="C110" t="s">
        <v>100</v>
      </c>
      <c r="D110" t="s">
        <v>101</v>
      </c>
      <c r="E110" s="25" t="s">
        <v>356</v>
      </c>
      <c r="F110" s="25" t="s">
        <v>259</v>
      </c>
      <c r="G110">
        <v>2.8358738036157391E-2</v>
      </c>
      <c r="H110">
        <v>0.22686990428925916</v>
      </c>
      <c r="I110">
        <v>0.13470400567174765</v>
      </c>
      <c r="J110">
        <v>0</v>
      </c>
      <c r="K110">
        <v>0.10634526763559023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2.8358738036157391E-2</v>
      </c>
      <c r="AF110">
        <v>3.5448422545196735E-2</v>
      </c>
      <c r="AG110">
        <v>2.1269053527118047E-2</v>
      </c>
      <c r="AH110">
        <v>5.6717476072314775E-2</v>
      </c>
      <c r="AI110">
        <v>0</v>
      </c>
      <c r="AJ110">
        <v>0</v>
      </c>
      <c r="AK110">
        <v>7.7986529599432808E-2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1.4179369018078695E-2</v>
      </c>
      <c r="AR110">
        <v>3.5448422545196739E-4</v>
      </c>
      <c r="AS110">
        <v>0</v>
      </c>
      <c r="AT110">
        <v>0</v>
      </c>
      <c r="AU110">
        <v>0</v>
      </c>
      <c r="AV110">
        <v>7.0896845090393477E-3</v>
      </c>
      <c r="AW110">
        <v>0</v>
      </c>
      <c r="AX110">
        <v>0</v>
      </c>
      <c r="AY110">
        <v>0.13470400567174765</v>
      </c>
      <c r="AZ110">
        <v>0</v>
      </c>
      <c r="BA110">
        <v>0</v>
      </c>
      <c r="BB110">
        <v>0</v>
      </c>
      <c r="BC110">
        <v>0</v>
      </c>
      <c r="BD110">
        <v>2.1269053527118047E-2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4.9627791563275431E-2</v>
      </c>
      <c r="BV110">
        <v>0</v>
      </c>
      <c r="BW110">
        <v>0</v>
      </c>
      <c r="BX110">
        <v>1.4179369018078695E-2</v>
      </c>
      <c r="BY110">
        <v>4.2538107054236086E-2</v>
      </c>
      <c r="BZ110">
        <v>0</v>
      </c>
      <c r="CA110" s="27">
        <f t="shared" si="93"/>
        <v>1</v>
      </c>
      <c r="CB110">
        <f t="shared" si="94"/>
        <v>11</v>
      </c>
      <c r="CC110">
        <f t="shared" si="95"/>
        <v>12</v>
      </c>
      <c r="CD110">
        <f>[1]!shannonweaver(K110:BU110)</f>
        <v>2.1200736253803467</v>
      </c>
      <c r="CE110">
        <f t="shared" si="96"/>
        <v>0.85318039032219606</v>
      </c>
      <c r="CF110">
        <v>1</v>
      </c>
      <c r="CJ110">
        <v>1</v>
      </c>
      <c r="CM110">
        <v>1</v>
      </c>
      <c r="CO110">
        <f t="shared" si="97"/>
        <v>14</v>
      </c>
      <c r="CP110">
        <f t="shared" si="98"/>
        <v>0.38993264799716421</v>
      </c>
      <c r="CQ110">
        <f t="shared" si="99"/>
        <v>2.8358738036157391E-2</v>
      </c>
      <c r="CR110">
        <f t="shared" si="100"/>
        <v>0.22686990428925916</v>
      </c>
      <c r="CS110">
        <f t="shared" si="101"/>
        <v>0.13470400567174765</v>
      </c>
      <c r="CT110">
        <f t="shared" si="102"/>
        <v>0.10634526763559023</v>
      </c>
      <c r="CU110">
        <f t="shared" si="103"/>
        <v>0</v>
      </c>
      <c r="CV110">
        <f t="shared" si="104"/>
        <v>0</v>
      </c>
      <c r="CW110">
        <f t="shared" si="105"/>
        <v>0</v>
      </c>
      <c r="CX110">
        <f t="shared" si="106"/>
        <v>0</v>
      </c>
      <c r="CY110">
        <f t="shared" si="107"/>
        <v>0</v>
      </c>
      <c r="CZ110">
        <f t="shared" si="108"/>
        <v>2.8358738036157391E-2</v>
      </c>
      <c r="DA110">
        <f t="shared" si="109"/>
        <v>0</v>
      </c>
      <c r="DB110">
        <f t="shared" si="110"/>
        <v>0.11343495214462956</v>
      </c>
      <c r="DC110">
        <f t="shared" si="111"/>
        <v>0</v>
      </c>
      <c r="DD110">
        <f t="shared" si="112"/>
        <v>7.7986529599432808E-2</v>
      </c>
      <c r="DE110">
        <f t="shared" si="113"/>
        <v>0</v>
      </c>
      <c r="DF110">
        <f t="shared" si="114"/>
        <v>0</v>
      </c>
      <c r="DG110">
        <f t="shared" si="115"/>
        <v>3.0088293785427302E-2</v>
      </c>
      <c r="DH110">
        <f t="shared" si="116"/>
        <v>5.0175614651279486E-3</v>
      </c>
      <c r="DI110">
        <f t="shared" si="117"/>
        <v>0</v>
      </c>
      <c r="DJ110">
        <f t="shared" si="118"/>
        <v>7.0896845090393477E-3</v>
      </c>
      <c r="DK110">
        <f t="shared" si="119"/>
        <v>0</v>
      </c>
      <c r="DL110">
        <f t="shared" si="120"/>
        <v>0.13470400567174765</v>
      </c>
      <c r="DM110">
        <f t="shared" si="121"/>
        <v>2.1269053527118047E-2</v>
      </c>
      <c r="DN110">
        <f t="shared" si="122"/>
        <v>0</v>
      </c>
      <c r="DO110">
        <f t="shared" si="123"/>
        <v>0.10634526763559023</v>
      </c>
      <c r="DP110">
        <f t="shared" si="124"/>
        <v>0.44700460829493094</v>
      </c>
      <c r="DQ110">
        <f t="shared" si="125"/>
        <v>0.55334987593052121</v>
      </c>
      <c r="DR110">
        <f t="shared" si="126"/>
        <v>9</v>
      </c>
      <c r="DS110" s="50">
        <f t="shared" si="127"/>
        <v>1.17757002092165</v>
      </c>
      <c r="DT110" s="50">
        <f t="shared" si="128"/>
        <v>0.6744218834943374</v>
      </c>
      <c r="DU110">
        <f t="shared" si="129"/>
        <v>0.16920679849869666</v>
      </c>
      <c r="DV110">
        <f t="shared" si="130"/>
        <v>0.49645172512585695</v>
      </c>
      <c r="DW110">
        <f t="shared" si="131"/>
        <v>0.37580389719970553</v>
      </c>
      <c r="DX110">
        <f t="shared" si="132"/>
        <v>0.33218168440065921</v>
      </c>
      <c r="DY110">
        <f t="shared" si="133"/>
        <v>0</v>
      </c>
      <c r="DZ110">
        <f t="shared" si="134"/>
        <v>0</v>
      </c>
      <c r="EA110">
        <f t="shared" si="135"/>
        <v>0</v>
      </c>
      <c r="EB110">
        <f t="shared" si="136"/>
        <v>0</v>
      </c>
      <c r="EC110">
        <f t="shared" si="137"/>
        <v>0</v>
      </c>
      <c r="ED110">
        <f t="shared" si="138"/>
        <v>0.16920679849869666</v>
      </c>
      <c r="EE110">
        <f t="shared" si="139"/>
        <v>0</v>
      </c>
      <c r="EF110">
        <f t="shared" si="140"/>
        <v>0.34351738897882889</v>
      </c>
      <c r="EG110">
        <f t="shared" si="141"/>
        <v>0</v>
      </c>
      <c r="EH110">
        <f t="shared" si="142"/>
        <v>0.28302407471766594</v>
      </c>
      <c r="EI110">
        <f t="shared" si="143"/>
        <v>0</v>
      </c>
      <c r="EJ110">
        <f t="shared" si="144"/>
        <v>0</v>
      </c>
      <c r="EK110">
        <f t="shared" si="145"/>
        <v>0.17434162005252379</v>
      </c>
      <c r="EL110">
        <f t="shared" si="146"/>
        <v>7.089411801676751E-2</v>
      </c>
      <c r="EM110">
        <f t="shared" si="147"/>
        <v>0</v>
      </c>
      <c r="EN110">
        <f t="shared" si="148"/>
        <v>8.4300075285099488E-2</v>
      </c>
      <c r="EO110">
        <f t="shared" si="149"/>
        <v>0</v>
      </c>
      <c r="EP110">
        <f t="shared" si="150"/>
        <v>0.37580389719970553</v>
      </c>
      <c r="EQ110">
        <f t="shared" si="151"/>
        <v>0.1463611241044499</v>
      </c>
      <c r="ER110">
        <f t="shared" si="152"/>
        <v>0</v>
      </c>
      <c r="ES110">
        <f t="shared" si="153"/>
        <v>0.33218168440065921</v>
      </c>
      <c r="ET110">
        <f t="shared" si="154"/>
        <v>0.73230304124960233</v>
      </c>
      <c r="EU110">
        <f t="shared" si="155"/>
        <v>0.83884979142947913</v>
      </c>
      <c r="EV110" s="27">
        <f t="shared" si="156"/>
        <v>2.8358738036157391E-2</v>
      </c>
      <c r="EW110">
        <f t="shared" si="157"/>
        <v>0.22686990428925916</v>
      </c>
      <c r="EX110">
        <f t="shared" si="158"/>
        <v>0.13470400567174765</v>
      </c>
      <c r="EY110">
        <f t="shared" si="159"/>
        <v>0.10634526763559023</v>
      </c>
      <c r="EZ110">
        <f t="shared" si="160"/>
        <v>7.7986529599432822E-2</v>
      </c>
      <c r="FA110">
        <f t="shared" si="161"/>
        <v>0</v>
      </c>
      <c r="FB110">
        <f t="shared" si="162"/>
        <v>0.11343495214462956</v>
      </c>
      <c r="FC110">
        <f t="shared" si="163"/>
        <v>0.13470400567174765</v>
      </c>
      <c r="FD110">
        <f t="shared" si="164"/>
        <v>2.1269053527118047E-2</v>
      </c>
      <c r="FE110">
        <f t="shared" si="165"/>
        <v>0.1559730591988657</v>
      </c>
      <c r="FF110">
        <f t="shared" si="166"/>
        <v>0</v>
      </c>
      <c r="FG110">
        <f t="shared" si="167"/>
        <v>0</v>
      </c>
      <c r="FH110">
        <f t="shared" si="168"/>
        <v>9.9610067352002826E-2</v>
      </c>
      <c r="FI110" s="27">
        <f t="shared" si="169"/>
        <v>0.16920679849869666</v>
      </c>
      <c r="FJ110">
        <f t="shared" si="170"/>
        <v>0.49645172512585695</v>
      </c>
      <c r="FK110">
        <f t="shared" si="171"/>
        <v>0.37580389719970553</v>
      </c>
      <c r="FL110">
        <f t="shared" si="172"/>
        <v>0.33218168440065921</v>
      </c>
      <c r="FM110">
        <f t="shared" si="173"/>
        <v>0.28302407471766594</v>
      </c>
      <c r="FN110">
        <f t="shared" si="174"/>
        <v>0</v>
      </c>
      <c r="FO110">
        <f t="shared" si="175"/>
        <v>0.34351738897882889</v>
      </c>
      <c r="FP110">
        <f t="shared" si="176"/>
        <v>0.37580389719970553</v>
      </c>
      <c r="FQ110">
        <f t="shared" si="177"/>
        <v>0.1463611241044499</v>
      </c>
      <c r="FR110">
        <f t="shared" si="178"/>
        <v>0.40599627855065284</v>
      </c>
      <c r="FS110">
        <f t="shared" si="179"/>
        <v>0</v>
      </c>
      <c r="FT110">
        <f t="shared" si="180"/>
        <v>0</v>
      </c>
      <c r="FU110">
        <f t="shared" si="181"/>
        <v>0.32110010234943992</v>
      </c>
      <c r="FW110">
        <f t="shared" si="182"/>
        <v>0.24104927330733789</v>
      </c>
      <c r="FX110">
        <f t="shared" si="183"/>
        <v>0.24104927330733789</v>
      </c>
      <c r="FY110">
        <f t="shared" si="184"/>
        <v>0.12761432116270827</v>
      </c>
      <c r="FZ110">
        <f t="shared" si="185"/>
        <v>0.26231832683445594</v>
      </c>
    </row>
    <row r="111" spans="1:182">
      <c r="A111">
        <v>110</v>
      </c>
      <c r="B111" t="s">
        <v>46</v>
      </c>
      <c r="C111" t="s">
        <v>100</v>
      </c>
      <c r="D111" t="s">
        <v>101</v>
      </c>
      <c r="E111" s="25" t="s">
        <v>356</v>
      </c>
      <c r="F111" s="25" t="s">
        <v>259</v>
      </c>
      <c r="G111">
        <v>5.0175614651279486E-3</v>
      </c>
      <c r="H111">
        <v>8.0782739588559971E-2</v>
      </c>
      <c r="I111">
        <v>0.58203712995484203</v>
      </c>
      <c r="J111">
        <v>0</v>
      </c>
      <c r="K111">
        <v>5.0175614651279486E-3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1.0035122930255897E-2</v>
      </c>
      <c r="S111">
        <v>5.0175614651279486E-3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0.1154039136979428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6.0210737581535376E-2</v>
      </c>
      <c r="AG111">
        <v>0</v>
      </c>
      <c r="AH111">
        <v>3.0105368790767688E-2</v>
      </c>
      <c r="AI111">
        <v>0</v>
      </c>
      <c r="AJ111">
        <v>0</v>
      </c>
      <c r="AK111">
        <v>1.5052684395383846E-2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1.5052684395383846E-2</v>
      </c>
      <c r="AR111">
        <v>5.0175614651279475E-4</v>
      </c>
      <c r="AS111">
        <v>0</v>
      </c>
      <c r="AT111">
        <v>5.0175614651279486E-3</v>
      </c>
      <c r="AU111">
        <v>0</v>
      </c>
      <c r="AV111">
        <v>0</v>
      </c>
      <c r="AW111">
        <v>0</v>
      </c>
      <c r="AX111">
        <v>0</v>
      </c>
      <c r="AY111">
        <v>5.5444054189663826E-2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1.0286001003512294E-2</v>
      </c>
      <c r="BY111">
        <v>5.0175614651279486E-3</v>
      </c>
      <c r="BZ111">
        <v>0</v>
      </c>
      <c r="CA111" s="27">
        <f t="shared" si="93"/>
        <v>3</v>
      </c>
      <c r="CB111">
        <f t="shared" si="94"/>
        <v>8</v>
      </c>
      <c r="CC111">
        <f t="shared" si="95"/>
        <v>11</v>
      </c>
      <c r="CD111">
        <f>[1]!shannonweaver(K111:BU111)</f>
        <v>1.8180327317414966</v>
      </c>
      <c r="CE111">
        <f t="shared" si="96"/>
        <v>0.75817853780571165</v>
      </c>
      <c r="CM111">
        <v>1</v>
      </c>
      <c r="CO111">
        <f t="shared" si="97"/>
        <v>11</v>
      </c>
      <c r="CP111">
        <f t="shared" si="98"/>
        <v>0.66783743100852999</v>
      </c>
      <c r="CQ111">
        <f t="shared" si="99"/>
        <v>5.0175614651279486E-3</v>
      </c>
      <c r="CR111">
        <f t="shared" si="100"/>
        <v>8.0782739588559971E-2</v>
      </c>
      <c r="CS111">
        <f t="shared" si="101"/>
        <v>0.58203712995484203</v>
      </c>
      <c r="CT111">
        <f t="shared" si="102"/>
        <v>5.0175614651279486E-3</v>
      </c>
      <c r="CU111">
        <f t="shared" si="103"/>
        <v>0</v>
      </c>
      <c r="CV111">
        <f t="shared" si="104"/>
        <v>0</v>
      </c>
      <c r="CW111">
        <f t="shared" si="105"/>
        <v>0</v>
      </c>
      <c r="CX111">
        <f t="shared" si="106"/>
        <v>1.5052684395383846E-2</v>
      </c>
      <c r="CY111">
        <f t="shared" si="107"/>
        <v>0</v>
      </c>
      <c r="CZ111">
        <f t="shared" si="108"/>
        <v>0.1154039136979428</v>
      </c>
      <c r="DA111">
        <f t="shared" si="109"/>
        <v>0</v>
      </c>
      <c r="DB111">
        <f t="shared" si="110"/>
        <v>9.0316106372303057E-2</v>
      </c>
      <c r="DC111">
        <f t="shared" si="111"/>
        <v>0</v>
      </c>
      <c r="DD111">
        <f t="shared" si="112"/>
        <v>1.5052684395383846E-2</v>
      </c>
      <c r="DE111">
        <f t="shared" si="113"/>
        <v>0</v>
      </c>
      <c r="DF111">
        <f t="shared" si="114"/>
        <v>0</v>
      </c>
      <c r="DG111">
        <f t="shared" si="115"/>
        <v>2.4598076083384317E-2</v>
      </c>
      <c r="DH111">
        <f t="shared" si="116"/>
        <v>0</v>
      </c>
      <c r="DI111">
        <f t="shared" si="117"/>
        <v>0</v>
      </c>
      <c r="DJ111">
        <f t="shared" si="118"/>
        <v>0</v>
      </c>
      <c r="DK111">
        <f t="shared" si="119"/>
        <v>0</v>
      </c>
      <c r="DL111">
        <f t="shared" si="120"/>
        <v>5.5444054189663826E-2</v>
      </c>
      <c r="DM111">
        <f t="shared" si="121"/>
        <v>0</v>
      </c>
      <c r="DN111">
        <f t="shared" si="122"/>
        <v>0</v>
      </c>
      <c r="DO111">
        <f t="shared" si="123"/>
        <v>5.0175614651279486E-3</v>
      </c>
      <c r="DP111">
        <f t="shared" si="124"/>
        <v>0.31184144505770195</v>
      </c>
      <c r="DQ111">
        <f t="shared" si="125"/>
        <v>0.31685900652282994</v>
      </c>
      <c r="DR111">
        <f t="shared" si="126"/>
        <v>7</v>
      </c>
      <c r="DS111" s="50">
        <f t="shared" si="127"/>
        <v>1.0566939489154603</v>
      </c>
      <c r="DT111" s="50">
        <f t="shared" si="128"/>
        <v>0.95655894817907772</v>
      </c>
      <c r="DU111">
        <f t="shared" si="129"/>
        <v>7.089411801676751E-2</v>
      </c>
      <c r="DV111">
        <f t="shared" si="130"/>
        <v>0.2881959548418408</v>
      </c>
      <c r="DW111">
        <f t="shared" si="131"/>
        <v>0.86780790331433555</v>
      </c>
      <c r="DX111">
        <f t="shared" si="132"/>
        <v>7.089411801676751E-2</v>
      </c>
      <c r="DY111">
        <f t="shared" si="133"/>
        <v>0</v>
      </c>
      <c r="DZ111">
        <f t="shared" si="134"/>
        <v>0</v>
      </c>
      <c r="EA111">
        <f t="shared" si="135"/>
        <v>0</v>
      </c>
      <c r="EB111">
        <f t="shared" si="136"/>
        <v>0.12299928633886481</v>
      </c>
      <c r="EC111">
        <f t="shared" si="137"/>
        <v>0</v>
      </c>
      <c r="ED111">
        <f t="shared" si="138"/>
        <v>0.3466101548612196</v>
      </c>
      <c r="EE111">
        <f t="shared" si="139"/>
        <v>0</v>
      </c>
      <c r="EF111">
        <f t="shared" si="140"/>
        <v>0.30524450036260148</v>
      </c>
      <c r="EG111">
        <f t="shared" si="141"/>
        <v>0</v>
      </c>
      <c r="EH111">
        <f t="shared" si="142"/>
        <v>0.12299928633886481</v>
      </c>
      <c r="EI111">
        <f t="shared" si="143"/>
        <v>0</v>
      </c>
      <c r="EJ111">
        <f t="shared" si="144"/>
        <v>0</v>
      </c>
      <c r="EK111">
        <f t="shared" si="145"/>
        <v>0.15748794577405947</v>
      </c>
      <c r="EL111">
        <f t="shared" si="146"/>
        <v>0</v>
      </c>
      <c r="EM111">
        <f t="shared" si="147"/>
        <v>0</v>
      </c>
      <c r="EN111">
        <f t="shared" si="148"/>
        <v>0</v>
      </c>
      <c r="EO111">
        <f t="shared" si="149"/>
        <v>0</v>
      </c>
      <c r="EP111">
        <f t="shared" si="150"/>
        <v>0.23769762229310384</v>
      </c>
      <c r="EQ111">
        <f t="shared" si="151"/>
        <v>0</v>
      </c>
      <c r="ER111">
        <f t="shared" si="152"/>
        <v>0</v>
      </c>
      <c r="ES111">
        <f t="shared" si="153"/>
        <v>7.089411801676751E-2</v>
      </c>
      <c r="ET111">
        <f t="shared" si="154"/>
        <v>0.59248917540429913</v>
      </c>
      <c r="EU111">
        <f t="shared" si="155"/>
        <v>0.59789308128581908</v>
      </c>
      <c r="EV111" s="27">
        <f t="shared" si="156"/>
        <v>5.0175614651279486E-3</v>
      </c>
      <c r="EW111">
        <f t="shared" si="157"/>
        <v>8.0782739588559971E-2</v>
      </c>
      <c r="EX111">
        <f t="shared" si="158"/>
        <v>0.58203712995484203</v>
      </c>
      <c r="EY111">
        <f t="shared" si="159"/>
        <v>5.0175614651279486E-3</v>
      </c>
      <c r="EZ111">
        <f t="shared" si="160"/>
        <v>0.1154039136979428</v>
      </c>
      <c r="FA111">
        <f t="shared" si="161"/>
        <v>0</v>
      </c>
      <c r="FB111">
        <f t="shared" si="162"/>
        <v>0.1053687907676869</v>
      </c>
      <c r="FC111">
        <f t="shared" si="163"/>
        <v>5.5444054189663826E-2</v>
      </c>
      <c r="FD111">
        <f t="shared" si="164"/>
        <v>0</v>
      </c>
      <c r="FE111">
        <f t="shared" si="165"/>
        <v>5.5444054189663826E-2</v>
      </c>
      <c r="FF111">
        <f t="shared" si="166"/>
        <v>0</v>
      </c>
      <c r="FG111">
        <f t="shared" si="167"/>
        <v>0</v>
      </c>
      <c r="FH111">
        <f t="shared" si="168"/>
        <v>3.5624686402408436E-2</v>
      </c>
      <c r="FI111" s="27">
        <f t="shared" si="169"/>
        <v>7.089411801676751E-2</v>
      </c>
      <c r="FJ111">
        <f t="shared" si="170"/>
        <v>0.2881959548418408</v>
      </c>
      <c r="FK111">
        <f t="shared" si="171"/>
        <v>0.86780790331433555</v>
      </c>
      <c r="FL111">
        <f t="shared" si="172"/>
        <v>7.089411801676751E-2</v>
      </c>
      <c r="FM111">
        <f t="shared" si="173"/>
        <v>0.3466101548612196</v>
      </c>
      <c r="FN111">
        <f t="shared" si="174"/>
        <v>0</v>
      </c>
      <c r="FO111">
        <f t="shared" si="175"/>
        <v>0.33059471077338137</v>
      </c>
      <c r="FP111">
        <f t="shared" si="176"/>
        <v>0.23769762229310384</v>
      </c>
      <c r="FQ111">
        <f t="shared" si="177"/>
        <v>0</v>
      </c>
      <c r="FR111">
        <f t="shared" si="178"/>
        <v>0.23769762229310384</v>
      </c>
      <c r="FS111">
        <f t="shared" si="179"/>
        <v>0</v>
      </c>
      <c r="FT111">
        <f t="shared" si="180"/>
        <v>0</v>
      </c>
      <c r="FU111">
        <f t="shared" si="181"/>
        <v>0.18988404982024909</v>
      </c>
      <c r="FW111">
        <f t="shared" si="182"/>
        <v>6.0461615654791773E-2</v>
      </c>
      <c r="FX111">
        <f t="shared" si="183"/>
        <v>6.0461615654791773E-2</v>
      </c>
      <c r="FY111">
        <f t="shared" si="184"/>
        <v>5.0175614651279486E-3</v>
      </c>
      <c r="FZ111">
        <f t="shared" si="185"/>
        <v>6.0461615654791773E-2</v>
      </c>
    </row>
    <row r="112" spans="1:182">
      <c r="A112">
        <v>111</v>
      </c>
      <c r="B112" t="s">
        <v>47</v>
      </c>
      <c r="C112" t="s">
        <v>100</v>
      </c>
      <c r="D112" t="s">
        <v>101</v>
      </c>
      <c r="E112" s="25" t="s">
        <v>356</v>
      </c>
      <c r="F112" s="25" t="s">
        <v>259</v>
      </c>
      <c r="G112">
        <v>0</v>
      </c>
      <c r="H112">
        <v>8.1618810761926328E-2</v>
      </c>
      <c r="I112">
        <v>0.71444720777752668</v>
      </c>
      <c r="J112">
        <v>0</v>
      </c>
      <c r="K112">
        <v>1.356545331223152E-2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4.5218177707438394E-3</v>
      </c>
      <c r="AF112">
        <v>4.069635993669455E-2</v>
      </c>
      <c r="AG112">
        <v>0</v>
      </c>
      <c r="AH112">
        <v>9.0436355414876789E-3</v>
      </c>
      <c r="AI112">
        <v>0</v>
      </c>
      <c r="AJ112">
        <v>0</v>
      </c>
      <c r="AK112">
        <v>1.356545331223152E-2</v>
      </c>
      <c r="AL112">
        <v>0</v>
      </c>
      <c r="AM112">
        <v>0</v>
      </c>
      <c r="AN112">
        <v>0</v>
      </c>
      <c r="AO112">
        <v>4.5218177707438394E-3</v>
      </c>
      <c r="AP112">
        <v>0</v>
      </c>
      <c r="AQ112">
        <v>4.5218177707438394E-3</v>
      </c>
      <c r="AR112">
        <v>0</v>
      </c>
      <c r="AS112">
        <v>0</v>
      </c>
      <c r="AT112">
        <v>0</v>
      </c>
      <c r="AU112">
        <v>0</v>
      </c>
      <c r="AV112">
        <v>1.356545331223152E-2</v>
      </c>
      <c r="AW112">
        <v>0</v>
      </c>
      <c r="AX112">
        <v>0</v>
      </c>
      <c r="AY112">
        <v>6.3757630567488149E-2</v>
      </c>
      <c r="AZ112">
        <v>0</v>
      </c>
      <c r="BA112">
        <v>0</v>
      </c>
      <c r="BB112">
        <v>0</v>
      </c>
      <c r="BC112">
        <v>4.5218177707438394E-3</v>
      </c>
      <c r="BD112">
        <v>4.5218177707438394E-3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4.5218177707438394E-3</v>
      </c>
      <c r="BO112">
        <v>0</v>
      </c>
      <c r="BP112">
        <v>0</v>
      </c>
      <c r="BQ112">
        <v>4.5218177707438394E-3</v>
      </c>
      <c r="BR112">
        <v>0</v>
      </c>
      <c r="BS112">
        <v>0</v>
      </c>
      <c r="BT112">
        <v>0</v>
      </c>
      <c r="BU112">
        <v>9.0436355414876789E-3</v>
      </c>
      <c r="BV112">
        <v>0</v>
      </c>
      <c r="BW112">
        <v>9.0436355414876789E-3</v>
      </c>
      <c r="BX112">
        <v>0</v>
      </c>
      <c r="BY112">
        <v>0</v>
      </c>
      <c r="BZ112">
        <v>0</v>
      </c>
      <c r="CA112" s="27">
        <f t="shared" si="93"/>
        <v>1</v>
      </c>
      <c r="CB112">
        <f t="shared" si="94"/>
        <v>13</v>
      </c>
      <c r="CC112">
        <f t="shared" si="95"/>
        <v>14</v>
      </c>
      <c r="CD112">
        <f>[1]!shannonweaver(K112:BU112)</f>
        <v>2.1452820421353427</v>
      </c>
      <c r="CE112">
        <f t="shared" si="96"/>
        <v>0.81289709702823998</v>
      </c>
      <c r="CO112">
        <f t="shared" si="97"/>
        <v>14</v>
      </c>
      <c r="CP112">
        <f t="shared" si="98"/>
        <v>0.79606601853945302</v>
      </c>
      <c r="CQ112">
        <f t="shared" si="99"/>
        <v>0</v>
      </c>
      <c r="CR112">
        <f t="shared" si="100"/>
        <v>8.1618810761926328E-2</v>
      </c>
      <c r="CS112">
        <f t="shared" si="101"/>
        <v>0.71444720777752668</v>
      </c>
      <c r="CT112">
        <f t="shared" si="102"/>
        <v>1.356545331223152E-2</v>
      </c>
      <c r="CU112">
        <f t="shared" si="103"/>
        <v>0</v>
      </c>
      <c r="CV112">
        <f t="shared" si="104"/>
        <v>0</v>
      </c>
      <c r="CW112">
        <f t="shared" si="105"/>
        <v>0</v>
      </c>
      <c r="CX112">
        <f t="shared" si="106"/>
        <v>0</v>
      </c>
      <c r="CY112">
        <f t="shared" si="107"/>
        <v>0</v>
      </c>
      <c r="CZ112">
        <f t="shared" si="108"/>
        <v>4.5218177707438394E-3</v>
      </c>
      <c r="DA112">
        <f t="shared" si="109"/>
        <v>0</v>
      </c>
      <c r="DB112">
        <f t="shared" si="110"/>
        <v>4.9739995478182225E-2</v>
      </c>
      <c r="DC112">
        <f t="shared" si="111"/>
        <v>0</v>
      </c>
      <c r="DD112">
        <f t="shared" si="112"/>
        <v>1.356545331223152E-2</v>
      </c>
      <c r="DE112">
        <f t="shared" si="113"/>
        <v>0</v>
      </c>
      <c r="DF112">
        <f t="shared" si="114"/>
        <v>0</v>
      </c>
      <c r="DG112">
        <f t="shared" si="115"/>
        <v>1.4114629456294981E-2</v>
      </c>
      <c r="DH112">
        <f t="shared" si="116"/>
        <v>5.070993914807303E-3</v>
      </c>
      <c r="DI112">
        <f t="shared" si="117"/>
        <v>0</v>
      </c>
      <c r="DJ112">
        <f t="shared" si="118"/>
        <v>1.356545331223152E-2</v>
      </c>
      <c r="DK112">
        <f t="shared" si="119"/>
        <v>0</v>
      </c>
      <c r="DL112">
        <f t="shared" si="120"/>
        <v>6.3757630567488149E-2</v>
      </c>
      <c r="DM112">
        <f t="shared" si="121"/>
        <v>9.0436355414876789E-3</v>
      </c>
      <c r="DN112">
        <f t="shared" si="122"/>
        <v>9.0436355414876789E-3</v>
      </c>
      <c r="DO112">
        <f t="shared" si="123"/>
        <v>1.356545331223152E-2</v>
      </c>
      <c r="DP112">
        <f t="shared" si="124"/>
        <v>0.18132489260682799</v>
      </c>
      <c r="DQ112">
        <f t="shared" si="125"/>
        <v>0.19489034591905952</v>
      </c>
      <c r="DR112">
        <f t="shared" si="126"/>
        <v>10</v>
      </c>
      <c r="DS112" s="50">
        <f t="shared" si="127"/>
        <v>1.1234728286142108</v>
      </c>
      <c r="DT112" s="50">
        <f t="shared" si="128"/>
        <v>1.1022491666149181</v>
      </c>
      <c r="DU112">
        <f t="shared" si="129"/>
        <v>0</v>
      </c>
      <c r="DV112">
        <f t="shared" si="130"/>
        <v>0.28972642272984472</v>
      </c>
      <c r="DW112">
        <f t="shared" si="131"/>
        <v>1.0070324411364968</v>
      </c>
      <c r="DX112">
        <f t="shared" si="132"/>
        <v>0.11673577652514455</v>
      </c>
      <c r="DY112">
        <f t="shared" si="133"/>
        <v>0</v>
      </c>
      <c r="DZ112">
        <f t="shared" si="134"/>
        <v>0</v>
      </c>
      <c r="EA112">
        <f t="shared" si="135"/>
        <v>0</v>
      </c>
      <c r="EB112">
        <f t="shared" si="136"/>
        <v>0</v>
      </c>
      <c r="EC112">
        <f t="shared" si="137"/>
        <v>0</v>
      </c>
      <c r="ED112">
        <f t="shared" si="138"/>
        <v>6.7295244017968561E-2</v>
      </c>
      <c r="EE112">
        <f t="shared" si="139"/>
        <v>0</v>
      </c>
      <c r="EF112">
        <f t="shared" si="140"/>
        <v>0.22491617801999444</v>
      </c>
      <c r="EG112">
        <f t="shared" si="141"/>
        <v>0</v>
      </c>
      <c r="EH112">
        <f t="shared" si="142"/>
        <v>0.11673577652514455</v>
      </c>
      <c r="EI112">
        <f t="shared" si="143"/>
        <v>0</v>
      </c>
      <c r="EJ112">
        <f t="shared" si="144"/>
        <v>0</v>
      </c>
      <c r="EK112">
        <f t="shared" si="145"/>
        <v>0.11908627767174512</v>
      </c>
      <c r="EL112">
        <f t="shared" si="146"/>
        <v>7.1271234258475744E-2</v>
      </c>
      <c r="EM112">
        <f t="shared" si="147"/>
        <v>0</v>
      </c>
      <c r="EN112">
        <f t="shared" si="148"/>
        <v>0.11673577652514455</v>
      </c>
      <c r="EO112">
        <f t="shared" si="149"/>
        <v>0</v>
      </c>
      <c r="EP112">
        <f t="shared" si="150"/>
        <v>0.25526593348273535</v>
      </c>
      <c r="EQ112">
        <f t="shared" si="151"/>
        <v>9.5241956369343392E-2</v>
      </c>
      <c r="ER112">
        <f t="shared" si="152"/>
        <v>9.5241956369343392E-2</v>
      </c>
      <c r="ES112">
        <f t="shared" si="153"/>
        <v>0.11673577652514455</v>
      </c>
      <c r="ET112">
        <f t="shared" si="154"/>
        <v>0.43987084351615624</v>
      </c>
      <c r="EU112">
        <f t="shared" si="155"/>
        <v>0.45722947120296159</v>
      </c>
      <c r="EV112" s="27">
        <f t="shared" si="156"/>
        <v>0</v>
      </c>
      <c r="EW112">
        <f t="shared" si="157"/>
        <v>8.1618810761926328E-2</v>
      </c>
      <c r="EX112">
        <f t="shared" si="158"/>
        <v>0.71444720777752668</v>
      </c>
      <c r="EY112">
        <f t="shared" si="159"/>
        <v>1.356545331223152E-2</v>
      </c>
      <c r="EZ112">
        <f t="shared" si="160"/>
        <v>1.3565453312231518E-2</v>
      </c>
      <c r="FA112">
        <f t="shared" si="161"/>
        <v>0</v>
      </c>
      <c r="FB112">
        <f t="shared" si="162"/>
        <v>4.9739995478182225E-2</v>
      </c>
      <c r="FC112">
        <f t="shared" si="163"/>
        <v>6.3757630567488149E-2</v>
      </c>
      <c r="FD112">
        <f t="shared" si="164"/>
        <v>9.0436355414876789E-3</v>
      </c>
      <c r="FE112">
        <f t="shared" si="165"/>
        <v>7.2801266108975832E-2</v>
      </c>
      <c r="FF112">
        <f t="shared" si="166"/>
        <v>9.0436355414876789E-3</v>
      </c>
      <c r="FG112">
        <f t="shared" si="167"/>
        <v>4.5218177707438394E-3</v>
      </c>
      <c r="FH112">
        <f t="shared" si="168"/>
        <v>3.1652724395206874E-2</v>
      </c>
      <c r="FI112" s="27">
        <f t="shared" si="169"/>
        <v>0</v>
      </c>
      <c r="FJ112">
        <f t="shared" si="170"/>
        <v>0.28972642272984472</v>
      </c>
      <c r="FK112">
        <f t="shared" si="171"/>
        <v>1.0070324411364968</v>
      </c>
      <c r="FL112">
        <f t="shared" si="172"/>
        <v>0.11673577652514455</v>
      </c>
      <c r="FM112">
        <f t="shared" si="173"/>
        <v>0.11673577652514454</v>
      </c>
      <c r="FN112">
        <f t="shared" si="174"/>
        <v>0</v>
      </c>
      <c r="FO112">
        <f t="shared" si="175"/>
        <v>0.22491617801999444</v>
      </c>
      <c r="FP112">
        <f t="shared" si="176"/>
        <v>0.25526593348273535</v>
      </c>
      <c r="FQ112">
        <f t="shared" si="177"/>
        <v>9.5241956369343392E-2</v>
      </c>
      <c r="FR112">
        <f t="shared" si="178"/>
        <v>0.27320307907732988</v>
      </c>
      <c r="FS112">
        <f t="shared" si="179"/>
        <v>9.5241956369343392E-2</v>
      </c>
      <c r="FT112">
        <f t="shared" si="180"/>
        <v>6.7295244017968561E-2</v>
      </c>
      <c r="FU112">
        <f t="shared" si="181"/>
        <v>0.17886431886096918</v>
      </c>
      <c r="FW112">
        <f t="shared" si="182"/>
        <v>7.7323083879719673E-2</v>
      </c>
      <c r="FX112">
        <f t="shared" si="183"/>
        <v>7.7323083879719673E-2</v>
      </c>
      <c r="FY112">
        <f t="shared" si="184"/>
        <v>2.2609088853719199E-2</v>
      </c>
      <c r="FZ112">
        <f t="shared" si="185"/>
        <v>8.6366719421207355E-2</v>
      </c>
    </row>
    <row r="113" spans="1:182">
      <c r="A113">
        <v>112</v>
      </c>
      <c r="B113" t="s">
        <v>48</v>
      </c>
      <c r="C113" t="s">
        <v>100</v>
      </c>
      <c r="D113" t="s">
        <v>101</v>
      </c>
      <c r="E113" s="25" t="s">
        <v>356</v>
      </c>
      <c r="F113" s="25" t="s">
        <v>259</v>
      </c>
      <c r="G113">
        <v>0</v>
      </c>
      <c r="H113">
        <v>8.6713995943204877E-2</v>
      </c>
      <c r="I113">
        <v>0.42596348884381335</v>
      </c>
      <c r="J113">
        <v>0</v>
      </c>
      <c r="K113">
        <v>7.6064908722109553E-2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3.5496957403651122E-2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4.5638945233265719E-2</v>
      </c>
      <c r="AF113">
        <v>5.5780933062880324E-2</v>
      </c>
      <c r="AG113">
        <v>5.070993914807303E-3</v>
      </c>
      <c r="AH113">
        <v>5.0709939148073022E-2</v>
      </c>
      <c r="AI113">
        <v>0</v>
      </c>
      <c r="AJ113">
        <v>0</v>
      </c>
      <c r="AK113">
        <v>5.3245436105476681E-3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5.070993914807303E-3</v>
      </c>
      <c r="AR113">
        <v>0</v>
      </c>
      <c r="AS113">
        <v>0</v>
      </c>
      <c r="AT113">
        <v>5.070993914807303E-3</v>
      </c>
      <c r="AU113">
        <v>0</v>
      </c>
      <c r="AV113">
        <v>5.070993914807303E-3</v>
      </c>
      <c r="AW113">
        <v>0</v>
      </c>
      <c r="AX113">
        <v>0</v>
      </c>
      <c r="AY113">
        <v>6.1105476673427986E-2</v>
      </c>
      <c r="AZ113">
        <v>0</v>
      </c>
      <c r="BA113">
        <v>0</v>
      </c>
      <c r="BB113">
        <v>0</v>
      </c>
      <c r="BC113">
        <v>0</v>
      </c>
      <c r="BD113">
        <v>2.5354969574036514E-2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1.521298174442191E-2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3.5496957403651115E-2</v>
      </c>
      <c r="BV113">
        <v>0</v>
      </c>
      <c r="BW113">
        <v>0</v>
      </c>
      <c r="BX113">
        <v>5.070993914807303E-3</v>
      </c>
      <c r="BY113">
        <v>5.5780933062880324E-2</v>
      </c>
      <c r="BZ113">
        <v>0</v>
      </c>
      <c r="CA113" s="27">
        <f t="shared" si="93"/>
        <v>1</v>
      </c>
      <c r="CB113">
        <f t="shared" si="94"/>
        <v>13</v>
      </c>
      <c r="CC113">
        <f t="shared" si="95"/>
        <v>14</v>
      </c>
      <c r="CD113">
        <f>[1]!shannonweaver(K113:BU113)</f>
        <v>2.310381115339835</v>
      </c>
      <c r="CE113">
        <f t="shared" si="96"/>
        <v>0.87545696314094845</v>
      </c>
      <c r="CF113">
        <v>1</v>
      </c>
      <c r="CJ113">
        <v>1</v>
      </c>
      <c r="CM113">
        <v>1</v>
      </c>
      <c r="CO113">
        <f t="shared" si="97"/>
        <v>16</v>
      </c>
      <c r="CP113">
        <f t="shared" si="98"/>
        <v>0.51267748478701824</v>
      </c>
      <c r="CQ113">
        <f t="shared" si="99"/>
        <v>0</v>
      </c>
      <c r="CR113">
        <f t="shared" si="100"/>
        <v>8.6713995943204877E-2</v>
      </c>
      <c r="CS113">
        <f t="shared" si="101"/>
        <v>0.42596348884381335</v>
      </c>
      <c r="CT113">
        <f t="shared" si="102"/>
        <v>7.6064908722109553E-2</v>
      </c>
      <c r="CU113">
        <f t="shared" si="103"/>
        <v>0</v>
      </c>
      <c r="CV113">
        <f t="shared" si="104"/>
        <v>0</v>
      </c>
      <c r="CW113">
        <f t="shared" si="105"/>
        <v>0</v>
      </c>
      <c r="CX113">
        <f t="shared" si="106"/>
        <v>0</v>
      </c>
      <c r="CY113">
        <f t="shared" si="107"/>
        <v>3.5496957403651122E-2</v>
      </c>
      <c r="CZ113">
        <f t="shared" si="108"/>
        <v>4.5638945233265719E-2</v>
      </c>
      <c r="DA113">
        <f t="shared" si="109"/>
        <v>0</v>
      </c>
      <c r="DB113">
        <f t="shared" si="110"/>
        <v>0.11156186612576065</v>
      </c>
      <c r="DC113">
        <f t="shared" si="111"/>
        <v>0</v>
      </c>
      <c r="DD113">
        <f t="shared" si="112"/>
        <v>5.3245436105476681E-3</v>
      </c>
      <c r="DE113">
        <f t="shared" si="113"/>
        <v>0</v>
      </c>
      <c r="DF113">
        <f t="shared" si="114"/>
        <v>0</v>
      </c>
      <c r="DG113">
        <f t="shared" si="115"/>
        <v>2.2842503082649335E-2</v>
      </c>
      <c r="DH113">
        <f t="shared" si="116"/>
        <v>5.6417489421720732E-3</v>
      </c>
      <c r="DI113">
        <f t="shared" si="117"/>
        <v>1.1283497884344146E-2</v>
      </c>
      <c r="DJ113">
        <f t="shared" si="118"/>
        <v>5.070993914807303E-3</v>
      </c>
      <c r="DK113">
        <f t="shared" si="119"/>
        <v>0</v>
      </c>
      <c r="DL113">
        <f t="shared" si="120"/>
        <v>6.1105476673427986E-2</v>
      </c>
      <c r="DM113">
        <f t="shared" si="121"/>
        <v>2.5354969574036514E-2</v>
      </c>
      <c r="DN113">
        <f t="shared" si="122"/>
        <v>1.521298174442191E-2</v>
      </c>
      <c r="DO113">
        <f t="shared" si="123"/>
        <v>7.6064908722109553E-2</v>
      </c>
      <c r="DP113">
        <f t="shared" si="124"/>
        <v>0.35040567951318458</v>
      </c>
      <c r="DQ113">
        <f t="shared" si="125"/>
        <v>0.42647058823529416</v>
      </c>
      <c r="DR113">
        <f t="shared" si="126"/>
        <v>12</v>
      </c>
      <c r="DS113" s="50">
        <f t="shared" si="127"/>
        <v>1.2101206084878036</v>
      </c>
      <c r="DT113" s="50">
        <f t="shared" si="128"/>
        <v>0.79807700691615346</v>
      </c>
      <c r="DU113">
        <f t="shared" si="129"/>
        <v>0</v>
      </c>
      <c r="DV113">
        <f t="shared" si="130"/>
        <v>0.29890339528499288</v>
      </c>
      <c r="DW113">
        <f t="shared" si="131"/>
        <v>0.71108839809051216</v>
      </c>
      <c r="DX113">
        <f t="shared" si="132"/>
        <v>0.279420503840421</v>
      </c>
      <c r="DY113">
        <f t="shared" si="133"/>
        <v>0</v>
      </c>
      <c r="DZ113">
        <f t="shared" si="134"/>
        <v>0</v>
      </c>
      <c r="EA113">
        <f t="shared" si="135"/>
        <v>0</v>
      </c>
      <c r="EB113">
        <f t="shared" si="136"/>
        <v>0</v>
      </c>
      <c r="EC113">
        <f t="shared" si="137"/>
        <v>0.1895391949481833</v>
      </c>
      <c r="ED113">
        <f t="shared" si="138"/>
        <v>0.21529203905414979</v>
      </c>
      <c r="EE113">
        <f t="shared" si="139"/>
        <v>0</v>
      </c>
      <c r="EF113">
        <f t="shared" si="140"/>
        <v>0.34055342124970139</v>
      </c>
      <c r="EG113">
        <f t="shared" si="141"/>
        <v>0</v>
      </c>
      <c r="EH113">
        <f t="shared" si="142"/>
        <v>7.3034380904244883E-2</v>
      </c>
      <c r="EI113">
        <f t="shared" si="143"/>
        <v>0</v>
      </c>
      <c r="EJ113">
        <f t="shared" si="144"/>
        <v>0</v>
      </c>
      <c r="EK113">
        <f t="shared" si="145"/>
        <v>0.15171875378954433</v>
      </c>
      <c r="EL113">
        <f t="shared" si="146"/>
        <v>7.5182383305998898E-2</v>
      </c>
      <c r="EM113">
        <f t="shared" si="147"/>
        <v>0.10642459421059233</v>
      </c>
      <c r="EN113">
        <f t="shared" si="148"/>
        <v>7.1271234258475744E-2</v>
      </c>
      <c r="EO113">
        <f t="shared" si="149"/>
        <v>0</v>
      </c>
      <c r="EP113">
        <f t="shared" si="150"/>
        <v>0.24978456901997106</v>
      </c>
      <c r="EQ113">
        <f t="shared" si="151"/>
        <v>0.15991312315821926</v>
      </c>
      <c r="ER113">
        <f t="shared" si="152"/>
        <v>0.12365580776115892</v>
      </c>
      <c r="ES113">
        <f t="shared" si="153"/>
        <v>0.279420503840421</v>
      </c>
      <c r="ET113">
        <f t="shared" si="154"/>
        <v>0.63347704726292875</v>
      </c>
      <c r="EU113">
        <f t="shared" si="155"/>
        <v>0.71160111056793207</v>
      </c>
      <c r="EV113" s="27">
        <f t="shared" si="156"/>
        <v>0</v>
      </c>
      <c r="EW113">
        <f t="shared" si="157"/>
        <v>8.6713995943204877E-2</v>
      </c>
      <c r="EX113">
        <f t="shared" si="158"/>
        <v>0.42596348884381335</v>
      </c>
      <c r="EY113">
        <f t="shared" si="159"/>
        <v>7.6064908722109553E-2</v>
      </c>
      <c r="EZ113">
        <f t="shared" si="160"/>
        <v>8.1135902636916835E-2</v>
      </c>
      <c r="FA113">
        <f t="shared" si="161"/>
        <v>0</v>
      </c>
      <c r="FB113">
        <f t="shared" si="162"/>
        <v>0.11156186612576065</v>
      </c>
      <c r="FC113">
        <f t="shared" si="163"/>
        <v>6.1105476673427986E-2</v>
      </c>
      <c r="FD113">
        <f t="shared" si="164"/>
        <v>2.5354969574036514E-2</v>
      </c>
      <c r="FE113">
        <f t="shared" si="165"/>
        <v>8.6460446247464504E-2</v>
      </c>
      <c r="FF113">
        <f t="shared" si="166"/>
        <v>1.521298174442191E-2</v>
      </c>
      <c r="FG113">
        <f t="shared" si="167"/>
        <v>3.5496957403651122E-2</v>
      </c>
      <c r="FH113">
        <f t="shared" si="168"/>
        <v>2.0537525354969575E-2</v>
      </c>
      <c r="FI113" s="27">
        <f t="shared" si="169"/>
        <v>0</v>
      </c>
      <c r="FJ113">
        <f t="shared" si="170"/>
        <v>0.29890339528499288</v>
      </c>
      <c r="FK113">
        <f t="shared" si="171"/>
        <v>0.71108839809051216</v>
      </c>
      <c r="FL113">
        <f t="shared" si="172"/>
        <v>0.279420503840421</v>
      </c>
      <c r="FM113">
        <f t="shared" si="173"/>
        <v>0.28884331312607603</v>
      </c>
      <c r="FN113">
        <f t="shared" si="174"/>
        <v>0</v>
      </c>
      <c r="FO113">
        <f t="shared" si="175"/>
        <v>0.34055342124970139</v>
      </c>
      <c r="FP113">
        <f t="shared" si="176"/>
        <v>0.24978456901997106</v>
      </c>
      <c r="FQ113">
        <f t="shared" si="177"/>
        <v>0.15991312315821926</v>
      </c>
      <c r="FR113">
        <f t="shared" si="178"/>
        <v>0.29845260685001507</v>
      </c>
      <c r="FS113">
        <f t="shared" si="179"/>
        <v>0.12365580776115892</v>
      </c>
      <c r="FT113">
        <f t="shared" si="180"/>
        <v>0.1895391949481833</v>
      </c>
      <c r="FU113">
        <f t="shared" si="181"/>
        <v>0.14380432066495488</v>
      </c>
      <c r="FW113">
        <f t="shared" si="182"/>
        <v>0.13717038539553755</v>
      </c>
      <c r="FX113">
        <f t="shared" si="183"/>
        <v>0.13717038539553755</v>
      </c>
      <c r="FY113">
        <f t="shared" si="184"/>
        <v>0.10141987829614607</v>
      </c>
      <c r="FZ113">
        <f t="shared" si="185"/>
        <v>0.16252535496957404</v>
      </c>
    </row>
    <row r="114" spans="1:182">
      <c r="A114">
        <v>113</v>
      </c>
      <c r="B114" t="s">
        <v>49</v>
      </c>
      <c r="C114" t="s">
        <v>100</v>
      </c>
      <c r="D114" t="s">
        <v>101</v>
      </c>
      <c r="E114" s="25" t="s">
        <v>356</v>
      </c>
      <c r="F114" s="25" t="s">
        <v>259</v>
      </c>
      <c r="G114">
        <v>0</v>
      </c>
      <c r="H114">
        <v>0.10719322990126942</v>
      </c>
      <c r="I114">
        <v>9.5909732016925264E-2</v>
      </c>
      <c r="J114">
        <v>5.6417489421720732E-3</v>
      </c>
      <c r="K114">
        <v>9.0267983074753186E-2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5.6417489421720732E-3</v>
      </c>
      <c r="AD114">
        <v>0</v>
      </c>
      <c r="AE114">
        <v>2.2566995768688293E-2</v>
      </c>
      <c r="AF114">
        <v>3.9492242595204508E-2</v>
      </c>
      <c r="AG114">
        <v>0</v>
      </c>
      <c r="AH114">
        <v>0.21438645980253876</v>
      </c>
      <c r="AI114">
        <v>0</v>
      </c>
      <c r="AJ114">
        <v>0</v>
      </c>
      <c r="AK114">
        <v>6.7700987306064872E-2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1.6925246826516221E-2</v>
      </c>
      <c r="AR114">
        <v>8.462623413258109E-4</v>
      </c>
      <c r="AS114">
        <v>0</v>
      </c>
      <c r="AT114">
        <v>5.6417489421720732E-3</v>
      </c>
      <c r="AU114">
        <v>1.1283497884344146E-2</v>
      </c>
      <c r="AV114">
        <v>2.2566995768688293E-2</v>
      </c>
      <c r="AW114">
        <v>0</v>
      </c>
      <c r="AX114">
        <v>0</v>
      </c>
      <c r="AY114">
        <v>7.3624823695345565E-2</v>
      </c>
      <c r="AZ114">
        <v>0</v>
      </c>
      <c r="BA114">
        <v>0</v>
      </c>
      <c r="BB114">
        <v>0</v>
      </c>
      <c r="BC114">
        <v>0</v>
      </c>
      <c r="BD114">
        <v>3.9492242595204508E-2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6.2059238363892794E-2</v>
      </c>
      <c r="BV114">
        <v>0</v>
      </c>
      <c r="BW114">
        <v>0</v>
      </c>
      <c r="BX114">
        <v>5.9238363892806772E-3</v>
      </c>
      <c r="BY114">
        <v>0.11283497884344149</v>
      </c>
      <c r="BZ114">
        <v>5.6417489421720732E-3</v>
      </c>
      <c r="CA114" s="27">
        <f t="shared" si="93"/>
        <v>1</v>
      </c>
      <c r="CB114">
        <f t="shared" si="94"/>
        <v>13</v>
      </c>
      <c r="CC114">
        <f t="shared" si="95"/>
        <v>14</v>
      </c>
      <c r="CD114">
        <f>[1]!shannonweaver(K114:BU114)</f>
        <v>2.1378600803486685</v>
      </c>
      <c r="CE114">
        <f t="shared" si="96"/>
        <v>0.81008474365365213</v>
      </c>
      <c r="CF114">
        <v>1</v>
      </c>
      <c r="CJ114">
        <v>1</v>
      </c>
      <c r="CM114">
        <v>1</v>
      </c>
      <c r="CO114">
        <f t="shared" si="97"/>
        <v>16</v>
      </c>
      <c r="CP114">
        <f t="shared" si="98"/>
        <v>0.20874471086036675</v>
      </c>
      <c r="CQ114">
        <f t="shared" si="99"/>
        <v>0</v>
      </c>
      <c r="CR114">
        <f t="shared" si="100"/>
        <v>0.10719322990126942</v>
      </c>
      <c r="CS114">
        <f t="shared" si="101"/>
        <v>0.10155148095909734</v>
      </c>
      <c r="CT114">
        <f t="shared" si="102"/>
        <v>9.0267983074753186E-2</v>
      </c>
      <c r="CU114">
        <f t="shared" si="103"/>
        <v>0</v>
      </c>
      <c r="CV114">
        <f t="shared" si="104"/>
        <v>0</v>
      </c>
      <c r="CW114">
        <f t="shared" si="105"/>
        <v>0</v>
      </c>
      <c r="CX114">
        <f t="shared" si="106"/>
        <v>0</v>
      </c>
      <c r="CY114">
        <f t="shared" si="107"/>
        <v>0</v>
      </c>
      <c r="CZ114">
        <f t="shared" si="108"/>
        <v>2.8208744710860365E-2</v>
      </c>
      <c r="DA114">
        <f t="shared" si="109"/>
        <v>0</v>
      </c>
      <c r="DB114">
        <f t="shared" si="110"/>
        <v>0.25387870239774324</v>
      </c>
      <c r="DC114">
        <f t="shared" si="111"/>
        <v>0</v>
      </c>
      <c r="DD114">
        <f t="shared" si="112"/>
        <v>6.7700987306064872E-2</v>
      </c>
      <c r="DE114">
        <f t="shared" si="113"/>
        <v>0</v>
      </c>
      <c r="DF114">
        <f t="shared" si="114"/>
        <v>0</v>
      </c>
      <c r="DG114">
        <f t="shared" si="115"/>
        <v>6.2932799490422672E-2</v>
      </c>
      <c r="DH114">
        <f t="shared" si="116"/>
        <v>0</v>
      </c>
      <c r="DI114">
        <f t="shared" si="117"/>
        <v>6.4516129032258064E-3</v>
      </c>
      <c r="DJ114">
        <f t="shared" si="118"/>
        <v>2.2566995768688293E-2</v>
      </c>
      <c r="DK114">
        <f t="shared" si="119"/>
        <v>0</v>
      </c>
      <c r="DL114">
        <f t="shared" si="120"/>
        <v>7.3624823695345565E-2</v>
      </c>
      <c r="DM114">
        <f t="shared" si="121"/>
        <v>3.9492242595204508E-2</v>
      </c>
      <c r="DN114">
        <f t="shared" si="122"/>
        <v>0</v>
      </c>
      <c r="DO114">
        <f t="shared" si="123"/>
        <v>9.0267983074753186E-2</v>
      </c>
      <c r="DP114">
        <f t="shared" si="124"/>
        <v>0.58222849083215789</v>
      </c>
      <c r="DQ114">
        <f t="shared" si="125"/>
        <v>0.67249647390691114</v>
      </c>
      <c r="DR114">
        <f t="shared" si="126"/>
        <v>9</v>
      </c>
      <c r="DS114" s="50">
        <f t="shared" si="127"/>
        <v>1.1198775327055783</v>
      </c>
      <c r="DT114" s="50">
        <f t="shared" si="128"/>
        <v>0.47449116400828634</v>
      </c>
      <c r="DU114">
        <f t="shared" si="129"/>
        <v>0</v>
      </c>
      <c r="DV114">
        <f t="shared" si="130"/>
        <v>0.33355459546305372</v>
      </c>
      <c r="DW114">
        <f t="shared" si="131"/>
        <v>0.3243275131348391</v>
      </c>
      <c r="DX114">
        <f t="shared" si="132"/>
        <v>0.30516054476709026</v>
      </c>
      <c r="DY114">
        <f t="shared" si="133"/>
        <v>0</v>
      </c>
      <c r="DZ114">
        <f t="shared" si="134"/>
        <v>0</v>
      </c>
      <c r="EA114">
        <f t="shared" si="135"/>
        <v>0</v>
      </c>
      <c r="EB114">
        <f t="shared" si="136"/>
        <v>0</v>
      </c>
      <c r="EC114">
        <f t="shared" si="137"/>
        <v>0</v>
      </c>
      <c r="ED114">
        <f t="shared" si="138"/>
        <v>0.16875441771465624</v>
      </c>
      <c r="EE114">
        <f t="shared" si="139"/>
        <v>0</v>
      </c>
      <c r="EF114">
        <f t="shared" si="140"/>
        <v>0.52806605292676656</v>
      </c>
      <c r="EG114">
        <f t="shared" si="141"/>
        <v>0</v>
      </c>
      <c r="EH114">
        <f t="shared" si="142"/>
        <v>0.26322325655889761</v>
      </c>
      <c r="EI114">
        <f t="shared" si="143"/>
        <v>0</v>
      </c>
      <c r="EJ114">
        <f t="shared" si="144"/>
        <v>0</v>
      </c>
      <c r="EK114">
        <f t="shared" si="145"/>
        <v>0.25357280255721948</v>
      </c>
      <c r="EL114">
        <f t="shared" si="146"/>
        <v>0</v>
      </c>
      <c r="EM114">
        <f t="shared" si="147"/>
        <v>8.0408552272041994E-2</v>
      </c>
      <c r="EN114">
        <f t="shared" si="148"/>
        <v>0.15079398352942697</v>
      </c>
      <c r="EO114">
        <f t="shared" si="149"/>
        <v>0</v>
      </c>
      <c r="EP114">
        <f t="shared" si="150"/>
        <v>0.27478389544250059</v>
      </c>
      <c r="EQ114">
        <f t="shared" si="151"/>
        <v>0.20005838568560971</v>
      </c>
      <c r="ER114">
        <f t="shared" si="152"/>
        <v>0</v>
      </c>
      <c r="ES114">
        <f t="shared" si="153"/>
        <v>0.30516054476709026</v>
      </c>
      <c r="ET114">
        <f t="shared" si="154"/>
        <v>0.86800189940828232</v>
      </c>
      <c r="EU114">
        <f t="shared" si="155"/>
        <v>0.96151379920388225</v>
      </c>
      <c r="EV114" s="27">
        <f t="shared" si="156"/>
        <v>0</v>
      </c>
      <c r="EW114">
        <f t="shared" si="157"/>
        <v>0.10719322990126942</v>
      </c>
      <c r="EX114">
        <f t="shared" si="158"/>
        <v>0.10155148095909734</v>
      </c>
      <c r="EY114">
        <f t="shared" si="159"/>
        <v>9.0267983074753186E-2</v>
      </c>
      <c r="EZ114">
        <f t="shared" si="160"/>
        <v>9.0267983074753158E-2</v>
      </c>
      <c r="FA114">
        <f t="shared" si="161"/>
        <v>0</v>
      </c>
      <c r="FB114">
        <f t="shared" si="162"/>
        <v>0.25387870239774324</v>
      </c>
      <c r="FC114">
        <f t="shared" si="163"/>
        <v>7.3624823695345565E-2</v>
      </c>
      <c r="FD114">
        <f t="shared" si="164"/>
        <v>3.9492242595204508E-2</v>
      </c>
      <c r="FE114">
        <f t="shared" si="165"/>
        <v>0.11311706629055007</v>
      </c>
      <c r="FF114">
        <f t="shared" si="166"/>
        <v>0</v>
      </c>
      <c r="FG114">
        <f t="shared" si="167"/>
        <v>0</v>
      </c>
      <c r="FH114">
        <f t="shared" si="168"/>
        <v>0.12496473906911143</v>
      </c>
      <c r="FI114" s="27">
        <f t="shared" si="169"/>
        <v>0</v>
      </c>
      <c r="FJ114">
        <f t="shared" si="170"/>
        <v>0.33355459546305372</v>
      </c>
      <c r="FK114">
        <f t="shared" si="171"/>
        <v>0.3243275131348391</v>
      </c>
      <c r="FL114">
        <f t="shared" si="172"/>
        <v>0.30516054476709026</v>
      </c>
      <c r="FM114">
        <f t="shared" si="173"/>
        <v>0.3051605447670902</v>
      </c>
      <c r="FN114">
        <f t="shared" si="174"/>
        <v>0</v>
      </c>
      <c r="FO114">
        <f t="shared" si="175"/>
        <v>0.52806605292676656</v>
      </c>
      <c r="FP114">
        <f t="shared" si="176"/>
        <v>0.27478389544250059</v>
      </c>
      <c r="FQ114">
        <f t="shared" si="177"/>
        <v>0.20005838568560971</v>
      </c>
      <c r="FR114">
        <f t="shared" si="178"/>
        <v>0.34301588070001421</v>
      </c>
      <c r="FS114">
        <f t="shared" si="179"/>
        <v>0</v>
      </c>
      <c r="FT114">
        <f t="shared" si="180"/>
        <v>0</v>
      </c>
      <c r="FU114">
        <f t="shared" si="181"/>
        <v>0.36131381116715583</v>
      </c>
      <c r="FW114">
        <f t="shared" si="182"/>
        <v>0.16389280677009876</v>
      </c>
      <c r="FX114">
        <f t="shared" si="183"/>
        <v>0.16389280677009876</v>
      </c>
      <c r="FY114">
        <f t="shared" si="184"/>
        <v>0.12976022566995771</v>
      </c>
      <c r="FZ114">
        <f t="shared" si="185"/>
        <v>0.20338504936530327</v>
      </c>
    </row>
    <row r="115" spans="1:182">
      <c r="A115">
        <v>114</v>
      </c>
      <c r="B115" t="s">
        <v>11</v>
      </c>
      <c r="C115" t="s">
        <v>100</v>
      </c>
      <c r="D115" t="s">
        <v>101</v>
      </c>
      <c r="E115" s="25" t="s">
        <v>356</v>
      </c>
      <c r="F115" s="25" t="s">
        <v>259</v>
      </c>
      <c r="G115">
        <v>1.2903225806451613E-2</v>
      </c>
      <c r="H115">
        <v>0.10322580645161292</v>
      </c>
      <c r="I115">
        <v>1.2903225806451613E-2</v>
      </c>
      <c r="J115">
        <v>5.6417489421720732E-3</v>
      </c>
      <c r="K115">
        <v>0.10322580645161292</v>
      </c>
      <c r="L115">
        <v>0</v>
      </c>
      <c r="M115">
        <v>0</v>
      </c>
      <c r="N115">
        <v>0</v>
      </c>
      <c r="O115">
        <v>0</v>
      </c>
      <c r="P115">
        <v>2.5806451612903226E-2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1.935483870967742E-2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3.8709677419354833E-2</v>
      </c>
      <c r="AD115">
        <v>0</v>
      </c>
      <c r="AE115">
        <v>0</v>
      </c>
      <c r="AF115">
        <v>1.935483870967742E-2</v>
      </c>
      <c r="AG115">
        <v>0</v>
      </c>
      <c r="AH115">
        <v>5.1612903225806452E-2</v>
      </c>
      <c r="AI115">
        <v>0</v>
      </c>
      <c r="AJ115">
        <v>0</v>
      </c>
      <c r="AK115">
        <v>0.11612903225806454</v>
      </c>
      <c r="AL115">
        <v>0</v>
      </c>
      <c r="AM115">
        <v>6.4516129032258064E-3</v>
      </c>
      <c r="AN115">
        <v>0</v>
      </c>
      <c r="AO115">
        <v>0</v>
      </c>
      <c r="AP115">
        <v>0</v>
      </c>
      <c r="AQ115">
        <v>4.5161290322580636E-2</v>
      </c>
      <c r="AR115">
        <v>0</v>
      </c>
      <c r="AS115">
        <v>0</v>
      </c>
      <c r="AT115">
        <v>0</v>
      </c>
      <c r="AU115">
        <v>6.4516129032258064E-3</v>
      </c>
      <c r="AV115">
        <v>1.935483870967742E-2</v>
      </c>
      <c r="AW115">
        <v>0</v>
      </c>
      <c r="AX115">
        <v>0</v>
      </c>
      <c r="AY115">
        <v>0.27096774193548379</v>
      </c>
      <c r="AZ115">
        <v>0</v>
      </c>
      <c r="BA115">
        <v>0</v>
      </c>
      <c r="BB115">
        <v>0</v>
      </c>
      <c r="BC115">
        <v>6.4516129032258064E-3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2.5806451612903226E-2</v>
      </c>
      <c r="BV115">
        <v>0</v>
      </c>
      <c r="BW115">
        <v>6.4516129032258064E-3</v>
      </c>
      <c r="BX115">
        <v>6.4516129032258064E-3</v>
      </c>
      <c r="BY115">
        <v>0.10322580645161293</v>
      </c>
      <c r="BZ115">
        <v>0</v>
      </c>
      <c r="CA115" s="27">
        <f t="shared" si="93"/>
        <v>3</v>
      </c>
      <c r="CB115">
        <f t="shared" si="94"/>
        <v>11</v>
      </c>
      <c r="CC115">
        <f t="shared" si="95"/>
        <v>14</v>
      </c>
      <c r="CD115">
        <f>[1]!shannonweaver(K115:BU115)</f>
        <v>2.0668272609085663</v>
      </c>
      <c r="CE115">
        <f t="shared" si="96"/>
        <v>0.78316876170700089</v>
      </c>
      <c r="CF115">
        <v>1</v>
      </c>
      <c r="CM115">
        <v>1</v>
      </c>
      <c r="CO115">
        <f t="shared" si="97"/>
        <v>15</v>
      </c>
      <c r="CP115">
        <f t="shared" si="98"/>
        <v>0.13467400700668822</v>
      </c>
      <c r="CQ115">
        <f t="shared" si="99"/>
        <v>1.2903225806451613E-2</v>
      </c>
      <c r="CR115">
        <f t="shared" si="100"/>
        <v>0.10322580645161292</v>
      </c>
      <c r="CS115">
        <f t="shared" si="101"/>
        <v>1.8544974748623686E-2</v>
      </c>
      <c r="CT115">
        <f t="shared" si="102"/>
        <v>0.10322580645161292</v>
      </c>
      <c r="CU115">
        <f t="shared" si="103"/>
        <v>0</v>
      </c>
      <c r="CV115">
        <f t="shared" si="104"/>
        <v>0</v>
      </c>
      <c r="CW115">
        <f t="shared" si="105"/>
        <v>2.5806451612903226E-2</v>
      </c>
      <c r="CX115">
        <f t="shared" si="106"/>
        <v>0</v>
      </c>
      <c r="CY115">
        <f t="shared" si="107"/>
        <v>0</v>
      </c>
      <c r="CZ115">
        <f t="shared" si="108"/>
        <v>3.8709677419354833E-2</v>
      </c>
      <c r="DA115">
        <f t="shared" si="109"/>
        <v>0</v>
      </c>
      <c r="DB115">
        <f t="shared" si="110"/>
        <v>7.0967741935483872E-2</v>
      </c>
      <c r="DC115">
        <f t="shared" si="111"/>
        <v>0</v>
      </c>
      <c r="DD115">
        <f t="shared" si="112"/>
        <v>0.11612903225806454</v>
      </c>
      <c r="DE115">
        <f t="shared" si="113"/>
        <v>0</v>
      </c>
      <c r="DF115">
        <f t="shared" si="114"/>
        <v>6.4516129032258064E-3</v>
      </c>
      <c r="DG115">
        <f t="shared" si="115"/>
        <v>4.9584112082863695E-2</v>
      </c>
      <c r="DH115">
        <f t="shared" si="116"/>
        <v>0</v>
      </c>
      <c r="DI115">
        <f t="shared" si="117"/>
        <v>0</v>
      </c>
      <c r="DJ115">
        <f t="shared" si="118"/>
        <v>1.935483870967742E-2</v>
      </c>
      <c r="DK115">
        <f t="shared" si="119"/>
        <v>0</v>
      </c>
      <c r="DL115">
        <f t="shared" si="120"/>
        <v>0.27096774193548379</v>
      </c>
      <c r="DM115">
        <f t="shared" si="121"/>
        <v>6.4516129032258064E-3</v>
      </c>
      <c r="DN115">
        <f t="shared" si="122"/>
        <v>1.935483870967742E-2</v>
      </c>
      <c r="DO115">
        <f t="shared" si="123"/>
        <v>0.10322580645161292</v>
      </c>
      <c r="DP115">
        <f t="shared" si="124"/>
        <v>0.65161290322580645</v>
      </c>
      <c r="DQ115">
        <f t="shared" si="125"/>
        <v>0.75483870967741928</v>
      </c>
      <c r="DR115">
        <f t="shared" si="126"/>
        <v>11</v>
      </c>
      <c r="DS115" s="50">
        <f t="shared" si="127"/>
        <v>1.086425771853561</v>
      </c>
      <c r="DT115" s="50">
        <f t="shared" si="128"/>
        <v>0.37575996127727268</v>
      </c>
      <c r="DU115">
        <f t="shared" si="129"/>
        <v>0.11383808092716285</v>
      </c>
      <c r="DV115">
        <f t="shared" si="130"/>
        <v>0.3270890015789707</v>
      </c>
      <c r="DW115">
        <f t="shared" si="131"/>
        <v>0.13660439595662577</v>
      </c>
      <c r="DX115">
        <f t="shared" si="132"/>
        <v>0.3270890015789707</v>
      </c>
      <c r="DY115">
        <f t="shared" si="133"/>
        <v>0</v>
      </c>
      <c r="DZ115">
        <f t="shared" si="134"/>
        <v>0</v>
      </c>
      <c r="EA115">
        <f t="shared" si="135"/>
        <v>0.16134295643447069</v>
      </c>
      <c r="EB115">
        <f t="shared" si="136"/>
        <v>0</v>
      </c>
      <c r="EC115">
        <f t="shared" si="137"/>
        <v>0</v>
      </c>
      <c r="ED115">
        <f t="shared" si="138"/>
        <v>0.19803972544019985</v>
      </c>
      <c r="EE115">
        <f t="shared" si="139"/>
        <v>0</v>
      </c>
      <c r="EF115">
        <f t="shared" si="140"/>
        <v>0.26965374875451614</v>
      </c>
      <c r="EG115">
        <f t="shared" si="141"/>
        <v>0</v>
      </c>
      <c r="EH115">
        <f t="shared" si="142"/>
        <v>0.34774334981272081</v>
      </c>
      <c r="EI115">
        <f t="shared" si="143"/>
        <v>0</v>
      </c>
      <c r="EJ115">
        <f t="shared" si="144"/>
        <v>8.0408552272041994E-2</v>
      </c>
      <c r="EK115">
        <f t="shared" si="145"/>
        <v>0.2245574059575986</v>
      </c>
      <c r="EL115">
        <f t="shared" si="146"/>
        <v>0</v>
      </c>
      <c r="EM115">
        <f t="shared" si="147"/>
        <v>0</v>
      </c>
      <c r="EN115">
        <f t="shared" si="148"/>
        <v>0.13957440266307283</v>
      </c>
      <c r="EO115">
        <f t="shared" si="149"/>
        <v>0</v>
      </c>
      <c r="EP115">
        <f t="shared" si="150"/>
        <v>0.54748984929094879</v>
      </c>
      <c r="EQ115">
        <f t="shared" si="151"/>
        <v>8.0408552272041994E-2</v>
      </c>
      <c r="ER115">
        <f t="shared" si="152"/>
        <v>0.13957440266307283</v>
      </c>
      <c r="ES115">
        <f t="shared" si="153"/>
        <v>0.3270890015789707</v>
      </c>
      <c r="ET115">
        <f t="shared" si="154"/>
        <v>0.93943617562061588</v>
      </c>
      <c r="EU115">
        <f t="shared" si="155"/>
        <v>1.0528030705109706</v>
      </c>
      <c r="EV115" s="27">
        <f t="shared" si="156"/>
        <v>1.2903225806451613E-2</v>
      </c>
      <c r="EW115">
        <f t="shared" si="157"/>
        <v>0.10322580645161292</v>
      </c>
      <c r="EX115">
        <f t="shared" si="158"/>
        <v>1.8544974748623686E-2</v>
      </c>
      <c r="EY115">
        <f t="shared" si="159"/>
        <v>0.10322580645161292</v>
      </c>
      <c r="EZ115">
        <f t="shared" si="160"/>
        <v>6.4516129032258063E-2</v>
      </c>
      <c r="FA115">
        <f t="shared" si="161"/>
        <v>2.5806451612903226E-2</v>
      </c>
      <c r="FB115">
        <f t="shared" si="162"/>
        <v>7.0967741935483872E-2</v>
      </c>
      <c r="FC115">
        <f t="shared" si="163"/>
        <v>0.27096774193548379</v>
      </c>
      <c r="FD115">
        <f t="shared" si="164"/>
        <v>6.4516129032258064E-3</v>
      </c>
      <c r="FE115">
        <f t="shared" si="165"/>
        <v>0.27741935483870961</v>
      </c>
      <c r="FF115">
        <f t="shared" si="166"/>
        <v>1.935483870967742E-2</v>
      </c>
      <c r="FG115">
        <f t="shared" si="167"/>
        <v>0</v>
      </c>
      <c r="FH115">
        <f t="shared" si="168"/>
        <v>0.19354838709677419</v>
      </c>
      <c r="FI115" s="27">
        <f t="shared" si="169"/>
        <v>0.11383808092716285</v>
      </c>
      <c r="FJ115">
        <f t="shared" si="170"/>
        <v>0.3270890015789707</v>
      </c>
      <c r="FK115">
        <f t="shared" si="171"/>
        <v>0.13660439595662577</v>
      </c>
      <c r="FL115">
        <f t="shared" si="172"/>
        <v>0.3270890015789707</v>
      </c>
      <c r="FM115">
        <f t="shared" si="173"/>
        <v>0.25681391742080717</v>
      </c>
      <c r="FN115">
        <f t="shared" si="174"/>
        <v>0.16134295643447069</v>
      </c>
      <c r="FO115">
        <f t="shared" si="175"/>
        <v>0.26965374875451614</v>
      </c>
      <c r="FP115">
        <f t="shared" si="176"/>
        <v>0.54748984929094879</v>
      </c>
      <c r="FQ115">
        <f t="shared" si="177"/>
        <v>8.0408552272041994E-2</v>
      </c>
      <c r="FR115">
        <f t="shared" si="178"/>
        <v>0.5547209760087255</v>
      </c>
      <c r="FS115">
        <f t="shared" si="179"/>
        <v>0.13957440266307283</v>
      </c>
      <c r="FT115">
        <f t="shared" si="180"/>
        <v>0</v>
      </c>
      <c r="FU115">
        <f t="shared" si="181"/>
        <v>0.45553335697836084</v>
      </c>
      <c r="FW115">
        <f t="shared" si="182"/>
        <v>0.37419354838709673</v>
      </c>
      <c r="FX115">
        <f t="shared" si="183"/>
        <v>0.37419354838709673</v>
      </c>
      <c r="FY115">
        <f t="shared" si="184"/>
        <v>0.10967741935483873</v>
      </c>
      <c r="FZ115">
        <f t="shared" si="185"/>
        <v>0.38064516129032255</v>
      </c>
    </row>
    <row r="116" spans="1:182">
      <c r="A116">
        <v>115</v>
      </c>
      <c r="B116" t="s">
        <v>92</v>
      </c>
      <c r="C116" t="s">
        <v>100</v>
      </c>
      <c r="D116" t="s">
        <v>373</v>
      </c>
      <c r="E116" s="25" t="s">
        <v>356</v>
      </c>
      <c r="F116" s="25" t="s">
        <v>259</v>
      </c>
      <c r="G116">
        <v>4.42282176028306E-3</v>
      </c>
      <c r="H116">
        <v>0.10614772224679343</v>
      </c>
      <c r="I116">
        <v>0.32728881026094631</v>
      </c>
      <c r="J116">
        <v>5.6417489421720732E-3</v>
      </c>
      <c r="K116">
        <v>6.6342326404245894E-2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1.769128704113224E-2</v>
      </c>
      <c r="T116">
        <v>0</v>
      </c>
      <c r="U116">
        <v>0</v>
      </c>
      <c r="V116">
        <v>0</v>
      </c>
      <c r="W116">
        <v>8.84564352056612E-3</v>
      </c>
      <c r="X116">
        <v>8.84564352056612E-3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2.6536930561698355E-2</v>
      </c>
      <c r="AF116">
        <v>5.3073861123396709E-2</v>
      </c>
      <c r="AG116">
        <v>0</v>
      </c>
      <c r="AH116">
        <v>0</v>
      </c>
      <c r="AI116">
        <v>0</v>
      </c>
      <c r="AJ116">
        <v>0</v>
      </c>
      <c r="AK116">
        <v>7.5187969924812026E-2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4.42282176028306E-3</v>
      </c>
      <c r="AR116">
        <v>0</v>
      </c>
      <c r="AS116">
        <v>0</v>
      </c>
      <c r="AT116">
        <v>0</v>
      </c>
      <c r="AU116">
        <v>0</v>
      </c>
      <c r="AV116">
        <v>3.9805395842547532E-2</v>
      </c>
      <c r="AW116">
        <v>0</v>
      </c>
      <c r="AX116">
        <v>0</v>
      </c>
      <c r="AY116">
        <v>0.1238390092879257</v>
      </c>
      <c r="AZ116">
        <v>8.4033613445378158E-2</v>
      </c>
      <c r="BA116">
        <v>0</v>
      </c>
      <c r="BB116">
        <v>0</v>
      </c>
      <c r="BC116">
        <v>4.4449358690844744E-2</v>
      </c>
      <c r="BD116">
        <v>4.42282176028306E-3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4.6439628482972126E-3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 s="27">
        <f t="shared" si="93"/>
        <v>3</v>
      </c>
      <c r="CB116">
        <f t="shared" si="94"/>
        <v>11</v>
      </c>
      <c r="CC116">
        <f t="shared" si="95"/>
        <v>14</v>
      </c>
      <c r="CD116">
        <f>[1]!shannonweaver(K116:BU116)</f>
        <v>2.2490968738737673</v>
      </c>
      <c r="CE116">
        <f t="shared" si="96"/>
        <v>0.85223494337717076</v>
      </c>
      <c r="CM116">
        <v>1</v>
      </c>
      <c r="CO116">
        <f t="shared" si="97"/>
        <v>14</v>
      </c>
      <c r="CP116">
        <f t="shared" si="98"/>
        <v>0.44350110321019487</v>
      </c>
      <c r="CQ116">
        <f t="shared" si="99"/>
        <v>4.42282176028306E-3</v>
      </c>
      <c r="CR116">
        <f t="shared" si="100"/>
        <v>0.10614772224679343</v>
      </c>
      <c r="CS116">
        <f t="shared" si="101"/>
        <v>0.33293055920311837</v>
      </c>
      <c r="CT116">
        <f t="shared" si="102"/>
        <v>6.6342326404245894E-2</v>
      </c>
      <c r="CU116">
        <f t="shared" si="103"/>
        <v>0</v>
      </c>
      <c r="CV116">
        <f t="shared" si="104"/>
        <v>0</v>
      </c>
      <c r="CW116">
        <f t="shared" si="105"/>
        <v>0</v>
      </c>
      <c r="CX116">
        <f t="shared" si="106"/>
        <v>1.769128704113224E-2</v>
      </c>
      <c r="CY116">
        <f t="shared" si="107"/>
        <v>8.84564352056612E-3</v>
      </c>
      <c r="CZ116">
        <f t="shared" si="108"/>
        <v>2.6536930561698355E-2</v>
      </c>
      <c r="DA116">
        <f t="shared" si="109"/>
        <v>0</v>
      </c>
      <c r="DB116">
        <f t="shared" si="110"/>
        <v>5.3073861123396709E-2</v>
      </c>
      <c r="DC116">
        <f t="shared" si="111"/>
        <v>0</v>
      </c>
      <c r="DD116">
        <f t="shared" si="112"/>
        <v>7.5187969924812026E-2</v>
      </c>
      <c r="DE116">
        <f t="shared" si="113"/>
        <v>0</v>
      </c>
      <c r="DF116">
        <f t="shared" si="114"/>
        <v>0</v>
      </c>
      <c r="DG116">
        <f t="shared" si="115"/>
        <v>3.3808657787318029E-2</v>
      </c>
      <c r="DH116">
        <f t="shared" si="116"/>
        <v>0</v>
      </c>
      <c r="DI116">
        <f t="shared" si="117"/>
        <v>0</v>
      </c>
      <c r="DJ116">
        <f t="shared" si="118"/>
        <v>3.9805395842547532E-2</v>
      </c>
      <c r="DK116">
        <f t="shared" si="119"/>
        <v>0</v>
      </c>
      <c r="DL116">
        <f t="shared" si="120"/>
        <v>0.20787262273330387</v>
      </c>
      <c r="DM116">
        <f t="shared" si="121"/>
        <v>4.8872180451127803E-2</v>
      </c>
      <c r="DN116">
        <f t="shared" si="122"/>
        <v>1.3489606368863333E-2</v>
      </c>
      <c r="DO116">
        <f t="shared" si="123"/>
        <v>6.6342326404245894E-2</v>
      </c>
      <c r="DP116">
        <f t="shared" si="124"/>
        <v>0.49579831932773105</v>
      </c>
      <c r="DQ116">
        <f t="shared" si="125"/>
        <v>0.56214064573197697</v>
      </c>
      <c r="DR116">
        <f t="shared" si="126"/>
        <v>11</v>
      </c>
      <c r="DS116" s="50">
        <f t="shared" si="127"/>
        <v>1.1762361385777984</v>
      </c>
      <c r="DT116" s="50">
        <f t="shared" si="128"/>
        <v>0.7287783360918495</v>
      </c>
      <c r="DU116">
        <f t="shared" si="129"/>
        <v>6.6553419413395584E-2</v>
      </c>
      <c r="DV116">
        <f t="shared" si="130"/>
        <v>0.33186115286813195</v>
      </c>
      <c r="DW116">
        <f t="shared" si="131"/>
        <v>0.61505243759533801</v>
      </c>
      <c r="DX116">
        <f t="shared" si="132"/>
        <v>0.26050654794293721</v>
      </c>
      <c r="DY116">
        <f t="shared" si="133"/>
        <v>0</v>
      </c>
      <c r="DZ116">
        <f t="shared" si="134"/>
        <v>0</v>
      </c>
      <c r="EA116">
        <f t="shared" si="135"/>
        <v>0</v>
      </c>
      <c r="EB116">
        <f t="shared" si="136"/>
        <v>0.13340393530742081</v>
      </c>
      <c r="EC116">
        <f t="shared" si="137"/>
        <v>9.4190493539963435E-2</v>
      </c>
      <c r="ED116">
        <f t="shared" si="138"/>
        <v>0.1636308246793603</v>
      </c>
      <c r="EE116">
        <f t="shared" si="139"/>
        <v>0</v>
      </c>
      <c r="EF116">
        <f t="shared" si="140"/>
        <v>0.23246575303145056</v>
      </c>
      <c r="EG116">
        <f t="shared" si="141"/>
        <v>0</v>
      </c>
      <c r="EH116">
        <f t="shared" si="142"/>
        <v>0.27776213762302637</v>
      </c>
      <c r="EI116">
        <f t="shared" si="143"/>
        <v>0</v>
      </c>
      <c r="EJ116">
        <f t="shared" si="144"/>
        <v>0</v>
      </c>
      <c r="EK116">
        <f t="shared" si="145"/>
        <v>0.18492346877927868</v>
      </c>
      <c r="EL116">
        <f t="shared" si="146"/>
        <v>0</v>
      </c>
      <c r="EM116">
        <f t="shared" si="147"/>
        <v>0</v>
      </c>
      <c r="EN116">
        <f t="shared" si="148"/>
        <v>0.20086079799492293</v>
      </c>
      <c r="EO116">
        <f t="shared" si="149"/>
        <v>0</v>
      </c>
      <c r="EP116">
        <f t="shared" si="150"/>
        <v>0.47341742439486928</v>
      </c>
      <c r="EQ116">
        <f t="shared" si="151"/>
        <v>0.22291202622867221</v>
      </c>
      <c r="ER116">
        <f t="shared" si="152"/>
        <v>0.1164074871892526</v>
      </c>
      <c r="ES116">
        <f t="shared" si="153"/>
        <v>0.26050654794293721</v>
      </c>
      <c r="ET116">
        <f t="shared" si="154"/>
        <v>0.78119643327229005</v>
      </c>
      <c r="EU116">
        <f t="shared" si="155"/>
        <v>0.84769990041866028</v>
      </c>
      <c r="EV116" s="27">
        <f t="shared" si="156"/>
        <v>4.42282176028306E-3</v>
      </c>
      <c r="EW116">
        <f t="shared" si="157"/>
        <v>0.10614772224679343</v>
      </c>
      <c r="EX116">
        <f t="shared" si="158"/>
        <v>0.33293055920311837</v>
      </c>
      <c r="EY116">
        <f t="shared" si="159"/>
        <v>6.6342326404245894E-2</v>
      </c>
      <c r="EZ116">
        <f t="shared" si="160"/>
        <v>2.6536930561698355E-2</v>
      </c>
      <c r="FA116">
        <f t="shared" si="161"/>
        <v>0</v>
      </c>
      <c r="FB116">
        <f t="shared" si="162"/>
        <v>7.0765148164528946E-2</v>
      </c>
      <c r="FC116">
        <f t="shared" si="163"/>
        <v>0.20787262273330387</v>
      </c>
      <c r="FD116">
        <f t="shared" si="164"/>
        <v>4.8872180451127803E-2</v>
      </c>
      <c r="FE116">
        <f t="shared" si="165"/>
        <v>0.25674480318443166</v>
      </c>
      <c r="FF116">
        <f t="shared" si="166"/>
        <v>1.3489606368863333E-2</v>
      </c>
      <c r="FG116">
        <f t="shared" si="167"/>
        <v>8.84564352056612E-3</v>
      </c>
      <c r="FH116">
        <f t="shared" si="168"/>
        <v>0.11941618752764263</v>
      </c>
      <c r="FI116" s="27">
        <f t="shared" si="169"/>
        <v>6.6553419413395584E-2</v>
      </c>
      <c r="FJ116">
        <f t="shared" si="170"/>
        <v>0.33186115286813195</v>
      </c>
      <c r="FK116">
        <f t="shared" si="171"/>
        <v>0.61505243759533801</v>
      </c>
      <c r="FL116">
        <f t="shared" si="172"/>
        <v>0.26050654794293721</v>
      </c>
      <c r="FM116">
        <f t="shared" si="173"/>
        <v>0.1636308246793603</v>
      </c>
      <c r="FN116">
        <f t="shared" si="174"/>
        <v>0</v>
      </c>
      <c r="FO116">
        <f t="shared" si="175"/>
        <v>0.26925898542566573</v>
      </c>
      <c r="FP116">
        <f t="shared" si="176"/>
        <v>0.47341742439486928</v>
      </c>
      <c r="FQ116">
        <f t="shared" si="177"/>
        <v>0.22291202622867221</v>
      </c>
      <c r="FR116">
        <f t="shared" si="178"/>
        <v>0.53135260357619218</v>
      </c>
      <c r="FS116">
        <f t="shared" si="179"/>
        <v>0.1164074871892526</v>
      </c>
      <c r="FT116">
        <f t="shared" si="180"/>
        <v>9.4190493539963435E-2</v>
      </c>
      <c r="FU116">
        <f t="shared" si="181"/>
        <v>0.35284238049997024</v>
      </c>
      <c r="FW116">
        <f t="shared" si="182"/>
        <v>0.1901813356921716</v>
      </c>
      <c r="FX116">
        <f t="shared" si="183"/>
        <v>0.27421494913754973</v>
      </c>
      <c r="FY116">
        <f t="shared" si="184"/>
        <v>0.1152145068553737</v>
      </c>
      <c r="FZ116">
        <f t="shared" si="185"/>
        <v>0.32308712958867758</v>
      </c>
    </row>
    <row r="117" spans="1:182">
      <c r="A117">
        <v>116</v>
      </c>
      <c r="B117" t="s">
        <v>93</v>
      </c>
      <c r="C117" t="s">
        <v>100</v>
      </c>
      <c r="D117" t="s">
        <v>373</v>
      </c>
      <c r="E117" s="25" t="s">
        <v>356</v>
      </c>
      <c r="F117" s="25" t="s">
        <v>259</v>
      </c>
      <c r="G117">
        <v>5.8771672054069943E-3</v>
      </c>
      <c r="H117">
        <v>0.20599471054951515</v>
      </c>
      <c r="I117">
        <v>0.19982368498383782</v>
      </c>
      <c r="J117">
        <v>5.6417489421720732E-3</v>
      </c>
      <c r="K117">
        <v>0.11754334410813989</v>
      </c>
      <c r="L117">
        <v>0</v>
      </c>
      <c r="M117">
        <v>0</v>
      </c>
      <c r="N117">
        <v>0</v>
      </c>
      <c r="O117">
        <v>0</v>
      </c>
      <c r="P117">
        <v>5.8771672054069943E-3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5.8771672054069943E-3</v>
      </c>
      <c r="AF117">
        <v>1.1754334410813989E-2</v>
      </c>
      <c r="AG117">
        <v>2.9385836027034967E-2</v>
      </c>
      <c r="AH117">
        <v>5.8771672054069943E-3</v>
      </c>
      <c r="AI117">
        <v>0</v>
      </c>
      <c r="AJ117">
        <v>0</v>
      </c>
      <c r="AK117">
        <v>3.5556861592712312E-2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2.9385836027034967E-2</v>
      </c>
      <c r="AR117">
        <v>0</v>
      </c>
      <c r="AS117">
        <v>0</v>
      </c>
      <c r="AT117">
        <v>0</v>
      </c>
      <c r="AU117">
        <v>0</v>
      </c>
      <c r="AV117">
        <v>3.5263003232441963E-2</v>
      </c>
      <c r="AW117">
        <v>0</v>
      </c>
      <c r="AX117">
        <v>0</v>
      </c>
      <c r="AY117">
        <v>0.12929767851895391</v>
      </c>
      <c r="AZ117">
        <v>0.11196003526300327</v>
      </c>
      <c r="BA117">
        <v>0</v>
      </c>
      <c r="BB117">
        <v>0</v>
      </c>
      <c r="BC117">
        <v>3.5263003232441963E-2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5.8771672054069943E-3</v>
      </c>
      <c r="BR117">
        <v>0</v>
      </c>
      <c r="BS117">
        <v>0</v>
      </c>
      <c r="BT117">
        <v>0</v>
      </c>
      <c r="BU117">
        <v>2.3508668821627977E-2</v>
      </c>
      <c r="BV117">
        <v>0</v>
      </c>
      <c r="BW117">
        <v>5.8771672054069943E-3</v>
      </c>
      <c r="BX117">
        <v>0</v>
      </c>
      <c r="BY117">
        <v>0</v>
      </c>
      <c r="BZ117">
        <v>0</v>
      </c>
      <c r="CA117" s="27">
        <f t="shared" si="93"/>
        <v>2</v>
      </c>
      <c r="CB117">
        <f t="shared" si="94"/>
        <v>12</v>
      </c>
      <c r="CC117">
        <f t="shared" si="95"/>
        <v>14</v>
      </c>
      <c r="CD117">
        <f>[1]!shannonweaver(K117:BU117)</f>
        <v>2.1796155681123435</v>
      </c>
      <c r="CE117">
        <f t="shared" si="96"/>
        <v>0.82590686593007978</v>
      </c>
      <c r="CF117">
        <v>1</v>
      </c>
      <c r="CM117">
        <v>1</v>
      </c>
      <c r="CO117">
        <f t="shared" si="97"/>
        <v>15</v>
      </c>
      <c r="CP117">
        <f t="shared" si="98"/>
        <v>0.41733731168093202</v>
      </c>
      <c r="CQ117">
        <f t="shared" si="99"/>
        <v>5.8771672054069943E-3</v>
      </c>
      <c r="CR117">
        <f t="shared" si="100"/>
        <v>0.20599471054951515</v>
      </c>
      <c r="CS117">
        <f t="shared" si="101"/>
        <v>0.20546543392600988</v>
      </c>
      <c r="CT117">
        <f t="shared" si="102"/>
        <v>0.11754334410813989</v>
      </c>
      <c r="CU117">
        <f t="shared" si="103"/>
        <v>0</v>
      </c>
      <c r="CV117">
        <f t="shared" si="104"/>
        <v>0</v>
      </c>
      <c r="CW117">
        <f t="shared" si="105"/>
        <v>5.8771672054069943E-3</v>
      </c>
      <c r="CX117">
        <f t="shared" si="106"/>
        <v>0</v>
      </c>
      <c r="CY117">
        <f t="shared" si="107"/>
        <v>0</v>
      </c>
      <c r="CZ117">
        <f t="shared" si="108"/>
        <v>5.8771672054069943E-3</v>
      </c>
      <c r="DA117">
        <f t="shared" si="109"/>
        <v>0</v>
      </c>
      <c r="DB117">
        <f t="shared" si="110"/>
        <v>4.7017337643255948E-2</v>
      </c>
      <c r="DC117">
        <f t="shared" si="111"/>
        <v>0</v>
      </c>
      <c r="DD117">
        <f t="shared" si="112"/>
        <v>3.5556861592712312E-2</v>
      </c>
      <c r="DE117">
        <f t="shared" si="113"/>
        <v>0</v>
      </c>
      <c r="DF117">
        <f t="shared" si="114"/>
        <v>0</v>
      </c>
      <c r="DG117">
        <f t="shared" si="115"/>
        <v>3.5593663287493804E-2</v>
      </c>
      <c r="DH117">
        <f t="shared" si="116"/>
        <v>0</v>
      </c>
      <c r="DI117">
        <f t="shared" si="117"/>
        <v>0</v>
      </c>
      <c r="DJ117">
        <f t="shared" si="118"/>
        <v>3.5263003232441963E-2</v>
      </c>
      <c r="DK117">
        <f t="shared" si="119"/>
        <v>0</v>
      </c>
      <c r="DL117">
        <f t="shared" si="120"/>
        <v>0.24125771378195718</v>
      </c>
      <c r="DM117">
        <f t="shared" si="121"/>
        <v>3.5263003232441963E-2</v>
      </c>
      <c r="DN117">
        <f t="shared" si="122"/>
        <v>5.8771672054069943E-3</v>
      </c>
      <c r="DO117">
        <f t="shared" si="123"/>
        <v>0.11754334410813989</v>
      </c>
      <c r="DP117">
        <f t="shared" si="124"/>
        <v>0.46488392594769334</v>
      </c>
      <c r="DQ117">
        <f t="shared" si="125"/>
        <v>0.58242727005583306</v>
      </c>
      <c r="DR117">
        <f t="shared" si="126"/>
        <v>10</v>
      </c>
      <c r="DS117" s="50">
        <f t="shared" si="127"/>
        <v>1.1403849514108952</v>
      </c>
      <c r="DT117" s="50">
        <f t="shared" si="128"/>
        <v>0.70235420400366699</v>
      </c>
      <c r="DU117">
        <f t="shared" si="129"/>
        <v>7.6737977104002847E-2</v>
      </c>
      <c r="DV117">
        <f t="shared" si="130"/>
        <v>0.47109962444120401</v>
      </c>
      <c r="DW117">
        <f t="shared" si="131"/>
        <v>0.47044495834776984</v>
      </c>
      <c r="DX117">
        <f t="shared" si="132"/>
        <v>0.34994479415670998</v>
      </c>
      <c r="DY117">
        <f t="shared" si="133"/>
        <v>0</v>
      </c>
      <c r="DZ117">
        <f t="shared" si="134"/>
        <v>0</v>
      </c>
      <c r="EA117">
        <f t="shared" si="135"/>
        <v>7.6737977104002847E-2</v>
      </c>
      <c r="EB117">
        <f t="shared" si="136"/>
        <v>0</v>
      </c>
      <c r="EC117">
        <f t="shared" si="137"/>
        <v>0</v>
      </c>
      <c r="ED117">
        <f t="shared" si="138"/>
        <v>7.6737977104002847E-2</v>
      </c>
      <c r="EE117">
        <f t="shared" si="139"/>
        <v>0</v>
      </c>
      <c r="EF117">
        <f t="shared" si="140"/>
        <v>0.21857097255585356</v>
      </c>
      <c r="EG117">
        <f t="shared" si="141"/>
        <v>0</v>
      </c>
      <c r="EH117">
        <f t="shared" si="142"/>
        <v>0.18970100424221242</v>
      </c>
      <c r="EI117">
        <f t="shared" si="143"/>
        <v>0</v>
      </c>
      <c r="EJ117">
        <f t="shared" si="144"/>
        <v>0</v>
      </c>
      <c r="EK117">
        <f t="shared" si="145"/>
        <v>0.18980034548997976</v>
      </c>
      <c r="EL117">
        <f t="shared" si="146"/>
        <v>0</v>
      </c>
      <c r="EM117">
        <f t="shared" si="147"/>
        <v>0</v>
      </c>
      <c r="EN117">
        <f t="shared" si="148"/>
        <v>0.1889059897845238</v>
      </c>
      <c r="EO117">
        <f t="shared" si="149"/>
        <v>0</v>
      </c>
      <c r="EP117">
        <f t="shared" si="150"/>
        <v>0.5134438187381285</v>
      </c>
      <c r="EQ117">
        <f t="shared" si="151"/>
        <v>0.1889059897845238</v>
      </c>
      <c r="ER117">
        <f t="shared" si="152"/>
        <v>7.6737977104002847E-2</v>
      </c>
      <c r="ES117">
        <f t="shared" si="153"/>
        <v>0.34994479415670998</v>
      </c>
      <c r="ET117">
        <f t="shared" si="154"/>
        <v>0.75025315641913726</v>
      </c>
      <c r="EU117">
        <f t="shared" si="155"/>
        <v>0.86820342929593164</v>
      </c>
      <c r="EV117" s="27">
        <f t="shared" si="156"/>
        <v>5.8771672054069943E-3</v>
      </c>
      <c r="EW117">
        <f t="shared" si="157"/>
        <v>0.20599471054951515</v>
      </c>
      <c r="EX117">
        <f t="shared" si="158"/>
        <v>0.20546543392600988</v>
      </c>
      <c r="EY117">
        <f t="shared" si="159"/>
        <v>0.11754334410813989</v>
      </c>
      <c r="EZ117">
        <f t="shared" si="160"/>
        <v>2.938583602703497E-2</v>
      </c>
      <c r="FA117">
        <f t="shared" si="161"/>
        <v>5.8771672054069943E-3</v>
      </c>
      <c r="FB117">
        <f t="shared" si="162"/>
        <v>4.7017337643255948E-2</v>
      </c>
      <c r="FC117">
        <f t="shared" si="163"/>
        <v>0.24125771378195718</v>
      </c>
      <c r="FD117">
        <f t="shared" si="164"/>
        <v>3.5263003232441963E-2</v>
      </c>
      <c r="FE117">
        <f t="shared" si="165"/>
        <v>0.27652071701439912</v>
      </c>
      <c r="FF117">
        <f t="shared" si="166"/>
        <v>5.8771672054069943E-3</v>
      </c>
      <c r="FG117">
        <f t="shared" si="167"/>
        <v>0</v>
      </c>
      <c r="FH117">
        <f t="shared" si="168"/>
        <v>0.10020570085218924</v>
      </c>
      <c r="FI117" s="27">
        <f t="shared" si="169"/>
        <v>7.6737977104002847E-2</v>
      </c>
      <c r="FJ117">
        <f t="shared" si="170"/>
        <v>0.47109962444120401</v>
      </c>
      <c r="FK117">
        <f t="shared" si="171"/>
        <v>0.47044495834776984</v>
      </c>
      <c r="FL117">
        <f t="shared" si="172"/>
        <v>0.34994479415670998</v>
      </c>
      <c r="FM117">
        <f t="shared" si="173"/>
        <v>0.17227384223156547</v>
      </c>
      <c r="FN117">
        <f t="shared" si="174"/>
        <v>7.6737977104002847E-2</v>
      </c>
      <c r="FO117">
        <f t="shared" si="175"/>
        <v>0.21857097255585356</v>
      </c>
      <c r="FP117">
        <f t="shared" si="176"/>
        <v>0.5134438187381285</v>
      </c>
      <c r="FQ117">
        <f t="shared" si="177"/>
        <v>0.1889059897845238</v>
      </c>
      <c r="FR117">
        <f t="shared" si="178"/>
        <v>0.55371691457855765</v>
      </c>
      <c r="FS117">
        <f t="shared" si="179"/>
        <v>7.6737977104002847E-2</v>
      </c>
      <c r="FT117">
        <f t="shared" si="180"/>
        <v>0</v>
      </c>
      <c r="FU117">
        <f t="shared" si="181"/>
        <v>0.32209323260598355</v>
      </c>
      <c r="FW117">
        <f t="shared" si="182"/>
        <v>0.24684102262709379</v>
      </c>
      <c r="FX117">
        <f t="shared" si="183"/>
        <v>0.35880105789009709</v>
      </c>
      <c r="FY117">
        <f t="shared" si="184"/>
        <v>0.15280634734058185</v>
      </c>
      <c r="FZ117">
        <f t="shared" si="185"/>
        <v>0.394064061122539</v>
      </c>
    </row>
    <row r="118" spans="1:182">
      <c r="A118">
        <v>117</v>
      </c>
      <c r="B118" t="s">
        <v>94</v>
      </c>
      <c r="C118" t="s">
        <v>100</v>
      </c>
      <c r="D118" t="s">
        <v>373</v>
      </c>
      <c r="E118" s="25" t="s">
        <v>356</v>
      </c>
      <c r="F118" s="25" t="s">
        <v>259</v>
      </c>
      <c r="G118">
        <v>2.1592442645074227E-2</v>
      </c>
      <c r="H118">
        <v>0.17273954116059381</v>
      </c>
      <c r="I118">
        <v>0.34547908232118751</v>
      </c>
      <c r="J118">
        <v>5.6417489421720732E-3</v>
      </c>
      <c r="K118">
        <v>8.0971659919028355E-2</v>
      </c>
      <c r="L118">
        <v>0</v>
      </c>
      <c r="M118">
        <v>0</v>
      </c>
      <c r="N118">
        <v>0</v>
      </c>
      <c r="O118">
        <v>5.3981106612685566E-3</v>
      </c>
      <c r="P118">
        <v>0</v>
      </c>
      <c r="Q118">
        <v>0</v>
      </c>
      <c r="R118">
        <v>0</v>
      </c>
      <c r="S118">
        <v>0</v>
      </c>
      <c r="T118">
        <v>5.3981106612685566E-3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3.7786774628879895E-2</v>
      </c>
      <c r="AG118">
        <v>0</v>
      </c>
      <c r="AH118">
        <v>0</v>
      </c>
      <c r="AI118">
        <v>0</v>
      </c>
      <c r="AJ118">
        <v>0</v>
      </c>
      <c r="AK118">
        <v>3.7786774628879895E-2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5.3981106612685566E-3</v>
      </c>
      <c r="AR118">
        <v>8.0971659919028347E-4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0.11336032388663972</v>
      </c>
      <c r="AZ118">
        <v>8.6639676113360348E-2</v>
      </c>
      <c r="BA118">
        <v>0</v>
      </c>
      <c r="BB118">
        <v>0</v>
      </c>
      <c r="BC118">
        <v>1.1066126855600541E-2</v>
      </c>
      <c r="BD118">
        <v>5.3981106612685566E-3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2.1592442645074227E-2</v>
      </c>
      <c r="BY118">
        <v>4.3184885290148453E-2</v>
      </c>
      <c r="BZ118">
        <v>5.3981106612685566E-3</v>
      </c>
      <c r="CA118" s="27">
        <f t="shared" si="93"/>
        <v>3</v>
      </c>
      <c r="CB118">
        <f t="shared" si="94"/>
        <v>8</v>
      </c>
      <c r="CC118">
        <f t="shared" si="95"/>
        <v>11</v>
      </c>
      <c r="CD118">
        <f>[1]!shannonweaver(K118:BU118)</f>
        <v>1.8228922313604325</v>
      </c>
      <c r="CE118">
        <f t="shared" si="96"/>
        <v>0.76020510655292162</v>
      </c>
      <c r="CF118">
        <v>1</v>
      </c>
      <c r="CM118">
        <v>1</v>
      </c>
      <c r="CO118">
        <f t="shared" si="97"/>
        <v>12</v>
      </c>
      <c r="CP118">
        <f t="shared" si="98"/>
        <v>0.54545281506902765</v>
      </c>
      <c r="CQ118">
        <f t="shared" si="99"/>
        <v>2.1592442645074227E-2</v>
      </c>
      <c r="CR118">
        <f t="shared" si="100"/>
        <v>0.17273954116059381</v>
      </c>
      <c r="CS118">
        <f t="shared" si="101"/>
        <v>0.35112083126335958</v>
      </c>
      <c r="CT118">
        <f t="shared" si="102"/>
        <v>8.0971659919028355E-2</v>
      </c>
      <c r="CU118">
        <f t="shared" si="103"/>
        <v>0</v>
      </c>
      <c r="CV118">
        <f t="shared" si="104"/>
        <v>5.3981106612685566E-3</v>
      </c>
      <c r="CW118">
        <f t="shared" si="105"/>
        <v>0</v>
      </c>
      <c r="CX118">
        <f t="shared" si="106"/>
        <v>5.3981106612685566E-3</v>
      </c>
      <c r="CY118">
        <f t="shared" si="107"/>
        <v>0</v>
      </c>
      <c r="CZ118">
        <f t="shared" si="108"/>
        <v>0</v>
      </c>
      <c r="DA118">
        <f t="shared" si="109"/>
        <v>0</v>
      </c>
      <c r="DB118">
        <f t="shared" si="110"/>
        <v>3.7786774628879895E-2</v>
      </c>
      <c r="DC118">
        <f t="shared" si="111"/>
        <v>0</v>
      </c>
      <c r="DD118">
        <f t="shared" si="112"/>
        <v>3.7786774628879895E-2</v>
      </c>
      <c r="DE118">
        <f t="shared" si="113"/>
        <v>0</v>
      </c>
      <c r="DF118">
        <f t="shared" si="114"/>
        <v>0</v>
      </c>
      <c r="DG118">
        <f t="shared" si="115"/>
        <v>3.2810310158862689E-2</v>
      </c>
      <c r="DH118">
        <f t="shared" si="116"/>
        <v>0</v>
      </c>
      <c r="DI118">
        <f t="shared" si="117"/>
        <v>0</v>
      </c>
      <c r="DJ118">
        <f t="shared" si="118"/>
        <v>0</v>
      </c>
      <c r="DK118">
        <f t="shared" si="119"/>
        <v>0</v>
      </c>
      <c r="DL118">
        <f t="shared" si="120"/>
        <v>0.20000000000000007</v>
      </c>
      <c r="DM118">
        <f t="shared" si="121"/>
        <v>1.6464237516869096E-2</v>
      </c>
      <c r="DN118">
        <f t="shared" si="122"/>
        <v>0</v>
      </c>
      <c r="DO118">
        <f t="shared" si="123"/>
        <v>8.6369770580296906E-2</v>
      </c>
      <c r="DP118">
        <f t="shared" si="124"/>
        <v>0.30364372469635637</v>
      </c>
      <c r="DQ118">
        <f t="shared" si="125"/>
        <v>0.39001349527665319</v>
      </c>
      <c r="DR118">
        <f t="shared" si="126"/>
        <v>8</v>
      </c>
      <c r="DS118" s="50">
        <f t="shared" si="127"/>
        <v>1.0590637987263523</v>
      </c>
      <c r="DT118" s="50">
        <f t="shared" si="128"/>
        <v>0.83091381483593241</v>
      </c>
      <c r="DU118">
        <f t="shared" si="129"/>
        <v>0.14747768908977549</v>
      </c>
      <c r="DV118">
        <f t="shared" si="130"/>
        <v>0.42862377512452321</v>
      </c>
      <c r="DW118">
        <f t="shared" si="131"/>
        <v>0.63422635405792471</v>
      </c>
      <c r="DX118">
        <f t="shared" si="132"/>
        <v>0.2885424115290538</v>
      </c>
      <c r="DY118">
        <f t="shared" si="133"/>
        <v>0</v>
      </c>
      <c r="DZ118">
        <f t="shared" si="134"/>
        <v>7.3538098442114799E-2</v>
      </c>
      <c r="EA118">
        <f t="shared" si="135"/>
        <v>0</v>
      </c>
      <c r="EB118">
        <f t="shared" si="136"/>
        <v>7.3538098442114799E-2</v>
      </c>
      <c r="EC118">
        <f t="shared" si="137"/>
        <v>0</v>
      </c>
      <c r="ED118">
        <f t="shared" si="138"/>
        <v>0</v>
      </c>
      <c r="EE118">
        <f t="shared" si="139"/>
        <v>0</v>
      </c>
      <c r="EF118">
        <f t="shared" si="140"/>
        <v>0.19563372045946409</v>
      </c>
      <c r="EG118">
        <f t="shared" si="141"/>
        <v>0</v>
      </c>
      <c r="EH118">
        <f t="shared" si="142"/>
        <v>0.19563372045946409</v>
      </c>
      <c r="EI118">
        <f t="shared" si="143"/>
        <v>0</v>
      </c>
      <c r="EJ118">
        <f t="shared" si="144"/>
        <v>0</v>
      </c>
      <c r="EK118">
        <f t="shared" si="145"/>
        <v>0.18214160384155978</v>
      </c>
      <c r="EL118">
        <f t="shared" si="146"/>
        <v>0</v>
      </c>
      <c r="EM118">
        <f t="shared" si="147"/>
        <v>0</v>
      </c>
      <c r="EN118">
        <f t="shared" si="148"/>
        <v>0</v>
      </c>
      <c r="EO118">
        <f t="shared" si="149"/>
        <v>0</v>
      </c>
      <c r="EP118">
        <f t="shared" si="150"/>
        <v>0.46364760900080632</v>
      </c>
      <c r="EQ118">
        <f t="shared" si="151"/>
        <v>0.12866777557582793</v>
      </c>
      <c r="ER118">
        <f t="shared" si="152"/>
        <v>0</v>
      </c>
      <c r="ES118">
        <f t="shared" si="153"/>
        <v>0.29829124848518473</v>
      </c>
      <c r="ET118">
        <f t="shared" si="154"/>
        <v>0.58360853720278905</v>
      </c>
      <c r="EU118">
        <f t="shared" si="155"/>
        <v>0.67450476232262668</v>
      </c>
      <c r="EV118" s="27">
        <f t="shared" si="156"/>
        <v>2.1592442645074227E-2</v>
      </c>
      <c r="EW118">
        <f t="shared" si="157"/>
        <v>0.17273954116059381</v>
      </c>
      <c r="EX118">
        <f t="shared" si="158"/>
        <v>0.35112083126335958</v>
      </c>
      <c r="EY118">
        <f t="shared" si="159"/>
        <v>8.6369770580296906E-2</v>
      </c>
      <c r="EZ118">
        <f t="shared" si="160"/>
        <v>0</v>
      </c>
      <c r="FA118">
        <f t="shared" si="161"/>
        <v>0</v>
      </c>
      <c r="FB118">
        <f t="shared" si="162"/>
        <v>4.3184885290148453E-2</v>
      </c>
      <c r="FC118">
        <f t="shared" si="163"/>
        <v>0.20000000000000007</v>
      </c>
      <c r="FD118">
        <f t="shared" si="164"/>
        <v>1.6464237516869096E-2</v>
      </c>
      <c r="FE118">
        <f t="shared" si="165"/>
        <v>0.21646423751686916</v>
      </c>
      <c r="FF118">
        <f t="shared" si="166"/>
        <v>0</v>
      </c>
      <c r="FG118">
        <f t="shared" si="167"/>
        <v>0</v>
      </c>
      <c r="FH118">
        <f t="shared" si="168"/>
        <v>4.3994601889338736E-2</v>
      </c>
      <c r="FI118" s="27">
        <f t="shared" si="169"/>
        <v>0.14747768908977549</v>
      </c>
      <c r="FJ118">
        <f t="shared" si="170"/>
        <v>0.42862377512452321</v>
      </c>
      <c r="FK118">
        <f t="shared" si="171"/>
        <v>0.63422635405792471</v>
      </c>
      <c r="FL118">
        <f t="shared" si="172"/>
        <v>0.29829124848518473</v>
      </c>
      <c r="FM118">
        <f t="shared" si="173"/>
        <v>0</v>
      </c>
      <c r="FN118">
        <f t="shared" si="174"/>
        <v>0</v>
      </c>
      <c r="FO118">
        <f t="shared" si="175"/>
        <v>0.20933527617284356</v>
      </c>
      <c r="FP118">
        <f t="shared" si="176"/>
        <v>0.46364760900080632</v>
      </c>
      <c r="FQ118">
        <f t="shared" si="177"/>
        <v>0.12866777557582793</v>
      </c>
      <c r="FR118">
        <f t="shared" si="178"/>
        <v>0.48392512296415324</v>
      </c>
      <c r="FS118">
        <f t="shared" si="179"/>
        <v>0</v>
      </c>
      <c r="FT118">
        <f t="shared" si="180"/>
        <v>0</v>
      </c>
      <c r="FU118">
        <f t="shared" si="181"/>
        <v>0.21131814199846718</v>
      </c>
      <c r="FW118">
        <f t="shared" si="182"/>
        <v>0.19973009446693663</v>
      </c>
      <c r="FX118">
        <f t="shared" si="183"/>
        <v>0.286369770580297</v>
      </c>
      <c r="FY118">
        <f t="shared" si="184"/>
        <v>0.102834008097166</v>
      </c>
      <c r="FZ118">
        <f t="shared" si="185"/>
        <v>0.3028340080971661</v>
      </c>
    </row>
    <row r="119" spans="1:182">
      <c r="A119">
        <v>118</v>
      </c>
      <c r="B119" t="s">
        <v>95</v>
      </c>
      <c r="C119" t="s">
        <v>100</v>
      </c>
      <c r="D119" t="s">
        <v>373</v>
      </c>
      <c r="E119" s="25" t="s">
        <v>356</v>
      </c>
      <c r="F119" s="25" t="s">
        <v>259</v>
      </c>
      <c r="G119">
        <v>1.5201418799087915E-2</v>
      </c>
      <c r="H119">
        <v>0.13174562959209526</v>
      </c>
      <c r="I119">
        <v>0.40537116797567763</v>
      </c>
      <c r="J119">
        <v>5.6417489421720732E-3</v>
      </c>
      <c r="K119">
        <v>5.0671395996959703E-2</v>
      </c>
      <c r="L119">
        <v>0</v>
      </c>
      <c r="M119">
        <v>0</v>
      </c>
      <c r="N119">
        <v>0</v>
      </c>
      <c r="O119">
        <v>0</v>
      </c>
      <c r="P119">
        <v>2.5335697998479855E-2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5.0671395996959709E-3</v>
      </c>
      <c r="AF119">
        <v>1.0134279199391942E-2</v>
      </c>
      <c r="AG119">
        <v>2.0268558398783883E-2</v>
      </c>
      <c r="AH119">
        <v>0</v>
      </c>
      <c r="AI119">
        <v>0</v>
      </c>
      <c r="AJ119">
        <v>0</v>
      </c>
      <c r="AK119">
        <v>7.1193311375728402E-2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1.5201418799087915E-2</v>
      </c>
      <c r="AR119">
        <v>1.1401064099315935E-2</v>
      </c>
      <c r="AS119">
        <v>0</v>
      </c>
      <c r="AT119">
        <v>0</v>
      </c>
      <c r="AU119">
        <v>0</v>
      </c>
      <c r="AV119">
        <v>1.5201418799087915E-2</v>
      </c>
      <c r="AW119">
        <v>0</v>
      </c>
      <c r="AX119">
        <v>0</v>
      </c>
      <c r="AY119">
        <v>0.13174562959209524</v>
      </c>
      <c r="AZ119">
        <v>4.5857613377248529E-2</v>
      </c>
      <c r="BA119">
        <v>0</v>
      </c>
      <c r="BB119">
        <v>0</v>
      </c>
      <c r="BC119">
        <v>1.0134279199391942E-2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2.0268558398783883E-2</v>
      </c>
      <c r="BV119">
        <v>0</v>
      </c>
      <c r="BW119">
        <v>5.0671395996959709E-3</v>
      </c>
      <c r="BX119">
        <v>1.0134279199391942E-2</v>
      </c>
      <c r="BY119">
        <v>0</v>
      </c>
      <c r="BZ119">
        <v>0</v>
      </c>
      <c r="CA119" s="27">
        <f t="shared" si="93"/>
        <v>2</v>
      </c>
      <c r="CB119">
        <f t="shared" si="94"/>
        <v>11</v>
      </c>
      <c r="CC119">
        <f t="shared" si="95"/>
        <v>13</v>
      </c>
      <c r="CD119">
        <f>[1]!shannonweaver(K119:BU119)</f>
        <v>2.1605668168050487</v>
      </c>
      <c r="CE119">
        <f t="shared" si="96"/>
        <v>0.84234287531637864</v>
      </c>
      <c r="CF119">
        <v>1</v>
      </c>
      <c r="CM119">
        <v>1</v>
      </c>
      <c r="CO119">
        <f t="shared" si="97"/>
        <v>14</v>
      </c>
      <c r="CP119">
        <f t="shared" si="98"/>
        <v>0.5579599653090328</v>
      </c>
      <c r="CQ119">
        <f t="shared" si="99"/>
        <v>1.5201418799087915E-2</v>
      </c>
      <c r="CR119">
        <f t="shared" si="100"/>
        <v>0.13174562959209526</v>
      </c>
      <c r="CS119">
        <f t="shared" si="101"/>
        <v>0.41101291691784969</v>
      </c>
      <c r="CT119">
        <f t="shared" si="102"/>
        <v>5.0671395996959703E-2</v>
      </c>
      <c r="CU119">
        <f t="shared" si="103"/>
        <v>0</v>
      </c>
      <c r="CV119">
        <f t="shared" si="104"/>
        <v>0</v>
      </c>
      <c r="CW119">
        <f t="shared" si="105"/>
        <v>2.5335697998479855E-2</v>
      </c>
      <c r="CX119">
        <f t="shared" si="106"/>
        <v>0</v>
      </c>
      <c r="CY119">
        <f t="shared" si="107"/>
        <v>0</v>
      </c>
      <c r="CZ119">
        <f t="shared" si="108"/>
        <v>5.0671395996959709E-3</v>
      </c>
      <c r="DA119">
        <f t="shared" si="109"/>
        <v>0</v>
      </c>
      <c r="DB119">
        <f t="shared" si="110"/>
        <v>3.0402837598175823E-2</v>
      </c>
      <c r="DC119">
        <f t="shared" si="111"/>
        <v>0</v>
      </c>
      <c r="DD119">
        <f t="shared" si="112"/>
        <v>7.1193311375728402E-2</v>
      </c>
      <c r="DE119">
        <f t="shared" si="113"/>
        <v>0</v>
      </c>
      <c r="DF119">
        <f t="shared" si="114"/>
        <v>0</v>
      </c>
      <c r="DG119">
        <f t="shared" si="115"/>
        <v>3.871832214190267E-2</v>
      </c>
      <c r="DH119">
        <f t="shared" si="116"/>
        <v>0</v>
      </c>
      <c r="DI119">
        <f t="shared" si="117"/>
        <v>0</v>
      </c>
      <c r="DJ119">
        <f t="shared" si="118"/>
        <v>1.5201418799087915E-2</v>
      </c>
      <c r="DK119">
        <f t="shared" si="119"/>
        <v>0</v>
      </c>
      <c r="DL119">
        <f t="shared" si="120"/>
        <v>0.17760324296934377</v>
      </c>
      <c r="DM119">
        <f t="shared" si="121"/>
        <v>1.0134279199391942E-2</v>
      </c>
      <c r="DN119">
        <f t="shared" si="122"/>
        <v>0</v>
      </c>
      <c r="DO119">
        <f t="shared" si="123"/>
        <v>5.0671395996959703E-2</v>
      </c>
      <c r="DP119">
        <f t="shared" si="124"/>
        <v>0.38180896883709137</v>
      </c>
      <c r="DQ119">
        <f t="shared" si="125"/>
        <v>0.43248036483405111</v>
      </c>
      <c r="DR119">
        <f t="shared" si="126"/>
        <v>9</v>
      </c>
      <c r="DS119" s="50">
        <f t="shared" si="127"/>
        <v>1.1624843868046837</v>
      </c>
      <c r="DT119" s="50">
        <f t="shared" si="128"/>
        <v>0.84348872545527809</v>
      </c>
      <c r="DU119">
        <f t="shared" si="129"/>
        <v>0.12360856433132356</v>
      </c>
      <c r="DV119">
        <f t="shared" si="130"/>
        <v>0.37145094648216836</v>
      </c>
      <c r="DW119">
        <f t="shared" si="131"/>
        <v>0.69593448053852647</v>
      </c>
      <c r="DX119">
        <f t="shared" si="132"/>
        <v>0.22704882869260626</v>
      </c>
      <c r="DY119">
        <f t="shared" si="133"/>
        <v>0</v>
      </c>
      <c r="DZ119">
        <f t="shared" si="134"/>
        <v>0</v>
      </c>
      <c r="EA119">
        <f t="shared" si="135"/>
        <v>0.15985181576598489</v>
      </c>
      <c r="EB119">
        <f t="shared" si="136"/>
        <v>0</v>
      </c>
      <c r="EC119">
        <f t="shared" si="137"/>
        <v>0</v>
      </c>
      <c r="ED119">
        <f t="shared" si="138"/>
        <v>7.1244097575709028E-2</v>
      </c>
      <c r="EE119">
        <f t="shared" si="139"/>
        <v>0</v>
      </c>
      <c r="EF119">
        <f t="shared" si="140"/>
        <v>0.1752599332947827</v>
      </c>
      <c r="EG119">
        <f t="shared" si="141"/>
        <v>0</v>
      </c>
      <c r="EH119">
        <f t="shared" si="142"/>
        <v>0.2700926694357268</v>
      </c>
      <c r="EI119">
        <f t="shared" si="143"/>
        <v>0</v>
      </c>
      <c r="EJ119">
        <f t="shared" si="144"/>
        <v>0</v>
      </c>
      <c r="EK119">
        <f t="shared" si="145"/>
        <v>0.19806213125458164</v>
      </c>
      <c r="EL119">
        <f t="shared" si="146"/>
        <v>0</v>
      </c>
      <c r="EM119">
        <f t="shared" si="147"/>
        <v>0</v>
      </c>
      <c r="EN119">
        <f t="shared" si="148"/>
        <v>0.12360856433132356</v>
      </c>
      <c r="EO119">
        <f t="shared" si="149"/>
        <v>0</v>
      </c>
      <c r="EP119">
        <f t="shared" si="150"/>
        <v>0.43502160887472902</v>
      </c>
      <c r="EQ119">
        <f t="shared" si="151"/>
        <v>0.10083997217305989</v>
      </c>
      <c r="ER119">
        <f t="shared" si="152"/>
        <v>0</v>
      </c>
      <c r="ES119">
        <f t="shared" si="153"/>
        <v>0.22704882869260626</v>
      </c>
      <c r="ET119">
        <f t="shared" si="154"/>
        <v>0.66607781607203465</v>
      </c>
      <c r="EU119">
        <f t="shared" si="155"/>
        <v>0.71767161553582937</v>
      </c>
      <c r="EV119" s="27">
        <f t="shared" si="156"/>
        <v>1.5201418799087915E-2</v>
      </c>
      <c r="EW119">
        <f t="shared" si="157"/>
        <v>0.13174562959209526</v>
      </c>
      <c r="EX119">
        <f t="shared" si="158"/>
        <v>0.41101291691784969</v>
      </c>
      <c r="EY119">
        <f t="shared" si="159"/>
        <v>5.0671395996959703E-2</v>
      </c>
      <c r="EZ119">
        <f t="shared" si="160"/>
        <v>2.5335697998479855E-2</v>
      </c>
      <c r="FA119">
        <f t="shared" si="161"/>
        <v>2.5335697998479855E-2</v>
      </c>
      <c r="FB119">
        <f t="shared" si="162"/>
        <v>3.0402837598175823E-2</v>
      </c>
      <c r="FC119">
        <f t="shared" si="163"/>
        <v>0.17760324296934377</v>
      </c>
      <c r="FD119">
        <f t="shared" si="164"/>
        <v>1.0134279199391942E-2</v>
      </c>
      <c r="FE119">
        <f t="shared" si="165"/>
        <v>0.18773752216873571</v>
      </c>
      <c r="FF119">
        <f t="shared" si="166"/>
        <v>0</v>
      </c>
      <c r="FG119">
        <f t="shared" si="167"/>
        <v>0</v>
      </c>
      <c r="FH119">
        <f t="shared" si="168"/>
        <v>0.11299721307322017</v>
      </c>
      <c r="FI119" s="27">
        <f t="shared" si="169"/>
        <v>0.12360856433132356</v>
      </c>
      <c r="FJ119">
        <f t="shared" si="170"/>
        <v>0.37145094648216836</v>
      </c>
      <c r="FK119">
        <f t="shared" si="171"/>
        <v>0.69593448053852647</v>
      </c>
      <c r="FL119">
        <f t="shared" si="172"/>
        <v>0.22704882869260626</v>
      </c>
      <c r="FM119">
        <f t="shared" si="173"/>
        <v>0.15985181576598489</v>
      </c>
      <c r="FN119">
        <f t="shared" si="174"/>
        <v>0.15985181576598489</v>
      </c>
      <c r="FO119">
        <f t="shared" si="175"/>
        <v>0.1752599332947827</v>
      </c>
      <c r="FP119">
        <f t="shared" si="176"/>
        <v>0.43502160887472902</v>
      </c>
      <c r="FQ119">
        <f t="shared" si="177"/>
        <v>0.10083997217305989</v>
      </c>
      <c r="FR119">
        <f t="shared" si="178"/>
        <v>0.44813659475029444</v>
      </c>
      <c r="FS119">
        <f t="shared" si="179"/>
        <v>0</v>
      </c>
      <c r="FT119">
        <f t="shared" si="180"/>
        <v>0</v>
      </c>
      <c r="FU119">
        <f t="shared" si="181"/>
        <v>0.34282663636087718</v>
      </c>
      <c r="FW119">
        <f t="shared" si="182"/>
        <v>0.18241702558905493</v>
      </c>
      <c r="FX119">
        <f t="shared" si="183"/>
        <v>0.22827463896630346</v>
      </c>
      <c r="FY119">
        <f t="shared" si="184"/>
        <v>6.0805675196351647E-2</v>
      </c>
      <c r="FZ119">
        <f t="shared" si="185"/>
        <v>0.23840891816569543</v>
      </c>
    </row>
    <row r="120" spans="1:182">
      <c r="A120">
        <v>119</v>
      </c>
      <c r="B120" t="s">
        <v>96</v>
      </c>
      <c r="C120" t="s">
        <v>100</v>
      </c>
      <c r="D120" t="s">
        <v>373</v>
      </c>
      <c r="E120" s="25" t="s">
        <v>356</v>
      </c>
      <c r="F120" s="25" t="s">
        <v>259</v>
      </c>
      <c r="G120">
        <v>1.1820330969267141E-2</v>
      </c>
      <c r="H120">
        <v>0.26595744680851063</v>
      </c>
      <c r="I120">
        <v>0.24822695035460993</v>
      </c>
      <c r="J120">
        <v>5.6417489421720732E-3</v>
      </c>
      <c r="K120">
        <v>8.8652482269503549E-2</v>
      </c>
      <c r="L120">
        <v>0</v>
      </c>
      <c r="M120">
        <v>0</v>
      </c>
      <c r="N120">
        <v>0</v>
      </c>
      <c r="O120">
        <v>5.9101654846335705E-3</v>
      </c>
      <c r="P120">
        <v>1.1820330969267141E-2</v>
      </c>
      <c r="Q120">
        <v>0</v>
      </c>
      <c r="R120">
        <v>0</v>
      </c>
      <c r="S120">
        <v>0</v>
      </c>
      <c r="T120">
        <v>5.9101654846335705E-3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1.7730496453900714E-2</v>
      </c>
      <c r="AG120">
        <v>1.1820330969267141E-2</v>
      </c>
      <c r="AH120">
        <v>1.1820330969267141E-2</v>
      </c>
      <c r="AI120">
        <v>0</v>
      </c>
      <c r="AJ120">
        <v>0</v>
      </c>
      <c r="AK120">
        <v>4.1666666666666671E-2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5.9101654846335705E-3</v>
      </c>
      <c r="AR120">
        <v>6.2056737588652494E-3</v>
      </c>
      <c r="AS120">
        <v>0</v>
      </c>
      <c r="AT120">
        <v>0</v>
      </c>
      <c r="AU120">
        <v>0</v>
      </c>
      <c r="AV120">
        <v>2.3640661938534282E-2</v>
      </c>
      <c r="AW120">
        <v>0</v>
      </c>
      <c r="AX120">
        <v>0</v>
      </c>
      <c r="AY120">
        <v>0.11229314420803788</v>
      </c>
      <c r="AZ120">
        <v>7.1513002364066214E-2</v>
      </c>
      <c r="BA120">
        <v>0</v>
      </c>
      <c r="BB120">
        <v>0</v>
      </c>
      <c r="BC120">
        <v>5.9101654846335705E-3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5.9101654846335705E-3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1.7730496453900714E-2</v>
      </c>
      <c r="BV120">
        <v>5.9101654846335705E-3</v>
      </c>
      <c r="BW120">
        <v>0</v>
      </c>
      <c r="BX120">
        <v>1.7730496453900714E-2</v>
      </c>
      <c r="BY120">
        <v>5.9101654846335705E-3</v>
      </c>
      <c r="BZ120">
        <v>0</v>
      </c>
      <c r="CA120" s="27">
        <f t="shared" si="93"/>
        <v>4</v>
      </c>
      <c r="CB120">
        <f t="shared" si="94"/>
        <v>13</v>
      </c>
      <c r="CC120">
        <f t="shared" si="95"/>
        <v>17</v>
      </c>
      <c r="CD120">
        <f>[1]!shannonweaver(K120:BU120)</f>
        <v>2.2343973981363212</v>
      </c>
      <c r="CE120">
        <f t="shared" si="96"/>
        <v>0.78864424481970341</v>
      </c>
      <c r="CF120">
        <v>1</v>
      </c>
      <c r="CM120">
        <v>1</v>
      </c>
      <c r="CO120">
        <f t="shared" si="97"/>
        <v>18</v>
      </c>
      <c r="CP120">
        <f t="shared" si="98"/>
        <v>0.53164647707455981</v>
      </c>
      <c r="CQ120">
        <f t="shared" si="99"/>
        <v>1.1820330969267141E-2</v>
      </c>
      <c r="CR120">
        <f t="shared" si="100"/>
        <v>0.26595744680851063</v>
      </c>
      <c r="CS120">
        <f t="shared" si="101"/>
        <v>0.25386869929678202</v>
      </c>
      <c r="CT120">
        <f t="shared" si="102"/>
        <v>8.8652482269503549E-2</v>
      </c>
      <c r="CU120">
        <f t="shared" si="103"/>
        <v>0</v>
      </c>
      <c r="CV120">
        <f t="shared" si="104"/>
        <v>5.9101654846335705E-3</v>
      </c>
      <c r="CW120">
        <f t="shared" si="105"/>
        <v>1.1820330969267141E-2</v>
      </c>
      <c r="CX120">
        <f t="shared" si="106"/>
        <v>5.9101654846335705E-3</v>
      </c>
      <c r="CY120">
        <f t="shared" si="107"/>
        <v>0</v>
      </c>
      <c r="CZ120">
        <f t="shared" si="108"/>
        <v>0</v>
      </c>
      <c r="DA120">
        <f t="shared" si="109"/>
        <v>0</v>
      </c>
      <c r="DB120">
        <f t="shared" si="110"/>
        <v>4.1371158392434999E-2</v>
      </c>
      <c r="DC120">
        <f t="shared" si="111"/>
        <v>0</v>
      </c>
      <c r="DD120">
        <f t="shared" si="112"/>
        <v>4.1666666666666671E-2</v>
      </c>
      <c r="DE120">
        <f t="shared" si="113"/>
        <v>0</v>
      </c>
      <c r="DF120">
        <f t="shared" si="114"/>
        <v>0</v>
      </c>
      <c r="DG120">
        <f t="shared" si="115"/>
        <v>1.2369324668086906E-2</v>
      </c>
      <c r="DH120">
        <f t="shared" si="116"/>
        <v>0</v>
      </c>
      <c r="DI120">
        <f t="shared" si="117"/>
        <v>0</v>
      </c>
      <c r="DJ120">
        <f t="shared" si="118"/>
        <v>2.3640661938534282E-2</v>
      </c>
      <c r="DK120">
        <f t="shared" si="119"/>
        <v>0</v>
      </c>
      <c r="DL120">
        <f t="shared" si="120"/>
        <v>0.18380614657210409</v>
      </c>
      <c r="DM120">
        <f t="shared" si="121"/>
        <v>5.9101654846335705E-3</v>
      </c>
      <c r="DN120">
        <f t="shared" si="122"/>
        <v>5.9101654846335705E-3</v>
      </c>
      <c r="DO120">
        <f t="shared" si="123"/>
        <v>9.4562647754137114E-2</v>
      </c>
      <c r="DP120">
        <f t="shared" si="124"/>
        <v>0.35579196217494102</v>
      </c>
      <c r="DQ120">
        <f t="shared" si="125"/>
        <v>0.45035460992907811</v>
      </c>
      <c r="DR120">
        <f t="shared" si="126"/>
        <v>11</v>
      </c>
      <c r="DS120" s="50">
        <f t="shared" si="127"/>
        <v>1.0931001866509666</v>
      </c>
      <c r="DT120" s="50">
        <f t="shared" si="128"/>
        <v>0.81706580794037864</v>
      </c>
      <c r="DU120">
        <f t="shared" si="129"/>
        <v>0.10893667993061801</v>
      </c>
      <c r="DV120">
        <f t="shared" si="130"/>
        <v>0.54183687045216222</v>
      </c>
      <c r="DW120">
        <f t="shared" si="131"/>
        <v>0.52805456108531779</v>
      </c>
      <c r="DX120">
        <f t="shared" si="132"/>
        <v>0.3023303463016413</v>
      </c>
      <c r="DY120">
        <f t="shared" si="133"/>
        <v>0</v>
      </c>
      <c r="DZ120">
        <f t="shared" si="134"/>
        <v>7.6953529337873944E-2</v>
      </c>
      <c r="EA120">
        <f t="shared" si="135"/>
        <v>0.10893667993061801</v>
      </c>
      <c r="EB120">
        <f t="shared" si="136"/>
        <v>7.6953529337873944E-2</v>
      </c>
      <c r="EC120">
        <f t="shared" si="137"/>
        <v>0</v>
      </c>
      <c r="ED120">
        <f t="shared" si="138"/>
        <v>0</v>
      </c>
      <c r="EE120">
        <f t="shared" si="139"/>
        <v>0</v>
      </c>
      <c r="EF120">
        <f t="shared" si="140"/>
        <v>0.20482825978719921</v>
      </c>
      <c r="EG120">
        <f t="shared" si="141"/>
        <v>0</v>
      </c>
      <c r="EH120">
        <f t="shared" si="142"/>
        <v>0.20556893116117386</v>
      </c>
      <c r="EI120">
        <f t="shared" si="143"/>
        <v>0</v>
      </c>
      <c r="EJ120">
        <f t="shared" si="144"/>
        <v>0</v>
      </c>
      <c r="EK120">
        <f t="shared" si="145"/>
        <v>0.11144803218301187</v>
      </c>
      <c r="EL120">
        <f t="shared" si="146"/>
        <v>0</v>
      </c>
      <c r="EM120">
        <f t="shared" si="147"/>
        <v>0</v>
      </c>
      <c r="EN120">
        <f t="shared" si="148"/>
        <v>0.15436755078277178</v>
      </c>
      <c r="EO120">
        <f t="shared" si="149"/>
        <v>0</v>
      </c>
      <c r="EP120">
        <f t="shared" si="150"/>
        <v>0.44308234129550267</v>
      </c>
      <c r="EQ120">
        <f t="shared" si="151"/>
        <v>7.6953529337873944E-2</v>
      </c>
      <c r="ER120">
        <f t="shared" si="152"/>
        <v>7.6953529337873944E-2</v>
      </c>
      <c r="ES120">
        <f t="shared" si="153"/>
        <v>0.31257554791382025</v>
      </c>
      <c r="ET120">
        <f t="shared" si="154"/>
        <v>0.63911206113819552</v>
      </c>
      <c r="EU120">
        <f t="shared" si="155"/>
        <v>0.73567083647031895</v>
      </c>
      <c r="EV120" s="27">
        <f t="shared" si="156"/>
        <v>1.1820330969267141E-2</v>
      </c>
      <c r="EW120">
        <f t="shared" si="157"/>
        <v>0.26595744680851063</v>
      </c>
      <c r="EX120">
        <f t="shared" si="158"/>
        <v>0.25386869929678202</v>
      </c>
      <c r="EY120">
        <f t="shared" si="159"/>
        <v>9.4562647754137114E-2</v>
      </c>
      <c r="EZ120">
        <f t="shared" si="160"/>
        <v>1.7730496453900714E-2</v>
      </c>
      <c r="FA120">
        <f t="shared" si="161"/>
        <v>1.1820330969267141E-2</v>
      </c>
      <c r="FB120">
        <f t="shared" si="162"/>
        <v>4.7281323877068571E-2</v>
      </c>
      <c r="FC120">
        <f t="shared" si="163"/>
        <v>0.18380614657210409</v>
      </c>
      <c r="FD120">
        <f t="shared" si="164"/>
        <v>5.9101654846335705E-3</v>
      </c>
      <c r="FE120">
        <f t="shared" si="165"/>
        <v>0.18971631205673767</v>
      </c>
      <c r="FF120">
        <f t="shared" si="166"/>
        <v>5.9101654846335705E-3</v>
      </c>
      <c r="FG120">
        <f t="shared" si="167"/>
        <v>0</v>
      </c>
      <c r="FH120">
        <f t="shared" si="168"/>
        <v>7.7423167848699778E-2</v>
      </c>
      <c r="FI120" s="27">
        <f t="shared" si="169"/>
        <v>0.10893667993061801</v>
      </c>
      <c r="FJ120">
        <f t="shared" si="170"/>
        <v>0.54183687045216222</v>
      </c>
      <c r="FK120">
        <f t="shared" si="171"/>
        <v>0.52805456108531779</v>
      </c>
      <c r="FL120">
        <f t="shared" si="172"/>
        <v>0.31257554791382025</v>
      </c>
      <c r="FM120">
        <f t="shared" si="173"/>
        <v>0.13355257011646596</v>
      </c>
      <c r="FN120">
        <f t="shared" si="174"/>
        <v>0.10893667993061801</v>
      </c>
      <c r="FO120">
        <f t="shared" si="175"/>
        <v>0.21919370502294774</v>
      </c>
      <c r="FP120">
        <f t="shared" si="176"/>
        <v>0.44308234129550267</v>
      </c>
      <c r="FQ120">
        <f t="shared" si="177"/>
        <v>7.6953529337873944E-2</v>
      </c>
      <c r="FR120">
        <f t="shared" si="178"/>
        <v>0.45066513907911776</v>
      </c>
      <c r="FS120">
        <f t="shared" si="179"/>
        <v>7.6953529337873944E-2</v>
      </c>
      <c r="FT120">
        <f t="shared" si="180"/>
        <v>0</v>
      </c>
      <c r="FU120">
        <f t="shared" si="181"/>
        <v>0.28197187297270471</v>
      </c>
      <c r="FW120">
        <f t="shared" si="182"/>
        <v>0.20685579196217499</v>
      </c>
      <c r="FX120">
        <f t="shared" si="183"/>
        <v>0.27836879432624118</v>
      </c>
      <c r="FY120">
        <f t="shared" si="184"/>
        <v>0.10047281323877068</v>
      </c>
      <c r="FZ120">
        <f t="shared" si="185"/>
        <v>0.28427895981087481</v>
      </c>
    </row>
    <row r="121" spans="1:182">
      <c r="A121">
        <v>120</v>
      </c>
      <c r="B121" t="s">
        <v>97</v>
      </c>
      <c r="C121" t="s">
        <v>100</v>
      </c>
      <c r="D121" t="s">
        <v>373</v>
      </c>
      <c r="E121" s="25" t="s">
        <v>356</v>
      </c>
      <c r="F121" s="25" t="s">
        <v>259</v>
      </c>
      <c r="G121">
        <v>1.5209125475285174E-2</v>
      </c>
      <c r="H121">
        <v>0.13713561470215466</v>
      </c>
      <c r="I121">
        <v>0.55766793409378967</v>
      </c>
      <c r="J121">
        <v>5.6417489421720732E-3</v>
      </c>
      <c r="K121">
        <v>4.0557667934093794E-2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1.0139416983523449E-2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2.5348542458808622E-4</v>
      </c>
      <c r="AS121">
        <v>0</v>
      </c>
      <c r="AT121">
        <v>0</v>
      </c>
      <c r="AU121">
        <v>0</v>
      </c>
      <c r="AV121">
        <v>5.0697084917617243E-3</v>
      </c>
      <c r="AW121">
        <v>0</v>
      </c>
      <c r="AX121">
        <v>0</v>
      </c>
      <c r="AY121">
        <v>9.1761723700887227E-2</v>
      </c>
      <c r="AZ121">
        <v>7.6299112801013952E-2</v>
      </c>
      <c r="BA121">
        <v>0</v>
      </c>
      <c r="BB121">
        <v>0</v>
      </c>
      <c r="BC121">
        <v>1.5209125475285174E-2</v>
      </c>
      <c r="BD121">
        <v>5.0697084917617243E-3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5.0697084917617243E-3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1.5209125475285174E-2</v>
      </c>
      <c r="BV121">
        <v>0</v>
      </c>
      <c r="BW121">
        <v>0</v>
      </c>
      <c r="BX121">
        <v>5.0697084917617243E-3</v>
      </c>
      <c r="BY121">
        <v>2.0278833967046897E-2</v>
      </c>
      <c r="BZ121">
        <v>0</v>
      </c>
      <c r="CA121" s="27">
        <f t="shared" si="93"/>
        <v>1</v>
      </c>
      <c r="CB121">
        <f t="shared" si="94"/>
        <v>9</v>
      </c>
      <c r="CC121">
        <f t="shared" si="95"/>
        <v>10</v>
      </c>
      <c r="CD121">
        <f>[1]!shannonweaver(K121:BU121)</f>
        <v>1.7005622139864518</v>
      </c>
      <c r="CE121">
        <f t="shared" si="96"/>
        <v>0.73854478566749293</v>
      </c>
      <c r="CM121">
        <v>1</v>
      </c>
      <c r="CO121">
        <f t="shared" si="97"/>
        <v>10</v>
      </c>
      <c r="CP121">
        <f t="shared" si="98"/>
        <v>0.71565442321340156</v>
      </c>
      <c r="CQ121">
        <f t="shared" si="99"/>
        <v>1.5209125475285174E-2</v>
      </c>
      <c r="CR121">
        <f t="shared" si="100"/>
        <v>0.13713561470215466</v>
      </c>
      <c r="CS121">
        <f t="shared" si="101"/>
        <v>0.56330968303596174</v>
      </c>
      <c r="CT121">
        <f t="shared" si="102"/>
        <v>4.0557667934093794E-2</v>
      </c>
      <c r="CU121">
        <f t="shared" si="103"/>
        <v>0</v>
      </c>
      <c r="CV121">
        <f t="shared" si="104"/>
        <v>0</v>
      </c>
      <c r="CW121">
        <f t="shared" si="105"/>
        <v>0</v>
      </c>
      <c r="CX121">
        <f t="shared" si="106"/>
        <v>0</v>
      </c>
      <c r="CY121">
        <f t="shared" si="107"/>
        <v>0</v>
      </c>
      <c r="CZ121">
        <f t="shared" si="108"/>
        <v>0</v>
      </c>
      <c r="DA121">
        <f t="shared" si="109"/>
        <v>0</v>
      </c>
      <c r="DB121">
        <f t="shared" si="110"/>
        <v>0</v>
      </c>
      <c r="DC121">
        <f t="shared" si="111"/>
        <v>0</v>
      </c>
      <c r="DD121">
        <f t="shared" si="112"/>
        <v>1.0139416983523449E-2</v>
      </c>
      <c r="DE121">
        <f t="shared" si="113"/>
        <v>0</v>
      </c>
      <c r="DF121">
        <f t="shared" si="114"/>
        <v>0</v>
      </c>
      <c r="DG121">
        <f t="shared" si="115"/>
        <v>5.5416927223141572E-3</v>
      </c>
      <c r="DH121">
        <f t="shared" si="116"/>
        <v>0</v>
      </c>
      <c r="DI121">
        <f t="shared" si="117"/>
        <v>0</v>
      </c>
      <c r="DJ121">
        <f t="shared" si="118"/>
        <v>5.0697084917617243E-3</v>
      </c>
      <c r="DK121">
        <f t="shared" si="119"/>
        <v>0</v>
      </c>
      <c r="DL121">
        <f t="shared" si="120"/>
        <v>0.16806083650190118</v>
      </c>
      <c r="DM121">
        <f t="shared" si="121"/>
        <v>2.5348542458808621E-2</v>
      </c>
      <c r="DN121">
        <f t="shared" si="122"/>
        <v>0</v>
      </c>
      <c r="DO121">
        <f t="shared" si="123"/>
        <v>4.0557667934093794E-2</v>
      </c>
      <c r="DP121">
        <f t="shared" si="124"/>
        <v>0.22408111533586822</v>
      </c>
      <c r="DQ121">
        <f t="shared" si="125"/>
        <v>0.26463878326996204</v>
      </c>
      <c r="DR121">
        <f t="shared" si="126"/>
        <v>6</v>
      </c>
      <c r="DS121" s="50">
        <f t="shared" si="127"/>
        <v>1.0340682178451506</v>
      </c>
      <c r="DT121" s="50">
        <f t="shared" si="128"/>
        <v>1.0083696610624344</v>
      </c>
      <c r="DU121">
        <f t="shared" si="129"/>
        <v>0.12364005393275607</v>
      </c>
      <c r="DV121">
        <f t="shared" si="130"/>
        <v>0.37935161726072236</v>
      </c>
      <c r="DW121">
        <f t="shared" si="131"/>
        <v>0.84887824706042336</v>
      </c>
      <c r="DX121">
        <f t="shared" si="132"/>
        <v>0.20277611996948366</v>
      </c>
      <c r="DY121">
        <f t="shared" si="133"/>
        <v>0</v>
      </c>
      <c r="DZ121">
        <f t="shared" si="134"/>
        <v>0</v>
      </c>
      <c r="EA121">
        <f t="shared" si="135"/>
        <v>0</v>
      </c>
      <c r="EB121">
        <f t="shared" si="136"/>
        <v>0</v>
      </c>
      <c r="EC121">
        <f t="shared" si="137"/>
        <v>0</v>
      </c>
      <c r="ED121">
        <f t="shared" si="138"/>
        <v>0</v>
      </c>
      <c r="EE121">
        <f t="shared" si="139"/>
        <v>0</v>
      </c>
      <c r="EF121">
        <f t="shared" si="140"/>
        <v>0</v>
      </c>
      <c r="EG121">
        <f t="shared" si="141"/>
        <v>0</v>
      </c>
      <c r="EH121">
        <f t="shared" si="142"/>
        <v>0.10086561741572155</v>
      </c>
      <c r="EI121">
        <f t="shared" si="143"/>
        <v>0</v>
      </c>
      <c r="EJ121">
        <f t="shared" si="144"/>
        <v>0</v>
      </c>
      <c r="EK121">
        <f t="shared" si="145"/>
        <v>7.4511474768219038E-2</v>
      </c>
      <c r="EL121">
        <f t="shared" si="146"/>
        <v>0</v>
      </c>
      <c r="EM121">
        <f t="shared" si="147"/>
        <v>0</v>
      </c>
      <c r="EN121">
        <f t="shared" si="148"/>
        <v>7.1262185252407739E-2</v>
      </c>
      <c r="EO121">
        <f t="shared" si="149"/>
        <v>0</v>
      </c>
      <c r="EP121">
        <f t="shared" si="150"/>
        <v>0.42240169584354992</v>
      </c>
      <c r="EQ121">
        <f t="shared" si="151"/>
        <v>0.15989267952334713</v>
      </c>
      <c r="ER121">
        <f t="shared" si="152"/>
        <v>0</v>
      </c>
      <c r="ES121">
        <f t="shared" si="153"/>
        <v>0.20277611996948366</v>
      </c>
      <c r="ET121">
        <f t="shared" si="154"/>
        <v>0.49311500149537063</v>
      </c>
      <c r="EU121">
        <f t="shared" si="155"/>
        <v>0.54034345155843111</v>
      </c>
      <c r="EV121" s="27">
        <f t="shared" si="156"/>
        <v>1.5209125475285174E-2</v>
      </c>
      <c r="EW121">
        <f t="shared" si="157"/>
        <v>0.13713561470215466</v>
      </c>
      <c r="EX121">
        <f t="shared" si="158"/>
        <v>0.56330968303596174</v>
      </c>
      <c r="EY121">
        <f t="shared" si="159"/>
        <v>4.0557667934093794E-2</v>
      </c>
      <c r="EZ121">
        <f t="shared" si="160"/>
        <v>1.5209125475285174E-2</v>
      </c>
      <c r="FA121">
        <f t="shared" si="161"/>
        <v>0</v>
      </c>
      <c r="FB121">
        <f t="shared" si="162"/>
        <v>0</v>
      </c>
      <c r="FC121">
        <f t="shared" si="163"/>
        <v>0.16806083650190118</v>
      </c>
      <c r="FD121">
        <f t="shared" si="164"/>
        <v>2.5348542458808621E-2</v>
      </c>
      <c r="FE121">
        <f t="shared" si="165"/>
        <v>0.19340937896070981</v>
      </c>
      <c r="FF121">
        <f t="shared" si="166"/>
        <v>0</v>
      </c>
      <c r="FG121">
        <f t="shared" si="167"/>
        <v>0</v>
      </c>
      <c r="FH121">
        <f t="shared" si="168"/>
        <v>1.5462610899873259E-2</v>
      </c>
      <c r="FI121" s="27">
        <f t="shared" si="169"/>
        <v>0.12364005393275607</v>
      </c>
      <c r="FJ121">
        <f t="shared" si="170"/>
        <v>0.37935161726072236</v>
      </c>
      <c r="FK121">
        <f t="shared" si="171"/>
        <v>0.84887824706042336</v>
      </c>
      <c r="FL121">
        <f t="shared" si="172"/>
        <v>0.20277611996948366</v>
      </c>
      <c r="FM121">
        <f t="shared" si="173"/>
        <v>0.12364005393275607</v>
      </c>
      <c r="FN121">
        <f t="shared" si="174"/>
        <v>0</v>
      </c>
      <c r="FO121">
        <f t="shared" si="175"/>
        <v>0</v>
      </c>
      <c r="FP121">
        <f t="shared" si="176"/>
        <v>0.42240169584354992</v>
      </c>
      <c r="FQ121">
        <f t="shared" si="177"/>
        <v>0.15989267952334713</v>
      </c>
      <c r="FR121">
        <f t="shared" si="178"/>
        <v>0.455357408476463</v>
      </c>
      <c r="FS121">
        <f t="shared" si="179"/>
        <v>0</v>
      </c>
      <c r="FT121">
        <f t="shared" si="180"/>
        <v>0</v>
      </c>
      <c r="FU121">
        <f t="shared" si="181"/>
        <v>0.12467145701394683</v>
      </c>
      <c r="FW121">
        <f t="shared" si="182"/>
        <v>0.13231939163498102</v>
      </c>
      <c r="FX121">
        <f t="shared" si="183"/>
        <v>0.20861850443599497</v>
      </c>
      <c r="FY121">
        <f t="shared" si="184"/>
        <v>6.5906210392902412E-2</v>
      </c>
      <c r="FZ121">
        <f t="shared" si="185"/>
        <v>0.2339670468948036</v>
      </c>
    </row>
    <row r="122" spans="1:182">
      <c r="A122">
        <v>121</v>
      </c>
      <c r="B122" t="s">
        <v>98</v>
      </c>
      <c r="C122" t="s">
        <v>100</v>
      </c>
      <c r="D122" t="s">
        <v>351</v>
      </c>
      <c r="E122" s="25" t="s">
        <v>356</v>
      </c>
      <c r="F122" s="25" t="s">
        <v>259</v>
      </c>
      <c r="G122">
        <v>2.1152829190904283E-2</v>
      </c>
      <c r="H122">
        <v>0.2326811210999471</v>
      </c>
      <c r="I122">
        <v>0.34902168164992053</v>
      </c>
      <c r="J122">
        <v>5.6417489421720732E-3</v>
      </c>
      <c r="K122">
        <v>9.5716552088841902E-2</v>
      </c>
      <c r="L122">
        <v>0</v>
      </c>
      <c r="M122">
        <v>0</v>
      </c>
      <c r="N122">
        <v>0</v>
      </c>
      <c r="O122">
        <v>0</v>
      </c>
      <c r="P122">
        <v>1.5864621893178214E-2</v>
      </c>
      <c r="Q122">
        <v>0</v>
      </c>
      <c r="R122">
        <v>0</v>
      </c>
      <c r="S122">
        <v>1.5864621893178214E-2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1.5864621893178214E-2</v>
      </c>
      <c r="AB122">
        <v>0</v>
      </c>
      <c r="AC122">
        <v>0</v>
      </c>
      <c r="AD122">
        <v>0</v>
      </c>
      <c r="AE122">
        <v>0</v>
      </c>
      <c r="AF122">
        <v>5.2882072977260709E-3</v>
      </c>
      <c r="AG122">
        <v>5.8170280274986774E-2</v>
      </c>
      <c r="AH122">
        <v>0</v>
      </c>
      <c r="AI122">
        <v>0</v>
      </c>
      <c r="AJ122">
        <v>0</v>
      </c>
      <c r="AK122">
        <v>1.0576414595452142E-2</v>
      </c>
      <c r="AL122">
        <v>0</v>
      </c>
      <c r="AM122">
        <v>0</v>
      </c>
      <c r="AN122">
        <v>0</v>
      </c>
      <c r="AO122">
        <v>5.2882072977260709E-3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1.5864621893178214E-2</v>
      </c>
      <c r="AW122">
        <v>0</v>
      </c>
      <c r="AX122">
        <v>0</v>
      </c>
      <c r="AY122">
        <v>0.15864621893178216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 s="27">
        <f t="shared" si="93"/>
        <v>3</v>
      </c>
      <c r="CB122">
        <f t="shared" si="94"/>
        <v>7</v>
      </c>
      <c r="CC122">
        <f t="shared" si="95"/>
        <v>10</v>
      </c>
      <c r="CD122">
        <f>[1]!shannonweaver(K122:BU122)</f>
        <v>1.7169774514664515</v>
      </c>
      <c r="CE122">
        <f t="shared" si="96"/>
        <v>0.74567383272418819</v>
      </c>
      <c r="CF122">
        <v>1</v>
      </c>
      <c r="CM122">
        <v>1</v>
      </c>
      <c r="CO122">
        <f t="shared" si="97"/>
        <v>11</v>
      </c>
      <c r="CP122">
        <f t="shared" si="98"/>
        <v>0.60849738088294392</v>
      </c>
      <c r="CQ122">
        <f t="shared" si="99"/>
        <v>2.1152829190904283E-2</v>
      </c>
      <c r="CR122">
        <f t="shared" si="100"/>
        <v>0.2326811210999471</v>
      </c>
      <c r="CS122">
        <f t="shared" si="101"/>
        <v>0.3546634305920926</v>
      </c>
      <c r="CT122">
        <f t="shared" si="102"/>
        <v>9.5716552088841902E-2</v>
      </c>
      <c r="CU122">
        <f t="shared" si="103"/>
        <v>0</v>
      </c>
      <c r="CV122">
        <f t="shared" si="104"/>
        <v>0</v>
      </c>
      <c r="CW122">
        <f t="shared" si="105"/>
        <v>1.5864621893178214E-2</v>
      </c>
      <c r="CX122">
        <f t="shared" si="106"/>
        <v>1.5864621893178214E-2</v>
      </c>
      <c r="CY122">
        <f t="shared" si="107"/>
        <v>0</v>
      </c>
      <c r="CZ122">
        <f t="shared" si="108"/>
        <v>1.5864621893178214E-2</v>
      </c>
      <c r="DA122">
        <f t="shared" si="109"/>
        <v>0</v>
      </c>
      <c r="DB122">
        <f t="shared" si="110"/>
        <v>6.3458487572712843E-2</v>
      </c>
      <c r="DC122">
        <f t="shared" si="111"/>
        <v>0</v>
      </c>
      <c r="DD122">
        <f t="shared" si="112"/>
        <v>1.0576414595452142E-2</v>
      </c>
      <c r="DE122">
        <f t="shared" si="113"/>
        <v>0</v>
      </c>
      <c r="DF122">
        <f t="shared" si="114"/>
        <v>0</v>
      </c>
      <c r="DG122">
        <f t="shared" si="115"/>
        <v>4.0345392777586836E-2</v>
      </c>
      <c r="DH122">
        <f t="shared" si="116"/>
        <v>0</v>
      </c>
      <c r="DI122">
        <f t="shared" si="117"/>
        <v>0</v>
      </c>
      <c r="DJ122">
        <f t="shared" si="118"/>
        <v>1.5864621893178214E-2</v>
      </c>
      <c r="DK122">
        <f t="shared" si="119"/>
        <v>0</v>
      </c>
      <c r="DL122">
        <f t="shared" si="120"/>
        <v>0.15864621893178216</v>
      </c>
      <c r="DM122">
        <f t="shared" si="121"/>
        <v>0</v>
      </c>
      <c r="DN122">
        <f t="shared" si="122"/>
        <v>0</v>
      </c>
      <c r="DO122">
        <f t="shared" si="123"/>
        <v>9.5716552088841902E-2</v>
      </c>
      <c r="DP122">
        <f t="shared" si="124"/>
        <v>0.30142781597038609</v>
      </c>
      <c r="DQ122">
        <f t="shared" si="125"/>
        <v>0.39714436805922804</v>
      </c>
      <c r="DR122">
        <f t="shared" si="126"/>
        <v>9</v>
      </c>
      <c r="DS122" s="50">
        <f t="shared" si="127"/>
        <v>1.0422163663317987</v>
      </c>
      <c r="DT122" s="50">
        <f t="shared" si="128"/>
        <v>0.89476557285886194</v>
      </c>
      <c r="DU122">
        <f t="shared" si="129"/>
        <v>0.14595781042175651</v>
      </c>
      <c r="DV122">
        <f t="shared" si="130"/>
        <v>0.503358642771771</v>
      </c>
      <c r="DW122">
        <f t="shared" si="131"/>
        <v>0.63793302462855128</v>
      </c>
      <c r="DX122">
        <f t="shared" si="132"/>
        <v>0.31454194053621298</v>
      </c>
      <c r="DY122">
        <f t="shared" si="133"/>
        <v>0</v>
      </c>
      <c r="DZ122">
        <f t="shared" si="134"/>
        <v>0</v>
      </c>
      <c r="EA122">
        <f t="shared" si="135"/>
        <v>0.12629027862333361</v>
      </c>
      <c r="EB122">
        <f t="shared" si="136"/>
        <v>0.12629027862333361</v>
      </c>
      <c r="EC122">
        <f t="shared" si="137"/>
        <v>0</v>
      </c>
      <c r="ED122">
        <f t="shared" si="138"/>
        <v>0.12629027862333361</v>
      </c>
      <c r="EE122">
        <f t="shared" si="139"/>
        <v>0</v>
      </c>
      <c r="EF122">
        <f t="shared" si="140"/>
        <v>0.25465306932392329</v>
      </c>
      <c r="EG122">
        <f t="shared" si="141"/>
        <v>0</v>
      </c>
      <c r="EH122">
        <f t="shared" si="142"/>
        <v>0.10302384777733982</v>
      </c>
      <c r="EI122">
        <f t="shared" si="143"/>
        <v>0</v>
      </c>
      <c r="EJ122">
        <f t="shared" si="144"/>
        <v>0</v>
      </c>
      <c r="EK122">
        <f t="shared" si="145"/>
        <v>0.20223739314428812</v>
      </c>
      <c r="EL122">
        <f t="shared" si="146"/>
        <v>0</v>
      </c>
      <c r="EM122">
        <f t="shared" si="147"/>
        <v>0</v>
      </c>
      <c r="EN122">
        <f t="shared" si="148"/>
        <v>0.12629027862333361</v>
      </c>
      <c r="EO122">
        <f t="shared" si="149"/>
        <v>0</v>
      </c>
      <c r="EP122">
        <f t="shared" si="150"/>
        <v>0.40966729898809656</v>
      </c>
      <c r="EQ122">
        <f t="shared" si="151"/>
        <v>0</v>
      </c>
      <c r="ER122">
        <f t="shared" si="152"/>
        <v>0</v>
      </c>
      <c r="ES122">
        <f t="shared" si="153"/>
        <v>0.31454194053621298</v>
      </c>
      <c r="ET122">
        <f t="shared" si="154"/>
        <v>0.58119656003962139</v>
      </c>
      <c r="EU122">
        <f t="shared" si="155"/>
        <v>0.68180293332758213</v>
      </c>
      <c r="EV122" s="27">
        <f t="shared" si="156"/>
        <v>2.1152829190904283E-2</v>
      </c>
      <c r="EW122">
        <f t="shared" si="157"/>
        <v>0.2326811210999471</v>
      </c>
      <c r="EX122">
        <f t="shared" si="158"/>
        <v>0.3546634305920926</v>
      </c>
      <c r="EY122">
        <f t="shared" si="159"/>
        <v>9.5716552088841902E-2</v>
      </c>
      <c r="EZ122">
        <f t="shared" si="160"/>
        <v>1.5864621893178214E-2</v>
      </c>
      <c r="FA122">
        <f t="shared" si="161"/>
        <v>1.5864621893178214E-2</v>
      </c>
      <c r="FB122">
        <f t="shared" si="162"/>
        <v>7.9323109465891051E-2</v>
      </c>
      <c r="FC122">
        <f t="shared" si="163"/>
        <v>0.15864621893178216</v>
      </c>
      <c r="FD122">
        <f t="shared" si="164"/>
        <v>0</v>
      </c>
      <c r="FE122">
        <f t="shared" si="165"/>
        <v>0.15864621893178216</v>
      </c>
      <c r="FF122">
        <f t="shared" si="166"/>
        <v>0</v>
      </c>
      <c r="FG122">
        <f t="shared" si="167"/>
        <v>5.2882072977260709E-3</v>
      </c>
      <c r="FH122">
        <f t="shared" si="168"/>
        <v>2.6441036488630356E-2</v>
      </c>
      <c r="FI122" s="27">
        <f t="shared" si="169"/>
        <v>0.14595781042175651</v>
      </c>
      <c r="FJ122">
        <f t="shared" si="170"/>
        <v>0.503358642771771</v>
      </c>
      <c r="FK122">
        <f t="shared" si="171"/>
        <v>0.63793302462855128</v>
      </c>
      <c r="FL122">
        <f t="shared" si="172"/>
        <v>0.31454194053621298</v>
      </c>
      <c r="FM122">
        <f t="shared" si="173"/>
        <v>0.12629027862333361</v>
      </c>
      <c r="FN122">
        <f t="shared" si="174"/>
        <v>0.12629027862333361</v>
      </c>
      <c r="FO122">
        <f t="shared" si="175"/>
        <v>0.28550660634516578</v>
      </c>
      <c r="FP122">
        <f t="shared" si="176"/>
        <v>0.40966729898809656</v>
      </c>
      <c r="FQ122">
        <f t="shared" si="177"/>
        <v>0</v>
      </c>
      <c r="FR122">
        <f t="shared" si="178"/>
        <v>0.40966729898809656</v>
      </c>
      <c r="FS122">
        <f t="shared" si="179"/>
        <v>0</v>
      </c>
      <c r="FT122">
        <f t="shared" si="180"/>
        <v>7.2784307308144419E-2</v>
      </c>
      <c r="FU122">
        <f t="shared" si="181"/>
        <v>0.1633322459518676</v>
      </c>
      <c r="FW122">
        <f t="shared" si="182"/>
        <v>0.25436277102062405</v>
      </c>
      <c r="FX122">
        <f t="shared" si="183"/>
        <v>0.25436277102062405</v>
      </c>
      <c r="FY122">
        <f t="shared" si="184"/>
        <v>9.5716552088841902E-2</v>
      </c>
      <c r="FZ122">
        <f t="shared" si="185"/>
        <v>0.25436277102062405</v>
      </c>
    </row>
    <row r="123" spans="1:182">
      <c r="A123">
        <v>122</v>
      </c>
      <c r="B123" t="s">
        <v>175</v>
      </c>
      <c r="C123" t="s">
        <v>100</v>
      </c>
      <c r="D123" t="s">
        <v>351</v>
      </c>
      <c r="E123" s="25" t="s">
        <v>356</v>
      </c>
      <c r="F123" s="25" t="s">
        <v>259</v>
      </c>
      <c r="G123">
        <v>0</v>
      </c>
      <c r="H123">
        <v>0.40775733465937336</v>
      </c>
      <c r="I123">
        <v>0.30830432620586767</v>
      </c>
      <c r="J123">
        <v>5.6417489421720732E-3</v>
      </c>
      <c r="K123">
        <v>7.4838388861263067E-2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9.9453008453505732E-3</v>
      </c>
      <c r="AF123">
        <v>2.9835902536051714E-2</v>
      </c>
      <c r="AG123">
        <v>3.4808552958727E-2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3.0084535057185481E-2</v>
      </c>
      <c r="AP123">
        <v>0</v>
      </c>
      <c r="AQ123">
        <v>4.9726504226752866E-3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9.4480358030830464E-2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4.9726504226752866E-3</v>
      </c>
      <c r="BW123">
        <v>0</v>
      </c>
      <c r="BX123">
        <v>0</v>
      </c>
      <c r="BY123">
        <v>0</v>
      </c>
      <c r="BZ123">
        <v>0</v>
      </c>
      <c r="CA123" s="27">
        <f t="shared" si="93"/>
        <v>1</v>
      </c>
      <c r="CB123">
        <f t="shared" si="94"/>
        <v>7</v>
      </c>
      <c r="CC123">
        <f t="shared" si="95"/>
        <v>8</v>
      </c>
      <c r="CD123">
        <f>[1]!shannonweaver(K123:BU123)</f>
        <v>1.6492542771029921</v>
      </c>
      <c r="CE123">
        <f t="shared" si="96"/>
        <v>0.79312365558046638</v>
      </c>
      <c r="CM123">
        <v>1</v>
      </c>
      <c r="CO123">
        <f t="shared" si="97"/>
        <v>8</v>
      </c>
      <c r="CP123">
        <f t="shared" si="98"/>
        <v>0.7217034098074131</v>
      </c>
      <c r="CQ123">
        <f t="shared" si="99"/>
        <v>0</v>
      </c>
      <c r="CR123">
        <f t="shared" si="100"/>
        <v>0.40775733465937336</v>
      </c>
      <c r="CS123">
        <f t="shared" si="101"/>
        <v>0.31394607514803974</v>
      </c>
      <c r="CT123">
        <f t="shared" si="102"/>
        <v>7.4838388861263067E-2</v>
      </c>
      <c r="CU123">
        <f t="shared" si="103"/>
        <v>0</v>
      </c>
      <c r="CV123">
        <f t="shared" si="104"/>
        <v>0</v>
      </c>
      <c r="CW123">
        <f t="shared" si="105"/>
        <v>0</v>
      </c>
      <c r="CX123">
        <f t="shared" si="106"/>
        <v>0</v>
      </c>
      <c r="CY123">
        <f t="shared" si="107"/>
        <v>0</v>
      </c>
      <c r="CZ123">
        <f t="shared" si="108"/>
        <v>9.9453008453505732E-3</v>
      </c>
      <c r="DA123">
        <f t="shared" si="109"/>
        <v>0</v>
      </c>
      <c r="DB123">
        <f t="shared" si="110"/>
        <v>6.4644455494778708E-2</v>
      </c>
      <c r="DC123">
        <f t="shared" si="111"/>
        <v>0</v>
      </c>
      <c r="DD123">
        <f t="shared" si="112"/>
        <v>0</v>
      </c>
      <c r="DE123">
        <f t="shared" si="113"/>
        <v>0</v>
      </c>
      <c r="DF123">
        <f t="shared" si="114"/>
        <v>0</v>
      </c>
      <c r="DG123">
        <f t="shared" si="115"/>
        <v>7.5781167380313263E-2</v>
      </c>
      <c r="DH123">
        <f t="shared" si="116"/>
        <v>0</v>
      </c>
      <c r="DI123">
        <f t="shared" si="117"/>
        <v>0</v>
      </c>
      <c r="DJ123">
        <f t="shared" si="118"/>
        <v>0</v>
      </c>
      <c r="DK123">
        <f t="shared" si="119"/>
        <v>0</v>
      </c>
      <c r="DL123">
        <f t="shared" si="120"/>
        <v>9.4480358030830464E-2</v>
      </c>
      <c r="DM123">
        <f t="shared" si="121"/>
        <v>0</v>
      </c>
      <c r="DN123">
        <f t="shared" si="122"/>
        <v>0</v>
      </c>
      <c r="DO123">
        <f t="shared" si="123"/>
        <v>7.4838388861263067E-2</v>
      </c>
      <c r="DP123">
        <f t="shared" si="124"/>
        <v>0.20909995027349579</v>
      </c>
      <c r="DQ123">
        <f t="shared" si="125"/>
        <v>0.28393833913475891</v>
      </c>
      <c r="DR123">
        <f t="shared" si="126"/>
        <v>5</v>
      </c>
      <c r="DS123" s="50">
        <f t="shared" si="127"/>
        <v>1.0986075837835836</v>
      </c>
      <c r="DT123" s="50">
        <f t="shared" si="128"/>
        <v>1.0150961685878843</v>
      </c>
      <c r="DU123">
        <f t="shared" si="129"/>
        <v>0</v>
      </c>
      <c r="DV123">
        <f t="shared" si="130"/>
        <v>0.69262407399550652</v>
      </c>
      <c r="DW123">
        <f t="shared" si="131"/>
        <v>0.59475870545282594</v>
      </c>
      <c r="DX123">
        <f t="shared" si="132"/>
        <v>0.27709857544286687</v>
      </c>
      <c r="DY123">
        <f t="shared" si="133"/>
        <v>0</v>
      </c>
      <c r="DZ123">
        <f t="shared" si="134"/>
        <v>0</v>
      </c>
      <c r="EA123">
        <f t="shared" si="135"/>
        <v>0</v>
      </c>
      <c r="EB123">
        <f t="shared" si="136"/>
        <v>0</v>
      </c>
      <c r="EC123">
        <f t="shared" si="137"/>
        <v>0</v>
      </c>
      <c r="ED123">
        <f t="shared" si="138"/>
        <v>9.9892174455392585E-2</v>
      </c>
      <c r="EE123">
        <f t="shared" si="139"/>
        <v>0</v>
      </c>
      <c r="EF123">
        <f t="shared" si="140"/>
        <v>0.257074973022965</v>
      </c>
      <c r="EG123">
        <f t="shared" si="141"/>
        <v>0</v>
      </c>
      <c r="EH123">
        <f t="shared" si="142"/>
        <v>0</v>
      </c>
      <c r="EI123">
        <f t="shared" si="143"/>
        <v>0</v>
      </c>
      <c r="EJ123">
        <f t="shared" si="144"/>
        <v>0</v>
      </c>
      <c r="EK123">
        <f t="shared" si="145"/>
        <v>0.27888488981298465</v>
      </c>
      <c r="EL123">
        <f t="shared" si="146"/>
        <v>0</v>
      </c>
      <c r="EM123">
        <f t="shared" si="147"/>
        <v>0</v>
      </c>
      <c r="EN123">
        <f t="shared" si="148"/>
        <v>0</v>
      </c>
      <c r="EO123">
        <f t="shared" si="149"/>
        <v>0</v>
      </c>
      <c r="EP123">
        <f t="shared" si="150"/>
        <v>0.3124349071435723</v>
      </c>
      <c r="EQ123">
        <f t="shared" si="151"/>
        <v>0</v>
      </c>
      <c r="ER123">
        <f t="shared" si="152"/>
        <v>0</v>
      </c>
      <c r="ES123">
        <f t="shared" si="153"/>
        <v>0.27709857544286687</v>
      </c>
      <c r="ET123">
        <f t="shared" si="154"/>
        <v>0.47492807119620378</v>
      </c>
      <c r="EU123">
        <f t="shared" si="155"/>
        <v>0.56197518750080822</v>
      </c>
      <c r="EV123" s="27">
        <f t="shared" si="156"/>
        <v>0</v>
      </c>
      <c r="EW123">
        <f t="shared" si="157"/>
        <v>0.40775733465937336</v>
      </c>
      <c r="EX123">
        <f t="shared" si="158"/>
        <v>0.31394607514803974</v>
      </c>
      <c r="EY123">
        <f t="shared" si="159"/>
        <v>7.4838388861263067E-2</v>
      </c>
      <c r="EZ123">
        <f t="shared" si="160"/>
        <v>9.9453008453505732E-3</v>
      </c>
      <c r="FA123">
        <f t="shared" si="161"/>
        <v>0</v>
      </c>
      <c r="FB123">
        <f t="shared" si="162"/>
        <v>6.4644455494778708E-2</v>
      </c>
      <c r="FC123">
        <f t="shared" si="163"/>
        <v>9.4480358030830464E-2</v>
      </c>
      <c r="FD123">
        <f t="shared" si="164"/>
        <v>0</v>
      </c>
      <c r="FE123">
        <f t="shared" si="165"/>
        <v>9.4480358030830464E-2</v>
      </c>
      <c r="FF123">
        <f t="shared" si="166"/>
        <v>0</v>
      </c>
      <c r="FG123">
        <f t="shared" si="167"/>
        <v>3.0084535057185481E-2</v>
      </c>
      <c r="FH123">
        <f t="shared" si="168"/>
        <v>4.9726504226752866E-3</v>
      </c>
      <c r="FI123" s="27">
        <f t="shared" si="169"/>
        <v>0</v>
      </c>
      <c r="FJ123">
        <f t="shared" si="170"/>
        <v>0.69262407399550652</v>
      </c>
      <c r="FK123">
        <f t="shared" si="171"/>
        <v>0.59475870545282594</v>
      </c>
      <c r="FL123">
        <f t="shared" si="172"/>
        <v>0.27709857544286687</v>
      </c>
      <c r="FM123">
        <f t="shared" si="173"/>
        <v>9.9892174455392585E-2</v>
      </c>
      <c r="FN123">
        <f t="shared" si="174"/>
        <v>0</v>
      </c>
      <c r="FO123">
        <f t="shared" si="175"/>
        <v>0.257074973022965</v>
      </c>
      <c r="FP123">
        <f t="shared" si="176"/>
        <v>0.3124349071435723</v>
      </c>
      <c r="FQ123">
        <f t="shared" si="177"/>
        <v>0</v>
      </c>
      <c r="FR123">
        <f t="shared" si="178"/>
        <v>0.3124349071435723</v>
      </c>
      <c r="FS123">
        <f t="shared" si="179"/>
        <v>0</v>
      </c>
      <c r="FT123">
        <f t="shared" si="180"/>
        <v>0.17433061836783706</v>
      </c>
      <c r="FU123">
        <f t="shared" si="181"/>
        <v>7.0575596134660898E-2</v>
      </c>
      <c r="FW123">
        <f t="shared" si="182"/>
        <v>0.16931874689209353</v>
      </c>
      <c r="FX123">
        <f t="shared" si="183"/>
        <v>0.16931874689209353</v>
      </c>
      <c r="FY123">
        <f t="shared" si="184"/>
        <v>7.4838388861263067E-2</v>
      </c>
      <c r="FZ123">
        <f t="shared" si="185"/>
        <v>0.16931874689209353</v>
      </c>
    </row>
    <row r="124" spans="1:182">
      <c r="A124">
        <v>123</v>
      </c>
      <c r="B124" t="s">
        <v>368</v>
      </c>
      <c r="C124" t="s">
        <v>100</v>
      </c>
      <c r="D124" t="s">
        <v>351</v>
      </c>
      <c r="E124" s="25" t="s">
        <v>356</v>
      </c>
      <c r="F124" s="25" t="s">
        <v>259</v>
      </c>
      <c r="G124">
        <v>4.072398190045249E-2</v>
      </c>
      <c r="H124">
        <v>0.36199095022624428</v>
      </c>
      <c r="I124">
        <v>0.41176470588235298</v>
      </c>
      <c r="J124">
        <v>5.6417489421720732E-3</v>
      </c>
      <c r="K124">
        <v>4.072398190045249E-2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9.0497737556561094E-3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4.072398190045249E-2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9.0497737556561094E-3</v>
      </c>
      <c r="AW124">
        <v>0</v>
      </c>
      <c r="AX124">
        <v>0</v>
      </c>
      <c r="AY124">
        <v>8.5972850678733059E-2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 s="27">
        <f t="shared" si="93"/>
        <v>1</v>
      </c>
      <c r="CB124">
        <f t="shared" si="94"/>
        <v>4</v>
      </c>
      <c r="CC124">
        <f t="shared" si="95"/>
        <v>5</v>
      </c>
      <c r="CD124">
        <f>[1]!shannonweaver(K124:BU124)</f>
        <v>1.3168166589371346</v>
      </c>
      <c r="CE124">
        <f t="shared" si="96"/>
        <v>0.81818419260771125</v>
      </c>
      <c r="CM124">
        <v>1</v>
      </c>
      <c r="CO124">
        <f t="shared" si="97"/>
        <v>5</v>
      </c>
      <c r="CP124">
        <f t="shared" si="98"/>
        <v>0.82012138695122183</v>
      </c>
      <c r="CQ124">
        <f t="shared" si="99"/>
        <v>4.072398190045249E-2</v>
      </c>
      <c r="CR124">
        <f t="shared" si="100"/>
        <v>0.36199095022624428</v>
      </c>
      <c r="CS124">
        <f t="shared" si="101"/>
        <v>0.41740645482452504</v>
      </c>
      <c r="CT124">
        <f t="shared" si="102"/>
        <v>4.072398190045249E-2</v>
      </c>
      <c r="CU124">
        <f t="shared" si="103"/>
        <v>0</v>
      </c>
      <c r="CV124">
        <f t="shared" si="104"/>
        <v>0</v>
      </c>
      <c r="CW124">
        <f t="shared" si="105"/>
        <v>0</v>
      </c>
      <c r="CX124">
        <f t="shared" si="106"/>
        <v>0</v>
      </c>
      <c r="CY124">
        <f t="shared" si="107"/>
        <v>0</v>
      </c>
      <c r="CZ124">
        <f t="shared" si="108"/>
        <v>0</v>
      </c>
      <c r="DA124">
        <f t="shared" si="109"/>
        <v>0</v>
      </c>
      <c r="DB124">
        <f t="shared" si="110"/>
        <v>9.0497737556561094E-3</v>
      </c>
      <c r="DC124">
        <f t="shared" si="111"/>
        <v>0</v>
      </c>
      <c r="DD124">
        <f t="shared" si="112"/>
        <v>0</v>
      </c>
      <c r="DE124">
        <f t="shared" si="113"/>
        <v>0</v>
      </c>
      <c r="DF124">
        <f t="shared" si="114"/>
        <v>0</v>
      </c>
      <c r="DG124">
        <f t="shared" si="115"/>
        <v>7.5198427416363775E-2</v>
      </c>
      <c r="DH124">
        <f t="shared" si="116"/>
        <v>0</v>
      </c>
      <c r="DI124">
        <f t="shared" si="117"/>
        <v>0</v>
      </c>
      <c r="DJ124">
        <f t="shared" si="118"/>
        <v>9.0497737556561094E-3</v>
      </c>
      <c r="DK124">
        <f t="shared" si="119"/>
        <v>0</v>
      </c>
      <c r="DL124">
        <f t="shared" si="120"/>
        <v>8.5972850678733059E-2</v>
      </c>
      <c r="DM124">
        <f t="shared" si="121"/>
        <v>0</v>
      </c>
      <c r="DN124">
        <f t="shared" si="122"/>
        <v>0</v>
      </c>
      <c r="DO124">
        <f t="shared" si="123"/>
        <v>4.072398190045249E-2</v>
      </c>
      <c r="DP124">
        <f t="shared" si="124"/>
        <v>0.14479638009049778</v>
      </c>
      <c r="DQ124">
        <f t="shared" si="125"/>
        <v>0.18552036199095026</v>
      </c>
      <c r="DR124">
        <f t="shared" si="126"/>
        <v>5</v>
      </c>
      <c r="DS124" s="50">
        <f t="shared" si="127"/>
        <v>1.1302887419145402</v>
      </c>
      <c r="DT124" s="50">
        <f t="shared" si="128"/>
        <v>1.132805295813238</v>
      </c>
      <c r="DU124">
        <f t="shared" si="129"/>
        <v>0.20319726053175585</v>
      </c>
      <c r="DV124">
        <f t="shared" si="130"/>
        <v>0.64557376824088109</v>
      </c>
      <c r="DW124">
        <f t="shared" si="131"/>
        <v>0.70242431107279124</v>
      </c>
      <c r="DX124">
        <f t="shared" si="132"/>
        <v>0.20319726053175585</v>
      </c>
      <c r="DY124">
        <f t="shared" si="133"/>
        <v>0</v>
      </c>
      <c r="DZ124">
        <f t="shared" si="134"/>
        <v>0</v>
      </c>
      <c r="EA124">
        <f t="shared" si="135"/>
        <v>0</v>
      </c>
      <c r="EB124">
        <f t="shared" si="136"/>
        <v>0</v>
      </c>
      <c r="EC124">
        <f t="shared" si="137"/>
        <v>0</v>
      </c>
      <c r="ED124">
        <f t="shared" si="138"/>
        <v>0</v>
      </c>
      <c r="EE124">
        <f t="shared" si="139"/>
        <v>0</v>
      </c>
      <c r="EF124">
        <f t="shared" si="140"/>
        <v>9.5274370938149291E-2</v>
      </c>
      <c r="EG124">
        <f t="shared" si="141"/>
        <v>0</v>
      </c>
      <c r="EH124">
        <f t="shared" si="142"/>
        <v>0</v>
      </c>
      <c r="EI124">
        <f t="shared" si="143"/>
        <v>0</v>
      </c>
      <c r="EJ124">
        <f t="shared" si="144"/>
        <v>0</v>
      </c>
      <c r="EK124">
        <f t="shared" si="145"/>
        <v>0.27778196579785752</v>
      </c>
      <c r="EL124">
        <f t="shared" si="146"/>
        <v>0</v>
      </c>
      <c r="EM124">
        <f t="shared" si="147"/>
        <v>0</v>
      </c>
      <c r="EN124">
        <f t="shared" si="148"/>
        <v>9.5274370938149291E-2</v>
      </c>
      <c r="EO124">
        <f t="shared" si="149"/>
        <v>0</v>
      </c>
      <c r="EP124">
        <f t="shared" si="150"/>
        <v>0.29758402054757727</v>
      </c>
      <c r="EQ124">
        <f t="shared" si="151"/>
        <v>0</v>
      </c>
      <c r="ER124">
        <f t="shared" si="152"/>
        <v>0</v>
      </c>
      <c r="ES124">
        <f t="shared" si="153"/>
        <v>0.20319726053175585</v>
      </c>
      <c r="ET124">
        <f t="shared" si="154"/>
        <v>0.39035982437002359</v>
      </c>
      <c r="EU124">
        <f t="shared" si="155"/>
        <v>0.44529124968264128</v>
      </c>
      <c r="EV124" s="27">
        <f t="shared" si="156"/>
        <v>4.072398190045249E-2</v>
      </c>
      <c r="EW124">
        <f t="shared" si="157"/>
        <v>0.36199095022624428</v>
      </c>
      <c r="EX124">
        <f t="shared" si="158"/>
        <v>0.41740645482452504</v>
      </c>
      <c r="EY124">
        <f t="shared" si="159"/>
        <v>4.072398190045249E-2</v>
      </c>
      <c r="EZ124">
        <f t="shared" si="160"/>
        <v>0</v>
      </c>
      <c r="FA124">
        <f t="shared" si="161"/>
        <v>0</v>
      </c>
      <c r="FB124">
        <f t="shared" si="162"/>
        <v>9.0497737556561094E-3</v>
      </c>
      <c r="FC124">
        <f t="shared" si="163"/>
        <v>8.5972850678733059E-2</v>
      </c>
      <c r="FD124">
        <f t="shared" si="164"/>
        <v>0</v>
      </c>
      <c r="FE124">
        <f t="shared" si="165"/>
        <v>8.5972850678733059E-2</v>
      </c>
      <c r="FF124">
        <f t="shared" si="166"/>
        <v>0</v>
      </c>
      <c r="FG124">
        <f t="shared" si="167"/>
        <v>4.072398190045249E-2</v>
      </c>
      <c r="FH124">
        <f t="shared" si="168"/>
        <v>9.0497737556561094E-3</v>
      </c>
      <c r="FI124" s="27">
        <f t="shared" si="169"/>
        <v>0.20319726053175585</v>
      </c>
      <c r="FJ124">
        <f t="shared" si="170"/>
        <v>0.64557376824088109</v>
      </c>
      <c r="FK124">
        <f t="shared" si="171"/>
        <v>0.70242431107279124</v>
      </c>
      <c r="FL124">
        <f t="shared" si="172"/>
        <v>0.20319726053175585</v>
      </c>
      <c r="FM124">
        <f t="shared" si="173"/>
        <v>0</v>
      </c>
      <c r="FN124">
        <f t="shared" si="174"/>
        <v>0</v>
      </c>
      <c r="FO124">
        <f t="shared" si="175"/>
        <v>9.5274370938149291E-2</v>
      </c>
      <c r="FP124">
        <f t="shared" si="176"/>
        <v>0.29758402054757727</v>
      </c>
      <c r="FQ124">
        <f t="shared" si="177"/>
        <v>0</v>
      </c>
      <c r="FR124">
        <f t="shared" si="178"/>
        <v>0.29758402054757727</v>
      </c>
      <c r="FS124">
        <f t="shared" si="179"/>
        <v>0</v>
      </c>
      <c r="FT124">
        <f t="shared" si="180"/>
        <v>0.20319726053175585</v>
      </c>
      <c r="FU124">
        <f t="shared" si="181"/>
        <v>9.5274370938149291E-2</v>
      </c>
      <c r="FW124">
        <f t="shared" si="182"/>
        <v>0.12669683257918554</v>
      </c>
      <c r="FX124">
        <f t="shared" si="183"/>
        <v>0.12669683257918554</v>
      </c>
      <c r="FY124">
        <f t="shared" si="184"/>
        <v>4.072398190045249E-2</v>
      </c>
      <c r="FZ124">
        <f t="shared" si="185"/>
        <v>0.12669683257918554</v>
      </c>
    </row>
    <row r="125" spans="1:182">
      <c r="A125">
        <v>124</v>
      </c>
      <c r="B125" t="s">
        <v>369</v>
      </c>
      <c r="C125" t="s">
        <v>100</v>
      </c>
      <c r="D125" t="s">
        <v>351</v>
      </c>
      <c r="E125" s="25" t="s">
        <v>356</v>
      </c>
      <c r="F125" s="25" t="s">
        <v>259</v>
      </c>
      <c r="G125">
        <v>9.6432015429122487E-3</v>
      </c>
      <c r="H125">
        <v>0.32786885245901626</v>
      </c>
      <c r="I125">
        <v>0.41465766634522672</v>
      </c>
      <c r="J125">
        <v>5.6417489421720732E-3</v>
      </c>
      <c r="K125">
        <v>6.7984570877531361E-2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1.012536162005786E-2</v>
      </c>
      <c r="AG125">
        <v>3.3992285438765674E-2</v>
      </c>
      <c r="AH125">
        <v>0</v>
      </c>
      <c r="AI125">
        <v>0</v>
      </c>
      <c r="AJ125">
        <v>0</v>
      </c>
      <c r="AK125">
        <v>4.8216007714561243E-3</v>
      </c>
      <c r="AL125">
        <v>0</v>
      </c>
      <c r="AM125">
        <v>0</v>
      </c>
      <c r="AN125">
        <v>0</v>
      </c>
      <c r="AO125">
        <v>3.4474445515911285E-2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9.6432015429122497E-2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 s="27">
        <f t="shared" si="93"/>
        <v>1</v>
      </c>
      <c r="CB125">
        <f t="shared" si="94"/>
        <v>5</v>
      </c>
      <c r="CC125">
        <f t="shared" si="95"/>
        <v>6</v>
      </c>
      <c r="CD125">
        <f>[1]!shannonweaver(K125:BU125)</f>
        <v>1.4762631415820262</v>
      </c>
      <c r="CE125">
        <f t="shared" si="96"/>
        <v>0.82391814690285725</v>
      </c>
      <c r="CM125">
        <v>1</v>
      </c>
      <c r="CO125">
        <f t="shared" si="97"/>
        <v>6</v>
      </c>
      <c r="CP125">
        <f t="shared" si="98"/>
        <v>0.7578114692893273</v>
      </c>
      <c r="CQ125">
        <f t="shared" si="99"/>
        <v>9.6432015429122487E-3</v>
      </c>
      <c r="CR125">
        <f t="shared" si="100"/>
        <v>0.32786885245901626</v>
      </c>
      <c r="CS125">
        <f t="shared" si="101"/>
        <v>0.42029941528739878</v>
      </c>
      <c r="CT125">
        <f t="shared" si="102"/>
        <v>6.7984570877531361E-2</v>
      </c>
      <c r="CU125">
        <f t="shared" si="103"/>
        <v>0</v>
      </c>
      <c r="CV125">
        <f t="shared" si="104"/>
        <v>0</v>
      </c>
      <c r="CW125">
        <f t="shared" si="105"/>
        <v>0</v>
      </c>
      <c r="CX125">
        <f t="shared" si="106"/>
        <v>0</v>
      </c>
      <c r="CY125">
        <f t="shared" si="107"/>
        <v>0</v>
      </c>
      <c r="CZ125">
        <f t="shared" si="108"/>
        <v>0</v>
      </c>
      <c r="DA125">
        <f t="shared" si="109"/>
        <v>0</v>
      </c>
      <c r="DB125">
        <f t="shared" si="110"/>
        <v>4.4117647058823532E-2</v>
      </c>
      <c r="DC125">
        <f t="shared" si="111"/>
        <v>0</v>
      </c>
      <c r="DD125">
        <f t="shared" si="112"/>
        <v>4.8216007714561243E-3</v>
      </c>
      <c r="DE125">
        <f t="shared" si="113"/>
        <v>0</v>
      </c>
      <c r="DF125">
        <f t="shared" si="114"/>
        <v>0</v>
      </c>
      <c r="DG125">
        <f t="shared" si="115"/>
        <v>3.4474445515911285E-2</v>
      </c>
      <c r="DH125">
        <f t="shared" si="116"/>
        <v>0</v>
      </c>
      <c r="DI125">
        <f t="shared" si="117"/>
        <v>0</v>
      </c>
      <c r="DJ125">
        <f t="shared" si="118"/>
        <v>0</v>
      </c>
      <c r="DK125">
        <f t="shared" si="119"/>
        <v>0</v>
      </c>
      <c r="DL125">
        <f t="shared" si="120"/>
        <v>9.6432015429122497E-2</v>
      </c>
      <c r="DM125">
        <f t="shared" si="121"/>
        <v>0</v>
      </c>
      <c r="DN125">
        <f t="shared" si="122"/>
        <v>0</v>
      </c>
      <c r="DO125">
        <f t="shared" si="123"/>
        <v>6.7984570877531361E-2</v>
      </c>
      <c r="DP125">
        <f t="shared" si="124"/>
        <v>0.17984570877531345</v>
      </c>
      <c r="DQ125">
        <f t="shared" si="125"/>
        <v>0.24783027965284482</v>
      </c>
      <c r="DR125">
        <f t="shared" si="126"/>
        <v>5</v>
      </c>
      <c r="DS125" s="50">
        <f t="shared" si="127"/>
        <v>1.1377684949728444</v>
      </c>
      <c r="DT125" s="50">
        <f t="shared" si="128"/>
        <v>1.0562654281906159</v>
      </c>
      <c r="DU125">
        <f t="shared" si="129"/>
        <v>9.8358319777350642E-2</v>
      </c>
      <c r="DV125">
        <f t="shared" si="130"/>
        <v>0.60967169454146197</v>
      </c>
      <c r="DW125">
        <f t="shared" si="131"/>
        <v>0.7053561450218333</v>
      </c>
      <c r="DX125">
        <f t="shared" si="132"/>
        <v>0.26378709528334982</v>
      </c>
      <c r="DY125">
        <f t="shared" si="133"/>
        <v>0</v>
      </c>
      <c r="DZ125">
        <f t="shared" si="134"/>
        <v>0</v>
      </c>
      <c r="EA125">
        <f t="shared" si="135"/>
        <v>0</v>
      </c>
      <c r="EB125">
        <f t="shared" si="136"/>
        <v>0</v>
      </c>
      <c r="EC125">
        <f t="shared" si="137"/>
        <v>0</v>
      </c>
      <c r="ED125">
        <f t="shared" si="138"/>
        <v>0</v>
      </c>
      <c r="EE125">
        <f t="shared" si="139"/>
        <v>0</v>
      </c>
      <c r="EF125">
        <f t="shared" si="140"/>
        <v>0.21161793074975346</v>
      </c>
      <c r="EG125">
        <f t="shared" si="141"/>
        <v>0</v>
      </c>
      <c r="EH125">
        <f t="shared" si="142"/>
        <v>6.9493669055979923E-2</v>
      </c>
      <c r="EI125">
        <f t="shared" si="143"/>
        <v>0</v>
      </c>
      <c r="EJ125">
        <f t="shared" si="144"/>
        <v>0</v>
      </c>
      <c r="EK125">
        <f t="shared" si="145"/>
        <v>0.18675667983508643</v>
      </c>
      <c r="EL125">
        <f t="shared" si="146"/>
        <v>0</v>
      </c>
      <c r="EM125">
        <f t="shared" si="147"/>
        <v>0</v>
      </c>
      <c r="EN125">
        <f t="shared" si="148"/>
        <v>0</v>
      </c>
      <c r="EO125">
        <f t="shared" si="149"/>
        <v>0</v>
      </c>
      <c r="EP125">
        <f t="shared" si="150"/>
        <v>0.31575585517650895</v>
      </c>
      <c r="EQ125">
        <f t="shared" si="151"/>
        <v>0</v>
      </c>
      <c r="ER125">
        <f t="shared" si="152"/>
        <v>0</v>
      </c>
      <c r="ES125">
        <f t="shared" si="153"/>
        <v>0.26378709528334982</v>
      </c>
      <c r="ET125">
        <f t="shared" si="154"/>
        <v>0.43794819497450466</v>
      </c>
      <c r="EU125">
        <f t="shared" si="155"/>
        <v>0.52108975329175788</v>
      </c>
      <c r="EV125" s="27">
        <f t="shared" si="156"/>
        <v>9.6432015429122487E-3</v>
      </c>
      <c r="EW125">
        <f t="shared" si="157"/>
        <v>0.32786885245901626</v>
      </c>
      <c r="EX125">
        <f t="shared" si="158"/>
        <v>0.42029941528739878</v>
      </c>
      <c r="EY125">
        <f t="shared" si="159"/>
        <v>6.7984570877531361E-2</v>
      </c>
      <c r="EZ125">
        <f t="shared" si="160"/>
        <v>0</v>
      </c>
      <c r="FA125">
        <f t="shared" si="161"/>
        <v>0</v>
      </c>
      <c r="FB125">
        <f t="shared" si="162"/>
        <v>4.4117647058823532E-2</v>
      </c>
      <c r="FC125">
        <f t="shared" si="163"/>
        <v>9.6432015429122497E-2</v>
      </c>
      <c r="FD125">
        <f t="shared" si="164"/>
        <v>0</v>
      </c>
      <c r="FE125">
        <f t="shared" si="165"/>
        <v>9.6432015429122497E-2</v>
      </c>
      <c r="FF125">
        <f t="shared" si="166"/>
        <v>0</v>
      </c>
      <c r="FG125">
        <f t="shared" si="167"/>
        <v>3.4474445515911285E-2</v>
      </c>
      <c r="FH125">
        <f t="shared" si="168"/>
        <v>4.8216007714561243E-3</v>
      </c>
      <c r="FI125" s="27">
        <f t="shared" si="169"/>
        <v>9.8358319777350642E-2</v>
      </c>
      <c r="FJ125">
        <f t="shared" si="170"/>
        <v>0.60967169454146197</v>
      </c>
      <c r="FK125">
        <f t="shared" si="171"/>
        <v>0.7053561450218333</v>
      </c>
      <c r="FL125">
        <f t="shared" si="172"/>
        <v>0.26378709528334982</v>
      </c>
      <c r="FM125">
        <f t="shared" si="173"/>
        <v>0</v>
      </c>
      <c r="FN125">
        <f t="shared" si="174"/>
        <v>0</v>
      </c>
      <c r="FO125">
        <f t="shared" si="175"/>
        <v>0.21161793074975346</v>
      </c>
      <c r="FP125">
        <f t="shared" si="176"/>
        <v>0.31575585517650895</v>
      </c>
      <c r="FQ125">
        <f t="shared" si="177"/>
        <v>0</v>
      </c>
      <c r="FR125">
        <f t="shared" si="178"/>
        <v>0.31575585517650895</v>
      </c>
      <c r="FS125">
        <f t="shared" si="179"/>
        <v>0</v>
      </c>
      <c r="FT125">
        <f t="shared" si="180"/>
        <v>0.18675667983508643</v>
      </c>
      <c r="FU125">
        <f t="shared" si="181"/>
        <v>6.9493669055979923E-2</v>
      </c>
      <c r="FW125">
        <f t="shared" si="182"/>
        <v>0.16441658630665384</v>
      </c>
      <c r="FX125">
        <f t="shared" si="183"/>
        <v>0.16441658630665384</v>
      </c>
      <c r="FY125">
        <f t="shared" si="184"/>
        <v>6.7984570877531361E-2</v>
      </c>
      <c r="FZ125">
        <f t="shared" si="185"/>
        <v>0.16441658630665384</v>
      </c>
    </row>
    <row r="126" spans="1:182">
      <c r="A126">
        <v>125</v>
      </c>
      <c r="B126" t="s">
        <v>370</v>
      </c>
      <c r="C126" t="s">
        <v>100</v>
      </c>
      <c r="D126" t="s">
        <v>351</v>
      </c>
      <c r="E126" s="25" t="s">
        <v>356</v>
      </c>
      <c r="F126" s="25" t="s">
        <v>259</v>
      </c>
      <c r="G126">
        <v>4.4334975369458123E-2</v>
      </c>
      <c r="H126">
        <v>0.26600985221674867</v>
      </c>
      <c r="I126">
        <v>0.4137931034482758</v>
      </c>
      <c r="J126">
        <v>5.6417489421720732E-3</v>
      </c>
      <c r="K126">
        <v>9.3596059113300517E-2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4.9261083743842365E-3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1.9704433497536946E-2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5.418719211822659E-2</v>
      </c>
      <c r="AG126">
        <v>0</v>
      </c>
      <c r="AH126">
        <v>0</v>
      </c>
      <c r="AI126">
        <v>0</v>
      </c>
      <c r="AJ126">
        <v>0</v>
      </c>
      <c r="AK126">
        <v>1.477832512315271E-2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8.8669950738916273E-2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 s="27">
        <f t="shared" si="93"/>
        <v>2</v>
      </c>
      <c r="CB126">
        <f t="shared" si="94"/>
        <v>4</v>
      </c>
      <c r="CC126">
        <f t="shared" si="95"/>
        <v>6</v>
      </c>
      <c r="CD126">
        <f>[1]!shannonweaver(K126:BU126)</f>
        <v>1.4684071450644474</v>
      </c>
      <c r="CE126">
        <f t="shared" si="96"/>
        <v>0.81953363176424698</v>
      </c>
      <c r="CM126">
        <v>1</v>
      </c>
      <c r="CO126">
        <f t="shared" si="97"/>
        <v>6</v>
      </c>
      <c r="CP126">
        <f t="shared" si="98"/>
        <v>0.72977967997665472</v>
      </c>
      <c r="CQ126">
        <f t="shared" si="99"/>
        <v>4.4334975369458123E-2</v>
      </c>
      <c r="CR126">
        <f t="shared" si="100"/>
        <v>0.26600985221674867</v>
      </c>
      <c r="CS126">
        <f t="shared" si="101"/>
        <v>0.41943485239044787</v>
      </c>
      <c r="CT126">
        <f t="shared" si="102"/>
        <v>9.3596059113300517E-2</v>
      </c>
      <c r="CU126">
        <f t="shared" si="103"/>
        <v>0</v>
      </c>
      <c r="CV126">
        <f t="shared" si="104"/>
        <v>0</v>
      </c>
      <c r="CW126">
        <f t="shared" si="105"/>
        <v>0</v>
      </c>
      <c r="CX126">
        <f t="shared" si="106"/>
        <v>4.9261083743842365E-3</v>
      </c>
      <c r="CY126">
        <f t="shared" si="107"/>
        <v>0</v>
      </c>
      <c r="CZ126">
        <f t="shared" si="108"/>
        <v>1.9704433497536946E-2</v>
      </c>
      <c r="DA126">
        <f t="shared" si="109"/>
        <v>0</v>
      </c>
      <c r="DB126">
        <f t="shared" si="110"/>
        <v>5.418719211822659E-2</v>
      </c>
      <c r="DC126">
        <f t="shared" si="111"/>
        <v>0</v>
      </c>
      <c r="DD126">
        <f t="shared" si="112"/>
        <v>1.477832512315271E-2</v>
      </c>
      <c r="DE126">
        <f t="shared" si="113"/>
        <v>0</v>
      </c>
      <c r="DF126">
        <f t="shared" si="114"/>
        <v>0</v>
      </c>
      <c r="DG126">
        <f t="shared" si="115"/>
        <v>6.70690811535882E-2</v>
      </c>
      <c r="DH126">
        <f t="shared" si="116"/>
        <v>0</v>
      </c>
      <c r="DI126">
        <f t="shared" si="117"/>
        <v>0</v>
      </c>
      <c r="DJ126">
        <f t="shared" si="118"/>
        <v>0</v>
      </c>
      <c r="DK126">
        <f t="shared" si="119"/>
        <v>0</v>
      </c>
      <c r="DL126">
        <f t="shared" si="120"/>
        <v>8.8669950738916273E-2</v>
      </c>
      <c r="DM126">
        <f t="shared" si="121"/>
        <v>0</v>
      </c>
      <c r="DN126">
        <f t="shared" si="122"/>
        <v>0</v>
      </c>
      <c r="DO126">
        <f t="shared" si="123"/>
        <v>9.3596059113300517E-2</v>
      </c>
      <c r="DP126">
        <f t="shared" si="124"/>
        <v>0.18226600985221675</v>
      </c>
      <c r="DQ126">
        <f t="shared" si="125"/>
        <v>0.27586206896551729</v>
      </c>
      <c r="DR126">
        <f t="shared" si="126"/>
        <v>7</v>
      </c>
      <c r="DS126" s="50">
        <f t="shared" si="127"/>
        <v>1.1320406485816412</v>
      </c>
      <c r="DT126" s="50">
        <f t="shared" si="128"/>
        <v>1.024147663743614</v>
      </c>
      <c r="DU126">
        <f t="shared" si="129"/>
        <v>0.21214645964121098</v>
      </c>
      <c r="DV126">
        <f t="shared" si="130"/>
        <v>0.54189617196543349</v>
      </c>
      <c r="DW126">
        <f t="shared" si="131"/>
        <v>0.70448026023613874</v>
      </c>
      <c r="DX126">
        <f t="shared" si="132"/>
        <v>0.31092007987885578</v>
      </c>
      <c r="DY126">
        <f t="shared" si="133"/>
        <v>0</v>
      </c>
      <c r="DZ126">
        <f t="shared" si="134"/>
        <v>0</v>
      </c>
      <c r="EA126">
        <f t="shared" si="135"/>
        <v>0</v>
      </c>
      <c r="EB126">
        <f t="shared" si="136"/>
        <v>7.0243992919778439E-2</v>
      </c>
      <c r="EC126">
        <f t="shared" si="137"/>
        <v>0</v>
      </c>
      <c r="ED126">
        <f t="shared" si="138"/>
        <v>0.14083761086045946</v>
      </c>
      <c r="EE126">
        <f t="shared" si="139"/>
        <v>0</v>
      </c>
      <c r="EF126">
        <f t="shared" si="140"/>
        <v>0.23493670076255124</v>
      </c>
      <c r="EG126">
        <f t="shared" si="141"/>
        <v>0</v>
      </c>
      <c r="EH126">
        <f t="shared" si="142"/>
        <v>0.12186756768575524</v>
      </c>
      <c r="EI126">
        <f t="shared" si="143"/>
        <v>0</v>
      </c>
      <c r="EJ126">
        <f t="shared" si="144"/>
        <v>0</v>
      </c>
      <c r="EK126">
        <f t="shared" si="145"/>
        <v>0.26196290758085988</v>
      </c>
      <c r="EL126">
        <f t="shared" si="146"/>
        <v>0</v>
      </c>
      <c r="EM126">
        <f t="shared" si="147"/>
        <v>0</v>
      </c>
      <c r="EN126">
        <f t="shared" si="148"/>
        <v>0</v>
      </c>
      <c r="EO126">
        <f t="shared" si="149"/>
        <v>0</v>
      </c>
      <c r="EP126">
        <f t="shared" si="150"/>
        <v>0.30236107315510519</v>
      </c>
      <c r="EQ126">
        <f t="shared" si="151"/>
        <v>0</v>
      </c>
      <c r="ER126">
        <f t="shared" si="152"/>
        <v>0</v>
      </c>
      <c r="ES126">
        <f t="shared" si="153"/>
        <v>0.31092007987885578</v>
      </c>
      <c r="ET126">
        <f t="shared" si="154"/>
        <v>0.44109093280030109</v>
      </c>
      <c r="EU126">
        <f t="shared" si="155"/>
        <v>0.55298035727374606</v>
      </c>
      <c r="EV126" s="27">
        <f t="shared" si="156"/>
        <v>4.4334975369458123E-2</v>
      </c>
      <c r="EW126">
        <f t="shared" si="157"/>
        <v>0.26600985221674867</v>
      </c>
      <c r="EX126">
        <f t="shared" si="158"/>
        <v>0.41943485239044787</v>
      </c>
      <c r="EY126">
        <f t="shared" si="159"/>
        <v>9.3596059113300517E-2</v>
      </c>
      <c r="EZ126">
        <f t="shared" si="160"/>
        <v>1.9704433497536946E-2</v>
      </c>
      <c r="FA126">
        <f t="shared" si="161"/>
        <v>0</v>
      </c>
      <c r="FB126">
        <f t="shared" si="162"/>
        <v>5.9113300492610828E-2</v>
      </c>
      <c r="FC126">
        <f t="shared" si="163"/>
        <v>8.8669950738916273E-2</v>
      </c>
      <c r="FD126">
        <f t="shared" si="164"/>
        <v>0</v>
      </c>
      <c r="FE126">
        <f t="shared" si="165"/>
        <v>8.8669950738916273E-2</v>
      </c>
      <c r="FF126">
        <f t="shared" si="166"/>
        <v>0</v>
      </c>
      <c r="FG126">
        <f t="shared" si="167"/>
        <v>0</v>
      </c>
      <c r="FH126">
        <f t="shared" si="168"/>
        <v>1.477832512315271E-2</v>
      </c>
      <c r="FI126" s="27">
        <f t="shared" si="169"/>
        <v>0.21214645964121098</v>
      </c>
      <c r="FJ126">
        <f t="shared" si="170"/>
        <v>0.54189617196543349</v>
      </c>
      <c r="FK126">
        <f t="shared" si="171"/>
        <v>0.70448026023613874</v>
      </c>
      <c r="FL126">
        <f t="shared" si="172"/>
        <v>0.31092007987885578</v>
      </c>
      <c r="FM126">
        <f t="shared" si="173"/>
        <v>0.14083761086045946</v>
      </c>
      <c r="FN126">
        <f t="shared" si="174"/>
        <v>0</v>
      </c>
      <c r="FO126">
        <f t="shared" si="175"/>
        <v>0.24559371753151371</v>
      </c>
      <c r="FP126">
        <f t="shared" si="176"/>
        <v>0.30236107315510519</v>
      </c>
      <c r="FQ126">
        <f t="shared" si="177"/>
        <v>0</v>
      </c>
      <c r="FR126">
        <f t="shared" si="178"/>
        <v>0.30236107315510519</v>
      </c>
      <c r="FS126">
        <f t="shared" si="179"/>
        <v>0</v>
      </c>
      <c r="FT126">
        <f t="shared" si="180"/>
        <v>0</v>
      </c>
      <c r="FU126">
        <f t="shared" si="181"/>
        <v>0.12186756768575524</v>
      </c>
      <c r="FW126">
        <f t="shared" si="182"/>
        <v>0.1822660098522168</v>
      </c>
      <c r="FX126">
        <f t="shared" si="183"/>
        <v>0.1822660098522168</v>
      </c>
      <c r="FY126">
        <f t="shared" si="184"/>
        <v>9.3596059113300517E-2</v>
      </c>
      <c r="FZ126">
        <f t="shared" si="185"/>
        <v>0.1822660098522168</v>
      </c>
    </row>
    <row r="127" spans="1:182">
      <c r="A127">
        <v>126</v>
      </c>
      <c r="B127" t="s">
        <v>371</v>
      </c>
      <c r="C127" t="s">
        <v>100</v>
      </c>
      <c r="D127" t="s">
        <v>351</v>
      </c>
      <c r="E127" s="25" t="s">
        <v>356</v>
      </c>
      <c r="F127" s="25" t="s">
        <v>259</v>
      </c>
      <c r="G127">
        <v>4.6948356807511742E-2</v>
      </c>
      <c r="H127">
        <v>0.5365526492287056</v>
      </c>
      <c r="I127">
        <v>0</v>
      </c>
      <c r="J127">
        <v>5.3655264922870559E-2</v>
      </c>
      <c r="K127">
        <v>0.18779342723004705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2.6827632461435283E-2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3.35345405767941E-2</v>
      </c>
      <c r="AG127">
        <v>0</v>
      </c>
      <c r="AH127">
        <v>1.3413816230717641E-2</v>
      </c>
      <c r="AI127">
        <v>0</v>
      </c>
      <c r="AJ127">
        <v>0</v>
      </c>
      <c r="AK127">
        <v>1.3413816230717641E-2</v>
      </c>
      <c r="AL127">
        <v>0</v>
      </c>
      <c r="AM127">
        <v>0</v>
      </c>
      <c r="AN127">
        <v>0</v>
      </c>
      <c r="AO127">
        <v>6.70690811535882E-2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6.1032863849765258E-2</v>
      </c>
      <c r="AZ127">
        <v>0</v>
      </c>
      <c r="BA127">
        <v>0</v>
      </c>
      <c r="BB127">
        <v>0</v>
      </c>
      <c r="BC127">
        <v>0</v>
      </c>
      <c r="BD127">
        <v>1.3413816230717641E-2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 s="27">
        <f t="shared" si="93"/>
        <v>2</v>
      </c>
      <c r="CB127">
        <f t="shared" si="94"/>
        <v>6</v>
      </c>
      <c r="CC127">
        <f t="shared" si="95"/>
        <v>8</v>
      </c>
      <c r="CD127">
        <f>[1]!shannonweaver(K127:BU127)</f>
        <v>1.6460708767347081</v>
      </c>
      <c r="CE127">
        <f t="shared" si="96"/>
        <v>0.79159276360563724</v>
      </c>
      <c r="CF127">
        <v>1</v>
      </c>
      <c r="CM127">
        <v>1</v>
      </c>
      <c r="CO127">
        <f t="shared" si="97"/>
        <v>9</v>
      </c>
      <c r="CP127">
        <f t="shared" si="98"/>
        <v>0.63715627095908789</v>
      </c>
      <c r="CQ127">
        <f t="shared" si="99"/>
        <v>4.6948356807511742E-2</v>
      </c>
      <c r="CR127">
        <f t="shared" si="100"/>
        <v>0.5365526492287056</v>
      </c>
      <c r="CS127">
        <f t="shared" si="101"/>
        <v>5.3655264922870559E-2</v>
      </c>
      <c r="CT127">
        <f t="shared" si="102"/>
        <v>0.18779342723004705</v>
      </c>
      <c r="CU127">
        <f t="shared" si="103"/>
        <v>0</v>
      </c>
      <c r="CV127">
        <f t="shared" si="104"/>
        <v>0</v>
      </c>
      <c r="CW127">
        <f t="shared" si="105"/>
        <v>0</v>
      </c>
      <c r="CX127">
        <f t="shared" si="106"/>
        <v>2.6827632461435283E-2</v>
      </c>
      <c r="CY127">
        <f t="shared" si="107"/>
        <v>0</v>
      </c>
      <c r="CZ127">
        <f t="shared" si="108"/>
        <v>0</v>
      </c>
      <c r="DA127">
        <f t="shared" si="109"/>
        <v>0</v>
      </c>
      <c r="DB127">
        <f t="shared" si="110"/>
        <v>4.6948356807511742E-2</v>
      </c>
      <c r="DC127">
        <f t="shared" si="111"/>
        <v>0</v>
      </c>
      <c r="DD127">
        <f t="shared" si="112"/>
        <v>1.3413816230717641E-2</v>
      </c>
      <c r="DE127">
        <f t="shared" si="113"/>
        <v>0</v>
      </c>
      <c r="DF127">
        <f t="shared" si="114"/>
        <v>0</v>
      </c>
      <c r="DG127">
        <f t="shared" si="115"/>
        <v>7.7299868686302925E-2</v>
      </c>
      <c r="DH127">
        <f t="shared" si="116"/>
        <v>0</v>
      </c>
      <c r="DI127">
        <f t="shared" si="117"/>
        <v>9.517011658339283E-3</v>
      </c>
      <c r="DJ127">
        <f t="shared" si="118"/>
        <v>0</v>
      </c>
      <c r="DK127">
        <f t="shared" si="119"/>
        <v>0</v>
      </c>
      <c r="DL127">
        <f t="shared" si="120"/>
        <v>6.1032863849765258E-2</v>
      </c>
      <c r="DM127">
        <f t="shared" si="121"/>
        <v>1.3413816230717641E-2</v>
      </c>
      <c r="DN127">
        <f t="shared" si="122"/>
        <v>0</v>
      </c>
      <c r="DO127">
        <f t="shared" si="123"/>
        <v>0.18779342723004705</v>
      </c>
      <c r="DP127">
        <f t="shared" si="124"/>
        <v>0.22870556673373574</v>
      </c>
      <c r="DQ127">
        <f t="shared" si="125"/>
        <v>0.41649899396378282</v>
      </c>
      <c r="DR127">
        <f t="shared" si="126"/>
        <v>8</v>
      </c>
      <c r="DS127" s="50">
        <f t="shared" si="127"/>
        <v>1.0967204745189068</v>
      </c>
      <c r="DT127" s="50">
        <f t="shared" si="128"/>
        <v>0.92433553787366374</v>
      </c>
      <c r="DU127">
        <f t="shared" si="129"/>
        <v>0.21840797598798051</v>
      </c>
      <c r="DV127">
        <f t="shared" si="130"/>
        <v>0.8219834497482944</v>
      </c>
      <c r="DW127">
        <f t="shared" si="131"/>
        <v>0.23375914919263241</v>
      </c>
      <c r="DX127">
        <f t="shared" si="132"/>
        <v>0.44820817159354132</v>
      </c>
      <c r="DY127">
        <f t="shared" si="133"/>
        <v>0</v>
      </c>
      <c r="DZ127">
        <f t="shared" si="134"/>
        <v>0</v>
      </c>
      <c r="EA127">
        <f t="shared" si="135"/>
        <v>0</v>
      </c>
      <c r="EB127">
        <f t="shared" si="136"/>
        <v>0.164532770937801</v>
      </c>
      <c r="EC127">
        <f t="shared" si="137"/>
        <v>0</v>
      </c>
      <c r="ED127">
        <f t="shared" si="138"/>
        <v>0</v>
      </c>
      <c r="EE127">
        <f t="shared" si="139"/>
        <v>0</v>
      </c>
      <c r="EF127">
        <f t="shared" si="140"/>
        <v>0.21840797598798051</v>
      </c>
      <c r="EG127">
        <f t="shared" si="141"/>
        <v>0</v>
      </c>
      <c r="EH127">
        <f t="shared" si="142"/>
        <v>0.11607853317745798</v>
      </c>
      <c r="EI127">
        <f t="shared" si="143"/>
        <v>0</v>
      </c>
      <c r="EJ127">
        <f t="shared" si="144"/>
        <v>0</v>
      </c>
      <c r="EK127">
        <f t="shared" si="145"/>
        <v>0.2817411175641325</v>
      </c>
      <c r="EL127">
        <f t="shared" si="146"/>
        <v>0</v>
      </c>
      <c r="EM127">
        <f t="shared" si="147"/>
        <v>9.7710577805573601E-2</v>
      </c>
      <c r="EN127">
        <f t="shared" si="148"/>
        <v>0</v>
      </c>
      <c r="EO127">
        <f t="shared" si="149"/>
        <v>0</v>
      </c>
      <c r="EP127">
        <f t="shared" si="150"/>
        <v>0.24963294935287567</v>
      </c>
      <c r="EQ127">
        <f t="shared" si="151"/>
        <v>0.11607853317745798</v>
      </c>
      <c r="ER127">
        <f t="shared" si="152"/>
        <v>0</v>
      </c>
      <c r="ES127">
        <f t="shared" si="153"/>
        <v>0.44820817159354132</v>
      </c>
      <c r="ET127">
        <f t="shared" si="154"/>
        <v>0.49864014220682329</v>
      </c>
      <c r="EU127">
        <f t="shared" si="155"/>
        <v>0.70150406773821883</v>
      </c>
      <c r="EV127" s="27">
        <f t="shared" si="156"/>
        <v>4.6948356807511742E-2</v>
      </c>
      <c r="EW127">
        <f t="shared" si="157"/>
        <v>0.5365526492287056</v>
      </c>
      <c r="EX127">
        <f t="shared" si="158"/>
        <v>5.3655264922870559E-2</v>
      </c>
      <c r="EY127">
        <f t="shared" si="159"/>
        <v>0.18779342723004705</v>
      </c>
      <c r="EZ127">
        <f t="shared" si="160"/>
        <v>0</v>
      </c>
      <c r="FA127">
        <f t="shared" si="161"/>
        <v>0</v>
      </c>
      <c r="FB127">
        <f t="shared" si="162"/>
        <v>7.3775989268947018E-2</v>
      </c>
      <c r="FC127">
        <f t="shared" si="163"/>
        <v>6.1032863849765258E-2</v>
      </c>
      <c r="FD127">
        <f t="shared" si="164"/>
        <v>1.3413816230717641E-2</v>
      </c>
      <c r="FE127">
        <f t="shared" si="165"/>
        <v>7.4446680080482899E-2</v>
      </c>
      <c r="FF127">
        <f t="shared" si="166"/>
        <v>0</v>
      </c>
      <c r="FG127">
        <f t="shared" si="167"/>
        <v>6.70690811535882E-2</v>
      </c>
      <c r="FH127">
        <f t="shared" si="168"/>
        <v>1.3413816230717641E-2</v>
      </c>
      <c r="FI127" s="27">
        <f t="shared" si="169"/>
        <v>0.21840797598798051</v>
      </c>
      <c r="FJ127">
        <f t="shared" si="170"/>
        <v>0.8219834497482944</v>
      </c>
      <c r="FK127">
        <f t="shared" si="171"/>
        <v>0.23375914919263241</v>
      </c>
      <c r="FL127">
        <f t="shared" si="172"/>
        <v>0.44820817159354132</v>
      </c>
      <c r="FM127">
        <f t="shared" si="173"/>
        <v>0</v>
      </c>
      <c r="FN127">
        <f t="shared" si="174"/>
        <v>0</v>
      </c>
      <c r="FO127">
        <f t="shared" si="175"/>
        <v>0.27507317135805626</v>
      </c>
      <c r="FP127">
        <f t="shared" si="176"/>
        <v>0.24963294935287567</v>
      </c>
      <c r="FQ127">
        <f t="shared" si="177"/>
        <v>0.11607853317745798</v>
      </c>
      <c r="FR127">
        <f t="shared" si="178"/>
        <v>0.27635335336587102</v>
      </c>
      <c r="FS127">
        <f t="shared" si="179"/>
        <v>0</v>
      </c>
      <c r="FT127">
        <f t="shared" si="180"/>
        <v>0.26196290758085988</v>
      </c>
      <c r="FU127">
        <f t="shared" si="181"/>
        <v>0.11607853317745798</v>
      </c>
      <c r="FW127">
        <f t="shared" si="182"/>
        <v>0.2488262910798123</v>
      </c>
      <c r="FX127">
        <f t="shared" si="183"/>
        <v>0.2488262910798123</v>
      </c>
      <c r="FY127">
        <f t="shared" si="184"/>
        <v>0.20120724346076468</v>
      </c>
      <c r="FZ127">
        <f t="shared" si="185"/>
        <v>0.26224010731052994</v>
      </c>
    </row>
    <row r="128" spans="1:182">
      <c r="A128">
        <v>127</v>
      </c>
      <c r="B128" t="s">
        <v>319</v>
      </c>
      <c r="C128" t="s">
        <v>100</v>
      </c>
      <c r="D128" t="s">
        <v>244</v>
      </c>
      <c r="E128" s="25" t="s">
        <v>357</v>
      </c>
      <c r="F128" s="25" t="s">
        <v>259</v>
      </c>
      <c r="G128">
        <v>0</v>
      </c>
      <c r="H128">
        <v>0.10944563407090177</v>
      </c>
      <c r="I128">
        <v>3.3309540804187493E-2</v>
      </c>
      <c r="J128">
        <v>0</v>
      </c>
      <c r="K128">
        <v>0.16178919819176782</v>
      </c>
      <c r="L128">
        <v>0</v>
      </c>
      <c r="M128">
        <v>0</v>
      </c>
      <c r="N128">
        <v>0</v>
      </c>
      <c r="O128">
        <v>0</v>
      </c>
      <c r="P128">
        <v>0.31881989055436594</v>
      </c>
      <c r="Q128">
        <v>0</v>
      </c>
      <c r="R128">
        <v>1.4275517487508927E-2</v>
      </c>
      <c r="S128">
        <v>2.8551034975017847E-2</v>
      </c>
      <c r="T128">
        <v>0</v>
      </c>
      <c r="U128">
        <v>0</v>
      </c>
      <c r="V128">
        <v>0</v>
      </c>
      <c r="W128">
        <v>0</v>
      </c>
      <c r="X128">
        <v>0.16654770402093744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1.9034023316678566E-2</v>
      </c>
      <c r="AG128">
        <v>2.3792529145848208E-2</v>
      </c>
      <c r="AH128">
        <v>4.7585058291696415E-3</v>
      </c>
      <c r="AI128">
        <v>0</v>
      </c>
      <c r="AJ128">
        <v>0</v>
      </c>
      <c r="AK128">
        <v>5.2343564120866048E-2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9.517011658339283E-3</v>
      </c>
      <c r="AR128">
        <v>7.1377587437544622E-4</v>
      </c>
      <c r="AS128">
        <v>0</v>
      </c>
      <c r="AT128">
        <v>0</v>
      </c>
      <c r="AU128">
        <v>9.517011658339283E-3</v>
      </c>
      <c r="AV128">
        <v>2.3792529145848208E-2</v>
      </c>
      <c r="AW128">
        <v>4.7585058291696415E-3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4.7585058291696415E-3</v>
      </c>
      <c r="BS128">
        <v>0</v>
      </c>
      <c r="BT128">
        <v>0</v>
      </c>
      <c r="BU128">
        <v>9.517011658339283E-3</v>
      </c>
      <c r="BV128">
        <v>0</v>
      </c>
      <c r="BW128">
        <v>0</v>
      </c>
      <c r="BX128">
        <v>4.7585058291696415E-3</v>
      </c>
      <c r="BY128">
        <v>0</v>
      </c>
      <c r="BZ128">
        <v>0</v>
      </c>
      <c r="CA128" s="27">
        <f t="shared" si="93"/>
        <v>4</v>
      </c>
      <c r="CB128">
        <f t="shared" si="94"/>
        <v>12</v>
      </c>
      <c r="CC128">
        <f t="shared" si="95"/>
        <v>16</v>
      </c>
      <c r="CD128">
        <f>[1]!shannonweaver(K128:BU128)</f>
        <v>1.8838139610555915</v>
      </c>
      <c r="CE128">
        <f t="shared" si="96"/>
        <v>0.67944226489307424</v>
      </c>
      <c r="CF128">
        <v>2</v>
      </c>
      <c r="CG128">
        <v>1</v>
      </c>
      <c r="CM128">
        <v>1</v>
      </c>
      <c r="CO128">
        <f t="shared" si="97"/>
        <v>19</v>
      </c>
      <c r="CP128">
        <f t="shared" si="98"/>
        <v>0.14275517487508926</v>
      </c>
      <c r="CQ128">
        <f t="shared" si="99"/>
        <v>0</v>
      </c>
      <c r="CR128">
        <f t="shared" si="100"/>
        <v>0.10944563407090177</v>
      </c>
      <c r="CS128">
        <f t="shared" si="101"/>
        <v>3.3309540804187493E-2</v>
      </c>
      <c r="CT128">
        <f t="shared" si="102"/>
        <v>0.16178919819176782</v>
      </c>
      <c r="CU128">
        <f t="shared" si="103"/>
        <v>0</v>
      </c>
      <c r="CV128">
        <f t="shared" si="104"/>
        <v>0</v>
      </c>
      <c r="CW128">
        <f t="shared" si="105"/>
        <v>0.31881989055436594</v>
      </c>
      <c r="CX128">
        <f t="shared" si="106"/>
        <v>4.2826552462526771E-2</v>
      </c>
      <c r="CY128">
        <f t="shared" si="107"/>
        <v>0.16654770402093744</v>
      </c>
      <c r="CZ128">
        <f t="shared" si="108"/>
        <v>0</v>
      </c>
      <c r="DA128">
        <f t="shared" si="109"/>
        <v>0</v>
      </c>
      <c r="DB128">
        <f t="shared" si="110"/>
        <v>4.758505829169641E-2</v>
      </c>
      <c r="DC128">
        <f t="shared" si="111"/>
        <v>0</v>
      </c>
      <c r="DD128">
        <f t="shared" si="112"/>
        <v>5.2343564120866048E-2</v>
      </c>
      <c r="DE128">
        <f t="shared" si="113"/>
        <v>0</v>
      </c>
      <c r="DF128">
        <f t="shared" si="114"/>
        <v>0</v>
      </c>
      <c r="DG128">
        <f t="shared" si="115"/>
        <v>2.0576485236474512E-2</v>
      </c>
      <c r="DH128">
        <f t="shared" si="116"/>
        <v>0</v>
      </c>
      <c r="DI128">
        <f t="shared" si="117"/>
        <v>5.0466818067120877E-3</v>
      </c>
      <c r="DJ128">
        <f t="shared" si="118"/>
        <v>2.3792529145848208E-2</v>
      </c>
      <c r="DK128">
        <f t="shared" si="119"/>
        <v>4.7585058291696415E-3</v>
      </c>
      <c r="DL128">
        <f t="shared" si="120"/>
        <v>0</v>
      </c>
      <c r="DM128">
        <f t="shared" si="121"/>
        <v>0</v>
      </c>
      <c r="DN128">
        <f t="shared" si="122"/>
        <v>4.7585058291696415E-3</v>
      </c>
      <c r="DO128">
        <f t="shared" si="123"/>
        <v>0.16178919819176782</v>
      </c>
      <c r="DP128">
        <f t="shared" si="124"/>
        <v>0.6906971211039733</v>
      </c>
      <c r="DQ128">
        <f t="shared" si="125"/>
        <v>0.85248631929574104</v>
      </c>
      <c r="DR128">
        <f t="shared" si="126"/>
        <v>11</v>
      </c>
      <c r="DS128" s="50">
        <f t="shared" si="127"/>
        <v>0.96893443042917216</v>
      </c>
      <c r="DT128" s="50">
        <f t="shared" si="128"/>
        <v>0.38745096609052054</v>
      </c>
      <c r="DU128">
        <f t="shared" si="129"/>
        <v>0</v>
      </c>
      <c r="DV128">
        <f t="shared" si="130"/>
        <v>0.33717839336076783</v>
      </c>
      <c r="DW128">
        <f t="shared" si="131"/>
        <v>0.18353772643047628</v>
      </c>
      <c r="DX128">
        <f t="shared" si="132"/>
        <v>0.41395157708881336</v>
      </c>
      <c r="DY128">
        <f t="shared" si="133"/>
        <v>0</v>
      </c>
      <c r="DZ128">
        <f t="shared" si="134"/>
        <v>0</v>
      </c>
      <c r="EA128">
        <f t="shared" si="135"/>
        <v>0.59999867794393047</v>
      </c>
      <c r="EB128">
        <f t="shared" si="136"/>
        <v>0.20845211546317863</v>
      </c>
      <c r="EC128">
        <f t="shared" si="137"/>
        <v>0.42037470735270582</v>
      </c>
      <c r="ED128">
        <f t="shared" si="138"/>
        <v>0</v>
      </c>
      <c r="EE128">
        <f t="shared" si="139"/>
        <v>0</v>
      </c>
      <c r="EF128">
        <f t="shared" si="140"/>
        <v>0.21990816129346888</v>
      </c>
      <c r="EG128">
        <f t="shared" si="141"/>
        <v>0</v>
      </c>
      <c r="EH128">
        <f t="shared" si="142"/>
        <v>0.23083161377398501</v>
      </c>
      <c r="EI128">
        <f t="shared" si="143"/>
        <v>0</v>
      </c>
      <c r="EJ128">
        <f t="shared" si="144"/>
        <v>0</v>
      </c>
      <c r="EK128">
        <f t="shared" si="145"/>
        <v>0.1439416041114783</v>
      </c>
      <c r="EL128">
        <f t="shared" si="146"/>
        <v>0</v>
      </c>
      <c r="EM128">
        <f t="shared" si="147"/>
        <v>7.1099890276576067E-2</v>
      </c>
      <c r="EN128">
        <f t="shared" si="148"/>
        <v>0.15486657363232847</v>
      </c>
      <c r="EO128">
        <f t="shared" si="149"/>
        <v>6.9036749893484753E-2</v>
      </c>
      <c r="EP128">
        <f t="shared" si="150"/>
        <v>0</v>
      </c>
      <c r="EQ128">
        <f t="shared" si="151"/>
        <v>0</v>
      </c>
      <c r="ER128">
        <f t="shared" si="152"/>
        <v>6.9036749893484753E-2</v>
      </c>
      <c r="ES128">
        <f t="shared" si="153"/>
        <v>0.41395157708881336</v>
      </c>
      <c r="ET128">
        <f t="shared" si="154"/>
        <v>0.98105020085460326</v>
      </c>
      <c r="EU128">
        <f t="shared" si="155"/>
        <v>1.1765904465545778</v>
      </c>
      <c r="EV128" s="27">
        <f t="shared" si="156"/>
        <v>0</v>
      </c>
      <c r="EW128">
        <f t="shared" si="157"/>
        <v>0.10944563407090177</v>
      </c>
      <c r="EX128">
        <f t="shared" si="158"/>
        <v>3.3309540804187493E-2</v>
      </c>
      <c r="EY128">
        <f t="shared" si="159"/>
        <v>0.16178919819176782</v>
      </c>
      <c r="EZ128">
        <f t="shared" si="160"/>
        <v>9.517011658339283E-3</v>
      </c>
      <c r="FA128">
        <f t="shared" si="161"/>
        <v>0.31881989055436594</v>
      </c>
      <c r="FB128">
        <f t="shared" si="162"/>
        <v>9.0411610754223187E-2</v>
      </c>
      <c r="FC128">
        <f t="shared" si="163"/>
        <v>0</v>
      </c>
      <c r="FD128">
        <f t="shared" si="164"/>
        <v>0</v>
      </c>
      <c r="FE128">
        <f t="shared" si="165"/>
        <v>0</v>
      </c>
      <c r="FF128">
        <f t="shared" si="166"/>
        <v>4.7585058291696415E-3</v>
      </c>
      <c r="FG128">
        <f t="shared" si="167"/>
        <v>0.16654770402093744</v>
      </c>
      <c r="FH128">
        <f t="shared" si="168"/>
        <v>0.10064239828693791</v>
      </c>
      <c r="FI128" s="27">
        <f t="shared" si="169"/>
        <v>0</v>
      </c>
      <c r="FJ128">
        <f t="shared" si="170"/>
        <v>0.33717839336076783</v>
      </c>
      <c r="FK128">
        <f t="shared" si="171"/>
        <v>0.18353772643047628</v>
      </c>
      <c r="FL128">
        <f t="shared" si="172"/>
        <v>0.41395157708881336</v>
      </c>
      <c r="FM128">
        <f t="shared" si="173"/>
        <v>9.7710577805573601E-2</v>
      </c>
      <c r="FN128">
        <f t="shared" si="174"/>
        <v>0.59999867794393047</v>
      </c>
      <c r="FO128">
        <f t="shared" si="175"/>
        <v>0.30541105705192434</v>
      </c>
      <c r="FP128">
        <f t="shared" si="176"/>
        <v>0</v>
      </c>
      <c r="FQ128">
        <f t="shared" si="177"/>
        <v>0</v>
      </c>
      <c r="FR128">
        <f t="shared" si="178"/>
        <v>0</v>
      </c>
      <c r="FS128">
        <f t="shared" si="179"/>
        <v>6.9036749893484753E-2</v>
      </c>
      <c r="FT128">
        <f t="shared" si="180"/>
        <v>0.42037470735270582</v>
      </c>
      <c r="FU128">
        <f t="shared" si="181"/>
        <v>0.32281969494150858</v>
      </c>
      <c r="FW128">
        <f t="shared" si="182"/>
        <v>0.16178919819176782</v>
      </c>
      <c r="FX128">
        <f t="shared" si="183"/>
        <v>0.16178919819176782</v>
      </c>
      <c r="FY128">
        <f t="shared" si="184"/>
        <v>0.16178919819176782</v>
      </c>
      <c r="FZ128">
        <f t="shared" si="185"/>
        <v>0.16178919819176782</v>
      </c>
    </row>
    <row r="129" spans="1:182">
      <c r="A129">
        <v>128</v>
      </c>
      <c r="B129" t="s">
        <v>320</v>
      </c>
      <c r="C129" t="s">
        <v>100</v>
      </c>
      <c r="D129" t="s">
        <v>244</v>
      </c>
      <c r="E129" s="25" t="s">
        <v>357</v>
      </c>
      <c r="F129" s="25" t="s">
        <v>259</v>
      </c>
      <c r="G129">
        <v>1.5140045420136264E-2</v>
      </c>
      <c r="H129">
        <v>0.34317436285642178</v>
      </c>
      <c r="I129">
        <v>7.0653545293969236E-2</v>
      </c>
      <c r="J129">
        <v>0</v>
      </c>
      <c r="K129">
        <v>0.12112036336109014</v>
      </c>
      <c r="L129">
        <v>0</v>
      </c>
      <c r="M129">
        <v>0</v>
      </c>
      <c r="N129">
        <v>8.57935907141055E-2</v>
      </c>
      <c r="O129">
        <v>0</v>
      </c>
      <c r="P129">
        <v>1.0093363613424175E-2</v>
      </c>
      <c r="Q129">
        <v>0</v>
      </c>
      <c r="R129">
        <v>2.0186727226848351E-2</v>
      </c>
      <c r="S129">
        <v>2.5233409033560437E-2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1.0345697703759781E-2</v>
      </c>
      <c r="AB129">
        <v>1.0093363613424175E-2</v>
      </c>
      <c r="AC129">
        <v>0</v>
      </c>
      <c r="AD129">
        <v>0</v>
      </c>
      <c r="AE129">
        <v>0</v>
      </c>
      <c r="AF129">
        <v>3.5326772646984611E-2</v>
      </c>
      <c r="AG129">
        <v>5.0466818067120877E-3</v>
      </c>
      <c r="AH129">
        <v>9.0840272520817583E-2</v>
      </c>
      <c r="AI129">
        <v>0</v>
      </c>
      <c r="AJ129">
        <v>0</v>
      </c>
      <c r="AK129">
        <v>2.5485743123896041E-2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5.0466818067120877E-3</v>
      </c>
      <c r="AR129">
        <v>5.299015897047692E-3</v>
      </c>
      <c r="AS129">
        <v>0</v>
      </c>
      <c r="AT129">
        <v>0</v>
      </c>
      <c r="AU129">
        <v>5.0466818067120877E-3</v>
      </c>
      <c r="AV129">
        <v>2.5233409033560437E-2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5.0466818067120877E-3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3.0280090840272524E-2</v>
      </c>
      <c r="BY129">
        <v>5.5513499873832951E-2</v>
      </c>
      <c r="BZ129">
        <v>0</v>
      </c>
      <c r="CA129" s="27">
        <f t="shared" si="93"/>
        <v>5</v>
      </c>
      <c r="CB129">
        <f t="shared" si="94"/>
        <v>11</v>
      </c>
      <c r="CC129">
        <f t="shared" si="95"/>
        <v>16</v>
      </c>
      <c r="CD129">
        <f>[1]!shannonweaver(K129:BU129)</f>
        <v>2.2341482798265551</v>
      </c>
      <c r="CE129">
        <f t="shared" si="96"/>
        <v>0.80579866097909481</v>
      </c>
      <c r="CF129">
        <v>1</v>
      </c>
      <c r="CM129">
        <v>1</v>
      </c>
      <c r="CO129">
        <f t="shared" si="97"/>
        <v>17</v>
      </c>
      <c r="CP129">
        <f t="shared" si="98"/>
        <v>0.42896795357052725</v>
      </c>
      <c r="CQ129">
        <f t="shared" si="99"/>
        <v>1.5140045420136264E-2</v>
      </c>
      <c r="CR129">
        <f t="shared" si="100"/>
        <v>0.34317436285642178</v>
      </c>
      <c r="CS129">
        <f t="shared" si="101"/>
        <v>7.0653545293969236E-2</v>
      </c>
      <c r="CT129">
        <f t="shared" si="102"/>
        <v>0.12112036336109014</v>
      </c>
      <c r="CU129">
        <f t="shared" si="103"/>
        <v>0</v>
      </c>
      <c r="CV129">
        <f t="shared" si="104"/>
        <v>8.57935907141055E-2</v>
      </c>
      <c r="CW129">
        <f t="shared" si="105"/>
        <v>1.0093363613424175E-2</v>
      </c>
      <c r="CX129">
        <f t="shared" si="106"/>
        <v>4.5420136260408792E-2</v>
      </c>
      <c r="CY129">
        <f t="shared" si="107"/>
        <v>0</v>
      </c>
      <c r="CZ129">
        <f t="shared" si="108"/>
        <v>2.0439061317183954E-2</v>
      </c>
      <c r="DA129">
        <f t="shared" si="109"/>
        <v>0</v>
      </c>
      <c r="DB129">
        <f t="shared" si="110"/>
        <v>0.13121372697451428</v>
      </c>
      <c r="DC129">
        <f t="shared" si="111"/>
        <v>0</v>
      </c>
      <c r="DD129">
        <f t="shared" si="112"/>
        <v>2.5485743123896041E-2</v>
      </c>
      <c r="DE129">
        <f t="shared" si="113"/>
        <v>0</v>
      </c>
      <c r="DF129">
        <f t="shared" si="114"/>
        <v>0</v>
      </c>
      <c r="DG129">
        <f t="shared" si="115"/>
        <v>1.0626202612595686E-2</v>
      </c>
      <c r="DH129">
        <f t="shared" si="116"/>
        <v>0</v>
      </c>
      <c r="DI129">
        <f t="shared" si="117"/>
        <v>0</v>
      </c>
      <c r="DJ129">
        <f t="shared" si="118"/>
        <v>2.5233409033560437E-2</v>
      </c>
      <c r="DK129">
        <f t="shared" si="119"/>
        <v>0</v>
      </c>
      <c r="DL129">
        <f t="shared" si="120"/>
        <v>0</v>
      </c>
      <c r="DM129">
        <f t="shared" si="121"/>
        <v>5.0466818067120877E-3</v>
      </c>
      <c r="DN129">
        <f t="shared" si="122"/>
        <v>0</v>
      </c>
      <c r="DO129">
        <f t="shared" si="123"/>
        <v>0.20691395407519564</v>
      </c>
      <c r="DP129">
        <f t="shared" si="124"/>
        <v>0.27832450164017164</v>
      </c>
      <c r="DQ129">
        <f t="shared" si="125"/>
        <v>0.48523845571536722</v>
      </c>
      <c r="DR129">
        <f t="shared" si="126"/>
        <v>10</v>
      </c>
      <c r="DS129" s="50">
        <f t="shared" si="127"/>
        <v>1.1144371422711794</v>
      </c>
      <c r="DT129" s="50">
        <f t="shared" si="128"/>
        <v>0.71412498999920382</v>
      </c>
      <c r="DU129">
        <f t="shared" si="129"/>
        <v>0.12335751069546014</v>
      </c>
      <c r="DV129">
        <f t="shared" si="130"/>
        <v>0.62588020413564227</v>
      </c>
      <c r="DW129">
        <f t="shared" si="131"/>
        <v>0.26904129907192781</v>
      </c>
      <c r="DX129">
        <f t="shared" si="132"/>
        <v>0.35546198824460645</v>
      </c>
      <c r="DY129">
        <f t="shared" si="133"/>
        <v>0</v>
      </c>
      <c r="DZ129">
        <f t="shared" si="134"/>
        <v>0.29726413224089177</v>
      </c>
      <c r="EA129">
        <f t="shared" si="135"/>
        <v>0.10063551199729612</v>
      </c>
      <c r="EB129">
        <f t="shared" si="136"/>
        <v>0.21476722246378624</v>
      </c>
      <c r="EC129">
        <f t="shared" si="137"/>
        <v>0</v>
      </c>
      <c r="ED129">
        <f t="shared" si="138"/>
        <v>0.14345679230755387</v>
      </c>
      <c r="EE129">
        <f t="shared" si="139"/>
        <v>0</v>
      </c>
      <c r="EF129">
        <f t="shared" si="140"/>
        <v>0.37066393144914139</v>
      </c>
      <c r="EG129">
        <f t="shared" si="141"/>
        <v>0</v>
      </c>
      <c r="EH129">
        <f t="shared" si="142"/>
        <v>0.16032854639504282</v>
      </c>
      <c r="EI129">
        <f t="shared" si="143"/>
        <v>0</v>
      </c>
      <c r="EJ129">
        <f t="shared" si="144"/>
        <v>0</v>
      </c>
      <c r="EK129">
        <f t="shared" si="145"/>
        <v>0.10326691686319545</v>
      </c>
      <c r="EL129">
        <f t="shared" si="146"/>
        <v>0</v>
      </c>
      <c r="EM129">
        <f t="shared" si="147"/>
        <v>0</v>
      </c>
      <c r="EN129">
        <f t="shared" si="148"/>
        <v>0.15952602975063149</v>
      </c>
      <c r="EO129">
        <f t="shared" si="149"/>
        <v>0</v>
      </c>
      <c r="EP129">
        <f t="shared" si="150"/>
        <v>0</v>
      </c>
      <c r="EQ129">
        <f t="shared" si="151"/>
        <v>7.1099890276576067E-2</v>
      </c>
      <c r="ER129">
        <f t="shared" si="152"/>
        <v>0</v>
      </c>
      <c r="ES129">
        <f t="shared" si="153"/>
        <v>0.47223516555190465</v>
      </c>
      <c r="ET129">
        <f t="shared" si="154"/>
        <v>0.55573129775860097</v>
      </c>
      <c r="EU129">
        <f t="shared" si="155"/>
        <v>0.77063447387957074</v>
      </c>
      <c r="EV129" s="27">
        <f t="shared" si="156"/>
        <v>1.5140045420136264E-2</v>
      </c>
      <c r="EW129">
        <f t="shared" si="157"/>
        <v>0.34317436285642178</v>
      </c>
      <c r="EX129">
        <f t="shared" si="158"/>
        <v>7.0653545293969236E-2</v>
      </c>
      <c r="EY129">
        <f t="shared" si="159"/>
        <v>0.20691395407519564</v>
      </c>
      <c r="EZ129">
        <f t="shared" si="160"/>
        <v>2.0439061317183954E-2</v>
      </c>
      <c r="FA129">
        <f t="shared" si="161"/>
        <v>1.0093363613424175E-2</v>
      </c>
      <c r="FB129">
        <f t="shared" si="162"/>
        <v>0.17663386323492308</v>
      </c>
      <c r="FC129">
        <f t="shared" si="163"/>
        <v>0</v>
      </c>
      <c r="FD129">
        <f t="shared" si="164"/>
        <v>5.0466818067120877E-3</v>
      </c>
      <c r="FE129">
        <f t="shared" si="165"/>
        <v>5.0466818067120877E-3</v>
      </c>
      <c r="FF129">
        <f t="shared" si="166"/>
        <v>0</v>
      </c>
      <c r="FG129">
        <f t="shared" si="167"/>
        <v>0</v>
      </c>
      <c r="FH129">
        <f t="shared" si="168"/>
        <v>6.6111531667928353E-2</v>
      </c>
      <c r="FI129" s="27">
        <f t="shared" si="169"/>
        <v>0.12335751069546014</v>
      </c>
      <c r="FJ129">
        <f t="shared" si="170"/>
        <v>0.62588020413564227</v>
      </c>
      <c r="FK129">
        <f t="shared" si="171"/>
        <v>0.26904129907192781</v>
      </c>
      <c r="FL129">
        <f t="shared" si="172"/>
        <v>0.47223516555190465</v>
      </c>
      <c r="FM129">
        <f t="shared" si="173"/>
        <v>0.14345679230755387</v>
      </c>
      <c r="FN129">
        <f t="shared" si="174"/>
        <v>0.10063551199729612</v>
      </c>
      <c r="FO129">
        <f t="shared" si="175"/>
        <v>0.43375201843209804</v>
      </c>
      <c r="FP129">
        <f t="shared" si="176"/>
        <v>0</v>
      </c>
      <c r="FQ129">
        <f t="shared" si="177"/>
        <v>7.1099890276576067E-2</v>
      </c>
      <c r="FR129">
        <f t="shared" si="178"/>
        <v>7.1099890276576067E-2</v>
      </c>
      <c r="FS129">
        <f t="shared" si="179"/>
        <v>0</v>
      </c>
      <c r="FT129">
        <f t="shared" si="180"/>
        <v>0</v>
      </c>
      <c r="FU129">
        <f t="shared" si="181"/>
        <v>0.26004250509790133</v>
      </c>
      <c r="FW129">
        <f t="shared" si="182"/>
        <v>0.20691395407519564</v>
      </c>
      <c r="FX129">
        <f t="shared" si="183"/>
        <v>0.20691395407519564</v>
      </c>
      <c r="FY129">
        <f t="shared" si="184"/>
        <v>0.21196063588190772</v>
      </c>
      <c r="FZ129">
        <f t="shared" si="185"/>
        <v>0.21196063588190772</v>
      </c>
    </row>
    <row r="130" spans="1:182">
      <c r="A130">
        <v>129</v>
      </c>
      <c r="B130" t="s">
        <v>321</v>
      </c>
      <c r="C130" t="s">
        <v>100</v>
      </c>
      <c r="D130" t="s">
        <v>244</v>
      </c>
      <c r="E130" s="25" t="s">
        <v>357</v>
      </c>
      <c r="F130" s="25" t="s">
        <v>259</v>
      </c>
      <c r="G130">
        <v>1.1220196353436187E-2</v>
      </c>
      <c r="H130">
        <v>7.3211781206171125E-2</v>
      </c>
      <c r="I130">
        <v>5.6100981767180933E-3</v>
      </c>
      <c r="J130">
        <v>5.6100981767180933E-3</v>
      </c>
      <c r="K130">
        <v>0.1234221598877981</v>
      </c>
      <c r="L130">
        <v>2.8050490883590466E-2</v>
      </c>
      <c r="M130">
        <v>0</v>
      </c>
      <c r="N130">
        <v>1.6830294530154281E-2</v>
      </c>
      <c r="O130">
        <v>5.6100981767180933E-3</v>
      </c>
      <c r="P130">
        <v>4.4880785413744739E-2</v>
      </c>
      <c r="Q130">
        <v>0</v>
      </c>
      <c r="R130">
        <v>3.955119214586255E-2</v>
      </c>
      <c r="S130">
        <v>3.9270687237026647E-2</v>
      </c>
      <c r="T130">
        <v>0</v>
      </c>
      <c r="U130">
        <v>0</v>
      </c>
      <c r="V130">
        <v>0</v>
      </c>
      <c r="W130">
        <v>0</v>
      </c>
      <c r="X130">
        <v>2.2440392706872373E-2</v>
      </c>
      <c r="Y130">
        <v>0</v>
      </c>
      <c r="Z130">
        <v>0</v>
      </c>
      <c r="AA130">
        <v>5.6100981767180933E-3</v>
      </c>
      <c r="AB130">
        <v>0</v>
      </c>
      <c r="AC130">
        <v>1.1220196353436187E-2</v>
      </c>
      <c r="AD130">
        <v>0</v>
      </c>
      <c r="AE130">
        <v>0</v>
      </c>
      <c r="AF130">
        <v>2.2440392706872373E-2</v>
      </c>
      <c r="AG130">
        <v>0</v>
      </c>
      <c r="AH130">
        <v>0.43758765778401115</v>
      </c>
      <c r="AI130">
        <v>0</v>
      </c>
      <c r="AJ130">
        <v>0</v>
      </c>
      <c r="AK130">
        <v>5.1051893408134638E-2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2.8050490883590464E-4</v>
      </c>
      <c r="AS130">
        <v>0</v>
      </c>
      <c r="AT130">
        <v>0</v>
      </c>
      <c r="AU130">
        <v>0</v>
      </c>
      <c r="AV130">
        <v>1.6830294530154281E-2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2.2440392706872373E-2</v>
      </c>
      <c r="BV130">
        <v>0</v>
      </c>
      <c r="BW130">
        <v>0</v>
      </c>
      <c r="BX130">
        <v>0</v>
      </c>
      <c r="BY130">
        <v>2.2440392706872373E-2</v>
      </c>
      <c r="BZ130">
        <v>0</v>
      </c>
      <c r="CA130" s="27">
        <f t="shared" ref="CA130:CA193" si="186">COUNTIF(K130:W130, "&gt;0")</f>
        <v>7</v>
      </c>
      <c r="CB130">
        <f t="shared" ref="CB130:CB193" si="187">COUNTIF(X130:BV130, "&gt;0")</f>
        <v>9</v>
      </c>
      <c r="CC130">
        <f t="shared" ref="CC130:CC193" si="188">SUM(CA130:CB130)</f>
        <v>16</v>
      </c>
      <c r="CD130">
        <f>[1]!shannonweaver(K130:BU130)</f>
        <v>1.875123196488895</v>
      </c>
      <c r="CE130">
        <f t="shared" ref="CE130:CE193" si="189">CD130/(LN(CC130))</f>
        <v>0.6763077341575976</v>
      </c>
      <c r="CF130">
        <v>3</v>
      </c>
      <c r="CO130">
        <f t="shared" ref="CO130:CO193" si="190">SUM(CF130:CL130,CC130)</f>
        <v>19</v>
      </c>
      <c r="CP130">
        <f t="shared" ref="CP130:CP193" si="191">SUM(G130:J130)</f>
        <v>9.5652173913043495E-2</v>
      </c>
      <c r="CQ130">
        <f t="shared" ref="CQ130:CQ193" si="192">G130</f>
        <v>1.1220196353436187E-2</v>
      </c>
      <c r="CR130">
        <f t="shared" ref="CR130:CR193" si="193">H130</f>
        <v>7.3211781206171125E-2</v>
      </c>
      <c r="CS130">
        <f t="shared" ref="CS130:CS193" si="194">I130+J130</f>
        <v>1.1220196353436187E-2</v>
      </c>
      <c r="CT130">
        <f t="shared" ref="CT130:CT193" si="195">K130</f>
        <v>0.1234221598877981</v>
      </c>
      <c r="CU130">
        <f t="shared" ref="CU130:CU193" si="196">L130+M130</f>
        <v>2.8050490883590466E-2</v>
      </c>
      <c r="CV130">
        <f t="shared" ref="CV130:CV193" si="197">N130+O130</f>
        <v>2.2440392706872373E-2</v>
      </c>
      <c r="CW130">
        <f t="shared" ref="CW130:CW193" si="198">P130</f>
        <v>4.4880785413744739E-2</v>
      </c>
      <c r="CX130">
        <f t="shared" ref="CX130:CX193" si="199">SUM(R130:V130)</f>
        <v>7.8821879382889204E-2</v>
      </c>
      <c r="CY130">
        <f t="shared" ref="CY130:CY193" si="200">X130</f>
        <v>2.2440392706872373E-2</v>
      </c>
      <c r="CZ130">
        <f t="shared" ref="CZ130:CZ193" si="201">SUM(Y130:AC130,AE130)</f>
        <v>1.6830294530154281E-2</v>
      </c>
      <c r="DA130">
        <f t="shared" ref="DA130:DA193" si="202">AD130</f>
        <v>0</v>
      </c>
      <c r="DB130">
        <f t="shared" ref="DB130:DB193" si="203">SUM(AF130:AI130)</f>
        <v>0.46002805049088352</v>
      </c>
      <c r="DC130">
        <f t="shared" ref="DC130:DC193" si="204">AJ130</f>
        <v>0</v>
      </c>
      <c r="DD130">
        <f t="shared" ref="DD130:DD193" si="205">AK130</f>
        <v>5.1051893408134638E-2</v>
      </c>
      <c r="DE130">
        <f t="shared" ref="DE130:DE193" si="206">AN130</f>
        <v>0</v>
      </c>
      <c r="DF130">
        <f t="shared" ref="DF130:DF193" si="207">SUM(AL130,AM130,Q130)</f>
        <v>0</v>
      </c>
      <c r="DG130">
        <f t="shared" ref="DG130:DG193" si="208">SUM(AO130:AS131)</f>
        <v>2.8050490883590464E-4</v>
      </c>
      <c r="DH130">
        <f t="shared" ref="DH130:DH193" si="209">AT131</f>
        <v>0</v>
      </c>
      <c r="DI130">
        <f t="shared" ref="DI130:DI193" si="210">AU131</f>
        <v>0</v>
      </c>
      <c r="DJ130">
        <f t="shared" ref="DJ130:DJ193" si="211">AV130</f>
        <v>1.6830294530154281E-2</v>
      </c>
      <c r="DK130">
        <f t="shared" ref="DK130:DK193" si="212">SUM(AW130:AX130)</f>
        <v>0</v>
      </c>
      <c r="DL130">
        <f t="shared" ref="DL130:DL193" si="213">SUM(AY130:BB130)</f>
        <v>0</v>
      </c>
      <c r="DM130">
        <f t="shared" ref="DM130:DM193" si="214">SUM(BC130:BK130)</f>
        <v>0</v>
      </c>
      <c r="DN130">
        <f t="shared" ref="DN130:DN193" si="215">SUM(BL130:BT130,W130)</f>
        <v>0</v>
      </c>
      <c r="DO130">
        <f t="shared" ref="DO130:DO193" si="216">SUM(CT130:CV130)</f>
        <v>0.17391304347826095</v>
      </c>
      <c r="DP130">
        <f t="shared" ref="DP130:DP193" si="217">SUM(P130:BV130)</f>
        <v>0.71360448807854127</v>
      </c>
      <c r="DQ130">
        <f t="shared" ref="DQ130:DQ193" si="218">SUM(K130:BV130)</f>
        <v>0.88751753155680224</v>
      </c>
      <c r="DR130">
        <f t="shared" ref="DR130:DR193" si="219">COUNTIF(CT130:DN130, "&gt;0")</f>
        <v>11</v>
      </c>
      <c r="DS130" s="50">
        <f t="shared" ref="DS130:DS193" si="220">ASIN(CE130^0.5)</f>
        <v>0.96558047968364602</v>
      </c>
      <c r="DT130" s="50">
        <f t="shared" ref="DT130:DT193" si="221">ASIN(CP130^0.5)</f>
        <v>0.31443251260938848</v>
      </c>
      <c r="DU130">
        <f t="shared" ref="DU130:DU193" si="222">ASIN(CQ130^0.5)</f>
        <v>0.10612451915858861</v>
      </c>
      <c r="DV130">
        <f t="shared" ref="DV130:DV193" si="223">ASIN(CR130^0.5)</f>
        <v>0.27399208520034551</v>
      </c>
      <c r="DW130">
        <f t="shared" ref="DW130:DW193" si="224">ASIN(CS130^0.5)</f>
        <v>0.10612451915858861</v>
      </c>
      <c r="DX130">
        <f t="shared" ref="DX130:DX193" si="225">ASIN(CT130^0.5)</f>
        <v>0.35897515719272516</v>
      </c>
      <c r="DY130">
        <f t="shared" ref="DY130:DY193" si="226">ASIN(CU130^0.5)</f>
        <v>0.16827585533123091</v>
      </c>
      <c r="DZ130">
        <f t="shared" ref="DZ130:DZ193" si="227">ASIN(CV130^0.5)</f>
        <v>0.1503671778745167</v>
      </c>
      <c r="EA130">
        <f t="shared" ref="EA130:EA193" si="228">ASIN(CW130^0.5)</f>
        <v>0.21346841527420785</v>
      </c>
      <c r="EB130">
        <f t="shared" ref="EB130:EB193" si="229">ASIN(CX130^0.5)</f>
        <v>0.28457789188116739</v>
      </c>
      <c r="EC130">
        <f t="shared" ref="EC130:EC193" si="230">ASIN(CY130^0.5)</f>
        <v>0.1503671778745167</v>
      </c>
      <c r="ED130">
        <f t="shared" ref="ED130:ED193" si="231">ASIN(CZ130^0.5)</f>
        <v>0.13009831259842078</v>
      </c>
      <c r="EE130">
        <f t="shared" ref="EE130:EE193" si="232">ASIN(DA130^0.5)</f>
        <v>0</v>
      </c>
      <c r="EF130">
        <f t="shared" ref="EF130:EF193" si="233">ASIN(DB130^0.5)</f>
        <v>0.74538351400269909</v>
      </c>
      <c r="EG130">
        <f t="shared" ref="EG130:EG193" si="234">ASIN(DC130^0.5)</f>
        <v>0</v>
      </c>
      <c r="EH130">
        <f t="shared" ref="EH130:EH193" si="235">ASIN(DD130^0.5)</f>
        <v>0.22791471821270512</v>
      </c>
      <c r="EI130">
        <f t="shared" ref="EI130:EI193" si="236">ASIN(DE130^0.5)</f>
        <v>0</v>
      </c>
      <c r="EJ130">
        <f t="shared" ref="EJ130:EJ193" si="237">ASIN(DF130^0.5)</f>
        <v>0</v>
      </c>
      <c r="EK130">
        <f t="shared" ref="EK130:EK193" si="238">ASIN(DG130^0.5)</f>
        <v>1.6749063867222566E-2</v>
      </c>
      <c r="EL130">
        <f t="shared" ref="EL130:EL193" si="239">ASIN(DH130^0.5)</f>
        <v>0</v>
      </c>
      <c r="EM130">
        <f t="shared" ref="EM130:EM193" si="240">ASIN(DI130^0.5)</f>
        <v>0</v>
      </c>
      <c r="EN130">
        <f t="shared" ref="EN130:EN193" si="241">ASIN(DJ130^0.5)</f>
        <v>0.13009831259842078</v>
      </c>
      <c r="EO130">
        <f t="shared" ref="EO130:EO193" si="242">ASIN(DK130^0.5)</f>
        <v>0</v>
      </c>
      <c r="EP130">
        <f t="shared" ref="EP130:EP193" si="243">ASIN(DL130^0.5)</f>
        <v>0</v>
      </c>
      <c r="EQ130">
        <f t="shared" ref="EQ130:EQ193" si="244">ASIN(DM130^0.5)</f>
        <v>0</v>
      </c>
      <c r="ER130">
        <f t="shared" ref="ER130:ER193" si="245">ASIN(DN130^0.5)</f>
        <v>0</v>
      </c>
      <c r="ES130">
        <f t="shared" ref="ES130:ES193" si="246">ASIN(DO130^0.5)</f>
        <v>0.43017385912083822</v>
      </c>
      <c r="ET130">
        <f t="shared" ref="ET130:ET193" si="247">ASIN(DP130^0.5)</f>
        <v>1.0060999753664761</v>
      </c>
      <c r="EU130">
        <f t="shared" ref="EU130:EU193" si="248">ASIN(DQ130^0.5)</f>
        <v>1.2287834533478283</v>
      </c>
      <c r="EV130" s="27">
        <f t="shared" ref="EV130:EV193" si="249">CQ130</f>
        <v>1.1220196353436187E-2</v>
      </c>
      <c r="EW130">
        <f t="shared" ref="EW130:EW193" si="250">CR130</f>
        <v>7.3211781206171125E-2</v>
      </c>
      <c r="EX130">
        <f t="shared" ref="EX130:EX193" si="251">CS130</f>
        <v>1.1220196353436187E-2</v>
      </c>
      <c r="EY130">
        <f t="shared" ref="EY130:EY193" si="252">DO130</f>
        <v>0.17391304347826095</v>
      </c>
      <c r="EZ130">
        <f t="shared" ref="EZ130:EZ193" si="253">CZ130+DA130+BU130</f>
        <v>3.9270687237026654E-2</v>
      </c>
      <c r="FA130">
        <f t="shared" ref="FA130:FA193" si="254">CW130</f>
        <v>4.4880785413744739E-2</v>
      </c>
      <c r="FB130">
        <f t="shared" ref="FB130:FB193" si="255">SUM(CX130,DB130)</f>
        <v>0.53884992987377278</v>
      </c>
      <c r="FC130">
        <f t="shared" ref="FC130:FC193" si="256">DL130</f>
        <v>0</v>
      </c>
      <c r="FD130">
        <f t="shared" ref="FD130:FD193" si="257">DM130</f>
        <v>0</v>
      </c>
      <c r="FE130">
        <f t="shared" ref="FE130:FE193" si="258">SUM(FC130:FD130)</f>
        <v>0</v>
      </c>
      <c r="FF130">
        <f t="shared" ref="FF130:FF193" si="259">DN130</f>
        <v>0</v>
      </c>
      <c r="FG130">
        <f t="shared" ref="FG130:FG193" si="260">SUM(X130,AJ130,AN130,AO130,AP130)</f>
        <v>2.2440392706872373E-2</v>
      </c>
      <c r="FH130">
        <f t="shared" ref="FH130:FH193" si="261">SUM(AK130,AL130,AM130,AQ130:AX130)</f>
        <v>6.8162692847124826E-2</v>
      </c>
      <c r="FI130" s="27">
        <f t="shared" ref="FI130:FI193" si="262">ASIN(EV130^0.5)</f>
        <v>0.10612451915858861</v>
      </c>
      <c r="FJ130">
        <f t="shared" ref="FJ130:FJ193" si="263">ASIN(EW130^0.5)</f>
        <v>0.27399208520034551</v>
      </c>
      <c r="FK130">
        <f t="shared" ref="FK130:FK193" si="264">ASIN(EX130^0.5)</f>
        <v>0.10612451915858861</v>
      </c>
      <c r="FL130">
        <f t="shared" ref="FL130:FL193" si="265">ASIN(EY130^0.5)</f>
        <v>0.43017385912083822</v>
      </c>
      <c r="FM130">
        <f t="shared" ref="FM130:FM193" si="266">ASIN(EZ130^0.5)</f>
        <v>0.19948883645967794</v>
      </c>
      <c r="FN130">
        <f t="shared" ref="FN130:FN193" si="267">ASIN(FA130^0.5)</f>
        <v>0.21346841527420785</v>
      </c>
      <c r="FO130">
        <f t="shared" ref="FO130:FO193" si="268">ASIN(FB130^0.5)</f>
        <v>0.82428729109744703</v>
      </c>
      <c r="FP130">
        <f t="shared" ref="FP130:FP193" si="269">ASIN(FC130^0.5)</f>
        <v>0</v>
      </c>
      <c r="FQ130">
        <f t="shared" ref="FQ130:FQ193" si="270">ASIN(FD130^0.5)</f>
        <v>0</v>
      </c>
      <c r="FR130">
        <f t="shared" ref="FR130:FR193" si="271">ASIN(FE130^0.5)</f>
        <v>0</v>
      </c>
      <c r="FS130">
        <f t="shared" ref="FS130:FS193" si="272">ASIN(FF130^0.5)</f>
        <v>0</v>
      </c>
      <c r="FT130">
        <f t="shared" ref="FT130:FT193" si="273">ASIN(FG130^0.5)</f>
        <v>0.1503671778745167</v>
      </c>
      <c r="FU130">
        <f t="shared" ref="FU130:FU193" si="274">ASIN(FH130^0.5)</f>
        <v>0.26414069126515838</v>
      </c>
      <c r="FW130">
        <f t="shared" si="182"/>
        <v>0.17391304347826095</v>
      </c>
      <c r="FX130">
        <f t="shared" si="183"/>
        <v>0.17391304347826095</v>
      </c>
      <c r="FY130">
        <f t="shared" si="184"/>
        <v>0.17391304347826095</v>
      </c>
      <c r="FZ130">
        <f t="shared" si="185"/>
        <v>0.17391304347826095</v>
      </c>
    </row>
    <row r="131" spans="1:182">
      <c r="A131">
        <v>130</v>
      </c>
      <c r="B131" t="s">
        <v>10</v>
      </c>
      <c r="C131" t="s">
        <v>100</v>
      </c>
      <c r="D131" t="s">
        <v>244</v>
      </c>
      <c r="E131" s="25" t="s">
        <v>357</v>
      </c>
      <c r="F131" s="25" t="s">
        <v>259</v>
      </c>
      <c r="G131">
        <v>5.6449336720293553E-3</v>
      </c>
      <c r="H131">
        <v>0.18092012418854084</v>
      </c>
      <c r="I131">
        <v>2.2579734688117421E-2</v>
      </c>
      <c r="J131">
        <v>5.6100981767180933E-3</v>
      </c>
      <c r="K131">
        <v>0.20321761219305676</v>
      </c>
      <c r="L131">
        <v>1.1289867344058711E-2</v>
      </c>
      <c r="M131">
        <v>0</v>
      </c>
      <c r="N131">
        <v>1.1289867344058711E-2</v>
      </c>
      <c r="O131">
        <v>0</v>
      </c>
      <c r="P131">
        <v>3.3869602032176135E-2</v>
      </c>
      <c r="Q131">
        <v>0</v>
      </c>
      <c r="R131">
        <v>4.5441716059836303E-2</v>
      </c>
      <c r="S131">
        <v>2.8224668360146775E-2</v>
      </c>
      <c r="T131">
        <v>1.1289867344058711E-2</v>
      </c>
      <c r="U131">
        <v>0</v>
      </c>
      <c r="V131">
        <v>0</v>
      </c>
      <c r="W131">
        <v>0</v>
      </c>
      <c r="X131">
        <v>0</v>
      </c>
      <c r="Y131">
        <v>5.6449336720293564E-2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2.2579734688117421E-2</v>
      </c>
      <c r="AG131">
        <v>5.6449336720293553E-3</v>
      </c>
      <c r="AH131">
        <v>0.13547840812870451</v>
      </c>
      <c r="AI131">
        <v>1.1572114027660178E-2</v>
      </c>
      <c r="AJ131">
        <v>0</v>
      </c>
      <c r="AK131">
        <v>3.9514535704205482E-2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5.6449336720293553E-3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2.2579734688117421E-2</v>
      </c>
      <c r="BV131">
        <v>0</v>
      </c>
      <c r="BW131">
        <v>0</v>
      </c>
      <c r="BX131">
        <v>3.9514535704205482E-2</v>
      </c>
      <c r="BY131">
        <v>0.10725373976855779</v>
      </c>
      <c r="BZ131">
        <v>0</v>
      </c>
      <c r="CA131" s="27">
        <f t="shared" si="186"/>
        <v>7</v>
      </c>
      <c r="CB131">
        <f t="shared" si="187"/>
        <v>8</v>
      </c>
      <c r="CC131">
        <f t="shared" si="188"/>
        <v>15</v>
      </c>
      <c r="CD131">
        <f>[1]!shannonweaver(K131:BU131)</f>
        <v>2.1583249330474392</v>
      </c>
      <c r="CE131">
        <f t="shared" si="189"/>
        <v>0.79700329490530653</v>
      </c>
      <c r="CF131">
        <v>2</v>
      </c>
      <c r="CO131">
        <f t="shared" si="190"/>
        <v>17</v>
      </c>
      <c r="CP131">
        <f t="shared" si="191"/>
        <v>0.21475489072540571</v>
      </c>
      <c r="CQ131">
        <f t="shared" si="192"/>
        <v>5.6449336720293553E-3</v>
      </c>
      <c r="CR131">
        <f t="shared" si="193"/>
        <v>0.18092012418854084</v>
      </c>
      <c r="CS131">
        <f t="shared" si="194"/>
        <v>2.8189832864835514E-2</v>
      </c>
      <c r="CT131">
        <f t="shared" si="195"/>
        <v>0.20321761219305676</v>
      </c>
      <c r="CU131">
        <f t="shared" si="196"/>
        <v>1.1289867344058711E-2</v>
      </c>
      <c r="CV131">
        <f t="shared" si="197"/>
        <v>1.1289867344058711E-2</v>
      </c>
      <c r="CW131">
        <f t="shared" si="198"/>
        <v>3.3869602032176135E-2</v>
      </c>
      <c r="CX131">
        <f t="shared" si="199"/>
        <v>8.4956251764041785E-2</v>
      </c>
      <c r="CY131">
        <f t="shared" si="200"/>
        <v>0</v>
      </c>
      <c r="CZ131">
        <f t="shared" si="201"/>
        <v>5.6449336720293564E-2</v>
      </c>
      <c r="DA131">
        <f t="shared" si="202"/>
        <v>0</v>
      </c>
      <c r="DB131">
        <f t="shared" si="203"/>
        <v>0.17527519051651147</v>
      </c>
      <c r="DC131">
        <f t="shared" si="204"/>
        <v>0</v>
      </c>
      <c r="DD131">
        <f t="shared" si="205"/>
        <v>3.9514535704205482E-2</v>
      </c>
      <c r="DE131">
        <f t="shared" si="206"/>
        <v>0</v>
      </c>
      <c r="DF131">
        <f t="shared" si="207"/>
        <v>0</v>
      </c>
      <c r="DG131">
        <f t="shared" si="208"/>
        <v>1.0088272383354353E-3</v>
      </c>
      <c r="DH131">
        <f t="shared" si="209"/>
        <v>0</v>
      </c>
      <c r="DI131">
        <f t="shared" si="210"/>
        <v>1.0088272383354354E-2</v>
      </c>
      <c r="DJ131">
        <f t="shared" si="211"/>
        <v>0</v>
      </c>
      <c r="DK131">
        <f t="shared" si="212"/>
        <v>0</v>
      </c>
      <c r="DL131">
        <f t="shared" si="213"/>
        <v>0</v>
      </c>
      <c r="DM131">
        <f t="shared" si="214"/>
        <v>5.6449336720293553E-3</v>
      </c>
      <c r="DN131">
        <f t="shared" si="215"/>
        <v>0</v>
      </c>
      <c r="DO131">
        <f t="shared" si="216"/>
        <v>0.22579734688117417</v>
      </c>
      <c r="DP131">
        <f t="shared" si="217"/>
        <v>0.41828958509737524</v>
      </c>
      <c r="DQ131">
        <f t="shared" si="218"/>
        <v>0.64408693197854949</v>
      </c>
      <c r="DR131">
        <f t="shared" si="219"/>
        <v>11</v>
      </c>
      <c r="DS131" s="50">
        <f t="shared" si="220"/>
        <v>1.1034132668239636</v>
      </c>
      <c r="DT131" s="50">
        <f t="shared" si="221"/>
        <v>0.48184685859938686</v>
      </c>
      <c r="DU131">
        <f t="shared" si="222"/>
        <v>7.5203640373735461E-2</v>
      </c>
      <c r="DV131">
        <f t="shared" si="223"/>
        <v>0.43934533349023702</v>
      </c>
      <c r="DW131">
        <f t="shared" si="224"/>
        <v>0.16869729665574823</v>
      </c>
      <c r="DX131">
        <f t="shared" si="225"/>
        <v>0.46765760722969457</v>
      </c>
      <c r="DY131">
        <f t="shared" si="226"/>
        <v>0.10645474191548794</v>
      </c>
      <c r="DZ131">
        <f t="shared" si="227"/>
        <v>0.10645474191548794</v>
      </c>
      <c r="EA131">
        <f t="shared" si="228"/>
        <v>0.1850919953686051</v>
      </c>
      <c r="EB131">
        <f t="shared" si="229"/>
        <v>0.29576587694052858</v>
      </c>
      <c r="EC131">
        <f t="shared" si="230"/>
        <v>0</v>
      </c>
      <c r="ED131">
        <f t="shared" si="231"/>
        <v>0.23988476381765461</v>
      </c>
      <c r="EE131">
        <f t="shared" si="232"/>
        <v>0</v>
      </c>
      <c r="EF131">
        <f t="shared" si="233"/>
        <v>0.43196795710567137</v>
      </c>
      <c r="EG131">
        <f t="shared" si="234"/>
        <v>0</v>
      </c>
      <c r="EH131">
        <f t="shared" si="235"/>
        <v>0.20011560933500133</v>
      </c>
      <c r="EI131">
        <f t="shared" si="236"/>
        <v>0</v>
      </c>
      <c r="EJ131">
        <f t="shared" si="237"/>
        <v>0</v>
      </c>
      <c r="EK131">
        <f t="shared" si="238"/>
        <v>3.1767383668056176E-2</v>
      </c>
      <c r="EL131">
        <f t="shared" si="239"/>
        <v>0</v>
      </c>
      <c r="EM131">
        <f t="shared" si="240"/>
        <v>0.10061004182587524</v>
      </c>
      <c r="EN131">
        <f t="shared" si="241"/>
        <v>0</v>
      </c>
      <c r="EO131">
        <f t="shared" si="242"/>
        <v>0</v>
      </c>
      <c r="EP131">
        <f t="shared" si="243"/>
        <v>0</v>
      </c>
      <c r="EQ131">
        <f t="shared" si="244"/>
        <v>7.5203640373735461E-2</v>
      </c>
      <c r="ER131">
        <f t="shared" si="245"/>
        <v>0</v>
      </c>
      <c r="ES131">
        <f t="shared" si="246"/>
        <v>0.49517016371579603</v>
      </c>
      <c r="ET131">
        <f t="shared" si="247"/>
        <v>0.703319608786935</v>
      </c>
      <c r="EU131">
        <f t="shared" si="248"/>
        <v>0.93155778985589099</v>
      </c>
      <c r="EV131" s="27">
        <f t="shared" si="249"/>
        <v>5.6449336720293553E-3</v>
      </c>
      <c r="EW131">
        <f t="shared" si="250"/>
        <v>0.18092012418854084</v>
      </c>
      <c r="EX131">
        <f t="shared" si="251"/>
        <v>2.8189832864835514E-2</v>
      </c>
      <c r="EY131">
        <f t="shared" si="252"/>
        <v>0.22579734688117417</v>
      </c>
      <c r="EZ131">
        <f t="shared" si="253"/>
        <v>7.9029071408410978E-2</v>
      </c>
      <c r="FA131">
        <f t="shared" si="254"/>
        <v>3.3869602032176135E-2</v>
      </c>
      <c r="FB131">
        <f t="shared" si="255"/>
        <v>0.26023144228055328</v>
      </c>
      <c r="FC131">
        <f t="shared" si="256"/>
        <v>0</v>
      </c>
      <c r="FD131">
        <f t="shared" si="257"/>
        <v>5.6449336720293553E-3</v>
      </c>
      <c r="FE131">
        <f t="shared" si="258"/>
        <v>5.6449336720293553E-3</v>
      </c>
      <c r="FF131">
        <f t="shared" si="259"/>
        <v>0</v>
      </c>
      <c r="FG131">
        <f t="shared" si="260"/>
        <v>0</v>
      </c>
      <c r="FH131">
        <f t="shared" si="261"/>
        <v>3.9514535704205482E-2</v>
      </c>
      <c r="FI131" s="27">
        <f t="shared" si="262"/>
        <v>7.5203640373735461E-2</v>
      </c>
      <c r="FJ131">
        <f t="shared" si="263"/>
        <v>0.43934533349023702</v>
      </c>
      <c r="FK131">
        <f t="shared" si="264"/>
        <v>0.16869729665574823</v>
      </c>
      <c r="FL131">
        <f t="shared" si="265"/>
        <v>0.49517016371579603</v>
      </c>
      <c r="FM131">
        <f t="shared" si="266"/>
        <v>0.28496211822727313</v>
      </c>
      <c r="FN131">
        <f t="shared" si="267"/>
        <v>0.1850919953686051</v>
      </c>
      <c r="FO131">
        <f t="shared" si="268"/>
        <v>0.53533459062661715</v>
      </c>
      <c r="FP131">
        <f t="shared" si="269"/>
        <v>0</v>
      </c>
      <c r="FQ131">
        <f t="shared" si="270"/>
        <v>7.5203640373735461E-2</v>
      </c>
      <c r="FR131">
        <f t="shared" si="271"/>
        <v>7.5203640373735461E-2</v>
      </c>
      <c r="FS131">
        <f t="shared" si="272"/>
        <v>0</v>
      </c>
      <c r="FT131">
        <f t="shared" si="273"/>
        <v>0</v>
      </c>
      <c r="FU131">
        <f t="shared" si="274"/>
        <v>0.20011560933500133</v>
      </c>
      <c r="FW131">
        <f t="shared" ref="FW131:FW194" si="275">DO131+AY131</f>
        <v>0.22579734688117417</v>
      </c>
      <c r="FX131">
        <f t="shared" ref="FX131:FX194" si="276">DO131+FC131</f>
        <v>0.22579734688117417</v>
      </c>
      <c r="FY131">
        <f t="shared" ref="FY131:FY194" si="277">DO131+FD131</f>
        <v>0.23144228055320354</v>
      </c>
      <c r="FZ131">
        <f t="shared" ref="FZ131:FZ194" si="278">DO131+FE131</f>
        <v>0.23144228055320354</v>
      </c>
    </row>
    <row r="132" spans="1:182">
      <c r="A132">
        <v>131</v>
      </c>
      <c r="B132" t="s">
        <v>205</v>
      </c>
      <c r="C132" t="s">
        <v>100</v>
      </c>
      <c r="D132" t="s">
        <v>244</v>
      </c>
      <c r="E132" s="25" t="s">
        <v>357</v>
      </c>
      <c r="F132" s="25" t="s">
        <v>259</v>
      </c>
      <c r="G132">
        <v>5.044136191677177E-3</v>
      </c>
      <c r="H132">
        <v>0.11097099621689789</v>
      </c>
      <c r="I132">
        <v>2.0176544766708708E-2</v>
      </c>
      <c r="J132">
        <v>5.6100981767180933E-3</v>
      </c>
      <c r="K132">
        <v>0.11601513240857507</v>
      </c>
      <c r="L132">
        <v>5.044136191677177E-3</v>
      </c>
      <c r="M132">
        <v>0</v>
      </c>
      <c r="N132">
        <v>0.10592686002522071</v>
      </c>
      <c r="O132">
        <v>0</v>
      </c>
      <c r="P132">
        <v>0.14123581336696095</v>
      </c>
      <c r="Q132">
        <v>0</v>
      </c>
      <c r="R132">
        <v>1.5132408575031531E-2</v>
      </c>
      <c r="S132">
        <v>3.530895334174023E-2</v>
      </c>
      <c r="T132">
        <v>0</v>
      </c>
      <c r="U132">
        <v>0</v>
      </c>
      <c r="V132">
        <v>0</v>
      </c>
      <c r="W132">
        <v>0</v>
      </c>
      <c r="X132">
        <v>3.0264817150063059E-2</v>
      </c>
      <c r="Y132">
        <v>0</v>
      </c>
      <c r="Z132">
        <v>0</v>
      </c>
      <c r="AA132">
        <v>0</v>
      </c>
      <c r="AB132">
        <v>1.5132408575031531E-2</v>
      </c>
      <c r="AC132">
        <v>0</v>
      </c>
      <c r="AD132">
        <v>0</v>
      </c>
      <c r="AE132">
        <v>1.0088272383354354E-2</v>
      </c>
      <c r="AF132">
        <v>2.5220680958385883E-2</v>
      </c>
      <c r="AG132">
        <v>0</v>
      </c>
      <c r="AH132">
        <v>0.23707440100882726</v>
      </c>
      <c r="AI132">
        <v>1.0088272383354354E-2</v>
      </c>
      <c r="AJ132">
        <v>0</v>
      </c>
      <c r="AK132">
        <v>2.0176544766708708E-2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1.0088272383354353E-3</v>
      </c>
      <c r="AS132">
        <v>0</v>
      </c>
      <c r="AT132">
        <v>0</v>
      </c>
      <c r="AU132">
        <v>1.0088272383354354E-2</v>
      </c>
      <c r="AV132">
        <v>2.0176544766708708E-2</v>
      </c>
      <c r="AW132">
        <v>5.044136191677177E-3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2.5220680958385882E-4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4.0353089533417409E-2</v>
      </c>
      <c r="BY132">
        <v>2.0176544766708708E-2</v>
      </c>
      <c r="BZ132">
        <v>0</v>
      </c>
      <c r="CA132" s="27">
        <f t="shared" si="186"/>
        <v>6</v>
      </c>
      <c r="CB132">
        <f t="shared" si="187"/>
        <v>12</v>
      </c>
      <c r="CC132">
        <f t="shared" si="188"/>
        <v>18</v>
      </c>
      <c r="CD132">
        <f>[1]!shannonweaver(K132:BU132)</f>
        <v>2.1561998994574241</v>
      </c>
      <c r="CE132">
        <f t="shared" si="189"/>
        <v>0.74599396896504155</v>
      </c>
      <c r="CF132">
        <v>2</v>
      </c>
      <c r="CG132">
        <v>3</v>
      </c>
      <c r="CM132">
        <v>1</v>
      </c>
      <c r="CO132">
        <f t="shared" si="190"/>
        <v>23</v>
      </c>
      <c r="CP132">
        <f t="shared" si="191"/>
        <v>0.14180177535200186</v>
      </c>
      <c r="CQ132">
        <f t="shared" si="192"/>
        <v>5.044136191677177E-3</v>
      </c>
      <c r="CR132">
        <f t="shared" si="193"/>
        <v>0.11097099621689789</v>
      </c>
      <c r="CS132">
        <f t="shared" si="194"/>
        <v>2.57866429434268E-2</v>
      </c>
      <c r="CT132">
        <f t="shared" si="195"/>
        <v>0.11601513240857507</v>
      </c>
      <c r="CU132">
        <f t="shared" si="196"/>
        <v>5.044136191677177E-3</v>
      </c>
      <c r="CV132">
        <f t="shared" si="197"/>
        <v>0.10592686002522071</v>
      </c>
      <c r="CW132">
        <f t="shared" si="198"/>
        <v>0.14123581336696095</v>
      </c>
      <c r="CX132">
        <f t="shared" si="199"/>
        <v>5.044136191677176E-2</v>
      </c>
      <c r="CY132">
        <f t="shared" si="200"/>
        <v>3.0264817150063059E-2</v>
      </c>
      <c r="CZ132">
        <f t="shared" si="201"/>
        <v>2.5220680958385887E-2</v>
      </c>
      <c r="DA132">
        <f t="shared" si="202"/>
        <v>0</v>
      </c>
      <c r="DB132">
        <f t="shared" si="203"/>
        <v>0.27238335435056749</v>
      </c>
      <c r="DC132">
        <f t="shared" si="204"/>
        <v>0</v>
      </c>
      <c r="DD132">
        <f t="shared" si="205"/>
        <v>2.0176544766708708E-2</v>
      </c>
      <c r="DE132">
        <f t="shared" si="206"/>
        <v>0</v>
      </c>
      <c r="DF132">
        <f t="shared" si="207"/>
        <v>0</v>
      </c>
      <c r="DG132">
        <f t="shared" si="208"/>
        <v>1.7058529542244315E-2</v>
      </c>
      <c r="DH132">
        <f t="shared" si="209"/>
        <v>0</v>
      </c>
      <c r="DI132">
        <f t="shared" si="210"/>
        <v>0</v>
      </c>
      <c r="DJ132">
        <f t="shared" si="211"/>
        <v>2.0176544766708708E-2</v>
      </c>
      <c r="DK132">
        <f t="shared" si="212"/>
        <v>5.044136191677177E-3</v>
      </c>
      <c r="DL132">
        <f t="shared" si="213"/>
        <v>0</v>
      </c>
      <c r="DM132">
        <f t="shared" si="214"/>
        <v>2.5220680958385882E-4</v>
      </c>
      <c r="DN132">
        <f t="shared" si="215"/>
        <v>0</v>
      </c>
      <c r="DO132">
        <f t="shared" si="216"/>
        <v>0.22698612862547296</v>
      </c>
      <c r="DP132">
        <f t="shared" si="217"/>
        <v>0.57629255989911732</v>
      </c>
      <c r="DQ132">
        <f t="shared" si="218"/>
        <v>0.80327868852459017</v>
      </c>
      <c r="DR132">
        <f t="shared" si="219"/>
        <v>13</v>
      </c>
      <c r="DS132" s="50">
        <f t="shared" si="220"/>
        <v>1.04258400822411</v>
      </c>
      <c r="DT132" s="50">
        <f t="shared" si="221"/>
        <v>0.38608637435095483</v>
      </c>
      <c r="DU132">
        <f t="shared" si="222"/>
        <v>7.1081925868319518E-2</v>
      </c>
      <c r="DV132">
        <f t="shared" si="223"/>
        <v>0.33961392648798661</v>
      </c>
      <c r="DW132">
        <f t="shared" si="224"/>
        <v>0.16128047950252669</v>
      </c>
      <c r="DX132">
        <f t="shared" si="225"/>
        <v>0.34756555427642866</v>
      </c>
      <c r="DY132">
        <f t="shared" si="226"/>
        <v>7.1081925868319518E-2</v>
      </c>
      <c r="DZ132">
        <f t="shared" si="227"/>
        <v>0.33150247673257027</v>
      </c>
      <c r="EA132">
        <f t="shared" si="228"/>
        <v>0.38527450712716843</v>
      </c>
      <c r="EB132">
        <f t="shared" si="229"/>
        <v>0.22652385216242224</v>
      </c>
      <c r="EC132">
        <f t="shared" si="230"/>
        <v>0.17485755088728452</v>
      </c>
      <c r="ED132">
        <f t="shared" si="231"/>
        <v>0.15948544640816636</v>
      </c>
      <c r="EE132">
        <f t="shared" si="232"/>
        <v>0</v>
      </c>
      <c r="EF132">
        <f t="shared" si="233"/>
        <v>0.54908105736547808</v>
      </c>
      <c r="EG132">
        <f t="shared" si="234"/>
        <v>0</v>
      </c>
      <c r="EH132">
        <f t="shared" si="235"/>
        <v>0.14252621462064444</v>
      </c>
      <c r="EI132">
        <f t="shared" si="236"/>
        <v>0</v>
      </c>
      <c r="EJ132">
        <f t="shared" si="237"/>
        <v>0</v>
      </c>
      <c r="EK132">
        <f t="shared" si="238"/>
        <v>0.13098251647943079</v>
      </c>
      <c r="EL132">
        <f t="shared" si="239"/>
        <v>0</v>
      </c>
      <c r="EM132">
        <f t="shared" si="240"/>
        <v>0</v>
      </c>
      <c r="EN132">
        <f t="shared" si="241"/>
        <v>0.14252621462064444</v>
      </c>
      <c r="EO132">
        <f t="shared" si="242"/>
        <v>7.1081925868319518E-2</v>
      </c>
      <c r="EP132">
        <f t="shared" si="243"/>
        <v>0</v>
      </c>
      <c r="EQ132">
        <f t="shared" si="244"/>
        <v>1.5881688046129654E-2</v>
      </c>
      <c r="ER132">
        <f t="shared" si="245"/>
        <v>0</v>
      </c>
      <c r="ES132">
        <f t="shared" si="246"/>
        <v>0.49659046875690938</v>
      </c>
      <c r="ET132">
        <f t="shared" si="247"/>
        <v>0.86198991196443719</v>
      </c>
      <c r="EU132">
        <f t="shared" si="248"/>
        <v>1.1112598004496517</v>
      </c>
      <c r="EV132" s="27">
        <f t="shared" si="249"/>
        <v>5.044136191677177E-3</v>
      </c>
      <c r="EW132">
        <f t="shared" si="250"/>
        <v>0.11097099621689789</v>
      </c>
      <c r="EX132">
        <f t="shared" si="251"/>
        <v>2.57866429434268E-2</v>
      </c>
      <c r="EY132">
        <f t="shared" si="252"/>
        <v>0.22698612862547296</v>
      </c>
      <c r="EZ132">
        <f t="shared" si="253"/>
        <v>2.5220680958385887E-2</v>
      </c>
      <c r="FA132">
        <f t="shared" si="254"/>
        <v>0.14123581336696095</v>
      </c>
      <c r="FB132">
        <f t="shared" si="255"/>
        <v>0.32282471626733922</v>
      </c>
      <c r="FC132">
        <f t="shared" si="256"/>
        <v>0</v>
      </c>
      <c r="FD132">
        <f t="shared" si="257"/>
        <v>2.5220680958385882E-4</v>
      </c>
      <c r="FE132">
        <f t="shared" si="258"/>
        <v>2.5220680958385882E-4</v>
      </c>
      <c r="FF132">
        <f t="shared" si="259"/>
        <v>0</v>
      </c>
      <c r="FG132">
        <f t="shared" si="260"/>
        <v>3.0264817150063059E-2</v>
      </c>
      <c r="FH132">
        <f t="shared" si="261"/>
        <v>5.6494325346784384E-2</v>
      </c>
      <c r="FI132" s="27">
        <f t="shared" si="262"/>
        <v>7.1081925868319518E-2</v>
      </c>
      <c r="FJ132">
        <f t="shared" si="263"/>
        <v>0.33961392648798661</v>
      </c>
      <c r="FK132">
        <f t="shared" si="264"/>
        <v>0.16128047950252669</v>
      </c>
      <c r="FL132">
        <f t="shared" si="265"/>
        <v>0.49659046875690938</v>
      </c>
      <c r="FM132">
        <f t="shared" si="266"/>
        <v>0.15948544640816636</v>
      </c>
      <c r="FN132">
        <f t="shared" si="267"/>
        <v>0.38527450712716843</v>
      </c>
      <c r="FO132">
        <f t="shared" si="268"/>
        <v>0.6042884237820958</v>
      </c>
      <c r="FP132">
        <f t="shared" si="269"/>
        <v>0</v>
      </c>
      <c r="FQ132">
        <f t="shared" si="270"/>
        <v>1.5881688046129654E-2</v>
      </c>
      <c r="FR132">
        <f t="shared" si="271"/>
        <v>1.5881688046129654E-2</v>
      </c>
      <c r="FS132">
        <f t="shared" si="272"/>
        <v>0</v>
      </c>
      <c r="FT132">
        <f t="shared" si="273"/>
        <v>0.17485755088728452</v>
      </c>
      <c r="FU132">
        <f t="shared" si="274"/>
        <v>0.23998221326420274</v>
      </c>
      <c r="FW132">
        <f t="shared" si="275"/>
        <v>0.22698612862547296</v>
      </c>
      <c r="FX132">
        <f t="shared" si="276"/>
        <v>0.22698612862547296</v>
      </c>
      <c r="FY132">
        <f t="shared" si="277"/>
        <v>0.22723833543505681</v>
      </c>
      <c r="FZ132">
        <f t="shared" si="278"/>
        <v>0.22723833543505681</v>
      </c>
    </row>
    <row r="133" spans="1:182">
      <c r="A133">
        <v>132</v>
      </c>
      <c r="B133" t="s">
        <v>206</v>
      </c>
      <c r="C133" t="s">
        <v>100</v>
      </c>
      <c r="D133" t="s">
        <v>244</v>
      </c>
      <c r="E133" s="25" t="s">
        <v>357</v>
      </c>
      <c r="F133" s="25" t="s">
        <v>259</v>
      </c>
      <c r="G133">
        <v>0</v>
      </c>
      <c r="H133">
        <v>7.2741392699974122E-2</v>
      </c>
      <c r="I133">
        <v>3.6241263266891012E-2</v>
      </c>
      <c r="J133">
        <v>5.6100981767180933E-3</v>
      </c>
      <c r="K133">
        <v>0.19673828630597978</v>
      </c>
      <c r="L133">
        <v>1.0354646647683147E-2</v>
      </c>
      <c r="M133">
        <v>0</v>
      </c>
      <c r="N133">
        <v>0</v>
      </c>
      <c r="O133">
        <v>0</v>
      </c>
      <c r="P133">
        <v>0.33652601604970217</v>
      </c>
      <c r="Q133">
        <v>0</v>
      </c>
      <c r="R133">
        <v>0</v>
      </c>
      <c r="S133">
        <v>3.1063939943049439E-2</v>
      </c>
      <c r="T133">
        <v>0</v>
      </c>
      <c r="U133">
        <v>0</v>
      </c>
      <c r="V133">
        <v>0</v>
      </c>
      <c r="W133">
        <v>0</v>
      </c>
      <c r="X133">
        <v>9.8369143152989891E-2</v>
      </c>
      <c r="Y133">
        <v>0</v>
      </c>
      <c r="Z133">
        <v>0</v>
      </c>
      <c r="AA133">
        <v>5.1773233238415735E-3</v>
      </c>
      <c r="AB133">
        <v>0</v>
      </c>
      <c r="AC133">
        <v>0</v>
      </c>
      <c r="AD133">
        <v>0</v>
      </c>
      <c r="AE133">
        <v>0</v>
      </c>
      <c r="AF133">
        <v>8.2837173181465176E-2</v>
      </c>
      <c r="AG133">
        <v>0</v>
      </c>
      <c r="AH133">
        <v>4.6595909914574157E-2</v>
      </c>
      <c r="AI133">
        <v>0</v>
      </c>
      <c r="AJ133">
        <v>0</v>
      </c>
      <c r="AK133">
        <v>4.6595909914574157E-2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5.1773233238415735E-3</v>
      </c>
      <c r="AR133">
        <v>1.0872378980067305E-2</v>
      </c>
      <c r="AS133">
        <v>0</v>
      </c>
      <c r="AT133">
        <v>0</v>
      </c>
      <c r="AU133">
        <v>0</v>
      </c>
      <c r="AV133">
        <v>5.1773233238415735E-3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5.1773233238415735E-3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5.1773233238415735E-3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5.1773233238415735E-3</v>
      </c>
      <c r="BY133">
        <v>0</v>
      </c>
      <c r="BZ133">
        <v>0</v>
      </c>
      <c r="CA133" s="27">
        <f t="shared" si="186"/>
        <v>4</v>
      </c>
      <c r="CB133">
        <f t="shared" si="187"/>
        <v>10</v>
      </c>
      <c r="CC133">
        <f t="shared" si="188"/>
        <v>14</v>
      </c>
      <c r="CD133">
        <f>[1]!shannonweaver(K133:BU133)</f>
        <v>1.851107510148353</v>
      </c>
      <c r="CE133">
        <f t="shared" si="189"/>
        <v>0.70142754739557756</v>
      </c>
      <c r="CF133">
        <v>3</v>
      </c>
      <c r="CG133">
        <v>2</v>
      </c>
      <c r="CO133">
        <f t="shared" si="190"/>
        <v>19</v>
      </c>
      <c r="CP133">
        <f t="shared" si="191"/>
        <v>0.11459275414358322</v>
      </c>
      <c r="CQ133">
        <f t="shared" si="192"/>
        <v>0</v>
      </c>
      <c r="CR133">
        <f t="shared" si="193"/>
        <v>7.2741392699974122E-2</v>
      </c>
      <c r="CS133">
        <f t="shared" si="194"/>
        <v>4.1851361443609104E-2</v>
      </c>
      <c r="CT133">
        <f t="shared" si="195"/>
        <v>0.19673828630597978</v>
      </c>
      <c r="CU133">
        <f t="shared" si="196"/>
        <v>1.0354646647683147E-2</v>
      </c>
      <c r="CV133">
        <f t="shared" si="197"/>
        <v>0</v>
      </c>
      <c r="CW133">
        <f t="shared" si="198"/>
        <v>0.33652601604970217</v>
      </c>
      <c r="CX133">
        <f t="shared" si="199"/>
        <v>3.1063939943049439E-2</v>
      </c>
      <c r="CY133">
        <f t="shared" si="200"/>
        <v>9.8369143152989891E-2</v>
      </c>
      <c r="CZ133">
        <f t="shared" si="201"/>
        <v>5.1773233238415735E-3</v>
      </c>
      <c r="DA133">
        <f t="shared" si="202"/>
        <v>0</v>
      </c>
      <c r="DB133">
        <f t="shared" si="203"/>
        <v>0.12943308309603935</v>
      </c>
      <c r="DC133">
        <f t="shared" si="204"/>
        <v>0</v>
      </c>
      <c r="DD133">
        <f t="shared" si="205"/>
        <v>4.6595909914574157E-2</v>
      </c>
      <c r="DE133">
        <f t="shared" si="206"/>
        <v>0</v>
      </c>
      <c r="DF133">
        <f t="shared" si="207"/>
        <v>0</v>
      </c>
      <c r="DG133">
        <f t="shared" si="208"/>
        <v>1.604970230390888E-2</v>
      </c>
      <c r="DH133">
        <f t="shared" si="209"/>
        <v>0</v>
      </c>
      <c r="DI133">
        <f t="shared" si="210"/>
        <v>0</v>
      </c>
      <c r="DJ133">
        <f t="shared" si="211"/>
        <v>5.1773233238415735E-3</v>
      </c>
      <c r="DK133">
        <f t="shared" si="212"/>
        <v>0</v>
      </c>
      <c r="DL133">
        <f t="shared" si="213"/>
        <v>0</v>
      </c>
      <c r="DM133">
        <f t="shared" si="214"/>
        <v>5.1773233238415735E-3</v>
      </c>
      <c r="DN133">
        <f t="shared" si="215"/>
        <v>5.1773233238415735E-3</v>
      </c>
      <c r="DO133">
        <f t="shared" si="216"/>
        <v>0.20709293295366293</v>
      </c>
      <c r="DP133">
        <f t="shared" si="217"/>
        <v>0.67874708775563031</v>
      </c>
      <c r="DQ133">
        <f t="shared" si="218"/>
        <v>0.88584002070929324</v>
      </c>
      <c r="DR133">
        <f t="shared" si="219"/>
        <v>12</v>
      </c>
      <c r="DS133" s="50">
        <f t="shared" si="220"/>
        <v>0.99271523112448323</v>
      </c>
      <c r="DT133" s="50">
        <f t="shared" si="221"/>
        <v>0.3453388224994518</v>
      </c>
      <c r="DU133">
        <f t="shared" si="222"/>
        <v>0</v>
      </c>
      <c r="DV133">
        <f t="shared" si="223"/>
        <v>0.27308783186771773</v>
      </c>
      <c r="DW133">
        <f t="shared" si="224"/>
        <v>0.20603058067997321</v>
      </c>
      <c r="DX133">
        <f t="shared" si="225"/>
        <v>0.45955787691900685</v>
      </c>
      <c r="DY133">
        <f t="shared" si="226"/>
        <v>0.10193421854952743</v>
      </c>
      <c r="DZ133">
        <f t="shared" si="227"/>
        <v>0</v>
      </c>
      <c r="EA133">
        <f t="shared" si="228"/>
        <v>0.61886204116844923</v>
      </c>
      <c r="EB133">
        <f t="shared" si="229"/>
        <v>0.17717515036722378</v>
      </c>
      <c r="EC133">
        <f t="shared" si="230"/>
        <v>0.3190225232695359</v>
      </c>
      <c r="ED133">
        <f t="shared" si="231"/>
        <v>7.201585221254253E-2</v>
      </c>
      <c r="EE133">
        <f t="shared" si="232"/>
        <v>0</v>
      </c>
      <c r="EF133">
        <f t="shared" si="233"/>
        <v>0.36801933559737743</v>
      </c>
      <c r="EG133">
        <f t="shared" si="234"/>
        <v>0</v>
      </c>
      <c r="EH133">
        <f t="shared" si="235"/>
        <v>0.21757338732058892</v>
      </c>
      <c r="EI133">
        <f t="shared" si="236"/>
        <v>0</v>
      </c>
      <c r="EJ133">
        <f t="shared" si="237"/>
        <v>0</v>
      </c>
      <c r="EK133">
        <f t="shared" si="238"/>
        <v>0.12702877341151891</v>
      </c>
      <c r="EL133">
        <f t="shared" si="239"/>
        <v>0</v>
      </c>
      <c r="EM133">
        <f t="shared" si="240"/>
        <v>0</v>
      </c>
      <c r="EN133">
        <f t="shared" si="241"/>
        <v>7.201585221254253E-2</v>
      </c>
      <c r="EO133">
        <f t="shared" si="242"/>
        <v>0</v>
      </c>
      <c r="EP133">
        <f t="shared" si="243"/>
        <v>0</v>
      </c>
      <c r="EQ133">
        <f t="shared" si="244"/>
        <v>7.201585221254253E-2</v>
      </c>
      <c r="ER133">
        <f t="shared" si="245"/>
        <v>7.201585221254253E-2</v>
      </c>
      <c r="ES133">
        <f t="shared" si="246"/>
        <v>0.47245604095749993</v>
      </c>
      <c r="ET133">
        <f t="shared" si="247"/>
        <v>0.96818984948175291</v>
      </c>
      <c r="EU133">
        <f t="shared" si="248"/>
        <v>1.2261373955510717</v>
      </c>
      <c r="EV133" s="27">
        <f t="shared" si="249"/>
        <v>0</v>
      </c>
      <c r="EW133">
        <f t="shared" si="250"/>
        <v>7.2741392699974122E-2</v>
      </c>
      <c r="EX133">
        <f t="shared" si="251"/>
        <v>4.1851361443609104E-2</v>
      </c>
      <c r="EY133">
        <f t="shared" si="252"/>
        <v>0.20709293295366293</v>
      </c>
      <c r="EZ133">
        <f t="shared" si="253"/>
        <v>5.1773233238415735E-3</v>
      </c>
      <c r="FA133">
        <f t="shared" si="254"/>
        <v>0.33652601604970217</v>
      </c>
      <c r="FB133">
        <f t="shared" si="255"/>
        <v>0.16049702303908878</v>
      </c>
      <c r="FC133">
        <f t="shared" si="256"/>
        <v>0</v>
      </c>
      <c r="FD133">
        <f t="shared" si="257"/>
        <v>5.1773233238415735E-3</v>
      </c>
      <c r="FE133">
        <f t="shared" si="258"/>
        <v>5.1773233238415735E-3</v>
      </c>
      <c r="FF133">
        <f t="shared" si="259"/>
        <v>5.1773233238415735E-3</v>
      </c>
      <c r="FG133">
        <f t="shared" si="260"/>
        <v>9.8369143152989891E-2</v>
      </c>
      <c r="FH133">
        <f t="shared" si="261"/>
        <v>6.7822935542324617E-2</v>
      </c>
      <c r="FI133" s="27">
        <f t="shared" si="262"/>
        <v>0</v>
      </c>
      <c r="FJ133">
        <f t="shared" si="263"/>
        <v>0.27308783186771773</v>
      </c>
      <c r="FK133">
        <f t="shared" si="264"/>
        <v>0.20603058067997321</v>
      </c>
      <c r="FL133">
        <f t="shared" si="265"/>
        <v>0.47245604095749993</v>
      </c>
      <c r="FM133">
        <f t="shared" si="266"/>
        <v>7.201585221254253E-2</v>
      </c>
      <c r="FN133">
        <f t="shared" si="267"/>
        <v>0.61886204116844923</v>
      </c>
      <c r="FO133">
        <f t="shared" si="268"/>
        <v>0.41219429139285868</v>
      </c>
      <c r="FP133">
        <f t="shared" si="269"/>
        <v>0</v>
      </c>
      <c r="FQ133">
        <f t="shared" si="270"/>
        <v>7.201585221254253E-2</v>
      </c>
      <c r="FR133">
        <f t="shared" si="271"/>
        <v>7.201585221254253E-2</v>
      </c>
      <c r="FS133">
        <f t="shared" si="272"/>
        <v>7.201585221254253E-2</v>
      </c>
      <c r="FT133">
        <f t="shared" si="273"/>
        <v>0.3190225232695359</v>
      </c>
      <c r="FU133">
        <f t="shared" si="274"/>
        <v>0.26346585565353525</v>
      </c>
      <c r="FW133">
        <f t="shared" si="275"/>
        <v>0.20709293295366293</v>
      </c>
      <c r="FX133">
        <f t="shared" si="276"/>
        <v>0.20709293295366293</v>
      </c>
      <c r="FY133">
        <f t="shared" si="277"/>
        <v>0.21227025627750451</v>
      </c>
      <c r="FZ133">
        <f t="shared" si="278"/>
        <v>0.21227025627750451</v>
      </c>
    </row>
    <row r="134" spans="1:182">
      <c r="A134">
        <v>133</v>
      </c>
      <c r="B134" t="s">
        <v>207</v>
      </c>
      <c r="C134" t="s">
        <v>100</v>
      </c>
      <c r="D134" t="s">
        <v>286</v>
      </c>
      <c r="E134" s="25" t="s">
        <v>357</v>
      </c>
      <c r="F134" s="25" t="s">
        <v>259</v>
      </c>
      <c r="G134">
        <v>0</v>
      </c>
      <c r="H134">
        <v>7.5765717356260073E-2</v>
      </c>
      <c r="I134">
        <v>0.38688876947877476</v>
      </c>
      <c r="J134">
        <v>5.6100981767180933E-3</v>
      </c>
      <c r="K134">
        <v>0.24717893605588387</v>
      </c>
      <c r="L134">
        <v>2.6867275658248254E-2</v>
      </c>
      <c r="M134">
        <v>0</v>
      </c>
      <c r="N134">
        <v>1.6120365394948953E-2</v>
      </c>
      <c r="O134">
        <v>5.3734551316496513E-3</v>
      </c>
      <c r="P134">
        <v>4.2987641053197211E-2</v>
      </c>
      <c r="Q134">
        <v>0</v>
      </c>
      <c r="R134">
        <v>1.0746910263299303E-2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3.2240730789897906E-2</v>
      </c>
      <c r="AG134">
        <v>5.3734551316496513E-3</v>
      </c>
      <c r="AH134">
        <v>4.2987641053197204E-2</v>
      </c>
      <c r="AI134">
        <v>0</v>
      </c>
      <c r="AJ134">
        <v>0</v>
      </c>
      <c r="AK134">
        <v>2.6867275658248254E-2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1.6120365394948957E-2</v>
      </c>
      <c r="AW134">
        <v>5.3734551316496513E-3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3.7614185921547555E-2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2.1493820526598605E-2</v>
      </c>
      <c r="BV134">
        <v>0</v>
      </c>
      <c r="BW134">
        <v>0</v>
      </c>
      <c r="BX134">
        <v>0</v>
      </c>
      <c r="BY134">
        <v>0</v>
      </c>
      <c r="BZ134">
        <v>0</v>
      </c>
      <c r="CA134" s="27">
        <f t="shared" si="186"/>
        <v>6</v>
      </c>
      <c r="CB134">
        <f t="shared" si="187"/>
        <v>8</v>
      </c>
      <c r="CC134">
        <f t="shared" si="188"/>
        <v>14</v>
      </c>
      <c r="CD134">
        <f>[1]!shannonweaver(K134:BU134)</f>
        <v>1.9713899717272878</v>
      </c>
      <c r="CE134">
        <f t="shared" si="189"/>
        <v>0.7470053604385668</v>
      </c>
      <c r="CF134">
        <v>3</v>
      </c>
      <c r="CO134">
        <f t="shared" si="190"/>
        <v>17</v>
      </c>
      <c r="CP134">
        <f t="shared" si="191"/>
        <v>0.46826458501175294</v>
      </c>
      <c r="CQ134">
        <f t="shared" si="192"/>
        <v>0</v>
      </c>
      <c r="CR134">
        <f t="shared" si="193"/>
        <v>7.5765717356260073E-2</v>
      </c>
      <c r="CS134">
        <f t="shared" si="194"/>
        <v>0.39249886765549286</v>
      </c>
      <c r="CT134">
        <f t="shared" si="195"/>
        <v>0.24717893605588387</v>
      </c>
      <c r="CU134">
        <f t="shared" si="196"/>
        <v>2.6867275658248254E-2</v>
      </c>
      <c r="CV134">
        <f t="shared" si="197"/>
        <v>2.1493820526598605E-2</v>
      </c>
      <c r="CW134">
        <f t="shared" si="198"/>
        <v>4.2987641053197211E-2</v>
      </c>
      <c r="CX134">
        <f t="shared" si="199"/>
        <v>1.0746910263299303E-2</v>
      </c>
      <c r="CY134">
        <f t="shared" si="200"/>
        <v>0</v>
      </c>
      <c r="CZ134">
        <f t="shared" si="201"/>
        <v>0</v>
      </c>
      <c r="DA134">
        <f t="shared" si="202"/>
        <v>0</v>
      </c>
      <c r="DB134">
        <f t="shared" si="203"/>
        <v>8.0601826974744759E-2</v>
      </c>
      <c r="DC134">
        <f t="shared" si="204"/>
        <v>0</v>
      </c>
      <c r="DD134">
        <f t="shared" si="205"/>
        <v>2.6867275658248254E-2</v>
      </c>
      <c r="DE134">
        <f t="shared" si="206"/>
        <v>0</v>
      </c>
      <c r="DF134">
        <f t="shared" si="207"/>
        <v>0</v>
      </c>
      <c r="DG134">
        <f t="shared" si="208"/>
        <v>1.647757968665586E-2</v>
      </c>
      <c r="DH134">
        <f t="shared" si="209"/>
        <v>0</v>
      </c>
      <c r="DI134">
        <f t="shared" si="210"/>
        <v>0</v>
      </c>
      <c r="DJ134">
        <f t="shared" si="211"/>
        <v>1.6120365394948957E-2</v>
      </c>
      <c r="DK134">
        <f t="shared" si="212"/>
        <v>5.3734551316496513E-3</v>
      </c>
      <c r="DL134">
        <f t="shared" si="213"/>
        <v>0</v>
      </c>
      <c r="DM134">
        <f t="shared" si="214"/>
        <v>3.7614185921547555E-2</v>
      </c>
      <c r="DN134">
        <f t="shared" si="215"/>
        <v>0</v>
      </c>
      <c r="DO134">
        <f t="shared" si="216"/>
        <v>0.29554003224073072</v>
      </c>
      <c r="DP134">
        <f t="shared" si="217"/>
        <v>0.24180548092423432</v>
      </c>
      <c r="DQ134">
        <f t="shared" si="218"/>
        <v>0.53734551316496504</v>
      </c>
      <c r="DR134">
        <f t="shared" si="219"/>
        <v>11</v>
      </c>
      <c r="DS134" s="50">
        <f t="shared" si="220"/>
        <v>1.0437464880021565</v>
      </c>
      <c r="DT134" s="50">
        <f t="shared" si="221"/>
        <v>0.75364140175710914</v>
      </c>
      <c r="DU134">
        <f t="shared" si="222"/>
        <v>0</v>
      </c>
      <c r="DV134">
        <f t="shared" si="223"/>
        <v>0.27885569864755944</v>
      </c>
      <c r="DW134">
        <f t="shared" si="224"/>
        <v>0.67705108901662459</v>
      </c>
      <c r="DX134">
        <f t="shared" si="225"/>
        <v>0.52033511876904737</v>
      </c>
      <c r="DY134">
        <f t="shared" si="226"/>
        <v>0.16465540092599176</v>
      </c>
      <c r="DZ134">
        <f t="shared" si="227"/>
        <v>0.1471380486834081</v>
      </c>
      <c r="EA134">
        <f t="shared" si="228"/>
        <v>0.20884957540026045</v>
      </c>
      <c r="EB134">
        <f t="shared" si="229"/>
        <v>0.10385389330856247</v>
      </c>
      <c r="EC134">
        <f t="shared" si="230"/>
        <v>0</v>
      </c>
      <c r="ED134">
        <f t="shared" si="231"/>
        <v>0</v>
      </c>
      <c r="EE134">
        <f t="shared" si="232"/>
        <v>0</v>
      </c>
      <c r="EF134">
        <f t="shared" si="233"/>
        <v>0.28786383680482369</v>
      </c>
      <c r="EG134">
        <f t="shared" si="234"/>
        <v>0</v>
      </c>
      <c r="EH134">
        <f t="shared" si="235"/>
        <v>0.16465540092599176</v>
      </c>
      <c r="EI134">
        <f t="shared" si="236"/>
        <v>0</v>
      </c>
      <c r="EJ134">
        <f t="shared" si="237"/>
        <v>0</v>
      </c>
      <c r="EK134">
        <f t="shared" si="238"/>
        <v>0.12872018918818245</v>
      </c>
      <c r="EL134">
        <f t="shared" si="239"/>
        <v>0</v>
      </c>
      <c r="EM134">
        <f t="shared" si="240"/>
        <v>0</v>
      </c>
      <c r="EN134">
        <f t="shared" si="241"/>
        <v>0.12730962256656014</v>
      </c>
      <c r="EO134">
        <f t="shared" si="242"/>
        <v>7.336966323656588E-2</v>
      </c>
      <c r="EP134">
        <f t="shared" si="243"/>
        <v>0</v>
      </c>
      <c r="EQ134">
        <f t="shared" si="244"/>
        <v>0.19518066216914309</v>
      </c>
      <c r="ER134">
        <f t="shared" si="245"/>
        <v>0</v>
      </c>
      <c r="ES134">
        <f t="shared" si="246"/>
        <v>0.57476306003288036</v>
      </c>
      <c r="ET134">
        <f t="shared" si="247"/>
        <v>0.51408371610151382</v>
      </c>
      <c r="EU134">
        <f t="shared" si="248"/>
        <v>0.82277848756754324</v>
      </c>
      <c r="EV134" s="27">
        <f t="shared" si="249"/>
        <v>0</v>
      </c>
      <c r="EW134">
        <f t="shared" si="250"/>
        <v>7.5765717356260073E-2</v>
      </c>
      <c r="EX134">
        <f t="shared" si="251"/>
        <v>0.39249886765549286</v>
      </c>
      <c r="EY134">
        <f t="shared" si="252"/>
        <v>0.29554003224073072</v>
      </c>
      <c r="EZ134">
        <f t="shared" si="253"/>
        <v>2.1493820526598605E-2</v>
      </c>
      <c r="FA134">
        <f t="shared" si="254"/>
        <v>4.2987641053197211E-2</v>
      </c>
      <c r="FB134">
        <f t="shared" si="255"/>
        <v>9.1348737238044056E-2</v>
      </c>
      <c r="FC134">
        <f t="shared" si="256"/>
        <v>0</v>
      </c>
      <c r="FD134">
        <f t="shared" si="257"/>
        <v>3.7614185921547555E-2</v>
      </c>
      <c r="FE134">
        <f t="shared" si="258"/>
        <v>3.7614185921547555E-2</v>
      </c>
      <c r="FF134">
        <f t="shared" si="259"/>
        <v>0</v>
      </c>
      <c r="FG134">
        <f t="shared" si="260"/>
        <v>0</v>
      </c>
      <c r="FH134">
        <f t="shared" si="261"/>
        <v>4.8361096184846859E-2</v>
      </c>
      <c r="FI134" s="27">
        <f t="shared" si="262"/>
        <v>0</v>
      </c>
      <c r="FJ134">
        <f t="shared" si="263"/>
        <v>0.27885569864755944</v>
      </c>
      <c r="FK134">
        <f t="shared" si="264"/>
        <v>0.67705108901662459</v>
      </c>
      <c r="FL134">
        <f t="shared" si="265"/>
        <v>0.57476306003288036</v>
      </c>
      <c r="FM134">
        <f t="shared" si="266"/>
        <v>0.1471380486834081</v>
      </c>
      <c r="FN134">
        <f t="shared" si="267"/>
        <v>0.20884957540026045</v>
      </c>
      <c r="FO134">
        <f t="shared" si="268"/>
        <v>0.30704119530140023</v>
      </c>
      <c r="FP134">
        <f t="shared" si="269"/>
        <v>0</v>
      </c>
      <c r="FQ134">
        <f t="shared" si="270"/>
        <v>0.19518066216914309</v>
      </c>
      <c r="FR134">
        <f t="shared" si="271"/>
        <v>0.19518066216914309</v>
      </c>
      <c r="FS134">
        <f t="shared" si="272"/>
        <v>0</v>
      </c>
      <c r="FT134">
        <f t="shared" si="273"/>
        <v>0</v>
      </c>
      <c r="FU134">
        <f t="shared" si="274"/>
        <v>0.22172381478786082</v>
      </c>
      <c r="FW134">
        <f t="shared" si="275"/>
        <v>0.29554003224073072</v>
      </c>
      <c r="FX134">
        <f t="shared" si="276"/>
        <v>0.29554003224073072</v>
      </c>
      <c r="FY134">
        <f t="shared" si="277"/>
        <v>0.3331542181622783</v>
      </c>
      <c r="FZ134">
        <f t="shared" si="278"/>
        <v>0.3331542181622783</v>
      </c>
    </row>
    <row r="135" spans="1:182">
      <c r="A135">
        <v>134</v>
      </c>
      <c r="B135" t="s">
        <v>208</v>
      </c>
      <c r="C135" t="s">
        <v>100</v>
      </c>
      <c r="D135" t="s">
        <v>286</v>
      </c>
      <c r="E135" s="25" t="s">
        <v>357</v>
      </c>
      <c r="F135" s="25" t="s">
        <v>259</v>
      </c>
      <c r="G135">
        <v>0</v>
      </c>
      <c r="H135">
        <v>0.27012425715829264</v>
      </c>
      <c r="I135">
        <v>1.0804970286331712E-2</v>
      </c>
      <c r="J135">
        <v>5.6100981767180933E-3</v>
      </c>
      <c r="K135">
        <v>0.42139384116693673</v>
      </c>
      <c r="L135">
        <v>1.0804970286331712E-2</v>
      </c>
      <c r="M135">
        <v>0</v>
      </c>
      <c r="N135">
        <v>0</v>
      </c>
      <c r="O135">
        <v>0</v>
      </c>
      <c r="P135">
        <v>5.4024851431658555E-2</v>
      </c>
      <c r="Q135">
        <v>0</v>
      </c>
      <c r="R135">
        <v>0</v>
      </c>
      <c r="S135">
        <v>5.4024851431658562E-3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1.0804970286331712E-2</v>
      </c>
      <c r="AG135">
        <v>5.4024851431658562E-2</v>
      </c>
      <c r="AH135">
        <v>0</v>
      </c>
      <c r="AI135">
        <v>0</v>
      </c>
      <c r="AJ135">
        <v>0</v>
      </c>
      <c r="AK135">
        <v>2.7282549972987572E-2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1.6207455429497569E-2</v>
      </c>
      <c r="AR135">
        <v>2.7012425715829282E-4</v>
      </c>
      <c r="AS135">
        <v>0</v>
      </c>
      <c r="AT135">
        <v>0</v>
      </c>
      <c r="AU135">
        <v>0</v>
      </c>
      <c r="AV135">
        <v>1.0804970286331712E-2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3.2414910858995137E-2</v>
      </c>
      <c r="BD135">
        <v>2.1609940572663425E-2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3.2414910858995137E-2</v>
      </c>
      <c r="BV135">
        <v>5.4024851431658562E-3</v>
      </c>
      <c r="BW135">
        <v>0</v>
      </c>
      <c r="BX135">
        <v>0</v>
      </c>
      <c r="BY135">
        <v>1.6207455429497569E-2</v>
      </c>
      <c r="BZ135">
        <v>0</v>
      </c>
      <c r="CA135" s="27">
        <f t="shared" si="186"/>
        <v>4</v>
      </c>
      <c r="CB135">
        <f t="shared" si="187"/>
        <v>10</v>
      </c>
      <c r="CC135">
        <f t="shared" si="188"/>
        <v>14</v>
      </c>
      <c r="CD135">
        <f>[1]!shannonweaver(K135:BU135)</f>
        <v>1.542197480802463</v>
      </c>
      <c r="CE135">
        <f t="shared" si="189"/>
        <v>0.58437437621989674</v>
      </c>
      <c r="CF135">
        <v>4</v>
      </c>
      <c r="CO135">
        <f t="shared" si="190"/>
        <v>18</v>
      </c>
      <c r="CP135">
        <f t="shared" si="191"/>
        <v>0.28653932562134243</v>
      </c>
      <c r="CQ135">
        <f t="shared" si="192"/>
        <v>0</v>
      </c>
      <c r="CR135">
        <f t="shared" si="193"/>
        <v>0.27012425715829264</v>
      </c>
      <c r="CS135">
        <f t="shared" si="194"/>
        <v>1.6415068463049805E-2</v>
      </c>
      <c r="CT135">
        <f t="shared" si="195"/>
        <v>0.42139384116693673</v>
      </c>
      <c r="CU135">
        <f t="shared" si="196"/>
        <v>1.0804970286331712E-2</v>
      </c>
      <c r="CV135">
        <f t="shared" si="197"/>
        <v>0</v>
      </c>
      <c r="CW135">
        <f t="shared" si="198"/>
        <v>5.4024851431658555E-2</v>
      </c>
      <c r="CX135">
        <f t="shared" si="199"/>
        <v>5.4024851431658562E-3</v>
      </c>
      <c r="CY135">
        <f t="shared" si="200"/>
        <v>0</v>
      </c>
      <c r="CZ135">
        <f t="shared" si="201"/>
        <v>0</v>
      </c>
      <c r="DA135">
        <f t="shared" si="202"/>
        <v>0</v>
      </c>
      <c r="DB135">
        <f t="shared" si="203"/>
        <v>6.4829821717990274E-2</v>
      </c>
      <c r="DC135">
        <f t="shared" si="204"/>
        <v>0</v>
      </c>
      <c r="DD135">
        <f t="shared" si="205"/>
        <v>2.7282549972987572E-2</v>
      </c>
      <c r="DE135">
        <f t="shared" si="206"/>
        <v>0</v>
      </c>
      <c r="DF135">
        <f t="shared" si="207"/>
        <v>0</v>
      </c>
      <c r="DG135">
        <f t="shared" si="208"/>
        <v>2.1525535264646775E-2</v>
      </c>
      <c r="DH135">
        <f t="shared" si="209"/>
        <v>0</v>
      </c>
      <c r="DI135">
        <f t="shared" si="210"/>
        <v>0</v>
      </c>
      <c r="DJ135">
        <f t="shared" si="211"/>
        <v>1.0804970286331712E-2</v>
      </c>
      <c r="DK135">
        <f t="shared" si="212"/>
        <v>0</v>
      </c>
      <c r="DL135">
        <f t="shared" si="213"/>
        <v>0</v>
      </c>
      <c r="DM135">
        <f t="shared" si="214"/>
        <v>5.4024851431658562E-2</v>
      </c>
      <c r="DN135">
        <f t="shared" si="215"/>
        <v>0</v>
      </c>
      <c r="DO135">
        <f t="shared" si="216"/>
        <v>0.43219881145326844</v>
      </c>
      <c r="DP135">
        <f t="shared" si="217"/>
        <v>0.27066450567260936</v>
      </c>
      <c r="DQ135">
        <f t="shared" si="218"/>
        <v>0.70286331712587813</v>
      </c>
      <c r="DR135">
        <f t="shared" si="219"/>
        <v>9</v>
      </c>
      <c r="DS135" s="50">
        <f t="shared" si="220"/>
        <v>0.87017820247439492</v>
      </c>
      <c r="DT135" s="50">
        <f t="shared" si="221"/>
        <v>0.56485539852490063</v>
      </c>
      <c r="DU135">
        <f t="shared" si="222"/>
        <v>0</v>
      </c>
      <c r="DV135">
        <f t="shared" si="223"/>
        <v>0.54654049600625254</v>
      </c>
      <c r="DW135">
        <f t="shared" si="224"/>
        <v>0.12847443849958634</v>
      </c>
      <c r="DX135">
        <f t="shared" si="225"/>
        <v>0.7064645481267523</v>
      </c>
      <c r="DY135">
        <f t="shared" si="226"/>
        <v>0.10413506570093489</v>
      </c>
      <c r="DZ135">
        <f t="shared" si="227"/>
        <v>0</v>
      </c>
      <c r="EA135">
        <f t="shared" si="228"/>
        <v>0.23457789990794858</v>
      </c>
      <c r="EB135">
        <f t="shared" si="229"/>
        <v>7.3567942894571886E-2</v>
      </c>
      <c r="EC135">
        <f t="shared" si="230"/>
        <v>0</v>
      </c>
      <c r="ED135">
        <f t="shared" si="231"/>
        <v>0</v>
      </c>
      <c r="EE135">
        <f t="shared" si="232"/>
        <v>0</v>
      </c>
      <c r="EF135">
        <f t="shared" si="233"/>
        <v>0.25745163962826878</v>
      </c>
      <c r="EG135">
        <f t="shared" si="234"/>
        <v>0</v>
      </c>
      <c r="EH135">
        <f t="shared" si="235"/>
        <v>0.1659347379728395</v>
      </c>
      <c r="EI135">
        <f t="shared" si="236"/>
        <v>0</v>
      </c>
      <c r="EJ135">
        <f t="shared" si="237"/>
        <v>0</v>
      </c>
      <c r="EK135">
        <f t="shared" si="238"/>
        <v>0.14724735265471209</v>
      </c>
      <c r="EL135">
        <f t="shared" si="239"/>
        <v>0</v>
      </c>
      <c r="EM135">
        <f t="shared" si="240"/>
        <v>0</v>
      </c>
      <c r="EN135">
        <f t="shared" si="241"/>
        <v>0.10413506570093489</v>
      </c>
      <c r="EO135">
        <f t="shared" si="242"/>
        <v>0</v>
      </c>
      <c r="EP135">
        <f t="shared" si="243"/>
        <v>0</v>
      </c>
      <c r="EQ135">
        <f t="shared" si="244"/>
        <v>0.23457789990794858</v>
      </c>
      <c r="ER135">
        <f t="shared" si="245"/>
        <v>0</v>
      </c>
      <c r="ES135">
        <f t="shared" si="246"/>
        <v>0.71738744833401025</v>
      </c>
      <c r="ET135">
        <f t="shared" si="247"/>
        <v>0.54714866001843854</v>
      </c>
      <c r="EU135">
        <f t="shared" si="248"/>
        <v>0.99428501336171726</v>
      </c>
      <c r="EV135" s="27">
        <f t="shared" si="249"/>
        <v>0</v>
      </c>
      <c r="EW135">
        <f t="shared" si="250"/>
        <v>0.27012425715829264</v>
      </c>
      <c r="EX135">
        <f t="shared" si="251"/>
        <v>1.6415068463049805E-2</v>
      </c>
      <c r="EY135">
        <f t="shared" si="252"/>
        <v>0.43219881145326844</v>
      </c>
      <c r="EZ135">
        <f t="shared" si="253"/>
        <v>3.2414910858995137E-2</v>
      </c>
      <c r="FA135">
        <f t="shared" si="254"/>
        <v>5.4024851431658555E-2</v>
      </c>
      <c r="FB135">
        <f t="shared" si="255"/>
        <v>7.0232306861156127E-2</v>
      </c>
      <c r="FC135">
        <f t="shared" si="256"/>
        <v>0</v>
      </c>
      <c r="FD135">
        <f t="shared" si="257"/>
        <v>5.4024851431658562E-2</v>
      </c>
      <c r="FE135">
        <f t="shared" si="258"/>
        <v>5.4024851431658562E-2</v>
      </c>
      <c r="FF135">
        <f t="shared" si="259"/>
        <v>0</v>
      </c>
      <c r="FG135">
        <f t="shared" si="260"/>
        <v>0</v>
      </c>
      <c r="FH135">
        <f t="shared" si="261"/>
        <v>5.4565099945975144E-2</v>
      </c>
      <c r="FI135" s="27">
        <f t="shared" si="262"/>
        <v>0</v>
      </c>
      <c r="FJ135">
        <f t="shared" si="263"/>
        <v>0.54654049600625254</v>
      </c>
      <c r="FK135">
        <f t="shared" si="264"/>
        <v>0.12847443849958634</v>
      </c>
      <c r="FL135">
        <f t="shared" si="265"/>
        <v>0.71738744833401025</v>
      </c>
      <c r="FM135">
        <f t="shared" si="266"/>
        <v>0.18102855336488088</v>
      </c>
      <c r="FN135">
        <f t="shared" si="267"/>
        <v>0.23457789990794858</v>
      </c>
      <c r="FO135">
        <f t="shared" si="268"/>
        <v>0.26821821967178172</v>
      </c>
      <c r="FP135">
        <f t="shared" si="269"/>
        <v>0</v>
      </c>
      <c r="FQ135">
        <f t="shared" si="270"/>
        <v>0.23457789990794858</v>
      </c>
      <c r="FR135">
        <f t="shared" si="271"/>
        <v>0.23457789990794858</v>
      </c>
      <c r="FS135">
        <f t="shared" si="272"/>
        <v>0</v>
      </c>
      <c r="FT135">
        <f t="shared" si="273"/>
        <v>0</v>
      </c>
      <c r="FU135">
        <f t="shared" si="274"/>
        <v>0.23576998487866765</v>
      </c>
      <c r="FW135">
        <f t="shared" si="275"/>
        <v>0.43219881145326844</v>
      </c>
      <c r="FX135">
        <f t="shared" si="276"/>
        <v>0.43219881145326844</v>
      </c>
      <c r="FY135">
        <f t="shared" si="277"/>
        <v>0.48622366288492702</v>
      </c>
      <c r="FZ135">
        <f t="shared" si="278"/>
        <v>0.48622366288492702</v>
      </c>
    </row>
    <row r="136" spans="1:182">
      <c r="A136">
        <v>135</v>
      </c>
      <c r="B136" t="s">
        <v>209</v>
      </c>
      <c r="C136" t="s">
        <v>100</v>
      </c>
      <c r="D136" t="s">
        <v>286</v>
      </c>
      <c r="E136" s="25" t="s">
        <v>357</v>
      </c>
      <c r="F136" s="25" t="s">
        <v>259</v>
      </c>
      <c r="G136">
        <v>0</v>
      </c>
      <c r="H136">
        <v>0.29808177688036341</v>
      </c>
      <c r="I136">
        <v>3.0287733467945478E-2</v>
      </c>
      <c r="J136">
        <v>5.6100981767180933E-3</v>
      </c>
      <c r="K136">
        <v>0.21201413427561833</v>
      </c>
      <c r="L136">
        <v>1.0095911155981827E-2</v>
      </c>
      <c r="M136">
        <v>0</v>
      </c>
      <c r="N136">
        <v>0</v>
      </c>
      <c r="O136">
        <v>0</v>
      </c>
      <c r="P136">
        <v>3.533568904593639E-2</v>
      </c>
      <c r="Q136">
        <v>0</v>
      </c>
      <c r="R136">
        <v>0</v>
      </c>
      <c r="S136">
        <v>3.0540131246845022E-2</v>
      </c>
      <c r="T136">
        <v>1.5143866733972741E-2</v>
      </c>
      <c r="U136">
        <v>0</v>
      </c>
      <c r="V136">
        <v>0</v>
      </c>
      <c r="W136">
        <v>0</v>
      </c>
      <c r="X136">
        <v>1.0095911155981827E-2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4.5431600201918214E-2</v>
      </c>
      <c r="AH136">
        <v>5.0479555779909133E-2</v>
      </c>
      <c r="AI136">
        <v>0</v>
      </c>
      <c r="AJ136">
        <v>0</v>
      </c>
      <c r="AK136">
        <v>5.0479555779909126E-2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5.0479555779909136E-3</v>
      </c>
      <c r="AR136">
        <v>0</v>
      </c>
      <c r="AS136">
        <v>0</v>
      </c>
      <c r="AT136">
        <v>0</v>
      </c>
      <c r="AU136">
        <v>0</v>
      </c>
      <c r="AV136">
        <v>3.533568904593639E-2</v>
      </c>
      <c r="AW136">
        <v>0</v>
      </c>
      <c r="AX136">
        <v>0</v>
      </c>
      <c r="AY136">
        <v>5.0479555779909136E-3</v>
      </c>
      <c r="AZ136">
        <v>0</v>
      </c>
      <c r="BA136">
        <v>0</v>
      </c>
      <c r="BB136">
        <v>0</v>
      </c>
      <c r="BC136">
        <v>4.5431600201918214E-2</v>
      </c>
      <c r="BD136">
        <v>3.533568904593639E-2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7.5719333669863706E-2</v>
      </c>
      <c r="BV136">
        <v>0</v>
      </c>
      <c r="BW136">
        <v>5.0479555779909136E-3</v>
      </c>
      <c r="BX136">
        <v>5.0479555779909136E-3</v>
      </c>
      <c r="BY136">
        <v>0</v>
      </c>
      <c r="BZ136">
        <v>0</v>
      </c>
      <c r="CA136" s="27">
        <f t="shared" si="186"/>
        <v>5</v>
      </c>
      <c r="CB136">
        <f t="shared" si="187"/>
        <v>10</v>
      </c>
      <c r="CC136">
        <f t="shared" si="188"/>
        <v>15</v>
      </c>
      <c r="CD136">
        <f>[1]!shannonweaver(K136:BU136)</f>
        <v>2.2733087084750094</v>
      </c>
      <c r="CE136">
        <f t="shared" si="189"/>
        <v>0.83946328157053529</v>
      </c>
      <c r="CF136">
        <v>3</v>
      </c>
      <c r="CG136">
        <v>1</v>
      </c>
      <c r="CO136">
        <f t="shared" si="190"/>
        <v>19</v>
      </c>
      <c r="CP136">
        <f t="shared" si="191"/>
        <v>0.33397960852502701</v>
      </c>
      <c r="CQ136">
        <f t="shared" si="192"/>
        <v>0</v>
      </c>
      <c r="CR136">
        <f t="shared" si="193"/>
        <v>0.29808177688036341</v>
      </c>
      <c r="CS136">
        <f t="shared" si="194"/>
        <v>3.5897831644663571E-2</v>
      </c>
      <c r="CT136">
        <f t="shared" si="195"/>
        <v>0.21201413427561833</v>
      </c>
      <c r="CU136">
        <f t="shared" si="196"/>
        <v>1.0095911155981827E-2</v>
      </c>
      <c r="CV136">
        <f t="shared" si="197"/>
        <v>0</v>
      </c>
      <c r="CW136">
        <f t="shared" si="198"/>
        <v>3.533568904593639E-2</v>
      </c>
      <c r="CX136">
        <f t="shared" si="199"/>
        <v>4.5683997980817764E-2</v>
      </c>
      <c r="CY136">
        <f t="shared" si="200"/>
        <v>1.0095911155981827E-2</v>
      </c>
      <c r="CZ136">
        <f t="shared" si="201"/>
        <v>0</v>
      </c>
      <c r="DA136">
        <f t="shared" si="202"/>
        <v>0</v>
      </c>
      <c r="DB136">
        <f t="shared" si="203"/>
        <v>9.591115598182734E-2</v>
      </c>
      <c r="DC136">
        <f t="shared" si="204"/>
        <v>0</v>
      </c>
      <c r="DD136">
        <f t="shared" si="205"/>
        <v>5.0479555779909126E-2</v>
      </c>
      <c r="DE136">
        <f t="shared" si="206"/>
        <v>0</v>
      </c>
      <c r="DF136">
        <f t="shared" si="207"/>
        <v>0</v>
      </c>
      <c r="DG136">
        <f t="shared" si="208"/>
        <v>2.0750651207407302E-2</v>
      </c>
      <c r="DH136">
        <f t="shared" si="209"/>
        <v>0</v>
      </c>
      <c r="DI136">
        <f t="shared" si="210"/>
        <v>0</v>
      </c>
      <c r="DJ136">
        <f t="shared" si="211"/>
        <v>3.533568904593639E-2</v>
      </c>
      <c r="DK136">
        <f t="shared" si="212"/>
        <v>0</v>
      </c>
      <c r="DL136">
        <f t="shared" si="213"/>
        <v>5.0479555779909136E-3</v>
      </c>
      <c r="DM136">
        <f t="shared" si="214"/>
        <v>8.0767289247854604E-2</v>
      </c>
      <c r="DN136">
        <f t="shared" si="215"/>
        <v>0</v>
      </c>
      <c r="DO136">
        <f t="shared" si="216"/>
        <v>0.22211004543160015</v>
      </c>
      <c r="DP136">
        <f t="shared" si="217"/>
        <v>0.439424533064109</v>
      </c>
      <c r="DQ136">
        <f t="shared" si="218"/>
        <v>0.66153457849570918</v>
      </c>
      <c r="DR136">
        <f t="shared" si="219"/>
        <v>11</v>
      </c>
      <c r="DS136" s="50">
        <f t="shared" si="220"/>
        <v>1.158547966972701</v>
      </c>
      <c r="DT136" s="50">
        <f t="shared" si="221"/>
        <v>0.6161650211933245</v>
      </c>
      <c r="DU136">
        <f t="shared" si="222"/>
        <v>0</v>
      </c>
      <c r="DV136">
        <f t="shared" si="223"/>
        <v>0.57754486592882204</v>
      </c>
      <c r="DW136">
        <f t="shared" si="224"/>
        <v>0.19061952111912001</v>
      </c>
      <c r="DX136">
        <f t="shared" si="225"/>
        <v>0.47850198466629745</v>
      </c>
      <c r="DY136">
        <f t="shared" si="226"/>
        <v>0.10064825433917235</v>
      </c>
      <c r="DZ136">
        <f t="shared" si="227"/>
        <v>0</v>
      </c>
      <c r="EA136">
        <f t="shared" si="228"/>
        <v>0.18910293258040958</v>
      </c>
      <c r="EB136">
        <f t="shared" si="229"/>
        <v>0.21539994990529818</v>
      </c>
      <c r="EC136">
        <f t="shared" si="230"/>
        <v>0.10064825433917235</v>
      </c>
      <c r="ED136">
        <f t="shared" si="231"/>
        <v>0</v>
      </c>
      <c r="EE136">
        <f t="shared" si="232"/>
        <v>0</v>
      </c>
      <c r="EF136">
        <f t="shared" si="233"/>
        <v>0.31487252200267957</v>
      </c>
      <c r="EG136">
        <f t="shared" si="234"/>
        <v>0</v>
      </c>
      <c r="EH136">
        <f t="shared" si="235"/>
        <v>0.22661109533986884</v>
      </c>
      <c r="EI136">
        <f t="shared" si="236"/>
        <v>0</v>
      </c>
      <c r="EJ136">
        <f t="shared" si="237"/>
        <v>0</v>
      </c>
      <c r="EK136">
        <f t="shared" si="238"/>
        <v>0.14455376509484585</v>
      </c>
      <c r="EL136">
        <f t="shared" si="239"/>
        <v>0</v>
      </c>
      <c r="EM136">
        <f t="shared" si="240"/>
        <v>0</v>
      </c>
      <c r="EN136">
        <f t="shared" si="241"/>
        <v>0.18910293258040958</v>
      </c>
      <c r="EO136">
        <f t="shared" si="242"/>
        <v>0</v>
      </c>
      <c r="EP136">
        <f t="shared" si="243"/>
        <v>7.1108877589849337E-2</v>
      </c>
      <c r="EQ136">
        <f t="shared" si="244"/>
        <v>0.28816760447823736</v>
      </c>
      <c r="ER136">
        <f t="shared" si="245"/>
        <v>0</v>
      </c>
      <c r="ES136">
        <f t="shared" si="246"/>
        <v>0.49074775383651925</v>
      </c>
      <c r="ET136">
        <f t="shared" si="247"/>
        <v>0.72467352586095479</v>
      </c>
      <c r="EU136">
        <f t="shared" si="248"/>
        <v>0.94988354587074375</v>
      </c>
      <c r="EV136" s="27">
        <f t="shared" si="249"/>
        <v>0</v>
      </c>
      <c r="EW136">
        <f t="shared" si="250"/>
        <v>0.29808177688036341</v>
      </c>
      <c r="EX136">
        <f t="shared" si="251"/>
        <v>3.5897831644663571E-2</v>
      </c>
      <c r="EY136">
        <f t="shared" si="252"/>
        <v>0.22211004543160015</v>
      </c>
      <c r="EZ136">
        <f t="shared" si="253"/>
        <v>7.5719333669863706E-2</v>
      </c>
      <c r="FA136">
        <f t="shared" si="254"/>
        <v>3.533568904593639E-2</v>
      </c>
      <c r="FB136">
        <f t="shared" si="255"/>
        <v>0.1415951539626451</v>
      </c>
      <c r="FC136">
        <f t="shared" si="256"/>
        <v>5.0479555779909136E-3</v>
      </c>
      <c r="FD136">
        <f t="shared" si="257"/>
        <v>8.0767289247854604E-2</v>
      </c>
      <c r="FE136">
        <f t="shared" si="258"/>
        <v>8.5815244825845516E-2</v>
      </c>
      <c r="FF136">
        <f t="shared" si="259"/>
        <v>0</v>
      </c>
      <c r="FG136">
        <f t="shared" si="260"/>
        <v>1.0095911155981827E-2</v>
      </c>
      <c r="FH136">
        <f t="shared" si="261"/>
        <v>9.0863200403836428E-2</v>
      </c>
      <c r="FI136" s="27">
        <f t="shared" si="262"/>
        <v>0</v>
      </c>
      <c r="FJ136">
        <f t="shared" si="263"/>
        <v>0.57754486592882204</v>
      </c>
      <c r="FK136">
        <f t="shared" si="264"/>
        <v>0.19061952111912001</v>
      </c>
      <c r="FL136">
        <f t="shared" si="265"/>
        <v>0.49074775383651925</v>
      </c>
      <c r="FM136">
        <f t="shared" si="266"/>
        <v>0.27876804522180682</v>
      </c>
      <c r="FN136">
        <f t="shared" si="267"/>
        <v>0.18910293258040958</v>
      </c>
      <c r="FO136">
        <f t="shared" si="268"/>
        <v>0.38579013497013598</v>
      </c>
      <c r="FP136">
        <f t="shared" si="269"/>
        <v>7.1108877589849337E-2</v>
      </c>
      <c r="FQ136">
        <f t="shared" si="270"/>
        <v>0.28816760447823736</v>
      </c>
      <c r="FR136">
        <f t="shared" si="271"/>
        <v>0.29730278993944287</v>
      </c>
      <c r="FS136">
        <f t="shared" si="272"/>
        <v>0</v>
      </c>
      <c r="FT136">
        <f t="shared" si="273"/>
        <v>0.10064825433917235</v>
      </c>
      <c r="FU136">
        <f t="shared" si="274"/>
        <v>0.3061975449161724</v>
      </c>
      <c r="FW136">
        <f t="shared" si="275"/>
        <v>0.22715800100959108</v>
      </c>
      <c r="FX136">
        <f t="shared" si="276"/>
        <v>0.22715800100959108</v>
      </c>
      <c r="FY136">
        <f t="shared" si="277"/>
        <v>0.30287733467945477</v>
      </c>
      <c r="FZ136">
        <f t="shared" si="278"/>
        <v>0.30792529025744564</v>
      </c>
    </row>
    <row r="137" spans="1:182">
      <c r="A137">
        <v>136</v>
      </c>
      <c r="B137" t="s">
        <v>210</v>
      </c>
      <c r="C137" t="s">
        <v>100</v>
      </c>
      <c r="D137" t="s">
        <v>286</v>
      </c>
      <c r="E137" s="25" t="s">
        <v>357</v>
      </c>
      <c r="F137" s="25" t="s">
        <v>259</v>
      </c>
      <c r="G137">
        <v>0</v>
      </c>
      <c r="H137">
        <v>0.10468463752944257</v>
      </c>
      <c r="I137">
        <v>5.2342318764721271E-2</v>
      </c>
      <c r="J137">
        <v>5.6100981767180933E-3</v>
      </c>
      <c r="K137">
        <v>0.36639623135304888</v>
      </c>
      <c r="L137">
        <v>3.1405391258832765E-2</v>
      </c>
      <c r="M137">
        <v>0</v>
      </c>
      <c r="N137">
        <v>0</v>
      </c>
      <c r="O137">
        <v>0</v>
      </c>
      <c r="P137">
        <v>5.7576550641193394E-2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1.0468463752944256E-2</v>
      </c>
      <c r="AD137">
        <v>0</v>
      </c>
      <c r="AE137">
        <v>0</v>
      </c>
      <c r="AF137">
        <v>2.6171159382360639E-2</v>
      </c>
      <c r="AG137">
        <v>0</v>
      </c>
      <c r="AH137">
        <v>0.13085579691180321</v>
      </c>
      <c r="AI137">
        <v>0</v>
      </c>
      <c r="AJ137">
        <v>0</v>
      </c>
      <c r="AK137">
        <v>6.8045014394137668E-2</v>
      </c>
      <c r="AL137">
        <v>0</v>
      </c>
      <c r="AM137">
        <v>1.0468463752944256E-2</v>
      </c>
      <c r="AN137">
        <v>0</v>
      </c>
      <c r="AO137">
        <v>0</v>
      </c>
      <c r="AP137">
        <v>0</v>
      </c>
      <c r="AQ137">
        <v>1.5702695629416386E-2</v>
      </c>
      <c r="AR137">
        <v>0</v>
      </c>
      <c r="AS137">
        <v>0</v>
      </c>
      <c r="AT137">
        <v>0</v>
      </c>
      <c r="AU137">
        <v>0</v>
      </c>
      <c r="AV137">
        <v>3.1405391258832765E-2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1.5964407223239992E-2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5.2342318764721282E-3</v>
      </c>
      <c r="BK137">
        <v>5.2342318764721282E-3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3.6639623135304888E-2</v>
      </c>
      <c r="BV137">
        <v>0</v>
      </c>
      <c r="BW137">
        <v>5.2342318764721282E-3</v>
      </c>
      <c r="BX137">
        <v>0</v>
      </c>
      <c r="BY137">
        <v>2.6171159382360639E-2</v>
      </c>
      <c r="BZ137">
        <v>0</v>
      </c>
      <c r="CA137" s="27">
        <f t="shared" si="186"/>
        <v>3</v>
      </c>
      <c r="CB137">
        <f t="shared" si="187"/>
        <v>11</v>
      </c>
      <c r="CC137">
        <f t="shared" si="188"/>
        <v>14</v>
      </c>
      <c r="CD137">
        <f>[1]!shannonweaver(K137:BU137)</f>
        <v>1.8820125027611008</v>
      </c>
      <c r="CE137">
        <f t="shared" si="189"/>
        <v>0.71313816552650433</v>
      </c>
      <c r="CF137">
        <v>4</v>
      </c>
      <c r="CM137">
        <v>1</v>
      </c>
      <c r="CO137">
        <f t="shared" si="190"/>
        <v>18</v>
      </c>
      <c r="CP137">
        <f t="shared" si="191"/>
        <v>0.16263705447088195</v>
      </c>
      <c r="CQ137">
        <f t="shared" si="192"/>
        <v>0</v>
      </c>
      <c r="CR137">
        <f t="shared" si="193"/>
        <v>0.10468463752944257</v>
      </c>
      <c r="CS137">
        <f t="shared" si="194"/>
        <v>5.7952416941439364E-2</v>
      </c>
      <c r="CT137">
        <f t="shared" si="195"/>
        <v>0.36639623135304888</v>
      </c>
      <c r="CU137">
        <f t="shared" si="196"/>
        <v>3.1405391258832765E-2</v>
      </c>
      <c r="CV137">
        <f t="shared" si="197"/>
        <v>0</v>
      </c>
      <c r="CW137">
        <f t="shared" si="198"/>
        <v>5.7576550641193394E-2</v>
      </c>
      <c r="CX137">
        <f t="shared" si="199"/>
        <v>0</v>
      </c>
      <c r="CY137">
        <f t="shared" si="200"/>
        <v>0</v>
      </c>
      <c r="CZ137">
        <f t="shared" si="201"/>
        <v>1.0468463752944256E-2</v>
      </c>
      <c r="DA137">
        <f t="shared" si="202"/>
        <v>0</v>
      </c>
      <c r="DB137">
        <f t="shared" si="203"/>
        <v>0.15702695629416386</v>
      </c>
      <c r="DC137">
        <f t="shared" si="204"/>
        <v>0</v>
      </c>
      <c r="DD137">
        <f t="shared" si="205"/>
        <v>6.8045014394137668E-2</v>
      </c>
      <c r="DE137">
        <f t="shared" si="206"/>
        <v>0</v>
      </c>
      <c r="DF137">
        <f t="shared" si="207"/>
        <v>1.0468463752944256E-2</v>
      </c>
      <c r="DG137">
        <f t="shared" si="208"/>
        <v>1.5702695629416386E-2</v>
      </c>
      <c r="DH137">
        <f t="shared" si="209"/>
        <v>0</v>
      </c>
      <c r="DI137">
        <f t="shared" si="210"/>
        <v>0</v>
      </c>
      <c r="DJ137">
        <f t="shared" si="211"/>
        <v>3.1405391258832765E-2</v>
      </c>
      <c r="DK137">
        <f t="shared" si="212"/>
        <v>0</v>
      </c>
      <c r="DL137">
        <f t="shared" si="213"/>
        <v>0</v>
      </c>
      <c r="DM137">
        <f t="shared" si="214"/>
        <v>2.6432870976184249E-2</v>
      </c>
      <c r="DN137">
        <f t="shared" si="215"/>
        <v>0</v>
      </c>
      <c r="DO137">
        <f t="shared" si="216"/>
        <v>0.39780162261188168</v>
      </c>
      <c r="DP137">
        <f t="shared" si="217"/>
        <v>0.41376602983512178</v>
      </c>
      <c r="DQ137">
        <f t="shared" si="218"/>
        <v>0.81156765244700346</v>
      </c>
      <c r="DR137">
        <f t="shared" si="219"/>
        <v>10</v>
      </c>
      <c r="DS137" s="50">
        <f t="shared" si="220"/>
        <v>1.0055843446102315</v>
      </c>
      <c r="DT137" s="50">
        <f t="shared" si="221"/>
        <v>0.41510153728668536</v>
      </c>
      <c r="DU137">
        <f t="shared" si="222"/>
        <v>0</v>
      </c>
      <c r="DV137">
        <f t="shared" si="223"/>
        <v>0.32947895535462651</v>
      </c>
      <c r="DW137">
        <f t="shared" si="224"/>
        <v>0.24312107492300128</v>
      </c>
      <c r="DX137">
        <f t="shared" si="225"/>
        <v>0.65015114765106075</v>
      </c>
      <c r="DY137">
        <f t="shared" si="226"/>
        <v>0.17815661048919515</v>
      </c>
      <c r="DZ137">
        <f t="shared" si="227"/>
        <v>0</v>
      </c>
      <c r="EA137">
        <f t="shared" si="228"/>
        <v>0.24231552258355107</v>
      </c>
      <c r="EB137">
        <f t="shared" si="229"/>
        <v>0</v>
      </c>
      <c r="EC137">
        <f t="shared" si="230"/>
        <v>0</v>
      </c>
      <c r="ED137">
        <f t="shared" si="231"/>
        <v>0.10249487140727695</v>
      </c>
      <c r="EE137">
        <f t="shared" si="232"/>
        <v>0</v>
      </c>
      <c r="EF137">
        <f t="shared" si="233"/>
        <v>0.40744661596040871</v>
      </c>
      <c r="EG137">
        <f t="shared" si="234"/>
        <v>0</v>
      </c>
      <c r="EH137">
        <f t="shared" si="235"/>
        <v>0.26390713184294984</v>
      </c>
      <c r="EI137">
        <f t="shared" si="236"/>
        <v>0</v>
      </c>
      <c r="EJ137">
        <f t="shared" si="237"/>
        <v>0.10249487140727695</v>
      </c>
      <c r="EK137">
        <f t="shared" si="238"/>
        <v>0.12564068824160241</v>
      </c>
      <c r="EL137">
        <f t="shared" si="239"/>
        <v>0</v>
      </c>
      <c r="EM137">
        <f t="shared" si="240"/>
        <v>0</v>
      </c>
      <c r="EN137">
        <f t="shared" si="241"/>
        <v>0.17815661048919515</v>
      </c>
      <c r="EO137">
        <f t="shared" si="242"/>
        <v>0</v>
      </c>
      <c r="EP137">
        <f t="shared" si="243"/>
        <v>0</v>
      </c>
      <c r="EQ137">
        <f t="shared" si="244"/>
        <v>0.16330679724585187</v>
      </c>
      <c r="ER137">
        <f t="shared" si="245"/>
        <v>0</v>
      </c>
      <c r="ES137">
        <f t="shared" si="246"/>
        <v>0.68247445737944312</v>
      </c>
      <c r="ET137">
        <f t="shared" si="247"/>
        <v>0.69873085984149075</v>
      </c>
      <c r="EU137">
        <f t="shared" si="248"/>
        <v>1.1217707079290917</v>
      </c>
      <c r="EV137" s="27">
        <f t="shared" si="249"/>
        <v>0</v>
      </c>
      <c r="EW137">
        <f t="shared" si="250"/>
        <v>0.10468463752944257</v>
      </c>
      <c r="EX137">
        <f t="shared" si="251"/>
        <v>5.7952416941439364E-2</v>
      </c>
      <c r="EY137">
        <f t="shared" si="252"/>
        <v>0.39780162261188168</v>
      </c>
      <c r="EZ137">
        <f t="shared" si="253"/>
        <v>4.7108086888249148E-2</v>
      </c>
      <c r="FA137">
        <f t="shared" si="254"/>
        <v>5.7576550641193394E-2</v>
      </c>
      <c r="FB137">
        <f t="shared" si="255"/>
        <v>0.15702695629416386</v>
      </c>
      <c r="FC137">
        <f t="shared" si="256"/>
        <v>0</v>
      </c>
      <c r="FD137">
        <f t="shared" si="257"/>
        <v>2.6432870976184249E-2</v>
      </c>
      <c r="FE137">
        <f t="shared" si="258"/>
        <v>2.6432870976184249E-2</v>
      </c>
      <c r="FF137">
        <f t="shared" si="259"/>
        <v>0</v>
      </c>
      <c r="FG137">
        <f t="shared" si="260"/>
        <v>0</v>
      </c>
      <c r="FH137">
        <f t="shared" si="261"/>
        <v>0.12562156503533106</v>
      </c>
      <c r="FI137" s="27">
        <f t="shared" si="262"/>
        <v>0</v>
      </c>
      <c r="FJ137">
        <f t="shared" si="263"/>
        <v>0.32947895535462651</v>
      </c>
      <c r="FK137">
        <f t="shared" si="264"/>
        <v>0.24312107492300128</v>
      </c>
      <c r="FL137">
        <f t="shared" si="265"/>
        <v>0.68247445737944312</v>
      </c>
      <c r="FM137">
        <f t="shared" si="266"/>
        <v>0.21878523321526142</v>
      </c>
      <c r="FN137">
        <f t="shared" si="267"/>
        <v>0.24231552258355107</v>
      </c>
      <c r="FO137">
        <f t="shared" si="268"/>
        <v>0.40744661596040871</v>
      </c>
      <c r="FP137">
        <f t="shared" si="269"/>
        <v>0</v>
      </c>
      <c r="FQ137">
        <f t="shared" si="270"/>
        <v>0.16330679724585187</v>
      </c>
      <c r="FR137">
        <f t="shared" si="271"/>
        <v>0.16330679724585187</v>
      </c>
      <c r="FS137">
        <f t="shared" si="272"/>
        <v>0</v>
      </c>
      <c r="FT137">
        <f t="shared" si="273"/>
        <v>0</v>
      </c>
      <c r="FU137">
        <f t="shared" si="274"/>
        <v>0.36230584328239063</v>
      </c>
      <c r="FW137">
        <f t="shared" si="275"/>
        <v>0.39780162261188168</v>
      </c>
      <c r="FX137">
        <f t="shared" si="276"/>
        <v>0.39780162261188168</v>
      </c>
      <c r="FY137">
        <f t="shared" si="277"/>
        <v>0.42423449358806592</v>
      </c>
      <c r="FZ137">
        <f t="shared" si="278"/>
        <v>0.42423449358806592</v>
      </c>
    </row>
    <row r="138" spans="1:182">
      <c r="A138">
        <v>137</v>
      </c>
      <c r="B138" s="28" t="s">
        <v>325</v>
      </c>
      <c r="C138" t="s">
        <v>100</v>
      </c>
      <c r="D138" t="s">
        <v>286</v>
      </c>
      <c r="E138" s="25" t="s">
        <v>357</v>
      </c>
      <c r="F138" s="25" t="s">
        <v>259</v>
      </c>
      <c r="G138">
        <v>4.5121263395375068E-2</v>
      </c>
      <c r="H138">
        <v>7.8962210941906391E-2</v>
      </c>
      <c r="I138">
        <v>6.7681895093062619E-2</v>
      </c>
      <c r="J138">
        <v>5.6100981767180933E-3</v>
      </c>
      <c r="K138">
        <v>0.13536379018612521</v>
      </c>
      <c r="L138">
        <v>3.9481105470953182E-2</v>
      </c>
      <c r="M138">
        <v>0</v>
      </c>
      <c r="N138">
        <v>5.6401579244218843E-3</v>
      </c>
      <c r="O138">
        <v>0</v>
      </c>
      <c r="P138">
        <v>8.460236886632827E-2</v>
      </c>
      <c r="Q138">
        <v>0</v>
      </c>
      <c r="R138">
        <v>0</v>
      </c>
      <c r="S138">
        <v>2.8764805414551606E-2</v>
      </c>
      <c r="T138">
        <v>5.6401579244218843E-3</v>
      </c>
      <c r="U138">
        <v>0</v>
      </c>
      <c r="V138">
        <v>0</v>
      </c>
      <c r="W138">
        <v>0</v>
      </c>
      <c r="X138">
        <v>5.6401579244218833E-2</v>
      </c>
      <c r="Y138">
        <v>0</v>
      </c>
      <c r="Z138">
        <v>0</v>
      </c>
      <c r="AA138">
        <v>0</v>
      </c>
      <c r="AB138">
        <v>5.6401579244218843E-3</v>
      </c>
      <c r="AC138">
        <v>0</v>
      </c>
      <c r="AD138">
        <v>0</v>
      </c>
      <c r="AE138">
        <v>5.6401579244218843E-3</v>
      </c>
      <c r="AF138">
        <v>0</v>
      </c>
      <c r="AG138">
        <v>5.6401579244218843E-3</v>
      </c>
      <c r="AH138">
        <v>0.31020868584320355</v>
      </c>
      <c r="AI138">
        <v>0</v>
      </c>
      <c r="AJ138">
        <v>0</v>
      </c>
      <c r="AK138">
        <v>6.2041737168640728E-3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1.1562323745064862E-2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5.6401579244218843E-3</v>
      </c>
      <c r="BD138">
        <v>1.1562323745064862E-2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5.6401579244218843E-3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3.3840947546531303E-2</v>
      </c>
      <c r="BV138">
        <v>0</v>
      </c>
      <c r="BW138">
        <v>0</v>
      </c>
      <c r="BX138">
        <v>0</v>
      </c>
      <c r="BY138">
        <v>5.0761421319796947E-2</v>
      </c>
      <c r="BZ138">
        <v>0</v>
      </c>
      <c r="CA138" s="27">
        <f t="shared" si="186"/>
        <v>6</v>
      </c>
      <c r="CB138">
        <f t="shared" si="187"/>
        <v>11</v>
      </c>
      <c r="CC138">
        <f t="shared" si="188"/>
        <v>17</v>
      </c>
      <c r="CD138">
        <f>[1]!shannonweaver(K138:BU138)</f>
        <v>1.9510644875672318</v>
      </c>
      <c r="CE138">
        <f t="shared" si="189"/>
        <v>0.68864015894191666</v>
      </c>
      <c r="CF138">
        <v>2</v>
      </c>
      <c r="CJ138">
        <v>1</v>
      </c>
      <c r="CK138">
        <v>1</v>
      </c>
      <c r="CO138">
        <f t="shared" si="190"/>
        <v>21</v>
      </c>
      <c r="CP138">
        <f t="shared" si="191"/>
        <v>0.19737546760706215</v>
      </c>
      <c r="CQ138">
        <f t="shared" si="192"/>
        <v>4.5121263395375068E-2</v>
      </c>
      <c r="CR138">
        <f t="shared" si="193"/>
        <v>7.8962210941906391E-2</v>
      </c>
      <c r="CS138">
        <f t="shared" si="194"/>
        <v>7.3291993269780711E-2</v>
      </c>
      <c r="CT138">
        <f t="shared" si="195"/>
        <v>0.13536379018612521</v>
      </c>
      <c r="CU138">
        <f t="shared" si="196"/>
        <v>3.9481105470953182E-2</v>
      </c>
      <c r="CV138">
        <f t="shared" si="197"/>
        <v>5.6401579244218843E-3</v>
      </c>
      <c r="CW138">
        <f t="shared" si="198"/>
        <v>8.460236886632827E-2</v>
      </c>
      <c r="CX138">
        <f t="shared" si="199"/>
        <v>3.4404963338973492E-2</v>
      </c>
      <c r="CY138">
        <f t="shared" si="200"/>
        <v>5.6401579244218833E-2</v>
      </c>
      <c r="CZ138">
        <f t="shared" si="201"/>
        <v>1.1280315848843769E-2</v>
      </c>
      <c r="DA138">
        <f t="shared" si="202"/>
        <v>0</v>
      </c>
      <c r="DB138">
        <f t="shared" si="203"/>
        <v>0.31584884376762545</v>
      </c>
      <c r="DC138">
        <f t="shared" si="204"/>
        <v>0</v>
      </c>
      <c r="DD138">
        <f t="shared" si="205"/>
        <v>6.2041737168640728E-3</v>
      </c>
      <c r="DE138">
        <f t="shared" si="206"/>
        <v>0</v>
      </c>
      <c r="DF138">
        <f t="shared" si="207"/>
        <v>0</v>
      </c>
      <c r="DG138">
        <f t="shared" si="208"/>
        <v>1.8512804689910525E-2</v>
      </c>
      <c r="DH138">
        <f t="shared" si="209"/>
        <v>0</v>
      </c>
      <c r="DI138">
        <f t="shared" si="210"/>
        <v>0</v>
      </c>
      <c r="DJ138">
        <f t="shared" si="211"/>
        <v>1.1562323745064862E-2</v>
      </c>
      <c r="DK138">
        <f t="shared" si="212"/>
        <v>0</v>
      </c>
      <c r="DL138">
        <f t="shared" si="213"/>
        <v>0</v>
      </c>
      <c r="DM138">
        <f t="shared" si="214"/>
        <v>2.2842639593908629E-2</v>
      </c>
      <c r="DN138">
        <f t="shared" si="215"/>
        <v>0</v>
      </c>
      <c r="DO138">
        <f t="shared" si="216"/>
        <v>0.18048505358150027</v>
      </c>
      <c r="DP138">
        <f t="shared" si="217"/>
        <v>0.57698815566835859</v>
      </c>
      <c r="DQ138">
        <f t="shared" si="218"/>
        <v>0.75747320924985906</v>
      </c>
      <c r="DR138">
        <f t="shared" si="219"/>
        <v>12</v>
      </c>
      <c r="DS138" s="50">
        <f t="shared" si="220"/>
        <v>0.9788270764115452</v>
      </c>
      <c r="DT138" s="50">
        <f t="shared" si="221"/>
        <v>0.46035880766333476</v>
      </c>
      <c r="DU138">
        <f t="shared" si="222"/>
        <v>0.21404842202148852</v>
      </c>
      <c r="DV138">
        <f t="shared" si="223"/>
        <v>0.28483817950657381</v>
      </c>
      <c r="DW138">
        <f t="shared" si="224"/>
        <v>0.27414601384490511</v>
      </c>
      <c r="DX138">
        <f t="shared" si="225"/>
        <v>0.37676917312470104</v>
      </c>
      <c r="DY138">
        <f t="shared" si="226"/>
        <v>0.20002979226612519</v>
      </c>
      <c r="DZ138">
        <f t="shared" si="227"/>
        <v>7.5171761529511757E-2</v>
      </c>
      <c r="EA138">
        <f t="shared" si="228"/>
        <v>0.29513066017991152</v>
      </c>
      <c r="EB138">
        <f t="shared" si="229"/>
        <v>0.18656616707548607</v>
      </c>
      <c r="EC138">
        <f t="shared" si="230"/>
        <v>0.23978127683449249</v>
      </c>
      <c r="ED138">
        <f t="shared" si="231"/>
        <v>0.10640952996005239</v>
      </c>
      <c r="EE138">
        <f t="shared" si="232"/>
        <v>0</v>
      </c>
      <c r="EF138">
        <f t="shared" si="233"/>
        <v>0.59680700781444618</v>
      </c>
      <c r="EG138">
        <f t="shared" si="234"/>
        <v>0</v>
      </c>
      <c r="EH138">
        <f t="shared" si="235"/>
        <v>7.8848252564605731E-2</v>
      </c>
      <c r="EI138">
        <f t="shared" si="236"/>
        <v>0</v>
      </c>
      <c r="EJ138">
        <f t="shared" si="237"/>
        <v>0</v>
      </c>
      <c r="EK138">
        <f t="shared" si="238"/>
        <v>0.1364851184808509</v>
      </c>
      <c r="EL138">
        <f t="shared" si="239"/>
        <v>0</v>
      </c>
      <c r="EM138">
        <f t="shared" si="240"/>
        <v>0</v>
      </c>
      <c r="EN138">
        <f t="shared" si="241"/>
        <v>0.10773654461492529</v>
      </c>
      <c r="EO138">
        <f t="shared" si="242"/>
        <v>0</v>
      </c>
      <c r="EP138">
        <f t="shared" si="243"/>
        <v>0</v>
      </c>
      <c r="EQ138">
        <f t="shared" si="244"/>
        <v>0.15171921065015229</v>
      </c>
      <c r="ER138">
        <f t="shared" si="245"/>
        <v>0</v>
      </c>
      <c r="ES138">
        <f t="shared" si="246"/>
        <v>0.43877997119631346</v>
      </c>
      <c r="ET138">
        <f t="shared" si="247"/>
        <v>0.86269382616999313</v>
      </c>
      <c r="EU138">
        <f t="shared" si="248"/>
        <v>1.0558707344592191</v>
      </c>
      <c r="EV138" s="27">
        <f t="shared" si="249"/>
        <v>4.5121263395375068E-2</v>
      </c>
      <c r="EW138">
        <f t="shared" si="250"/>
        <v>7.8962210941906391E-2</v>
      </c>
      <c r="EX138">
        <f t="shared" si="251"/>
        <v>7.3291993269780711E-2</v>
      </c>
      <c r="EY138">
        <f t="shared" si="252"/>
        <v>0.18048505358150027</v>
      </c>
      <c r="EZ138">
        <f t="shared" si="253"/>
        <v>4.5121263395375075E-2</v>
      </c>
      <c r="FA138">
        <f t="shared" si="254"/>
        <v>8.460236886632827E-2</v>
      </c>
      <c r="FB138">
        <f t="shared" si="255"/>
        <v>0.35025380710659892</v>
      </c>
      <c r="FC138">
        <f t="shared" si="256"/>
        <v>0</v>
      </c>
      <c r="FD138">
        <f t="shared" si="257"/>
        <v>2.2842639593908629E-2</v>
      </c>
      <c r="FE138">
        <f t="shared" si="258"/>
        <v>2.2842639593908629E-2</v>
      </c>
      <c r="FF138">
        <f t="shared" si="259"/>
        <v>0</v>
      </c>
      <c r="FG138">
        <f t="shared" si="260"/>
        <v>5.6401579244218833E-2</v>
      </c>
      <c r="FH138">
        <f t="shared" si="261"/>
        <v>1.7766497461928935E-2</v>
      </c>
      <c r="FI138" s="27">
        <f t="shared" si="262"/>
        <v>0.21404842202148852</v>
      </c>
      <c r="FJ138">
        <f t="shared" si="263"/>
        <v>0.28483817950657381</v>
      </c>
      <c r="FK138">
        <f t="shared" si="264"/>
        <v>0.27414601384490511</v>
      </c>
      <c r="FL138">
        <f t="shared" si="265"/>
        <v>0.43877997119631346</v>
      </c>
      <c r="FM138">
        <f t="shared" si="266"/>
        <v>0.21404842202148855</v>
      </c>
      <c r="FN138">
        <f t="shared" si="267"/>
        <v>0.29513066017991152</v>
      </c>
      <c r="FO138">
        <f t="shared" si="268"/>
        <v>0.63331787628519509</v>
      </c>
      <c r="FP138">
        <f t="shared" si="269"/>
        <v>0</v>
      </c>
      <c r="FQ138">
        <f t="shared" si="270"/>
        <v>0.15171921065015229</v>
      </c>
      <c r="FR138">
        <f t="shared" si="271"/>
        <v>0.15171921065015229</v>
      </c>
      <c r="FS138">
        <f t="shared" si="272"/>
        <v>0</v>
      </c>
      <c r="FT138">
        <f t="shared" si="273"/>
        <v>0.23978127683449249</v>
      </c>
      <c r="FU138">
        <f t="shared" si="274"/>
        <v>0.133688900475814</v>
      </c>
      <c r="FW138">
        <f t="shared" si="275"/>
        <v>0.18048505358150027</v>
      </c>
      <c r="FX138">
        <f t="shared" si="276"/>
        <v>0.18048505358150027</v>
      </c>
      <c r="FY138">
        <f t="shared" si="277"/>
        <v>0.20332769317540889</v>
      </c>
      <c r="FZ138">
        <f t="shared" si="278"/>
        <v>0.20332769317540889</v>
      </c>
    </row>
    <row r="139" spans="1:182">
      <c r="A139">
        <v>138</v>
      </c>
      <c r="B139" t="s">
        <v>211</v>
      </c>
      <c r="C139" t="s">
        <v>100</v>
      </c>
      <c r="D139" t="s">
        <v>286</v>
      </c>
      <c r="E139" s="25" t="s">
        <v>357</v>
      </c>
      <c r="F139" s="25" t="s">
        <v>259</v>
      </c>
      <c r="G139">
        <v>0</v>
      </c>
      <c r="H139">
        <v>0.14224004936747919</v>
      </c>
      <c r="I139">
        <v>2.4683739586547366E-2</v>
      </c>
      <c r="J139">
        <v>5.6100981767180933E-3</v>
      </c>
      <c r="K139">
        <v>0.41962357297130515</v>
      </c>
      <c r="L139">
        <v>2.4683739586547366E-2</v>
      </c>
      <c r="M139">
        <v>0</v>
      </c>
      <c r="N139">
        <v>0</v>
      </c>
      <c r="O139">
        <v>0</v>
      </c>
      <c r="P139">
        <v>2.4683739586547366E-2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8.6393088552915789E-2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4.3196544276457888E-2</v>
      </c>
      <c r="AH139">
        <v>0.12958963282937369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1.8512804689910525E-2</v>
      </c>
      <c r="AR139">
        <v>0</v>
      </c>
      <c r="AS139">
        <v>0</v>
      </c>
      <c r="AT139">
        <v>0</v>
      </c>
      <c r="AU139">
        <v>0</v>
      </c>
      <c r="AV139">
        <v>1.2341869793273683E-2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3.0854674483184207E-2</v>
      </c>
      <c r="BD139">
        <v>6.1709348966368415E-3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6.1709348966368415E-3</v>
      </c>
      <c r="BL139">
        <v>0</v>
      </c>
      <c r="BM139">
        <v>0</v>
      </c>
      <c r="BN139">
        <v>6.1709348966368415E-3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2.4683739586547366E-2</v>
      </c>
      <c r="BV139">
        <v>0</v>
      </c>
      <c r="BW139">
        <v>0</v>
      </c>
      <c r="BX139">
        <v>0</v>
      </c>
      <c r="BY139">
        <v>0</v>
      </c>
      <c r="BZ139">
        <v>0</v>
      </c>
      <c r="CA139" s="27">
        <f t="shared" si="186"/>
        <v>3</v>
      </c>
      <c r="CB139">
        <f t="shared" si="187"/>
        <v>10</v>
      </c>
      <c r="CC139">
        <f t="shared" si="188"/>
        <v>13</v>
      </c>
      <c r="CD139">
        <f>[1]!shannonweaver(K139:BU139)</f>
        <v>1.7142042456613826</v>
      </c>
      <c r="CE139">
        <f t="shared" si="189"/>
        <v>0.66831894387103441</v>
      </c>
      <c r="CF139">
        <v>2</v>
      </c>
      <c r="CL139">
        <v>1</v>
      </c>
      <c r="CM139">
        <v>1</v>
      </c>
      <c r="CO139">
        <f t="shared" si="190"/>
        <v>16</v>
      </c>
      <c r="CP139">
        <f t="shared" si="191"/>
        <v>0.17253388713074466</v>
      </c>
      <c r="CQ139">
        <f t="shared" si="192"/>
        <v>0</v>
      </c>
      <c r="CR139">
        <f t="shared" si="193"/>
        <v>0.14224004936747919</v>
      </c>
      <c r="CS139">
        <f t="shared" si="194"/>
        <v>3.0293837763265458E-2</v>
      </c>
      <c r="CT139">
        <f t="shared" si="195"/>
        <v>0.41962357297130515</v>
      </c>
      <c r="CU139">
        <f t="shared" si="196"/>
        <v>2.4683739586547366E-2</v>
      </c>
      <c r="CV139">
        <f t="shared" si="197"/>
        <v>0</v>
      </c>
      <c r="CW139">
        <f t="shared" si="198"/>
        <v>2.4683739586547366E-2</v>
      </c>
      <c r="CX139">
        <f t="shared" si="199"/>
        <v>0</v>
      </c>
      <c r="CY139">
        <f t="shared" si="200"/>
        <v>8.6393088552915789E-2</v>
      </c>
      <c r="CZ139">
        <f t="shared" si="201"/>
        <v>0</v>
      </c>
      <c r="DA139">
        <f t="shared" si="202"/>
        <v>0</v>
      </c>
      <c r="DB139">
        <f t="shared" si="203"/>
        <v>0.17278617710583158</v>
      </c>
      <c r="DC139">
        <f t="shared" si="204"/>
        <v>0</v>
      </c>
      <c r="DD139">
        <f t="shared" si="205"/>
        <v>0</v>
      </c>
      <c r="DE139">
        <f t="shared" si="206"/>
        <v>0</v>
      </c>
      <c r="DF139">
        <f t="shared" si="207"/>
        <v>0</v>
      </c>
      <c r="DG139">
        <f t="shared" si="208"/>
        <v>5.1917211228645427E-2</v>
      </c>
      <c r="DH139">
        <f t="shared" si="209"/>
        <v>1.8952854773750298E-2</v>
      </c>
      <c r="DI139">
        <f t="shared" si="210"/>
        <v>9.476427386875149E-3</v>
      </c>
      <c r="DJ139">
        <f t="shared" si="211"/>
        <v>1.2341869793273683E-2</v>
      </c>
      <c r="DK139">
        <f t="shared" si="212"/>
        <v>0</v>
      </c>
      <c r="DL139">
        <f t="shared" si="213"/>
        <v>0</v>
      </c>
      <c r="DM139">
        <f t="shared" si="214"/>
        <v>4.3196544276457895E-2</v>
      </c>
      <c r="DN139">
        <f t="shared" si="215"/>
        <v>6.1709348966368415E-3</v>
      </c>
      <c r="DO139">
        <f t="shared" si="216"/>
        <v>0.4443073125578525</v>
      </c>
      <c r="DP139">
        <f t="shared" si="217"/>
        <v>0.38876889848812096</v>
      </c>
      <c r="DQ139">
        <f t="shared" si="218"/>
        <v>0.83307621104597385</v>
      </c>
      <c r="DR139">
        <f t="shared" si="219"/>
        <v>11</v>
      </c>
      <c r="DS139" s="50">
        <f t="shared" si="220"/>
        <v>0.9570702135527337</v>
      </c>
      <c r="DT139" s="50">
        <f t="shared" si="221"/>
        <v>0.42835169767832343</v>
      </c>
      <c r="DU139">
        <f t="shared" si="222"/>
        <v>0</v>
      </c>
      <c r="DV139">
        <f t="shared" si="223"/>
        <v>0.38671414548942684</v>
      </c>
      <c r="DW139">
        <f t="shared" si="224"/>
        <v>0.17494223075326309</v>
      </c>
      <c r="DX139">
        <f t="shared" si="225"/>
        <v>0.70467147348654446</v>
      </c>
      <c r="DY139">
        <f t="shared" si="226"/>
        <v>0.1577642295455447</v>
      </c>
      <c r="DZ139">
        <f t="shared" si="227"/>
        <v>0</v>
      </c>
      <c r="EA139">
        <f t="shared" si="228"/>
        <v>0.1577642295455447</v>
      </c>
      <c r="EB139">
        <f t="shared" si="229"/>
        <v>0</v>
      </c>
      <c r="EC139">
        <f t="shared" si="230"/>
        <v>0.29833275040055174</v>
      </c>
      <c r="ED139">
        <f t="shared" si="231"/>
        <v>0</v>
      </c>
      <c r="EE139">
        <f t="shared" si="232"/>
        <v>0</v>
      </c>
      <c r="EF139">
        <f t="shared" si="233"/>
        <v>0.4286854560079153</v>
      </c>
      <c r="EG139">
        <f t="shared" si="234"/>
        <v>0</v>
      </c>
      <c r="EH139">
        <f t="shared" si="235"/>
        <v>0</v>
      </c>
      <c r="EI139">
        <f t="shared" si="236"/>
        <v>0</v>
      </c>
      <c r="EJ139">
        <f t="shared" si="237"/>
        <v>0</v>
      </c>
      <c r="EK139">
        <f t="shared" si="238"/>
        <v>0.22987260999732403</v>
      </c>
      <c r="EL139">
        <f t="shared" si="239"/>
        <v>0.13810799016190303</v>
      </c>
      <c r="EM139">
        <f t="shared" si="240"/>
        <v>9.7501352967724775E-2</v>
      </c>
      <c r="EN139">
        <f t="shared" si="241"/>
        <v>0.11132376473952349</v>
      </c>
      <c r="EO139">
        <f t="shared" si="242"/>
        <v>0</v>
      </c>
      <c r="EP139">
        <f t="shared" si="243"/>
        <v>0</v>
      </c>
      <c r="EQ139">
        <f t="shared" si="244"/>
        <v>0.20936395245938302</v>
      </c>
      <c r="ER139">
        <f t="shared" si="245"/>
        <v>7.8636316791922192E-2</v>
      </c>
      <c r="ES139">
        <f t="shared" si="246"/>
        <v>0.72958966779725176</v>
      </c>
      <c r="ET139">
        <f t="shared" si="247"/>
        <v>0.67322854621614703</v>
      </c>
      <c r="EU139">
        <f t="shared" si="248"/>
        <v>1.1499171321081891</v>
      </c>
      <c r="EV139" s="27">
        <f t="shared" si="249"/>
        <v>0</v>
      </c>
      <c r="EW139">
        <f t="shared" si="250"/>
        <v>0.14224004936747919</v>
      </c>
      <c r="EX139">
        <f t="shared" si="251"/>
        <v>3.0293837763265458E-2</v>
      </c>
      <c r="EY139">
        <f t="shared" si="252"/>
        <v>0.4443073125578525</v>
      </c>
      <c r="EZ139">
        <f t="shared" si="253"/>
        <v>2.4683739586547366E-2</v>
      </c>
      <c r="FA139">
        <f t="shared" si="254"/>
        <v>2.4683739586547366E-2</v>
      </c>
      <c r="FB139">
        <f t="shared" si="255"/>
        <v>0.17278617710583158</v>
      </c>
      <c r="FC139">
        <f t="shared" si="256"/>
        <v>0</v>
      </c>
      <c r="FD139">
        <f t="shared" si="257"/>
        <v>4.3196544276457895E-2</v>
      </c>
      <c r="FE139">
        <f t="shared" si="258"/>
        <v>4.3196544276457895E-2</v>
      </c>
      <c r="FF139">
        <f t="shared" si="259"/>
        <v>6.1709348966368415E-3</v>
      </c>
      <c r="FG139">
        <f t="shared" si="260"/>
        <v>8.6393088552915789E-2</v>
      </c>
      <c r="FH139">
        <f t="shared" si="261"/>
        <v>3.0854674483184207E-2</v>
      </c>
      <c r="FI139" s="27">
        <f t="shared" si="262"/>
        <v>0</v>
      </c>
      <c r="FJ139">
        <f t="shared" si="263"/>
        <v>0.38671414548942684</v>
      </c>
      <c r="FK139">
        <f t="shared" si="264"/>
        <v>0.17494223075326309</v>
      </c>
      <c r="FL139">
        <f t="shared" si="265"/>
        <v>0.72958966779725176</v>
      </c>
      <c r="FM139">
        <f t="shared" si="266"/>
        <v>0.1577642295455447</v>
      </c>
      <c r="FN139">
        <f t="shared" si="267"/>
        <v>0.1577642295455447</v>
      </c>
      <c r="FO139">
        <f t="shared" si="268"/>
        <v>0.4286854560079153</v>
      </c>
      <c r="FP139">
        <f t="shared" si="269"/>
        <v>0</v>
      </c>
      <c r="FQ139">
        <f t="shared" si="270"/>
        <v>0.20936395245938302</v>
      </c>
      <c r="FR139">
        <f t="shared" si="271"/>
        <v>0.20936395245938302</v>
      </c>
      <c r="FS139">
        <f t="shared" si="272"/>
        <v>7.8636316791922192E-2</v>
      </c>
      <c r="FT139">
        <f t="shared" si="273"/>
        <v>0.29833275040055174</v>
      </c>
      <c r="FU139">
        <f t="shared" si="274"/>
        <v>0.17657106051577984</v>
      </c>
      <c r="FW139">
        <f t="shared" si="275"/>
        <v>0.4443073125578525</v>
      </c>
      <c r="FX139">
        <f t="shared" si="276"/>
        <v>0.4443073125578525</v>
      </c>
      <c r="FY139">
        <f t="shared" si="277"/>
        <v>0.48750385683431041</v>
      </c>
      <c r="FZ139">
        <f t="shared" si="278"/>
        <v>0.48750385683431041</v>
      </c>
    </row>
    <row r="140" spans="1:182">
      <c r="A140">
        <v>139</v>
      </c>
      <c r="B140" t="s">
        <v>6</v>
      </c>
      <c r="C140" t="s">
        <v>100</v>
      </c>
      <c r="D140" t="s">
        <v>136</v>
      </c>
      <c r="E140" s="25" t="s">
        <v>357</v>
      </c>
      <c r="F140" s="25" t="s">
        <v>259</v>
      </c>
      <c r="G140">
        <v>3.316749585406302E-2</v>
      </c>
      <c r="H140">
        <v>1.4214641080312724E-2</v>
      </c>
      <c r="I140">
        <v>4.7382136934375735E-2</v>
      </c>
      <c r="J140">
        <v>5.6100981767180933E-3</v>
      </c>
      <c r="K140">
        <v>0.10424070125562665</v>
      </c>
      <c r="L140">
        <v>4.2643923240938159E-2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9.476427386875149E-3</v>
      </c>
      <c r="AC140">
        <v>0</v>
      </c>
      <c r="AD140">
        <v>0</v>
      </c>
      <c r="AE140">
        <v>0</v>
      </c>
      <c r="AF140">
        <v>4.7382136934375745E-3</v>
      </c>
      <c r="AG140">
        <v>0.1421464108031272</v>
      </c>
      <c r="AH140">
        <v>0.50225065150438286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1.8952854773750298E-2</v>
      </c>
      <c r="AR140">
        <v>2.3691068467187872E-4</v>
      </c>
      <c r="AS140">
        <v>1.4214641080312724E-2</v>
      </c>
      <c r="AT140">
        <v>1.8952854773750298E-2</v>
      </c>
      <c r="AU140">
        <v>9.476427386875149E-3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4.7382136934375745E-3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4.7382136934375745E-3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1.8952854773750298E-2</v>
      </c>
      <c r="BV140">
        <v>0</v>
      </c>
      <c r="BW140">
        <v>0</v>
      </c>
      <c r="BX140">
        <v>9.476427386875149E-3</v>
      </c>
      <c r="BY140">
        <v>0</v>
      </c>
      <c r="BZ140">
        <v>0</v>
      </c>
      <c r="CA140" s="27">
        <f t="shared" si="186"/>
        <v>2</v>
      </c>
      <c r="CB140">
        <f t="shared" si="187"/>
        <v>12</v>
      </c>
      <c r="CC140">
        <f t="shared" si="188"/>
        <v>14</v>
      </c>
      <c r="CD140">
        <f>[1]!shannonweaver(K140:BU140)</f>
        <v>1.5038862095029943</v>
      </c>
      <c r="CE140">
        <f t="shared" si="189"/>
        <v>0.5698573474045151</v>
      </c>
      <c r="CF140">
        <v>2</v>
      </c>
      <c r="CO140">
        <f t="shared" si="190"/>
        <v>16</v>
      </c>
      <c r="CP140">
        <f t="shared" si="191"/>
        <v>0.10037437204546956</v>
      </c>
      <c r="CQ140">
        <f t="shared" si="192"/>
        <v>3.316749585406302E-2</v>
      </c>
      <c r="CR140">
        <f t="shared" si="193"/>
        <v>1.4214641080312724E-2</v>
      </c>
      <c r="CS140">
        <f t="shared" si="194"/>
        <v>5.2992235111093827E-2</v>
      </c>
      <c r="CT140">
        <f t="shared" si="195"/>
        <v>0.10424070125562665</v>
      </c>
      <c r="CU140">
        <f t="shared" si="196"/>
        <v>4.2643923240938159E-2</v>
      </c>
      <c r="CV140">
        <f t="shared" si="197"/>
        <v>0</v>
      </c>
      <c r="CW140">
        <f t="shared" si="198"/>
        <v>0</v>
      </c>
      <c r="CX140">
        <f t="shared" si="199"/>
        <v>0</v>
      </c>
      <c r="CY140">
        <f t="shared" si="200"/>
        <v>0</v>
      </c>
      <c r="CZ140">
        <f t="shared" si="201"/>
        <v>9.476427386875149E-3</v>
      </c>
      <c r="DA140">
        <f t="shared" si="202"/>
        <v>0</v>
      </c>
      <c r="DB140">
        <f t="shared" si="203"/>
        <v>0.64913527600094767</v>
      </c>
      <c r="DC140">
        <f t="shared" si="204"/>
        <v>0</v>
      </c>
      <c r="DD140">
        <f t="shared" si="205"/>
        <v>0</v>
      </c>
      <c r="DE140">
        <f t="shared" si="206"/>
        <v>0</v>
      </c>
      <c r="DF140">
        <f t="shared" si="207"/>
        <v>0</v>
      </c>
      <c r="DG140">
        <f t="shared" si="208"/>
        <v>4.9710207126812955E-2</v>
      </c>
      <c r="DH140">
        <f t="shared" si="209"/>
        <v>0</v>
      </c>
      <c r="DI140">
        <f t="shared" si="210"/>
        <v>5.3461641272387062E-3</v>
      </c>
      <c r="DJ140">
        <f t="shared" si="211"/>
        <v>0</v>
      </c>
      <c r="DK140">
        <f t="shared" si="212"/>
        <v>0</v>
      </c>
      <c r="DL140">
        <f t="shared" si="213"/>
        <v>0</v>
      </c>
      <c r="DM140">
        <f t="shared" si="214"/>
        <v>9.476427386875149E-3</v>
      </c>
      <c r="DN140">
        <f t="shared" si="215"/>
        <v>0</v>
      </c>
      <c r="DO140">
        <f t="shared" si="216"/>
        <v>0.14688462449656481</v>
      </c>
      <c r="DP140">
        <f t="shared" si="217"/>
        <v>0.74887467424780851</v>
      </c>
      <c r="DQ140">
        <f t="shared" si="218"/>
        <v>0.89575929874437332</v>
      </c>
      <c r="DR140">
        <f t="shared" si="219"/>
        <v>7</v>
      </c>
      <c r="DS140" s="50">
        <f t="shared" si="220"/>
        <v>0.85548480220211742</v>
      </c>
      <c r="DT140" s="50">
        <f t="shared" si="221"/>
        <v>0.32237398973853232</v>
      </c>
      <c r="DU140">
        <f t="shared" si="222"/>
        <v>0.18314152544804671</v>
      </c>
      <c r="DV140">
        <f t="shared" si="223"/>
        <v>0.11950944902403543</v>
      </c>
      <c r="DW140">
        <f t="shared" si="224"/>
        <v>0.23228363291906379</v>
      </c>
      <c r="DX140">
        <f t="shared" si="225"/>
        <v>0.32875323641158355</v>
      </c>
      <c r="DY140">
        <f t="shared" si="226"/>
        <v>0.2080006428460944</v>
      </c>
      <c r="DZ140">
        <f t="shared" si="227"/>
        <v>0</v>
      </c>
      <c r="EA140">
        <f t="shared" si="228"/>
        <v>0</v>
      </c>
      <c r="EB140">
        <f t="shared" si="229"/>
        <v>0</v>
      </c>
      <c r="EC140">
        <f t="shared" si="230"/>
        <v>0</v>
      </c>
      <c r="ED140">
        <f t="shared" si="231"/>
        <v>9.7501352967724775E-2</v>
      </c>
      <c r="EE140">
        <f t="shared" si="232"/>
        <v>0</v>
      </c>
      <c r="EF140">
        <f t="shared" si="233"/>
        <v>0.93683827111873008</v>
      </c>
      <c r="EG140">
        <f t="shared" si="234"/>
        <v>0</v>
      </c>
      <c r="EH140">
        <f t="shared" si="235"/>
        <v>0</v>
      </c>
      <c r="EI140">
        <f t="shared" si="236"/>
        <v>0</v>
      </c>
      <c r="EJ140">
        <f t="shared" si="237"/>
        <v>0</v>
      </c>
      <c r="EK140">
        <f t="shared" si="238"/>
        <v>0.22484766012535043</v>
      </c>
      <c r="EL140">
        <f t="shared" si="239"/>
        <v>0</v>
      </c>
      <c r="EM140">
        <f t="shared" si="240"/>
        <v>7.3182774903507622E-2</v>
      </c>
      <c r="EN140">
        <f t="shared" si="241"/>
        <v>0</v>
      </c>
      <c r="EO140">
        <f t="shared" si="242"/>
        <v>0</v>
      </c>
      <c r="EP140">
        <f t="shared" si="243"/>
        <v>0</v>
      </c>
      <c r="EQ140">
        <f t="shared" si="244"/>
        <v>9.7501352967724775E-2</v>
      </c>
      <c r="ER140">
        <f t="shared" si="245"/>
        <v>0</v>
      </c>
      <c r="ES140">
        <f t="shared" si="246"/>
        <v>0.39331814549752647</v>
      </c>
      <c r="ET140">
        <f t="shared" si="247"/>
        <v>1.0458991088698515</v>
      </c>
      <c r="EU140">
        <f t="shared" si="248"/>
        <v>1.2420430903833131</v>
      </c>
      <c r="EV140" s="27">
        <f t="shared" si="249"/>
        <v>3.316749585406302E-2</v>
      </c>
      <c r="EW140">
        <f t="shared" si="250"/>
        <v>1.4214641080312724E-2</v>
      </c>
      <c r="EX140">
        <f t="shared" si="251"/>
        <v>5.2992235111093827E-2</v>
      </c>
      <c r="EY140">
        <f t="shared" si="252"/>
        <v>0.14688462449656481</v>
      </c>
      <c r="EZ140">
        <f t="shared" si="253"/>
        <v>2.8429282160625447E-2</v>
      </c>
      <c r="FA140">
        <f t="shared" si="254"/>
        <v>0</v>
      </c>
      <c r="FB140">
        <f t="shared" si="255"/>
        <v>0.64913527600094767</v>
      </c>
      <c r="FC140">
        <f t="shared" si="256"/>
        <v>0</v>
      </c>
      <c r="FD140">
        <f t="shared" si="257"/>
        <v>9.476427386875149E-3</v>
      </c>
      <c r="FE140">
        <f t="shared" si="258"/>
        <v>9.476427386875149E-3</v>
      </c>
      <c r="FF140">
        <f t="shared" si="259"/>
        <v>0</v>
      </c>
      <c r="FG140">
        <f t="shared" si="260"/>
        <v>0</v>
      </c>
      <c r="FH140">
        <f t="shared" si="261"/>
        <v>6.1833688699360345E-2</v>
      </c>
      <c r="FI140" s="27">
        <f t="shared" si="262"/>
        <v>0.18314152544804671</v>
      </c>
      <c r="FJ140">
        <f t="shared" si="263"/>
        <v>0.11950944902403543</v>
      </c>
      <c r="FK140">
        <f t="shared" si="264"/>
        <v>0.23228363291906379</v>
      </c>
      <c r="FL140">
        <f t="shared" si="265"/>
        <v>0.39331814549752647</v>
      </c>
      <c r="FM140">
        <f t="shared" si="266"/>
        <v>0.16941915838116164</v>
      </c>
      <c r="FN140">
        <f t="shared" si="267"/>
        <v>0</v>
      </c>
      <c r="FO140">
        <f t="shared" si="268"/>
        <v>0.93683827111873008</v>
      </c>
      <c r="FP140">
        <f t="shared" si="269"/>
        <v>0</v>
      </c>
      <c r="FQ140">
        <f t="shared" si="270"/>
        <v>9.7501352967724775E-2</v>
      </c>
      <c r="FR140">
        <f t="shared" si="271"/>
        <v>9.7501352967724775E-2</v>
      </c>
      <c r="FS140">
        <f t="shared" si="272"/>
        <v>0</v>
      </c>
      <c r="FT140">
        <f t="shared" si="273"/>
        <v>0</v>
      </c>
      <c r="FU140">
        <f t="shared" si="274"/>
        <v>0.25130048584165093</v>
      </c>
      <c r="FW140">
        <f t="shared" si="275"/>
        <v>0.14688462449656481</v>
      </c>
      <c r="FX140">
        <f t="shared" si="276"/>
        <v>0.14688462449656481</v>
      </c>
      <c r="FY140">
        <f t="shared" si="277"/>
        <v>0.15636105188343996</v>
      </c>
      <c r="FZ140">
        <f t="shared" si="278"/>
        <v>0.15636105188343996</v>
      </c>
    </row>
    <row r="141" spans="1:182">
      <c r="A141">
        <v>140</v>
      </c>
      <c r="B141" t="s">
        <v>7</v>
      </c>
      <c r="C141" t="s">
        <v>100</v>
      </c>
      <c r="D141" t="s">
        <v>136</v>
      </c>
      <c r="E141" s="25" t="s">
        <v>357</v>
      </c>
      <c r="F141" s="25" t="s">
        <v>259</v>
      </c>
      <c r="G141">
        <v>2.6730820636193527E-2</v>
      </c>
      <c r="H141">
        <v>5.8807805399625754E-2</v>
      </c>
      <c r="I141">
        <v>0.18711574445335472</v>
      </c>
      <c r="J141">
        <v>5.6100981767180933E-3</v>
      </c>
      <c r="K141">
        <v>0.21384656508954819</v>
      </c>
      <c r="L141">
        <v>2.1384656508954825E-2</v>
      </c>
      <c r="M141">
        <v>0</v>
      </c>
      <c r="N141">
        <v>0</v>
      </c>
      <c r="O141">
        <v>2.1384656508954825E-2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1.0692328254477412E-2</v>
      </c>
      <c r="AD141">
        <v>0</v>
      </c>
      <c r="AE141">
        <v>0</v>
      </c>
      <c r="AF141">
        <v>1.0692328254477412E-2</v>
      </c>
      <c r="AG141">
        <v>1.6038492381716118E-2</v>
      </c>
      <c r="AH141">
        <v>0.3528468323977545</v>
      </c>
      <c r="AI141">
        <v>0</v>
      </c>
      <c r="AJ141">
        <v>0</v>
      </c>
      <c r="AK141">
        <v>3.207698476343223E-2</v>
      </c>
      <c r="AL141">
        <v>0</v>
      </c>
      <c r="AM141">
        <v>0</v>
      </c>
      <c r="AN141">
        <v>0</v>
      </c>
      <c r="AO141">
        <v>5.3461641272387062E-3</v>
      </c>
      <c r="AP141">
        <v>0</v>
      </c>
      <c r="AQ141">
        <v>1.0692328254477412E-2</v>
      </c>
      <c r="AR141">
        <v>2.6730820636193531E-4</v>
      </c>
      <c r="AS141">
        <v>0</v>
      </c>
      <c r="AT141">
        <v>0</v>
      </c>
      <c r="AU141">
        <v>5.3461641272387062E-3</v>
      </c>
      <c r="AV141">
        <v>1.0692328254477412E-2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5.3461641272387062E-3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5.3461641272387062E-3</v>
      </c>
      <c r="BV141">
        <v>0</v>
      </c>
      <c r="BW141">
        <v>0</v>
      </c>
      <c r="BX141">
        <v>5.3461641272387062E-3</v>
      </c>
      <c r="BY141">
        <v>0</v>
      </c>
      <c r="BZ141">
        <v>0</v>
      </c>
      <c r="CA141" s="27">
        <f t="shared" si="186"/>
        <v>3</v>
      </c>
      <c r="CB141">
        <f t="shared" si="187"/>
        <v>12</v>
      </c>
      <c r="CC141">
        <f t="shared" si="188"/>
        <v>15</v>
      </c>
      <c r="CD141">
        <f>[1]!shannonweaver(K141:BU141)</f>
        <v>1.5394508518829402</v>
      </c>
      <c r="CE141">
        <f t="shared" si="189"/>
        <v>0.5684720509451282</v>
      </c>
      <c r="CF141">
        <v>2</v>
      </c>
      <c r="CM141">
        <v>1</v>
      </c>
      <c r="CO141">
        <f t="shared" si="190"/>
        <v>17</v>
      </c>
      <c r="CP141">
        <f t="shared" si="191"/>
        <v>0.27826446866589211</v>
      </c>
      <c r="CQ141">
        <f t="shared" si="192"/>
        <v>2.6730820636193527E-2</v>
      </c>
      <c r="CR141">
        <f t="shared" si="193"/>
        <v>5.8807805399625754E-2</v>
      </c>
      <c r="CS141">
        <f t="shared" si="194"/>
        <v>0.19272584263007281</v>
      </c>
      <c r="CT141">
        <f t="shared" si="195"/>
        <v>0.21384656508954819</v>
      </c>
      <c r="CU141">
        <f t="shared" si="196"/>
        <v>2.1384656508954825E-2</v>
      </c>
      <c r="CV141">
        <f t="shared" si="197"/>
        <v>2.1384656508954825E-2</v>
      </c>
      <c r="CW141">
        <f t="shared" si="198"/>
        <v>0</v>
      </c>
      <c r="CX141">
        <f t="shared" si="199"/>
        <v>0</v>
      </c>
      <c r="CY141">
        <f t="shared" si="200"/>
        <v>0</v>
      </c>
      <c r="CZ141">
        <f t="shared" si="201"/>
        <v>1.0692328254477412E-2</v>
      </c>
      <c r="DA141">
        <f t="shared" si="202"/>
        <v>0</v>
      </c>
      <c r="DB141">
        <f t="shared" si="203"/>
        <v>0.37957765303394803</v>
      </c>
      <c r="DC141">
        <f t="shared" si="204"/>
        <v>0</v>
      </c>
      <c r="DD141">
        <f t="shared" si="205"/>
        <v>3.207698476343223E-2</v>
      </c>
      <c r="DE141">
        <f t="shared" si="206"/>
        <v>0</v>
      </c>
      <c r="DF141">
        <f t="shared" si="207"/>
        <v>0</v>
      </c>
      <c r="DG141">
        <f t="shared" si="208"/>
        <v>2.8361078447531156E-2</v>
      </c>
      <c r="DH141">
        <f t="shared" si="209"/>
        <v>0</v>
      </c>
      <c r="DI141">
        <f t="shared" si="210"/>
        <v>5.8806233460746843E-3</v>
      </c>
      <c r="DJ141">
        <f t="shared" si="211"/>
        <v>1.0692328254477412E-2</v>
      </c>
      <c r="DK141">
        <f t="shared" si="212"/>
        <v>0</v>
      </c>
      <c r="DL141">
        <f t="shared" si="213"/>
        <v>0</v>
      </c>
      <c r="DM141">
        <f t="shared" si="214"/>
        <v>5.3461641272387062E-3</v>
      </c>
      <c r="DN141">
        <f t="shared" si="215"/>
        <v>0</v>
      </c>
      <c r="DO141">
        <f t="shared" si="216"/>
        <v>0.25661587810745784</v>
      </c>
      <c r="DP141">
        <f t="shared" si="217"/>
        <v>0.46538358727612927</v>
      </c>
      <c r="DQ141">
        <f t="shared" si="218"/>
        <v>0.72199946538358706</v>
      </c>
      <c r="DR141">
        <f t="shared" si="219"/>
        <v>10</v>
      </c>
      <c r="DS141" s="50">
        <f t="shared" si="220"/>
        <v>0.85408605812640015</v>
      </c>
      <c r="DT141" s="50">
        <f t="shared" si="221"/>
        <v>0.55566432047136249</v>
      </c>
      <c r="DU141">
        <f t="shared" si="222"/>
        <v>0.16423292795682487</v>
      </c>
      <c r="DV141">
        <f t="shared" si="223"/>
        <v>0.24494524750741223</v>
      </c>
      <c r="DW141">
        <f t="shared" si="224"/>
        <v>0.45449152694874112</v>
      </c>
      <c r="DX141">
        <f t="shared" si="225"/>
        <v>0.48074005185975827</v>
      </c>
      <c r="DY141">
        <f t="shared" si="226"/>
        <v>0.14676121363762398</v>
      </c>
      <c r="DZ141">
        <f t="shared" si="227"/>
        <v>0.14676121363762398</v>
      </c>
      <c r="EA141">
        <f t="shared" si="228"/>
        <v>0</v>
      </c>
      <c r="EB141">
        <f t="shared" si="229"/>
        <v>0</v>
      </c>
      <c r="EC141">
        <f t="shared" si="230"/>
        <v>0</v>
      </c>
      <c r="ED141">
        <f t="shared" si="231"/>
        <v>0.10358887828736063</v>
      </c>
      <c r="EE141">
        <f t="shared" si="232"/>
        <v>0</v>
      </c>
      <c r="EF141">
        <f t="shared" si="233"/>
        <v>0.66378012842914003</v>
      </c>
      <c r="EG141">
        <f t="shared" si="234"/>
        <v>0</v>
      </c>
      <c r="EH141">
        <f t="shared" si="235"/>
        <v>0.18007207947015136</v>
      </c>
      <c r="EI141">
        <f t="shared" si="236"/>
        <v>0</v>
      </c>
      <c r="EJ141">
        <f t="shared" si="237"/>
        <v>0</v>
      </c>
      <c r="EK141">
        <f t="shared" si="238"/>
        <v>0.16921384797866149</v>
      </c>
      <c r="EL141">
        <f t="shared" si="239"/>
        <v>0</v>
      </c>
      <c r="EM141">
        <f t="shared" si="240"/>
        <v>7.6760581552233406E-2</v>
      </c>
      <c r="EN141">
        <f t="shared" si="241"/>
        <v>0.10358887828736063</v>
      </c>
      <c r="EO141">
        <f t="shared" si="242"/>
        <v>0</v>
      </c>
      <c r="EP141">
        <f t="shared" si="243"/>
        <v>0</v>
      </c>
      <c r="EQ141">
        <f t="shared" si="244"/>
        <v>7.3182774903507622E-2</v>
      </c>
      <c r="ER141">
        <f t="shared" si="245"/>
        <v>0</v>
      </c>
      <c r="ES141">
        <f t="shared" si="246"/>
        <v>0.53120502500760569</v>
      </c>
      <c r="ET141">
        <f t="shared" si="247"/>
        <v>0.75075403704881383</v>
      </c>
      <c r="EU141">
        <f t="shared" si="248"/>
        <v>1.0154265236307825</v>
      </c>
      <c r="EV141" s="27">
        <f t="shared" si="249"/>
        <v>2.6730820636193527E-2</v>
      </c>
      <c r="EW141">
        <f t="shared" si="250"/>
        <v>5.8807805399625754E-2</v>
      </c>
      <c r="EX141">
        <f t="shared" si="251"/>
        <v>0.19272584263007281</v>
      </c>
      <c r="EY141">
        <f t="shared" si="252"/>
        <v>0.25661587810745784</v>
      </c>
      <c r="EZ141">
        <f t="shared" si="253"/>
        <v>1.6038492381716118E-2</v>
      </c>
      <c r="FA141">
        <f t="shared" si="254"/>
        <v>0</v>
      </c>
      <c r="FB141">
        <f t="shared" si="255"/>
        <v>0.37957765303394803</v>
      </c>
      <c r="FC141">
        <f t="shared" si="256"/>
        <v>0</v>
      </c>
      <c r="FD141">
        <f t="shared" si="257"/>
        <v>5.3461641272387062E-3</v>
      </c>
      <c r="FE141">
        <f t="shared" si="258"/>
        <v>5.3461641272387062E-3</v>
      </c>
      <c r="FF141">
        <f t="shared" si="259"/>
        <v>0</v>
      </c>
      <c r="FG141">
        <f t="shared" si="260"/>
        <v>5.3461641272387062E-3</v>
      </c>
      <c r="FH141">
        <f t="shared" si="261"/>
        <v>5.9075113605987696E-2</v>
      </c>
      <c r="FI141" s="27">
        <f t="shared" si="262"/>
        <v>0.16423292795682487</v>
      </c>
      <c r="FJ141">
        <f t="shared" si="263"/>
        <v>0.24494524750741223</v>
      </c>
      <c r="FK141">
        <f t="shared" si="264"/>
        <v>0.45449152694874112</v>
      </c>
      <c r="FL141">
        <f t="shared" si="265"/>
        <v>0.53120502500760569</v>
      </c>
      <c r="FM141">
        <f t="shared" si="266"/>
        <v>0.12698416393291065</v>
      </c>
      <c r="FN141">
        <f t="shared" si="267"/>
        <v>0</v>
      </c>
      <c r="FO141">
        <f t="shared" si="268"/>
        <v>0.66378012842914003</v>
      </c>
      <c r="FP141">
        <f t="shared" si="269"/>
        <v>0</v>
      </c>
      <c r="FQ141">
        <f t="shared" si="270"/>
        <v>7.3182774903507622E-2</v>
      </c>
      <c r="FR141">
        <f t="shared" si="271"/>
        <v>7.3182774903507622E-2</v>
      </c>
      <c r="FS141">
        <f t="shared" si="272"/>
        <v>0</v>
      </c>
      <c r="FT141">
        <f t="shared" si="273"/>
        <v>7.3182774903507622E-2</v>
      </c>
      <c r="FU141">
        <f t="shared" si="274"/>
        <v>0.24551274481011773</v>
      </c>
      <c r="FW141">
        <f t="shared" si="275"/>
        <v>0.25661587810745784</v>
      </c>
      <c r="FX141">
        <f t="shared" si="276"/>
        <v>0.25661587810745784</v>
      </c>
      <c r="FY141">
        <f t="shared" si="277"/>
        <v>0.26196204223469655</v>
      </c>
      <c r="FZ141">
        <f t="shared" si="278"/>
        <v>0.26196204223469655</v>
      </c>
    </row>
    <row r="142" spans="1:182">
      <c r="A142">
        <v>141</v>
      </c>
      <c r="B142" t="s">
        <v>8</v>
      </c>
      <c r="C142" t="s">
        <v>100</v>
      </c>
      <c r="D142" t="s">
        <v>136</v>
      </c>
      <c r="E142" s="25" t="s">
        <v>357</v>
      </c>
      <c r="F142" s="25" t="s">
        <v>259</v>
      </c>
      <c r="G142">
        <v>5.8806233460746843E-3</v>
      </c>
      <c r="H142">
        <v>0.20582181711261394</v>
      </c>
      <c r="I142">
        <v>0.18229932372831525</v>
      </c>
      <c r="J142">
        <v>5.6100981767180933E-3</v>
      </c>
      <c r="K142">
        <v>0.21170244045868861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5.8806233460746843E-3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5.8806233460746843E-3</v>
      </c>
      <c r="AF142">
        <v>3.5283740076448106E-2</v>
      </c>
      <c r="AG142">
        <v>7.0567480152896225E-2</v>
      </c>
      <c r="AH142">
        <v>0.17641870038224056</v>
      </c>
      <c r="AI142">
        <v>0</v>
      </c>
      <c r="AJ142">
        <v>0</v>
      </c>
      <c r="AK142">
        <v>2.9403116730373421E-2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1.1761246692149369E-2</v>
      </c>
      <c r="AR142">
        <v>2.9403116730373423E-4</v>
      </c>
      <c r="AS142">
        <v>0</v>
      </c>
      <c r="AT142">
        <v>0</v>
      </c>
      <c r="AU142">
        <v>5.8806233460746843E-3</v>
      </c>
      <c r="AV142">
        <v>5.8806233460746843E-3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1.1761246692149369E-2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5.8806233460746843E-3</v>
      </c>
      <c r="BL142">
        <v>0</v>
      </c>
      <c r="BM142">
        <v>0</v>
      </c>
      <c r="BN142">
        <v>1.1761246692149369E-2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1.7641870038224056E-2</v>
      </c>
      <c r="BV142">
        <v>0</v>
      </c>
      <c r="BW142">
        <v>0</v>
      </c>
      <c r="BX142">
        <v>0</v>
      </c>
      <c r="BY142">
        <v>0</v>
      </c>
      <c r="BZ142">
        <v>0</v>
      </c>
      <c r="CA142" s="27">
        <f t="shared" si="186"/>
        <v>2</v>
      </c>
      <c r="CB142">
        <f t="shared" si="187"/>
        <v>13</v>
      </c>
      <c r="CC142">
        <f t="shared" si="188"/>
        <v>15</v>
      </c>
      <c r="CD142">
        <f>[1]!shannonweaver(K142:BU142)</f>
        <v>1.8505062748768299</v>
      </c>
      <c r="CE142">
        <f t="shared" si="189"/>
        <v>0.68333529198374943</v>
      </c>
      <c r="CO142">
        <f t="shared" si="190"/>
        <v>15</v>
      </c>
      <c r="CP142">
        <f t="shared" si="191"/>
        <v>0.39961186236372198</v>
      </c>
      <c r="CQ142">
        <f t="shared" si="192"/>
        <v>5.8806233460746843E-3</v>
      </c>
      <c r="CR142">
        <f t="shared" si="193"/>
        <v>0.20582181711261394</v>
      </c>
      <c r="CS142">
        <f t="shared" si="194"/>
        <v>0.18790942190503335</v>
      </c>
      <c r="CT142">
        <f t="shared" si="195"/>
        <v>0.21170244045868861</v>
      </c>
      <c r="CU142">
        <f t="shared" si="196"/>
        <v>0</v>
      </c>
      <c r="CV142">
        <f t="shared" si="197"/>
        <v>0</v>
      </c>
      <c r="CW142">
        <f t="shared" si="198"/>
        <v>0</v>
      </c>
      <c r="CX142">
        <f t="shared" si="199"/>
        <v>0</v>
      </c>
      <c r="CY142">
        <f t="shared" si="200"/>
        <v>0</v>
      </c>
      <c r="CZ142">
        <f t="shared" si="201"/>
        <v>5.8806233460746843E-3</v>
      </c>
      <c r="DA142">
        <f t="shared" si="202"/>
        <v>0</v>
      </c>
      <c r="DB142">
        <f t="shared" si="203"/>
        <v>0.2822699206115849</v>
      </c>
      <c r="DC142">
        <f t="shared" si="204"/>
        <v>0</v>
      </c>
      <c r="DD142">
        <f t="shared" si="205"/>
        <v>2.9403116730373421E-2</v>
      </c>
      <c r="DE142">
        <f t="shared" si="206"/>
        <v>0</v>
      </c>
      <c r="DF142">
        <f t="shared" si="207"/>
        <v>0</v>
      </c>
      <c r="DG142">
        <f t="shared" si="208"/>
        <v>1.258409858922571E-2</v>
      </c>
      <c r="DH142">
        <f t="shared" si="209"/>
        <v>0</v>
      </c>
      <c r="DI142">
        <f t="shared" si="210"/>
        <v>0</v>
      </c>
      <c r="DJ142">
        <f t="shared" si="211"/>
        <v>5.8806233460746843E-3</v>
      </c>
      <c r="DK142">
        <f t="shared" si="212"/>
        <v>0</v>
      </c>
      <c r="DL142">
        <f t="shared" si="213"/>
        <v>0</v>
      </c>
      <c r="DM142">
        <f t="shared" si="214"/>
        <v>1.7641870038224053E-2</v>
      </c>
      <c r="DN142">
        <f t="shared" si="215"/>
        <v>1.7641870038224053E-2</v>
      </c>
      <c r="DO142">
        <f t="shared" si="216"/>
        <v>0.21170244045868861</v>
      </c>
      <c r="DP142">
        <f t="shared" si="217"/>
        <v>0.3942957953543077</v>
      </c>
      <c r="DQ142">
        <f t="shared" si="218"/>
        <v>0.60599823581299617</v>
      </c>
      <c r="DR142">
        <f t="shared" si="219"/>
        <v>8</v>
      </c>
      <c r="DS142" s="50">
        <f t="shared" si="220"/>
        <v>0.97311207266772881</v>
      </c>
      <c r="DT142" s="50">
        <f t="shared" si="221"/>
        <v>0.68432302960667257</v>
      </c>
      <c r="DU142">
        <f t="shared" si="222"/>
        <v>7.6760581552233406E-2</v>
      </c>
      <c r="DV142">
        <f t="shared" si="223"/>
        <v>0.47088583990207872</v>
      </c>
      <c r="DW142">
        <f t="shared" si="224"/>
        <v>0.44835665676044567</v>
      </c>
      <c r="DX142">
        <f t="shared" si="225"/>
        <v>0.47812059112642058</v>
      </c>
      <c r="DY142">
        <f t="shared" si="226"/>
        <v>0</v>
      </c>
      <c r="DZ142">
        <f t="shared" si="227"/>
        <v>0</v>
      </c>
      <c r="EA142">
        <f t="shared" si="228"/>
        <v>0</v>
      </c>
      <c r="EB142">
        <f t="shared" si="229"/>
        <v>0</v>
      </c>
      <c r="EC142">
        <f t="shared" si="230"/>
        <v>0</v>
      </c>
      <c r="ED142">
        <f t="shared" si="231"/>
        <v>7.6760581552233406E-2</v>
      </c>
      <c r="EE142">
        <f t="shared" si="232"/>
        <v>0</v>
      </c>
      <c r="EF142">
        <f t="shared" si="233"/>
        <v>0.56012347189685652</v>
      </c>
      <c r="EG142">
        <f t="shared" si="234"/>
        <v>0</v>
      </c>
      <c r="EH142">
        <f t="shared" si="235"/>
        <v>0.17232499594664649</v>
      </c>
      <c r="EI142">
        <f t="shared" si="236"/>
        <v>0</v>
      </c>
      <c r="EJ142">
        <f t="shared" si="237"/>
        <v>0</v>
      </c>
      <c r="EK142">
        <f t="shared" si="238"/>
        <v>0.11241548946331337</v>
      </c>
      <c r="EL142">
        <f t="shared" si="239"/>
        <v>0</v>
      </c>
      <c r="EM142">
        <f t="shared" si="240"/>
        <v>0</v>
      </c>
      <c r="EN142">
        <f t="shared" si="241"/>
        <v>7.6760581552233406E-2</v>
      </c>
      <c r="EO142">
        <f t="shared" si="242"/>
        <v>0</v>
      </c>
      <c r="EP142">
        <f t="shared" si="243"/>
        <v>0</v>
      </c>
      <c r="EQ142">
        <f t="shared" si="244"/>
        <v>0.1332163750468825</v>
      </c>
      <c r="ER142">
        <f t="shared" si="245"/>
        <v>0.1332163750468825</v>
      </c>
      <c r="ES142">
        <f t="shared" si="246"/>
        <v>0.47812059112642058</v>
      </c>
      <c r="ET142">
        <f t="shared" si="247"/>
        <v>0.67889030623591562</v>
      </c>
      <c r="EU142">
        <f t="shared" si="248"/>
        <v>0.89220687075113958</v>
      </c>
      <c r="EV142" s="27">
        <f t="shared" si="249"/>
        <v>5.8806233460746843E-3</v>
      </c>
      <c r="EW142">
        <f t="shared" si="250"/>
        <v>0.20582181711261394</v>
      </c>
      <c r="EX142">
        <f t="shared" si="251"/>
        <v>0.18790942190503335</v>
      </c>
      <c r="EY142">
        <f t="shared" si="252"/>
        <v>0.21170244045868861</v>
      </c>
      <c r="EZ142">
        <f t="shared" si="253"/>
        <v>2.3522493384298741E-2</v>
      </c>
      <c r="FA142">
        <f t="shared" si="254"/>
        <v>0</v>
      </c>
      <c r="FB142">
        <f t="shared" si="255"/>
        <v>0.2822699206115849</v>
      </c>
      <c r="FC142">
        <f t="shared" si="256"/>
        <v>0</v>
      </c>
      <c r="FD142">
        <f t="shared" si="257"/>
        <v>1.7641870038224053E-2</v>
      </c>
      <c r="FE142">
        <f t="shared" si="258"/>
        <v>1.7641870038224053E-2</v>
      </c>
      <c r="FF142">
        <f t="shared" si="259"/>
        <v>1.7641870038224053E-2</v>
      </c>
      <c r="FG142">
        <f t="shared" si="260"/>
        <v>0</v>
      </c>
      <c r="FH142">
        <f t="shared" si="261"/>
        <v>5.3219641281975892E-2</v>
      </c>
      <c r="FI142" s="27">
        <f t="shared" si="262"/>
        <v>7.6760581552233406E-2</v>
      </c>
      <c r="FJ142">
        <f t="shared" si="263"/>
        <v>0.47088583990207872</v>
      </c>
      <c r="FK142">
        <f t="shared" si="264"/>
        <v>0.44835665676044567</v>
      </c>
      <c r="FL142">
        <f t="shared" si="265"/>
        <v>0.47812059112642058</v>
      </c>
      <c r="FM142">
        <f t="shared" si="266"/>
        <v>0.15397817597372848</v>
      </c>
      <c r="FN142">
        <f t="shared" si="267"/>
        <v>0</v>
      </c>
      <c r="FO142">
        <f t="shared" si="268"/>
        <v>0.56012347189685652</v>
      </c>
      <c r="FP142">
        <f t="shared" si="269"/>
        <v>0</v>
      </c>
      <c r="FQ142">
        <f t="shared" si="270"/>
        <v>0.1332163750468825</v>
      </c>
      <c r="FR142">
        <f t="shared" si="271"/>
        <v>0.1332163750468825</v>
      </c>
      <c r="FS142">
        <f t="shared" si="272"/>
        <v>0.1332163750468825</v>
      </c>
      <c r="FT142">
        <f t="shared" si="273"/>
        <v>0</v>
      </c>
      <c r="FU142">
        <f t="shared" si="274"/>
        <v>0.23279068229300343</v>
      </c>
      <c r="FW142">
        <f t="shared" si="275"/>
        <v>0.21170244045868861</v>
      </c>
      <c r="FX142">
        <f t="shared" si="276"/>
        <v>0.21170244045868861</v>
      </c>
      <c r="FY142">
        <f t="shared" si="277"/>
        <v>0.22934431049691267</v>
      </c>
      <c r="FZ142">
        <f t="shared" si="278"/>
        <v>0.22934431049691267</v>
      </c>
    </row>
    <row r="143" spans="1:182">
      <c r="A143">
        <v>142</v>
      </c>
      <c r="B143" t="s">
        <v>148</v>
      </c>
      <c r="C143" t="s">
        <v>100</v>
      </c>
      <c r="D143" t="s">
        <v>136</v>
      </c>
      <c r="E143" s="25" t="s">
        <v>357</v>
      </c>
      <c r="F143" s="25" t="s">
        <v>259</v>
      </c>
      <c r="G143">
        <v>1.0576414595452143E-2</v>
      </c>
      <c r="H143">
        <v>0.12162876784769966</v>
      </c>
      <c r="I143">
        <v>8.4611316763617175E-2</v>
      </c>
      <c r="J143">
        <v>5.6100981767180933E-3</v>
      </c>
      <c r="K143">
        <v>0.22210470650449499</v>
      </c>
      <c r="L143">
        <v>4.2305658381808574E-2</v>
      </c>
      <c r="M143">
        <v>0</v>
      </c>
      <c r="N143">
        <v>0</v>
      </c>
      <c r="O143">
        <v>5.2882072977260717E-3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5.2882072977260717E-3</v>
      </c>
      <c r="AG143">
        <v>9.5187731359069314E-2</v>
      </c>
      <c r="AH143">
        <v>0.34373347435219465</v>
      </c>
      <c r="AI143">
        <v>0</v>
      </c>
      <c r="AJ143">
        <v>0</v>
      </c>
      <c r="AK143">
        <v>3.7017451084082498E-2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5.2882072977260719E-4</v>
      </c>
      <c r="AS143">
        <v>0</v>
      </c>
      <c r="AT143">
        <v>0</v>
      </c>
      <c r="AU143">
        <v>0</v>
      </c>
      <c r="AV143">
        <v>1.0576414595452143E-2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1.0576414595452143E-2</v>
      </c>
      <c r="BD143">
        <v>5.2882072977260717E-3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5.2882072977260717E-3</v>
      </c>
      <c r="BV143">
        <v>0</v>
      </c>
      <c r="BW143">
        <v>0</v>
      </c>
      <c r="BX143">
        <v>0</v>
      </c>
      <c r="BY143">
        <v>0</v>
      </c>
      <c r="BZ143">
        <v>0</v>
      </c>
      <c r="CA143" s="27">
        <f t="shared" si="186"/>
        <v>3</v>
      </c>
      <c r="CB143">
        <f t="shared" si="187"/>
        <v>9</v>
      </c>
      <c r="CC143">
        <f t="shared" si="188"/>
        <v>12</v>
      </c>
      <c r="CD143">
        <f>[1]!shannonweaver(K143:BU143)</f>
        <v>1.5330449005916797</v>
      </c>
      <c r="CE143">
        <f t="shared" si="189"/>
        <v>0.61694265284471406</v>
      </c>
      <c r="CF143">
        <v>1</v>
      </c>
      <c r="CM143">
        <v>1</v>
      </c>
      <c r="CO143">
        <f t="shared" si="190"/>
        <v>13</v>
      </c>
      <c r="CP143">
        <f t="shared" si="191"/>
        <v>0.22242659738348708</v>
      </c>
      <c r="CQ143">
        <f t="shared" si="192"/>
        <v>1.0576414595452143E-2</v>
      </c>
      <c r="CR143">
        <f t="shared" si="193"/>
        <v>0.12162876784769966</v>
      </c>
      <c r="CS143">
        <f t="shared" si="194"/>
        <v>9.0221414940335268E-2</v>
      </c>
      <c r="CT143">
        <f t="shared" si="195"/>
        <v>0.22210470650449499</v>
      </c>
      <c r="CU143">
        <f t="shared" si="196"/>
        <v>4.2305658381808574E-2</v>
      </c>
      <c r="CV143">
        <f t="shared" si="197"/>
        <v>5.2882072977260717E-3</v>
      </c>
      <c r="CW143">
        <f t="shared" si="198"/>
        <v>0</v>
      </c>
      <c r="CX143">
        <f t="shared" si="199"/>
        <v>0</v>
      </c>
      <c r="CY143">
        <f t="shared" si="200"/>
        <v>0</v>
      </c>
      <c r="CZ143">
        <f t="shared" si="201"/>
        <v>0</v>
      </c>
      <c r="DA143">
        <f t="shared" si="202"/>
        <v>0</v>
      </c>
      <c r="DB143">
        <f t="shared" si="203"/>
        <v>0.44420941300899003</v>
      </c>
      <c r="DC143">
        <f t="shared" si="204"/>
        <v>0</v>
      </c>
      <c r="DD143">
        <f t="shared" si="205"/>
        <v>3.7017451084082498E-2</v>
      </c>
      <c r="DE143">
        <f t="shared" si="206"/>
        <v>0</v>
      </c>
      <c r="DF143">
        <f t="shared" si="207"/>
        <v>0</v>
      </c>
      <c r="DG143">
        <f t="shared" si="208"/>
        <v>2.3016327670361166E-2</v>
      </c>
      <c r="DH143">
        <f t="shared" si="209"/>
        <v>0</v>
      </c>
      <c r="DI143">
        <f t="shared" si="210"/>
        <v>1.1104941699056079E-2</v>
      </c>
      <c r="DJ143">
        <f t="shared" si="211"/>
        <v>1.0576414595452143E-2</v>
      </c>
      <c r="DK143">
        <f t="shared" si="212"/>
        <v>0</v>
      </c>
      <c r="DL143">
        <f t="shared" si="213"/>
        <v>0</v>
      </c>
      <c r="DM143">
        <f t="shared" si="214"/>
        <v>1.5864621893178214E-2</v>
      </c>
      <c r="DN143">
        <f t="shared" si="215"/>
        <v>0</v>
      </c>
      <c r="DO143">
        <f t="shared" si="216"/>
        <v>0.26969857218402959</v>
      </c>
      <c r="DP143">
        <f t="shared" si="217"/>
        <v>0.51348492860920159</v>
      </c>
      <c r="DQ143">
        <f t="shared" si="218"/>
        <v>0.78318350079323107</v>
      </c>
      <c r="DR143">
        <f t="shared" si="219"/>
        <v>9</v>
      </c>
      <c r="DS143" s="50">
        <f t="shared" si="220"/>
        <v>0.9034341216353855</v>
      </c>
      <c r="DT143" s="50">
        <f t="shared" si="221"/>
        <v>0.49112843496257425</v>
      </c>
      <c r="DU143">
        <f t="shared" si="222"/>
        <v>0.10302384777733983</v>
      </c>
      <c r="DV143">
        <f t="shared" si="223"/>
        <v>0.35624040803667006</v>
      </c>
      <c r="DW143">
        <f t="shared" si="224"/>
        <v>0.30507928310521432</v>
      </c>
      <c r="DX143">
        <f t="shared" si="225"/>
        <v>0.49074133165349576</v>
      </c>
      <c r="DY143">
        <f t="shared" si="226"/>
        <v>0.20716198079512538</v>
      </c>
      <c r="DZ143">
        <f t="shared" si="227"/>
        <v>7.2784307308144419E-2</v>
      </c>
      <c r="EA143">
        <f t="shared" si="228"/>
        <v>0</v>
      </c>
      <c r="EB143">
        <f t="shared" si="229"/>
        <v>0</v>
      </c>
      <c r="EC143">
        <f t="shared" si="230"/>
        <v>0</v>
      </c>
      <c r="ED143">
        <f t="shared" si="231"/>
        <v>0</v>
      </c>
      <c r="EE143">
        <f t="shared" si="232"/>
        <v>0</v>
      </c>
      <c r="EF143">
        <f t="shared" si="233"/>
        <v>0.72949115414468546</v>
      </c>
      <c r="EG143">
        <f t="shared" si="234"/>
        <v>0</v>
      </c>
      <c r="EH143">
        <f t="shared" si="235"/>
        <v>0.19360643871186092</v>
      </c>
      <c r="EI143">
        <f t="shared" si="236"/>
        <v>0</v>
      </c>
      <c r="EJ143">
        <f t="shared" si="237"/>
        <v>0</v>
      </c>
      <c r="EK143">
        <f t="shared" si="238"/>
        <v>0.15229941460572965</v>
      </c>
      <c r="EL143">
        <f t="shared" si="239"/>
        <v>0</v>
      </c>
      <c r="EM143">
        <f t="shared" si="240"/>
        <v>0.10557600810275707</v>
      </c>
      <c r="EN143">
        <f t="shared" si="241"/>
        <v>0.10302384777733983</v>
      </c>
      <c r="EO143">
        <f t="shared" si="242"/>
        <v>0</v>
      </c>
      <c r="EP143">
        <f t="shared" si="243"/>
        <v>0</v>
      </c>
      <c r="EQ143">
        <f t="shared" si="244"/>
        <v>0.12629027862333361</v>
      </c>
      <c r="ER143">
        <f t="shared" si="245"/>
        <v>0</v>
      </c>
      <c r="ES143">
        <f t="shared" si="246"/>
        <v>0.54606102764980324</v>
      </c>
      <c r="ET143">
        <f t="shared" si="247"/>
        <v>0.7988847273045776</v>
      </c>
      <c r="EU143">
        <f t="shared" si="248"/>
        <v>1.0864436555503487</v>
      </c>
      <c r="EV143" s="27">
        <f t="shared" si="249"/>
        <v>1.0576414595452143E-2</v>
      </c>
      <c r="EW143">
        <f t="shared" si="250"/>
        <v>0.12162876784769966</v>
      </c>
      <c r="EX143">
        <f t="shared" si="251"/>
        <v>9.0221414940335268E-2</v>
      </c>
      <c r="EY143">
        <f t="shared" si="252"/>
        <v>0.26969857218402959</v>
      </c>
      <c r="EZ143">
        <f t="shared" si="253"/>
        <v>5.2882072977260717E-3</v>
      </c>
      <c r="FA143">
        <f t="shared" si="254"/>
        <v>0</v>
      </c>
      <c r="FB143">
        <f t="shared" si="255"/>
        <v>0.44420941300899003</v>
      </c>
      <c r="FC143">
        <f t="shared" si="256"/>
        <v>0</v>
      </c>
      <c r="FD143">
        <f t="shared" si="257"/>
        <v>1.5864621893178214E-2</v>
      </c>
      <c r="FE143">
        <f t="shared" si="258"/>
        <v>1.5864621893178214E-2</v>
      </c>
      <c r="FF143">
        <f t="shared" si="259"/>
        <v>0</v>
      </c>
      <c r="FG143">
        <f t="shared" si="260"/>
        <v>0</v>
      </c>
      <c r="FH143">
        <f t="shared" si="261"/>
        <v>4.8122686409307253E-2</v>
      </c>
      <c r="FI143" s="27">
        <f t="shared" si="262"/>
        <v>0.10302384777733983</v>
      </c>
      <c r="FJ143">
        <f t="shared" si="263"/>
        <v>0.35624040803667006</v>
      </c>
      <c r="FK143">
        <f t="shared" si="264"/>
        <v>0.30507928310521432</v>
      </c>
      <c r="FL143">
        <f t="shared" si="265"/>
        <v>0.54606102764980324</v>
      </c>
      <c r="FM143">
        <f t="shared" si="266"/>
        <v>7.2784307308144419E-2</v>
      </c>
      <c r="FN143">
        <f t="shared" si="267"/>
        <v>0</v>
      </c>
      <c r="FO143">
        <f t="shared" si="268"/>
        <v>0.72949115414468546</v>
      </c>
      <c r="FP143">
        <f t="shared" si="269"/>
        <v>0</v>
      </c>
      <c r="FQ143">
        <f t="shared" si="270"/>
        <v>0.12629027862333361</v>
      </c>
      <c r="FR143">
        <f t="shared" si="271"/>
        <v>0.12629027862333361</v>
      </c>
      <c r="FS143">
        <f t="shared" si="272"/>
        <v>0</v>
      </c>
      <c r="FT143">
        <f t="shared" si="273"/>
        <v>0</v>
      </c>
      <c r="FU143">
        <f t="shared" si="274"/>
        <v>0.22116750214661315</v>
      </c>
      <c r="FW143">
        <f t="shared" si="275"/>
        <v>0.26969857218402959</v>
      </c>
      <c r="FX143">
        <f t="shared" si="276"/>
        <v>0.26969857218402959</v>
      </c>
      <c r="FY143">
        <f t="shared" si="277"/>
        <v>0.28556319407720782</v>
      </c>
      <c r="FZ143">
        <f t="shared" si="278"/>
        <v>0.28556319407720782</v>
      </c>
    </row>
    <row r="144" spans="1:182">
      <c r="A144">
        <v>143</v>
      </c>
      <c r="B144" t="s">
        <v>149</v>
      </c>
      <c r="C144" t="s">
        <v>100</v>
      </c>
      <c r="D144" t="s">
        <v>136</v>
      </c>
      <c r="E144" s="25" t="s">
        <v>357</v>
      </c>
      <c r="F144" s="25" t="s">
        <v>259</v>
      </c>
      <c r="G144">
        <v>2.2209883398112158E-2</v>
      </c>
      <c r="H144">
        <v>0.12798445308162135</v>
      </c>
      <c r="I144">
        <v>0.11104941699056081</v>
      </c>
      <c r="J144">
        <v>5.6100981767180933E-3</v>
      </c>
      <c r="K144">
        <v>0.15546918378678515</v>
      </c>
      <c r="L144">
        <v>5.5524708495280394E-3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5.5524708495280394E-3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5.5524708495280394E-3</v>
      </c>
      <c r="AF144">
        <v>0</v>
      </c>
      <c r="AG144">
        <v>0.11104941699056081</v>
      </c>
      <c r="AH144">
        <v>0.2831760133259299</v>
      </c>
      <c r="AI144">
        <v>0</v>
      </c>
      <c r="AJ144">
        <v>0</v>
      </c>
      <c r="AK144">
        <v>3.3314825097168238E-2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2.2209883398112158E-2</v>
      </c>
      <c r="AR144">
        <v>2.7762354247640197E-4</v>
      </c>
      <c r="AS144">
        <v>0</v>
      </c>
      <c r="AT144">
        <v>0</v>
      </c>
      <c r="AU144">
        <v>1.1104941699056079E-2</v>
      </c>
      <c r="AV144">
        <v>1.6657412548584122E-2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1.1104941699056079E-2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5.5524708495280394E-3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4.4419766796224315E-2</v>
      </c>
      <c r="BV144">
        <v>0</v>
      </c>
      <c r="BW144">
        <v>1.6657412548584122E-2</v>
      </c>
      <c r="BX144">
        <v>0</v>
      </c>
      <c r="BY144">
        <v>1.1104941699056079E-2</v>
      </c>
      <c r="BZ144">
        <v>0</v>
      </c>
      <c r="CA144" s="27">
        <f t="shared" si="186"/>
        <v>3</v>
      </c>
      <c r="CB144">
        <f t="shared" si="187"/>
        <v>11</v>
      </c>
      <c r="CC144">
        <f t="shared" si="188"/>
        <v>14</v>
      </c>
      <c r="CD144">
        <f>[1]!shannonweaver(K144:BU144)</f>
        <v>1.7865138654157093</v>
      </c>
      <c r="CE144">
        <f t="shared" si="189"/>
        <v>0.67695151801653386</v>
      </c>
      <c r="CF144">
        <v>1</v>
      </c>
      <c r="CM144">
        <v>1</v>
      </c>
      <c r="CO144">
        <f t="shared" si="190"/>
        <v>15</v>
      </c>
      <c r="CP144">
        <f t="shared" si="191"/>
        <v>0.26685385164701242</v>
      </c>
      <c r="CQ144">
        <f t="shared" si="192"/>
        <v>2.2209883398112158E-2</v>
      </c>
      <c r="CR144">
        <f t="shared" si="193"/>
        <v>0.12798445308162135</v>
      </c>
      <c r="CS144">
        <f t="shared" si="194"/>
        <v>0.1166595151672789</v>
      </c>
      <c r="CT144">
        <f t="shared" si="195"/>
        <v>0.15546918378678515</v>
      </c>
      <c r="CU144">
        <f t="shared" si="196"/>
        <v>5.5524708495280394E-3</v>
      </c>
      <c r="CV144">
        <f t="shared" si="197"/>
        <v>0</v>
      </c>
      <c r="CW144">
        <f t="shared" si="198"/>
        <v>0</v>
      </c>
      <c r="CX144">
        <f t="shared" si="199"/>
        <v>0</v>
      </c>
      <c r="CY144">
        <f t="shared" si="200"/>
        <v>0</v>
      </c>
      <c r="CZ144">
        <f t="shared" si="201"/>
        <v>5.5524708495280394E-3</v>
      </c>
      <c r="DA144">
        <f t="shared" si="202"/>
        <v>0</v>
      </c>
      <c r="DB144">
        <f t="shared" si="203"/>
        <v>0.39422543031649071</v>
      </c>
      <c r="DC144">
        <f t="shared" si="204"/>
        <v>0</v>
      </c>
      <c r="DD144">
        <f t="shared" si="205"/>
        <v>3.3314825097168238E-2</v>
      </c>
      <c r="DE144">
        <f t="shared" si="206"/>
        <v>0</v>
      </c>
      <c r="DF144">
        <f t="shared" si="207"/>
        <v>0</v>
      </c>
      <c r="DG144">
        <f t="shared" si="208"/>
        <v>2.8267853761397808E-2</v>
      </c>
      <c r="DH144">
        <f t="shared" si="209"/>
        <v>0</v>
      </c>
      <c r="DI144">
        <f t="shared" si="210"/>
        <v>1.7341040462427744E-2</v>
      </c>
      <c r="DJ144">
        <f t="shared" si="211"/>
        <v>1.6657412548584122E-2</v>
      </c>
      <c r="DK144">
        <f t="shared" si="212"/>
        <v>0</v>
      </c>
      <c r="DL144">
        <f t="shared" si="213"/>
        <v>0</v>
      </c>
      <c r="DM144">
        <f t="shared" si="214"/>
        <v>1.6657412548584119E-2</v>
      </c>
      <c r="DN144">
        <f t="shared" si="215"/>
        <v>5.5524708495280394E-3</v>
      </c>
      <c r="DO144">
        <f t="shared" si="216"/>
        <v>0.16102165463631318</v>
      </c>
      <c r="DP144">
        <f t="shared" si="217"/>
        <v>0.54997223764575209</v>
      </c>
      <c r="DQ144">
        <f t="shared" si="218"/>
        <v>0.71099389228206533</v>
      </c>
      <c r="DR144">
        <f t="shared" si="219"/>
        <v>10</v>
      </c>
      <c r="DS144" s="50">
        <f t="shared" si="220"/>
        <v>0.96626863190792567</v>
      </c>
      <c r="DT144" s="50">
        <f t="shared" si="221"/>
        <v>0.54285072260801681</v>
      </c>
      <c r="DU144">
        <f t="shared" si="222"/>
        <v>0.14958705035644371</v>
      </c>
      <c r="DV144">
        <f t="shared" si="223"/>
        <v>0.36585640127440705</v>
      </c>
      <c r="DW144">
        <f t="shared" si="224"/>
        <v>0.34857042805250671</v>
      </c>
      <c r="DX144">
        <f t="shared" si="225"/>
        <v>0.40530145172622711</v>
      </c>
      <c r="DY144">
        <f t="shared" si="226"/>
        <v>7.4584033379625297E-2</v>
      </c>
      <c r="DZ144">
        <f t="shared" si="227"/>
        <v>0</v>
      </c>
      <c r="EA144">
        <f t="shared" si="228"/>
        <v>0</v>
      </c>
      <c r="EB144">
        <f t="shared" si="229"/>
        <v>0</v>
      </c>
      <c r="EC144">
        <f t="shared" si="230"/>
        <v>0</v>
      </c>
      <c r="ED144">
        <f t="shared" si="231"/>
        <v>7.4584033379625297E-2</v>
      </c>
      <c r="EE144">
        <f t="shared" si="232"/>
        <v>0</v>
      </c>
      <c r="EF144">
        <f t="shared" si="233"/>
        <v>0.6788183128951526</v>
      </c>
      <c r="EG144">
        <f t="shared" si="234"/>
        <v>0</v>
      </c>
      <c r="EH144">
        <f t="shared" si="235"/>
        <v>0.18355244996991613</v>
      </c>
      <c r="EI144">
        <f t="shared" si="236"/>
        <v>0</v>
      </c>
      <c r="EJ144">
        <f t="shared" si="237"/>
        <v>0</v>
      </c>
      <c r="EK144">
        <f t="shared" si="238"/>
        <v>0.16893283005442436</v>
      </c>
      <c r="EL144">
        <f t="shared" si="239"/>
        <v>0</v>
      </c>
      <c r="EM144">
        <f t="shared" si="240"/>
        <v>0.13206897896081982</v>
      </c>
      <c r="EN144">
        <f t="shared" si="241"/>
        <v>0.12942462256296713</v>
      </c>
      <c r="EO144">
        <f t="shared" si="242"/>
        <v>0</v>
      </c>
      <c r="EP144">
        <f t="shared" si="243"/>
        <v>0</v>
      </c>
      <c r="EQ144">
        <f t="shared" si="244"/>
        <v>0.12942462256296708</v>
      </c>
      <c r="ER144">
        <f t="shared" si="245"/>
        <v>7.4584033379625297E-2</v>
      </c>
      <c r="ES144">
        <f t="shared" si="246"/>
        <v>0.41290844759943435</v>
      </c>
      <c r="ET144">
        <f t="shared" si="247"/>
        <v>0.835453971840599</v>
      </c>
      <c r="EU144">
        <f t="shared" si="248"/>
        <v>1.0032165489685805</v>
      </c>
      <c r="EV144" s="27">
        <f t="shared" si="249"/>
        <v>2.2209883398112158E-2</v>
      </c>
      <c r="EW144">
        <f t="shared" si="250"/>
        <v>0.12798445308162135</v>
      </c>
      <c r="EX144">
        <f t="shared" si="251"/>
        <v>0.1166595151672789</v>
      </c>
      <c r="EY144">
        <f t="shared" si="252"/>
        <v>0.16102165463631318</v>
      </c>
      <c r="EZ144">
        <f t="shared" si="253"/>
        <v>4.9972237645752357E-2</v>
      </c>
      <c r="FA144">
        <f t="shared" si="254"/>
        <v>0</v>
      </c>
      <c r="FB144">
        <f t="shared" si="255"/>
        <v>0.39422543031649071</v>
      </c>
      <c r="FC144">
        <f t="shared" si="256"/>
        <v>0</v>
      </c>
      <c r="FD144">
        <f t="shared" si="257"/>
        <v>1.6657412548584119E-2</v>
      </c>
      <c r="FE144">
        <f t="shared" si="258"/>
        <v>1.6657412548584119E-2</v>
      </c>
      <c r="FF144">
        <f t="shared" si="259"/>
        <v>5.5524708495280394E-3</v>
      </c>
      <c r="FG144">
        <f t="shared" si="260"/>
        <v>0</v>
      </c>
      <c r="FH144">
        <f t="shared" si="261"/>
        <v>8.3564686285396997E-2</v>
      </c>
      <c r="FI144" s="27">
        <f t="shared" si="262"/>
        <v>0.14958705035644371</v>
      </c>
      <c r="FJ144">
        <f t="shared" si="263"/>
        <v>0.36585640127440705</v>
      </c>
      <c r="FK144">
        <f t="shared" si="264"/>
        <v>0.34857042805250671</v>
      </c>
      <c r="FL144">
        <f t="shared" si="265"/>
        <v>0.41290844759943435</v>
      </c>
      <c r="FM144">
        <f t="shared" si="266"/>
        <v>0.22544970631124922</v>
      </c>
      <c r="FN144">
        <f t="shared" si="267"/>
        <v>0</v>
      </c>
      <c r="FO144">
        <f t="shared" si="268"/>
        <v>0.6788183128951526</v>
      </c>
      <c r="FP144">
        <f t="shared" si="269"/>
        <v>0</v>
      </c>
      <c r="FQ144">
        <f t="shared" si="270"/>
        <v>0.12942462256296708</v>
      </c>
      <c r="FR144">
        <f t="shared" si="271"/>
        <v>0.12942462256296708</v>
      </c>
      <c r="FS144">
        <f t="shared" si="272"/>
        <v>7.4584033379625297E-2</v>
      </c>
      <c r="FT144">
        <f t="shared" si="273"/>
        <v>0</v>
      </c>
      <c r="FU144">
        <f t="shared" si="274"/>
        <v>0.29326104126911035</v>
      </c>
      <c r="FW144">
        <f t="shared" si="275"/>
        <v>0.16102165463631318</v>
      </c>
      <c r="FX144">
        <f t="shared" si="276"/>
        <v>0.16102165463631318</v>
      </c>
      <c r="FY144">
        <f t="shared" si="277"/>
        <v>0.17767906718489729</v>
      </c>
      <c r="FZ144">
        <f t="shared" si="278"/>
        <v>0.17767906718489729</v>
      </c>
    </row>
    <row r="145" spans="1:182">
      <c r="A145">
        <v>144</v>
      </c>
      <c r="B145" t="s">
        <v>416</v>
      </c>
      <c r="C145" t="s">
        <v>100</v>
      </c>
      <c r="D145" t="s">
        <v>136</v>
      </c>
      <c r="E145" s="25" t="s">
        <v>357</v>
      </c>
      <c r="F145" s="25" t="s">
        <v>259</v>
      </c>
      <c r="G145">
        <v>2.312138728323699E-2</v>
      </c>
      <c r="H145">
        <v>7.5144508670520221E-2</v>
      </c>
      <c r="I145">
        <v>0.21387283236994215</v>
      </c>
      <c r="J145">
        <v>5.6100981767180933E-3</v>
      </c>
      <c r="K145">
        <v>0.28901734104046228</v>
      </c>
      <c r="L145">
        <v>1.7341040462427744E-2</v>
      </c>
      <c r="M145">
        <v>0</v>
      </c>
      <c r="N145">
        <v>0</v>
      </c>
      <c r="O145">
        <v>1.1560693641618495E-2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5.7803468208092474E-3</v>
      </c>
      <c r="AG145">
        <v>3.4682080924855481E-2</v>
      </c>
      <c r="AH145">
        <v>0.2774566473988439</v>
      </c>
      <c r="AI145">
        <v>0</v>
      </c>
      <c r="AJ145">
        <v>0</v>
      </c>
      <c r="AK145">
        <v>1.1560693641618495E-2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5.7803468208092474E-3</v>
      </c>
      <c r="AR145">
        <v>0</v>
      </c>
      <c r="AS145">
        <v>0</v>
      </c>
      <c r="AT145">
        <v>0</v>
      </c>
      <c r="AU145">
        <v>1.7341040462427744E-2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5.7803468208092474E-3</v>
      </c>
      <c r="BD145">
        <v>5.7803468208092474E-3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5.7803468208092474E-3</v>
      </c>
      <c r="BV145">
        <v>0</v>
      </c>
      <c r="BW145">
        <v>0</v>
      </c>
      <c r="BX145">
        <v>0</v>
      </c>
      <c r="BY145">
        <v>0</v>
      </c>
      <c r="BZ145">
        <v>0</v>
      </c>
      <c r="CA145" s="27">
        <f t="shared" si="186"/>
        <v>3</v>
      </c>
      <c r="CB145">
        <f t="shared" si="187"/>
        <v>9</v>
      </c>
      <c r="CC145">
        <f t="shared" si="188"/>
        <v>12</v>
      </c>
      <c r="CD145">
        <f>[1]!shannonweaver(K145:BU145)</f>
        <v>1.4048914085350348</v>
      </c>
      <c r="CE145">
        <f t="shared" si="189"/>
        <v>0.56536989373620661</v>
      </c>
      <c r="CO145">
        <f t="shared" si="190"/>
        <v>12</v>
      </c>
      <c r="CP145">
        <f t="shared" si="191"/>
        <v>0.31774882650041747</v>
      </c>
      <c r="CQ145">
        <f t="shared" si="192"/>
        <v>2.312138728323699E-2</v>
      </c>
      <c r="CR145">
        <f t="shared" si="193"/>
        <v>7.5144508670520221E-2</v>
      </c>
      <c r="CS145">
        <f t="shared" si="194"/>
        <v>0.21948293054666024</v>
      </c>
      <c r="CT145">
        <f t="shared" si="195"/>
        <v>0.28901734104046228</v>
      </c>
      <c r="CU145">
        <f t="shared" si="196"/>
        <v>1.7341040462427744E-2</v>
      </c>
      <c r="CV145">
        <f t="shared" si="197"/>
        <v>1.1560693641618495E-2</v>
      </c>
      <c r="CW145">
        <f t="shared" si="198"/>
        <v>0</v>
      </c>
      <c r="CX145">
        <f t="shared" si="199"/>
        <v>0</v>
      </c>
      <c r="CY145">
        <f t="shared" si="200"/>
        <v>0</v>
      </c>
      <c r="CZ145">
        <f t="shared" si="201"/>
        <v>0</v>
      </c>
      <c r="DA145">
        <f t="shared" si="202"/>
        <v>0</v>
      </c>
      <c r="DB145">
        <f t="shared" si="203"/>
        <v>0.31791907514450862</v>
      </c>
      <c r="DC145">
        <f t="shared" si="204"/>
        <v>0</v>
      </c>
      <c r="DD145">
        <f t="shared" si="205"/>
        <v>1.1560693641618495E-2</v>
      </c>
      <c r="DE145">
        <f t="shared" si="206"/>
        <v>0</v>
      </c>
      <c r="DF145">
        <f t="shared" si="207"/>
        <v>0</v>
      </c>
      <c r="DG145">
        <f t="shared" si="208"/>
        <v>9.799936699371993E-2</v>
      </c>
      <c r="DH145">
        <f t="shared" si="209"/>
        <v>0</v>
      </c>
      <c r="DI145">
        <f t="shared" si="210"/>
        <v>0</v>
      </c>
      <c r="DJ145">
        <f t="shared" si="211"/>
        <v>0</v>
      </c>
      <c r="DK145">
        <f t="shared" si="212"/>
        <v>0</v>
      </c>
      <c r="DL145">
        <f t="shared" si="213"/>
        <v>0</v>
      </c>
      <c r="DM145">
        <f t="shared" si="214"/>
        <v>1.1560693641618495E-2</v>
      </c>
      <c r="DN145">
        <f t="shared" si="215"/>
        <v>0</v>
      </c>
      <c r="DO145">
        <f t="shared" si="216"/>
        <v>0.31791907514450851</v>
      </c>
      <c r="DP145">
        <f t="shared" si="217"/>
        <v>0.36994219653179183</v>
      </c>
      <c r="DQ145">
        <f t="shared" si="218"/>
        <v>0.68786127167630062</v>
      </c>
      <c r="DR145">
        <f t="shared" si="219"/>
        <v>7</v>
      </c>
      <c r="DS145" s="50">
        <f t="shared" si="220"/>
        <v>0.85095573105441902</v>
      </c>
      <c r="DT145" s="50">
        <f t="shared" si="221"/>
        <v>0.59884899970739114</v>
      </c>
      <c r="DU145">
        <f t="shared" si="222"/>
        <v>0.15264932839526515</v>
      </c>
      <c r="DV145">
        <f t="shared" si="223"/>
        <v>0.2776797183051492</v>
      </c>
      <c r="DW145">
        <f t="shared" si="224"/>
        <v>0.48758089101965002</v>
      </c>
      <c r="DX145">
        <f t="shared" si="225"/>
        <v>0.56759216833916992</v>
      </c>
      <c r="DY145">
        <f t="shared" si="226"/>
        <v>0.13206897896081982</v>
      </c>
      <c r="DZ145">
        <f t="shared" si="227"/>
        <v>0.10772892026025575</v>
      </c>
      <c r="EA145">
        <f t="shared" si="228"/>
        <v>0</v>
      </c>
      <c r="EB145">
        <f t="shared" si="229"/>
        <v>0</v>
      </c>
      <c r="EC145">
        <f t="shared" si="230"/>
        <v>0</v>
      </c>
      <c r="ED145">
        <f t="shared" si="231"/>
        <v>0</v>
      </c>
      <c r="EE145">
        <f t="shared" si="232"/>
        <v>0</v>
      </c>
      <c r="EF145">
        <f t="shared" si="233"/>
        <v>0.59903181329682376</v>
      </c>
      <c r="EG145">
        <f t="shared" si="234"/>
        <v>0</v>
      </c>
      <c r="EH145">
        <f t="shared" si="235"/>
        <v>0.10772892026025575</v>
      </c>
      <c r="EI145">
        <f t="shared" si="236"/>
        <v>0</v>
      </c>
      <c r="EJ145">
        <f t="shared" si="237"/>
        <v>0</v>
      </c>
      <c r="EK145">
        <f t="shared" si="238"/>
        <v>0.31840118334409884</v>
      </c>
      <c r="EL145">
        <f t="shared" si="239"/>
        <v>0</v>
      </c>
      <c r="EM145">
        <f t="shared" si="240"/>
        <v>0</v>
      </c>
      <c r="EN145">
        <f t="shared" si="241"/>
        <v>0</v>
      </c>
      <c r="EO145">
        <f t="shared" si="242"/>
        <v>0</v>
      </c>
      <c r="EP145">
        <f t="shared" si="243"/>
        <v>0</v>
      </c>
      <c r="EQ145">
        <f t="shared" si="244"/>
        <v>0.10772892026025575</v>
      </c>
      <c r="ER145">
        <f t="shared" si="245"/>
        <v>0</v>
      </c>
      <c r="ES145">
        <f t="shared" si="246"/>
        <v>0.59903181329682376</v>
      </c>
      <c r="ET145">
        <f t="shared" si="247"/>
        <v>0.65382719876562556</v>
      </c>
      <c r="EU145">
        <f t="shared" si="248"/>
        <v>0.97798632304358568</v>
      </c>
      <c r="EV145" s="27">
        <f t="shared" si="249"/>
        <v>2.312138728323699E-2</v>
      </c>
      <c r="EW145">
        <f t="shared" si="250"/>
        <v>7.5144508670520221E-2</v>
      </c>
      <c r="EX145">
        <f t="shared" si="251"/>
        <v>0.21948293054666024</v>
      </c>
      <c r="EY145">
        <f t="shared" si="252"/>
        <v>0.31791907514450851</v>
      </c>
      <c r="EZ145">
        <f t="shared" si="253"/>
        <v>5.7803468208092474E-3</v>
      </c>
      <c r="FA145">
        <f t="shared" si="254"/>
        <v>0</v>
      </c>
      <c r="FB145">
        <f t="shared" si="255"/>
        <v>0.31791907514450862</v>
      </c>
      <c r="FC145">
        <f t="shared" si="256"/>
        <v>0</v>
      </c>
      <c r="FD145">
        <f t="shared" si="257"/>
        <v>1.1560693641618495E-2</v>
      </c>
      <c r="FE145">
        <f t="shared" si="258"/>
        <v>1.1560693641618495E-2</v>
      </c>
      <c r="FF145">
        <f t="shared" si="259"/>
        <v>0</v>
      </c>
      <c r="FG145">
        <f t="shared" si="260"/>
        <v>0</v>
      </c>
      <c r="FH145">
        <f t="shared" si="261"/>
        <v>3.4682080924855488E-2</v>
      </c>
      <c r="FI145" s="27">
        <f t="shared" si="262"/>
        <v>0.15264932839526515</v>
      </c>
      <c r="FJ145">
        <f t="shared" si="263"/>
        <v>0.2776797183051492</v>
      </c>
      <c r="FK145">
        <f t="shared" si="264"/>
        <v>0.48758089101965002</v>
      </c>
      <c r="FL145">
        <f t="shared" si="265"/>
        <v>0.59903181329682376</v>
      </c>
      <c r="FM145">
        <f t="shared" si="266"/>
        <v>7.6102028579269274E-2</v>
      </c>
      <c r="FN145">
        <f t="shared" si="267"/>
        <v>0</v>
      </c>
      <c r="FO145">
        <f t="shared" si="268"/>
        <v>0.59903181329682376</v>
      </c>
      <c r="FP145">
        <f t="shared" si="269"/>
        <v>0</v>
      </c>
      <c r="FQ145">
        <f t="shared" si="270"/>
        <v>0.10772892026025575</v>
      </c>
      <c r="FR145">
        <f t="shared" si="271"/>
        <v>0.10772892026025575</v>
      </c>
      <c r="FS145">
        <f t="shared" si="272"/>
        <v>0</v>
      </c>
      <c r="FT145">
        <f t="shared" si="273"/>
        <v>0</v>
      </c>
      <c r="FU145">
        <f t="shared" si="274"/>
        <v>0.18732489363342147</v>
      </c>
      <c r="FW145">
        <f t="shared" si="275"/>
        <v>0.31791907514450851</v>
      </c>
      <c r="FX145">
        <f t="shared" si="276"/>
        <v>0.31791907514450851</v>
      </c>
      <c r="FY145">
        <f t="shared" si="277"/>
        <v>0.329479768786127</v>
      </c>
      <c r="FZ145">
        <f t="shared" si="278"/>
        <v>0.329479768786127</v>
      </c>
    </row>
    <row r="146" spans="1:182">
      <c r="A146">
        <v>145</v>
      </c>
      <c r="B146" t="s">
        <v>228</v>
      </c>
      <c r="C146" t="s">
        <v>229</v>
      </c>
      <c r="D146" t="s">
        <v>230</v>
      </c>
      <c r="E146" s="25" t="s">
        <v>356</v>
      </c>
      <c r="F146" s="25" t="s">
        <v>258</v>
      </c>
      <c r="G146">
        <v>0</v>
      </c>
      <c r="H146">
        <v>9.6061479346781969E-2</v>
      </c>
      <c r="I146">
        <v>0.17291066282420756</v>
      </c>
      <c r="J146">
        <v>5.6100981767180933E-3</v>
      </c>
      <c r="K146">
        <v>9.6061479346781983E-3</v>
      </c>
      <c r="L146">
        <v>0</v>
      </c>
      <c r="M146">
        <v>0</v>
      </c>
      <c r="N146">
        <v>0</v>
      </c>
      <c r="O146">
        <v>0</v>
      </c>
      <c r="P146">
        <v>0.13448607108549476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9.6061479346781983E-3</v>
      </c>
      <c r="X146">
        <v>7.2046109510086498E-2</v>
      </c>
      <c r="Y146">
        <v>0.10086455331412107</v>
      </c>
      <c r="Z146">
        <v>0</v>
      </c>
      <c r="AA146">
        <v>3.3621517771373691E-2</v>
      </c>
      <c r="AB146">
        <v>0</v>
      </c>
      <c r="AC146">
        <v>0</v>
      </c>
      <c r="AD146">
        <v>0</v>
      </c>
      <c r="AE146">
        <v>0</v>
      </c>
      <c r="AF146">
        <v>3.3621517771373691E-2</v>
      </c>
      <c r="AG146">
        <v>1.9212295869356397E-2</v>
      </c>
      <c r="AH146">
        <v>0</v>
      </c>
      <c r="AI146">
        <v>0</v>
      </c>
      <c r="AJ146">
        <v>0</v>
      </c>
      <c r="AK146">
        <v>6.2439961575408286E-2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4.8030739673390978E-2</v>
      </c>
      <c r="AR146">
        <v>4.4188280499519707E-2</v>
      </c>
      <c r="AS146">
        <v>0</v>
      </c>
      <c r="AT146">
        <v>0</v>
      </c>
      <c r="AU146">
        <v>0</v>
      </c>
      <c r="AV146">
        <v>0</v>
      </c>
      <c r="AW146">
        <v>4.8030739673390992E-3</v>
      </c>
      <c r="AX146">
        <v>0</v>
      </c>
      <c r="AY146">
        <v>0.11047070124879931</v>
      </c>
      <c r="AZ146">
        <v>0</v>
      </c>
      <c r="BA146">
        <v>0</v>
      </c>
      <c r="BB146">
        <v>0</v>
      </c>
      <c r="BC146">
        <v>0</v>
      </c>
      <c r="BD146">
        <v>4.8030739673390992E-3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4.3227665706051882E-2</v>
      </c>
      <c r="BV146">
        <v>0</v>
      </c>
      <c r="BW146">
        <v>0</v>
      </c>
      <c r="BX146">
        <v>0</v>
      </c>
      <c r="BY146">
        <v>0</v>
      </c>
      <c r="BZ146">
        <v>0</v>
      </c>
      <c r="CA146" s="27">
        <f t="shared" si="186"/>
        <v>3</v>
      </c>
      <c r="CB146">
        <f t="shared" si="187"/>
        <v>12</v>
      </c>
      <c r="CC146">
        <f t="shared" si="188"/>
        <v>15</v>
      </c>
      <c r="CD146">
        <f>[1]!shannonweaver(K146:BU146)</f>
        <v>2.3833018085040161</v>
      </c>
      <c r="CE146">
        <f t="shared" si="189"/>
        <v>0.8800803646601465</v>
      </c>
      <c r="CO146">
        <f t="shared" si="190"/>
        <v>15</v>
      </c>
      <c r="CP146">
        <f t="shared" si="191"/>
        <v>0.27458224034770762</v>
      </c>
      <c r="CQ146">
        <f t="shared" si="192"/>
        <v>0</v>
      </c>
      <c r="CR146">
        <f t="shared" si="193"/>
        <v>9.6061479346781969E-2</v>
      </c>
      <c r="CS146">
        <f t="shared" si="194"/>
        <v>0.17852076100092565</v>
      </c>
      <c r="CT146">
        <f t="shared" si="195"/>
        <v>9.6061479346781983E-3</v>
      </c>
      <c r="CU146">
        <f t="shared" si="196"/>
        <v>0</v>
      </c>
      <c r="CV146">
        <f t="shared" si="197"/>
        <v>0</v>
      </c>
      <c r="CW146">
        <f t="shared" si="198"/>
        <v>0.13448607108549476</v>
      </c>
      <c r="CX146">
        <f t="shared" si="199"/>
        <v>0</v>
      </c>
      <c r="CY146">
        <f t="shared" si="200"/>
        <v>7.2046109510086498E-2</v>
      </c>
      <c r="CZ146">
        <f t="shared" si="201"/>
        <v>0.13448607108549476</v>
      </c>
      <c r="DA146">
        <f t="shared" si="202"/>
        <v>0</v>
      </c>
      <c r="DB146">
        <f t="shared" si="203"/>
        <v>5.2833813640730087E-2</v>
      </c>
      <c r="DC146">
        <f t="shared" si="204"/>
        <v>0</v>
      </c>
      <c r="DD146">
        <f t="shared" si="205"/>
        <v>6.2439961575408286E-2</v>
      </c>
      <c r="DE146">
        <f t="shared" si="206"/>
        <v>0</v>
      </c>
      <c r="DF146">
        <f t="shared" si="207"/>
        <v>0</v>
      </c>
      <c r="DG146">
        <f t="shared" si="208"/>
        <v>0.11407694367017845</v>
      </c>
      <c r="DH146">
        <f t="shared" si="209"/>
        <v>0</v>
      </c>
      <c r="DI146">
        <f t="shared" si="210"/>
        <v>0</v>
      </c>
      <c r="DJ146">
        <f t="shared" si="211"/>
        <v>0</v>
      </c>
      <c r="DK146">
        <f t="shared" si="212"/>
        <v>4.8030739673390992E-3</v>
      </c>
      <c r="DL146">
        <f t="shared" si="213"/>
        <v>0.11047070124879931</v>
      </c>
      <c r="DM146">
        <f t="shared" si="214"/>
        <v>4.8030739673390992E-3</v>
      </c>
      <c r="DN146">
        <f t="shared" si="215"/>
        <v>9.6061479346781983E-3</v>
      </c>
      <c r="DO146">
        <f t="shared" si="216"/>
        <v>9.6061479346781983E-3</v>
      </c>
      <c r="DP146">
        <f t="shared" si="217"/>
        <v>0.72142170989433274</v>
      </c>
      <c r="DQ146">
        <f t="shared" si="218"/>
        <v>0.73102785782901092</v>
      </c>
      <c r="DR146">
        <f t="shared" si="219"/>
        <v>11</v>
      </c>
      <c r="DS146" s="50">
        <f t="shared" si="220"/>
        <v>1.2171783913642589</v>
      </c>
      <c r="DT146" s="50">
        <f t="shared" si="221"/>
        <v>0.55154758247899482</v>
      </c>
      <c r="DU146">
        <f t="shared" si="222"/>
        <v>0</v>
      </c>
      <c r="DV146">
        <f t="shared" si="223"/>
        <v>0.31512767716360846</v>
      </c>
      <c r="DW146">
        <f t="shared" si="224"/>
        <v>0.43622077618912669</v>
      </c>
      <c r="DX146">
        <f t="shared" si="225"/>
        <v>9.8168558422252708E-2</v>
      </c>
      <c r="DY146">
        <f t="shared" si="226"/>
        <v>0</v>
      </c>
      <c r="DZ146">
        <f t="shared" si="227"/>
        <v>0</v>
      </c>
      <c r="EA146">
        <f t="shared" si="228"/>
        <v>0.3754846170049545</v>
      </c>
      <c r="EB146">
        <f t="shared" si="229"/>
        <v>0</v>
      </c>
      <c r="EC146">
        <f t="shared" si="230"/>
        <v>0.2717463013546329</v>
      </c>
      <c r="ED146">
        <f t="shared" si="231"/>
        <v>0.3754846170049545</v>
      </c>
      <c r="EE146">
        <f t="shared" si="232"/>
        <v>0</v>
      </c>
      <c r="EF146">
        <f t="shared" si="233"/>
        <v>0.2319297920957894</v>
      </c>
      <c r="EG146">
        <f t="shared" si="234"/>
        <v>0</v>
      </c>
      <c r="EH146">
        <f t="shared" si="235"/>
        <v>0.25255621249465021</v>
      </c>
      <c r="EI146">
        <f t="shared" si="236"/>
        <v>0</v>
      </c>
      <c r="EJ146">
        <f t="shared" si="237"/>
        <v>0</v>
      </c>
      <c r="EK146">
        <f t="shared" si="238"/>
        <v>0.34452835364837131</v>
      </c>
      <c r="EL146">
        <f t="shared" si="239"/>
        <v>0</v>
      </c>
      <c r="EM146">
        <f t="shared" si="240"/>
        <v>0</v>
      </c>
      <c r="EN146">
        <f t="shared" si="241"/>
        <v>0</v>
      </c>
      <c r="EO146">
        <f t="shared" si="242"/>
        <v>6.9359812332597331E-2</v>
      </c>
      <c r="EP146">
        <f t="shared" si="243"/>
        <v>0.33881673502520271</v>
      </c>
      <c r="EQ146">
        <f t="shared" si="244"/>
        <v>6.9359812332597331E-2</v>
      </c>
      <c r="ER146">
        <f t="shared" si="245"/>
        <v>9.8168558422252708E-2</v>
      </c>
      <c r="ES146">
        <f t="shared" si="246"/>
        <v>9.8168558422252708E-2</v>
      </c>
      <c r="ET146">
        <f t="shared" si="247"/>
        <v>1.014781932602117</v>
      </c>
      <c r="EU146">
        <f t="shared" si="248"/>
        <v>1.0255540620167243</v>
      </c>
      <c r="EV146" s="27">
        <f t="shared" si="249"/>
        <v>0</v>
      </c>
      <c r="EW146">
        <f t="shared" si="250"/>
        <v>9.6061479346781969E-2</v>
      </c>
      <c r="EX146">
        <f t="shared" si="251"/>
        <v>0.17852076100092565</v>
      </c>
      <c r="EY146">
        <f t="shared" si="252"/>
        <v>9.6061479346781983E-3</v>
      </c>
      <c r="EZ146">
        <f t="shared" si="253"/>
        <v>0.17771373679154664</v>
      </c>
      <c r="FA146">
        <f t="shared" si="254"/>
        <v>0.13448607108549476</v>
      </c>
      <c r="FB146">
        <f t="shared" si="255"/>
        <v>5.2833813640730087E-2</v>
      </c>
      <c r="FC146">
        <f t="shared" si="256"/>
        <v>0.11047070124879931</v>
      </c>
      <c r="FD146">
        <f t="shared" si="257"/>
        <v>4.8030739673390992E-3</v>
      </c>
      <c r="FE146">
        <f t="shared" si="258"/>
        <v>0.11527377521613841</v>
      </c>
      <c r="FF146">
        <f t="shared" si="259"/>
        <v>9.6061479346781983E-3</v>
      </c>
      <c r="FG146">
        <f t="shared" si="260"/>
        <v>7.2046109510086498E-2</v>
      </c>
      <c r="FH146">
        <f t="shared" si="261"/>
        <v>0.15946205571565805</v>
      </c>
      <c r="FI146" s="27">
        <f t="shared" si="262"/>
        <v>0</v>
      </c>
      <c r="FJ146">
        <f t="shared" si="263"/>
        <v>0.31512767716360846</v>
      </c>
      <c r="FK146">
        <f t="shared" si="264"/>
        <v>0.43622077618912669</v>
      </c>
      <c r="FL146">
        <f t="shared" si="265"/>
        <v>9.8168558422252708E-2</v>
      </c>
      <c r="FM146">
        <f t="shared" si="266"/>
        <v>0.43516614916293883</v>
      </c>
      <c r="FN146">
        <f t="shared" si="267"/>
        <v>0.3754846170049545</v>
      </c>
      <c r="FO146">
        <f t="shared" si="268"/>
        <v>0.2319297920957894</v>
      </c>
      <c r="FP146">
        <f t="shared" si="269"/>
        <v>0.33881673502520271</v>
      </c>
      <c r="FQ146">
        <f t="shared" si="270"/>
        <v>6.9359812332597331E-2</v>
      </c>
      <c r="FR146">
        <f t="shared" si="271"/>
        <v>0.34640645089773969</v>
      </c>
      <c r="FS146">
        <f t="shared" si="272"/>
        <v>9.8168558422252708E-2</v>
      </c>
      <c r="FT146">
        <f t="shared" si="273"/>
        <v>0.2717463013546329</v>
      </c>
      <c r="FU146">
        <f t="shared" si="274"/>
        <v>0.41078266423235832</v>
      </c>
      <c r="FW146">
        <f t="shared" si="275"/>
        <v>0.1200768491834775</v>
      </c>
      <c r="FX146">
        <f t="shared" si="276"/>
        <v>0.1200768491834775</v>
      </c>
      <c r="FY146">
        <f t="shared" si="277"/>
        <v>1.4409221902017297E-2</v>
      </c>
      <c r="FZ146">
        <f t="shared" si="278"/>
        <v>0.12487992315081661</v>
      </c>
    </row>
    <row r="147" spans="1:182">
      <c r="A147">
        <v>146</v>
      </c>
      <c r="B147" t="s">
        <v>231</v>
      </c>
      <c r="C147" t="s">
        <v>229</v>
      </c>
      <c r="D147" t="s">
        <v>230</v>
      </c>
      <c r="E147" s="25" t="s">
        <v>356</v>
      </c>
      <c r="F147" s="25" t="s">
        <v>258</v>
      </c>
      <c r="G147">
        <v>0</v>
      </c>
      <c r="H147">
        <v>1.6393442622950824E-2</v>
      </c>
      <c r="I147">
        <v>1.0928961748633882E-2</v>
      </c>
      <c r="J147">
        <v>5.6100981767180933E-3</v>
      </c>
      <c r="K147">
        <v>3.825136612021858E-2</v>
      </c>
      <c r="L147">
        <v>5.4644808743169408E-3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5.4644808743169408E-3</v>
      </c>
      <c r="T147">
        <v>0</v>
      </c>
      <c r="U147">
        <v>0</v>
      </c>
      <c r="V147">
        <v>0</v>
      </c>
      <c r="W147">
        <v>1.6393442622950824E-2</v>
      </c>
      <c r="X147">
        <v>7.6502732240437188E-2</v>
      </c>
      <c r="Y147">
        <v>0.56284153005464488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1.0928961748633882E-2</v>
      </c>
      <c r="AG147">
        <v>0</v>
      </c>
      <c r="AH147">
        <v>0</v>
      </c>
      <c r="AI147">
        <v>0</v>
      </c>
      <c r="AJ147">
        <v>0</v>
      </c>
      <c r="AK147">
        <v>7.1038251366120228E-2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2.1857923497267763E-2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8.1967213114754106E-2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4.3715846994535519E-2</v>
      </c>
      <c r="BV147">
        <v>0</v>
      </c>
      <c r="BW147">
        <v>0</v>
      </c>
      <c r="BX147">
        <v>0</v>
      </c>
      <c r="BY147">
        <v>3.825136612021858E-2</v>
      </c>
      <c r="BZ147">
        <v>0</v>
      </c>
      <c r="CA147" s="27">
        <f t="shared" si="186"/>
        <v>4</v>
      </c>
      <c r="CB147">
        <f t="shared" si="187"/>
        <v>7</v>
      </c>
      <c r="CC147">
        <f t="shared" si="188"/>
        <v>11</v>
      </c>
      <c r="CD147">
        <f>[1]!shannonweaver(K147:BU147)</f>
        <v>1.4646273277644792</v>
      </c>
      <c r="CE147">
        <f t="shared" si="189"/>
        <v>0.61079703704292421</v>
      </c>
      <c r="CF147">
        <v>1</v>
      </c>
      <c r="CO147">
        <f t="shared" si="190"/>
        <v>12</v>
      </c>
      <c r="CP147">
        <f t="shared" si="191"/>
        <v>3.2932502548302801E-2</v>
      </c>
      <c r="CQ147">
        <f t="shared" si="192"/>
        <v>0</v>
      </c>
      <c r="CR147">
        <f t="shared" si="193"/>
        <v>1.6393442622950824E-2</v>
      </c>
      <c r="CS147">
        <f t="shared" si="194"/>
        <v>1.6539059925351974E-2</v>
      </c>
      <c r="CT147">
        <f t="shared" si="195"/>
        <v>3.825136612021858E-2</v>
      </c>
      <c r="CU147">
        <f t="shared" si="196"/>
        <v>5.4644808743169408E-3</v>
      </c>
      <c r="CV147">
        <f t="shared" si="197"/>
        <v>0</v>
      </c>
      <c r="CW147">
        <f t="shared" si="198"/>
        <v>0</v>
      </c>
      <c r="CX147">
        <f t="shared" si="199"/>
        <v>5.4644808743169408E-3</v>
      </c>
      <c r="CY147">
        <f t="shared" si="200"/>
        <v>7.6502732240437188E-2</v>
      </c>
      <c r="CZ147">
        <f t="shared" si="201"/>
        <v>0.56284153005464488</v>
      </c>
      <c r="DA147">
        <f t="shared" si="202"/>
        <v>0</v>
      </c>
      <c r="DB147">
        <f t="shared" si="203"/>
        <v>1.0928961748633882E-2</v>
      </c>
      <c r="DC147">
        <f t="shared" si="204"/>
        <v>0</v>
      </c>
      <c r="DD147">
        <f t="shared" si="205"/>
        <v>7.1038251366120228E-2</v>
      </c>
      <c r="DE147">
        <f t="shared" si="206"/>
        <v>0</v>
      </c>
      <c r="DF147">
        <f t="shared" si="207"/>
        <v>0</v>
      </c>
      <c r="DG147">
        <f t="shared" si="208"/>
        <v>5.4635999800330626E-2</v>
      </c>
      <c r="DH147">
        <f t="shared" si="209"/>
        <v>0</v>
      </c>
      <c r="DI147">
        <f t="shared" si="210"/>
        <v>0</v>
      </c>
      <c r="DJ147">
        <f t="shared" si="211"/>
        <v>0</v>
      </c>
      <c r="DK147">
        <f t="shared" si="212"/>
        <v>0</v>
      </c>
      <c r="DL147">
        <f t="shared" si="213"/>
        <v>8.1967213114754106E-2</v>
      </c>
      <c r="DM147">
        <f t="shared" si="214"/>
        <v>0</v>
      </c>
      <c r="DN147">
        <f t="shared" si="215"/>
        <v>1.6393442622950824E-2</v>
      </c>
      <c r="DO147">
        <f t="shared" si="216"/>
        <v>4.3715846994535519E-2</v>
      </c>
      <c r="DP147">
        <f t="shared" si="217"/>
        <v>0.8907103825136613</v>
      </c>
      <c r="DQ147">
        <f t="shared" si="218"/>
        <v>0.93442622950819687</v>
      </c>
      <c r="DR147">
        <f t="shared" si="219"/>
        <v>10</v>
      </c>
      <c r="DS147" s="50">
        <f t="shared" si="220"/>
        <v>0.89712260461628046</v>
      </c>
      <c r="DT147" s="50">
        <f t="shared" si="221"/>
        <v>0.1824842635893392</v>
      </c>
      <c r="DU147">
        <f t="shared" si="222"/>
        <v>0</v>
      </c>
      <c r="DV147">
        <f t="shared" si="223"/>
        <v>0.12838931363548162</v>
      </c>
      <c r="DW147">
        <f t="shared" si="224"/>
        <v>0.12896144009446761</v>
      </c>
      <c r="DX147">
        <f t="shared" si="225"/>
        <v>0.1968483931138606</v>
      </c>
      <c r="DY147">
        <f t="shared" si="226"/>
        <v>7.3989617529229099E-2</v>
      </c>
      <c r="DZ147">
        <f t="shared" si="227"/>
        <v>0</v>
      </c>
      <c r="EA147">
        <f t="shared" si="228"/>
        <v>0</v>
      </c>
      <c r="EB147">
        <f t="shared" si="229"/>
        <v>7.3989617529229099E-2</v>
      </c>
      <c r="EC147">
        <f t="shared" si="230"/>
        <v>0.28024518110819069</v>
      </c>
      <c r="ED147">
        <f t="shared" si="231"/>
        <v>0.84840632387783499</v>
      </c>
      <c r="EE147">
        <f t="shared" si="232"/>
        <v>0</v>
      </c>
      <c r="EF147">
        <f t="shared" si="233"/>
        <v>0.10473303933139495</v>
      </c>
      <c r="EG147">
        <f t="shared" si="234"/>
        <v>0</v>
      </c>
      <c r="EH147">
        <f t="shared" si="235"/>
        <v>0.26979101752040008</v>
      </c>
      <c r="EI147">
        <f t="shared" si="236"/>
        <v>0</v>
      </c>
      <c r="EJ147">
        <f t="shared" si="237"/>
        <v>0</v>
      </c>
      <c r="EK147">
        <f t="shared" si="238"/>
        <v>0.2359260152667049</v>
      </c>
      <c r="EL147">
        <f t="shared" si="239"/>
        <v>0</v>
      </c>
      <c r="EM147">
        <f t="shared" si="240"/>
        <v>0</v>
      </c>
      <c r="EN147">
        <f t="shared" si="241"/>
        <v>0</v>
      </c>
      <c r="EO147">
        <f t="shared" si="242"/>
        <v>0</v>
      </c>
      <c r="EP147">
        <f t="shared" si="243"/>
        <v>0.29036207985563461</v>
      </c>
      <c r="EQ147">
        <f t="shared" si="244"/>
        <v>0</v>
      </c>
      <c r="ER147">
        <f t="shared" si="245"/>
        <v>0.12838931363548162</v>
      </c>
      <c r="ES147">
        <f t="shared" si="246"/>
        <v>0.21063749718112076</v>
      </c>
      <c r="ET147">
        <f t="shared" si="247"/>
        <v>1.2338678799950176</v>
      </c>
      <c r="EU147">
        <f t="shared" si="248"/>
        <v>1.3118379898471235</v>
      </c>
      <c r="EV147" s="27">
        <f t="shared" si="249"/>
        <v>0</v>
      </c>
      <c r="EW147">
        <f t="shared" si="250"/>
        <v>1.6393442622950824E-2</v>
      </c>
      <c r="EX147">
        <f t="shared" si="251"/>
        <v>1.6539059925351974E-2</v>
      </c>
      <c r="EY147">
        <f t="shared" si="252"/>
        <v>4.3715846994535519E-2</v>
      </c>
      <c r="EZ147">
        <f t="shared" si="253"/>
        <v>0.60655737704918045</v>
      </c>
      <c r="FA147">
        <f t="shared" si="254"/>
        <v>0</v>
      </c>
      <c r="FB147">
        <f t="shared" si="255"/>
        <v>1.6393442622950824E-2</v>
      </c>
      <c r="FC147">
        <f t="shared" si="256"/>
        <v>8.1967213114754106E-2</v>
      </c>
      <c r="FD147">
        <f t="shared" si="257"/>
        <v>0</v>
      </c>
      <c r="FE147">
        <f t="shared" si="258"/>
        <v>8.1967213114754106E-2</v>
      </c>
      <c r="FF147">
        <f t="shared" si="259"/>
        <v>1.6393442622950824E-2</v>
      </c>
      <c r="FG147">
        <f t="shared" si="260"/>
        <v>7.6502732240437188E-2</v>
      </c>
      <c r="FH147">
        <f t="shared" si="261"/>
        <v>9.2896174863387998E-2</v>
      </c>
      <c r="FI147" s="27">
        <f t="shared" si="262"/>
        <v>0</v>
      </c>
      <c r="FJ147">
        <f t="shared" si="263"/>
        <v>0.12838931363548162</v>
      </c>
      <c r="FK147">
        <f t="shared" si="264"/>
        <v>0.12896144009446761</v>
      </c>
      <c r="FL147">
        <f t="shared" si="265"/>
        <v>0.21063749718112076</v>
      </c>
      <c r="FM147">
        <f t="shared" si="266"/>
        <v>0.89277908776988357</v>
      </c>
      <c r="FN147">
        <f t="shared" si="267"/>
        <v>0</v>
      </c>
      <c r="FO147">
        <f t="shared" si="268"/>
        <v>0.12838931363548162</v>
      </c>
      <c r="FP147">
        <f t="shared" si="269"/>
        <v>0.29036207985563461</v>
      </c>
      <c r="FQ147">
        <f t="shared" si="270"/>
        <v>0</v>
      </c>
      <c r="FR147">
        <f t="shared" si="271"/>
        <v>0.29036207985563461</v>
      </c>
      <c r="FS147">
        <f t="shared" si="272"/>
        <v>0.12838931363548162</v>
      </c>
      <c r="FT147">
        <f t="shared" si="273"/>
        <v>0.28024518110819069</v>
      </c>
      <c r="FU147">
        <f t="shared" si="274"/>
        <v>0.30971660548290736</v>
      </c>
      <c r="FW147">
        <f t="shared" si="275"/>
        <v>0.12568306010928962</v>
      </c>
      <c r="FX147">
        <f t="shared" si="276"/>
        <v>0.12568306010928962</v>
      </c>
      <c r="FY147">
        <f t="shared" si="277"/>
        <v>4.3715846994535519E-2</v>
      </c>
      <c r="FZ147">
        <f t="shared" si="278"/>
        <v>0.12568306010928962</v>
      </c>
    </row>
    <row r="148" spans="1:182">
      <c r="A148">
        <v>147</v>
      </c>
      <c r="B148" t="s">
        <v>232</v>
      </c>
      <c r="C148" t="s">
        <v>229</v>
      </c>
      <c r="D148" t="s">
        <v>230</v>
      </c>
      <c r="E148" s="25" t="s">
        <v>356</v>
      </c>
      <c r="F148" s="25" t="s">
        <v>258</v>
      </c>
      <c r="G148">
        <v>2.1493820526598602E-2</v>
      </c>
      <c r="H148">
        <v>2.1493820526598602E-2</v>
      </c>
      <c r="I148">
        <v>4.8361096184846852E-2</v>
      </c>
      <c r="J148">
        <v>5.6100981767180933E-3</v>
      </c>
      <c r="K148">
        <v>0.12358946802794199</v>
      </c>
      <c r="L148">
        <v>1.6120365394948953E-2</v>
      </c>
      <c r="M148">
        <v>0</v>
      </c>
      <c r="N148">
        <v>0</v>
      </c>
      <c r="O148">
        <v>0</v>
      </c>
      <c r="P148">
        <v>0.19881783987103704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0.24717893605588381</v>
      </c>
      <c r="Y148">
        <v>2.1493820526598602E-2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7.5228371843095124E-2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7.522837184309511E-2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3.2240730789897899E-2</v>
      </c>
      <c r="AR148">
        <v>5.37345513164965E-4</v>
      </c>
      <c r="AS148">
        <v>0</v>
      </c>
      <c r="AT148">
        <v>0</v>
      </c>
      <c r="AU148">
        <v>0</v>
      </c>
      <c r="AV148">
        <v>5.3734551316496505E-3</v>
      </c>
      <c r="AW148">
        <v>0</v>
      </c>
      <c r="AX148">
        <v>0</v>
      </c>
      <c r="AY148">
        <v>0.10746910263299302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5.3734551316496505E-3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 s="27">
        <f t="shared" si="186"/>
        <v>3</v>
      </c>
      <c r="CB148">
        <f t="shared" si="187"/>
        <v>9</v>
      </c>
      <c r="CC148">
        <f t="shared" si="188"/>
        <v>12</v>
      </c>
      <c r="CD148">
        <f>[1]!shannonweaver(K148:BU148)</f>
        <v>1.9666381134470245</v>
      </c>
      <c r="CE148">
        <f t="shared" si="189"/>
        <v>0.79143339795674339</v>
      </c>
      <c r="CF148">
        <v>2</v>
      </c>
      <c r="CG148">
        <v>1</v>
      </c>
      <c r="CJ148">
        <v>1</v>
      </c>
      <c r="CO148">
        <f t="shared" si="190"/>
        <v>16</v>
      </c>
      <c r="CP148">
        <f t="shared" si="191"/>
        <v>9.6958835414762148E-2</v>
      </c>
      <c r="CQ148">
        <f t="shared" si="192"/>
        <v>2.1493820526598602E-2</v>
      </c>
      <c r="CR148">
        <f t="shared" si="193"/>
        <v>2.1493820526598602E-2</v>
      </c>
      <c r="CS148">
        <f t="shared" si="194"/>
        <v>5.3971194361564945E-2</v>
      </c>
      <c r="CT148">
        <f t="shared" si="195"/>
        <v>0.12358946802794199</v>
      </c>
      <c r="CU148">
        <f t="shared" si="196"/>
        <v>1.6120365394948953E-2</v>
      </c>
      <c r="CV148">
        <f t="shared" si="197"/>
        <v>0</v>
      </c>
      <c r="CW148">
        <f t="shared" si="198"/>
        <v>0.19881783987103704</v>
      </c>
      <c r="CX148">
        <f t="shared" si="199"/>
        <v>0</v>
      </c>
      <c r="CY148">
        <f t="shared" si="200"/>
        <v>0.24717893605588381</v>
      </c>
      <c r="CZ148">
        <f t="shared" si="201"/>
        <v>9.6722192369693732E-2</v>
      </c>
      <c r="DA148">
        <f t="shared" si="202"/>
        <v>0</v>
      </c>
      <c r="DB148">
        <f t="shared" si="203"/>
        <v>0</v>
      </c>
      <c r="DC148">
        <f t="shared" si="204"/>
        <v>0</v>
      </c>
      <c r="DD148">
        <f t="shared" si="205"/>
        <v>7.522837184309511E-2</v>
      </c>
      <c r="DE148">
        <f t="shared" si="206"/>
        <v>0</v>
      </c>
      <c r="DF148">
        <f t="shared" si="207"/>
        <v>0</v>
      </c>
      <c r="DG148">
        <f t="shared" si="208"/>
        <v>4.3357288151780131E-2</v>
      </c>
      <c r="DH148">
        <f t="shared" si="209"/>
        <v>0</v>
      </c>
      <c r="DI148">
        <f t="shared" si="210"/>
        <v>0</v>
      </c>
      <c r="DJ148">
        <f t="shared" si="211"/>
        <v>5.3734551316496505E-3</v>
      </c>
      <c r="DK148">
        <f t="shared" si="212"/>
        <v>0</v>
      </c>
      <c r="DL148">
        <f t="shared" si="213"/>
        <v>0.10746910263299302</v>
      </c>
      <c r="DM148">
        <f t="shared" si="214"/>
        <v>5.3734551316496505E-3</v>
      </c>
      <c r="DN148">
        <f t="shared" si="215"/>
        <v>0</v>
      </c>
      <c r="DO148">
        <f t="shared" si="216"/>
        <v>0.13970983342289095</v>
      </c>
      <c r="DP148">
        <f t="shared" si="217"/>
        <v>0.76894142933906495</v>
      </c>
      <c r="DQ148">
        <f t="shared" si="218"/>
        <v>0.90865126276195596</v>
      </c>
      <c r="DR148">
        <f t="shared" si="219"/>
        <v>10</v>
      </c>
      <c r="DS148" s="50">
        <f t="shared" si="220"/>
        <v>1.0965243209236528</v>
      </c>
      <c r="DT148" s="50">
        <f t="shared" si="221"/>
        <v>0.31664713188255472</v>
      </c>
      <c r="DU148">
        <f t="shared" si="222"/>
        <v>0.14713804868340805</v>
      </c>
      <c r="DV148">
        <f t="shared" si="223"/>
        <v>0.14713804868340805</v>
      </c>
      <c r="DW148">
        <f t="shared" si="224"/>
        <v>0.23445919681899674</v>
      </c>
      <c r="DX148">
        <f t="shared" si="225"/>
        <v>0.35922941182723817</v>
      </c>
      <c r="DY148">
        <f t="shared" si="226"/>
        <v>0.12730962256656014</v>
      </c>
      <c r="DZ148">
        <f t="shared" si="227"/>
        <v>0</v>
      </c>
      <c r="EA148">
        <f t="shared" si="228"/>
        <v>0.46216826533922828</v>
      </c>
      <c r="EB148">
        <f t="shared" si="229"/>
        <v>0</v>
      </c>
      <c r="EC148">
        <f t="shared" si="230"/>
        <v>0.52033511876904726</v>
      </c>
      <c r="ED148">
        <f t="shared" si="231"/>
        <v>0.31624704615486254</v>
      </c>
      <c r="EE148">
        <f t="shared" si="232"/>
        <v>0</v>
      </c>
      <c r="EF148">
        <f t="shared" si="233"/>
        <v>0</v>
      </c>
      <c r="EG148">
        <f t="shared" si="234"/>
        <v>0</v>
      </c>
      <c r="EH148">
        <f t="shared" si="235"/>
        <v>0.27783873563335626</v>
      </c>
      <c r="EI148">
        <f t="shared" si="236"/>
        <v>0</v>
      </c>
      <c r="EJ148">
        <f t="shared" si="237"/>
        <v>0</v>
      </c>
      <c r="EK148">
        <f t="shared" si="238"/>
        <v>0.2097589399494583</v>
      </c>
      <c r="EL148">
        <f t="shared" si="239"/>
        <v>0</v>
      </c>
      <c r="EM148">
        <f t="shared" si="240"/>
        <v>0</v>
      </c>
      <c r="EN148">
        <f t="shared" si="241"/>
        <v>7.336966323656588E-2</v>
      </c>
      <c r="EO148">
        <f t="shared" si="242"/>
        <v>0</v>
      </c>
      <c r="EP148">
        <f t="shared" si="243"/>
        <v>0.33400022170040161</v>
      </c>
      <c r="EQ148">
        <f t="shared" si="244"/>
        <v>7.336966323656588E-2</v>
      </c>
      <c r="ER148">
        <f t="shared" si="245"/>
        <v>0</v>
      </c>
      <c r="ES148">
        <f t="shared" si="246"/>
        <v>0.38307869925469962</v>
      </c>
      <c r="ET148">
        <f t="shared" si="247"/>
        <v>1.0693600198416837</v>
      </c>
      <c r="EU148">
        <f t="shared" si="248"/>
        <v>1.2637551314934965</v>
      </c>
      <c r="EV148" s="27">
        <f t="shared" si="249"/>
        <v>2.1493820526598602E-2</v>
      </c>
      <c r="EW148">
        <f t="shared" si="250"/>
        <v>2.1493820526598602E-2</v>
      </c>
      <c r="EX148">
        <f t="shared" si="251"/>
        <v>5.3971194361564945E-2</v>
      </c>
      <c r="EY148">
        <f t="shared" si="252"/>
        <v>0.13970983342289095</v>
      </c>
      <c r="EZ148">
        <f t="shared" si="253"/>
        <v>9.6722192369693732E-2</v>
      </c>
      <c r="FA148">
        <f t="shared" si="254"/>
        <v>0.19881783987103704</v>
      </c>
      <c r="FB148">
        <f t="shared" si="255"/>
        <v>0</v>
      </c>
      <c r="FC148">
        <f t="shared" si="256"/>
        <v>0.10746910263299302</v>
      </c>
      <c r="FD148">
        <f t="shared" si="257"/>
        <v>5.3734551316496505E-3</v>
      </c>
      <c r="FE148">
        <f t="shared" si="258"/>
        <v>0.11284255776464266</v>
      </c>
      <c r="FF148">
        <f t="shared" si="259"/>
        <v>0</v>
      </c>
      <c r="FG148">
        <f t="shared" si="260"/>
        <v>0.24717893605588381</v>
      </c>
      <c r="FH148">
        <f t="shared" si="261"/>
        <v>0.11337990327780761</v>
      </c>
      <c r="FI148" s="27">
        <f t="shared" si="262"/>
        <v>0.14713804868340805</v>
      </c>
      <c r="FJ148">
        <f t="shared" si="263"/>
        <v>0.14713804868340805</v>
      </c>
      <c r="FK148">
        <f t="shared" si="264"/>
        <v>0.23445919681899674</v>
      </c>
      <c r="FL148">
        <f t="shared" si="265"/>
        <v>0.38307869925469962</v>
      </c>
      <c r="FM148">
        <f t="shared" si="266"/>
        <v>0.31624704615486254</v>
      </c>
      <c r="FN148">
        <f t="shared" si="267"/>
        <v>0.46216826533922828</v>
      </c>
      <c r="FO148">
        <f t="shared" si="268"/>
        <v>0</v>
      </c>
      <c r="FP148">
        <f t="shared" si="269"/>
        <v>0.33400022170040161</v>
      </c>
      <c r="FQ148">
        <f t="shared" si="270"/>
        <v>7.336966323656588E-2</v>
      </c>
      <c r="FR148">
        <f t="shared" si="271"/>
        <v>0.34258231118304233</v>
      </c>
      <c r="FS148">
        <f t="shared" si="272"/>
        <v>0</v>
      </c>
      <c r="FT148">
        <f t="shared" si="273"/>
        <v>0.52033511876904726</v>
      </c>
      <c r="FU148">
        <f t="shared" si="274"/>
        <v>0.34343058580665131</v>
      </c>
      <c r="FW148">
        <f t="shared" si="275"/>
        <v>0.24717893605588398</v>
      </c>
      <c r="FX148">
        <f t="shared" si="276"/>
        <v>0.24717893605588398</v>
      </c>
      <c r="FY148">
        <f t="shared" si="277"/>
        <v>0.14508328855454061</v>
      </c>
      <c r="FZ148">
        <f t="shared" si="278"/>
        <v>0.25255239118753359</v>
      </c>
    </row>
    <row r="149" spans="1:182">
      <c r="A149">
        <v>148</v>
      </c>
      <c r="B149" t="s">
        <v>233</v>
      </c>
      <c r="C149" t="s">
        <v>229</v>
      </c>
      <c r="D149" t="s">
        <v>230</v>
      </c>
      <c r="E149" s="25" t="s">
        <v>356</v>
      </c>
      <c r="F149" s="25" t="s">
        <v>258</v>
      </c>
      <c r="G149">
        <v>0</v>
      </c>
      <c r="H149">
        <v>4.231684739486908E-2</v>
      </c>
      <c r="I149">
        <v>8.9923300714096807E-2</v>
      </c>
      <c r="J149">
        <v>5.6100981767180933E-3</v>
      </c>
      <c r="K149">
        <v>0.13224014810896592</v>
      </c>
      <c r="L149">
        <v>0</v>
      </c>
      <c r="M149">
        <v>0</v>
      </c>
      <c r="N149">
        <v>0</v>
      </c>
      <c r="O149">
        <v>0</v>
      </c>
      <c r="P149">
        <v>0.26976990214229035</v>
      </c>
      <c r="Q149">
        <v>0</v>
      </c>
      <c r="R149">
        <v>5.2896059243586349E-3</v>
      </c>
      <c r="S149">
        <v>5.2896059243586349E-3</v>
      </c>
      <c r="T149">
        <v>0</v>
      </c>
      <c r="U149">
        <v>0</v>
      </c>
      <c r="V149">
        <v>0</v>
      </c>
      <c r="W149">
        <v>0</v>
      </c>
      <c r="X149">
        <v>0.10579211848717272</v>
      </c>
      <c r="Y149">
        <v>0.10050251256281409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3.1737635546151811E-2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6.3475271092303623E-2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1.057921184871727E-2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8.4633694789738187E-2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2.6448029621793174E-2</v>
      </c>
      <c r="BV149">
        <v>0</v>
      </c>
      <c r="BW149">
        <v>5.2896059243586349E-3</v>
      </c>
      <c r="BX149">
        <v>1.6133298069293839E-2</v>
      </c>
      <c r="BY149">
        <v>0</v>
      </c>
      <c r="BZ149">
        <v>1.057921184871727E-2</v>
      </c>
      <c r="CA149" s="27">
        <f t="shared" si="186"/>
        <v>4</v>
      </c>
      <c r="CB149">
        <f t="shared" si="187"/>
        <v>7</v>
      </c>
      <c r="CC149">
        <f t="shared" si="188"/>
        <v>11</v>
      </c>
      <c r="CD149">
        <f>[1]!shannonweaver(K149:BU149)</f>
        <v>1.9536182668381123</v>
      </c>
      <c r="CE149">
        <f t="shared" si="189"/>
        <v>0.81472209774958937</v>
      </c>
      <c r="CF149">
        <v>1</v>
      </c>
      <c r="CJ149">
        <v>1</v>
      </c>
      <c r="CO149">
        <f t="shared" si="190"/>
        <v>13</v>
      </c>
      <c r="CP149">
        <f t="shared" si="191"/>
        <v>0.13785024628568399</v>
      </c>
      <c r="CQ149">
        <f t="shared" si="192"/>
        <v>0</v>
      </c>
      <c r="CR149">
        <f t="shared" si="193"/>
        <v>4.231684739486908E-2</v>
      </c>
      <c r="CS149">
        <f t="shared" si="194"/>
        <v>9.55333988908149E-2</v>
      </c>
      <c r="CT149">
        <f t="shared" si="195"/>
        <v>0.13224014810896592</v>
      </c>
      <c r="CU149">
        <f t="shared" si="196"/>
        <v>0</v>
      </c>
      <c r="CV149">
        <f t="shared" si="197"/>
        <v>0</v>
      </c>
      <c r="CW149">
        <f t="shared" si="198"/>
        <v>0.26976990214229035</v>
      </c>
      <c r="CX149">
        <f t="shared" si="199"/>
        <v>1.057921184871727E-2</v>
      </c>
      <c r="CY149">
        <f t="shared" si="200"/>
        <v>0.10579211848717272</v>
      </c>
      <c r="CZ149">
        <f t="shared" si="201"/>
        <v>0.13224014810896589</v>
      </c>
      <c r="DA149">
        <f t="shared" si="202"/>
        <v>0</v>
      </c>
      <c r="DB149">
        <f t="shared" si="203"/>
        <v>0</v>
      </c>
      <c r="DC149">
        <f t="shared" si="204"/>
        <v>0</v>
      </c>
      <c r="DD149">
        <f t="shared" si="205"/>
        <v>6.3475271092303623E-2</v>
      </c>
      <c r="DE149">
        <f t="shared" si="206"/>
        <v>0</v>
      </c>
      <c r="DF149">
        <f t="shared" si="207"/>
        <v>0</v>
      </c>
      <c r="DG149">
        <f t="shared" si="208"/>
        <v>0.10994004857155282</v>
      </c>
      <c r="DH149">
        <f t="shared" si="209"/>
        <v>0</v>
      </c>
      <c r="DI149">
        <f t="shared" si="210"/>
        <v>0</v>
      </c>
      <c r="DJ149">
        <f t="shared" si="211"/>
        <v>0</v>
      </c>
      <c r="DK149">
        <f t="shared" si="212"/>
        <v>0</v>
      </c>
      <c r="DL149">
        <f t="shared" si="213"/>
        <v>8.4633694789738187E-2</v>
      </c>
      <c r="DM149">
        <f t="shared" si="214"/>
        <v>0</v>
      </c>
      <c r="DN149">
        <f t="shared" si="215"/>
        <v>0</v>
      </c>
      <c r="DO149">
        <f t="shared" si="216"/>
        <v>0.13224014810896592</v>
      </c>
      <c r="DP149">
        <f t="shared" si="217"/>
        <v>0.70351758793969843</v>
      </c>
      <c r="DQ149">
        <f t="shared" si="218"/>
        <v>0.83575773604866432</v>
      </c>
      <c r="DR149">
        <f t="shared" si="219"/>
        <v>8</v>
      </c>
      <c r="DS149" s="50">
        <f t="shared" si="220"/>
        <v>1.1258170259548796</v>
      </c>
      <c r="DT149" s="50">
        <f t="shared" si="221"/>
        <v>0.3803892198134104</v>
      </c>
      <c r="DU149">
        <f t="shared" si="222"/>
        <v>0</v>
      </c>
      <c r="DV149">
        <f t="shared" si="223"/>
        <v>0.20718977291351012</v>
      </c>
      <c r="DW149">
        <f t="shared" si="224"/>
        <v>0.31423053623356295</v>
      </c>
      <c r="DX149">
        <f t="shared" si="225"/>
        <v>0.37218143909653267</v>
      </c>
      <c r="DY149">
        <f t="shared" si="226"/>
        <v>0</v>
      </c>
      <c r="DZ149">
        <f t="shared" si="227"/>
        <v>0</v>
      </c>
      <c r="EA149">
        <f t="shared" si="228"/>
        <v>0.54614138645442045</v>
      </c>
      <c r="EB149">
        <f t="shared" si="229"/>
        <v>0.10303751917844545</v>
      </c>
      <c r="EC149">
        <f t="shared" si="230"/>
        <v>0.33128349709015875</v>
      </c>
      <c r="ED149">
        <f t="shared" si="231"/>
        <v>0.37218143909653267</v>
      </c>
      <c r="EE149">
        <f t="shared" si="232"/>
        <v>0</v>
      </c>
      <c r="EF149">
        <f t="shared" si="233"/>
        <v>0</v>
      </c>
      <c r="EG149">
        <f t="shared" si="234"/>
        <v>0</v>
      </c>
      <c r="EH149">
        <f t="shared" si="235"/>
        <v>0.25468748988159484</v>
      </c>
      <c r="EI149">
        <f t="shared" si="236"/>
        <v>0</v>
      </c>
      <c r="EJ149">
        <f t="shared" si="237"/>
        <v>0</v>
      </c>
      <c r="EK149">
        <f t="shared" si="238"/>
        <v>0.33796944053877864</v>
      </c>
      <c r="EL149">
        <f t="shared" si="239"/>
        <v>0</v>
      </c>
      <c r="EM149">
        <f t="shared" si="240"/>
        <v>0</v>
      </c>
      <c r="EN149">
        <f t="shared" si="241"/>
        <v>0</v>
      </c>
      <c r="EO149">
        <f t="shared" si="242"/>
        <v>0</v>
      </c>
      <c r="EP149">
        <f t="shared" si="243"/>
        <v>0.29518693851635841</v>
      </c>
      <c r="EQ149">
        <f t="shared" si="244"/>
        <v>0</v>
      </c>
      <c r="ER149">
        <f t="shared" si="245"/>
        <v>0</v>
      </c>
      <c r="ES149">
        <f t="shared" si="246"/>
        <v>0.37218143909653267</v>
      </c>
      <c r="ET149">
        <f t="shared" si="247"/>
        <v>0.9950010779462839</v>
      </c>
      <c r="EU149">
        <f t="shared" si="248"/>
        <v>1.1535242107480939</v>
      </c>
      <c r="EV149" s="27">
        <f t="shared" si="249"/>
        <v>0</v>
      </c>
      <c r="EW149">
        <f t="shared" si="250"/>
        <v>4.231684739486908E-2</v>
      </c>
      <c r="EX149">
        <f t="shared" si="251"/>
        <v>9.55333988908149E-2</v>
      </c>
      <c r="EY149">
        <f t="shared" si="252"/>
        <v>0.13224014810896592</v>
      </c>
      <c r="EZ149">
        <f t="shared" si="253"/>
        <v>0.15868817773075908</v>
      </c>
      <c r="FA149">
        <f t="shared" si="254"/>
        <v>0.26976990214229035</v>
      </c>
      <c r="FB149">
        <f t="shared" si="255"/>
        <v>1.057921184871727E-2</v>
      </c>
      <c r="FC149">
        <f t="shared" si="256"/>
        <v>8.4633694789738187E-2</v>
      </c>
      <c r="FD149">
        <f t="shared" si="257"/>
        <v>0</v>
      </c>
      <c r="FE149">
        <f t="shared" si="258"/>
        <v>8.4633694789738187E-2</v>
      </c>
      <c r="FF149">
        <f t="shared" si="259"/>
        <v>0</v>
      </c>
      <c r="FG149">
        <f t="shared" si="260"/>
        <v>0.10579211848717272</v>
      </c>
      <c r="FH149">
        <f t="shared" si="261"/>
        <v>7.4054482941020891E-2</v>
      </c>
      <c r="FI149" s="27">
        <f t="shared" si="262"/>
        <v>0</v>
      </c>
      <c r="FJ149">
        <f t="shared" si="263"/>
        <v>0.20718977291351012</v>
      </c>
      <c r="FK149">
        <f t="shared" si="264"/>
        <v>0.31423053623356295</v>
      </c>
      <c r="FL149">
        <f t="shared" si="265"/>
        <v>0.37218143909653267</v>
      </c>
      <c r="FM149">
        <f t="shared" si="266"/>
        <v>0.40972471930253312</v>
      </c>
      <c r="FN149">
        <f t="shared" si="267"/>
        <v>0.54614138645442045</v>
      </c>
      <c r="FO149">
        <f t="shared" si="268"/>
        <v>0.10303751917844545</v>
      </c>
      <c r="FP149">
        <f t="shared" si="269"/>
        <v>0.29518693851635841</v>
      </c>
      <c r="FQ149">
        <f t="shared" si="270"/>
        <v>0</v>
      </c>
      <c r="FR149">
        <f t="shared" si="271"/>
        <v>0.29518693851635841</v>
      </c>
      <c r="FS149">
        <f t="shared" si="272"/>
        <v>0</v>
      </c>
      <c r="FT149">
        <f t="shared" si="273"/>
        <v>0.33128349709015875</v>
      </c>
      <c r="FU149">
        <f t="shared" si="274"/>
        <v>0.27560539377851256</v>
      </c>
      <c r="FW149">
        <f t="shared" si="275"/>
        <v>0.21687384289870409</v>
      </c>
      <c r="FX149">
        <f t="shared" si="276"/>
        <v>0.21687384289870409</v>
      </c>
      <c r="FY149">
        <f t="shared" si="277"/>
        <v>0.13224014810896592</v>
      </c>
      <c r="FZ149">
        <f t="shared" si="278"/>
        <v>0.21687384289870409</v>
      </c>
    </row>
    <row r="150" spans="1:182">
      <c r="A150">
        <v>149</v>
      </c>
      <c r="B150" t="s">
        <v>429</v>
      </c>
      <c r="C150" t="s">
        <v>229</v>
      </c>
      <c r="D150" t="s">
        <v>230</v>
      </c>
      <c r="E150" s="25" t="s">
        <v>356</v>
      </c>
      <c r="F150" s="25" t="s">
        <v>258</v>
      </c>
      <c r="G150">
        <v>0</v>
      </c>
      <c r="H150">
        <v>8.7158628704241708E-2</v>
      </c>
      <c r="I150">
        <v>0.17431725740848342</v>
      </c>
      <c r="J150">
        <v>5.6100981767180933E-3</v>
      </c>
      <c r="K150">
        <v>8.7158628704241708E-2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4.0674026728646125E-2</v>
      </c>
      <c r="AG150">
        <v>6.3916327716443899E-2</v>
      </c>
      <c r="AH150">
        <v>0</v>
      </c>
      <c r="AI150">
        <v>0</v>
      </c>
      <c r="AJ150">
        <v>0</v>
      </c>
      <c r="AK150">
        <v>9.8779779198140613E-2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5.8105752469494471E-3</v>
      </c>
      <c r="AR150">
        <v>9.3550261475886104E-2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0.17431725740848342</v>
      </c>
      <c r="AZ150">
        <v>0</v>
      </c>
      <c r="BA150">
        <v>0</v>
      </c>
      <c r="BB150">
        <v>0</v>
      </c>
      <c r="BC150">
        <v>2.9052876234747234E-2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5.8105752469494471E-3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2.3242300987797788E-2</v>
      </c>
      <c r="BV150">
        <v>0</v>
      </c>
      <c r="BW150">
        <v>0</v>
      </c>
      <c r="BX150">
        <v>0</v>
      </c>
      <c r="BY150">
        <v>0.11621150493898895</v>
      </c>
      <c r="BZ150">
        <v>0</v>
      </c>
      <c r="CA150" s="27">
        <f t="shared" si="186"/>
        <v>1</v>
      </c>
      <c r="CB150">
        <f t="shared" si="187"/>
        <v>9</v>
      </c>
      <c r="CC150">
        <f t="shared" si="188"/>
        <v>10</v>
      </c>
      <c r="CD150">
        <f>[1]!shannonweaver(K150:BU150)</f>
        <v>1.9739415241836882</v>
      </c>
      <c r="CE150">
        <f t="shared" si="189"/>
        <v>0.85727191155267002</v>
      </c>
      <c r="CO150">
        <f t="shared" si="190"/>
        <v>10</v>
      </c>
      <c r="CP150">
        <f t="shared" si="191"/>
        <v>0.26708598428944319</v>
      </c>
      <c r="CQ150">
        <f t="shared" si="192"/>
        <v>0</v>
      </c>
      <c r="CR150">
        <f t="shared" si="193"/>
        <v>8.7158628704241708E-2</v>
      </c>
      <c r="CS150">
        <f t="shared" si="194"/>
        <v>0.17992735558520151</v>
      </c>
      <c r="CT150">
        <f t="shared" si="195"/>
        <v>8.7158628704241708E-2</v>
      </c>
      <c r="CU150">
        <f t="shared" si="196"/>
        <v>0</v>
      </c>
      <c r="CV150">
        <f t="shared" si="197"/>
        <v>0</v>
      </c>
      <c r="CW150">
        <f t="shared" si="198"/>
        <v>0</v>
      </c>
      <c r="CX150">
        <f t="shared" si="199"/>
        <v>0</v>
      </c>
      <c r="CY150">
        <f t="shared" si="200"/>
        <v>0</v>
      </c>
      <c r="CZ150">
        <f t="shared" si="201"/>
        <v>0</v>
      </c>
      <c r="DA150">
        <f t="shared" si="202"/>
        <v>0</v>
      </c>
      <c r="DB150">
        <f t="shared" si="203"/>
        <v>0.10459035444509002</v>
      </c>
      <c r="DC150">
        <f t="shared" si="204"/>
        <v>0</v>
      </c>
      <c r="DD150">
        <f t="shared" si="205"/>
        <v>9.8779779198140613E-2</v>
      </c>
      <c r="DE150">
        <f t="shared" si="206"/>
        <v>0</v>
      </c>
      <c r="DF150">
        <f t="shared" si="207"/>
        <v>0</v>
      </c>
      <c r="DG150">
        <f t="shared" si="208"/>
        <v>0.11078940815140698</v>
      </c>
      <c r="DH150">
        <f t="shared" si="209"/>
        <v>0</v>
      </c>
      <c r="DI150">
        <f t="shared" si="210"/>
        <v>0</v>
      </c>
      <c r="DJ150">
        <f t="shared" si="211"/>
        <v>0</v>
      </c>
      <c r="DK150">
        <f t="shared" si="212"/>
        <v>0</v>
      </c>
      <c r="DL150">
        <f t="shared" si="213"/>
        <v>0.17431725740848342</v>
      </c>
      <c r="DM150">
        <f t="shared" si="214"/>
        <v>3.4863451481696679E-2</v>
      </c>
      <c r="DN150">
        <f t="shared" si="215"/>
        <v>0</v>
      </c>
      <c r="DO150">
        <f t="shared" si="216"/>
        <v>8.7158628704241708E-2</v>
      </c>
      <c r="DP150">
        <f t="shared" si="217"/>
        <v>0.53515398024404415</v>
      </c>
      <c r="DQ150">
        <f t="shared" si="218"/>
        <v>0.62231260894828577</v>
      </c>
      <c r="DR150">
        <f t="shared" si="219"/>
        <v>6</v>
      </c>
      <c r="DS150" s="50">
        <f t="shared" si="220"/>
        <v>1.1833840767098391</v>
      </c>
      <c r="DT150" s="50">
        <f t="shared" si="221"/>
        <v>0.54311309260227747</v>
      </c>
      <c r="DU150">
        <f t="shared" si="222"/>
        <v>0</v>
      </c>
      <c r="DV150">
        <f t="shared" si="223"/>
        <v>0.29969247459484077</v>
      </c>
      <c r="DW150">
        <f t="shared" si="224"/>
        <v>0.43805448020793647</v>
      </c>
      <c r="DX150">
        <f t="shared" si="225"/>
        <v>0.29969247459484077</v>
      </c>
      <c r="DY150">
        <f t="shared" si="226"/>
        <v>0</v>
      </c>
      <c r="DZ150">
        <f t="shared" si="227"/>
        <v>0</v>
      </c>
      <c r="EA150">
        <f t="shared" si="228"/>
        <v>0</v>
      </c>
      <c r="EB150">
        <f t="shared" si="229"/>
        <v>0</v>
      </c>
      <c r="EC150">
        <f t="shared" si="230"/>
        <v>0</v>
      </c>
      <c r="ED150">
        <f t="shared" si="231"/>
        <v>0</v>
      </c>
      <c r="EE150">
        <f t="shared" si="232"/>
        <v>0</v>
      </c>
      <c r="EF150">
        <f t="shared" si="233"/>
        <v>0.32932494118613914</v>
      </c>
      <c r="EG150">
        <f t="shared" si="234"/>
        <v>0</v>
      </c>
      <c r="EH150">
        <f t="shared" si="235"/>
        <v>0.31971130268428866</v>
      </c>
      <c r="EI150">
        <f t="shared" si="236"/>
        <v>0</v>
      </c>
      <c r="EJ150">
        <f t="shared" si="237"/>
        <v>0</v>
      </c>
      <c r="EK150">
        <f t="shared" si="238"/>
        <v>0.33932475851189736</v>
      </c>
      <c r="EL150">
        <f t="shared" si="239"/>
        <v>0</v>
      </c>
      <c r="EM150">
        <f t="shared" si="240"/>
        <v>0</v>
      </c>
      <c r="EN150">
        <f t="shared" si="241"/>
        <v>0</v>
      </c>
      <c r="EO150">
        <f t="shared" si="242"/>
        <v>0</v>
      </c>
      <c r="EP150">
        <f t="shared" si="243"/>
        <v>0.43070682979815322</v>
      </c>
      <c r="EQ150">
        <f t="shared" si="244"/>
        <v>0.18781989083963993</v>
      </c>
      <c r="ER150">
        <f t="shared" si="245"/>
        <v>0</v>
      </c>
      <c r="ES150">
        <f t="shared" si="246"/>
        <v>0.29969247459484077</v>
      </c>
      <c r="ET150">
        <f t="shared" si="247"/>
        <v>0.82058117050365686</v>
      </c>
      <c r="EU150">
        <f t="shared" si="248"/>
        <v>0.90896473741664918</v>
      </c>
      <c r="EV150" s="27">
        <f t="shared" si="249"/>
        <v>0</v>
      </c>
      <c r="EW150">
        <f t="shared" si="250"/>
        <v>8.7158628704241708E-2</v>
      </c>
      <c r="EX150">
        <f t="shared" si="251"/>
        <v>0.17992735558520151</v>
      </c>
      <c r="EY150">
        <f t="shared" si="252"/>
        <v>8.7158628704241708E-2</v>
      </c>
      <c r="EZ150">
        <f t="shared" si="253"/>
        <v>2.3242300987797788E-2</v>
      </c>
      <c r="FA150">
        <f t="shared" si="254"/>
        <v>0</v>
      </c>
      <c r="FB150">
        <f t="shared" si="255"/>
        <v>0.10459035444509002</v>
      </c>
      <c r="FC150">
        <f t="shared" si="256"/>
        <v>0.17431725740848342</v>
      </c>
      <c r="FD150">
        <f t="shared" si="257"/>
        <v>3.4863451481696679E-2</v>
      </c>
      <c r="FE150">
        <f t="shared" si="258"/>
        <v>0.20918070889018009</v>
      </c>
      <c r="FF150">
        <f t="shared" si="259"/>
        <v>0</v>
      </c>
      <c r="FG150">
        <f t="shared" si="260"/>
        <v>0</v>
      </c>
      <c r="FH150">
        <f t="shared" si="261"/>
        <v>0.19814061592097615</v>
      </c>
      <c r="FI150" s="27">
        <f t="shared" si="262"/>
        <v>0</v>
      </c>
      <c r="FJ150">
        <f t="shared" si="263"/>
        <v>0.29969247459484077</v>
      </c>
      <c r="FK150">
        <f t="shared" si="264"/>
        <v>0.43805448020793647</v>
      </c>
      <c r="FL150">
        <f t="shared" si="265"/>
        <v>0.29969247459484077</v>
      </c>
      <c r="FM150">
        <f t="shared" si="266"/>
        <v>0.15305108686661273</v>
      </c>
      <c r="FN150">
        <f t="shared" si="267"/>
        <v>0</v>
      </c>
      <c r="FO150">
        <f t="shared" si="268"/>
        <v>0.32932494118613914</v>
      </c>
      <c r="FP150">
        <f t="shared" si="269"/>
        <v>0.43070682979815322</v>
      </c>
      <c r="FQ150">
        <f t="shared" si="270"/>
        <v>0.18781989083963993</v>
      </c>
      <c r="FR150">
        <f t="shared" si="271"/>
        <v>0.47502735771158094</v>
      </c>
      <c r="FS150">
        <f t="shared" si="272"/>
        <v>0</v>
      </c>
      <c r="FT150">
        <f t="shared" si="273"/>
        <v>0</v>
      </c>
      <c r="FU150">
        <f t="shared" si="274"/>
        <v>0.46131930474435662</v>
      </c>
      <c r="FW150">
        <f t="shared" si="275"/>
        <v>0.2614758861127251</v>
      </c>
      <c r="FX150">
        <f t="shared" si="276"/>
        <v>0.2614758861127251</v>
      </c>
      <c r="FY150">
        <f t="shared" si="277"/>
        <v>0.12202208018593838</v>
      </c>
      <c r="FZ150">
        <f t="shared" si="278"/>
        <v>0.29633933759442177</v>
      </c>
    </row>
    <row r="151" spans="1:182">
      <c r="A151">
        <v>150</v>
      </c>
      <c r="B151" t="s">
        <v>297</v>
      </c>
      <c r="C151" t="s">
        <v>229</v>
      </c>
      <c r="D151" t="s">
        <v>230</v>
      </c>
      <c r="E151" s="25" t="s">
        <v>356</v>
      </c>
      <c r="F151" s="25" t="s">
        <v>258</v>
      </c>
      <c r="G151">
        <v>0</v>
      </c>
      <c r="H151">
        <v>0.04</v>
      </c>
      <c r="I151">
        <v>0.04</v>
      </c>
      <c r="J151">
        <v>5.6100981767180933E-3</v>
      </c>
      <c r="K151">
        <v>0.12</v>
      </c>
      <c r="L151">
        <v>0</v>
      </c>
      <c r="M151">
        <v>0</v>
      </c>
      <c r="N151">
        <v>0</v>
      </c>
      <c r="O151">
        <v>0</v>
      </c>
      <c r="P151">
        <v>0.24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0.13714285714285715</v>
      </c>
      <c r="Y151">
        <v>0.20571428571428571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5.7142857142857143E-3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0.08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1.1428571428571429E-2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0.10857142857142861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1.1428571428571429E-2</v>
      </c>
      <c r="BV151">
        <v>0</v>
      </c>
      <c r="BW151">
        <v>0</v>
      </c>
      <c r="BX151">
        <v>0</v>
      </c>
      <c r="BY151">
        <v>0</v>
      </c>
      <c r="BZ151">
        <v>0</v>
      </c>
      <c r="CA151" s="27">
        <f t="shared" si="186"/>
        <v>2</v>
      </c>
      <c r="CB151">
        <f t="shared" si="187"/>
        <v>7</v>
      </c>
      <c r="CC151">
        <f t="shared" si="188"/>
        <v>9</v>
      </c>
      <c r="CD151">
        <f>[1]!shannonweaver(K151:BU151)</f>
        <v>1.8400329313578807</v>
      </c>
      <c r="CE151">
        <f t="shared" si="189"/>
        <v>0.83743507620355484</v>
      </c>
      <c r="CO151">
        <f t="shared" si="190"/>
        <v>9</v>
      </c>
      <c r="CP151">
        <f t="shared" si="191"/>
        <v>8.5610098176718094E-2</v>
      </c>
      <c r="CQ151">
        <f t="shared" si="192"/>
        <v>0</v>
      </c>
      <c r="CR151">
        <f t="shared" si="193"/>
        <v>0.04</v>
      </c>
      <c r="CS151">
        <f t="shared" si="194"/>
        <v>4.5610098176718093E-2</v>
      </c>
      <c r="CT151">
        <f t="shared" si="195"/>
        <v>0.12</v>
      </c>
      <c r="CU151">
        <f t="shared" si="196"/>
        <v>0</v>
      </c>
      <c r="CV151">
        <f t="shared" si="197"/>
        <v>0</v>
      </c>
      <c r="CW151">
        <f t="shared" si="198"/>
        <v>0.24</v>
      </c>
      <c r="CX151">
        <f t="shared" si="199"/>
        <v>0</v>
      </c>
      <c r="CY151">
        <f t="shared" si="200"/>
        <v>0.13714285714285715</v>
      </c>
      <c r="CZ151">
        <f t="shared" si="201"/>
        <v>0.21142857142857144</v>
      </c>
      <c r="DA151">
        <f t="shared" si="202"/>
        <v>0</v>
      </c>
      <c r="DB151">
        <f t="shared" si="203"/>
        <v>0</v>
      </c>
      <c r="DC151">
        <f t="shared" si="204"/>
        <v>0</v>
      </c>
      <c r="DD151">
        <f t="shared" si="205"/>
        <v>0.08</v>
      </c>
      <c r="DE151">
        <f t="shared" si="206"/>
        <v>0</v>
      </c>
      <c r="DF151">
        <f t="shared" si="207"/>
        <v>0</v>
      </c>
      <c r="DG151">
        <f t="shared" si="208"/>
        <v>0.12800271893055401</v>
      </c>
      <c r="DH151">
        <f t="shared" si="209"/>
        <v>0</v>
      </c>
      <c r="DI151">
        <f t="shared" si="210"/>
        <v>0</v>
      </c>
      <c r="DJ151">
        <f t="shared" si="211"/>
        <v>0</v>
      </c>
      <c r="DK151">
        <f t="shared" si="212"/>
        <v>0</v>
      </c>
      <c r="DL151">
        <f t="shared" si="213"/>
        <v>0.10857142857142861</v>
      </c>
      <c r="DM151">
        <f t="shared" si="214"/>
        <v>0</v>
      </c>
      <c r="DN151">
        <f t="shared" si="215"/>
        <v>0</v>
      </c>
      <c r="DO151">
        <f t="shared" si="216"/>
        <v>0.12</v>
      </c>
      <c r="DP151">
        <f t="shared" si="217"/>
        <v>0.8</v>
      </c>
      <c r="DQ151">
        <f t="shared" si="218"/>
        <v>0.92</v>
      </c>
      <c r="DR151">
        <f t="shared" si="219"/>
        <v>7</v>
      </c>
      <c r="DS151" s="50">
        <f t="shared" si="220"/>
        <v>1.1557925272243057</v>
      </c>
      <c r="DT151" s="50">
        <f t="shared" si="221"/>
        <v>0.29693637713707832</v>
      </c>
      <c r="DU151">
        <f t="shared" si="222"/>
        <v>0</v>
      </c>
      <c r="DV151">
        <f t="shared" si="223"/>
        <v>0.20135792079033082</v>
      </c>
      <c r="DW151">
        <f t="shared" si="224"/>
        <v>0.21522291762370915</v>
      </c>
      <c r="DX151">
        <f t="shared" si="225"/>
        <v>0.35374160588967152</v>
      </c>
      <c r="DY151">
        <f t="shared" si="226"/>
        <v>0</v>
      </c>
      <c r="DZ151">
        <f t="shared" si="227"/>
        <v>0</v>
      </c>
      <c r="EA151">
        <f t="shared" si="228"/>
        <v>0.51197268804947627</v>
      </c>
      <c r="EB151">
        <f t="shared" si="229"/>
        <v>0</v>
      </c>
      <c r="EC151">
        <f t="shared" si="230"/>
        <v>0.37936214423905718</v>
      </c>
      <c r="ED151">
        <f t="shared" si="231"/>
        <v>0.47778531107860528</v>
      </c>
      <c r="EE151">
        <f t="shared" si="232"/>
        <v>0</v>
      </c>
      <c r="EF151">
        <f t="shared" si="233"/>
        <v>0</v>
      </c>
      <c r="EG151">
        <f t="shared" si="234"/>
        <v>0</v>
      </c>
      <c r="EH151">
        <f t="shared" si="235"/>
        <v>0.28675655221154839</v>
      </c>
      <c r="EI151">
        <f t="shared" si="236"/>
        <v>0</v>
      </c>
      <c r="EJ151">
        <f t="shared" si="237"/>
        <v>0</v>
      </c>
      <c r="EK151">
        <f t="shared" si="238"/>
        <v>0.36588373859355572</v>
      </c>
      <c r="EL151">
        <f t="shared" si="239"/>
        <v>0</v>
      </c>
      <c r="EM151">
        <f t="shared" si="240"/>
        <v>0</v>
      </c>
      <c r="EN151">
        <f t="shared" si="241"/>
        <v>0</v>
      </c>
      <c r="EO151">
        <f t="shared" si="242"/>
        <v>0</v>
      </c>
      <c r="EP151">
        <f t="shared" si="243"/>
        <v>0.33577584664273885</v>
      </c>
      <c r="EQ151">
        <f t="shared" si="244"/>
        <v>0</v>
      </c>
      <c r="ER151">
        <f t="shared" si="245"/>
        <v>0</v>
      </c>
      <c r="ES151">
        <f t="shared" si="246"/>
        <v>0.35374160588967152</v>
      </c>
      <c r="ET151">
        <f t="shared" si="247"/>
        <v>1.1071487177940904</v>
      </c>
      <c r="EU151">
        <f t="shared" si="248"/>
        <v>1.2840397745833483</v>
      </c>
      <c r="EV151" s="27">
        <f t="shared" si="249"/>
        <v>0</v>
      </c>
      <c r="EW151">
        <f t="shared" si="250"/>
        <v>0.04</v>
      </c>
      <c r="EX151">
        <f t="shared" si="251"/>
        <v>4.5610098176718093E-2</v>
      </c>
      <c r="EY151">
        <f t="shared" si="252"/>
        <v>0.12</v>
      </c>
      <c r="EZ151">
        <f t="shared" si="253"/>
        <v>0.22285714285714286</v>
      </c>
      <c r="FA151">
        <f t="shared" si="254"/>
        <v>0.24</v>
      </c>
      <c r="FB151">
        <f t="shared" si="255"/>
        <v>0</v>
      </c>
      <c r="FC151">
        <f t="shared" si="256"/>
        <v>0.10857142857142861</v>
      </c>
      <c r="FD151">
        <f t="shared" si="257"/>
        <v>0</v>
      </c>
      <c r="FE151">
        <f t="shared" si="258"/>
        <v>0.10857142857142861</v>
      </c>
      <c r="FF151">
        <f t="shared" si="259"/>
        <v>0</v>
      </c>
      <c r="FG151">
        <f t="shared" si="260"/>
        <v>0.13714285714285715</v>
      </c>
      <c r="FH151">
        <f t="shared" si="261"/>
        <v>9.1428571428571428E-2</v>
      </c>
      <c r="FI151" s="27">
        <f t="shared" si="262"/>
        <v>0</v>
      </c>
      <c r="FJ151">
        <f t="shared" si="263"/>
        <v>0.20135792079033082</v>
      </c>
      <c r="FK151">
        <f t="shared" si="264"/>
        <v>0.21522291762370915</v>
      </c>
      <c r="FL151">
        <f t="shared" si="265"/>
        <v>0.35374160588967152</v>
      </c>
      <c r="FM151">
        <f t="shared" si="266"/>
        <v>0.49164589293717709</v>
      </c>
      <c r="FN151">
        <f t="shared" si="267"/>
        <v>0.51197268804947627</v>
      </c>
      <c r="FO151">
        <f t="shared" si="268"/>
        <v>0</v>
      </c>
      <c r="FP151">
        <f t="shared" si="269"/>
        <v>0.33577584664273885</v>
      </c>
      <c r="FQ151">
        <f t="shared" si="270"/>
        <v>0</v>
      </c>
      <c r="FR151">
        <f t="shared" si="271"/>
        <v>0.33577584664273885</v>
      </c>
      <c r="FS151">
        <f t="shared" si="272"/>
        <v>0</v>
      </c>
      <c r="FT151">
        <f t="shared" si="273"/>
        <v>0.37936214423905718</v>
      </c>
      <c r="FU151">
        <f t="shared" si="274"/>
        <v>0.30717971888597284</v>
      </c>
      <c r="FW151">
        <f t="shared" si="275"/>
        <v>0.22857142857142859</v>
      </c>
      <c r="FX151">
        <f t="shared" si="276"/>
        <v>0.22857142857142859</v>
      </c>
      <c r="FY151">
        <f t="shared" si="277"/>
        <v>0.12</v>
      </c>
      <c r="FZ151">
        <f t="shared" si="278"/>
        <v>0.22857142857142859</v>
      </c>
    </row>
    <row r="152" spans="1:182">
      <c r="A152">
        <v>151</v>
      </c>
      <c r="B152" t="s">
        <v>421</v>
      </c>
      <c r="C152" t="s">
        <v>229</v>
      </c>
      <c r="D152" t="s">
        <v>298</v>
      </c>
      <c r="E152" s="25" t="s">
        <v>356</v>
      </c>
      <c r="F152" s="25" t="s">
        <v>258</v>
      </c>
      <c r="G152">
        <v>0</v>
      </c>
      <c r="H152">
        <v>0.11683848797250862</v>
      </c>
      <c r="I152">
        <v>0.12159661644197731</v>
      </c>
      <c r="J152">
        <v>5.6100981767180933E-3</v>
      </c>
      <c r="K152">
        <v>2.1147237642083004E-2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9.516256938937355E-2</v>
      </c>
      <c r="AG152">
        <v>0.10573618821041501</v>
      </c>
      <c r="AH152">
        <v>0</v>
      </c>
      <c r="AI152">
        <v>0</v>
      </c>
      <c r="AJ152">
        <v>0</v>
      </c>
      <c r="AK152">
        <v>3.7007665873645255E-2</v>
      </c>
      <c r="AL152">
        <v>0</v>
      </c>
      <c r="AM152">
        <v>5.286809410520751E-3</v>
      </c>
      <c r="AN152">
        <v>0</v>
      </c>
      <c r="AO152">
        <v>0</v>
      </c>
      <c r="AP152">
        <v>0</v>
      </c>
      <c r="AQ152">
        <v>3.1720856463124503E-2</v>
      </c>
      <c r="AR152">
        <v>8.4853291038858081E-2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0.28548770816812047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5.286809410520751E-3</v>
      </c>
      <c r="BX152">
        <v>0</v>
      </c>
      <c r="BY152">
        <v>8.987575997885279E-2</v>
      </c>
      <c r="BZ152">
        <v>0</v>
      </c>
      <c r="CA152" s="27">
        <f t="shared" si="186"/>
        <v>1</v>
      </c>
      <c r="CB152">
        <f t="shared" si="187"/>
        <v>7</v>
      </c>
      <c r="CC152">
        <f t="shared" si="188"/>
        <v>8</v>
      </c>
      <c r="CD152">
        <f>[1]!shannonweaver(K152:BU152)</f>
        <v>1.6489459446564447</v>
      </c>
      <c r="CE152">
        <f t="shared" si="189"/>
        <v>0.79297537901660675</v>
      </c>
      <c r="CO152">
        <f t="shared" si="190"/>
        <v>8</v>
      </c>
      <c r="CP152">
        <f t="shared" si="191"/>
        <v>0.24404520259120402</v>
      </c>
      <c r="CQ152">
        <f t="shared" si="192"/>
        <v>0</v>
      </c>
      <c r="CR152">
        <f t="shared" si="193"/>
        <v>0.11683848797250862</v>
      </c>
      <c r="CS152">
        <f t="shared" si="194"/>
        <v>0.1272067146186954</v>
      </c>
      <c r="CT152">
        <f t="shared" si="195"/>
        <v>2.1147237642083004E-2</v>
      </c>
      <c r="CU152">
        <f t="shared" si="196"/>
        <v>0</v>
      </c>
      <c r="CV152">
        <f t="shared" si="197"/>
        <v>0</v>
      </c>
      <c r="CW152">
        <f t="shared" si="198"/>
        <v>0</v>
      </c>
      <c r="CX152">
        <f t="shared" si="199"/>
        <v>0</v>
      </c>
      <c r="CY152">
        <f t="shared" si="200"/>
        <v>0</v>
      </c>
      <c r="CZ152">
        <f t="shared" si="201"/>
        <v>0</v>
      </c>
      <c r="DA152">
        <f t="shared" si="202"/>
        <v>0</v>
      </c>
      <c r="DB152">
        <f t="shared" si="203"/>
        <v>0.20089875759978856</v>
      </c>
      <c r="DC152">
        <f t="shared" si="204"/>
        <v>0</v>
      </c>
      <c r="DD152">
        <f t="shared" si="205"/>
        <v>3.7007665873645255E-2</v>
      </c>
      <c r="DE152">
        <f t="shared" si="206"/>
        <v>0</v>
      </c>
      <c r="DF152">
        <f t="shared" si="207"/>
        <v>5.286809410520751E-3</v>
      </c>
      <c r="DG152">
        <f t="shared" si="208"/>
        <v>0.19879212073334013</v>
      </c>
      <c r="DH152">
        <f t="shared" si="209"/>
        <v>0</v>
      </c>
      <c r="DI152">
        <f t="shared" si="210"/>
        <v>0</v>
      </c>
      <c r="DJ152">
        <f t="shared" si="211"/>
        <v>0</v>
      </c>
      <c r="DK152">
        <f t="shared" si="212"/>
        <v>0</v>
      </c>
      <c r="DL152">
        <f t="shared" si="213"/>
        <v>0.28548770816812047</v>
      </c>
      <c r="DM152">
        <f t="shared" si="214"/>
        <v>0</v>
      </c>
      <c r="DN152">
        <f t="shared" si="215"/>
        <v>0</v>
      </c>
      <c r="DO152">
        <f t="shared" si="216"/>
        <v>2.1147237642083004E-2</v>
      </c>
      <c r="DP152">
        <f t="shared" si="217"/>
        <v>0.64525508855405755</v>
      </c>
      <c r="DQ152">
        <f t="shared" si="218"/>
        <v>0.66640232619614059</v>
      </c>
      <c r="DR152">
        <f t="shared" si="219"/>
        <v>6</v>
      </c>
      <c r="DS152" s="50">
        <f t="shared" si="220"/>
        <v>1.0984245803874471</v>
      </c>
      <c r="DT152" s="50">
        <f t="shared" si="221"/>
        <v>0.51669503141503104</v>
      </c>
      <c r="DU152">
        <f t="shared" si="222"/>
        <v>0</v>
      </c>
      <c r="DV152">
        <f t="shared" si="223"/>
        <v>0.34884909690109073</v>
      </c>
      <c r="DW152">
        <f t="shared" si="224"/>
        <v>0.36469086096409165</v>
      </c>
      <c r="DX152">
        <f t="shared" si="225"/>
        <v>0.14593837971791734</v>
      </c>
      <c r="DY152">
        <f t="shared" si="226"/>
        <v>0</v>
      </c>
      <c r="DZ152">
        <f t="shared" si="227"/>
        <v>0</v>
      </c>
      <c r="EA152">
        <f t="shared" si="228"/>
        <v>0</v>
      </c>
      <c r="EB152">
        <f t="shared" si="229"/>
        <v>0</v>
      </c>
      <c r="EC152">
        <f t="shared" si="230"/>
        <v>0</v>
      </c>
      <c r="ED152">
        <f t="shared" si="231"/>
        <v>0</v>
      </c>
      <c r="EE152">
        <f t="shared" si="232"/>
        <v>0</v>
      </c>
      <c r="EF152">
        <f t="shared" si="233"/>
        <v>0.46477011193422396</v>
      </c>
      <c r="EG152">
        <f t="shared" si="234"/>
        <v>0</v>
      </c>
      <c r="EH152">
        <f t="shared" si="235"/>
        <v>0.19358052346738866</v>
      </c>
      <c r="EI152">
        <f t="shared" si="236"/>
        <v>0</v>
      </c>
      <c r="EJ152">
        <f t="shared" si="237"/>
        <v>7.2774669732142208E-2</v>
      </c>
      <c r="EK152">
        <f t="shared" si="238"/>
        <v>0.46213604399476704</v>
      </c>
      <c r="EL152">
        <f t="shared" si="239"/>
        <v>0</v>
      </c>
      <c r="EM152">
        <f t="shared" si="240"/>
        <v>0</v>
      </c>
      <c r="EN152">
        <f t="shared" si="241"/>
        <v>0</v>
      </c>
      <c r="EO152">
        <f t="shared" si="242"/>
        <v>0</v>
      </c>
      <c r="EP152">
        <f t="shared" si="243"/>
        <v>0.56369183612308549</v>
      </c>
      <c r="EQ152">
        <f t="shared" si="244"/>
        <v>0</v>
      </c>
      <c r="ER152">
        <f t="shared" si="245"/>
        <v>0</v>
      </c>
      <c r="ES152">
        <f t="shared" si="246"/>
        <v>0.14593837971791734</v>
      </c>
      <c r="ET152">
        <f t="shared" si="247"/>
        <v>0.93277814660822733</v>
      </c>
      <c r="EU152">
        <f t="shared" si="248"/>
        <v>0.95503627048839979</v>
      </c>
      <c r="EV152" s="27">
        <f t="shared" si="249"/>
        <v>0</v>
      </c>
      <c r="EW152">
        <f t="shared" si="250"/>
        <v>0.11683848797250862</v>
      </c>
      <c r="EX152">
        <f t="shared" si="251"/>
        <v>0.1272067146186954</v>
      </c>
      <c r="EY152">
        <f t="shared" si="252"/>
        <v>2.1147237642083004E-2</v>
      </c>
      <c r="EZ152">
        <f t="shared" si="253"/>
        <v>0</v>
      </c>
      <c r="FA152">
        <f t="shared" si="254"/>
        <v>0</v>
      </c>
      <c r="FB152">
        <f t="shared" si="255"/>
        <v>0.20089875759978856</v>
      </c>
      <c r="FC152">
        <f t="shared" si="256"/>
        <v>0.28548770816812047</v>
      </c>
      <c r="FD152">
        <f t="shared" si="257"/>
        <v>0</v>
      </c>
      <c r="FE152">
        <f t="shared" si="258"/>
        <v>0.28548770816812047</v>
      </c>
      <c r="FF152">
        <f t="shared" si="259"/>
        <v>0</v>
      </c>
      <c r="FG152">
        <f t="shared" si="260"/>
        <v>0</v>
      </c>
      <c r="FH152">
        <f t="shared" si="261"/>
        <v>0.15886862278614861</v>
      </c>
      <c r="FI152" s="27">
        <f t="shared" si="262"/>
        <v>0</v>
      </c>
      <c r="FJ152">
        <f t="shared" si="263"/>
        <v>0.34884909690109073</v>
      </c>
      <c r="FK152">
        <f t="shared" si="264"/>
        <v>0.36469086096409165</v>
      </c>
      <c r="FL152">
        <f t="shared" si="265"/>
        <v>0.14593837971791734</v>
      </c>
      <c r="FM152">
        <f t="shared" si="266"/>
        <v>0</v>
      </c>
      <c r="FN152">
        <f t="shared" si="267"/>
        <v>0</v>
      </c>
      <c r="FO152">
        <f t="shared" si="268"/>
        <v>0.46477011193422396</v>
      </c>
      <c r="FP152">
        <f t="shared" si="269"/>
        <v>0.56369183612308549</v>
      </c>
      <c r="FQ152">
        <f t="shared" si="270"/>
        <v>0</v>
      </c>
      <c r="FR152">
        <f t="shared" si="271"/>
        <v>0.56369183612308549</v>
      </c>
      <c r="FS152">
        <f t="shared" si="272"/>
        <v>0</v>
      </c>
      <c r="FT152">
        <f t="shared" si="273"/>
        <v>0</v>
      </c>
      <c r="FU152">
        <f t="shared" si="274"/>
        <v>0.40997158689830215</v>
      </c>
      <c r="FW152">
        <f t="shared" si="275"/>
        <v>0.30663494581020345</v>
      </c>
      <c r="FX152">
        <f t="shared" si="276"/>
        <v>0.30663494581020345</v>
      </c>
      <c r="FY152">
        <f t="shared" si="277"/>
        <v>2.1147237642083004E-2</v>
      </c>
      <c r="FZ152">
        <f t="shared" si="278"/>
        <v>0.30663494581020345</v>
      </c>
    </row>
    <row r="153" spans="1:182">
      <c r="A153">
        <v>152</v>
      </c>
      <c r="B153" t="s">
        <v>422</v>
      </c>
      <c r="C153" t="s">
        <v>229</v>
      </c>
      <c r="D153" t="s">
        <v>298</v>
      </c>
      <c r="E153" s="25" t="s">
        <v>356</v>
      </c>
      <c r="F153" s="25" t="s">
        <v>258</v>
      </c>
      <c r="G153">
        <v>0</v>
      </c>
      <c r="H153">
        <v>8.194482381862879E-2</v>
      </c>
      <c r="I153">
        <v>0.15296367112810705</v>
      </c>
      <c r="J153">
        <v>5.6100981767180933E-3</v>
      </c>
      <c r="K153">
        <v>0.10379677683692981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5.4629882545752517E-3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0.12018574160065555</v>
      </c>
      <c r="AG153">
        <v>9.2870800327779279E-2</v>
      </c>
      <c r="AH153">
        <v>0</v>
      </c>
      <c r="AI153">
        <v>0</v>
      </c>
      <c r="AJ153">
        <v>0</v>
      </c>
      <c r="AK153">
        <v>4.9166894291177259E-2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2.7314941272876259E-2</v>
      </c>
      <c r="AR153">
        <v>5.4903031958481271E-2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0.12564872985523082</v>
      </c>
      <c r="AZ153">
        <v>3.8240917782026762E-2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5.4629882545752517E-3</v>
      </c>
      <c r="BY153">
        <v>0.14203769461895657</v>
      </c>
      <c r="BZ153">
        <v>0</v>
      </c>
      <c r="CA153" s="27">
        <f t="shared" si="186"/>
        <v>2</v>
      </c>
      <c r="CB153">
        <f t="shared" si="187"/>
        <v>7</v>
      </c>
      <c r="CC153">
        <f t="shared" si="188"/>
        <v>9</v>
      </c>
      <c r="CD153">
        <f>[1]!shannonweaver(K153:BU153)</f>
        <v>1.9957386005662501</v>
      </c>
      <c r="CE153">
        <f t="shared" si="189"/>
        <v>0.90829978016437507</v>
      </c>
      <c r="CF153">
        <v>1</v>
      </c>
      <c r="CL153">
        <v>1</v>
      </c>
      <c r="CO153">
        <f t="shared" si="190"/>
        <v>11</v>
      </c>
      <c r="CP153">
        <f t="shared" si="191"/>
        <v>0.24051859312345392</v>
      </c>
      <c r="CQ153">
        <f t="shared" si="192"/>
        <v>0</v>
      </c>
      <c r="CR153">
        <f t="shared" si="193"/>
        <v>8.194482381862879E-2</v>
      </c>
      <c r="CS153">
        <f t="shared" si="194"/>
        <v>0.15857376930482514</v>
      </c>
      <c r="CT153">
        <f t="shared" si="195"/>
        <v>0.10379677683692981</v>
      </c>
      <c r="CU153">
        <f t="shared" si="196"/>
        <v>0</v>
      </c>
      <c r="CV153">
        <f t="shared" si="197"/>
        <v>0</v>
      </c>
      <c r="CW153">
        <f t="shared" si="198"/>
        <v>0</v>
      </c>
      <c r="CX153">
        <f t="shared" si="199"/>
        <v>5.4629882545752517E-3</v>
      </c>
      <c r="CY153">
        <f t="shared" si="200"/>
        <v>0</v>
      </c>
      <c r="CZ153">
        <f t="shared" si="201"/>
        <v>0</v>
      </c>
      <c r="DA153">
        <f t="shared" si="202"/>
        <v>0</v>
      </c>
      <c r="DB153">
        <f t="shared" si="203"/>
        <v>0.21305654192843482</v>
      </c>
      <c r="DC153">
        <f t="shared" si="204"/>
        <v>0</v>
      </c>
      <c r="DD153">
        <f t="shared" si="205"/>
        <v>4.9166894291177259E-2</v>
      </c>
      <c r="DE153">
        <f t="shared" si="206"/>
        <v>0</v>
      </c>
      <c r="DF153">
        <f t="shared" si="207"/>
        <v>0</v>
      </c>
      <c r="DG153">
        <f t="shared" si="208"/>
        <v>9.3350202392367576E-2</v>
      </c>
      <c r="DH153">
        <f t="shared" si="209"/>
        <v>0</v>
      </c>
      <c r="DI153">
        <f t="shared" si="210"/>
        <v>0</v>
      </c>
      <c r="DJ153">
        <f t="shared" si="211"/>
        <v>0</v>
      </c>
      <c r="DK153">
        <f t="shared" si="212"/>
        <v>0</v>
      </c>
      <c r="DL153">
        <f t="shared" si="213"/>
        <v>0.16388964763725758</v>
      </c>
      <c r="DM153">
        <f t="shared" si="214"/>
        <v>0</v>
      </c>
      <c r="DN153">
        <f t="shared" si="215"/>
        <v>0</v>
      </c>
      <c r="DO153">
        <f t="shared" si="216"/>
        <v>0.10379677683692981</v>
      </c>
      <c r="DP153">
        <f t="shared" si="217"/>
        <v>0.51379404534280249</v>
      </c>
      <c r="DQ153">
        <f t="shared" si="218"/>
        <v>0.61759082217973227</v>
      </c>
      <c r="DR153">
        <f t="shared" si="219"/>
        <v>6</v>
      </c>
      <c r="DS153" s="50">
        <f t="shared" si="220"/>
        <v>1.2631456664884111</v>
      </c>
      <c r="DT153" s="50">
        <f t="shared" si="221"/>
        <v>0.51257959766242733</v>
      </c>
      <c r="DU153">
        <f t="shared" si="222"/>
        <v>0</v>
      </c>
      <c r="DV153">
        <f t="shared" si="223"/>
        <v>0.29032126781823037</v>
      </c>
      <c r="DW153">
        <f t="shared" si="224"/>
        <v>0.40956813768815076</v>
      </c>
      <c r="DX153">
        <f t="shared" si="225"/>
        <v>0.32802617011261692</v>
      </c>
      <c r="DY153">
        <f t="shared" si="226"/>
        <v>0</v>
      </c>
      <c r="DZ153">
        <f t="shared" si="227"/>
        <v>0</v>
      </c>
      <c r="EA153">
        <f t="shared" si="228"/>
        <v>0</v>
      </c>
      <c r="EB153">
        <f t="shared" si="229"/>
        <v>7.3979493250843617E-2</v>
      </c>
      <c r="EC153">
        <f t="shared" si="230"/>
        <v>0</v>
      </c>
      <c r="ED153">
        <f t="shared" si="231"/>
        <v>0</v>
      </c>
      <c r="EE153">
        <f t="shared" si="232"/>
        <v>0</v>
      </c>
      <c r="EF153">
        <f t="shared" si="233"/>
        <v>0.47977600621891714</v>
      </c>
      <c r="EG153">
        <f t="shared" si="234"/>
        <v>0</v>
      </c>
      <c r="EH153">
        <f t="shared" si="235"/>
        <v>0.22359452301242444</v>
      </c>
      <c r="EI153">
        <f t="shared" si="236"/>
        <v>0</v>
      </c>
      <c r="EJ153">
        <f t="shared" si="237"/>
        <v>0</v>
      </c>
      <c r="EK153">
        <f t="shared" si="238"/>
        <v>0.31049778244463905</v>
      </c>
      <c r="EL153">
        <f t="shared" si="239"/>
        <v>0</v>
      </c>
      <c r="EM153">
        <f t="shared" si="240"/>
        <v>0</v>
      </c>
      <c r="EN153">
        <f t="shared" si="241"/>
        <v>0</v>
      </c>
      <c r="EO153">
        <f t="shared" si="242"/>
        <v>0</v>
      </c>
      <c r="EP153">
        <f t="shared" si="243"/>
        <v>0.41679603902563456</v>
      </c>
      <c r="EQ153">
        <f t="shared" si="244"/>
        <v>0</v>
      </c>
      <c r="ER153">
        <f t="shared" si="245"/>
        <v>0</v>
      </c>
      <c r="ES153">
        <f t="shared" si="246"/>
        <v>0.32802617011261692</v>
      </c>
      <c r="ET153">
        <f t="shared" si="247"/>
        <v>0.79919395912078461</v>
      </c>
      <c r="EU153">
        <f t="shared" si="248"/>
        <v>0.9041008884577284</v>
      </c>
      <c r="EV153" s="27">
        <f t="shared" si="249"/>
        <v>0</v>
      </c>
      <c r="EW153">
        <f t="shared" si="250"/>
        <v>8.194482381862879E-2</v>
      </c>
      <c r="EX153">
        <f t="shared" si="251"/>
        <v>0.15857376930482514</v>
      </c>
      <c r="EY153">
        <f t="shared" si="252"/>
        <v>0.10379677683692981</v>
      </c>
      <c r="EZ153">
        <f t="shared" si="253"/>
        <v>0</v>
      </c>
      <c r="FA153">
        <f t="shared" si="254"/>
        <v>0</v>
      </c>
      <c r="FB153">
        <f t="shared" si="255"/>
        <v>0.21851953018301007</v>
      </c>
      <c r="FC153">
        <f t="shared" si="256"/>
        <v>0.16388964763725758</v>
      </c>
      <c r="FD153">
        <f t="shared" si="257"/>
        <v>0</v>
      </c>
      <c r="FE153">
        <f t="shared" si="258"/>
        <v>0.16388964763725758</v>
      </c>
      <c r="FF153">
        <f t="shared" si="259"/>
        <v>0</v>
      </c>
      <c r="FG153">
        <f t="shared" si="260"/>
        <v>0</v>
      </c>
      <c r="FH153">
        <f t="shared" si="261"/>
        <v>0.13138486752253481</v>
      </c>
      <c r="FI153" s="27">
        <f t="shared" si="262"/>
        <v>0</v>
      </c>
      <c r="FJ153">
        <f t="shared" si="263"/>
        <v>0.29032126781823037</v>
      </c>
      <c r="FK153">
        <f t="shared" si="264"/>
        <v>0.40956813768815076</v>
      </c>
      <c r="FL153">
        <f t="shared" si="265"/>
        <v>0.32802617011261692</v>
      </c>
      <c r="FM153">
        <f t="shared" si="266"/>
        <v>0</v>
      </c>
      <c r="FN153">
        <f t="shared" si="267"/>
        <v>0</v>
      </c>
      <c r="FO153">
        <f t="shared" si="268"/>
        <v>0.48641615208769934</v>
      </c>
      <c r="FP153">
        <f t="shared" si="269"/>
        <v>0.41679603902563456</v>
      </c>
      <c r="FQ153">
        <f t="shared" si="270"/>
        <v>0</v>
      </c>
      <c r="FR153">
        <f t="shared" si="271"/>
        <v>0.41679603902563456</v>
      </c>
      <c r="FS153">
        <f t="shared" si="272"/>
        <v>0</v>
      </c>
      <c r="FT153">
        <f t="shared" si="273"/>
        <v>0</v>
      </c>
      <c r="FU153">
        <f t="shared" si="274"/>
        <v>0.37091730230399356</v>
      </c>
      <c r="FW153">
        <f t="shared" si="275"/>
        <v>0.22944550669216063</v>
      </c>
      <c r="FX153">
        <f t="shared" si="276"/>
        <v>0.26768642447418739</v>
      </c>
      <c r="FY153">
        <f t="shared" si="277"/>
        <v>0.10379677683692981</v>
      </c>
      <c r="FZ153">
        <f t="shared" si="278"/>
        <v>0.26768642447418739</v>
      </c>
    </row>
    <row r="154" spans="1:182">
      <c r="A154">
        <v>153</v>
      </c>
      <c r="B154" t="s">
        <v>423</v>
      </c>
      <c r="C154" t="s">
        <v>229</v>
      </c>
      <c r="D154" t="s">
        <v>298</v>
      </c>
      <c r="E154" s="25" t="s">
        <v>356</v>
      </c>
      <c r="F154" s="25" t="s">
        <v>258</v>
      </c>
      <c r="G154">
        <v>5.4303556882975834E-3</v>
      </c>
      <c r="H154">
        <v>1.629106706489275E-2</v>
      </c>
      <c r="I154">
        <v>5.4303556882975834E-3</v>
      </c>
      <c r="J154">
        <v>5.6100981767180933E-3</v>
      </c>
      <c r="K154">
        <v>0.22807493890849845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0.3095302742329622</v>
      </c>
      <c r="Y154">
        <v>0.16291067064892747</v>
      </c>
      <c r="Z154">
        <v>0</v>
      </c>
      <c r="AA154">
        <v>2.1721422753190334E-2</v>
      </c>
      <c r="AB154">
        <v>5.4303556882975834E-3</v>
      </c>
      <c r="AC154">
        <v>0</v>
      </c>
      <c r="AD154">
        <v>0</v>
      </c>
      <c r="AE154">
        <v>0</v>
      </c>
      <c r="AF154">
        <v>3.2582134129785494E-2</v>
      </c>
      <c r="AG154">
        <v>0</v>
      </c>
      <c r="AH154">
        <v>0</v>
      </c>
      <c r="AI154">
        <v>0</v>
      </c>
      <c r="AJ154">
        <v>0</v>
      </c>
      <c r="AK154">
        <v>3.2582134129785494E-2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1.0860711376595167E-2</v>
      </c>
      <c r="AR154">
        <v>2.7151778441487912E-4</v>
      </c>
      <c r="AS154">
        <v>0</v>
      </c>
      <c r="AT154">
        <v>0</v>
      </c>
      <c r="AU154">
        <v>0</v>
      </c>
      <c r="AV154">
        <v>0</v>
      </c>
      <c r="AW154">
        <v>5.4303556882975834E-3</v>
      </c>
      <c r="AX154">
        <v>0</v>
      </c>
      <c r="AY154">
        <v>9.2316046701058932E-2</v>
      </c>
      <c r="AZ154">
        <v>5.4846592451805586E-2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1.0860711376595167E-2</v>
      </c>
      <c r="BL154">
        <v>0</v>
      </c>
      <c r="BM154">
        <v>5.4303556882975834E-3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 s="27">
        <f t="shared" si="186"/>
        <v>1</v>
      </c>
      <c r="CB154">
        <f t="shared" si="187"/>
        <v>13</v>
      </c>
      <c r="CC154">
        <f t="shared" si="188"/>
        <v>14</v>
      </c>
      <c r="CD154">
        <f>[1]!shannonweaver(K154:BU154)</f>
        <v>1.8911969547868195</v>
      </c>
      <c r="CE154">
        <f t="shared" si="189"/>
        <v>0.71661836731016848</v>
      </c>
      <c r="CF154">
        <v>2</v>
      </c>
      <c r="CG154">
        <v>1</v>
      </c>
      <c r="CO154">
        <f t="shared" si="190"/>
        <v>17</v>
      </c>
      <c r="CP154">
        <f t="shared" si="191"/>
        <v>3.2761876618206009E-2</v>
      </c>
      <c r="CQ154">
        <f t="shared" si="192"/>
        <v>5.4303556882975834E-3</v>
      </c>
      <c r="CR154">
        <f t="shared" si="193"/>
        <v>1.629106706489275E-2</v>
      </c>
      <c r="CS154">
        <f t="shared" si="194"/>
        <v>1.1040453865015676E-2</v>
      </c>
      <c r="CT154">
        <f t="shared" si="195"/>
        <v>0.22807493890849845</v>
      </c>
      <c r="CU154">
        <f t="shared" si="196"/>
        <v>0</v>
      </c>
      <c r="CV154">
        <f t="shared" si="197"/>
        <v>0</v>
      </c>
      <c r="CW154">
        <f t="shared" si="198"/>
        <v>0</v>
      </c>
      <c r="CX154">
        <f t="shared" si="199"/>
        <v>0</v>
      </c>
      <c r="CY154">
        <f t="shared" si="200"/>
        <v>0.3095302742329622</v>
      </c>
      <c r="CZ154">
        <f t="shared" si="201"/>
        <v>0.19006244909041539</v>
      </c>
      <c r="DA154">
        <f t="shared" si="202"/>
        <v>0</v>
      </c>
      <c r="DB154">
        <f t="shared" si="203"/>
        <v>3.2582134129785494E-2</v>
      </c>
      <c r="DC154">
        <f t="shared" si="204"/>
        <v>0</v>
      </c>
      <c r="DD154">
        <f t="shared" si="205"/>
        <v>3.2582134129785494E-2</v>
      </c>
      <c r="DE154">
        <f t="shared" si="206"/>
        <v>0</v>
      </c>
      <c r="DF154">
        <f t="shared" si="207"/>
        <v>0</v>
      </c>
      <c r="DG154">
        <f t="shared" si="208"/>
        <v>9.8540041234214087E-2</v>
      </c>
      <c r="DH154">
        <f t="shared" si="209"/>
        <v>0</v>
      </c>
      <c r="DI154">
        <f t="shared" si="210"/>
        <v>0</v>
      </c>
      <c r="DJ154">
        <f t="shared" si="211"/>
        <v>0</v>
      </c>
      <c r="DK154">
        <f t="shared" si="212"/>
        <v>5.4303556882975834E-3</v>
      </c>
      <c r="DL154">
        <f t="shared" si="213"/>
        <v>0.14716263915286451</v>
      </c>
      <c r="DM154">
        <f t="shared" si="214"/>
        <v>1.0860711376595167E-2</v>
      </c>
      <c r="DN154">
        <f t="shared" si="215"/>
        <v>5.4303556882975834E-3</v>
      </c>
      <c r="DO154">
        <f t="shared" si="216"/>
        <v>0.22807493890849845</v>
      </c>
      <c r="DP154">
        <f t="shared" si="217"/>
        <v>0.74477328265001352</v>
      </c>
      <c r="DQ154">
        <f t="shared" si="218"/>
        <v>0.97284822155851192</v>
      </c>
      <c r="DR154">
        <f t="shared" si="219"/>
        <v>10</v>
      </c>
      <c r="DS154" s="50">
        <f t="shared" si="220"/>
        <v>1.00943864028104</v>
      </c>
      <c r="DT154" s="50">
        <f t="shared" si="221"/>
        <v>0.18200561284697894</v>
      </c>
      <c r="DU154">
        <f t="shared" si="222"/>
        <v>7.3757805309327087E-2</v>
      </c>
      <c r="DV154">
        <f t="shared" si="223"/>
        <v>0.1279855856859434</v>
      </c>
      <c r="DW154">
        <f t="shared" si="224"/>
        <v>0.10526787429904587</v>
      </c>
      <c r="DX154">
        <f t="shared" si="225"/>
        <v>0.49788902866749674</v>
      </c>
      <c r="DY154">
        <f t="shared" si="226"/>
        <v>0</v>
      </c>
      <c r="DZ154">
        <f t="shared" si="227"/>
        <v>0</v>
      </c>
      <c r="EA154">
        <f t="shared" si="228"/>
        <v>0</v>
      </c>
      <c r="EB154">
        <f t="shared" si="229"/>
        <v>0</v>
      </c>
      <c r="EC154">
        <f t="shared" si="230"/>
        <v>0.58999209002825781</v>
      </c>
      <c r="ED154">
        <f t="shared" si="231"/>
        <v>0.45110640014620862</v>
      </c>
      <c r="EE154">
        <f t="shared" si="232"/>
        <v>0</v>
      </c>
      <c r="EF154">
        <f t="shared" si="233"/>
        <v>0.18150008348864646</v>
      </c>
      <c r="EG154">
        <f t="shared" si="234"/>
        <v>0</v>
      </c>
      <c r="EH154">
        <f t="shared" si="235"/>
        <v>0.18150008348864646</v>
      </c>
      <c r="EI154">
        <f t="shared" si="236"/>
        <v>0</v>
      </c>
      <c r="EJ154">
        <f t="shared" si="237"/>
        <v>0</v>
      </c>
      <c r="EK154">
        <f t="shared" si="238"/>
        <v>0.31930933402788275</v>
      </c>
      <c r="EL154">
        <f t="shared" si="239"/>
        <v>0</v>
      </c>
      <c r="EM154">
        <f t="shared" si="240"/>
        <v>0</v>
      </c>
      <c r="EN154">
        <f t="shared" si="241"/>
        <v>0</v>
      </c>
      <c r="EO154">
        <f t="shared" si="242"/>
        <v>7.3757805309327087E-2</v>
      </c>
      <c r="EP154">
        <f t="shared" si="243"/>
        <v>0.39371067804009585</v>
      </c>
      <c r="EQ154">
        <f t="shared" si="244"/>
        <v>0.10440430583275226</v>
      </c>
      <c r="ER154">
        <f t="shared" si="245"/>
        <v>7.3757805309327087E-2</v>
      </c>
      <c r="ES154">
        <f t="shared" si="246"/>
        <v>0.49788902866749674</v>
      </c>
      <c r="ET154">
        <f t="shared" si="247"/>
        <v>1.0411829981161218</v>
      </c>
      <c r="EU154">
        <f t="shared" si="248"/>
        <v>1.4052634297200266</v>
      </c>
      <c r="EV154" s="27">
        <f t="shared" si="249"/>
        <v>5.4303556882975834E-3</v>
      </c>
      <c r="EW154">
        <f t="shared" si="250"/>
        <v>1.629106706489275E-2</v>
      </c>
      <c r="EX154">
        <f t="shared" si="251"/>
        <v>1.1040453865015676E-2</v>
      </c>
      <c r="EY154">
        <f t="shared" si="252"/>
        <v>0.22807493890849845</v>
      </c>
      <c r="EZ154">
        <f t="shared" si="253"/>
        <v>0.19006244909041539</v>
      </c>
      <c r="FA154">
        <f t="shared" si="254"/>
        <v>0</v>
      </c>
      <c r="FB154">
        <f t="shared" si="255"/>
        <v>3.2582134129785494E-2</v>
      </c>
      <c r="FC154">
        <f t="shared" si="256"/>
        <v>0.14716263915286451</v>
      </c>
      <c r="FD154">
        <f t="shared" si="257"/>
        <v>1.0860711376595167E-2</v>
      </c>
      <c r="FE154">
        <f t="shared" si="258"/>
        <v>0.15802335052945968</v>
      </c>
      <c r="FF154">
        <f t="shared" si="259"/>
        <v>5.4303556882975834E-3</v>
      </c>
      <c r="FG154">
        <f t="shared" si="260"/>
        <v>0.3095302742329622</v>
      </c>
      <c r="FH154">
        <f t="shared" si="261"/>
        <v>4.9144718979093123E-2</v>
      </c>
      <c r="FI154" s="27">
        <f t="shared" si="262"/>
        <v>7.3757805309327087E-2</v>
      </c>
      <c r="FJ154">
        <f t="shared" si="263"/>
        <v>0.1279855856859434</v>
      </c>
      <c r="FK154">
        <f t="shared" si="264"/>
        <v>0.10526787429904587</v>
      </c>
      <c r="FL154">
        <f t="shared" si="265"/>
        <v>0.49788902866749674</v>
      </c>
      <c r="FM154">
        <f t="shared" si="266"/>
        <v>0.45110640014620862</v>
      </c>
      <c r="FN154">
        <f t="shared" si="267"/>
        <v>0</v>
      </c>
      <c r="FO154">
        <f t="shared" si="268"/>
        <v>0.18150008348864646</v>
      </c>
      <c r="FP154">
        <f t="shared" si="269"/>
        <v>0.39371067804009585</v>
      </c>
      <c r="FQ154">
        <f t="shared" si="270"/>
        <v>0.10440430583275226</v>
      </c>
      <c r="FR154">
        <f t="shared" si="271"/>
        <v>0.40881418190587954</v>
      </c>
      <c r="FS154">
        <f t="shared" si="272"/>
        <v>7.3757805309327087E-2</v>
      </c>
      <c r="FT154">
        <f t="shared" si="273"/>
        <v>0.58999209002825781</v>
      </c>
      <c r="FU154">
        <f t="shared" si="274"/>
        <v>0.22354323715098545</v>
      </c>
      <c r="FW154">
        <f t="shared" si="275"/>
        <v>0.32039098560955737</v>
      </c>
      <c r="FX154">
        <f t="shared" si="276"/>
        <v>0.37523757806136293</v>
      </c>
      <c r="FY154">
        <f t="shared" si="277"/>
        <v>0.23893565028509361</v>
      </c>
      <c r="FZ154">
        <f t="shared" si="278"/>
        <v>0.3860982894379581</v>
      </c>
    </row>
    <row r="155" spans="1:182">
      <c r="A155">
        <v>154</v>
      </c>
      <c r="B155" t="s">
        <v>424</v>
      </c>
      <c r="C155" t="s">
        <v>229</v>
      </c>
      <c r="D155" t="s">
        <v>298</v>
      </c>
      <c r="E155" s="25" t="s">
        <v>356</v>
      </c>
      <c r="F155" s="25" t="s">
        <v>258</v>
      </c>
      <c r="G155">
        <v>0</v>
      </c>
      <c r="H155">
        <v>0.12592187926795956</v>
      </c>
      <c r="I155">
        <v>8.1944823818628804E-2</v>
      </c>
      <c r="J155">
        <v>5.6100981767180933E-3</v>
      </c>
      <c r="K155">
        <v>7.6481835564053524E-2</v>
      </c>
      <c r="L155">
        <v>0</v>
      </c>
      <c r="M155">
        <v>0</v>
      </c>
      <c r="N155">
        <v>0</v>
      </c>
      <c r="O155">
        <v>0</v>
      </c>
      <c r="P155">
        <v>2.7314941272876259E-2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3.277792952745151E-2</v>
      </c>
      <c r="AF155">
        <v>0.11472275334608031</v>
      </c>
      <c r="AG155">
        <v>2.1851953018301007E-2</v>
      </c>
      <c r="AH155">
        <v>0</v>
      </c>
      <c r="AI155">
        <v>0</v>
      </c>
      <c r="AJ155">
        <v>0</v>
      </c>
      <c r="AK155">
        <v>1.6388964763725759E-2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5.4629882545752517E-3</v>
      </c>
      <c r="AR155">
        <v>8.194482381862879E-2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0.18574160065555861</v>
      </c>
      <c r="AZ155">
        <v>7.6481835564053524E-2</v>
      </c>
      <c r="BA155">
        <v>0</v>
      </c>
      <c r="BB155">
        <v>0</v>
      </c>
      <c r="BC155">
        <v>5.4629882545752517E-3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5.4629882545752517E-3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0.1420376946189566</v>
      </c>
      <c r="BZ155">
        <v>0</v>
      </c>
      <c r="CA155" s="27">
        <f t="shared" si="186"/>
        <v>2</v>
      </c>
      <c r="CB155">
        <f t="shared" si="187"/>
        <v>10</v>
      </c>
      <c r="CC155">
        <f t="shared" si="188"/>
        <v>12</v>
      </c>
      <c r="CD155">
        <f>[1]!shannonweaver(K155:BU155)</f>
        <v>2.0397592245155249</v>
      </c>
      <c r="CE155">
        <f t="shared" si="189"/>
        <v>0.82085949775600098</v>
      </c>
      <c r="CO155">
        <f t="shared" si="190"/>
        <v>12</v>
      </c>
      <c r="CP155">
        <f t="shared" si="191"/>
        <v>0.21347680126330645</v>
      </c>
      <c r="CQ155">
        <f t="shared" si="192"/>
        <v>0</v>
      </c>
      <c r="CR155">
        <f t="shared" si="193"/>
        <v>0.12592187926795956</v>
      </c>
      <c r="CS155">
        <f t="shared" si="194"/>
        <v>8.7554921995346896E-2</v>
      </c>
      <c r="CT155">
        <f t="shared" si="195"/>
        <v>7.6481835564053524E-2</v>
      </c>
      <c r="CU155">
        <f t="shared" si="196"/>
        <v>0</v>
      </c>
      <c r="CV155">
        <f t="shared" si="197"/>
        <v>0</v>
      </c>
      <c r="CW155">
        <f t="shared" si="198"/>
        <v>2.7314941272876259E-2</v>
      </c>
      <c r="CX155">
        <f t="shared" si="199"/>
        <v>0</v>
      </c>
      <c r="CY155">
        <f t="shared" si="200"/>
        <v>0</v>
      </c>
      <c r="CZ155">
        <f t="shared" si="201"/>
        <v>3.277792952745151E-2</v>
      </c>
      <c r="DA155">
        <f t="shared" si="202"/>
        <v>0</v>
      </c>
      <c r="DB155">
        <f t="shared" si="203"/>
        <v>0.13657470636438132</v>
      </c>
      <c r="DC155">
        <f t="shared" si="204"/>
        <v>0</v>
      </c>
      <c r="DD155">
        <f t="shared" si="205"/>
        <v>1.6388964763725759E-2</v>
      </c>
      <c r="DE155">
        <f t="shared" si="206"/>
        <v>0</v>
      </c>
      <c r="DF155">
        <f t="shared" si="207"/>
        <v>0</v>
      </c>
      <c r="DG155">
        <f t="shared" si="208"/>
        <v>0.16509926601327066</v>
      </c>
      <c r="DH155">
        <f t="shared" si="209"/>
        <v>0</v>
      </c>
      <c r="DI155">
        <f t="shared" si="210"/>
        <v>0</v>
      </c>
      <c r="DJ155">
        <f t="shared" si="211"/>
        <v>0</v>
      </c>
      <c r="DK155">
        <f t="shared" si="212"/>
        <v>0</v>
      </c>
      <c r="DL155">
        <f t="shared" si="213"/>
        <v>0.26222343621961214</v>
      </c>
      <c r="DM155">
        <f t="shared" si="214"/>
        <v>5.4629882545752517E-3</v>
      </c>
      <c r="DN155">
        <f t="shared" si="215"/>
        <v>5.4629882545752517E-3</v>
      </c>
      <c r="DO155">
        <f t="shared" si="216"/>
        <v>7.6481835564053524E-2</v>
      </c>
      <c r="DP155">
        <f t="shared" si="217"/>
        <v>0.57361376673040154</v>
      </c>
      <c r="DQ155">
        <f t="shared" si="218"/>
        <v>0.65009560229445507</v>
      </c>
      <c r="DR155">
        <f t="shared" si="219"/>
        <v>9</v>
      </c>
      <c r="DS155" s="50">
        <f t="shared" si="220"/>
        <v>1.1337669329407034</v>
      </c>
      <c r="DT155" s="50">
        <f t="shared" si="221"/>
        <v>0.48028900005920105</v>
      </c>
      <c r="DU155">
        <f t="shared" si="222"/>
        <v>0</v>
      </c>
      <c r="DV155">
        <f t="shared" si="223"/>
        <v>0.36275868044654458</v>
      </c>
      <c r="DW155">
        <f t="shared" si="224"/>
        <v>0.3003942338909783</v>
      </c>
      <c r="DX155">
        <f t="shared" si="225"/>
        <v>0.28020586974137685</v>
      </c>
      <c r="DY155">
        <f t="shared" si="226"/>
        <v>0</v>
      </c>
      <c r="DZ155">
        <f t="shared" si="227"/>
        <v>0</v>
      </c>
      <c r="EA155">
        <f t="shared" si="228"/>
        <v>0.16603412674290371</v>
      </c>
      <c r="EB155">
        <f t="shared" si="229"/>
        <v>0</v>
      </c>
      <c r="EC155">
        <f t="shared" si="230"/>
        <v>0</v>
      </c>
      <c r="ED155">
        <f t="shared" si="231"/>
        <v>0.18205069672630184</v>
      </c>
      <c r="EE155">
        <f t="shared" si="232"/>
        <v>0</v>
      </c>
      <c r="EF155">
        <f t="shared" si="233"/>
        <v>0.37853561815779307</v>
      </c>
      <c r="EG155">
        <f t="shared" si="234"/>
        <v>0</v>
      </c>
      <c r="EH155">
        <f t="shared" si="235"/>
        <v>0.12837168073258717</v>
      </c>
      <c r="EI155">
        <f t="shared" si="236"/>
        <v>0</v>
      </c>
      <c r="EJ155">
        <f t="shared" si="237"/>
        <v>0</v>
      </c>
      <c r="EK155">
        <f t="shared" si="238"/>
        <v>0.41842747015414034</v>
      </c>
      <c r="EL155">
        <f t="shared" si="239"/>
        <v>0</v>
      </c>
      <c r="EM155">
        <f t="shared" si="240"/>
        <v>0</v>
      </c>
      <c r="EN155">
        <f t="shared" si="241"/>
        <v>0</v>
      </c>
      <c r="EO155">
        <f t="shared" si="242"/>
        <v>0</v>
      </c>
      <c r="EP155">
        <f t="shared" si="243"/>
        <v>0.53760181208803082</v>
      </c>
      <c r="EQ155">
        <f t="shared" si="244"/>
        <v>7.3979493250843617E-2</v>
      </c>
      <c r="ER155">
        <f t="shared" si="245"/>
        <v>7.3979493250843617E-2</v>
      </c>
      <c r="ES155">
        <f t="shared" si="246"/>
        <v>0.28020586974137685</v>
      </c>
      <c r="ET155">
        <f t="shared" si="247"/>
        <v>0.859280499483697</v>
      </c>
      <c r="EU155">
        <f t="shared" si="248"/>
        <v>0.93784471200025876</v>
      </c>
      <c r="EV155" s="27">
        <f t="shared" si="249"/>
        <v>0</v>
      </c>
      <c r="EW155">
        <f t="shared" si="250"/>
        <v>0.12592187926795956</v>
      </c>
      <c r="EX155">
        <f t="shared" si="251"/>
        <v>8.7554921995346896E-2</v>
      </c>
      <c r="EY155">
        <f t="shared" si="252"/>
        <v>7.6481835564053524E-2</v>
      </c>
      <c r="EZ155">
        <f t="shared" si="253"/>
        <v>3.277792952745151E-2</v>
      </c>
      <c r="FA155">
        <f t="shared" si="254"/>
        <v>2.7314941272876259E-2</v>
      </c>
      <c r="FB155">
        <f t="shared" si="255"/>
        <v>0.13657470636438132</v>
      </c>
      <c r="FC155">
        <f t="shared" si="256"/>
        <v>0.26222343621961214</v>
      </c>
      <c r="FD155">
        <f t="shared" si="257"/>
        <v>5.4629882545752517E-3</v>
      </c>
      <c r="FE155">
        <f t="shared" si="258"/>
        <v>0.26768642447418739</v>
      </c>
      <c r="FF155">
        <f t="shared" si="259"/>
        <v>5.4629882545752517E-3</v>
      </c>
      <c r="FG155">
        <f t="shared" si="260"/>
        <v>0</v>
      </c>
      <c r="FH155">
        <f t="shared" si="261"/>
        <v>0.1037967768369298</v>
      </c>
      <c r="FI155" s="27">
        <f t="shared" si="262"/>
        <v>0</v>
      </c>
      <c r="FJ155">
        <f t="shared" si="263"/>
        <v>0.36275868044654458</v>
      </c>
      <c r="FK155">
        <f t="shared" si="264"/>
        <v>0.3003942338909783</v>
      </c>
      <c r="FL155">
        <f t="shared" si="265"/>
        <v>0.28020586974137685</v>
      </c>
      <c r="FM155">
        <f t="shared" si="266"/>
        <v>0.18205069672630184</v>
      </c>
      <c r="FN155">
        <f t="shared" si="267"/>
        <v>0.16603412674290371</v>
      </c>
      <c r="FO155">
        <f t="shared" si="268"/>
        <v>0.37853561815779307</v>
      </c>
      <c r="FP155">
        <f t="shared" si="269"/>
        <v>0.53760181208803082</v>
      </c>
      <c r="FQ155">
        <f t="shared" si="270"/>
        <v>7.3979493250843617E-2</v>
      </c>
      <c r="FR155">
        <f t="shared" si="271"/>
        <v>0.5437914097104064</v>
      </c>
      <c r="FS155">
        <f t="shared" si="272"/>
        <v>7.3979493250843617E-2</v>
      </c>
      <c r="FT155">
        <f t="shared" si="273"/>
        <v>0</v>
      </c>
      <c r="FU155">
        <f t="shared" si="274"/>
        <v>0.32802617011261692</v>
      </c>
      <c r="FW155">
        <f t="shared" si="275"/>
        <v>0.26222343621961214</v>
      </c>
      <c r="FX155">
        <f t="shared" si="276"/>
        <v>0.33870527178366566</v>
      </c>
      <c r="FY155">
        <f t="shared" si="277"/>
        <v>8.1944823818628776E-2</v>
      </c>
      <c r="FZ155">
        <f t="shared" si="278"/>
        <v>0.34416826003824091</v>
      </c>
    </row>
    <row r="156" spans="1:182">
      <c r="A156">
        <v>155</v>
      </c>
      <c r="B156" t="s">
        <v>53</v>
      </c>
      <c r="C156" t="s">
        <v>229</v>
      </c>
      <c r="D156" t="s">
        <v>298</v>
      </c>
      <c r="E156" s="25" t="s">
        <v>356</v>
      </c>
      <c r="F156" s="25" t="s">
        <v>258</v>
      </c>
      <c r="G156">
        <v>0</v>
      </c>
      <c r="H156">
        <v>6.7702552719200906E-2</v>
      </c>
      <c r="I156">
        <v>9.9889012208657063E-2</v>
      </c>
      <c r="J156">
        <v>5.6100981767180933E-3</v>
      </c>
      <c r="K156">
        <v>1.1098779134295229E-2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5.5493895671476145E-3</v>
      </c>
      <c r="X156">
        <v>0</v>
      </c>
      <c r="Y156">
        <v>0.26082130965593781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5.549389567147614E-2</v>
      </c>
      <c r="AG156">
        <v>1.6648168701442843E-2</v>
      </c>
      <c r="AH156">
        <v>0</v>
      </c>
      <c r="AI156">
        <v>0</v>
      </c>
      <c r="AJ156">
        <v>0</v>
      </c>
      <c r="AK156">
        <v>8.3240843507214224E-2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4.9944506104328518E-2</v>
      </c>
      <c r="AR156">
        <v>2.2197558268590458E-2</v>
      </c>
      <c r="AS156">
        <v>5.5493895671476145E-3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0.14983351831298555</v>
      </c>
      <c r="AZ156">
        <v>5.5493895671476145E-3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5.549389567147614E-2</v>
      </c>
      <c r="BX156">
        <v>5.5493895671476145E-3</v>
      </c>
      <c r="BY156">
        <v>0.1054384017758047</v>
      </c>
      <c r="BZ156">
        <v>0</v>
      </c>
      <c r="CA156" s="27">
        <f t="shared" si="186"/>
        <v>2</v>
      </c>
      <c r="CB156">
        <f t="shared" si="187"/>
        <v>9</v>
      </c>
      <c r="CC156">
        <f t="shared" si="188"/>
        <v>11</v>
      </c>
      <c r="CD156">
        <f>[1]!shannonweaver(K156:BU156)</f>
        <v>1.7575461888104373</v>
      </c>
      <c r="CE156">
        <f t="shared" si="189"/>
        <v>0.73295369015818657</v>
      </c>
      <c r="CM156">
        <v>1</v>
      </c>
      <c r="CO156">
        <f t="shared" si="190"/>
        <v>11</v>
      </c>
      <c r="CP156">
        <f t="shared" si="191"/>
        <v>0.17320166310457608</v>
      </c>
      <c r="CQ156">
        <f t="shared" si="192"/>
        <v>0</v>
      </c>
      <c r="CR156">
        <f t="shared" si="193"/>
        <v>6.7702552719200906E-2</v>
      </c>
      <c r="CS156">
        <f t="shared" si="194"/>
        <v>0.10549911038537516</v>
      </c>
      <c r="CT156">
        <f t="shared" si="195"/>
        <v>1.1098779134295229E-2</v>
      </c>
      <c r="CU156">
        <f t="shared" si="196"/>
        <v>0</v>
      </c>
      <c r="CV156">
        <f t="shared" si="197"/>
        <v>0</v>
      </c>
      <c r="CW156">
        <f t="shared" si="198"/>
        <v>0</v>
      </c>
      <c r="CX156">
        <f t="shared" si="199"/>
        <v>0</v>
      </c>
      <c r="CY156">
        <f t="shared" si="200"/>
        <v>0</v>
      </c>
      <c r="CZ156">
        <f t="shared" si="201"/>
        <v>0.26082130965593781</v>
      </c>
      <c r="DA156">
        <f t="shared" si="202"/>
        <v>0</v>
      </c>
      <c r="DB156">
        <f t="shared" si="203"/>
        <v>7.2142064372918979E-2</v>
      </c>
      <c r="DC156">
        <f t="shared" si="204"/>
        <v>0</v>
      </c>
      <c r="DD156">
        <f t="shared" si="205"/>
        <v>8.3240843507214224E-2</v>
      </c>
      <c r="DE156">
        <f t="shared" si="206"/>
        <v>0</v>
      </c>
      <c r="DF156">
        <f t="shared" si="207"/>
        <v>0</v>
      </c>
      <c r="DG156">
        <f t="shared" si="208"/>
        <v>0.15265397268069628</v>
      </c>
      <c r="DH156">
        <f t="shared" si="209"/>
        <v>0</v>
      </c>
      <c r="DI156">
        <f t="shared" si="210"/>
        <v>0</v>
      </c>
      <c r="DJ156">
        <f t="shared" si="211"/>
        <v>0</v>
      </c>
      <c r="DK156">
        <f t="shared" si="212"/>
        <v>0</v>
      </c>
      <c r="DL156">
        <f t="shared" si="213"/>
        <v>0.15538290788013318</v>
      </c>
      <c r="DM156">
        <f t="shared" si="214"/>
        <v>0</v>
      </c>
      <c r="DN156">
        <f t="shared" si="215"/>
        <v>5.5493895671476145E-3</v>
      </c>
      <c r="DO156">
        <f t="shared" si="216"/>
        <v>1.1098779134295229E-2</v>
      </c>
      <c r="DP156">
        <f t="shared" si="217"/>
        <v>0.65482796892341832</v>
      </c>
      <c r="DQ156">
        <f t="shared" si="218"/>
        <v>0.66592674805771357</v>
      </c>
      <c r="DR156">
        <f t="shared" si="219"/>
        <v>7</v>
      </c>
      <c r="DS156" s="50">
        <f t="shared" si="220"/>
        <v>1.0277280714544081</v>
      </c>
      <c r="DT156" s="50">
        <f t="shared" si="221"/>
        <v>0.42923468910125423</v>
      </c>
      <c r="DU156">
        <f t="shared" si="222"/>
        <v>0</v>
      </c>
      <c r="DV156">
        <f t="shared" si="223"/>
        <v>0.263226372014286</v>
      </c>
      <c r="DW156">
        <f t="shared" si="224"/>
        <v>0.33080688047968754</v>
      </c>
      <c r="DX156">
        <f t="shared" si="225"/>
        <v>0.10554660062051555</v>
      </c>
      <c r="DY156">
        <f t="shared" si="226"/>
        <v>0</v>
      </c>
      <c r="DZ156">
        <f t="shared" si="227"/>
        <v>0</v>
      </c>
      <c r="EA156">
        <f t="shared" si="228"/>
        <v>0</v>
      </c>
      <c r="EB156">
        <f t="shared" si="229"/>
        <v>0</v>
      </c>
      <c r="EC156">
        <f t="shared" si="230"/>
        <v>0</v>
      </c>
      <c r="ED156">
        <f t="shared" si="231"/>
        <v>0.53600654107765144</v>
      </c>
      <c r="EE156">
        <f t="shared" si="232"/>
        <v>0</v>
      </c>
      <c r="EF156">
        <f t="shared" si="233"/>
        <v>0.27193179764213471</v>
      </c>
      <c r="EG156">
        <f t="shared" si="234"/>
        <v>0</v>
      </c>
      <c r="EH156">
        <f t="shared" si="235"/>
        <v>0.29267540910741691</v>
      </c>
      <c r="EI156">
        <f t="shared" si="236"/>
        <v>0</v>
      </c>
      <c r="EJ156">
        <f t="shared" si="237"/>
        <v>0</v>
      </c>
      <c r="EK156">
        <f t="shared" si="238"/>
        <v>0.40140231416924765</v>
      </c>
      <c r="EL156">
        <f t="shared" si="239"/>
        <v>0</v>
      </c>
      <c r="EM156">
        <f t="shared" si="240"/>
        <v>0</v>
      </c>
      <c r="EN156">
        <f t="shared" si="241"/>
        <v>0</v>
      </c>
      <c r="EO156">
        <f t="shared" si="242"/>
        <v>0</v>
      </c>
      <c r="EP156">
        <f t="shared" si="243"/>
        <v>0.40518238818404595</v>
      </c>
      <c r="EQ156">
        <f t="shared" si="244"/>
        <v>0</v>
      </c>
      <c r="ER156">
        <f t="shared" si="245"/>
        <v>7.4563297266541317E-2</v>
      </c>
      <c r="ES156">
        <f t="shared" si="246"/>
        <v>0.10554660062051555</v>
      </c>
      <c r="ET156">
        <f t="shared" si="247"/>
        <v>0.94281374523530515</v>
      </c>
      <c r="EU156">
        <f t="shared" si="248"/>
        <v>0.9545320332416859</v>
      </c>
      <c r="EV156" s="27">
        <f t="shared" si="249"/>
        <v>0</v>
      </c>
      <c r="EW156">
        <f t="shared" si="250"/>
        <v>6.7702552719200906E-2</v>
      </c>
      <c r="EX156">
        <f t="shared" si="251"/>
        <v>0.10549911038537516</v>
      </c>
      <c r="EY156">
        <f t="shared" si="252"/>
        <v>1.1098779134295229E-2</v>
      </c>
      <c r="EZ156">
        <f t="shared" si="253"/>
        <v>0.26082130965593781</v>
      </c>
      <c r="FA156">
        <f t="shared" si="254"/>
        <v>0</v>
      </c>
      <c r="FB156">
        <f t="shared" si="255"/>
        <v>7.2142064372918979E-2</v>
      </c>
      <c r="FC156">
        <f t="shared" si="256"/>
        <v>0.15538290788013318</v>
      </c>
      <c r="FD156">
        <f t="shared" si="257"/>
        <v>0</v>
      </c>
      <c r="FE156">
        <f t="shared" si="258"/>
        <v>0.15538290788013318</v>
      </c>
      <c r="FF156">
        <f t="shared" si="259"/>
        <v>5.5493895671476145E-3</v>
      </c>
      <c r="FG156">
        <f t="shared" si="260"/>
        <v>0</v>
      </c>
      <c r="FH156">
        <f t="shared" si="261"/>
        <v>0.16093229744728083</v>
      </c>
      <c r="FI156" s="27">
        <f t="shared" si="262"/>
        <v>0</v>
      </c>
      <c r="FJ156">
        <f t="shared" si="263"/>
        <v>0.263226372014286</v>
      </c>
      <c r="FK156">
        <f t="shared" si="264"/>
        <v>0.33080688047968754</v>
      </c>
      <c r="FL156">
        <f t="shared" si="265"/>
        <v>0.10554660062051555</v>
      </c>
      <c r="FM156">
        <f t="shared" si="266"/>
        <v>0.53600654107765144</v>
      </c>
      <c r="FN156">
        <f t="shared" si="267"/>
        <v>0</v>
      </c>
      <c r="FO156">
        <f t="shared" si="268"/>
        <v>0.27193179764213471</v>
      </c>
      <c r="FP156">
        <f t="shared" si="269"/>
        <v>0.40518238818404595</v>
      </c>
      <c r="FQ156">
        <f t="shared" si="270"/>
        <v>0</v>
      </c>
      <c r="FR156">
        <f t="shared" si="271"/>
        <v>0.40518238818404595</v>
      </c>
      <c r="FS156">
        <f t="shared" si="272"/>
        <v>7.4563297266541317E-2</v>
      </c>
      <c r="FT156">
        <f t="shared" si="273"/>
        <v>0</v>
      </c>
      <c r="FU156">
        <f t="shared" si="274"/>
        <v>0.41278687640467665</v>
      </c>
      <c r="FW156">
        <f t="shared" si="275"/>
        <v>0.16093229744728077</v>
      </c>
      <c r="FX156">
        <f t="shared" si="276"/>
        <v>0.16648168701442839</v>
      </c>
      <c r="FY156">
        <f t="shared" si="277"/>
        <v>1.1098779134295229E-2</v>
      </c>
      <c r="FZ156">
        <f t="shared" si="278"/>
        <v>0.16648168701442839</v>
      </c>
    </row>
    <row r="157" spans="1:182">
      <c r="A157">
        <v>156</v>
      </c>
      <c r="B157" t="s">
        <v>430</v>
      </c>
      <c r="C157" t="s">
        <v>229</v>
      </c>
      <c r="D157" t="s">
        <v>298</v>
      </c>
      <c r="E157" s="25" t="s">
        <v>356</v>
      </c>
      <c r="F157" s="25" t="s">
        <v>258</v>
      </c>
      <c r="G157">
        <v>4.9975012493753135E-3</v>
      </c>
      <c r="H157">
        <v>7.0214892553723152E-2</v>
      </c>
      <c r="I157">
        <v>0.2648675662168915</v>
      </c>
      <c r="J157">
        <v>5.6100981767180933E-3</v>
      </c>
      <c r="K157">
        <v>5.9970014992503755E-2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9.995002498750627E-3</v>
      </c>
      <c r="X157">
        <v>0.15992003998001003</v>
      </c>
      <c r="Y157">
        <v>0</v>
      </c>
      <c r="Z157">
        <v>0</v>
      </c>
      <c r="AA157">
        <v>1.499250374812594E-2</v>
      </c>
      <c r="AB157">
        <v>0</v>
      </c>
      <c r="AC157">
        <v>0</v>
      </c>
      <c r="AD157">
        <v>0</v>
      </c>
      <c r="AE157">
        <v>4.9975012493753135E-3</v>
      </c>
      <c r="AF157">
        <v>0.14492753623188409</v>
      </c>
      <c r="AG157">
        <v>9.995002498750627E-3</v>
      </c>
      <c r="AH157">
        <v>4.9975012493753135E-3</v>
      </c>
      <c r="AI157">
        <v>0</v>
      </c>
      <c r="AJ157">
        <v>0</v>
      </c>
      <c r="AK157">
        <v>2.4987506246876564E-2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1.499250374812594E-2</v>
      </c>
      <c r="AR157">
        <v>5.9970014992503755E-2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0.11994002998500755</v>
      </c>
      <c r="AZ157">
        <v>3.023488255872064E-2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 s="27">
        <f t="shared" si="186"/>
        <v>2</v>
      </c>
      <c r="CB157">
        <f t="shared" si="187"/>
        <v>11</v>
      </c>
      <c r="CC157">
        <f t="shared" si="188"/>
        <v>13</v>
      </c>
      <c r="CD157">
        <f>[1]!shannonweaver(K157:BU157)</f>
        <v>2.0602500515054336</v>
      </c>
      <c r="CE157">
        <f t="shared" si="189"/>
        <v>0.80323225310943724</v>
      </c>
      <c r="CF157">
        <v>1</v>
      </c>
      <c r="CO157">
        <f t="shared" si="190"/>
        <v>14</v>
      </c>
      <c r="CP157">
        <f t="shared" si="191"/>
        <v>0.34569005819670806</v>
      </c>
      <c r="CQ157">
        <f t="shared" si="192"/>
        <v>4.9975012493753135E-3</v>
      </c>
      <c r="CR157">
        <f t="shared" si="193"/>
        <v>7.0214892553723152E-2</v>
      </c>
      <c r="CS157">
        <f t="shared" si="194"/>
        <v>0.2704776643936096</v>
      </c>
      <c r="CT157">
        <f t="shared" si="195"/>
        <v>5.9970014992503755E-2</v>
      </c>
      <c r="CU157">
        <f t="shared" si="196"/>
        <v>0</v>
      </c>
      <c r="CV157">
        <f t="shared" si="197"/>
        <v>0</v>
      </c>
      <c r="CW157">
        <f t="shared" si="198"/>
        <v>0</v>
      </c>
      <c r="CX157">
        <f t="shared" si="199"/>
        <v>0</v>
      </c>
      <c r="CY157">
        <f t="shared" si="200"/>
        <v>0.15992003998001003</v>
      </c>
      <c r="CZ157">
        <f t="shared" si="201"/>
        <v>1.9990004997501254E-2</v>
      </c>
      <c r="DA157">
        <f t="shared" si="202"/>
        <v>0</v>
      </c>
      <c r="DB157">
        <f t="shared" si="203"/>
        <v>0.15992003998001003</v>
      </c>
      <c r="DC157">
        <f t="shared" si="204"/>
        <v>0</v>
      </c>
      <c r="DD157">
        <f t="shared" si="205"/>
        <v>2.4987506246876564E-2</v>
      </c>
      <c r="DE157">
        <f t="shared" si="206"/>
        <v>0</v>
      </c>
      <c r="DF157">
        <f t="shared" si="207"/>
        <v>0</v>
      </c>
      <c r="DG157">
        <f t="shared" si="208"/>
        <v>7.4962518740629702E-2</v>
      </c>
      <c r="DH157">
        <f t="shared" si="209"/>
        <v>0</v>
      </c>
      <c r="DI157">
        <f t="shared" si="210"/>
        <v>0</v>
      </c>
      <c r="DJ157">
        <f t="shared" si="211"/>
        <v>0</v>
      </c>
      <c r="DK157">
        <f t="shared" si="212"/>
        <v>0</v>
      </c>
      <c r="DL157">
        <f t="shared" si="213"/>
        <v>0.1501749125437282</v>
      </c>
      <c r="DM157">
        <f t="shared" si="214"/>
        <v>0</v>
      </c>
      <c r="DN157">
        <f t="shared" si="215"/>
        <v>9.995002498750627E-3</v>
      </c>
      <c r="DO157">
        <f t="shared" si="216"/>
        <v>5.9970014992503755E-2</v>
      </c>
      <c r="DP157">
        <f t="shared" si="217"/>
        <v>0.59995002498750638</v>
      </c>
      <c r="DQ157">
        <f t="shared" si="218"/>
        <v>0.65992003998001014</v>
      </c>
      <c r="DR157">
        <f t="shared" si="219"/>
        <v>8</v>
      </c>
      <c r="DS157" s="50">
        <f t="shared" si="220"/>
        <v>1.1112013966423759</v>
      </c>
      <c r="DT157" s="50">
        <f t="shared" si="221"/>
        <v>0.62852729004976093</v>
      </c>
      <c r="DU157">
        <f t="shared" si="222"/>
        <v>7.0752021286204489E-2</v>
      </c>
      <c r="DV157">
        <f t="shared" si="223"/>
        <v>0.26818414392290008</v>
      </c>
      <c r="DW157">
        <f t="shared" si="224"/>
        <v>0.54693837387198785</v>
      </c>
      <c r="DX157">
        <f t="shared" si="225"/>
        <v>0.24740392595554545</v>
      </c>
      <c r="DY157">
        <f t="shared" si="226"/>
        <v>0</v>
      </c>
      <c r="DZ157">
        <f t="shared" si="227"/>
        <v>0</v>
      </c>
      <c r="EA157">
        <f t="shared" si="228"/>
        <v>0</v>
      </c>
      <c r="EB157">
        <f t="shared" si="229"/>
        <v>0</v>
      </c>
      <c r="EC157">
        <f t="shared" si="230"/>
        <v>0.41140778061672872</v>
      </c>
      <c r="ED157">
        <f t="shared" si="231"/>
        <v>0.1418613537967604</v>
      </c>
      <c r="EE157">
        <f t="shared" si="232"/>
        <v>0</v>
      </c>
      <c r="EF157">
        <f t="shared" si="233"/>
        <v>0.41140778061672872</v>
      </c>
      <c r="EG157">
        <f t="shared" si="234"/>
        <v>0</v>
      </c>
      <c r="EH157">
        <f t="shared" si="235"/>
        <v>0.15874019774127171</v>
      </c>
      <c r="EI157">
        <f t="shared" si="236"/>
        <v>0</v>
      </c>
      <c r="EJ157">
        <f t="shared" si="237"/>
        <v>0</v>
      </c>
      <c r="EK157">
        <f t="shared" si="238"/>
        <v>0.27733435704517773</v>
      </c>
      <c r="EL157">
        <f t="shared" si="239"/>
        <v>0</v>
      </c>
      <c r="EM157">
        <f t="shared" si="240"/>
        <v>0</v>
      </c>
      <c r="EN157">
        <f t="shared" si="241"/>
        <v>0</v>
      </c>
      <c r="EO157">
        <f t="shared" si="242"/>
        <v>0</v>
      </c>
      <c r="EP157">
        <f t="shared" si="243"/>
        <v>0.39794428288050554</v>
      </c>
      <c r="EQ157">
        <f t="shared" si="244"/>
        <v>0</v>
      </c>
      <c r="ER157">
        <f t="shared" si="245"/>
        <v>0.10014230466618179</v>
      </c>
      <c r="ES157">
        <f t="shared" si="246"/>
        <v>0.24740392595554545</v>
      </c>
      <c r="ET157">
        <f t="shared" si="247"/>
        <v>0.88602611879001525</v>
      </c>
      <c r="EU157">
        <f t="shared" si="248"/>
        <v>0.9481785115828415</v>
      </c>
      <c r="EV157" s="27">
        <f t="shared" si="249"/>
        <v>4.9975012493753135E-3</v>
      </c>
      <c r="EW157">
        <f t="shared" si="250"/>
        <v>7.0214892553723152E-2</v>
      </c>
      <c r="EX157">
        <f t="shared" si="251"/>
        <v>0.2704776643936096</v>
      </c>
      <c r="EY157">
        <f t="shared" si="252"/>
        <v>5.9970014992503755E-2</v>
      </c>
      <c r="EZ157">
        <f t="shared" si="253"/>
        <v>1.9990004997501254E-2</v>
      </c>
      <c r="FA157">
        <f t="shared" si="254"/>
        <v>0</v>
      </c>
      <c r="FB157">
        <f t="shared" si="255"/>
        <v>0.15992003998001003</v>
      </c>
      <c r="FC157">
        <f t="shared" si="256"/>
        <v>0.1501749125437282</v>
      </c>
      <c r="FD157">
        <f t="shared" si="257"/>
        <v>0</v>
      </c>
      <c r="FE157">
        <f t="shared" si="258"/>
        <v>0.1501749125437282</v>
      </c>
      <c r="FF157">
        <f t="shared" si="259"/>
        <v>9.995002498750627E-3</v>
      </c>
      <c r="FG157">
        <f t="shared" si="260"/>
        <v>0.15992003998001003</v>
      </c>
      <c r="FH157">
        <f t="shared" si="261"/>
        <v>9.995002498750627E-2</v>
      </c>
      <c r="FI157" s="27">
        <f t="shared" si="262"/>
        <v>7.0752021286204489E-2</v>
      </c>
      <c r="FJ157">
        <f t="shared" si="263"/>
        <v>0.26818414392290008</v>
      </c>
      <c r="FK157">
        <f t="shared" si="264"/>
        <v>0.54693837387198785</v>
      </c>
      <c r="FL157">
        <f t="shared" si="265"/>
        <v>0.24740392595554545</v>
      </c>
      <c r="FM157">
        <f t="shared" si="266"/>
        <v>0.1418613537967604</v>
      </c>
      <c r="FN157">
        <f t="shared" si="267"/>
        <v>0</v>
      </c>
      <c r="FO157">
        <f t="shared" si="268"/>
        <v>0.41140778061672872</v>
      </c>
      <c r="FP157">
        <f t="shared" si="269"/>
        <v>0.39794428288050554</v>
      </c>
      <c r="FQ157">
        <f t="shared" si="270"/>
        <v>0</v>
      </c>
      <c r="FR157">
        <f t="shared" si="271"/>
        <v>0.39794428288050554</v>
      </c>
      <c r="FS157">
        <f t="shared" si="272"/>
        <v>0.10014230466618179</v>
      </c>
      <c r="FT157">
        <f t="shared" si="273"/>
        <v>0.41140778061672872</v>
      </c>
      <c r="FU157">
        <f t="shared" si="274"/>
        <v>0.32166725345670522</v>
      </c>
      <c r="FW157">
        <f t="shared" si="275"/>
        <v>0.17991004497751131</v>
      </c>
      <c r="FX157">
        <f t="shared" si="276"/>
        <v>0.21014492753623196</v>
      </c>
      <c r="FY157">
        <f t="shared" si="277"/>
        <v>5.9970014992503755E-2</v>
      </c>
      <c r="FZ157">
        <f t="shared" si="278"/>
        <v>0.21014492753623196</v>
      </c>
    </row>
    <row r="158" spans="1:182">
      <c r="A158">
        <v>157</v>
      </c>
      <c r="B158" t="s">
        <v>432</v>
      </c>
      <c r="C158" t="s">
        <v>229</v>
      </c>
      <c r="D158" t="s">
        <v>431</v>
      </c>
      <c r="E158" s="25" t="s">
        <v>356</v>
      </c>
      <c r="F158" s="25" t="s">
        <v>258</v>
      </c>
      <c r="G158">
        <v>1.6949152542372881E-2</v>
      </c>
      <c r="H158">
        <v>2.8248587570621465E-2</v>
      </c>
      <c r="I158">
        <v>0.10169491525423728</v>
      </c>
      <c r="J158">
        <v>5.6100981767180933E-3</v>
      </c>
      <c r="K158">
        <v>0.14689265536723164</v>
      </c>
      <c r="L158">
        <v>1.1299435028248586E-2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0.3502824858757061</v>
      </c>
      <c r="Y158">
        <v>0.19209039548022597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2.8248587570621465E-2</v>
      </c>
      <c r="AF158">
        <v>2.2598870056497172E-2</v>
      </c>
      <c r="AG158">
        <v>5.6497175141242929E-3</v>
      </c>
      <c r="AH158">
        <v>0</v>
      </c>
      <c r="AI158">
        <v>0</v>
      </c>
      <c r="AJ158">
        <v>0</v>
      </c>
      <c r="AK158">
        <v>3.3898305084745756E-2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5.6497175141242929E-3</v>
      </c>
      <c r="AW158">
        <v>0</v>
      </c>
      <c r="AX158">
        <v>0</v>
      </c>
      <c r="AY158">
        <v>1.6949152542372881E-2</v>
      </c>
      <c r="AZ158">
        <v>0</v>
      </c>
      <c r="BA158">
        <v>0</v>
      </c>
      <c r="BB158">
        <v>0</v>
      </c>
      <c r="BC158">
        <v>0</v>
      </c>
      <c r="BD158">
        <v>5.6497175141242929E-3</v>
      </c>
      <c r="BE158">
        <v>0</v>
      </c>
      <c r="BF158">
        <v>0</v>
      </c>
      <c r="BG158">
        <v>5.6497175141242929E-3</v>
      </c>
      <c r="BH158">
        <v>0</v>
      </c>
      <c r="BI158">
        <v>5.6497175141242929E-3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2.2598870056497172E-2</v>
      </c>
      <c r="BZ158">
        <v>0</v>
      </c>
      <c r="CA158" s="27">
        <f t="shared" si="186"/>
        <v>2</v>
      </c>
      <c r="CB158">
        <f t="shared" si="187"/>
        <v>11</v>
      </c>
      <c r="CC158">
        <f t="shared" si="188"/>
        <v>13</v>
      </c>
      <c r="CD158">
        <f>[1]!shannonweaver(K158:BU158)</f>
        <v>1.6604043231906669</v>
      </c>
      <c r="CE158">
        <f t="shared" si="189"/>
        <v>0.64734390110295414</v>
      </c>
      <c r="CM158">
        <v>1</v>
      </c>
      <c r="CO158">
        <f t="shared" si="190"/>
        <v>13</v>
      </c>
      <c r="CP158">
        <f t="shared" si="191"/>
        <v>0.15250275354394971</v>
      </c>
      <c r="CQ158">
        <f t="shared" si="192"/>
        <v>1.6949152542372881E-2</v>
      </c>
      <c r="CR158">
        <f t="shared" si="193"/>
        <v>2.8248587570621465E-2</v>
      </c>
      <c r="CS158">
        <f t="shared" si="194"/>
        <v>0.10730501343095537</v>
      </c>
      <c r="CT158">
        <f t="shared" si="195"/>
        <v>0.14689265536723164</v>
      </c>
      <c r="CU158">
        <f t="shared" si="196"/>
        <v>1.1299435028248586E-2</v>
      </c>
      <c r="CV158">
        <f t="shared" si="197"/>
        <v>0</v>
      </c>
      <c r="CW158">
        <f t="shared" si="198"/>
        <v>0</v>
      </c>
      <c r="CX158">
        <f t="shared" si="199"/>
        <v>0</v>
      </c>
      <c r="CY158">
        <f t="shared" si="200"/>
        <v>0.3502824858757061</v>
      </c>
      <c r="CZ158">
        <f t="shared" si="201"/>
        <v>0.22033898305084743</v>
      </c>
      <c r="DA158">
        <f t="shared" si="202"/>
        <v>0</v>
      </c>
      <c r="DB158">
        <f t="shared" si="203"/>
        <v>2.8248587570621465E-2</v>
      </c>
      <c r="DC158">
        <f t="shared" si="204"/>
        <v>0</v>
      </c>
      <c r="DD158">
        <f t="shared" si="205"/>
        <v>3.3898305084745756E-2</v>
      </c>
      <c r="DE158">
        <f t="shared" si="206"/>
        <v>0</v>
      </c>
      <c r="DF158">
        <f t="shared" si="207"/>
        <v>0</v>
      </c>
      <c r="DG158">
        <f t="shared" si="208"/>
        <v>7.4956921309592181E-2</v>
      </c>
      <c r="DH158">
        <f t="shared" si="209"/>
        <v>0</v>
      </c>
      <c r="DI158">
        <f t="shared" si="210"/>
        <v>0</v>
      </c>
      <c r="DJ158">
        <f t="shared" si="211"/>
        <v>5.6497175141242929E-3</v>
      </c>
      <c r="DK158">
        <f t="shared" si="212"/>
        <v>0</v>
      </c>
      <c r="DL158">
        <f t="shared" si="213"/>
        <v>1.6949152542372881E-2</v>
      </c>
      <c r="DM158">
        <f t="shared" si="214"/>
        <v>1.6949152542372878E-2</v>
      </c>
      <c r="DN158">
        <f t="shared" si="215"/>
        <v>0</v>
      </c>
      <c r="DO158">
        <f t="shared" si="216"/>
        <v>0.15819209039548024</v>
      </c>
      <c r="DP158">
        <f t="shared" si="217"/>
        <v>0.67231638418079054</v>
      </c>
      <c r="DQ158">
        <f t="shared" si="218"/>
        <v>0.83050847457627075</v>
      </c>
      <c r="DR158">
        <f t="shared" si="219"/>
        <v>10</v>
      </c>
      <c r="DS158" s="50">
        <f t="shared" si="220"/>
        <v>0.93496256169011305</v>
      </c>
      <c r="DT158" s="50">
        <f t="shared" si="221"/>
        <v>0.40119204261683272</v>
      </c>
      <c r="DU158">
        <f t="shared" si="222"/>
        <v>0.1305595098850213</v>
      </c>
      <c r="DV158">
        <f t="shared" si="223"/>
        <v>0.16887469768521152</v>
      </c>
      <c r="DW158">
        <f t="shared" si="224"/>
        <v>0.33373522377438175</v>
      </c>
      <c r="DX158">
        <f t="shared" si="225"/>
        <v>0.39332948869959972</v>
      </c>
      <c r="DY158">
        <f t="shared" si="226"/>
        <v>0.1065000115504284</v>
      </c>
      <c r="DZ158">
        <f t="shared" si="227"/>
        <v>0</v>
      </c>
      <c r="EA158">
        <f t="shared" si="228"/>
        <v>0</v>
      </c>
      <c r="EB158">
        <f t="shared" si="229"/>
        <v>0</v>
      </c>
      <c r="EC158">
        <f t="shared" si="230"/>
        <v>0.63334793449492288</v>
      </c>
      <c r="ED158">
        <f t="shared" si="231"/>
        <v>0.48861430674689471</v>
      </c>
      <c r="EE158">
        <f t="shared" si="232"/>
        <v>0</v>
      </c>
      <c r="EF158">
        <f t="shared" si="233"/>
        <v>0.16887469768521152</v>
      </c>
      <c r="EG158">
        <f t="shared" si="234"/>
        <v>0</v>
      </c>
      <c r="EH158">
        <f t="shared" si="235"/>
        <v>0.18517131604585735</v>
      </c>
      <c r="EI158">
        <f t="shared" si="236"/>
        <v>0</v>
      </c>
      <c r="EJ158">
        <f t="shared" si="237"/>
        <v>0</v>
      </c>
      <c r="EK158">
        <f t="shared" si="238"/>
        <v>0.27732372872923272</v>
      </c>
      <c r="EL158">
        <f t="shared" si="239"/>
        <v>0</v>
      </c>
      <c r="EM158">
        <f t="shared" si="240"/>
        <v>0</v>
      </c>
      <c r="EN158">
        <f t="shared" si="241"/>
        <v>7.5235559810050062E-2</v>
      </c>
      <c r="EO158">
        <f t="shared" si="242"/>
        <v>0</v>
      </c>
      <c r="EP158">
        <f t="shared" si="243"/>
        <v>0.1305595098850213</v>
      </c>
      <c r="EQ158">
        <f t="shared" si="244"/>
        <v>0.1305595098850213</v>
      </c>
      <c r="ER158">
        <f t="shared" si="245"/>
        <v>0</v>
      </c>
      <c r="ES158">
        <f t="shared" si="246"/>
        <v>0.40904543253146958</v>
      </c>
      <c r="ET158">
        <f t="shared" si="247"/>
        <v>0.96132194322756237</v>
      </c>
      <c r="EU158">
        <f t="shared" si="248"/>
        <v>1.1464847709445867</v>
      </c>
      <c r="EV158" s="27">
        <f t="shared" si="249"/>
        <v>1.6949152542372881E-2</v>
      </c>
      <c r="EW158">
        <f t="shared" si="250"/>
        <v>2.8248587570621465E-2</v>
      </c>
      <c r="EX158">
        <f t="shared" si="251"/>
        <v>0.10730501343095537</v>
      </c>
      <c r="EY158">
        <f t="shared" si="252"/>
        <v>0.15819209039548024</v>
      </c>
      <c r="EZ158">
        <f t="shared" si="253"/>
        <v>0.22033898305084743</v>
      </c>
      <c r="FA158">
        <f t="shared" si="254"/>
        <v>0</v>
      </c>
      <c r="FB158">
        <f t="shared" si="255"/>
        <v>2.8248587570621465E-2</v>
      </c>
      <c r="FC158">
        <f t="shared" si="256"/>
        <v>1.6949152542372881E-2</v>
      </c>
      <c r="FD158">
        <f t="shared" si="257"/>
        <v>1.6949152542372878E-2</v>
      </c>
      <c r="FE158">
        <f t="shared" si="258"/>
        <v>3.3898305084745756E-2</v>
      </c>
      <c r="FF158">
        <f t="shared" si="259"/>
        <v>0</v>
      </c>
      <c r="FG158">
        <f t="shared" si="260"/>
        <v>0.3502824858757061</v>
      </c>
      <c r="FH158">
        <f t="shared" si="261"/>
        <v>3.9548022598870046E-2</v>
      </c>
      <c r="FI158" s="27">
        <f t="shared" si="262"/>
        <v>0.1305595098850213</v>
      </c>
      <c r="FJ158">
        <f t="shared" si="263"/>
        <v>0.16887469768521152</v>
      </c>
      <c r="FK158">
        <f t="shared" si="264"/>
        <v>0.33373522377438175</v>
      </c>
      <c r="FL158">
        <f t="shared" si="265"/>
        <v>0.40904543253146958</v>
      </c>
      <c r="FM158">
        <f t="shared" si="266"/>
        <v>0.48861430674689471</v>
      </c>
      <c r="FN158">
        <f t="shared" si="267"/>
        <v>0</v>
      </c>
      <c r="FO158">
        <f t="shared" si="268"/>
        <v>0.16887469768521152</v>
      </c>
      <c r="FP158">
        <f t="shared" si="269"/>
        <v>0.1305595098850213</v>
      </c>
      <c r="FQ158">
        <f t="shared" si="270"/>
        <v>0.1305595098850213</v>
      </c>
      <c r="FR158">
        <f t="shared" si="271"/>
        <v>0.18517131604585735</v>
      </c>
      <c r="FS158">
        <f t="shared" si="272"/>
        <v>0</v>
      </c>
      <c r="FT158">
        <f t="shared" si="273"/>
        <v>0.63334793449492288</v>
      </c>
      <c r="FU158">
        <f t="shared" si="274"/>
        <v>0.20020153696690635</v>
      </c>
      <c r="FW158">
        <f t="shared" si="275"/>
        <v>0.17514124293785313</v>
      </c>
      <c r="FX158">
        <f t="shared" si="276"/>
        <v>0.17514124293785313</v>
      </c>
      <c r="FY158">
        <f t="shared" si="277"/>
        <v>0.1751412429378531</v>
      </c>
      <c r="FZ158">
        <f t="shared" si="278"/>
        <v>0.19209039548022599</v>
      </c>
    </row>
    <row r="159" spans="1:182">
      <c r="A159">
        <v>158</v>
      </c>
      <c r="B159" t="s">
        <v>433</v>
      </c>
      <c r="C159" t="s">
        <v>229</v>
      </c>
      <c r="D159" t="s">
        <v>431</v>
      </c>
      <c r="E159" s="25" t="s">
        <v>356</v>
      </c>
      <c r="F159" s="25" t="s">
        <v>258</v>
      </c>
      <c r="G159">
        <v>0</v>
      </c>
      <c r="H159">
        <v>0.12090752441125792</v>
      </c>
      <c r="I159">
        <v>3.446295232624929E-2</v>
      </c>
      <c r="J159">
        <v>5.6100981767180933E-3</v>
      </c>
      <c r="K159">
        <v>0.17231476163124643</v>
      </c>
      <c r="L159">
        <v>5.7438253877082138E-3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0.32739804709936809</v>
      </c>
      <c r="Y159">
        <v>1.7231476163124645E-2</v>
      </c>
      <c r="Z159">
        <v>0</v>
      </c>
      <c r="AA159">
        <v>5.1694428489373917E-2</v>
      </c>
      <c r="AB159">
        <v>0</v>
      </c>
      <c r="AC159">
        <v>0</v>
      </c>
      <c r="AD159">
        <v>0</v>
      </c>
      <c r="AE159">
        <v>5.7438253877082138E-3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5.7438253877082131E-2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6.3182079264790345E-2</v>
      </c>
      <c r="AR159">
        <v>1.1774842044801838E-2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2.8719126938541069E-2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4.0206777713957489E-2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1.1487650775416428E-2</v>
      </c>
      <c r="BV159">
        <v>0</v>
      </c>
      <c r="BW159">
        <v>3.4462952326249283E-2</v>
      </c>
      <c r="BX159">
        <v>0</v>
      </c>
      <c r="BY159">
        <v>1.7231476163124645E-2</v>
      </c>
      <c r="BZ159">
        <v>0</v>
      </c>
      <c r="CA159" s="27">
        <f t="shared" si="186"/>
        <v>2</v>
      </c>
      <c r="CB159">
        <f t="shared" si="187"/>
        <v>10</v>
      </c>
      <c r="CC159">
        <f t="shared" si="188"/>
        <v>12</v>
      </c>
      <c r="CD159">
        <f>[1]!shannonweaver(K159:BU159)</f>
        <v>1.8164980299964268</v>
      </c>
      <c r="CE159">
        <f t="shared" si="189"/>
        <v>0.73101258357186227</v>
      </c>
      <c r="CF159">
        <v>1</v>
      </c>
      <c r="CG159">
        <v>1</v>
      </c>
      <c r="CO159">
        <f t="shared" si="190"/>
        <v>14</v>
      </c>
      <c r="CP159">
        <f t="shared" si="191"/>
        <v>0.16098057491422529</v>
      </c>
      <c r="CQ159">
        <f t="shared" si="192"/>
        <v>0</v>
      </c>
      <c r="CR159">
        <f t="shared" si="193"/>
        <v>0.12090752441125792</v>
      </c>
      <c r="CS159">
        <f t="shared" si="194"/>
        <v>4.0073050502967382E-2</v>
      </c>
      <c r="CT159">
        <f t="shared" si="195"/>
        <v>0.17231476163124643</v>
      </c>
      <c r="CU159">
        <f t="shared" si="196"/>
        <v>5.7438253877082138E-3</v>
      </c>
      <c r="CV159">
        <f t="shared" si="197"/>
        <v>0</v>
      </c>
      <c r="CW159">
        <f t="shared" si="198"/>
        <v>0</v>
      </c>
      <c r="CX159">
        <f t="shared" si="199"/>
        <v>0</v>
      </c>
      <c r="CY159">
        <f t="shared" si="200"/>
        <v>0.32739804709936809</v>
      </c>
      <c r="CZ159">
        <f t="shared" si="201"/>
        <v>7.4669730040206772E-2</v>
      </c>
      <c r="DA159">
        <f t="shared" si="202"/>
        <v>0</v>
      </c>
      <c r="DB159">
        <f t="shared" si="203"/>
        <v>0</v>
      </c>
      <c r="DC159">
        <f t="shared" si="204"/>
        <v>0</v>
      </c>
      <c r="DD159">
        <f t="shared" si="205"/>
        <v>5.7438253877082131E-2</v>
      </c>
      <c r="DE159">
        <f t="shared" si="206"/>
        <v>0</v>
      </c>
      <c r="DF159">
        <f t="shared" si="207"/>
        <v>0</v>
      </c>
      <c r="DG159">
        <f t="shared" si="208"/>
        <v>0.13056865032880352</v>
      </c>
      <c r="DH159">
        <f t="shared" si="209"/>
        <v>0</v>
      </c>
      <c r="DI159">
        <f t="shared" si="210"/>
        <v>0</v>
      </c>
      <c r="DJ159">
        <f t="shared" si="211"/>
        <v>0</v>
      </c>
      <c r="DK159">
        <f t="shared" si="212"/>
        <v>0</v>
      </c>
      <c r="DL159">
        <f t="shared" si="213"/>
        <v>2.8719126938541069E-2</v>
      </c>
      <c r="DM159">
        <f t="shared" si="214"/>
        <v>4.0206777713957489E-2</v>
      </c>
      <c r="DN159">
        <f t="shared" si="215"/>
        <v>0</v>
      </c>
      <c r="DO159">
        <f t="shared" si="216"/>
        <v>0.17805858701895463</v>
      </c>
      <c r="DP159">
        <f t="shared" si="217"/>
        <v>0.61487650775416425</v>
      </c>
      <c r="DQ159">
        <f t="shared" si="218"/>
        <v>0.79293509477311885</v>
      </c>
      <c r="DR159">
        <f t="shared" si="219"/>
        <v>8</v>
      </c>
      <c r="DS159" s="50">
        <f t="shared" si="220"/>
        <v>1.0255368391440585</v>
      </c>
      <c r="DT159" s="50">
        <f t="shared" si="221"/>
        <v>0.41285256168409051</v>
      </c>
      <c r="DU159">
        <f t="shared" si="222"/>
        <v>0</v>
      </c>
      <c r="DV159">
        <f t="shared" si="223"/>
        <v>0.35513569171832948</v>
      </c>
      <c r="DW159">
        <f t="shared" si="224"/>
        <v>0.20154423145498543</v>
      </c>
      <c r="DX159">
        <f t="shared" si="225"/>
        <v>0.4280616563949371</v>
      </c>
      <c r="DY159">
        <f t="shared" si="226"/>
        <v>7.5860769688731164E-2</v>
      </c>
      <c r="DZ159">
        <f t="shared" si="227"/>
        <v>0</v>
      </c>
      <c r="EA159">
        <f t="shared" si="228"/>
        <v>0</v>
      </c>
      <c r="EB159">
        <f t="shared" si="229"/>
        <v>0</v>
      </c>
      <c r="EC159">
        <f t="shared" si="230"/>
        <v>0.60917014451109475</v>
      </c>
      <c r="ED159">
        <f t="shared" si="231"/>
        <v>0.27677792403918822</v>
      </c>
      <c r="EE159">
        <f t="shared" si="232"/>
        <v>0</v>
      </c>
      <c r="EF159">
        <f t="shared" si="233"/>
        <v>0</v>
      </c>
      <c r="EG159">
        <f t="shared" si="234"/>
        <v>0</v>
      </c>
      <c r="EH159">
        <f t="shared" si="235"/>
        <v>0.24201850562302607</v>
      </c>
      <c r="EI159">
        <f t="shared" si="236"/>
        <v>0</v>
      </c>
      <c r="EJ159">
        <f t="shared" si="237"/>
        <v>0</v>
      </c>
      <c r="EK159">
        <f t="shared" si="238"/>
        <v>0.36970764204209067</v>
      </c>
      <c r="EL159">
        <f t="shared" si="239"/>
        <v>0</v>
      </c>
      <c r="EM159">
        <f t="shared" si="240"/>
        <v>0</v>
      </c>
      <c r="EN159">
        <f t="shared" si="241"/>
        <v>0</v>
      </c>
      <c r="EO159">
        <f t="shared" si="242"/>
        <v>0</v>
      </c>
      <c r="EP159">
        <f t="shared" si="243"/>
        <v>0.17028900957585513</v>
      </c>
      <c r="EQ159">
        <f t="shared" si="244"/>
        <v>0.20188487310860126</v>
      </c>
      <c r="ER159">
        <f t="shared" si="245"/>
        <v>0</v>
      </c>
      <c r="ES159">
        <f t="shared" si="246"/>
        <v>0.43561703179373756</v>
      </c>
      <c r="ET159">
        <f t="shared" si="247"/>
        <v>0.90131011443319664</v>
      </c>
      <c r="EU159">
        <f t="shared" si="248"/>
        <v>1.0983748698159319</v>
      </c>
      <c r="EV159" s="27">
        <f t="shared" si="249"/>
        <v>0</v>
      </c>
      <c r="EW159">
        <f t="shared" si="250"/>
        <v>0.12090752441125792</v>
      </c>
      <c r="EX159">
        <f t="shared" si="251"/>
        <v>4.0073050502967382E-2</v>
      </c>
      <c r="EY159">
        <f t="shared" si="252"/>
        <v>0.17805858701895463</v>
      </c>
      <c r="EZ159">
        <f t="shared" si="253"/>
        <v>8.61573808156232E-2</v>
      </c>
      <c r="FA159">
        <f t="shared" si="254"/>
        <v>0</v>
      </c>
      <c r="FB159">
        <f t="shared" si="255"/>
        <v>0</v>
      </c>
      <c r="FC159">
        <f t="shared" si="256"/>
        <v>2.8719126938541069E-2</v>
      </c>
      <c r="FD159">
        <f t="shared" si="257"/>
        <v>4.0206777713957489E-2</v>
      </c>
      <c r="FE159">
        <f t="shared" si="258"/>
        <v>6.8925904652498565E-2</v>
      </c>
      <c r="FF159">
        <f t="shared" si="259"/>
        <v>0</v>
      </c>
      <c r="FG159">
        <f t="shared" si="260"/>
        <v>0.32739804709936809</v>
      </c>
      <c r="FH159">
        <f t="shared" si="261"/>
        <v>0.13239517518667432</v>
      </c>
      <c r="FI159" s="27">
        <f t="shared" si="262"/>
        <v>0</v>
      </c>
      <c r="FJ159">
        <f t="shared" si="263"/>
        <v>0.35513569171832948</v>
      </c>
      <c r="FK159">
        <f t="shared" si="264"/>
        <v>0.20154423145498543</v>
      </c>
      <c r="FL159">
        <f t="shared" si="265"/>
        <v>0.43561703179373756</v>
      </c>
      <c r="FM159">
        <f t="shared" si="266"/>
        <v>0.29791299802149984</v>
      </c>
      <c r="FN159">
        <f t="shared" si="267"/>
        <v>0</v>
      </c>
      <c r="FO159">
        <f t="shared" si="268"/>
        <v>0</v>
      </c>
      <c r="FP159">
        <f t="shared" si="269"/>
        <v>0.17028900957585513</v>
      </c>
      <c r="FQ159">
        <f t="shared" si="270"/>
        <v>0.20188487310860126</v>
      </c>
      <c r="FR159">
        <f t="shared" si="271"/>
        <v>0.2656509450106242</v>
      </c>
      <c r="FS159">
        <f t="shared" si="272"/>
        <v>0</v>
      </c>
      <c r="FT159">
        <f t="shared" si="273"/>
        <v>0.60917014451109475</v>
      </c>
      <c r="FU159">
        <f t="shared" si="274"/>
        <v>0.37241020341941916</v>
      </c>
      <c r="FW159">
        <f t="shared" si="275"/>
        <v>0.2067777139574957</v>
      </c>
      <c r="FX159">
        <f t="shared" si="276"/>
        <v>0.2067777139574957</v>
      </c>
      <c r="FY159">
        <f t="shared" si="277"/>
        <v>0.21826536473291214</v>
      </c>
      <c r="FZ159">
        <f t="shared" si="278"/>
        <v>0.2469844916714532</v>
      </c>
    </row>
    <row r="160" spans="1:182">
      <c r="A160">
        <v>159</v>
      </c>
      <c r="B160" t="s">
        <v>434</v>
      </c>
      <c r="C160" t="s">
        <v>229</v>
      </c>
      <c r="D160" t="s">
        <v>431</v>
      </c>
      <c r="E160" s="25" t="s">
        <v>356</v>
      </c>
      <c r="F160" s="25" t="s">
        <v>258</v>
      </c>
      <c r="G160">
        <v>6.7408156386922829E-3</v>
      </c>
      <c r="H160">
        <v>0.10819009100101114</v>
      </c>
      <c r="I160">
        <v>0.11459386585776885</v>
      </c>
      <c r="J160">
        <v>5.6100981767180933E-3</v>
      </c>
      <c r="K160">
        <v>0.16177957532861484</v>
      </c>
      <c r="L160">
        <v>6.7408156386922829E-3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0.20896528479946075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2.6963262554769132E-2</v>
      </c>
      <c r="AF160">
        <v>5.3926525109538256E-2</v>
      </c>
      <c r="AG160">
        <v>6.7408156386922829E-3</v>
      </c>
      <c r="AH160">
        <v>0</v>
      </c>
      <c r="AI160">
        <v>0</v>
      </c>
      <c r="AJ160">
        <v>0</v>
      </c>
      <c r="AK160">
        <v>6.0667340748230533E-2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1.3481631277384566E-2</v>
      </c>
      <c r="AR160">
        <v>4.2130097741826765E-2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0.16211661611054942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6.7408156386922829E-3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2.0222446916076848E-2</v>
      </c>
      <c r="BZ160">
        <v>0</v>
      </c>
      <c r="CA160" s="27">
        <f t="shared" si="186"/>
        <v>2</v>
      </c>
      <c r="CB160">
        <f t="shared" si="187"/>
        <v>9</v>
      </c>
      <c r="CC160">
        <f t="shared" si="188"/>
        <v>11</v>
      </c>
      <c r="CD160">
        <f>[1]!shannonweaver(K160:BU160)</f>
        <v>1.8909821655775334</v>
      </c>
      <c r="CE160">
        <f t="shared" si="189"/>
        <v>0.78860081465139886</v>
      </c>
      <c r="CF160">
        <v>2</v>
      </c>
      <c r="CO160">
        <f t="shared" si="190"/>
        <v>13</v>
      </c>
      <c r="CP160">
        <f t="shared" si="191"/>
        <v>0.23513487067419037</v>
      </c>
      <c r="CQ160">
        <f t="shared" si="192"/>
        <v>6.7408156386922829E-3</v>
      </c>
      <c r="CR160">
        <f t="shared" si="193"/>
        <v>0.10819009100101114</v>
      </c>
      <c r="CS160">
        <f t="shared" si="194"/>
        <v>0.12020396403448694</v>
      </c>
      <c r="CT160">
        <f t="shared" si="195"/>
        <v>0.16177957532861484</v>
      </c>
      <c r="CU160">
        <f t="shared" si="196"/>
        <v>6.7408156386922829E-3</v>
      </c>
      <c r="CV160">
        <f t="shared" si="197"/>
        <v>0</v>
      </c>
      <c r="CW160">
        <f t="shared" si="198"/>
        <v>0</v>
      </c>
      <c r="CX160">
        <f t="shared" si="199"/>
        <v>0</v>
      </c>
      <c r="CY160">
        <f t="shared" si="200"/>
        <v>0.20896528479946075</v>
      </c>
      <c r="CZ160">
        <f t="shared" si="201"/>
        <v>2.6963262554769132E-2</v>
      </c>
      <c r="DA160">
        <f t="shared" si="202"/>
        <v>0</v>
      </c>
      <c r="DB160">
        <f t="shared" si="203"/>
        <v>6.066734074823054E-2</v>
      </c>
      <c r="DC160">
        <f t="shared" si="204"/>
        <v>0</v>
      </c>
      <c r="DD160">
        <f t="shared" si="205"/>
        <v>6.0667340748230533E-2</v>
      </c>
      <c r="DE160">
        <f t="shared" si="206"/>
        <v>0</v>
      </c>
      <c r="DF160">
        <f t="shared" si="207"/>
        <v>0</v>
      </c>
      <c r="DG160">
        <f t="shared" si="208"/>
        <v>0.11619978960727192</v>
      </c>
      <c r="DH160">
        <f t="shared" si="209"/>
        <v>0</v>
      </c>
      <c r="DI160">
        <f t="shared" si="210"/>
        <v>0</v>
      </c>
      <c r="DJ160">
        <f t="shared" si="211"/>
        <v>0</v>
      </c>
      <c r="DK160">
        <f t="shared" si="212"/>
        <v>0</v>
      </c>
      <c r="DL160">
        <f t="shared" si="213"/>
        <v>0.16211661611054942</v>
      </c>
      <c r="DM160">
        <f t="shared" si="214"/>
        <v>6.7408156386922829E-3</v>
      </c>
      <c r="DN160">
        <f t="shared" si="215"/>
        <v>0</v>
      </c>
      <c r="DO160">
        <f t="shared" si="216"/>
        <v>0.16852039096730712</v>
      </c>
      <c r="DP160">
        <f t="shared" si="217"/>
        <v>0.58173238961914397</v>
      </c>
      <c r="DQ160">
        <f t="shared" si="218"/>
        <v>0.75025278058645106</v>
      </c>
      <c r="DR160">
        <f t="shared" si="219"/>
        <v>9</v>
      </c>
      <c r="DS160" s="50">
        <f t="shared" si="220"/>
        <v>1.0930470006203545</v>
      </c>
      <c r="DT160" s="50">
        <f t="shared" si="221"/>
        <v>0.50625691097075098</v>
      </c>
      <c r="DU160">
        <f t="shared" si="222"/>
        <v>8.2194990883910649E-2</v>
      </c>
      <c r="DV160">
        <f t="shared" si="223"/>
        <v>0.33516248876848853</v>
      </c>
      <c r="DW160">
        <f t="shared" si="224"/>
        <v>0.35405531878976487</v>
      </c>
      <c r="DX160">
        <f t="shared" si="225"/>
        <v>0.41393851152553801</v>
      </c>
      <c r="DY160">
        <f t="shared" si="226"/>
        <v>8.2194990883910649E-2</v>
      </c>
      <c r="DZ160">
        <f t="shared" si="227"/>
        <v>0</v>
      </c>
      <c r="EA160">
        <f t="shared" si="228"/>
        <v>0</v>
      </c>
      <c r="EB160">
        <f t="shared" si="229"/>
        <v>0</v>
      </c>
      <c r="EC160">
        <f t="shared" si="230"/>
        <v>0.47476247896542451</v>
      </c>
      <c r="ED160">
        <f t="shared" si="231"/>
        <v>0.1649519574153801</v>
      </c>
      <c r="EE160">
        <f t="shared" si="232"/>
        <v>0</v>
      </c>
      <c r="EF160">
        <f t="shared" si="233"/>
        <v>0.24886843227535352</v>
      </c>
      <c r="EG160">
        <f t="shared" si="234"/>
        <v>0</v>
      </c>
      <c r="EH160">
        <f t="shared" si="235"/>
        <v>0.24886843227535352</v>
      </c>
      <c r="EI160">
        <f t="shared" si="236"/>
        <v>0</v>
      </c>
      <c r="EJ160">
        <f t="shared" si="237"/>
        <v>0</v>
      </c>
      <c r="EK160">
        <f t="shared" si="238"/>
        <v>0.34785376257465156</v>
      </c>
      <c r="EL160">
        <f t="shared" si="239"/>
        <v>0</v>
      </c>
      <c r="EM160">
        <f t="shared" si="240"/>
        <v>0</v>
      </c>
      <c r="EN160">
        <f t="shared" si="241"/>
        <v>0</v>
      </c>
      <c r="EO160">
        <f t="shared" si="242"/>
        <v>0</v>
      </c>
      <c r="EP160">
        <f t="shared" si="243"/>
        <v>0.41439594625060655</v>
      </c>
      <c r="EQ160">
        <f t="shared" si="244"/>
        <v>8.2194990883910649E-2</v>
      </c>
      <c r="ER160">
        <f t="shared" si="245"/>
        <v>0</v>
      </c>
      <c r="ES160">
        <f t="shared" si="246"/>
        <v>0.42301586971707406</v>
      </c>
      <c r="ET160">
        <f t="shared" si="247"/>
        <v>0.86749899225042248</v>
      </c>
      <c r="EU160">
        <f t="shared" si="248"/>
        <v>1.0474894862977637</v>
      </c>
      <c r="EV160" s="27">
        <f t="shared" si="249"/>
        <v>6.7408156386922829E-3</v>
      </c>
      <c r="EW160">
        <f t="shared" si="250"/>
        <v>0.10819009100101114</v>
      </c>
      <c r="EX160">
        <f t="shared" si="251"/>
        <v>0.12020396403448694</v>
      </c>
      <c r="EY160">
        <f t="shared" si="252"/>
        <v>0.16852039096730712</v>
      </c>
      <c r="EZ160">
        <f t="shared" si="253"/>
        <v>2.6963262554769132E-2</v>
      </c>
      <c r="FA160">
        <f t="shared" si="254"/>
        <v>0</v>
      </c>
      <c r="FB160">
        <f t="shared" si="255"/>
        <v>6.066734074823054E-2</v>
      </c>
      <c r="FC160">
        <f t="shared" si="256"/>
        <v>0.16211661611054942</v>
      </c>
      <c r="FD160">
        <f t="shared" si="257"/>
        <v>6.7408156386922829E-3</v>
      </c>
      <c r="FE160">
        <f t="shared" si="258"/>
        <v>0.1688574317492417</v>
      </c>
      <c r="FF160">
        <f t="shared" si="259"/>
        <v>0</v>
      </c>
      <c r="FG160">
        <f t="shared" si="260"/>
        <v>0.20896528479946075</v>
      </c>
      <c r="FH160">
        <f t="shared" si="261"/>
        <v>0.11627906976744187</v>
      </c>
      <c r="FI160" s="27">
        <f t="shared" si="262"/>
        <v>8.2194990883910649E-2</v>
      </c>
      <c r="FJ160">
        <f t="shared" si="263"/>
        <v>0.33516248876848853</v>
      </c>
      <c r="FK160">
        <f t="shared" si="264"/>
        <v>0.35405531878976487</v>
      </c>
      <c r="FL160">
        <f t="shared" si="265"/>
        <v>0.42301586971707406</v>
      </c>
      <c r="FM160">
        <f t="shared" si="266"/>
        <v>0.1649519574153801</v>
      </c>
      <c r="FN160">
        <f t="shared" si="267"/>
        <v>0</v>
      </c>
      <c r="FO160">
        <f t="shared" si="268"/>
        <v>0.24886843227535352</v>
      </c>
      <c r="FP160">
        <f t="shared" si="269"/>
        <v>0.41439594625060655</v>
      </c>
      <c r="FQ160">
        <f t="shared" si="270"/>
        <v>8.2194990883910649E-2</v>
      </c>
      <c r="FR160">
        <f t="shared" si="271"/>
        <v>0.42346588519641165</v>
      </c>
      <c r="FS160">
        <f t="shared" si="272"/>
        <v>0</v>
      </c>
      <c r="FT160">
        <f t="shared" si="273"/>
        <v>0.47476247896542451</v>
      </c>
      <c r="FU160">
        <f t="shared" si="274"/>
        <v>0.34797744001351544</v>
      </c>
      <c r="FW160">
        <f t="shared" si="275"/>
        <v>0.33063700707785654</v>
      </c>
      <c r="FX160">
        <f t="shared" si="276"/>
        <v>0.33063700707785654</v>
      </c>
      <c r="FY160">
        <f t="shared" si="277"/>
        <v>0.17526120660599939</v>
      </c>
      <c r="FZ160">
        <f t="shared" si="278"/>
        <v>0.33737782271654881</v>
      </c>
    </row>
    <row r="161" spans="1:182">
      <c r="A161">
        <v>160</v>
      </c>
      <c r="B161" t="s">
        <v>435</v>
      </c>
      <c r="C161" t="s">
        <v>229</v>
      </c>
      <c r="D161" t="s">
        <v>431</v>
      </c>
      <c r="E161" s="25" t="s">
        <v>356</v>
      </c>
      <c r="F161" s="25" t="s">
        <v>258</v>
      </c>
      <c r="G161">
        <v>0</v>
      </c>
      <c r="H161">
        <v>0.14315414315414318</v>
      </c>
      <c r="I161">
        <v>0.14850014850014853</v>
      </c>
      <c r="J161">
        <v>5.6100981767180933E-3</v>
      </c>
      <c r="K161">
        <v>0.13662013662013667</v>
      </c>
      <c r="L161">
        <v>0</v>
      </c>
      <c r="M161">
        <v>0</v>
      </c>
      <c r="N161">
        <v>0</v>
      </c>
      <c r="O161">
        <v>5.9400059400059402E-3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0.18414018414018413</v>
      </c>
      <c r="Y161">
        <v>0</v>
      </c>
      <c r="Z161">
        <v>0</v>
      </c>
      <c r="AA161">
        <v>0</v>
      </c>
      <c r="AB161">
        <v>0</v>
      </c>
      <c r="AC161">
        <v>1.188001188001188E-2</v>
      </c>
      <c r="AD161">
        <v>0</v>
      </c>
      <c r="AE161">
        <v>1.188001188001188E-2</v>
      </c>
      <c r="AF161">
        <v>7.7220077220077218E-2</v>
      </c>
      <c r="AG161">
        <v>0</v>
      </c>
      <c r="AH161">
        <v>0</v>
      </c>
      <c r="AI161">
        <v>0</v>
      </c>
      <c r="AJ161">
        <v>0</v>
      </c>
      <c r="AK161">
        <v>4.1580041580041575E-2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2.97000297000297E-2</v>
      </c>
      <c r="AR161">
        <v>3.0888030888030889E-2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0.10127710127710129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1.7820017820017822E-2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5.9400059400059402E-3</v>
      </c>
      <c r="BX161">
        <v>0</v>
      </c>
      <c r="BY161">
        <v>5.3460053460053461E-2</v>
      </c>
      <c r="BZ161">
        <v>0</v>
      </c>
      <c r="CA161" s="27">
        <f t="shared" si="186"/>
        <v>2</v>
      </c>
      <c r="CB161">
        <f t="shared" si="187"/>
        <v>9</v>
      </c>
      <c r="CC161">
        <f t="shared" si="188"/>
        <v>11</v>
      </c>
      <c r="CD161">
        <f>[1]!shannonweaver(K161:BU161)</f>
        <v>1.9789414978397308</v>
      </c>
      <c r="CE161">
        <f t="shared" si="189"/>
        <v>0.82528270533278292</v>
      </c>
      <c r="CF161">
        <v>2</v>
      </c>
      <c r="CO161">
        <f t="shared" si="190"/>
        <v>13</v>
      </c>
      <c r="CP161">
        <f t="shared" si="191"/>
        <v>0.29726438983100978</v>
      </c>
      <c r="CQ161">
        <f t="shared" si="192"/>
        <v>0</v>
      </c>
      <c r="CR161">
        <f t="shared" si="193"/>
        <v>0.14315414315414318</v>
      </c>
      <c r="CS161">
        <f t="shared" si="194"/>
        <v>0.15411024667686662</v>
      </c>
      <c r="CT161">
        <f t="shared" si="195"/>
        <v>0.13662013662013667</v>
      </c>
      <c r="CU161">
        <f t="shared" si="196"/>
        <v>0</v>
      </c>
      <c r="CV161">
        <f t="shared" si="197"/>
        <v>5.9400059400059402E-3</v>
      </c>
      <c r="CW161">
        <f t="shared" si="198"/>
        <v>0</v>
      </c>
      <c r="CX161">
        <f t="shared" si="199"/>
        <v>0</v>
      </c>
      <c r="CY161">
        <f t="shared" si="200"/>
        <v>0.18414018414018413</v>
      </c>
      <c r="CZ161">
        <f t="shared" si="201"/>
        <v>2.3760023760023761E-2</v>
      </c>
      <c r="DA161">
        <f t="shared" si="202"/>
        <v>0</v>
      </c>
      <c r="DB161">
        <f t="shared" si="203"/>
        <v>7.7220077220077218E-2</v>
      </c>
      <c r="DC161">
        <f t="shared" si="204"/>
        <v>0</v>
      </c>
      <c r="DD161">
        <f t="shared" si="205"/>
        <v>4.1580041580041575E-2</v>
      </c>
      <c r="DE161">
        <f t="shared" si="206"/>
        <v>0</v>
      </c>
      <c r="DF161">
        <f t="shared" si="207"/>
        <v>0</v>
      </c>
      <c r="DG161">
        <f t="shared" si="208"/>
        <v>9.8058164228772782E-2</v>
      </c>
      <c r="DH161">
        <f t="shared" si="209"/>
        <v>0</v>
      </c>
      <c r="DI161">
        <f t="shared" si="210"/>
        <v>0</v>
      </c>
      <c r="DJ161">
        <f t="shared" si="211"/>
        <v>0</v>
      </c>
      <c r="DK161">
        <f t="shared" si="212"/>
        <v>0</v>
      </c>
      <c r="DL161">
        <f t="shared" si="213"/>
        <v>0.10127710127710129</v>
      </c>
      <c r="DM161">
        <f t="shared" si="214"/>
        <v>1.7820017820017822E-2</v>
      </c>
      <c r="DN161">
        <f t="shared" si="215"/>
        <v>0</v>
      </c>
      <c r="DO161">
        <f t="shared" si="216"/>
        <v>0.1425601425601426</v>
      </c>
      <c r="DP161">
        <f t="shared" si="217"/>
        <v>0.5063855063855065</v>
      </c>
      <c r="DQ161">
        <f t="shared" si="218"/>
        <v>0.6489456489456491</v>
      </c>
      <c r="DR161">
        <f t="shared" si="219"/>
        <v>9</v>
      </c>
      <c r="DS161" s="50">
        <f t="shared" si="220"/>
        <v>1.1395625131488438</v>
      </c>
      <c r="DT161" s="50">
        <f t="shared" si="221"/>
        <v>0.57665102876217278</v>
      </c>
      <c r="DU161">
        <f t="shared" si="222"/>
        <v>0</v>
      </c>
      <c r="DV161">
        <f t="shared" si="223"/>
        <v>0.38802087757999715</v>
      </c>
      <c r="DW161">
        <f t="shared" si="224"/>
        <v>0.40342292715887734</v>
      </c>
      <c r="DX161">
        <f t="shared" si="225"/>
        <v>0.378601761672127</v>
      </c>
      <c r="DY161">
        <f t="shared" si="226"/>
        <v>0</v>
      </c>
      <c r="DZ161">
        <f t="shared" si="227"/>
        <v>7.7147939479962901E-2</v>
      </c>
      <c r="EA161">
        <f t="shared" si="228"/>
        <v>0</v>
      </c>
      <c r="EB161">
        <f t="shared" si="229"/>
        <v>0</v>
      </c>
      <c r="EC161">
        <f t="shared" si="230"/>
        <v>0.44351339948174007</v>
      </c>
      <c r="ED161">
        <f t="shared" si="231"/>
        <v>0.15475989467678378</v>
      </c>
      <c r="EE161">
        <f t="shared" si="232"/>
        <v>0</v>
      </c>
      <c r="EF161">
        <f t="shared" si="233"/>
        <v>0.28159169729723649</v>
      </c>
      <c r="EG161">
        <f t="shared" si="234"/>
        <v>0</v>
      </c>
      <c r="EH161">
        <f t="shared" si="235"/>
        <v>0.20535207233861472</v>
      </c>
      <c r="EI161">
        <f t="shared" si="236"/>
        <v>0</v>
      </c>
      <c r="EJ161">
        <f t="shared" si="237"/>
        <v>0</v>
      </c>
      <c r="EK161">
        <f t="shared" si="238"/>
        <v>0.31850005090090522</v>
      </c>
      <c r="EL161">
        <f t="shared" si="239"/>
        <v>0</v>
      </c>
      <c r="EM161">
        <f t="shared" si="240"/>
        <v>0</v>
      </c>
      <c r="EN161">
        <f t="shared" si="241"/>
        <v>0</v>
      </c>
      <c r="EO161">
        <f t="shared" si="242"/>
        <v>0</v>
      </c>
      <c r="EP161">
        <f t="shared" si="243"/>
        <v>0.32387305622341939</v>
      </c>
      <c r="EQ161">
        <f t="shared" si="244"/>
        <v>0.13389132351778274</v>
      </c>
      <c r="ER161">
        <f t="shared" si="245"/>
        <v>0</v>
      </c>
      <c r="ES161">
        <f t="shared" si="246"/>
        <v>0.38717212811502338</v>
      </c>
      <c r="ET161">
        <f t="shared" si="247"/>
        <v>0.7917838433737322</v>
      </c>
      <c r="EU161">
        <f t="shared" si="248"/>
        <v>0.93663961319220856</v>
      </c>
      <c r="EV161" s="27">
        <f t="shared" si="249"/>
        <v>0</v>
      </c>
      <c r="EW161">
        <f t="shared" si="250"/>
        <v>0.14315414315414318</v>
      </c>
      <c r="EX161">
        <f t="shared" si="251"/>
        <v>0.15411024667686662</v>
      </c>
      <c r="EY161">
        <f t="shared" si="252"/>
        <v>0.1425601425601426</v>
      </c>
      <c r="EZ161">
        <f t="shared" si="253"/>
        <v>2.3760023760023761E-2</v>
      </c>
      <c r="FA161">
        <f t="shared" si="254"/>
        <v>0</v>
      </c>
      <c r="FB161">
        <f t="shared" si="255"/>
        <v>7.7220077220077218E-2</v>
      </c>
      <c r="FC161">
        <f t="shared" si="256"/>
        <v>0.10127710127710129</v>
      </c>
      <c r="FD161">
        <f t="shared" si="257"/>
        <v>1.7820017820017822E-2</v>
      </c>
      <c r="FE161">
        <f t="shared" si="258"/>
        <v>0.11909711909711912</v>
      </c>
      <c r="FF161">
        <f t="shared" si="259"/>
        <v>0</v>
      </c>
      <c r="FG161">
        <f t="shared" si="260"/>
        <v>0.18414018414018413</v>
      </c>
      <c r="FH161">
        <f t="shared" si="261"/>
        <v>0.10216810216810215</v>
      </c>
      <c r="FI161" s="27">
        <f t="shared" si="262"/>
        <v>0</v>
      </c>
      <c r="FJ161">
        <f t="shared" si="263"/>
        <v>0.38802087757999715</v>
      </c>
      <c r="FK161">
        <f t="shared" si="264"/>
        <v>0.40342292715887734</v>
      </c>
      <c r="FL161">
        <f t="shared" si="265"/>
        <v>0.38717212811502338</v>
      </c>
      <c r="FM161">
        <f t="shared" si="266"/>
        <v>0.15475989467678378</v>
      </c>
      <c r="FN161">
        <f t="shared" si="267"/>
        <v>0</v>
      </c>
      <c r="FO161">
        <f t="shared" si="268"/>
        <v>0.28159169729723649</v>
      </c>
      <c r="FP161">
        <f t="shared" si="269"/>
        <v>0.32387305622341939</v>
      </c>
      <c r="FQ161">
        <f t="shared" si="270"/>
        <v>0.13389132351778274</v>
      </c>
      <c r="FR161">
        <f t="shared" si="271"/>
        <v>0.35235012799346932</v>
      </c>
      <c r="FS161">
        <f t="shared" si="272"/>
        <v>0</v>
      </c>
      <c r="FT161">
        <f t="shared" si="273"/>
        <v>0.44351339948174007</v>
      </c>
      <c r="FU161">
        <f t="shared" si="274"/>
        <v>0.32534684468721248</v>
      </c>
      <c r="FW161">
        <f t="shared" si="275"/>
        <v>0.24383724383724389</v>
      </c>
      <c r="FX161">
        <f t="shared" si="276"/>
        <v>0.24383724383724389</v>
      </c>
      <c r="FY161">
        <f t="shared" si="277"/>
        <v>0.16038016038016042</v>
      </c>
      <c r="FZ161">
        <f t="shared" si="278"/>
        <v>0.26165726165726172</v>
      </c>
    </row>
    <row r="162" spans="1:182">
      <c r="A162">
        <v>161</v>
      </c>
      <c r="B162" t="s">
        <v>436</v>
      </c>
      <c r="C162" t="s">
        <v>229</v>
      </c>
      <c r="D162" t="s">
        <v>431</v>
      </c>
      <c r="E162" s="25" t="s">
        <v>356</v>
      </c>
      <c r="F162" s="25" t="s">
        <v>258</v>
      </c>
      <c r="G162">
        <v>5.3149083178315173E-3</v>
      </c>
      <c r="H162">
        <v>9.0619186819027378E-2</v>
      </c>
      <c r="I162">
        <v>0.11161307467446187</v>
      </c>
      <c r="J162">
        <v>5.3149083178315173E-3</v>
      </c>
      <c r="K162">
        <v>0.10629816635663036</v>
      </c>
      <c r="L162">
        <v>1.0629816635663035E-2</v>
      </c>
      <c r="M162">
        <v>0</v>
      </c>
      <c r="N162">
        <v>0</v>
      </c>
      <c r="O162">
        <v>5.3149083178315173E-3</v>
      </c>
      <c r="P162">
        <v>1.5944724953494551E-2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0.308264682434228</v>
      </c>
      <c r="Y162">
        <v>0</v>
      </c>
      <c r="Z162">
        <v>0</v>
      </c>
      <c r="AA162">
        <v>0</v>
      </c>
      <c r="AB162">
        <v>0</v>
      </c>
      <c r="AC162">
        <v>2.1259633271326069E-2</v>
      </c>
      <c r="AD162">
        <v>0</v>
      </c>
      <c r="AE162">
        <v>1.5944724953494555E-2</v>
      </c>
      <c r="AF162">
        <v>3.720435822482062E-2</v>
      </c>
      <c r="AG162">
        <v>1.0629816635663035E-2</v>
      </c>
      <c r="AH162">
        <v>0</v>
      </c>
      <c r="AI162">
        <v>0</v>
      </c>
      <c r="AJ162">
        <v>0</v>
      </c>
      <c r="AK162">
        <v>2.684028700504916E-2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5.3149083178315173E-3</v>
      </c>
      <c r="AR162">
        <v>3.2155195322880678E-2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9.0353441403135809E-2</v>
      </c>
      <c r="AZ162">
        <v>6.9093808131809722E-2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1.5944724953494555E-2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2.1259633271326069E-2</v>
      </c>
      <c r="BX162">
        <v>0</v>
      </c>
      <c r="BY162">
        <v>0</v>
      </c>
      <c r="BZ162">
        <v>0</v>
      </c>
      <c r="CA162" s="27">
        <f t="shared" si="186"/>
        <v>4</v>
      </c>
      <c r="CB162">
        <f t="shared" si="187"/>
        <v>11</v>
      </c>
      <c r="CC162">
        <f t="shared" si="188"/>
        <v>15</v>
      </c>
      <c r="CD162">
        <f>[1]!shannonweaver(K162:BU162)</f>
        <v>2.0289447342436455</v>
      </c>
      <c r="CE162">
        <f t="shared" si="189"/>
        <v>0.74922715000550577</v>
      </c>
      <c r="CF162">
        <v>2</v>
      </c>
      <c r="CG162">
        <v>1</v>
      </c>
      <c r="CJ162">
        <v>1</v>
      </c>
      <c r="CO162">
        <f t="shared" si="190"/>
        <v>19</v>
      </c>
      <c r="CP162">
        <f t="shared" si="191"/>
        <v>0.21286207812915228</v>
      </c>
      <c r="CQ162">
        <f t="shared" si="192"/>
        <v>5.3149083178315173E-3</v>
      </c>
      <c r="CR162">
        <f t="shared" si="193"/>
        <v>9.0619186819027378E-2</v>
      </c>
      <c r="CS162">
        <f t="shared" si="194"/>
        <v>0.11692798299229339</v>
      </c>
      <c r="CT162">
        <f t="shared" si="195"/>
        <v>0.10629816635663036</v>
      </c>
      <c r="CU162">
        <f t="shared" si="196"/>
        <v>1.0629816635663035E-2</v>
      </c>
      <c r="CV162">
        <f t="shared" si="197"/>
        <v>5.3149083178315173E-3</v>
      </c>
      <c r="CW162">
        <f t="shared" si="198"/>
        <v>1.5944724953494551E-2</v>
      </c>
      <c r="CX162">
        <f t="shared" si="199"/>
        <v>0</v>
      </c>
      <c r="CY162">
        <f t="shared" si="200"/>
        <v>0.308264682434228</v>
      </c>
      <c r="CZ162">
        <f t="shared" si="201"/>
        <v>3.7204358224820627E-2</v>
      </c>
      <c r="DA162">
        <f t="shared" si="202"/>
        <v>0</v>
      </c>
      <c r="DB162">
        <f t="shared" si="203"/>
        <v>4.7834174860483657E-2</v>
      </c>
      <c r="DC162">
        <f t="shared" si="204"/>
        <v>0</v>
      </c>
      <c r="DD162">
        <f t="shared" si="205"/>
        <v>2.684028700504916E-2</v>
      </c>
      <c r="DE162">
        <f t="shared" si="206"/>
        <v>0</v>
      </c>
      <c r="DF162">
        <f t="shared" si="207"/>
        <v>0</v>
      </c>
      <c r="DG162">
        <f t="shared" si="208"/>
        <v>4.2994965519165235E-2</v>
      </c>
      <c r="DH162">
        <f t="shared" si="209"/>
        <v>0</v>
      </c>
      <c r="DI162">
        <f t="shared" si="210"/>
        <v>0</v>
      </c>
      <c r="DJ162">
        <f t="shared" si="211"/>
        <v>0</v>
      </c>
      <c r="DK162">
        <f t="shared" si="212"/>
        <v>0</v>
      </c>
      <c r="DL162">
        <f t="shared" si="213"/>
        <v>0.15944724953494555</v>
      </c>
      <c r="DM162">
        <f t="shared" si="214"/>
        <v>1.5944724953494555E-2</v>
      </c>
      <c r="DN162">
        <f t="shared" si="215"/>
        <v>0</v>
      </c>
      <c r="DO162">
        <f t="shared" si="216"/>
        <v>0.12224289131012492</v>
      </c>
      <c r="DP162">
        <f t="shared" si="217"/>
        <v>0.64895030560722822</v>
      </c>
      <c r="DQ162">
        <f t="shared" si="218"/>
        <v>0.77119319691735322</v>
      </c>
      <c r="DR162">
        <f t="shared" si="219"/>
        <v>11</v>
      </c>
      <c r="DS162" s="50">
        <f t="shared" si="220"/>
        <v>1.0463055997454904</v>
      </c>
      <c r="DT162" s="50">
        <f t="shared" si="221"/>
        <v>0.47953850717134117</v>
      </c>
      <c r="DU162">
        <f t="shared" si="222"/>
        <v>7.2968151846176166E-2</v>
      </c>
      <c r="DV162">
        <f t="shared" si="223"/>
        <v>0.30577279030696908</v>
      </c>
      <c r="DW162">
        <f t="shared" si="224"/>
        <v>0.34898837527991988</v>
      </c>
      <c r="DX162">
        <f t="shared" si="225"/>
        <v>0.33210528303637393</v>
      </c>
      <c r="DY162">
        <f t="shared" si="226"/>
        <v>0.10328453886133504</v>
      </c>
      <c r="DZ162">
        <f t="shared" si="227"/>
        <v>7.2968151846176166E-2</v>
      </c>
      <c r="EA162">
        <f t="shared" si="228"/>
        <v>0.12661041755461072</v>
      </c>
      <c r="EB162">
        <f t="shared" si="229"/>
        <v>0</v>
      </c>
      <c r="EC162">
        <f t="shared" si="230"/>
        <v>0.58862251622193507</v>
      </c>
      <c r="ED162">
        <f t="shared" si="231"/>
        <v>0.19410081465484383</v>
      </c>
      <c r="EE162">
        <f t="shared" si="232"/>
        <v>0</v>
      </c>
      <c r="EF162">
        <f t="shared" si="233"/>
        <v>0.22049252779719355</v>
      </c>
      <c r="EG162">
        <f t="shared" si="234"/>
        <v>0</v>
      </c>
      <c r="EH162">
        <f t="shared" si="235"/>
        <v>0.16457192534379331</v>
      </c>
      <c r="EI162">
        <f t="shared" si="236"/>
        <v>0</v>
      </c>
      <c r="EJ162">
        <f t="shared" si="237"/>
        <v>0</v>
      </c>
      <c r="EK162">
        <f t="shared" si="238"/>
        <v>0.20886763040981055</v>
      </c>
      <c r="EL162">
        <f t="shared" si="239"/>
        <v>0</v>
      </c>
      <c r="EM162">
        <f t="shared" si="240"/>
        <v>0</v>
      </c>
      <c r="EN162">
        <f t="shared" si="241"/>
        <v>0</v>
      </c>
      <c r="EO162">
        <f t="shared" si="242"/>
        <v>0</v>
      </c>
      <c r="EP162">
        <f t="shared" si="243"/>
        <v>0.41076244270859985</v>
      </c>
      <c r="EQ162">
        <f t="shared" si="244"/>
        <v>0.12661041755461072</v>
      </c>
      <c r="ER162">
        <f t="shared" si="245"/>
        <v>0</v>
      </c>
      <c r="ES162">
        <f t="shared" si="246"/>
        <v>0.35717882795331307</v>
      </c>
      <c r="ET162">
        <f t="shared" si="247"/>
        <v>0.93664449132928429</v>
      </c>
      <c r="EU162">
        <f t="shared" si="248"/>
        <v>1.0720356742760231</v>
      </c>
      <c r="EV162" s="27">
        <f t="shared" si="249"/>
        <v>5.3149083178315173E-3</v>
      </c>
      <c r="EW162">
        <f t="shared" si="250"/>
        <v>9.0619186819027378E-2</v>
      </c>
      <c r="EX162">
        <f t="shared" si="251"/>
        <v>0.11692798299229339</v>
      </c>
      <c r="EY162">
        <f t="shared" si="252"/>
        <v>0.12224289131012492</v>
      </c>
      <c r="EZ162">
        <f t="shared" si="253"/>
        <v>3.7204358224820627E-2</v>
      </c>
      <c r="FA162">
        <f t="shared" si="254"/>
        <v>1.5944724953494551E-2</v>
      </c>
      <c r="FB162">
        <f t="shared" si="255"/>
        <v>4.7834174860483657E-2</v>
      </c>
      <c r="FC162">
        <f t="shared" si="256"/>
        <v>0.15944724953494555</v>
      </c>
      <c r="FD162">
        <f t="shared" si="257"/>
        <v>1.5944724953494555E-2</v>
      </c>
      <c r="FE162">
        <f t="shared" si="258"/>
        <v>0.1753919744884401</v>
      </c>
      <c r="FF162">
        <f t="shared" si="259"/>
        <v>0</v>
      </c>
      <c r="FG162">
        <f t="shared" si="260"/>
        <v>0.308264682434228</v>
      </c>
      <c r="FH162">
        <f t="shared" si="261"/>
        <v>6.4310390645761356E-2</v>
      </c>
      <c r="FI162" s="27">
        <f t="shared" si="262"/>
        <v>7.2968151846176166E-2</v>
      </c>
      <c r="FJ162">
        <f t="shared" si="263"/>
        <v>0.30577279030696908</v>
      </c>
      <c r="FK162">
        <f t="shared" si="264"/>
        <v>0.34898837527991988</v>
      </c>
      <c r="FL162">
        <f t="shared" si="265"/>
        <v>0.35717882795331307</v>
      </c>
      <c r="FM162">
        <f t="shared" si="266"/>
        <v>0.19410081465484383</v>
      </c>
      <c r="FN162">
        <f t="shared" si="267"/>
        <v>0.12661041755461072</v>
      </c>
      <c r="FO162">
        <f t="shared" si="268"/>
        <v>0.22049252779719355</v>
      </c>
      <c r="FP162">
        <f t="shared" si="269"/>
        <v>0.41076244270859985</v>
      </c>
      <c r="FQ162">
        <f t="shared" si="270"/>
        <v>0.12661041755461072</v>
      </c>
      <c r="FR162">
        <f t="shared" si="271"/>
        <v>0.4321215183221005</v>
      </c>
      <c r="FS162">
        <f t="shared" si="272"/>
        <v>0</v>
      </c>
      <c r="FT162">
        <f t="shared" si="273"/>
        <v>0.58862251622193507</v>
      </c>
      <c r="FU162">
        <f t="shared" si="274"/>
        <v>0.25639487711468328</v>
      </c>
      <c r="FW162">
        <f t="shared" si="275"/>
        <v>0.21259633271326073</v>
      </c>
      <c r="FX162">
        <f t="shared" si="276"/>
        <v>0.28169014084507049</v>
      </c>
      <c r="FY162">
        <f t="shared" si="277"/>
        <v>0.13818761626361947</v>
      </c>
      <c r="FZ162">
        <f t="shared" si="278"/>
        <v>0.29763486579856502</v>
      </c>
    </row>
    <row r="163" spans="1:182">
      <c r="A163">
        <v>162</v>
      </c>
      <c r="B163" t="s">
        <v>57</v>
      </c>
      <c r="C163" t="s">
        <v>229</v>
      </c>
      <c r="D163" t="s">
        <v>431</v>
      </c>
      <c r="E163" s="25" t="s">
        <v>356</v>
      </c>
      <c r="F163" s="25" t="s">
        <v>258</v>
      </c>
      <c r="G163">
        <v>0</v>
      </c>
      <c r="H163">
        <v>5.5248618784530384E-2</v>
      </c>
      <c r="I163">
        <v>6.6298342541436475E-2</v>
      </c>
      <c r="J163">
        <v>5.3149083178315173E-3</v>
      </c>
      <c r="K163">
        <v>0.1546961325966851</v>
      </c>
      <c r="L163">
        <v>5.5248618784530393E-3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0.39226519337016574</v>
      </c>
      <c r="Y163">
        <v>0.16022099447513813</v>
      </c>
      <c r="Z163">
        <v>5.5248618784530393E-3</v>
      </c>
      <c r="AA163">
        <v>0</v>
      </c>
      <c r="AB163">
        <v>0</v>
      </c>
      <c r="AC163">
        <v>0</v>
      </c>
      <c r="AD163">
        <v>0</v>
      </c>
      <c r="AE163">
        <v>1.1049723756906079E-2</v>
      </c>
      <c r="AF163">
        <v>6.0773480662983423E-2</v>
      </c>
      <c r="AG163">
        <v>2.2099447513812157E-2</v>
      </c>
      <c r="AH163">
        <v>0</v>
      </c>
      <c r="AI163">
        <v>0</v>
      </c>
      <c r="AJ163">
        <v>0</v>
      </c>
      <c r="AK163">
        <v>2.7624309392265196E-2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5.5248618784530393E-3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1.1049723756906079E-2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1.1049723756906079E-2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5.5248618784530393E-3</v>
      </c>
      <c r="BV163">
        <v>5.5248618784530393E-3</v>
      </c>
      <c r="BW163">
        <v>0</v>
      </c>
      <c r="BX163">
        <v>0</v>
      </c>
      <c r="BY163">
        <v>0</v>
      </c>
      <c r="BZ163">
        <v>0</v>
      </c>
      <c r="CA163" s="27">
        <f t="shared" si="186"/>
        <v>2</v>
      </c>
      <c r="CB163">
        <f t="shared" si="187"/>
        <v>12</v>
      </c>
      <c r="CC163">
        <f t="shared" si="188"/>
        <v>14</v>
      </c>
      <c r="CD163">
        <f>[1]!shannonweaver(K163:BU163)</f>
        <v>1.6592300031836842</v>
      </c>
      <c r="CE163">
        <f t="shared" si="189"/>
        <v>0.62872071196178947</v>
      </c>
      <c r="CF163">
        <v>1</v>
      </c>
      <c r="CO163">
        <f t="shared" si="190"/>
        <v>15</v>
      </c>
      <c r="CP163">
        <f t="shared" si="191"/>
        <v>0.12686186964379836</v>
      </c>
      <c r="CQ163">
        <f t="shared" si="192"/>
        <v>0</v>
      </c>
      <c r="CR163">
        <f t="shared" si="193"/>
        <v>5.5248618784530384E-2</v>
      </c>
      <c r="CS163">
        <f t="shared" si="194"/>
        <v>7.1613250859267993E-2</v>
      </c>
      <c r="CT163">
        <f t="shared" si="195"/>
        <v>0.1546961325966851</v>
      </c>
      <c r="CU163">
        <f t="shared" si="196"/>
        <v>5.5248618784530393E-3</v>
      </c>
      <c r="CV163">
        <f t="shared" si="197"/>
        <v>0</v>
      </c>
      <c r="CW163">
        <f t="shared" si="198"/>
        <v>0</v>
      </c>
      <c r="CX163">
        <f t="shared" si="199"/>
        <v>0</v>
      </c>
      <c r="CY163">
        <f t="shared" si="200"/>
        <v>0.39226519337016574</v>
      </c>
      <c r="CZ163">
        <f t="shared" si="201"/>
        <v>0.17679558011049726</v>
      </c>
      <c r="DA163">
        <f t="shared" si="202"/>
        <v>0</v>
      </c>
      <c r="DB163">
        <f t="shared" si="203"/>
        <v>8.2872928176795577E-2</v>
      </c>
      <c r="DC163">
        <f t="shared" si="204"/>
        <v>0</v>
      </c>
      <c r="DD163">
        <f t="shared" si="205"/>
        <v>2.7624309392265196E-2</v>
      </c>
      <c r="DE163">
        <f t="shared" si="206"/>
        <v>0</v>
      </c>
      <c r="DF163">
        <f t="shared" si="207"/>
        <v>0</v>
      </c>
      <c r="DG163">
        <f t="shared" si="208"/>
        <v>3.8491894845486006E-2</v>
      </c>
      <c r="DH163">
        <f t="shared" si="209"/>
        <v>0</v>
      </c>
      <c r="DI163">
        <f t="shared" si="210"/>
        <v>0</v>
      </c>
      <c r="DJ163">
        <f t="shared" si="211"/>
        <v>0</v>
      </c>
      <c r="DK163">
        <f t="shared" si="212"/>
        <v>0</v>
      </c>
      <c r="DL163">
        <f t="shared" si="213"/>
        <v>1.1049723756906079E-2</v>
      </c>
      <c r="DM163">
        <f t="shared" si="214"/>
        <v>1.1049723756906079E-2</v>
      </c>
      <c r="DN163">
        <f t="shared" si="215"/>
        <v>0</v>
      </c>
      <c r="DO163">
        <f t="shared" si="216"/>
        <v>0.16022099447513816</v>
      </c>
      <c r="DP163">
        <f t="shared" si="217"/>
        <v>0.71823204419889497</v>
      </c>
      <c r="DQ163">
        <f t="shared" si="218"/>
        <v>0.87845303867403313</v>
      </c>
      <c r="DR163">
        <f t="shared" si="219"/>
        <v>9</v>
      </c>
      <c r="DS163" s="50">
        <f t="shared" si="220"/>
        <v>0.91558488406612382</v>
      </c>
      <c r="DT163" s="50">
        <f t="shared" si="221"/>
        <v>0.36417309330419323</v>
      </c>
      <c r="DU163">
        <f t="shared" si="222"/>
        <v>0</v>
      </c>
      <c r="DV163">
        <f t="shared" si="223"/>
        <v>0.23727026347971941</v>
      </c>
      <c r="DW163">
        <f t="shared" si="224"/>
        <v>0.27090809534283494</v>
      </c>
      <c r="DX163">
        <f t="shared" si="225"/>
        <v>0.40423365192782468</v>
      </c>
      <c r="DY163">
        <f t="shared" si="226"/>
        <v>7.4398028640859218E-2</v>
      </c>
      <c r="DZ163">
        <f t="shared" si="227"/>
        <v>0</v>
      </c>
      <c r="EA163">
        <f t="shared" si="228"/>
        <v>0</v>
      </c>
      <c r="EB163">
        <f t="shared" si="229"/>
        <v>0</v>
      </c>
      <c r="EC163">
        <f t="shared" si="230"/>
        <v>0.67681180644223027</v>
      </c>
      <c r="ED163">
        <f t="shared" si="231"/>
        <v>0.43396400767133458</v>
      </c>
      <c r="EE163">
        <f t="shared" si="232"/>
        <v>0</v>
      </c>
      <c r="EF163">
        <f t="shared" si="233"/>
        <v>0.2920088186031089</v>
      </c>
      <c r="EG163">
        <f t="shared" si="234"/>
        <v>0</v>
      </c>
      <c r="EH163">
        <f t="shared" si="235"/>
        <v>0.16698051489969917</v>
      </c>
      <c r="EI163">
        <f t="shared" si="236"/>
        <v>0</v>
      </c>
      <c r="EJ163">
        <f t="shared" si="237"/>
        <v>0</v>
      </c>
      <c r="EK163">
        <f t="shared" si="238"/>
        <v>0.19747447150355418</v>
      </c>
      <c r="EL163">
        <f t="shared" si="239"/>
        <v>0</v>
      </c>
      <c r="EM163">
        <f t="shared" si="240"/>
        <v>0</v>
      </c>
      <c r="EN163">
        <f t="shared" si="241"/>
        <v>0</v>
      </c>
      <c r="EO163">
        <f t="shared" si="242"/>
        <v>0</v>
      </c>
      <c r="EP163">
        <f t="shared" si="243"/>
        <v>0.10531222207360738</v>
      </c>
      <c r="EQ163">
        <f t="shared" si="244"/>
        <v>0.10531222207360738</v>
      </c>
      <c r="ER163">
        <f t="shared" si="245"/>
        <v>0</v>
      </c>
      <c r="ES163">
        <f t="shared" si="246"/>
        <v>0.41181816780601782</v>
      </c>
      <c r="ET163">
        <f t="shared" si="247"/>
        <v>1.0112306153075057</v>
      </c>
      <c r="EU163">
        <f t="shared" si="248"/>
        <v>1.2146810782118498</v>
      </c>
      <c r="EV163" s="27">
        <f t="shared" si="249"/>
        <v>0</v>
      </c>
      <c r="EW163">
        <f t="shared" si="250"/>
        <v>5.5248618784530384E-2</v>
      </c>
      <c r="EX163">
        <f t="shared" si="251"/>
        <v>7.1613250859267993E-2</v>
      </c>
      <c r="EY163">
        <f t="shared" si="252"/>
        <v>0.16022099447513816</v>
      </c>
      <c r="EZ163">
        <f t="shared" si="253"/>
        <v>0.18232044198895031</v>
      </c>
      <c r="FA163">
        <f t="shared" si="254"/>
        <v>0</v>
      </c>
      <c r="FB163">
        <f t="shared" si="255"/>
        <v>8.2872928176795577E-2</v>
      </c>
      <c r="FC163">
        <f t="shared" si="256"/>
        <v>1.1049723756906079E-2</v>
      </c>
      <c r="FD163">
        <f t="shared" si="257"/>
        <v>1.1049723756906079E-2</v>
      </c>
      <c r="FE163">
        <f t="shared" si="258"/>
        <v>2.2099447513812157E-2</v>
      </c>
      <c r="FF163">
        <f t="shared" si="259"/>
        <v>0</v>
      </c>
      <c r="FG163">
        <f t="shared" si="260"/>
        <v>0.39226519337016574</v>
      </c>
      <c r="FH163">
        <f t="shared" si="261"/>
        <v>3.3149171270718238E-2</v>
      </c>
      <c r="FI163" s="27">
        <f t="shared" si="262"/>
        <v>0</v>
      </c>
      <c r="FJ163">
        <f t="shared" si="263"/>
        <v>0.23727026347971941</v>
      </c>
      <c r="FK163">
        <f t="shared" si="264"/>
        <v>0.27090809534283494</v>
      </c>
      <c r="FL163">
        <f t="shared" si="265"/>
        <v>0.41181816780601782</v>
      </c>
      <c r="FM163">
        <f t="shared" si="266"/>
        <v>0.44116142504259748</v>
      </c>
      <c r="FN163">
        <f t="shared" si="267"/>
        <v>0</v>
      </c>
      <c r="FO163">
        <f t="shared" si="268"/>
        <v>0.2920088186031089</v>
      </c>
      <c r="FP163">
        <f t="shared" si="269"/>
        <v>0.10531222207360738</v>
      </c>
      <c r="FQ163">
        <f t="shared" si="270"/>
        <v>0.10531222207360738</v>
      </c>
      <c r="FR163">
        <f t="shared" si="271"/>
        <v>0.14921189351779302</v>
      </c>
      <c r="FS163">
        <f t="shared" si="272"/>
        <v>0</v>
      </c>
      <c r="FT163">
        <f t="shared" si="273"/>
        <v>0.67681180644223027</v>
      </c>
      <c r="FU163">
        <f t="shared" si="274"/>
        <v>0.1830903537192077</v>
      </c>
      <c r="FW163">
        <f t="shared" si="275"/>
        <v>0.17127071823204423</v>
      </c>
      <c r="FX163">
        <f t="shared" si="276"/>
        <v>0.17127071823204423</v>
      </c>
      <c r="FY163">
        <f t="shared" si="277"/>
        <v>0.17127071823204423</v>
      </c>
      <c r="FZ163">
        <f t="shared" si="278"/>
        <v>0.18232044198895031</v>
      </c>
    </row>
    <row r="164" spans="1:182">
      <c r="A164">
        <v>163</v>
      </c>
      <c r="B164" t="s">
        <v>59</v>
      </c>
      <c r="C164" t="s">
        <v>229</v>
      </c>
      <c r="D164" t="s">
        <v>58</v>
      </c>
      <c r="E164" s="25" t="s">
        <v>357</v>
      </c>
      <c r="F164" s="25" t="s">
        <v>258</v>
      </c>
      <c r="G164">
        <v>0</v>
      </c>
      <c r="H164">
        <v>6.5934065934065936E-2</v>
      </c>
      <c r="I164">
        <v>2.197802197802198E-2</v>
      </c>
      <c r="J164">
        <v>5.3149083178315173E-3</v>
      </c>
      <c r="K164">
        <v>0.10439560439560441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0.57692307692307698</v>
      </c>
      <c r="Y164">
        <v>0.1428571428571429</v>
      </c>
      <c r="Z164">
        <v>0</v>
      </c>
      <c r="AA164">
        <v>0</v>
      </c>
      <c r="AB164">
        <v>5.4945054945054949E-3</v>
      </c>
      <c r="AC164">
        <v>0</v>
      </c>
      <c r="AD164">
        <v>0</v>
      </c>
      <c r="AE164">
        <v>0</v>
      </c>
      <c r="AF164">
        <v>5.4945054945054949E-3</v>
      </c>
      <c r="AG164">
        <v>0</v>
      </c>
      <c r="AH164">
        <v>0</v>
      </c>
      <c r="AI164">
        <v>0</v>
      </c>
      <c r="AJ164">
        <v>0</v>
      </c>
      <c r="AK164">
        <v>1.6483516483516487E-2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3.2967032967032968E-2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2.197802197802198E-2</v>
      </c>
      <c r="BV164">
        <v>0</v>
      </c>
      <c r="BW164">
        <v>0</v>
      </c>
      <c r="BX164">
        <v>5.4945054945054949E-3</v>
      </c>
      <c r="BY164">
        <v>0</v>
      </c>
      <c r="BZ164">
        <v>0</v>
      </c>
      <c r="CA164" s="27">
        <f t="shared" si="186"/>
        <v>1</v>
      </c>
      <c r="CB164">
        <f t="shared" si="187"/>
        <v>7</v>
      </c>
      <c r="CC164">
        <f t="shared" si="188"/>
        <v>8</v>
      </c>
      <c r="CD164">
        <f>[1]!shannonweaver(K164:BU164)</f>
        <v>1.1731439073241379</v>
      </c>
      <c r="CE164">
        <f t="shared" si="189"/>
        <v>0.56416296578187852</v>
      </c>
      <c r="CF164">
        <v>2</v>
      </c>
      <c r="CO164">
        <f t="shared" si="190"/>
        <v>10</v>
      </c>
      <c r="CP164">
        <f t="shared" si="191"/>
        <v>9.3226996229919437E-2</v>
      </c>
      <c r="CQ164">
        <f t="shared" si="192"/>
        <v>0</v>
      </c>
      <c r="CR164">
        <f t="shared" si="193"/>
        <v>6.5934065934065936E-2</v>
      </c>
      <c r="CS164">
        <f t="shared" si="194"/>
        <v>2.7292930295853498E-2</v>
      </c>
      <c r="CT164">
        <f t="shared" si="195"/>
        <v>0.10439560439560441</v>
      </c>
      <c r="CU164">
        <f t="shared" si="196"/>
        <v>0</v>
      </c>
      <c r="CV164">
        <f t="shared" si="197"/>
        <v>0</v>
      </c>
      <c r="CW164">
        <f t="shared" si="198"/>
        <v>0</v>
      </c>
      <c r="CX164">
        <f t="shared" si="199"/>
        <v>0</v>
      </c>
      <c r="CY164">
        <f t="shared" si="200"/>
        <v>0.57692307692307698</v>
      </c>
      <c r="CZ164">
        <f t="shared" si="201"/>
        <v>0.14835164835164841</v>
      </c>
      <c r="DA164">
        <f t="shared" si="202"/>
        <v>0</v>
      </c>
      <c r="DB164">
        <f t="shared" si="203"/>
        <v>5.4945054945054949E-3</v>
      </c>
      <c r="DC164">
        <f t="shared" si="204"/>
        <v>0</v>
      </c>
      <c r="DD164">
        <f t="shared" si="205"/>
        <v>1.6483516483516487E-2</v>
      </c>
      <c r="DE164">
        <f t="shared" si="206"/>
        <v>0</v>
      </c>
      <c r="DF164">
        <f t="shared" si="207"/>
        <v>0</v>
      </c>
      <c r="DG164">
        <f t="shared" si="208"/>
        <v>8.8708732631973569E-2</v>
      </c>
      <c r="DH164">
        <f t="shared" si="209"/>
        <v>0</v>
      </c>
      <c r="DI164">
        <f t="shared" si="210"/>
        <v>1.2183978068839477E-2</v>
      </c>
      <c r="DJ164">
        <f t="shared" si="211"/>
        <v>0</v>
      </c>
      <c r="DK164">
        <f t="shared" si="212"/>
        <v>0</v>
      </c>
      <c r="DL164">
        <f t="shared" si="213"/>
        <v>0</v>
      </c>
      <c r="DM164">
        <f t="shared" si="214"/>
        <v>0</v>
      </c>
      <c r="DN164">
        <f t="shared" si="215"/>
        <v>0</v>
      </c>
      <c r="DO164">
        <f t="shared" si="216"/>
        <v>0.10439560439560441</v>
      </c>
      <c r="DP164">
        <f t="shared" si="217"/>
        <v>0.80219780219780235</v>
      </c>
      <c r="DQ164">
        <f t="shared" si="218"/>
        <v>0.9065934065934067</v>
      </c>
      <c r="DR164">
        <f t="shared" si="219"/>
        <v>7</v>
      </c>
      <c r="DS164" s="50">
        <f t="shared" si="220"/>
        <v>0.84973854817924721</v>
      </c>
      <c r="DT164" s="50">
        <f t="shared" si="221"/>
        <v>0.31028596894643506</v>
      </c>
      <c r="DU164">
        <f t="shared" si="222"/>
        <v>0</v>
      </c>
      <c r="DV164">
        <f t="shared" si="223"/>
        <v>0.25968517507705785</v>
      </c>
      <c r="DW164">
        <f t="shared" si="224"/>
        <v>0.16596659497375604</v>
      </c>
      <c r="DX164">
        <f t="shared" si="225"/>
        <v>0.3290066170483355</v>
      </c>
      <c r="DY164">
        <f t="shared" si="226"/>
        <v>0</v>
      </c>
      <c r="DZ164">
        <f t="shared" si="227"/>
        <v>0</v>
      </c>
      <c r="EA164">
        <f t="shared" si="228"/>
        <v>0</v>
      </c>
      <c r="EB164">
        <f t="shared" si="229"/>
        <v>0</v>
      </c>
      <c r="EC164">
        <f t="shared" si="230"/>
        <v>0.86262796263954045</v>
      </c>
      <c r="ED164">
        <f t="shared" si="231"/>
        <v>0.39538600699358961</v>
      </c>
      <c r="EE164">
        <f t="shared" si="232"/>
        <v>0</v>
      </c>
      <c r="EF164">
        <f t="shared" si="233"/>
        <v>7.4192980026236144E-2</v>
      </c>
      <c r="EG164">
        <f t="shared" si="234"/>
        <v>0</v>
      </c>
      <c r="EH164">
        <f t="shared" si="235"/>
        <v>0.12874350469674278</v>
      </c>
      <c r="EI164">
        <f t="shared" si="236"/>
        <v>0</v>
      </c>
      <c r="EJ164">
        <f t="shared" si="237"/>
        <v>0</v>
      </c>
      <c r="EK164">
        <f t="shared" si="238"/>
        <v>0.30242928033143235</v>
      </c>
      <c r="EL164">
        <f t="shared" si="239"/>
        <v>0</v>
      </c>
      <c r="EM164">
        <f t="shared" si="240"/>
        <v>0.11060644313892674</v>
      </c>
      <c r="EN164">
        <f t="shared" si="241"/>
        <v>0</v>
      </c>
      <c r="EO164">
        <f t="shared" si="242"/>
        <v>0</v>
      </c>
      <c r="EP164">
        <f t="shared" si="243"/>
        <v>0</v>
      </c>
      <c r="EQ164">
        <f t="shared" si="244"/>
        <v>0</v>
      </c>
      <c r="ER164">
        <f t="shared" si="245"/>
        <v>0</v>
      </c>
      <c r="ES164">
        <f t="shared" si="246"/>
        <v>0.3290066170483355</v>
      </c>
      <c r="ET164">
        <f t="shared" si="247"/>
        <v>1.1099016684893714</v>
      </c>
      <c r="EU164">
        <f t="shared" si="248"/>
        <v>1.2602016399107197</v>
      </c>
      <c r="EV164" s="27">
        <f t="shared" si="249"/>
        <v>0</v>
      </c>
      <c r="EW164">
        <f t="shared" si="250"/>
        <v>6.5934065934065936E-2</v>
      </c>
      <c r="EX164">
        <f t="shared" si="251"/>
        <v>2.7292930295853498E-2</v>
      </c>
      <c r="EY164">
        <f t="shared" si="252"/>
        <v>0.10439560439560441</v>
      </c>
      <c r="EZ164">
        <f t="shared" si="253"/>
        <v>0.17032967032967039</v>
      </c>
      <c r="FA164">
        <f t="shared" si="254"/>
        <v>0</v>
      </c>
      <c r="FB164">
        <f t="shared" si="255"/>
        <v>5.4945054945054949E-3</v>
      </c>
      <c r="FC164">
        <f t="shared" si="256"/>
        <v>0</v>
      </c>
      <c r="FD164">
        <f t="shared" si="257"/>
        <v>0</v>
      </c>
      <c r="FE164">
        <f t="shared" si="258"/>
        <v>0</v>
      </c>
      <c r="FF164">
        <f t="shared" si="259"/>
        <v>0</v>
      </c>
      <c r="FG164">
        <f t="shared" si="260"/>
        <v>0.57692307692307698</v>
      </c>
      <c r="FH164">
        <f t="shared" si="261"/>
        <v>4.9450549450549455E-2</v>
      </c>
      <c r="FI164" s="27">
        <f t="shared" si="262"/>
        <v>0</v>
      </c>
      <c r="FJ164">
        <f t="shared" si="263"/>
        <v>0.25968517507705785</v>
      </c>
      <c r="FK164">
        <f t="shared" si="264"/>
        <v>0.16596659497375604</v>
      </c>
      <c r="FL164">
        <f t="shared" si="265"/>
        <v>0.3290066170483355</v>
      </c>
      <c r="FM164">
        <f t="shared" si="266"/>
        <v>0.4254274339252318</v>
      </c>
      <c r="FN164">
        <f t="shared" si="267"/>
        <v>0</v>
      </c>
      <c r="FO164">
        <f t="shared" si="268"/>
        <v>7.4192980026236144E-2</v>
      </c>
      <c r="FP164">
        <f t="shared" si="269"/>
        <v>0</v>
      </c>
      <c r="FQ164">
        <f t="shared" si="270"/>
        <v>0</v>
      </c>
      <c r="FR164">
        <f t="shared" si="271"/>
        <v>0</v>
      </c>
      <c r="FS164">
        <f t="shared" si="272"/>
        <v>0</v>
      </c>
      <c r="FT164">
        <f t="shared" si="273"/>
        <v>0.86262796263954045</v>
      </c>
      <c r="FU164">
        <f t="shared" si="274"/>
        <v>0.22424958062640007</v>
      </c>
      <c r="FW164">
        <f t="shared" si="275"/>
        <v>0.10439560439560441</v>
      </c>
      <c r="FX164">
        <f t="shared" si="276"/>
        <v>0.10439560439560441</v>
      </c>
      <c r="FY164">
        <f t="shared" si="277"/>
        <v>0.10439560439560441</v>
      </c>
      <c r="FZ164">
        <f t="shared" si="278"/>
        <v>0.10439560439560441</v>
      </c>
    </row>
    <row r="165" spans="1:182">
      <c r="A165">
        <v>164</v>
      </c>
      <c r="B165" t="s">
        <v>394</v>
      </c>
      <c r="C165" t="s">
        <v>229</v>
      </c>
      <c r="D165" t="s">
        <v>58</v>
      </c>
      <c r="E165" s="25" t="s">
        <v>357</v>
      </c>
      <c r="F165" s="25" t="s">
        <v>258</v>
      </c>
      <c r="G165">
        <v>2.4367956137678955E-2</v>
      </c>
      <c r="H165">
        <v>3.6551934206518429E-2</v>
      </c>
      <c r="I165">
        <v>2.4367956137678955E-2</v>
      </c>
      <c r="J165">
        <v>5.3149083178315173E-3</v>
      </c>
      <c r="K165">
        <v>0.15839171489491324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0.46299116661590012</v>
      </c>
      <c r="Y165">
        <v>0</v>
      </c>
      <c r="Z165">
        <v>0</v>
      </c>
      <c r="AA165">
        <v>1.2183978068839477E-2</v>
      </c>
      <c r="AB165">
        <v>0</v>
      </c>
      <c r="AC165">
        <v>0</v>
      </c>
      <c r="AD165">
        <v>0</v>
      </c>
      <c r="AE165">
        <v>2.4367956137678955E-2</v>
      </c>
      <c r="AF165">
        <v>3.0459945172098692E-2</v>
      </c>
      <c r="AG165">
        <v>1.2183978068839477E-2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3.6551934206518429E-2</v>
      </c>
      <c r="AR165">
        <v>1.918976545842218E-2</v>
      </c>
      <c r="AS165">
        <v>0</v>
      </c>
      <c r="AT165">
        <v>0</v>
      </c>
      <c r="AU165">
        <v>1.2183978068839477E-2</v>
      </c>
      <c r="AV165">
        <v>6.0919890344197387E-3</v>
      </c>
      <c r="AW165">
        <v>0</v>
      </c>
      <c r="AX165">
        <v>0</v>
      </c>
      <c r="AY165">
        <v>0.11574779165397506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2.4367956137678955E-2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 s="27">
        <f t="shared" si="186"/>
        <v>1</v>
      </c>
      <c r="CB165">
        <f t="shared" si="187"/>
        <v>11</v>
      </c>
      <c r="CC165">
        <f t="shared" si="188"/>
        <v>12</v>
      </c>
      <c r="CD165">
        <f>[1]!shannonweaver(K165:BU165)</f>
        <v>1.6320018505014142</v>
      </c>
      <c r="CE165">
        <f t="shared" si="189"/>
        <v>0.65676585904772256</v>
      </c>
      <c r="CF165">
        <v>1</v>
      </c>
      <c r="CL165">
        <v>1</v>
      </c>
      <c r="CO165">
        <f t="shared" si="190"/>
        <v>14</v>
      </c>
      <c r="CP165">
        <f t="shared" si="191"/>
        <v>9.0602754799707863E-2</v>
      </c>
      <c r="CQ165">
        <f t="shared" si="192"/>
        <v>2.4367956137678955E-2</v>
      </c>
      <c r="CR165">
        <f t="shared" si="193"/>
        <v>3.6551934206518429E-2</v>
      </c>
      <c r="CS165">
        <f t="shared" si="194"/>
        <v>2.9682864455510473E-2</v>
      </c>
      <c r="CT165">
        <f t="shared" si="195"/>
        <v>0.15839171489491324</v>
      </c>
      <c r="CU165">
        <f t="shared" si="196"/>
        <v>0</v>
      </c>
      <c r="CV165">
        <f t="shared" si="197"/>
        <v>0</v>
      </c>
      <c r="CW165">
        <f t="shared" si="198"/>
        <v>0</v>
      </c>
      <c r="CX165">
        <f t="shared" si="199"/>
        <v>0</v>
      </c>
      <c r="CY165">
        <f t="shared" si="200"/>
        <v>0.46299116661590012</v>
      </c>
      <c r="CZ165">
        <f t="shared" si="201"/>
        <v>3.6551934206518435E-2</v>
      </c>
      <c r="DA165">
        <f t="shared" si="202"/>
        <v>0</v>
      </c>
      <c r="DB165">
        <f t="shared" si="203"/>
        <v>4.2643923240938172E-2</v>
      </c>
      <c r="DC165">
        <f t="shared" si="204"/>
        <v>0</v>
      </c>
      <c r="DD165">
        <f t="shared" si="205"/>
        <v>0</v>
      </c>
      <c r="DE165">
        <f t="shared" si="206"/>
        <v>0</v>
      </c>
      <c r="DF165">
        <f t="shared" si="207"/>
        <v>0</v>
      </c>
      <c r="DG165">
        <f t="shared" si="208"/>
        <v>0.10095363059115725</v>
      </c>
      <c r="DH165">
        <f t="shared" si="209"/>
        <v>0</v>
      </c>
      <c r="DI165">
        <f t="shared" si="210"/>
        <v>0</v>
      </c>
      <c r="DJ165">
        <f t="shared" si="211"/>
        <v>6.0919890344197387E-3</v>
      </c>
      <c r="DK165">
        <f t="shared" si="212"/>
        <v>0</v>
      </c>
      <c r="DL165">
        <f t="shared" si="213"/>
        <v>0.11574779165397506</v>
      </c>
      <c r="DM165">
        <f t="shared" si="214"/>
        <v>2.4367956137678955E-2</v>
      </c>
      <c r="DN165">
        <f t="shared" si="215"/>
        <v>0</v>
      </c>
      <c r="DO165">
        <f t="shared" si="216"/>
        <v>0.15839171489491324</v>
      </c>
      <c r="DP165">
        <f t="shared" si="217"/>
        <v>0.75632043862321074</v>
      </c>
      <c r="DQ165">
        <f t="shared" si="218"/>
        <v>0.91471215351812407</v>
      </c>
      <c r="DR165">
        <f t="shared" si="219"/>
        <v>8</v>
      </c>
      <c r="DS165" s="50">
        <f t="shared" si="220"/>
        <v>0.94485316905701811</v>
      </c>
      <c r="DT165" s="50">
        <f t="shared" si="221"/>
        <v>0.30574416858922393</v>
      </c>
      <c r="DU165">
        <f t="shared" si="222"/>
        <v>0.15674342714277945</v>
      </c>
      <c r="DV165">
        <f t="shared" si="223"/>
        <v>0.19236988694240698</v>
      </c>
      <c r="DW165">
        <f t="shared" si="224"/>
        <v>0.17315107646953115</v>
      </c>
      <c r="DX165">
        <f t="shared" si="225"/>
        <v>0.40931887990850496</v>
      </c>
      <c r="DY165">
        <f t="shared" si="226"/>
        <v>0</v>
      </c>
      <c r="DZ165">
        <f t="shared" si="227"/>
        <v>0</v>
      </c>
      <c r="EA165">
        <f t="shared" si="228"/>
        <v>0</v>
      </c>
      <c r="EB165">
        <f t="shared" si="229"/>
        <v>0</v>
      </c>
      <c r="EC165">
        <f t="shared" si="230"/>
        <v>0.74835545357026989</v>
      </c>
      <c r="ED165">
        <f t="shared" si="231"/>
        <v>0.192369886942407</v>
      </c>
      <c r="EE165">
        <f t="shared" si="232"/>
        <v>0</v>
      </c>
      <c r="EF165">
        <f t="shared" si="233"/>
        <v>0.20800064284609443</v>
      </c>
      <c r="EG165">
        <f t="shared" si="234"/>
        <v>0</v>
      </c>
      <c r="EH165">
        <f t="shared" si="235"/>
        <v>0</v>
      </c>
      <c r="EI165">
        <f t="shared" si="236"/>
        <v>0</v>
      </c>
      <c r="EJ165">
        <f t="shared" si="237"/>
        <v>0</v>
      </c>
      <c r="EK165">
        <f t="shared" si="238"/>
        <v>0.32333658737700682</v>
      </c>
      <c r="EL165">
        <f t="shared" si="239"/>
        <v>0</v>
      </c>
      <c r="EM165">
        <f t="shared" si="240"/>
        <v>0</v>
      </c>
      <c r="EN165">
        <f t="shared" si="241"/>
        <v>7.8130660836307222E-2</v>
      </c>
      <c r="EO165">
        <f t="shared" si="242"/>
        <v>0</v>
      </c>
      <c r="EP165">
        <f t="shared" si="243"/>
        <v>0.34714794223781553</v>
      </c>
      <c r="EQ165">
        <f t="shared" si="244"/>
        <v>0.15674342714277945</v>
      </c>
      <c r="ER165">
        <f t="shared" si="245"/>
        <v>0</v>
      </c>
      <c r="ES165">
        <f t="shared" si="246"/>
        <v>0.40931887990850496</v>
      </c>
      <c r="ET165">
        <f t="shared" si="247"/>
        <v>1.0545270431146618</v>
      </c>
      <c r="EU165">
        <f t="shared" si="248"/>
        <v>1.2744363284653288</v>
      </c>
      <c r="EV165" s="27">
        <f t="shared" si="249"/>
        <v>2.4367956137678955E-2</v>
      </c>
      <c r="EW165">
        <f t="shared" si="250"/>
        <v>3.6551934206518429E-2</v>
      </c>
      <c r="EX165">
        <f t="shared" si="251"/>
        <v>2.9682864455510473E-2</v>
      </c>
      <c r="EY165">
        <f t="shared" si="252"/>
        <v>0.15839171489491324</v>
      </c>
      <c r="EZ165">
        <f t="shared" si="253"/>
        <v>3.6551934206518435E-2</v>
      </c>
      <c r="FA165">
        <f t="shared" si="254"/>
        <v>0</v>
      </c>
      <c r="FB165">
        <f t="shared" si="255"/>
        <v>4.2643923240938172E-2</v>
      </c>
      <c r="FC165">
        <f t="shared" si="256"/>
        <v>0.11574779165397506</v>
      </c>
      <c r="FD165">
        <f t="shared" si="257"/>
        <v>2.4367956137678955E-2</v>
      </c>
      <c r="FE165">
        <f t="shared" si="258"/>
        <v>0.14011574779165401</v>
      </c>
      <c r="FF165">
        <f t="shared" si="259"/>
        <v>0</v>
      </c>
      <c r="FG165">
        <f t="shared" si="260"/>
        <v>0.46299116661590012</v>
      </c>
      <c r="FH165">
        <f t="shared" si="261"/>
        <v>7.4017666768199819E-2</v>
      </c>
      <c r="FI165" s="27">
        <f t="shared" si="262"/>
        <v>0.15674342714277945</v>
      </c>
      <c r="FJ165">
        <f t="shared" si="263"/>
        <v>0.19236988694240698</v>
      </c>
      <c r="FK165">
        <f t="shared" si="264"/>
        <v>0.17315107646953115</v>
      </c>
      <c r="FL165">
        <f t="shared" si="265"/>
        <v>0.40931887990850496</v>
      </c>
      <c r="FM165">
        <f t="shared" si="266"/>
        <v>0.192369886942407</v>
      </c>
      <c r="FN165">
        <f t="shared" si="267"/>
        <v>0</v>
      </c>
      <c r="FO165">
        <f t="shared" si="268"/>
        <v>0.20800064284609443</v>
      </c>
      <c r="FP165">
        <f t="shared" si="269"/>
        <v>0.34714794223781553</v>
      </c>
      <c r="FQ165">
        <f t="shared" si="270"/>
        <v>0.15674342714277945</v>
      </c>
      <c r="FR165">
        <f t="shared" si="271"/>
        <v>0.38366376487683956</v>
      </c>
      <c r="FS165">
        <f t="shared" si="272"/>
        <v>0</v>
      </c>
      <c r="FT165">
        <f t="shared" si="273"/>
        <v>0.74835545357026989</v>
      </c>
      <c r="FU165">
        <f t="shared" si="274"/>
        <v>0.2755350881781824</v>
      </c>
      <c r="FW165">
        <f t="shared" si="275"/>
        <v>0.2741395065488883</v>
      </c>
      <c r="FX165">
        <f t="shared" si="276"/>
        <v>0.2741395065488883</v>
      </c>
      <c r="FY165">
        <f t="shared" si="277"/>
        <v>0.18275967103259219</v>
      </c>
      <c r="FZ165">
        <f t="shared" si="278"/>
        <v>0.29850746268656725</v>
      </c>
    </row>
    <row r="166" spans="1:182">
      <c r="A166">
        <v>165</v>
      </c>
      <c r="B166" t="s">
        <v>195</v>
      </c>
      <c r="C166" t="s">
        <v>229</v>
      </c>
      <c r="D166" t="s">
        <v>58</v>
      </c>
      <c r="E166" s="25" t="s">
        <v>357</v>
      </c>
      <c r="F166" s="25" t="s">
        <v>258</v>
      </c>
      <c r="G166">
        <v>6.2794348508634227E-3</v>
      </c>
      <c r="H166">
        <v>4.3956043956043959E-2</v>
      </c>
      <c r="I166">
        <v>7.5353218210361075E-2</v>
      </c>
      <c r="J166">
        <v>5.3149083178315173E-3</v>
      </c>
      <c r="K166">
        <v>0.30769230769230754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0.29513343799058089</v>
      </c>
      <c r="Y166">
        <v>6.2794348508634227E-3</v>
      </c>
      <c r="Z166">
        <v>0</v>
      </c>
      <c r="AA166">
        <v>2.5117739403453691E-2</v>
      </c>
      <c r="AB166">
        <v>0</v>
      </c>
      <c r="AC166">
        <v>0</v>
      </c>
      <c r="AD166">
        <v>0</v>
      </c>
      <c r="AE166">
        <v>1.2558869701726845E-2</v>
      </c>
      <c r="AF166">
        <v>5.6514913657770796E-2</v>
      </c>
      <c r="AG166">
        <v>0</v>
      </c>
      <c r="AH166">
        <v>0</v>
      </c>
      <c r="AI166">
        <v>0</v>
      </c>
      <c r="AJ166">
        <v>0</v>
      </c>
      <c r="AK166">
        <v>6.2794348508634227E-3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2.5117739403453691E-2</v>
      </c>
      <c r="AR166">
        <v>2.0094191522762955E-2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8.8226059654631109E-2</v>
      </c>
      <c r="AZ166">
        <v>0</v>
      </c>
      <c r="BA166">
        <v>0</v>
      </c>
      <c r="BB166">
        <v>0</v>
      </c>
      <c r="BC166">
        <v>1.2558869701726845E-2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1.8838304552590272E-2</v>
      </c>
      <c r="BV166">
        <v>0</v>
      </c>
      <c r="BW166">
        <v>0</v>
      </c>
      <c r="BX166">
        <v>0</v>
      </c>
      <c r="BY166">
        <v>0</v>
      </c>
      <c r="BZ166">
        <v>0</v>
      </c>
      <c r="CA166" s="27">
        <f t="shared" si="186"/>
        <v>1</v>
      </c>
      <c r="CB166">
        <f t="shared" si="187"/>
        <v>11</v>
      </c>
      <c r="CC166">
        <f t="shared" si="188"/>
        <v>12</v>
      </c>
      <c r="CD166">
        <f>[1]!shannonweaver(K166:BU166)</f>
        <v>1.7086883954098611</v>
      </c>
      <c r="CE166">
        <f t="shared" si="189"/>
        <v>0.68762679497663937</v>
      </c>
      <c r="CF166">
        <v>1</v>
      </c>
      <c r="CO166">
        <f t="shared" si="190"/>
        <v>13</v>
      </c>
      <c r="CP166">
        <f t="shared" si="191"/>
        <v>0.13090360533509998</v>
      </c>
      <c r="CQ166">
        <f t="shared" si="192"/>
        <v>6.2794348508634227E-3</v>
      </c>
      <c r="CR166">
        <f t="shared" si="193"/>
        <v>4.3956043956043959E-2</v>
      </c>
      <c r="CS166">
        <f t="shared" si="194"/>
        <v>8.0668126528192594E-2</v>
      </c>
      <c r="CT166">
        <f t="shared" si="195"/>
        <v>0.30769230769230754</v>
      </c>
      <c r="CU166">
        <f t="shared" si="196"/>
        <v>0</v>
      </c>
      <c r="CV166">
        <f t="shared" si="197"/>
        <v>0</v>
      </c>
      <c r="CW166">
        <f t="shared" si="198"/>
        <v>0</v>
      </c>
      <c r="CX166">
        <f t="shared" si="199"/>
        <v>0</v>
      </c>
      <c r="CY166">
        <f t="shared" si="200"/>
        <v>0.29513343799058089</v>
      </c>
      <c r="CZ166">
        <f t="shared" si="201"/>
        <v>4.3956043956043959E-2</v>
      </c>
      <c r="DA166">
        <f t="shared" si="202"/>
        <v>0</v>
      </c>
      <c r="DB166">
        <f t="shared" si="203"/>
        <v>5.6514913657770796E-2</v>
      </c>
      <c r="DC166">
        <f t="shared" si="204"/>
        <v>0</v>
      </c>
      <c r="DD166">
        <f t="shared" si="205"/>
        <v>6.2794348508634227E-3</v>
      </c>
      <c r="DE166">
        <f t="shared" si="206"/>
        <v>0</v>
      </c>
      <c r="DF166">
        <f t="shared" si="207"/>
        <v>0</v>
      </c>
      <c r="DG166">
        <f t="shared" si="208"/>
        <v>6.0481696789806735E-2</v>
      </c>
      <c r="DH166">
        <f t="shared" si="209"/>
        <v>0</v>
      </c>
      <c r="DI166">
        <f t="shared" si="210"/>
        <v>0</v>
      </c>
      <c r="DJ166">
        <f t="shared" si="211"/>
        <v>0</v>
      </c>
      <c r="DK166">
        <f t="shared" si="212"/>
        <v>0</v>
      </c>
      <c r="DL166">
        <f t="shared" si="213"/>
        <v>8.8226059654631109E-2</v>
      </c>
      <c r="DM166">
        <f t="shared" si="214"/>
        <v>1.2558869701726845E-2</v>
      </c>
      <c r="DN166">
        <f t="shared" si="215"/>
        <v>0</v>
      </c>
      <c r="DO166">
        <f t="shared" si="216"/>
        <v>0.30769230769230754</v>
      </c>
      <c r="DP166">
        <f t="shared" si="217"/>
        <v>0.56671899529042391</v>
      </c>
      <c r="DQ166">
        <f t="shared" si="218"/>
        <v>0.87441130298273173</v>
      </c>
      <c r="DR166">
        <f t="shared" si="219"/>
        <v>8</v>
      </c>
      <c r="DS166" s="50">
        <f t="shared" si="220"/>
        <v>0.97773333446476418</v>
      </c>
      <c r="DT166" s="50">
        <f t="shared" si="221"/>
        <v>0.37020444358478855</v>
      </c>
      <c r="DU166">
        <f t="shared" si="222"/>
        <v>7.9326053825968315E-2</v>
      </c>
      <c r="DV166">
        <f t="shared" si="223"/>
        <v>0.21122411670615784</v>
      </c>
      <c r="DW166">
        <f t="shared" si="224"/>
        <v>0.28798558846592914</v>
      </c>
      <c r="DX166">
        <f t="shared" si="225"/>
        <v>0.5880026035475675</v>
      </c>
      <c r="DY166">
        <f t="shared" si="226"/>
        <v>0</v>
      </c>
      <c r="DZ166">
        <f t="shared" si="227"/>
        <v>0</v>
      </c>
      <c r="EA166">
        <f t="shared" si="228"/>
        <v>0</v>
      </c>
      <c r="EB166">
        <f t="shared" si="229"/>
        <v>0</v>
      </c>
      <c r="EC166">
        <f t="shared" si="230"/>
        <v>0.57431742255304186</v>
      </c>
      <c r="ED166">
        <f t="shared" si="231"/>
        <v>0.21122411670615784</v>
      </c>
      <c r="EE166">
        <f t="shared" si="232"/>
        <v>0</v>
      </c>
      <c r="EF166">
        <f t="shared" si="233"/>
        <v>0.24002679724667092</v>
      </c>
      <c r="EG166">
        <f t="shared" si="234"/>
        <v>0</v>
      </c>
      <c r="EH166">
        <f t="shared" si="235"/>
        <v>7.9326053825968315E-2</v>
      </c>
      <c r="EI166">
        <f t="shared" si="236"/>
        <v>0</v>
      </c>
      <c r="EJ166">
        <f t="shared" si="237"/>
        <v>0</v>
      </c>
      <c r="EK166">
        <f t="shared" si="238"/>
        <v>0.24847932012452192</v>
      </c>
      <c r="EL166">
        <f t="shared" si="239"/>
        <v>0</v>
      </c>
      <c r="EM166">
        <f t="shared" si="240"/>
        <v>0</v>
      </c>
      <c r="EN166">
        <f t="shared" si="241"/>
        <v>0</v>
      </c>
      <c r="EO166">
        <f t="shared" si="242"/>
        <v>0</v>
      </c>
      <c r="EP166">
        <f t="shared" si="243"/>
        <v>0.30157942374358515</v>
      </c>
      <c r="EQ166">
        <f t="shared" si="244"/>
        <v>0.11230226975017696</v>
      </c>
      <c r="ER166">
        <f t="shared" si="245"/>
        <v>0</v>
      </c>
      <c r="ES166">
        <f t="shared" si="246"/>
        <v>0.5880026035475675</v>
      </c>
      <c r="ET166">
        <f t="shared" si="247"/>
        <v>0.8523167585399074</v>
      </c>
      <c r="EU166">
        <f t="shared" si="248"/>
        <v>1.2085400725902631</v>
      </c>
      <c r="EV166" s="27">
        <f t="shared" si="249"/>
        <v>6.2794348508634227E-3</v>
      </c>
      <c r="EW166">
        <f t="shared" si="250"/>
        <v>4.3956043956043959E-2</v>
      </c>
      <c r="EX166">
        <f t="shared" si="251"/>
        <v>8.0668126528192594E-2</v>
      </c>
      <c r="EY166">
        <f t="shared" si="252"/>
        <v>0.30769230769230754</v>
      </c>
      <c r="EZ166">
        <f t="shared" si="253"/>
        <v>6.2794348508634232E-2</v>
      </c>
      <c r="FA166">
        <f t="shared" si="254"/>
        <v>0</v>
      </c>
      <c r="FB166">
        <f t="shared" si="255"/>
        <v>5.6514913657770796E-2</v>
      </c>
      <c r="FC166">
        <f t="shared" si="256"/>
        <v>8.8226059654631109E-2</v>
      </c>
      <c r="FD166">
        <f t="shared" si="257"/>
        <v>1.2558869701726845E-2</v>
      </c>
      <c r="FE166">
        <f t="shared" si="258"/>
        <v>0.10078492935635795</v>
      </c>
      <c r="FF166">
        <f t="shared" si="259"/>
        <v>0</v>
      </c>
      <c r="FG166">
        <f t="shared" si="260"/>
        <v>0.29513343799058089</v>
      </c>
      <c r="FH166">
        <f t="shared" si="261"/>
        <v>5.1491365777080071E-2</v>
      </c>
      <c r="FI166" s="27">
        <f t="shared" si="262"/>
        <v>7.9326053825968315E-2</v>
      </c>
      <c r="FJ166">
        <f t="shared" si="263"/>
        <v>0.21122411670615784</v>
      </c>
      <c r="FK166">
        <f t="shared" si="264"/>
        <v>0.28798558846592914</v>
      </c>
      <c r="FL166">
        <f t="shared" si="265"/>
        <v>0.5880026035475675</v>
      </c>
      <c r="FM166">
        <f t="shared" si="266"/>
        <v>0.25328759228471875</v>
      </c>
      <c r="FN166">
        <f t="shared" si="267"/>
        <v>0</v>
      </c>
      <c r="FO166">
        <f t="shared" si="268"/>
        <v>0.24002679724667092</v>
      </c>
      <c r="FP166">
        <f t="shared" si="269"/>
        <v>0.30157942374358515</v>
      </c>
      <c r="FQ166">
        <f t="shared" si="270"/>
        <v>0.11230226975017696</v>
      </c>
      <c r="FR166">
        <f t="shared" si="271"/>
        <v>0.32305649749354748</v>
      </c>
      <c r="FS166">
        <f t="shared" si="272"/>
        <v>0</v>
      </c>
      <c r="FT166">
        <f t="shared" si="273"/>
        <v>0.57431742255304186</v>
      </c>
      <c r="FU166">
        <f t="shared" si="274"/>
        <v>0.22891102488497092</v>
      </c>
      <c r="FW166">
        <f t="shared" si="275"/>
        <v>0.39591836734693864</v>
      </c>
      <c r="FX166">
        <f t="shared" si="276"/>
        <v>0.39591836734693864</v>
      </c>
      <c r="FY166">
        <f t="shared" si="277"/>
        <v>0.32025117739403441</v>
      </c>
      <c r="FZ166">
        <f t="shared" si="278"/>
        <v>0.40847723704866551</v>
      </c>
    </row>
    <row r="167" spans="1:182">
      <c r="A167">
        <v>166</v>
      </c>
      <c r="B167" t="s">
        <v>196</v>
      </c>
      <c r="C167" t="s">
        <v>229</v>
      </c>
      <c r="D167" t="s">
        <v>58</v>
      </c>
      <c r="E167" s="25" t="s">
        <v>357</v>
      </c>
      <c r="F167" s="25" t="s">
        <v>258</v>
      </c>
      <c r="G167">
        <v>0</v>
      </c>
      <c r="H167">
        <v>6.8204954190702397E-2</v>
      </c>
      <c r="I167">
        <v>5.4292500848320317E-2</v>
      </c>
      <c r="J167">
        <v>5.3149083178315173E-3</v>
      </c>
      <c r="K167">
        <v>0.35290125551408197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8.822531387852052E-2</v>
      </c>
      <c r="Y167">
        <v>0.21750933152358332</v>
      </c>
      <c r="Z167">
        <v>0</v>
      </c>
      <c r="AA167">
        <v>2.7146250424160162E-2</v>
      </c>
      <c r="AB167">
        <v>0</v>
      </c>
      <c r="AC167">
        <v>0</v>
      </c>
      <c r="AD167">
        <v>0</v>
      </c>
      <c r="AE167">
        <v>1.3573125212080081E-2</v>
      </c>
      <c r="AF167">
        <v>3.3932813030200203E-2</v>
      </c>
      <c r="AG167">
        <v>0</v>
      </c>
      <c r="AH167">
        <v>0</v>
      </c>
      <c r="AI167">
        <v>0</v>
      </c>
      <c r="AJ167">
        <v>0</v>
      </c>
      <c r="AK167">
        <v>6.7865626060400405E-3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8.143875127248049E-3</v>
      </c>
      <c r="AR167">
        <v>3.39328130302002E-4</v>
      </c>
      <c r="AS167">
        <v>6.7865626060400405E-3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0.10858500169664066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6.7865626060400405E-3</v>
      </c>
      <c r="BV167">
        <v>0</v>
      </c>
      <c r="BW167">
        <v>0</v>
      </c>
      <c r="BX167">
        <v>6.7865626060400405E-3</v>
      </c>
      <c r="BY167">
        <v>0</v>
      </c>
      <c r="BZ167">
        <v>0</v>
      </c>
      <c r="CA167" s="27">
        <f t="shared" si="186"/>
        <v>1</v>
      </c>
      <c r="CB167">
        <f t="shared" si="187"/>
        <v>11</v>
      </c>
      <c r="CC167">
        <f t="shared" si="188"/>
        <v>12</v>
      </c>
      <c r="CD167">
        <f>[1]!shannonweaver(K167:BU167)</f>
        <v>1.6638414982917566</v>
      </c>
      <c r="CE167">
        <f t="shared" si="189"/>
        <v>0.66957907591164734</v>
      </c>
      <c r="CF167">
        <v>1</v>
      </c>
      <c r="CO167">
        <f t="shared" si="190"/>
        <v>13</v>
      </c>
      <c r="CP167">
        <f t="shared" si="191"/>
        <v>0.12781236335685423</v>
      </c>
      <c r="CQ167">
        <f t="shared" si="192"/>
        <v>0</v>
      </c>
      <c r="CR167">
        <f t="shared" si="193"/>
        <v>6.8204954190702397E-2</v>
      </c>
      <c r="CS167">
        <f t="shared" si="194"/>
        <v>5.9607409166151835E-2</v>
      </c>
      <c r="CT167">
        <f t="shared" si="195"/>
        <v>0.35290125551408197</v>
      </c>
      <c r="CU167">
        <f t="shared" si="196"/>
        <v>0</v>
      </c>
      <c r="CV167">
        <f t="shared" si="197"/>
        <v>0</v>
      </c>
      <c r="CW167">
        <f t="shared" si="198"/>
        <v>0</v>
      </c>
      <c r="CX167">
        <f t="shared" si="199"/>
        <v>0</v>
      </c>
      <c r="CY167">
        <f t="shared" si="200"/>
        <v>8.822531387852052E-2</v>
      </c>
      <c r="CZ167">
        <f t="shared" si="201"/>
        <v>0.25822870715982355</v>
      </c>
      <c r="DA167">
        <f t="shared" si="202"/>
        <v>0</v>
      </c>
      <c r="DB167">
        <f t="shared" si="203"/>
        <v>3.3932813030200203E-2</v>
      </c>
      <c r="DC167">
        <f t="shared" si="204"/>
        <v>0</v>
      </c>
      <c r="DD167">
        <f t="shared" si="205"/>
        <v>6.7865626060400405E-3</v>
      </c>
      <c r="DE167">
        <f t="shared" si="206"/>
        <v>0</v>
      </c>
      <c r="DF167">
        <f t="shared" si="207"/>
        <v>0</v>
      </c>
      <c r="DG167">
        <f t="shared" si="208"/>
        <v>3.5000117721531561E-2</v>
      </c>
      <c r="DH167">
        <f t="shared" si="209"/>
        <v>0</v>
      </c>
      <c r="DI167">
        <f t="shared" si="210"/>
        <v>0</v>
      </c>
      <c r="DJ167">
        <f t="shared" si="211"/>
        <v>0</v>
      </c>
      <c r="DK167">
        <f t="shared" si="212"/>
        <v>0</v>
      </c>
      <c r="DL167">
        <f t="shared" si="213"/>
        <v>0.10858500169664066</v>
      </c>
      <c r="DM167">
        <f t="shared" si="214"/>
        <v>0</v>
      </c>
      <c r="DN167">
        <f t="shared" si="215"/>
        <v>0</v>
      </c>
      <c r="DO167">
        <f t="shared" si="216"/>
        <v>0.35290125551408197</v>
      </c>
      <c r="DP167">
        <f t="shared" si="217"/>
        <v>0.51781472684085517</v>
      </c>
      <c r="DQ167">
        <f t="shared" si="218"/>
        <v>0.87071598235493708</v>
      </c>
      <c r="DR167">
        <f t="shared" si="219"/>
        <v>7</v>
      </c>
      <c r="DS167" s="50">
        <f t="shared" si="220"/>
        <v>0.95840909549846132</v>
      </c>
      <c r="DT167" s="50">
        <f t="shared" si="221"/>
        <v>0.36559876390407414</v>
      </c>
      <c r="DU167">
        <f t="shared" si="222"/>
        <v>0</v>
      </c>
      <c r="DV167">
        <f t="shared" si="223"/>
        <v>0.26422452281801978</v>
      </c>
      <c r="DW167">
        <f t="shared" si="224"/>
        <v>0.24663924031875614</v>
      </c>
      <c r="DX167">
        <f t="shared" si="225"/>
        <v>0.63609029386259419</v>
      </c>
      <c r="DY167">
        <f t="shared" si="226"/>
        <v>0</v>
      </c>
      <c r="DZ167">
        <f t="shared" si="227"/>
        <v>0</v>
      </c>
      <c r="EA167">
        <f t="shared" si="228"/>
        <v>0</v>
      </c>
      <c r="EB167">
        <f t="shared" si="229"/>
        <v>0</v>
      </c>
      <c r="EC167">
        <f t="shared" si="230"/>
        <v>0.30157810901147036</v>
      </c>
      <c r="ED167">
        <f t="shared" si="231"/>
        <v>0.53304946608294801</v>
      </c>
      <c r="EE167">
        <f t="shared" si="232"/>
        <v>0</v>
      </c>
      <c r="EF167">
        <f t="shared" si="233"/>
        <v>0.185266635618588</v>
      </c>
      <c r="EG167">
        <f t="shared" si="234"/>
        <v>0</v>
      </c>
      <c r="EH167">
        <f t="shared" si="235"/>
        <v>8.247406195451204E-2</v>
      </c>
      <c r="EI167">
        <f t="shared" si="236"/>
        <v>0</v>
      </c>
      <c r="EJ167">
        <f t="shared" si="237"/>
        <v>0</v>
      </c>
      <c r="EK167">
        <f t="shared" si="238"/>
        <v>0.1881920614374315</v>
      </c>
      <c r="EL167">
        <f t="shared" si="239"/>
        <v>0</v>
      </c>
      <c r="EM167">
        <f t="shared" si="240"/>
        <v>0</v>
      </c>
      <c r="EN167">
        <f t="shared" si="241"/>
        <v>0</v>
      </c>
      <c r="EO167">
        <f t="shared" si="242"/>
        <v>0</v>
      </c>
      <c r="EP167">
        <f t="shared" si="243"/>
        <v>0.33579766072212264</v>
      </c>
      <c r="EQ167">
        <f t="shared" si="244"/>
        <v>0</v>
      </c>
      <c r="ER167">
        <f t="shared" si="245"/>
        <v>0</v>
      </c>
      <c r="ES167">
        <f t="shared" si="246"/>
        <v>0.63609029386259419</v>
      </c>
      <c r="ET167">
        <f t="shared" si="247"/>
        <v>0.80321666156758997</v>
      </c>
      <c r="EU167">
        <f t="shared" si="248"/>
        <v>1.2029990815940999</v>
      </c>
      <c r="EV167" s="27">
        <f t="shared" si="249"/>
        <v>0</v>
      </c>
      <c r="EW167">
        <f t="shared" si="250"/>
        <v>6.8204954190702397E-2</v>
      </c>
      <c r="EX167">
        <f t="shared" si="251"/>
        <v>5.9607409166151835E-2</v>
      </c>
      <c r="EY167">
        <f t="shared" si="252"/>
        <v>0.35290125551408197</v>
      </c>
      <c r="EZ167">
        <f t="shared" si="253"/>
        <v>0.26501526976586359</v>
      </c>
      <c r="FA167">
        <f t="shared" si="254"/>
        <v>0</v>
      </c>
      <c r="FB167">
        <f t="shared" si="255"/>
        <v>3.3932813030200203E-2</v>
      </c>
      <c r="FC167">
        <f t="shared" si="256"/>
        <v>0.10858500169664066</v>
      </c>
      <c r="FD167">
        <f t="shared" si="257"/>
        <v>0</v>
      </c>
      <c r="FE167">
        <f t="shared" si="258"/>
        <v>0.10858500169664066</v>
      </c>
      <c r="FF167">
        <f t="shared" si="259"/>
        <v>0</v>
      </c>
      <c r="FG167">
        <f t="shared" si="260"/>
        <v>8.822531387852052E-2</v>
      </c>
      <c r="FH167">
        <f t="shared" si="261"/>
        <v>2.2056328469630133E-2</v>
      </c>
      <c r="FI167" s="27">
        <f t="shared" si="262"/>
        <v>0</v>
      </c>
      <c r="FJ167">
        <f t="shared" si="263"/>
        <v>0.26422452281801978</v>
      </c>
      <c r="FK167">
        <f t="shared" si="264"/>
        <v>0.24663924031875614</v>
      </c>
      <c r="FL167">
        <f t="shared" si="265"/>
        <v>0.63609029386259419</v>
      </c>
      <c r="FM167">
        <f t="shared" si="266"/>
        <v>0.54077007381965603</v>
      </c>
      <c r="FN167">
        <f t="shared" si="267"/>
        <v>0</v>
      </c>
      <c r="FO167">
        <f t="shared" si="268"/>
        <v>0.185266635618588</v>
      </c>
      <c r="FP167">
        <f t="shared" si="269"/>
        <v>0.33579766072212264</v>
      </c>
      <c r="FQ167">
        <f t="shared" si="270"/>
        <v>0</v>
      </c>
      <c r="FR167">
        <f t="shared" si="271"/>
        <v>0.33579766072212264</v>
      </c>
      <c r="FS167">
        <f t="shared" si="272"/>
        <v>0</v>
      </c>
      <c r="FT167">
        <f t="shared" si="273"/>
        <v>0.30157810901147036</v>
      </c>
      <c r="FU167">
        <f t="shared" si="274"/>
        <v>0.14906516711013651</v>
      </c>
      <c r="FW167">
        <f t="shared" si="275"/>
        <v>0.46148625721072262</v>
      </c>
      <c r="FX167">
        <f t="shared" si="276"/>
        <v>0.46148625721072262</v>
      </c>
      <c r="FY167">
        <f t="shared" si="277"/>
        <v>0.35290125551408197</v>
      </c>
      <c r="FZ167">
        <f t="shared" si="278"/>
        <v>0.46148625721072262</v>
      </c>
    </row>
    <row r="168" spans="1:182">
      <c r="A168">
        <v>167</v>
      </c>
      <c r="B168" t="s">
        <v>155</v>
      </c>
      <c r="C168" t="s">
        <v>229</v>
      </c>
      <c r="D168" t="s">
        <v>58</v>
      </c>
      <c r="E168" s="25" t="s">
        <v>357</v>
      </c>
      <c r="F168" s="25" t="s">
        <v>258</v>
      </c>
      <c r="G168">
        <v>0</v>
      </c>
      <c r="H168">
        <v>1.3153567905294313E-2</v>
      </c>
      <c r="I168">
        <v>3.9460703715882936E-2</v>
      </c>
      <c r="J168">
        <v>5.3149083178315173E-3</v>
      </c>
      <c r="K168">
        <v>0.16441959881617896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0.54587306806971403</v>
      </c>
      <c r="Y168">
        <v>0.12528773429792833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1.9730351857941471E-2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6.5767839526471566E-3</v>
      </c>
      <c r="AR168">
        <v>1.3153567905294313E-2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1.3153567905294313E-2</v>
      </c>
      <c r="BV168">
        <v>0</v>
      </c>
      <c r="BW168">
        <v>0</v>
      </c>
      <c r="BX168">
        <v>2.6307135810588626E-2</v>
      </c>
      <c r="BY168">
        <v>3.2883919763235785E-2</v>
      </c>
      <c r="BZ168">
        <v>0</v>
      </c>
      <c r="CA168" s="27">
        <f t="shared" si="186"/>
        <v>1</v>
      </c>
      <c r="CB168">
        <f t="shared" si="187"/>
        <v>6</v>
      </c>
      <c r="CC168">
        <f t="shared" si="188"/>
        <v>7</v>
      </c>
      <c r="CD168">
        <f>[1]!shannonweaver(K168:BU168)</f>
        <v>1.1333702195053639</v>
      </c>
      <c r="CE168">
        <f t="shared" si="189"/>
        <v>0.582437077095047</v>
      </c>
      <c r="CO168">
        <f t="shared" si="190"/>
        <v>7</v>
      </c>
      <c r="CP168">
        <f t="shared" si="191"/>
        <v>5.7929179939008771E-2</v>
      </c>
      <c r="CQ168">
        <f t="shared" si="192"/>
        <v>0</v>
      </c>
      <c r="CR168">
        <f t="shared" si="193"/>
        <v>1.3153567905294313E-2</v>
      </c>
      <c r="CS168">
        <f t="shared" si="194"/>
        <v>4.4775612033714454E-2</v>
      </c>
      <c r="CT168">
        <f t="shared" si="195"/>
        <v>0.16441959881617896</v>
      </c>
      <c r="CU168">
        <f t="shared" si="196"/>
        <v>0</v>
      </c>
      <c r="CV168">
        <f t="shared" si="197"/>
        <v>0</v>
      </c>
      <c r="CW168">
        <f t="shared" si="198"/>
        <v>0</v>
      </c>
      <c r="CX168">
        <f t="shared" si="199"/>
        <v>0</v>
      </c>
      <c r="CY168">
        <f t="shared" si="200"/>
        <v>0.54587306806971403</v>
      </c>
      <c r="CZ168">
        <f t="shared" si="201"/>
        <v>0.12528773429792833</v>
      </c>
      <c r="DA168">
        <f t="shared" si="202"/>
        <v>0</v>
      </c>
      <c r="DB168">
        <f t="shared" si="203"/>
        <v>1.9730351857941471E-2</v>
      </c>
      <c r="DC168">
        <f t="shared" si="204"/>
        <v>0</v>
      </c>
      <c r="DD168">
        <f t="shared" si="205"/>
        <v>0</v>
      </c>
      <c r="DE168">
        <f t="shared" si="206"/>
        <v>0</v>
      </c>
      <c r="DF168">
        <f t="shared" si="207"/>
        <v>0</v>
      </c>
      <c r="DG168">
        <f t="shared" si="208"/>
        <v>2.0019285692093446E-2</v>
      </c>
      <c r="DH168">
        <f t="shared" si="209"/>
        <v>0</v>
      </c>
      <c r="DI168">
        <f t="shared" si="210"/>
        <v>0</v>
      </c>
      <c r="DJ168">
        <f t="shared" si="211"/>
        <v>0</v>
      </c>
      <c r="DK168">
        <f t="shared" si="212"/>
        <v>0</v>
      </c>
      <c r="DL168">
        <f t="shared" si="213"/>
        <v>0</v>
      </c>
      <c r="DM168">
        <f t="shared" si="214"/>
        <v>0</v>
      </c>
      <c r="DN168">
        <f t="shared" si="215"/>
        <v>0</v>
      </c>
      <c r="DO168">
        <f t="shared" si="216"/>
        <v>0.16441959881617896</v>
      </c>
      <c r="DP168">
        <f t="shared" si="217"/>
        <v>0.72377507398881957</v>
      </c>
      <c r="DQ168">
        <f t="shared" si="218"/>
        <v>0.88819467280499853</v>
      </c>
      <c r="DR168">
        <f t="shared" si="219"/>
        <v>5</v>
      </c>
      <c r="DS168" s="50">
        <f t="shared" si="220"/>
        <v>0.86821337239400365</v>
      </c>
      <c r="DT168" s="50">
        <f t="shared" si="221"/>
        <v>0.24307134488694618</v>
      </c>
      <c r="DU168">
        <f t="shared" si="222"/>
        <v>0</v>
      </c>
      <c r="DV168">
        <f t="shared" si="223"/>
        <v>0.11494193342053789</v>
      </c>
      <c r="DW168">
        <f t="shared" si="224"/>
        <v>0.21321428317864333</v>
      </c>
      <c r="DX168">
        <f t="shared" si="225"/>
        <v>0.41751138553731498</v>
      </c>
      <c r="DY168">
        <f t="shared" si="226"/>
        <v>0</v>
      </c>
      <c r="DZ168">
        <f t="shared" si="227"/>
        <v>0</v>
      </c>
      <c r="EA168">
        <f t="shared" si="228"/>
        <v>0</v>
      </c>
      <c r="EB168">
        <f t="shared" si="229"/>
        <v>0</v>
      </c>
      <c r="EC168">
        <f t="shared" si="230"/>
        <v>0.83133583143153955</v>
      </c>
      <c r="ED168">
        <f t="shared" si="231"/>
        <v>0.36180192296784885</v>
      </c>
      <c r="EE168">
        <f t="shared" si="232"/>
        <v>0</v>
      </c>
      <c r="EF168">
        <f t="shared" si="233"/>
        <v>0.14093082400532778</v>
      </c>
      <c r="EG168">
        <f t="shared" si="234"/>
        <v>0</v>
      </c>
      <c r="EH168">
        <f t="shared" si="235"/>
        <v>0</v>
      </c>
      <c r="EI168">
        <f t="shared" si="236"/>
        <v>0</v>
      </c>
      <c r="EJ168">
        <f t="shared" si="237"/>
        <v>0</v>
      </c>
      <c r="EK168">
        <f t="shared" si="238"/>
        <v>0.14196591581831486</v>
      </c>
      <c r="EL168">
        <f t="shared" si="239"/>
        <v>0</v>
      </c>
      <c r="EM168">
        <f t="shared" si="240"/>
        <v>0</v>
      </c>
      <c r="EN168">
        <f t="shared" si="241"/>
        <v>0</v>
      </c>
      <c r="EO168">
        <f t="shared" si="242"/>
        <v>0</v>
      </c>
      <c r="EP168">
        <f t="shared" si="243"/>
        <v>0</v>
      </c>
      <c r="EQ168">
        <f t="shared" si="244"/>
        <v>0</v>
      </c>
      <c r="ER168">
        <f t="shared" si="245"/>
        <v>0</v>
      </c>
      <c r="ES168">
        <f t="shared" si="246"/>
        <v>0.41751138553731498</v>
      </c>
      <c r="ET168">
        <f t="shared" si="247"/>
        <v>1.0174101241582041</v>
      </c>
      <c r="EU168">
        <f t="shared" si="248"/>
        <v>1.2298564308593238</v>
      </c>
      <c r="EV168" s="27">
        <f t="shared" si="249"/>
        <v>0</v>
      </c>
      <c r="EW168">
        <f t="shared" si="250"/>
        <v>1.3153567905294313E-2</v>
      </c>
      <c r="EX168">
        <f t="shared" si="251"/>
        <v>4.4775612033714454E-2</v>
      </c>
      <c r="EY168">
        <f t="shared" si="252"/>
        <v>0.16441959881617896</v>
      </c>
      <c r="EZ168">
        <f t="shared" si="253"/>
        <v>0.13844130220322265</v>
      </c>
      <c r="FA168">
        <f t="shared" si="254"/>
        <v>0</v>
      </c>
      <c r="FB168">
        <f t="shared" si="255"/>
        <v>1.9730351857941471E-2</v>
      </c>
      <c r="FC168">
        <f t="shared" si="256"/>
        <v>0</v>
      </c>
      <c r="FD168">
        <f t="shared" si="257"/>
        <v>0</v>
      </c>
      <c r="FE168">
        <f t="shared" si="258"/>
        <v>0</v>
      </c>
      <c r="FF168">
        <f t="shared" si="259"/>
        <v>0</v>
      </c>
      <c r="FG168">
        <f t="shared" si="260"/>
        <v>0.54587306806971403</v>
      </c>
      <c r="FH168">
        <f t="shared" si="261"/>
        <v>1.9730351857941468E-2</v>
      </c>
      <c r="FI168" s="27">
        <f t="shared" si="262"/>
        <v>0</v>
      </c>
      <c r="FJ168">
        <f t="shared" si="263"/>
        <v>0.11494193342053789</v>
      </c>
      <c r="FK168">
        <f t="shared" si="264"/>
        <v>0.21321428317864333</v>
      </c>
      <c r="FL168">
        <f t="shared" si="265"/>
        <v>0.41751138553731498</v>
      </c>
      <c r="FM168">
        <f t="shared" si="266"/>
        <v>0.38124569166123934</v>
      </c>
      <c r="FN168">
        <f t="shared" si="267"/>
        <v>0</v>
      </c>
      <c r="FO168">
        <f t="shared" si="268"/>
        <v>0.14093082400532778</v>
      </c>
      <c r="FP168">
        <f t="shared" si="269"/>
        <v>0</v>
      </c>
      <c r="FQ168">
        <f t="shared" si="270"/>
        <v>0</v>
      </c>
      <c r="FR168">
        <f t="shared" si="271"/>
        <v>0</v>
      </c>
      <c r="FS168">
        <f t="shared" si="272"/>
        <v>0</v>
      </c>
      <c r="FT168">
        <f t="shared" si="273"/>
        <v>0.83133583143153955</v>
      </c>
      <c r="FU168">
        <f t="shared" si="274"/>
        <v>0.14093082400532775</v>
      </c>
      <c r="FW168">
        <f t="shared" si="275"/>
        <v>0.16441959881617896</v>
      </c>
      <c r="FX168">
        <f t="shared" si="276"/>
        <v>0.16441959881617896</v>
      </c>
      <c r="FY168">
        <f t="shared" si="277"/>
        <v>0.16441959881617896</v>
      </c>
      <c r="FZ168">
        <f t="shared" si="278"/>
        <v>0.16441959881617896</v>
      </c>
    </row>
    <row r="169" spans="1:182">
      <c r="A169">
        <v>168</v>
      </c>
      <c r="B169" t="s">
        <v>156</v>
      </c>
      <c r="C169" t="s">
        <v>229</v>
      </c>
      <c r="D169" t="s">
        <v>58</v>
      </c>
      <c r="E169" s="25" t="s">
        <v>357</v>
      </c>
      <c r="F169" s="25" t="s">
        <v>258</v>
      </c>
      <c r="G169">
        <v>0</v>
      </c>
      <c r="H169">
        <v>2.3114706732158343E-2</v>
      </c>
      <c r="I169">
        <v>5.2008090147356259E-2</v>
      </c>
      <c r="J169">
        <v>5.3149083178315173E-3</v>
      </c>
      <c r="K169">
        <v>0.70499855533082956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0.11557353366079173</v>
      </c>
      <c r="Y169">
        <v>5.2008090147356259E-2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5.7786766830395858E-3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2.8893383415197927E-4</v>
      </c>
      <c r="AS169">
        <v>0</v>
      </c>
      <c r="AT169">
        <v>0</v>
      </c>
      <c r="AU169">
        <v>0</v>
      </c>
      <c r="AV169">
        <v>0</v>
      </c>
      <c r="AW169">
        <v>5.7786766830395858E-3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4.0450736781277093E-2</v>
      </c>
      <c r="BY169">
        <v>0</v>
      </c>
      <c r="BZ169">
        <v>0</v>
      </c>
      <c r="CA169" s="27">
        <f t="shared" si="186"/>
        <v>1</v>
      </c>
      <c r="CB169">
        <f t="shared" si="187"/>
        <v>5</v>
      </c>
      <c r="CC169">
        <f t="shared" si="188"/>
        <v>6</v>
      </c>
      <c r="CD169">
        <f>[1]!shannonweaver(K169:BU169)</f>
        <v>0.68166014065515623</v>
      </c>
      <c r="CE169">
        <f t="shared" si="189"/>
        <v>0.38044176819606057</v>
      </c>
      <c r="CF169">
        <v>2</v>
      </c>
      <c r="CO169">
        <f t="shared" si="190"/>
        <v>8</v>
      </c>
      <c r="CP169">
        <f t="shared" si="191"/>
        <v>8.0437705197346124E-2</v>
      </c>
      <c r="CQ169">
        <f t="shared" si="192"/>
        <v>0</v>
      </c>
      <c r="CR169">
        <f t="shared" si="193"/>
        <v>2.3114706732158343E-2</v>
      </c>
      <c r="CS169">
        <f t="shared" si="194"/>
        <v>5.7322998465187777E-2</v>
      </c>
      <c r="CT169">
        <f t="shared" si="195"/>
        <v>0.70499855533082956</v>
      </c>
      <c r="CU169">
        <f t="shared" si="196"/>
        <v>0</v>
      </c>
      <c r="CV169">
        <f t="shared" si="197"/>
        <v>0</v>
      </c>
      <c r="CW169">
        <f t="shared" si="198"/>
        <v>0</v>
      </c>
      <c r="CX169">
        <f t="shared" si="199"/>
        <v>0</v>
      </c>
      <c r="CY169">
        <f t="shared" si="200"/>
        <v>0.11557353366079173</v>
      </c>
      <c r="CZ169">
        <f t="shared" si="201"/>
        <v>5.7786766830395846E-2</v>
      </c>
      <c r="DA169">
        <f t="shared" si="202"/>
        <v>0</v>
      </c>
      <c r="DB169">
        <f t="shared" si="203"/>
        <v>0</v>
      </c>
      <c r="DC169">
        <f t="shared" si="204"/>
        <v>0</v>
      </c>
      <c r="DD169">
        <f t="shared" si="205"/>
        <v>0</v>
      </c>
      <c r="DE169">
        <f t="shared" si="206"/>
        <v>0</v>
      </c>
      <c r="DF169">
        <f t="shared" si="207"/>
        <v>0</v>
      </c>
      <c r="DG169">
        <f t="shared" si="208"/>
        <v>3.8386745236475686E-2</v>
      </c>
      <c r="DH169">
        <f t="shared" si="209"/>
        <v>0</v>
      </c>
      <c r="DI169">
        <f t="shared" si="210"/>
        <v>0</v>
      </c>
      <c r="DJ169">
        <f t="shared" si="211"/>
        <v>0</v>
      </c>
      <c r="DK169">
        <f t="shared" si="212"/>
        <v>5.7786766830395858E-3</v>
      </c>
      <c r="DL169">
        <f t="shared" si="213"/>
        <v>0</v>
      </c>
      <c r="DM169">
        <f t="shared" si="214"/>
        <v>0</v>
      </c>
      <c r="DN169">
        <f t="shared" si="215"/>
        <v>0</v>
      </c>
      <c r="DO169">
        <f t="shared" si="216"/>
        <v>0.70499855533082956</v>
      </c>
      <c r="DP169">
        <f t="shared" si="217"/>
        <v>0.17942791100837915</v>
      </c>
      <c r="DQ169">
        <f t="shared" si="218"/>
        <v>0.88442646633920863</v>
      </c>
      <c r="DR169">
        <f t="shared" si="219"/>
        <v>5</v>
      </c>
      <c r="DS169" s="50">
        <f t="shared" si="220"/>
        <v>0.66467025529008061</v>
      </c>
      <c r="DT169" s="50">
        <f t="shared" si="221"/>
        <v>0.28756224897069022</v>
      </c>
      <c r="DU169">
        <f t="shared" si="222"/>
        <v>0</v>
      </c>
      <c r="DV169">
        <f t="shared" si="223"/>
        <v>0.15262710114804742</v>
      </c>
      <c r="DW169">
        <f t="shared" si="224"/>
        <v>0.24177071745674056</v>
      </c>
      <c r="DX169">
        <f t="shared" si="225"/>
        <v>0.99662361057341209</v>
      </c>
      <c r="DY169">
        <f t="shared" si="226"/>
        <v>0</v>
      </c>
      <c r="DZ169">
        <f t="shared" si="227"/>
        <v>0</v>
      </c>
      <c r="EA169">
        <f t="shared" si="228"/>
        <v>0</v>
      </c>
      <c r="EB169">
        <f t="shared" si="229"/>
        <v>0</v>
      </c>
      <c r="EC169">
        <f t="shared" si="230"/>
        <v>0.34687550878716239</v>
      </c>
      <c r="ED169">
        <f t="shared" si="231"/>
        <v>0.24276635864211737</v>
      </c>
      <c r="EE169">
        <f t="shared" si="232"/>
        <v>0</v>
      </c>
      <c r="EF169">
        <f t="shared" si="233"/>
        <v>0</v>
      </c>
      <c r="EG169">
        <f t="shared" si="234"/>
        <v>0</v>
      </c>
      <c r="EH169">
        <f t="shared" si="235"/>
        <v>0</v>
      </c>
      <c r="EI169">
        <f t="shared" si="236"/>
        <v>0</v>
      </c>
      <c r="EJ169">
        <f t="shared" si="237"/>
        <v>0</v>
      </c>
      <c r="EK169">
        <f t="shared" si="238"/>
        <v>0.19720100661750478</v>
      </c>
      <c r="EL169">
        <f t="shared" si="239"/>
        <v>0</v>
      </c>
      <c r="EM169">
        <f t="shared" si="240"/>
        <v>0</v>
      </c>
      <c r="EN169">
        <f t="shared" si="241"/>
        <v>0</v>
      </c>
      <c r="EO169">
        <f t="shared" si="242"/>
        <v>7.6091012288936041E-2</v>
      </c>
      <c r="EP169">
        <f t="shared" si="243"/>
        <v>0</v>
      </c>
      <c r="EQ169">
        <f t="shared" si="244"/>
        <v>0</v>
      </c>
      <c r="ER169">
        <f t="shared" si="245"/>
        <v>0</v>
      </c>
      <c r="ES169">
        <f t="shared" si="246"/>
        <v>0.99662361057341209</v>
      </c>
      <c r="ET169">
        <f t="shared" si="247"/>
        <v>0.43740402392218902</v>
      </c>
      <c r="EU169">
        <f t="shared" si="248"/>
        <v>1.223920818007735</v>
      </c>
      <c r="EV169" s="27">
        <f t="shared" si="249"/>
        <v>0</v>
      </c>
      <c r="EW169">
        <f t="shared" si="250"/>
        <v>2.3114706732158343E-2</v>
      </c>
      <c r="EX169">
        <f t="shared" si="251"/>
        <v>5.7322998465187777E-2</v>
      </c>
      <c r="EY169">
        <f t="shared" si="252"/>
        <v>0.70499855533082956</v>
      </c>
      <c r="EZ169">
        <f t="shared" si="253"/>
        <v>5.7786766830395846E-2</v>
      </c>
      <c r="FA169">
        <f t="shared" si="254"/>
        <v>0</v>
      </c>
      <c r="FB169">
        <f t="shared" si="255"/>
        <v>0</v>
      </c>
      <c r="FC169">
        <f t="shared" si="256"/>
        <v>0</v>
      </c>
      <c r="FD169">
        <f t="shared" si="257"/>
        <v>0</v>
      </c>
      <c r="FE169">
        <f t="shared" si="258"/>
        <v>0</v>
      </c>
      <c r="FF169">
        <f t="shared" si="259"/>
        <v>0</v>
      </c>
      <c r="FG169">
        <f t="shared" si="260"/>
        <v>0.11557353366079173</v>
      </c>
      <c r="FH169">
        <f t="shared" si="261"/>
        <v>6.0676105171915649E-3</v>
      </c>
      <c r="FI169" s="27">
        <f t="shared" si="262"/>
        <v>0</v>
      </c>
      <c r="FJ169">
        <f t="shared" si="263"/>
        <v>0.15262710114804742</v>
      </c>
      <c r="FK169">
        <f t="shared" si="264"/>
        <v>0.24177071745674056</v>
      </c>
      <c r="FL169">
        <f t="shared" si="265"/>
        <v>0.99662361057341209</v>
      </c>
      <c r="FM169">
        <f t="shared" si="266"/>
        <v>0.24276635864211737</v>
      </c>
      <c r="FN169">
        <f t="shared" si="267"/>
        <v>0</v>
      </c>
      <c r="FO169">
        <f t="shared" si="268"/>
        <v>0</v>
      </c>
      <c r="FP169">
        <f t="shared" si="269"/>
        <v>0</v>
      </c>
      <c r="FQ169">
        <f t="shared" si="270"/>
        <v>0</v>
      </c>
      <c r="FR169">
        <f t="shared" si="271"/>
        <v>0</v>
      </c>
      <c r="FS169">
        <f t="shared" si="272"/>
        <v>0</v>
      </c>
      <c r="FT169">
        <f t="shared" si="273"/>
        <v>0.34687550878716239</v>
      </c>
      <c r="FU169">
        <f t="shared" si="274"/>
        <v>7.797385684553397E-2</v>
      </c>
      <c r="FW169">
        <f t="shared" si="275"/>
        <v>0.70499855533082956</v>
      </c>
      <c r="FX169">
        <f t="shared" si="276"/>
        <v>0.70499855533082956</v>
      </c>
      <c r="FY169">
        <f t="shared" si="277"/>
        <v>0.70499855533082956</v>
      </c>
      <c r="FZ169">
        <f t="shared" si="278"/>
        <v>0.70499855533082956</v>
      </c>
    </row>
    <row r="170" spans="1:182">
      <c r="A170">
        <v>169</v>
      </c>
      <c r="B170" t="s">
        <v>441</v>
      </c>
      <c r="C170" t="s">
        <v>229</v>
      </c>
      <c r="D170" t="s">
        <v>157</v>
      </c>
      <c r="E170" s="25" t="s">
        <v>357</v>
      </c>
      <c r="F170" s="25" t="s">
        <v>258</v>
      </c>
      <c r="G170">
        <v>0</v>
      </c>
      <c r="H170">
        <v>5.94433936773845E-2</v>
      </c>
      <c r="I170">
        <v>0.30802485814644692</v>
      </c>
      <c r="J170">
        <v>5.3149083178315173E-3</v>
      </c>
      <c r="K170">
        <v>7.565522831667118E-2</v>
      </c>
      <c r="L170">
        <v>5.4039448797622274E-3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5.94433936773845E-2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6.4847338557146736E-2</v>
      </c>
      <c r="AG170">
        <v>0</v>
      </c>
      <c r="AH170">
        <v>0</v>
      </c>
      <c r="AI170">
        <v>0</v>
      </c>
      <c r="AJ170">
        <v>0</v>
      </c>
      <c r="AK170">
        <v>1.6211834639286684E-2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1.6211834639286684E-2</v>
      </c>
      <c r="AR170">
        <v>2.188597676303702E-2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5.4039448797622274E-3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5.4039448797622274E-3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1.0807889759524455E-2</v>
      </c>
      <c r="BY170">
        <v>0.35125641718454459</v>
      </c>
      <c r="BZ170">
        <v>0</v>
      </c>
      <c r="CA170" s="27">
        <f t="shared" si="186"/>
        <v>2</v>
      </c>
      <c r="CB170">
        <f t="shared" si="187"/>
        <v>7</v>
      </c>
      <c r="CC170">
        <f t="shared" si="188"/>
        <v>9</v>
      </c>
      <c r="CD170">
        <f>[1]!shannonweaver(K170:BU170)</f>
        <v>1.8071482297694199</v>
      </c>
      <c r="CE170">
        <f t="shared" si="189"/>
        <v>0.82246860353268747</v>
      </c>
      <c r="CF170">
        <v>1</v>
      </c>
      <c r="CO170">
        <f t="shared" si="190"/>
        <v>10</v>
      </c>
      <c r="CP170">
        <f t="shared" si="191"/>
        <v>0.37278316014166291</v>
      </c>
      <c r="CQ170">
        <f t="shared" si="192"/>
        <v>0</v>
      </c>
      <c r="CR170">
        <f t="shared" si="193"/>
        <v>5.94433936773845E-2</v>
      </c>
      <c r="CS170">
        <f t="shared" si="194"/>
        <v>0.31333976646427841</v>
      </c>
      <c r="CT170">
        <f t="shared" si="195"/>
        <v>7.565522831667118E-2</v>
      </c>
      <c r="CU170">
        <f t="shared" si="196"/>
        <v>5.4039448797622274E-3</v>
      </c>
      <c r="CV170">
        <f t="shared" si="197"/>
        <v>0</v>
      </c>
      <c r="CW170">
        <f t="shared" si="198"/>
        <v>0</v>
      </c>
      <c r="CX170">
        <f t="shared" si="199"/>
        <v>0</v>
      </c>
      <c r="CY170">
        <f t="shared" si="200"/>
        <v>0</v>
      </c>
      <c r="CZ170">
        <f t="shared" si="201"/>
        <v>5.94433936773845E-2</v>
      </c>
      <c r="DA170">
        <f t="shared" si="202"/>
        <v>0</v>
      </c>
      <c r="DB170">
        <f t="shared" si="203"/>
        <v>6.4847338557146736E-2</v>
      </c>
      <c r="DC170">
        <f t="shared" si="204"/>
        <v>0</v>
      </c>
      <c r="DD170">
        <f t="shared" si="205"/>
        <v>1.6211834639286684E-2</v>
      </c>
      <c r="DE170">
        <f t="shared" si="206"/>
        <v>0</v>
      </c>
      <c r="DF170">
        <f t="shared" si="207"/>
        <v>0</v>
      </c>
      <c r="DG170">
        <f t="shared" si="208"/>
        <v>3.8437831803547776E-2</v>
      </c>
      <c r="DH170">
        <f t="shared" si="209"/>
        <v>6.800408024481468E-3</v>
      </c>
      <c r="DI170">
        <f t="shared" si="210"/>
        <v>0</v>
      </c>
      <c r="DJ170">
        <f t="shared" si="211"/>
        <v>0</v>
      </c>
      <c r="DK170">
        <f t="shared" si="212"/>
        <v>0</v>
      </c>
      <c r="DL170">
        <f t="shared" si="213"/>
        <v>5.4039448797622274E-3</v>
      </c>
      <c r="DM170">
        <f t="shared" si="214"/>
        <v>0</v>
      </c>
      <c r="DN170">
        <f t="shared" si="215"/>
        <v>5.4039448797622274E-3</v>
      </c>
      <c r="DO170">
        <f t="shared" si="216"/>
        <v>8.1059173196433409E-2</v>
      </c>
      <c r="DP170">
        <f t="shared" si="217"/>
        <v>0.1894082680356661</v>
      </c>
      <c r="DQ170">
        <f t="shared" si="218"/>
        <v>0.27046744123209943</v>
      </c>
      <c r="DR170">
        <f t="shared" si="219"/>
        <v>9</v>
      </c>
      <c r="DS170" s="50">
        <f t="shared" si="220"/>
        <v>1.1358687214010958</v>
      </c>
      <c r="DT170" s="50">
        <f t="shared" si="221"/>
        <v>0.65676713036084688</v>
      </c>
      <c r="DU170">
        <f t="shared" si="222"/>
        <v>0</v>
      </c>
      <c r="DV170">
        <f t="shared" si="223"/>
        <v>0.24629263895717843</v>
      </c>
      <c r="DW170">
        <f t="shared" si="224"/>
        <v>0.59410531763179331</v>
      </c>
      <c r="DX170">
        <f t="shared" si="225"/>
        <v>0.27864686174891667</v>
      </c>
      <c r="DY170">
        <f t="shared" si="226"/>
        <v>7.3577899122973453E-2</v>
      </c>
      <c r="DZ170">
        <f t="shared" si="227"/>
        <v>0</v>
      </c>
      <c r="EA170">
        <f t="shared" si="228"/>
        <v>0</v>
      </c>
      <c r="EB170">
        <f t="shared" si="229"/>
        <v>0</v>
      </c>
      <c r="EC170">
        <f t="shared" si="230"/>
        <v>0</v>
      </c>
      <c r="ED170">
        <f t="shared" si="231"/>
        <v>0.24629263895717843</v>
      </c>
      <c r="EE170">
        <f t="shared" si="232"/>
        <v>0</v>
      </c>
      <c r="EF170">
        <f t="shared" si="233"/>
        <v>0.257487208141229</v>
      </c>
      <c r="EG170">
        <f t="shared" si="234"/>
        <v>0</v>
      </c>
      <c r="EH170">
        <f t="shared" si="235"/>
        <v>0.12767226782480146</v>
      </c>
      <c r="EI170">
        <f t="shared" si="236"/>
        <v>0</v>
      </c>
      <c r="EJ170">
        <f t="shared" si="237"/>
        <v>0</v>
      </c>
      <c r="EK170">
        <f t="shared" si="238"/>
        <v>0.19733391341827075</v>
      </c>
      <c r="EL170">
        <f t="shared" si="239"/>
        <v>8.2558339144339965E-2</v>
      </c>
      <c r="EM170">
        <f t="shared" si="240"/>
        <v>0</v>
      </c>
      <c r="EN170">
        <f t="shared" si="241"/>
        <v>0</v>
      </c>
      <c r="EO170">
        <f t="shared" si="242"/>
        <v>0</v>
      </c>
      <c r="EP170">
        <f t="shared" si="243"/>
        <v>7.3577899122973453E-2</v>
      </c>
      <c r="EQ170">
        <f t="shared" si="244"/>
        <v>0</v>
      </c>
      <c r="ER170">
        <f t="shared" si="245"/>
        <v>7.3577899122973453E-2</v>
      </c>
      <c r="ES170">
        <f t="shared" si="246"/>
        <v>0.28870277521147997</v>
      </c>
      <c r="ET170">
        <f t="shared" si="247"/>
        <v>0.45027218027203808</v>
      </c>
      <c r="EU170">
        <f t="shared" si="248"/>
        <v>0.5469268665886059</v>
      </c>
      <c r="EV170" s="27">
        <f t="shared" si="249"/>
        <v>0</v>
      </c>
      <c r="EW170">
        <f t="shared" si="250"/>
        <v>5.94433936773845E-2</v>
      </c>
      <c r="EX170">
        <f t="shared" si="251"/>
        <v>0.31333976646427841</v>
      </c>
      <c r="EY170">
        <f t="shared" si="252"/>
        <v>8.1059173196433409E-2</v>
      </c>
      <c r="EZ170">
        <f t="shared" si="253"/>
        <v>5.94433936773845E-2</v>
      </c>
      <c r="FA170">
        <f t="shared" si="254"/>
        <v>0</v>
      </c>
      <c r="FB170">
        <f t="shared" si="255"/>
        <v>6.4847338557146736E-2</v>
      </c>
      <c r="FC170">
        <f t="shared" si="256"/>
        <v>5.4039448797622274E-3</v>
      </c>
      <c r="FD170">
        <f t="shared" si="257"/>
        <v>0</v>
      </c>
      <c r="FE170">
        <f t="shared" si="258"/>
        <v>5.4039448797622274E-3</v>
      </c>
      <c r="FF170">
        <f t="shared" si="259"/>
        <v>5.4039448797622274E-3</v>
      </c>
      <c r="FG170">
        <f t="shared" si="260"/>
        <v>0</v>
      </c>
      <c r="FH170">
        <f t="shared" si="261"/>
        <v>5.4309646041610385E-2</v>
      </c>
      <c r="FI170" s="27">
        <f t="shared" si="262"/>
        <v>0</v>
      </c>
      <c r="FJ170">
        <f t="shared" si="263"/>
        <v>0.24629263895717843</v>
      </c>
      <c r="FK170">
        <f t="shared" si="264"/>
        <v>0.59410531763179331</v>
      </c>
      <c r="FL170">
        <f t="shared" si="265"/>
        <v>0.28870277521147997</v>
      </c>
      <c r="FM170">
        <f t="shared" si="266"/>
        <v>0.24629263895717843</v>
      </c>
      <c r="FN170">
        <f t="shared" si="267"/>
        <v>0</v>
      </c>
      <c r="FO170">
        <f t="shared" si="268"/>
        <v>0.257487208141229</v>
      </c>
      <c r="FP170">
        <f t="shared" si="269"/>
        <v>7.3577899122973453E-2</v>
      </c>
      <c r="FQ170">
        <f t="shared" si="270"/>
        <v>0</v>
      </c>
      <c r="FR170">
        <f t="shared" si="271"/>
        <v>7.3577899122973453E-2</v>
      </c>
      <c r="FS170">
        <f t="shared" si="272"/>
        <v>7.3577899122973453E-2</v>
      </c>
      <c r="FT170">
        <f t="shared" si="273"/>
        <v>0</v>
      </c>
      <c r="FU170">
        <f t="shared" si="274"/>
        <v>0.23520700987979554</v>
      </c>
      <c r="FW170">
        <f t="shared" si="275"/>
        <v>8.6463118076195639E-2</v>
      </c>
      <c r="FX170">
        <f t="shared" si="276"/>
        <v>8.6463118076195639E-2</v>
      </c>
      <c r="FY170">
        <f t="shared" si="277"/>
        <v>8.1059173196433409E-2</v>
      </c>
      <c r="FZ170">
        <f t="shared" si="278"/>
        <v>8.6463118076195639E-2</v>
      </c>
    </row>
    <row r="171" spans="1:182">
      <c r="A171">
        <v>170</v>
      </c>
      <c r="B171" t="s">
        <v>442</v>
      </c>
      <c r="C171" t="s">
        <v>229</v>
      </c>
      <c r="D171" t="s">
        <v>157</v>
      </c>
      <c r="E171" s="25" t="s">
        <v>357</v>
      </c>
      <c r="F171" s="25" t="s">
        <v>258</v>
      </c>
      <c r="G171">
        <v>4.0802448146888805E-2</v>
      </c>
      <c r="H171">
        <v>8.160489629377761E-2</v>
      </c>
      <c r="I171">
        <v>0.34002040122407334</v>
      </c>
      <c r="J171">
        <v>5.3149083178315173E-3</v>
      </c>
      <c r="K171">
        <v>1.3600816048962936E-2</v>
      </c>
      <c r="L171">
        <v>6.800408024481468E-3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1.3600816048962936E-2</v>
      </c>
      <c r="AG171">
        <v>0.10200612036722204</v>
      </c>
      <c r="AH171">
        <v>0</v>
      </c>
      <c r="AI171">
        <v>0</v>
      </c>
      <c r="AJ171">
        <v>0</v>
      </c>
      <c r="AK171">
        <v>2.0401224073444406E-2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3.400204012240734E-4</v>
      </c>
      <c r="AS171">
        <v>0</v>
      </c>
      <c r="AT171">
        <v>6.800408024481468E-3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6.800408024481468E-3</v>
      </c>
      <c r="BY171">
        <v>0.36722203332199915</v>
      </c>
      <c r="BZ171">
        <v>0</v>
      </c>
      <c r="CA171" s="27">
        <f t="shared" si="186"/>
        <v>2</v>
      </c>
      <c r="CB171">
        <f t="shared" si="187"/>
        <v>5</v>
      </c>
      <c r="CC171">
        <f t="shared" si="188"/>
        <v>7</v>
      </c>
      <c r="CD171">
        <f>[1]!shannonweaver(K171:BU171)</f>
        <v>1.2450251424519962</v>
      </c>
      <c r="CE171">
        <f t="shared" si="189"/>
        <v>0.63981635691474359</v>
      </c>
      <c r="CM171">
        <v>1</v>
      </c>
      <c r="CO171">
        <f t="shared" si="190"/>
        <v>7</v>
      </c>
      <c r="CP171">
        <f t="shared" si="191"/>
        <v>0.46774265398257125</v>
      </c>
      <c r="CQ171">
        <f t="shared" si="192"/>
        <v>4.0802448146888805E-2</v>
      </c>
      <c r="CR171">
        <f t="shared" si="193"/>
        <v>8.160489629377761E-2</v>
      </c>
      <c r="CS171">
        <f t="shared" si="194"/>
        <v>0.34533530954190483</v>
      </c>
      <c r="CT171">
        <f t="shared" si="195"/>
        <v>1.3600816048962936E-2</v>
      </c>
      <c r="CU171">
        <f t="shared" si="196"/>
        <v>6.800408024481468E-3</v>
      </c>
      <c r="CV171">
        <f t="shared" si="197"/>
        <v>0</v>
      </c>
      <c r="CW171">
        <f t="shared" si="198"/>
        <v>0</v>
      </c>
      <c r="CX171">
        <f t="shared" si="199"/>
        <v>0</v>
      </c>
      <c r="CY171">
        <f t="shared" si="200"/>
        <v>0</v>
      </c>
      <c r="CZ171">
        <f t="shared" si="201"/>
        <v>0</v>
      </c>
      <c r="DA171">
        <f t="shared" si="202"/>
        <v>0</v>
      </c>
      <c r="DB171">
        <f t="shared" si="203"/>
        <v>0.11560693641618497</v>
      </c>
      <c r="DC171">
        <f t="shared" si="204"/>
        <v>0</v>
      </c>
      <c r="DD171">
        <f t="shared" si="205"/>
        <v>2.0401224073444406E-2</v>
      </c>
      <c r="DE171">
        <f t="shared" si="206"/>
        <v>0</v>
      </c>
      <c r="DF171">
        <f t="shared" si="207"/>
        <v>0</v>
      </c>
      <c r="DG171">
        <f t="shared" si="208"/>
        <v>1.2998248249325339E-2</v>
      </c>
      <c r="DH171">
        <f t="shared" si="209"/>
        <v>0</v>
      </c>
      <c r="DI171">
        <f t="shared" si="210"/>
        <v>0</v>
      </c>
      <c r="DJ171">
        <f t="shared" si="211"/>
        <v>0</v>
      </c>
      <c r="DK171">
        <f t="shared" si="212"/>
        <v>0</v>
      </c>
      <c r="DL171">
        <f t="shared" si="213"/>
        <v>0</v>
      </c>
      <c r="DM171">
        <f t="shared" si="214"/>
        <v>0</v>
      </c>
      <c r="DN171">
        <f t="shared" si="215"/>
        <v>0</v>
      </c>
      <c r="DO171">
        <f t="shared" si="216"/>
        <v>2.0401224073444406E-2</v>
      </c>
      <c r="DP171">
        <f t="shared" si="217"/>
        <v>0.14314858891533494</v>
      </c>
      <c r="DQ171">
        <f t="shared" si="218"/>
        <v>0.16354981298877935</v>
      </c>
      <c r="DR171">
        <f t="shared" si="219"/>
        <v>5</v>
      </c>
      <c r="DS171" s="50">
        <f t="shared" si="220"/>
        <v>0.92710393378845213</v>
      </c>
      <c r="DT171" s="50">
        <f t="shared" si="221"/>
        <v>0.75311839873737552</v>
      </c>
      <c r="DU171">
        <f t="shared" si="222"/>
        <v>0.20339566698968417</v>
      </c>
      <c r="DV171">
        <f t="shared" si="223"/>
        <v>0.28970101026094613</v>
      </c>
      <c r="DW171">
        <f t="shared" si="224"/>
        <v>0.6281542906266202</v>
      </c>
      <c r="DX171">
        <f t="shared" si="225"/>
        <v>0.1168885281066402</v>
      </c>
      <c r="DY171">
        <f t="shared" si="226"/>
        <v>8.2558339144339965E-2</v>
      </c>
      <c r="DZ171">
        <f t="shared" si="227"/>
        <v>0</v>
      </c>
      <c r="EA171">
        <f t="shared" si="228"/>
        <v>0</v>
      </c>
      <c r="EB171">
        <f t="shared" si="229"/>
        <v>0</v>
      </c>
      <c r="EC171">
        <f t="shared" si="230"/>
        <v>0</v>
      </c>
      <c r="ED171">
        <f t="shared" si="231"/>
        <v>0</v>
      </c>
      <c r="EE171">
        <f t="shared" si="232"/>
        <v>0</v>
      </c>
      <c r="EF171">
        <f t="shared" si="233"/>
        <v>0.34692774419148736</v>
      </c>
      <c r="EG171">
        <f t="shared" si="234"/>
        <v>0</v>
      </c>
      <c r="EH171">
        <f t="shared" si="235"/>
        <v>0.14332302800377203</v>
      </c>
      <c r="EI171">
        <f t="shared" si="236"/>
        <v>0</v>
      </c>
      <c r="EJ171">
        <f t="shared" si="237"/>
        <v>0</v>
      </c>
      <c r="EK171">
        <f t="shared" si="238"/>
        <v>0.11425830435710219</v>
      </c>
      <c r="EL171">
        <f t="shared" si="239"/>
        <v>0</v>
      </c>
      <c r="EM171">
        <f t="shared" si="240"/>
        <v>0</v>
      </c>
      <c r="EN171">
        <f t="shared" si="241"/>
        <v>0</v>
      </c>
      <c r="EO171">
        <f t="shared" si="242"/>
        <v>0</v>
      </c>
      <c r="EP171">
        <f t="shared" si="243"/>
        <v>0</v>
      </c>
      <c r="EQ171">
        <f t="shared" si="244"/>
        <v>0</v>
      </c>
      <c r="ER171">
        <f t="shared" si="245"/>
        <v>0</v>
      </c>
      <c r="ES171">
        <f t="shared" si="246"/>
        <v>0.14332302800377203</v>
      </c>
      <c r="ET171">
        <f t="shared" si="247"/>
        <v>0.38801294809922626</v>
      </c>
      <c r="EU171">
        <f t="shared" si="248"/>
        <v>0.41633682908802272</v>
      </c>
      <c r="EV171" s="27">
        <f t="shared" si="249"/>
        <v>4.0802448146888805E-2</v>
      </c>
      <c r="EW171">
        <f t="shared" si="250"/>
        <v>8.160489629377761E-2</v>
      </c>
      <c r="EX171">
        <f t="shared" si="251"/>
        <v>0.34533530954190483</v>
      </c>
      <c r="EY171">
        <f t="shared" si="252"/>
        <v>2.0401224073444406E-2</v>
      </c>
      <c r="EZ171">
        <f t="shared" si="253"/>
        <v>0</v>
      </c>
      <c r="FA171">
        <f t="shared" si="254"/>
        <v>0</v>
      </c>
      <c r="FB171">
        <f t="shared" si="255"/>
        <v>0.11560693641618497</v>
      </c>
      <c r="FC171">
        <f t="shared" si="256"/>
        <v>0</v>
      </c>
      <c r="FD171">
        <f t="shared" si="257"/>
        <v>0</v>
      </c>
      <c r="FE171">
        <f t="shared" si="258"/>
        <v>0</v>
      </c>
      <c r="FF171">
        <f t="shared" si="259"/>
        <v>0</v>
      </c>
      <c r="FG171">
        <f t="shared" si="260"/>
        <v>0</v>
      </c>
      <c r="FH171">
        <f t="shared" si="261"/>
        <v>2.754165249914995E-2</v>
      </c>
      <c r="FI171" s="27">
        <f t="shared" si="262"/>
        <v>0.20339566698968417</v>
      </c>
      <c r="FJ171">
        <f t="shared" si="263"/>
        <v>0.28970101026094613</v>
      </c>
      <c r="FK171">
        <f t="shared" si="264"/>
        <v>0.6281542906266202</v>
      </c>
      <c r="FL171">
        <f t="shared" si="265"/>
        <v>0.14332302800377203</v>
      </c>
      <c r="FM171">
        <f t="shared" si="266"/>
        <v>0</v>
      </c>
      <c r="FN171">
        <f t="shared" si="267"/>
        <v>0</v>
      </c>
      <c r="FO171">
        <f t="shared" si="268"/>
        <v>0.34692774419148736</v>
      </c>
      <c r="FP171">
        <f t="shared" si="269"/>
        <v>0</v>
      </c>
      <c r="FQ171">
        <f t="shared" si="270"/>
        <v>0</v>
      </c>
      <c r="FR171">
        <f t="shared" si="271"/>
        <v>0</v>
      </c>
      <c r="FS171">
        <f t="shared" si="272"/>
        <v>0</v>
      </c>
      <c r="FT171">
        <f t="shared" si="273"/>
        <v>0</v>
      </c>
      <c r="FU171">
        <f t="shared" si="274"/>
        <v>0.16672816547102418</v>
      </c>
      <c r="FW171">
        <f t="shared" si="275"/>
        <v>2.0401224073444406E-2</v>
      </c>
      <c r="FX171">
        <f t="shared" si="276"/>
        <v>2.0401224073444406E-2</v>
      </c>
      <c r="FY171">
        <f t="shared" si="277"/>
        <v>2.0401224073444406E-2</v>
      </c>
      <c r="FZ171">
        <f t="shared" si="278"/>
        <v>2.0401224073444406E-2</v>
      </c>
    </row>
    <row r="172" spans="1:182">
      <c r="A172">
        <v>171</v>
      </c>
      <c r="B172" t="s">
        <v>443</v>
      </c>
      <c r="C172" t="s">
        <v>229</v>
      </c>
      <c r="D172" t="s">
        <v>157</v>
      </c>
      <c r="E172" s="25" t="s">
        <v>357</v>
      </c>
      <c r="F172" s="25" t="s">
        <v>258</v>
      </c>
      <c r="G172">
        <v>0</v>
      </c>
      <c r="H172">
        <v>1.2658227848101266E-2</v>
      </c>
      <c r="I172">
        <v>5.0632911392405056E-2</v>
      </c>
      <c r="J172">
        <v>5.3149083178315173E-3</v>
      </c>
      <c r="K172">
        <v>0.17721518987341778</v>
      </c>
      <c r="L172">
        <v>6.3291139240506328E-3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0.60759493670886067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6.3291139240506328E-3</v>
      </c>
      <c r="AG172">
        <v>3.164556962025316E-2</v>
      </c>
      <c r="AH172">
        <v>1.8987341772151899E-2</v>
      </c>
      <c r="AI172">
        <v>0</v>
      </c>
      <c r="AJ172">
        <v>0</v>
      </c>
      <c r="AK172">
        <v>6.3291139240506328E-3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1.2658227848101266E-2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6.3291139240506328E-3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3.164556962025316E-2</v>
      </c>
      <c r="BV172">
        <v>0</v>
      </c>
      <c r="BW172">
        <v>0</v>
      </c>
      <c r="BX172">
        <v>3.164556962025316E-2</v>
      </c>
      <c r="BY172">
        <v>0</v>
      </c>
      <c r="BZ172">
        <v>0</v>
      </c>
      <c r="CA172" s="27">
        <f t="shared" si="186"/>
        <v>2</v>
      </c>
      <c r="CB172">
        <f t="shared" si="187"/>
        <v>8</v>
      </c>
      <c r="CC172">
        <f t="shared" si="188"/>
        <v>10</v>
      </c>
      <c r="CD172">
        <f>[1]!shannonweaver(K172:BU172)</f>
        <v>1.1009169168523325</v>
      </c>
      <c r="CE172">
        <f t="shared" si="189"/>
        <v>0.47812214202290909</v>
      </c>
      <c r="CF172">
        <v>1</v>
      </c>
      <c r="CO172">
        <f t="shared" si="190"/>
        <v>11</v>
      </c>
      <c r="CP172">
        <f t="shared" si="191"/>
        <v>6.8606047558337838E-2</v>
      </c>
      <c r="CQ172">
        <f t="shared" si="192"/>
        <v>0</v>
      </c>
      <c r="CR172">
        <f t="shared" si="193"/>
        <v>1.2658227848101266E-2</v>
      </c>
      <c r="CS172">
        <f t="shared" si="194"/>
        <v>5.5947819710236574E-2</v>
      </c>
      <c r="CT172">
        <f t="shared" si="195"/>
        <v>0.17721518987341778</v>
      </c>
      <c r="CU172">
        <f t="shared" si="196"/>
        <v>6.3291139240506328E-3</v>
      </c>
      <c r="CV172">
        <f t="shared" si="197"/>
        <v>0</v>
      </c>
      <c r="CW172">
        <f t="shared" si="198"/>
        <v>0</v>
      </c>
      <c r="CX172">
        <f t="shared" si="199"/>
        <v>0</v>
      </c>
      <c r="CY172">
        <f t="shared" si="200"/>
        <v>0.60759493670886067</v>
      </c>
      <c r="CZ172">
        <f t="shared" si="201"/>
        <v>0</v>
      </c>
      <c r="DA172">
        <f t="shared" si="202"/>
        <v>0</v>
      </c>
      <c r="DB172">
        <f t="shared" si="203"/>
        <v>5.6962025316455694E-2</v>
      </c>
      <c r="DC172">
        <f t="shared" si="204"/>
        <v>0</v>
      </c>
      <c r="DD172">
        <f t="shared" si="205"/>
        <v>6.3291139240506328E-3</v>
      </c>
      <c r="DE172">
        <f t="shared" si="206"/>
        <v>0</v>
      </c>
      <c r="DF172">
        <f t="shared" si="207"/>
        <v>0</v>
      </c>
      <c r="DG172">
        <f t="shared" si="208"/>
        <v>4.5552964690206525E-2</v>
      </c>
      <c r="DH172">
        <f t="shared" si="209"/>
        <v>0</v>
      </c>
      <c r="DI172">
        <f t="shared" si="210"/>
        <v>0</v>
      </c>
      <c r="DJ172">
        <f t="shared" si="211"/>
        <v>0</v>
      </c>
      <c r="DK172">
        <f t="shared" si="212"/>
        <v>0</v>
      </c>
      <c r="DL172">
        <f t="shared" si="213"/>
        <v>0</v>
      </c>
      <c r="DM172">
        <f t="shared" si="214"/>
        <v>6.3291139240506328E-3</v>
      </c>
      <c r="DN172">
        <f t="shared" si="215"/>
        <v>0</v>
      </c>
      <c r="DO172">
        <f t="shared" si="216"/>
        <v>0.18354430379746842</v>
      </c>
      <c r="DP172">
        <f t="shared" si="217"/>
        <v>0.721518987341772</v>
      </c>
      <c r="DQ172">
        <f t="shared" si="218"/>
        <v>0.90506329113924044</v>
      </c>
      <c r="DR172">
        <f t="shared" si="219"/>
        <v>7</v>
      </c>
      <c r="DS172" s="50">
        <f t="shared" si="220"/>
        <v>0.76351331831051972</v>
      </c>
      <c r="DT172" s="50">
        <f t="shared" si="221"/>
        <v>0.26501895523980723</v>
      </c>
      <c r="DU172">
        <f t="shared" si="222"/>
        <v>0</v>
      </c>
      <c r="DV172">
        <f t="shared" si="223"/>
        <v>0.11274751273753024</v>
      </c>
      <c r="DW172">
        <f t="shared" si="224"/>
        <v>0.2387959497184951</v>
      </c>
      <c r="DX172">
        <f t="shared" si="225"/>
        <v>0.434513705372996</v>
      </c>
      <c r="DY172">
        <f t="shared" si="226"/>
        <v>7.9639887878010115E-2</v>
      </c>
      <c r="DZ172">
        <f t="shared" si="227"/>
        <v>0</v>
      </c>
      <c r="EA172">
        <f t="shared" si="228"/>
        <v>0</v>
      </c>
      <c r="EB172">
        <f t="shared" si="229"/>
        <v>0</v>
      </c>
      <c r="EC172">
        <f t="shared" si="230"/>
        <v>0.89384129045802441</v>
      </c>
      <c r="ED172">
        <f t="shared" si="231"/>
        <v>0</v>
      </c>
      <c r="EE172">
        <f t="shared" si="232"/>
        <v>0</v>
      </c>
      <c r="EF172">
        <f t="shared" si="233"/>
        <v>0.24099314166210992</v>
      </c>
      <c r="EG172">
        <f t="shared" si="234"/>
        <v>0</v>
      </c>
      <c r="EH172">
        <f t="shared" si="235"/>
        <v>7.9639887878010115E-2</v>
      </c>
      <c r="EI172">
        <f t="shared" si="236"/>
        <v>0</v>
      </c>
      <c r="EJ172">
        <f t="shared" si="237"/>
        <v>0</v>
      </c>
      <c r="EK172">
        <f t="shared" si="238"/>
        <v>0.21508595663616642</v>
      </c>
      <c r="EL172">
        <f t="shared" si="239"/>
        <v>0</v>
      </c>
      <c r="EM172">
        <f t="shared" si="240"/>
        <v>0</v>
      </c>
      <c r="EN172">
        <f t="shared" si="241"/>
        <v>0</v>
      </c>
      <c r="EO172">
        <f t="shared" si="242"/>
        <v>0</v>
      </c>
      <c r="EP172">
        <f t="shared" si="243"/>
        <v>0</v>
      </c>
      <c r="EQ172">
        <f t="shared" si="244"/>
        <v>7.9639887878010115E-2</v>
      </c>
      <c r="ER172">
        <f t="shared" si="245"/>
        <v>0</v>
      </c>
      <c r="ES172">
        <f t="shared" si="246"/>
        <v>0.4427442345429326</v>
      </c>
      <c r="ET172">
        <f t="shared" si="247"/>
        <v>1.0148904344690073</v>
      </c>
      <c r="EU172">
        <f t="shared" si="248"/>
        <v>1.2575821632537612</v>
      </c>
      <c r="EV172" s="27">
        <f t="shared" si="249"/>
        <v>0</v>
      </c>
      <c r="EW172">
        <f t="shared" si="250"/>
        <v>1.2658227848101266E-2</v>
      </c>
      <c r="EX172">
        <f t="shared" si="251"/>
        <v>5.5947819710236574E-2</v>
      </c>
      <c r="EY172">
        <f t="shared" si="252"/>
        <v>0.18354430379746842</v>
      </c>
      <c r="EZ172">
        <f t="shared" si="253"/>
        <v>3.164556962025316E-2</v>
      </c>
      <c r="FA172">
        <f t="shared" si="254"/>
        <v>0</v>
      </c>
      <c r="FB172">
        <f t="shared" si="255"/>
        <v>5.6962025316455694E-2</v>
      </c>
      <c r="FC172">
        <f t="shared" si="256"/>
        <v>0</v>
      </c>
      <c r="FD172">
        <f t="shared" si="257"/>
        <v>6.3291139240506328E-3</v>
      </c>
      <c r="FE172">
        <f t="shared" si="258"/>
        <v>6.3291139240506328E-3</v>
      </c>
      <c r="FF172">
        <f t="shared" si="259"/>
        <v>0</v>
      </c>
      <c r="FG172">
        <f t="shared" si="260"/>
        <v>0.60759493670886067</v>
      </c>
      <c r="FH172">
        <f t="shared" si="261"/>
        <v>1.8987341772151899E-2</v>
      </c>
      <c r="FI172" s="27">
        <f t="shared" si="262"/>
        <v>0</v>
      </c>
      <c r="FJ172">
        <f t="shared" si="263"/>
        <v>0.11274751273753024</v>
      </c>
      <c r="FK172">
        <f t="shared" si="264"/>
        <v>0.2387959497184951</v>
      </c>
      <c r="FL172">
        <f t="shared" si="265"/>
        <v>0.4427442345429326</v>
      </c>
      <c r="FM172">
        <f t="shared" si="266"/>
        <v>0.17884388414486599</v>
      </c>
      <c r="FN172">
        <f t="shared" si="267"/>
        <v>0</v>
      </c>
      <c r="FO172">
        <f t="shared" si="268"/>
        <v>0.24099314166210992</v>
      </c>
      <c r="FP172">
        <f t="shared" si="269"/>
        <v>0</v>
      </c>
      <c r="FQ172">
        <f t="shared" si="270"/>
        <v>7.9639887878010115E-2</v>
      </c>
      <c r="FR172">
        <f t="shared" si="271"/>
        <v>7.9639887878010115E-2</v>
      </c>
      <c r="FS172">
        <f t="shared" si="272"/>
        <v>0</v>
      </c>
      <c r="FT172">
        <f t="shared" si="273"/>
        <v>0.89384129045802441</v>
      </c>
      <c r="FU172">
        <f t="shared" si="274"/>
        <v>0.13823439087753289</v>
      </c>
      <c r="FW172">
        <f t="shared" si="275"/>
        <v>0.18354430379746842</v>
      </c>
      <c r="FX172">
        <f t="shared" si="276"/>
        <v>0.18354430379746842</v>
      </c>
      <c r="FY172">
        <f t="shared" si="277"/>
        <v>0.18987341772151906</v>
      </c>
      <c r="FZ172">
        <f t="shared" si="278"/>
        <v>0.18987341772151906</v>
      </c>
    </row>
    <row r="173" spans="1:182">
      <c r="A173">
        <v>172</v>
      </c>
      <c r="B173" t="s">
        <v>12</v>
      </c>
      <c r="C173" t="s">
        <v>229</v>
      </c>
      <c r="D173" t="s">
        <v>157</v>
      </c>
      <c r="E173" s="25" t="s">
        <v>357</v>
      </c>
      <c r="F173" s="25" t="s">
        <v>258</v>
      </c>
      <c r="G173">
        <v>6.5789473684210514E-3</v>
      </c>
      <c r="H173">
        <v>4.6052631578947359E-2</v>
      </c>
      <c r="I173">
        <v>6.5789473684210514E-3</v>
      </c>
      <c r="J173">
        <v>5.3149083178315173E-3</v>
      </c>
      <c r="K173">
        <v>0.30263157894736836</v>
      </c>
      <c r="L173">
        <v>1.9736842105263157E-2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0.5</v>
      </c>
      <c r="Y173">
        <v>1.3157894736842103E-2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6.5789473684210514E-3</v>
      </c>
      <c r="AG173">
        <v>0</v>
      </c>
      <c r="AH173">
        <v>0</v>
      </c>
      <c r="AI173">
        <v>0</v>
      </c>
      <c r="AJ173">
        <v>0</v>
      </c>
      <c r="AK173">
        <v>6.5789473684210514E-3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1.9736842105263157E-2</v>
      </c>
      <c r="AR173">
        <v>1.3157894736842103E-2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6.5789473684210514E-3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2.6315789473684206E-2</v>
      </c>
      <c r="BY173">
        <v>0</v>
      </c>
      <c r="BZ173">
        <v>2.6315789473684206E-2</v>
      </c>
      <c r="CA173" s="27">
        <f t="shared" si="186"/>
        <v>2</v>
      </c>
      <c r="CB173">
        <f t="shared" si="187"/>
        <v>7</v>
      </c>
      <c r="CC173">
        <f t="shared" si="188"/>
        <v>9</v>
      </c>
      <c r="CD173">
        <f>[1]!shannonweaver(K173:BU173)</f>
        <v>1.0932932928494816</v>
      </c>
      <c r="CE173">
        <f t="shared" si="189"/>
        <v>0.49757922067981025</v>
      </c>
      <c r="CF173">
        <v>2</v>
      </c>
      <c r="CG173">
        <v>1</v>
      </c>
      <c r="CO173">
        <f t="shared" si="190"/>
        <v>12</v>
      </c>
      <c r="CP173">
        <f t="shared" si="191"/>
        <v>6.4525434633620982E-2</v>
      </c>
      <c r="CQ173">
        <f t="shared" si="192"/>
        <v>6.5789473684210514E-3</v>
      </c>
      <c r="CR173">
        <f t="shared" si="193"/>
        <v>4.6052631578947359E-2</v>
      </c>
      <c r="CS173">
        <f t="shared" si="194"/>
        <v>1.1893855686252569E-2</v>
      </c>
      <c r="CT173">
        <f t="shared" si="195"/>
        <v>0.30263157894736836</v>
      </c>
      <c r="CU173">
        <f t="shared" si="196"/>
        <v>1.9736842105263157E-2</v>
      </c>
      <c r="CV173">
        <f t="shared" si="197"/>
        <v>0</v>
      </c>
      <c r="CW173">
        <f t="shared" si="198"/>
        <v>0</v>
      </c>
      <c r="CX173">
        <f t="shared" si="199"/>
        <v>0</v>
      </c>
      <c r="CY173">
        <f t="shared" si="200"/>
        <v>0.5</v>
      </c>
      <c r="CZ173">
        <f t="shared" si="201"/>
        <v>1.3157894736842103E-2</v>
      </c>
      <c r="DA173">
        <f t="shared" si="202"/>
        <v>0</v>
      </c>
      <c r="DB173">
        <f t="shared" si="203"/>
        <v>6.5789473684210514E-3</v>
      </c>
      <c r="DC173">
        <f t="shared" si="204"/>
        <v>0</v>
      </c>
      <c r="DD173">
        <f t="shared" si="205"/>
        <v>6.5789473684210514E-3</v>
      </c>
      <c r="DE173">
        <f t="shared" si="206"/>
        <v>0</v>
      </c>
      <c r="DF173">
        <f t="shared" si="207"/>
        <v>0</v>
      </c>
      <c r="DG173">
        <f t="shared" si="208"/>
        <v>9.1907298922151992E-2</v>
      </c>
      <c r="DH173">
        <f t="shared" si="209"/>
        <v>0</v>
      </c>
      <c r="DI173">
        <f t="shared" si="210"/>
        <v>0</v>
      </c>
      <c r="DJ173">
        <f t="shared" si="211"/>
        <v>0</v>
      </c>
      <c r="DK173">
        <f t="shared" si="212"/>
        <v>0</v>
      </c>
      <c r="DL173">
        <f t="shared" si="213"/>
        <v>6.5789473684210514E-3</v>
      </c>
      <c r="DM173">
        <f t="shared" si="214"/>
        <v>0</v>
      </c>
      <c r="DN173">
        <f t="shared" si="215"/>
        <v>0</v>
      </c>
      <c r="DO173">
        <f t="shared" si="216"/>
        <v>0.32236842105263153</v>
      </c>
      <c r="DP173">
        <f t="shared" si="217"/>
        <v>0.56578947368421051</v>
      </c>
      <c r="DQ173">
        <f t="shared" si="218"/>
        <v>0.88815789473684204</v>
      </c>
      <c r="DR173">
        <f t="shared" si="219"/>
        <v>8</v>
      </c>
      <c r="DS173" s="50">
        <f t="shared" si="220"/>
        <v>0.78297737461970263</v>
      </c>
      <c r="DT173" s="50">
        <f t="shared" si="221"/>
        <v>0.25683285600748884</v>
      </c>
      <c r="DU173">
        <f t="shared" si="222"/>
        <v>8.1199912084624196E-2</v>
      </c>
      <c r="DV173">
        <f t="shared" si="223"/>
        <v>0.21628100936583897</v>
      </c>
      <c r="DW173">
        <f t="shared" si="224"/>
        <v>0.10927630902395016</v>
      </c>
      <c r="DX173">
        <f t="shared" si="225"/>
        <v>0.58250745497032819</v>
      </c>
      <c r="DY173">
        <f t="shared" si="226"/>
        <v>0.14095415622550966</v>
      </c>
      <c r="DZ173">
        <f t="shared" si="227"/>
        <v>0</v>
      </c>
      <c r="EA173">
        <f t="shared" si="228"/>
        <v>0</v>
      </c>
      <c r="EB173">
        <f t="shared" si="229"/>
        <v>0</v>
      </c>
      <c r="EC173">
        <f t="shared" si="230"/>
        <v>0.78539816339744839</v>
      </c>
      <c r="ED173">
        <f t="shared" si="231"/>
        <v>0.11496092050070644</v>
      </c>
      <c r="EE173">
        <f t="shared" si="232"/>
        <v>0</v>
      </c>
      <c r="EF173">
        <f t="shared" si="233"/>
        <v>8.1199912084624196E-2</v>
      </c>
      <c r="EG173">
        <f t="shared" si="234"/>
        <v>0</v>
      </c>
      <c r="EH173">
        <f t="shared" si="235"/>
        <v>8.1199912084624196E-2</v>
      </c>
      <c r="EI173">
        <f t="shared" si="236"/>
        <v>0</v>
      </c>
      <c r="EJ173">
        <f t="shared" si="237"/>
        <v>0</v>
      </c>
      <c r="EK173">
        <f t="shared" si="238"/>
        <v>0.3080092404420387</v>
      </c>
      <c r="EL173">
        <f t="shared" si="239"/>
        <v>0</v>
      </c>
      <c r="EM173">
        <f t="shared" si="240"/>
        <v>0</v>
      </c>
      <c r="EN173">
        <f t="shared" si="241"/>
        <v>0</v>
      </c>
      <c r="EO173">
        <f t="shared" si="242"/>
        <v>0</v>
      </c>
      <c r="EP173">
        <f t="shared" si="243"/>
        <v>8.1199912084624196E-2</v>
      </c>
      <c r="EQ173">
        <f t="shared" si="244"/>
        <v>0</v>
      </c>
      <c r="ER173">
        <f t="shared" si="245"/>
        <v>0</v>
      </c>
      <c r="ES173">
        <f t="shared" si="246"/>
        <v>0.6038003759642141</v>
      </c>
      <c r="ET173">
        <f t="shared" si="247"/>
        <v>0.85137896722738604</v>
      </c>
      <c r="EU173">
        <f t="shared" si="248"/>
        <v>1.229798080656191</v>
      </c>
      <c r="EV173" s="27">
        <f t="shared" si="249"/>
        <v>6.5789473684210514E-3</v>
      </c>
      <c r="EW173">
        <f t="shared" si="250"/>
        <v>4.6052631578947359E-2</v>
      </c>
      <c r="EX173">
        <f t="shared" si="251"/>
        <v>1.1893855686252569E-2</v>
      </c>
      <c r="EY173">
        <f t="shared" si="252"/>
        <v>0.32236842105263153</v>
      </c>
      <c r="EZ173">
        <f t="shared" si="253"/>
        <v>1.3157894736842103E-2</v>
      </c>
      <c r="FA173">
        <f t="shared" si="254"/>
        <v>0</v>
      </c>
      <c r="FB173">
        <f t="shared" si="255"/>
        <v>6.5789473684210514E-3</v>
      </c>
      <c r="FC173">
        <f t="shared" si="256"/>
        <v>6.5789473684210514E-3</v>
      </c>
      <c r="FD173">
        <f t="shared" si="257"/>
        <v>0</v>
      </c>
      <c r="FE173">
        <f t="shared" si="258"/>
        <v>6.5789473684210514E-3</v>
      </c>
      <c r="FF173">
        <f t="shared" si="259"/>
        <v>0</v>
      </c>
      <c r="FG173">
        <f t="shared" si="260"/>
        <v>0.5</v>
      </c>
      <c r="FH173">
        <f t="shared" si="261"/>
        <v>3.9473684210526314E-2</v>
      </c>
      <c r="FI173" s="27">
        <f t="shared" si="262"/>
        <v>8.1199912084624196E-2</v>
      </c>
      <c r="FJ173">
        <f t="shared" si="263"/>
        <v>0.21628100936583897</v>
      </c>
      <c r="FK173">
        <f t="shared" si="264"/>
        <v>0.10927630902395016</v>
      </c>
      <c r="FL173">
        <f t="shared" si="265"/>
        <v>0.6038003759642141</v>
      </c>
      <c r="FM173">
        <f t="shared" si="266"/>
        <v>0.11496092050070644</v>
      </c>
      <c r="FN173">
        <f t="shared" si="267"/>
        <v>0</v>
      </c>
      <c r="FO173">
        <f t="shared" si="268"/>
        <v>8.1199912084624196E-2</v>
      </c>
      <c r="FP173">
        <f t="shared" si="269"/>
        <v>8.1199912084624196E-2</v>
      </c>
      <c r="FQ173">
        <f t="shared" si="270"/>
        <v>0</v>
      </c>
      <c r="FR173">
        <f t="shared" si="271"/>
        <v>8.1199912084624196E-2</v>
      </c>
      <c r="FS173">
        <f t="shared" si="272"/>
        <v>0</v>
      </c>
      <c r="FT173">
        <f t="shared" si="273"/>
        <v>0.78539816339744839</v>
      </c>
      <c r="FU173">
        <f t="shared" si="274"/>
        <v>0.20001073679725914</v>
      </c>
      <c r="FW173">
        <f t="shared" si="275"/>
        <v>0.3289473684210526</v>
      </c>
      <c r="FX173">
        <f t="shared" si="276"/>
        <v>0.3289473684210526</v>
      </c>
      <c r="FY173">
        <f t="shared" si="277"/>
        <v>0.32236842105263153</v>
      </c>
      <c r="FZ173">
        <f t="shared" si="278"/>
        <v>0.3289473684210526</v>
      </c>
    </row>
    <row r="174" spans="1:182">
      <c r="A174">
        <v>173</v>
      </c>
      <c r="B174" t="s">
        <v>109</v>
      </c>
      <c r="C174" t="s">
        <v>229</v>
      </c>
      <c r="D174" t="s">
        <v>157</v>
      </c>
      <c r="E174" s="25" t="s">
        <v>357</v>
      </c>
      <c r="F174" s="25" t="s">
        <v>258</v>
      </c>
      <c r="G174">
        <v>0</v>
      </c>
      <c r="H174">
        <v>9.9620216184633376E-2</v>
      </c>
      <c r="I174">
        <v>0.47911189015483485</v>
      </c>
      <c r="J174">
        <v>5.3149083178315173E-3</v>
      </c>
      <c r="K174">
        <v>0</v>
      </c>
      <c r="L174">
        <v>5.8428279287174988E-3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5.8428279287174988E-3</v>
      </c>
      <c r="X174">
        <v>0</v>
      </c>
      <c r="Y174">
        <v>0</v>
      </c>
      <c r="Z174">
        <v>0</v>
      </c>
      <c r="AA174">
        <v>3.5056967572304989E-2</v>
      </c>
      <c r="AB174">
        <v>0</v>
      </c>
      <c r="AC174">
        <v>0</v>
      </c>
      <c r="AD174">
        <v>0</v>
      </c>
      <c r="AE174">
        <v>0</v>
      </c>
      <c r="AF174">
        <v>2.3371311714869995E-2</v>
      </c>
      <c r="AG174">
        <v>2.3371311714869995E-2</v>
      </c>
      <c r="AH174">
        <v>0</v>
      </c>
      <c r="AI174">
        <v>0</v>
      </c>
      <c r="AJ174">
        <v>0</v>
      </c>
      <c r="AK174">
        <v>1.1685655857434998E-2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4.089979550102249E-2</v>
      </c>
      <c r="AR174">
        <v>1.8112766579024248E-2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2.3371311714869995E-2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1.1685655857434998E-2</v>
      </c>
      <c r="BY174">
        <v>0.22202746129126497</v>
      </c>
      <c r="BZ174">
        <v>0</v>
      </c>
      <c r="CA174" s="27">
        <f t="shared" si="186"/>
        <v>2</v>
      </c>
      <c r="CB174">
        <f t="shared" si="187"/>
        <v>7</v>
      </c>
      <c r="CC174">
        <f t="shared" si="188"/>
        <v>9</v>
      </c>
      <c r="CD174">
        <f>[1]!shannonweaver(K174:BU174)</f>
        <v>2.0389151859323409</v>
      </c>
      <c r="CE174">
        <f t="shared" si="189"/>
        <v>0.92795029100038406</v>
      </c>
      <c r="CM174">
        <v>1</v>
      </c>
      <c r="CO174">
        <f t="shared" si="190"/>
        <v>9</v>
      </c>
      <c r="CP174">
        <f t="shared" si="191"/>
        <v>0.5840470146572998</v>
      </c>
      <c r="CQ174">
        <f t="shared" si="192"/>
        <v>0</v>
      </c>
      <c r="CR174">
        <f t="shared" si="193"/>
        <v>9.9620216184633376E-2</v>
      </c>
      <c r="CS174">
        <f t="shared" si="194"/>
        <v>0.48442679847266634</v>
      </c>
      <c r="CT174">
        <f t="shared" si="195"/>
        <v>0</v>
      </c>
      <c r="CU174">
        <f t="shared" si="196"/>
        <v>5.8428279287174988E-3</v>
      </c>
      <c r="CV174">
        <f t="shared" si="197"/>
        <v>0</v>
      </c>
      <c r="CW174">
        <f t="shared" si="198"/>
        <v>0</v>
      </c>
      <c r="CX174">
        <f t="shared" si="199"/>
        <v>0</v>
      </c>
      <c r="CY174">
        <f t="shared" si="200"/>
        <v>0</v>
      </c>
      <c r="CZ174">
        <f t="shared" si="201"/>
        <v>3.5056967572304989E-2</v>
      </c>
      <c r="DA174">
        <f t="shared" si="202"/>
        <v>0</v>
      </c>
      <c r="DB174">
        <f t="shared" si="203"/>
        <v>4.6742623429739991E-2</v>
      </c>
      <c r="DC174">
        <f t="shared" si="204"/>
        <v>0</v>
      </c>
      <c r="DD174">
        <f t="shared" si="205"/>
        <v>1.1685655857434998E-2</v>
      </c>
      <c r="DE174">
        <f t="shared" si="206"/>
        <v>0</v>
      </c>
      <c r="DF174">
        <f t="shared" si="207"/>
        <v>0</v>
      </c>
      <c r="DG174">
        <f t="shared" si="208"/>
        <v>0.1056792287467134</v>
      </c>
      <c r="DH174">
        <f t="shared" si="209"/>
        <v>0</v>
      </c>
      <c r="DI174">
        <f t="shared" si="210"/>
        <v>0</v>
      </c>
      <c r="DJ174">
        <f t="shared" si="211"/>
        <v>0</v>
      </c>
      <c r="DK174">
        <f t="shared" si="212"/>
        <v>0</v>
      </c>
      <c r="DL174">
        <f t="shared" si="213"/>
        <v>2.3371311714869995E-2</v>
      </c>
      <c r="DM174">
        <f t="shared" si="214"/>
        <v>0</v>
      </c>
      <c r="DN174">
        <f t="shared" si="215"/>
        <v>5.8428279287174988E-3</v>
      </c>
      <c r="DO174">
        <f t="shared" si="216"/>
        <v>5.8428279287174988E-3</v>
      </c>
      <c r="DP174">
        <f t="shared" si="217"/>
        <v>0.18171194858311424</v>
      </c>
      <c r="DQ174">
        <f t="shared" si="218"/>
        <v>0.18755477651183172</v>
      </c>
      <c r="DR174">
        <f t="shared" si="219"/>
        <v>7</v>
      </c>
      <c r="DS174" s="50">
        <f t="shared" si="220"/>
        <v>1.2990430649881439</v>
      </c>
      <c r="DT174" s="50">
        <f t="shared" si="221"/>
        <v>0.86984609680505665</v>
      </c>
      <c r="DU174">
        <f t="shared" si="222"/>
        <v>0</v>
      </c>
      <c r="DV174">
        <f t="shared" si="223"/>
        <v>0.32111704609124031</v>
      </c>
      <c r="DW174">
        <f t="shared" si="224"/>
        <v>0.76982244284725343</v>
      </c>
      <c r="DX174">
        <f t="shared" si="225"/>
        <v>0</v>
      </c>
      <c r="DY174">
        <f t="shared" si="226"/>
        <v>7.6513025487110656E-2</v>
      </c>
      <c r="DZ174">
        <f t="shared" si="227"/>
        <v>0</v>
      </c>
      <c r="EA174">
        <f t="shared" si="228"/>
        <v>0</v>
      </c>
      <c r="EB174">
        <f t="shared" si="229"/>
        <v>0</v>
      </c>
      <c r="EC174">
        <f t="shared" si="230"/>
        <v>0</v>
      </c>
      <c r="ED174">
        <f t="shared" si="231"/>
        <v>0.18834666913048587</v>
      </c>
      <c r="EE174">
        <f t="shared" si="232"/>
        <v>0</v>
      </c>
      <c r="EF174">
        <f t="shared" si="233"/>
        <v>0.21792116601414288</v>
      </c>
      <c r="EG174">
        <f t="shared" si="234"/>
        <v>0</v>
      </c>
      <c r="EH174">
        <f t="shared" si="235"/>
        <v>0.10831186396662039</v>
      </c>
      <c r="EI174">
        <f t="shared" si="236"/>
        <v>0</v>
      </c>
      <c r="EJ174">
        <f t="shared" si="237"/>
        <v>0</v>
      </c>
      <c r="EK174">
        <f t="shared" si="238"/>
        <v>0.33109993593927112</v>
      </c>
      <c r="EL174">
        <f t="shared" si="239"/>
        <v>0</v>
      </c>
      <c r="EM174">
        <f t="shared" si="240"/>
        <v>0</v>
      </c>
      <c r="EN174">
        <f t="shared" si="241"/>
        <v>0</v>
      </c>
      <c r="EO174">
        <f t="shared" si="242"/>
        <v>0</v>
      </c>
      <c r="EP174">
        <f t="shared" si="243"/>
        <v>0.1534786259010712</v>
      </c>
      <c r="EQ174">
        <f t="shared" si="244"/>
        <v>0</v>
      </c>
      <c r="ER174">
        <f t="shared" si="245"/>
        <v>7.6513025487110656E-2</v>
      </c>
      <c r="ES174">
        <f t="shared" si="246"/>
        <v>7.6513025487110656E-2</v>
      </c>
      <c r="ET174">
        <f t="shared" si="247"/>
        <v>0.44037293057833249</v>
      </c>
      <c r="EU174">
        <f t="shared" si="248"/>
        <v>0.44790256308106896</v>
      </c>
      <c r="EV174" s="27">
        <f t="shared" si="249"/>
        <v>0</v>
      </c>
      <c r="EW174">
        <f t="shared" si="250"/>
        <v>9.9620216184633376E-2</v>
      </c>
      <c r="EX174">
        <f t="shared" si="251"/>
        <v>0.48442679847266634</v>
      </c>
      <c r="EY174">
        <f t="shared" si="252"/>
        <v>5.8428279287174988E-3</v>
      </c>
      <c r="EZ174">
        <f t="shared" si="253"/>
        <v>3.5056967572304989E-2</v>
      </c>
      <c r="FA174">
        <f t="shared" si="254"/>
        <v>0</v>
      </c>
      <c r="FB174">
        <f t="shared" si="255"/>
        <v>4.6742623429739991E-2</v>
      </c>
      <c r="FC174">
        <f t="shared" si="256"/>
        <v>2.3371311714869995E-2</v>
      </c>
      <c r="FD174">
        <f t="shared" si="257"/>
        <v>0</v>
      </c>
      <c r="FE174">
        <f t="shared" si="258"/>
        <v>2.3371311714869995E-2</v>
      </c>
      <c r="FF174">
        <f t="shared" si="259"/>
        <v>5.8428279287174988E-3</v>
      </c>
      <c r="FG174">
        <f t="shared" si="260"/>
        <v>0</v>
      </c>
      <c r="FH174">
        <f t="shared" si="261"/>
        <v>7.0698217937481739E-2</v>
      </c>
      <c r="FI174" s="27">
        <f t="shared" si="262"/>
        <v>0</v>
      </c>
      <c r="FJ174">
        <f t="shared" si="263"/>
        <v>0.32111704609124031</v>
      </c>
      <c r="FK174">
        <f t="shared" si="264"/>
        <v>0.76982244284725343</v>
      </c>
      <c r="FL174">
        <f t="shared" si="265"/>
        <v>7.6513025487110656E-2</v>
      </c>
      <c r="FM174">
        <f t="shared" si="266"/>
        <v>0.18834666913048587</v>
      </c>
      <c r="FN174">
        <f t="shared" si="267"/>
        <v>0</v>
      </c>
      <c r="FO174">
        <f t="shared" si="268"/>
        <v>0.21792116601414288</v>
      </c>
      <c r="FP174">
        <f t="shared" si="269"/>
        <v>0.1534786259010712</v>
      </c>
      <c r="FQ174">
        <f t="shared" si="270"/>
        <v>0</v>
      </c>
      <c r="FR174">
        <f t="shared" si="271"/>
        <v>0.1534786259010712</v>
      </c>
      <c r="FS174">
        <f t="shared" si="272"/>
        <v>7.6513025487110656E-2</v>
      </c>
      <c r="FT174">
        <f t="shared" si="273"/>
        <v>0</v>
      </c>
      <c r="FU174">
        <f t="shared" si="274"/>
        <v>0.26912845409871716</v>
      </c>
      <c r="FW174">
        <f t="shared" si="275"/>
        <v>2.9214139643587496E-2</v>
      </c>
      <c r="FX174">
        <f t="shared" si="276"/>
        <v>2.9214139643587496E-2</v>
      </c>
      <c r="FY174">
        <f t="shared" si="277"/>
        <v>5.8428279287174988E-3</v>
      </c>
      <c r="FZ174">
        <f t="shared" si="278"/>
        <v>2.9214139643587496E-2</v>
      </c>
    </row>
    <row r="175" spans="1:182">
      <c r="A175">
        <v>174</v>
      </c>
      <c r="B175" t="s">
        <v>110</v>
      </c>
      <c r="C175" t="s">
        <v>229</v>
      </c>
      <c r="D175" t="s">
        <v>157</v>
      </c>
      <c r="E175" s="25" t="s">
        <v>357</v>
      </c>
      <c r="F175" s="25" t="s">
        <v>258</v>
      </c>
      <c r="G175">
        <v>6.6666666666666671E-3</v>
      </c>
      <c r="H175">
        <v>0.11333333333333334</v>
      </c>
      <c r="I175">
        <v>0.20666666666666669</v>
      </c>
      <c r="J175">
        <v>5.3149083178315173E-3</v>
      </c>
      <c r="K175">
        <v>3.3333333333333333E-2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0.04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0.04</v>
      </c>
      <c r="AG175">
        <v>0</v>
      </c>
      <c r="AH175">
        <v>0</v>
      </c>
      <c r="AI175">
        <v>0</v>
      </c>
      <c r="AJ175">
        <v>0</v>
      </c>
      <c r="AK175">
        <v>6.6666666666666671E-3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3.3333333333333333E-2</v>
      </c>
      <c r="AR175">
        <v>1.3333333333333334E-2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6.6666666666666671E-3</v>
      </c>
      <c r="BV175">
        <v>6.6666666666666671E-3</v>
      </c>
      <c r="BW175">
        <v>0</v>
      </c>
      <c r="BX175">
        <v>0.02</v>
      </c>
      <c r="BY175">
        <v>0.47333333333333327</v>
      </c>
      <c r="BZ175">
        <v>0</v>
      </c>
      <c r="CA175" s="27">
        <f t="shared" si="186"/>
        <v>1</v>
      </c>
      <c r="CB175">
        <f t="shared" si="187"/>
        <v>7</v>
      </c>
      <c r="CC175">
        <f t="shared" si="188"/>
        <v>8</v>
      </c>
      <c r="CD175">
        <f>[1]!shannonweaver(K175:BU175)</f>
        <v>1.7587970335523453</v>
      </c>
      <c r="CE175">
        <f t="shared" si="189"/>
        <v>0.84580258607872949</v>
      </c>
      <c r="CF175">
        <v>1</v>
      </c>
      <c r="CO175">
        <f t="shared" si="190"/>
        <v>9</v>
      </c>
      <c r="CP175">
        <f t="shared" si="191"/>
        <v>0.33198157498449821</v>
      </c>
      <c r="CQ175">
        <f t="shared" si="192"/>
        <v>6.6666666666666671E-3</v>
      </c>
      <c r="CR175">
        <f t="shared" si="193"/>
        <v>0.11333333333333334</v>
      </c>
      <c r="CS175">
        <f t="shared" si="194"/>
        <v>0.21198157498449821</v>
      </c>
      <c r="CT175">
        <f t="shared" si="195"/>
        <v>3.3333333333333333E-2</v>
      </c>
      <c r="CU175">
        <f t="shared" si="196"/>
        <v>0</v>
      </c>
      <c r="CV175">
        <f t="shared" si="197"/>
        <v>0</v>
      </c>
      <c r="CW175">
        <f t="shared" si="198"/>
        <v>0</v>
      </c>
      <c r="CX175">
        <f t="shared" si="199"/>
        <v>0</v>
      </c>
      <c r="CY175">
        <f t="shared" si="200"/>
        <v>0</v>
      </c>
      <c r="CZ175">
        <f t="shared" si="201"/>
        <v>0.04</v>
      </c>
      <c r="DA175">
        <f t="shared" si="202"/>
        <v>0</v>
      </c>
      <c r="DB175">
        <f t="shared" si="203"/>
        <v>0.04</v>
      </c>
      <c r="DC175">
        <f t="shared" si="204"/>
        <v>0</v>
      </c>
      <c r="DD175">
        <f t="shared" si="205"/>
        <v>6.6666666666666671E-3</v>
      </c>
      <c r="DE175">
        <f t="shared" si="206"/>
        <v>0</v>
      </c>
      <c r="DF175">
        <f t="shared" si="207"/>
        <v>0</v>
      </c>
      <c r="DG175">
        <f t="shared" si="208"/>
        <v>0.13235646958011996</v>
      </c>
      <c r="DH175">
        <f t="shared" si="209"/>
        <v>5.7126535275635526E-3</v>
      </c>
      <c r="DI175">
        <f t="shared" si="210"/>
        <v>0</v>
      </c>
      <c r="DJ175">
        <f t="shared" si="211"/>
        <v>0</v>
      </c>
      <c r="DK175">
        <f t="shared" si="212"/>
        <v>0</v>
      </c>
      <c r="DL175">
        <f t="shared" si="213"/>
        <v>0</v>
      </c>
      <c r="DM175">
        <f t="shared" si="214"/>
        <v>0</v>
      </c>
      <c r="DN175">
        <f t="shared" si="215"/>
        <v>0</v>
      </c>
      <c r="DO175">
        <f t="shared" si="216"/>
        <v>3.3333333333333333E-2</v>
      </c>
      <c r="DP175">
        <f t="shared" si="217"/>
        <v>0.14666666666666664</v>
      </c>
      <c r="DQ175">
        <f t="shared" si="218"/>
        <v>0.18</v>
      </c>
      <c r="DR175">
        <f t="shared" si="219"/>
        <v>6</v>
      </c>
      <c r="DS175" s="50">
        <f t="shared" si="220"/>
        <v>1.1672527015254455</v>
      </c>
      <c r="DT175" s="50">
        <f t="shared" si="221"/>
        <v>0.61404522293628261</v>
      </c>
      <c r="DU175">
        <f t="shared" si="222"/>
        <v>8.174065318557111E-2</v>
      </c>
      <c r="DV175">
        <f t="shared" si="223"/>
        <v>0.34335713817479502</v>
      </c>
      <c r="DW175">
        <f t="shared" si="224"/>
        <v>0.47846215418882815</v>
      </c>
      <c r="DX175">
        <f t="shared" si="225"/>
        <v>0.18360401027891857</v>
      </c>
      <c r="DY175">
        <f t="shared" si="226"/>
        <v>0</v>
      </c>
      <c r="DZ175">
        <f t="shared" si="227"/>
        <v>0</v>
      </c>
      <c r="EA175">
        <f t="shared" si="228"/>
        <v>0</v>
      </c>
      <c r="EB175">
        <f t="shared" si="229"/>
        <v>0</v>
      </c>
      <c r="EC175">
        <f t="shared" si="230"/>
        <v>0</v>
      </c>
      <c r="ED175">
        <f t="shared" si="231"/>
        <v>0.20135792079033082</v>
      </c>
      <c r="EE175">
        <f t="shared" si="232"/>
        <v>0</v>
      </c>
      <c r="EF175">
        <f t="shared" si="233"/>
        <v>0.20135792079033082</v>
      </c>
      <c r="EG175">
        <f t="shared" si="234"/>
        <v>0</v>
      </c>
      <c r="EH175">
        <f t="shared" si="235"/>
        <v>8.174065318557111E-2</v>
      </c>
      <c r="EI175">
        <f t="shared" si="236"/>
        <v>0</v>
      </c>
      <c r="EJ175">
        <f t="shared" si="237"/>
        <v>0</v>
      </c>
      <c r="EK175">
        <f t="shared" si="238"/>
        <v>0.37235309847349685</v>
      </c>
      <c r="EL175">
        <f t="shared" si="239"/>
        <v>7.5654245944941717E-2</v>
      </c>
      <c r="EM175">
        <f t="shared" si="240"/>
        <v>0</v>
      </c>
      <c r="EN175">
        <f t="shared" si="241"/>
        <v>0</v>
      </c>
      <c r="EO175">
        <f t="shared" si="242"/>
        <v>0</v>
      </c>
      <c r="EP175">
        <f t="shared" si="243"/>
        <v>0</v>
      </c>
      <c r="EQ175">
        <f t="shared" si="244"/>
        <v>0</v>
      </c>
      <c r="ER175">
        <f t="shared" si="245"/>
        <v>0</v>
      </c>
      <c r="ES175">
        <f t="shared" si="246"/>
        <v>0.18360401027891857</v>
      </c>
      <c r="ET175">
        <f t="shared" si="247"/>
        <v>0.39301019289013522</v>
      </c>
      <c r="EU175">
        <f t="shared" si="248"/>
        <v>0.43814903058417032</v>
      </c>
      <c r="EV175" s="27">
        <f t="shared" si="249"/>
        <v>6.6666666666666671E-3</v>
      </c>
      <c r="EW175">
        <f t="shared" si="250"/>
        <v>0.11333333333333334</v>
      </c>
      <c r="EX175">
        <f t="shared" si="251"/>
        <v>0.21198157498449821</v>
      </c>
      <c r="EY175">
        <f t="shared" si="252"/>
        <v>3.3333333333333333E-2</v>
      </c>
      <c r="EZ175">
        <f t="shared" si="253"/>
        <v>4.6666666666666669E-2</v>
      </c>
      <c r="FA175">
        <f t="shared" si="254"/>
        <v>0</v>
      </c>
      <c r="FB175">
        <f t="shared" si="255"/>
        <v>0.04</v>
      </c>
      <c r="FC175">
        <f t="shared" si="256"/>
        <v>0</v>
      </c>
      <c r="FD175">
        <f t="shared" si="257"/>
        <v>0</v>
      </c>
      <c r="FE175">
        <f t="shared" si="258"/>
        <v>0</v>
      </c>
      <c r="FF175">
        <f t="shared" si="259"/>
        <v>0</v>
      </c>
      <c r="FG175">
        <f t="shared" si="260"/>
        <v>0</v>
      </c>
      <c r="FH175">
        <f t="shared" si="261"/>
        <v>5.3333333333333337E-2</v>
      </c>
      <c r="FI175" s="27">
        <f t="shared" si="262"/>
        <v>8.174065318557111E-2</v>
      </c>
      <c r="FJ175">
        <f t="shared" si="263"/>
        <v>0.34335713817479502</v>
      </c>
      <c r="FK175">
        <f t="shared" si="264"/>
        <v>0.47846215418882815</v>
      </c>
      <c r="FL175">
        <f t="shared" si="265"/>
        <v>0.18360401027891857</v>
      </c>
      <c r="FM175">
        <f t="shared" si="266"/>
        <v>0.2177411783620806</v>
      </c>
      <c r="FN175">
        <f t="shared" si="267"/>
        <v>0</v>
      </c>
      <c r="FO175">
        <f t="shared" si="268"/>
        <v>0.20135792079033082</v>
      </c>
      <c r="FP175">
        <f t="shared" si="269"/>
        <v>0</v>
      </c>
      <c r="FQ175">
        <f t="shared" si="270"/>
        <v>0</v>
      </c>
      <c r="FR175">
        <f t="shared" si="271"/>
        <v>0</v>
      </c>
      <c r="FS175">
        <f t="shared" si="272"/>
        <v>0</v>
      </c>
      <c r="FT175">
        <f t="shared" si="273"/>
        <v>0</v>
      </c>
      <c r="FU175">
        <f t="shared" si="274"/>
        <v>0.23304379898941599</v>
      </c>
      <c r="FW175">
        <f t="shared" si="275"/>
        <v>3.3333333333333333E-2</v>
      </c>
      <c r="FX175">
        <f t="shared" si="276"/>
        <v>3.3333333333333333E-2</v>
      </c>
      <c r="FY175">
        <f t="shared" si="277"/>
        <v>3.3333333333333333E-2</v>
      </c>
      <c r="FZ175">
        <f t="shared" si="278"/>
        <v>3.3333333333333333E-2</v>
      </c>
    </row>
    <row r="176" spans="1:182">
      <c r="A176">
        <v>175</v>
      </c>
      <c r="B176" t="s">
        <v>112</v>
      </c>
      <c r="C176" t="s">
        <v>229</v>
      </c>
      <c r="D176" t="s">
        <v>111</v>
      </c>
      <c r="E176" s="25" t="s">
        <v>357</v>
      </c>
      <c r="F176" s="25" t="s">
        <v>258</v>
      </c>
      <c r="G176">
        <v>0</v>
      </c>
      <c r="H176">
        <v>9.7400742644958599E-2</v>
      </c>
      <c r="I176">
        <v>0.13710368466152531</v>
      </c>
      <c r="J176">
        <v>5.3149083178315173E-3</v>
      </c>
      <c r="K176">
        <v>5.1413881748071967E-2</v>
      </c>
      <c r="L176">
        <v>1.1425307055127105E-2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1.1425307055127105E-2</v>
      </c>
      <c r="Z176">
        <v>2.285061411025421E-2</v>
      </c>
      <c r="AA176">
        <v>2.285061411025421E-2</v>
      </c>
      <c r="AB176">
        <v>0</v>
      </c>
      <c r="AC176">
        <v>0</v>
      </c>
      <c r="AD176">
        <v>0</v>
      </c>
      <c r="AE176">
        <v>3.4275921165381314E-2</v>
      </c>
      <c r="AF176">
        <v>1.713796058269066E-2</v>
      </c>
      <c r="AG176">
        <v>3.4275921165381314E-2</v>
      </c>
      <c r="AH176">
        <v>0</v>
      </c>
      <c r="AI176">
        <v>0</v>
      </c>
      <c r="AJ176">
        <v>2.8563267637817764E-2</v>
      </c>
      <c r="AK176">
        <v>7.4264495858326188E-2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6.2839188803199067E-2</v>
      </c>
      <c r="AR176">
        <v>2.285061411025421E-2</v>
      </c>
      <c r="AS176">
        <v>0</v>
      </c>
      <c r="AT176">
        <v>5.7126535275635526E-3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5.7126535275635526E-3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2.285061411025421E-2</v>
      </c>
      <c r="BV176">
        <v>0</v>
      </c>
      <c r="BW176">
        <v>0</v>
      </c>
      <c r="BX176">
        <v>5.7126535275635526E-3</v>
      </c>
      <c r="BY176">
        <v>0.33133390459868595</v>
      </c>
      <c r="BZ176">
        <v>0</v>
      </c>
      <c r="CA176" s="27">
        <f t="shared" si="186"/>
        <v>2</v>
      </c>
      <c r="CB176">
        <f t="shared" si="187"/>
        <v>13</v>
      </c>
      <c r="CC176">
        <f t="shared" si="188"/>
        <v>15</v>
      </c>
      <c r="CD176">
        <f>[1]!shannonweaver(K176:BU176)</f>
        <v>2.4869061214979431</v>
      </c>
      <c r="CE176">
        <f t="shared" si="189"/>
        <v>0.91833826436664334</v>
      </c>
      <c r="CJ176">
        <v>1</v>
      </c>
      <c r="CM176">
        <v>1</v>
      </c>
      <c r="CO176">
        <f t="shared" si="190"/>
        <v>16</v>
      </c>
      <c r="CP176">
        <f t="shared" si="191"/>
        <v>0.23981933562431543</v>
      </c>
      <c r="CQ176">
        <f t="shared" si="192"/>
        <v>0</v>
      </c>
      <c r="CR176">
        <f t="shared" si="193"/>
        <v>9.7400742644958599E-2</v>
      </c>
      <c r="CS176">
        <f t="shared" si="194"/>
        <v>0.14241859297935683</v>
      </c>
      <c r="CT176">
        <f t="shared" si="195"/>
        <v>5.1413881748071967E-2</v>
      </c>
      <c r="CU176">
        <f t="shared" si="196"/>
        <v>1.1425307055127105E-2</v>
      </c>
      <c r="CV176">
        <f t="shared" si="197"/>
        <v>0</v>
      </c>
      <c r="CW176">
        <f t="shared" si="198"/>
        <v>0</v>
      </c>
      <c r="CX176">
        <f t="shared" si="199"/>
        <v>0</v>
      </c>
      <c r="CY176">
        <f t="shared" si="200"/>
        <v>0</v>
      </c>
      <c r="CZ176">
        <f t="shared" si="201"/>
        <v>9.1402456441016827E-2</v>
      </c>
      <c r="DA176">
        <f t="shared" si="202"/>
        <v>0</v>
      </c>
      <c r="DB176">
        <f t="shared" si="203"/>
        <v>5.1413881748071974E-2</v>
      </c>
      <c r="DC176">
        <f t="shared" si="204"/>
        <v>2.8563267637817764E-2</v>
      </c>
      <c r="DD176">
        <f t="shared" si="205"/>
        <v>7.4264495858326188E-2</v>
      </c>
      <c r="DE176">
        <f t="shared" si="206"/>
        <v>0</v>
      </c>
      <c r="DF176">
        <f t="shared" si="207"/>
        <v>0</v>
      </c>
      <c r="DG176">
        <f t="shared" si="208"/>
        <v>0.19218574295092988</v>
      </c>
      <c r="DH176">
        <f t="shared" si="209"/>
        <v>0</v>
      </c>
      <c r="DI176">
        <f t="shared" si="210"/>
        <v>0</v>
      </c>
      <c r="DJ176">
        <f t="shared" si="211"/>
        <v>0</v>
      </c>
      <c r="DK176">
        <f t="shared" si="212"/>
        <v>0</v>
      </c>
      <c r="DL176">
        <f t="shared" si="213"/>
        <v>0</v>
      </c>
      <c r="DM176">
        <f t="shared" si="214"/>
        <v>0</v>
      </c>
      <c r="DN176">
        <f t="shared" si="215"/>
        <v>5.7126535275635526E-3</v>
      </c>
      <c r="DO176">
        <f t="shared" si="216"/>
        <v>6.2839188803199067E-2</v>
      </c>
      <c r="DP176">
        <f t="shared" si="217"/>
        <v>0.36560982576406731</v>
      </c>
      <c r="DQ176">
        <f t="shared" si="218"/>
        <v>0.42844901456726636</v>
      </c>
      <c r="DR176">
        <f t="shared" si="219"/>
        <v>8</v>
      </c>
      <c r="DS176" s="50">
        <f t="shared" si="220"/>
        <v>1.2809915213376395</v>
      </c>
      <c r="DT176" s="50">
        <f t="shared" si="221"/>
        <v>0.51176115118788335</v>
      </c>
      <c r="DU176">
        <f t="shared" si="222"/>
        <v>0</v>
      </c>
      <c r="DV176">
        <f t="shared" si="223"/>
        <v>0.31739308711216752</v>
      </c>
      <c r="DW176">
        <f t="shared" si="224"/>
        <v>0.38696965488199614</v>
      </c>
      <c r="DX176">
        <f t="shared" si="225"/>
        <v>0.22873565744885513</v>
      </c>
      <c r="DY176">
        <f t="shared" si="226"/>
        <v>0.10709382199364036</v>
      </c>
      <c r="DZ176">
        <f t="shared" si="227"/>
        <v>0</v>
      </c>
      <c r="EA176">
        <f t="shared" si="228"/>
        <v>0</v>
      </c>
      <c r="EB176">
        <f t="shared" si="229"/>
        <v>0</v>
      </c>
      <c r="EC176">
        <f t="shared" si="230"/>
        <v>0</v>
      </c>
      <c r="ED176">
        <f t="shared" si="231"/>
        <v>0.30713441168659805</v>
      </c>
      <c r="EE176">
        <f t="shared" si="232"/>
        <v>0</v>
      </c>
      <c r="EF176">
        <f t="shared" si="233"/>
        <v>0.22873565744885513</v>
      </c>
      <c r="EG176">
        <f t="shared" si="234"/>
        <v>0.16982179358594862</v>
      </c>
      <c r="EH176">
        <f t="shared" si="235"/>
        <v>0.27600613559327714</v>
      </c>
      <c r="EI176">
        <f t="shared" si="236"/>
        <v>0</v>
      </c>
      <c r="EJ176">
        <f t="shared" si="237"/>
        <v>0</v>
      </c>
      <c r="EK176">
        <f t="shared" si="238"/>
        <v>0.45380651937586147</v>
      </c>
      <c r="EL176">
        <f t="shared" si="239"/>
        <v>0</v>
      </c>
      <c r="EM176">
        <f t="shared" si="240"/>
        <v>0</v>
      </c>
      <c r="EN176">
        <f t="shared" si="241"/>
        <v>0</v>
      </c>
      <c r="EO176">
        <f t="shared" si="242"/>
        <v>0</v>
      </c>
      <c r="EP176">
        <f t="shared" si="243"/>
        <v>0</v>
      </c>
      <c r="EQ176">
        <f t="shared" si="244"/>
        <v>0</v>
      </c>
      <c r="ER176">
        <f t="shared" si="245"/>
        <v>7.5654245944941717E-2</v>
      </c>
      <c r="ES176">
        <f t="shared" si="246"/>
        <v>0.25337999578379455</v>
      </c>
      <c r="ET176">
        <f t="shared" si="247"/>
        <v>0.64933488349904578</v>
      </c>
      <c r="EU176">
        <f t="shared" si="248"/>
        <v>0.71360069415849148</v>
      </c>
      <c r="EV176" s="27">
        <f t="shared" si="249"/>
        <v>0</v>
      </c>
      <c r="EW176">
        <f t="shared" si="250"/>
        <v>9.7400742644958599E-2</v>
      </c>
      <c r="EX176">
        <f t="shared" si="251"/>
        <v>0.14241859297935683</v>
      </c>
      <c r="EY176">
        <f t="shared" si="252"/>
        <v>6.2839188803199067E-2</v>
      </c>
      <c r="EZ176">
        <f t="shared" si="253"/>
        <v>0.11425307055127104</v>
      </c>
      <c r="FA176">
        <f t="shared" si="254"/>
        <v>0</v>
      </c>
      <c r="FB176">
        <f t="shared" si="255"/>
        <v>5.1413881748071974E-2</v>
      </c>
      <c r="FC176">
        <f t="shared" si="256"/>
        <v>0</v>
      </c>
      <c r="FD176">
        <f t="shared" si="257"/>
        <v>0</v>
      </c>
      <c r="FE176">
        <f t="shared" si="258"/>
        <v>0</v>
      </c>
      <c r="FF176">
        <f t="shared" si="259"/>
        <v>5.7126535275635526E-3</v>
      </c>
      <c r="FG176">
        <f t="shared" si="260"/>
        <v>2.8563267637817764E-2</v>
      </c>
      <c r="FH176">
        <f t="shared" si="261"/>
        <v>0.16566695229934303</v>
      </c>
      <c r="FI176" s="27">
        <f t="shared" si="262"/>
        <v>0</v>
      </c>
      <c r="FJ176">
        <f t="shared" si="263"/>
        <v>0.31739308711216752</v>
      </c>
      <c r="FK176">
        <f t="shared" si="264"/>
        <v>0.38696965488199614</v>
      </c>
      <c r="FL176">
        <f t="shared" si="265"/>
        <v>0.25337999578379455</v>
      </c>
      <c r="FM176">
        <f t="shared" si="266"/>
        <v>0.34480527265107519</v>
      </c>
      <c r="FN176">
        <f t="shared" si="267"/>
        <v>0</v>
      </c>
      <c r="FO176">
        <f t="shared" si="268"/>
        <v>0.22873565744885513</v>
      </c>
      <c r="FP176">
        <f t="shared" si="269"/>
        <v>0</v>
      </c>
      <c r="FQ176">
        <f t="shared" si="270"/>
        <v>0</v>
      </c>
      <c r="FR176">
        <f t="shared" si="271"/>
        <v>0</v>
      </c>
      <c r="FS176">
        <f t="shared" si="272"/>
        <v>7.5654245944941717E-2</v>
      </c>
      <c r="FT176">
        <f t="shared" si="273"/>
        <v>0.16982179358594862</v>
      </c>
      <c r="FU176">
        <f t="shared" si="274"/>
        <v>0.41919146317500433</v>
      </c>
      <c r="FW176">
        <f t="shared" si="275"/>
        <v>6.2839188803199067E-2</v>
      </c>
      <c r="FX176">
        <f t="shared" si="276"/>
        <v>6.2839188803199067E-2</v>
      </c>
      <c r="FY176">
        <f t="shared" si="277"/>
        <v>6.2839188803199067E-2</v>
      </c>
      <c r="FZ176">
        <f t="shared" si="278"/>
        <v>6.2839188803199067E-2</v>
      </c>
    </row>
    <row r="177" spans="1:182">
      <c r="A177">
        <v>176</v>
      </c>
      <c r="B177" t="s">
        <v>113</v>
      </c>
      <c r="C177" t="s">
        <v>229</v>
      </c>
      <c r="D177" t="s">
        <v>111</v>
      </c>
      <c r="E177" s="25" t="s">
        <v>357</v>
      </c>
      <c r="F177" s="25" t="s">
        <v>258</v>
      </c>
      <c r="G177">
        <v>0</v>
      </c>
      <c r="H177">
        <v>8.7757651467832612E-2</v>
      </c>
      <c r="I177">
        <v>0.1686445971267958</v>
      </c>
      <c r="J177">
        <v>5.3149083178315173E-3</v>
      </c>
      <c r="K177">
        <v>3.7476577139287946E-2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6.8707058088694581E-2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3.1230480949406624E-2</v>
      </c>
      <c r="AF177">
        <v>4.3722673329169272E-2</v>
      </c>
      <c r="AG177">
        <v>1.8738288569643977E-2</v>
      </c>
      <c r="AH177">
        <v>1.2492192379762651E-2</v>
      </c>
      <c r="AI177">
        <v>0</v>
      </c>
      <c r="AJ177">
        <v>0</v>
      </c>
      <c r="AK177">
        <v>9.3691442848219883E-2</v>
      </c>
      <c r="AL177">
        <v>0</v>
      </c>
      <c r="AM177">
        <v>1.2492192379762651E-2</v>
      </c>
      <c r="AN177">
        <v>0</v>
      </c>
      <c r="AO177">
        <v>0</v>
      </c>
      <c r="AP177">
        <v>0</v>
      </c>
      <c r="AQ177">
        <v>8.7445346658338557E-2</v>
      </c>
      <c r="AR177">
        <v>1.9050593379138045E-2</v>
      </c>
      <c r="AS177">
        <v>0</v>
      </c>
      <c r="AT177">
        <v>0</v>
      </c>
      <c r="AU177">
        <v>0</v>
      </c>
      <c r="AV177">
        <v>1.2492192379762651E-2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1.2492192379762651E-2</v>
      </c>
      <c r="BV177">
        <v>0</v>
      </c>
      <c r="BW177">
        <v>0</v>
      </c>
      <c r="BX177">
        <v>6.2460961898813255E-3</v>
      </c>
      <c r="BY177">
        <v>0.287320424734541</v>
      </c>
      <c r="BZ177">
        <v>0</v>
      </c>
      <c r="CA177" s="27">
        <f t="shared" si="186"/>
        <v>1</v>
      </c>
      <c r="CB177">
        <f t="shared" si="187"/>
        <v>11</v>
      </c>
      <c r="CC177">
        <f t="shared" si="188"/>
        <v>12</v>
      </c>
      <c r="CD177">
        <f>[1]!shannonweaver(K177:BU177)</f>
        <v>2.2148243444479232</v>
      </c>
      <c r="CE177">
        <f t="shared" si="189"/>
        <v>0.89131088471145614</v>
      </c>
      <c r="CO177">
        <f t="shared" si="190"/>
        <v>12</v>
      </c>
      <c r="CP177">
        <f t="shared" si="191"/>
        <v>0.26171715691245989</v>
      </c>
      <c r="CQ177">
        <f t="shared" si="192"/>
        <v>0</v>
      </c>
      <c r="CR177">
        <f t="shared" si="193"/>
        <v>8.7757651467832612E-2</v>
      </c>
      <c r="CS177">
        <f t="shared" si="194"/>
        <v>0.17395950544462732</v>
      </c>
      <c r="CT177">
        <f t="shared" si="195"/>
        <v>3.7476577139287946E-2</v>
      </c>
      <c r="CU177">
        <f t="shared" si="196"/>
        <v>0</v>
      </c>
      <c r="CV177">
        <f t="shared" si="197"/>
        <v>0</v>
      </c>
      <c r="CW177">
        <f t="shared" si="198"/>
        <v>0</v>
      </c>
      <c r="CX177">
        <f t="shared" si="199"/>
        <v>0</v>
      </c>
      <c r="CY177">
        <f t="shared" si="200"/>
        <v>0</v>
      </c>
      <c r="CZ177">
        <f t="shared" si="201"/>
        <v>9.9937539038101209E-2</v>
      </c>
      <c r="DA177">
        <f t="shared" si="202"/>
        <v>0</v>
      </c>
      <c r="DB177">
        <f t="shared" si="203"/>
        <v>7.4953154278575906E-2</v>
      </c>
      <c r="DC177">
        <f t="shared" si="204"/>
        <v>0</v>
      </c>
      <c r="DD177">
        <f t="shared" si="205"/>
        <v>9.3691442848219883E-2</v>
      </c>
      <c r="DE177">
        <f t="shared" si="206"/>
        <v>0</v>
      </c>
      <c r="DF177">
        <f t="shared" si="207"/>
        <v>1.2492192379762651E-2</v>
      </c>
      <c r="DG177">
        <f t="shared" si="208"/>
        <v>0.23149594003747659</v>
      </c>
      <c r="DH177">
        <f t="shared" si="209"/>
        <v>0</v>
      </c>
      <c r="DI177">
        <f t="shared" si="210"/>
        <v>0</v>
      </c>
      <c r="DJ177">
        <f t="shared" si="211"/>
        <v>1.2492192379762651E-2</v>
      </c>
      <c r="DK177">
        <f t="shared" si="212"/>
        <v>0</v>
      </c>
      <c r="DL177">
        <f t="shared" si="213"/>
        <v>0</v>
      </c>
      <c r="DM177">
        <f t="shared" si="214"/>
        <v>0</v>
      </c>
      <c r="DN177">
        <f t="shared" si="215"/>
        <v>0</v>
      </c>
      <c r="DO177">
        <f t="shared" si="216"/>
        <v>3.7476577139287946E-2</v>
      </c>
      <c r="DP177">
        <f t="shared" si="217"/>
        <v>0.41255465334166153</v>
      </c>
      <c r="DQ177">
        <f t="shared" si="218"/>
        <v>0.4500312304809494</v>
      </c>
      <c r="DR177">
        <f t="shared" si="219"/>
        <v>7</v>
      </c>
      <c r="DS177" s="50">
        <f t="shared" si="220"/>
        <v>1.2348313794707666</v>
      </c>
      <c r="DT177" s="50">
        <f t="shared" si="221"/>
        <v>0.53702611069537609</v>
      </c>
      <c r="DU177">
        <f t="shared" si="222"/>
        <v>0</v>
      </c>
      <c r="DV177">
        <f t="shared" si="223"/>
        <v>0.30075267365831232</v>
      </c>
      <c r="DW177">
        <f t="shared" si="224"/>
        <v>0.43023514574976562</v>
      </c>
      <c r="DX177">
        <f t="shared" si="225"/>
        <v>0.19481871270128642</v>
      </c>
      <c r="DY177">
        <f t="shared" si="226"/>
        <v>0</v>
      </c>
      <c r="DZ177">
        <f t="shared" si="227"/>
        <v>0</v>
      </c>
      <c r="EA177">
        <f t="shared" si="228"/>
        <v>0</v>
      </c>
      <c r="EB177">
        <f t="shared" si="229"/>
        <v>0</v>
      </c>
      <c r="EC177">
        <f t="shared" si="230"/>
        <v>0</v>
      </c>
      <c r="ED177">
        <f t="shared" si="231"/>
        <v>0.32164643833918727</v>
      </c>
      <c r="EE177">
        <f t="shared" si="232"/>
        <v>0</v>
      </c>
      <c r="EF177">
        <f t="shared" si="233"/>
        <v>0.27731657574338975</v>
      </c>
      <c r="EG177">
        <f t="shared" si="234"/>
        <v>0</v>
      </c>
      <c r="EH177">
        <f t="shared" si="235"/>
        <v>0.31108378244005275</v>
      </c>
      <c r="EI177">
        <f t="shared" si="236"/>
        <v>0</v>
      </c>
      <c r="EJ177">
        <f t="shared" si="237"/>
        <v>0.11200250019567295</v>
      </c>
      <c r="EK177">
        <f t="shared" si="238"/>
        <v>0.50195494824614695</v>
      </c>
      <c r="EL177">
        <f t="shared" si="239"/>
        <v>0</v>
      </c>
      <c r="EM177">
        <f t="shared" si="240"/>
        <v>0</v>
      </c>
      <c r="EN177">
        <f t="shared" si="241"/>
        <v>0.11200250019567295</v>
      </c>
      <c r="EO177">
        <f t="shared" si="242"/>
        <v>0</v>
      </c>
      <c r="EP177">
        <f t="shared" si="243"/>
        <v>0</v>
      </c>
      <c r="EQ177">
        <f t="shared" si="244"/>
        <v>0</v>
      </c>
      <c r="ER177">
        <f t="shared" si="245"/>
        <v>0</v>
      </c>
      <c r="ES177">
        <f t="shared" si="246"/>
        <v>0.19481871270128642</v>
      </c>
      <c r="ET177">
        <f t="shared" si="247"/>
        <v>0.69750078871513499</v>
      </c>
      <c r="EU177">
        <f t="shared" si="248"/>
        <v>0.73534584053201679</v>
      </c>
      <c r="EV177" s="27">
        <f t="shared" si="249"/>
        <v>0</v>
      </c>
      <c r="EW177">
        <f t="shared" si="250"/>
        <v>8.7757651467832612E-2</v>
      </c>
      <c r="EX177">
        <f t="shared" si="251"/>
        <v>0.17395950544462732</v>
      </c>
      <c r="EY177">
        <f t="shared" si="252"/>
        <v>3.7476577139287946E-2</v>
      </c>
      <c r="EZ177">
        <f t="shared" si="253"/>
        <v>0.11242973141786386</v>
      </c>
      <c r="FA177">
        <f t="shared" si="254"/>
        <v>0</v>
      </c>
      <c r="FB177">
        <f t="shared" si="255"/>
        <v>7.4953154278575906E-2</v>
      </c>
      <c r="FC177">
        <f t="shared" si="256"/>
        <v>0</v>
      </c>
      <c r="FD177">
        <f t="shared" si="257"/>
        <v>0</v>
      </c>
      <c r="FE177">
        <f t="shared" si="258"/>
        <v>0</v>
      </c>
      <c r="FF177">
        <f t="shared" si="259"/>
        <v>0</v>
      </c>
      <c r="FG177">
        <f t="shared" si="260"/>
        <v>0</v>
      </c>
      <c r="FH177">
        <f t="shared" si="261"/>
        <v>0.22517176764522182</v>
      </c>
      <c r="FI177" s="27">
        <f t="shared" si="262"/>
        <v>0</v>
      </c>
      <c r="FJ177">
        <f t="shared" si="263"/>
        <v>0.30075267365831232</v>
      </c>
      <c r="FK177">
        <f t="shared" si="264"/>
        <v>0.43023514574976562</v>
      </c>
      <c r="FL177">
        <f t="shared" si="265"/>
        <v>0.19481871270128642</v>
      </c>
      <c r="FM177">
        <f t="shared" si="266"/>
        <v>0.34192940944483924</v>
      </c>
      <c r="FN177">
        <f t="shared" si="267"/>
        <v>0</v>
      </c>
      <c r="FO177">
        <f t="shared" si="268"/>
        <v>0.27731657574338975</v>
      </c>
      <c r="FP177">
        <f t="shared" si="269"/>
        <v>0</v>
      </c>
      <c r="FQ177">
        <f t="shared" si="270"/>
        <v>0</v>
      </c>
      <c r="FR177">
        <f t="shared" si="271"/>
        <v>0</v>
      </c>
      <c r="FS177">
        <f t="shared" si="272"/>
        <v>0</v>
      </c>
      <c r="FT177">
        <f t="shared" si="273"/>
        <v>0</v>
      </c>
      <c r="FU177">
        <f t="shared" si="274"/>
        <v>0.49442168581840967</v>
      </c>
      <c r="FW177">
        <f t="shared" si="275"/>
        <v>3.7476577139287946E-2</v>
      </c>
      <c r="FX177">
        <f t="shared" si="276"/>
        <v>3.7476577139287946E-2</v>
      </c>
      <c r="FY177">
        <f t="shared" si="277"/>
        <v>3.7476577139287946E-2</v>
      </c>
      <c r="FZ177">
        <f t="shared" si="278"/>
        <v>3.7476577139287946E-2</v>
      </c>
    </row>
    <row r="178" spans="1:182">
      <c r="A178">
        <v>177</v>
      </c>
      <c r="B178" t="s">
        <v>114</v>
      </c>
      <c r="C178" t="s">
        <v>229</v>
      </c>
      <c r="D178" t="s">
        <v>111</v>
      </c>
      <c r="E178" s="25" t="s">
        <v>357</v>
      </c>
      <c r="F178" s="25" t="s">
        <v>258</v>
      </c>
      <c r="G178">
        <v>6.2500000000000003E-3</v>
      </c>
      <c r="H178">
        <v>7.4999999999999997E-2</v>
      </c>
      <c r="I178">
        <v>0.2</v>
      </c>
      <c r="J178">
        <v>5.3149083178315173E-3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1.8749999999999999E-2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0.19375000000000001</v>
      </c>
      <c r="AF178">
        <v>6.8750000000000006E-2</v>
      </c>
      <c r="AG178">
        <v>3.7499999999999999E-2</v>
      </c>
      <c r="AH178">
        <v>0</v>
      </c>
      <c r="AI178">
        <v>0</v>
      </c>
      <c r="AJ178">
        <v>0</v>
      </c>
      <c r="AK178">
        <v>3.7499999999999999E-2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7.4999999999999997E-2</v>
      </c>
      <c r="AR178">
        <v>0.05</v>
      </c>
      <c r="AS178">
        <v>0</v>
      </c>
      <c r="AT178">
        <v>0</v>
      </c>
      <c r="AU178">
        <v>0</v>
      </c>
      <c r="AV178">
        <v>6.2500000000000003E-3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1.8749999999999999E-2</v>
      </c>
      <c r="BY178">
        <v>0.21249999999999999</v>
      </c>
      <c r="BZ178">
        <v>0</v>
      </c>
      <c r="CA178" s="27">
        <f t="shared" si="186"/>
        <v>0</v>
      </c>
      <c r="CB178">
        <f t="shared" si="187"/>
        <v>8</v>
      </c>
      <c r="CC178">
        <f t="shared" si="188"/>
        <v>8</v>
      </c>
      <c r="CD178">
        <f>[1]!shannonweaver(K178:BU178)</f>
        <v>1.7402753142862932</v>
      </c>
      <c r="CE178">
        <f t="shared" si="189"/>
        <v>0.83689552190077254</v>
      </c>
      <c r="CL178">
        <v>1</v>
      </c>
      <c r="CM178">
        <v>1</v>
      </c>
      <c r="CO178">
        <f t="shared" si="190"/>
        <v>9</v>
      </c>
      <c r="CP178">
        <f t="shared" si="191"/>
        <v>0.28656490831783149</v>
      </c>
      <c r="CQ178">
        <f t="shared" si="192"/>
        <v>6.2500000000000003E-3</v>
      </c>
      <c r="CR178">
        <f t="shared" si="193"/>
        <v>7.4999999999999997E-2</v>
      </c>
      <c r="CS178">
        <f t="shared" si="194"/>
        <v>0.20531490831783153</v>
      </c>
      <c r="CT178">
        <f t="shared" si="195"/>
        <v>0</v>
      </c>
      <c r="CU178">
        <f t="shared" si="196"/>
        <v>0</v>
      </c>
      <c r="CV178">
        <f t="shared" si="197"/>
        <v>0</v>
      </c>
      <c r="CW178">
        <f t="shared" si="198"/>
        <v>0</v>
      </c>
      <c r="CX178">
        <f t="shared" si="199"/>
        <v>0</v>
      </c>
      <c r="CY178">
        <f t="shared" si="200"/>
        <v>0</v>
      </c>
      <c r="CZ178">
        <f t="shared" si="201"/>
        <v>0.21249999999999999</v>
      </c>
      <c r="DA178">
        <f t="shared" si="202"/>
        <v>0</v>
      </c>
      <c r="DB178">
        <f t="shared" si="203"/>
        <v>0.10625000000000001</v>
      </c>
      <c r="DC178">
        <f t="shared" si="204"/>
        <v>0</v>
      </c>
      <c r="DD178">
        <f t="shared" si="205"/>
        <v>3.7499999999999999E-2</v>
      </c>
      <c r="DE178">
        <f t="shared" si="206"/>
        <v>0</v>
      </c>
      <c r="DF178">
        <f t="shared" si="207"/>
        <v>0</v>
      </c>
      <c r="DG178">
        <f t="shared" si="208"/>
        <v>0.30147058823529416</v>
      </c>
      <c r="DH178">
        <f t="shared" si="209"/>
        <v>0</v>
      </c>
      <c r="DI178">
        <f t="shared" si="210"/>
        <v>0</v>
      </c>
      <c r="DJ178">
        <f t="shared" si="211"/>
        <v>6.2500000000000003E-3</v>
      </c>
      <c r="DK178">
        <f t="shared" si="212"/>
        <v>0</v>
      </c>
      <c r="DL178">
        <f t="shared" si="213"/>
        <v>0</v>
      </c>
      <c r="DM178">
        <f t="shared" si="214"/>
        <v>0</v>
      </c>
      <c r="DN178">
        <f t="shared" si="215"/>
        <v>0</v>
      </c>
      <c r="DO178">
        <f t="shared" si="216"/>
        <v>0</v>
      </c>
      <c r="DP178">
        <f t="shared" si="217"/>
        <v>0.48749999999999993</v>
      </c>
      <c r="DQ178">
        <f t="shared" si="218"/>
        <v>0.48749999999999993</v>
      </c>
      <c r="DR178">
        <f t="shared" si="219"/>
        <v>5</v>
      </c>
      <c r="DS178" s="50">
        <f t="shared" si="220"/>
        <v>1.1550618489232238</v>
      </c>
      <c r="DT178" s="50">
        <f t="shared" si="221"/>
        <v>0.56488368855342919</v>
      </c>
      <c r="DU178">
        <f t="shared" si="222"/>
        <v>7.9139524962410598E-2</v>
      </c>
      <c r="DV178">
        <f t="shared" si="223"/>
        <v>0.27740551649003575</v>
      </c>
      <c r="DW178">
        <f t="shared" si="224"/>
        <v>0.47025865802526251</v>
      </c>
      <c r="DX178">
        <f t="shared" si="225"/>
        <v>0</v>
      </c>
      <c r="DY178">
        <f t="shared" si="226"/>
        <v>0</v>
      </c>
      <c r="DZ178">
        <f t="shared" si="227"/>
        <v>0</v>
      </c>
      <c r="EA178">
        <f t="shared" si="228"/>
        <v>0</v>
      </c>
      <c r="EB178">
        <f t="shared" si="229"/>
        <v>0</v>
      </c>
      <c r="EC178">
        <f t="shared" si="230"/>
        <v>0</v>
      </c>
      <c r="ED178">
        <f t="shared" si="231"/>
        <v>0.47909608937313708</v>
      </c>
      <c r="EE178">
        <f t="shared" si="232"/>
        <v>0</v>
      </c>
      <c r="EF178">
        <f t="shared" si="233"/>
        <v>0.33202713862137512</v>
      </c>
      <c r="EG178">
        <f t="shared" si="234"/>
        <v>0</v>
      </c>
      <c r="EH178">
        <f t="shared" si="235"/>
        <v>0.1948803663987374</v>
      </c>
      <c r="EI178">
        <f t="shared" si="236"/>
        <v>0</v>
      </c>
      <c r="EJ178">
        <f t="shared" si="237"/>
        <v>0</v>
      </c>
      <c r="EK178">
        <f t="shared" si="238"/>
        <v>0.58124316436080825</v>
      </c>
      <c r="EL178">
        <f t="shared" si="239"/>
        <v>0</v>
      </c>
      <c r="EM178">
        <f t="shared" si="240"/>
        <v>0</v>
      </c>
      <c r="EN178">
        <f t="shared" si="241"/>
        <v>7.9139524962410598E-2</v>
      </c>
      <c r="EO178">
        <f t="shared" si="242"/>
        <v>0</v>
      </c>
      <c r="EP178">
        <f t="shared" si="243"/>
        <v>0</v>
      </c>
      <c r="EQ178">
        <f t="shared" si="244"/>
        <v>0</v>
      </c>
      <c r="ER178">
        <f t="shared" si="245"/>
        <v>0</v>
      </c>
      <c r="ES178">
        <f t="shared" si="246"/>
        <v>0</v>
      </c>
      <c r="ET178">
        <f t="shared" si="247"/>
        <v>0.77289686094776766</v>
      </c>
      <c r="EU178">
        <f t="shared" si="248"/>
        <v>0.77289686094776766</v>
      </c>
      <c r="EV178" s="27">
        <f t="shared" si="249"/>
        <v>6.2500000000000003E-3</v>
      </c>
      <c r="EW178">
        <f t="shared" si="250"/>
        <v>7.4999999999999997E-2</v>
      </c>
      <c r="EX178">
        <f t="shared" si="251"/>
        <v>0.20531490831783153</v>
      </c>
      <c r="EY178">
        <f t="shared" si="252"/>
        <v>0</v>
      </c>
      <c r="EZ178">
        <f t="shared" si="253"/>
        <v>0.21249999999999999</v>
      </c>
      <c r="FA178">
        <f t="shared" si="254"/>
        <v>0</v>
      </c>
      <c r="FB178">
        <f t="shared" si="255"/>
        <v>0.10625000000000001</v>
      </c>
      <c r="FC178">
        <f t="shared" si="256"/>
        <v>0</v>
      </c>
      <c r="FD178">
        <f t="shared" si="257"/>
        <v>0</v>
      </c>
      <c r="FE178">
        <f t="shared" si="258"/>
        <v>0</v>
      </c>
      <c r="FF178">
        <f t="shared" si="259"/>
        <v>0</v>
      </c>
      <c r="FG178">
        <f t="shared" si="260"/>
        <v>0</v>
      </c>
      <c r="FH178">
        <f t="shared" si="261"/>
        <v>0.16874999999999998</v>
      </c>
      <c r="FI178" s="27">
        <f t="shared" si="262"/>
        <v>7.9139524962410598E-2</v>
      </c>
      <c r="FJ178">
        <f t="shared" si="263"/>
        <v>0.27740551649003575</v>
      </c>
      <c r="FK178">
        <f t="shared" si="264"/>
        <v>0.47025865802526251</v>
      </c>
      <c r="FL178">
        <f t="shared" si="265"/>
        <v>0</v>
      </c>
      <c r="FM178">
        <f t="shared" si="266"/>
        <v>0.47909608937313708</v>
      </c>
      <c r="FN178">
        <f t="shared" si="267"/>
        <v>0</v>
      </c>
      <c r="FO178">
        <f t="shared" si="268"/>
        <v>0.33202713862137512</v>
      </c>
      <c r="FP178">
        <f t="shared" si="269"/>
        <v>0</v>
      </c>
      <c r="FQ178">
        <f t="shared" si="270"/>
        <v>0</v>
      </c>
      <c r="FR178">
        <f t="shared" si="271"/>
        <v>0</v>
      </c>
      <c r="FS178">
        <f t="shared" si="272"/>
        <v>0</v>
      </c>
      <c r="FT178">
        <f t="shared" si="273"/>
        <v>0</v>
      </c>
      <c r="FU178">
        <f t="shared" si="274"/>
        <v>0.42332248166090575</v>
      </c>
      <c r="FW178">
        <f t="shared" si="275"/>
        <v>0</v>
      </c>
      <c r="FX178">
        <f t="shared" si="276"/>
        <v>0</v>
      </c>
      <c r="FY178">
        <f t="shared" si="277"/>
        <v>0</v>
      </c>
      <c r="FZ178">
        <f t="shared" si="278"/>
        <v>0</v>
      </c>
    </row>
    <row r="179" spans="1:182">
      <c r="A179">
        <v>178</v>
      </c>
      <c r="B179" t="s">
        <v>32</v>
      </c>
      <c r="C179" t="s">
        <v>229</v>
      </c>
      <c r="D179" t="s">
        <v>111</v>
      </c>
      <c r="E179" s="25" t="s">
        <v>357</v>
      </c>
      <c r="F179" s="25" t="s">
        <v>258</v>
      </c>
      <c r="G179">
        <v>0</v>
      </c>
      <c r="H179">
        <v>7.1895424836601302E-2</v>
      </c>
      <c r="I179">
        <v>0.14379084967320263</v>
      </c>
      <c r="J179">
        <v>5.3149083178315173E-3</v>
      </c>
      <c r="K179">
        <v>1.9607843137254905E-2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7.1895424836601302E-2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5.8823529411764698E-2</v>
      </c>
      <c r="AF179">
        <v>3.2679738562091505E-2</v>
      </c>
      <c r="AG179">
        <v>3.9215686274509803E-2</v>
      </c>
      <c r="AH179">
        <v>3.2679738562091505E-2</v>
      </c>
      <c r="AI179">
        <v>0</v>
      </c>
      <c r="AJ179">
        <v>0</v>
      </c>
      <c r="AK179">
        <v>4.5751633986928102E-2</v>
      </c>
      <c r="AL179">
        <v>0</v>
      </c>
      <c r="AM179">
        <v>6.5359477124183009E-3</v>
      </c>
      <c r="AN179">
        <v>0</v>
      </c>
      <c r="AO179">
        <v>0</v>
      </c>
      <c r="AP179">
        <v>0</v>
      </c>
      <c r="AQ179">
        <v>0.15686274509803927</v>
      </c>
      <c r="AR179">
        <v>1.9607843137254905E-2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6.5359477124183009E-3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6.5359477124183009E-3</v>
      </c>
      <c r="BY179">
        <v>0.28758169934640521</v>
      </c>
      <c r="BZ179">
        <v>0</v>
      </c>
      <c r="CA179" s="27">
        <f t="shared" si="186"/>
        <v>1</v>
      </c>
      <c r="CB179">
        <f t="shared" si="187"/>
        <v>10</v>
      </c>
      <c r="CC179">
        <f t="shared" si="188"/>
        <v>11</v>
      </c>
      <c r="CD179">
        <f>[1]!shannonweaver(K179:BU179)</f>
        <v>2.0577128889994576</v>
      </c>
      <c r="CE179">
        <f t="shared" si="189"/>
        <v>0.8581329269639385</v>
      </c>
      <c r="CO179">
        <f t="shared" si="190"/>
        <v>11</v>
      </c>
      <c r="CP179">
        <f t="shared" si="191"/>
        <v>0.22100118282763545</v>
      </c>
      <c r="CQ179">
        <f t="shared" si="192"/>
        <v>0</v>
      </c>
      <c r="CR179">
        <f t="shared" si="193"/>
        <v>7.1895424836601302E-2</v>
      </c>
      <c r="CS179">
        <f t="shared" si="194"/>
        <v>0.14910575799103415</v>
      </c>
      <c r="CT179">
        <f t="shared" si="195"/>
        <v>1.9607843137254905E-2</v>
      </c>
      <c r="CU179">
        <f t="shared" si="196"/>
        <v>0</v>
      </c>
      <c r="CV179">
        <f t="shared" si="197"/>
        <v>0</v>
      </c>
      <c r="CW179">
        <f t="shared" si="198"/>
        <v>0</v>
      </c>
      <c r="CX179">
        <f t="shared" si="199"/>
        <v>0</v>
      </c>
      <c r="CY179">
        <f t="shared" si="200"/>
        <v>0</v>
      </c>
      <c r="CZ179">
        <f t="shared" si="201"/>
        <v>0.13071895424836599</v>
      </c>
      <c r="DA179">
        <f t="shared" si="202"/>
        <v>0</v>
      </c>
      <c r="DB179">
        <f t="shared" si="203"/>
        <v>0.1045751633986928</v>
      </c>
      <c r="DC179">
        <f t="shared" si="204"/>
        <v>0</v>
      </c>
      <c r="DD179">
        <f t="shared" si="205"/>
        <v>4.5751633986928102E-2</v>
      </c>
      <c r="DE179">
        <f t="shared" si="206"/>
        <v>0</v>
      </c>
      <c r="DF179">
        <f t="shared" si="207"/>
        <v>6.5359477124183009E-3</v>
      </c>
      <c r="DG179">
        <f t="shared" si="208"/>
        <v>0.29162210338680938</v>
      </c>
      <c r="DH179">
        <f t="shared" si="209"/>
        <v>0</v>
      </c>
      <c r="DI179">
        <f t="shared" si="210"/>
        <v>0</v>
      </c>
      <c r="DJ179">
        <f t="shared" si="211"/>
        <v>0</v>
      </c>
      <c r="DK179">
        <f t="shared" si="212"/>
        <v>0</v>
      </c>
      <c r="DL179">
        <f t="shared" si="213"/>
        <v>6.5359477124183009E-3</v>
      </c>
      <c r="DM179">
        <f t="shared" si="214"/>
        <v>0</v>
      </c>
      <c r="DN179">
        <f t="shared" si="215"/>
        <v>0</v>
      </c>
      <c r="DO179">
        <f t="shared" si="216"/>
        <v>1.9607843137254905E-2</v>
      </c>
      <c r="DP179">
        <f t="shared" si="217"/>
        <v>0.47058823529411759</v>
      </c>
      <c r="DQ179">
        <f t="shared" si="218"/>
        <v>0.49019607843137253</v>
      </c>
      <c r="DR179">
        <f t="shared" si="219"/>
        <v>7</v>
      </c>
      <c r="DS179" s="50">
        <f t="shared" si="220"/>
        <v>1.1846163706393755</v>
      </c>
      <c r="DT179" s="50">
        <f t="shared" si="221"/>
        <v>0.4894127181665352</v>
      </c>
      <c r="DU179">
        <f t="shared" si="222"/>
        <v>0</v>
      </c>
      <c r="DV179">
        <f t="shared" si="223"/>
        <v>0.27145477337146767</v>
      </c>
      <c r="DW179">
        <f t="shared" si="224"/>
        <v>0.39644568379013745</v>
      </c>
      <c r="DX179">
        <f t="shared" si="225"/>
        <v>0.14048970175352038</v>
      </c>
      <c r="DY179">
        <f t="shared" si="226"/>
        <v>0</v>
      </c>
      <c r="DZ179">
        <f t="shared" si="227"/>
        <v>0</v>
      </c>
      <c r="EA179">
        <f t="shared" si="228"/>
        <v>0</v>
      </c>
      <c r="EB179">
        <f t="shared" si="229"/>
        <v>0</v>
      </c>
      <c r="EC179">
        <f t="shared" si="230"/>
        <v>0</v>
      </c>
      <c r="ED179">
        <f t="shared" si="231"/>
        <v>0.36993063802714349</v>
      </c>
      <c r="EE179">
        <f t="shared" si="232"/>
        <v>0</v>
      </c>
      <c r="EF179">
        <f t="shared" si="233"/>
        <v>0.32930012043493417</v>
      </c>
      <c r="EG179">
        <f t="shared" si="234"/>
        <v>0</v>
      </c>
      <c r="EH179">
        <f t="shared" si="235"/>
        <v>0.21556185735884087</v>
      </c>
      <c r="EI179">
        <f t="shared" si="236"/>
        <v>0</v>
      </c>
      <c r="EJ179">
        <f t="shared" si="237"/>
        <v>8.0933535053042155E-2</v>
      </c>
      <c r="EK179">
        <f t="shared" si="238"/>
        <v>0.57046142533360111</v>
      </c>
      <c r="EL179">
        <f t="shared" si="239"/>
        <v>0</v>
      </c>
      <c r="EM179">
        <f t="shared" si="240"/>
        <v>0</v>
      </c>
      <c r="EN179">
        <f t="shared" si="241"/>
        <v>0</v>
      </c>
      <c r="EO179">
        <f t="shared" si="242"/>
        <v>0</v>
      </c>
      <c r="EP179">
        <f t="shared" si="243"/>
        <v>8.0933535053042155E-2</v>
      </c>
      <c r="EQ179">
        <f t="shared" si="244"/>
        <v>0</v>
      </c>
      <c r="ER179">
        <f t="shared" si="245"/>
        <v>0</v>
      </c>
      <c r="ES179">
        <f t="shared" si="246"/>
        <v>0.14048970175352038</v>
      </c>
      <c r="ET179">
        <f t="shared" si="247"/>
        <v>0.75596941042390753</v>
      </c>
      <c r="EU179">
        <f t="shared" si="248"/>
        <v>0.7755936135052186</v>
      </c>
      <c r="EV179" s="27">
        <f t="shared" si="249"/>
        <v>0</v>
      </c>
      <c r="EW179">
        <f t="shared" si="250"/>
        <v>7.1895424836601302E-2</v>
      </c>
      <c r="EX179">
        <f t="shared" si="251"/>
        <v>0.14910575799103415</v>
      </c>
      <c r="EY179">
        <f t="shared" si="252"/>
        <v>1.9607843137254905E-2</v>
      </c>
      <c r="EZ179">
        <f t="shared" si="253"/>
        <v>0.13071895424836599</v>
      </c>
      <c r="FA179">
        <f t="shared" si="254"/>
        <v>0</v>
      </c>
      <c r="FB179">
        <f t="shared" si="255"/>
        <v>0.1045751633986928</v>
      </c>
      <c r="FC179">
        <f t="shared" si="256"/>
        <v>6.5359477124183009E-3</v>
      </c>
      <c r="FD179">
        <f t="shared" si="257"/>
        <v>0</v>
      </c>
      <c r="FE179">
        <f t="shared" si="258"/>
        <v>6.5359477124183009E-3</v>
      </c>
      <c r="FF179">
        <f t="shared" si="259"/>
        <v>0</v>
      </c>
      <c r="FG179">
        <f t="shared" si="260"/>
        <v>0</v>
      </c>
      <c r="FH179">
        <f t="shared" si="261"/>
        <v>0.22875816993464057</v>
      </c>
      <c r="FI179" s="27">
        <f t="shared" si="262"/>
        <v>0</v>
      </c>
      <c r="FJ179">
        <f t="shared" si="263"/>
        <v>0.27145477337146767</v>
      </c>
      <c r="FK179">
        <f t="shared" si="264"/>
        <v>0.39644568379013745</v>
      </c>
      <c r="FL179">
        <f t="shared" si="265"/>
        <v>0.14048970175352038</v>
      </c>
      <c r="FM179">
        <f t="shared" si="266"/>
        <v>0.36993063802714349</v>
      </c>
      <c r="FN179">
        <f t="shared" si="267"/>
        <v>0</v>
      </c>
      <c r="FO179">
        <f t="shared" si="268"/>
        <v>0.32930012043493417</v>
      </c>
      <c r="FP179">
        <f t="shared" si="269"/>
        <v>8.0933535053042155E-2</v>
      </c>
      <c r="FQ179">
        <f t="shared" si="270"/>
        <v>0</v>
      </c>
      <c r="FR179">
        <f t="shared" si="271"/>
        <v>8.0933535053042155E-2</v>
      </c>
      <c r="FS179">
        <f t="shared" si="272"/>
        <v>0</v>
      </c>
      <c r="FT179">
        <f t="shared" si="273"/>
        <v>0</v>
      </c>
      <c r="FU179">
        <f t="shared" si="274"/>
        <v>0.49870276265111019</v>
      </c>
      <c r="FW179">
        <f t="shared" si="275"/>
        <v>1.9607843137254905E-2</v>
      </c>
      <c r="FX179">
        <f t="shared" si="276"/>
        <v>2.6143790849673207E-2</v>
      </c>
      <c r="FY179">
        <f t="shared" si="277"/>
        <v>1.9607843137254905E-2</v>
      </c>
      <c r="FZ179">
        <f t="shared" si="278"/>
        <v>2.6143790849673207E-2</v>
      </c>
    </row>
    <row r="180" spans="1:182">
      <c r="A180">
        <v>179</v>
      </c>
      <c r="B180" t="s">
        <v>33</v>
      </c>
      <c r="C180" t="s">
        <v>229</v>
      </c>
      <c r="D180" t="s">
        <v>111</v>
      </c>
      <c r="E180" s="25" t="s">
        <v>357</v>
      </c>
      <c r="F180" s="25" t="s">
        <v>258</v>
      </c>
      <c r="G180">
        <v>0</v>
      </c>
      <c r="H180">
        <v>0.10303030303030307</v>
      </c>
      <c r="I180">
        <v>0.13333333333333339</v>
      </c>
      <c r="J180">
        <v>5.3149083178315173E-3</v>
      </c>
      <c r="K180">
        <v>4.8484848484848492E-2</v>
      </c>
      <c r="L180">
        <v>1.2121212121212125E-2</v>
      </c>
      <c r="M180">
        <v>0</v>
      </c>
      <c r="N180">
        <v>0</v>
      </c>
      <c r="O180">
        <v>0</v>
      </c>
      <c r="P180">
        <v>6.0606060606060623E-3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0.1515151515151516</v>
      </c>
      <c r="Z180">
        <v>0</v>
      </c>
      <c r="AA180">
        <v>1.8181818181818188E-2</v>
      </c>
      <c r="AB180">
        <v>0</v>
      </c>
      <c r="AC180">
        <v>0</v>
      </c>
      <c r="AD180">
        <v>0</v>
      </c>
      <c r="AE180">
        <v>0</v>
      </c>
      <c r="AF180">
        <v>6.0606060606060615E-2</v>
      </c>
      <c r="AG180">
        <v>3.6363636363636369E-2</v>
      </c>
      <c r="AH180">
        <v>0</v>
      </c>
      <c r="AI180">
        <v>0</v>
      </c>
      <c r="AJ180">
        <v>0</v>
      </c>
      <c r="AK180">
        <v>4.8484848484848492E-2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8.4848484848484881E-2</v>
      </c>
      <c r="AR180">
        <v>3.0303030303030311E-2</v>
      </c>
      <c r="AS180">
        <v>0</v>
      </c>
      <c r="AT180">
        <v>0</v>
      </c>
      <c r="AU180">
        <v>0</v>
      </c>
      <c r="AV180">
        <v>6.0606060606060623E-3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6.0606060606060623E-3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1.2121212121212125E-2</v>
      </c>
      <c r="BV180">
        <v>0</v>
      </c>
      <c r="BW180">
        <v>6.0606060606060623E-3</v>
      </c>
      <c r="BX180">
        <v>6.0606060606060623E-3</v>
      </c>
      <c r="BY180">
        <v>0.23030303030303037</v>
      </c>
      <c r="BZ180">
        <v>0</v>
      </c>
      <c r="CA180" s="27">
        <f t="shared" si="186"/>
        <v>3</v>
      </c>
      <c r="CB180">
        <f t="shared" si="187"/>
        <v>10</v>
      </c>
      <c r="CC180">
        <f t="shared" si="188"/>
        <v>13</v>
      </c>
      <c r="CD180">
        <f>[1]!shannonweaver(K180:BU180)</f>
        <v>2.1452567637079327</v>
      </c>
      <c r="CE180">
        <f t="shared" si="189"/>
        <v>0.83637392585054282</v>
      </c>
      <c r="CO180">
        <f t="shared" si="190"/>
        <v>13</v>
      </c>
      <c r="CP180">
        <f t="shared" si="191"/>
        <v>0.24167854468146796</v>
      </c>
      <c r="CQ180">
        <f t="shared" si="192"/>
        <v>0</v>
      </c>
      <c r="CR180">
        <f t="shared" si="193"/>
        <v>0.10303030303030307</v>
      </c>
      <c r="CS180">
        <f t="shared" si="194"/>
        <v>0.13864824165116491</v>
      </c>
      <c r="CT180">
        <f t="shared" si="195"/>
        <v>4.8484848484848492E-2</v>
      </c>
      <c r="CU180">
        <f t="shared" si="196"/>
        <v>1.2121212121212125E-2</v>
      </c>
      <c r="CV180">
        <f t="shared" si="197"/>
        <v>0</v>
      </c>
      <c r="CW180">
        <f t="shared" si="198"/>
        <v>6.0606060606060623E-3</v>
      </c>
      <c r="CX180">
        <f t="shared" si="199"/>
        <v>0</v>
      </c>
      <c r="CY180">
        <f t="shared" si="200"/>
        <v>0</v>
      </c>
      <c r="CZ180">
        <f t="shared" si="201"/>
        <v>0.16969696969696979</v>
      </c>
      <c r="DA180">
        <f t="shared" si="202"/>
        <v>0</v>
      </c>
      <c r="DB180">
        <f t="shared" si="203"/>
        <v>9.6969696969696983E-2</v>
      </c>
      <c r="DC180">
        <f t="shared" si="204"/>
        <v>0</v>
      </c>
      <c r="DD180">
        <f t="shared" si="205"/>
        <v>4.8484848484848492E-2</v>
      </c>
      <c r="DE180">
        <f t="shared" si="206"/>
        <v>0</v>
      </c>
      <c r="DF180">
        <f t="shared" si="207"/>
        <v>0</v>
      </c>
      <c r="DG180">
        <f t="shared" si="208"/>
        <v>0.20903018657616521</v>
      </c>
      <c r="DH180">
        <f t="shared" si="209"/>
        <v>0</v>
      </c>
      <c r="DI180">
        <f t="shared" si="210"/>
        <v>0</v>
      </c>
      <c r="DJ180">
        <f t="shared" si="211"/>
        <v>6.0606060606060623E-3</v>
      </c>
      <c r="DK180">
        <f t="shared" si="212"/>
        <v>0</v>
      </c>
      <c r="DL180">
        <f t="shared" si="213"/>
        <v>0</v>
      </c>
      <c r="DM180">
        <f t="shared" si="214"/>
        <v>6.0606060606060623E-3</v>
      </c>
      <c r="DN180">
        <f t="shared" si="215"/>
        <v>0</v>
      </c>
      <c r="DO180">
        <f t="shared" si="216"/>
        <v>6.0606060606060615E-2</v>
      </c>
      <c r="DP180">
        <f t="shared" si="217"/>
        <v>0.46060606060606074</v>
      </c>
      <c r="DQ180">
        <f t="shared" si="218"/>
        <v>0.52121212121212146</v>
      </c>
      <c r="DR180">
        <f t="shared" si="219"/>
        <v>9</v>
      </c>
      <c r="DS180" s="50">
        <f t="shared" si="220"/>
        <v>1.1543564145692131</v>
      </c>
      <c r="DT180" s="50">
        <f t="shared" si="221"/>
        <v>0.51393547416377128</v>
      </c>
      <c r="DU180">
        <f t="shared" si="222"/>
        <v>0</v>
      </c>
      <c r="DV180">
        <f t="shared" si="223"/>
        <v>0.32676758314601501</v>
      </c>
      <c r="DW180">
        <f t="shared" si="224"/>
        <v>0.38154519515424645</v>
      </c>
      <c r="DX180">
        <f t="shared" si="225"/>
        <v>0.22201206900711268</v>
      </c>
      <c r="DY180">
        <f t="shared" si="226"/>
        <v>0.11032001544407823</v>
      </c>
      <c r="DZ180">
        <f t="shared" si="227"/>
        <v>0</v>
      </c>
      <c r="EA180">
        <f t="shared" si="228"/>
        <v>7.7928745912537081E-2</v>
      </c>
      <c r="EB180">
        <f t="shared" si="229"/>
        <v>0</v>
      </c>
      <c r="EC180">
        <f t="shared" si="230"/>
        <v>0</v>
      </c>
      <c r="ED180">
        <f t="shared" si="231"/>
        <v>0.42458528013465907</v>
      </c>
      <c r="EE180">
        <f t="shared" si="232"/>
        <v>0</v>
      </c>
      <c r="EF180">
        <f t="shared" si="233"/>
        <v>0.31666548473960859</v>
      </c>
      <c r="EG180">
        <f t="shared" si="234"/>
        <v>0</v>
      </c>
      <c r="EH180">
        <f t="shared" si="235"/>
        <v>0.22201206900711268</v>
      </c>
      <c r="EI180">
        <f t="shared" si="236"/>
        <v>0</v>
      </c>
      <c r="EJ180">
        <f t="shared" si="237"/>
        <v>0</v>
      </c>
      <c r="EK180">
        <f t="shared" si="238"/>
        <v>0.4748422907345507</v>
      </c>
      <c r="EL180">
        <f t="shared" si="239"/>
        <v>0</v>
      </c>
      <c r="EM180">
        <f t="shared" si="240"/>
        <v>0</v>
      </c>
      <c r="EN180">
        <f t="shared" si="241"/>
        <v>7.7928745912537081E-2</v>
      </c>
      <c r="EO180">
        <f t="shared" si="242"/>
        <v>0</v>
      </c>
      <c r="EP180">
        <f t="shared" si="243"/>
        <v>0</v>
      </c>
      <c r="EQ180">
        <f t="shared" si="244"/>
        <v>7.7928745912537081E-2</v>
      </c>
      <c r="ER180">
        <f t="shared" si="245"/>
        <v>0</v>
      </c>
      <c r="ES180">
        <f t="shared" si="246"/>
        <v>0.24874004995928137</v>
      </c>
      <c r="ET180">
        <f t="shared" si="247"/>
        <v>0.74596335322322049</v>
      </c>
      <c r="EU180">
        <f t="shared" si="248"/>
        <v>0.8066166527556704</v>
      </c>
      <c r="EV180" s="27">
        <f t="shared" si="249"/>
        <v>0</v>
      </c>
      <c r="EW180">
        <f t="shared" si="250"/>
        <v>0.10303030303030307</v>
      </c>
      <c r="EX180">
        <f t="shared" si="251"/>
        <v>0.13864824165116491</v>
      </c>
      <c r="EY180">
        <f t="shared" si="252"/>
        <v>6.0606060606060615E-2</v>
      </c>
      <c r="EZ180">
        <f t="shared" si="253"/>
        <v>0.18181818181818191</v>
      </c>
      <c r="FA180">
        <f t="shared" si="254"/>
        <v>6.0606060606060623E-3</v>
      </c>
      <c r="FB180">
        <f t="shared" si="255"/>
        <v>9.6969696969696983E-2</v>
      </c>
      <c r="FC180">
        <f t="shared" si="256"/>
        <v>0</v>
      </c>
      <c r="FD180">
        <f t="shared" si="257"/>
        <v>6.0606060606060623E-3</v>
      </c>
      <c r="FE180">
        <f t="shared" si="258"/>
        <v>6.0606060606060623E-3</v>
      </c>
      <c r="FF180">
        <f t="shared" si="259"/>
        <v>0</v>
      </c>
      <c r="FG180">
        <f t="shared" si="260"/>
        <v>0</v>
      </c>
      <c r="FH180">
        <f t="shared" si="261"/>
        <v>0.16969696969696973</v>
      </c>
      <c r="FI180" s="27">
        <f t="shared" si="262"/>
        <v>0</v>
      </c>
      <c r="FJ180">
        <f t="shared" si="263"/>
        <v>0.32676758314601501</v>
      </c>
      <c r="FK180">
        <f t="shared" si="264"/>
        <v>0.38154519515424645</v>
      </c>
      <c r="FL180">
        <f t="shared" si="265"/>
        <v>0.24874004995928137</v>
      </c>
      <c r="FM180">
        <f t="shared" si="266"/>
        <v>0.4405106630046986</v>
      </c>
      <c r="FN180">
        <f t="shared" si="267"/>
        <v>7.7928745912537081E-2</v>
      </c>
      <c r="FO180">
        <f t="shared" si="268"/>
        <v>0.31666548473960859</v>
      </c>
      <c r="FP180">
        <f t="shared" si="269"/>
        <v>0</v>
      </c>
      <c r="FQ180">
        <f t="shared" si="270"/>
        <v>7.7928745912537081E-2</v>
      </c>
      <c r="FR180">
        <f t="shared" si="271"/>
        <v>7.7928745912537081E-2</v>
      </c>
      <c r="FS180">
        <f t="shared" si="272"/>
        <v>0</v>
      </c>
      <c r="FT180">
        <f t="shared" si="273"/>
        <v>0</v>
      </c>
      <c r="FU180">
        <f t="shared" si="274"/>
        <v>0.4245852801346589</v>
      </c>
      <c r="FW180">
        <f t="shared" si="275"/>
        <v>6.0606060606060615E-2</v>
      </c>
      <c r="FX180">
        <f t="shared" si="276"/>
        <v>6.0606060606060615E-2</v>
      </c>
      <c r="FY180">
        <f t="shared" si="277"/>
        <v>6.666666666666668E-2</v>
      </c>
      <c r="FZ180">
        <f t="shared" si="278"/>
        <v>6.666666666666668E-2</v>
      </c>
    </row>
    <row r="181" spans="1:182">
      <c r="A181">
        <v>180</v>
      </c>
      <c r="B181" t="s">
        <v>34</v>
      </c>
      <c r="C181" t="s">
        <v>229</v>
      </c>
      <c r="D181" t="s">
        <v>111</v>
      </c>
      <c r="E181" s="25" t="s">
        <v>357</v>
      </c>
      <c r="F181" s="25" t="s">
        <v>258</v>
      </c>
      <c r="G181">
        <v>1.0979961570134505E-2</v>
      </c>
      <c r="H181">
        <v>2.2234422179522373E-2</v>
      </c>
      <c r="I181">
        <v>0.48311830908591824</v>
      </c>
      <c r="J181">
        <v>5.3149083178315173E-3</v>
      </c>
      <c r="K181">
        <v>2.744990392533626E-2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9.332967334614331E-2</v>
      </c>
      <c r="Y181">
        <v>0.17567938512215209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5.4899807850672527E-3</v>
      </c>
      <c r="AF181">
        <v>6.5879769420807019E-2</v>
      </c>
      <c r="AG181">
        <v>1.0979961570134505E-2</v>
      </c>
      <c r="AH181">
        <v>0</v>
      </c>
      <c r="AI181">
        <v>0</v>
      </c>
      <c r="AJ181">
        <v>0</v>
      </c>
      <c r="AK181">
        <v>1.0979961570134505E-2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4.3919846280538015E-2</v>
      </c>
      <c r="AR181">
        <v>3.8978863573977486E-2</v>
      </c>
      <c r="AS181">
        <v>1.0979961570134505E-2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 s="27">
        <f t="shared" si="186"/>
        <v>1</v>
      </c>
      <c r="CB181">
        <f t="shared" si="187"/>
        <v>9</v>
      </c>
      <c r="CC181">
        <f t="shared" si="188"/>
        <v>10</v>
      </c>
      <c r="CD181">
        <f>[1]!shannonweaver(K181:BU181)</f>
        <v>1.849127090470994</v>
      </c>
      <c r="CE181">
        <f t="shared" si="189"/>
        <v>0.8030656917293677</v>
      </c>
      <c r="CO181">
        <f t="shared" si="190"/>
        <v>10</v>
      </c>
      <c r="CP181">
        <f t="shared" si="191"/>
        <v>0.52164760115340669</v>
      </c>
      <c r="CQ181">
        <f t="shared" si="192"/>
        <v>1.0979961570134505E-2</v>
      </c>
      <c r="CR181">
        <f t="shared" si="193"/>
        <v>2.2234422179522373E-2</v>
      </c>
      <c r="CS181">
        <f t="shared" si="194"/>
        <v>0.48843321740374973</v>
      </c>
      <c r="CT181">
        <f t="shared" si="195"/>
        <v>2.744990392533626E-2</v>
      </c>
      <c r="CU181">
        <f t="shared" si="196"/>
        <v>0</v>
      </c>
      <c r="CV181">
        <f t="shared" si="197"/>
        <v>0</v>
      </c>
      <c r="CW181">
        <f t="shared" si="198"/>
        <v>0</v>
      </c>
      <c r="CX181">
        <f t="shared" si="199"/>
        <v>0</v>
      </c>
      <c r="CY181">
        <f t="shared" si="200"/>
        <v>9.332967334614331E-2</v>
      </c>
      <c r="CZ181">
        <f t="shared" si="201"/>
        <v>0.18116936590721933</v>
      </c>
      <c r="DA181">
        <f t="shared" si="202"/>
        <v>0</v>
      </c>
      <c r="DB181">
        <f t="shared" si="203"/>
        <v>7.6859730990941524E-2</v>
      </c>
      <c r="DC181">
        <f t="shared" si="204"/>
        <v>0</v>
      </c>
      <c r="DD181">
        <f t="shared" si="205"/>
        <v>1.0979961570134505E-2</v>
      </c>
      <c r="DE181">
        <f t="shared" si="206"/>
        <v>0</v>
      </c>
      <c r="DF181">
        <f t="shared" si="207"/>
        <v>0</v>
      </c>
      <c r="DG181">
        <f t="shared" si="208"/>
        <v>0.25861912196333758</v>
      </c>
      <c r="DH181">
        <f t="shared" si="209"/>
        <v>0</v>
      </c>
      <c r="DI181">
        <f t="shared" si="210"/>
        <v>0</v>
      </c>
      <c r="DJ181">
        <f t="shared" si="211"/>
        <v>0</v>
      </c>
      <c r="DK181">
        <f t="shared" si="212"/>
        <v>0</v>
      </c>
      <c r="DL181">
        <f t="shared" si="213"/>
        <v>0</v>
      </c>
      <c r="DM181">
        <f t="shared" si="214"/>
        <v>0</v>
      </c>
      <c r="DN181">
        <f t="shared" si="215"/>
        <v>0</v>
      </c>
      <c r="DO181">
        <f t="shared" si="216"/>
        <v>2.744990392533626E-2</v>
      </c>
      <c r="DP181">
        <f t="shared" si="217"/>
        <v>0.45621740323908866</v>
      </c>
      <c r="DQ181">
        <f t="shared" si="218"/>
        <v>0.48366730716442496</v>
      </c>
      <c r="DR181">
        <f t="shared" si="219"/>
        <v>6</v>
      </c>
      <c r="DS181" s="50">
        <f t="shared" si="220"/>
        <v>1.1109919480593817</v>
      </c>
      <c r="DT181" s="50">
        <f t="shared" si="221"/>
        <v>0.80705253324143866</v>
      </c>
      <c r="DU181">
        <f t="shared" si="222"/>
        <v>0.10497802195904972</v>
      </c>
      <c r="DV181">
        <f t="shared" si="223"/>
        <v>0.14967028609764352</v>
      </c>
      <c r="DW181">
        <f t="shared" si="224"/>
        <v>0.77383034886922597</v>
      </c>
      <c r="DX181">
        <f t="shared" si="225"/>
        <v>0.16644762810237693</v>
      </c>
      <c r="DY181">
        <f t="shared" si="226"/>
        <v>0</v>
      </c>
      <c r="DZ181">
        <f t="shared" si="227"/>
        <v>0</v>
      </c>
      <c r="EA181">
        <f t="shared" si="228"/>
        <v>0</v>
      </c>
      <c r="EB181">
        <f t="shared" si="229"/>
        <v>0</v>
      </c>
      <c r="EC181">
        <f t="shared" si="230"/>
        <v>0.31046249804105086</v>
      </c>
      <c r="ED181">
        <f t="shared" si="231"/>
        <v>0.43966897760645951</v>
      </c>
      <c r="EE181">
        <f t="shared" si="232"/>
        <v>0</v>
      </c>
      <c r="EF181">
        <f t="shared" si="233"/>
        <v>0.28091601749124029</v>
      </c>
      <c r="EG181">
        <f t="shared" si="234"/>
        <v>0</v>
      </c>
      <c r="EH181">
        <f t="shared" si="235"/>
        <v>0.10497802195904972</v>
      </c>
      <c r="EI181">
        <f t="shared" si="236"/>
        <v>0</v>
      </c>
      <c r="EJ181">
        <f t="shared" si="237"/>
        <v>0</v>
      </c>
      <c r="EK181">
        <f t="shared" si="238"/>
        <v>0.53349538110178274</v>
      </c>
      <c r="EL181">
        <f t="shared" si="239"/>
        <v>0</v>
      </c>
      <c r="EM181">
        <f t="shared" si="240"/>
        <v>0</v>
      </c>
      <c r="EN181">
        <f t="shared" si="241"/>
        <v>0</v>
      </c>
      <c r="EO181">
        <f t="shared" si="242"/>
        <v>0</v>
      </c>
      <c r="EP181">
        <f t="shared" si="243"/>
        <v>0</v>
      </c>
      <c r="EQ181">
        <f t="shared" si="244"/>
        <v>0</v>
      </c>
      <c r="ER181">
        <f t="shared" si="245"/>
        <v>0</v>
      </c>
      <c r="ES181">
        <f t="shared" si="246"/>
        <v>0.16644762810237693</v>
      </c>
      <c r="ET181">
        <f t="shared" si="247"/>
        <v>0.74155942099193428</v>
      </c>
      <c r="EU181">
        <f t="shared" si="248"/>
        <v>0.76906256459446831</v>
      </c>
      <c r="EV181" s="27">
        <f t="shared" si="249"/>
        <v>1.0979961570134505E-2</v>
      </c>
      <c r="EW181">
        <f t="shared" si="250"/>
        <v>2.2234422179522373E-2</v>
      </c>
      <c r="EX181">
        <f t="shared" si="251"/>
        <v>0.48843321740374973</v>
      </c>
      <c r="EY181">
        <f t="shared" si="252"/>
        <v>2.744990392533626E-2</v>
      </c>
      <c r="EZ181">
        <f t="shared" si="253"/>
        <v>0.18116936590721933</v>
      </c>
      <c r="FA181">
        <f t="shared" si="254"/>
        <v>0</v>
      </c>
      <c r="FB181">
        <f t="shared" si="255"/>
        <v>7.6859730990941524E-2</v>
      </c>
      <c r="FC181">
        <f t="shared" si="256"/>
        <v>0</v>
      </c>
      <c r="FD181">
        <f t="shared" si="257"/>
        <v>0</v>
      </c>
      <c r="FE181">
        <f t="shared" si="258"/>
        <v>0</v>
      </c>
      <c r="FF181">
        <f t="shared" si="259"/>
        <v>0</v>
      </c>
      <c r="FG181">
        <f t="shared" si="260"/>
        <v>9.332967334614331E-2</v>
      </c>
      <c r="FH181">
        <f t="shared" si="261"/>
        <v>0.10485863299478451</v>
      </c>
      <c r="FI181" s="27">
        <f t="shared" si="262"/>
        <v>0.10497802195904972</v>
      </c>
      <c r="FJ181">
        <f t="shared" si="263"/>
        <v>0.14967028609764352</v>
      </c>
      <c r="FK181">
        <f t="shared" si="264"/>
        <v>0.77383034886922597</v>
      </c>
      <c r="FL181">
        <f t="shared" si="265"/>
        <v>0.16644762810237693</v>
      </c>
      <c r="FM181">
        <f t="shared" si="266"/>
        <v>0.43966897760645951</v>
      </c>
      <c r="FN181">
        <f t="shared" si="267"/>
        <v>0</v>
      </c>
      <c r="FO181">
        <f t="shared" si="268"/>
        <v>0.28091601749124029</v>
      </c>
      <c r="FP181">
        <f t="shared" si="269"/>
        <v>0</v>
      </c>
      <c r="FQ181">
        <f t="shared" si="270"/>
        <v>0</v>
      </c>
      <c r="FR181">
        <f t="shared" si="271"/>
        <v>0</v>
      </c>
      <c r="FS181">
        <f t="shared" si="272"/>
        <v>0</v>
      </c>
      <c r="FT181">
        <f t="shared" si="273"/>
        <v>0.31046249804105086</v>
      </c>
      <c r="FU181">
        <f t="shared" si="274"/>
        <v>0.32976302131217283</v>
      </c>
      <c r="FW181">
        <f t="shared" si="275"/>
        <v>2.744990392533626E-2</v>
      </c>
      <c r="FX181">
        <f t="shared" si="276"/>
        <v>2.744990392533626E-2</v>
      </c>
      <c r="FY181">
        <f t="shared" si="277"/>
        <v>2.744990392533626E-2</v>
      </c>
      <c r="FZ181">
        <f t="shared" si="278"/>
        <v>2.744990392533626E-2</v>
      </c>
    </row>
    <row r="182" spans="1:182">
      <c r="A182">
        <v>181</v>
      </c>
      <c r="B182" t="s">
        <v>35</v>
      </c>
      <c r="C182" t="s">
        <v>229</v>
      </c>
      <c r="D182" t="s">
        <v>230</v>
      </c>
      <c r="E182" s="25" t="s">
        <v>356</v>
      </c>
      <c r="F182" s="25" t="s">
        <v>259</v>
      </c>
      <c r="G182">
        <v>1.1753183153770816E-2</v>
      </c>
      <c r="H182">
        <v>9.8334965719882469E-2</v>
      </c>
      <c r="I182">
        <v>0.14495592556317338</v>
      </c>
      <c r="J182">
        <v>5.3149083178315173E-3</v>
      </c>
      <c r="K182">
        <v>7.8354554358472089E-3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3.9177277179236044E-3</v>
      </c>
      <c r="X182">
        <v>8.6190009794319303E-2</v>
      </c>
      <c r="Y182">
        <v>9.7943192948090133E-2</v>
      </c>
      <c r="Z182">
        <v>7.8354554358472089E-3</v>
      </c>
      <c r="AA182">
        <v>5.0930460333006855E-2</v>
      </c>
      <c r="AB182">
        <v>0</v>
      </c>
      <c r="AC182">
        <v>0</v>
      </c>
      <c r="AD182">
        <v>0</v>
      </c>
      <c r="AE182">
        <v>1.9588638589618023E-2</v>
      </c>
      <c r="AF182">
        <v>7.0519098922624895E-2</v>
      </c>
      <c r="AG182">
        <v>1.5670910871694418E-2</v>
      </c>
      <c r="AH182">
        <v>1.1753183153770816E-2</v>
      </c>
      <c r="AI182">
        <v>0</v>
      </c>
      <c r="AJ182">
        <v>0</v>
      </c>
      <c r="AK182">
        <v>6.660137120470129E-2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4.701273261508325E-2</v>
      </c>
      <c r="AR182">
        <v>5.8961802154750255E-2</v>
      </c>
      <c r="AS182">
        <v>5.876591576885408E-2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6.6993143976493641E-2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5.4848188050930467E-2</v>
      </c>
      <c r="BV182">
        <v>0</v>
      </c>
      <c r="BW182">
        <v>0</v>
      </c>
      <c r="BX182">
        <v>0</v>
      </c>
      <c r="BY182">
        <v>1.9588638589618023E-2</v>
      </c>
      <c r="BZ182">
        <v>0</v>
      </c>
      <c r="CA182" s="27">
        <f t="shared" si="186"/>
        <v>2</v>
      </c>
      <c r="CB182">
        <f t="shared" si="187"/>
        <v>14</v>
      </c>
      <c r="CC182">
        <f t="shared" si="188"/>
        <v>16</v>
      </c>
      <c r="CD182">
        <f>[1]!shannonweaver(K182:BU182)</f>
        <v>2.5292289687117591</v>
      </c>
      <c r="CE182">
        <f t="shared" si="189"/>
        <v>0.91222652260829051</v>
      </c>
      <c r="CO182">
        <f t="shared" si="190"/>
        <v>16</v>
      </c>
      <c r="CP182">
        <f t="shared" si="191"/>
        <v>0.26035898275465813</v>
      </c>
      <c r="CQ182">
        <f t="shared" si="192"/>
        <v>1.1753183153770816E-2</v>
      </c>
      <c r="CR182">
        <f t="shared" si="193"/>
        <v>9.8334965719882469E-2</v>
      </c>
      <c r="CS182">
        <f t="shared" si="194"/>
        <v>0.1502708338810049</v>
      </c>
      <c r="CT182">
        <f t="shared" si="195"/>
        <v>7.8354554358472089E-3</v>
      </c>
      <c r="CU182">
        <f t="shared" si="196"/>
        <v>0</v>
      </c>
      <c r="CV182">
        <f t="shared" si="197"/>
        <v>0</v>
      </c>
      <c r="CW182">
        <f t="shared" si="198"/>
        <v>0</v>
      </c>
      <c r="CX182">
        <f t="shared" si="199"/>
        <v>0</v>
      </c>
      <c r="CY182">
        <f t="shared" si="200"/>
        <v>8.6190009794319303E-2</v>
      </c>
      <c r="CZ182">
        <f t="shared" si="201"/>
        <v>0.17629774730656222</v>
      </c>
      <c r="DA182">
        <f t="shared" si="202"/>
        <v>0</v>
      </c>
      <c r="DB182">
        <f t="shared" si="203"/>
        <v>9.7943192948090133E-2</v>
      </c>
      <c r="DC182">
        <f t="shared" si="204"/>
        <v>0</v>
      </c>
      <c r="DD182">
        <f t="shared" si="205"/>
        <v>6.660137120470129E-2</v>
      </c>
      <c r="DE182">
        <f t="shared" si="206"/>
        <v>0</v>
      </c>
      <c r="DF182">
        <f t="shared" si="207"/>
        <v>0</v>
      </c>
      <c r="DG182">
        <f t="shared" si="208"/>
        <v>0.28849883980043256</v>
      </c>
      <c r="DH182">
        <f t="shared" si="209"/>
        <v>0</v>
      </c>
      <c r="DI182">
        <f t="shared" si="210"/>
        <v>0</v>
      </c>
      <c r="DJ182">
        <f t="shared" si="211"/>
        <v>0</v>
      </c>
      <c r="DK182">
        <f t="shared" si="212"/>
        <v>0</v>
      </c>
      <c r="DL182">
        <f t="shared" si="213"/>
        <v>6.6993143976493641E-2</v>
      </c>
      <c r="DM182">
        <f t="shared" si="214"/>
        <v>0</v>
      </c>
      <c r="DN182">
        <f t="shared" si="215"/>
        <v>3.9177277179236044E-3</v>
      </c>
      <c r="DO182">
        <f t="shared" si="216"/>
        <v>7.8354554358472089E-3</v>
      </c>
      <c r="DP182">
        <f t="shared" si="217"/>
        <v>0.71753183153770828</v>
      </c>
      <c r="DQ182">
        <f t="shared" si="218"/>
        <v>0.72536728697355535</v>
      </c>
      <c r="DR182">
        <f t="shared" si="219"/>
        <v>8</v>
      </c>
      <c r="DS182" s="50">
        <f t="shared" si="220"/>
        <v>1.2700156875604445</v>
      </c>
      <c r="DT182" s="50">
        <f t="shared" si="221"/>
        <v>0.5354799207791302</v>
      </c>
      <c r="DU182">
        <f t="shared" si="222"/>
        <v>0.10862559438750692</v>
      </c>
      <c r="DV182">
        <f t="shared" si="223"/>
        <v>0.31896513815787547</v>
      </c>
      <c r="DW182">
        <f t="shared" si="224"/>
        <v>0.39807851754557827</v>
      </c>
      <c r="DX182">
        <f t="shared" si="225"/>
        <v>8.8634114069168199E-2</v>
      </c>
      <c r="DY182">
        <f t="shared" si="226"/>
        <v>0</v>
      </c>
      <c r="DZ182">
        <f t="shared" si="227"/>
        <v>0</v>
      </c>
      <c r="EA182">
        <f t="shared" si="228"/>
        <v>0</v>
      </c>
      <c r="EB182">
        <f t="shared" si="229"/>
        <v>0</v>
      </c>
      <c r="EC182">
        <f t="shared" si="230"/>
        <v>0.29797113524681201</v>
      </c>
      <c r="ED182">
        <f t="shared" si="231"/>
        <v>0.43331117127622137</v>
      </c>
      <c r="EE182">
        <f t="shared" si="232"/>
        <v>0</v>
      </c>
      <c r="EF182">
        <f t="shared" si="233"/>
        <v>0.31830670198378419</v>
      </c>
      <c r="EG182">
        <f t="shared" si="234"/>
        <v>0</v>
      </c>
      <c r="EH182">
        <f t="shared" si="235"/>
        <v>0.26102649903265018</v>
      </c>
      <c r="EI182">
        <f t="shared" si="236"/>
        <v>0</v>
      </c>
      <c r="EJ182">
        <f t="shared" si="237"/>
        <v>0</v>
      </c>
      <c r="EK182">
        <f t="shared" si="238"/>
        <v>0.56702010503182865</v>
      </c>
      <c r="EL182">
        <f t="shared" si="239"/>
        <v>0</v>
      </c>
      <c r="EM182">
        <f t="shared" si="240"/>
        <v>0</v>
      </c>
      <c r="EN182">
        <f t="shared" si="241"/>
        <v>0</v>
      </c>
      <c r="EO182">
        <f t="shared" si="242"/>
        <v>0</v>
      </c>
      <c r="EP182">
        <f t="shared" si="243"/>
        <v>0.26181107929982034</v>
      </c>
      <c r="EQ182">
        <f t="shared" si="244"/>
        <v>0</v>
      </c>
      <c r="ER182">
        <f t="shared" si="245"/>
        <v>6.2632696188237247E-2</v>
      </c>
      <c r="ES182">
        <f t="shared" si="246"/>
        <v>8.8634114069168199E-2</v>
      </c>
      <c r="ET182">
        <f t="shared" si="247"/>
        <v>1.0104526538539851</v>
      </c>
      <c r="EU182">
        <f t="shared" si="248"/>
        <v>1.0191922006914751</v>
      </c>
      <c r="EV182" s="27">
        <f t="shared" si="249"/>
        <v>1.1753183153770816E-2</v>
      </c>
      <c r="EW182">
        <f t="shared" si="250"/>
        <v>9.8334965719882469E-2</v>
      </c>
      <c r="EX182">
        <f t="shared" si="251"/>
        <v>0.1502708338810049</v>
      </c>
      <c r="EY182">
        <f t="shared" si="252"/>
        <v>7.8354554358472089E-3</v>
      </c>
      <c r="EZ182">
        <f t="shared" si="253"/>
        <v>0.2311459353574927</v>
      </c>
      <c r="FA182">
        <f t="shared" si="254"/>
        <v>0</v>
      </c>
      <c r="FB182">
        <f t="shared" si="255"/>
        <v>9.7943192948090133E-2</v>
      </c>
      <c r="FC182">
        <f t="shared" si="256"/>
        <v>6.6993143976493641E-2</v>
      </c>
      <c r="FD182">
        <f t="shared" si="257"/>
        <v>0</v>
      </c>
      <c r="FE182">
        <f t="shared" si="258"/>
        <v>6.6993143976493641E-2</v>
      </c>
      <c r="FF182">
        <f t="shared" si="259"/>
        <v>3.9177277179236044E-3</v>
      </c>
      <c r="FG182">
        <f t="shared" si="260"/>
        <v>8.6190009794319303E-2</v>
      </c>
      <c r="FH182">
        <f t="shared" si="261"/>
        <v>0.23134182174338885</v>
      </c>
      <c r="FI182" s="27">
        <f t="shared" si="262"/>
        <v>0.10862559438750692</v>
      </c>
      <c r="FJ182">
        <f t="shared" si="263"/>
        <v>0.31896513815787547</v>
      </c>
      <c r="FK182">
        <f t="shared" si="264"/>
        <v>0.39807851754557827</v>
      </c>
      <c r="FL182">
        <f t="shared" si="265"/>
        <v>8.8634114069168199E-2</v>
      </c>
      <c r="FM182">
        <f t="shared" si="266"/>
        <v>0.50153993315852108</v>
      </c>
      <c r="FN182">
        <f t="shared" si="267"/>
        <v>0</v>
      </c>
      <c r="FO182">
        <f t="shared" si="268"/>
        <v>0.31830670198378419</v>
      </c>
      <c r="FP182">
        <f t="shared" si="269"/>
        <v>0.26181107929982034</v>
      </c>
      <c r="FQ182">
        <f t="shared" si="270"/>
        <v>0</v>
      </c>
      <c r="FR182">
        <f t="shared" si="271"/>
        <v>0.26181107929982034</v>
      </c>
      <c r="FS182">
        <f t="shared" si="272"/>
        <v>6.2632696188237247E-2</v>
      </c>
      <c r="FT182">
        <f t="shared" si="273"/>
        <v>0.29797113524681201</v>
      </c>
      <c r="FU182">
        <f t="shared" si="274"/>
        <v>0.50177223082683031</v>
      </c>
      <c r="FW182">
        <f t="shared" si="275"/>
        <v>7.4828599412340852E-2</v>
      </c>
      <c r="FX182">
        <f t="shared" si="276"/>
        <v>7.4828599412340852E-2</v>
      </c>
      <c r="FY182">
        <f t="shared" si="277"/>
        <v>7.8354554358472089E-3</v>
      </c>
      <c r="FZ182">
        <f t="shared" si="278"/>
        <v>7.4828599412340852E-2</v>
      </c>
    </row>
    <row r="183" spans="1:182">
      <c r="A183">
        <v>182</v>
      </c>
      <c r="B183" t="s">
        <v>36</v>
      </c>
      <c r="C183" t="s">
        <v>229</v>
      </c>
      <c r="D183" t="s">
        <v>230</v>
      </c>
      <c r="E183" s="25" t="s">
        <v>356</v>
      </c>
      <c r="F183" s="25" t="s">
        <v>259</v>
      </c>
      <c r="G183">
        <v>0</v>
      </c>
      <c r="H183">
        <v>0.12939597315436241</v>
      </c>
      <c r="I183">
        <v>0.19328859060402687</v>
      </c>
      <c r="J183">
        <v>5.3149083178315173E-3</v>
      </c>
      <c r="K183">
        <v>1.0738255033557048E-2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5.3691275167785241E-3</v>
      </c>
      <c r="X183">
        <v>1.6107382550335569E-2</v>
      </c>
      <c r="Y183">
        <v>0.11812080536912754</v>
      </c>
      <c r="Z183">
        <v>0</v>
      </c>
      <c r="AA183">
        <v>6.9798657718120799E-2</v>
      </c>
      <c r="AB183">
        <v>0</v>
      </c>
      <c r="AC183">
        <v>0</v>
      </c>
      <c r="AD183">
        <v>0</v>
      </c>
      <c r="AE183">
        <v>0</v>
      </c>
      <c r="AF183">
        <v>6.9798657718120799E-2</v>
      </c>
      <c r="AG183">
        <v>0</v>
      </c>
      <c r="AH183">
        <v>1.6107382550335572E-2</v>
      </c>
      <c r="AI183">
        <v>0</v>
      </c>
      <c r="AJ183">
        <v>0</v>
      </c>
      <c r="AK183">
        <v>9.1275167785234923E-2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4.2953020134228186E-2</v>
      </c>
      <c r="AR183">
        <v>8.0805369127516791E-2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9.1812080536912768E-2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5.9060402684563751E-2</v>
      </c>
      <c r="BV183">
        <v>0</v>
      </c>
      <c r="BW183">
        <v>0</v>
      </c>
      <c r="BX183">
        <v>0</v>
      </c>
      <c r="BY183">
        <v>5.3691275167785241E-3</v>
      </c>
      <c r="BZ183">
        <v>0</v>
      </c>
      <c r="CA183" s="27">
        <f t="shared" si="186"/>
        <v>2</v>
      </c>
      <c r="CB183">
        <f t="shared" si="187"/>
        <v>10</v>
      </c>
      <c r="CC183">
        <f t="shared" si="188"/>
        <v>12</v>
      </c>
      <c r="CD183">
        <f>[1]!shannonweaver(K183:BU183)</f>
        <v>2.2470034450638146</v>
      </c>
      <c r="CE183">
        <f t="shared" si="189"/>
        <v>0.90426070744167286</v>
      </c>
      <c r="CO183">
        <f t="shared" si="190"/>
        <v>12</v>
      </c>
      <c r="CP183">
        <f t="shared" si="191"/>
        <v>0.32799947207622077</v>
      </c>
      <c r="CQ183">
        <f t="shared" si="192"/>
        <v>0</v>
      </c>
      <c r="CR183">
        <f t="shared" si="193"/>
        <v>0.12939597315436241</v>
      </c>
      <c r="CS183">
        <f t="shared" si="194"/>
        <v>0.19860349892185838</v>
      </c>
      <c r="CT183">
        <f t="shared" si="195"/>
        <v>1.0738255033557048E-2</v>
      </c>
      <c r="CU183">
        <f t="shared" si="196"/>
        <v>0</v>
      </c>
      <c r="CV183">
        <f t="shared" si="197"/>
        <v>0</v>
      </c>
      <c r="CW183">
        <f t="shared" si="198"/>
        <v>0</v>
      </c>
      <c r="CX183">
        <f t="shared" si="199"/>
        <v>0</v>
      </c>
      <c r="CY183">
        <f t="shared" si="200"/>
        <v>1.6107382550335569E-2</v>
      </c>
      <c r="CZ183">
        <f t="shared" si="201"/>
        <v>0.18791946308724833</v>
      </c>
      <c r="DA183">
        <f t="shared" si="202"/>
        <v>0</v>
      </c>
      <c r="DB183">
        <f t="shared" si="203"/>
        <v>8.5906040268456371E-2</v>
      </c>
      <c r="DC183">
        <f t="shared" si="204"/>
        <v>0</v>
      </c>
      <c r="DD183">
        <f t="shared" si="205"/>
        <v>9.1275167785234923E-2</v>
      </c>
      <c r="DE183">
        <f t="shared" si="206"/>
        <v>0</v>
      </c>
      <c r="DF183">
        <f t="shared" si="207"/>
        <v>0</v>
      </c>
      <c r="DG183">
        <f t="shared" si="208"/>
        <v>0.12461455364530663</v>
      </c>
      <c r="DH183">
        <f t="shared" si="209"/>
        <v>0</v>
      </c>
      <c r="DI183">
        <f t="shared" si="210"/>
        <v>0</v>
      </c>
      <c r="DJ183">
        <f t="shared" si="211"/>
        <v>0</v>
      </c>
      <c r="DK183">
        <f t="shared" si="212"/>
        <v>0</v>
      </c>
      <c r="DL183">
        <f t="shared" si="213"/>
        <v>9.1812080536912768E-2</v>
      </c>
      <c r="DM183">
        <f t="shared" si="214"/>
        <v>0</v>
      </c>
      <c r="DN183">
        <f t="shared" si="215"/>
        <v>5.3691275167785241E-3</v>
      </c>
      <c r="DO183">
        <f t="shared" si="216"/>
        <v>1.0738255033557048E-2</v>
      </c>
      <c r="DP183">
        <f t="shared" si="217"/>
        <v>0.66120805369127522</v>
      </c>
      <c r="DQ183">
        <f t="shared" si="218"/>
        <v>0.6719463087248323</v>
      </c>
      <c r="DR183">
        <f t="shared" si="219"/>
        <v>8</v>
      </c>
      <c r="DS183" s="50">
        <f t="shared" si="220"/>
        <v>1.2562157406141641</v>
      </c>
      <c r="DT183" s="50">
        <f t="shared" si="221"/>
        <v>0.60981081121107716</v>
      </c>
      <c r="DU183">
        <f t="shared" si="222"/>
        <v>0</v>
      </c>
      <c r="DV183">
        <f t="shared" si="223"/>
        <v>0.36796405623145445</v>
      </c>
      <c r="DW183">
        <f t="shared" si="224"/>
        <v>0.46189968767354023</v>
      </c>
      <c r="DX183">
        <f t="shared" si="225"/>
        <v>0.10381191358215824</v>
      </c>
      <c r="DY183">
        <f t="shared" si="226"/>
        <v>0</v>
      </c>
      <c r="DZ183">
        <f t="shared" si="227"/>
        <v>0</v>
      </c>
      <c r="EA183">
        <f t="shared" si="228"/>
        <v>0</v>
      </c>
      <c r="EB183">
        <f t="shared" si="229"/>
        <v>0</v>
      </c>
      <c r="EC183">
        <f t="shared" si="230"/>
        <v>0.12725806796050043</v>
      </c>
      <c r="ED183">
        <f t="shared" si="231"/>
        <v>0.44836950885402799</v>
      </c>
      <c r="EE183">
        <f t="shared" si="232"/>
        <v>0</v>
      </c>
      <c r="EF183">
        <f t="shared" si="233"/>
        <v>0.29746483313456773</v>
      </c>
      <c r="EG183">
        <f t="shared" si="234"/>
        <v>0</v>
      </c>
      <c r="EH183">
        <f t="shared" si="235"/>
        <v>0.30691349370804166</v>
      </c>
      <c r="EI183">
        <f t="shared" si="236"/>
        <v>0</v>
      </c>
      <c r="EJ183">
        <f t="shared" si="237"/>
        <v>0</v>
      </c>
      <c r="EK183">
        <f t="shared" si="238"/>
        <v>0.36078399809700867</v>
      </c>
      <c r="EL183">
        <f t="shared" si="239"/>
        <v>0</v>
      </c>
      <c r="EM183">
        <f t="shared" si="240"/>
        <v>0</v>
      </c>
      <c r="EN183">
        <f t="shared" si="241"/>
        <v>0</v>
      </c>
      <c r="EO183">
        <f t="shared" si="242"/>
        <v>0</v>
      </c>
      <c r="EP183">
        <f t="shared" si="243"/>
        <v>0.30784440451820122</v>
      </c>
      <c r="EQ183">
        <f t="shared" si="244"/>
        <v>0</v>
      </c>
      <c r="ER183">
        <f t="shared" si="245"/>
        <v>7.33400593474791E-2</v>
      </c>
      <c r="ES183">
        <f t="shared" si="246"/>
        <v>0.10381191358215824</v>
      </c>
      <c r="ET183">
        <f t="shared" si="247"/>
        <v>0.94953855973276236</v>
      </c>
      <c r="EU183">
        <f t="shared" si="248"/>
        <v>0.96092777348899927</v>
      </c>
      <c r="EV183" s="27">
        <f t="shared" si="249"/>
        <v>0</v>
      </c>
      <c r="EW183">
        <f t="shared" si="250"/>
        <v>0.12939597315436241</v>
      </c>
      <c r="EX183">
        <f t="shared" si="251"/>
        <v>0.19860349892185838</v>
      </c>
      <c r="EY183">
        <f t="shared" si="252"/>
        <v>1.0738255033557048E-2</v>
      </c>
      <c r="EZ183">
        <f t="shared" si="253"/>
        <v>0.24697986577181208</v>
      </c>
      <c r="FA183">
        <f t="shared" si="254"/>
        <v>0</v>
      </c>
      <c r="FB183">
        <f t="shared" si="255"/>
        <v>8.5906040268456371E-2</v>
      </c>
      <c r="FC183">
        <f t="shared" si="256"/>
        <v>9.1812080536912768E-2</v>
      </c>
      <c r="FD183">
        <f t="shared" si="257"/>
        <v>0</v>
      </c>
      <c r="FE183">
        <f t="shared" si="258"/>
        <v>9.1812080536912768E-2</v>
      </c>
      <c r="FF183">
        <f t="shared" si="259"/>
        <v>5.3691275167785241E-3</v>
      </c>
      <c r="FG183">
        <f t="shared" si="260"/>
        <v>1.6107382550335569E-2</v>
      </c>
      <c r="FH183">
        <f t="shared" si="261"/>
        <v>0.21503355704697991</v>
      </c>
      <c r="FI183" s="27">
        <f t="shared" si="262"/>
        <v>0</v>
      </c>
      <c r="FJ183">
        <f t="shared" si="263"/>
        <v>0.36796405623145445</v>
      </c>
      <c r="FK183">
        <f t="shared" si="264"/>
        <v>0.46189968767354023</v>
      </c>
      <c r="FL183">
        <f t="shared" si="265"/>
        <v>0.10381191358215824</v>
      </c>
      <c r="FM183">
        <f t="shared" si="266"/>
        <v>0.52010434651661785</v>
      </c>
      <c r="FN183">
        <f t="shared" si="267"/>
        <v>0</v>
      </c>
      <c r="FO183">
        <f t="shared" si="268"/>
        <v>0.29746483313456773</v>
      </c>
      <c r="FP183">
        <f t="shared" si="269"/>
        <v>0.30784440451820122</v>
      </c>
      <c r="FQ183">
        <f t="shared" si="270"/>
        <v>0</v>
      </c>
      <c r="FR183">
        <f t="shared" si="271"/>
        <v>0.30784440451820122</v>
      </c>
      <c r="FS183">
        <f t="shared" si="272"/>
        <v>7.33400593474791E-2</v>
      </c>
      <c r="FT183">
        <f t="shared" si="273"/>
        <v>0.12725806796050043</v>
      </c>
      <c r="FU183">
        <f t="shared" si="274"/>
        <v>0.48218607594557006</v>
      </c>
      <c r="FW183">
        <f t="shared" si="275"/>
        <v>0.10255033557046982</v>
      </c>
      <c r="FX183">
        <f t="shared" si="276"/>
        <v>0.10255033557046982</v>
      </c>
      <c r="FY183">
        <f t="shared" si="277"/>
        <v>1.0738255033557048E-2</v>
      </c>
      <c r="FZ183">
        <f t="shared" si="278"/>
        <v>0.10255033557046982</v>
      </c>
    </row>
    <row r="184" spans="1:182">
      <c r="A184">
        <v>183</v>
      </c>
      <c r="B184" t="s">
        <v>37</v>
      </c>
      <c r="C184" t="s">
        <v>229</v>
      </c>
      <c r="D184" t="s">
        <v>230</v>
      </c>
      <c r="E184" s="25" t="s">
        <v>356</v>
      </c>
      <c r="F184" s="25" t="s">
        <v>259</v>
      </c>
      <c r="G184">
        <v>0</v>
      </c>
      <c r="H184">
        <v>8.5901826484018284E-2</v>
      </c>
      <c r="I184">
        <v>0.10844748858447492</v>
      </c>
      <c r="J184">
        <v>5.3149083178315173E-3</v>
      </c>
      <c r="K184">
        <v>1.7123287671232879E-2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0.14269406392694065</v>
      </c>
      <c r="Y184">
        <v>0.39954337899543385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9.7031963470319657E-2</v>
      </c>
      <c r="AL184">
        <v>0</v>
      </c>
      <c r="AM184">
        <v>2.853881278538813E-2</v>
      </c>
      <c r="AN184">
        <v>0</v>
      </c>
      <c r="AO184">
        <v>0</v>
      </c>
      <c r="AP184">
        <v>0</v>
      </c>
      <c r="AQ184">
        <v>8.5616438356164379E-4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9.7031963470319657E-2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2.2831050228310504E-2</v>
      </c>
      <c r="BY184">
        <v>0</v>
      </c>
      <c r="BZ184">
        <v>0</v>
      </c>
      <c r="CA184" s="27">
        <f t="shared" si="186"/>
        <v>1</v>
      </c>
      <c r="CB184">
        <f t="shared" si="187"/>
        <v>6</v>
      </c>
      <c r="CC184">
        <f t="shared" si="188"/>
        <v>7</v>
      </c>
      <c r="CD184">
        <f>[1]!shannonweaver(K184:BU184)</f>
        <v>1.3829470752508128</v>
      </c>
      <c r="CE184">
        <f t="shared" si="189"/>
        <v>0.71069420955648765</v>
      </c>
      <c r="CO184">
        <f t="shared" si="190"/>
        <v>7</v>
      </c>
      <c r="CP184">
        <f t="shared" si="191"/>
        <v>0.19966422338632472</v>
      </c>
      <c r="CQ184">
        <f t="shared" si="192"/>
        <v>0</v>
      </c>
      <c r="CR184">
        <f t="shared" si="193"/>
        <v>8.5901826484018284E-2</v>
      </c>
      <c r="CS184">
        <f t="shared" si="194"/>
        <v>0.11376239690230644</v>
      </c>
      <c r="CT184">
        <f t="shared" si="195"/>
        <v>1.7123287671232879E-2</v>
      </c>
      <c r="CU184">
        <f t="shared" si="196"/>
        <v>0</v>
      </c>
      <c r="CV184">
        <f t="shared" si="197"/>
        <v>0</v>
      </c>
      <c r="CW184">
        <f t="shared" si="198"/>
        <v>0</v>
      </c>
      <c r="CX184">
        <f t="shared" si="199"/>
        <v>0</v>
      </c>
      <c r="CY184">
        <f t="shared" si="200"/>
        <v>0.14269406392694065</v>
      </c>
      <c r="CZ184">
        <f t="shared" si="201"/>
        <v>0.39954337899543385</v>
      </c>
      <c r="DA184">
        <f t="shared" si="202"/>
        <v>0</v>
      </c>
      <c r="DB184">
        <f t="shared" si="203"/>
        <v>0</v>
      </c>
      <c r="DC184">
        <f t="shared" si="204"/>
        <v>0</v>
      </c>
      <c r="DD184">
        <f t="shared" si="205"/>
        <v>9.7031963470319657E-2</v>
      </c>
      <c r="DE184">
        <f t="shared" si="206"/>
        <v>0</v>
      </c>
      <c r="DF184">
        <f t="shared" si="207"/>
        <v>2.853881278538813E-2</v>
      </c>
      <c r="DG184">
        <f t="shared" si="208"/>
        <v>4.4867481579412005E-2</v>
      </c>
      <c r="DH184">
        <f t="shared" si="209"/>
        <v>0</v>
      </c>
      <c r="DI184">
        <f t="shared" si="210"/>
        <v>0</v>
      </c>
      <c r="DJ184">
        <f t="shared" si="211"/>
        <v>0</v>
      </c>
      <c r="DK184">
        <f t="shared" si="212"/>
        <v>0</v>
      </c>
      <c r="DL184">
        <f t="shared" si="213"/>
        <v>9.7031963470319657E-2</v>
      </c>
      <c r="DM184">
        <f t="shared" si="214"/>
        <v>0</v>
      </c>
      <c r="DN184">
        <f t="shared" si="215"/>
        <v>0</v>
      </c>
      <c r="DO184">
        <f t="shared" si="216"/>
        <v>1.7123287671232879E-2</v>
      </c>
      <c r="DP184">
        <f t="shared" si="217"/>
        <v>0.76569634703196354</v>
      </c>
      <c r="DQ184">
        <f t="shared" si="218"/>
        <v>0.78281963470319638</v>
      </c>
      <c r="DR184">
        <f t="shared" si="219"/>
        <v>7</v>
      </c>
      <c r="DS184" s="50">
        <f t="shared" si="220"/>
        <v>1.0028860436179605</v>
      </c>
      <c r="DT184" s="50">
        <f t="shared" si="221"/>
        <v>0.46322775597695831</v>
      </c>
      <c r="DU184">
        <f t="shared" si="222"/>
        <v>0</v>
      </c>
      <c r="DV184">
        <f t="shared" si="223"/>
        <v>0.29745731448446716</v>
      </c>
      <c r="DW184">
        <f t="shared" si="224"/>
        <v>0.34403333743911696</v>
      </c>
      <c r="DX184">
        <f t="shared" si="225"/>
        <v>0.13123233534824807</v>
      </c>
      <c r="DY184">
        <f t="shared" si="226"/>
        <v>0</v>
      </c>
      <c r="DZ184">
        <f t="shared" si="227"/>
        <v>0</v>
      </c>
      <c r="EA184">
        <f t="shared" si="228"/>
        <v>0</v>
      </c>
      <c r="EB184">
        <f t="shared" si="229"/>
        <v>0</v>
      </c>
      <c r="EC184">
        <f t="shared" si="230"/>
        <v>0.38736361277248726</v>
      </c>
      <c r="ED184">
        <f t="shared" si="231"/>
        <v>0.68425312173128217</v>
      </c>
      <c r="EE184">
        <f t="shared" si="232"/>
        <v>0</v>
      </c>
      <c r="EF184">
        <f t="shared" si="233"/>
        <v>0</v>
      </c>
      <c r="EG184">
        <f t="shared" si="234"/>
        <v>0</v>
      </c>
      <c r="EH184">
        <f t="shared" si="235"/>
        <v>0.31677067924778185</v>
      </c>
      <c r="EI184">
        <f t="shared" si="236"/>
        <v>0</v>
      </c>
      <c r="EJ184">
        <f t="shared" si="237"/>
        <v>0.16974837363349379</v>
      </c>
      <c r="EK184">
        <f t="shared" si="238"/>
        <v>0.21343628469958764</v>
      </c>
      <c r="EL184">
        <f t="shared" si="239"/>
        <v>0</v>
      </c>
      <c r="EM184">
        <f t="shared" si="240"/>
        <v>0</v>
      </c>
      <c r="EN184">
        <f t="shared" si="241"/>
        <v>0</v>
      </c>
      <c r="EO184">
        <f t="shared" si="242"/>
        <v>0</v>
      </c>
      <c r="EP184">
        <f t="shared" si="243"/>
        <v>0.31677067924778185</v>
      </c>
      <c r="EQ184">
        <f t="shared" si="244"/>
        <v>0</v>
      </c>
      <c r="ER184">
        <f t="shared" si="245"/>
        <v>0</v>
      </c>
      <c r="ES184">
        <f t="shared" si="246"/>
        <v>0.13123233534824807</v>
      </c>
      <c r="ET184">
        <f t="shared" si="247"/>
        <v>1.0655200345560725</v>
      </c>
      <c r="EU184">
        <f t="shared" si="248"/>
        <v>1.0860022863656735</v>
      </c>
      <c r="EV184" s="27">
        <f t="shared" si="249"/>
        <v>0</v>
      </c>
      <c r="EW184">
        <f t="shared" si="250"/>
        <v>8.5901826484018284E-2</v>
      </c>
      <c r="EX184">
        <f t="shared" si="251"/>
        <v>0.11376239690230644</v>
      </c>
      <c r="EY184">
        <f t="shared" si="252"/>
        <v>1.7123287671232879E-2</v>
      </c>
      <c r="EZ184">
        <f t="shared" si="253"/>
        <v>0.39954337899543385</v>
      </c>
      <c r="FA184">
        <f t="shared" si="254"/>
        <v>0</v>
      </c>
      <c r="FB184">
        <f t="shared" si="255"/>
        <v>0</v>
      </c>
      <c r="FC184">
        <f t="shared" si="256"/>
        <v>9.7031963470319657E-2</v>
      </c>
      <c r="FD184">
        <f t="shared" si="257"/>
        <v>0</v>
      </c>
      <c r="FE184">
        <f t="shared" si="258"/>
        <v>9.7031963470319657E-2</v>
      </c>
      <c r="FF184">
        <f t="shared" si="259"/>
        <v>0</v>
      </c>
      <c r="FG184">
        <f t="shared" si="260"/>
        <v>0.14269406392694065</v>
      </c>
      <c r="FH184">
        <f t="shared" si="261"/>
        <v>0.12642694063926943</v>
      </c>
      <c r="FI184" s="27">
        <f t="shared" si="262"/>
        <v>0</v>
      </c>
      <c r="FJ184">
        <f t="shared" si="263"/>
        <v>0.29745731448446716</v>
      </c>
      <c r="FK184">
        <f t="shared" si="264"/>
        <v>0.34403333743911696</v>
      </c>
      <c r="FL184">
        <f t="shared" si="265"/>
        <v>0.13123233534824807</v>
      </c>
      <c r="FM184">
        <f t="shared" si="266"/>
        <v>0.68425312173128217</v>
      </c>
      <c r="FN184">
        <f t="shared" si="267"/>
        <v>0</v>
      </c>
      <c r="FO184">
        <f t="shared" si="268"/>
        <v>0</v>
      </c>
      <c r="FP184">
        <f t="shared" si="269"/>
        <v>0.31677067924778185</v>
      </c>
      <c r="FQ184">
        <f t="shared" si="270"/>
        <v>0</v>
      </c>
      <c r="FR184">
        <f t="shared" si="271"/>
        <v>0.31677067924778185</v>
      </c>
      <c r="FS184">
        <f t="shared" si="272"/>
        <v>0</v>
      </c>
      <c r="FT184">
        <f t="shared" si="273"/>
        <v>0.38736361277248726</v>
      </c>
      <c r="FU184">
        <f t="shared" si="274"/>
        <v>0.36351921042605351</v>
      </c>
      <c r="FW184">
        <f t="shared" si="275"/>
        <v>0.11415525114155253</v>
      </c>
      <c r="FX184">
        <f t="shared" si="276"/>
        <v>0.11415525114155253</v>
      </c>
      <c r="FY184">
        <f t="shared" si="277"/>
        <v>1.7123287671232879E-2</v>
      </c>
      <c r="FZ184">
        <f t="shared" si="278"/>
        <v>0.11415525114155253</v>
      </c>
    </row>
    <row r="185" spans="1:182">
      <c r="A185">
        <v>184</v>
      </c>
      <c r="B185" t="s">
        <v>466</v>
      </c>
      <c r="C185" t="s">
        <v>229</v>
      </c>
      <c r="D185" t="s">
        <v>230</v>
      </c>
      <c r="E185" s="25" t="s">
        <v>356</v>
      </c>
      <c r="F185" s="25" t="s">
        <v>259</v>
      </c>
      <c r="G185">
        <v>0</v>
      </c>
      <c r="H185">
        <v>8.2049669915121054E-2</v>
      </c>
      <c r="I185">
        <v>0.21376925495127322</v>
      </c>
      <c r="J185">
        <v>5.3149083178315173E-3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6.2873310279786238E-2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2.5149324111914499E-2</v>
      </c>
      <c r="AF185">
        <v>0.15718327569946561</v>
      </c>
      <c r="AG185">
        <v>1.8861993083935876E-2</v>
      </c>
      <c r="AH185">
        <v>0</v>
      </c>
      <c r="AI185">
        <v>0</v>
      </c>
      <c r="AJ185">
        <v>0</v>
      </c>
      <c r="AK185">
        <v>0.10688462747563664</v>
      </c>
      <c r="AL185">
        <v>0</v>
      </c>
      <c r="AM185">
        <v>4.4011317195850365E-2</v>
      </c>
      <c r="AN185">
        <v>0</v>
      </c>
      <c r="AO185">
        <v>0</v>
      </c>
      <c r="AP185">
        <v>0</v>
      </c>
      <c r="AQ185">
        <v>4.4011317195850365E-2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0.13832128261552976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6.916064130776485E-2</v>
      </c>
      <c r="BV185">
        <v>0</v>
      </c>
      <c r="BW185">
        <v>0</v>
      </c>
      <c r="BX185">
        <v>3.7723986167871745E-2</v>
      </c>
      <c r="BY185">
        <v>0</v>
      </c>
      <c r="BZ185">
        <v>0</v>
      </c>
      <c r="CA185" s="27">
        <f t="shared" si="186"/>
        <v>0</v>
      </c>
      <c r="CB185">
        <f t="shared" si="187"/>
        <v>9</v>
      </c>
      <c r="CC185">
        <f t="shared" si="188"/>
        <v>9</v>
      </c>
      <c r="CD185">
        <f>[1]!shannonweaver(K185:BU185)</f>
        <v>2.0018738887108927</v>
      </c>
      <c r="CE185">
        <f t="shared" si="189"/>
        <v>0.91109207013233118</v>
      </c>
      <c r="CO185">
        <f t="shared" si="190"/>
        <v>9</v>
      </c>
      <c r="CP185">
        <f t="shared" si="191"/>
        <v>0.30113383318422576</v>
      </c>
      <c r="CQ185">
        <f t="shared" si="192"/>
        <v>0</v>
      </c>
      <c r="CR185">
        <f t="shared" si="193"/>
        <v>8.2049669915121054E-2</v>
      </c>
      <c r="CS185">
        <f t="shared" si="194"/>
        <v>0.21908416326910474</v>
      </c>
      <c r="CT185">
        <f t="shared" si="195"/>
        <v>0</v>
      </c>
      <c r="CU185">
        <f t="shared" si="196"/>
        <v>0</v>
      </c>
      <c r="CV185">
        <f t="shared" si="197"/>
        <v>0</v>
      </c>
      <c r="CW185">
        <f t="shared" si="198"/>
        <v>0</v>
      </c>
      <c r="CX185">
        <f t="shared" si="199"/>
        <v>0</v>
      </c>
      <c r="CY185">
        <f t="shared" si="200"/>
        <v>0</v>
      </c>
      <c r="CZ185">
        <f t="shared" si="201"/>
        <v>8.8022634391700744E-2</v>
      </c>
      <c r="DA185">
        <f t="shared" si="202"/>
        <v>0</v>
      </c>
      <c r="DB185">
        <f t="shared" si="203"/>
        <v>0.17604526878340149</v>
      </c>
      <c r="DC185">
        <f t="shared" si="204"/>
        <v>0</v>
      </c>
      <c r="DD185">
        <f t="shared" si="205"/>
        <v>0.10688462747563664</v>
      </c>
      <c r="DE185">
        <f t="shared" si="206"/>
        <v>0</v>
      </c>
      <c r="DF185">
        <f t="shared" si="207"/>
        <v>4.4011317195850365E-2</v>
      </c>
      <c r="DG185">
        <f t="shared" si="208"/>
        <v>6.0960469738223243E-2</v>
      </c>
      <c r="DH185">
        <f t="shared" si="209"/>
        <v>0</v>
      </c>
      <c r="DI185">
        <f t="shared" si="210"/>
        <v>0</v>
      </c>
      <c r="DJ185">
        <f t="shared" si="211"/>
        <v>0</v>
      </c>
      <c r="DK185">
        <f t="shared" si="212"/>
        <v>0</v>
      </c>
      <c r="DL185">
        <f t="shared" si="213"/>
        <v>0.13832128261552976</v>
      </c>
      <c r="DM185">
        <f t="shared" si="214"/>
        <v>0</v>
      </c>
      <c r="DN185">
        <f t="shared" si="215"/>
        <v>0</v>
      </c>
      <c r="DO185">
        <f t="shared" si="216"/>
        <v>0</v>
      </c>
      <c r="DP185">
        <f t="shared" si="217"/>
        <v>0.6664570889657343</v>
      </c>
      <c r="DQ185">
        <f t="shared" si="218"/>
        <v>0.6664570889657343</v>
      </c>
      <c r="DR185">
        <f t="shared" si="219"/>
        <v>6</v>
      </c>
      <c r="DS185" s="50">
        <f t="shared" si="220"/>
        <v>1.2680169226490172</v>
      </c>
      <c r="DT185" s="50">
        <f t="shared" si="221"/>
        <v>0.58087618782690187</v>
      </c>
      <c r="DU185">
        <f t="shared" si="222"/>
        <v>0</v>
      </c>
      <c r="DV185">
        <f t="shared" si="223"/>
        <v>0.29051234140851628</v>
      </c>
      <c r="DW185">
        <f t="shared" si="224"/>
        <v>0.48709900994736149</v>
      </c>
      <c r="DX185">
        <f t="shared" si="225"/>
        <v>0</v>
      </c>
      <c r="DY185">
        <f t="shared" si="226"/>
        <v>0</v>
      </c>
      <c r="DZ185">
        <f t="shared" si="227"/>
        <v>0</v>
      </c>
      <c r="EA185">
        <f t="shared" si="228"/>
        <v>0</v>
      </c>
      <c r="EB185">
        <f t="shared" si="229"/>
        <v>0</v>
      </c>
      <c r="EC185">
        <f t="shared" si="230"/>
        <v>0</v>
      </c>
      <c r="ED185">
        <f t="shared" si="231"/>
        <v>0.30122061816015233</v>
      </c>
      <c r="EE185">
        <f t="shared" si="232"/>
        <v>0</v>
      </c>
      <c r="EF185">
        <f t="shared" si="233"/>
        <v>0.43297980505842137</v>
      </c>
      <c r="EG185">
        <f t="shared" si="234"/>
        <v>0</v>
      </c>
      <c r="EH185">
        <f t="shared" si="235"/>
        <v>0.33305550151340552</v>
      </c>
      <c r="EI185">
        <f t="shared" si="236"/>
        <v>0</v>
      </c>
      <c r="EJ185">
        <f t="shared" si="237"/>
        <v>0.21135889082752055</v>
      </c>
      <c r="EK185">
        <f t="shared" si="238"/>
        <v>0.24948170239551842</v>
      </c>
      <c r="EL185">
        <f t="shared" si="239"/>
        <v>0</v>
      </c>
      <c r="EM185">
        <f t="shared" si="240"/>
        <v>0</v>
      </c>
      <c r="EN185">
        <f t="shared" si="241"/>
        <v>0</v>
      </c>
      <c r="EO185">
        <f t="shared" si="242"/>
        <v>0</v>
      </c>
      <c r="EP185">
        <f t="shared" si="243"/>
        <v>0.38107190121710649</v>
      </c>
      <c r="EQ185">
        <f t="shared" si="244"/>
        <v>0</v>
      </c>
      <c r="ER185">
        <f t="shared" si="245"/>
        <v>0</v>
      </c>
      <c r="ES185">
        <f t="shared" si="246"/>
        <v>0</v>
      </c>
      <c r="ET185">
        <f t="shared" si="247"/>
        <v>0.95509434486436329</v>
      </c>
      <c r="EU185">
        <f t="shared" si="248"/>
        <v>0.95509434486436329</v>
      </c>
      <c r="EV185" s="27">
        <f t="shared" si="249"/>
        <v>0</v>
      </c>
      <c r="EW185">
        <f t="shared" si="250"/>
        <v>8.2049669915121054E-2</v>
      </c>
      <c r="EX185">
        <f t="shared" si="251"/>
        <v>0.21908416326910474</v>
      </c>
      <c r="EY185">
        <f t="shared" si="252"/>
        <v>0</v>
      </c>
      <c r="EZ185">
        <f t="shared" si="253"/>
        <v>0.15718327569946561</v>
      </c>
      <c r="FA185">
        <f t="shared" si="254"/>
        <v>0</v>
      </c>
      <c r="FB185">
        <f t="shared" si="255"/>
        <v>0.17604526878340149</v>
      </c>
      <c r="FC185">
        <f t="shared" si="256"/>
        <v>0.13832128261552976</v>
      </c>
      <c r="FD185">
        <f t="shared" si="257"/>
        <v>0</v>
      </c>
      <c r="FE185">
        <f t="shared" si="258"/>
        <v>0.13832128261552976</v>
      </c>
      <c r="FF185">
        <f t="shared" si="259"/>
        <v>0</v>
      </c>
      <c r="FG185">
        <f t="shared" si="260"/>
        <v>0</v>
      </c>
      <c r="FH185">
        <f t="shared" si="261"/>
        <v>0.19490726186733737</v>
      </c>
      <c r="FI185" s="27">
        <f t="shared" si="262"/>
        <v>0</v>
      </c>
      <c r="FJ185">
        <f t="shared" si="263"/>
        <v>0.29051234140851628</v>
      </c>
      <c r="FK185">
        <f t="shared" si="264"/>
        <v>0.48709900994736149</v>
      </c>
      <c r="FL185">
        <f t="shared" si="265"/>
        <v>0</v>
      </c>
      <c r="FM185">
        <f t="shared" si="266"/>
        <v>0.407661399521141</v>
      </c>
      <c r="FN185">
        <f t="shared" si="267"/>
        <v>0</v>
      </c>
      <c r="FO185">
        <f t="shared" si="268"/>
        <v>0.43297980505842137</v>
      </c>
      <c r="FP185">
        <f t="shared" si="269"/>
        <v>0.38107190121710649</v>
      </c>
      <c r="FQ185">
        <f t="shared" si="270"/>
        <v>0</v>
      </c>
      <c r="FR185">
        <f t="shared" si="271"/>
        <v>0.38107190121710649</v>
      </c>
      <c r="FS185">
        <f t="shared" si="272"/>
        <v>0</v>
      </c>
      <c r="FT185">
        <f t="shared" si="273"/>
        <v>0</v>
      </c>
      <c r="FU185">
        <f t="shared" si="274"/>
        <v>0.45725082310312692</v>
      </c>
      <c r="FW185">
        <f t="shared" si="275"/>
        <v>0.13832128261552976</v>
      </c>
      <c r="FX185">
        <f t="shared" si="276"/>
        <v>0.13832128261552976</v>
      </c>
      <c r="FY185">
        <f t="shared" si="277"/>
        <v>0</v>
      </c>
      <c r="FZ185">
        <f t="shared" si="278"/>
        <v>0.13832128261552976</v>
      </c>
    </row>
    <row r="186" spans="1:182">
      <c r="A186">
        <v>185</v>
      </c>
      <c r="B186" t="s">
        <v>465</v>
      </c>
      <c r="C186" t="s">
        <v>229</v>
      </c>
      <c r="D186" t="s">
        <v>230</v>
      </c>
      <c r="E186" s="25" t="s">
        <v>356</v>
      </c>
      <c r="F186" s="25" t="s">
        <v>259</v>
      </c>
      <c r="G186">
        <v>1.1299435028248584E-2</v>
      </c>
      <c r="H186">
        <v>8.4745762711864375E-2</v>
      </c>
      <c r="I186">
        <v>0.16384180790960445</v>
      </c>
      <c r="J186">
        <v>5.3149083178315173E-3</v>
      </c>
      <c r="K186">
        <v>3.9548022598870039E-2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0.24293785310734448</v>
      </c>
      <c r="Y186">
        <v>0.17514124293785308</v>
      </c>
      <c r="Z186">
        <v>0</v>
      </c>
      <c r="AA186">
        <v>0</v>
      </c>
      <c r="AB186">
        <v>1.6949152542372874E-2</v>
      </c>
      <c r="AC186">
        <v>0</v>
      </c>
      <c r="AD186">
        <v>0</v>
      </c>
      <c r="AE186">
        <v>1.1299435028248584E-2</v>
      </c>
      <c r="AF186">
        <v>0</v>
      </c>
      <c r="AG186">
        <v>1.1299435028248584E-2</v>
      </c>
      <c r="AH186">
        <v>0</v>
      </c>
      <c r="AI186">
        <v>0</v>
      </c>
      <c r="AJ186">
        <v>0</v>
      </c>
      <c r="AK186">
        <v>7.3446327683615795E-2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1.1299435028248584E-2</v>
      </c>
      <c r="AR186">
        <v>5.649717514124292E-3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9.6045197740112984E-2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2.2598870056497168E-2</v>
      </c>
      <c r="BV186">
        <v>0</v>
      </c>
      <c r="BW186">
        <v>0</v>
      </c>
      <c r="BX186">
        <v>3.3898305084745749E-2</v>
      </c>
      <c r="BY186">
        <v>0</v>
      </c>
      <c r="BZ186">
        <v>0</v>
      </c>
      <c r="CA186" s="27">
        <f t="shared" si="186"/>
        <v>1</v>
      </c>
      <c r="CB186">
        <f t="shared" si="187"/>
        <v>10</v>
      </c>
      <c r="CC186">
        <f t="shared" si="188"/>
        <v>11</v>
      </c>
      <c r="CD186">
        <f>[1]!shannonweaver(K186:BU186)</f>
        <v>1.8177901753259083</v>
      </c>
      <c r="CE186">
        <f t="shared" si="189"/>
        <v>0.75807738392366353</v>
      </c>
      <c r="CO186">
        <f t="shared" si="190"/>
        <v>11</v>
      </c>
      <c r="CP186">
        <f t="shared" si="191"/>
        <v>0.26520191396754889</v>
      </c>
      <c r="CQ186">
        <f t="shared" si="192"/>
        <v>1.1299435028248584E-2</v>
      </c>
      <c r="CR186">
        <f t="shared" si="193"/>
        <v>8.4745762711864375E-2</v>
      </c>
      <c r="CS186">
        <f t="shared" si="194"/>
        <v>0.16915671622743597</v>
      </c>
      <c r="CT186">
        <f t="shared" si="195"/>
        <v>3.9548022598870039E-2</v>
      </c>
      <c r="CU186">
        <f t="shared" si="196"/>
        <v>0</v>
      </c>
      <c r="CV186">
        <f t="shared" si="197"/>
        <v>0</v>
      </c>
      <c r="CW186">
        <f t="shared" si="198"/>
        <v>0</v>
      </c>
      <c r="CX186">
        <f t="shared" si="199"/>
        <v>0</v>
      </c>
      <c r="CY186">
        <f t="shared" si="200"/>
        <v>0.24293785310734448</v>
      </c>
      <c r="CZ186">
        <f t="shared" si="201"/>
        <v>0.20338983050847453</v>
      </c>
      <c r="DA186">
        <f t="shared" si="202"/>
        <v>0</v>
      </c>
      <c r="DB186">
        <f t="shared" si="203"/>
        <v>1.1299435028248584E-2</v>
      </c>
      <c r="DC186">
        <f t="shared" si="204"/>
        <v>0</v>
      </c>
      <c r="DD186">
        <f t="shared" si="205"/>
        <v>7.3446327683615795E-2</v>
      </c>
      <c r="DE186">
        <f t="shared" si="206"/>
        <v>0</v>
      </c>
      <c r="DF186">
        <f t="shared" si="207"/>
        <v>0</v>
      </c>
      <c r="DG186">
        <f t="shared" si="208"/>
        <v>0.1078287370928435</v>
      </c>
      <c r="DH186">
        <f t="shared" si="209"/>
        <v>0</v>
      </c>
      <c r="DI186">
        <f t="shared" si="210"/>
        <v>6.4913988964621881E-3</v>
      </c>
      <c r="DJ186">
        <f t="shared" si="211"/>
        <v>0</v>
      </c>
      <c r="DK186">
        <f t="shared" si="212"/>
        <v>0</v>
      </c>
      <c r="DL186">
        <f t="shared" si="213"/>
        <v>9.6045197740112984E-2</v>
      </c>
      <c r="DM186">
        <f t="shared" si="214"/>
        <v>0</v>
      </c>
      <c r="DN186">
        <f t="shared" si="215"/>
        <v>0</v>
      </c>
      <c r="DO186">
        <f t="shared" si="216"/>
        <v>3.9548022598870039E-2</v>
      </c>
      <c r="DP186">
        <f t="shared" si="217"/>
        <v>0.66666666666666641</v>
      </c>
      <c r="DQ186">
        <f t="shared" si="218"/>
        <v>0.70621468926553643</v>
      </c>
      <c r="DR186">
        <f t="shared" si="219"/>
        <v>8</v>
      </c>
      <c r="DS186" s="50">
        <f t="shared" si="220"/>
        <v>1.0565758384255566</v>
      </c>
      <c r="DT186" s="50">
        <f t="shared" si="221"/>
        <v>0.54098150110152921</v>
      </c>
      <c r="DU186">
        <f t="shared" si="222"/>
        <v>0.10650001155042839</v>
      </c>
      <c r="DV186">
        <f t="shared" si="223"/>
        <v>0.29538819589309173</v>
      </c>
      <c r="DW186">
        <f t="shared" si="224"/>
        <v>0.42386518870994261</v>
      </c>
      <c r="DX186">
        <f t="shared" si="225"/>
        <v>0.20020153696690632</v>
      </c>
      <c r="DY186">
        <f t="shared" si="226"/>
        <v>0</v>
      </c>
      <c r="DZ186">
        <f t="shared" si="227"/>
        <v>0</v>
      </c>
      <c r="EA186">
        <f t="shared" si="228"/>
        <v>0</v>
      </c>
      <c r="EB186">
        <f t="shared" si="229"/>
        <v>0</v>
      </c>
      <c r="EC186">
        <f t="shared" si="230"/>
        <v>0.51540498262420908</v>
      </c>
      <c r="ED186">
        <f t="shared" si="231"/>
        <v>0.46787156609767194</v>
      </c>
      <c r="EE186">
        <f t="shared" si="232"/>
        <v>0</v>
      </c>
      <c r="EF186">
        <f t="shared" si="233"/>
        <v>0.10650001155042839</v>
      </c>
      <c r="EG186">
        <f t="shared" si="234"/>
        <v>0</v>
      </c>
      <c r="EH186">
        <f t="shared" si="235"/>
        <v>0.27444196680530908</v>
      </c>
      <c r="EI186">
        <f t="shared" si="236"/>
        <v>0</v>
      </c>
      <c r="EJ186">
        <f t="shared" si="237"/>
        <v>0</v>
      </c>
      <c r="EK186">
        <f t="shared" si="238"/>
        <v>0.33458039632444347</v>
      </c>
      <c r="EL186">
        <f t="shared" si="239"/>
        <v>0</v>
      </c>
      <c r="EM186">
        <f t="shared" si="240"/>
        <v>8.0656641484408501E-2</v>
      </c>
      <c r="EN186">
        <f t="shared" si="241"/>
        <v>0</v>
      </c>
      <c r="EO186">
        <f t="shared" si="242"/>
        <v>0</v>
      </c>
      <c r="EP186">
        <f t="shared" si="243"/>
        <v>0.31510004978821338</v>
      </c>
      <c r="EQ186">
        <f t="shared" si="244"/>
        <v>0</v>
      </c>
      <c r="ER186">
        <f t="shared" si="245"/>
        <v>0</v>
      </c>
      <c r="ES186">
        <f t="shared" si="246"/>
        <v>0.20020153696690632</v>
      </c>
      <c r="ET186">
        <f t="shared" si="247"/>
        <v>0.95531661812450919</v>
      </c>
      <c r="EU186">
        <f t="shared" si="248"/>
        <v>0.99795776553808513</v>
      </c>
      <c r="EV186" s="27">
        <f t="shared" si="249"/>
        <v>1.1299435028248584E-2</v>
      </c>
      <c r="EW186">
        <f t="shared" si="250"/>
        <v>8.4745762711864375E-2</v>
      </c>
      <c r="EX186">
        <f t="shared" si="251"/>
        <v>0.16915671622743597</v>
      </c>
      <c r="EY186">
        <f t="shared" si="252"/>
        <v>3.9548022598870039E-2</v>
      </c>
      <c r="EZ186">
        <f t="shared" si="253"/>
        <v>0.2259887005649717</v>
      </c>
      <c r="FA186">
        <f t="shared" si="254"/>
        <v>0</v>
      </c>
      <c r="FB186">
        <f t="shared" si="255"/>
        <v>1.1299435028248584E-2</v>
      </c>
      <c r="FC186">
        <f t="shared" si="256"/>
        <v>9.6045197740112984E-2</v>
      </c>
      <c r="FD186">
        <f t="shared" si="257"/>
        <v>0</v>
      </c>
      <c r="FE186">
        <f t="shared" si="258"/>
        <v>9.6045197740112984E-2</v>
      </c>
      <c r="FF186">
        <f t="shared" si="259"/>
        <v>0</v>
      </c>
      <c r="FG186">
        <f t="shared" si="260"/>
        <v>0.24293785310734448</v>
      </c>
      <c r="FH186">
        <f t="shared" si="261"/>
        <v>9.0395480225988672E-2</v>
      </c>
      <c r="FI186" s="27">
        <f t="shared" si="262"/>
        <v>0.10650001155042839</v>
      </c>
      <c r="FJ186">
        <f t="shared" si="263"/>
        <v>0.29538819589309173</v>
      </c>
      <c r="FK186">
        <f t="shared" si="264"/>
        <v>0.42386518870994261</v>
      </c>
      <c r="FL186">
        <f t="shared" si="265"/>
        <v>0.20020153696690632</v>
      </c>
      <c r="FM186">
        <f t="shared" si="266"/>
        <v>0.49539896314691478</v>
      </c>
      <c r="FN186">
        <f t="shared" si="267"/>
        <v>0</v>
      </c>
      <c r="FO186">
        <f t="shared" si="268"/>
        <v>0.10650001155042839</v>
      </c>
      <c r="FP186">
        <f t="shared" si="269"/>
        <v>0.31510004978821338</v>
      </c>
      <c r="FQ186">
        <f t="shared" si="270"/>
        <v>0</v>
      </c>
      <c r="FR186">
        <f t="shared" si="271"/>
        <v>0.31510004978821338</v>
      </c>
      <c r="FS186">
        <f t="shared" si="272"/>
        <v>0</v>
      </c>
      <c r="FT186">
        <f t="shared" si="273"/>
        <v>0.51540498262420908</v>
      </c>
      <c r="FU186">
        <f t="shared" si="274"/>
        <v>0.30538293147216661</v>
      </c>
      <c r="FW186">
        <f t="shared" si="275"/>
        <v>0.13559322033898302</v>
      </c>
      <c r="FX186">
        <f t="shared" si="276"/>
        <v>0.13559322033898302</v>
      </c>
      <c r="FY186">
        <f t="shared" si="277"/>
        <v>3.9548022598870039E-2</v>
      </c>
      <c r="FZ186">
        <f t="shared" si="278"/>
        <v>0.13559322033898302</v>
      </c>
    </row>
    <row r="187" spans="1:182">
      <c r="A187">
        <v>186</v>
      </c>
      <c r="B187" t="s">
        <v>262</v>
      </c>
      <c r="C187" t="s">
        <v>229</v>
      </c>
      <c r="D187" t="s">
        <v>230</v>
      </c>
      <c r="E187" s="25" t="s">
        <v>356</v>
      </c>
      <c r="F187" s="25" t="s">
        <v>259</v>
      </c>
      <c r="G187">
        <v>1.2982797792924376E-2</v>
      </c>
      <c r="H187">
        <v>0.16877637130801693</v>
      </c>
      <c r="I187">
        <v>0.14281077572216819</v>
      </c>
      <c r="J187">
        <v>5.3149083178315173E-3</v>
      </c>
      <c r="K187">
        <v>1.9474196689386568E-2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7.1405387861084052E-2</v>
      </c>
      <c r="Y187">
        <v>0.14930217461863032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7.7896786757546271E-2</v>
      </c>
      <c r="AF187">
        <v>6.4913988964621881E-3</v>
      </c>
      <c r="AG187">
        <v>6.4913988964621881E-3</v>
      </c>
      <c r="AH187">
        <v>6.4913988964621881E-3</v>
      </c>
      <c r="AI187">
        <v>0</v>
      </c>
      <c r="AJ187">
        <v>0</v>
      </c>
      <c r="AK187">
        <v>0.10386238234339502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4.5439792275235313E-2</v>
      </c>
      <c r="AR187">
        <v>4.5439792275235313E-2</v>
      </c>
      <c r="AS187">
        <v>0</v>
      </c>
      <c r="AT187">
        <v>0</v>
      </c>
      <c r="AU187">
        <v>6.4913988964621881E-3</v>
      </c>
      <c r="AV187">
        <v>1.9474196689386568E-2</v>
      </c>
      <c r="AW187">
        <v>0</v>
      </c>
      <c r="AX187">
        <v>0</v>
      </c>
      <c r="AY187">
        <v>0.11067835118468032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6.4913988964621881E-3</v>
      </c>
      <c r="BZ187">
        <v>0</v>
      </c>
      <c r="CA187" s="27">
        <f t="shared" si="186"/>
        <v>1</v>
      </c>
      <c r="CB187">
        <f t="shared" si="187"/>
        <v>12</v>
      </c>
      <c r="CC187">
        <f t="shared" si="188"/>
        <v>13</v>
      </c>
      <c r="CD187">
        <f>[1]!shannonweaver(K187:BU187)</f>
        <v>2.1620043013896804</v>
      </c>
      <c r="CE187">
        <f t="shared" si="189"/>
        <v>0.84290330922141854</v>
      </c>
      <c r="CJ187">
        <v>1</v>
      </c>
      <c r="CM187">
        <v>1</v>
      </c>
      <c r="CO187">
        <f t="shared" si="190"/>
        <v>14</v>
      </c>
      <c r="CP187">
        <f t="shared" si="191"/>
        <v>0.32988485314094101</v>
      </c>
      <c r="CQ187">
        <f t="shared" si="192"/>
        <v>1.2982797792924376E-2</v>
      </c>
      <c r="CR187">
        <f t="shared" si="193"/>
        <v>0.16877637130801693</v>
      </c>
      <c r="CS187">
        <f t="shared" si="194"/>
        <v>0.14812568403999971</v>
      </c>
      <c r="CT187">
        <f t="shared" si="195"/>
        <v>1.9474196689386568E-2</v>
      </c>
      <c r="CU187">
        <f t="shared" si="196"/>
        <v>0</v>
      </c>
      <c r="CV187">
        <f t="shared" si="197"/>
        <v>0</v>
      </c>
      <c r="CW187">
        <f t="shared" si="198"/>
        <v>0</v>
      </c>
      <c r="CX187">
        <f t="shared" si="199"/>
        <v>0</v>
      </c>
      <c r="CY187">
        <f t="shared" si="200"/>
        <v>7.1405387861084052E-2</v>
      </c>
      <c r="CZ187">
        <f t="shared" si="201"/>
        <v>0.22719896137617659</v>
      </c>
      <c r="DA187">
        <f t="shared" si="202"/>
        <v>0</v>
      </c>
      <c r="DB187">
        <f t="shared" si="203"/>
        <v>1.9474196689386564E-2</v>
      </c>
      <c r="DC187">
        <f t="shared" si="204"/>
        <v>0</v>
      </c>
      <c r="DD187">
        <f t="shared" si="205"/>
        <v>0.10386238234339502</v>
      </c>
      <c r="DE187">
        <f t="shared" si="206"/>
        <v>0</v>
      </c>
      <c r="DF187">
        <f t="shared" si="207"/>
        <v>0</v>
      </c>
      <c r="DG187">
        <f t="shared" si="208"/>
        <v>0.13934974510787751</v>
      </c>
      <c r="DH187">
        <f t="shared" si="209"/>
        <v>0.12117540139351715</v>
      </c>
      <c r="DI187">
        <f t="shared" si="210"/>
        <v>0</v>
      </c>
      <c r="DJ187">
        <f t="shared" si="211"/>
        <v>1.9474196689386568E-2</v>
      </c>
      <c r="DK187">
        <f t="shared" si="212"/>
        <v>0</v>
      </c>
      <c r="DL187">
        <f t="shared" si="213"/>
        <v>0.11067835118468032</v>
      </c>
      <c r="DM187">
        <f t="shared" si="214"/>
        <v>0</v>
      </c>
      <c r="DN187">
        <f t="shared" si="215"/>
        <v>0</v>
      </c>
      <c r="DO187">
        <f t="shared" si="216"/>
        <v>1.9474196689386568E-2</v>
      </c>
      <c r="DP187">
        <f t="shared" si="217"/>
        <v>0.64946445959104182</v>
      </c>
      <c r="DQ187">
        <f t="shared" si="218"/>
        <v>0.66893865628042837</v>
      </c>
      <c r="DR187">
        <f t="shared" si="219"/>
        <v>9</v>
      </c>
      <c r="DS187" s="50">
        <f t="shared" si="220"/>
        <v>1.16325388460025</v>
      </c>
      <c r="DT187" s="50">
        <f t="shared" si="221"/>
        <v>0.61181726796927394</v>
      </c>
      <c r="DU187">
        <f t="shared" si="222"/>
        <v>0.11419008032917446</v>
      </c>
      <c r="DV187">
        <f t="shared" si="223"/>
        <v>0.42335768634357218</v>
      </c>
      <c r="DW187">
        <f t="shared" si="224"/>
        <v>0.39506804868633838</v>
      </c>
      <c r="DX187">
        <f t="shared" si="225"/>
        <v>0.14000693236630385</v>
      </c>
      <c r="DY187">
        <f t="shared" si="226"/>
        <v>0</v>
      </c>
      <c r="DZ187">
        <f t="shared" si="227"/>
        <v>0</v>
      </c>
      <c r="EA187">
        <f t="shared" si="228"/>
        <v>0</v>
      </c>
      <c r="EB187">
        <f t="shared" si="229"/>
        <v>0</v>
      </c>
      <c r="EC187">
        <f t="shared" si="230"/>
        <v>0.2705047498537218</v>
      </c>
      <c r="ED187">
        <f t="shared" si="231"/>
        <v>0.49684447435374968</v>
      </c>
      <c r="EE187">
        <f t="shared" si="232"/>
        <v>0</v>
      </c>
      <c r="EF187">
        <f t="shared" si="233"/>
        <v>0.14000693236630385</v>
      </c>
      <c r="EG187">
        <f t="shared" si="234"/>
        <v>0</v>
      </c>
      <c r="EH187">
        <f t="shared" si="235"/>
        <v>0.32813370625462451</v>
      </c>
      <c r="EI187">
        <f t="shared" si="236"/>
        <v>0</v>
      </c>
      <c r="EJ187">
        <f t="shared" si="237"/>
        <v>0</v>
      </c>
      <c r="EK187">
        <f t="shared" si="238"/>
        <v>0.38255908898390772</v>
      </c>
      <c r="EL187">
        <f t="shared" si="239"/>
        <v>0.35554632503932854</v>
      </c>
      <c r="EM187">
        <f t="shared" si="240"/>
        <v>0</v>
      </c>
      <c r="EN187">
        <f t="shared" si="241"/>
        <v>0.14000693236630385</v>
      </c>
      <c r="EO187">
        <f t="shared" si="242"/>
        <v>0</v>
      </c>
      <c r="EP187">
        <f t="shared" si="243"/>
        <v>0.33914780479345258</v>
      </c>
      <c r="EQ187">
        <f t="shared" si="244"/>
        <v>0</v>
      </c>
      <c r="ER187">
        <f t="shared" si="245"/>
        <v>0</v>
      </c>
      <c r="ES187">
        <f t="shared" si="246"/>
        <v>0.14000693236630385</v>
      </c>
      <c r="ET187">
        <f t="shared" si="247"/>
        <v>0.93718319047811338</v>
      </c>
      <c r="EU187">
        <f t="shared" si="248"/>
        <v>0.95772849303778362</v>
      </c>
      <c r="EV187" s="27">
        <f t="shared" si="249"/>
        <v>1.2982797792924376E-2</v>
      </c>
      <c r="EW187">
        <f t="shared" si="250"/>
        <v>0.16877637130801693</v>
      </c>
      <c r="EX187">
        <f t="shared" si="251"/>
        <v>0.14812568403999971</v>
      </c>
      <c r="EY187">
        <f t="shared" si="252"/>
        <v>1.9474196689386568E-2</v>
      </c>
      <c r="EZ187">
        <f t="shared" si="253"/>
        <v>0.22719896137617659</v>
      </c>
      <c r="FA187">
        <f t="shared" si="254"/>
        <v>0</v>
      </c>
      <c r="FB187">
        <f t="shared" si="255"/>
        <v>1.9474196689386564E-2</v>
      </c>
      <c r="FC187">
        <f t="shared" si="256"/>
        <v>0.11067835118468032</v>
      </c>
      <c r="FD187">
        <f t="shared" si="257"/>
        <v>0</v>
      </c>
      <c r="FE187">
        <f t="shared" si="258"/>
        <v>0.11067835118468032</v>
      </c>
      <c r="FF187">
        <f t="shared" si="259"/>
        <v>0</v>
      </c>
      <c r="FG187">
        <f t="shared" si="260"/>
        <v>7.1405387861084052E-2</v>
      </c>
      <c r="FH187">
        <f t="shared" si="261"/>
        <v>0.2207075624797144</v>
      </c>
      <c r="FI187" s="27">
        <f t="shared" si="262"/>
        <v>0.11419008032917446</v>
      </c>
      <c r="FJ187">
        <f t="shared" si="263"/>
        <v>0.42335768634357218</v>
      </c>
      <c r="FK187">
        <f t="shared" si="264"/>
        <v>0.39506804868633838</v>
      </c>
      <c r="FL187">
        <f t="shared" si="265"/>
        <v>0.14000693236630385</v>
      </c>
      <c r="FM187">
        <f t="shared" si="266"/>
        <v>0.49684447435374968</v>
      </c>
      <c r="FN187">
        <f t="shared" si="267"/>
        <v>0</v>
      </c>
      <c r="FO187">
        <f t="shared" si="268"/>
        <v>0.14000693236630385</v>
      </c>
      <c r="FP187">
        <f t="shared" si="269"/>
        <v>0.33914780479345258</v>
      </c>
      <c r="FQ187">
        <f t="shared" si="270"/>
        <v>0</v>
      </c>
      <c r="FR187">
        <f t="shared" si="271"/>
        <v>0.33914780479345258</v>
      </c>
      <c r="FS187">
        <f t="shared" si="272"/>
        <v>0</v>
      </c>
      <c r="FT187">
        <f t="shared" si="273"/>
        <v>0.2705047498537218</v>
      </c>
      <c r="FU187">
        <f t="shared" si="274"/>
        <v>0.48905880733485962</v>
      </c>
      <c r="FW187">
        <f t="shared" si="275"/>
        <v>0.13015254787406688</v>
      </c>
      <c r="FX187">
        <f t="shared" si="276"/>
        <v>0.13015254787406688</v>
      </c>
      <c r="FY187">
        <f t="shared" si="277"/>
        <v>1.9474196689386568E-2</v>
      </c>
      <c r="FZ187">
        <f t="shared" si="278"/>
        <v>0.13015254787406688</v>
      </c>
    </row>
    <row r="188" spans="1:182">
      <c r="A188">
        <v>187</v>
      </c>
      <c r="B188" t="s">
        <v>326</v>
      </c>
      <c r="C188" t="s">
        <v>229</v>
      </c>
      <c r="D188" t="s">
        <v>298</v>
      </c>
      <c r="E188" s="25" t="s">
        <v>356</v>
      </c>
      <c r="F188" s="25" t="s">
        <v>259</v>
      </c>
      <c r="G188">
        <v>6.0587700696758569E-3</v>
      </c>
      <c r="H188">
        <v>9.6940321114813724E-2</v>
      </c>
      <c r="I188">
        <v>0.33929112390184785</v>
      </c>
      <c r="J188">
        <v>5.3149083178315173E-3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8.4822780975461975E-2</v>
      </c>
      <c r="AF188">
        <v>0.12723417146319299</v>
      </c>
      <c r="AG188">
        <v>2.4235080278703428E-2</v>
      </c>
      <c r="AH188">
        <v>0</v>
      </c>
      <c r="AI188">
        <v>0</v>
      </c>
      <c r="AJ188">
        <v>0</v>
      </c>
      <c r="AK188">
        <v>4.2411390487730988E-2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1.8176310209027571E-2</v>
      </c>
      <c r="AR188">
        <v>2.4235080278703428E-2</v>
      </c>
      <c r="AS188">
        <v>6.0587700696758569E-3</v>
      </c>
      <c r="AT188">
        <v>0.12117540139351715</v>
      </c>
      <c r="AU188">
        <v>0</v>
      </c>
      <c r="AV188">
        <v>0</v>
      </c>
      <c r="AW188">
        <v>0</v>
      </c>
      <c r="AX188">
        <v>0</v>
      </c>
      <c r="AY188">
        <v>0.10330202968797338</v>
      </c>
      <c r="AZ188">
        <v>6.0587700696758569E-3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 s="27">
        <f t="shared" si="186"/>
        <v>0</v>
      </c>
      <c r="CB188">
        <f t="shared" si="187"/>
        <v>10</v>
      </c>
      <c r="CC188">
        <f t="shared" si="188"/>
        <v>10</v>
      </c>
      <c r="CD188">
        <f>[1]!shannonweaver(K188:BU188)</f>
        <v>1.9459023253887622</v>
      </c>
      <c r="CE188">
        <f t="shared" si="189"/>
        <v>0.84509464223904529</v>
      </c>
      <c r="CJ188">
        <v>1</v>
      </c>
      <c r="CM188">
        <v>1</v>
      </c>
      <c r="CO188">
        <f t="shared" si="190"/>
        <v>11</v>
      </c>
      <c r="CP188">
        <f t="shared" si="191"/>
        <v>0.44760512340416891</v>
      </c>
      <c r="CQ188">
        <f t="shared" si="192"/>
        <v>6.0587700696758569E-3</v>
      </c>
      <c r="CR188">
        <f t="shared" si="193"/>
        <v>9.6940321114813724E-2</v>
      </c>
      <c r="CS188">
        <f t="shared" si="194"/>
        <v>0.34460603221967934</v>
      </c>
      <c r="CT188">
        <f t="shared" si="195"/>
        <v>0</v>
      </c>
      <c r="CU188">
        <f t="shared" si="196"/>
        <v>0</v>
      </c>
      <c r="CV188">
        <f t="shared" si="197"/>
        <v>0</v>
      </c>
      <c r="CW188">
        <f t="shared" si="198"/>
        <v>0</v>
      </c>
      <c r="CX188">
        <f t="shared" si="199"/>
        <v>0</v>
      </c>
      <c r="CY188">
        <f t="shared" si="200"/>
        <v>0</v>
      </c>
      <c r="CZ188">
        <f t="shared" si="201"/>
        <v>8.4822780975461975E-2</v>
      </c>
      <c r="DA188">
        <f t="shared" si="202"/>
        <v>0</v>
      </c>
      <c r="DB188">
        <f t="shared" si="203"/>
        <v>0.1514692517418964</v>
      </c>
      <c r="DC188">
        <f t="shared" si="204"/>
        <v>0</v>
      </c>
      <c r="DD188">
        <f t="shared" si="205"/>
        <v>4.2411390487730988E-2</v>
      </c>
      <c r="DE188">
        <f t="shared" si="206"/>
        <v>0</v>
      </c>
      <c r="DF188">
        <f t="shared" si="207"/>
        <v>0</v>
      </c>
      <c r="DG188">
        <f t="shared" si="208"/>
        <v>0.18859754909243867</v>
      </c>
      <c r="DH188">
        <f t="shared" si="209"/>
        <v>0.12738853503184716</v>
      </c>
      <c r="DI188">
        <f t="shared" si="210"/>
        <v>0</v>
      </c>
      <c r="DJ188">
        <f t="shared" si="211"/>
        <v>0</v>
      </c>
      <c r="DK188">
        <f t="shared" si="212"/>
        <v>0</v>
      </c>
      <c r="DL188">
        <f t="shared" si="213"/>
        <v>0.10936079975764923</v>
      </c>
      <c r="DM188">
        <f t="shared" si="214"/>
        <v>0</v>
      </c>
      <c r="DN188">
        <f t="shared" si="215"/>
        <v>0</v>
      </c>
      <c r="DO188">
        <f t="shared" si="216"/>
        <v>0</v>
      </c>
      <c r="DP188">
        <f t="shared" si="217"/>
        <v>0.55770978491366252</v>
      </c>
      <c r="DQ188">
        <f t="shared" si="218"/>
        <v>0.55770978491366252</v>
      </c>
      <c r="DR188">
        <f t="shared" si="219"/>
        <v>6</v>
      </c>
      <c r="DS188" s="50">
        <f t="shared" si="220"/>
        <v>1.1662734618285722</v>
      </c>
      <c r="DT188" s="50">
        <f t="shared" si="221"/>
        <v>0.73290691943133068</v>
      </c>
      <c r="DU188">
        <f t="shared" si="222"/>
        <v>7.7916917260665339E-2</v>
      </c>
      <c r="DV188">
        <f t="shared" si="223"/>
        <v>0.31661584600521853</v>
      </c>
      <c r="DW188">
        <f t="shared" si="224"/>
        <v>0.62738720947835658</v>
      </c>
      <c r="DX188">
        <f t="shared" si="225"/>
        <v>0</v>
      </c>
      <c r="DY188">
        <f t="shared" si="226"/>
        <v>0</v>
      </c>
      <c r="DZ188">
        <f t="shared" si="227"/>
        <v>0</v>
      </c>
      <c r="EA188">
        <f t="shared" si="228"/>
        <v>0</v>
      </c>
      <c r="EB188">
        <f t="shared" si="229"/>
        <v>0</v>
      </c>
      <c r="EC188">
        <f t="shared" si="230"/>
        <v>0</v>
      </c>
      <c r="ED188">
        <f t="shared" si="231"/>
        <v>0.29552643927615363</v>
      </c>
      <c r="EE188">
        <f t="shared" si="232"/>
        <v>0</v>
      </c>
      <c r="EF188">
        <f t="shared" si="233"/>
        <v>0.39975265252632136</v>
      </c>
      <c r="EG188">
        <f t="shared" si="234"/>
        <v>0</v>
      </c>
      <c r="EH188">
        <f t="shared" si="235"/>
        <v>0.2074244661539299</v>
      </c>
      <c r="EI188">
        <f t="shared" si="236"/>
        <v>0</v>
      </c>
      <c r="EJ188">
        <f t="shared" si="237"/>
        <v>0</v>
      </c>
      <c r="EK188">
        <f t="shared" si="238"/>
        <v>0.4492368076961934</v>
      </c>
      <c r="EL188">
        <f t="shared" si="239"/>
        <v>0.36496361390437121</v>
      </c>
      <c r="EM188">
        <f t="shared" si="240"/>
        <v>0</v>
      </c>
      <c r="EN188">
        <f t="shared" si="241"/>
        <v>0</v>
      </c>
      <c r="EO188">
        <f t="shared" si="242"/>
        <v>0</v>
      </c>
      <c r="EP188">
        <f t="shared" si="243"/>
        <v>0.3370425038443074</v>
      </c>
      <c r="EQ188">
        <f t="shared" si="244"/>
        <v>0</v>
      </c>
      <c r="ER188">
        <f t="shared" si="245"/>
        <v>0</v>
      </c>
      <c r="ES188">
        <f t="shared" si="246"/>
        <v>0</v>
      </c>
      <c r="ET188">
        <f t="shared" si="247"/>
        <v>0.8432368544301081</v>
      </c>
      <c r="EU188">
        <f t="shared" si="248"/>
        <v>0.8432368544301081</v>
      </c>
      <c r="EV188" s="27">
        <f t="shared" si="249"/>
        <v>6.0587700696758569E-3</v>
      </c>
      <c r="EW188">
        <f t="shared" si="250"/>
        <v>9.6940321114813724E-2</v>
      </c>
      <c r="EX188">
        <f t="shared" si="251"/>
        <v>0.34460603221967934</v>
      </c>
      <c r="EY188">
        <f t="shared" si="252"/>
        <v>0</v>
      </c>
      <c r="EZ188">
        <f t="shared" si="253"/>
        <v>8.4822780975461975E-2</v>
      </c>
      <c r="FA188">
        <f t="shared" si="254"/>
        <v>0</v>
      </c>
      <c r="FB188">
        <f t="shared" si="255"/>
        <v>0.1514692517418964</v>
      </c>
      <c r="FC188">
        <f t="shared" si="256"/>
        <v>0.10936079975764923</v>
      </c>
      <c r="FD188">
        <f t="shared" si="257"/>
        <v>0</v>
      </c>
      <c r="FE188">
        <f t="shared" si="258"/>
        <v>0.10936079975764923</v>
      </c>
      <c r="FF188">
        <f t="shared" si="259"/>
        <v>0</v>
      </c>
      <c r="FG188">
        <f t="shared" si="260"/>
        <v>0</v>
      </c>
      <c r="FH188">
        <f t="shared" si="261"/>
        <v>0.21205695243865499</v>
      </c>
      <c r="FI188" s="27">
        <f t="shared" si="262"/>
        <v>7.7916917260665339E-2</v>
      </c>
      <c r="FJ188">
        <f t="shared" si="263"/>
        <v>0.31661584600521853</v>
      </c>
      <c r="FK188">
        <f t="shared" si="264"/>
        <v>0.62738720947835658</v>
      </c>
      <c r="FL188">
        <f t="shared" si="265"/>
        <v>0</v>
      </c>
      <c r="FM188">
        <f t="shared" si="266"/>
        <v>0.29552643927615363</v>
      </c>
      <c r="FN188">
        <f t="shared" si="267"/>
        <v>0</v>
      </c>
      <c r="FO188">
        <f t="shared" si="268"/>
        <v>0.39975265252632136</v>
      </c>
      <c r="FP188">
        <f t="shared" si="269"/>
        <v>0.3370425038443074</v>
      </c>
      <c r="FQ188">
        <f t="shared" si="270"/>
        <v>0</v>
      </c>
      <c r="FR188">
        <f t="shared" si="271"/>
        <v>0.3370425038443074</v>
      </c>
      <c r="FS188">
        <f t="shared" si="272"/>
        <v>0</v>
      </c>
      <c r="FT188">
        <f t="shared" si="273"/>
        <v>0</v>
      </c>
      <c r="FU188">
        <f t="shared" si="274"/>
        <v>0.47855436163843107</v>
      </c>
      <c r="FW188">
        <f t="shared" si="275"/>
        <v>0.10330202968797338</v>
      </c>
      <c r="FX188">
        <f t="shared" si="276"/>
        <v>0.10936079975764923</v>
      </c>
      <c r="FY188">
        <f t="shared" si="277"/>
        <v>0</v>
      </c>
      <c r="FZ188">
        <f t="shared" si="278"/>
        <v>0.10936079975764923</v>
      </c>
    </row>
    <row r="189" spans="1:182">
      <c r="A189">
        <v>188</v>
      </c>
      <c r="B189" t="s">
        <v>327</v>
      </c>
      <c r="C189" t="s">
        <v>229</v>
      </c>
      <c r="D189" t="s">
        <v>298</v>
      </c>
      <c r="E189" s="25" t="s">
        <v>356</v>
      </c>
      <c r="F189" s="25" t="s">
        <v>259</v>
      </c>
      <c r="G189">
        <v>3.8216560509554139E-2</v>
      </c>
      <c r="H189">
        <v>0.1464968152866242</v>
      </c>
      <c r="I189">
        <v>0.16560509554140132</v>
      </c>
      <c r="J189">
        <v>5.3149083178315173E-3</v>
      </c>
      <c r="K189">
        <v>6.369426751592357E-3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6.369426751592357E-3</v>
      </c>
      <c r="AF189">
        <v>8.9171974522293002E-2</v>
      </c>
      <c r="AG189">
        <v>9.5541401273885357E-2</v>
      </c>
      <c r="AH189">
        <v>0</v>
      </c>
      <c r="AI189">
        <v>0</v>
      </c>
      <c r="AJ189">
        <v>0</v>
      </c>
      <c r="AK189">
        <v>4.4585987261146494E-2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2.5477707006369428E-2</v>
      </c>
      <c r="AR189">
        <v>5.7324840764331197E-2</v>
      </c>
      <c r="AS189">
        <v>5.7324840764331197E-2</v>
      </c>
      <c r="AT189">
        <v>0.12738853503184716</v>
      </c>
      <c r="AU189">
        <v>0</v>
      </c>
      <c r="AV189">
        <v>0</v>
      </c>
      <c r="AW189">
        <v>0</v>
      </c>
      <c r="AX189">
        <v>0</v>
      </c>
      <c r="AY189">
        <v>0.1401273885350319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 s="27">
        <f t="shared" si="186"/>
        <v>1</v>
      </c>
      <c r="CB189">
        <f t="shared" si="187"/>
        <v>9</v>
      </c>
      <c r="CC189">
        <f t="shared" si="188"/>
        <v>10</v>
      </c>
      <c r="CD189">
        <f>[1]!shannonweaver(K189:BU189)</f>
        <v>2.0347598137153664</v>
      </c>
      <c r="CE189">
        <f t="shared" si="189"/>
        <v>0.88368495909507216</v>
      </c>
      <c r="CO189">
        <f t="shared" si="190"/>
        <v>10</v>
      </c>
      <c r="CP189">
        <f t="shared" si="191"/>
        <v>0.35563337965541114</v>
      </c>
      <c r="CQ189">
        <f t="shared" si="192"/>
        <v>3.8216560509554139E-2</v>
      </c>
      <c r="CR189">
        <f t="shared" si="193"/>
        <v>0.1464968152866242</v>
      </c>
      <c r="CS189">
        <f t="shared" si="194"/>
        <v>0.17092000385923284</v>
      </c>
      <c r="CT189">
        <f t="shared" si="195"/>
        <v>6.369426751592357E-3</v>
      </c>
      <c r="CU189">
        <f t="shared" si="196"/>
        <v>0</v>
      </c>
      <c r="CV189">
        <f t="shared" si="197"/>
        <v>0</v>
      </c>
      <c r="CW189">
        <f t="shared" si="198"/>
        <v>0</v>
      </c>
      <c r="CX189">
        <f t="shared" si="199"/>
        <v>0</v>
      </c>
      <c r="CY189">
        <f t="shared" si="200"/>
        <v>0</v>
      </c>
      <c r="CZ189">
        <f t="shared" si="201"/>
        <v>6.369426751592357E-3</v>
      </c>
      <c r="DA189">
        <f t="shared" si="202"/>
        <v>0</v>
      </c>
      <c r="DB189">
        <f t="shared" si="203"/>
        <v>0.18471337579617836</v>
      </c>
      <c r="DC189">
        <f t="shared" si="204"/>
        <v>0</v>
      </c>
      <c r="DD189">
        <f t="shared" si="205"/>
        <v>4.4585987261146494E-2</v>
      </c>
      <c r="DE189">
        <f t="shared" si="206"/>
        <v>0</v>
      </c>
      <c r="DF189">
        <f t="shared" si="207"/>
        <v>0</v>
      </c>
      <c r="DG189">
        <f t="shared" si="208"/>
        <v>0.20029114787999444</v>
      </c>
      <c r="DH189">
        <f t="shared" si="209"/>
        <v>0.14239943040227843</v>
      </c>
      <c r="DI189">
        <f t="shared" si="210"/>
        <v>0</v>
      </c>
      <c r="DJ189">
        <f t="shared" si="211"/>
        <v>0</v>
      </c>
      <c r="DK189">
        <f t="shared" si="212"/>
        <v>0</v>
      </c>
      <c r="DL189">
        <f t="shared" si="213"/>
        <v>0.1401273885350319</v>
      </c>
      <c r="DM189">
        <f t="shared" si="214"/>
        <v>0</v>
      </c>
      <c r="DN189">
        <f t="shared" si="215"/>
        <v>0</v>
      </c>
      <c r="DO189">
        <f t="shared" si="216"/>
        <v>6.369426751592357E-3</v>
      </c>
      <c r="DP189">
        <f t="shared" si="217"/>
        <v>0.6433121019108281</v>
      </c>
      <c r="DQ189">
        <f t="shared" si="218"/>
        <v>0.64968152866242046</v>
      </c>
      <c r="DR189">
        <f t="shared" si="219"/>
        <v>7</v>
      </c>
      <c r="DS189" s="50">
        <f t="shared" si="220"/>
        <v>1.222762783706238</v>
      </c>
      <c r="DT189" s="50">
        <f t="shared" si="221"/>
        <v>0.63894643233738968</v>
      </c>
      <c r="DU189">
        <f t="shared" si="222"/>
        <v>0.1967576403426757</v>
      </c>
      <c r="DV189">
        <f t="shared" si="223"/>
        <v>0.39277007849468026</v>
      </c>
      <c r="DW189">
        <f t="shared" si="224"/>
        <v>0.42621207486549284</v>
      </c>
      <c r="DX189">
        <f t="shared" si="225"/>
        <v>7.9893654806116002E-2</v>
      </c>
      <c r="DY189">
        <f t="shared" si="226"/>
        <v>0</v>
      </c>
      <c r="DZ189">
        <f t="shared" si="227"/>
        <v>0</v>
      </c>
      <c r="EA189">
        <f t="shared" si="228"/>
        <v>0</v>
      </c>
      <c r="EB189">
        <f t="shared" si="229"/>
        <v>0</v>
      </c>
      <c r="EC189">
        <f t="shared" si="230"/>
        <v>0</v>
      </c>
      <c r="ED189">
        <f t="shared" si="231"/>
        <v>7.9893654806116002E-2</v>
      </c>
      <c r="EE189">
        <f t="shared" si="232"/>
        <v>0</v>
      </c>
      <c r="EF189">
        <f t="shared" si="233"/>
        <v>0.44425236897822395</v>
      </c>
      <c r="EG189">
        <f t="shared" si="234"/>
        <v>0</v>
      </c>
      <c r="EH189">
        <f t="shared" si="235"/>
        <v>0.21275536993308211</v>
      </c>
      <c r="EI189">
        <f t="shared" si="236"/>
        <v>0</v>
      </c>
      <c r="EJ189">
        <f t="shared" si="237"/>
        <v>0</v>
      </c>
      <c r="EK189">
        <f t="shared" si="238"/>
        <v>0.46401144460065458</v>
      </c>
      <c r="EL189">
        <f t="shared" si="239"/>
        <v>0.38694223818838613</v>
      </c>
      <c r="EM189">
        <f t="shared" si="240"/>
        <v>0</v>
      </c>
      <c r="EN189">
        <f t="shared" si="241"/>
        <v>0</v>
      </c>
      <c r="EO189">
        <f t="shared" si="242"/>
        <v>0</v>
      </c>
      <c r="EP189">
        <f t="shared" si="243"/>
        <v>0.38368053281629788</v>
      </c>
      <c r="EQ189">
        <f t="shared" si="244"/>
        <v>0</v>
      </c>
      <c r="ER189">
        <f t="shared" si="245"/>
        <v>0</v>
      </c>
      <c r="ES189">
        <f t="shared" si="246"/>
        <v>7.9893654806116002E-2</v>
      </c>
      <c r="ET189">
        <f t="shared" si="247"/>
        <v>0.93074883044300694</v>
      </c>
      <c r="EU189">
        <f t="shared" si="248"/>
        <v>0.93741067674983569</v>
      </c>
      <c r="EV189" s="27">
        <f t="shared" si="249"/>
        <v>3.8216560509554139E-2</v>
      </c>
      <c r="EW189">
        <f t="shared" si="250"/>
        <v>0.1464968152866242</v>
      </c>
      <c r="EX189">
        <f t="shared" si="251"/>
        <v>0.17092000385923284</v>
      </c>
      <c r="EY189">
        <f t="shared" si="252"/>
        <v>6.369426751592357E-3</v>
      </c>
      <c r="EZ189">
        <f t="shared" si="253"/>
        <v>6.369426751592357E-3</v>
      </c>
      <c r="FA189">
        <f t="shared" si="254"/>
        <v>0</v>
      </c>
      <c r="FB189">
        <f t="shared" si="255"/>
        <v>0.18471337579617836</v>
      </c>
      <c r="FC189">
        <f t="shared" si="256"/>
        <v>0.1401273885350319</v>
      </c>
      <c r="FD189">
        <f t="shared" si="257"/>
        <v>0</v>
      </c>
      <c r="FE189">
        <f t="shared" si="258"/>
        <v>0.1401273885350319</v>
      </c>
      <c r="FF189">
        <f t="shared" si="259"/>
        <v>0</v>
      </c>
      <c r="FG189">
        <f t="shared" si="260"/>
        <v>0</v>
      </c>
      <c r="FH189">
        <f t="shared" si="261"/>
        <v>0.31210191082802546</v>
      </c>
      <c r="FI189" s="27">
        <f t="shared" si="262"/>
        <v>0.1967576403426757</v>
      </c>
      <c r="FJ189">
        <f t="shared" si="263"/>
        <v>0.39277007849468026</v>
      </c>
      <c r="FK189">
        <f t="shared" si="264"/>
        <v>0.42621207486549284</v>
      </c>
      <c r="FL189">
        <f t="shared" si="265"/>
        <v>7.9893654806116002E-2</v>
      </c>
      <c r="FM189">
        <f t="shared" si="266"/>
        <v>7.9893654806116002E-2</v>
      </c>
      <c r="FN189">
        <f t="shared" si="267"/>
        <v>0</v>
      </c>
      <c r="FO189">
        <f t="shared" si="268"/>
        <v>0.44425236897822395</v>
      </c>
      <c r="FP189">
        <f t="shared" si="269"/>
        <v>0.38368053281629788</v>
      </c>
      <c r="FQ189">
        <f t="shared" si="270"/>
        <v>0</v>
      </c>
      <c r="FR189">
        <f t="shared" si="271"/>
        <v>0.38368053281629788</v>
      </c>
      <c r="FS189">
        <f t="shared" si="272"/>
        <v>0</v>
      </c>
      <c r="FT189">
        <f t="shared" si="273"/>
        <v>0</v>
      </c>
      <c r="FU189">
        <f t="shared" si="274"/>
        <v>0.59277027481046785</v>
      </c>
      <c r="FW189">
        <f t="shared" si="275"/>
        <v>0.14649681528662425</v>
      </c>
      <c r="FX189">
        <f t="shared" si="276"/>
        <v>0.14649681528662425</v>
      </c>
      <c r="FY189">
        <f t="shared" si="277"/>
        <v>6.369426751592357E-3</v>
      </c>
      <c r="FZ189">
        <f t="shared" si="278"/>
        <v>0.14649681528662425</v>
      </c>
    </row>
    <row r="190" spans="1:182">
      <c r="A190">
        <v>189</v>
      </c>
      <c r="B190" t="s">
        <v>328</v>
      </c>
      <c r="C190" t="s">
        <v>229</v>
      </c>
      <c r="D190" t="s">
        <v>298</v>
      </c>
      <c r="E190" s="25" t="s">
        <v>356</v>
      </c>
      <c r="F190" s="25" t="s">
        <v>259</v>
      </c>
      <c r="G190">
        <v>1.423994304022784E-2</v>
      </c>
      <c r="H190">
        <v>0.1281594873620506</v>
      </c>
      <c r="I190">
        <v>0.22071911712353151</v>
      </c>
      <c r="J190">
        <v>5.3149083178315173E-3</v>
      </c>
      <c r="K190">
        <v>7.1199715201139199E-3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5.6959772160911352E-2</v>
      </c>
      <c r="AF190">
        <v>0.17799928800284806</v>
      </c>
      <c r="AG190">
        <v>0</v>
      </c>
      <c r="AH190">
        <v>0</v>
      </c>
      <c r="AI190">
        <v>0</v>
      </c>
      <c r="AJ190">
        <v>0</v>
      </c>
      <c r="AK190">
        <v>7.1199715201139185E-2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2.847988608045568E-2</v>
      </c>
      <c r="AR190">
        <v>3.1683873264506945E-2</v>
      </c>
      <c r="AS190">
        <v>0</v>
      </c>
      <c r="AT190">
        <v>0.14239943040227843</v>
      </c>
      <c r="AU190">
        <v>0</v>
      </c>
      <c r="AV190">
        <v>0</v>
      </c>
      <c r="AW190">
        <v>0</v>
      </c>
      <c r="AX190">
        <v>0</v>
      </c>
      <c r="AY190">
        <v>0.11391954432182273</v>
      </c>
      <c r="AZ190">
        <v>7.1199715201139199E-3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 s="27">
        <f t="shared" si="186"/>
        <v>1</v>
      </c>
      <c r="CB190">
        <f t="shared" si="187"/>
        <v>8</v>
      </c>
      <c r="CC190">
        <f t="shared" si="188"/>
        <v>9</v>
      </c>
      <c r="CD190">
        <f>[1]!shannonweaver(K190:BU190)</f>
        <v>1.8486496860366419</v>
      </c>
      <c r="CE190">
        <f t="shared" si="189"/>
        <v>0.84135673026096924</v>
      </c>
      <c r="CO190">
        <f t="shared" si="190"/>
        <v>9</v>
      </c>
      <c r="CP190">
        <f t="shared" si="191"/>
        <v>0.36843345584364146</v>
      </c>
      <c r="CQ190">
        <f t="shared" si="192"/>
        <v>1.423994304022784E-2</v>
      </c>
      <c r="CR190">
        <f t="shared" si="193"/>
        <v>0.1281594873620506</v>
      </c>
      <c r="CS190">
        <f t="shared" si="194"/>
        <v>0.22603402544136303</v>
      </c>
      <c r="CT190">
        <f t="shared" si="195"/>
        <v>7.1199715201139199E-3</v>
      </c>
      <c r="CU190">
        <f t="shared" si="196"/>
        <v>0</v>
      </c>
      <c r="CV190">
        <f t="shared" si="197"/>
        <v>0</v>
      </c>
      <c r="CW190">
        <f t="shared" si="198"/>
        <v>0</v>
      </c>
      <c r="CX190">
        <f t="shared" si="199"/>
        <v>0</v>
      </c>
      <c r="CY190">
        <f t="shared" si="200"/>
        <v>0</v>
      </c>
      <c r="CZ190">
        <f t="shared" si="201"/>
        <v>5.6959772160911352E-2</v>
      </c>
      <c r="DA190">
        <f t="shared" si="202"/>
        <v>0</v>
      </c>
      <c r="DB190">
        <f t="shared" si="203"/>
        <v>0.17799928800284806</v>
      </c>
      <c r="DC190">
        <f t="shared" si="204"/>
        <v>0</v>
      </c>
      <c r="DD190">
        <f t="shared" si="205"/>
        <v>7.1199715201139185E-2</v>
      </c>
      <c r="DE190">
        <f t="shared" si="206"/>
        <v>0</v>
      </c>
      <c r="DF190">
        <f t="shared" si="207"/>
        <v>0</v>
      </c>
      <c r="DG190">
        <f t="shared" si="208"/>
        <v>0.15709331985068209</v>
      </c>
      <c r="DH190">
        <f t="shared" si="209"/>
        <v>0.1204093919325708</v>
      </c>
      <c r="DI190">
        <f t="shared" si="210"/>
        <v>0</v>
      </c>
      <c r="DJ190">
        <f t="shared" si="211"/>
        <v>0</v>
      </c>
      <c r="DK190">
        <f t="shared" si="212"/>
        <v>0</v>
      </c>
      <c r="DL190">
        <f t="shared" si="213"/>
        <v>0.12103951584193665</v>
      </c>
      <c r="DM190">
        <f t="shared" si="214"/>
        <v>0</v>
      </c>
      <c r="DN190">
        <f t="shared" si="215"/>
        <v>0</v>
      </c>
      <c r="DO190">
        <f t="shared" si="216"/>
        <v>7.1199715201139199E-3</v>
      </c>
      <c r="DP190">
        <f t="shared" si="217"/>
        <v>0.62976148095407625</v>
      </c>
      <c r="DQ190">
        <f t="shared" si="218"/>
        <v>0.63688145247419026</v>
      </c>
      <c r="DR190">
        <f t="shared" si="219"/>
        <v>7</v>
      </c>
      <c r="DS190" s="50">
        <f t="shared" si="220"/>
        <v>1.161133063987595</v>
      </c>
      <c r="DT190" s="50">
        <f t="shared" si="221"/>
        <v>0.65226401115642318</v>
      </c>
      <c r="DU190">
        <f t="shared" si="222"/>
        <v>0.11961627446438577</v>
      </c>
      <c r="DV190">
        <f t="shared" si="223"/>
        <v>0.36611829541162494</v>
      </c>
      <c r="DW190">
        <f t="shared" si="224"/>
        <v>0.4954531475387971</v>
      </c>
      <c r="DX190">
        <f t="shared" si="225"/>
        <v>8.4480376304404331E-2</v>
      </c>
      <c r="DY190">
        <f t="shared" si="226"/>
        <v>0</v>
      </c>
      <c r="DZ190">
        <f t="shared" si="227"/>
        <v>0</v>
      </c>
      <c r="EA190">
        <f t="shared" si="228"/>
        <v>0</v>
      </c>
      <c r="EB190">
        <f t="shared" si="229"/>
        <v>0</v>
      </c>
      <c r="EC190">
        <f t="shared" si="230"/>
        <v>0</v>
      </c>
      <c r="ED190">
        <f t="shared" si="231"/>
        <v>0.24098828086032636</v>
      </c>
      <c r="EE190">
        <f t="shared" si="232"/>
        <v>0</v>
      </c>
      <c r="EF190">
        <f t="shared" si="233"/>
        <v>0.43553952425802644</v>
      </c>
      <c r="EG190">
        <f t="shared" si="234"/>
        <v>0</v>
      </c>
      <c r="EH190">
        <f t="shared" si="235"/>
        <v>0.27010512083633759</v>
      </c>
      <c r="EI190">
        <f t="shared" si="236"/>
        <v>0</v>
      </c>
      <c r="EJ190">
        <f t="shared" si="237"/>
        <v>0</v>
      </c>
      <c r="EK190">
        <f t="shared" si="238"/>
        <v>0.40753781040352877</v>
      </c>
      <c r="EL190">
        <f t="shared" si="239"/>
        <v>0.35437105104271177</v>
      </c>
      <c r="EM190">
        <f t="shared" si="240"/>
        <v>0</v>
      </c>
      <c r="EN190">
        <f t="shared" si="241"/>
        <v>0</v>
      </c>
      <c r="EO190">
        <f t="shared" si="242"/>
        <v>0</v>
      </c>
      <c r="EP190">
        <f t="shared" si="243"/>
        <v>0.35533807266243805</v>
      </c>
      <c r="EQ190">
        <f t="shared" si="244"/>
        <v>0</v>
      </c>
      <c r="ER190">
        <f t="shared" si="245"/>
        <v>0</v>
      </c>
      <c r="ES190">
        <f t="shared" si="246"/>
        <v>8.4480376304404331E-2</v>
      </c>
      <c r="ET190">
        <f t="shared" si="247"/>
        <v>0.91666226706238585</v>
      </c>
      <c r="EU190">
        <f t="shared" si="248"/>
        <v>0.92404978028156404</v>
      </c>
      <c r="EV190" s="27">
        <f t="shared" si="249"/>
        <v>1.423994304022784E-2</v>
      </c>
      <c r="EW190">
        <f t="shared" si="250"/>
        <v>0.1281594873620506</v>
      </c>
      <c r="EX190">
        <f t="shared" si="251"/>
        <v>0.22603402544136303</v>
      </c>
      <c r="EY190">
        <f t="shared" si="252"/>
        <v>7.1199715201139199E-3</v>
      </c>
      <c r="EZ190">
        <f t="shared" si="253"/>
        <v>5.6959772160911352E-2</v>
      </c>
      <c r="FA190">
        <f t="shared" si="254"/>
        <v>0</v>
      </c>
      <c r="FB190">
        <f t="shared" si="255"/>
        <v>0.17799928800284806</v>
      </c>
      <c r="FC190">
        <f t="shared" si="256"/>
        <v>0.12103951584193665</v>
      </c>
      <c r="FD190">
        <f t="shared" si="257"/>
        <v>0</v>
      </c>
      <c r="FE190">
        <f t="shared" si="258"/>
        <v>0.12103951584193665</v>
      </c>
      <c r="FF190">
        <f t="shared" si="259"/>
        <v>0</v>
      </c>
      <c r="FG190">
        <f t="shared" si="260"/>
        <v>0</v>
      </c>
      <c r="FH190">
        <f t="shared" si="261"/>
        <v>0.27376290494838024</v>
      </c>
      <c r="FI190" s="27">
        <f t="shared" si="262"/>
        <v>0.11961627446438577</v>
      </c>
      <c r="FJ190">
        <f t="shared" si="263"/>
        <v>0.36611829541162494</v>
      </c>
      <c r="FK190">
        <f t="shared" si="264"/>
        <v>0.4954531475387971</v>
      </c>
      <c r="FL190">
        <f t="shared" si="265"/>
        <v>8.4480376304404331E-2</v>
      </c>
      <c r="FM190">
        <f t="shared" si="266"/>
        <v>0.24098828086032636</v>
      </c>
      <c r="FN190">
        <f t="shared" si="267"/>
        <v>0</v>
      </c>
      <c r="FO190">
        <f t="shared" si="268"/>
        <v>0.43553952425802644</v>
      </c>
      <c r="FP190">
        <f t="shared" si="269"/>
        <v>0.35533807266243805</v>
      </c>
      <c r="FQ190">
        <f t="shared" si="270"/>
        <v>0</v>
      </c>
      <c r="FR190">
        <f t="shared" si="271"/>
        <v>0.35533807266243805</v>
      </c>
      <c r="FS190">
        <f t="shared" si="272"/>
        <v>0</v>
      </c>
      <c r="FT190">
        <f t="shared" si="273"/>
        <v>0</v>
      </c>
      <c r="FU190">
        <f t="shared" si="274"/>
        <v>0.55062924324270812</v>
      </c>
      <c r="FW190">
        <f t="shared" si="275"/>
        <v>0.12103951584193665</v>
      </c>
      <c r="FX190">
        <f t="shared" si="276"/>
        <v>0.12815948736205057</v>
      </c>
      <c r="FY190">
        <f t="shared" si="277"/>
        <v>7.1199715201139199E-3</v>
      </c>
      <c r="FZ190">
        <f t="shared" si="278"/>
        <v>0.12815948736205057</v>
      </c>
    </row>
    <row r="191" spans="1:182">
      <c r="A191">
        <v>190</v>
      </c>
      <c r="B191" t="s">
        <v>329</v>
      </c>
      <c r="C191" t="s">
        <v>229</v>
      </c>
      <c r="D191" t="s">
        <v>298</v>
      </c>
      <c r="E191" s="25" t="s">
        <v>356</v>
      </c>
      <c r="F191" s="25" t="s">
        <v>259</v>
      </c>
      <c r="G191">
        <v>6.0204695966285388E-3</v>
      </c>
      <c r="H191">
        <v>0.20469596628537032</v>
      </c>
      <c r="I191">
        <v>0.20469596628537032</v>
      </c>
      <c r="J191">
        <v>5.3149083178315173E-3</v>
      </c>
      <c r="K191">
        <v>1.806140878988562E-2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1.2040939193257078E-2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4.2143287176399764E-2</v>
      </c>
      <c r="AF191">
        <v>0.16857314870559911</v>
      </c>
      <c r="AG191">
        <v>1.2040939193257078E-2</v>
      </c>
      <c r="AH191">
        <v>0</v>
      </c>
      <c r="AI191">
        <v>0</v>
      </c>
      <c r="AJ191">
        <v>0</v>
      </c>
      <c r="AK191">
        <v>2.4081878386514155E-2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6.0806742925948239E-2</v>
      </c>
      <c r="AS191">
        <v>3.6122817579771233E-2</v>
      </c>
      <c r="AT191">
        <v>0.1204093919325708</v>
      </c>
      <c r="AU191">
        <v>0</v>
      </c>
      <c r="AV191">
        <v>0</v>
      </c>
      <c r="AW191">
        <v>0</v>
      </c>
      <c r="AX191">
        <v>0</v>
      </c>
      <c r="AY191">
        <v>8.4286574352799543E-2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6.0204695966285388E-3</v>
      </c>
      <c r="BY191">
        <v>0</v>
      </c>
      <c r="BZ191">
        <v>0</v>
      </c>
      <c r="CA191" s="27">
        <f t="shared" si="186"/>
        <v>1</v>
      </c>
      <c r="CB191">
        <f t="shared" si="187"/>
        <v>9</v>
      </c>
      <c r="CC191">
        <f t="shared" si="188"/>
        <v>10</v>
      </c>
      <c r="CD191">
        <f>[1]!shannonweaver(K191:BU191)</f>
        <v>1.9690801271839971</v>
      </c>
      <c r="CE191">
        <f t="shared" si="189"/>
        <v>0.85516063366136319</v>
      </c>
      <c r="CO191">
        <f t="shared" si="190"/>
        <v>10</v>
      </c>
      <c r="CP191">
        <f t="shared" si="191"/>
        <v>0.42072731048520068</v>
      </c>
      <c r="CQ191">
        <f t="shared" si="192"/>
        <v>6.0204695966285388E-3</v>
      </c>
      <c r="CR191">
        <f t="shared" si="193"/>
        <v>0.20469596628537032</v>
      </c>
      <c r="CS191">
        <f t="shared" si="194"/>
        <v>0.21001087460320184</v>
      </c>
      <c r="CT191">
        <f t="shared" si="195"/>
        <v>1.806140878988562E-2</v>
      </c>
      <c r="CU191">
        <f t="shared" si="196"/>
        <v>0</v>
      </c>
      <c r="CV191">
        <f t="shared" si="197"/>
        <v>0</v>
      </c>
      <c r="CW191">
        <f t="shared" si="198"/>
        <v>0</v>
      </c>
      <c r="CX191">
        <f t="shared" si="199"/>
        <v>0</v>
      </c>
      <c r="CY191">
        <f t="shared" si="200"/>
        <v>1.2040939193257078E-2</v>
      </c>
      <c r="CZ191">
        <f t="shared" si="201"/>
        <v>4.2143287176399764E-2</v>
      </c>
      <c r="DA191">
        <f t="shared" si="202"/>
        <v>0</v>
      </c>
      <c r="DB191">
        <f t="shared" si="203"/>
        <v>0.18061408789885619</v>
      </c>
      <c r="DC191">
        <f t="shared" si="204"/>
        <v>0</v>
      </c>
      <c r="DD191">
        <f t="shared" si="205"/>
        <v>2.4081878386514155E-2</v>
      </c>
      <c r="DE191">
        <f t="shared" si="206"/>
        <v>0</v>
      </c>
      <c r="DF191">
        <f t="shared" si="207"/>
        <v>0</v>
      </c>
      <c r="DG191">
        <f t="shared" si="208"/>
        <v>0.26091669876938506</v>
      </c>
      <c r="DH191">
        <f t="shared" si="209"/>
        <v>0.11107863197895355</v>
      </c>
      <c r="DI191">
        <f t="shared" si="210"/>
        <v>0</v>
      </c>
      <c r="DJ191">
        <f t="shared" si="211"/>
        <v>0</v>
      </c>
      <c r="DK191">
        <f t="shared" si="212"/>
        <v>0</v>
      </c>
      <c r="DL191">
        <f t="shared" si="213"/>
        <v>8.4286574352799543E-2</v>
      </c>
      <c r="DM191">
        <f t="shared" si="214"/>
        <v>0</v>
      </c>
      <c r="DN191">
        <f t="shared" si="215"/>
        <v>0</v>
      </c>
      <c r="DO191">
        <f t="shared" si="216"/>
        <v>1.806140878988562E-2</v>
      </c>
      <c r="DP191">
        <f t="shared" si="217"/>
        <v>0.56050571944611693</v>
      </c>
      <c r="DQ191">
        <f t="shared" si="218"/>
        <v>0.57856712823600265</v>
      </c>
      <c r="DR191">
        <f t="shared" si="219"/>
        <v>8</v>
      </c>
      <c r="DS191" s="50">
        <f t="shared" si="220"/>
        <v>1.1803754280322891</v>
      </c>
      <c r="DT191" s="50">
        <f t="shared" si="221"/>
        <v>0.7057895519187497</v>
      </c>
      <c r="DU191">
        <f t="shared" si="222"/>
        <v>7.7669753185093934E-2</v>
      </c>
      <c r="DV191">
        <f t="shared" si="223"/>
        <v>0.46949208184101426</v>
      </c>
      <c r="DW191">
        <f t="shared" si="224"/>
        <v>0.47604716728784935</v>
      </c>
      <c r="DX191">
        <f t="shared" si="225"/>
        <v>0.13480061839712118</v>
      </c>
      <c r="DY191">
        <f t="shared" si="226"/>
        <v>0</v>
      </c>
      <c r="DZ191">
        <f t="shared" si="227"/>
        <v>0</v>
      </c>
      <c r="EA191">
        <f t="shared" si="228"/>
        <v>0</v>
      </c>
      <c r="EB191">
        <f t="shared" si="229"/>
        <v>0</v>
      </c>
      <c r="EC191">
        <f t="shared" si="230"/>
        <v>0.10995262635989085</v>
      </c>
      <c r="ED191">
        <f t="shared" si="231"/>
        <v>0.20675827477235798</v>
      </c>
      <c r="EE191">
        <f t="shared" si="232"/>
        <v>0</v>
      </c>
      <c r="EF191">
        <f t="shared" si="233"/>
        <v>0.43894770309592118</v>
      </c>
      <c r="EG191">
        <f t="shared" si="234"/>
        <v>0</v>
      </c>
      <c r="EH191">
        <f t="shared" si="235"/>
        <v>0.15581306948443388</v>
      </c>
      <c r="EI191">
        <f t="shared" si="236"/>
        <v>0</v>
      </c>
      <c r="EJ191">
        <f t="shared" si="237"/>
        <v>0</v>
      </c>
      <c r="EK191">
        <f t="shared" si="238"/>
        <v>0.53611515784437846</v>
      </c>
      <c r="EL191">
        <f t="shared" si="239"/>
        <v>0.33978523216656253</v>
      </c>
      <c r="EM191">
        <f t="shared" si="240"/>
        <v>0</v>
      </c>
      <c r="EN191">
        <f t="shared" si="241"/>
        <v>0</v>
      </c>
      <c r="EO191">
        <f t="shared" si="242"/>
        <v>0</v>
      </c>
      <c r="EP191">
        <f t="shared" si="243"/>
        <v>0.29456279294845578</v>
      </c>
      <c r="EQ191">
        <f t="shared" si="244"/>
        <v>0</v>
      </c>
      <c r="ER191">
        <f t="shared" si="245"/>
        <v>0</v>
      </c>
      <c r="ES191">
        <f t="shared" si="246"/>
        <v>0.13480061839712118</v>
      </c>
      <c r="ET191">
        <f t="shared" si="247"/>
        <v>0.84605253648095113</v>
      </c>
      <c r="EU191">
        <f t="shared" si="248"/>
        <v>0.86429225685602662</v>
      </c>
      <c r="EV191" s="27">
        <f t="shared" si="249"/>
        <v>6.0204695966285388E-3</v>
      </c>
      <c r="EW191">
        <f t="shared" si="250"/>
        <v>0.20469596628537032</v>
      </c>
      <c r="EX191">
        <f t="shared" si="251"/>
        <v>0.21001087460320184</v>
      </c>
      <c r="EY191">
        <f t="shared" si="252"/>
        <v>1.806140878988562E-2</v>
      </c>
      <c r="EZ191">
        <f t="shared" si="253"/>
        <v>4.2143287176399764E-2</v>
      </c>
      <c r="FA191">
        <f t="shared" si="254"/>
        <v>0</v>
      </c>
      <c r="FB191">
        <f t="shared" si="255"/>
        <v>0.18061408789885619</v>
      </c>
      <c r="FC191">
        <f t="shared" si="256"/>
        <v>8.4286574352799543E-2</v>
      </c>
      <c r="FD191">
        <f t="shared" si="257"/>
        <v>0</v>
      </c>
      <c r="FE191">
        <f t="shared" si="258"/>
        <v>8.4286574352799543E-2</v>
      </c>
      <c r="FF191">
        <f t="shared" si="259"/>
        <v>0</v>
      </c>
      <c r="FG191">
        <f t="shared" si="260"/>
        <v>1.2040939193257078E-2</v>
      </c>
      <c r="FH191">
        <f t="shared" si="261"/>
        <v>0.24142083082480442</v>
      </c>
      <c r="FI191" s="27">
        <f t="shared" si="262"/>
        <v>7.7669753185093934E-2</v>
      </c>
      <c r="FJ191">
        <f t="shared" si="263"/>
        <v>0.46949208184101426</v>
      </c>
      <c r="FK191">
        <f t="shared" si="264"/>
        <v>0.47604716728784935</v>
      </c>
      <c r="FL191">
        <f t="shared" si="265"/>
        <v>0.13480061839712118</v>
      </c>
      <c r="FM191">
        <f t="shared" si="266"/>
        <v>0.20675827477235798</v>
      </c>
      <c r="FN191">
        <f t="shared" si="267"/>
        <v>0</v>
      </c>
      <c r="FO191">
        <f t="shared" si="268"/>
        <v>0.43894770309592118</v>
      </c>
      <c r="FP191">
        <f t="shared" si="269"/>
        <v>0.29456279294845578</v>
      </c>
      <c r="FQ191">
        <f t="shared" si="270"/>
        <v>0</v>
      </c>
      <c r="FR191">
        <f t="shared" si="271"/>
        <v>0.29456279294845578</v>
      </c>
      <c r="FS191">
        <f t="shared" si="272"/>
        <v>0</v>
      </c>
      <c r="FT191">
        <f t="shared" si="273"/>
        <v>0.10995262635989085</v>
      </c>
      <c r="FU191">
        <f t="shared" si="274"/>
        <v>0.51363442253528202</v>
      </c>
      <c r="FW191">
        <f t="shared" si="275"/>
        <v>0.10234798314268516</v>
      </c>
      <c r="FX191">
        <f t="shared" si="276"/>
        <v>0.10234798314268516</v>
      </c>
      <c r="FY191">
        <f t="shared" si="277"/>
        <v>1.806140878988562E-2</v>
      </c>
      <c r="FZ191">
        <f t="shared" si="278"/>
        <v>0.10234798314268516</v>
      </c>
    </row>
    <row r="192" spans="1:182">
      <c r="A192">
        <v>191</v>
      </c>
      <c r="B192" t="s">
        <v>330</v>
      </c>
      <c r="C192" t="s">
        <v>229</v>
      </c>
      <c r="D192" t="s">
        <v>298</v>
      </c>
      <c r="E192" s="25" t="s">
        <v>356</v>
      </c>
      <c r="F192" s="25" t="s">
        <v>259</v>
      </c>
      <c r="G192">
        <v>0</v>
      </c>
      <c r="H192">
        <v>9.3539900613855614E-2</v>
      </c>
      <c r="I192">
        <v>0.21046477638117508</v>
      </c>
      <c r="J192">
        <v>5.3149083178315173E-3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4.0923706518561823E-2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5.846243788365975E-3</v>
      </c>
      <c r="AF192">
        <v>0.18123355743934524</v>
      </c>
      <c r="AG192">
        <v>3.5077462730195845E-2</v>
      </c>
      <c r="AH192">
        <v>0</v>
      </c>
      <c r="AI192">
        <v>0</v>
      </c>
      <c r="AJ192">
        <v>0</v>
      </c>
      <c r="AK192">
        <v>2.9231218941829874E-2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2.9231218941829874E-2</v>
      </c>
      <c r="AR192">
        <v>7.0447237649809993E-2</v>
      </c>
      <c r="AS192">
        <v>6.4308681672025733E-2</v>
      </c>
      <c r="AT192">
        <v>0.11107863197895355</v>
      </c>
      <c r="AU192">
        <v>0</v>
      </c>
      <c r="AV192">
        <v>5.846243788365975E-3</v>
      </c>
      <c r="AW192">
        <v>0</v>
      </c>
      <c r="AX192">
        <v>0</v>
      </c>
      <c r="AY192">
        <v>0.10523238819058757</v>
      </c>
      <c r="AZ192">
        <v>1.169248757673195E-2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5.846243788365975E-3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 s="27">
        <f t="shared" si="186"/>
        <v>0</v>
      </c>
      <c r="CB192">
        <f t="shared" si="187"/>
        <v>13</v>
      </c>
      <c r="CC192">
        <f t="shared" si="188"/>
        <v>13</v>
      </c>
      <c r="CD192">
        <f>[1]!shannonweaver(K192:BU192)</f>
        <v>2.153358658337591</v>
      </c>
      <c r="CE192">
        <f t="shared" si="189"/>
        <v>0.83953262159870234</v>
      </c>
      <c r="CO192">
        <f t="shared" si="190"/>
        <v>13</v>
      </c>
      <c r="CP192">
        <f t="shared" si="191"/>
        <v>0.30931958531286219</v>
      </c>
      <c r="CQ192">
        <f t="shared" si="192"/>
        <v>0</v>
      </c>
      <c r="CR192">
        <f t="shared" si="193"/>
        <v>9.3539900613855614E-2</v>
      </c>
      <c r="CS192">
        <f t="shared" si="194"/>
        <v>0.2157796846990066</v>
      </c>
      <c r="CT192">
        <f t="shared" si="195"/>
        <v>0</v>
      </c>
      <c r="CU192">
        <f t="shared" si="196"/>
        <v>0</v>
      </c>
      <c r="CV192">
        <f t="shared" si="197"/>
        <v>0</v>
      </c>
      <c r="CW192">
        <f t="shared" si="198"/>
        <v>0</v>
      </c>
      <c r="CX192">
        <f t="shared" si="199"/>
        <v>0</v>
      </c>
      <c r="CY192">
        <f t="shared" si="200"/>
        <v>0</v>
      </c>
      <c r="CZ192">
        <f t="shared" si="201"/>
        <v>4.67699503069278E-2</v>
      </c>
      <c r="DA192">
        <f t="shared" si="202"/>
        <v>0</v>
      </c>
      <c r="DB192">
        <f t="shared" si="203"/>
        <v>0.2163110201695411</v>
      </c>
      <c r="DC192">
        <f t="shared" si="204"/>
        <v>0</v>
      </c>
      <c r="DD192">
        <f t="shared" si="205"/>
        <v>2.9231218941829874E-2</v>
      </c>
      <c r="DE192">
        <f t="shared" si="206"/>
        <v>0</v>
      </c>
      <c r="DF192">
        <f t="shared" si="207"/>
        <v>0</v>
      </c>
      <c r="DG192">
        <f t="shared" si="208"/>
        <v>0.21109522515191478</v>
      </c>
      <c r="DH192">
        <f t="shared" si="209"/>
        <v>3.1667102852656379E-2</v>
      </c>
      <c r="DI192">
        <f t="shared" si="210"/>
        <v>0</v>
      </c>
      <c r="DJ192">
        <f t="shared" si="211"/>
        <v>5.846243788365975E-3</v>
      </c>
      <c r="DK192">
        <f t="shared" si="212"/>
        <v>0</v>
      </c>
      <c r="DL192">
        <f t="shared" si="213"/>
        <v>0.11692487576731952</v>
      </c>
      <c r="DM192">
        <f t="shared" si="214"/>
        <v>5.846243788365975E-3</v>
      </c>
      <c r="DN192">
        <f t="shared" si="215"/>
        <v>0</v>
      </c>
      <c r="DO192">
        <f t="shared" si="216"/>
        <v>0</v>
      </c>
      <c r="DP192">
        <f t="shared" si="217"/>
        <v>0.69599532300496936</v>
      </c>
      <c r="DQ192">
        <f t="shared" si="218"/>
        <v>0.69599532300496936</v>
      </c>
      <c r="DR192">
        <f t="shared" si="219"/>
        <v>8</v>
      </c>
      <c r="DS192" s="50">
        <f t="shared" si="220"/>
        <v>1.1586424173963494</v>
      </c>
      <c r="DT192" s="50">
        <f t="shared" si="221"/>
        <v>0.58976419827558202</v>
      </c>
      <c r="DU192">
        <f t="shared" si="222"/>
        <v>0</v>
      </c>
      <c r="DV192">
        <f t="shared" si="223"/>
        <v>0.31082366273598122</v>
      </c>
      <c r="DW192">
        <f t="shared" si="224"/>
        <v>0.4830935442010717</v>
      </c>
      <c r="DX192">
        <f t="shared" si="225"/>
        <v>0</v>
      </c>
      <c r="DY192">
        <f t="shared" si="226"/>
        <v>0</v>
      </c>
      <c r="DZ192">
        <f t="shared" si="227"/>
        <v>0</v>
      </c>
      <c r="EA192">
        <f t="shared" si="228"/>
        <v>0</v>
      </c>
      <c r="EB192">
        <f t="shared" si="229"/>
        <v>0</v>
      </c>
      <c r="EC192">
        <f t="shared" si="230"/>
        <v>0</v>
      </c>
      <c r="ED192">
        <f t="shared" si="231"/>
        <v>0.217985885943076</v>
      </c>
      <c r="EE192">
        <f t="shared" si="232"/>
        <v>0</v>
      </c>
      <c r="EF192">
        <f t="shared" si="233"/>
        <v>0.48373908092389378</v>
      </c>
      <c r="EG192">
        <f t="shared" si="234"/>
        <v>0</v>
      </c>
      <c r="EH192">
        <f t="shared" si="235"/>
        <v>0.17181549960432382</v>
      </c>
      <c r="EI192">
        <f t="shared" si="236"/>
        <v>0</v>
      </c>
      <c r="EJ192">
        <f t="shared" si="237"/>
        <v>0</v>
      </c>
      <c r="EK192">
        <f t="shared" si="238"/>
        <v>0.47737700236915215</v>
      </c>
      <c r="EL192">
        <f t="shared" si="239"/>
        <v>0.17890537834479855</v>
      </c>
      <c r="EM192">
        <f t="shared" si="240"/>
        <v>0</v>
      </c>
      <c r="EN192">
        <f t="shared" si="241"/>
        <v>7.6535431669210716E-2</v>
      </c>
      <c r="EO192">
        <f t="shared" si="242"/>
        <v>0</v>
      </c>
      <c r="EP192">
        <f t="shared" si="243"/>
        <v>0.34898354037524654</v>
      </c>
      <c r="EQ192">
        <f t="shared" si="244"/>
        <v>7.6535431669210716E-2</v>
      </c>
      <c r="ER192">
        <f t="shared" si="245"/>
        <v>0</v>
      </c>
      <c r="ES192">
        <f t="shared" si="246"/>
        <v>0</v>
      </c>
      <c r="ET192">
        <f t="shared" si="247"/>
        <v>0.98679537134785622</v>
      </c>
      <c r="EU192">
        <f t="shared" si="248"/>
        <v>0.98679537134785622</v>
      </c>
      <c r="EV192" s="27">
        <f t="shared" si="249"/>
        <v>0</v>
      </c>
      <c r="EW192">
        <f t="shared" si="250"/>
        <v>9.3539900613855614E-2</v>
      </c>
      <c r="EX192">
        <f t="shared" si="251"/>
        <v>0.2157796846990066</v>
      </c>
      <c r="EY192">
        <f t="shared" si="252"/>
        <v>0</v>
      </c>
      <c r="EZ192">
        <f t="shared" si="253"/>
        <v>4.67699503069278E-2</v>
      </c>
      <c r="FA192">
        <f t="shared" si="254"/>
        <v>0</v>
      </c>
      <c r="FB192">
        <f t="shared" si="255"/>
        <v>0.2163110201695411</v>
      </c>
      <c r="FC192">
        <f t="shared" si="256"/>
        <v>0.11692487576731952</v>
      </c>
      <c r="FD192">
        <f t="shared" si="257"/>
        <v>5.846243788365975E-3</v>
      </c>
      <c r="FE192">
        <f t="shared" si="258"/>
        <v>0.1227711195556855</v>
      </c>
      <c r="FF192">
        <f t="shared" si="259"/>
        <v>0</v>
      </c>
      <c r="FG192">
        <f t="shared" si="260"/>
        <v>0</v>
      </c>
      <c r="FH192">
        <f t="shared" si="261"/>
        <v>0.31014323297281499</v>
      </c>
      <c r="FI192" s="27">
        <f t="shared" si="262"/>
        <v>0</v>
      </c>
      <c r="FJ192">
        <f t="shared" si="263"/>
        <v>0.31082366273598122</v>
      </c>
      <c r="FK192">
        <f t="shared" si="264"/>
        <v>0.4830935442010717</v>
      </c>
      <c r="FL192">
        <f t="shared" si="265"/>
        <v>0</v>
      </c>
      <c r="FM192">
        <f t="shared" si="266"/>
        <v>0.217985885943076</v>
      </c>
      <c r="FN192">
        <f t="shared" si="267"/>
        <v>0</v>
      </c>
      <c r="FO192">
        <f t="shared" si="268"/>
        <v>0.48373908092389378</v>
      </c>
      <c r="FP192">
        <f t="shared" si="269"/>
        <v>0.34898354037524654</v>
      </c>
      <c r="FQ192">
        <f t="shared" si="270"/>
        <v>7.6535431669210716E-2</v>
      </c>
      <c r="FR192">
        <f t="shared" si="271"/>
        <v>0.35798437250987042</v>
      </c>
      <c r="FS192">
        <f t="shared" si="272"/>
        <v>0</v>
      </c>
      <c r="FT192">
        <f t="shared" si="273"/>
        <v>0</v>
      </c>
      <c r="FU192">
        <f t="shared" si="274"/>
        <v>0.59065485403275875</v>
      </c>
      <c r="FW192">
        <f t="shared" si="275"/>
        <v>0.10523238819058757</v>
      </c>
      <c r="FX192">
        <f t="shared" si="276"/>
        <v>0.11692487576731952</v>
      </c>
      <c r="FY192">
        <f t="shared" si="277"/>
        <v>5.846243788365975E-3</v>
      </c>
      <c r="FZ192">
        <f t="shared" si="278"/>
        <v>0.1227711195556855</v>
      </c>
    </row>
    <row r="193" spans="1:182">
      <c r="A193">
        <v>192</v>
      </c>
      <c r="B193" t="s">
        <v>72</v>
      </c>
      <c r="C193" t="s">
        <v>229</v>
      </c>
      <c r="D193" t="s">
        <v>298</v>
      </c>
      <c r="E193" s="25" t="s">
        <v>356</v>
      </c>
      <c r="F193" s="25" t="s">
        <v>259</v>
      </c>
      <c r="G193">
        <v>0</v>
      </c>
      <c r="H193">
        <v>0.15179272441769176</v>
      </c>
      <c r="I193">
        <v>0.21460350693535726</v>
      </c>
      <c r="J193">
        <v>5.3149083178315173E-3</v>
      </c>
      <c r="K193">
        <v>4.1873855011777025E-2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0.11515310128238686</v>
      </c>
      <c r="Y193">
        <v>1.570269562941639E-2</v>
      </c>
      <c r="Z193">
        <v>0</v>
      </c>
      <c r="AA193">
        <v>0.1308557969118033</v>
      </c>
      <c r="AB193">
        <v>0</v>
      </c>
      <c r="AC193">
        <v>0</v>
      </c>
      <c r="AD193">
        <v>0</v>
      </c>
      <c r="AE193">
        <v>0</v>
      </c>
      <c r="AF193">
        <v>2.6171159382360643E-2</v>
      </c>
      <c r="AG193">
        <v>5.234231876472129E-3</v>
      </c>
      <c r="AH193">
        <v>0</v>
      </c>
      <c r="AI193">
        <v>0</v>
      </c>
      <c r="AJ193">
        <v>0</v>
      </c>
      <c r="AK193">
        <v>8.3747710023554078E-2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4.7108086888249155E-2</v>
      </c>
      <c r="AR193">
        <v>0</v>
      </c>
      <c r="AS193">
        <v>0</v>
      </c>
      <c r="AT193">
        <v>3.1667102852656379E-2</v>
      </c>
      <c r="AU193">
        <v>0</v>
      </c>
      <c r="AV193">
        <v>0</v>
      </c>
      <c r="AW193">
        <v>0</v>
      </c>
      <c r="AX193">
        <v>0</v>
      </c>
      <c r="AY193">
        <v>8.8981941900026201E-2</v>
      </c>
      <c r="AZ193">
        <v>4.1873855011777025E-2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5.234231876472129E-3</v>
      </c>
      <c r="BY193">
        <v>0</v>
      </c>
      <c r="BZ193">
        <v>0</v>
      </c>
      <c r="CA193" s="27">
        <f t="shared" si="186"/>
        <v>1</v>
      </c>
      <c r="CB193">
        <f t="shared" si="187"/>
        <v>10</v>
      </c>
      <c r="CC193">
        <f t="shared" si="188"/>
        <v>11</v>
      </c>
      <c r="CD193">
        <f>[1]!shannonweaver(K193:BU193)</f>
        <v>2.1533365539265965</v>
      </c>
      <c r="CE193">
        <f t="shared" si="189"/>
        <v>0.89801109262525403</v>
      </c>
      <c r="CF193">
        <v>1</v>
      </c>
      <c r="CM193">
        <v>1</v>
      </c>
      <c r="CO193">
        <f t="shared" si="190"/>
        <v>12</v>
      </c>
      <c r="CP193">
        <f t="shared" si="191"/>
        <v>0.37171113967088049</v>
      </c>
      <c r="CQ193">
        <f t="shared" si="192"/>
        <v>0</v>
      </c>
      <c r="CR193">
        <f t="shared" si="193"/>
        <v>0.15179272441769176</v>
      </c>
      <c r="CS193">
        <f t="shared" si="194"/>
        <v>0.21991841525318878</v>
      </c>
      <c r="CT193">
        <f t="shared" si="195"/>
        <v>4.1873855011777025E-2</v>
      </c>
      <c r="CU193">
        <f t="shared" si="196"/>
        <v>0</v>
      </c>
      <c r="CV193">
        <f t="shared" si="197"/>
        <v>0</v>
      </c>
      <c r="CW193">
        <f t="shared" si="198"/>
        <v>0</v>
      </c>
      <c r="CX193">
        <f t="shared" si="199"/>
        <v>0</v>
      </c>
      <c r="CY193">
        <f t="shared" si="200"/>
        <v>0.11515310128238686</v>
      </c>
      <c r="CZ193">
        <f t="shared" si="201"/>
        <v>0.14655849254121969</v>
      </c>
      <c r="DA193">
        <f t="shared" si="202"/>
        <v>0</v>
      </c>
      <c r="DB193">
        <f t="shared" si="203"/>
        <v>3.1405391258832772E-2</v>
      </c>
      <c r="DC193">
        <f t="shared" si="204"/>
        <v>0</v>
      </c>
      <c r="DD193">
        <f t="shared" si="205"/>
        <v>8.3747710023554078E-2</v>
      </c>
      <c r="DE193">
        <f t="shared" si="206"/>
        <v>0</v>
      </c>
      <c r="DF193">
        <f t="shared" si="207"/>
        <v>0</v>
      </c>
      <c r="DG193">
        <f t="shared" si="208"/>
        <v>8.2327486426355401E-2</v>
      </c>
      <c r="DH193">
        <f t="shared" si="209"/>
        <v>4.6766743648960746E-2</v>
      </c>
      <c r="DI193">
        <f t="shared" si="210"/>
        <v>0</v>
      </c>
      <c r="DJ193">
        <f t="shared" si="211"/>
        <v>0</v>
      </c>
      <c r="DK193">
        <f t="shared" si="212"/>
        <v>0</v>
      </c>
      <c r="DL193">
        <f t="shared" si="213"/>
        <v>0.13085579691180321</v>
      </c>
      <c r="DM193">
        <f t="shared" si="214"/>
        <v>0</v>
      </c>
      <c r="DN193">
        <f t="shared" si="215"/>
        <v>0</v>
      </c>
      <c r="DO193">
        <f t="shared" si="216"/>
        <v>4.1873855011777025E-2</v>
      </c>
      <c r="DP193">
        <f t="shared" si="217"/>
        <v>0.58649568175870215</v>
      </c>
      <c r="DQ193">
        <f t="shared" si="218"/>
        <v>0.62836953677047913</v>
      </c>
      <c r="DR193">
        <f t="shared" si="219"/>
        <v>8</v>
      </c>
      <c r="DS193" s="50">
        <f t="shared" si="220"/>
        <v>1.2457454258056262</v>
      </c>
      <c r="DT193" s="50">
        <f t="shared" si="221"/>
        <v>0.65565830499288014</v>
      </c>
      <c r="DU193">
        <f t="shared" si="222"/>
        <v>0</v>
      </c>
      <c r="DV193">
        <f t="shared" si="223"/>
        <v>0.40020359514331322</v>
      </c>
      <c r="DW193">
        <f t="shared" si="224"/>
        <v>0.48810678312355732</v>
      </c>
      <c r="DX193">
        <f t="shared" si="225"/>
        <v>0.20608673734717031</v>
      </c>
      <c r="DY193">
        <f t="shared" si="226"/>
        <v>0</v>
      </c>
      <c r="DZ193">
        <f t="shared" si="227"/>
        <v>0</v>
      </c>
      <c r="EA193">
        <f t="shared" si="228"/>
        <v>0</v>
      </c>
      <c r="EB193">
        <f t="shared" si="229"/>
        <v>0</v>
      </c>
      <c r="EC193">
        <f t="shared" si="230"/>
        <v>0.3462174722831628</v>
      </c>
      <c r="ED193">
        <f t="shared" si="231"/>
        <v>0.39285728331981257</v>
      </c>
      <c r="EE193">
        <f t="shared" si="232"/>
        <v>0</v>
      </c>
      <c r="EF193">
        <f t="shared" si="233"/>
        <v>0.17815661048919515</v>
      </c>
      <c r="EG193">
        <f t="shared" si="234"/>
        <v>0</v>
      </c>
      <c r="EH193">
        <f t="shared" si="235"/>
        <v>0.29359156237868983</v>
      </c>
      <c r="EI193">
        <f t="shared" si="236"/>
        <v>0</v>
      </c>
      <c r="EJ193">
        <f t="shared" si="237"/>
        <v>0</v>
      </c>
      <c r="EK193">
        <f t="shared" si="238"/>
        <v>0.29101810287983132</v>
      </c>
      <c r="EL193">
        <f t="shared" si="239"/>
        <v>0.21797829234850769</v>
      </c>
      <c r="EM193">
        <f t="shared" si="240"/>
        <v>0</v>
      </c>
      <c r="EN193">
        <f t="shared" si="241"/>
        <v>0</v>
      </c>
      <c r="EO193">
        <f t="shared" si="242"/>
        <v>0</v>
      </c>
      <c r="EP193">
        <f t="shared" si="243"/>
        <v>0.37013356772617001</v>
      </c>
      <c r="EQ193">
        <f t="shared" si="244"/>
        <v>0</v>
      </c>
      <c r="ER193">
        <f t="shared" si="245"/>
        <v>0</v>
      </c>
      <c r="ES193">
        <f t="shared" si="246"/>
        <v>0.20608673734717031</v>
      </c>
      <c r="ET193">
        <f t="shared" si="247"/>
        <v>0.87233117229523882</v>
      </c>
      <c r="EU193">
        <f t="shared" si="248"/>
        <v>0.9152214943931829</v>
      </c>
      <c r="EV193" s="27">
        <f t="shared" si="249"/>
        <v>0</v>
      </c>
      <c r="EW193">
        <f t="shared" si="250"/>
        <v>0.15179272441769176</v>
      </c>
      <c r="EX193">
        <f t="shared" si="251"/>
        <v>0.21991841525318878</v>
      </c>
      <c r="EY193">
        <f t="shared" si="252"/>
        <v>4.1873855011777025E-2</v>
      </c>
      <c r="EZ193">
        <f t="shared" si="253"/>
        <v>0.14655849254121969</v>
      </c>
      <c r="FA193">
        <f t="shared" si="254"/>
        <v>0</v>
      </c>
      <c r="FB193">
        <f t="shared" si="255"/>
        <v>3.1405391258832772E-2</v>
      </c>
      <c r="FC193">
        <f t="shared" si="256"/>
        <v>0.13085579691180321</v>
      </c>
      <c r="FD193">
        <f t="shared" si="257"/>
        <v>0</v>
      </c>
      <c r="FE193">
        <f t="shared" si="258"/>
        <v>0.13085579691180321</v>
      </c>
      <c r="FF193">
        <f t="shared" si="259"/>
        <v>0</v>
      </c>
      <c r="FG193">
        <f t="shared" si="260"/>
        <v>0.11515310128238686</v>
      </c>
      <c r="FH193">
        <f t="shared" si="261"/>
        <v>0.16252289976445961</v>
      </c>
      <c r="FI193" s="27">
        <f t="shared" si="262"/>
        <v>0</v>
      </c>
      <c r="FJ193">
        <f t="shared" si="263"/>
        <v>0.40020359514331322</v>
      </c>
      <c r="FK193">
        <f t="shared" si="264"/>
        <v>0.48810678312355732</v>
      </c>
      <c r="FL193">
        <f t="shared" si="265"/>
        <v>0.20608673734717031</v>
      </c>
      <c r="FM193">
        <f t="shared" si="266"/>
        <v>0.39285728331981257</v>
      </c>
      <c r="FN193">
        <f t="shared" si="267"/>
        <v>0</v>
      </c>
      <c r="FO193">
        <f t="shared" si="268"/>
        <v>0.17815661048919515</v>
      </c>
      <c r="FP193">
        <f t="shared" si="269"/>
        <v>0.37013356772617001</v>
      </c>
      <c r="FQ193">
        <f t="shared" si="270"/>
        <v>0</v>
      </c>
      <c r="FR193">
        <f t="shared" si="271"/>
        <v>0.37013356772617001</v>
      </c>
      <c r="FS193">
        <f t="shared" si="272"/>
        <v>0</v>
      </c>
      <c r="FT193">
        <f t="shared" si="273"/>
        <v>0.3462174722831628</v>
      </c>
      <c r="FU193">
        <f t="shared" si="274"/>
        <v>0.41494684857143838</v>
      </c>
      <c r="FW193">
        <f t="shared" si="275"/>
        <v>0.13085579691180321</v>
      </c>
      <c r="FX193">
        <f t="shared" si="276"/>
        <v>0.17272965192358025</v>
      </c>
      <c r="FY193">
        <f t="shared" si="277"/>
        <v>4.1873855011777025E-2</v>
      </c>
      <c r="FZ193">
        <f t="shared" si="278"/>
        <v>0.17272965192358025</v>
      </c>
    </row>
    <row r="194" spans="1:182">
      <c r="A194">
        <v>193</v>
      </c>
      <c r="B194" t="s">
        <v>73</v>
      </c>
      <c r="C194" t="s">
        <v>229</v>
      </c>
      <c r="D194" t="s">
        <v>431</v>
      </c>
      <c r="E194" s="25" t="s">
        <v>356</v>
      </c>
      <c r="F194" s="25" t="s">
        <v>259</v>
      </c>
      <c r="G194">
        <v>0</v>
      </c>
      <c r="H194">
        <v>7.5057736720554283E-2</v>
      </c>
      <c r="I194">
        <v>0.25981524249422638</v>
      </c>
      <c r="J194">
        <v>5.3149083178315173E-3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0.23672055427251734</v>
      </c>
      <c r="Y194">
        <v>0.10969976905311782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5.1963048498845268E-2</v>
      </c>
      <c r="AF194">
        <v>6.3510392609699776E-2</v>
      </c>
      <c r="AG194">
        <v>0</v>
      </c>
      <c r="AH194">
        <v>0</v>
      </c>
      <c r="AI194">
        <v>0</v>
      </c>
      <c r="AJ194">
        <v>0</v>
      </c>
      <c r="AK194">
        <v>3.4642032332563515E-2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2.8868360277136264E-2</v>
      </c>
      <c r="AR194">
        <v>6.3510392609699793E-3</v>
      </c>
      <c r="AS194">
        <v>0</v>
      </c>
      <c r="AT194">
        <v>4.6766743648960746E-2</v>
      </c>
      <c r="AU194">
        <v>0</v>
      </c>
      <c r="AV194">
        <v>0</v>
      </c>
      <c r="AW194">
        <v>5.7736720554272527E-3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8.083140877598155E-2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 s="27">
        <f t="shared" ref="CA194:CA217" si="279">COUNTIF(K194:W194, "&gt;0")</f>
        <v>0</v>
      </c>
      <c r="CB194">
        <f t="shared" ref="CB194:CB217" si="280">COUNTIF(X194:BV194, "&gt;0")</f>
        <v>10</v>
      </c>
      <c r="CC194">
        <f t="shared" ref="CC194:CC217" si="281">SUM(CA194:CB194)</f>
        <v>10</v>
      </c>
      <c r="CD194">
        <f>[1]!shannonweaver(K194:BU194)</f>
        <v>1.9068593869303738</v>
      </c>
      <c r="CE194">
        <f t="shared" ref="CE194:CE217" si="282">CD194/(LN(CC194))</f>
        <v>0.82813850950927903</v>
      </c>
      <c r="CG194">
        <v>1</v>
      </c>
      <c r="CO194">
        <f t="shared" ref="CO194:CO217" si="283">SUM(CF194:CL194,CC194)</f>
        <v>11</v>
      </c>
      <c r="CP194">
        <f t="shared" ref="CP194:CP217" si="284">SUM(G194:J194)</f>
        <v>0.34018788753261214</v>
      </c>
      <c r="CQ194">
        <f t="shared" ref="CQ194:CQ217" si="285">G194</f>
        <v>0</v>
      </c>
      <c r="CR194">
        <f t="shared" ref="CR194:CR217" si="286">H194</f>
        <v>7.5057736720554283E-2</v>
      </c>
      <c r="CS194">
        <f t="shared" ref="CS194:CS217" si="287">I194+J194</f>
        <v>0.26513015081205787</v>
      </c>
      <c r="CT194">
        <f t="shared" ref="CT194:CT217" si="288">K194</f>
        <v>0</v>
      </c>
      <c r="CU194">
        <f t="shared" ref="CU194:CU217" si="289">L194+M194</f>
        <v>0</v>
      </c>
      <c r="CV194">
        <f t="shared" ref="CV194:CV217" si="290">N194+O194</f>
        <v>0</v>
      </c>
      <c r="CW194">
        <f t="shared" ref="CW194:CW217" si="291">P194</f>
        <v>0</v>
      </c>
      <c r="CX194">
        <f t="shared" ref="CX194:CX217" si="292">SUM(R194:V194)</f>
        <v>0</v>
      </c>
      <c r="CY194">
        <f t="shared" ref="CY194:CY217" si="293">X194</f>
        <v>0.23672055427251734</v>
      </c>
      <c r="CZ194">
        <f t="shared" ref="CZ194:CZ217" si="294">SUM(Y194:AC194,AE194)</f>
        <v>0.1616628175519631</v>
      </c>
      <c r="DA194">
        <f t="shared" ref="DA194:DA217" si="295">AD194</f>
        <v>0</v>
      </c>
      <c r="DB194">
        <f t="shared" ref="DB194:DB217" si="296">SUM(AF194:AI194)</f>
        <v>6.3510392609699776E-2</v>
      </c>
      <c r="DC194">
        <f t="shared" ref="DC194:DC217" si="297">AJ194</f>
        <v>0</v>
      </c>
      <c r="DD194">
        <f t="shared" ref="DD194:DD217" si="298">AK194</f>
        <v>3.4642032332563515E-2</v>
      </c>
      <c r="DE194">
        <f t="shared" ref="DE194:DE217" si="299">AN194</f>
        <v>0</v>
      </c>
      <c r="DF194">
        <f t="shared" ref="DF194:DF217" si="300">SUM(AL194,AM194,Q194)</f>
        <v>0</v>
      </c>
      <c r="DG194">
        <f t="shared" ref="DG194:DG217" si="301">SUM(AO194:AS195)</f>
        <v>4.7053719064733462E-2</v>
      </c>
      <c r="DH194">
        <f t="shared" ref="DH194:DH217" si="302">AT195</f>
        <v>4.142011834319527E-2</v>
      </c>
      <c r="DI194">
        <f t="shared" ref="DI194:DI217" si="303">AU195</f>
        <v>0</v>
      </c>
      <c r="DJ194">
        <f t="shared" ref="DJ194:DJ217" si="304">AV194</f>
        <v>0</v>
      </c>
      <c r="DK194">
        <f t="shared" ref="DK194:DK217" si="305">SUM(AW194:AX194)</f>
        <v>5.7736720554272527E-3</v>
      </c>
      <c r="DL194">
        <f t="shared" ref="DL194:DL217" si="306">SUM(AY194:BB194)</f>
        <v>0</v>
      </c>
      <c r="DM194">
        <f t="shared" ref="DM194:DM217" si="307">SUM(BC194:BK194)</f>
        <v>8.083140877598155E-2</v>
      </c>
      <c r="DN194">
        <f t="shared" ref="DN194:DN217" si="308">SUM(BL194:BT194,W194)</f>
        <v>0</v>
      </c>
      <c r="DO194">
        <f t="shared" ref="DO194:DO217" si="309">SUM(CT194:CV194)</f>
        <v>0</v>
      </c>
      <c r="DP194">
        <f t="shared" ref="DP194:DP217" si="310">SUM(P194:BV194)</f>
        <v>0.66512702078521957</v>
      </c>
      <c r="DQ194">
        <f t="shared" ref="DQ194:DQ217" si="311">SUM(K194:BV194)</f>
        <v>0.66512702078521957</v>
      </c>
      <c r="DR194">
        <f t="shared" ref="DR194:DR217" si="312">COUNTIF(CT194:DN194, "&gt;0")</f>
        <v>8</v>
      </c>
      <c r="DS194" s="50">
        <f t="shared" ref="DS194:DS217" si="313">ASIN(CE194^0.5)</f>
        <v>1.1433350980034269</v>
      </c>
      <c r="DT194" s="50">
        <f t="shared" ref="DT194:DT217" si="314">ASIN(CP194^0.5)</f>
        <v>0.62273172191944348</v>
      </c>
      <c r="DU194">
        <f t="shared" ref="DU194:DU217" si="315">ASIN(CQ194^0.5)</f>
        <v>0</v>
      </c>
      <c r="DV194">
        <f t="shared" ref="DV194:DV217" si="316">ASIN(CR194^0.5)</f>
        <v>0.27751509965434851</v>
      </c>
      <c r="DW194">
        <f t="shared" ref="DW194:DW217" si="317">ASIN(CS194^0.5)</f>
        <v>0.54090021468559757</v>
      </c>
      <c r="DX194">
        <f t="shared" ref="DX194:DX217" si="318">ASIN(CT194^0.5)</f>
        <v>0</v>
      </c>
      <c r="DY194">
        <f t="shared" ref="DY194:DY217" si="319">ASIN(CU194^0.5)</f>
        <v>0</v>
      </c>
      <c r="DZ194">
        <f t="shared" ref="DZ194:DZ217" si="320">ASIN(CV194^0.5)</f>
        <v>0</v>
      </c>
      <c r="EA194">
        <f t="shared" ref="EA194:EA217" si="321">ASIN(CW194^0.5)</f>
        <v>0</v>
      </c>
      <c r="EB194">
        <f t="shared" ref="EB194:EB217" si="322">ASIN(CX194^0.5)</f>
        <v>0</v>
      </c>
      <c r="EC194">
        <f t="shared" ref="EC194:EC217" si="323">ASIN(CY194^0.5)</f>
        <v>0.50812428098657159</v>
      </c>
      <c r="ED194">
        <f t="shared" ref="ED194:ED217" si="324">ASIN(CZ194^0.5)</f>
        <v>0.41377995719367483</v>
      </c>
      <c r="EE194">
        <f t="shared" ref="EE194:EE217" si="325">ASIN(DA194^0.5)</f>
        <v>0</v>
      </c>
      <c r="EF194">
        <f t="shared" ref="EF194:EF217" si="326">ASIN(DB194^0.5)</f>
        <v>0.2547595052816502</v>
      </c>
      <c r="EG194">
        <f t="shared" ref="EG194:EG217" si="327">ASIN(DC194^0.5)</f>
        <v>0</v>
      </c>
      <c r="EH194">
        <f t="shared" ref="EH194:EH217" si="328">ASIN(DD194^0.5)</f>
        <v>0.18721542481633494</v>
      </c>
      <c r="EI194">
        <f t="shared" ref="EI194:EI217" si="329">ASIN(DE194^0.5)</f>
        <v>0</v>
      </c>
      <c r="EJ194">
        <f t="shared" ref="EJ194:EJ217" si="330">ASIN(DF194^0.5)</f>
        <v>0</v>
      </c>
      <c r="EK194">
        <f t="shared" ref="EK194:EK217" si="331">ASIN(DG194^0.5)</f>
        <v>0.21865689335497074</v>
      </c>
      <c r="EL194">
        <f t="shared" ref="EL194:EL217" si="332">ASIN(DH194^0.5)</f>
        <v>0.20495114906803313</v>
      </c>
      <c r="EM194">
        <f t="shared" ref="EM194:EM217" si="333">ASIN(DI194^0.5)</f>
        <v>0</v>
      </c>
      <c r="EN194">
        <f t="shared" ref="EN194:EN217" si="334">ASIN(DJ194^0.5)</f>
        <v>0</v>
      </c>
      <c r="EO194">
        <f t="shared" ref="EO194:EO217" si="335">ASIN(DK194^0.5)</f>
        <v>7.6057992100182895E-2</v>
      </c>
      <c r="EP194">
        <f t="shared" ref="EP194:EP217" si="336">ASIN(DL194^0.5)</f>
        <v>0</v>
      </c>
      <c r="EQ194">
        <f t="shared" ref="EQ194:EQ217" si="337">ASIN(DM194^0.5)</f>
        <v>0.28828524345479528</v>
      </c>
      <c r="ER194">
        <f t="shared" ref="ER194:ER217" si="338">ASIN(DN194^0.5)</f>
        <v>0</v>
      </c>
      <c r="ES194">
        <f t="shared" ref="ES194:ES217" si="339">ASIN(DO194^0.5)</f>
        <v>0</v>
      </c>
      <c r="ET194">
        <f t="shared" ref="ET194:ET217" si="340">ASIN(DP194^0.5)</f>
        <v>0.95368451594073855</v>
      </c>
      <c r="EU194">
        <f t="shared" ref="EU194:EU217" si="341">ASIN(DQ194^0.5)</f>
        <v>0.95368451594073855</v>
      </c>
      <c r="EV194" s="27">
        <f t="shared" ref="EV194:EV217" si="342">CQ194</f>
        <v>0</v>
      </c>
      <c r="EW194">
        <f t="shared" ref="EW194:EW217" si="343">CR194</f>
        <v>7.5057736720554283E-2</v>
      </c>
      <c r="EX194">
        <f t="shared" ref="EX194:EX217" si="344">CS194</f>
        <v>0.26513015081205787</v>
      </c>
      <c r="EY194">
        <f t="shared" ref="EY194:EY217" si="345">DO194</f>
        <v>0</v>
      </c>
      <c r="EZ194">
        <f t="shared" ref="EZ194:EZ217" si="346">CZ194+DA194+BU194</f>
        <v>0.1616628175519631</v>
      </c>
      <c r="FA194">
        <f t="shared" ref="FA194:FA217" si="347">CW194</f>
        <v>0</v>
      </c>
      <c r="FB194">
        <f t="shared" ref="FB194:FB217" si="348">SUM(CX194,DB194)</f>
        <v>6.3510392609699776E-2</v>
      </c>
      <c r="FC194">
        <f t="shared" ref="FC194:FC217" si="349">DL194</f>
        <v>0</v>
      </c>
      <c r="FD194">
        <f t="shared" ref="FD194:FD217" si="350">DM194</f>
        <v>8.083140877598155E-2</v>
      </c>
      <c r="FE194">
        <f t="shared" ref="FE194:FE217" si="351">SUM(FC194:FD194)</f>
        <v>8.083140877598155E-2</v>
      </c>
      <c r="FF194">
        <f t="shared" ref="FF194:FF217" si="352">DN194</f>
        <v>0</v>
      </c>
      <c r="FG194">
        <f t="shared" ref="FG194:FG217" si="353">SUM(X194,AJ194,AN194,AO194,AP194)</f>
        <v>0.23672055427251734</v>
      </c>
      <c r="FH194">
        <f t="shared" ref="FH194:FH217" si="354">SUM(AK194,AL194,AM194,AQ194:AX194)</f>
        <v>0.12240184757505776</v>
      </c>
      <c r="FI194" s="27">
        <f t="shared" ref="FI194:FI217" si="355">ASIN(EV194^0.5)</f>
        <v>0</v>
      </c>
      <c r="FJ194">
        <f t="shared" ref="FJ194:FJ217" si="356">ASIN(EW194^0.5)</f>
        <v>0.27751509965434851</v>
      </c>
      <c r="FK194">
        <f t="shared" ref="FK194:FK217" si="357">ASIN(EX194^0.5)</f>
        <v>0.54090021468559757</v>
      </c>
      <c r="FL194">
        <f t="shared" ref="FL194:FL217" si="358">ASIN(EY194^0.5)</f>
        <v>0</v>
      </c>
      <c r="FM194">
        <f t="shared" ref="FM194:FM217" si="359">ASIN(EZ194^0.5)</f>
        <v>0.41377995719367483</v>
      </c>
      <c r="FN194">
        <f t="shared" ref="FN194:FN217" si="360">ASIN(FA194^0.5)</f>
        <v>0</v>
      </c>
      <c r="FO194">
        <f t="shared" ref="FO194:FO217" si="361">ASIN(FB194^0.5)</f>
        <v>0.2547595052816502</v>
      </c>
      <c r="FP194">
        <f t="shared" ref="FP194:FP217" si="362">ASIN(FC194^0.5)</f>
        <v>0</v>
      </c>
      <c r="FQ194">
        <f t="shared" ref="FQ194:FQ217" si="363">ASIN(FD194^0.5)</f>
        <v>0.28828524345479528</v>
      </c>
      <c r="FR194">
        <f t="shared" ref="FR194:FR217" si="364">ASIN(FE194^0.5)</f>
        <v>0.28828524345479528</v>
      </c>
      <c r="FS194">
        <f t="shared" ref="FS194:FS217" si="365">ASIN(FF194^0.5)</f>
        <v>0</v>
      </c>
      <c r="FT194">
        <f t="shared" ref="FT194:FT217" si="366">ASIN(FG194^0.5)</f>
        <v>0.50812428098657159</v>
      </c>
      <c r="FU194">
        <f t="shared" ref="FU194:FU217" si="367">ASIN(FH194^0.5)</f>
        <v>0.3574213924403184</v>
      </c>
      <c r="FW194">
        <f t="shared" si="275"/>
        <v>0</v>
      </c>
      <c r="FX194">
        <f t="shared" si="276"/>
        <v>0</v>
      </c>
      <c r="FY194">
        <f t="shared" si="277"/>
        <v>8.083140877598155E-2</v>
      </c>
      <c r="FZ194">
        <f t="shared" si="278"/>
        <v>8.083140877598155E-2</v>
      </c>
    </row>
    <row r="195" spans="1:182">
      <c r="A195">
        <v>194</v>
      </c>
      <c r="B195" t="s">
        <v>74</v>
      </c>
      <c r="C195" t="s">
        <v>229</v>
      </c>
      <c r="D195" t="s">
        <v>431</v>
      </c>
      <c r="E195" s="25" t="s">
        <v>356</v>
      </c>
      <c r="F195" s="25" t="s">
        <v>259</v>
      </c>
      <c r="G195">
        <v>2.9585798816568049E-2</v>
      </c>
      <c r="H195">
        <v>5.3254437869822487E-2</v>
      </c>
      <c r="I195">
        <v>0.39053254437869828</v>
      </c>
      <c r="J195">
        <v>5.3149083178315173E-3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0.13609467455621307</v>
      </c>
      <c r="Y195">
        <v>0.23668639053254439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2.9585798816568049E-2</v>
      </c>
      <c r="AF195">
        <v>3.5502958579881658E-2</v>
      </c>
      <c r="AG195">
        <v>0</v>
      </c>
      <c r="AH195">
        <v>0</v>
      </c>
      <c r="AI195">
        <v>0</v>
      </c>
      <c r="AJ195">
        <v>0</v>
      </c>
      <c r="AK195">
        <v>2.9585798816568049E-2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1.183431952662722E-2</v>
      </c>
      <c r="AR195">
        <v>0</v>
      </c>
      <c r="AS195">
        <v>0</v>
      </c>
      <c r="AT195">
        <v>4.142011834319527E-2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5.9171597633136102E-3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 s="27">
        <f t="shared" si="279"/>
        <v>0</v>
      </c>
      <c r="CB195">
        <f t="shared" si="280"/>
        <v>8</v>
      </c>
      <c r="CC195">
        <f t="shared" si="281"/>
        <v>8</v>
      </c>
      <c r="CD195">
        <f>[1]!shannonweaver(K195:BU195)</f>
        <v>1.5501628138316419</v>
      </c>
      <c r="CE195">
        <f t="shared" si="282"/>
        <v>0.74547073469513048</v>
      </c>
      <c r="CJ195">
        <v>1</v>
      </c>
      <c r="CO195">
        <f t="shared" si="283"/>
        <v>9</v>
      </c>
      <c r="CP195">
        <f t="shared" si="284"/>
        <v>0.47868768938292033</v>
      </c>
      <c r="CQ195">
        <f t="shared" si="285"/>
        <v>2.9585798816568049E-2</v>
      </c>
      <c r="CR195">
        <f t="shared" si="286"/>
        <v>5.3254437869822487E-2</v>
      </c>
      <c r="CS195">
        <f t="shared" si="287"/>
        <v>0.39584745269652977</v>
      </c>
      <c r="CT195">
        <f t="shared" si="288"/>
        <v>0</v>
      </c>
      <c r="CU195">
        <f t="shared" si="289"/>
        <v>0</v>
      </c>
      <c r="CV195">
        <f t="shared" si="290"/>
        <v>0</v>
      </c>
      <c r="CW195">
        <f t="shared" si="291"/>
        <v>0</v>
      </c>
      <c r="CX195">
        <f t="shared" si="292"/>
        <v>0</v>
      </c>
      <c r="CY195">
        <f t="shared" si="293"/>
        <v>0.13609467455621307</v>
      </c>
      <c r="CZ195">
        <f t="shared" si="294"/>
        <v>0.26627218934911245</v>
      </c>
      <c r="DA195">
        <f t="shared" si="295"/>
        <v>0</v>
      </c>
      <c r="DB195">
        <f t="shared" si="296"/>
        <v>3.5502958579881658E-2</v>
      </c>
      <c r="DC195">
        <f t="shared" si="297"/>
        <v>0</v>
      </c>
      <c r="DD195">
        <f t="shared" si="298"/>
        <v>2.9585798816568049E-2</v>
      </c>
      <c r="DE195">
        <f t="shared" si="299"/>
        <v>0</v>
      </c>
      <c r="DF195">
        <f t="shared" si="300"/>
        <v>0</v>
      </c>
      <c r="DG195">
        <f t="shared" si="301"/>
        <v>7.2724958726869571E-2</v>
      </c>
      <c r="DH195">
        <f t="shared" si="302"/>
        <v>8.4822780975461989E-2</v>
      </c>
      <c r="DI195">
        <f t="shared" si="303"/>
        <v>6.0587700696758569E-3</v>
      </c>
      <c r="DJ195">
        <f t="shared" si="304"/>
        <v>0</v>
      </c>
      <c r="DK195">
        <f t="shared" si="305"/>
        <v>0</v>
      </c>
      <c r="DL195">
        <f t="shared" si="306"/>
        <v>0</v>
      </c>
      <c r="DM195">
        <f t="shared" si="307"/>
        <v>5.9171597633136102E-3</v>
      </c>
      <c r="DN195">
        <f t="shared" si="308"/>
        <v>0</v>
      </c>
      <c r="DO195">
        <f t="shared" si="309"/>
        <v>0</v>
      </c>
      <c r="DP195">
        <f t="shared" si="310"/>
        <v>0.52662721893491138</v>
      </c>
      <c r="DQ195">
        <f t="shared" si="311"/>
        <v>0.52662721893491138</v>
      </c>
      <c r="DR195">
        <f t="shared" si="312"/>
        <v>8</v>
      </c>
      <c r="DS195" s="50">
        <f t="shared" si="313"/>
        <v>1.0419832092379306</v>
      </c>
      <c r="DT195" s="50">
        <f t="shared" si="314"/>
        <v>0.76407939392343627</v>
      </c>
      <c r="DU195">
        <f t="shared" si="315"/>
        <v>0.17286487597158215</v>
      </c>
      <c r="DV195">
        <f t="shared" si="316"/>
        <v>0.23286817825808237</v>
      </c>
      <c r="DW195">
        <f t="shared" si="317"/>
        <v>0.68047730334397327</v>
      </c>
      <c r="DX195">
        <f t="shared" si="318"/>
        <v>0</v>
      </c>
      <c r="DY195">
        <f t="shared" si="319"/>
        <v>0</v>
      </c>
      <c r="DZ195">
        <f t="shared" si="320"/>
        <v>0</v>
      </c>
      <c r="EA195">
        <f t="shared" si="321"/>
        <v>0</v>
      </c>
      <c r="EB195">
        <f t="shared" si="322"/>
        <v>0</v>
      </c>
      <c r="EC195">
        <f t="shared" si="323"/>
        <v>0.37783615595903169</v>
      </c>
      <c r="ED195">
        <f t="shared" si="324"/>
        <v>0.54219297447423409</v>
      </c>
      <c r="EE195">
        <f t="shared" si="325"/>
        <v>0</v>
      </c>
      <c r="EF195">
        <f t="shared" si="326"/>
        <v>0.18955541085873701</v>
      </c>
      <c r="EG195">
        <f t="shared" si="327"/>
        <v>0</v>
      </c>
      <c r="EH195">
        <f t="shared" si="328"/>
        <v>0.17286487597158215</v>
      </c>
      <c r="EI195">
        <f t="shared" si="329"/>
        <v>0</v>
      </c>
      <c r="EJ195">
        <f t="shared" si="330"/>
        <v>0</v>
      </c>
      <c r="EK195">
        <f t="shared" si="331"/>
        <v>0.2730561913237925</v>
      </c>
      <c r="EL195">
        <f t="shared" si="332"/>
        <v>0.29552643927615374</v>
      </c>
      <c r="EM195">
        <f t="shared" si="333"/>
        <v>7.7916917260665339E-2</v>
      </c>
      <c r="EN195">
        <f t="shared" si="334"/>
        <v>0</v>
      </c>
      <c r="EO195">
        <f t="shared" si="335"/>
        <v>0</v>
      </c>
      <c r="EP195">
        <f t="shared" si="336"/>
        <v>0</v>
      </c>
      <c r="EQ195">
        <f t="shared" si="337"/>
        <v>7.6999140656823575E-2</v>
      </c>
      <c r="ER195">
        <f t="shared" si="338"/>
        <v>0</v>
      </c>
      <c r="ES195">
        <f t="shared" si="339"/>
        <v>0</v>
      </c>
      <c r="ET195">
        <f t="shared" si="340"/>
        <v>0.81203798437674224</v>
      </c>
      <c r="EU195">
        <f t="shared" si="341"/>
        <v>0.81203798437674224</v>
      </c>
      <c r="EV195" s="27">
        <f t="shared" si="342"/>
        <v>2.9585798816568049E-2</v>
      </c>
      <c r="EW195">
        <f t="shared" si="343"/>
        <v>5.3254437869822487E-2</v>
      </c>
      <c r="EX195">
        <f t="shared" si="344"/>
        <v>0.39584745269652977</v>
      </c>
      <c r="EY195">
        <f t="shared" si="345"/>
        <v>0</v>
      </c>
      <c r="EZ195">
        <f t="shared" si="346"/>
        <v>0.26627218934911245</v>
      </c>
      <c r="FA195">
        <f t="shared" si="347"/>
        <v>0</v>
      </c>
      <c r="FB195">
        <f t="shared" si="348"/>
        <v>3.5502958579881658E-2</v>
      </c>
      <c r="FC195">
        <f t="shared" si="349"/>
        <v>0</v>
      </c>
      <c r="FD195">
        <f t="shared" si="350"/>
        <v>5.9171597633136102E-3</v>
      </c>
      <c r="FE195">
        <f t="shared" si="351"/>
        <v>5.9171597633136102E-3</v>
      </c>
      <c r="FF195">
        <f t="shared" si="352"/>
        <v>0</v>
      </c>
      <c r="FG195">
        <f t="shared" si="353"/>
        <v>0.13609467455621307</v>
      </c>
      <c r="FH195">
        <f t="shared" si="354"/>
        <v>8.2840236686390539E-2</v>
      </c>
      <c r="FI195" s="27">
        <f t="shared" si="355"/>
        <v>0.17286487597158215</v>
      </c>
      <c r="FJ195">
        <f t="shared" si="356"/>
        <v>0.23286817825808237</v>
      </c>
      <c r="FK195">
        <f t="shared" si="357"/>
        <v>0.68047730334397327</v>
      </c>
      <c r="FL195">
        <f t="shared" si="358"/>
        <v>0</v>
      </c>
      <c r="FM195">
        <f t="shared" si="359"/>
        <v>0.54219297447423409</v>
      </c>
      <c r="FN195">
        <f t="shared" si="360"/>
        <v>0</v>
      </c>
      <c r="FO195">
        <f t="shared" si="361"/>
        <v>0.18955541085873701</v>
      </c>
      <c r="FP195">
        <f t="shared" si="362"/>
        <v>0</v>
      </c>
      <c r="FQ195">
        <f t="shared" si="363"/>
        <v>7.6999140656823575E-2</v>
      </c>
      <c r="FR195">
        <f t="shared" si="364"/>
        <v>7.6999140656823575E-2</v>
      </c>
      <c r="FS195">
        <f t="shared" si="365"/>
        <v>0</v>
      </c>
      <c r="FT195">
        <f t="shared" si="366"/>
        <v>0.37783615595903169</v>
      </c>
      <c r="FU195">
        <f t="shared" si="367"/>
        <v>0.29194952298615923</v>
      </c>
      <c r="FW195">
        <f t="shared" ref="FW195:FW217" si="368">DO195+AY195</f>
        <v>0</v>
      </c>
      <c r="FX195">
        <f t="shared" ref="FX195:FX217" si="369">DO195+FC195</f>
        <v>0</v>
      </c>
      <c r="FY195">
        <f t="shared" ref="FY195:FY217" si="370">DO195+FD195</f>
        <v>5.9171597633136102E-3</v>
      </c>
      <c r="FZ195">
        <f t="shared" ref="FZ195:FZ217" si="371">DO195+FE195</f>
        <v>5.9171597633136102E-3</v>
      </c>
    </row>
    <row r="196" spans="1:182">
      <c r="A196">
        <v>195</v>
      </c>
      <c r="B196" t="s">
        <v>349</v>
      </c>
      <c r="C196" t="s">
        <v>229</v>
      </c>
      <c r="D196" t="s">
        <v>431</v>
      </c>
      <c r="E196" s="25" t="s">
        <v>356</v>
      </c>
      <c r="F196" s="25" t="s">
        <v>259</v>
      </c>
      <c r="G196">
        <v>2.4235080278703428E-2</v>
      </c>
      <c r="H196">
        <v>0.12723417146319302</v>
      </c>
      <c r="I196">
        <v>0.16964556195092401</v>
      </c>
      <c r="J196">
        <v>5.3149083178315173E-3</v>
      </c>
      <c r="K196">
        <v>1.8176310209027571E-2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6.0587700696758569E-3</v>
      </c>
      <c r="T196">
        <v>0</v>
      </c>
      <c r="U196">
        <v>0</v>
      </c>
      <c r="V196">
        <v>0</v>
      </c>
      <c r="W196">
        <v>0</v>
      </c>
      <c r="X196">
        <v>0.21205695243865499</v>
      </c>
      <c r="Y196">
        <v>6.0587700696758569E-3</v>
      </c>
      <c r="Z196">
        <v>3.6352620418055134E-2</v>
      </c>
      <c r="AA196">
        <v>0</v>
      </c>
      <c r="AB196">
        <v>0</v>
      </c>
      <c r="AC196">
        <v>0</v>
      </c>
      <c r="AD196">
        <v>0</v>
      </c>
      <c r="AE196">
        <v>6.0587700696758569E-3</v>
      </c>
      <c r="AF196">
        <v>6.6646470766434415E-2</v>
      </c>
      <c r="AG196">
        <v>0</v>
      </c>
      <c r="AH196">
        <v>0</v>
      </c>
      <c r="AI196">
        <v>0</v>
      </c>
      <c r="AJ196">
        <v>0</v>
      </c>
      <c r="AK196">
        <v>6.6646470766434415E-2</v>
      </c>
      <c r="AL196">
        <v>0</v>
      </c>
      <c r="AM196">
        <v>6.0587700696758569E-3</v>
      </c>
      <c r="AN196">
        <v>0</v>
      </c>
      <c r="AO196">
        <v>0</v>
      </c>
      <c r="AP196">
        <v>0</v>
      </c>
      <c r="AQ196">
        <v>1.8176310209027571E-2</v>
      </c>
      <c r="AR196">
        <v>3.0596788851863073E-2</v>
      </c>
      <c r="AS196">
        <v>1.2117540139351714E-2</v>
      </c>
      <c r="AT196">
        <v>8.4822780975461989E-2</v>
      </c>
      <c r="AU196">
        <v>6.0587700696758569E-3</v>
      </c>
      <c r="AV196">
        <v>0</v>
      </c>
      <c r="AW196">
        <v>0</v>
      </c>
      <c r="AX196">
        <v>0</v>
      </c>
      <c r="AY196">
        <v>4.8470160557406848E-2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6.0587700696758569E-3</v>
      </c>
      <c r="BJ196">
        <v>0</v>
      </c>
      <c r="BK196">
        <v>0</v>
      </c>
      <c r="BL196">
        <v>0</v>
      </c>
      <c r="BM196">
        <v>0</v>
      </c>
      <c r="BN196">
        <v>1.2117540139351714E-2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3.6352620418055134E-2</v>
      </c>
      <c r="BV196">
        <v>0</v>
      </c>
      <c r="BW196">
        <v>0</v>
      </c>
      <c r="BX196">
        <v>0</v>
      </c>
      <c r="BY196">
        <v>0</v>
      </c>
      <c r="BZ196">
        <v>0</v>
      </c>
      <c r="CA196" s="27">
        <f t="shared" si="279"/>
        <v>2</v>
      </c>
      <c r="CB196">
        <f t="shared" si="280"/>
        <v>16</v>
      </c>
      <c r="CC196">
        <f t="shared" si="281"/>
        <v>18</v>
      </c>
      <c r="CD196">
        <f>[1]!shannonweaver(K196:BU196)</f>
        <v>2.3109443094363007</v>
      </c>
      <c r="CE196">
        <f t="shared" si="282"/>
        <v>0.79953186060688064</v>
      </c>
      <c r="CO196">
        <f t="shared" si="283"/>
        <v>18</v>
      </c>
      <c r="CP196">
        <f t="shared" si="284"/>
        <v>0.32642972201065196</v>
      </c>
      <c r="CQ196">
        <f t="shared" si="285"/>
        <v>2.4235080278703428E-2</v>
      </c>
      <c r="CR196">
        <f t="shared" si="286"/>
        <v>0.12723417146319302</v>
      </c>
      <c r="CS196">
        <f t="shared" si="287"/>
        <v>0.17496047026875552</v>
      </c>
      <c r="CT196">
        <f t="shared" si="288"/>
        <v>1.8176310209027571E-2</v>
      </c>
      <c r="CU196">
        <f t="shared" si="289"/>
        <v>0</v>
      </c>
      <c r="CV196">
        <f t="shared" si="290"/>
        <v>0</v>
      </c>
      <c r="CW196">
        <f t="shared" si="291"/>
        <v>0</v>
      </c>
      <c r="CX196">
        <f t="shared" si="292"/>
        <v>6.0587700696758569E-3</v>
      </c>
      <c r="CY196">
        <f t="shared" si="293"/>
        <v>0.21205695243865499</v>
      </c>
      <c r="CZ196">
        <f t="shared" si="294"/>
        <v>4.8470160557406841E-2</v>
      </c>
      <c r="DA196">
        <f t="shared" si="295"/>
        <v>0</v>
      </c>
      <c r="DB196">
        <f t="shared" si="296"/>
        <v>6.6646470766434415E-2</v>
      </c>
      <c r="DC196">
        <f t="shared" si="297"/>
        <v>0</v>
      </c>
      <c r="DD196">
        <f t="shared" si="298"/>
        <v>6.6646470766434415E-2</v>
      </c>
      <c r="DE196">
        <f t="shared" si="299"/>
        <v>0</v>
      </c>
      <c r="DF196">
        <f t="shared" si="300"/>
        <v>6.0587700696758569E-3</v>
      </c>
      <c r="DG196">
        <f t="shared" si="301"/>
        <v>8.0943236175916269E-2</v>
      </c>
      <c r="DH196">
        <f t="shared" si="302"/>
        <v>9.8619329388560176E-2</v>
      </c>
      <c r="DI196">
        <f t="shared" si="303"/>
        <v>0</v>
      </c>
      <c r="DJ196">
        <f t="shared" si="304"/>
        <v>0</v>
      </c>
      <c r="DK196">
        <f t="shared" si="305"/>
        <v>0</v>
      </c>
      <c r="DL196">
        <f t="shared" si="306"/>
        <v>4.8470160557406848E-2</v>
      </c>
      <c r="DM196">
        <f t="shared" si="307"/>
        <v>6.0587700696758569E-3</v>
      </c>
      <c r="DN196">
        <f t="shared" si="308"/>
        <v>1.2117540139351714E-2</v>
      </c>
      <c r="DO196">
        <f t="shared" si="309"/>
        <v>1.8176310209027571E-2</v>
      </c>
      <c r="DP196">
        <f t="shared" si="310"/>
        <v>0.6607088760981521</v>
      </c>
      <c r="DQ196">
        <f t="shared" si="311"/>
        <v>0.67888518630717964</v>
      </c>
      <c r="DR196">
        <f t="shared" si="312"/>
        <v>12</v>
      </c>
      <c r="DS196" s="50">
        <f t="shared" si="313"/>
        <v>1.106563800015856</v>
      </c>
      <c r="DT196" s="50">
        <f t="shared" si="314"/>
        <v>0.60813800287364583</v>
      </c>
      <c r="DU196">
        <f t="shared" si="315"/>
        <v>0.15631196572046538</v>
      </c>
      <c r="DV196">
        <f t="shared" si="316"/>
        <v>0.36473206026953398</v>
      </c>
      <c r="DW196">
        <f t="shared" si="317"/>
        <v>0.43155392541275184</v>
      </c>
      <c r="DX196">
        <f t="shared" si="318"/>
        <v>0.13523134435790113</v>
      </c>
      <c r="DY196">
        <f t="shared" si="319"/>
        <v>0</v>
      </c>
      <c r="DZ196">
        <f t="shared" si="320"/>
        <v>0</v>
      </c>
      <c r="EA196">
        <f t="shared" si="321"/>
        <v>0</v>
      </c>
      <c r="EB196">
        <f t="shared" si="322"/>
        <v>7.7916917260665339E-2</v>
      </c>
      <c r="EC196">
        <f t="shared" si="323"/>
        <v>0.47855436163843107</v>
      </c>
      <c r="ED196">
        <f t="shared" si="324"/>
        <v>0.22197787493162241</v>
      </c>
      <c r="EE196">
        <f t="shared" si="325"/>
        <v>0</v>
      </c>
      <c r="EF196">
        <f t="shared" si="326"/>
        <v>0.26111692619536031</v>
      </c>
      <c r="EG196">
        <f t="shared" si="327"/>
        <v>0</v>
      </c>
      <c r="EH196">
        <f t="shared" si="328"/>
        <v>0.26111692619536031</v>
      </c>
      <c r="EI196">
        <f t="shared" si="329"/>
        <v>0</v>
      </c>
      <c r="EJ196">
        <f t="shared" si="330"/>
        <v>7.7916917260665339E-2</v>
      </c>
      <c r="EK196">
        <f t="shared" si="331"/>
        <v>0.28849030944915571</v>
      </c>
      <c r="EL196">
        <f t="shared" si="332"/>
        <v>0.31944232462524791</v>
      </c>
      <c r="EM196">
        <f t="shared" si="333"/>
        <v>0</v>
      </c>
      <c r="EN196">
        <f t="shared" si="334"/>
        <v>0</v>
      </c>
      <c r="EO196">
        <f t="shared" si="335"/>
        <v>0</v>
      </c>
      <c r="EP196">
        <f t="shared" si="336"/>
        <v>0.22197787493162244</v>
      </c>
      <c r="EQ196">
        <f t="shared" si="337"/>
        <v>7.7916917260665339E-2</v>
      </c>
      <c r="ER196">
        <f t="shared" si="338"/>
        <v>0.11030323597686266</v>
      </c>
      <c r="ES196">
        <f t="shared" si="339"/>
        <v>0.13523134435790113</v>
      </c>
      <c r="ET196">
        <f t="shared" si="340"/>
        <v>0.94901131581706966</v>
      </c>
      <c r="EU196">
        <f t="shared" si="341"/>
        <v>0.96833772837532928</v>
      </c>
      <c r="EV196" s="27">
        <f t="shared" si="342"/>
        <v>2.4235080278703428E-2</v>
      </c>
      <c r="EW196">
        <f t="shared" si="343"/>
        <v>0.12723417146319302</v>
      </c>
      <c r="EX196">
        <f t="shared" si="344"/>
        <v>0.17496047026875552</v>
      </c>
      <c r="EY196">
        <f t="shared" si="345"/>
        <v>1.8176310209027571E-2</v>
      </c>
      <c r="EZ196">
        <f t="shared" si="346"/>
        <v>8.4822780975461975E-2</v>
      </c>
      <c r="FA196">
        <f t="shared" si="347"/>
        <v>0</v>
      </c>
      <c r="FB196">
        <f t="shared" si="348"/>
        <v>7.2705240836110269E-2</v>
      </c>
      <c r="FC196">
        <f t="shared" si="349"/>
        <v>4.8470160557406848E-2</v>
      </c>
      <c r="FD196">
        <f t="shared" si="350"/>
        <v>6.0587700696758569E-3</v>
      </c>
      <c r="FE196">
        <f t="shared" si="351"/>
        <v>5.4528930627082708E-2</v>
      </c>
      <c r="FF196">
        <f t="shared" si="352"/>
        <v>1.2117540139351714E-2</v>
      </c>
      <c r="FG196">
        <f t="shared" si="353"/>
        <v>0.21205695243865499</v>
      </c>
      <c r="FH196">
        <f t="shared" si="354"/>
        <v>0.22447743108149049</v>
      </c>
      <c r="FI196" s="27">
        <f t="shared" si="355"/>
        <v>0.15631196572046538</v>
      </c>
      <c r="FJ196">
        <f t="shared" si="356"/>
        <v>0.36473206026953398</v>
      </c>
      <c r="FK196">
        <f t="shared" si="357"/>
        <v>0.43155392541275184</v>
      </c>
      <c r="FL196">
        <f t="shared" si="358"/>
        <v>0.13523134435790113</v>
      </c>
      <c r="FM196">
        <f t="shared" si="359"/>
        <v>0.29552643927615363</v>
      </c>
      <c r="FN196">
        <f t="shared" si="360"/>
        <v>0</v>
      </c>
      <c r="FO196">
        <f t="shared" si="361"/>
        <v>0.27301822386193042</v>
      </c>
      <c r="FP196">
        <f t="shared" si="362"/>
        <v>0.22197787493162244</v>
      </c>
      <c r="FQ196">
        <f t="shared" si="363"/>
        <v>7.7916917260665339E-2</v>
      </c>
      <c r="FR196">
        <f t="shared" si="364"/>
        <v>0.23569034971514013</v>
      </c>
      <c r="FS196">
        <f t="shared" si="365"/>
        <v>0.11030323597686266</v>
      </c>
      <c r="FT196">
        <f t="shared" si="366"/>
        <v>0.47855436163843107</v>
      </c>
      <c r="FU196">
        <f t="shared" si="367"/>
        <v>0.49359007860045501</v>
      </c>
      <c r="FW196">
        <f t="shared" si="368"/>
        <v>6.6646470766434415E-2</v>
      </c>
      <c r="FX196">
        <f t="shared" si="369"/>
        <v>6.6646470766434415E-2</v>
      </c>
      <c r="FY196">
        <f t="shared" si="370"/>
        <v>2.4235080278703428E-2</v>
      </c>
      <c r="FZ196">
        <f t="shared" si="371"/>
        <v>7.2705240836110283E-2</v>
      </c>
    </row>
    <row r="197" spans="1:182">
      <c r="A197">
        <v>196</v>
      </c>
      <c r="B197" t="s">
        <v>201</v>
      </c>
      <c r="C197" t="s">
        <v>229</v>
      </c>
      <c r="D197" t="s">
        <v>431</v>
      </c>
      <c r="E197" s="25" t="s">
        <v>356</v>
      </c>
      <c r="F197" s="25" t="s">
        <v>259</v>
      </c>
      <c r="G197">
        <v>0</v>
      </c>
      <c r="H197">
        <v>0.15121630506245901</v>
      </c>
      <c r="I197">
        <v>0.22353714661406973</v>
      </c>
      <c r="J197">
        <v>5.3149083178315173E-3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0.23668639053254439</v>
      </c>
      <c r="Y197">
        <v>2.629848783694938E-2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6.5746219592373437E-2</v>
      </c>
      <c r="AG197">
        <v>0</v>
      </c>
      <c r="AH197">
        <v>0</v>
      </c>
      <c r="AI197">
        <v>0</v>
      </c>
      <c r="AJ197">
        <v>0</v>
      </c>
      <c r="AK197">
        <v>2.629848783694938E-2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1.9723865877712035E-2</v>
      </c>
      <c r="AR197">
        <v>3.2873109796186721E-4</v>
      </c>
      <c r="AS197">
        <v>0</v>
      </c>
      <c r="AT197">
        <v>9.8619329388560176E-2</v>
      </c>
      <c r="AU197">
        <v>0</v>
      </c>
      <c r="AV197">
        <v>0</v>
      </c>
      <c r="AW197">
        <v>0</v>
      </c>
      <c r="AX197">
        <v>0</v>
      </c>
      <c r="AY197">
        <v>6.5746219592373437E-2</v>
      </c>
      <c r="AZ197">
        <v>0</v>
      </c>
      <c r="BA197">
        <v>0</v>
      </c>
      <c r="BB197">
        <v>0</v>
      </c>
      <c r="BC197">
        <v>6.9033530571992125E-3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1.9723865877712035E-2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5.9171597633136092E-2</v>
      </c>
      <c r="BY197">
        <v>0</v>
      </c>
      <c r="BZ197">
        <v>0</v>
      </c>
      <c r="CA197" s="27">
        <f t="shared" si="279"/>
        <v>0</v>
      </c>
      <c r="CB197">
        <f t="shared" si="280"/>
        <v>10</v>
      </c>
      <c r="CC197">
        <f t="shared" si="281"/>
        <v>10</v>
      </c>
      <c r="CD197">
        <f>[1]!shannonweaver(K197:BU197)</f>
        <v>1.746303739650851</v>
      </c>
      <c r="CE197">
        <f t="shared" si="282"/>
        <v>0.75841007785737746</v>
      </c>
      <c r="CO197">
        <f t="shared" si="283"/>
        <v>10</v>
      </c>
      <c r="CP197">
        <f t="shared" si="284"/>
        <v>0.38006835999436023</v>
      </c>
      <c r="CQ197">
        <f t="shared" si="285"/>
        <v>0</v>
      </c>
      <c r="CR197">
        <f t="shared" si="286"/>
        <v>0.15121630506245901</v>
      </c>
      <c r="CS197">
        <f t="shared" si="287"/>
        <v>0.22885205493190125</v>
      </c>
      <c r="CT197">
        <f t="shared" si="288"/>
        <v>0</v>
      </c>
      <c r="CU197">
        <f t="shared" si="289"/>
        <v>0</v>
      </c>
      <c r="CV197">
        <f t="shared" si="290"/>
        <v>0</v>
      </c>
      <c r="CW197">
        <f t="shared" si="291"/>
        <v>0</v>
      </c>
      <c r="CX197">
        <f t="shared" si="292"/>
        <v>0</v>
      </c>
      <c r="CY197">
        <f t="shared" si="293"/>
        <v>0.23668639053254439</v>
      </c>
      <c r="CZ197">
        <f t="shared" si="294"/>
        <v>2.629848783694938E-2</v>
      </c>
      <c r="DA197">
        <f t="shared" si="295"/>
        <v>0</v>
      </c>
      <c r="DB197">
        <f t="shared" si="296"/>
        <v>6.5746219592373437E-2</v>
      </c>
      <c r="DC197">
        <f t="shared" si="297"/>
        <v>0</v>
      </c>
      <c r="DD197">
        <f t="shared" si="298"/>
        <v>2.629848783694938E-2</v>
      </c>
      <c r="DE197">
        <f t="shared" si="299"/>
        <v>0</v>
      </c>
      <c r="DF197">
        <f t="shared" si="300"/>
        <v>0</v>
      </c>
      <c r="DG197">
        <f t="shared" si="301"/>
        <v>5.1407239289220336E-2</v>
      </c>
      <c r="DH197">
        <f t="shared" si="302"/>
        <v>9.7412480974124818E-2</v>
      </c>
      <c r="DI197">
        <f t="shared" si="303"/>
        <v>0</v>
      </c>
      <c r="DJ197">
        <f t="shared" si="304"/>
        <v>0</v>
      </c>
      <c r="DK197">
        <f t="shared" si="305"/>
        <v>0</v>
      </c>
      <c r="DL197">
        <f t="shared" si="306"/>
        <v>6.5746219592373437E-2</v>
      </c>
      <c r="DM197">
        <f t="shared" si="307"/>
        <v>2.6627218934911247E-2</v>
      </c>
      <c r="DN197">
        <f t="shared" si="308"/>
        <v>0</v>
      </c>
      <c r="DO197">
        <f t="shared" si="309"/>
        <v>0</v>
      </c>
      <c r="DP197">
        <f t="shared" si="310"/>
        <v>0.56607495069033542</v>
      </c>
      <c r="DQ197">
        <f t="shared" si="311"/>
        <v>0.56607495069033542</v>
      </c>
      <c r="DR197">
        <f t="shared" si="312"/>
        <v>8</v>
      </c>
      <c r="DS197" s="50">
        <f t="shared" si="313"/>
        <v>1.0569643657995142</v>
      </c>
      <c r="DT197" s="50">
        <f t="shared" si="314"/>
        <v>0.66428565476474311</v>
      </c>
      <c r="DU197">
        <f t="shared" si="315"/>
        <v>0</v>
      </c>
      <c r="DV197">
        <f t="shared" si="316"/>
        <v>0.39939975223683466</v>
      </c>
      <c r="DW197">
        <f t="shared" si="317"/>
        <v>0.49881451361334167</v>
      </c>
      <c r="DX197">
        <f t="shared" si="318"/>
        <v>0</v>
      </c>
      <c r="DY197">
        <f t="shared" si="319"/>
        <v>0</v>
      </c>
      <c r="DZ197">
        <f t="shared" si="320"/>
        <v>0</v>
      </c>
      <c r="EA197">
        <f t="shared" si="321"/>
        <v>0</v>
      </c>
      <c r="EB197">
        <f t="shared" si="322"/>
        <v>0</v>
      </c>
      <c r="EC197">
        <f t="shared" si="323"/>
        <v>0.50808409390629228</v>
      </c>
      <c r="ED197">
        <f t="shared" si="324"/>
        <v>0.16288742690530691</v>
      </c>
      <c r="EE197">
        <f t="shared" si="325"/>
        <v>0</v>
      </c>
      <c r="EF197">
        <f t="shared" si="326"/>
        <v>0.25930645627277721</v>
      </c>
      <c r="EG197">
        <f t="shared" si="327"/>
        <v>0</v>
      </c>
      <c r="EH197">
        <f t="shared" si="328"/>
        <v>0.16288742690530691</v>
      </c>
      <c r="EI197">
        <f t="shared" si="329"/>
        <v>0</v>
      </c>
      <c r="EJ197">
        <f t="shared" si="330"/>
        <v>0</v>
      </c>
      <c r="EK197">
        <f t="shared" si="331"/>
        <v>0.22872061794306819</v>
      </c>
      <c r="EL197">
        <f t="shared" si="332"/>
        <v>0.31741288122291855</v>
      </c>
      <c r="EM197">
        <f t="shared" si="333"/>
        <v>0</v>
      </c>
      <c r="EN197">
        <f t="shared" si="334"/>
        <v>0</v>
      </c>
      <c r="EO197">
        <f t="shared" si="335"/>
        <v>0</v>
      </c>
      <c r="EP197">
        <f t="shared" si="336"/>
        <v>0.25930645627277721</v>
      </c>
      <c r="EQ197">
        <f t="shared" si="337"/>
        <v>0.16391147004766654</v>
      </c>
      <c r="ER197">
        <f t="shared" si="338"/>
        <v>0</v>
      </c>
      <c r="ES197">
        <f t="shared" si="339"/>
        <v>0</v>
      </c>
      <c r="ET197">
        <f t="shared" si="340"/>
        <v>0.85166695905116196</v>
      </c>
      <c r="EU197">
        <f t="shared" si="341"/>
        <v>0.85166695905116196</v>
      </c>
      <c r="EV197" s="27">
        <f t="shared" si="342"/>
        <v>0</v>
      </c>
      <c r="EW197">
        <f t="shared" si="343"/>
        <v>0.15121630506245901</v>
      </c>
      <c r="EX197">
        <f t="shared" si="344"/>
        <v>0.22885205493190125</v>
      </c>
      <c r="EY197">
        <f t="shared" si="345"/>
        <v>0</v>
      </c>
      <c r="EZ197">
        <f t="shared" si="346"/>
        <v>2.629848783694938E-2</v>
      </c>
      <c r="FA197">
        <f t="shared" si="347"/>
        <v>0</v>
      </c>
      <c r="FB197">
        <f t="shared" si="348"/>
        <v>6.5746219592373437E-2</v>
      </c>
      <c r="FC197">
        <f t="shared" si="349"/>
        <v>6.5746219592373437E-2</v>
      </c>
      <c r="FD197">
        <f t="shared" si="350"/>
        <v>2.6627218934911247E-2</v>
      </c>
      <c r="FE197">
        <f t="shared" si="351"/>
        <v>9.237343852728469E-2</v>
      </c>
      <c r="FF197">
        <f t="shared" si="352"/>
        <v>0</v>
      </c>
      <c r="FG197">
        <f t="shared" si="353"/>
        <v>0.23668639053254439</v>
      </c>
      <c r="FH197">
        <f t="shared" si="354"/>
        <v>0.14497041420118345</v>
      </c>
      <c r="FI197" s="27">
        <f t="shared" si="355"/>
        <v>0</v>
      </c>
      <c r="FJ197">
        <f t="shared" si="356"/>
        <v>0.39939975223683466</v>
      </c>
      <c r="FK197">
        <f t="shared" si="357"/>
        <v>0.49881451361334167</v>
      </c>
      <c r="FL197">
        <f t="shared" si="358"/>
        <v>0</v>
      </c>
      <c r="FM197">
        <f t="shared" si="359"/>
        <v>0.16288742690530691</v>
      </c>
      <c r="FN197">
        <f t="shared" si="360"/>
        <v>0</v>
      </c>
      <c r="FO197">
        <f t="shared" si="361"/>
        <v>0.25930645627277721</v>
      </c>
      <c r="FP197">
        <f t="shared" si="362"/>
        <v>0.25930645627277721</v>
      </c>
      <c r="FQ197">
        <f t="shared" si="363"/>
        <v>0.16391147004766654</v>
      </c>
      <c r="FR197">
        <f t="shared" si="364"/>
        <v>0.30881508635965599</v>
      </c>
      <c r="FS197">
        <f t="shared" si="365"/>
        <v>0</v>
      </c>
      <c r="FT197">
        <f t="shared" si="366"/>
        <v>0.50808409390629228</v>
      </c>
      <c r="FU197">
        <f t="shared" si="367"/>
        <v>0.39060704369768684</v>
      </c>
      <c r="FW197">
        <f t="shared" si="368"/>
        <v>6.5746219592373437E-2</v>
      </c>
      <c r="FX197">
        <f t="shared" si="369"/>
        <v>6.5746219592373437E-2</v>
      </c>
      <c r="FY197">
        <f t="shared" si="370"/>
        <v>2.6627218934911247E-2</v>
      </c>
      <c r="FZ197">
        <f t="shared" si="371"/>
        <v>9.237343852728469E-2</v>
      </c>
    </row>
    <row r="198" spans="1:182">
      <c r="A198">
        <v>197</v>
      </c>
      <c r="B198" t="s">
        <v>202</v>
      </c>
      <c r="C198" t="s">
        <v>229</v>
      </c>
      <c r="D198" t="s">
        <v>431</v>
      </c>
      <c r="E198" s="25" t="s">
        <v>356</v>
      </c>
      <c r="F198" s="25" t="s">
        <v>259</v>
      </c>
      <c r="G198">
        <v>6.0882800608828003E-3</v>
      </c>
      <c r="H198">
        <v>0.11567732115677323</v>
      </c>
      <c r="I198">
        <v>0.31050228310502276</v>
      </c>
      <c r="J198">
        <v>5.3149083178315173E-3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6.6971080669710789E-2</v>
      </c>
      <c r="Y198">
        <v>4.2617960426179602E-2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6.6971080669710789E-2</v>
      </c>
      <c r="AG198">
        <v>0</v>
      </c>
      <c r="AH198">
        <v>0</v>
      </c>
      <c r="AI198">
        <v>0</v>
      </c>
      <c r="AJ198">
        <v>0</v>
      </c>
      <c r="AK198">
        <v>4.8706240487062402E-2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1.8264840182648404E-2</v>
      </c>
      <c r="AR198">
        <v>1.3089802130898023E-2</v>
      </c>
      <c r="AS198">
        <v>0</v>
      </c>
      <c r="AT198">
        <v>9.7412480974124818E-2</v>
      </c>
      <c r="AU198">
        <v>0</v>
      </c>
      <c r="AV198">
        <v>0</v>
      </c>
      <c r="AW198">
        <v>0</v>
      </c>
      <c r="AX198">
        <v>0</v>
      </c>
      <c r="AY198">
        <v>7.3668188736681878E-2</v>
      </c>
      <c r="AZ198">
        <v>6.6971080669710789E-2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1.2176560121765601E-2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6.0882800608828003E-3</v>
      </c>
      <c r="BV198">
        <v>0</v>
      </c>
      <c r="BW198">
        <v>0</v>
      </c>
      <c r="BX198">
        <v>5.4794520547945195E-2</v>
      </c>
      <c r="BY198">
        <v>0</v>
      </c>
      <c r="BZ198">
        <v>0</v>
      </c>
      <c r="CA198" s="27">
        <f t="shared" si="279"/>
        <v>0</v>
      </c>
      <c r="CB198">
        <f t="shared" si="280"/>
        <v>11</v>
      </c>
      <c r="CC198">
        <f t="shared" si="281"/>
        <v>11</v>
      </c>
      <c r="CD198">
        <f>[1]!shannonweaver(K198:BU198)</f>
        <v>2.175693138974601</v>
      </c>
      <c r="CE198">
        <f t="shared" si="282"/>
        <v>0.90733451275190291</v>
      </c>
      <c r="CO198">
        <f t="shared" si="283"/>
        <v>11</v>
      </c>
      <c r="CP198">
        <f t="shared" si="284"/>
        <v>0.43758279264051031</v>
      </c>
      <c r="CQ198">
        <f t="shared" si="285"/>
        <v>6.0882800608828003E-3</v>
      </c>
      <c r="CR198">
        <f t="shared" si="286"/>
        <v>0.11567732115677323</v>
      </c>
      <c r="CS198">
        <f t="shared" si="287"/>
        <v>0.31581719142285425</v>
      </c>
      <c r="CT198">
        <f t="shared" si="288"/>
        <v>0</v>
      </c>
      <c r="CU198">
        <f t="shared" si="289"/>
        <v>0</v>
      </c>
      <c r="CV198">
        <f t="shared" si="290"/>
        <v>0</v>
      </c>
      <c r="CW198">
        <f t="shared" si="291"/>
        <v>0</v>
      </c>
      <c r="CX198">
        <f t="shared" si="292"/>
        <v>0</v>
      </c>
      <c r="CY198">
        <f t="shared" si="293"/>
        <v>6.6971080669710789E-2</v>
      </c>
      <c r="CZ198">
        <f t="shared" si="294"/>
        <v>4.2617960426179602E-2</v>
      </c>
      <c r="DA198">
        <f t="shared" si="295"/>
        <v>0</v>
      </c>
      <c r="DB198">
        <f t="shared" si="296"/>
        <v>6.6971080669710789E-2</v>
      </c>
      <c r="DC198">
        <f t="shared" si="297"/>
        <v>0</v>
      </c>
      <c r="DD198">
        <f t="shared" si="298"/>
        <v>4.8706240487062402E-2</v>
      </c>
      <c r="DE198">
        <f t="shared" si="299"/>
        <v>0</v>
      </c>
      <c r="DF198">
        <f t="shared" si="300"/>
        <v>0</v>
      </c>
      <c r="DG198">
        <f t="shared" si="301"/>
        <v>0.14178409016630716</v>
      </c>
      <c r="DH198">
        <f t="shared" si="302"/>
        <v>0</v>
      </c>
      <c r="DI198">
        <f t="shared" si="303"/>
        <v>0</v>
      </c>
      <c r="DJ198">
        <f t="shared" si="304"/>
        <v>0</v>
      </c>
      <c r="DK198">
        <f t="shared" si="305"/>
        <v>0</v>
      </c>
      <c r="DL198">
        <f t="shared" si="306"/>
        <v>0.14063926940639265</v>
      </c>
      <c r="DM198">
        <f t="shared" si="307"/>
        <v>1.2176560121765601E-2</v>
      </c>
      <c r="DN198">
        <f t="shared" si="308"/>
        <v>0</v>
      </c>
      <c r="DO198">
        <f t="shared" si="309"/>
        <v>0</v>
      </c>
      <c r="DP198">
        <f t="shared" si="310"/>
        <v>0.51293759512937587</v>
      </c>
      <c r="DQ198">
        <f t="shared" si="311"/>
        <v>0.51293759512937587</v>
      </c>
      <c r="DR198">
        <f t="shared" si="312"/>
        <v>7</v>
      </c>
      <c r="DS198" s="50">
        <f t="shared" si="313"/>
        <v>1.2614772872099842</v>
      </c>
      <c r="DT198" s="50">
        <f t="shared" si="314"/>
        <v>0.72281769407448448</v>
      </c>
      <c r="DU198">
        <f t="shared" si="315"/>
        <v>7.8106824648444664E-2</v>
      </c>
      <c r="DV198">
        <f t="shared" si="316"/>
        <v>0.34703779074904689</v>
      </c>
      <c r="DW198">
        <f t="shared" si="317"/>
        <v>0.59677296181627826</v>
      </c>
      <c r="DX198">
        <f t="shared" si="318"/>
        <v>0</v>
      </c>
      <c r="DY198">
        <f t="shared" si="319"/>
        <v>0</v>
      </c>
      <c r="DZ198">
        <f t="shared" si="320"/>
        <v>0</v>
      </c>
      <c r="EA198">
        <f t="shared" si="321"/>
        <v>0</v>
      </c>
      <c r="EB198">
        <f t="shared" si="322"/>
        <v>0</v>
      </c>
      <c r="EC198">
        <f t="shared" si="323"/>
        <v>0.26176695110062798</v>
      </c>
      <c r="ED198">
        <f t="shared" si="324"/>
        <v>0.2079363859672598</v>
      </c>
      <c r="EE198">
        <f t="shared" si="325"/>
        <v>0</v>
      </c>
      <c r="EF198">
        <f t="shared" si="326"/>
        <v>0.26176695110062798</v>
      </c>
      <c r="EG198">
        <f t="shared" si="327"/>
        <v>0</v>
      </c>
      <c r="EH198">
        <f t="shared" si="328"/>
        <v>0.22252688423952877</v>
      </c>
      <c r="EI198">
        <f t="shared" si="329"/>
        <v>0</v>
      </c>
      <c r="EJ198">
        <f t="shared" si="330"/>
        <v>0</v>
      </c>
      <c r="EK198">
        <f t="shared" si="331"/>
        <v>0.38606102561585948</v>
      </c>
      <c r="EL198">
        <f t="shared" si="332"/>
        <v>0</v>
      </c>
      <c r="EM198">
        <f t="shared" si="333"/>
        <v>0</v>
      </c>
      <c r="EN198">
        <f t="shared" si="334"/>
        <v>0</v>
      </c>
      <c r="EO198">
        <f t="shared" si="335"/>
        <v>0</v>
      </c>
      <c r="EP198">
        <f t="shared" si="336"/>
        <v>0.38441729764811816</v>
      </c>
      <c r="EQ198">
        <f t="shared" si="337"/>
        <v>0.11057262992518277</v>
      </c>
      <c r="ER198">
        <f t="shared" si="338"/>
        <v>0</v>
      </c>
      <c r="ES198">
        <f t="shared" si="339"/>
        <v>0</v>
      </c>
      <c r="ET198">
        <f t="shared" si="340"/>
        <v>0.79833720263686925</v>
      </c>
      <c r="EU198">
        <f t="shared" si="341"/>
        <v>0.79833720263686925</v>
      </c>
      <c r="EV198" s="27">
        <f t="shared" si="342"/>
        <v>6.0882800608828003E-3</v>
      </c>
      <c r="EW198">
        <f t="shared" si="343"/>
        <v>0.11567732115677323</v>
      </c>
      <c r="EX198">
        <f t="shared" si="344"/>
        <v>0.31581719142285425</v>
      </c>
      <c r="EY198">
        <f t="shared" si="345"/>
        <v>0</v>
      </c>
      <c r="EZ198">
        <f t="shared" si="346"/>
        <v>4.8706240487062402E-2</v>
      </c>
      <c r="FA198">
        <f t="shared" si="347"/>
        <v>0</v>
      </c>
      <c r="FB198">
        <f t="shared" si="348"/>
        <v>6.6971080669710789E-2</v>
      </c>
      <c r="FC198">
        <f t="shared" si="349"/>
        <v>0.14063926940639265</v>
      </c>
      <c r="FD198">
        <f t="shared" si="350"/>
        <v>1.2176560121765601E-2</v>
      </c>
      <c r="FE198">
        <f t="shared" si="351"/>
        <v>0.15281582952815825</v>
      </c>
      <c r="FF198">
        <f t="shared" si="352"/>
        <v>0</v>
      </c>
      <c r="FG198">
        <f t="shared" si="353"/>
        <v>6.6971080669710789E-2</v>
      </c>
      <c r="FH198">
        <f t="shared" si="354"/>
        <v>0.17747336377473366</v>
      </c>
      <c r="FI198" s="27">
        <f t="shared" si="355"/>
        <v>7.8106824648444664E-2</v>
      </c>
      <c r="FJ198">
        <f t="shared" si="356"/>
        <v>0.34703779074904689</v>
      </c>
      <c r="FK198">
        <f t="shared" si="357"/>
        <v>0.59677296181627826</v>
      </c>
      <c r="FL198">
        <f t="shared" si="358"/>
        <v>0</v>
      </c>
      <c r="FM198">
        <f t="shared" si="359"/>
        <v>0.22252688423952877</v>
      </c>
      <c r="FN198">
        <f t="shared" si="360"/>
        <v>0</v>
      </c>
      <c r="FO198">
        <f t="shared" si="361"/>
        <v>0.26176695110062798</v>
      </c>
      <c r="FP198">
        <f t="shared" si="362"/>
        <v>0.38441729764811816</v>
      </c>
      <c r="FQ198">
        <f t="shared" si="363"/>
        <v>0.11057262992518277</v>
      </c>
      <c r="FR198">
        <f t="shared" si="364"/>
        <v>0.40162728296986094</v>
      </c>
      <c r="FS198">
        <f t="shared" si="365"/>
        <v>0</v>
      </c>
      <c r="FT198">
        <f t="shared" si="366"/>
        <v>0.26176695110062798</v>
      </c>
      <c r="FU198">
        <f t="shared" si="367"/>
        <v>0.43485166491840593</v>
      </c>
      <c r="FW198">
        <f t="shared" si="368"/>
        <v>7.3668188736681878E-2</v>
      </c>
      <c r="FX198">
        <f t="shared" si="369"/>
        <v>0.14063926940639265</v>
      </c>
      <c r="FY198">
        <f t="shared" si="370"/>
        <v>1.2176560121765601E-2</v>
      </c>
      <c r="FZ198">
        <f t="shared" si="371"/>
        <v>0.15281582952815825</v>
      </c>
    </row>
    <row r="199" spans="1:182">
      <c r="A199">
        <v>198</v>
      </c>
      <c r="B199" t="s">
        <v>203</v>
      </c>
      <c r="C199" t="s">
        <v>229</v>
      </c>
      <c r="D199" t="s">
        <v>431</v>
      </c>
      <c r="E199" s="25" t="s">
        <v>356</v>
      </c>
      <c r="F199" s="25" t="s">
        <v>259</v>
      </c>
      <c r="G199">
        <v>1.2269938650306749E-2</v>
      </c>
      <c r="H199">
        <v>0.18404907975460125</v>
      </c>
      <c r="I199">
        <v>0.19631901840490801</v>
      </c>
      <c r="J199">
        <v>5.3149083178315173E-3</v>
      </c>
      <c r="K199">
        <v>0</v>
      </c>
      <c r="L199">
        <v>1.8404907975460124E-2</v>
      </c>
      <c r="M199">
        <v>0</v>
      </c>
      <c r="N199">
        <v>0</v>
      </c>
      <c r="O199">
        <v>0</v>
      </c>
      <c r="P199">
        <v>3.0674846625766871E-2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6.1349693251533744E-3</v>
      </c>
      <c r="X199">
        <v>0.10429447852760737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7.3619631901840482E-2</v>
      </c>
      <c r="AF199">
        <v>7.9754601226993863E-2</v>
      </c>
      <c r="AG199">
        <v>0</v>
      </c>
      <c r="AH199">
        <v>0</v>
      </c>
      <c r="AI199">
        <v>0</v>
      </c>
      <c r="AJ199">
        <v>0</v>
      </c>
      <c r="AK199">
        <v>3.0674846625766871E-2</v>
      </c>
      <c r="AL199">
        <v>0</v>
      </c>
      <c r="AM199">
        <v>3.6809815950920241E-2</v>
      </c>
      <c r="AN199">
        <v>0</v>
      </c>
      <c r="AO199">
        <v>0</v>
      </c>
      <c r="AP199">
        <v>0</v>
      </c>
      <c r="AQ199">
        <v>1.8404907975460124E-2</v>
      </c>
      <c r="AR199">
        <v>0</v>
      </c>
      <c r="AS199">
        <v>9.2024539877300623E-2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4.9079754601226988E-2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1.2269938650306749E-2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5.5214723926380362E-2</v>
      </c>
      <c r="BY199">
        <v>0</v>
      </c>
      <c r="BZ199">
        <v>0</v>
      </c>
      <c r="CA199" s="27">
        <f t="shared" si="279"/>
        <v>3</v>
      </c>
      <c r="CB199">
        <f t="shared" si="280"/>
        <v>9</v>
      </c>
      <c r="CC199">
        <f t="shared" si="281"/>
        <v>12</v>
      </c>
      <c r="CD199">
        <f>[1]!shannonweaver(K199:BU199)</f>
        <v>2.2397314739278054</v>
      </c>
      <c r="CE199">
        <f t="shared" si="282"/>
        <v>0.90133425097433251</v>
      </c>
      <c r="CM199">
        <v>1</v>
      </c>
      <c r="CO199">
        <f t="shared" si="283"/>
        <v>12</v>
      </c>
      <c r="CP199">
        <f t="shared" si="284"/>
        <v>0.39795294512764751</v>
      </c>
      <c r="CQ199">
        <f t="shared" si="285"/>
        <v>1.2269938650306749E-2</v>
      </c>
      <c r="CR199">
        <f t="shared" si="286"/>
        <v>0.18404907975460125</v>
      </c>
      <c r="CS199">
        <f t="shared" si="287"/>
        <v>0.20163392672273953</v>
      </c>
      <c r="CT199">
        <f t="shared" si="288"/>
        <v>0</v>
      </c>
      <c r="CU199">
        <f t="shared" si="289"/>
        <v>1.8404907975460124E-2</v>
      </c>
      <c r="CV199">
        <f t="shared" si="290"/>
        <v>0</v>
      </c>
      <c r="CW199">
        <f t="shared" si="291"/>
        <v>3.0674846625766871E-2</v>
      </c>
      <c r="CX199">
        <f t="shared" si="292"/>
        <v>0</v>
      </c>
      <c r="CY199">
        <f t="shared" si="293"/>
        <v>0.10429447852760737</v>
      </c>
      <c r="CZ199">
        <f t="shared" si="294"/>
        <v>7.3619631901840482E-2</v>
      </c>
      <c r="DA199">
        <f t="shared" si="295"/>
        <v>0</v>
      </c>
      <c r="DB199">
        <f t="shared" si="296"/>
        <v>7.9754601226993863E-2</v>
      </c>
      <c r="DC199">
        <f t="shared" si="297"/>
        <v>0</v>
      </c>
      <c r="DD199">
        <f t="shared" si="298"/>
        <v>3.0674846625766871E-2</v>
      </c>
      <c r="DE199">
        <f t="shared" si="299"/>
        <v>0</v>
      </c>
      <c r="DF199">
        <f t="shared" si="300"/>
        <v>3.6809815950920241E-2</v>
      </c>
      <c r="DG199">
        <f t="shared" si="301"/>
        <v>0.19790401919829986</v>
      </c>
      <c r="DH199">
        <f t="shared" si="302"/>
        <v>2.9061319383900025E-2</v>
      </c>
      <c r="DI199">
        <f t="shared" si="303"/>
        <v>0</v>
      </c>
      <c r="DJ199">
        <f t="shared" si="304"/>
        <v>0</v>
      </c>
      <c r="DK199">
        <f t="shared" si="305"/>
        <v>0</v>
      </c>
      <c r="DL199">
        <f t="shared" si="306"/>
        <v>4.9079754601226988E-2</v>
      </c>
      <c r="DM199">
        <f t="shared" si="307"/>
        <v>1.2269938650306749E-2</v>
      </c>
      <c r="DN199">
        <f t="shared" si="308"/>
        <v>6.1349693251533744E-3</v>
      </c>
      <c r="DO199">
        <f t="shared" si="309"/>
        <v>1.8404907975460124E-2</v>
      </c>
      <c r="DP199">
        <f t="shared" si="310"/>
        <v>0.5337423312883437</v>
      </c>
      <c r="DQ199">
        <f t="shared" si="311"/>
        <v>0.55214723926380371</v>
      </c>
      <c r="DR199">
        <f t="shared" si="312"/>
        <v>12</v>
      </c>
      <c r="DS199" s="50">
        <f t="shared" si="313"/>
        <v>1.251276164271959</v>
      </c>
      <c r="DT199" s="50">
        <f t="shared" si="314"/>
        <v>0.68262903851058632</v>
      </c>
      <c r="DU199">
        <f t="shared" si="315"/>
        <v>0.11099753809334155</v>
      </c>
      <c r="DV199">
        <f t="shared" si="316"/>
        <v>0.44339586404291292</v>
      </c>
      <c r="DW199">
        <f t="shared" si="317"/>
        <v>0.46568690401933044</v>
      </c>
      <c r="DX199">
        <f t="shared" si="318"/>
        <v>0</v>
      </c>
      <c r="DY199">
        <f t="shared" si="319"/>
        <v>0.13608432372226367</v>
      </c>
      <c r="DZ199">
        <f t="shared" si="320"/>
        <v>0</v>
      </c>
      <c r="EA199">
        <f t="shared" si="321"/>
        <v>0.17605036233420643</v>
      </c>
      <c r="EB199">
        <f t="shared" si="322"/>
        <v>0</v>
      </c>
      <c r="EC199">
        <f t="shared" si="323"/>
        <v>0.32884122066706978</v>
      </c>
      <c r="ED199">
        <f t="shared" si="324"/>
        <v>0.27477395538550214</v>
      </c>
      <c r="EE199">
        <f t="shared" si="325"/>
        <v>0</v>
      </c>
      <c r="EF199">
        <f t="shared" si="326"/>
        <v>0.28630395908870215</v>
      </c>
      <c r="EG199">
        <f t="shared" si="327"/>
        <v>0</v>
      </c>
      <c r="EH199">
        <f t="shared" si="328"/>
        <v>0.17605036233420643</v>
      </c>
      <c r="EI199">
        <f t="shared" si="329"/>
        <v>0</v>
      </c>
      <c r="EJ199">
        <f t="shared" si="330"/>
        <v>0.19305582724892031</v>
      </c>
      <c r="EK199">
        <f t="shared" si="331"/>
        <v>0.46102245236429346</v>
      </c>
      <c r="EL199">
        <f t="shared" si="332"/>
        <v>0.17131049618582692</v>
      </c>
      <c r="EM199">
        <f t="shared" si="333"/>
        <v>0</v>
      </c>
      <c r="EN199">
        <f t="shared" si="334"/>
        <v>0</v>
      </c>
      <c r="EO199">
        <f t="shared" si="335"/>
        <v>0</v>
      </c>
      <c r="EP199">
        <f t="shared" si="336"/>
        <v>0.22339292786054057</v>
      </c>
      <c r="EQ199">
        <f t="shared" si="337"/>
        <v>0.11099753809334155</v>
      </c>
      <c r="ER199">
        <f t="shared" si="338"/>
        <v>7.8406354891952676E-2</v>
      </c>
      <c r="ES199">
        <f t="shared" si="339"/>
        <v>0.13608432372226367</v>
      </c>
      <c r="ET199">
        <f t="shared" si="340"/>
        <v>0.81916615875604926</v>
      </c>
      <c r="EU199">
        <f t="shared" si="341"/>
        <v>0.83764040561392927</v>
      </c>
      <c r="EV199" s="27">
        <f t="shared" si="342"/>
        <v>1.2269938650306749E-2</v>
      </c>
      <c r="EW199">
        <f t="shared" si="343"/>
        <v>0.18404907975460125</v>
      </c>
      <c r="EX199">
        <f t="shared" si="344"/>
        <v>0.20163392672273953</v>
      </c>
      <c r="EY199">
        <f t="shared" si="345"/>
        <v>1.8404907975460124E-2</v>
      </c>
      <c r="EZ199">
        <f t="shared" si="346"/>
        <v>7.3619631901840482E-2</v>
      </c>
      <c r="FA199">
        <f t="shared" si="347"/>
        <v>3.0674846625766871E-2</v>
      </c>
      <c r="FB199">
        <f t="shared" si="348"/>
        <v>7.9754601226993863E-2</v>
      </c>
      <c r="FC199">
        <f t="shared" si="349"/>
        <v>4.9079754601226988E-2</v>
      </c>
      <c r="FD199">
        <f t="shared" si="350"/>
        <v>1.2269938650306749E-2</v>
      </c>
      <c r="FE199">
        <f t="shared" si="351"/>
        <v>6.1349693251533735E-2</v>
      </c>
      <c r="FF199">
        <f t="shared" si="352"/>
        <v>6.1349693251533744E-3</v>
      </c>
      <c r="FG199">
        <f t="shared" si="353"/>
        <v>0.10429447852760737</v>
      </c>
      <c r="FH199">
        <f t="shared" si="354"/>
        <v>0.17791411042944788</v>
      </c>
      <c r="FI199" s="27">
        <f t="shared" si="355"/>
        <v>0.11099753809334155</v>
      </c>
      <c r="FJ199">
        <f t="shared" si="356"/>
        <v>0.44339586404291292</v>
      </c>
      <c r="FK199">
        <f t="shared" si="357"/>
        <v>0.46568690401933044</v>
      </c>
      <c r="FL199">
        <f t="shared" si="358"/>
        <v>0.13608432372226367</v>
      </c>
      <c r="FM199">
        <f t="shared" si="359"/>
        <v>0.27477395538550214</v>
      </c>
      <c r="FN199">
        <f t="shared" si="360"/>
        <v>0.17605036233420643</v>
      </c>
      <c r="FO199">
        <f t="shared" si="361"/>
        <v>0.28630395908870215</v>
      </c>
      <c r="FP199">
        <f t="shared" si="362"/>
        <v>0.22339292786054057</v>
      </c>
      <c r="FQ199">
        <f t="shared" si="363"/>
        <v>0.11099753809334155</v>
      </c>
      <c r="FR199">
        <f t="shared" si="364"/>
        <v>0.25029389007359237</v>
      </c>
      <c r="FS199">
        <f t="shared" si="365"/>
        <v>7.8406354891952676E-2</v>
      </c>
      <c r="FT199">
        <f t="shared" si="366"/>
        <v>0.32884122066706978</v>
      </c>
      <c r="FU199">
        <f t="shared" si="367"/>
        <v>0.43542817412185431</v>
      </c>
      <c r="FW199">
        <f t="shared" si="368"/>
        <v>6.7484662576687116E-2</v>
      </c>
      <c r="FX199">
        <f t="shared" si="369"/>
        <v>6.7484662576687116E-2</v>
      </c>
      <c r="FY199">
        <f t="shared" si="370"/>
        <v>3.0674846625766874E-2</v>
      </c>
      <c r="FZ199">
        <f t="shared" si="371"/>
        <v>7.9754601226993863E-2</v>
      </c>
    </row>
    <row r="200" spans="1:182">
      <c r="A200">
        <v>199</v>
      </c>
      <c r="B200" t="s">
        <v>204</v>
      </c>
      <c r="C200" t="s">
        <v>229</v>
      </c>
      <c r="D200" t="s">
        <v>58</v>
      </c>
      <c r="E200" s="25" t="s">
        <v>357</v>
      </c>
      <c r="F200" s="25" t="s">
        <v>259</v>
      </c>
      <c r="G200">
        <v>0</v>
      </c>
      <c r="H200">
        <v>2.9061319383900025E-2</v>
      </c>
      <c r="I200">
        <v>0.15111886079628015</v>
      </c>
      <c r="J200">
        <v>5.3149083178315173E-3</v>
      </c>
      <c r="K200">
        <v>5.2310374891020042E-2</v>
      </c>
      <c r="L200">
        <v>5.8122638767800052E-3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0.44754431851206022</v>
      </c>
      <c r="Y200">
        <v>0</v>
      </c>
      <c r="Z200">
        <v>0</v>
      </c>
      <c r="AA200">
        <v>1.743679163034002E-2</v>
      </c>
      <c r="AB200">
        <v>0</v>
      </c>
      <c r="AC200">
        <v>0</v>
      </c>
      <c r="AD200">
        <v>0</v>
      </c>
      <c r="AE200">
        <v>0</v>
      </c>
      <c r="AF200">
        <v>5.8122638767800043E-2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6.9747166521360079E-2</v>
      </c>
      <c r="AR200">
        <v>1.7727404824179019E-2</v>
      </c>
      <c r="AS200">
        <v>0</v>
      </c>
      <c r="AT200">
        <v>2.9061319383900025E-2</v>
      </c>
      <c r="AU200">
        <v>0</v>
      </c>
      <c r="AV200">
        <v>5.8122638767800052E-3</v>
      </c>
      <c r="AW200">
        <v>0</v>
      </c>
      <c r="AX200">
        <v>0</v>
      </c>
      <c r="AY200">
        <v>8.1371694274920081E-2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5.8122638767800052E-3</v>
      </c>
      <c r="BV200">
        <v>0</v>
      </c>
      <c r="BW200">
        <v>0</v>
      </c>
      <c r="BX200">
        <v>2.9061319383900025E-2</v>
      </c>
      <c r="BY200">
        <v>0</v>
      </c>
      <c r="BZ200">
        <v>0</v>
      </c>
      <c r="CA200" s="27">
        <f t="shared" si="279"/>
        <v>2</v>
      </c>
      <c r="CB200">
        <f t="shared" si="280"/>
        <v>9</v>
      </c>
      <c r="CC200">
        <f t="shared" si="281"/>
        <v>11</v>
      </c>
      <c r="CD200">
        <f>[1]!shannonweaver(K200:BU200)</f>
        <v>1.5408520844844302</v>
      </c>
      <c r="CE200">
        <f t="shared" si="282"/>
        <v>0.64258522962357678</v>
      </c>
      <c r="CO200">
        <f t="shared" si="283"/>
        <v>11</v>
      </c>
      <c r="CP200">
        <f t="shared" si="284"/>
        <v>0.18549508849801169</v>
      </c>
      <c r="CQ200">
        <f t="shared" si="285"/>
        <v>0</v>
      </c>
      <c r="CR200">
        <f t="shared" si="286"/>
        <v>2.9061319383900025E-2</v>
      </c>
      <c r="CS200">
        <f t="shared" si="287"/>
        <v>0.15643376911411166</v>
      </c>
      <c r="CT200">
        <f t="shared" si="288"/>
        <v>5.2310374891020042E-2</v>
      </c>
      <c r="CU200">
        <f t="shared" si="289"/>
        <v>5.8122638767800052E-3</v>
      </c>
      <c r="CV200">
        <f t="shared" si="290"/>
        <v>0</v>
      </c>
      <c r="CW200">
        <f t="shared" si="291"/>
        <v>0</v>
      </c>
      <c r="CX200">
        <f t="shared" si="292"/>
        <v>0</v>
      </c>
      <c r="CY200">
        <f t="shared" si="293"/>
        <v>0.44754431851206022</v>
      </c>
      <c r="CZ200">
        <f t="shared" si="294"/>
        <v>1.743679163034002E-2</v>
      </c>
      <c r="DA200">
        <f t="shared" si="295"/>
        <v>0</v>
      </c>
      <c r="DB200">
        <f t="shared" si="296"/>
        <v>5.8122638767800043E-2</v>
      </c>
      <c r="DC200">
        <f t="shared" si="297"/>
        <v>0</v>
      </c>
      <c r="DD200">
        <f t="shared" si="298"/>
        <v>0</v>
      </c>
      <c r="DE200">
        <f t="shared" si="299"/>
        <v>0</v>
      </c>
      <c r="DF200">
        <f t="shared" si="300"/>
        <v>0</v>
      </c>
      <c r="DG200">
        <f t="shared" si="301"/>
        <v>0.12080790467887242</v>
      </c>
      <c r="DH200">
        <f t="shared" si="302"/>
        <v>6.1111111111111088E-2</v>
      </c>
      <c r="DI200">
        <f t="shared" si="303"/>
        <v>0</v>
      </c>
      <c r="DJ200">
        <f t="shared" si="304"/>
        <v>5.8122638767800052E-3</v>
      </c>
      <c r="DK200">
        <f t="shared" si="305"/>
        <v>0</v>
      </c>
      <c r="DL200">
        <f t="shared" si="306"/>
        <v>8.1371694274920081E-2</v>
      </c>
      <c r="DM200">
        <f t="shared" si="307"/>
        <v>0</v>
      </c>
      <c r="DN200">
        <f t="shared" si="308"/>
        <v>0</v>
      </c>
      <c r="DO200">
        <f t="shared" si="309"/>
        <v>5.812263876780005E-2</v>
      </c>
      <c r="DP200">
        <f t="shared" si="310"/>
        <v>0.73263586166811945</v>
      </c>
      <c r="DQ200">
        <f t="shared" si="311"/>
        <v>0.79075850043591944</v>
      </c>
      <c r="DR200">
        <f t="shared" si="312"/>
        <v>9</v>
      </c>
      <c r="DS200" s="50">
        <f t="shared" si="313"/>
        <v>0.92999029707801517</v>
      </c>
      <c r="DT200" s="50">
        <f t="shared" si="314"/>
        <v>0.44525874014537992</v>
      </c>
      <c r="DU200">
        <f t="shared" si="315"/>
        <v>0</v>
      </c>
      <c r="DV200">
        <f t="shared" si="316"/>
        <v>0.17131049618582692</v>
      </c>
      <c r="DW200">
        <f t="shared" si="317"/>
        <v>0.40663078132887076</v>
      </c>
      <c r="DX200">
        <f t="shared" si="318"/>
        <v>0.23075709338178177</v>
      </c>
      <c r="DY200">
        <f t="shared" si="319"/>
        <v>7.6312251431961797E-2</v>
      </c>
      <c r="DZ200">
        <f t="shared" si="320"/>
        <v>0</v>
      </c>
      <c r="EA200">
        <f t="shared" si="321"/>
        <v>0</v>
      </c>
      <c r="EB200">
        <f t="shared" si="322"/>
        <v>0</v>
      </c>
      <c r="EC200">
        <f t="shared" si="323"/>
        <v>0.73284577752432523</v>
      </c>
      <c r="ED200">
        <f t="shared" si="324"/>
        <v>0.13243523720266837</v>
      </c>
      <c r="EE200">
        <f t="shared" si="325"/>
        <v>0</v>
      </c>
      <c r="EF200">
        <f t="shared" si="326"/>
        <v>0.24348508558933935</v>
      </c>
      <c r="EG200">
        <f t="shared" si="327"/>
        <v>0</v>
      </c>
      <c r="EH200">
        <f t="shared" si="328"/>
        <v>0</v>
      </c>
      <c r="EI200">
        <f t="shared" si="329"/>
        <v>0</v>
      </c>
      <c r="EJ200">
        <f t="shared" si="330"/>
        <v>0</v>
      </c>
      <c r="EK200">
        <f t="shared" si="331"/>
        <v>0.35498288283214252</v>
      </c>
      <c r="EL200">
        <f t="shared" si="332"/>
        <v>0.24979633052107719</v>
      </c>
      <c r="EM200">
        <f t="shared" si="333"/>
        <v>0</v>
      </c>
      <c r="EN200">
        <f t="shared" si="334"/>
        <v>7.6312251431961797E-2</v>
      </c>
      <c r="EO200">
        <f t="shared" si="335"/>
        <v>0</v>
      </c>
      <c r="EP200">
        <f t="shared" si="336"/>
        <v>0.28927481123593285</v>
      </c>
      <c r="EQ200">
        <f t="shared" si="337"/>
        <v>0</v>
      </c>
      <c r="ER200">
        <f t="shared" si="338"/>
        <v>0</v>
      </c>
      <c r="ES200">
        <f t="shared" si="339"/>
        <v>0.24348508558933937</v>
      </c>
      <c r="ET200">
        <f t="shared" si="340"/>
        <v>1.0273689435168276</v>
      </c>
      <c r="EU200">
        <f t="shared" si="341"/>
        <v>1.0956942409186319</v>
      </c>
      <c r="EV200" s="27">
        <f t="shared" si="342"/>
        <v>0</v>
      </c>
      <c r="EW200">
        <f t="shared" si="343"/>
        <v>2.9061319383900025E-2</v>
      </c>
      <c r="EX200">
        <f t="shared" si="344"/>
        <v>0.15643376911411166</v>
      </c>
      <c r="EY200">
        <f t="shared" si="345"/>
        <v>5.812263876780005E-2</v>
      </c>
      <c r="EZ200">
        <f t="shared" si="346"/>
        <v>2.3249055507120024E-2</v>
      </c>
      <c r="FA200">
        <f t="shared" si="347"/>
        <v>0</v>
      </c>
      <c r="FB200">
        <f t="shared" si="348"/>
        <v>5.8122638767800043E-2</v>
      </c>
      <c r="FC200">
        <f t="shared" si="349"/>
        <v>8.1371694274920081E-2</v>
      </c>
      <c r="FD200">
        <f t="shared" si="350"/>
        <v>0</v>
      </c>
      <c r="FE200">
        <f t="shared" si="351"/>
        <v>8.1371694274920081E-2</v>
      </c>
      <c r="FF200">
        <f t="shared" si="352"/>
        <v>0</v>
      </c>
      <c r="FG200">
        <f t="shared" si="353"/>
        <v>0.44754431851206022</v>
      </c>
      <c r="FH200">
        <f t="shared" si="354"/>
        <v>0.12234815460621913</v>
      </c>
      <c r="FI200" s="27">
        <f t="shared" si="355"/>
        <v>0</v>
      </c>
      <c r="FJ200">
        <f t="shared" si="356"/>
        <v>0.17131049618582692</v>
      </c>
      <c r="FK200">
        <f t="shared" si="357"/>
        <v>0.40663078132887076</v>
      </c>
      <c r="FL200">
        <f t="shared" si="358"/>
        <v>0.24348508558933937</v>
      </c>
      <c r="FM200">
        <f t="shared" si="359"/>
        <v>0.15307349990174937</v>
      </c>
      <c r="FN200">
        <f t="shared" si="360"/>
        <v>0</v>
      </c>
      <c r="FO200">
        <f t="shared" si="361"/>
        <v>0.24348508558933935</v>
      </c>
      <c r="FP200">
        <f t="shared" si="362"/>
        <v>0.28927481123593285</v>
      </c>
      <c r="FQ200">
        <f t="shared" si="363"/>
        <v>0</v>
      </c>
      <c r="FR200">
        <f t="shared" si="364"/>
        <v>0.28927481123593285</v>
      </c>
      <c r="FS200">
        <f t="shared" si="365"/>
        <v>0</v>
      </c>
      <c r="FT200">
        <f t="shared" si="366"/>
        <v>0.73284577752432523</v>
      </c>
      <c r="FU200">
        <f t="shared" si="367"/>
        <v>0.35733947307522756</v>
      </c>
      <c r="FW200">
        <f t="shared" si="368"/>
        <v>0.13949433304272013</v>
      </c>
      <c r="FX200">
        <f t="shared" si="369"/>
        <v>0.13949433304272013</v>
      </c>
      <c r="FY200">
        <f t="shared" si="370"/>
        <v>5.812263876780005E-2</v>
      </c>
      <c r="FZ200">
        <f t="shared" si="371"/>
        <v>0.13949433304272013</v>
      </c>
    </row>
    <row r="201" spans="1:182">
      <c r="A201">
        <v>200</v>
      </c>
      <c r="B201" t="s">
        <v>198</v>
      </c>
      <c r="C201" t="s">
        <v>229</v>
      </c>
      <c r="D201" t="s">
        <v>58</v>
      </c>
      <c r="E201" s="25" t="s">
        <v>357</v>
      </c>
      <c r="F201" s="25" t="s">
        <v>259</v>
      </c>
      <c r="G201">
        <v>0</v>
      </c>
      <c r="H201">
        <v>6.6666666666666652E-2</v>
      </c>
      <c r="I201">
        <v>0.05</v>
      </c>
      <c r="J201">
        <v>5.3149083178315173E-3</v>
      </c>
      <c r="K201">
        <v>3.8888888888888876E-2</v>
      </c>
      <c r="L201">
        <v>1.111111111111111E-2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0.22777777777777772</v>
      </c>
      <c r="Y201">
        <v>0.3777777777777776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2.222222222222222E-2</v>
      </c>
      <c r="AG201">
        <v>0</v>
      </c>
      <c r="AH201">
        <v>0</v>
      </c>
      <c r="AI201">
        <v>0</v>
      </c>
      <c r="AJ201">
        <v>0</v>
      </c>
      <c r="AK201">
        <v>1.111111111111111E-2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2.7777777777777773E-2</v>
      </c>
      <c r="AR201">
        <v>5.5555555555555549E-3</v>
      </c>
      <c r="AS201">
        <v>0</v>
      </c>
      <c r="AT201">
        <v>6.1111111111111088E-2</v>
      </c>
      <c r="AU201">
        <v>0</v>
      </c>
      <c r="AV201">
        <v>0</v>
      </c>
      <c r="AW201">
        <v>0</v>
      </c>
      <c r="AX201">
        <v>0</v>
      </c>
      <c r="AY201">
        <v>0.1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 s="27">
        <f t="shared" si="279"/>
        <v>2</v>
      </c>
      <c r="CB201">
        <f t="shared" si="280"/>
        <v>8</v>
      </c>
      <c r="CC201">
        <f t="shared" si="281"/>
        <v>10</v>
      </c>
      <c r="CD201">
        <f>[1]!shannonweaver(K201:BU201)</f>
        <v>1.625049830509276</v>
      </c>
      <c r="CE201">
        <f t="shared" si="282"/>
        <v>0.70575017420799313</v>
      </c>
      <c r="CF201">
        <v>1</v>
      </c>
      <c r="CO201">
        <f t="shared" si="283"/>
        <v>11</v>
      </c>
      <c r="CP201">
        <f t="shared" si="284"/>
        <v>0.12198157498449817</v>
      </c>
      <c r="CQ201">
        <f t="shared" si="285"/>
        <v>0</v>
      </c>
      <c r="CR201">
        <f t="shared" si="286"/>
        <v>6.6666666666666652E-2</v>
      </c>
      <c r="CS201">
        <f t="shared" si="287"/>
        <v>5.5314908317831521E-2</v>
      </c>
      <c r="CT201">
        <f t="shared" si="288"/>
        <v>3.8888888888888876E-2</v>
      </c>
      <c r="CU201">
        <f t="shared" si="289"/>
        <v>1.111111111111111E-2</v>
      </c>
      <c r="CV201">
        <f t="shared" si="290"/>
        <v>0</v>
      </c>
      <c r="CW201">
        <f t="shared" si="291"/>
        <v>0</v>
      </c>
      <c r="CX201">
        <f t="shared" si="292"/>
        <v>0</v>
      </c>
      <c r="CY201">
        <f t="shared" si="293"/>
        <v>0.22777777777777772</v>
      </c>
      <c r="CZ201">
        <f t="shared" si="294"/>
        <v>0.3777777777777776</v>
      </c>
      <c r="DA201">
        <f t="shared" si="295"/>
        <v>0</v>
      </c>
      <c r="DB201">
        <f t="shared" si="296"/>
        <v>2.222222222222222E-2</v>
      </c>
      <c r="DC201">
        <f t="shared" si="297"/>
        <v>0</v>
      </c>
      <c r="DD201">
        <f t="shared" si="298"/>
        <v>1.111111111111111E-2</v>
      </c>
      <c r="DE201">
        <f t="shared" si="299"/>
        <v>0</v>
      </c>
      <c r="DF201">
        <f t="shared" si="300"/>
        <v>0</v>
      </c>
      <c r="DG201">
        <f t="shared" si="301"/>
        <v>0.14946236559139783</v>
      </c>
      <c r="DH201">
        <f t="shared" si="302"/>
        <v>1.2903225806451613E-2</v>
      </c>
      <c r="DI201">
        <f t="shared" si="303"/>
        <v>6.4516129032258064E-3</v>
      </c>
      <c r="DJ201">
        <f t="shared" si="304"/>
        <v>0</v>
      </c>
      <c r="DK201">
        <f t="shared" si="305"/>
        <v>0</v>
      </c>
      <c r="DL201">
        <f t="shared" si="306"/>
        <v>0.1</v>
      </c>
      <c r="DM201">
        <f t="shared" si="307"/>
        <v>0</v>
      </c>
      <c r="DN201">
        <f t="shared" si="308"/>
        <v>0</v>
      </c>
      <c r="DO201">
        <f t="shared" si="309"/>
        <v>4.9999999999999989E-2</v>
      </c>
      <c r="DP201">
        <f t="shared" si="310"/>
        <v>0.83333333333333304</v>
      </c>
      <c r="DQ201">
        <f t="shared" si="311"/>
        <v>0.88333333333333297</v>
      </c>
      <c r="DR201">
        <f t="shared" si="312"/>
        <v>10</v>
      </c>
      <c r="DS201" s="50">
        <f t="shared" si="313"/>
        <v>0.99744798148769431</v>
      </c>
      <c r="DT201" s="50">
        <f t="shared" si="314"/>
        <v>0.35677976857701055</v>
      </c>
      <c r="DU201">
        <f t="shared" si="315"/>
        <v>0</v>
      </c>
      <c r="DV201">
        <f t="shared" si="316"/>
        <v>0.26115741090302425</v>
      </c>
      <c r="DW201">
        <f t="shared" si="317"/>
        <v>0.23741529850354798</v>
      </c>
      <c r="DX201">
        <f t="shared" si="318"/>
        <v>0.19850372459956722</v>
      </c>
      <c r="DY201">
        <f t="shared" si="319"/>
        <v>0.10560544017958916</v>
      </c>
      <c r="DZ201">
        <f t="shared" si="320"/>
        <v>0</v>
      </c>
      <c r="EA201">
        <f t="shared" si="321"/>
        <v>0</v>
      </c>
      <c r="EB201">
        <f t="shared" si="322"/>
        <v>0</v>
      </c>
      <c r="EC201">
        <f t="shared" si="323"/>
        <v>0.49753483940735327</v>
      </c>
      <c r="ED201">
        <f t="shared" si="324"/>
        <v>0.66192480611723181</v>
      </c>
      <c r="EE201">
        <f t="shared" si="325"/>
        <v>0</v>
      </c>
      <c r="EF201">
        <f t="shared" si="326"/>
        <v>0.14962890935951742</v>
      </c>
      <c r="EG201">
        <f t="shared" si="327"/>
        <v>0</v>
      </c>
      <c r="EH201">
        <f t="shared" si="328"/>
        <v>0.10560544017958916</v>
      </c>
      <c r="EI201">
        <f t="shared" si="329"/>
        <v>0</v>
      </c>
      <c r="EJ201">
        <f t="shared" si="330"/>
        <v>0</v>
      </c>
      <c r="EK201">
        <f t="shared" si="331"/>
        <v>0.39694601968841065</v>
      </c>
      <c r="EL201">
        <f t="shared" si="332"/>
        <v>0.11383808092716285</v>
      </c>
      <c r="EM201">
        <f t="shared" si="333"/>
        <v>8.0408552272041994E-2</v>
      </c>
      <c r="EN201">
        <f t="shared" si="334"/>
        <v>0</v>
      </c>
      <c r="EO201">
        <f t="shared" si="335"/>
        <v>0</v>
      </c>
      <c r="EP201">
        <f t="shared" si="336"/>
        <v>0.32175055439664224</v>
      </c>
      <c r="EQ201">
        <f t="shared" si="337"/>
        <v>0</v>
      </c>
      <c r="ER201">
        <f t="shared" si="338"/>
        <v>0</v>
      </c>
      <c r="ES201">
        <f t="shared" si="339"/>
        <v>0.22551340589813118</v>
      </c>
      <c r="ET201">
        <f t="shared" si="340"/>
        <v>1.1502619915109311</v>
      </c>
      <c r="EU201">
        <f t="shared" si="341"/>
        <v>1.2222147599737798</v>
      </c>
      <c r="EV201" s="27">
        <f t="shared" si="342"/>
        <v>0</v>
      </c>
      <c r="EW201">
        <f t="shared" si="343"/>
        <v>6.6666666666666652E-2</v>
      </c>
      <c r="EX201">
        <f t="shared" si="344"/>
        <v>5.5314908317831521E-2</v>
      </c>
      <c r="EY201">
        <f t="shared" si="345"/>
        <v>4.9999999999999989E-2</v>
      </c>
      <c r="EZ201">
        <f t="shared" si="346"/>
        <v>0.3777777777777776</v>
      </c>
      <c r="FA201">
        <f t="shared" si="347"/>
        <v>0</v>
      </c>
      <c r="FB201">
        <f t="shared" si="348"/>
        <v>2.222222222222222E-2</v>
      </c>
      <c r="FC201">
        <f t="shared" si="349"/>
        <v>0.1</v>
      </c>
      <c r="FD201">
        <f t="shared" si="350"/>
        <v>0</v>
      </c>
      <c r="FE201">
        <f t="shared" si="351"/>
        <v>0.1</v>
      </c>
      <c r="FF201">
        <f t="shared" si="352"/>
        <v>0</v>
      </c>
      <c r="FG201">
        <f t="shared" si="353"/>
        <v>0.22777777777777772</v>
      </c>
      <c r="FH201">
        <f t="shared" si="354"/>
        <v>0.10555555555555553</v>
      </c>
      <c r="FI201" s="27">
        <f t="shared" si="355"/>
        <v>0</v>
      </c>
      <c r="FJ201">
        <f t="shared" si="356"/>
        <v>0.26115741090302425</v>
      </c>
      <c r="FK201">
        <f t="shared" si="357"/>
        <v>0.23741529850354798</v>
      </c>
      <c r="FL201">
        <f t="shared" si="358"/>
        <v>0.22551340589813118</v>
      </c>
      <c r="FM201">
        <f t="shared" si="359"/>
        <v>0.66192480611723181</v>
      </c>
      <c r="FN201">
        <f t="shared" si="360"/>
        <v>0</v>
      </c>
      <c r="FO201">
        <f t="shared" si="361"/>
        <v>0.14962890935951742</v>
      </c>
      <c r="FP201">
        <f t="shared" si="362"/>
        <v>0.32175055439664224</v>
      </c>
      <c r="FQ201">
        <f t="shared" si="363"/>
        <v>0</v>
      </c>
      <c r="FR201">
        <f t="shared" si="364"/>
        <v>0.32175055439664224</v>
      </c>
      <c r="FS201">
        <f t="shared" si="365"/>
        <v>0</v>
      </c>
      <c r="FT201">
        <f t="shared" si="366"/>
        <v>0.49753483940735327</v>
      </c>
      <c r="FU201">
        <f t="shared" si="367"/>
        <v>0.33089874139671743</v>
      </c>
      <c r="FW201">
        <f t="shared" si="368"/>
        <v>0.15</v>
      </c>
      <c r="FX201">
        <f t="shared" si="369"/>
        <v>0.15</v>
      </c>
      <c r="FY201">
        <f t="shared" si="370"/>
        <v>4.9999999999999989E-2</v>
      </c>
      <c r="FZ201">
        <f t="shared" si="371"/>
        <v>0.15</v>
      </c>
    </row>
    <row r="202" spans="1:182">
      <c r="A202">
        <v>201</v>
      </c>
      <c r="B202" t="s">
        <v>199</v>
      </c>
      <c r="C202" t="s">
        <v>229</v>
      </c>
      <c r="D202" t="s">
        <v>58</v>
      </c>
      <c r="E202" s="25" t="s">
        <v>357</v>
      </c>
      <c r="F202" s="25" t="s">
        <v>259</v>
      </c>
      <c r="G202">
        <v>0</v>
      </c>
      <c r="H202">
        <v>6.4516129032258063E-2</v>
      </c>
      <c r="I202">
        <v>5.8064516129032254E-2</v>
      </c>
      <c r="J202">
        <v>5.3149083178315173E-3</v>
      </c>
      <c r="K202">
        <v>6.4516129032258063E-2</v>
      </c>
      <c r="L202">
        <v>6.4516129032258064E-3</v>
      </c>
      <c r="M202">
        <v>0</v>
      </c>
      <c r="N202">
        <v>0</v>
      </c>
      <c r="O202">
        <v>1.9354838709677424E-2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0.3806451612903225</v>
      </c>
      <c r="Y202">
        <v>2.5806451612903226E-2</v>
      </c>
      <c r="Z202">
        <v>0</v>
      </c>
      <c r="AA202">
        <v>3.2258064516129031E-2</v>
      </c>
      <c r="AB202">
        <v>0</v>
      </c>
      <c r="AC202">
        <v>0</v>
      </c>
      <c r="AD202">
        <v>0</v>
      </c>
      <c r="AE202">
        <v>0</v>
      </c>
      <c r="AF202">
        <v>3.870967741935484E-2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6.4516129032258063E-2</v>
      </c>
      <c r="AR202">
        <v>5.1612903225806445E-2</v>
      </c>
      <c r="AS202">
        <v>0</v>
      </c>
      <c r="AT202">
        <v>1.2903225806451613E-2</v>
      </c>
      <c r="AU202">
        <v>6.4516129032258064E-3</v>
      </c>
      <c r="AV202">
        <v>6.4516129032258064E-3</v>
      </c>
      <c r="AW202">
        <v>0</v>
      </c>
      <c r="AX202">
        <v>0</v>
      </c>
      <c r="AY202">
        <v>0.16774193548387104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 s="27">
        <f t="shared" si="279"/>
        <v>3</v>
      </c>
      <c r="CB202">
        <f t="shared" si="280"/>
        <v>10</v>
      </c>
      <c r="CC202">
        <f t="shared" si="281"/>
        <v>13</v>
      </c>
      <c r="CD202">
        <f>[1]!shannonweaver(K202:BU202)</f>
        <v>1.8464967355782709</v>
      </c>
      <c r="CE202">
        <f t="shared" si="282"/>
        <v>0.71989598165232405</v>
      </c>
      <c r="CO202">
        <f t="shared" si="283"/>
        <v>13</v>
      </c>
      <c r="CP202">
        <f t="shared" si="284"/>
        <v>0.12789555347912182</v>
      </c>
      <c r="CQ202">
        <f t="shared" si="285"/>
        <v>0</v>
      </c>
      <c r="CR202">
        <f t="shared" si="286"/>
        <v>6.4516129032258063E-2</v>
      </c>
      <c r="CS202">
        <f t="shared" si="287"/>
        <v>6.3379424446863772E-2</v>
      </c>
      <c r="CT202">
        <f t="shared" si="288"/>
        <v>6.4516129032258063E-2</v>
      </c>
      <c r="CU202">
        <f t="shared" si="289"/>
        <v>6.4516129032258064E-3</v>
      </c>
      <c r="CV202">
        <f t="shared" si="290"/>
        <v>1.9354838709677424E-2</v>
      </c>
      <c r="CW202">
        <f t="shared" si="291"/>
        <v>0</v>
      </c>
      <c r="CX202">
        <f t="shared" si="292"/>
        <v>0</v>
      </c>
      <c r="CY202">
        <f t="shared" si="293"/>
        <v>0.3806451612903225</v>
      </c>
      <c r="CZ202">
        <f t="shared" si="294"/>
        <v>5.8064516129032254E-2</v>
      </c>
      <c r="DA202">
        <f t="shared" si="295"/>
        <v>0</v>
      </c>
      <c r="DB202">
        <f t="shared" si="296"/>
        <v>3.870967741935484E-2</v>
      </c>
      <c r="DC202">
        <f t="shared" si="297"/>
        <v>0</v>
      </c>
      <c r="DD202">
        <f t="shared" si="298"/>
        <v>0</v>
      </c>
      <c r="DE202">
        <f t="shared" si="299"/>
        <v>0</v>
      </c>
      <c r="DF202">
        <f t="shared" si="300"/>
        <v>0</v>
      </c>
      <c r="DG202">
        <f t="shared" si="301"/>
        <v>0.14891591750396616</v>
      </c>
      <c r="DH202">
        <f t="shared" si="302"/>
        <v>2.1857923497267763E-2</v>
      </c>
      <c r="DI202">
        <f t="shared" si="303"/>
        <v>0</v>
      </c>
      <c r="DJ202">
        <f t="shared" si="304"/>
        <v>6.4516129032258064E-3</v>
      </c>
      <c r="DK202">
        <f t="shared" si="305"/>
        <v>0</v>
      </c>
      <c r="DL202">
        <f t="shared" si="306"/>
        <v>0.16774193548387104</v>
      </c>
      <c r="DM202">
        <f t="shared" si="307"/>
        <v>0</v>
      </c>
      <c r="DN202">
        <f t="shared" si="308"/>
        <v>0</v>
      </c>
      <c r="DO202">
        <f t="shared" si="309"/>
        <v>9.0322580645161299E-2</v>
      </c>
      <c r="DP202">
        <f t="shared" si="310"/>
        <v>0.7870967741935484</v>
      </c>
      <c r="DQ202">
        <f t="shared" si="311"/>
        <v>0.8774193548387097</v>
      </c>
      <c r="DR202">
        <f t="shared" si="312"/>
        <v>10</v>
      </c>
      <c r="DS202" s="50">
        <f t="shared" si="313"/>
        <v>1.0130816730312471</v>
      </c>
      <c r="DT202" s="50">
        <f t="shared" si="314"/>
        <v>0.36572332719566908</v>
      </c>
      <c r="DU202">
        <f t="shared" si="315"/>
        <v>0</v>
      </c>
      <c r="DV202">
        <f t="shared" si="316"/>
        <v>0.25681391742080717</v>
      </c>
      <c r="DW202">
        <f t="shared" si="317"/>
        <v>0.25449086524199543</v>
      </c>
      <c r="DX202">
        <f t="shared" si="318"/>
        <v>0.25681391742080717</v>
      </c>
      <c r="DY202">
        <f t="shared" si="319"/>
        <v>8.0408552272041994E-2</v>
      </c>
      <c r="DZ202">
        <f t="shared" si="320"/>
        <v>0.13957440266307283</v>
      </c>
      <c r="EA202">
        <f t="shared" si="321"/>
        <v>0</v>
      </c>
      <c r="EB202">
        <f t="shared" si="322"/>
        <v>0</v>
      </c>
      <c r="EC202">
        <f t="shared" si="323"/>
        <v>0.66487971411265701</v>
      </c>
      <c r="ED202">
        <f t="shared" si="324"/>
        <v>0.24336084960634863</v>
      </c>
      <c r="EE202">
        <f t="shared" si="325"/>
        <v>0</v>
      </c>
      <c r="EF202">
        <f t="shared" si="326"/>
        <v>0.19803972544019985</v>
      </c>
      <c r="EG202">
        <f t="shared" si="327"/>
        <v>0</v>
      </c>
      <c r="EH202">
        <f t="shared" si="328"/>
        <v>0</v>
      </c>
      <c r="EI202">
        <f t="shared" si="329"/>
        <v>0</v>
      </c>
      <c r="EJ202">
        <f t="shared" si="330"/>
        <v>0</v>
      </c>
      <c r="EK202">
        <f t="shared" si="331"/>
        <v>0.39617912812248118</v>
      </c>
      <c r="EL202">
        <f t="shared" si="332"/>
        <v>0.1483882165450697</v>
      </c>
      <c r="EM202">
        <f t="shared" si="333"/>
        <v>0</v>
      </c>
      <c r="EN202">
        <f t="shared" si="334"/>
        <v>8.0408552272041994E-2</v>
      </c>
      <c r="EO202">
        <f t="shared" si="335"/>
        <v>0</v>
      </c>
      <c r="EP202">
        <f t="shared" si="336"/>
        <v>0.42197510511291775</v>
      </c>
      <c r="EQ202">
        <f t="shared" si="337"/>
        <v>0</v>
      </c>
      <c r="ER202">
        <f t="shared" si="338"/>
        <v>0</v>
      </c>
      <c r="ES202">
        <f t="shared" si="339"/>
        <v>0.30525579379969514</v>
      </c>
      <c r="ET202">
        <f t="shared" si="340"/>
        <v>1.0912075592801078</v>
      </c>
      <c r="EU202">
        <f t="shared" si="341"/>
        <v>1.2131022542655845</v>
      </c>
      <c r="EV202" s="27">
        <f t="shared" si="342"/>
        <v>0</v>
      </c>
      <c r="EW202">
        <f t="shared" si="343"/>
        <v>6.4516129032258063E-2</v>
      </c>
      <c r="EX202">
        <f t="shared" si="344"/>
        <v>6.3379424446863772E-2</v>
      </c>
      <c r="EY202">
        <f t="shared" si="345"/>
        <v>9.0322580645161299E-2</v>
      </c>
      <c r="EZ202">
        <f t="shared" si="346"/>
        <v>5.8064516129032254E-2</v>
      </c>
      <c r="FA202">
        <f t="shared" si="347"/>
        <v>0</v>
      </c>
      <c r="FB202">
        <f t="shared" si="348"/>
        <v>3.870967741935484E-2</v>
      </c>
      <c r="FC202">
        <f t="shared" si="349"/>
        <v>0.16774193548387104</v>
      </c>
      <c r="FD202">
        <f t="shared" si="350"/>
        <v>0</v>
      </c>
      <c r="FE202">
        <f t="shared" si="351"/>
        <v>0.16774193548387104</v>
      </c>
      <c r="FF202">
        <f t="shared" si="352"/>
        <v>0</v>
      </c>
      <c r="FG202">
        <f t="shared" si="353"/>
        <v>0.3806451612903225</v>
      </c>
      <c r="FH202">
        <f t="shared" si="354"/>
        <v>0.14193548387096772</v>
      </c>
      <c r="FI202" s="27">
        <f t="shared" si="355"/>
        <v>0</v>
      </c>
      <c r="FJ202">
        <f t="shared" si="356"/>
        <v>0.25681391742080717</v>
      </c>
      <c r="FK202">
        <f t="shared" si="357"/>
        <v>0.25449086524199543</v>
      </c>
      <c r="FL202">
        <f t="shared" si="358"/>
        <v>0.30525579379969514</v>
      </c>
      <c r="FM202">
        <f t="shared" si="359"/>
        <v>0.24336084960634863</v>
      </c>
      <c r="FN202">
        <f t="shared" si="360"/>
        <v>0</v>
      </c>
      <c r="FO202">
        <f t="shared" si="361"/>
        <v>0.19803972544019985</v>
      </c>
      <c r="FP202">
        <f t="shared" si="362"/>
        <v>0.42197510511291775</v>
      </c>
      <c r="FQ202">
        <f t="shared" si="363"/>
        <v>0</v>
      </c>
      <c r="FR202">
        <f t="shared" si="364"/>
        <v>0.42197510511291775</v>
      </c>
      <c r="FS202">
        <f t="shared" si="365"/>
        <v>0</v>
      </c>
      <c r="FT202">
        <f t="shared" si="366"/>
        <v>0.66487971411265701</v>
      </c>
      <c r="FU202">
        <f t="shared" si="367"/>
        <v>0.3862779803125827</v>
      </c>
      <c r="FW202">
        <f t="shared" si="368"/>
        <v>0.25806451612903236</v>
      </c>
      <c r="FX202">
        <f t="shared" si="369"/>
        <v>0.25806451612903236</v>
      </c>
      <c r="FY202">
        <f t="shared" si="370"/>
        <v>9.0322580645161299E-2</v>
      </c>
      <c r="FZ202">
        <f t="shared" si="371"/>
        <v>0.25806451612903236</v>
      </c>
    </row>
    <row r="203" spans="1:182">
      <c r="A203">
        <v>202</v>
      </c>
      <c r="B203" t="s">
        <v>200</v>
      </c>
      <c r="C203" t="s">
        <v>229</v>
      </c>
      <c r="D203" t="s">
        <v>58</v>
      </c>
      <c r="E203" s="25" t="s">
        <v>357</v>
      </c>
      <c r="F203" s="25" t="s">
        <v>259</v>
      </c>
      <c r="G203">
        <v>0</v>
      </c>
      <c r="H203">
        <v>4.3715846994535519E-2</v>
      </c>
      <c r="I203">
        <v>2.7322404371584702E-2</v>
      </c>
      <c r="J203">
        <v>5.3149083178315173E-3</v>
      </c>
      <c r="K203">
        <v>7.1038251366120228E-2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0.35519125683060104</v>
      </c>
      <c r="Y203">
        <v>0.27322404371584702</v>
      </c>
      <c r="Z203">
        <v>0</v>
      </c>
      <c r="AA203">
        <v>1.6393442622950824E-2</v>
      </c>
      <c r="AB203">
        <v>0</v>
      </c>
      <c r="AC203">
        <v>0</v>
      </c>
      <c r="AD203">
        <v>0</v>
      </c>
      <c r="AE203">
        <v>0</v>
      </c>
      <c r="AF203">
        <v>4.3715846994535519E-2</v>
      </c>
      <c r="AG203">
        <v>0</v>
      </c>
      <c r="AH203">
        <v>0</v>
      </c>
      <c r="AI203">
        <v>0</v>
      </c>
      <c r="AJ203">
        <v>0</v>
      </c>
      <c r="AK203">
        <v>2.1857923497267763E-2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3.2786885245901641E-2</v>
      </c>
      <c r="AR203">
        <v>0</v>
      </c>
      <c r="AS203">
        <v>0</v>
      </c>
      <c r="AT203">
        <v>2.1857923497267763E-2</v>
      </c>
      <c r="AU203">
        <v>0</v>
      </c>
      <c r="AV203">
        <v>0</v>
      </c>
      <c r="AW203">
        <v>0</v>
      </c>
      <c r="AX203">
        <v>0</v>
      </c>
      <c r="AY203">
        <v>8.743169398907108E-2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5.4644808743169408E-3</v>
      </c>
      <c r="BY203">
        <v>0</v>
      </c>
      <c r="BZ203">
        <v>0</v>
      </c>
      <c r="CA203" s="27">
        <f t="shared" si="279"/>
        <v>1</v>
      </c>
      <c r="CB203">
        <f t="shared" si="280"/>
        <v>8</v>
      </c>
      <c r="CC203">
        <f t="shared" si="281"/>
        <v>9</v>
      </c>
      <c r="CD203">
        <f>[1]!shannonweaver(K203:BU203)</f>
        <v>1.6599912301820636</v>
      </c>
      <c r="CE203">
        <f t="shared" si="282"/>
        <v>0.75549456678412696</v>
      </c>
      <c r="CF203">
        <v>1</v>
      </c>
      <c r="CO203">
        <f t="shared" si="283"/>
        <v>10</v>
      </c>
      <c r="CP203">
        <f t="shared" si="284"/>
        <v>7.6353159683951732E-2</v>
      </c>
      <c r="CQ203">
        <f t="shared" si="285"/>
        <v>0</v>
      </c>
      <c r="CR203">
        <f t="shared" si="286"/>
        <v>4.3715846994535519E-2</v>
      </c>
      <c r="CS203">
        <f t="shared" si="287"/>
        <v>3.263731268941622E-2</v>
      </c>
      <c r="CT203">
        <f t="shared" si="288"/>
        <v>7.1038251366120228E-2</v>
      </c>
      <c r="CU203">
        <f t="shared" si="289"/>
        <v>0</v>
      </c>
      <c r="CV203">
        <f t="shared" si="290"/>
        <v>0</v>
      </c>
      <c r="CW203">
        <f t="shared" si="291"/>
        <v>0</v>
      </c>
      <c r="CX203">
        <f t="shared" si="292"/>
        <v>0</v>
      </c>
      <c r="CY203">
        <f t="shared" si="293"/>
        <v>0.35519125683060104</v>
      </c>
      <c r="CZ203">
        <f t="shared" si="294"/>
        <v>0.28961748633879786</v>
      </c>
      <c r="DA203">
        <f t="shared" si="295"/>
        <v>0</v>
      </c>
      <c r="DB203">
        <f t="shared" si="296"/>
        <v>4.3715846994535519E-2</v>
      </c>
      <c r="DC203">
        <f t="shared" si="297"/>
        <v>0</v>
      </c>
      <c r="DD203">
        <f t="shared" si="298"/>
        <v>2.1857923497267763E-2</v>
      </c>
      <c r="DE203">
        <f t="shared" si="299"/>
        <v>0</v>
      </c>
      <c r="DF203">
        <f t="shared" si="300"/>
        <v>0</v>
      </c>
      <c r="DG203">
        <f t="shared" si="301"/>
        <v>5.6883270788070317E-2</v>
      </c>
      <c r="DH203">
        <f t="shared" si="302"/>
        <v>0</v>
      </c>
      <c r="DI203">
        <f t="shared" si="303"/>
        <v>0</v>
      </c>
      <c r="DJ203">
        <f t="shared" si="304"/>
        <v>0</v>
      </c>
      <c r="DK203">
        <f t="shared" si="305"/>
        <v>0</v>
      </c>
      <c r="DL203">
        <f t="shared" si="306"/>
        <v>8.743169398907108E-2</v>
      </c>
      <c r="DM203">
        <f t="shared" si="307"/>
        <v>0</v>
      </c>
      <c r="DN203">
        <f t="shared" si="308"/>
        <v>0</v>
      </c>
      <c r="DO203">
        <f t="shared" si="309"/>
        <v>7.1038251366120228E-2</v>
      </c>
      <c r="DP203">
        <f t="shared" si="310"/>
        <v>0.8524590163934429</v>
      </c>
      <c r="DQ203">
        <f t="shared" si="311"/>
        <v>0.92349726775956298</v>
      </c>
      <c r="DR203">
        <f t="shared" si="312"/>
        <v>7</v>
      </c>
      <c r="DS203" s="50">
        <f t="shared" si="313"/>
        <v>1.053565715856505</v>
      </c>
      <c r="DT203" s="50">
        <f t="shared" si="314"/>
        <v>0.27996369271961485</v>
      </c>
      <c r="DU203">
        <f t="shared" si="315"/>
        <v>0</v>
      </c>
      <c r="DV203">
        <f t="shared" si="316"/>
        <v>0.21063749718112076</v>
      </c>
      <c r="DW203">
        <f t="shared" si="317"/>
        <v>0.18165541729531887</v>
      </c>
      <c r="DX203">
        <f t="shared" si="318"/>
        <v>0.26979101752040008</v>
      </c>
      <c r="DY203">
        <f t="shared" si="319"/>
        <v>0</v>
      </c>
      <c r="DZ203">
        <f t="shared" si="320"/>
        <v>0</v>
      </c>
      <c r="EA203">
        <f t="shared" si="321"/>
        <v>0</v>
      </c>
      <c r="EB203">
        <f t="shared" si="322"/>
        <v>0</v>
      </c>
      <c r="EC203">
        <f t="shared" si="323"/>
        <v>0.63848457726116403</v>
      </c>
      <c r="ED203">
        <f t="shared" si="324"/>
        <v>0.56825392960049503</v>
      </c>
      <c r="EE203">
        <f t="shared" si="325"/>
        <v>0</v>
      </c>
      <c r="EF203">
        <f t="shared" si="326"/>
        <v>0.21063749718112076</v>
      </c>
      <c r="EG203">
        <f t="shared" si="327"/>
        <v>0</v>
      </c>
      <c r="EH203">
        <f t="shared" si="328"/>
        <v>0.1483882165450697</v>
      </c>
      <c r="EI203">
        <f t="shared" si="329"/>
        <v>0</v>
      </c>
      <c r="EJ203">
        <f t="shared" si="330"/>
        <v>0</v>
      </c>
      <c r="EK203">
        <f t="shared" si="331"/>
        <v>0.24082318845705564</v>
      </c>
      <c r="EL203">
        <f t="shared" si="332"/>
        <v>0</v>
      </c>
      <c r="EM203">
        <f t="shared" si="333"/>
        <v>0</v>
      </c>
      <c r="EN203">
        <f t="shared" si="334"/>
        <v>0</v>
      </c>
      <c r="EO203">
        <f t="shared" si="335"/>
        <v>0</v>
      </c>
      <c r="EP203">
        <f t="shared" si="336"/>
        <v>0.30017617489690196</v>
      </c>
      <c r="EQ203">
        <f t="shared" si="337"/>
        <v>0</v>
      </c>
      <c r="ER203">
        <f t="shared" si="338"/>
        <v>0</v>
      </c>
      <c r="ES203">
        <f t="shared" si="339"/>
        <v>0.26979101752040008</v>
      </c>
      <c r="ET203">
        <f t="shared" si="340"/>
        <v>1.1765519517301115</v>
      </c>
      <c r="EU203">
        <f t="shared" si="341"/>
        <v>1.2905511456867063</v>
      </c>
      <c r="EV203" s="27">
        <f t="shared" si="342"/>
        <v>0</v>
      </c>
      <c r="EW203">
        <f t="shared" si="343"/>
        <v>4.3715846994535519E-2</v>
      </c>
      <c r="EX203">
        <f t="shared" si="344"/>
        <v>3.263731268941622E-2</v>
      </c>
      <c r="EY203">
        <f t="shared" si="345"/>
        <v>7.1038251366120228E-2</v>
      </c>
      <c r="EZ203">
        <f t="shared" si="346"/>
        <v>0.28961748633879786</v>
      </c>
      <c r="FA203">
        <f t="shared" si="347"/>
        <v>0</v>
      </c>
      <c r="FB203">
        <f t="shared" si="348"/>
        <v>4.3715846994535519E-2</v>
      </c>
      <c r="FC203">
        <f t="shared" si="349"/>
        <v>8.743169398907108E-2</v>
      </c>
      <c r="FD203">
        <f t="shared" si="350"/>
        <v>0</v>
      </c>
      <c r="FE203">
        <f t="shared" si="351"/>
        <v>8.743169398907108E-2</v>
      </c>
      <c r="FF203">
        <f t="shared" si="352"/>
        <v>0</v>
      </c>
      <c r="FG203">
        <f t="shared" si="353"/>
        <v>0.35519125683060104</v>
      </c>
      <c r="FH203">
        <f t="shared" si="354"/>
        <v>7.650273224043716E-2</v>
      </c>
      <c r="FI203" s="27">
        <f t="shared" si="355"/>
        <v>0</v>
      </c>
      <c r="FJ203">
        <f t="shared" si="356"/>
        <v>0.21063749718112076</v>
      </c>
      <c r="FK203">
        <f t="shared" si="357"/>
        <v>0.18165541729531887</v>
      </c>
      <c r="FL203">
        <f t="shared" si="358"/>
        <v>0.26979101752040008</v>
      </c>
      <c r="FM203">
        <f t="shared" si="359"/>
        <v>0.56825392960049503</v>
      </c>
      <c r="FN203">
        <f t="shared" si="360"/>
        <v>0</v>
      </c>
      <c r="FO203">
        <f t="shared" si="361"/>
        <v>0.21063749718112076</v>
      </c>
      <c r="FP203">
        <f t="shared" si="362"/>
        <v>0.30017617489690196</v>
      </c>
      <c r="FQ203">
        <f t="shared" si="363"/>
        <v>0</v>
      </c>
      <c r="FR203">
        <f t="shared" si="364"/>
        <v>0.30017617489690196</v>
      </c>
      <c r="FS203">
        <f t="shared" si="365"/>
        <v>0</v>
      </c>
      <c r="FT203">
        <f t="shared" si="366"/>
        <v>0.63848457726116403</v>
      </c>
      <c r="FU203">
        <f t="shared" si="367"/>
        <v>0.28024518110819063</v>
      </c>
      <c r="FW203">
        <f t="shared" si="368"/>
        <v>0.15846994535519132</v>
      </c>
      <c r="FX203">
        <f t="shared" si="369"/>
        <v>0.15846994535519132</v>
      </c>
      <c r="FY203">
        <f t="shared" si="370"/>
        <v>7.1038251366120228E-2</v>
      </c>
      <c r="FZ203">
        <f t="shared" si="371"/>
        <v>0.15846994535519132</v>
      </c>
    </row>
    <row r="204" spans="1:182">
      <c r="A204">
        <v>203</v>
      </c>
      <c r="B204" t="s">
        <v>0</v>
      </c>
      <c r="C204" t="s">
        <v>229</v>
      </c>
      <c r="D204" t="s">
        <v>58</v>
      </c>
      <c r="E204" s="25" t="s">
        <v>357</v>
      </c>
      <c r="F204" s="25" t="s">
        <v>259</v>
      </c>
      <c r="G204">
        <v>0</v>
      </c>
      <c r="H204">
        <v>7.8313253012048209E-2</v>
      </c>
      <c r="I204">
        <v>7.2289156626506035E-2</v>
      </c>
      <c r="J204">
        <v>5.3149083178315173E-3</v>
      </c>
      <c r="K204">
        <v>2.4096385542168679E-2</v>
      </c>
      <c r="L204">
        <v>0</v>
      </c>
      <c r="M204">
        <v>0</v>
      </c>
      <c r="N204">
        <v>3.0120481927710847E-2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0.6144578313253013</v>
      </c>
      <c r="Y204">
        <v>8.4337349397590383E-2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6.0240963855421699E-3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2.4096385542168679E-2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2.4096385542168679E-2</v>
      </c>
      <c r="BV204">
        <v>0</v>
      </c>
      <c r="BW204">
        <v>0</v>
      </c>
      <c r="BX204">
        <v>4.2168674698795185E-2</v>
      </c>
      <c r="BY204">
        <v>0</v>
      </c>
      <c r="BZ204">
        <v>0</v>
      </c>
      <c r="CA204" s="27">
        <f t="shared" si="279"/>
        <v>2</v>
      </c>
      <c r="CB204">
        <f t="shared" si="280"/>
        <v>5</v>
      </c>
      <c r="CC204">
        <f t="shared" si="281"/>
        <v>7</v>
      </c>
      <c r="CD204">
        <f>[1]!shannonweaver(K204:BU204)</f>
        <v>0.91741628155375876</v>
      </c>
      <c r="CE204">
        <f t="shared" si="282"/>
        <v>0.47145870635349713</v>
      </c>
      <c r="CO204">
        <f t="shared" si="283"/>
        <v>7</v>
      </c>
      <c r="CP204">
        <f t="shared" si="284"/>
        <v>0.15591731795638578</v>
      </c>
      <c r="CQ204">
        <f t="shared" si="285"/>
        <v>0</v>
      </c>
      <c r="CR204">
        <f t="shared" si="286"/>
        <v>7.8313253012048209E-2</v>
      </c>
      <c r="CS204">
        <f t="shared" si="287"/>
        <v>7.7604064944337553E-2</v>
      </c>
      <c r="CT204">
        <f t="shared" si="288"/>
        <v>2.4096385542168679E-2</v>
      </c>
      <c r="CU204">
        <f t="shared" si="289"/>
        <v>0</v>
      </c>
      <c r="CV204">
        <f t="shared" si="290"/>
        <v>3.0120481927710847E-2</v>
      </c>
      <c r="CW204">
        <f t="shared" si="291"/>
        <v>0</v>
      </c>
      <c r="CX204">
        <f t="shared" si="292"/>
        <v>0</v>
      </c>
      <c r="CY204">
        <f t="shared" si="293"/>
        <v>0.6144578313253013</v>
      </c>
      <c r="CZ204">
        <f t="shared" si="294"/>
        <v>8.4337349397590383E-2</v>
      </c>
      <c r="DA204">
        <f t="shared" si="295"/>
        <v>0</v>
      </c>
      <c r="DB204">
        <f t="shared" si="296"/>
        <v>0</v>
      </c>
      <c r="DC204">
        <f t="shared" si="297"/>
        <v>0</v>
      </c>
      <c r="DD204">
        <f t="shared" si="298"/>
        <v>6.0240963855421699E-3</v>
      </c>
      <c r="DE204">
        <f t="shared" si="299"/>
        <v>0</v>
      </c>
      <c r="DF204">
        <f t="shared" si="300"/>
        <v>0</v>
      </c>
      <c r="DG204">
        <f t="shared" si="301"/>
        <v>0.1138481360195716</v>
      </c>
      <c r="DH204">
        <f t="shared" si="302"/>
        <v>5.7288351368555049E-2</v>
      </c>
      <c r="DI204">
        <f t="shared" si="303"/>
        <v>0</v>
      </c>
      <c r="DJ204">
        <f t="shared" si="304"/>
        <v>0</v>
      </c>
      <c r="DK204">
        <f t="shared" si="305"/>
        <v>0</v>
      </c>
      <c r="DL204">
        <f t="shared" si="306"/>
        <v>0</v>
      </c>
      <c r="DM204">
        <f t="shared" si="307"/>
        <v>0</v>
      </c>
      <c r="DN204">
        <f t="shared" si="308"/>
        <v>0</v>
      </c>
      <c r="DO204">
        <f t="shared" si="309"/>
        <v>5.4216867469879526E-2</v>
      </c>
      <c r="DP204">
        <f t="shared" si="310"/>
        <v>0.75301204819277112</v>
      </c>
      <c r="DQ204">
        <f t="shared" si="311"/>
        <v>0.80722891566265065</v>
      </c>
      <c r="DR204">
        <f t="shared" si="312"/>
        <v>7</v>
      </c>
      <c r="DS204" s="50">
        <f t="shared" si="313"/>
        <v>0.75684134705060946</v>
      </c>
      <c r="DT204" s="50">
        <f t="shared" si="314"/>
        <v>0.40591945836789817</v>
      </c>
      <c r="DU204">
        <f t="shared" si="315"/>
        <v>0</v>
      </c>
      <c r="DV204">
        <f t="shared" si="316"/>
        <v>0.28363270862249412</v>
      </c>
      <c r="DW204">
        <f t="shared" si="317"/>
        <v>0.28231011898628794</v>
      </c>
      <c r="DX204">
        <f t="shared" si="318"/>
        <v>0.15586037770657257</v>
      </c>
      <c r="DY204">
        <f t="shared" si="319"/>
        <v>0</v>
      </c>
      <c r="DZ204">
        <f t="shared" si="320"/>
        <v>0.1744358065255554</v>
      </c>
      <c r="EA204">
        <f t="shared" si="321"/>
        <v>0</v>
      </c>
      <c r="EB204">
        <f t="shared" si="322"/>
        <v>0</v>
      </c>
      <c r="EC204">
        <f t="shared" si="323"/>
        <v>0.9008799737543548</v>
      </c>
      <c r="ED204">
        <f t="shared" si="324"/>
        <v>0.29465416259737326</v>
      </c>
      <c r="EE204">
        <f t="shared" si="325"/>
        <v>0</v>
      </c>
      <c r="EF204">
        <f t="shared" si="326"/>
        <v>0</v>
      </c>
      <c r="EG204">
        <f t="shared" si="327"/>
        <v>0</v>
      </c>
      <c r="EH204">
        <f t="shared" si="328"/>
        <v>7.7693191338085943E-2</v>
      </c>
      <c r="EI204">
        <f t="shared" si="329"/>
        <v>0</v>
      </c>
      <c r="EJ204">
        <f t="shared" si="330"/>
        <v>0</v>
      </c>
      <c r="EK204">
        <f t="shared" si="331"/>
        <v>0.34416832795498564</v>
      </c>
      <c r="EL204">
        <f t="shared" si="332"/>
        <v>0.24169618377163465</v>
      </c>
      <c r="EM204">
        <f t="shared" si="333"/>
        <v>0</v>
      </c>
      <c r="EN204">
        <f t="shared" si="334"/>
        <v>0</v>
      </c>
      <c r="EO204">
        <f t="shared" si="335"/>
        <v>0</v>
      </c>
      <c r="EP204">
        <f t="shared" si="336"/>
        <v>0</v>
      </c>
      <c r="EQ204">
        <f t="shared" si="337"/>
        <v>0</v>
      </c>
      <c r="ER204">
        <f t="shared" si="338"/>
        <v>0</v>
      </c>
      <c r="ES204">
        <f t="shared" si="339"/>
        <v>0.23500223359180591</v>
      </c>
      <c r="ET204">
        <f t="shared" si="340"/>
        <v>1.0506826053234162</v>
      </c>
      <c r="EU204">
        <f t="shared" si="341"/>
        <v>1.1162474530594899</v>
      </c>
      <c r="EV204" s="27">
        <f t="shared" si="342"/>
        <v>0</v>
      </c>
      <c r="EW204">
        <f t="shared" si="343"/>
        <v>7.8313253012048209E-2</v>
      </c>
      <c r="EX204">
        <f t="shared" si="344"/>
        <v>7.7604064944337553E-2</v>
      </c>
      <c r="EY204">
        <f t="shared" si="345"/>
        <v>5.4216867469879526E-2</v>
      </c>
      <c r="EZ204">
        <f t="shared" si="346"/>
        <v>0.10843373493975907</v>
      </c>
      <c r="FA204">
        <f t="shared" si="347"/>
        <v>0</v>
      </c>
      <c r="FB204">
        <f t="shared" si="348"/>
        <v>0</v>
      </c>
      <c r="FC204">
        <f t="shared" si="349"/>
        <v>0</v>
      </c>
      <c r="FD204">
        <f t="shared" si="350"/>
        <v>0</v>
      </c>
      <c r="FE204">
        <f t="shared" si="351"/>
        <v>0</v>
      </c>
      <c r="FF204">
        <f t="shared" si="352"/>
        <v>0</v>
      </c>
      <c r="FG204">
        <f t="shared" si="353"/>
        <v>0.6144578313253013</v>
      </c>
      <c r="FH204">
        <f t="shared" si="354"/>
        <v>3.012048192771085E-2</v>
      </c>
      <c r="FI204" s="27">
        <f t="shared" si="355"/>
        <v>0</v>
      </c>
      <c r="FJ204">
        <f t="shared" si="356"/>
        <v>0.28363270862249412</v>
      </c>
      <c r="FK204">
        <f t="shared" si="357"/>
        <v>0.28231011898628794</v>
      </c>
      <c r="FL204">
        <f t="shared" si="358"/>
        <v>0.23500223359180591</v>
      </c>
      <c r="FM204">
        <f t="shared" si="359"/>
        <v>0.33555448427146667</v>
      </c>
      <c r="FN204">
        <f t="shared" si="360"/>
        <v>0</v>
      </c>
      <c r="FO204">
        <f t="shared" si="361"/>
        <v>0</v>
      </c>
      <c r="FP204">
        <f t="shared" si="362"/>
        <v>0</v>
      </c>
      <c r="FQ204">
        <f t="shared" si="363"/>
        <v>0</v>
      </c>
      <c r="FR204">
        <f t="shared" si="364"/>
        <v>0</v>
      </c>
      <c r="FS204">
        <f t="shared" si="365"/>
        <v>0</v>
      </c>
      <c r="FT204">
        <f t="shared" si="366"/>
        <v>0.9008799737543548</v>
      </c>
      <c r="FU204">
        <f t="shared" si="367"/>
        <v>0.17443580652555543</v>
      </c>
      <c r="FW204">
        <f t="shared" si="368"/>
        <v>5.4216867469879526E-2</v>
      </c>
      <c r="FX204">
        <f t="shared" si="369"/>
        <v>5.4216867469879526E-2</v>
      </c>
      <c r="FY204">
        <f t="shared" si="370"/>
        <v>5.4216867469879526E-2</v>
      </c>
      <c r="FZ204">
        <f t="shared" si="371"/>
        <v>5.4216867469879526E-2</v>
      </c>
    </row>
    <row r="205" spans="1:182">
      <c r="A205">
        <v>204</v>
      </c>
      <c r="B205" t="s">
        <v>1</v>
      </c>
      <c r="C205" t="s">
        <v>229</v>
      </c>
      <c r="D205" t="s">
        <v>58</v>
      </c>
      <c r="E205" s="25" t="s">
        <v>357</v>
      </c>
      <c r="F205" s="25" t="s">
        <v>259</v>
      </c>
      <c r="G205">
        <v>0</v>
      </c>
      <c r="H205">
        <v>6.3653723742838952E-2</v>
      </c>
      <c r="I205">
        <v>0.12094207511139403</v>
      </c>
      <c r="J205">
        <v>5.3149083178315173E-3</v>
      </c>
      <c r="K205">
        <v>5.7288351368555049E-2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1.2730744748567792E-2</v>
      </c>
      <c r="T205">
        <v>0</v>
      </c>
      <c r="U205">
        <v>0</v>
      </c>
      <c r="V205">
        <v>0</v>
      </c>
      <c r="W205">
        <v>0</v>
      </c>
      <c r="X205">
        <v>0.17823042647994908</v>
      </c>
      <c r="Y205">
        <v>0</v>
      </c>
      <c r="Z205">
        <v>0</v>
      </c>
      <c r="AA205">
        <v>2.5461489497135583E-2</v>
      </c>
      <c r="AB205">
        <v>0</v>
      </c>
      <c r="AC205">
        <v>0</v>
      </c>
      <c r="AD205">
        <v>0</v>
      </c>
      <c r="AE205">
        <v>2.5461489497135583E-2</v>
      </c>
      <c r="AF205">
        <v>0.15276893698281355</v>
      </c>
      <c r="AG205">
        <v>0</v>
      </c>
      <c r="AH205">
        <v>0</v>
      </c>
      <c r="AI205">
        <v>0</v>
      </c>
      <c r="AJ205">
        <v>0</v>
      </c>
      <c r="AK205">
        <v>2.5461489497135583E-2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3.8192234245703373E-2</v>
      </c>
      <c r="AR205">
        <v>5.1559516231699548E-2</v>
      </c>
      <c r="AS205">
        <v>0</v>
      </c>
      <c r="AT205">
        <v>5.7288351368555049E-2</v>
      </c>
      <c r="AU205">
        <v>0</v>
      </c>
      <c r="AV205">
        <v>0</v>
      </c>
      <c r="AW205">
        <v>0</v>
      </c>
      <c r="AX205">
        <v>0</v>
      </c>
      <c r="AY205">
        <v>0.17186505410566524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1.909611712285169E-2</v>
      </c>
      <c r="BY205">
        <v>0</v>
      </c>
      <c r="BZ205">
        <v>0</v>
      </c>
      <c r="CA205" s="27">
        <f t="shared" si="279"/>
        <v>2</v>
      </c>
      <c r="CB205">
        <f t="shared" si="280"/>
        <v>9</v>
      </c>
      <c r="CC205">
        <f t="shared" si="281"/>
        <v>11</v>
      </c>
      <c r="CD205">
        <f>[1]!shannonweaver(K205:BU205)</f>
        <v>2.0806790577850389</v>
      </c>
      <c r="CE205">
        <f t="shared" si="282"/>
        <v>0.8677105632544424</v>
      </c>
      <c r="CO205">
        <f t="shared" si="283"/>
        <v>11</v>
      </c>
      <c r="CP205">
        <f t="shared" si="284"/>
        <v>0.18991070717206451</v>
      </c>
      <c r="CQ205">
        <f t="shared" si="285"/>
        <v>0</v>
      </c>
      <c r="CR205">
        <f t="shared" si="286"/>
        <v>6.3653723742838952E-2</v>
      </c>
      <c r="CS205">
        <f t="shared" si="287"/>
        <v>0.12625698342922553</v>
      </c>
      <c r="CT205">
        <f t="shared" si="288"/>
        <v>5.7288351368555049E-2</v>
      </c>
      <c r="CU205">
        <f t="shared" si="289"/>
        <v>0</v>
      </c>
      <c r="CV205">
        <f t="shared" si="290"/>
        <v>0</v>
      </c>
      <c r="CW205">
        <f t="shared" si="291"/>
        <v>0</v>
      </c>
      <c r="CX205">
        <f t="shared" si="292"/>
        <v>1.2730744748567792E-2</v>
      </c>
      <c r="CY205">
        <f t="shared" si="293"/>
        <v>0.17823042647994908</v>
      </c>
      <c r="CZ205">
        <f t="shared" si="294"/>
        <v>5.0922978994271166E-2</v>
      </c>
      <c r="DA205">
        <f t="shared" si="295"/>
        <v>0</v>
      </c>
      <c r="DB205">
        <f t="shared" si="296"/>
        <v>0.15276893698281355</v>
      </c>
      <c r="DC205">
        <f t="shared" si="297"/>
        <v>0</v>
      </c>
      <c r="DD205">
        <f t="shared" si="298"/>
        <v>2.5461489497135583E-2</v>
      </c>
      <c r="DE205">
        <f t="shared" si="299"/>
        <v>0</v>
      </c>
      <c r="DF205">
        <f t="shared" si="300"/>
        <v>0</v>
      </c>
      <c r="DG205">
        <f t="shared" si="301"/>
        <v>0.11212126166215851</v>
      </c>
      <c r="DH205">
        <f t="shared" si="302"/>
        <v>5.5233360950013813E-2</v>
      </c>
      <c r="DI205">
        <f t="shared" si="303"/>
        <v>0</v>
      </c>
      <c r="DJ205">
        <f t="shared" si="304"/>
        <v>0</v>
      </c>
      <c r="DK205">
        <f t="shared" si="305"/>
        <v>0</v>
      </c>
      <c r="DL205">
        <f t="shared" si="306"/>
        <v>0.17186505410566524</v>
      </c>
      <c r="DM205">
        <f t="shared" si="307"/>
        <v>0</v>
      </c>
      <c r="DN205">
        <f t="shared" si="308"/>
        <v>0</v>
      </c>
      <c r="DO205">
        <f t="shared" si="309"/>
        <v>5.7288351368555049E-2</v>
      </c>
      <c r="DP205">
        <f t="shared" si="310"/>
        <v>0.73901973265436027</v>
      </c>
      <c r="DQ205">
        <f t="shared" si="311"/>
        <v>0.79630808402291531</v>
      </c>
      <c r="DR205">
        <f t="shared" si="312"/>
        <v>9</v>
      </c>
      <c r="DS205" s="50">
        <f t="shared" si="313"/>
        <v>1.1985421430457543</v>
      </c>
      <c r="DT205" s="50">
        <f t="shared" si="314"/>
        <v>0.45091299500508325</v>
      </c>
      <c r="DU205">
        <f t="shared" si="315"/>
        <v>0</v>
      </c>
      <c r="DV205">
        <f t="shared" si="316"/>
        <v>0.25505320832767131</v>
      </c>
      <c r="DW205">
        <f t="shared" si="317"/>
        <v>0.36326343131520039</v>
      </c>
      <c r="DX205">
        <f t="shared" si="318"/>
        <v>0.24169618377163465</v>
      </c>
      <c r="DY205">
        <f t="shared" si="319"/>
        <v>0</v>
      </c>
      <c r="DZ205">
        <f t="shared" si="320"/>
        <v>0</v>
      </c>
      <c r="EA205">
        <f t="shared" si="321"/>
        <v>0</v>
      </c>
      <c r="EB205">
        <f t="shared" si="322"/>
        <v>0.11307138692005987</v>
      </c>
      <c r="EC205">
        <f t="shared" si="323"/>
        <v>0.43584157967874576</v>
      </c>
      <c r="ED205">
        <f t="shared" si="324"/>
        <v>0.22762169366914645</v>
      </c>
      <c r="EE205">
        <f t="shared" si="325"/>
        <v>0</v>
      </c>
      <c r="EF205">
        <f t="shared" si="326"/>
        <v>0.40156211592398294</v>
      </c>
      <c r="EG205">
        <f t="shared" si="327"/>
        <v>0</v>
      </c>
      <c r="EH205">
        <f t="shared" si="328"/>
        <v>0.16025157938706192</v>
      </c>
      <c r="EI205">
        <f t="shared" si="329"/>
        <v>0</v>
      </c>
      <c r="EJ205">
        <f t="shared" si="330"/>
        <v>0</v>
      </c>
      <c r="EK205">
        <f t="shared" si="331"/>
        <v>0.34144086835909532</v>
      </c>
      <c r="EL205">
        <f t="shared" si="332"/>
        <v>0.23723686923246887</v>
      </c>
      <c r="EM205">
        <f t="shared" si="333"/>
        <v>0</v>
      </c>
      <c r="EN205">
        <f t="shared" si="334"/>
        <v>0</v>
      </c>
      <c r="EO205">
        <f t="shared" si="335"/>
        <v>0</v>
      </c>
      <c r="EP205">
        <f t="shared" si="336"/>
        <v>0.42746595179439523</v>
      </c>
      <c r="EQ205">
        <f t="shared" si="337"/>
        <v>0</v>
      </c>
      <c r="ER205">
        <f t="shared" si="338"/>
        <v>0</v>
      </c>
      <c r="ES205">
        <f t="shared" si="339"/>
        <v>0.24169618377163465</v>
      </c>
      <c r="ET205">
        <f t="shared" si="340"/>
        <v>1.0346087924226071</v>
      </c>
      <c r="EU205">
        <f t="shared" si="341"/>
        <v>1.1025496216229302</v>
      </c>
      <c r="EV205" s="27">
        <f t="shared" si="342"/>
        <v>0</v>
      </c>
      <c r="EW205">
        <f t="shared" si="343"/>
        <v>6.3653723742838952E-2</v>
      </c>
      <c r="EX205">
        <f t="shared" si="344"/>
        <v>0.12625698342922553</v>
      </c>
      <c r="EY205">
        <f t="shared" si="345"/>
        <v>5.7288351368555049E-2</v>
      </c>
      <c r="EZ205">
        <f t="shared" si="346"/>
        <v>5.0922978994271166E-2</v>
      </c>
      <c r="FA205">
        <f t="shared" si="347"/>
        <v>0</v>
      </c>
      <c r="FB205">
        <f t="shared" si="348"/>
        <v>0.16549968173138133</v>
      </c>
      <c r="FC205">
        <f t="shared" si="349"/>
        <v>0.17186505410566524</v>
      </c>
      <c r="FD205">
        <f t="shared" si="350"/>
        <v>0</v>
      </c>
      <c r="FE205">
        <f t="shared" si="351"/>
        <v>0.17186505410566524</v>
      </c>
      <c r="FF205">
        <f t="shared" si="352"/>
        <v>0</v>
      </c>
      <c r="FG205">
        <f t="shared" si="353"/>
        <v>0.17823042647994908</v>
      </c>
      <c r="FH205">
        <f t="shared" si="354"/>
        <v>0.17250159134309356</v>
      </c>
      <c r="FI205" s="27">
        <f t="shared" si="355"/>
        <v>0</v>
      </c>
      <c r="FJ205">
        <f t="shared" si="356"/>
        <v>0.25505320832767131</v>
      </c>
      <c r="FK205">
        <f t="shared" si="357"/>
        <v>0.36326343131520039</v>
      </c>
      <c r="FL205">
        <f t="shared" si="358"/>
        <v>0.24169618377163465</v>
      </c>
      <c r="FM205">
        <f t="shared" si="359"/>
        <v>0.22762169366914645</v>
      </c>
      <c r="FN205">
        <f t="shared" si="360"/>
        <v>0</v>
      </c>
      <c r="FO205">
        <f t="shared" si="361"/>
        <v>0.41896645941790145</v>
      </c>
      <c r="FP205">
        <f t="shared" si="362"/>
        <v>0.42746595179439523</v>
      </c>
      <c r="FQ205">
        <f t="shared" si="363"/>
        <v>0</v>
      </c>
      <c r="FR205">
        <f t="shared" si="364"/>
        <v>0.42746595179439523</v>
      </c>
      <c r="FS205">
        <f t="shared" si="365"/>
        <v>0</v>
      </c>
      <c r="FT205">
        <f t="shared" si="366"/>
        <v>0.43584157967874576</v>
      </c>
      <c r="FU205">
        <f t="shared" si="367"/>
        <v>0.42830895914046119</v>
      </c>
      <c r="FW205">
        <f t="shared" si="368"/>
        <v>0.22915340547422031</v>
      </c>
      <c r="FX205">
        <f t="shared" si="369"/>
        <v>0.22915340547422031</v>
      </c>
      <c r="FY205">
        <f t="shared" si="370"/>
        <v>5.7288351368555049E-2</v>
      </c>
      <c r="FZ205">
        <f t="shared" si="371"/>
        <v>0.22915340547422031</v>
      </c>
    </row>
    <row r="206" spans="1:182">
      <c r="A206">
        <v>205</v>
      </c>
      <c r="B206" t="s">
        <v>292</v>
      </c>
      <c r="C206" t="s">
        <v>229</v>
      </c>
      <c r="D206" t="s">
        <v>157</v>
      </c>
      <c r="E206" s="25" t="s">
        <v>357</v>
      </c>
      <c r="F206" s="25" t="s">
        <v>259</v>
      </c>
      <c r="G206">
        <v>0</v>
      </c>
      <c r="H206">
        <v>1.6570008285004149E-2</v>
      </c>
      <c r="I206">
        <v>0.12151339409003041</v>
      </c>
      <c r="J206">
        <v>5.3149083178315173E-3</v>
      </c>
      <c r="K206">
        <v>3.3140016570008292E-2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0.56338028169014098</v>
      </c>
      <c r="Y206">
        <v>0</v>
      </c>
      <c r="Z206">
        <v>0</v>
      </c>
      <c r="AA206">
        <v>5.523336095001382E-3</v>
      </c>
      <c r="AB206">
        <v>0</v>
      </c>
      <c r="AC206">
        <v>0</v>
      </c>
      <c r="AD206">
        <v>0</v>
      </c>
      <c r="AE206">
        <v>5.523336095001382E-3</v>
      </c>
      <c r="AF206">
        <v>2.761668047500691E-2</v>
      </c>
      <c r="AG206">
        <v>3.866335266500967E-2</v>
      </c>
      <c r="AH206">
        <v>0</v>
      </c>
      <c r="AI206">
        <v>0</v>
      </c>
      <c r="AJ206">
        <v>0</v>
      </c>
      <c r="AK206">
        <v>5.523336095001382E-3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2.2093344380005528E-2</v>
      </c>
      <c r="AR206">
        <v>2.761668047500691E-4</v>
      </c>
      <c r="AS206">
        <v>0</v>
      </c>
      <c r="AT206">
        <v>5.5233360950013813E-2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5.523336095001382E-3</v>
      </c>
      <c r="BM206">
        <v>0</v>
      </c>
      <c r="BN206">
        <v>5.523336095001382E-3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1.6570008285004149E-2</v>
      </c>
      <c r="BV206">
        <v>0</v>
      </c>
      <c r="BW206">
        <v>0</v>
      </c>
      <c r="BX206">
        <v>7.7326705330019355E-2</v>
      </c>
      <c r="BY206">
        <v>0</v>
      </c>
      <c r="BZ206">
        <v>0</v>
      </c>
      <c r="CA206" s="27">
        <f t="shared" si="279"/>
        <v>1</v>
      </c>
      <c r="CB206">
        <f t="shared" si="280"/>
        <v>12</v>
      </c>
      <c r="CC206">
        <f t="shared" si="281"/>
        <v>13</v>
      </c>
      <c r="CD206">
        <f>[1]!shannonweaver(K206:BU206)</f>
        <v>1.1836805303159073</v>
      </c>
      <c r="CE206">
        <f t="shared" si="282"/>
        <v>0.46148300233395834</v>
      </c>
      <c r="CO206">
        <f t="shared" si="283"/>
        <v>13</v>
      </c>
      <c r="CP206">
        <f t="shared" si="284"/>
        <v>0.14339831069286607</v>
      </c>
      <c r="CQ206">
        <f t="shared" si="285"/>
        <v>0</v>
      </c>
      <c r="CR206">
        <f t="shared" si="286"/>
        <v>1.6570008285004149E-2</v>
      </c>
      <c r="CS206">
        <f t="shared" si="287"/>
        <v>0.12682830240786191</v>
      </c>
      <c r="CT206">
        <f t="shared" si="288"/>
        <v>3.3140016570008292E-2</v>
      </c>
      <c r="CU206">
        <f t="shared" si="289"/>
        <v>0</v>
      </c>
      <c r="CV206">
        <f t="shared" si="290"/>
        <v>0</v>
      </c>
      <c r="CW206">
        <f t="shared" si="291"/>
        <v>0</v>
      </c>
      <c r="CX206">
        <f t="shared" si="292"/>
        <v>0</v>
      </c>
      <c r="CY206">
        <f t="shared" si="293"/>
        <v>0.56338028169014098</v>
      </c>
      <c r="CZ206">
        <f t="shared" si="294"/>
        <v>1.1046672190002764E-2</v>
      </c>
      <c r="DA206">
        <f t="shared" si="295"/>
        <v>0</v>
      </c>
      <c r="DB206">
        <f t="shared" si="296"/>
        <v>6.6280033140016584E-2</v>
      </c>
      <c r="DC206">
        <f t="shared" si="297"/>
        <v>0</v>
      </c>
      <c r="DD206">
        <f t="shared" si="298"/>
        <v>5.523336095001382E-3</v>
      </c>
      <c r="DE206">
        <f t="shared" si="299"/>
        <v>0</v>
      </c>
      <c r="DF206">
        <f t="shared" si="300"/>
        <v>0</v>
      </c>
      <c r="DG206">
        <f t="shared" si="301"/>
        <v>2.2369511184755598E-2</v>
      </c>
      <c r="DH206">
        <f t="shared" si="302"/>
        <v>0.13793103448275865</v>
      </c>
      <c r="DI206">
        <f t="shared" si="303"/>
        <v>0</v>
      </c>
      <c r="DJ206">
        <f t="shared" si="304"/>
        <v>0</v>
      </c>
      <c r="DK206">
        <f t="shared" si="305"/>
        <v>0</v>
      </c>
      <c r="DL206">
        <f t="shared" si="306"/>
        <v>0</v>
      </c>
      <c r="DM206">
        <f t="shared" si="307"/>
        <v>0</v>
      </c>
      <c r="DN206">
        <f t="shared" si="308"/>
        <v>1.1046672190002764E-2</v>
      </c>
      <c r="DO206">
        <f t="shared" si="309"/>
        <v>3.3140016570008292E-2</v>
      </c>
      <c r="DP206">
        <f t="shared" si="310"/>
        <v>0.75144987572493771</v>
      </c>
      <c r="DQ206">
        <f t="shared" si="311"/>
        <v>0.78458989229494602</v>
      </c>
      <c r="DR206">
        <f t="shared" si="312"/>
        <v>8</v>
      </c>
      <c r="DS206" s="50">
        <f t="shared" si="313"/>
        <v>0.74684296881344314</v>
      </c>
      <c r="DT206" s="50">
        <f t="shared" si="314"/>
        <v>0.38836933561935189</v>
      </c>
      <c r="DU206">
        <f t="shared" si="315"/>
        <v>0</v>
      </c>
      <c r="DV206">
        <f t="shared" si="316"/>
        <v>0.12908271587090789</v>
      </c>
      <c r="DW206">
        <f t="shared" si="317"/>
        <v>0.36412266166185747</v>
      </c>
      <c r="DX206">
        <f t="shared" si="318"/>
        <v>0.18306478393635614</v>
      </c>
      <c r="DY206">
        <f t="shared" si="319"/>
        <v>0</v>
      </c>
      <c r="DZ206">
        <f t="shared" si="320"/>
        <v>0</v>
      </c>
      <c r="EA206">
        <f t="shared" si="321"/>
        <v>0</v>
      </c>
      <c r="EB206">
        <f t="shared" si="322"/>
        <v>0</v>
      </c>
      <c r="EC206">
        <f t="shared" si="323"/>
        <v>0.84894941919383315</v>
      </c>
      <c r="ED206">
        <f t="shared" si="324"/>
        <v>0.10529762520783685</v>
      </c>
      <c r="EE206">
        <f t="shared" si="325"/>
        <v>0</v>
      </c>
      <c r="EF206">
        <f t="shared" si="326"/>
        <v>0.26038137321733767</v>
      </c>
      <c r="EG206">
        <f t="shared" si="327"/>
        <v>0</v>
      </c>
      <c r="EH206">
        <f t="shared" si="328"/>
        <v>7.4387735804980537E-2</v>
      </c>
      <c r="EI206">
        <f t="shared" si="329"/>
        <v>0</v>
      </c>
      <c r="EJ206">
        <f t="shared" si="330"/>
        <v>0</v>
      </c>
      <c r="EK206">
        <f t="shared" si="331"/>
        <v>0.15012770756896593</v>
      </c>
      <c r="EL206">
        <f t="shared" si="332"/>
        <v>0.38050637711236496</v>
      </c>
      <c r="EM206">
        <f t="shared" si="333"/>
        <v>0</v>
      </c>
      <c r="EN206">
        <f t="shared" si="334"/>
        <v>0</v>
      </c>
      <c r="EO206">
        <f t="shared" si="335"/>
        <v>0</v>
      </c>
      <c r="EP206">
        <f t="shared" si="336"/>
        <v>0</v>
      </c>
      <c r="EQ206">
        <f t="shared" si="337"/>
        <v>0</v>
      </c>
      <c r="ER206">
        <f t="shared" si="338"/>
        <v>0.10529762520783685</v>
      </c>
      <c r="ES206">
        <f t="shared" si="339"/>
        <v>0.18306478393635614</v>
      </c>
      <c r="ET206">
        <f t="shared" si="340"/>
        <v>1.0488733479824657</v>
      </c>
      <c r="EU206">
        <f t="shared" si="341"/>
        <v>1.0881521334002804</v>
      </c>
      <c r="EV206" s="27">
        <f t="shared" si="342"/>
        <v>0</v>
      </c>
      <c r="EW206">
        <f t="shared" si="343"/>
        <v>1.6570008285004149E-2</v>
      </c>
      <c r="EX206">
        <f t="shared" si="344"/>
        <v>0.12682830240786191</v>
      </c>
      <c r="EY206">
        <f t="shared" si="345"/>
        <v>3.3140016570008292E-2</v>
      </c>
      <c r="EZ206">
        <f t="shared" si="346"/>
        <v>2.7616680475006913E-2</v>
      </c>
      <c r="FA206">
        <f t="shared" si="347"/>
        <v>0</v>
      </c>
      <c r="FB206">
        <f t="shared" si="348"/>
        <v>6.6280033140016584E-2</v>
      </c>
      <c r="FC206">
        <f t="shared" si="349"/>
        <v>0</v>
      </c>
      <c r="FD206">
        <f t="shared" si="350"/>
        <v>0</v>
      </c>
      <c r="FE206">
        <f t="shared" si="351"/>
        <v>0</v>
      </c>
      <c r="FF206">
        <f t="shared" si="352"/>
        <v>1.1046672190002764E-2</v>
      </c>
      <c r="FG206">
        <f t="shared" si="353"/>
        <v>0.56338028169014098</v>
      </c>
      <c r="FH206">
        <f t="shared" si="354"/>
        <v>8.3126208229770793E-2</v>
      </c>
      <c r="FI206" s="27">
        <f t="shared" si="355"/>
        <v>0</v>
      </c>
      <c r="FJ206">
        <f t="shared" si="356"/>
        <v>0.12908271587090789</v>
      </c>
      <c r="FK206">
        <f t="shared" si="357"/>
        <v>0.36412266166185747</v>
      </c>
      <c r="FL206">
        <f t="shared" si="358"/>
        <v>0.18306478393635614</v>
      </c>
      <c r="FM206">
        <f t="shared" si="359"/>
        <v>0.16695723938553542</v>
      </c>
      <c r="FN206">
        <f t="shared" si="360"/>
        <v>0</v>
      </c>
      <c r="FO206">
        <f t="shared" si="361"/>
        <v>0.26038137321733767</v>
      </c>
      <c r="FP206">
        <f t="shared" si="362"/>
        <v>0</v>
      </c>
      <c r="FQ206">
        <f t="shared" si="363"/>
        <v>0</v>
      </c>
      <c r="FR206">
        <f t="shared" si="364"/>
        <v>0</v>
      </c>
      <c r="FS206">
        <f t="shared" si="365"/>
        <v>0.10529762520783685</v>
      </c>
      <c r="FT206">
        <f t="shared" si="366"/>
        <v>0.84894941919383315</v>
      </c>
      <c r="FU206">
        <f t="shared" si="367"/>
        <v>0.2924678563781628</v>
      </c>
      <c r="FW206">
        <f t="shared" si="368"/>
        <v>3.3140016570008292E-2</v>
      </c>
      <c r="FX206">
        <f t="shared" si="369"/>
        <v>3.3140016570008292E-2</v>
      </c>
      <c r="FY206">
        <f t="shared" si="370"/>
        <v>3.3140016570008292E-2</v>
      </c>
      <c r="FZ206">
        <f t="shared" si="371"/>
        <v>3.3140016570008292E-2</v>
      </c>
    </row>
    <row r="207" spans="1:182">
      <c r="A207">
        <v>206</v>
      </c>
      <c r="B207" t="s">
        <v>2</v>
      </c>
      <c r="C207" t="s">
        <v>229</v>
      </c>
      <c r="D207" t="s">
        <v>157</v>
      </c>
      <c r="E207" s="25" t="s">
        <v>357</v>
      </c>
      <c r="F207" s="25" t="s">
        <v>259</v>
      </c>
      <c r="G207">
        <v>0</v>
      </c>
      <c r="H207">
        <v>0</v>
      </c>
      <c r="I207">
        <v>0.42758620689655158</v>
      </c>
      <c r="J207">
        <v>5.3149083178315173E-3</v>
      </c>
      <c r="K207">
        <v>1.3793103448275862E-2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6.8965517241379309E-3</v>
      </c>
      <c r="AG207">
        <v>4.1379310344827579E-2</v>
      </c>
      <c r="AH207">
        <v>0</v>
      </c>
      <c r="AI207">
        <v>0</v>
      </c>
      <c r="AJ207">
        <v>0</v>
      </c>
      <c r="AK207">
        <v>1.3793103448275862E-2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0.13793103448275865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0.13793103448275865</v>
      </c>
      <c r="BY207">
        <v>0.22068965517241373</v>
      </c>
      <c r="BZ207">
        <v>0</v>
      </c>
      <c r="CA207" s="27">
        <f t="shared" si="279"/>
        <v>1</v>
      </c>
      <c r="CB207">
        <f t="shared" si="280"/>
        <v>4</v>
      </c>
      <c r="CC207">
        <f t="shared" si="281"/>
        <v>5</v>
      </c>
      <c r="CD207">
        <f>[1]!shannonweaver(K207:BU207)</f>
        <v>1.0650262042048904</v>
      </c>
      <c r="CE207">
        <f t="shared" si="282"/>
        <v>0.66173798689391738</v>
      </c>
      <c r="CO207">
        <f t="shared" si="283"/>
        <v>5</v>
      </c>
      <c r="CP207">
        <f t="shared" si="284"/>
        <v>0.43290111521438307</v>
      </c>
      <c r="CQ207">
        <f t="shared" si="285"/>
        <v>0</v>
      </c>
      <c r="CR207">
        <f t="shared" si="286"/>
        <v>0</v>
      </c>
      <c r="CS207">
        <f t="shared" si="287"/>
        <v>0.43290111521438307</v>
      </c>
      <c r="CT207">
        <f t="shared" si="288"/>
        <v>1.3793103448275862E-2</v>
      </c>
      <c r="CU207">
        <f t="shared" si="289"/>
        <v>0</v>
      </c>
      <c r="CV207">
        <f t="shared" si="290"/>
        <v>0</v>
      </c>
      <c r="CW207">
        <f t="shared" si="291"/>
        <v>0</v>
      </c>
      <c r="CX207">
        <f t="shared" si="292"/>
        <v>0</v>
      </c>
      <c r="CY207">
        <f t="shared" si="293"/>
        <v>0</v>
      </c>
      <c r="CZ207">
        <f t="shared" si="294"/>
        <v>0</v>
      </c>
      <c r="DA207">
        <f t="shared" si="295"/>
        <v>0</v>
      </c>
      <c r="DB207">
        <f t="shared" si="296"/>
        <v>4.827586206896551E-2</v>
      </c>
      <c r="DC207">
        <f t="shared" si="297"/>
        <v>0</v>
      </c>
      <c r="DD207">
        <f t="shared" si="298"/>
        <v>1.3793103448275862E-2</v>
      </c>
      <c r="DE207">
        <f t="shared" si="299"/>
        <v>0</v>
      </c>
      <c r="DF207">
        <f t="shared" si="300"/>
        <v>0</v>
      </c>
      <c r="DG207">
        <f t="shared" si="301"/>
        <v>5.6179775280898892E-3</v>
      </c>
      <c r="DH207">
        <f t="shared" si="302"/>
        <v>8.9887640449438228E-2</v>
      </c>
      <c r="DI207">
        <f t="shared" si="303"/>
        <v>1.6853932584269669E-2</v>
      </c>
      <c r="DJ207">
        <f t="shared" si="304"/>
        <v>0</v>
      </c>
      <c r="DK207">
        <f t="shared" si="305"/>
        <v>0</v>
      </c>
      <c r="DL207">
        <f t="shared" si="306"/>
        <v>0</v>
      </c>
      <c r="DM207">
        <f t="shared" si="307"/>
        <v>0</v>
      </c>
      <c r="DN207">
        <f t="shared" si="308"/>
        <v>0</v>
      </c>
      <c r="DO207">
        <f t="shared" si="309"/>
        <v>1.3793103448275862E-2</v>
      </c>
      <c r="DP207">
        <f t="shared" si="310"/>
        <v>0.2</v>
      </c>
      <c r="DQ207">
        <f t="shared" si="311"/>
        <v>0.21379310344827587</v>
      </c>
      <c r="DR207">
        <f t="shared" si="312"/>
        <v>6</v>
      </c>
      <c r="DS207" s="50">
        <f t="shared" si="313"/>
        <v>0.95009849581581041</v>
      </c>
      <c r="DT207" s="50">
        <f t="shared" si="314"/>
        <v>0.71809623099199893</v>
      </c>
      <c r="DU207">
        <f t="shared" si="315"/>
        <v>0</v>
      </c>
      <c r="DV207">
        <f t="shared" si="316"/>
        <v>0</v>
      </c>
      <c r="DW207">
        <f t="shared" si="317"/>
        <v>0.71809623099199893</v>
      </c>
      <c r="DX207">
        <f t="shared" si="318"/>
        <v>0.11771571987675511</v>
      </c>
      <c r="DY207">
        <f t="shared" si="319"/>
        <v>0</v>
      </c>
      <c r="DZ207">
        <f t="shared" si="320"/>
        <v>0</v>
      </c>
      <c r="EA207">
        <f t="shared" si="321"/>
        <v>0</v>
      </c>
      <c r="EB207">
        <f t="shared" si="322"/>
        <v>0</v>
      </c>
      <c r="EC207">
        <f t="shared" si="323"/>
        <v>0</v>
      </c>
      <c r="ED207">
        <f t="shared" si="324"/>
        <v>0</v>
      </c>
      <c r="EE207">
        <f t="shared" si="325"/>
        <v>0</v>
      </c>
      <c r="EF207">
        <f t="shared" si="326"/>
        <v>0.2215250767216643</v>
      </c>
      <c r="EG207">
        <f t="shared" si="327"/>
        <v>0</v>
      </c>
      <c r="EH207">
        <f t="shared" si="328"/>
        <v>0.11771571987675511</v>
      </c>
      <c r="EI207">
        <f t="shared" si="329"/>
        <v>0</v>
      </c>
      <c r="EJ207">
        <f t="shared" si="330"/>
        <v>0</v>
      </c>
      <c r="EK207">
        <f t="shared" si="331"/>
        <v>7.5023527788477734E-2</v>
      </c>
      <c r="EL207">
        <f t="shared" si="332"/>
        <v>0.3044962907473811</v>
      </c>
      <c r="EM207">
        <f t="shared" si="333"/>
        <v>0.13019016104680506</v>
      </c>
      <c r="EN207">
        <f t="shared" si="334"/>
        <v>0</v>
      </c>
      <c r="EO207">
        <f t="shared" si="335"/>
        <v>0</v>
      </c>
      <c r="EP207">
        <f t="shared" si="336"/>
        <v>0</v>
      </c>
      <c r="EQ207">
        <f t="shared" si="337"/>
        <v>0</v>
      </c>
      <c r="ER207">
        <f t="shared" si="338"/>
        <v>0</v>
      </c>
      <c r="ES207">
        <f t="shared" si="339"/>
        <v>0.11771571987675511</v>
      </c>
      <c r="ET207">
        <f t="shared" si="340"/>
        <v>0.46364760900080609</v>
      </c>
      <c r="EU207">
        <f t="shared" si="341"/>
        <v>0.48067485491314327</v>
      </c>
      <c r="EV207" s="27">
        <f t="shared" si="342"/>
        <v>0</v>
      </c>
      <c r="EW207">
        <f t="shared" si="343"/>
        <v>0</v>
      </c>
      <c r="EX207">
        <f t="shared" si="344"/>
        <v>0.43290111521438307</v>
      </c>
      <c r="EY207">
        <f t="shared" si="345"/>
        <v>1.3793103448275862E-2</v>
      </c>
      <c r="EZ207">
        <f t="shared" si="346"/>
        <v>0</v>
      </c>
      <c r="FA207">
        <f t="shared" si="347"/>
        <v>0</v>
      </c>
      <c r="FB207">
        <f t="shared" si="348"/>
        <v>4.827586206896551E-2</v>
      </c>
      <c r="FC207">
        <f t="shared" si="349"/>
        <v>0</v>
      </c>
      <c r="FD207">
        <f t="shared" si="350"/>
        <v>0</v>
      </c>
      <c r="FE207">
        <f t="shared" si="351"/>
        <v>0</v>
      </c>
      <c r="FF207">
        <f t="shared" si="352"/>
        <v>0</v>
      </c>
      <c r="FG207">
        <f t="shared" si="353"/>
        <v>0</v>
      </c>
      <c r="FH207">
        <f t="shared" si="354"/>
        <v>0.15172413793103451</v>
      </c>
      <c r="FI207" s="27">
        <f t="shared" si="355"/>
        <v>0</v>
      </c>
      <c r="FJ207">
        <f t="shared" si="356"/>
        <v>0</v>
      </c>
      <c r="FK207">
        <f t="shared" si="357"/>
        <v>0.71809623099199893</v>
      </c>
      <c r="FL207">
        <f t="shared" si="358"/>
        <v>0.11771571987675511</v>
      </c>
      <c r="FM207">
        <f t="shared" si="359"/>
        <v>0</v>
      </c>
      <c r="FN207">
        <f t="shared" si="360"/>
        <v>0</v>
      </c>
      <c r="FO207">
        <f t="shared" si="361"/>
        <v>0.2215250767216643</v>
      </c>
      <c r="FP207">
        <f t="shared" si="362"/>
        <v>0</v>
      </c>
      <c r="FQ207">
        <f t="shared" si="363"/>
        <v>0</v>
      </c>
      <c r="FR207">
        <f t="shared" si="364"/>
        <v>0</v>
      </c>
      <c r="FS207">
        <f t="shared" si="365"/>
        <v>0</v>
      </c>
      <c r="FT207">
        <f t="shared" si="366"/>
        <v>0</v>
      </c>
      <c r="FU207">
        <f t="shared" si="367"/>
        <v>0.40010801396644419</v>
      </c>
      <c r="FW207">
        <f t="shared" si="368"/>
        <v>1.3793103448275862E-2</v>
      </c>
      <c r="FX207">
        <f t="shared" si="369"/>
        <v>1.3793103448275862E-2</v>
      </c>
      <c r="FY207">
        <f t="shared" si="370"/>
        <v>1.3793103448275862E-2</v>
      </c>
      <c r="FZ207">
        <f t="shared" si="371"/>
        <v>1.3793103448275862E-2</v>
      </c>
    </row>
    <row r="208" spans="1:182">
      <c r="A208">
        <v>207</v>
      </c>
      <c r="B208" t="s">
        <v>3</v>
      </c>
      <c r="C208" t="s">
        <v>229</v>
      </c>
      <c r="D208" t="s">
        <v>157</v>
      </c>
      <c r="E208" s="25" t="s">
        <v>357</v>
      </c>
      <c r="F208" s="25" t="s">
        <v>259</v>
      </c>
      <c r="G208">
        <v>0</v>
      </c>
      <c r="H208">
        <v>6.7415730337078664E-2</v>
      </c>
      <c r="I208">
        <v>0.51685393258426982</v>
      </c>
      <c r="J208">
        <v>5.3149083178315173E-3</v>
      </c>
      <c r="K208">
        <v>1.1235955056179778E-2</v>
      </c>
      <c r="L208">
        <v>0</v>
      </c>
      <c r="M208">
        <v>0</v>
      </c>
      <c r="N208">
        <v>0</v>
      </c>
      <c r="O208">
        <v>0</v>
      </c>
      <c r="P208">
        <v>1.1235955056179778E-2</v>
      </c>
      <c r="Q208">
        <v>0</v>
      </c>
      <c r="R208">
        <v>0</v>
      </c>
      <c r="S208">
        <v>5.6179775280898892E-3</v>
      </c>
      <c r="T208">
        <v>0</v>
      </c>
      <c r="U208">
        <v>0</v>
      </c>
      <c r="V208">
        <v>0</v>
      </c>
      <c r="W208">
        <v>0</v>
      </c>
      <c r="X208">
        <v>0.12921348314606743</v>
      </c>
      <c r="Y208">
        <v>2.8089887640449444E-2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3.3707865168539332E-2</v>
      </c>
      <c r="AG208">
        <v>0</v>
      </c>
      <c r="AH208">
        <v>0</v>
      </c>
      <c r="AI208">
        <v>0</v>
      </c>
      <c r="AJ208">
        <v>0</v>
      </c>
      <c r="AK208">
        <v>1.6853932584269669E-2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5.6179775280898892E-3</v>
      </c>
      <c r="AR208">
        <v>0</v>
      </c>
      <c r="AS208">
        <v>0</v>
      </c>
      <c r="AT208">
        <v>8.9887640449438228E-2</v>
      </c>
      <c r="AU208">
        <v>1.6853932584269669E-2</v>
      </c>
      <c r="AV208">
        <v>0</v>
      </c>
      <c r="AW208">
        <v>0</v>
      </c>
      <c r="AX208">
        <v>0</v>
      </c>
      <c r="AY208">
        <v>5.6179775280898892E-3</v>
      </c>
      <c r="AZ208">
        <v>0</v>
      </c>
      <c r="BA208">
        <v>0</v>
      </c>
      <c r="BB208">
        <v>0</v>
      </c>
      <c r="BC208">
        <v>5.6179775280898892E-3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5.6179775280898882E-2</v>
      </c>
      <c r="BY208">
        <v>0</v>
      </c>
      <c r="BZ208">
        <v>0</v>
      </c>
      <c r="CA208" s="27">
        <f t="shared" si="279"/>
        <v>3</v>
      </c>
      <c r="CB208">
        <f t="shared" si="280"/>
        <v>9</v>
      </c>
      <c r="CC208">
        <f t="shared" si="281"/>
        <v>12</v>
      </c>
      <c r="CD208">
        <f>[1]!shannonweaver(K208:BU208)</f>
        <v>1.8988862809535121</v>
      </c>
      <c r="CE208">
        <f t="shared" si="282"/>
        <v>0.7641680548102342</v>
      </c>
      <c r="CO208">
        <f t="shared" si="283"/>
        <v>12</v>
      </c>
      <c r="CP208">
        <f t="shared" si="284"/>
        <v>0.58958457123918007</v>
      </c>
      <c r="CQ208">
        <f t="shared" si="285"/>
        <v>0</v>
      </c>
      <c r="CR208">
        <f t="shared" si="286"/>
        <v>6.7415730337078664E-2</v>
      </c>
      <c r="CS208">
        <f t="shared" si="287"/>
        <v>0.52216884090210136</v>
      </c>
      <c r="CT208">
        <f t="shared" si="288"/>
        <v>1.1235955056179778E-2</v>
      </c>
      <c r="CU208">
        <f t="shared" si="289"/>
        <v>0</v>
      </c>
      <c r="CV208">
        <f t="shared" si="290"/>
        <v>0</v>
      </c>
      <c r="CW208">
        <f t="shared" si="291"/>
        <v>1.1235955056179778E-2</v>
      </c>
      <c r="CX208">
        <f t="shared" si="292"/>
        <v>5.6179775280898892E-3</v>
      </c>
      <c r="CY208">
        <f t="shared" si="293"/>
        <v>0.12921348314606743</v>
      </c>
      <c r="CZ208">
        <f t="shared" si="294"/>
        <v>2.8089887640449444E-2</v>
      </c>
      <c r="DA208">
        <f t="shared" si="295"/>
        <v>0</v>
      </c>
      <c r="DB208">
        <f t="shared" si="296"/>
        <v>3.3707865168539332E-2</v>
      </c>
      <c r="DC208">
        <f t="shared" si="297"/>
        <v>0</v>
      </c>
      <c r="DD208">
        <f t="shared" si="298"/>
        <v>1.6853932584269669E-2</v>
      </c>
      <c r="DE208">
        <f t="shared" si="299"/>
        <v>0</v>
      </c>
      <c r="DF208">
        <f t="shared" si="300"/>
        <v>0</v>
      </c>
      <c r="DG208">
        <f t="shared" si="301"/>
        <v>8.7956129633683849E-2</v>
      </c>
      <c r="DH208">
        <f t="shared" si="302"/>
        <v>8.7994971715901954E-2</v>
      </c>
      <c r="DI208">
        <f t="shared" si="303"/>
        <v>0</v>
      </c>
      <c r="DJ208">
        <f t="shared" si="304"/>
        <v>0</v>
      </c>
      <c r="DK208">
        <f t="shared" si="305"/>
        <v>0</v>
      </c>
      <c r="DL208">
        <f t="shared" si="306"/>
        <v>5.6179775280898892E-3</v>
      </c>
      <c r="DM208">
        <f t="shared" si="307"/>
        <v>5.6179775280898892E-3</v>
      </c>
      <c r="DN208">
        <f t="shared" si="308"/>
        <v>0</v>
      </c>
      <c r="DO208">
        <f t="shared" si="309"/>
        <v>1.1235955056179778E-2</v>
      </c>
      <c r="DP208">
        <f t="shared" si="310"/>
        <v>0.34831460674157316</v>
      </c>
      <c r="DQ208">
        <f t="shared" si="311"/>
        <v>0.35955056179775291</v>
      </c>
      <c r="DR208">
        <f t="shared" si="312"/>
        <v>11</v>
      </c>
      <c r="DS208" s="50">
        <f t="shared" si="313"/>
        <v>1.0637179760984588</v>
      </c>
      <c r="DT208" s="50">
        <f t="shared" si="314"/>
        <v>0.87546909481445989</v>
      </c>
      <c r="DU208">
        <f t="shared" si="315"/>
        <v>0</v>
      </c>
      <c r="DV208">
        <f t="shared" si="316"/>
        <v>0.26265498473454624</v>
      </c>
      <c r="DW208">
        <f t="shared" si="317"/>
        <v>0.80757427409460691</v>
      </c>
      <c r="DX208">
        <f t="shared" si="318"/>
        <v>0.10619929989973748</v>
      </c>
      <c r="DY208">
        <f t="shared" si="319"/>
        <v>0</v>
      </c>
      <c r="DZ208">
        <f t="shared" si="320"/>
        <v>0</v>
      </c>
      <c r="EA208">
        <f t="shared" si="321"/>
        <v>0.10619929989973748</v>
      </c>
      <c r="EB208">
        <f t="shared" si="322"/>
        <v>7.5023527788477734E-2</v>
      </c>
      <c r="EC208">
        <f t="shared" si="323"/>
        <v>0.36769211890443759</v>
      </c>
      <c r="ED208">
        <f t="shared" si="324"/>
        <v>0.16839511411634467</v>
      </c>
      <c r="EE208">
        <f t="shared" si="325"/>
        <v>0</v>
      </c>
      <c r="EF208">
        <f t="shared" si="326"/>
        <v>0.18464442912924298</v>
      </c>
      <c r="EG208">
        <f t="shared" si="327"/>
        <v>0</v>
      </c>
      <c r="EH208">
        <f t="shared" si="328"/>
        <v>0.13019016104680506</v>
      </c>
      <c r="EI208">
        <f t="shared" si="329"/>
        <v>0</v>
      </c>
      <c r="EJ208">
        <f t="shared" si="330"/>
        <v>0</v>
      </c>
      <c r="EK208">
        <f t="shared" si="331"/>
        <v>0.30110323449971776</v>
      </c>
      <c r="EL208">
        <f t="shared" si="332"/>
        <v>0.30117179725668131</v>
      </c>
      <c r="EM208">
        <f t="shared" si="333"/>
        <v>0</v>
      </c>
      <c r="EN208">
        <f t="shared" si="334"/>
        <v>0</v>
      </c>
      <c r="EO208">
        <f t="shared" si="335"/>
        <v>0</v>
      </c>
      <c r="EP208">
        <f t="shared" si="336"/>
        <v>7.5023527788477734E-2</v>
      </c>
      <c r="EQ208">
        <f t="shared" si="337"/>
        <v>7.5023527788477734E-2</v>
      </c>
      <c r="ER208">
        <f t="shared" si="338"/>
        <v>0</v>
      </c>
      <c r="ES208">
        <f t="shared" si="339"/>
        <v>0.10619929989973748</v>
      </c>
      <c r="ET208">
        <f t="shared" si="340"/>
        <v>0.63128407775347006</v>
      </c>
      <c r="EU208">
        <f t="shared" si="341"/>
        <v>0.64303287998636638</v>
      </c>
      <c r="EV208" s="27">
        <f t="shared" si="342"/>
        <v>0</v>
      </c>
      <c r="EW208">
        <f t="shared" si="343"/>
        <v>6.7415730337078664E-2</v>
      </c>
      <c r="EX208">
        <f t="shared" si="344"/>
        <v>0.52216884090210136</v>
      </c>
      <c r="EY208">
        <f t="shared" si="345"/>
        <v>1.1235955056179778E-2</v>
      </c>
      <c r="EZ208">
        <f t="shared" si="346"/>
        <v>2.8089887640449444E-2</v>
      </c>
      <c r="FA208">
        <f t="shared" si="347"/>
        <v>1.1235955056179778E-2</v>
      </c>
      <c r="FB208">
        <f t="shared" si="348"/>
        <v>3.9325842696629219E-2</v>
      </c>
      <c r="FC208">
        <f t="shared" si="349"/>
        <v>5.6179775280898892E-3</v>
      </c>
      <c r="FD208">
        <f t="shared" si="350"/>
        <v>5.6179775280898892E-3</v>
      </c>
      <c r="FE208">
        <f t="shared" si="351"/>
        <v>1.1235955056179778E-2</v>
      </c>
      <c r="FF208">
        <f t="shared" si="352"/>
        <v>0</v>
      </c>
      <c r="FG208">
        <f t="shared" si="353"/>
        <v>0.12921348314606743</v>
      </c>
      <c r="FH208">
        <f t="shared" si="354"/>
        <v>0.12921348314606745</v>
      </c>
      <c r="FI208" s="27">
        <f t="shared" si="355"/>
        <v>0</v>
      </c>
      <c r="FJ208">
        <f t="shared" si="356"/>
        <v>0.26265498473454624</v>
      </c>
      <c r="FK208">
        <f t="shared" si="357"/>
        <v>0.80757427409460691</v>
      </c>
      <c r="FL208">
        <f t="shared" si="358"/>
        <v>0.10619929989973748</v>
      </c>
      <c r="FM208">
        <f t="shared" si="359"/>
        <v>0.16839511411634467</v>
      </c>
      <c r="FN208">
        <f t="shared" si="360"/>
        <v>0.10619929989973748</v>
      </c>
      <c r="FO208">
        <f t="shared" si="361"/>
        <v>0.19963076755764658</v>
      </c>
      <c r="FP208">
        <f t="shared" si="362"/>
        <v>7.5023527788477734E-2</v>
      </c>
      <c r="FQ208">
        <f t="shared" si="363"/>
        <v>7.5023527788477734E-2</v>
      </c>
      <c r="FR208">
        <f t="shared" si="364"/>
        <v>0.10619929989973748</v>
      </c>
      <c r="FS208">
        <f t="shared" si="365"/>
        <v>0</v>
      </c>
      <c r="FT208">
        <f t="shared" si="366"/>
        <v>0.36769211890443759</v>
      </c>
      <c r="FU208">
        <f t="shared" si="367"/>
        <v>0.36769211890443765</v>
      </c>
      <c r="FW208">
        <f t="shared" si="368"/>
        <v>1.6853932584269669E-2</v>
      </c>
      <c r="FX208">
        <f t="shared" si="369"/>
        <v>1.6853932584269669E-2</v>
      </c>
      <c r="FY208">
        <f t="shared" si="370"/>
        <v>1.6853932584269669E-2</v>
      </c>
      <c r="FZ208">
        <f t="shared" si="371"/>
        <v>2.2471910112359557E-2</v>
      </c>
    </row>
    <row r="209" spans="1:182">
      <c r="A209">
        <v>208</v>
      </c>
      <c r="B209" t="s">
        <v>91</v>
      </c>
      <c r="C209" t="s">
        <v>229</v>
      </c>
      <c r="D209" t="s">
        <v>157</v>
      </c>
      <c r="E209" s="25" t="s">
        <v>357</v>
      </c>
      <c r="F209" s="25" t="s">
        <v>259</v>
      </c>
      <c r="G209">
        <v>0</v>
      </c>
      <c r="H209">
        <v>0.11313639220615965</v>
      </c>
      <c r="I209">
        <v>0.30169704588309226</v>
      </c>
      <c r="J209">
        <v>5.3149083178315173E-3</v>
      </c>
      <c r="K209">
        <v>0</v>
      </c>
      <c r="L209">
        <v>2.51414204902577E-2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0.23255813953488369</v>
      </c>
      <c r="Y209">
        <v>3.1426775612822123E-2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3.1426775612822123E-2</v>
      </c>
      <c r="AG209">
        <v>0</v>
      </c>
      <c r="AH209">
        <v>0</v>
      </c>
      <c r="AI209">
        <v>0</v>
      </c>
      <c r="AJ209">
        <v>0</v>
      </c>
      <c r="AK209">
        <v>6.285355122564425E-3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6.2853551225644247E-2</v>
      </c>
      <c r="AR209">
        <v>1.9484600879949722E-2</v>
      </c>
      <c r="AS209">
        <v>0</v>
      </c>
      <c r="AT209">
        <v>8.7994971715901954E-2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1.257071024512885E-2</v>
      </c>
      <c r="BV209">
        <v>0</v>
      </c>
      <c r="BW209">
        <v>0</v>
      </c>
      <c r="BX209">
        <v>6.2853551225644247E-2</v>
      </c>
      <c r="BY209">
        <v>1.257071024512885E-2</v>
      </c>
      <c r="BZ209">
        <v>0</v>
      </c>
      <c r="CA209" s="27">
        <f t="shared" si="279"/>
        <v>1</v>
      </c>
      <c r="CB209">
        <f t="shared" si="280"/>
        <v>8</v>
      </c>
      <c r="CC209">
        <f t="shared" si="281"/>
        <v>9</v>
      </c>
      <c r="CD209">
        <f>[1]!shannonweaver(K209:BU209)</f>
        <v>1.6816285371022148</v>
      </c>
      <c r="CE209">
        <f t="shared" si="282"/>
        <v>0.76534212954276992</v>
      </c>
      <c r="CO209">
        <f t="shared" si="283"/>
        <v>9</v>
      </c>
      <c r="CP209">
        <f t="shared" si="284"/>
        <v>0.42014834640708337</v>
      </c>
      <c r="CQ209">
        <f t="shared" si="285"/>
        <v>0</v>
      </c>
      <c r="CR209">
        <f t="shared" si="286"/>
        <v>0.11313639220615965</v>
      </c>
      <c r="CS209">
        <f t="shared" si="287"/>
        <v>0.30701195420092375</v>
      </c>
      <c r="CT209">
        <f t="shared" si="288"/>
        <v>0</v>
      </c>
      <c r="CU209">
        <f t="shared" si="289"/>
        <v>2.51414204902577E-2</v>
      </c>
      <c r="CV209">
        <f t="shared" si="290"/>
        <v>0</v>
      </c>
      <c r="CW209">
        <f t="shared" si="291"/>
        <v>0</v>
      </c>
      <c r="CX209">
        <f t="shared" si="292"/>
        <v>0</v>
      </c>
      <c r="CY209">
        <f t="shared" si="293"/>
        <v>0.23255813953488369</v>
      </c>
      <c r="CZ209">
        <f t="shared" si="294"/>
        <v>3.1426775612822123E-2</v>
      </c>
      <c r="DA209">
        <f t="shared" si="295"/>
        <v>0</v>
      </c>
      <c r="DB209">
        <f t="shared" si="296"/>
        <v>3.1426775612822123E-2</v>
      </c>
      <c r="DC209">
        <f t="shared" si="297"/>
        <v>0</v>
      </c>
      <c r="DD209">
        <f t="shared" si="298"/>
        <v>6.285355122564425E-3</v>
      </c>
      <c r="DE209">
        <f t="shared" si="299"/>
        <v>0</v>
      </c>
      <c r="DF209">
        <f t="shared" si="300"/>
        <v>0</v>
      </c>
      <c r="DG209">
        <f t="shared" si="301"/>
        <v>9.9481009248451116E-2</v>
      </c>
      <c r="DH209">
        <f t="shared" si="302"/>
        <v>0.10285714285714287</v>
      </c>
      <c r="DI209">
        <f t="shared" si="303"/>
        <v>0</v>
      </c>
      <c r="DJ209">
        <f t="shared" si="304"/>
        <v>0</v>
      </c>
      <c r="DK209">
        <f t="shared" si="305"/>
        <v>0</v>
      </c>
      <c r="DL209">
        <f t="shared" si="306"/>
        <v>0</v>
      </c>
      <c r="DM209">
        <f t="shared" si="307"/>
        <v>0</v>
      </c>
      <c r="DN209">
        <f t="shared" si="308"/>
        <v>0</v>
      </c>
      <c r="DO209">
        <f t="shared" si="309"/>
        <v>2.51414204902577E-2</v>
      </c>
      <c r="DP209">
        <f t="shared" si="310"/>
        <v>0.48460087994971718</v>
      </c>
      <c r="DQ209">
        <f t="shared" si="311"/>
        <v>0.50974230043997493</v>
      </c>
      <c r="DR209">
        <f t="shared" si="312"/>
        <v>7</v>
      </c>
      <c r="DS209" s="50">
        <f t="shared" si="313"/>
        <v>1.0651020036712544</v>
      </c>
      <c r="DT209" s="50">
        <f t="shared" si="314"/>
        <v>0.7052031157575025</v>
      </c>
      <c r="DU209">
        <f t="shared" si="315"/>
        <v>0</v>
      </c>
      <c r="DV209">
        <f t="shared" si="316"/>
        <v>0.34304638750213418</v>
      </c>
      <c r="DW209">
        <f t="shared" si="317"/>
        <v>0.58726532717457769</v>
      </c>
      <c r="DX209">
        <f t="shared" si="318"/>
        <v>0</v>
      </c>
      <c r="DY209">
        <f t="shared" si="319"/>
        <v>0.15923250038004183</v>
      </c>
      <c r="DZ209">
        <f t="shared" si="320"/>
        <v>0</v>
      </c>
      <c r="EA209">
        <f t="shared" si="321"/>
        <v>0</v>
      </c>
      <c r="EB209">
        <f t="shared" si="322"/>
        <v>0</v>
      </c>
      <c r="EC209">
        <f t="shared" si="323"/>
        <v>0.50321310306351497</v>
      </c>
      <c r="ED209">
        <f t="shared" si="324"/>
        <v>0.17821790498796555</v>
      </c>
      <c r="EE209">
        <f t="shared" si="325"/>
        <v>0</v>
      </c>
      <c r="EF209">
        <f t="shared" si="326"/>
        <v>0.17821790498796555</v>
      </c>
      <c r="EG209">
        <f t="shared" si="327"/>
        <v>0</v>
      </c>
      <c r="EH209">
        <f t="shared" si="328"/>
        <v>7.9363518119183712E-2</v>
      </c>
      <c r="EI209">
        <f t="shared" si="329"/>
        <v>0</v>
      </c>
      <c r="EJ209">
        <f t="shared" si="330"/>
        <v>0</v>
      </c>
      <c r="EK209">
        <f t="shared" si="331"/>
        <v>0.32088456947150473</v>
      </c>
      <c r="EL209">
        <f t="shared" si="332"/>
        <v>0.32648267276611881</v>
      </c>
      <c r="EM209">
        <f t="shared" si="333"/>
        <v>0</v>
      </c>
      <c r="EN209">
        <f t="shared" si="334"/>
        <v>0</v>
      </c>
      <c r="EO209">
        <f t="shared" si="335"/>
        <v>0</v>
      </c>
      <c r="EP209">
        <f t="shared" si="336"/>
        <v>0</v>
      </c>
      <c r="EQ209">
        <f t="shared" si="337"/>
        <v>0</v>
      </c>
      <c r="ER209">
        <f t="shared" si="338"/>
        <v>0</v>
      </c>
      <c r="ES209">
        <f t="shared" si="339"/>
        <v>0.15923250038004183</v>
      </c>
      <c r="ET209">
        <f t="shared" si="340"/>
        <v>0.76999660788215751</v>
      </c>
      <c r="EU209">
        <f t="shared" si="341"/>
        <v>0.7951410803862885</v>
      </c>
      <c r="EV209" s="27">
        <f t="shared" si="342"/>
        <v>0</v>
      </c>
      <c r="EW209">
        <f t="shared" si="343"/>
        <v>0.11313639220615965</v>
      </c>
      <c r="EX209">
        <f t="shared" si="344"/>
        <v>0.30701195420092375</v>
      </c>
      <c r="EY209">
        <f t="shared" si="345"/>
        <v>2.51414204902577E-2</v>
      </c>
      <c r="EZ209">
        <f t="shared" si="346"/>
        <v>4.3997485857950977E-2</v>
      </c>
      <c r="FA209">
        <f t="shared" si="347"/>
        <v>0</v>
      </c>
      <c r="FB209">
        <f t="shared" si="348"/>
        <v>3.1426775612822123E-2</v>
      </c>
      <c r="FC209">
        <f t="shared" si="349"/>
        <v>0</v>
      </c>
      <c r="FD209">
        <f t="shared" si="350"/>
        <v>0</v>
      </c>
      <c r="FE209">
        <f t="shared" si="351"/>
        <v>0</v>
      </c>
      <c r="FF209">
        <f t="shared" si="352"/>
        <v>0</v>
      </c>
      <c r="FG209">
        <f t="shared" si="353"/>
        <v>0.23255813953488369</v>
      </c>
      <c r="FH209">
        <f t="shared" si="354"/>
        <v>0.17661847894406035</v>
      </c>
      <c r="FI209" s="27">
        <f t="shared" si="355"/>
        <v>0</v>
      </c>
      <c r="FJ209">
        <f t="shared" si="356"/>
        <v>0.34304638750213418</v>
      </c>
      <c r="FK209">
        <f t="shared" si="357"/>
        <v>0.58726532717457769</v>
      </c>
      <c r="FL209">
        <f t="shared" si="358"/>
        <v>0.15923250038004183</v>
      </c>
      <c r="FM209">
        <f t="shared" si="359"/>
        <v>0.21132517310819884</v>
      </c>
      <c r="FN209">
        <f t="shared" si="360"/>
        <v>0</v>
      </c>
      <c r="FO209">
        <f t="shared" si="361"/>
        <v>0.17821790498796555</v>
      </c>
      <c r="FP209">
        <f t="shared" si="362"/>
        <v>0</v>
      </c>
      <c r="FQ209">
        <f t="shared" si="363"/>
        <v>0</v>
      </c>
      <c r="FR209">
        <f t="shared" si="364"/>
        <v>0</v>
      </c>
      <c r="FS209">
        <f t="shared" si="365"/>
        <v>0</v>
      </c>
      <c r="FT209">
        <f t="shared" si="366"/>
        <v>0.50321310306351497</v>
      </c>
      <c r="FU209">
        <f t="shared" si="367"/>
        <v>0.4337318477107332</v>
      </c>
      <c r="FW209">
        <f t="shared" si="368"/>
        <v>2.51414204902577E-2</v>
      </c>
      <c r="FX209">
        <f t="shared" si="369"/>
        <v>2.51414204902577E-2</v>
      </c>
      <c r="FY209">
        <f t="shared" si="370"/>
        <v>2.51414204902577E-2</v>
      </c>
      <c r="FZ209">
        <f t="shared" si="371"/>
        <v>2.51414204902577E-2</v>
      </c>
    </row>
    <row r="210" spans="1:182">
      <c r="A210">
        <v>209</v>
      </c>
      <c r="B210" t="s">
        <v>335</v>
      </c>
      <c r="C210" t="s">
        <v>229</v>
      </c>
      <c r="D210" t="s">
        <v>157</v>
      </c>
      <c r="E210" s="25" t="s">
        <v>357</v>
      </c>
      <c r="F210" s="25" t="s">
        <v>259</v>
      </c>
      <c r="G210">
        <v>2.8571428571428567E-2</v>
      </c>
      <c r="H210">
        <v>5.7142857142857127E-2</v>
      </c>
      <c r="I210">
        <v>0.44</v>
      </c>
      <c r="J210">
        <v>5.3149083178315173E-3</v>
      </c>
      <c r="K210">
        <v>3.428571428571428E-2</v>
      </c>
      <c r="L210">
        <v>0</v>
      </c>
      <c r="M210">
        <v>0</v>
      </c>
      <c r="N210">
        <v>0</v>
      </c>
      <c r="O210">
        <v>0</v>
      </c>
      <c r="P210">
        <v>1.1428571428571427E-2</v>
      </c>
      <c r="Q210">
        <v>0</v>
      </c>
      <c r="R210">
        <v>0</v>
      </c>
      <c r="S210">
        <v>1.1428571428571427E-2</v>
      </c>
      <c r="T210">
        <v>0</v>
      </c>
      <c r="U210">
        <v>0</v>
      </c>
      <c r="V210">
        <v>0</v>
      </c>
      <c r="W210">
        <v>0</v>
      </c>
      <c r="X210">
        <v>1.1428571428571427E-2</v>
      </c>
      <c r="Y210">
        <v>2.8571428571428567E-2</v>
      </c>
      <c r="Z210">
        <v>1.714285714285714E-2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1.1428571428571427E-2</v>
      </c>
      <c r="AG210">
        <v>0</v>
      </c>
      <c r="AH210">
        <v>0</v>
      </c>
      <c r="AI210">
        <v>0</v>
      </c>
      <c r="AJ210">
        <v>0</v>
      </c>
      <c r="AK210">
        <v>5.7142857142857134E-3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1.1428571428571427E-2</v>
      </c>
      <c r="AR210">
        <v>5.7142857142857134E-3</v>
      </c>
      <c r="AS210">
        <v>0</v>
      </c>
      <c r="AT210">
        <v>0.10285714285714287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1.1428571428571427E-2</v>
      </c>
      <c r="BN210">
        <v>5.7142857142857134E-3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5.7142857142857127E-2</v>
      </c>
      <c r="BY210">
        <v>0.14857142857142855</v>
      </c>
      <c r="BZ210">
        <v>0</v>
      </c>
      <c r="CA210" s="27">
        <f t="shared" si="279"/>
        <v>3</v>
      </c>
      <c r="CB210">
        <f t="shared" si="280"/>
        <v>10</v>
      </c>
      <c r="CC210">
        <f t="shared" si="281"/>
        <v>13</v>
      </c>
      <c r="CD210">
        <f>[1]!shannonweaver(K210:BU210)</f>
        <v>2.0961467282548782</v>
      </c>
      <c r="CE210">
        <f t="shared" si="282"/>
        <v>0.81722733517412594</v>
      </c>
      <c r="CF210">
        <v>1</v>
      </c>
      <c r="CO210">
        <f t="shared" si="283"/>
        <v>14</v>
      </c>
      <c r="CP210">
        <f t="shared" si="284"/>
        <v>0.53102919403211724</v>
      </c>
      <c r="CQ210">
        <f t="shared" si="285"/>
        <v>2.8571428571428567E-2</v>
      </c>
      <c r="CR210">
        <f t="shared" si="286"/>
        <v>5.7142857142857127E-2</v>
      </c>
      <c r="CS210">
        <f t="shared" si="287"/>
        <v>0.44531490831783149</v>
      </c>
      <c r="CT210">
        <f t="shared" si="288"/>
        <v>3.428571428571428E-2</v>
      </c>
      <c r="CU210">
        <f t="shared" si="289"/>
        <v>0</v>
      </c>
      <c r="CV210">
        <f t="shared" si="290"/>
        <v>0</v>
      </c>
      <c r="CW210">
        <f t="shared" si="291"/>
        <v>1.1428571428571427E-2</v>
      </c>
      <c r="CX210">
        <f t="shared" si="292"/>
        <v>1.1428571428571427E-2</v>
      </c>
      <c r="CY210">
        <f t="shared" si="293"/>
        <v>1.1428571428571427E-2</v>
      </c>
      <c r="CZ210">
        <f t="shared" si="294"/>
        <v>4.5714285714285707E-2</v>
      </c>
      <c r="DA210">
        <f t="shared" si="295"/>
        <v>0</v>
      </c>
      <c r="DB210">
        <f t="shared" si="296"/>
        <v>1.1428571428571427E-2</v>
      </c>
      <c r="DC210">
        <f t="shared" si="297"/>
        <v>0</v>
      </c>
      <c r="DD210">
        <f t="shared" si="298"/>
        <v>5.7142857142857134E-3</v>
      </c>
      <c r="DE210">
        <f t="shared" si="299"/>
        <v>0</v>
      </c>
      <c r="DF210">
        <f t="shared" si="300"/>
        <v>0</v>
      </c>
      <c r="DG210">
        <f t="shared" si="301"/>
        <v>1.714285714285714E-2</v>
      </c>
      <c r="DH210">
        <f t="shared" si="302"/>
        <v>0.12258064516129036</v>
      </c>
      <c r="DI210">
        <f t="shared" si="303"/>
        <v>0</v>
      </c>
      <c r="DJ210">
        <f t="shared" si="304"/>
        <v>0</v>
      </c>
      <c r="DK210">
        <f t="shared" si="305"/>
        <v>0</v>
      </c>
      <c r="DL210">
        <f t="shared" si="306"/>
        <v>0</v>
      </c>
      <c r="DM210">
        <f t="shared" si="307"/>
        <v>0</v>
      </c>
      <c r="DN210">
        <f t="shared" si="308"/>
        <v>1.714285714285714E-2</v>
      </c>
      <c r="DO210">
        <f t="shared" si="309"/>
        <v>3.428571428571428E-2</v>
      </c>
      <c r="DP210">
        <f t="shared" si="310"/>
        <v>0.23428571428571426</v>
      </c>
      <c r="DQ210">
        <f t="shared" si="311"/>
        <v>0.26857142857142852</v>
      </c>
      <c r="DR210">
        <f t="shared" si="312"/>
        <v>10</v>
      </c>
      <c r="DS210" s="50">
        <f t="shared" si="313"/>
        <v>1.1290495670992085</v>
      </c>
      <c r="DT210" s="50">
        <f t="shared" si="314"/>
        <v>0.8164473088564097</v>
      </c>
      <c r="DU210">
        <f t="shared" si="315"/>
        <v>0.16984628808367364</v>
      </c>
      <c r="DV210">
        <f t="shared" si="316"/>
        <v>0.24138296166286699</v>
      </c>
      <c r="DW210">
        <f t="shared" si="317"/>
        <v>0.7306034582951364</v>
      </c>
      <c r="DX210">
        <f t="shared" si="318"/>
        <v>0.18623876586484986</v>
      </c>
      <c r="DY210">
        <f t="shared" si="319"/>
        <v>0</v>
      </c>
      <c r="DZ210">
        <f t="shared" si="320"/>
        <v>0</v>
      </c>
      <c r="EA210">
        <f t="shared" si="321"/>
        <v>0.10710917878545627</v>
      </c>
      <c r="EB210">
        <f t="shared" si="322"/>
        <v>0.10710917878545627</v>
      </c>
      <c r="EC210">
        <f t="shared" si="323"/>
        <v>0.10710917878545627</v>
      </c>
      <c r="ED210">
        <f t="shared" si="324"/>
        <v>0.21547246695141134</v>
      </c>
      <c r="EE210">
        <f t="shared" si="325"/>
        <v>0</v>
      </c>
      <c r="EF210">
        <f t="shared" si="326"/>
        <v>0.10710917878545627</v>
      </c>
      <c r="EG210">
        <f t="shared" si="327"/>
        <v>0</v>
      </c>
      <c r="EH210">
        <f t="shared" si="328"/>
        <v>7.5665073592393273E-2</v>
      </c>
      <c r="EI210">
        <f t="shared" si="329"/>
        <v>0</v>
      </c>
      <c r="EJ210">
        <f t="shared" si="330"/>
        <v>0</v>
      </c>
      <c r="EK210">
        <f t="shared" si="331"/>
        <v>0.13130773756878208</v>
      </c>
      <c r="EL210">
        <f t="shared" si="332"/>
        <v>0.35769407252931207</v>
      </c>
      <c r="EM210">
        <f t="shared" si="333"/>
        <v>0</v>
      </c>
      <c r="EN210">
        <f t="shared" si="334"/>
        <v>0</v>
      </c>
      <c r="EO210">
        <f t="shared" si="335"/>
        <v>0</v>
      </c>
      <c r="EP210">
        <f t="shared" si="336"/>
        <v>0</v>
      </c>
      <c r="EQ210">
        <f t="shared" si="337"/>
        <v>0</v>
      </c>
      <c r="ER210">
        <f t="shared" si="338"/>
        <v>0.13130773756878208</v>
      </c>
      <c r="ES210">
        <f t="shared" si="339"/>
        <v>0.18623876586484986</v>
      </c>
      <c r="ET210">
        <f t="shared" si="340"/>
        <v>0.5052551160161487</v>
      </c>
      <c r="EU210">
        <f t="shared" si="341"/>
        <v>0.54479031955051083</v>
      </c>
      <c r="EV210" s="27">
        <f t="shared" si="342"/>
        <v>2.8571428571428567E-2</v>
      </c>
      <c r="EW210">
        <f t="shared" si="343"/>
        <v>5.7142857142857127E-2</v>
      </c>
      <c r="EX210">
        <f t="shared" si="344"/>
        <v>0.44531490831783149</v>
      </c>
      <c r="EY210">
        <f t="shared" si="345"/>
        <v>3.428571428571428E-2</v>
      </c>
      <c r="EZ210">
        <f t="shared" si="346"/>
        <v>4.5714285714285707E-2</v>
      </c>
      <c r="FA210">
        <f t="shared" si="347"/>
        <v>1.1428571428571427E-2</v>
      </c>
      <c r="FB210">
        <f t="shared" si="348"/>
        <v>2.2857142857142854E-2</v>
      </c>
      <c r="FC210">
        <f t="shared" si="349"/>
        <v>0</v>
      </c>
      <c r="FD210">
        <f t="shared" si="350"/>
        <v>0</v>
      </c>
      <c r="FE210">
        <f t="shared" si="351"/>
        <v>0</v>
      </c>
      <c r="FF210">
        <f t="shared" si="352"/>
        <v>1.714285714285714E-2</v>
      </c>
      <c r="FG210">
        <f t="shared" si="353"/>
        <v>1.1428571428571427E-2</v>
      </c>
      <c r="FH210">
        <f t="shared" si="354"/>
        <v>0.12571428571428572</v>
      </c>
      <c r="FI210" s="27">
        <f t="shared" si="355"/>
        <v>0.16984628808367364</v>
      </c>
      <c r="FJ210">
        <f t="shared" si="356"/>
        <v>0.24138296166286699</v>
      </c>
      <c r="FK210">
        <f t="shared" si="357"/>
        <v>0.7306034582951364</v>
      </c>
      <c r="FL210">
        <f t="shared" si="358"/>
        <v>0.18623876586484986</v>
      </c>
      <c r="FM210">
        <f t="shared" si="359"/>
        <v>0.21547246695141134</v>
      </c>
      <c r="FN210">
        <f t="shared" si="360"/>
        <v>0.10710917878545627</v>
      </c>
      <c r="FO210">
        <f t="shared" si="361"/>
        <v>0.15176774095600251</v>
      </c>
      <c r="FP210">
        <f t="shared" si="362"/>
        <v>0</v>
      </c>
      <c r="FQ210">
        <f t="shared" si="363"/>
        <v>0</v>
      </c>
      <c r="FR210">
        <f t="shared" si="364"/>
        <v>0</v>
      </c>
      <c r="FS210">
        <f t="shared" si="365"/>
        <v>0.13130773756878208</v>
      </c>
      <c r="FT210">
        <f t="shared" si="366"/>
        <v>0.10710917878545627</v>
      </c>
      <c r="FU210">
        <f t="shared" si="367"/>
        <v>0.36244570413976906</v>
      </c>
      <c r="FW210">
        <f t="shared" si="368"/>
        <v>3.428571428571428E-2</v>
      </c>
      <c r="FX210">
        <f t="shared" si="369"/>
        <v>3.428571428571428E-2</v>
      </c>
      <c r="FY210">
        <f t="shared" si="370"/>
        <v>3.428571428571428E-2</v>
      </c>
      <c r="FZ210">
        <f t="shared" si="371"/>
        <v>3.428571428571428E-2</v>
      </c>
    </row>
    <row r="211" spans="1:182">
      <c r="A211">
        <v>210</v>
      </c>
      <c r="B211" t="s">
        <v>234</v>
      </c>
      <c r="C211" t="s">
        <v>229</v>
      </c>
      <c r="D211" t="s">
        <v>157</v>
      </c>
      <c r="E211" s="25" t="s">
        <v>357</v>
      </c>
      <c r="F211" s="25" t="s">
        <v>259</v>
      </c>
      <c r="G211">
        <v>0</v>
      </c>
      <c r="H211">
        <v>0.10967741935483875</v>
      </c>
      <c r="I211">
        <v>0.30967741935483867</v>
      </c>
      <c r="J211">
        <v>5.3149083178315173E-3</v>
      </c>
      <c r="K211">
        <v>1.2903225806451613E-2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1.2903225806451613E-2</v>
      </c>
      <c r="T211">
        <v>0</v>
      </c>
      <c r="U211">
        <v>0</v>
      </c>
      <c r="V211">
        <v>0</v>
      </c>
      <c r="W211">
        <v>0</v>
      </c>
      <c r="X211">
        <v>0.13548387096774198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2.5806451612903226E-2</v>
      </c>
      <c r="AF211">
        <v>2.5806451612903226E-2</v>
      </c>
      <c r="AG211">
        <v>1.2903225806451613E-2</v>
      </c>
      <c r="AH211">
        <v>6.4516129032258064E-3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0.12258064516129036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0.14838709677419359</v>
      </c>
      <c r="BY211">
        <v>7.7419354838709681E-2</v>
      </c>
      <c r="BZ211">
        <v>0</v>
      </c>
      <c r="CA211" s="27">
        <f t="shared" si="279"/>
        <v>2</v>
      </c>
      <c r="CB211">
        <f t="shared" si="280"/>
        <v>6</v>
      </c>
      <c r="CC211">
        <f t="shared" si="281"/>
        <v>8</v>
      </c>
      <c r="CD211">
        <f>[1]!shannonweaver(K211:BU211)</f>
        <v>1.5504504621656883</v>
      </c>
      <c r="CE211">
        <f t="shared" si="282"/>
        <v>0.74560906430348006</v>
      </c>
      <c r="CO211">
        <f t="shared" si="283"/>
        <v>8</v>
      </c>
      <c r="CP211">
        <f t="shared" si="284"/>
        <v>0.42466974702750893</v>
      </c>
      <c r="CQ211">
        <f t="shared" si="285"/>
        <v>0</v>
      </c>
      <c r="CR211">
        <f t="shared" si="286"/>
        <v>0.10967741935483875</v>
      </c>
      <c r="CS211">
        <f t="shared" si="287"/>
        <v>0.31499232767267016</v>
      </c>
      <c r="CT211">
        <f t="shared" si="288"/>
        <v>1.2903225806451613E-2</v>
      </c>
      <c r="CU211">
        <f t="shared" si="289"/>
        <v>0</v>
      </c>
      <c r="CV211">
        <f t="shared" si="290"/>
        <v>0</v>
      </c>
      <c r="CW211">
        <f t="shared" si="291"/>
        <v>0</v>
      </c>
      <c r="CX211">
        <f t="shared" si="292"/>
        <v>1.2903225806451613E-2</v>
      </c>
      <c r="CY211">
        <f t="shared" si="293"/>
        <v>0.13548387096774198</v>
      </c>
      <c r="CZ211">
        <f t="shared" si="294"/>
        <v>2.5806451612903226E-2</v>
      </c>
      <c r="DA211">
        <f t="shared" si="295"/>
        <v>0</v>
      </c>
      <c r="DB211">
        <f t="shared" si="296"/>
        <v>4.5161290322580649E-2</v>
      </c>
      <c r="DC211">
        <f t="shared" si="297"/>
        <v>0</v>
      </c>
      <c r="DD211">
        <f t="shared" si="298"/>
        <v>0</v>
      </c>
      <c r="DE211">
        <f t="shared" si="299"/>
        <v>0</v>
      </c>
      <c r="DF211">
        <f t="shared" si="300"/>
        <v>0</v>
      </c>
      <c r="DG211">
        <f t="shared" si="301"/>
        <v>0.17800610941405168</v>
      </c>
      <c r="DH211">
        <f t="shared" si="302"/>
        <v>2.7770063871146909E-2</v>
      </c>
      <c r="DI211">
        <f t="shared" si="303"/>
        <v>0</v>
      </c>
      <c r="DJ211">
        <f t="shared" si="304"/>
        <v>0</v>
      </c>
      <c r="DK211">
        <f t="shared" si="305"/>
        <v>0</v>
      </c>
      <c r="DL211">
        <f t="shared" si="306"/>
        <v>0</v>
      </c>
      <c r="DM211">
        <f t="shared" si="307"/>
        <v>0</v>
      </c>
      <c r="DN211">
        <f t="shared" si="308"/>
        <v>0</v>
      </c>
      <c r="DO211">
        <f t="shared" si="309"/>
        <v>1.2903225806451613E-2</v>
      </c>
      <c r="DP211">
        <f t="shared" si="310"/>
        <v>0.34193548387096784</v>
      </c>
      <c r="DQ211">
        <f t="shared" si="311"/>
        <v>0.35483870967741948</v>
      </c>
      <c r="DR211">
        <f t="shared" si="312"/>
        <v>7</v>
      </c>
      <c r="DS211" s="50">
        <f t="shared" si="313"/>
        <v>1.042142005349121</v>
      </c>
      <c r="DT211" s="50">
        <f t="shared" si="314"/>
        <v>0.70977997784030811</v>
      </c>
      <c r="DU211">
        <f t="shared" si="315"/>
        <v>0</v>
      </c>
      <c r="DV211">
        <f t="shared" si="316"/>
        <v>0.33754943694304473</v>
      </c>
      <c r="DW211">
        <f t="shared" si="317"/>
        <v>0.59588539460993994</v>
      </c>
      <c r="DX211">
        <f t="shared" si="318"/>
        <v>0.11383808092716285</v>
      </c>
      <c r="DY211">
        <f t="shared" si="319"/>
        <v>0</v>
      </c>
      <c r="DZ211">
        <f t="shared" si="320"/>
        <v>0</v>
      </c>
      <c r="EA211">
        <f t="shared" si="321"/>
        <v>0</v>
      </c>
      <c r="EB211">
        <f t="shared" si="322"/>
        <v>0.11383808092716285</v>
      </c>
      <c r="EC211">
        <f t="shared" si="323"/>
        <v>0.3769446396770198</v>
      </c>
      <c r="ED211">
        <f t="shared" si="324"/>
        <v>0.16134295643447069</v>
      </c>
      <c r="EE211">
        <f t="shared" si="325"/>
        <v>0</v>
      </c>
      <c r="EF211">
        <f t="shared" si="326"/>
        <v>0.21414481952493278</v>
      </c>
      <c r="EG211">
        <f t="shared" si="327"/>
        <v>0</v>
      </c>
      <c r="EH211">
        <f t="shared" si="328"/>
        <v>0</v>
      </c>
      <c r="EI211">
        <f t="shared" si="329"/>
        <v>0</v>
      </c>
      <c r="EJ211">
        <f t="shared" si="330"/>
        <v>0</v>
      </c>
      <c r="EK211">
        <f t="shared" si="331"/>
        <v>0.43554844078536131</v>
      </c>
      <c r="EL211">
        <f t="shared" si="332"/>
        <v>0.16742460764897929</v>
      </c>
      <c r="EM211">
        <f t="shared" si="333"/>
        <v>0</v>
      </c>
      <c r="EN211">
        <f t="shared" si="334"/>
        <v>0</v>
      </c>
      <c r="EO211">
        <f t="shared" si="335"/>
        <v>0</v>
      </c>
      <c r="EP211">
        <f t="shared" si="336"/>
        <v>0</v>
      </c>
      <c r="EQ211">
        <f t="shared" si="337"/>
        <v>0</v>
      </c>
      <c r="ER211">
        <f t="shared" si="338"/>
        <v>0</v>
      </c>
      <c r="ES211">
        <f t="shared" si="339"/>
        <v>0.11383808092716285</v>
      </c>
      <c r="ET211">
        <f t="shared" si="340"/>
        <v>0.62457492255657265</v>
      </c>
      <c r="EU211">
        <f t="shared" si="341"/>
        <v>0.63811620317230089</v>
      </c>
      <c r="EV211" s="27">
        <f t="shared" si="342"/>
        <v>0</v>
      </c>
      <c r="EW211">
        <f t="shared" si="343"/>
        <v>0.10967741935483875</v>
      </c>
      <c r="EX211">
        <f t="shared" si="344"/>
        <v>0.31499232767267016</v>
      </c>
      <c r="EY211">
        <f t="shared" si="345"/>
        <v>1.2903225806451613E-2</v>
      </c>
      <c r="EZ211">
        <f t="shared" si="346"/>
        <v>2.5806451612903226E-2</v>
      </c>
      <c r="FA211">
        <f t="shared" si="347"/>
        <v>0</v>
      </c>
      <c r="FB211">
        <f t="shared" si="348"/>
        <v>5.8064516129032261E-2</v>
      </c>
      <c r="FC211">
        <f t="shared" si="349"/>
        <v>0</v>
      </c>
      <c r="FD211">
        <f t="shared" si="350"/>
        <v>0</v>
      </c>
      <c r="FE211">
        <f t="shared" si="351"/>
        <v>0</v>
      </c>
      <c r="FF211">
        <f t="shared" si="352"/>
        <v>0</v>
      </c>
      <c r="FG211">
        <f t="shared" si="353"/>
        <v>0.13548387096774198</v>
      </c>
      <c r="FH211">
        <f t="shared" si="354"/>
        <v>0.12258064516129036</v>
      </c>
      <c r="FI211" s="27">
        <f t="shared" si="355"/>
        <v>0</v>
      </c>
      <c r="FJ211">
        <f t="shared" si="356"/>
        <v>0.33754943694304473</v>
      </c>
      <c r="FK211">
        <f t="shared" si="357"/>
        <v>0.59588539460993994</v>
      </c>
      <c r="FL211">
        <f t="shared" si="358"/>
        <v>0.11383808092716285</v>
      </c>
      <c r="FM211">
        <f t="shared" si="359"/>
        <v>0.16134295643447069</v>
      </c>
      <c r="FN211">
        <f t="shared" si="360"/>
        <v>0</v>
      </c>
      <c r="FO211">
        <f t="shared" si="361"/>
        <v>0.24336084960634863</v>
      </c>
      <c r="FP211">
        <f t="shared" si="362"/>
        <v>0</v>
      </c>
      <c r="FQ211">
        <f t="shared" si="363"/>
        <v>0</v>
      </c>
      <c r="FR211">
        <f t="shared" si="364"/>
        <v>0</v>
      </c>
      <c r="FS211">
        <f t="shared" si="365"/>
        <v>0</v>
      </c>
      <c r="FT211">
        <f t="shared" si="366"/>
        <v>0.3769446396770198</v>
      </c>
      <c r="FU211">
        <f t="shared" si="367"/>
        <v>0.35769407252931207</v>
      </c>
      <c r="FW211">
        <f t="shared" si="368"/>
        <v>1.2903225806451613E-2</v>
      </c>
      <c r="FX211">
        <f t="shared" si="369"/>
        <v>1.2903225806451613E-2</v>
      </c>
      <c r="FY211">
        <f t="shared" si="370"/>
        <v>1.2903225806451613E-2</v>
      </c>
      <c r="FZ211">
        <f t="shared" si="371"/>
        <v>1.2903225806451613E-2</v>
      </c>
    </row>
    <row r="212" spans="1:182">
      <c r="A212">
        <v>211</v>
      </c>
      <c r="B212" t="s">
        <v>235</v>
      </c>
      <c r="C212" t="s">
        <v>229</v>
      </c>
      <c r="D212" t="s">
        <v>111</v>
      </c>
      <c r="E212" s="25" t="s">
        <v>357</v>
      </c>
      <c r="F212" s="25" t="s">
        <v>259</v>
      </c>
      <c r="G212">
        <v>0</v>
      </c>
      <c r="H212">
        <v>9.9972229936128892E-2</v>
      </c>
      <c r="I212">
        <v>0.13329630658150518</v>
      </c>
      <c r="J212">
        <v>5.3149083178315173E-3</v>
      </c>
      <c r="K212">
        <v>1.6662038322688148E-2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0.19439044709802838</v>
      </c>
      <c r="Y212">
        <v>6.6648153290752576E-2</v>
      </c>
      <c r="Z212">
        <v>0</v>
      </c>
      <c r="AA212">
        <v>3.8878089419605674E-2</v>
      </c>
      <c r="AB212">
        <v>0</v>
      </c>
      <c r="AC212">
        <v>0</v>
      </c>
      <c r="AD212">
        <v>0</v>
      </c>
      <c r="AE212">
        <v>5.5540127742293825E-3</v>
      </c>
      <c r="AF212">
        <v>7.7756178839211362E-2</v>
      </c>
      <c r="AG212">
        <v>5.5540127742293825E-3</v>
      </c>
      <c r="AH212">
        <v>2.221605109691753E-2</v>
      </c>
      <c r="AI212">
        <v>1.6662038322688148E-2</v>
      </c>
      <c r="AJ212">
        <v>0</v>
      </c>
      <c r="AK212">
        <v>6.1094140516523197E-2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6.6648153290752576E-2</v>
      </c>
      <c r="AR212">
        <v>6.6925853929464055E-2</v>
      </c>
      <c r="AS212">
        <v>4.4432102193835053E-2</v>
      </c>
      <c r="AT212">
        <v>2.7770063871146909E-2</v>
      </c>
      <c r="AU212">
        <v>0</v>
      </c>
      <c r="AV212">
        <v>1.1108025548458765E-2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1.1108025548458765E-2</v>
      </c>
      <c r="BV212">
        <v>0</v>
      </c>
      <c r="BW212">
        <v>0</v>
      </c>
      <c r="BX212">
        <v>2.221605109691753E-2</v>
      </c>
      <c r="BY212">
        <v>1.1108025548458765E-2</v>
      </c>
      <c r="BZ212">
        <v>0</v>
      </c>
      <c r="CA212" s="27">
        <f t="shared" si="279"/>
        <v>1</v>
      </c>
      <c r="CB212">
        <f t="shared" si="280"/>
        <v>15</v>
      </c>
      <c r="CC212">
        <f t="shared" si="281"/>
        <v>16</v>
      </c>
      <c r="CD212">
        <f>[1]!shannonweaver(K212:BU212)</f>
        <v>2.379542968524297</v>
      </c>
      <c r="CE212">
        <f t="shared" si="282"/>
        <v>0.85823871006805152</v>
      </c>
      <c r="CF212">
        <v>1</v>
      </c>
      <c r="CO212">
        <f t="shared" si="283"/>
        <v>17</v>
      </c>
      <c r="CP212">
        <f t="shared" si="284"/>
        <v>0.23858344483546559</v>
      </c>
      <c r="CQ212">
        <f t="shared" si="285"/>
        <v>0</v>
      </c>
      <c r="CR212">
        <f t="shared" si="286"/>
        <v>9.9972229936128892E-2</v>
      </c>
      <c r="CS212">
        <f t="shared" si="287"/>
        <v>0.1386112148993367</v>
      </c>
      <c r="CT212">
        <f t="shared" si="288"/>
        <v>1.6662038322688148E-2</v>
      </c>
      <c r="CU212">
        <f t="shared" si="289"/>
        <v>0</v>
      </c>
      <c r="CV212">
        <f t="shared" si="290"/>
        <v>0</v>
      </c>
      <c r="CW212">
        <f t="shared" si="291"/>
        <v>0</v>
      </c>
      <c r="CX212">
        <f t="shared" si="292"/>
        <v>0</v>
      </c>
      <c r="CY212">
        <f t="shared" si="293"/>
        <v>0.19439044709802838</v>
      </c>
      <c r="CZ212">
        <f t="shared" si="294"/>
        <v>0.11108025548458764</v>
      </c>
      <c r="DA212">
        <f t="shared" si="295"/>
        <v>0</v>
      </c>
      <c r="DB212">
        <f t="shared" si="296"/>
        <v>0.12218828103304642</v>
      </c>
      <c r="DC212">
        <f t="shared" si="297"/>
        <v>0</v>
      </c>
      <c r="DD212">
        <f t="shared" si="298"/>
        <v>6.1094140516523197E-2</v>
      </c>
      <c r="DE212">
        <f t="shared" si="299"/>
        <v>0</v>
      </c>
      <c r="DF212">
        <f t="shared" si="300"/>
        <v>0</v>
      </c>
      <c r="DG212">
        <f t="shared" si="301"/>
        <v>0.27816301317974201</v>
      </c>
      <c r="DH212">
        <f t="shared" si="302"/>
        <v>0</v>
      </c>
      <c r="DI212">
        <f t="shared" si="303"/>
        <v>2.0920502092050208E-2</v>
      </c>
      <c r="DJ212">
        <f t="shared" si="304"/>
        <v>1.1108025548458765E-2</v>
      </c>
      <c r="DK212">
        <f t="shared" si="305"/>
        <v>0</v>
      </c>
      <c r="DL212">
        <f t="shared" si="306"/>
        <v>0</v>
      </c>
      <c r="DM212">
        <f t="shared" si="307"/>
        <v>0</v>
      </c>
      <c r="DN212">
        <f t="shared" si="308"/>
        <v>0</v>
      </c>
      <c r="DO212">
        <f t="shared" si="309"/>
        <v>1.6662038322688148E-2</v>
      </c>
      <c r="DP212">
        <f t="shared" si="310"/>
        <v>0.71674534851430183</v>
      </c>
      <c r="DQ212">
        <f t="shared" si="311"/>
        <v>0.73340738683699003</v>
      </c>
      <c r="DR212">
        <f t="shared" si="312"/>
        <v>8</v>
      </c>
      <c r="DS212" s="50">
        <f t="shared" si="313"/>
        <v>1.1847679834224791</v>
      </c>
      <c r="DT212" s="50">
        <f t="shared" si="314"/>
        <v>0.51031260043207016</v>
      </c>
      <c r="DU212">
        <f t="shared" si="315"/>
        <v>0</v>
      </c>
      <c r="DV212">
        <f t="shared" si="316"/>
        <v>0.32170426810022923</v>
      </c>
      <c r="DW212">
        <f t="shared" si="317"/>
        <v>0.38149162011535509</v>
      </c>
      <c r="DX212">
        <f t="shared" si="318"/>
        <v>0.12944269299736011</v>
      </c>
      <c r="DY212">
        <f t="shared" si="319"/>
        <v>0</v>
      </c>
      <c r="DZ212">
        <f t="shared" si="320"/>
        <v>0</v>
      </c>
      <c r="EA212">
        <f t="shared" si="321"/>
        <v>0</v>
      </c>
      <c r="EB212">
        <f t="shared" si="322"/>
        <v>0</v>
      </c>
      <c r="EC212">
        <f t="shared" si="323"/>
        <v>0.4565981639397062</v>
      </c>
      <c r="ED212">
        <f t="shared" si="324"/>
        <v>0.3397878154703558</v>
      </c>
      <c r="EE212">
        <f t="shared" si="325"/>
        <v>0</v>
      </c>
      <c r="EF212">
        <f t="shared" si="326"/>
        <v>0.35709546230022676</v>
      </c>
      <c r="EG212">
        <f t="shared" si="327"/>
        <v>0</v>
      </c>
      <c r="EH212">
        <f t="shared" si="328"/>
        <v>0.24976090403600767</v>
      </c>
      <c r="EI212">
        <f t="shared" si="329"/>
        <v>0</v>
      </c>
      <c r="EJ212">
        <f t="shared" si="330"/>
        <v>0</v>
      </c>
      <c r="EK212">
        <f t="shared" si="331"/>
        <v>0.55555111903192622</v>
      </c>
      <c r="EL212">
        <f t="shared" si="332"/>
        <v>0</v>
      </c>
      <c r="EM212">
        <f t="shared" si="333"/>
        <v>0.14514834213119873</v>
      </c>
      <c r="EN212">
        <f t="shared" si="334"/>
        <v>0.105590721064707</v>
      </c>
      <c r="EO212">
        <f t="shared" si="335"/>
        <v>0</v>
      </c>
      <c r="EP212">
        <f t="shared" si="336"/>
        <v>0</v>
      </c>
      <c r="EQ212">
        <f t="shared" si="337"/>
        <v>0</v>
      </c>
      <c r="ER212">
        <f t="shared" si="338"/>
        <v>0</v>
      </c>
      <c r="ES212">
        <f t="shared" si="339"/>
        <v>0.12944269299736011</v>
      </c>
      <c r="ET212">
        <f t="shared" si="340"/>
        <v>1.0095795396505718</v>
      </c>
      <c r="EU212">
        <f t="shared" si="341"/>
        <v>1.0282409581380878</v>
      </c>
      <c r="EV212" s="27">
        <f t="shared" si="342"/>
        <v>0</v>
      </c>
      <c r="EW212">
        <f t="shared" si="343"/>
        <v>9.9972229936128892E-2</v>
      </c>
      <c r="EX212">
        <f t="shared" si="344"/>
        <v>0.1386112148993367</v>
      </c>
      <c r="EY212">
        <f t="shared" si="345"/>
        <v>1.6662038322688148E-2</v>
      </c>
      <c r="EZ212">
        <f t="shared" si="346"/>
        <v>0.12218828103304641</v>
      </c>
      <c r="FA212">
        <f t="shared" si="347"/>
        <v>0</v>
      </c>
      <c r="FB212">
        <f t="shared" si="348"/>
        <v>0.12218828103304642</v>
      </c>
      <c r="FC212">
        <f t="shared" si="349"/>
        <v>0</v>
      </c>
      <c r="FD212">
        <f t="shared" si="350"/>
        <v>0</v>
      </c>
      <c r="FE212">
        <f t="shared" si="351"/>
        <v>0</v>
      </c>
      <c r="FF212">
        <f t="shared" si="352"/>
        <v>0</v>
      </c>
      <c r="FG212">
        <f t="shared" si="353"/>
        <v>0.19439044709802838</v>
      </c>
      <c r="FH212">
        <f t="shared" si="354"/>
        <v>0.27797833935018057</v>
      </c>
      <c r="FI212" s="27">
        <f t="shared" si="355"/>
        <v>0</v>
      </c>
      <c r="FJ212">
        <f t="shared" si="356"/>
        <v>0.32170426810022923</v>
      </c>
      <c r="FK212">
        <f t="shared" si="357"/>
        <v>0.38149162011535509</v>
      </c>
      <c r="FL212">
        <f t="shared" si="358"/>
        <v>0.12944269299736011</v>
      </c>
      <c r="FM212">
        <f t="shared" si="359"/>
        <v>0.35709546230022676</v>
      </c>
      <c r="FN212">
        <f t="shared" si="360"/>
        <v>0</v>
      </c>
      <c r="FO212">
        <f t="shared" si="361"/>
        <v>0.35709546230022676</v>
      </c>
      <c r="FP212">
        <f t="shared" si="362"/>
        <v>0</v>
      </c>
      <c r="FQ212">
        <f t="shared" si="363"/>
        <v>0</v>
      </c>
      <c r="FR212">
        <f t="shared" si="364"/>
        <v>0</v>
      </c>
      <c r="FS212">
        <f t="shared" si="365"/>
        <v>0</v>
      </c>
      <c r="FT212">
        <f t="shared" si="366"/>
        <v>0.4565981639397062</v>
      </c>
      <c r="FU212">
        <f t="shared" si="367"/>
        <v>0.55534503211271158</v>
      </c>
      <c r="FW212">
        <f t="shared" si="368"/>
        <v>1.6662038322688148E-2</v>
      </c>
      <c r="FX212">
        <f t="shared" si="369"/>
        <v>1.6662038322688148E-2</v>
      </c>
      <c r="FY212">
        <f t="shared" si="370"/>
        <v>1.6662038322688148E-2</v>
      </c>
      <c r="FZ212">
        <f t="shared" si="371"/>
        <v>1.6662038322688148E-2</v>
      </c>
    </row>
    <row r="213" spans="1:182">
      <c r="A213">
        <v>212</v>
      </c>
      <c r="B213" t="s">
        <v>444</v>
      </c>
      <c r="C213" t="s">
        <v>229</v>
      </c>
      <c r="D213" t="s">
        <v>111</v>
      </c>
      <c r="E213" s="25" t="s">
        <v>357</v>
      </c>
      <c r="F213" s="25" t="s">
        <v>259</v>
      </c>
      <c r="G213">
        <v>0</v>
      </c>
      <c r="H213">
        <v>9.4142259414225965E-2</v>
      </c>
      <c r="I213">
        <v>0.23535564853556484</v>
      </c>
      <c r="J213">
        <v>5.3149083178315173E-3</v>
      </c>
      <c r="K213">
        <v>3.1380753138075312E-2</v>
      </c>
      <c r="L213">
        <v>2.0920502092050208E-2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0.19351464435146443</v>
      </c>
      <c r="Y213">
        <v>6.7991631799163177E-2</v>
      </c>
      <c r="Z213">
        <v>0</v>
      </c>
      <c r="AA213">
        <v>0</v>
      </c>
      <c r="AB213">
        <v>5.2301255230125521E-3</v>
      </c>
      <c r="AC213">
        <v>0</v>
      </c>
      <c r="AD213">
        <v>0</v>
      </c>
      <c r="AE213">
        <v>1.0460251046025104E-2</v>
      </c>
      <c r="AF213">
        <v>6.2761506276150625E-2</v>
      </c>
      <c r="AG213">
        <v>2.0920502092050208E-2</v>
      </c>
      <c r="AH213">
        <v>5.2301255230125521E-3</v>
      </c>
      <c r="AI213">
        <v>5.2301255230125521E-3</v>
      </c>
      <c r="AJ213">
        <v>1.569037656903766E-2</v>
      </c>
      <c r="AK213">
        <v>6.2761506276150625E-2</v>
      </c>
      <c r="AL213">
        <v>0</v>
      </c>
      <c r="AM213">
        <v>5.2301255230125521E-3</v>
      </c>
      <c r="AN213">
        <v>0</v>
      </c>
      <c r="AO213">
        <v>0</v>
      </c>
      <c r="AP213">
        <v>0</v>
      </c>
      <c r="AQ213">
        <v>2.615062761506276E-2</v>
      </c>
      <c r="AR213">
        <v>2.1705020920502093E-2</v>
      </c>
      <c r="AS213">
        <v>5.2301255230125521E-2</v>
      </c>
      <c r="AT213">
        <v>0</v>
      </c>
      <c r="AU213">
        <v>2.0920502092050208E-2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1.5951882845188288E-2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2.0920502092050208E-2</v>
      </c>
      <c r="BV213">
        <v>0</v>
      </c>
      <c r="BW213">
        <v>0</v>
      </c>
      <c r="BX213">
        <v>5.2301255230125521E-3</v>
      </c>
      <c r="BY213">
        <v>0</v>
      </c>
      <c r="BZ213">
        <v>0</v>
      </c>
      <c r="CA213" s="27">
        <f t="shared" si="279"/>
        <v>2</v>
      </c>
      <c r="CB213">
        <f t="shared" si="280"/>
        <v>17</v>
      </c>
      <c r="CC213">
        <f t="shared" si="281"/>
        <v>19</v>
      </c>
      <c r="CD213">
        <f>[1]!shannonweaver(K213:BU213)</f>
        <v>2.4512670678811341</v>
      </c>
      <c r="CE213">
        <f t="shared" si="282"/>
        <v>0.83250734188252007</v>
      </c>
      <c r="CM213">
        <v>1</v>
      </c>
      <c r="CO213">
        <f t="shared" si="283"/>
        <v>19</v>
      </c>
      <c r="CP213">
        <f t="shared" si="284"/>
        <v>0.33481281626762233</v>
      </c>
      <c r="CQ213">
        <f t="shared" si="285"/>
        <v>0</v>
      </c>
      <c r="CR213">
        <f t="shared" si="286"/>
        <v>9.4142259414225965E-2</v>
      </c>
      <c r="CS213">
        <f t="shared" si="287"/>
        <v>0.24067055685339636</v>
      </c>
      <c r="CT213">
        <f t="shared" si="288"/>
        <v>3.1380753138075312E-2</v>
      </c>
      <c r="CU213">
        <f t="shared" si="289"/>
        <v>2.0920502092050208E-2</v>
      </c>
      <c r="CV213">
        <f t="shared" si="290"/>
        <v>0</v>
      </c>
      <c r="CW213">
        <f t="shared" si="291"/>
        <v>0</v>
      </c>
      <c r="CX213">
        <f t="shared" si="292"/>
        <v>0</v>
      </c>
      <c r="CY213">
        <f t="shared" si="293"/>
        <v>0.19351464435146443</v>
      </c>
      <c r="CZ213">
        <f t="shared" si="294"/>
        <v>8.3682008368200833E-2</v>
      </c>
      <c r="DA213">
        <f t="shared" si="295"/>
        <v>0</v>
      </c>
      <c r="DB213">
        <f t="shared" si="296"/>
        <v>9.4142259414225937E-2</v>
      </c>
      <c r="DC213">
        <f t="shared" si="297"/>
        <v>1.569037656903766E-2</v>
      </c>
      <c r="DD213">
        <f t="shared" si="298"/>
        <v>6.2761506276150625E-2</v>
      </c>
      <c r="DE213">
        <f t="shared" si="299"/>
        <v>0</v>
      </c>
      <c r="DF213">
        <f t="shared" si="300"/>
        <v>5.2301255230125521E-3</v>
      </c>
      <c r="DG213">
        <f t="shared" si="301"/>
        <v>0.29902054012932672</v>
      </c>
      <c r="DH213">
        <f t="shared" si="302"/>
        <v>5.681818181818182E-3</v>
      </c>
      <c r="DI213">
        <f t="shared" si="303"/>
        <v>0</v>
      </c>
      <c r="DJ213">
        <f t="shared" si="304"/>
        <v>0</v>
      </c>
      <c r="DK213">
        <f t="shared" si="305"/>
        <v>0</v>
      </c>
      <c r="DL213">
        <f t="shared" si="306"/>
        <v>0</v>
      </c>
      <c r="DM213">
        <f t="shared" si="307"/>
        <v>0</v>
      </c>
      <c r="DN213">
        <f t="shared" si="308"/>
        <v>1.5951882845188288E-2</v>
      </c>
      <c r="DO213">
        <f t="shared" si="309"/>
        <v>5.2301255230125521E-2</v>
      </c>
      <c r="DP213">
        <f t="shared" si="310"/>
        <v>0.61297071129707115</v>
      </c>
      <c r="DQ213">
        <f t="shared" si="311"/>
        <v>0.66527196652719656</v>
      </c>
      <c r="DR213">
        <f t="shared" si="312"/>
        <v>11</v>
      </c>
      <c r="DS213" s="50">
        <f t="shared" si="313"/>
        <v>1.1491549030362909</v>
      </c>
      <c r="DT213" s="50">
        <f t="shared" si="314"/>
        <v>0.61704807021043451</v>
      </c>
      <c r="DU213">
        <f t="shared" si="315"/>
        <v>0</v>
      </c>
      <c r="DV213">
        <f t="shared" si="316"/>
        <v>0.31185648860469256</v>
      </c>
      <c r="DW213">
        <f t="shared" si="317"/>
        <v>0.51275735608635653</v>
      </c>
      <c r="DX213">
        <f t="shared" si="318"/>
        <v>0.17808596459978918</v>
      </c>
      <c r="DY213">
        <f t="shared" si="319"/>
        <v>0.14514834213119873</v>
      </c>
      <c r="DZ213">
        <f t="shared" si="320"/>
        <v>0</v>
      </c>
      <c r="EA213">
        <f t="shared" si="321"/>
        <v>0</v>
      </c>
      <c r="EB213">
        <f t="shared" si="322"/>
        <v>0</v>
      </c>
      <c r="EC213">
        <f t="shared" si="323"/>
        <v>0.45549065176761555</v>
      </c>
      <c r="ED213">
        <f t="shared" si="324"/>
        <v>0.29347295007890439</v>
      </c>
      <c r="EE213">
        <f t="shared" si="325"/>
        <v>0</v>
      </c>
      <c r="EF213">
        <f t="shared" si="326"/>
        <v>0.31185648860469251</v>
      </c>
      <c r="EG213">
        <f t="shared" si="327"/>
        <v>0.12559113396072627</v>
      </c>
      <c r="EH213">
        <f t="shared" si="328"/>
        <v>0.25321989395742428</v>
      </c>
      <c r="EI213">
        <f t="shared" si="329"/>
        <v>0</v>
      </c>
      <c r="EJ213">
        <f t="shared" si="330"/>
        <v>7.2382795703065772E-2</v>
      </c>
      <c r="EK213">
        <f t="shared" si="331"/>
        <v>0.5785705623083881</v>
      </c>
      <c r="EL213">
        <f t="shared" si="332"/>
        <v>7.5449399797763106E-2</v>
      </c>
      <c r="EM213">
        <f t="shared" si="333"/>
        <v>0</v>
      </c>
      <c r="EN213">
        <f t="shared" si="334"/>
        <v>0</v>
      </c>
      <c r="EO213">
        <f t="shared" si="335"/>
        <v>0</v>
      </c>
      <c r="EP213">
        <f t="shared" si="336"/>
        <v>0</v>
      </c>
      <c r="EQ213">
        <f t="shared" si="337"/>
        <v>0</v>
      </c>
      <c r="ER213">
        <f t="shared" si="338"/>
        <v>0.12663898615217725</v>
      </c>
      <c r="ES213">
        <f t="shared" si="339"/>
        <v>0.23073661292683514</v>
      </c>
      <c r="ET213">
        <f t="shared" si="340"/>
        <v>0.89935283400829213</v>
      </c>
      <c r="EU213">
        <f t="shared" si="341"/>
        <v>0.95383808596764874</v>
      </c>
      <c r="EV213" s="27">
        <f t="shared" si="342"/>
        <v>0</v>
      </c>
      <c r="EW213">
        <f t="shared" si="343"/>
        <v>9.4142259414225965E-2</v>
      </c>
      <c r="EX213">
        <f t="shared" si="344"/>
        <v>0.24067055685339636</v>
      </c>
      <c r="EY213">
        <f t="shared" si="345"/>
        <v>5.2301255230125521E-2</v>
      </c>
      <c r="EZ213">
        <f t="shared" si="346"/>
        <v>0.10460251046025104</v>
      </c>
      <c r="FA213">
        <f t="shared" si="347"/>
        <v>0</v>
      </c>
      <c r="FB213">
        <f t="shared" si="348"/>
        <v>9.4142259414225937E-2</v>
      </c>
      <c r="FC213">
        <f t="shared" si="349"/>
        <v>0</v>
      </c>
      <c r="FD213">
        <f t="shared" si="350"/>
        <v>0</v>
      </c>
      <c r="FE213">
        <f t="shared" si="351"/>
        <v>0</v>
      </c>
      <c r="FF213">
        <f t="shared" si="352"/>
        <v>1.5951882845188288E-2</v>
      </c>
      <c r="FG213">
        <f t="shared" si="353"/>
        <v>0.20920502092050208</v>
      </c>
      <c r="FH213">
        <f t="shared" si="354"/>
        <v>0.18906903765690375</v>
      </c>
      <c r="FI213" s="27">
        <f t="shared" si="355"/>
        <v>0</v>
      </c>
      <c r="FJ213">
        <f t="shared" si="356"/>
        <v>0.31185648860469256</v>
      </c>
      <c r="FK213">
        <f t="shared" si="357"/>
        <v>0.51275735608635653</v>
      </c>
      <c r="FL213">
        <f t="shared" si="358"/>
        <v>0.23073661292683514</v>
      </c>
      <c r="FM213">
        <f t="shared" si="359"/>
        <v>0.3293448018330925</v>
      </c>
      <c r="FN213">
        <f t="shared" si="360"/>
        <v>0</v>
      </c>
      <c r="FO213">
        <f t="shared" si="361"/>
        <v>0.31185648860469251</v>
      </c>
      <c r="FP213">
        <f t="shared" si="362"/>
        <v>0</v>
      </c>
      <c r="FQ213">
        <f t="shared" si="363"/>
        <v>0</v>
      </c>
      <c r="FR213">
        <f t="shared" si="364"/>
        <v>0</v>
      </c>
      <c r="FS213">
        <f t="shared" si="365"/>
        <v>0.12663898615217725</v>
      </c>
      <c r="FT213">
        <f t="shared" si="366"/>
        <v>0.47505724472439986</v>
      </c>
      <c r="FU213">
        <f t="shared" si="367"/>
        <v>0.44983915490435739</v>
      </c>
      <c r="FW213">
        <f t="shared" si="368"/>
        <v>5.2301255230125521E-2</v>
      </c>
      <c r="FX213">
        <f t="shared" si="369"/>
        <v>5.2301255230125521E-2</v>
      </c>
      <c r="FY213">
        <f t="shared" si="370"/>
        <v>5.2301255230125521E-2</v>
      </c>
      <c r="FZ213">
        <f t="shared" si="371"/>
        <v>5.2301255230125521E-2</v>
      </c>
    </row>
    <row r="214" spans="1:182">
      <c r="A214">
        <v>213</v>
      </c>
      <c r="B214" t="s">
        <v>445</v>
      </c>
      <c r="C214" t="s">
        <v>229</v>
      </c>
      <c r="D214" t="s">
        <v>111</v>
      </c>
      <c r="E214" s="25" t="s">
        <v>357</v>
      </c>
      <c r="F214" s="25" t="s">
        <v>259</v>
      </c>
      <c r="G214">
        <v>0</v>
      </c>
      <c r="H214">
        <v>7.9545454545454544E-2</v>
      </c>
      <c r="I214">
        <v>0.10227272727272728</v>
      </c>
      <c r="J214">
        <v>5.3149083178315173E-3</v>
      </c>
      <c r="K214">
        <v>1.7045454545454548E-2</v>
      </c>
      <c r="L214">
        <v>1.1363636363636364E-2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0.21590909090909086</v>
      </c>
      <c r="Y214">
        <v>4.5454545454545449E-2</v>
      </c>
      <c r="Z214">
        <v>1.1363636363636364E-2</v>
      </c>
      <c r="AA214">
        <v>2.2727272727272728E-2</v>
      </c>
      <c r="AB214">
        <v>5.681818181818182E-3</v>
      </c>
      <c r="AC214">
        <v>0</v>
      </c>
      <c r="AD214">
        <v>0</v>
      </c>
      <c r="AE214">
        <v>1.7045454545454548E-2</v>
      </c>
      <c r="AF214">
        <v>7.3863636363636354E-2</v>
      </c>
      <c r="AG214">
        <v>0</v>
      </c>
      <c r="AH214">
        <v>1.7045454545454548E-2</v>
      </c>
      <c r="AI214">
        <v>0.10795454545454548</v>
      </c>
      <c r="AJ214">
        <v>0</v>
      </c>
      <c r="AK214">
        <v>5.1136363636363626E-2</v>
      </c>
      <c r="AL214">
        <v>0</v>
      </c>
      <c r="AM214">
        <v>5.681818181818182E-3</v>
      </c>
      <c r="AN214">
        <v>0</v>
      </c>
      <c r="AO214">
        <v>0</v>
      </c>
      <c r="AP214">
        <v>0</v>
      </c>
      <c r="AQ214">
        <v>6.25E-2</v>
      </c>
      <c r="AR214">
        <v>2.2727272727272728E-2</v>
      </c>
      <c r="AS214">
        <v>0.11363636363636363</v>
      </c>
      <c r="AT214">
        <v>5.681818181818182E-3</v>
      </c>
      <c r="AU214">
        <v>0</v>
      </c>
      <c r="AV214">
        <v>0</v>
      </c>
      <c r="AW214">
        <v>5.681818181818182E-3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5.681818181818182E-3</v>
      </c>
      <c r="BY214">
        <v>0</v>
      </c>
      <c r="BZ214">
        <v>0</v>
      </c>
      <c r="CA214" s="27">
        <f t="shared" si="279"/>
        <v>2</v>
      </c>
      <c r="CB214">
        <f t="shared" si="280"/>
        <v>16</v>
      </c>
      <c r="CC214">
        <f t="shared" si="281"/>
        <v>18</v>
      </c>
      <c r="CD214">
        <f>[1]!shannonweaver(K214:BU214)</f>
        <v>2.3476735985724702</v>
      </c>
      <c r="CE214">
        <f t="shared" si="282"/>
        <v>0.81223932255734743</v>
      </c>
      <c r="CO214">
        <f t="shared" si="283"/>
        <v>18</v>
      </c>
      <c r="CP214">
        <f t="shared" si="284"/>
        <v>0.18713309013601334</v>
      </c>
      <c r="CQ214">
        <f t="shared" si="285"/>
        <v>0</v>
      </c>
      <c r="CR214">
        <f t="shared" si="286"/>
        <v>7.9545454545454544E-2</v>
      </c>
      <c r="CS214">
        <f t="shared" si="287"/>
        <v>0.1075876355905588</v>
      </c>
      <c r="CT214">
        <f t="shared" si="288"/>
        <v>1.7045454545454548E-2</v>
      </c>
      <c r="CU214">
        <f t="shared" si="289"/>
        <v>1.1363636363636364E-2</v>
      </c>
      <c r="CV214">
        <f t="shared" si="290"/>
        <v>0</v>
      </c>
      <c r="CW214">
        <f t="shared" si="291"/>
        <v>0</v>
      </c>
      <c r="CX214">
        <f t="shared" si="292"/>
        <v>0</v>
      </c>
      <c r="CY214">
        <f t="shared" si="293"/>
        <v>0.21590909090909086</v>
      </c>
      <c r="CZ214">
        <f t="shared" si="294"/>
        <v>0.10227272727272725</v>
      </c>
      <c r="DA214">
        <f t="shared" si="295"/>
        <v>0</v>
      </c>
      <c r="DB214">
        <f t="shared" si="296"/>
        <v>0.19886363636363638</v>
      </c>
      <c r="DC214">
        <f t="shared" si="297"/>
        <v>0</v>
      </c>
      <c r="DD214">
        <f t="shared" si="298"/>
        <v>5.1136363636363626E-2</v>
      </c>
      <c r="DE214">
        <f t="shared" si="299"/>
        <v>0</v>
      </c>
      <c r="DF214">
        <f t="shared" si="300"/>
        <v>5.681818181818182E-3</v>
      </c>
      <c r="DG214">
        <f t="shared" si="301"/>
        <v>0.31187459014402641</v>
      </c>
      <c r="DH214">
        <f t="shared" si="302"/>
        <v>1.6029922522041145E-2</v>
      </c>
      <c r="DI214">
        <f t="shared" si="303"/>
        <v>5.3433075073470483E-3</v>
      </c>
      <c r="DJ214">
        <f t="shared" si="304"/>
        <v>0</v>
      </c>
      <c r="DK214">
        <f t="shared" si="305"/>
        <v>5.681818181818182E-3</v>
      </c>
      <c r="DL214">
        <f t="shared" si="306"/>
        <v>0</v>
      </c>
      <c r="DM214">
        <f t="shared" si="307"/>
        <v>0</v>
      </c>
      <c r="DN214">
        <f t="shared" si="308"/>
        <v>0</v>
      </c>
      <c r="DO214">
        <f t="shared" si="309"/>
        <v>2.8409090909090912E-2</v>
      </c>
      <c r="DP214">
        <f t="shared" si="310"/>
        <v>0.78409090909090917</v>
      </c>
      <c r="DQ214">
        <f t="shared" si="311"/>
        <v>0.81250000000000011</v>
      </c>
      <c r="DR214">
        <f t="shared" si="312"/>
        <v>11</v>
      </c>
      <c r="DS214" s="50">
        <f t="shared" si="313"/>
        <v>1.1226300846936055</v>
      </c>
      <c r="DT214" s="50">
        <f t="shared" si="314"/>
        <v>0.44736219905608149</v>
      </c>
      <c r="DU214">
        <f t="shared" si="315"/>
        <v>0</v>
      </c>
      <c r="DV214">
        <f t="shared" si="316"/>
        <v>0.28591772410894478</v>
      </c>
      <c r="DW214">
        <f t="shared" si="317"/>
        <v>0.33419153730787138</v>
      </c>
      <c r="DX214">
        <f t="shared" si="318"/>
        <v>0.13093202027109124</v>
      </c>
      <c r="DY214">
        <f t="shared" si="319"/>
        <v>0.10680329224901837</v>
      </c>
      <c r="DZ214">
        <f t="shared" si="320"/>
        <v>0</v>
      </c>
      <c r="EA214">
        <f t="shared" si="321"/>
        <v>0</v>
      </c>
      <c r="EB214">
        <f t="shared" si="322"/>
        <v>0</v>
      </c>
      <c r="EC214">
        <f t="shared" si="323"/>
        <v>0.48325081700110439</v>
      </c>
      <c r="ED214">
        <f t="shared" si="324"/>
        <v>0.3255195287432105</v>
      </c>
      <c r="EE214">
        <f t="shared" si="325"/>
        <v>0</v>
      </c>
      <c r="EF214">
        <f t="shared" si="326"/>
        <v>0.46222563603420991</v>
      </c>
      <c r="EG214">
        <f t="shared" si="327"/>
        <v>0</v>
      </c>
      <c r="EH214">
        <f t="shared" si="328"/>
        <v>0.22810653059656377</v>
      </c>
      <c r="EI214">
        <f t="shared" si="329"/>
        <v>0</v>
      </c>
      <c r="EJ214">
        <f t="shared" si="330"/>
        <v>7.5449399797763106E-2</v>
      </c>
      <c r="EK214">
        <f t="shared" si="331"/>
        <v>0.59252494974797754</v>
      </c>
      <c r="EL214">
        <f t="shared" si="332"/>
        <v>0.12695005014307789</v>
      </c>
      <c r="EM214">
        <f t="shared" si="333"/>
        <v>7.3163185417108687E-2</v>
      </c>
      <c r="EN214">
        <f t="shared" si="334"/>
        <v>0</v>
      </c>
      <c r="EO214">
        <f t="shared" si="335"/>
        <v>7.5449399797763106E-2</v>
      </c>
      <c r="EP214">
        <f t="shared" si="336"/>
        <v>0</v>
      </c>
      <c r="EQ214">
        <f t="shared" si="337"/>
        <v>0</v>
      </c>
      <c r="ER214">
        <f t="shared" si="338"/>
        <v>0</v>
      </c>
      <c r="ES214">
        <f t="shared" si="339"/>
        <v>0.16935840255037013</v>
      </c>
      <c r="ET214">
        <f t="shared" si="340"/>
        <v>1.0875455097937921</v>
      </c>
      <c r="EU214">
        <f t="shared" si="341"/>
        <v>1.1229639298659644</v>
      </c>
      <c r="EV214" s="27">
        <f t="shared" si="342"/>
        <v>0</v>
      </c>
      <c r="EW214">
        <f t="shared" si="343"/>
        <v>7.9545454545454544E-2</v>
      </c>
      <c r="EX214">
        <f t="shared" si="344"/>
        <v>0.1075876355905588</v>
      </c>
      <c r="EY214">
        <f t="shared" si="345"/>
        <v>2.8409090909090912E-2</v>
      </c>
      <c r="EZ214">
        <f t="shared" si="346"/>
        <v>0.10227272727272725</v>
      </c>
      <c r="FA214">
        <f t="shared" si="347"/>
        <v>0</v>
      </c>
      <c r="FB214">
        <f t="shared" si="348"/>
        <v>0.19886363636363638</v>
      </c>
      <c r="FC214">
        <f t="shared" si="349"/>
        <v>0</v>
      </c>
      <c r="FD214">
        <f t="shared" si="350"/>
        <v>0</v>
      </c>
      <c r="FE214">
        <f t="shared" si="351"/>
        <v>0</v>
      </c>
      <c r="FF214">
        <f t="shared" si="352"/>
        <v>0</v>
      </c>
      <c r="FG214">
        <f t="shared" si="353"/>
        <v>0.21590909090909086</v>
      </c>
      <c r="FH214">
        <f t="shared" si="354"/>
        <v>0.26704545454545453</v>
      </c>
      <c r="FI214" s="27">
        <f t="shared" si="355"/>
        <v>0</v>
      </c>
      <c r="FJ214">
        <f t="shared" si="356"/>
        <v>0.28591772410894478</v>
      </c>
      <c r="FK214">
        <f t="shared" si="357"/>
        <v>0.33419153730787138</v>
      </c>
      <c r="FL214">
        <f t="shared" si="358"/>
        <v>0.16935840255037013</v>
      </c>
      <c r="FM214">
        <f t="shared" si="359"/>
        <v>0.3255195287432105</v>
      </c>
      <c r="FN214">
        <f t="shared" si="360"/>
        <v>0</v>
      </c>
      <c r="FO214">
        <f t="shared" si="361"/>
        <v>0.46222563603420991</v>
      </c>
      <c r="FP214">
        <f t="shared" si="362"/>
        <v>0</v>
      </c>
      <c r="FQ214">
        <f t="shared" si="363"/>
        <v>0</v>
      </c>
      <c r="FR214">
        <f t="shared" si="364"/>
        <v>0</v>
      </c>
      <c r="FS214">
        <f t="shared" si="365"/>
        <v>0</v>
      </c>
      <c r="FT214">
        <f t="shared" si="366"/>
        <v>0.48325081700110439</v>
      </c>
      <c r="FU214">
        <f t="shared" si="367"/>
        <v>0.54306728872157128</v>
      </c>
      <c r="FW214">
        <f t="shared" si="368"/>
        <v>2.8409090909090912E-2</v>
      </c>
      <c r="FX214">
        <f t="shared" si="369"/>
        <v>2.8409090909090912E-2</v>
      </c>
      <c r="FY214">
        <f t="shared" si="370"/>
        <v>2.8409090909090912E-2</v>
      </c>
      <c r="FZ214">
        <f t="shared" si="371"/>
        <v>2.8409090909090912E-2</v>
      </c>
    </row>
    <row r="215" spans="1:182">
      <c r="A215">
        <v>214</v>
      </c>
      <c r="B215" t="s">
        <v>446</v>
      </c>
      <c r="C215" t="s">
        <v>229</v>
      </c>
      <c r="D215" t="s">
        <v>111</v>
      </c>
      <c r="E215" s="25" t="s">
        <v>357</v>
      </c>
      <c r="F215" s="25" t="s">
        <v>259</v>
      </c>
      <c r="G215">
        <v>5.3433075073470483E-3</v>
      </c>
      <c r="H215">
        <v>8.5492920117552773E-2</v>
      </c>
      <c r="I215">
        <v>0.11220945765428804</v>
      </c>
      <c r="J215">
        <v>5.3149083178315173E-3</v>
      </c>
      <c r="K215">
        <v>2.1373230029388193E-2</v>
      </c>
      <c r="L215">
        <v>5.3433075073470483E-3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0.14961261020571734</v>
      </c>
      <c r="Y215">
        <v>0.15495591771306441</v>
      </c>
      <c r="Z215">
        <v>0</v>
      </c>
      <c r="AA215">
        <v>5.3433075073470483E-3</v>
      </c>
      <c r="AB215">
        <v>0</v>
      </c>
      <c r="AC215">
        <v>1.6029922522041141E-2</v>
      </c>
      <c r="AD215">
        <v>0</v>
      </c>
      <c r="AE215">
        <v>0</v>
      </c>
      <c r="AF215">
        <v>5.3433075073470469E-2</v>
      </c>
      <c r="AG215">
        <v>0</v>
      </c>
      <c r="AH215">
        <v>8.5492920117552801E-2</v>
      </c>
      <c r="AI215">
        <v>4.2746460058776387E-2</v>
      </c>
      <c r="AJ215">
        <v>0</v>
      </c>
      <c r="AK215">
        <v>8.5492920117552787E-2</v>
      </c>
      <c r="AL215">
        <v>0</v>
      </c>
      <c r="AM215">
        <v>5.3433075073470483E-3</v>
      </c>
      <c r="AN215">
        <v>0</v>
      </c>
      <c r="AO215">
        <v>0</v>
      </c>
      <c r="AP215">
        <v>0</v>
      </c>
      <c r="AQ215">
        <v>3.7670317926796683E-2</v>
      </c>
      <c r="AR215">
        <v>3.7937483302164038E-2</v>
      </c>
      <c r="AS215">
        <v>3.7403152551429335E-2</v>
      </c>
      <c r="AT215">
        <v>1.6029922522041145E-2</v>
      </c>
      <c r="AU215">
        <v>5.3433075073470483E-3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1.6029922522041145E-2</v>
      </c>
      <c r="BV215">
        <v>0</v>
      </c>
      <c r="BW215">
        <v>0</v>
      </c>
      <c r="BX215">
        <v>5.3433075073470483E-3</v>
      </c>
      <c r="BY215">
        <v>1.6029922522041141E-2</v>
      </c>
      <c r="BZ215">
        <v>0</v>
      </c>
      <c r="CA215" s="27">
        <f t="shared" si="279"/>
        <v>2</v>
      </c>
      <c r="CB215">
        <f t="shared" si="280"/>
        <v>15</v>
      </c>
      <c r="CC215">
        <f t="shared" si="281"/>
        <v>17</v>
      </c>
      <c r="CD215">
        <f>[1]!shannonweaver(K215:BU215)</f>
        <v>2.3868127853325647</v>
      </c>
      <c r="CE215">
        <f t="shared" si="282"/>
        <v>0.84244018910183627</v>
      </c>
      <c r="CO215">
        <f t="shared" si="283"/>
        <v>17</v>
      </c>
      <c r="CP215">
        <f t="shared" si="284"/>
        <v>0.20836059359701939</v>
      </c>
      <c r="CQ215">
        <f t="shared" si="285"/>
        <v>5.3433075073470483E-3</v>
      </c>
      <c r="CR215">
        <f t="shared" si="286"/>
        <v>8.5492920117552773E-2</v>
      </c>
      <c r="CS215">
        <f t="shared" si="287"/>
        <v>0.11752436597211956</v>
      </c>
      <c r="CT215">
        <f t="shared" si="288"/>
        <v>2.1373230029388193E-2</v>
      </c>
      <c r="CU215">
        <f t="shared" si="289"/>
        <v>5.3433075073470483E-3</v>
      </c>
      <c r="CV215">
        <f t="shared" si="290"/>
        <v>0</v>
      </c>
      <c r="CW215">
        <f t="shared" si="291"/>
        <v>0</v>
      </c>
      <c r="CX215">
        <f t="shared" si="292"/>
        <v>0</v>
      </c>
      <c r="CY215">
        <f t="shared" si="293"/>
        <v>0.14961261020571734</v>
      </c>
      <c r="CZ215">
        <f t="shared" si="294"/>
        <v>0.17632914774245259</v>
      </c>
      <c r="DA215">
        <f t="shared" si="295"/>
        <v>0</v>
      </c>
      <c r="DB215">
        <f t="shared" si="296"/>
        <v>0.18167245524979966</v>
      </c>
      <c r="DC215">
        <f t="shared" si="297"/>
        <v>0</v>
      </c>
      <c r="DD215">
        <f t="shared" si="298"/>
        <v>8.5492920117552787E-2</v>
      </c>
      <c r="DE215">
        <f t="shared" si="299"/>
        <v>0</v>
      </c>
      <c r="DF215">
        <f t="shared" si="300"/>
        <v>5.3433075073470483E-3</v>
      </c>
      <c r="DG215">
        <f t="shared" si="301"/>
        <v>0.28408679152289451</v>
      </c>
      <c r="DH215">
        <f t="shared" si="302"/>
        <v>0</v>
      </c>
      <c r="DI215">
        <f t="shared" si="303"/>
        <v>5.8788947677836578E-3</v>
      </c>
      <c r="DJ215">
        <f t="shared" si="304"/>
        <v>0</v>
      </c>
      <c r="DK215">
        <f t="shared" si="305"/>
        <v>0</v>
      </c>
      <c r="DL215">
        <f t="shared" si="306"/>
        <v>0</v>
      </c>
      <c r="DM215">
        <f t="shared" si="307"/>
        <v>0</v>
      </c>
      <c r="DN215">
        <f t="shared" si="308"/>
        <v>0</v>
      </c>
      <c r="DO215">
        <f t="shared" si="309"/>
        <v>2.6716537536735242E-2</v>
      </c>
      <c r="DP215">
        <f t="shared" si="310"/>
        <v>0.74886454715468886</v>
      </c>
      <c r="DQ215">
        <f t="shared" si="311"/>
        <v>0.77558108469142406</v>
      </c>
      <c r="DR215">
        <f t="shared" si="312"/>
        <v>9</v>
      </c>
      <c r="DS215" s="50">
        <f t="shared" si="313"/>
        <v>1.1626179225718969</v>
      </c>
      <c r="DT215" s="50">
        <f t="shared" si="314"/>
        <v>0.47401843201103261</v>
      </c>
      <c r="DU215">
        <f t="shared" si="315"/>
        <v>7.3163185417108687E-2</v>
      </c>
      <c r="DV215">
        <f t="shared" si="316"/>
        <v>0.29672690663790985</v>
      </c>
      <c r="DW215">
        <f t="shared" si="317"/>
        <v>0.34991533006601744</v>
      </c>
      <c r="DX215">
        <f t="shared" si="318"/>
        <v>0.14672171500512066</v>
      </c>
      <c r="DY215">
        <f t="shared" si="319"/>
        <v>7.3163185417108687E-2</v>
      </c>
      <c r="DZ215">
        <f t="shared" si="320"/>
        <v>0</v>
      </c>
      <c r="EA215">
        <f t="shared" si="321"/>
        <v>0</v>
      </c>
      <c r="EB215">
        <f t="shared" si="322"/>
        <v>0</v>
      </c>
      <c r="EC215">
        <f t="shared" si="323"/>
        <v>0.39715667203544847</v>
      </c>
      <c r="ED215">
        <f t="shared" si="324"/>
        <v>0.43335236983038122</v>
      </c>
      <c r="EE215">
        <f t="shared" si="325"/>
        <v>0</v>
      </c>
      <c r="EF215">
        <f t="shared" si="326"/>
        <v>0.44032171910075002</v>
      </c>
      <c r="EG215">
        <f t="shared" si="327"/>
        <v>0</v>
      </c>
      <c r="EH215">
        <f t="shared" si="328"/>
        <v>0.2967269066379099</v>
      </c>
      <c r="EI215">
        <f t="shared" si="329"/>
        <v>0</v>
      </c>
      <c r="EJ215">
        <f t="shared" si="330"/>
        <v>7.3163185417108687E-2</v>
      </c>
      <c r="EK215">
        <f t="shared" si="331"/>
        <v>0.56213978973224621</v>
      </c>
      <c r="EL215">
        <f t="shared" si="332"/>
        <v>0</v>
      </c>
      <c r="EM215">
        <f t="shared" si="333"/>
        <v>7.6749276831534499E-2</v>
      </c>
      <c r="EN215">
        <f t="shared" si="334"/>
        <v>0</v>
      </c>
      <c r="EO215">
        <f t="shared" si="335"/>
        <v>0</v>
      </c>
      <c r="EP215">
        <f t="shared" si="336"/>
        <v>0</v>
      </c>
      <c r="EQ215">
        <f t="shared" si="337"/>
        <v>0</v>
      </c>
      <c r="ER215">
        <f t="shared" si="338"/>
        <v>0</v>
      </c>
      <c r="ES215">
        <f t="shared" si="339"/>
        <v>0.16418864605488726</v>
      </c>
      <c r="ET215">
        <f t="shared" si="340"/>
        <v>1.0458874326552297</v>
      </c>
      <c r="EU215">
        <f t="shared" si="341"/>
        <v>1.0772763742644502</v>
      </c>
      <c r="EV215" s="27">
        <f t="shared" si="342"/>
        <v>5.3433075073470483E-3</v>
      </c>
      <c r="EW215">
        <f t="shared" si="343"/>
        <v>8.5492920117552773E-2</v>
      </c>
      <c r="EX215">
        <f t="shared" si="344"/>
        <v>0.11752436597211956</v>
      </c>
      <c r="EY215">
        <f t="shared" si="345"/>
        <v>2.6716537536735242E-2</v>
      </c>
      <c r="EZ215">
        <f t="shared" si="346"/>
        <v>0.19235907026449373</v>
      </c>
      <c r="FA215">
        <f t="shared" si="347"/>
        <v>0</v>
      </c>
      <c r="FB215">
        <f t="shared" si="348"/>
        <v>0.18167245524979966</v>
      </c>
      <c r="FC215">
        <f t="shared" si="349"/>
        <v>0</v>
      </c>
      <c r="FD215">
        <f t="shared" si="350"/>
        <v>0</v>
      </c>
      <c r="FE215">
        <f t="shared" si="351"/>
        <v>0</v>
      </c>
      <c r="FF215">
        <f t="shared" si="352"/>
        <v>0</v>
      </c>
      <c r="FG215">
        <f t="shared" si="353"/>
        <v>0.14961261020571734</v>
      </c>
      <c r="FH215">
        <f t="shared" si="354"/>
        <v>0.22522041143467808</v>
      </c>
      <c r="FI215" s="27">
        <f t="shared" si="355"/>
        <v>7.3163185417108687E-2</v>
      </c>
      <c r="FJ215">
        <f t="shared" si="356"/>
        <v>0.29672690663790985</v>
      </c>
      <c r="FK215">
        <f t="shared" si="357"/>
        <v>0.34991533006601744</v>
      </c>
      <c r="FL215">
        <f t="shared" si="358"/>
        <v>0.16418864605488726</v>
      </c>
      <c r="FM215">
        <f t="shared" si="359"/>
        <v>0.45402642993322312</v>
      </c>
      <c r="FN215">
        <f t="shared" si="360"/>
        <v>0</v>
      </c>
      <c r="FO215">
        <f t="shared" si="361"/>
        <v>0.44032171910075002</v>
      </c>
      <c r="FP215">
        <f t="shared" si="362"/>
        <v>0</v>
      </c>
      <c r="FQ215">
        <f t="shared" si="363"/>
        <v>0</v>
      </c>
      <c r="FR215">
        <f t="shared" si="364"/>
        <v>0</v>
      </c>
      <c r="FS215">
        <f t="shared" si="365"/>
        <v>0</v>
      </c>
      <c r="FT215">
        <f t="shared" si="366"/>
        <v>0.39715667203544847</v>
      </c>
      <c r="FU215">
        <f t="shared" si="367"/>
        <v>0.49447991237138722</v>
      </c>
      <c r="FW215">
        <f t="shared" si="368"/>
        <v>2.6716537536735242E-2</v>
      </c>
      <c r="FX215">
        <f t="shared" si="369"/>
        <v>2.6716537536735242E-2</v>
      </c>
      <c r="FY215">
        <f t="shared" si="370"/>
        <v>2.6716537536735242E-2</v>
      </c>
      <c r="FZ215">
        <f t="shared" si="371"/>
        <v>2.6716537536735242E-2</v>
      </c>
    </row>
    <row r="216" spans="1:182">
      <c r="A216">
        <v>215</v>
      </c>
      <c r="B216" t="s">
        <v>447</v>
      </c>
      <c r="C216" t="s">
        <v>229</v>
      </c>
      <c r="D216" t="s">
        <v>111</v>
      </c>
      <c r="E216" s="25" t="s">
        <v>357</v>
      </c>
      <c r="F216" s="25" t="s">
        <v>259</v>
      </c>
      <c r="G216">
        <v>0</v>
      </c>
      <c r="H216">
        <v>9.9941211052322218E-2</v>
      </c>
      <c r="I216">
        <v>0.13521457965902417</v>
      </c>
      <c r="J216">
        <v>5.3149083178315173E-3</v>
      </c>
      <c r="K216">
        <v>5.8788947677836578E-3</v>
      </c>
      <c r="L216">
        <v>2.3515579071134631E-2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0.16460905349794244</v>
      </c>
      <c r="Y216">
        <v>0.12933568489124048</v>
      </c>
      <c r="Z216">
        <v>0</v>
      </c>
      <c r="AA216">
        <v>5.8788947677836578E-3</v>
      </c>
      <c r="AB216">
        <v>1.1757789535567316E-2</v>
      </c>
      <c r="AC216">
        <v>0</v>
      </c>
      <c r="AD216">
        <v>0</v>
      </c>
      <c r="AE216">
        <v>0</v>
      </c>
      <c r="AF216">
        <v>0.11757789535567317</v>
      </c>
      <c r="AG216">
        <v>5.8788947677836578E-3</v>
      </c>
      <c r="AH216">
        <v>0</v>
      </c>
      <c r="AI216">
        <v>4.7031158142269255E-2</v>
      </c>
      <c r="AJ216">
        <v>0</v>
      </c>
      <c r="AK216">
        <v>4.1152263374485597E-2</v>
      </c>
      <c r="AL216">
        <v>0</v>
      </c>
      <c r="AM216">
        <v>1.1757789535567316E-2</v>
      </c>
      <c r="AN216">
        <v>0</v>
      </c>
      <c r="AO216">
        <v>0</v>
      </c>
      <c r="AP216">
        <v>0</v>
      </c>
      <c r="AQ216">
        <v>2.9394473838918286E-2</v>
      </c>
      <c r="AR216">
        <v>3.5861258083480306E-2</v>
      </c>
      <c r="AS216">
        <v>0.10582010582010584</v>
      </c>
      <c r="AT216">
        <v>0</v>
      </c>
      <c r="AU216">
        <v>5.8788947677836578E-3</v>
      </c>
      <c r="AV216">
        <v>5.8788947677836578E-3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1.7636684303350976E-2</v>
      </c>
      <c r="BV216">
        <v>0</v>
      </c>
      <c r="BW216">
        <v>0</v>
      </c>
      <c r="BX216">
        <v>0</v>
      </c>
      <c r="BY216">
        <v>0</v>
      </c>
      <c r="BZ216">
        <v>0</v>
      </c>
      <c r="CA216" s="27">
        <f t="shared" si="279"/>
        <v>2</v>
      </c>
      <c r="CB216">
        <f t="shared" si="280"/>
        <v>15</v>
      </c>
      <c r="CC216">
        <f t="shared" si="281"/>
        <v>17</v>
      </c>
      <c r="CD216">
        <f>[1]!shannonweaver(K216:BU216)</f>
        <v>2.2995543090548693</v>
      </c>
      <c r="CE216">
        <f t="shared" si="282"/>
        <v>0.81164177554051575</v>
      </c>
      <c r="CO216">
        <f t="shared" si="283"/>
        <v>17</v>
      </c>
      <c r="CP216">
        <f t="shared" si="284"/>
        <v>0.24047069902917792</v>
      </c>
      <c r="CQ216">
        <f t="shared" si="285"/>
        <v>0</v>
      </c>
      <c r="CR216">
        <f t="shared" si="286"/>
        <v>9.9941211052322218E-2</v>
      </c>
      <c r="CS216">
        <f t="shared" si="287"/>
        <v>0.14052948797685569</v>
      </c>
      <c r="CT216">
        <f t="shared" si="288"/>
        <v>5.8788947677836578E-3</v>
      </c>
      <c r="CU216">
        <f t="shared" si="289"/>
        <v>2.3515579071134631E-2</v>
      </c>
      <c r="CV216">
        <f t="shared" si="290"/>
        <v>0</v>
      </c>
      <c r="CW216">
        <f t="shared" si="291"/>
        <v>0</v>
      </c>
      <c r="CX216">
        <f t="shared" si="292"/>
        <v>0</v>
      </c>
      <c r="CY216">
        <f t="shared" si="293"/>
        <v>0.16460905349794244</v>
      </c>
      <c r="CZ216">
        <f t="shared" si="294"/>
        <v>0.14697236919459145</v>
      </c>
      <c r="DA216">
        <f t="shared" si="295"/>
        <v>0</v>
      </c>
      <c r="DB216">
        <f t="shared" si="296"/>
        <v>0.17048794826572608</v>
      </c>
      <c r="DC216">
        <f t="shared" si="297"/>
        <v>0</v>
      </c>
      <c r="DD216">
        <f t="shared" si="298"/>
        <v>4.1152263374485597E-2</v>
      </c>
      <c r="DE216">
        <f t="shared" si="299"/>
        <v>0</v>
      </c>
      <c r="DF216">
        <f t="shared" si="300"/>
        <v>1.1757789535567316E-2</v>
      </c>
      <c r="DG216">
        <f t="shared" si="301"/>
        <v>0.27393298059964732</v>
      </c>
      <c r="DH216">
        <f t="shared" si="302"/>
        <v>0</v>
      </c>
      <c r="DI216">
        <f t="shared" si="303"/>
        <v>0</v>
      </c>
      <c r="DJ216">
        <f t="shared" si="304"/>
        <v>5.8788947677836578E-3</v>
      </c>
      <c r="DK216">
        <f t="shared" si="305"/>
        <v>0</v>
      </c>
      <c r="DL216">
        <f t="shared" si="306"/>
        <v>0</v>
      </c>
      <c r="DM216">
        <f t="shared" si="307"/>
        <v>0</v>
      </c>
      <c r="DN216">
        <f t="shared" si="308"/>
        <v>0</v>
      </c>
      <c r="DO216">
        <f t="shared" si="309"/>
        <v>2.939447383891829E-2</v>
      </c>
      <c r="DP216">
        <f t="shared" si="310"/>
        <v>0.73544973544973558</v>
      </c>
      <c r="DQ216">
        <f t="shared" si="311"/>
        <v>0.76484420928865393</v>
      </c>
      <c r="DR216">
        <f t="shared" si="312"/>
        <v>9</v>
      </c>
      <c r="DS216" s="50">
        <f t="shared" si="313"/>
        <v>1.1218654878290895</v>
      </c>
      <c r="DT216" s="50">
        <f t="shared" si="314"/>
        <v>0.51252356595670756</v>
      </c>
      <c r="DU216">
        <f t="shared" si="315"/>
        <v>0</v>
      </c>
      <c r="DV216">
        <f t="shared" si="316"/>
        <v>0.32165256001268616</v>
      </c>
      <c r="DW216">
        <f t="shared" si="317"/>
        <v>0.38425938070120103</v>
      </c>
      <c r="DX216">
        <f t="shared" si="318"/>
        <v>7.6749276831534499E-2</v>
      </c>
      <c r="DY216">
        <f t="shared" si="319"/>
        <v>0.15395536323639095</v>
      </c>
      <c r="DZ216">
        <f t="shared" si="320"/>
        <v>0</v>
      </c>
      <c r="EA216">
        <f t="shared" si="321"/>
        <v>0</v>
      </c>
      <c r="EB216">
        <f t="shared" si="322"/>
        <v>0</v>
      </c>
      <c r="EC216">
        <f t="shared" si="323"/>
        <v>0.41776689324015465</v>
      </c>
      <c r="ED216">
        <f t="shared" si="324"/>
        <v>0.39344206656829023</v>
      </c>
      <c r="EE216">
        <f t="shared" si="325"/>
        <v>0</v>
      </c>
      <c r="EF216">
        <f t="shared" si="326"/>
        <v>0.42563791463838646</v>
      </c>
      <c r="EG216">
        <f t="shared" si="327"/>
        <v>0</v>
      </c>
      <c r="EH216">
        <f t="shared" si="328"/>
        <v>0.20427798121560431</v>
      </c>
      <c r="EI216">
        <f t="shared" si="329"/>
        <v>0</v>
      </c>
      <c r="EJ216">
        <f t="shared" si="330"/>
        <v>0.10864696305449555</v>
      </c>
      <c r="EK216">
        <f t="shared" si="331"/>
        <v>0.55081994013881108</v>
      </c>
      <c r="EL216">
        <f t="shared" si="332"/>
        <v>0</v>
      </c>
      <c r="EM216">
        <f t="shared" si="333"/>
        <v>0</v>
      </c>
      <c r="EN216">
        <f t="shared" si="334"/>
        <v>7.6749276831534499E-2</v>
      </c>
      <c r="EO216">
        <f t="shared" si="335"/>
        <v>0</v>
      </c>
      <c r="EP216">
        <f t="shared" si="336"/>
        <v>0</v>
      </c>
      <c r="EQ216">
        <f t="shared" si="337"/>
        <v>0</v>
      </c>
      <c r="ER216">
        <f t="shared" si="338"/>
        <v>0</v>
      </c>
      <c r="ES216">
        <f t="shared" si="339"/>
        <v>0.17229941339354754</v>
      </c>
      <c r="ET216">
        <f t="shared" si="340"/>
        <v>1.0305532099636006</v>
      </c>
      <c r="EU216">
        <f t="shared" si="341"/>
        <v>1.0645147511822053</v>
      </c>
      <c r="EV216" s="27">
        <f t="shared" si="342"/>
        <v>0</v>
      </c>
      <c r="EW216">
        <f t="shared" si="343"/>
        <v>9.9941211052322218E-2</v>
      </c>
      <c r="EX216">
        <f t="shared" si="344"/>
        <v>0.14052948797685569</v>
      </c>
      <c r="EY216">
        <f t="shared" si="345"/>
        <v>2.939447383891829E-2</v>
      </c>
      <c r="EZ216">
        <f t="shared" si="346"/>
        <v>0.16460905349794241</v>
      </c>
      <c r="FA216">
        <f t="shared" si="347"/>
        <v>0</v>
      </c>
      <c r="FB216">
        <f t="shared" si="348"/>
        <v>0.17048794826572608</v>
      </c>
      <c r="FC216">
        <f t="shared" si="349"/>
        <v>0</v>
      </c>
      <c r="FD216">
        <f t="shared" si="350"/>
        <v>0</v>
      </c>
      <c r="FE216">
        <f t="shared" si="351"/>
        <v>0</v>
      </c>
      <c r="FF216">
        <f t="shared" si="352"/>
        <v>0</v>
      </c>
      <c r="FG216">
        <f t="shared" si="353"/>
        <v>0.16460905349794244</v>
      </c>
      <c r="FH216">
        <f t="shared" si="354"/>
        <v>0.23574368018812469</v>
      </c>
      <c r="FI216" s="27">
        <f t="shared" si="355"/>
        <v>0</v>
      </c>
      <c r="FJ216">
        <f t="shared" si="356"/>
        <v>0.32165256001268616</v>
      </c>
      <c r="FK216">
        <f t="shared" si="357"/>
        <v>0.38425938070120103</v>
      </c>
      <c r="FL216">
        <f t="shared" si="358"/>
        <v>0.17229941339354754</v>
      </c>
      <c r="FM216">
        <f t="shared" si="359"/>
        <v>0.41776689324015459</v>
      </c>
      <c r="FN216">
        <f t="shared" si="360"/>
        <v>0</v>
      </c>
      <c r="FO216">
        <f t="shared" si="361"/>
        <v>0.42563791463838646</v>
      </c>
      <c r="FP216">
        <f t="shared" si="362"/>
        <v>0</v>
      </c>
      <c r="FQ216">
        <f t="shared" si="363"/>
        <v>0</v>
      </c>
      <c r="FR216">
        <f t="shared" si="364"/>
        <v>0</v>
      </c>
      <c r="FS216">
        <f t="shared" si="365"/>
        <v>0</v>
      </c>
      <c r="FT216">
        <f t="shared" si="366"/>
        <v>0.41776689324015465</v>
      </c>
      <c r="FU216">
        <f t="shared" si="367"/>
        <v>0.50697438480465773</v>
      </c>
      <c r="FW216">
        <f t="shared" si="368"/>
        <v>2.939447383891829E-2</v>
      </c>
      <c r="FX216">
        <f t="shared" si="369"/>
        <v>2.939447383891829E-2</v>
      </c>
      <c r="FY216">
        <f t="shared" si="370"/>
        <v>2.939447383891829E-2</v>
      </c>
      <c r="FZ216">
        <f t="shared" si="371"/>
        <v>2.939447383891829E-2</v>
      </c>
    </row>
    <row r="217" spans="1:182">
      <c r="A217">
        <v>216</v>
      </c>
      <c r="B217" t="s">
        <v>448</v>
      </c>
      <c r="C217" t="s">
        <v>229</v>
      </c>
      <c r="D217" t="s">
        <v>111</v>
      </c>
      <c r="E217" s="25" t="s">
        <v>357</v>
      </c>
      <c r="F217" s="25" t="s">
        <v>259</v>
      </c>
      <c r="G217">
        <v>1.1428571428571432E-2</v>
      </c>
      <c r="H217">
        <v>5.1428571428571435E-2</v>
      </c>
      <c r="I217">
        <v>0.11428571428571434</v>
      </c>
      <c r="J217">
        <v>5.3149083178315173E-3</v>
      </c>
      <c r="K217">
        <v>5.1428571428571435E-2</v>
      </c>
      <c r="L217">
        <v>5.714285714285716E-3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1.1428571428571432E-2</v>
      </c>
      <c r="T217">
        <v>0</v>
      </c>
      <c r="U217">
        <v>0</v>
      </c>
      <c r="V217">
        <v>0</v>
      </c>
      <c r="W217">
        <v>0</v>
      </c>
      <c r="X217">
        <v>0.15428571428571433</v>
      </c>
      <c r="Y217">
        <v>0.33714285714285719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1.1428571428571432E-2</v>
      </c>
      <c r="AG217">
        <v>1.1428571428571432E-2</v>
      </c>
      <c r="AH217">
        <v>1.7142857142857147E-2</v>
      </c>
      <c r="AI217">
        <v>4.5714285714285721E-2</v>
      </c>
      <c r="AJ217">
        <v>0</v>
      </c>
      <c r="AK217">
        <v>6.2857142857142861E-2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2.2857142857142864E-2</v>
      </c>
      <c r="AR217">
        <v>5.714285714285716E-3</v>
      </c>
      <c r="AS217">
        <v>7.4285714285714302E-2</v>
      </c>
      <c r="AT217">
        <v>0</v>
      </c>
      <c r="AU217">
        <v>0</v>
      </c>
      <c r="AV217">
        <v>5.714285714285716E-3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5.714285714285716E-3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 s="27">
        <f t="shared" si="279"/>
        <v>3</v>
      </c>
      <c r="CB217">
        <f t="shared" si="280"/>
        <v>12</v>
      </c>
      <c r="CC217">
        <f t="shared" si="281"/>
        <v>15</v>
      </c>
      <c r="CD217">
        <f>[1]!shannonweaver(K217:BU217)</f>
        <v>1.9233275694118022</v>
      </c>
      <c r="CE217">
        <f t="shared" si="282"/>
        <v>0.710225965762741</v>
      </c>
      <c r="CF217">
        <v>1</v>
      </c>
      <c r="CO217">
        <f t="shared" si="283"/>
        <v>16</v>
      </c>
      <c r="CP217">
        <f t="shared" si="284"/>
        <v>0.18245776546068873</v>
      </c>
      <c r="CQ217">
        <f t="shared" si="285"/>
        <v>1.1428571428571432E-2</v>
      </c>
      <c r="CR217">
        <f t="shared" si="286"/>
        <v>5.1428571428571435E-2</v>
      </c>
      <c r="CS217">
        <f t="shared" si="287"/>
        <v>0.11960062260354586</v>
      </c>
      <c r="CT217">
        <f t="shared" si="288"/>
        <v>5.1428571428571435E-2</v>
      </c>
      <c r="CU217">
        <f t="shared" si="289"/>
        <v>5.714285714285716E-3</v>
      </c>
      <c r="CV217">
        <f t="shared" si="290"/>
        <v>0</v>
      </c>
      <c r="CW217">
        <f t="shared" si="291"/>
        <v>0</v>
      </c>
      <c r="CX217">
        <f t="shared" si="292"/>
        <v>1.1428571428571432E-2</v>
      </c>
      <c r="CY217">
        <f t="shared" si="293"/>
        <v>0.15428571428571433</v>
      </c>
      <c r="CZ217">
        <f t="shared" si="294"/>
        <v>0.33714285714285719</v>
      </c>
      <c r="DA217">
        <f t="shared" si="295"/>
        <v>0</v>
      </c>
      <c r="DB217">
        <f t="shared" si="296"/>
        <v>8.5714285714285729E-2</v>
      </c>
      <c r="DC217">
        <f t="shared" si="297"/>
        <v>0</v>
      </c>
      <c r="DD217">
        <f t="shared" si="298"/>
        <v>6.2857142857142861E-2</v>
      </c>
      <c r="DE217">
        <f t="shared" si="299"/>
        <v>0</v>
      </c>
      <c r="DF217">
        <f t="shared" si="300"/>
        <v>0</v>
      </c>
      <c r="DG217">
        <f t="shared" si="301"/>
        <v>0.10285714285714288</v>
      </c>
      <c r="DH217">
        <f t="shared" si="302"/>
        <v>0</v>
      </c>
      <c r="DI217">
        <f t="shared" si="303"/>
        <v>0</v>
      </c>
      <c r="DJ217">
        <f t="shared" si="304"/>
        <v>5.714285714285716E-3</v>
      </c>
      <c r="DK217">
        <f t="shared" si="305"/>
        <v>0</v>
      </c>
      <c r="DL217">
        <f t="shared" si="306"/>
        <v>0</v>
      </c>
      <c r="DM217">
        <f t="shared" si="307"/>
        <v>0</v>
      </c>
      <c r="DN217">
        <f t="shared" si="308"/>
        <v>5.714285714285716E-3</v>
      </c>
      <c r="DO217">
        <f t="shared" si="309"/>
        <v>5.7142857142857148E-2</v>
      </c>
      <c r="DP217">
        <f t="shared" si="310"/>
        <v>0.76571428571428568</v>
      </c>
      <c r="DQ217">
        <f t="shared" si="311"/>
        <v>0.82285714285714284</v>
      </c>
      <c r="DR217">
        <f t="shared" si="312"/>
        <v>10</v>
      </c>
      <c r="DS217" s="50">
        <f t="shared" si="313"/>
        <v>1.0023698436133848</v>
      </c>
      <c r="DT217" s="50">
        <f t="shared" si="314"/>
        <v>0.44133922923866853</v>
      </c>
      <c r="DU217">
        <f t="shared" si="315"/>
        <v>0.1071091787854563</v>
      </c>
      <c r="DV217">
        <f t="shared" si="316"/>
        <v>0.22876891378784234</v>
      </c>
      <c r="DW217">
        <f t="shared" si="317"/>
        <v>0.35312666404377496</v>
      </c>
      <c r="DX217">
        <f t="shared" si="318"/>
        <v>0.22876891378784234</v>
      </c>
      <c r="DY217">
        <f t="shared" si="319"/>
        <v>7.5665073592393287E-2</v>
      </c>
      <c r="DZ217">
        <f t="shared" si="320"/>
        <v>0</v>
      </c>
      <c r="EA217">
        <f t="shared" si="321"/>
        <v>0</v>
      </c>
      <c r="EB217">
        <f t="shared" si="322"/>
        <v>0.1071091787854563</v>
      </c>
      <c r="EC217">
        <f t="shared" si="323"/>
        <v>0.40366586394199105</v>
      </c>
      <c r="ED217">
        <f t="shared" si="324"/>
        <v>0.61951460668155123</v>
      </c>
      <c r="EE217">
        <f t="shared" si="325"/>
        <v>0</v>
      </c>
      <c r="EF217">
        <f t="shared" si="326"/>
        <v>0.29712251634710229</v>
      </c>
      <c r="EG217">
        <f t="shared" si="327"/>
        <v>0</v>
      </c>
      <c r="EH217">
        <f t="shared" si="328"/>
        <v>0.25341698552113917</v>
      </c>
      <c r="EI217">
        <f t="shared" si="329"/>
        <v>0</v>
      </c>
      <c r="EJ217">
        <f t="shared" si="330"/>
        <v>0</v>
      </c>
      <c r="EK217">
        <f t="shared" si="331"/>
        <v>0.32648267276611886</v>
      </c>
      <c r="EL217">
        <f t="shared" si="332"/>
        <v>0</v>
      </c>
      <c r="EM217">
        <f t="shared" si="333"/>
        <v>0</v>
      </c>
      <c r="EN217">
        <f t="shared" si="334"/>
        <v>7.5665073592393287E-2</v>
      </c>
      <c r="EO217">
        <f t="shared" si="335"/>
        <v>0</v>
      </c>
      <c r="EP217">
        <f t="shared" si="336"/>
        <v>0</v>
      </c>
      <c r="EQ217">
        <f t="shared" si="337"/>
        <v>0</v>
      </c>
      <c r="ER217">
        <f t="shared" si="338"/>
        <v>7.5665073592393287E-2</v>
      </c>
      <c r="ES217">
        <f t="shared" si="339"/>
        <v>0.24138296166286705</v>
      </c>
      <c r="ET217">
        <f t="shared" si="340"/>
        <v>1.0655412107787479</v>
      </c>
      <c r="EU217">
        <f t="shared" si="341"/>
        <v>1.1363773423701458</v>
      </c>
      <c r="EV217" s="27">
        <f t="shared" si="342"/>
        <v>1.1428571428571432E-2</v>
      </c>
      <c r="EW217">
        <f t="shared" si="343"/>
        <v>5.1428571428571435E-2</v>
      </c>
      <c r="EX217">
        <f t="shared" si="344"/>
        <v>0.11960062260354586</v>
      </c>
      <c r="EY217">
        <f t="shared" si="345"/>
        <v>5.7142857142857148E-2</v>
      </c>
      <c r="EZ217">
        <f t="shared" si="346"/>
        <v>0.33714285714285719</v>
      </c>
      <c r="FA217">
        <f t="shared" si="347"/>
        <v>0</v>
      </c>
      <c r="FB217">
        <f t="shared" si="348"/>
        <v>9.7142857142857156E-2</v>
      </c>
      <c r="FC217">
        <f t="shared" si="349"/>
        <v>0</v>
      </c>
      <c r="FD217">
        <f t="shared" si="350"/>
        <v>0</v>
      </c>
      <c r="FE217">
        <f t="shared" si="351"/>
        <v>0</v>
      </c>
      <c r="FF217">
        <f t="shared" si="352"/>
        <v>5.714285714285716E-3</v>
      </c>
      <c r="FG217">
        <f t="shared" si="353"/>
        <v>0.15428571428571433</v>
      </c>
      <c r="FH217">
        <f t="shared" si="354"/>
        <v>0.17142857142857149</v>
      </c>
      <c r="FI217" s="27">
        <f t="shared" si="355"/>
        <v>0.1071091787854563</v>
      </c>
      <c r="FJ217">
        <f t="shared" si="356"/>
        <v>0.22876891378784234</v>
      </c>
      <c r="FK217">
        <f t="shared" si="357"/>
        <v>0.35312666404377496</v>
      </c>
      <c r="FL217">
        <f t="shared" si="358"/>
        <v>0.24138296166286705</v>
      </c>
      <c r="FM217">
        <f t="shared" si="359"/>
        <v>0.61951460668155123</v>
      </c>
      <c r="FN217">
        <f t="shared" si="360"/>
        <v>0</v>
      </c>
      <c r="FO217">
        <f t="shared" si="361"/>
        <v>0.31695795108654989</v>
      </c>
      <c r="FP217">
        <f t="shared" si="362"/>
        <v>0</v>
      </c>
      <c r="FQ217">
        <f t="shared" si="363"/>
        <v>0</v>
      </c>
      <c r="FR217">
        <f t="shared" si="364"/>
        <v>0</v>
      </c>
      <c r="FS217">
        <f t="shared" si="365"/>
        <v>7.5665073592393287E-2</v>
      </c>
      <c r="FT217">
        <f t="shared" si="366"/>
        <v>0.40366586394199105</v>
      </c>
      <c r="FU217">
        <f t="shared" si="367"/>
        <v>0.42688717454641745</v>
      </c>
      <c r="FW217">
        <f t="shared" si="368"/>
        <v>5.7142857142857148E-2</v>
      </c>
      <c r="FX217">
        <f t="shared" si="369"/>
        <v>5.7142857142857148E-2</v>
      </c>
      <c r="FY217">
        <f t="shared" si="370"/>
        <v>5.7142857142857148E-2</v>
      </c>
      <c r="FZ217">
        <f t="shared" si="371"/>
        <v>5.7142857142857148E-2</v>
      </c>
    </row>
  </sheetData>
  <sortState ref="A2:FU217">
    <sortCondition ref="A2:A217"/>
  </sortState>
  <phoneticPr fontId="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217"/>
  <sheetViews>
    <sheetView zoomScale="85" workbookViewId="0">
      <pane xSplit="5" ySplit="1" topLeftCell="I2" activePane="bottomRight" state="frozen"/>
      <selection pane="topRight" activeCell="F1" sqref="F1"/>
      <selection pane="bottomLeft" activeCell="A2" sqref="A2"/>
      <selection pane="bottomRight" activeCell="P2" sqref="P2"/>
    </sheetView>
  </sheetViews>
  <sheetFormatPr baseColWidth="10" defaultColWidth="8.140625" defaultRowHeight="13" x14ac:dyDescent="0"/>
  <cols>
    <col min="1" max="3" width="8.140625" customWidth="1"/>
    <col min="4" max="4" width="4.42578125" style="25" customWidth="1"/>
    <col min="5" max="5" width="6.5703125" bestFit="1" customWidth="1"/>
    <col min="6" max="23" width="8.140625" customWidth="1"/>
    <col min="24" max="25" width="5.140625" customWidth="1"/>
    <col min="26" max="31" width="8.140625" customWidth="1"/>
    <col min="32" max="32" width="5.140625" customWidth="1"/>
    <col min="33" max="36" width="8.140625" customWidth="1"/>
    <col min="37" max="37" width="8.140625" style="27" customWidth="1"/>
    <col min="38" max="38" width="8.140625" style="50" customWidth="1"/>
    <col min="39" max="65" width="8.140625" customWidth="1"/>
    <col min="66" max="66" width="8.140625" style="27" customWidth="1"/>
    <col min="67" max="78" width="8.140625" customWidth="1"/>
    <col min="79" max="79" width="8.140625" style="27" customWidth="1"/>
  </cols>
  <sheetData>
    <row r="1" spans="1:91" s="1" customFormat="1" ht="160" customHeight="1" thickBot="1">
      <c r="A1" s="1" t="s">
        <v>256</v>
      </c>
      <c r="B1" s="1" t="s">
        <v>405</v>
      </c>
      <c r="C1" s="1" t="s">
        <v>266</v>
      </c>
      <c r="D1" s="26" t="s">
        <v>406</v>
      </c>
      <c r="E1" s="1" t="s">
        <v>407</v>
      </c>
      <c r="F1" s="7" t="s">
        <v>402</v>
      </c>
      <c r="G1" s="8" t="s">
        <v>403</v>
      </c>
      <c r="H1" s="1" t="s">
        <v>277</v>
      </c>
      <c r="I1" s="7" t="s">
        <v>408</v>
      </c>
      <c r="J1" s="7" t="s">
        <v>409</v>
      </c>
      <c r="K1" s="8" t="s">
        <v>410</v>
      </c>
      <c r="L1" s="7" t="s">
        <v>411</v>
      </c>
      <c r="M1" s="1" t="s">
        <v>400</v>
      </c>
      <c r="N1" s="1" t="s">
        <v>397</v>
      </c>
      <c r="O1" s="1" t="s">
        <v>384</v>
      </c>
      <c r="P1" s="1" t="s">
        <v>401</v>
      </c>
      <c r="Q1" s="1" t="s">
        <v>70</v>
      </c>
      <c r="R1" s="1" t="s">
        <v>71</v>
      </c>
      <c r="S1" s="1" t="s">
        <v>404</v>
      </c>
      <c r="T1" s="1" t="s">
        <v>412</v>
      </c>
      <c r="U1" s="1" t="s">
        <v>413</v>
      </c>
      <c r="V1" s="1" t="s">
        <v>414</v>
      </c>
      <c r="W1" s="1" t="s">
        <v>415</v>
      </c>
      <c r="X1" s="1" t="s">
        <v>476</v>
      </c>
      <c r="Y1" s="1" t="s">
        <v>477</v>
      </c>
      <c r="Z1" s="1" t="s">
        <v>480</v>
      </c>
      <c r="AA1" s="1" t="s">
        <v>481</v>
      </c>
      <c r="AB1" s="1" t="s">
        <v>482</v>
      </c>
      <c r="AC1" s="1" t="s">
        <v>483</v>
      </c>
      <c r="AD1" s="1" t="s">
        <v>484</v>
      </c>
      <c r="AE1" s="1" t="s">
        <v>485</v>
      </c>
      <c r="AF1" s="1" t="s">
        <v>489</v>
      </c>
      <c r="AG1" s="1" t="s">
        <v>487</v>
      </c>
      <c r="AH1" s="1" t="s">
        <v>488</v>
      </c>
      <c r="AI1" s="1" t="s">
        <v>490</v>
      </c>
      <c r="AJ1" s="1" t="s">
        <v>486</v>
      </c>
      <c r="AK1" s="55"/>
      <c r="AL1" s="67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56"/>
      <c r="CA1" s="55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</row>
    <row r="2" spans="1:91">
      <c r="A2">
        <v>1</v>
      </c>
      <c r="B2" t="s">
        <v>16</v>
      </c>
      <c r="C2" t="s">
        <v>473</v>
      </c>
      <c r="D2" s="25" t="s">
        <v>479</v>
      </c>
      <c r="E2" t="s">
        <v>258</v>
      </c>
      <c r="F2">
        <v>2.1257017862769856</v>
      </c>
      <c r="G2">
        <v>0.7666848563676546</v>
      </c>
      <c r="H2">
        <v>9.6753105251688815E-2</v>
      </c>
      <c r="I2">
        <v>0</v>
      </c>
      <c r="J2">
        <v>5.752887339289605E-2</v>
      </c>
      <c r="K2">
        <v>3.9224231858792764E-2</v>
      </c>
      <c r="L2">
        <v>0</v>
      </c>
      <c r="M2">
        <v>15</v>
      </c>
      <c r="N2">
        <v>2.016815988221873</v>
      </c>
      <c r="O2">
        <v>0.74474837556593443</v>
      </c>
      <c r="P2">
        <v>16</v>
      </c>
      <c r="Q2">
        <v>2.0211127307829111</v>
      </c>
      <c r="R2">
        <v>0.72896232844451414</v>
      </c>
      <c r="S2">
        <f t="shared" ref="S2:S65" si="0">H2*100</f>
        <v>9.6753105251688822</v>
      </c>
      <c r="T2">
        <f t="shared" ref="T2:T65" si="1">I2*100</f>
        <v>0</v>
      </c>
      <c r="U2">
        <f t="shared" ref="U2:U65" si="2">J2*100</f>
        <v>5.7528873392896047</v>
      </c>
      <c r="V2">
        <f t="shared" ref="V2:V65" si="3">K2*100</f>
        <v>3.9224231858792766</v>
      </c>
      <c r="W2">
        <f t="shared" ref="W2:W65" si="4">L2*100</f>
        <v>0</v>
      </c>
      <c r="X2">
        <v>0</v>
      </c>
      <c r="Y2">
        <v>22.2</v>
      </c>
      <c r="AB2">
        <f t="shared" ref="AB2:AB65" si="5">ASIN(SQRT(H2))</f>
        <v>0.31629933448630487</v>
      </c>
      <c r="AC2">
        <f t="shared" ref="AC2:AC65" si="6">LN(H2/(1-H2))</f>
        <v>-2.2338335051371705</v>
      </c>
      <c r="AD2">
        <v>0</v>
      </c>
      <c r="AE2">
        <v>2</v>
      </c>
      <c r="AF2">
        <v>2</v>
      </c>
      <c r="AH2">
        <f t="shared" ref="AH2:AH65" si="7">X2*0.672</f>
        <v>0</v>
      </c>
      <c r="AI2">
        <f t="shared" ref="AI2:AI65" si="8">SUM(AG2:AH2)</f>
        <v>0</v>
      </c>
      <c r="AJ2">
        <v>2</v>
      </c>
      <c r="AK2" s="50"/>
    </row>
    <row r="3" spans="1:91">
      <c r="A3">
        <v>2</v>
      </c>
      <c r="B3" t="s">
        <v>16</v>
      </c>
      <c r="C3" t="s">
        <v>473</v>
      </c>
      <c r="D3" s="25" t="s">
        <v>479</v>
      </c>
      <c r="E3" t="s">
        <v>258</v>
      </c>
      <c r="F3">
        <v>2.2769050930312642</v>
      </c>
      <c r="G3">
        <v>0.82121992157275725</v>
      </c>
      <c r="H3">
        <v>0.12636429784137765</v>
      </c>
      <c r="I3">
        <v>0</v>
      </c>
      <c r="J3">
        <v>0.11181178753334951</v>
      </c>
      <c r="K3">
        <v>1.4552510308028139E-2</v>
      </c>
      <c r="L3">
        <v>0</v>
      </c>
      <c r="M3">
        <v>15</v>
      </c>
      <c r="N3">
        <v>2.1751689793990323</v>
      </c>
      <c r="O3">
        <v>0.803223285341502</v>
      </c>
      <c r="P3">
        <v>16</v>
      </c>
      <c r="Q3">
        <v>2.1797458978393611</v>
      </c>
      <c r="R3">
        <v>0.78617714930272686</v>
      </c>
      <c r="S3">
        <f t="shared" si="0"/>
        <v>12.636429784137764</v>
      </c>
      <c r="T3">
        <f t="shared" si="1"/>
        <v>0</v>
      </c>
      <c r="U3">
        <f t="shared" si="2"/>
        <v>11.181178753334951</v>
      </c>
      <c r="V3">
        <f t="shared" si="3"/>
        <v>1.4552510308028139</v>
      </c>
      <c r="W3">
        <f t="shared" si="4"/>
        <v>0</v>
      </c>
      <c r="X3">
        <v>0</v>
      </c>
      <c r="Y3">
        <v>33.299999999999997</v>
      </c>
      <c r="AB3">
        <f t="shared" si="5"/>
        <v>0.36342495252995743</v>
      </c>
      <c r="AC3">
        <f t="shared" si="6"/>
        <v>-1.9334944839825343</v>
      </c>
      <c r="AD3">
        <v>0</v>
      </c>
      <c r="AE3">
        <v>3</v>
      </c>
      <c r="AF3">
        <v>3</v>
      </c>
      <c r="AH3">
        <f t="shared" si="7"/>
        <v>0</v>
      </c>
      <c r="AI3">
        <f t="shared" si="8"/>
        <v>0</v>
      </c>
      <c r="AJ3">
        <v>2</v>
      </c>
      <c r="AK3" s="50"/>
    </row>
    <row r="4" spans="1:91">
      <c r="A4">
        <v>3</v>
      </c>
      <c r="B4" t="s">
        <v>16</v>
      </c>
      <c r="C4" t="s">
        <v>473</v>
      </c>
      <c r="D4" s="25" t="s">
        <v>479</v>
      </c>
      <c r="E4" t="s">
        <v>258</v>
      </c>
      <c r="F4">
        <v>2.3366970682129544</v>
      </c>
      <c r="G4">
        <v>0.78000864391022862</v>
      </c>
      <c r="H4">
        <v>0.10535117056856189</v>
      </c>
      <c r="I4">
        <v>0</v>
      </c>
      <c r="J4">
        <v>8.1462016244624957E-2</v>
      </c>
      <c r="K4">
        <v>2.3889154323936932E-2</v>
      </c>
      <c r="L4">
        <v>0</v>
      </c>
      <c r="M4">
        <v>19</v>
      </c>
      <c r="N4">
        <v>2.2413131179340828</v>
      </c>
      <c r="O4">
        <v>0.76120209445420062</v>
      </c>
      <c r="P4">
        <v>20</v>
      </c>
      <c r="Q4">
        <v>2.2455801662499777</v>
      </c>
      <c r="R4">
        <v>0.74959307481303417</v>
      </c>
      <c r="S4">
        <f t="shared" si="0"/>
        <v>10.535117056856189</v>
      </c>
      <c r="T4">
        <f t="shared" si="1"/>
        <v>0</v>
      </c>
      <c r="U4">
        <f t="shared" si="2"/>
        <v>8.1462016244624955</v>
      </c>
      <c r="V4">
        <f t="shared" si="3"/>
        <v>2.3889154323936932</v>
      </c>
      <c r="W4">
        <f t="shared" si="4"/>
        <v>0</v>
      </c>
      <c r="X4">
        <v>0</v>
      </c>
      <c r="Y4">
        <v>0</v>
      </c>
      <c r="AB4">
        <f t="shared" si="5"/>
        <v>0.33056601494178639</v>
      </c>
      <c r="AC4">
        <f t="shared" si="6"/>
        <v>-2.1391320205044737</v>
      </c>
      <c r="AD4">
        <v>0</v>
      </c>
      <c r="AE4">
        <v>0</v>
      </c>
      <c r="AF4">
        <v>1</v>
      </c>
      <c r="AH4">
        <f t="shared" si="7"/>
        <v>0</v>
      </c>
      <c r="AI4">
        <f t="shared" si="8"/>
        <v>0</v>
      </c>
      <c r="AJ4">
        <v>0</v>
      </c>
      <c r="AK4" s="50"/>
    </row>
    <row r="5" spans="1:91">
      <c r="A5">
        <v>4</v>
      </c>
      <c r="B5" t="s">
        <v>16</v>
      </c>
      <c r="C5" t="s">
        <v>473</v>
      </c>
      <c r="D5" s="25" t="s">
        <v>479</v>
      </c>
      <c r="E5" t="s">
        <v>258</v>
      </c>
      <c r="F5">
        <v>2.1666444406002938</v>
      </c>
      <c r="G5">
        <v>0.78145179745592153</v>
      </c>
      <c r="H5">
        <v>0.16710244830045162</v>
      </c>
      <c r="I5">
        <v>0</v>
      </c>
      <c r="J5">
        <v>0.14309484193011646</v>
      </c>
      <c r="K5">
        <v>2.4007606370335156E-2</v>
      </c>
      <c r="L5">
        <v>0</v>
      </c>
      <c r="M5">
        <v>15</v>
      </c>
      <c r="N5">
        <v>2.056853824381502</v>
      </c>
      <c r="O5">
        <v>0.75953312222363412</v>
      </c>
      <c r="P5">
        <v>16</v>
      </c>
      <c r="Q5">
        <v>2.0614831382343217</v>
      </c>
      <c r="R5">
        <v>0.74352287510171833</v>
      </c>
      <c r="S5">
        <f t="shared" si="0"/>
        <v>16.710244830045163</v>
      </c>
      <c r="T5">
        <f t="shared" si="1"/>
        <v>0</v>
      </c>
      <c r="U5">
        <f t="shared" si="2"/>
        <v>14.309484193011645</v>
      </c>
      <c r="V5">
        <f t="shared" si="3"/>
        <v>2.4007606370335157</v>
      </c>
      <c r="W5">
        <f t="shared" si="4"/>
        <v>0</v>
      </c>
      <c r="X5">
        <v>0</v>
      </c>
      <c r="Y5">
        <v>22.2</v>
      </c>
      <c r="AB5">
        <f t="shared" si="5"/>
        <v>0.42111869240796324</v>
      </c>
      <c r="AC5">
        <f t="shared" si="6"/>
        <v>-1.6063035602456173</v>
      </c>
      <c r="AD5">
        <v>0</v>
      </c>
      <c r="AE5">
        <v>2</v>
      </c>
      <c r="AF5">
        <v>2</v>
      </c>
      <c r="AH5">
        <f t="shared" si="7"/>
        <v>0</v>
      </c>
      <c r="AI5">
        <f t="shared" si="8"/>
        <v>0</v>
      </c>
      <c r="AJ5">
        <v>2</v>
      </c>
      <c r="AK5" s="50"/>
    </row>
    <row r="6" spans="1:91">
      <c r="A6">
        <v>5</v>
      </c>
      <c r="B6" t="s">
        <v>16</v>
      </c>
      <c r="C6" t="s">
        <v>473</v>
      </c>
      <c r="D6" s="25" t="s">
        <v>479</v>
      </c>
      <c r="E6" t="s">
        <v>258</v>
      </c>
      <c r="F6">
        <v>2.3017932600946867</v>
      </c>
      <c r="G6">
        <v>0.81243202702105266</v>
      </c>
      <c r="H6">
        <v>0.18796992481203009</v>
      </c>
      <c r="I6">
        <v>5.3705692803437165E-3</v>
      </c>
      <c r="J6">
        <v>0.12889366272824923</v>
      </c>
      <c r="K6">
        <v>5.3705692803437156E-2</v>
      </c>
      <c r="L6">
        <v>0</v>
      </c>
      <c r="M6">
        <v>16</v>
      </c>
      <c r="N6">
        <v>2.1984335490292275</v>
      </c>
      <c r="O6">
        <v>0.7929172947270976</v>
      </c>
      <c r="P6">
        <v>17</v>
      </c>
      <c r="Q6">
        <v>2.2036310743168919</v>
      </c>
      <c r="R6">
        <v>0.7777850824188296</v>
      </c>
      <c r="S6">
        <f t="shared" si="0"/>
        <v>18.796992481203009</v>
      </c>
      <c r="T6">
        <f t="shared" si="1"/>
        <v>0.53705692803437166</v>
      </c>
      <c r="U6">
        <f t="shared" si="2"/>
        <v>12.889366272824923</v>
      </c>
      <c r="V6">
        <f t="shared" si="3"/>
        <v>5.3705692803437159</v>
      </c>
      <c r="W6">
        <f t="shared" si="4"/>
        <v>0</v>
      </c>
      <c r="X6">
        <v>0</v>
      </c>
      <c r="Y6">
        <v>0</v>
      </c>
      <c r="AB6">
        <f t="shared" si="5"/>
        <v>0.44843409275253854</v>
      </c>
      <c r="AC6">
        <f t="shared" si="6"/>
        <v>-1.4632554022560189</v>
      </c>
      <c r="AD6">
        <v>0</v>
      </c>
      <c r="AE6">
        <v>0</v>
      </c>
      <c r="AF6">
        <v>1</v>
      </c>
      <c r="AH6">
        <f t="shared" si="7"/>
        <v>0</v>
      </c>
      <c r="AI6">
        <f t="shared" si="8"/>
        <v>0</v>
      </c>
      <c r="AJ6">
        <v>1</v>
      </c>
      <c r="AK6" s="50"/>
    </row>
    <row r="7" spans="1:91">
      <c r="A7">
        <v>6</v>
      </c>
      <c r="B7" t="s">
        <v>16</v>
      </c>
      <c r="C7" t="s">
        <v>473</v>
      </c>
      <c r="D7" s="25" t="s">
        <v>479</v>
      </c>
      <c r="E7" t="s">
        <v>258</v>
      </c>
      <c r="F7">
        <v>1.9675702187355271</v>
      </c>
      <c r="G7">
        <v>0.74555796748165915</v>
      </c>
      <c r="H7">
        <v>0.31906799809795522</v>
      </c>
      <c r="I7">
        <v>0</v>
      </c>
      <c r="J7">
        <v>6.7047075606276763E-2</v>
      </c>
      <c r="K7">
        <v>0.25202092249167846</v>
      </c>
      <c r="L7">
        <v>0</v>
      </c>
      <c r="M7">
        <v>14</v>
      </c>
      <c r="N7">
        <v>1.9675702187355271</v>
      </c>
      <c r="O7">
        <v>0.74555796748165915</v>
      </c>
      <c r="P7">
        <v>14</v>
      </c>
      <c r="Q7">
        <v>1.9675702187355271</v>
      </c>
      <c r="R7">
        <v>0.74555796748165915</v>
      </c>
      <c r="S7">
        <f t="shared" si="0"/>
        <v>31.906799809795523</v>
      </c>
      <c r="T7">
        <f t="shared" si="1"/>
        <v>0</v>
      </c>
      <c r="U7">
        <f t="shared" si="2"/>
        <v>6.7047075606276767</v>
      </c>
      <c r="V7">
        <f t="shared" si="3"/>
        <v>25.202092249167844</v>
      </c>
      <c r="W7">
        <f t="shared" si="4"/>
        <v>0</v>
      </c>
      <c r="X7">
        <v>22.2</v>
      </c>
      <c r="Y7">
        <v>0</v>
      </c>
      <c r="AB7">
        <f t="shared" si="5"/>
        <v>0.60026484933293767</v>
      </c>
      <c r="AC7">
        <f t="shared" si="6"/>
        <v>-0.75805821054890965</v>
      </c>
      <c r="AD7">
        <v>2</v>
      </c>
      <c r="AE7">
        <v>0</v>
      </c>
      <c r="AF7">
        <v>3</v>
      </c>
      <c r="AH7">
        <f t="shared" si="7"/>
        <v>14.9184</v>
      </c>
      <c r="AI7">
        <f t="shared" si="8"/>
        <v>14.9184</v>
      </c>
      <c r="AJ7">
        <v>3</v>
      </c>
      <c r="AK7" s="50"/>
    </row>
    <row r="8" spans="1:91">
      <c r="A8">
        <v>7</v>
      </c>
      <c r="B8" t="s">
        <v>16</v>
      </c>
      <c r="C8" t="s">
        <v>474</v>
      </c>
      <c r="D8" s="25" t="s">
        <v>479</v>
      </c>
      <c r="E8" t="s">
        <v>258</v>
      </c>
      <c r="F8">
        <v>2.2638906654701465</v>
      </c>
      <c r="G8">
        <v>0.85784065395812881</v>
      </c>
      <c r="H8">
        <v>0.23252032520325205</v>
      </c>
      <c r="I8">
        <v>0</v>
      </c>
      <c r="J8">
        <v>0.11173054587688735</v>
      </c>
      <c r="K8">
        <v>0.12078977932636469</v>
      </c>
      <c r="L8">
        <v>0</v>
      </c>
      <c r="M8">
        <v>13</v>
      </c>
      <c r="N8">
        <v>2.1541487853190588</v>
      </c>
      <c r="O8">
        <v>0.83984066938887381</v>
      </c>
      <c r="P8">
        <v>14</v>
      </c>
      <c r="Q8">
        <v>2.1605634753194116</v>
      </c>
      <c r="R8">
        <v>0.81868758631112981</v>
      </c>
      <c r="S8">
        <f t="shared" si="0"/>
        <v>23.252032520325205</v>
      </c>
      <c r="T8">
        <f t="shared" si="1"/>
        <v>0</v>
      </c>
      <c r="U8">
        <f t="shared" si="2"/>
        <v>11.173054587688735</v>
      </c>
      <c r="V8">
        <f t="shared" si="3"/>
        <v>12.078977932636468</v>
      </c>
      <c r="W8">
        <f t="shared" si="4"/>
        <v>0</v>
      </c>
      <c r="X8">
        <v>0</v>
      </c>
      <c r="Y8">
        <v>22.2</v>
      </c>
      <c r="AB8">
        <f t="shared" si="5"/>
        <v>0.50316834717079206</v>
      </c>
      <c r="AC8">
        <f t="shared" si="6"/>
        <v>-1.194134355325648</v>
      </c>
      <c r="AD8">
        <v>0</v>
      </c>
      <c r="AE8">
        <v>2</v>
      </c>
      <c r="AF8">
        <v>2</v>
      </c>
      <c r="AH8">
        <f t="shared" si="7"/>
        <v>0</v>
      </c>
      <c r="AI8">
        <f t="shared" si="8"/>
        <v>0</v>
      </c>
      <c r="AJ8">
        <v>1</v>
      </c>
      <c r="AK8" s="50"/>
    </row>
    <row r="9" spans="1:91">
      <c r="A9">
        <v>8</v>
      </c>
      <c r="B9" t="s">
        <v>16</v>
      </c>
      <c r="C9" t="s">
        <v>474</v>
      </c>
      <c r="D9" s="25" t="s">
        <v>479</v>
      </c>
      <c r="E9" t="s">
        <v>258</v>
      </c>
      <c r="F9">
        <v>2.08484543556043</v>
      </c>
      <c r="G9">
        <v>0.78999626577433024</v>
      </c>
      <c r="H9">
        <v>0.26874366767983793</v>
      </c>
      <c r="I9">
        <v>1.0131712259371834E-2</v>
      </c>
      <c r="J9">
        <v>0.11676798378926039</v>
      </c>
      <c r="K9">
        <v>0.14184397163120568</v>
      </c>
      <c r="L9">
        <v>0</v>
      </c>
      <c r="M9">
        <v>14</v>
      </c>
      <c r="N9">
        <v>2.08484543556043</v>
      </c>
      <c r="O9">
        <v>0.78999626577433024</v>
      </c>
      <c r="P9">
        <v>14</v>
      </c>
      <c r="Q9">
        <v>2.08484543556043</v>
      </c>
      <c r="R9">
        <v>0.78999626577433024</v>
      </c>
      <c r="S9">
        <f t="shared" si="0"/>
        <v>26.874366767983794</v>
      </c>
      <c r="T9">
        <f t="shared" si="1"/>
        <v>1.0131712259371835</v>
      </c>
      <c r="U9">
        <f t="shared" si="2"/>
        <v>11.676798378926039</v>
      </c>
      <c r="V9">
        <f t="shared" si="3"/>
        <v>14.184397163120568</v>
      </c>
      <c r="W9">
        <f t="shared" si="4"/>
        <v>0</v>
      </c>
      <c r="X9">
        <v>0</v>
      </c>
      <c r="Y9">
        <v>0</v>
      </c>
      <c r="AB9">
        <f t="shared" si="5"/>
        <v>0.54498460570969243</v>
      </c>
      <c r="AC9">
        <f t="shared" si="6"/>
        <v>-1.0010060410489519</v>
      </c>
      <c r="AD9">
        <v>0</v>
      </c>
      <c r="AE9">
        <v>0</v>
      </c>
      <c r="AF9">
        <v>3</v>
      </c>
      <c r="AH9">
        <f t="shared" si="7"/>
        <v>0</v>
      </c>
      <c r="AI9">
        <f t="shared" si="8"/>
        <v>0</v>
      </c>
      <c r="AJ9">
        <v>2</v>
      </c>
      <c r="AK9" s="50"/>
    </row>
    <row r="10" spans="1:91">
      <c r="A10">
        <v>9</v>
      </c>
      <c r="B10" t="s">
        <v>16</v>
      </c>
      <c r="C10" t="s">
        <v>474</v>
      </c>
      <c r="D10" s="25" t="s">
        <v>479</v>
      </c>
      <c r="E10" t="s">
        <v>258</v>
      </c>
      <c r="F10">
        <v>2.5201840448174799</v>
      </c>
      <c r="G10">
        <v>0.88951439188459325</v>
      </c>
      <c r="H10">
        <v>0.22372611464968162</v>
      </c>
      <c r="I10">
        <v>0</v>
      </c>
      <c r="J10">
        <v>9.6337579617834429E-2</v>
      </c>
      <c r="K10">
        <v>0.12738853503184719</v>
      </c>
      <c r="L10">
        <v>0</v>
      </c>
      <c r="M10">
        <v>15</v>
      </c>
      <c r="N10">
        <v>2.3466275226233515</v>
      </c>
      <c r="O10">
        <v>0.86653767410524551</v>
      </c>
      <c r="P10">
        <v>17</v>
      </c>
      <c r="Q10">
        <v>2.3560339900235161</v>
      </c>
      <c r="R10">
        <v>0.83157662481232764</v>
      </c>
      <c r="S10">
        <f t="shared" si="0"/>
        <v>22.372611464968163</v>
      </c>
      <c r="T10">
        <f t="shared" si="1"/>
        <v>0</v>
      </c>
      <c r="U10">
        <f t="shared" si="2"/>
        <v>9.6337579617834432</v>
      </c>
      <c r="V10">
        <f t="shared" si="3"/>
        <v>12.738853503184719</v>
      </c>
      <c r="W10">
        <f t="shared" si="4"/>
        <v>0</v>
      </c>
      <c r="X10">
        <v>0</v>
      </c>
      <c r="Y10">
        <v>0</v>
      </c>
      <c r="AB10">
        <f t="shared" si="5"/>
        <v>0.49268919640965109</v>
      </c>
      <c r="AC10">
        <f t="shared" si="6"/>
        <v>-1.244082801664101</v>
      </c>
      <c r="AD10">
        <v>0</v>
      </c>
      <c r="AE10">
        <v>0</v>
      </c>
      <c r="AF10">
        <v>1</v>
      </c>
      <c r="AH10">
        <f t="shared" si="7"/>
        <v>0</v>
      </c>
      <c r="AI10">
        <f t="shared" si="8"/>
        <v>0</v>
      </c>
      <c r="AJ10">
        <v>0</v>
      </c>
      <c r="AK10" s="50"/>
    </row>
    <row r="11" spans="1:91">
      <c r="A11">
        <v>10</v>
      </c>
      <c r="B11" t="s">
        <v>16</v>
      </c>
      <c r="C11" t="s">
        <v>474</v>
      </c>
      <c r="D11" s="25" t="s">
        <v>479</v>
      </c>
      <c r="E11" t="s">
        <v>258</v>
      </c>
      <c r="F11">
        <v>1.9214645618922621</v>
      </c>
      <c r="G11">
        <v>0.74912378145114156</v>
      </c>
      <c r="H11">
        <v>0.24513805522208887</v>
      </c>
      <c r="I11">
        <v>0</v>
      </c>
      <c r="J11">
        <v>6.2665066026410574E-2</v>
      </c>
      <c r="K11">
        <v>0.18247298919567831</v>
      </c>
      <c r="L11">
        <v>0</v>
      </c>
      <c r="M11">
        <v>12</v>
      </c>
      <c r="N11">
        <v>1.7848587817175534</v>
      </c>
      <c r="O11">
        <v>0.71828001340405623</v>
      </c>
      <c r="P11">
        <v>13</v>
      </c>
      <c r="Q11">
        <v>1.7903598074851979</v>
      </c>
      <c r="R11">
        <v>0.69800980759209608</v>
      </c>
      <c r="S11">
        <f t="shared" si="0"/>
        <v>24.513805522208887</v>
      </c>
      <c r="T11">
        <f t="shared" si="1"/>
        <v>0</v>
      </c>
      <c r="U11">
        <f t="shared" si="2"/>
        <v>6.2665066026410576</v>
      </c>
      <c r="V11">
        <f t="shared" si="3"/>
        <v>18.247298919567832</v>
      </c>
      <c r="W11">
        <f t="shared" si="4"/>
        <v>0</v>
      </c>
      <c r="X11">
        <v>0</v>
      </c>
      <c r="Y11">
        <v>22.2</v>
      </c>
      <c r="AB11">
        <f t="shared" si="5"/>
        <v>0.5179662497731764</v>
      </c>
      <c r="AC11">
        <f t="shared" si="6"/>
        <v>-1.1247133353844314</v>
      </c>
      <c r="AD11">
        <v>0</v>
      </c>
      <c r="AE11">
        <v>2</v>
      </c>
      <c r="AF11">
        <v>2</v>
      </c>
      <c r="AH11">
        <f t="shared" si="7"/>
        <v>0</v>
      </c>
      <c r="AI11">
        <f t="shared" si="8"/>
        <v>0</v>
      </c>
      <c r="AJ11">
        <v>1</v>
      </c>
      <c r="AK11" s="50"/>
    </row>
    <row r="12" spans="1:91">
      <c r="A12">
        <v>11</v>
      </c>
      <c r="B12" t="s">
        <v>16</v>
      </c>
      <c r="C12" t="s">
        <v>474</v>
      </c>
      <c r="D12" s="25" t="s">
        <v>479</v>
      </c>
      <c r="E12" t="s">
        <v>258</v>
      </c>
      <c r="F12">
        <v>1.9736168095519222</v>
      </c>
      <c r="G12">
        <v>0.7942418318693385</v>
      </c>
      <c r="H12">
        <v>0.20920502092050217</v>
      </c>
      <c r="I12">
        <v>0</v>
      </c>
      <c r="J12">
        <v>9.4142259414225965E-2</v>
      </c>
      <c r="K12">
        <v>0.1150627615062762</v>
      </c>
      <c r="L12">
        <v>0</v>
      </c>
      <c r="M12">
        <v>11</v>
      </c>
      <c r="N12">
        <v>1.8348160839310892</v>
      </c>
      <c r="O12">
        <v>0.76517773930545274</v>
      </c>
      <c r="P12">
        <v>12</v>
      </c>
      <c r="Q12">
        <v>1.841013496904353</v>
      </c>
      <c r="R12">
        <v>0.74087833322085517</v>
      </c>
      <c r="S12">
        <f t="shared" si="0"/>
        <v>20.920502092050217</v>
      </c>
      <c r="T12">
        <f t="shared" si="1"/>
        <v>0</v>
      </c>
      <c r="U12">
        <f t="shared" si="2"/>
        <v>9.4142259414225968</v>
      </c>
      <c r="V12">
        <f t="shared" si="3"/>
        <v>11.50627615062762</v>
      </c>
      <c r="W12">
        <f t="shared" si="4"/>
        <v>0</v>
      </c>
      <c r="X12">
        <v>11.1</v>
      </c>
      <c r="Y12">
        <v>11.1</v>
      </c>
      <c r="AB12">
        <f t="shared" si="5"/>
        <v>0.47505724472439986</v>
      </c>
      <c r="AC12">
        <f t="shared" si="6"/>
        <v>-1.3297240096314957</v>
      </c>
      <c r="AD12">
        <v>1</v>
      </c>
      <c r="AE12">
        <v>1</v>
      </c>
      <c r="AF12">
        <v>4</v>
      </c>
      <c r="AH12">
        <f t="shared" si="7"/>
        <v>7.4592000000000001</v>
      </c>
      <c r="AI12">
        <f t="shared" si="8"/>
        <v>7.4592000000000001</v>
      </c>
      <c r="AJ12">
        <v>3</v>
      </c>
      <c r="AK12" s="50"/>
    </row>
    <row r="13" spans="1:91">
      <c r="A13">
        <v>12</v>
      </c>
      <c r="B13" t="s">
        <v>16</v>
      </c>
      <c r="C13" t="s">
        <v>474</v>
      </c>
      <c r="D13" s="25" t="s">
        <v>479</v>
      </c>
      <c r="E13" t="s">
        <v>258</v>
      </c>
      <c r="F13">
        <v>2.1130226071876286</v>
      </c>
      <c r="G13">
        <v>0.80067324929833217</v>
      </c>
      <c r="H13">
        <v>0.21278853807375966</v>
      </c>
      <c r="I13">
        <v>0</v>
      </c>
      <c r="J13">
        <v>0.122578933404086</v>
      </c>
      <c r="K13">
        <v>9.0209604669673663E-2</v>
      </c>
      <c r="L13">
        <v>0</v>
      </c>
      <c r="M13">
        <v>13</v>
      </c>
      <c r="N13">
        <v>1.9862476351608798</v>
      </c>
      <c r="O13">
        <v>0.77438083889758236</v>
      </c>
      <c r="P13">
        <v>14</v>
      </c>
      <c r="Q13">
        <v>1.9927963427845365</v>
      </c>
      <c r="R13">
        <v>0.75511673066801521</v>
      </c>
      <c r="S13">
        <f t="shared" si="0"/>
        <v>21.278853807375967</v>
      </c>
      <c r="T13">
        <f t="shared" si="1"/>
        <v>0</v>
      </c>
      <c r="U13">
        <f t="shared" si="2"/>
        <v>12.2578933404086</v>
      </c>
      <c r="V13">
        <f t="shared" si="3"/>
        <v>9.0209604669673666</v>
      </c>
      <c r="W13">
        <f t="shared" si="4"/>
        <v>0</v>
      </c>
      <c r="X13">
        <v>0</v>
      </c>
      <c r="Y13">
        <v>0</v>
      </c>
      <c r="AB13">
        <f t="shared" si="5"/>
        <v>0.47944867192529178</v>
      </c>
      <c r="AC13">
        <f t="shared" si="6"/>
        <v>-1.3081980124243071</v>
      </c>
      <c r="AD13">
        <v>0</v>
      </c>
      <c r="AE13">
        <v>0</v>
      </c>
      <c r="AF13">
        <v>3</v>
      </c>
      <c r="AH13">
        <f t="shared" si="7"/>
        <v>0</v>
      </c>
      <c r="AI13">
        <f t="shared" si="8"/>
        <v>0</v>
      </c>
      <c r="AJ13">
        <v>2</v>
      </c>
      <c r="AK13" s="50"/>
    </row>
    <row r="14" spans="1:91">
      <c r="A14">
        <v>13</v>
      </c>
      <c r="B14" t="s">
        <v>16</v>
      </c>
      <c r="C14" t="s">
        <v>475</v>
      </c>
      <c r="D14" s="25" t="s">
        <v>479</v>
      </c>
      <c r="E14" t="s">
        <v>258</v>
      </c>
      <c r="F14">
        <v>1.9174026260503751</v>
      </c>
      <c r="G14">
        <v>0.7080380656421984</v>
      </c>
      <c r="H14">
        <v>8.1389452332657194E-2</v>
      </c>
      <c r="I14">
        <v>0</v>
      </c>
      <c r="J14">
        <v>0</v>
      </c>
      <c r="K14">
        <v>8.1389452332657194E-2</v>
      </c>
      <c r="L14">
        <v>0</v>
      </c>
      <c r="M14">
        <v>14</v>
      </c>
      <c r="N14">
        <v>1.8055234347711751</v>
      </c>
      <c r="O14">
        <v>0.68415468451926276</v>
      </c>
      <c r="P14">
        <v>15</v>
      </c>
      <c r="Q14">
        <v>1.8092801584003118</v>
      </c>
      <c r="R14">
        <v>0.66811174979840193</v>
      </c>
      <c r="S14">
        <f t="shared" si="0"/>
        <v>8.1389452332657193</v>
      </c>
      <c r="T14">
        <f t="shared" si="1"/>
        <v>0</v>
      </c>
      <c r="U14">
        <f t="shared" si="2"/>
        <v>0</v>
      </c>
      <c r="V14">
        <f t="shared" si="3"/>
        <v>8.1389452332657193</v>
      </c>
      <c r="W14">
        <f t="shared" si="4"/>
        <v>0</v>
      </c>
      <c r="X14">
        <v>0</v>
      </c>
      <c r="Y14">
        <v>22.2</v>
      </c>
      <c r="AB14">
        <f t="shared" si="5"/>
        <v>0.28930728534787187</v>
      </c>
      <c r="AC14">
        <f t="shared" si="6"/>
        <v>-2.4236165677650616</v>
      </c>
      <c r="AD14">
        <v>0</v>
      </c>
      <c r="AE14">
        <v>2</v>
      </c>
      <c r="AF14">
        <v>2</v>
      </c>
      <c r="AH14">
        <f t="shared" si="7"/>
        <v>0</v>
      </c>
      <c r="AI14">
        <f t="shared" si="8"/>
        <v>0</v>
      </c>
      <c r="AJ14">
        <v>2</v>
      </c>
      <c r="AK14" s="50"/>
    </row>
    <row r="15" spans="1:91">
      <c r="A15">
        <v>14</v>
      </c>
      <c r="B15" t="s">
        <v>16</v>
      </c>
      <c r="C15" t="s">
        <v>475</v>
      </c>
      <c r="D15" s="25" t="s">
        <v>479</v>
      </c>
      <c r="E15" t="s">
        <v>258</v>
      </c>
      <c r="F15">
        <v>1.6426525251174227</v>
      </c>
      <c r="G15">
        <v>0.68503931082879554</v>
      </c>
      <c r="H15">
        <v>2.3587108827650635E-2</v>
      </c>
      <c r="I15">
        <v>0</v>
      </c>
      <c r="J15">
        <v>4.9042503503035975E-3</v>
      </c>
      <c r="K15">
        <v>1.8682858477347037E-2</v>
      </c>
      <c r="L15">
        <v>0</v>
      </c>
      <c r="M15">
        <v>10</v>
      </c>
      <c r="N15">
        <v>1.5171427540359821</v>
      </c>
      <c r="O15">
        <v>0.65888672633732936</v>
      </c>
      <c r="P15">
        <v>11</v>
      </c>
      <c r="Q15">
        <v>1.5209774612693465</v>
      </c>
      <c r="R15">
        <v>0.63429686797553453</v>
      </c>
      <c r="S15">
        <f t="shared" si="0"/>
        <v>2.3587108827650636</v>
      </c>
      <c r="T15">
        <f t="shared" si="1"/>
        <v>0</v>
      </c>
      <c r="U15">
        <f t="shared" si="2"/>
        <v>0.49042503503035972</v>
      </c>
      <c r="V15">
        <f t="shared" si="3"/>
        <v>1.8682858477347037</v>
      </c>
      <c r="W15">
        <f t="shared" si="4"/>
        <v>0</v>
      </c>
      <c r="X15">
        <v>0</v>
      </c>
      <c r="Y15">
        <v>22.2</v>
      </c>
      <c r="AB15">
        <f t="shared" si="5"/>
        <v>0.15419120695876185</v>
      </c>
      <c r="AC15">
        <f t="shared" si="6"/>
        <v>-3.7231852145153055</v>
      </c>
      <c r="AD15">
        <v>0</v>
      </c>
      <c r="AE15">
        <v>2</v>
      </c>
      <c r="AF15">
        <v>3</v>
      </c>
      <c r="AH15">
        <f t="shared" si="7"/>
        <v>0</v>
      </c>
      <c r="AI15">
        <f t="shared" si="8"/>
        <v>0</v>
      </c>
      <c r="AJ15">
        <v>2</v>
      </c>
      <c r="AK15" s="50"/>
    </row>
    <row r="16" spans="1:91">
      <c r="A16">
        <v>15</v>
      </c>
      <c r="B16" t="s">
        <v>16</v>
      </c>
      <c r="C16" t="s">
        <v>475</v>
      </c>
      <c r="D16" s="25" t="s">
        <v>479</v>
      </c>
      <c r="E16" t="s">
        <v>258</v>
      </c>
      <c r="F16">
        <v>1.7991820622003971</v>
      </c>
      <c r="G16">
        <v>0.75031719800703867</v>
      </c>
      <c r="H16">
        <v>7.1047957371225573E-2</v>
      </c>
      <c r="I16">
        <v>0</v>
      </c>
      <c r="J16">
        <v>1.0149708195889368E-2</v>
      </c>
      <c r="K16">
        <v>6.0898249175336198E-2</v>
      </c>
      <c r="L16">
        <v>0</v>
      </c>
      <c r="M16">
        <v>10</v>
      </c>
      <c r="N16">
        <v>1.6824513105184276</v>
      </c>
      <c r="O16">
        <v>0.73067932022904747</v>
      </c>
      <c r="P16">
        <v>11</v>
      </c>
      <c r="Q16">
        <v>1.6861858853026148</v>
      </c>
      <c r="R16">
        <v>0.7031941321335593</v>
      </c>
      <c r="S16">
        <f t="shared" si="0"/>
        <v>7.104795737122557</v>
      </c>
      <c r="T16">
        <f t="shared" si="1"/>
        <v>0</v>
      </c>
      <c r="U16">
        <f t="shared" si="2"/>
        <v>1.0149708195889366</v>
      </c>
      <c r="V16">
        <f t="shared" si="3"/>
        <v>6.0898249175336199</v>
      </c>
      <c r="W16">
        <f t="shared" si="4"/>
        <v>0</v>
      </c>
      <c r="X16">
        <v>0</v>
      </c>
      <c r="Y16">
        <v>22.2</v>
      </c>
      <c r="AB16">
        <f t="shared" si="5"/>
        <v>0.2698099083823064</v>
      </c>
      <c r="AC16">
        <f t="shared" si="6"/>
        <v>-2.5707020099509865</v>
      </c>
      <c r="AD16">
        <v>0</v>
      </c>
      <c r="AE16">
        <v>2</v>
      </c>
      <c r="AF16">
        <v>3</v>
      </c>
      <c r="AH16">
        <f t="shared" si="7"/>
        <v>0</v>
      </c>
      <c r="AI16">
        <f t="shared" si="8"/>
        <v>0</v>
      </c>
      <c r="AJ16">
        <v>3</v>
      </c>
      <c r="AK16" s="50"/>
    </row>
    <row r="17" spans="1:37">
      <c r="A17">
        <v>16</v>
      </c>
      <c r="B17" t="s">
        <v>16</v>
      </c>
      <c r="C17" t="s">
        <v>475</v>
      </c>
      <c r="D17" s="25" t="s">
        <v>479</v>
      </c>
      <c r="E17" t="s">
        <v>258</v>
      </c>
      <c r="F17">
        <v>1.8962278313318803</v>
      </c>
      <c r="G17">
        <v>0.76309821598073191</v>
      </c>
      <c r="H17">
        <v>0.18968692449355432</v>
      </c>
      <c r="I17">
        <v>5.2617732175743222E-3</v>
      </c>
      <c r="J17">
        <v>4.2357274401473285E-2</v>
      </c>
      <c r="K17">
        <v>0.1420678768745067</v>
      </c>
      <c r="L17">
        <v>0</v>
      </c>
      <c r="M17">
        <v>12</v>
      </c>
      <c r="N17">
        <v>1.8962278313318803</v>
      </c>
      <c r="O17">
        <v>0.76309821598073191</v>
      </c>
      <c r="P17">
        <v>12</v>
      </c>
      <c r="Q17">
        <v>1.8962278313318803</v>
      </c>
      <c r="R17">
        <v>0.76309821598073191</v>
      </c>
      <c r="S17">
        <f t="shared" si="0"/>
        <v>18.96869244935543</v>
      </c>
      <c r="T17">
        <f t="shared" si="1"/>
        <v>0.52617732175743226</v>
      </c>
      <c r="U17">
        <f t="shared" si="2"/>
        <v>4.2357274401473282</v>
      </c>
      <c r="V17">
        <f t="shared" si="3"/>
        <v>14.206787687450669</v>
      </c>
      <c r="W17">
        <f t="shared" si="4"/>
        <v>0</v>
      </c>
      <c r="X17">
        <v>0</v>
      </c>
      <c r="Y17">
        <v>0</v>
      </c>
      <c r="AB17">
        <f t="shared" si="5"/>
        <v>0.4506276611507441</v>
      </c>
      <c r="AC17">
        <f t="shared" si="6"/>
        <v>-1.4520457386826711</v>
      </c>
      <c r="AD17">
        <v>0</v>
      </c>
      <c r="AE17">
        <v>0</v>
      </c>
      <c r="AF17">
        <v>2</v>
      </c>
      <c r="AH17">
        <f t="shared" si="7"/>
        <v>0</v>
      </c>
      <c r="AI17">
        <f t="shared" si="8"/>
        <v>0</v>
      </c>
      <c r="AJ17">
        <v>2</v>
      </c>
      <c r="AK17" s="50"/>
    </row>
    <row r="18" spans="1:37">
      <c r="A18">
        <v>17</v>
      </c>
      <c r="B18" t="s">
        <v>16</v>
      </c>
      <c r="C18" t="s">
        <v>475</v>
      </c>
      <c r="D18" s="25" t="s">
        <v>479</v>
      </c>
      <c r="E18" t="s">
        <v>258</v>
      </c>
      <c r="F18">
        <v>2.119258678183392</v>
      </c>
      <c r="G18">
        <v>0.80303624116129124</v>
      </c>
      <c r="H18">
        <v>0.12846715328467156</v>
      </c>
      <c r="I18">
        <v>0</v>
      </c>
      <c r="J18">
        <v>0.11094890510948907</v>
      </c>
      <c r="K18">
        <v>1.7518248175182483E-2</v>
      </c>
      <c r="L18">
        <v>0</v>
      </c>
      <c r="M18">
        <v>13</v>
      </c>
      <c r="N18">
        <v>2.0097319878660724</v>
      </c>
      <c r="O18">
        <v>0.78353671273067615</v>
      </c>
      <c r="P18">
        <v>14</v>
      </c>
      <c r="Q18">
        <v>2.0140503600253359</v>
      </c>
      <c r="R18">
        <v>0.76317037050459202</v>
      </c>
      <c r="S18">
        <f t="shared" si="0"/>
        <v>12.846715328467157</v>
      </c>
      <c r="T18">
        <f t="shared" si="1"/>
        <v>0</v>
      </c>
      <c r="U18">
        <f t="shared" si="2"/>
        <v>11.094890510948908</v>
      </c>
      <c r="V18">
        <f t="shared" si="3"/>
        <v>1.7518248175182483</v>
      </c>
      <c r="W18">
        <f t="shared" si="4"/>
        <v>0</v>
      </c>
      <c r="X18">
        <v>0</v>
      </c>
      <c r="Y18">
        <v>44.4</v>
      </c>
      <c r="AB18">
        <f t="shared" si="5"/>
        <v>0.36657826953039019</v>
      </c>
      <c r="AC18">
        <f t="shared" si="6"/>
        <v>-1.9145802989143954</v>
      </c>
      <c r="AD18">
        <v>0</v>
      </c>
      <c r="AE18">
        <v>4</v>
      </c>
      <c r="AF18">
        <v>2</v>
      </c>
      <c r="AH18">
        <f t="shared" si="7"/>
        <v>0</v>
      </c>
      <c r="AI18">
        <f t="shared" si="8"/>
        <v>0</v>
      </c>
      <c r="AJ18">
        <v>2</v>
      </c>
      <c r="AK18" s="50"/>
    </row>
    <row r="19" spans="1:37">
      <c r="A19">
        <v>18</v>
      </c>
      <c r="B19" t="s">
        <v>16</v>
      </c>
      <c r="C19" t="s">
        <v>475</v>
      </c>
      <c r="D19" s="25" t="s">
        <v>479</v>
      </c>
      <c r="E19" t="s">
        <v>258</v>
      </c>
      <c r="F19">
        <v>1.8582400734629312</v>
      </c>
      <c r="G19">
        <v>0.72447437141682314</v>
      </c>
      <c r="H19">
        <v>0.21354166666666669</v>
      </c>
      <c r="I19">
        <v>0</v>
      </c>
      <c r="J19">
        <v>5.2083333333333329E-2</v>
      </c>
      <c r="K19">
        <v>0.16145833333333337</v>
      </c>
      <c r="L19">
        <v>0</v>
      </c>
      <c r="M19">
        <v>12</v>
      </c>
      <c r="N19">
        <v>1.7331668558923954</v>
      </c>
      <c r="O19">
        <v>0.6974776521445023</v>
      </c>
      <c r="P19">
        <v>13</v>
      </c>
      <c r="Q19">
        <v>1.7375252205186247</v>
      </c>
      <c r="R19">
        <v>0.6774111213791012</v>
      </c>
      <c r="S19">
        <f t="shared" si="0"/>
        <v>21.354166666666668</v>
      </c>
      <c r="T19">
        <f t="shared" si="1"/>
        <v>0</v>
      </c>
      <c r="U19">
        <f t="shared" si="2"/>
        <v>5.208333333333333</v>
      </c>
      <c r="V19">
        <f t="shared" si="3"/>
        <v>16.145833333333336</v>
      </c>
      <c r="W19">
        <f t="shared" si="4"/>
        <v>0</v>
      </c>
      <c r="X19">
        <v>0</v>
      </c>
      <c r="Y19">
        <v>0</v>
      </c>
      <c r="AB19">
        <f t="shared" si="5"/>
        <v>0.4803681458792517</v>
      </c>
      <c r="AC19">
        <f t="shared" si="6"/>
        <v>-1.3037077701106163</v>
      </c>
      <c r="AD19">
        <v>0</v>
      </c>
      <c r="AE19">
        <v>0</v>
      </c>
      <c r="AF19">
        <v>1</v>
      </c>
      <c r="AH19">
        <f t="shared" si="7"/>
        <v>0</v>
      </c>
      <c r="AI19">
        <f t="shared" si="8"/>
        <v>0</v>
      </c>
      <c r="AJ19">
        <v>1</v>
      </c>
      <c r="AK19" s="50"/>
    </row>
    <row r="20" spans="1:37">
      <c r="A20">
        <v>19</v>
      </c>
      <c r="B20" t="s">
        <v>16</v>
      </c>
      <c r="C20" t="s">
        <v>467</v>
      </c>
      <c r="D20" s="25" t="s">
        <v>357</v>
      </c>
      <c r="E20" t="s">
        <v>258</v>
      </c>
      <c r="F20">
        <v>2.3891675915762809</v>
      </c>
      <c r="G20">
        <v>0.8265952589141341</v>
      </c>
      <c r="H20">
        <v>0.11156542056074767</v>
      </c>
      <c r="I20">
        <v>0</v>
      </c>
      <c r="J20">
        <v>2.9497663551401869E-2</v>
      </c>
      <c r="K20">
        <v>8.2067757009345807E-2</v>
      </c>
      <c r="L20">
        <v>0</v>
      </c>
      <c r="M20">
        <v>18</v>
      </c>
      <c r="N20">
        <v>2.3891675915762809</v>
      </c>
      <c r="O20">
        <v>0.8265952589141341</v>
      </c>
      <c r="P20">
        <v>18</v>
      </c>
      <c r="Q20">
        <v>2.3891675915762809</v>
      </c>
      <c r="R20">
        <v>0.8265952589141341</v>
      </c>
      <c r="S20">
        <f t="shared" si="0"/>
        <v>11.156542056074766</v>
      </c>
      <c r="T20">
        <f t="shared" si="1"/>
        <v>0</v>
      </c>
      <c r="U20">
        <f t="shared" si="2"/>
        <v>2.9497663551401869</v>
      </c>
      <c r="V20">
        <f t="shared" si="3"/>
        <v>8.2067757009345801</v>
      </c>
      <c r="W20">
        <f t="shared" si="4"/>
        <v>0</v>
      </c>
      <c r="X20">
        <v>0</v>
      </c>
      <c r="Y20">
        <v>0</v>
      </c>
      <c r="AB20">
        <f t="shared" si="5"/>
        <v>0.34055906627735683</v>
      </c>
      <c r="AC20">
        <f t="shared" si="6"/>
        <v>-2.0748498642126627</v>
      </c>
      <c r="AD20">
        <v>0</v>
      </c>
      <c r="AE20">
        <v>0</v>
      </c>
      <c r="AF20">
        <v>3</v>
      </c>
      <c r="AH20">
        <f t="shared" si="7"/>
        <v>0</v>
      </c>
      <c r="AI20">
        <f t="shared" si="8"/>
        <v>0</v>
      </c>
      <c r="AJ20">
        <v>3</v>
      </c>
      <c r="AK20" s="50"/>
    </row>
    <row r="21" spans="1:37">
      <c r="A21">
        <v>20</v>
      </c>
      <c r="B21" t="s">
        <v>16</v>
      </c>
      <c r="C21" t="s">
        <v>467</v>
      </c>
      <c r="D21" s="25" t="s">
        <v>357</v>
      </c>
      <c r="E21" t="s">
        <v>258</v>
      </c>
      <c r="F21">
        <v>2.7391622479973377</v>
      </c>
      <c r="G21">
        <v>0.89970177721717759</v>
      </c>
      <c r="H21">
        <v>0.10948695901404415</v>
      </c>
      <c r="I21">
        <v>2.8661507595299517E-2</v>
      </c>
      <c r="J21">
        <v>2.8661507595299517E-2</v>
      </c>
      <c r="K21">
        <v>5.2163943823445115E-2</v>
      </c>
      <c r="L21">
        <v>0</v>
      </c>
      <c r="M21">
        <v>17</v>
      </c>
      <c r="N21">
        <v>2.4513228266493643</v>
      </c>
      <c r="O21">
        <v>0.86520940323536943</v>
      </c>
      <c r="P21">
        <v>21</v>
      </c>
      <c r="Q21">
        <v>2.4662121655626339</v>
      </c>
      <c r="R21">
        <v>0.81004893739813355</v>
      </c>
      <c r="S21">
        <f t="shared" si="0"/>
        <v>10.948695901404415</v>
      </c>
      <c r="T21">
        <f t="shared" si="1"/>
        <v>2.8661507595299516</v>
      </c>
      <c r="U21">
        <f t="shared" si="2"/>
        <v>2.8661507595299516</v>
      </c>
      <c r="V21">
        <f t="shared" si="3"/>
        <v>5.2163943823445118</v>
      </c>
      <c r="W21">
        <f t="shared" si="4"/>
        <v>0</v>
      </c>
      <c r="X21">
        <v>0</v>
      </c>
      <c r="Y21">
        <v>0</v>
      </c>
      <c r="AB21">
        <f t="shared" si="5"/>
        <v>0.33724457185447199</v>
      </c>
      <c r="AC21">
        <f t="shared" si="6"/>
        <v>-2.095992300786472</v>
      </c>
      <c r="AD21">
        <v>0</v>
      </c>
      <c r="AE21">
        <v>0</v>
      </c>
      <c r="AF21">
        <v>2</v>
      </c>
      <c r="AH21">
        <f t="shared" si="7"/>
        <v>0</v>
      </c>
      <c r="AI21">
        <f t="shared" si="8"/>
        <v>0</v>
      </c>
      <c r="AJ21">
        <v>2</v>
      </c>
      <c r="AK21" s="50"/>
    </row>
    <row r="22" spans="1:37">
      <c r="A22">
        <v>21</v>
      </c>
      <c r="B22" t="s">
        <v>16</v>
      </c>
      <c r="C22" t="s">
        <v>467</v>
      </c>
      <c r="D22" s="25" t="s">
        <v>357</v>
      </c>
      <c r="E22" t="s">
        <v>258</v>
      </c>
      <c r="F22">
        <v>2.5920862504621209</v>
      </c>
      <c r="G22">
        <v>0.85139338056591352</v>
      </c>
      <c r="H22">
        <v>0.1242557597721978</v>
      </c>
      <c r="I22">
        <v>1.0354646647683147E-2</v>
      </c>
      <c r="J22">
        <v>1.5531969971524723E-2</v>
      </c>
      <c r="K22">
        <v>9.8369143152989932E-2</v>
      </c>
      <c r="L22">
        <v>0</v>
      </c>
      <c r="M22">
        <v>19</v>
      </c>
      <c r="N22">
        <v>2.4404163096322922</v>
      </c>
      <c r="O22">
        <v>0.8288221718635056</v>
      </c>
      <c r="P22">
        <v>21</v>
      </c>
      <c r="Q22">
        <v>2.4473262203927675</v>
      </c>
      <c r="R22">
        <v>0.80384568366747988</v>
      </c>
      <c r="S22">
        <f t="shared" si="0"/>
        <v>12.425575977219779</v>
      </c>
      <c r="T22">
        <f t="shared" si="1"/>
        <v>1.0354646647683148</v>
      </c>
      <c r="U22">
        <f t="shared" si="2"/>
        <v>1.5531969971524724</v>
      </c>
      <c r="V22">
        <f t="shared" si="3"/>
        <v>9.8369143152989924</v>
      </c>
      <c r="W22">
        <f t="shared" si="4"/>
        <v>0</v>
      </c>
      <c r="X22">
        <v>0</v>
      </c>
      <c r="Y22">
        <v>0</v>
      </c>
      <c r="AB22">
        <f t="shared" si="5"/>
        <v>0.36024049825769461</v>
      </c>
      <c r="AC22">
        <f t="shared" si="6"/>
        <v>-1.9527320648787716</v>
      </c>
      <c r="AD22">
        <v>0</v>
      </c>
      <c r="AE22">
        <v>0</v>
      </c>
      <c r="AF22">
        <v>3</v>
      </c>
      <c r="AH22">
        <f t="shared" si="7"/>
        <v>0</v>
      </c>
      <c r="AI22">
        <f t="shared" si="8"/>
        <v>0</v>
      </c>
      <c r="AJ22">
        <v>3</v>
      </c>
      <c r="AK22" s="50"/>
    </row>
    <row r="23" spans="1:37">
      <c r="A23">
        <v>22</v>
      </c>
      <c r="B23" t="s">
        <v>16</v>
      </c>
      <c r="C23" t="s">
        <v>467</v>
      </c>
      <c r="D23" s="25" t="s">
        <v>357</v>
      </c>
      <c r="E23" t="s">
        <v>258</v>
      </c>
      <c r="F23">
        <v>2.4649950183643194</v>
      </c>
      <c r="G23">
        <v>0.88905902220255073</v>
      </c>
      <c r="H23">
        <v>5.3804994054696798E-2</v>
      </c>
      <c r="I23">
        <v>0</v>
      </c>
      <c r="J23">
        <v>3.0023781212841862E-2</v>
      </c>
      <c r="K23">
        <v>2.3781212841854939E-2</v>
      </c>
      <c r="L23">
        <v>0</v>
      </c>
      <c r="M23">
        <v>16</v>
      </c>
      <c r="N23">
        <v>2.4649950183643194</v>
      </c>
      <c r="O23">
        <v>0.88905902220255073</v>
      </c>
      <c r="P23">
        <v>16</v>
      </c>
      <c r="Q23">
        <v>2.4649950183643194</v>
      </c>
      <c r="R23">
        <v>0.88905902220255073</v>
      </c>
      <c r="S23">
        <f t="shared" si="0"/>
        <v>5.3804994054696795</v>
      </c>
      <c r="T23">
        <f t="shared" si="1"/>
        <v>0</v>
      </c>
      <c r="U23">
        <f t="shared" si="2"/>
        <v>3.002378121284186</v>
      </c>
      <c r="V23">
        <f t="shared" si="3"/>
        <v>2.378121284185494</v>
      </c>
      <c r="W23">
        <f t="shared" si="4"/>
        <v>0</v>
      </c>
      <c r="X23">
        <v>0</v>
      </c>
      <c r="Y23">
        <v>0</v>
      </c>
      <c r="AB23">
        <f t="shared" si="5"/>
        <v>0.23409116591868573</v>
      </c>
      <c r="AC23">
        <f t="shared" si="6"/>
        <v>-2.8670823960162668</v>
      </c>
      <c r="AD23">
        <v>0</v>
      </c>
      <c r="AE23">
        <v>0</v>
      </c>
      <c r="AF23">
        <v>0</v>
      </c>
      <c r="AH23">
        <f t="shared" si="7"/>
        <v>0</v>
      </c>
      <c r="AI23">
        <f t="shared" si="8"/>
        <v>0</v>
      </c>
      <c r="AJ23">
        <v>0</v>
      </c>
      <c r="AK23" s="50"/>
    </row>
    <row r="24" spans="1:37">
      <c r="A24">
        <v>23</v>
      </c>
      <c r="B24" t="s">
        <v>16</v>
      </c>
      <c r="C24" t="s">
        <v>467</v>
      </c>
      <c r="D24" s="25" t="s">
        <v>357</v>
      </c>
      <c r="E24" t="s">
        <v>258</v>
      </c>
      <c r="F24">
        <v>2.4360093727004113</v>
      </c>
      <c r="G24">
        <v>0.84280140298406692</v>
      </c>
      <c r="H24">
        <v>0.16189076659319135</v>
      </c>
      <c r="I24">
        <v>0</v>
      </c>
      <c r="J24">
        <v>0.12760225324516292</v>
      </c>
      <c r="K24">
        <v>3.4288513348028418E-2</v>
      </c>
      <c r="L24">
        <v>0</v>
      </c>
      <c r="M24">
        <v>17</v>
      </c>
      <c r="N24">
        <v>2.3452758573284611</v>
      </c>
      <c r="O24">
        <v>0.82777947599625823</v>
      </c>
      <c r="P24">
        <v>18</v>
      </c>
      <c r="Q24">
        <v>2.3500399811506187</v>
      </c>
      <c r="R24">
        <v>0.81305803474261706</v>
      </c>
      <c r="S24">
        <f t="shared" si="0"/>
        <v>16.189076659319134</v>
      </c>
      <c r="T24">
        <f t="shared" si="1"/>
        <v>0</v>
      </c>
      <c r="U24">
        <f t="shared" si="2"/>
        <v>12.760225324516291</v>
      </c>
      <c r="V24">
        <f t="shared" si="3"/>
        <v>3.4288513348028418</v>
      </c>
      <c r="W24">
        <f t="shared" si="4"/>
        <v>0</v>
      </c>
      <c r="X24">
        <v>0</v>
      </c>
      <c r="Y24">
        <v>0</v>
      </c>
      <c r="AB24">
        <f t="shared" si="5"/>
        <v>0.41408946374665578</v>
      </c>
      <c r="AC24">
        <f t="shared" si="6"/>
        <v>-1.6442266146004521</v>
      </c>
      <c r="AD24">
        <v>0</v>
      </c>
      <c r="AE24">
        <v>0</v>
      </c>
      <c r="AF24">
        <v>1</v>
      </c>
      <c r="AH24">
        <f t="shared" si="7"/>
        <v>0</v>
      </c>
      <c r="AI24">
        <f t="shared" si="8"/>
        <v>0</v>
      </c>
      <c r="AJ24">
        <v>1</v>
      </c>
      <c r="AK24" s="50"/>
    </row>
    <row r="25" spans="1:37">
      <c r="A25">
        <v>24</v>
      </c>
      <c r="B25" t="s">
        <v>16</v>
      </c>
      <c r="C25" t="s">
        <v>467</v>
      </c>
      <c r="D25" s="25" t="s">
        <v>357</v>
      </c>
      <c r="E25" t="s">
        <v>258</v>
      </c>
      <c r="F25">
        <v>2.3329758996202408</v>
      </c>
      <c r="G25">
        <v>0.82343813059986426</v>
      </c>
      <c r="H25">
        <v>0.16260762607626075</v>
      </c>
      <c r="I25">
        <v>0</v>
      </c>
      <c r="J25">
        <v>0</v>
      </c>
      <c r="K25">
        <v>0.16260762607626075</v>
      </c>
      <c r="L25">
        <v>0</v>
      </c>
      <c r="M25">
        <v>17</v>
      </c>
      <c r="N25">
        <v>2.3329758996202408</v>
      </c>
      <c r="O25">
        <v>0.82343813059986426</v>
      </c>
      <c r="P25">
        <v>17</v>
      </c>
      <c r="Q25">
        <v>2.3329758996202408</v>
      </c>
      <c r="R25">
        <v>0.82343813059986426</v>
      </c>
      <c r="S25">
        <f t="shared" si="0"/>
        <v>16.260762607626074</v>
      </c>
      <c r="T25">
        <f t="shared" si="1"/>
        <v>0</v>
      </c>
      <c r="U25">
        <f t="shared" si="2"/>
        <v>0</v>
      </c>
      <c r="V25">
        <f t="shared" si="3"/>
        <v>16.260762607626074</v>
      </c>
      <c r="W25">
        <f t="shared" si="4"/>
        <v>0</v>
      </c>
      <c r="X25">
        <v>0</v>
      </c>
      <c r="Y25">
        <v>0</v>
      </c>
      <c r="AB25">
        <f t="shared" si="5"/>
        <v>0.41506166365550945</v>
      </c>
      <c r="AC25">
        <f t="shared" si="6"/>
        <v>-1.6389526498415785</v>
      </c>
      <c r="AD25">
        <v>0</v>
      </c>
      <c r="AE25">
        <v>0</v>
      </c>
      <c r="AF25">
        <v>3</v>
      </c>
      <c r="AH25">
        <f t="shared" si="7"/>
        <v>0</v>
      </c>
      <c r="AI25">
        <f t="shared" si="8"/>
        <v>0</v>
      </c>
      <c r="AJ25">
        <v>3</v>
      </c>
      <c r="AK25" s="50"/>
    </row>
    <row r="26" spans="1:37">
      <c r="A26">
        <v>25</v>
      </c>
      <c r="B26" t="s">
        <v>16</v>
      </c>
      <c r="C26" t="s">
        <v>468</v>
      </c>
      <c r="D26" s="25" t="s">
        <v>357</v>
      </c>
      <c r="E26" t="s">
        <v>258</v>
      </c>
      <c r="F26">
        <v>2.5670564963204705</v>
      </c>
      <c r="G26">
        <v>0.83048244566536056</v>
      </c>
      <c r="H26">
        <v>9.0114827758362465E-2</v>
      </c>
      <c r="I26">
        <v>9.9850224663005516E-3</v>
      </c>
      <c r="J26">
        <v>3.0204692960559165E-2</v>
      </c>
      <c r="K26">
        <v>4.992511233150275E-2</v>
      </c>
      <c r="L26">
        <v>0</v>
      </c>
      <c r="M26">
        <v>18</v>
      </c>
      <c r="N26">
        <v>2.243399175935981</v>
      </c>
      <c r="O26">
        <v>0.77616284818977754</v>
      </c>
      <c r="P26">
        <v>22</v>
      </c>
      <c r="Q26">
        <v>2.2579445095363671</v>
      </c>
      <c r="R26">
        <v>0.73047994118721482</v>
      </c>
      <c r="S26">
        <f t="shared" si="0"/>
        <v>9.0114827758362459</v>
      </c>
      <c r="T26">
        <f t="shared" si="1"/>
        <v>0.99850224663005516</v>
      </c>
      <c r="U26">
        <f t="shared" si="2"/>
        <v>3.0204692960559165</v>
      </c>
      <c r="V26">
        <f t="shared" si="3"/>
        <v>4.9925112331502746</v>
      </c>
      <c r="W26">
        <f t="shared" si="4"/>
        <v>0</v>
      </c>
      <c r="X26">
        <v>0</v>
      </c>
      <c r="Y26">
        <v>0</v>
      </c>
      <c r="AB26">
        <f t="shared" si="5"/>
        <v>0.30489321672149666</v>
      </c>
      <c r="AC26">
        <f t="shared" si="6"/>
        <v>-2.3122336861098773</v>
      </c>
      <c r="AD26">
        <v>0</v>
      </c>
      <c r="AE26">
        <v>0</v>
      </c>
      <c r="AF26">
        <v>0</v>
      </c>
      <c r="AH26">
        <f t="shared" si="7"/>
        <v>0</v>
      </c>
      <c r="AI26">
        <f t="shared" si="8"/>
        <v>0</v>
      </c>
      <c r="AJ26">
        <v>0</v>
      </c>
      <c r="AK26" s="50"/>
    </row>
    <row r="27" spans="1:37">
      <c r="A27">
        <v>26</v>
      </c>
      <c r="B27" t="s">
        <v>16</v>
      </c>
      <c r="C27" t="s">
        <v>468</v>
      </c>
      <c r="D27" s="25" t="s">
        <v>357</v>
      </c>
      <c r="E27" t="s">
        <v>258</v>
      </c>
      <c r="F27">
        <v>2.3831577065289959</v>
      </c>
      <c r="G27">
        <v>0.84115010665490841</v>
      </c>
      <c r="H27">
        <v>0.11974187380497131</v>
      </c>
      <c r="I27">
        <v>0</v>
      </c>
      <c r="J27">
        <v>3.3699808795411082E-2</v>
      </c>
      <c r="K27">
        <v>8.6042065009560229E-2</v>
      </c>
      <c r="L27">
        <v>0</v>
      </c>
      <c r="M27">
        <v>15</v>
      </c>
      <c r="N27">
        <v>2.1980827562028327</v>
      </c>
      <c r="O27">
        <v>0.81168464133648099</v>
      </c>
      <c r="P27">
        <v>17</v>
      </c>
      <c r="Q27">
        <v>2.2062154808448353</v>
      </c>
      <c r="R27">
        <v>0.77869726452942334</v>
      </c>
      <c r="S27">
        <f t="shared" si="0"/>
        <v>11.974187380497131</v>
      </c>
      <c r="T27">
        <f t="shared" si="1"/>
        <v>0</v>
      </c>
      <c r="U27">
        <f t="shared" si="2"/>
        <v>3.3699808795411084</v>
      </c>
      <c r="V27">
        <f t="shared" si="3"/>
        <v>8.6042065009560229</v>
      </c>
      <c r="W27">
        <f t="shared" si="4"/>
        <v>0</v>
      </c>
      <c r="X27">
        <v>0</v>
      </c>
      <c r="Y27">
        <v>0</v>
      </c>
      <c r="AB27">
        <f t="shared" si="5"/>
        <v>0.35334425699308086</v>
      </c>
      <c r="AC27">
        <f t="shared" si="6"/>
        <v>-1.9948768153602006</v>
      </c>
      <c r="AD27">
        <v>0</v>
      </c>
      <c r="AE27">
        <v>0</v>
      </c>
      <c r="AF27">
        <v>0</v>
      </c>
      <c r="AH27">
        <f t="shared" si="7"/>
        <v>0</v>
      </c>
      <c r="AI27">
        <f t="shared" si="8"/>
        <v>0</v>
      </c>
      <c r="AJ27">
        <v>0</v>
      </c>
      <c r="AK27" s="50"/>
    </row>
    <row r="28" spans="1:37">
      <c r="A28">
        <v>27</v>
      </c>
      <c r="B28" t="s">
        <v>16</v>
      </c>
      <c r="C28" t="s">
        <v>468</v>
      </c>
      <c r="D28" s="25" t="s">
        <v>357</v>
      </c>
      <c r="E28" t="s">
        <v>258</v>
      </c>
      <c r="F28">
        <v>2.6334748149734994</v>
      </c>
      <c r="G28">
        <v>0.83989146004312265</v>
      </c>
      <c r="H28">
        <v>0.10591653460116215</v>
      </c>
      <c r="I28">
        <v>0</v>
      </c>
      <c r="J28">
        <v>4.7807712625462219E-2</v>
      </c>
      <c r="K28">
        <v>5.8108821975699929E-2</v>
      </c>
      <c r="L28">
        <v>0</v>
      </c>
      <c r="M28">
        <v>21</v>
      </c>
      <c r="N28">
        <v>2.4815447206806138</v>
      </c>
      <c r="O28">
        <v>0.81508504911404678</v>
      </c>
      <c r="P28">
        <v>23</v>
      </c>
      <c r="Q28">
        <v>2.489343782550379</v>
      </c>
      <c r="R28">
        <v>0.79392389560275589</v>
      </c>
      <c r="S28">
        <f t="shared" si="0"/>
        <v>10.591653460116216</v>
      </c>
      <c r="T28">
        <f t="shared" si="1"/>
        <v>0</v>
      </c>
      <c r="U28">
        <f t="shared" si="2"/>
        <v>4.7807712625462218</v>
      </c>
      <c r="V28">
        <f t="shared" si="3"/>
        <v>5.8108821975699927</v>
      </c>
      <c r="W28">
        <f t="shared" si="4"/>
        <v>0</v>
      </c>
      <c r="X28">
        <v>0</v>
      </c>
      <c r="Y28">
        <v>0</v>
      </c>
      <c r="AB28">
        <f t="shared" si="5"/>
        <v>0.33148570037562758</v>
      </c>
      <c r="AC28">
        <f t="shared" si="6"/>
        <v>-2.1331477580398066</v>
      </c>
      <c r="AD28">
        <v>0</v>
      </c>
      <c r="AE28">
        <v>0</v>
      </c>
      <c r="AF28">
        <v>0</v>
      </c>
      <c r="AH28">
        <f t="shared" si="7"/>
        <v>0</v>
      </c>
      <c r="AI28">
        <f t="shared" si="8"/>
        <v>0</v>
      </c>
      <c r="AJ28">
        <v>0</v>
      </c>
      <c r="AK28" s="50"/>
    </row>
    <row r="29" spans="1:37">
      <c r="A29">
        <v>28</v>
      </c>
      <c r="B29" t="s">
        <v>16</v>
      </c>
      <c r="C29" t="s">
        <v>468</v>
      </c>
      <c r="D29" s="25" t="s">
        <v>357</v>
      </c>
      <c r="E29" t="s">
        <v>258</v>
      </c>
      <c r="F29">
        <v>2.465063223388511</v>
      </c>
      <c r="G29">
        <v>0.8371928373555092</v>
      </c>
      <c r="H29">
        <v>9.7134161805731672E-2</v>
      </c>
      <c r="I29">
        <v>0</v>
      </c>
      <c r="J29">
        <v>6.1628201876743588E-2</v>
      </c>
      <c r="K29">
        <v>3.5505959928988078E-2</v>
      </c>
      <c r="L29">
        <v>0</v>
      </c>
      <c r="M29">
        <v>15</v>
      </c>
      <c r="N29">
        <v>2.1018229746874018</v>
      </c>
      <c r="O29">
        <v>0.77613885216453293</v>
      </c>
      <c r="P29">
        <v>19</v>
      </c>
      <c r="Q29">
        <v>2.1182405822202832</v>
      </c>
      <c r="R29">
        <v>0.71940379719465242</v>
      </c>
      <c r="S29">
        <f t="shared" si="0"/>
        <v>9.7134161805731676</v>
      </c>
      <c r="T29">
        <f t="shared" si="1"/>
        <v>0</v>
      </c>
      <c r="U29">
        <f t="shared" si="2"/>
        <v>6.1628201876743587</v>
      </c>
      <c r="V29">
        <f t="shared" si="3"/>
        <v>3.5505959928988076</v>
      </c>
      <c r="W29">
        <f t="shared" si="4"/>
        <v>0</v>
      </c>
      <c r="X29">
        <v>0</v>
      </c>
      <c r="Y29">
        <v>0</v>
      </c>
      <c r="AB29">
        <f t="shared" si="5"/>
        <v>0.31694327027220204</v>
      </c>
      <c r="AC29">
        <f t="shared" si="6"/>
        <v>-2.2294808346654302</v>
      </c>
      <c r="AD29">
        <v>0</v>
      </c>
      <c r="AE29">
        <v>0</v>
      </c>
      <c r="AF29">
        <v>0</v>
      </c>
      <c r="AH29">
        <f t="shared" si="7"/>
        <v>0</v>
      </c>
      <c r="AI29">
        <f t="shared" si="8"/>
        <v>0</v>
      </c>
      <c r="AJ29">
        <v>0</v>
      </c>
      <c r="AK29" s="50"/>
    </row>
    <row r="30" spans="1:37">
      <c r="A30">
        <v>29</v>
      </c>
      <c r="B30" t="s">
        <v>16</v>
      </c>
      <c r="C30" t="s">
        <v>468</v>
      </c>
      <c r="D30" s="25" t="s">
        <v>357</v>
      </c>
      <c r="E30" t="s">
        <v>258</v>
      </c>
      <c r="F30">
        <v>2.3881945665812241</v>
      </c>
      <c r="G30">
        <v>0.9049422836636114</v>
      </c>
      <c r="H30">
        <v>0.16419057377049179</v>
      </c>
      <c r="I30">
        <v>0</v>
      </c>
      <c r="J30">
        <v>6.1731557377049176E-2</v>
      </c>
      <c r="K30">
        <v>0.10245901639344263</v>
      </c>
      <c r="L30">
        <v>0</v>
      </c>
      <c r="M30">
        <v>14</v>
      </c>
      <c r="N30">
        <v>2.3881945665812241</v>
      </c>
      <c r="O30">
        <v>0.9049422836636114</v>
      </c>
      <c r="P30">
        <v>14</v>
      </c>
      <c r="Q30">
        <v>2.3881945665812241</v>
      </c>
      <c r="R30">
        <v>0.9049422836636114</v>
      </c>
      <c r="S30">
        <f t="shared" si="0"/>
        <v>16.419057377049178</v>
      </c>
      <c r="T30">
        <f t="shared" si="1"/>
        <v>0</v>
      </c>
      <c r="U30">
        <f t="shared" si="2"/>
        <v>6.173155737704918</v>
      </c>
      <c r="V30">
        <f t="shared" si="3"/>
        <v>10.245901639344263</v>
      </c>
      <c r="W30">
        <f t="shared" si="4"/>
        <v>0</v>
      </c>
      <c r="X30">
        <v>0</v>
      </c>
      <c r="Y30">
        <v>11.1</v>
      </c>
      <c r="AB30">
        <f t="shared" si="5"/>
        <v>0.41720235341580714</v>
      </c>
      <c r="AC30">
        <f t="shared" si="6"/>
        <v>-1.6273728396726508</v>
      </c>
      <c r="AD30">
        <v>0</v>
      </c>
      <c r="AE30">
        <v>1</v>
      </c>
      <c r="AF30">
        <v>1</v>
      </c>
      <c r="AH30">
        <f t="shared" si="7"/>
        <v>0</v>
      </c>
      <c r="AI30">
        <f t="shared" si="8"/>
        <v>0</v>
      </c>
      <c r="AJ30">
        <v>1</v>
      </c>
      <c r="AK30" s="50"/>
    </row>
    <row r="31" spans="1:37">
      <c r="A31">
        <v>30</v>
      </c>
      <c r="B31" t="s">
        <v>16</v>
      </c>
      <c r="C31" t="s">
        <v>468</v>
      </c>
      <c r="D31" s="25" t="s">
        <v>357</v>
      </c>
      <c r="E31" t="s">
        <v>258</v>
      </c>
      <c r="F31">
        <v>2.1449174032123373</v>
      </c>
      <c r="G31">
        <v>0.77361542518271809</v>
      </c>
      <c r="H31">
        <v>0.11995731056563502</v>
      </c>
      <c r="I31">
        <v>0</v>
      </c>
      <c r="J31">
        <v>1.7502668089647812E-2</v>
      </c>
      <c r="K31">
        <v>0.10245464247598721</v>
      </c>
      <c r="L31">
        <v>0</v>
      </c>
      <c r="M31">
        <v>15</v>
      </c>
      <c r="N31">
        <v>2.0409867383407096</v>
      </c>
      <c r="O31">
        <v>0.75367389330892121</v>
      </c>
      <c r="P31">
        <v>16</v>
      </c>
      <c r="Q31">
        <v>2.0449672980493214</v>
      </c>
      <c r="R31">
        <v>0.73756604491896471</v>
      </c>
      <c r="S31">
        <f t="shared" si="0"/>
        <v>11.995731056563502</v>
      </c>
      <c r="T31">
        <f t="shared" si="1"/>
        <v>0</v>
      </c>
      <c r="U31">
        <f t="shared" si="2"/>
        <v>1.7502668089647813</v>
      </c>
      <c r="V31">
        <f t="shared" si="3"/>
        <v>10.24546424759872</v>
      </c>
      <c r="W31">
        <f t="shared" si="4"/>
        <v>0</v>
      </c>
      <c r="X31">
        <v>0</v>
      </c>
      <c r="Y31">
        <v>0</v>
      </c>
      <c r="AB31">
        <f t="shared" si="5"/>
        <v>0.35367591701705875</v>
      </c>
      <c r="AC31">
        <f t="shared" si="6"/>
        <v>-1.9928344828132087</v>
      </c>
      <c r="AD31">
        <v>0</v>
      </c>
      <c r="AE31">
        <v>0</v>
      </c>
      <c r="AF31">
        <v>3</v>
      </c>
      <c r="AH31">
        <f t="shared" si="7"/>
        <v>0</v>
      </c>
      <c r="AI31">
        <f t="shared" si="8"/>
        <v>0</v>
      </c>
      <c r="AJ31">
        <v>3</v>
      </c>
      <c r="AK31" s="50"/>
    </row>
    <row r="32" spans="1:37">
      <c r="A32">
        <v>31</v>
      </c>
      <c r="B32" t="s">
        <v>16</v>
      </c>
      <c r="C32" t="s">
        <v>469</v>
      </c>
      <c r="D32" s="25" t="s">
        <v>357</v>
      </c>
      <c r="E32" t="s">
        <v>258</v>
      </c>
      <c r="F32">
        <v>2.0573179632896417</v>
      </c>
      <c r="G32">
        <v>0.77956546839760121</v>
      </c>
      <c r="H32">
        <v>0.13748685594111462</v>
      </c>
      <c r="I32">
        <v>0</v>
      </c>
      <c r="J32">
        <v>0.10068349106203996</v>
      </c>
      <c r="K32">
        <v>3.6803364879074658E-2</v>
      </c>
      <c r="L32">
        <v>0</v>
      </c>
      <c r="M32">
        <v>14</v>
      </c>
      <c r="N32">
        <v>2.0573179632896417</v>
      </c>
      <c r="O32">
        <v>0.77956546839760121</v>
      </c>
      <c r="P32">
        <v>14</v>
      </c>
      <c r="Q32">
        <v>2.0573179632896417</v>
      </c>
      <c r="R32">
        <v>0.77956546839760121</v>
      </c>
      <c r="S32">
        <f t="shared" si="0"/>
        <v>13.748685594111462</v>
      </c>
      <c r="T32">
        <f t="shared" si="1"/>
        <v>0</v>
      </c>
      <c r="U32">
        <f t="shared" si="2"/>
        <v>10.068349106203996</v>
      </c>
      <c r="V32">
        <f t="shared" si="3"/>
        <v>3.680336487907466</v>
      </c>
      <c r="W32">
        <f t="shared" si="4"/>
        <v>0</v>
      </c>
      <c r="X32">
        <v>0</v>
      </c>
      <c r="Y32">
        <v>0</v>
      </c>
      <c r="AB32">
        <f t="shared" si="5"/>
        <v>0.37986188190579556</v>
      </c>
      <c r="AC32">
        <f t="shared" si="6"/>
        <v>-1.8363220688961788</v>
      </c>
      <c r="AD32">
        <v>0</v>
      </c>
      <c r="AE32">
        <v>0</v>
      </c>
      <c r="AF32">
        <v>1</v>
      </c>
      <c r="AH32">
        <f t="shared" si="7"/>
        <v>0</v>
      </c>
      <c r="AI32">
        <f t="shared" si="8"/>
        <v>0</v>
      </c>
      <c r="AJ32">
        <v>0</v>
      </c>
      <c r="AK32" s="50"/>
    </row>
    <row r="33" spans="1:37">
      <c r="A33">
        <v>32</v>
      </c>
      <c r="B33" t="s">
        <v>16</v>
      </c>
      <c r="C33" t="s">
        <v>469</v>
      </c>
      <c r="D33" s="25" t="s">
        <v>357</v>
      </c>
      <c r="E33" t="s">
        <v>258</v>
      </c>
      <c r="F33">
        <v>1.9284984436961792</v>
      </c>
      <c r="G33">
        <v>0.77608486574765656</v>
      </c>
      <c r="H33">
        <v>0.19653179190751449</v>
      </c>
      <c r="I33">
        <v>0</v>
      </c>
      <c r="J33">
        <v>0.16763005780346824</v>
      </c>
      <c r="K33">
        <v>2.8901734104046249E-2</v>
      </c>
      <c r="L33">
        <v>0</v>
      </c>
      <c r="M33">
        <v>12</v>
      </c>
      <c r="N33">
        <v>1.9284984436961792</v>
      </c>
      <c r="O33">
        <v>0.77608486574765656</v>
      </c>
      <c r="P33">
        <v>12</v>
      </c>
      <c r="Q33">
        <v>1.9284984436961792</v>
      </c>
      <c r="R33">
        <v>0.77608486574765656</v>
      </c>
      <c r="S33">
        <f t="shared" si="0"/>
        <v>19.653179190751448</v>
      </c>
      <c r="T33">
        <f t="shared" si="1"/>
        <v>0</v>
      </c>
      <c r="U33">
        <f t="shared" si="2"/>
        <v>16.763005780346823</v>
      </c>
      <c r="V33">
        <f t="shared" si="3"/>
        <v>2.8901734104046248</v>
      </c>
      <c r="W33">
        <f t="shared" si="4"/>
        <v>0</v>
      </c>
      <c r="X33">
        <v>0</v>
      </c>
      <c r="Y33">
        <v>0</v>
      </c>
      <c r="AB33">
        <f t="shared" si="5"/>
        <v>0.45929810548277811</v>
      </c>
      <c r="AC33">
        <f t="shared" si="6"/>
        <v>-1.4081134085145302</v>
      </c>
      <c r="AD33">
        <v>0</v>
      </c>
      <c r="AE33">
        <v>0</v>
      </c>
      <c r="AF33">
        <v>0</v>
      </c>
      <c r="AH33">
        <f t="shared" si="7"/>
        <v>0</v>
      </c>
      <c r="AI33">
        <f t="shared" si="8"/>
        <v>0</v>
      </c>
      <c r="AJ33">
        <v>0</v>
      </c>
      <c r="AK33" s="50"/>
    </row>
    <row r="34" spans="1:37">
      <c r="A34">
        <v>33</v>
      </c>
      <c r="B34" t="s">
        <v>16</v>
      </c>
      <c r="C34" t="s">
        <v>469</v>
      </c>
      <c r="D34" s="25" t="s">
        <v>357</v>
      </c>
      <c r="E34" t="s">
        <v>258</v>
      </c>
      <c r="F34">
        <v>2.1220253525760495</v>
      </c>
      <c r="G34">
        <v>0.82731666666361103</v>
      </c>
      <c r="H34">
        <v>0.23118127995489143</v>
      </c>
      <c r="I34">
        <v>1.127713560755568E-2</v>
      </c>
      <c r="J34">
        <v>0.13532562729066816</v>
      </c>
      <c r="K34">
        <v>8.4578517056667607E-2</v>
      </c>
      <c r="L34">
        <v>0</v>
      </c>
      <c r="M34">
        <v>13</v>
      </c>
      <c r="N34">
        <v>2.1220253525760495</v>
      </c>
      <c r="O34">
        <v>0.82731666666361103</v>
      </c>
      <c r="P34">
        <v>13</v>
      </c>
      <c r="Q34">
        <v>2.1220253525760495</v>
      </c>
      <c r="R34">
        <v>0.82731666666361103</v>
      </c>
      <c r="S34">
        <f t="shared" si="0"/>
        <v>23.118127995489143</v>
      </c>
      <c r="T34">
        <f t="shared" si="1"/>
        <v>1.1277135607555679</v>
      </c>
      <c r="U34">
        <f t="shared" si="2"/>
        <v>13.532562729066816</v>
      </c>
      <c r="V34">
        <f t="shared" si="3"/>
        <v>8.4578517056667604</v>
      </c>
      <c r="W34">
        <f t="shared" si="4"/>
        <v>0</v>
      </c>
      <c r="X34">
        <v>0</v>
      </c>
      <c r="Y34">
        <v>0</v>
      </c>
      <c r="AB34">
        <f t="shared" si="5"/>
        <v>0.50158185268283317</v>
      </c>
      <c r="AC34">
        <f t="shared" si="6"/>
        <v>-1.20165304258729</v>
      </c>
      <c r="AD34">
        <v>0</v>
      </c>
      <c r="AE34">
        <v>0</v>
      </c>
      <c r="AF34">
        <v>2</v>
      </c>
      <c r="AH34">
        <f t="shared" si="7"/>
        <v>0</v>
      </c>
      <c r="AI34">
        <f t="shared" si="8"/>
        <v>0</v>
      </c>
      <c r="AJ34">
        <v>2</v>
      </c>
      <c r="AK34" s="50"/>
    </row>
    <row r="35" spans="1:37">
      <c r="A35">
        <v>34</v>
      </c>
      <c r="B35" t="s">
        <v>16</v>
      </c>
      <c r="C35" t="s">
        <v>469</v>
      </c>
      <c r="D35" s="25" t="s">
        <v>357</v>
      </c>
      <c r="E35" t="s">
        <v>258</v>
      </c>
      <c r="F35">
        <v>2.0023624891929126</v>
      </c>
      <c r="G35">
        <v>0.86961497982654157</v>
      </c>
      <c r="H35">
        <v>0.28086419753086428</v>
      </c>
      <c r="I35">
        <v>0</v>
      </c>
      <c r="J35">
        <v>0.11812570145903484</v>
      </c>
      <c r="K35">
        <v>0.16273849607182944</v>
      </c>
      <c r="L35">
        <v>0</v>
      </c>
      <c r="M35">
        <v>10</v>
      </c>
      <c r="N35">
        <v>2.0023624891929126</v>
      </c>
      <c r="O35">
        <v>0.86961497982654157</v>
      </c>
      <c r="P35">
        <v>10</v>
      </c>
      <c r="Q35">
        <v>2.0023624891929126</v>
      </c>
      <c r="R35">
        <v>0.86961497982654157</v>
      </c>
      <c r="S35">
        <f t="shared" si="0"/>
        <v>28.086419753086428</v>
      </c>
      <c r="T35">
        <f t="shared" si="1"/>
        <v>0</v>
      </c>
      <c r="U35">
        <f t="shared" si="2"/>
        <v>11.812570145903484</v>
      </c>
      <c r="V35">
        <f t="shared" si="3"/>
        <v>16.273849607182946</v>
      </c>
      <c r="W35">
        <f t="shared" si="4"/>
        <v>0</v>
      </c>
      <c r="X35">
        <v>0</v>
      </c>
      <c r="Y35">
        <v>0</v>
      </c>
      <c r="AB35">
        <f t="shared" si="5"/>
        <v>0.55856073437097109</v>
      </c>
      <c r="AC35">
        <f t="shared" si="6"/>
        <v>-0.94017894704885008</v>
      </c>
      <c r="AD35">
        <v>0</v>
      </c>
      <c r="AE35">
        <v>0</v>
      </c>
      <c r="AF35">
        <v>1</v>
      </c>
      <c r="AH35">
        <f t="shared" si="7"/>
        <v>0</v>
      </c>
      <c r="AI35">
        <f t="shared" si="8"/>
        <v>0</v>
      </c>
      <c r="AJ35">
        <v>1</v>
      </c>
      <c r="AK35" s="50"/>
    </row>
    <row r="36" spans="1:37">
      <c r="A36">
        <v>35</v>
      </c>
      <c r="B36" t="s">
        <v>16</v>
      </c>
      <c r="C36" t="s">
        <v>469</v>
      </c>
      <c r="D36" s="25" t="s">
        <v>357</v>
      </c>
      <c r="E36" t="s">
        <v>258</v>
      </c>
      <c r="F36">
        <v>1.9545220407587223</v>
      </c>
      <c r="G36">
        <v>0.78655753161812825</v>
      </c>
      <c r="H36">
        <v>0.32440782698249238</v>
      </c>
      <c r="I36">
        <v>0</v>
      </c>
      <c r="J36">
        <v>0.13388259526261592</v>
      </c>
      <c r="K36">
        <v>0.19052523171987645</v>
      </c>
      <c r="L36">
        <v>0</v>
      </c>
      <c r="M36">
        <v>12</v>
      </c>
      <c r="N36">
        <v>1.9545220407587223</v>
      </c>
      <c r="O36">
        <v>0.78655753161812825</v>
      </c>
      <c r="P36">
        <v>12</v>
      </c>
      <c r="Q36">
        <v>1.9545220407587223</v>
      </c>
      <c r="R36">
        <v>0.78655753161812825</v>
      </c>
      <c r="S36">
        <f t="shared" si="0"/>
        <v>32.440782698249237</v>
      </c>
      <c r="T36">
        <f t="shared" si="1"/>
        <v>0</v>
      </c>
      <c r="U36">
        <f t="shared" si="2"/>
        <v>13.388259526261592</v>
      </c>
      <c r="V36">
        <f t="shared" si="3"/>
        <v>19.052523171987644</v>
      </c>
      <c r="W36">
        <f t="shared" si="4"/>
        <v>0</v>
      </c>
      <c r="X36">
        <v>11.1</v>
      </c>
      <c r="Y36">
        <v>0</v>
      </c>
      <c r="AB36">
        <f t="shared" si="5"/>
        <v>0.60598030487672172</v>
      </c>
      <c r="AC36">
        <f t="shared" si="6"/>
        <v>-0.73358815011845557</v>
      </c>
      <c r="AD36">
        <v>1</v>
      </c>
      <c r="AE36">
        <v>0</v>
      </c>
      <c r="AF36">
        <v>2</v>
      </c>
      <c r="AH36">
        <f t="shared" si="7"/>
        <v>7.4592000000000001</v>
      </c>
      <c r="AI36">
        <f t="shared" si="8"/>
        <v>7.4592000000000001</v>
      </c>
      <c r="AJ36">
        <v>2</v>
      </c>
      <c r="AK36" s="50"/>
    </row>
    <row r="37" spans="1:37">
      <c r="A37">
        <v>36</v>
      </c>
      <c r="B37" t="s">
        <v>16</v>
      </c>
      <c r="C37" t="s">
        <v>469</v>
      </c>
      <c r="D37" s="25" t="s">
        <v>357</v>
      </c>
      <c r="E37" t="s">
        <v>258</v>
      </c>
      <c r="F37">
        <v>1.8348349660004217</v>
      </c>
      <c r="G37">
        <v>0.76518561373998151</v>
      </c>
      <c r="H37">
        <v>0.24841291747170846</v>
      </c>
      <c r="I37">
        <v>0</v>
      </c>
      <c r="J37">
        <v>9.9365166988683404E-2</v>
      </c>
      <c r="K37">
        <v>0.14904775048302504</v>
      </c>
      <c r="L37">
        <v>0</v>
      </c>
      <c r="M37">
        <v>11</v>
      </c>
      <c r="N37">
        <v>1.8348349660004217</v>
      </c>
      <c r="O37">
        <v>0.76518561373998151</v>
      </c>
      <c r="P37">
        <v>11</v>
      </c>
      <c r="Q37">
        <v>1.8348349660004217</v>
      </c>
      <c r="R37">
        <v>0.76518561373998151</v>
      </c>
      <c r="S37">
        <f t="shared" si="0"/>
        <v>24.841291747170846</v>
      </c>
      <c r="T37">
        <f t="shared" si="1"/>
        <v>0</v>
      </c>
      <c r="U37">
        <f t="shared" si="2"/>
        <v>9.9365166988683402</v>
      </c>
      <c r="V37">
        <f t="shared" si="3"/>
        <v>14.904775048302504</v>
      </c>
      <c r="W37">
        <f t="shared" si="4"/>
        <v>0</v>
      </c>
      <c r="X37">
        <v>0</v>
      </c>
      <c r="Y37">
        <v>0</v>
      </c>
      <c r="AB37">
        <f t="shared" si="5"/>
        <v>0.5217642233146661</v>
      </c>
      <c r="AC37">
        <f t="shared" si="6"/>
        <v>-1.1070947293494491</v>
      </c>
      <c r="AD37">
        <v>0</v>
      </c>
      <c r="AE37">
        <v>0</v>
      </c>
      <c r="AF37">
        <v>0</v>
      </c>
      <c r="AH37">
        <f t="shared" si="7"/>
        <v>0</v>
      </c>
      <c r="AI37">
        <f t="shared" si="8"/>
        <v>0</v>
      </c>
      <c r="AJ37">
        <v>0</v>
      </c>
      <c r="AK37" s="50"/>
    </row>
    <row r="38" spans="1:37">
      <c r="A38" s="72">
        <v>37</v>
      </c>
      <c r="B38" s="72" t="s">
        <v>16</v>
      </c>
      <c r="C38" s="72" t="s">
        <v>473</v>
      </c>
      <c r="D38" s="73" t="s">
        <v>479</v>
      </c>
      <c r="E38" s="73" t="s">
        <v>478</v>
      </c>
      <c r="F38" s="72">
        <v>2.4040234054941618</v>
      </c>
      <c r="G38" s="72">
        <v>0.7294121351366073</v>
      </c>
      <c r="H38" s="72">
        <v>0.18599137931034482</v>
      </c>
      <c r="I38" s="72">
        <v>0</v>
      </c>
      <c r="J38" s="72">
        <v>0.14288793103448275</v>
      </c>
      <c r="K38" s="72">
        <v>4.3103448275862058E-2</v>
      </c>
      <c r="L38" s="72">
        <v>0</v>
      </c>
      <c r="M38" s="72">
        <v>26</v>
      </c>
      <c r="N38" s="72">
        <v>2.3140343283380376</v>
      </c>
      <c r="O38" s="72">
        <v>0.71024117957636157</v>
      </c>
      <c r="P38" s="72">
        <v>27</v>
      </c>
      <c r="Q38" s="72">
        <v>2.3181559125237166</v>
      </c>
      <c r="R38" s="72">
        <v>0.70335881500533937</v>
      </c>
      <c r="S38" s="72">
        <f t="shared" si="0"/>
        <v>18.59913793103448</v>
      </c>
      <c r="T38" s="72">
        <f t="shared" si="1"/>
        <v>0</v>
      </c>
      <c r="U38" s="72">
        <f t="shared" si="2"/>
        <v>14.288793103448274</v>
      </c>
      <c r="V38" s="72">
        <f t="shared" si="3"/>
        <v>4.3103448275862055</v>
      </c>
      <c r="W38" s="72">
        <f t="shared" si="4"/>
        <v>0</v>
      </c>
      <c r="X38" s="72">
        <v>0</v>
      </c>
      <c r="Y38" s="72">
        <v>0</v>
      </c>
      <c r="Z38" s="72">
        <v>4.3</v>
      </c>
      <c r="AA38" s="72">
        <v>4.3333333333333339</v>
      </c>
      <c r="AB38" s="72">
        <f t="shared" si="5"/>
        <v>0.44589681133773179</v>
      </c>
      <c r="AC38" s="72">
        <f t="shared" si="6"/>
        <v>-1.4762706316290291</v>
      </c>
      <c r="AD38" s="72">
        <v>0</v>
      </c>
      <c r="AE38" s="72">
        <v>0</v>
      </c>
      <c r="AF38" s="72">
        <v>4</v>
      </c>
      <c r="AG38" s="72">
        <v>3909.3612243850271</v>
      </c>
      <c r="AH38" s="72">
        <f t="shared" si="7"/>
        <v>0</v>
      </c>
      <c r="AI38" s="72">
        <f t="shared" si="8"/>
        <v>3909.3612243850271</v>
      </c>
      <c r="AJ38" s="72">
        <v>3</v>
      </c>
      <c r="AK38" s="50"/>
    </row>
    <row r="39" spans="1:37">
      <c r="A39" s="72">
        <v>38</v>
      </c>
      <c r="B39" s="72" t="s">
        <v>16</v>
      </c>
      <c r="C39" s="72" t="s">
        <v>473</v>
      </c>
      <c r="D39" s="73" t="s">
        <v>479</v>
      </c>
      <c r="E39" s="73" t="s">
        <v>478</v>
      </c>
      <c r="F39" s="72">
        <v>2.7336946948056648</v>
      </c>
      <c r="G39" s="72">
        <v>0.82038622973411979</v>
      </c>
      <c r="H39" s="72">
        <v>0.15857202158572026</v>
      </c>
      <c r="I39" s="72">
        <v>0</v>
      </c>
      <c r="J39" s="72">
        <v>0.10813615608136158</v>
      </c>
      <c r="K39" s="72">
        <v>5.0435865504358669E-2</v>
      </c>
      <c r="L39" s="72">
        <v>0</v>
      </c>
      <c r="M39" s="72">
        <v>24</v>
      </c>
      <c r="N39" s="72">
        <v>2.4344086553229407</v>
      </c>
      <c r="O39" s="72">
        <v>0.76600611105961414</v>
      </c>
      <c r="P39" s="72">
        <v>28</v>
      </c>
      <c r="Q39" s="72">
        <v>2.4522074659974891</v>
      </c>
      <c r="R39" s="72">
        <v>0.73591145396671787</v>
      </c>
      <c r="S39" s="72">
        <f t="shared" si="0"/>
        <v>15.857202158572026</v>
      </c>
      <c r="T39" s="72">
        <f t="shared" si="1"/>
        <v>0</v>
      </c>
      <c r="U39" s="72">
        <f t="shared" si="2"/>
        <v>10.813615608136159</v>
      </c>
      <c r="V39" s="72">
        <f t="shared" si="3"/>
        <v>5.043586550435867</v>
      </c>
      <c r="W39" s="72">
        <f t="shared" si="4"/>
        <v>0</v>
      </c>
      <c r="X39" s="72">
        <v>0</v>
      </c>
      <c r="Y39" s="72">
        <v>22.2</v>
      </c>
      <c r="Z39" s="72">
        <v>4.3</v>
      </c>
      <c r="AA39" s="72">
        <v>4.3333333333333339</v>
      </c>
      <c r="AB39" s="72">
        <f t="shared" si="5"/>
        <v>0.40956574537013363</v>
      </c>
      <c r="AC39" s="72">
        <f t="shared" si="6"/>
        <v>-1.6688915378454245</v>
      </c>
      <c r="AD39" s="72">
        <v>0</v>
      </c>
      <c r="AE39" s="72">
        <v>2</v>
      </c>
      <c r="AF39" s="72">
        <v>3</v>
      </c>
      <c r="AG39" s="72">
        <v>3909.3612243850271</v>
      </c>
      <c r="AH39" s="72">
        <f t="shared" si="7"/>
        <v>0</v>
      </c>
      <c r="AI39" s="72">
        <f t="shared" si="8"/>
        <v>3909.3612243850271</v>
      </c>
      <c r="AJ39" s="72">
        <v>2</v>
      </c>
      <c r="AK39" s="50"/>
    </row>
    <row r="40" spans="1:37">
      <c r="A40">
        <v>39</v>
      </c>
      <c r="B40" t="s">
        <v>16</v>
      </c>
      <c r="C40" t="s">
        <v>473</v>
      </c>
      <c r="D40" s="25" t="s">
        <v>479</v>
      </c>
      <c r="E40" s="25" t="s">
        <v>478</v>
      </c>
      <c r="F40">
        <v>2.1834674770833669</v>
      </c>
      <c r="G40">
        <v>0.78751942528262742</v>
      </c>
      <c r="H40">
        <v>0.50050413389796322</v>
      </c>
      <c r="I40">
        <v>4.0330711837063922E-3</v>
      </c>
      <c r="J40">
        <v>0.10123008671103045</v>
      </c>
      <c r="K40">
        <v>0.39524097600322633</v>
      </c>
      <c r="L40">
        <v>0</v>
      </c>
      <c r="M40">
        <v>16</v>
      </c>
      <c r="N40">
        <v>2.1834674770833669</v>
      </c>
      <c r="O40">
        <v>0.78751942528262742</v>
      </c>
      <c r="P40">
        <v>16</v>
      </c>
      <c r="Q40">
        <v>2.1834674770833669</v>
      </c>
      <c r="R40">
        <v>0.78751942528262742</v>
      </c>
      <c r="S40">
        <f t="shared" si="0"/>
        <v>50.050413389796319</v>
      </c>
      <c r="T40">
        <f t="shared" si="1"/>
        <v>0.40330711837063921</v>
      </c>
      <c r="U40">
        <f t="shared" si="2"/>
        <v>10.123008671103046</v>
      </c>
      <c r="V40">
        <f t="shared" si="3"/>
        <v>39.524097600322634</v>
      </c>
      <c r="W40">
        <f t="shared" si="4"/>
        <v>0</v>
      </c>
      <c r="X40">
        <v>0</v>
      </c>
      <c r="Y40">
        <v>44.4</v>
      </c>
      <c r="Z40">
        <v>4.3</v>
      </c>
      <c r="AA40">
        <v>4.3333333333333339</v>
      </c>
      <c r="AB40">
        <f t="shared" si="5"/>
        <v>0.78590229738082906</v>
      </c>
      <c r="AC40">
        <f t="shared" si="6"/>
        <v>2.0165362751926054E-3</v>
      </c>
      <c r="AD40">
        <v>0</v>
      </c>
      <c r="AE40">
        <v>4</v>
      </c>
      <c r="AF40">
        <v>5</v>
      </c>
      <c r="AG40">
        <v>3909.3612243850271</v>
      </c>
      <c r="AH40">
        <f t="shared" si="7"/>
        <v>0</v>
      </c>
      <c r="AI40">
        <f t="shared" si="8"/>
        <v>3909.3612243850271</v>
      </c>
      <c r="AJ40">
        <v>5</v>
      </c>
      <c r="AK40" s="50"/>
    </row>
    <row r="41" spans="1:37">
      <c r="A41">
        <v>40</v>
      </c>
      <c r="B41" t="s">
        <v>16</v>
      </c>
      <c r="C41" t="s">
        <v>473</v>
      </c>
      <c r="D41" s="25" t="s">
        <v>479</v>
      </c>
      <c r="E41" s="25" t="s">
        <v>478</v>
      </c>
      <c r="F41">
        <v>2.1244919226560315</v>
      </c>
      <c r="G41">
        <v>0.82827831141219321</v>
      </c>
      <c r="H41">
        <v>0.65617892342683848</v>
      </c>
      <c r="I41">
        <v>7.6194086429112962E-2</v>
      </c>
      <c r="J41">
        <v>7.5815011372251717E-2</v>
      </c>
      <c r="K41">
        <v>0.50416982562547386</v>
      </c>
      <c r="L41">
        <v>0</v>
      </c>
      <c r="M41">
        <v>13</v>
      </c>
      <c r="N41">
        <v>2.1244919226560315</v>
      </c>
      <c r="O41">
        <v>0.82827831141219321</v>
      </c>
      <c r="P41">
        <v>13</v>
      </c>
      <c r="Q41">
        <v>2.1244919226560315</v>
      </c>
      <c r="R41">
        <v>0.82827831141219321</v>
      </c>
      <c r="S41">
        <f t="shared" si="0"/>
        <v>65.617892342683845</v>
      </c>
      <c r="T41">
        <f t="shared" si="1"/>
        <v>7.6194086429112957</v>
      </c>
      <c r="U41">
        <f t="shared" si="2"/>
        <v>7.5815011372251719</v>
      </c>
      <c r="V41">
        <f t="shared" si="3"/>
        <v>50.416982562547389</v>
      </c>
      <c r="W41">
        <f t="shared" si="4"/>
        <v>0</v>
      </c>
      <c r="X41">
        <v>0</v>
      </c>
      <c r="Y41">
        <v>0</v>
      </c>
      <c r="Z41">
        <v>4.3</v>
      </c>
      <c r="AA41">
        <v>4.3333333333333339</v>
      </c>
      <c r="AB41">
        <f t="shared" si="5"/>
        <v>0.94423519327997552</v>
      </c>
      <c r="AC41">
        <f t="shared" si="6"/>
        <v>0.64631210506107251</v>
      </c>
      <c r="AD41">
        <v>0</v>
      </c>
      <c r="AE41">
        <v>0</v>
      </c>
      <c r="AF41">
        <v>2</v>
      </c>
      <c r="AG41">
        <v>3909.3612243850271</v>
      </c>
      <c r="AH41">
        <f t="shared" si="7"/>
        <v>0</v>
      </c>
      <c r="AI41">
        <f t="shared" si="8"/>
        <v>3909.3612243850271</v>
      </c>
      <c r="AJ41">
        <v>2</v>
      </c>
      <c r="AK41" s="50"/>
    </row>
    <row r="42" spans="1:37">
      <c r="A42">
        <v>41</v>
      </c>
      <c r="B42" t="s">
        <v>16</v>
      </c>
      <c r="C42" t="s">
        <v>473</v>
      </c>
      <c r="D42" s="25" t="s">
        <v>479</v>
      </c>
      <c r="E42" s="25" t="s">
        <v>478</v>
      </c>
      <c r="F42">
        <v>2.089537501706948</v>
      </c>
      <c r="G42">
        <v>0.79177419840726859</v>
      </c>
      <c r="H42">
        <v>0.36304436304436305</v>
      </c>
      <c r="I42">
        <v>7.3463573463573476E-2</v>
      </c>
      <c r="J42">
        <v>0.10236060236060238</v>
      </c>
      <c r="K42">
        <v>0.18722018722018721</v>
      </c>
      <c r="L42">
        <v>0</v>
      </c>
      <c r="M42">
        <v>14</v>
      </c>
      <c r="N42">
        <v>2.089537501706948</v>
      </c>
      <c r="O42">
        <v>0.79177419840726859</v>
      </c>
      <c r="P42">
        <v>14</v>
      </c>
      <c r="Q42">
        <v>2.089537501706948</v>
      </c>
      <c r="R42">
        <v>0.79177419840726859</v>
      </c>
      <c r="S42">
        <f t="shared" si="0"/>
        <v>36.304436304436308</v>
      </c>
      <c r="T42">
        <f t="shared" si="1"/>
        <v>7.3463573463573475</v>
      </c>
      <c r="U42">
        <f t="shared" si="2"/>
        <v>10.236060236060238</v>
      </c>
      <c r="V42">
        <f t="shared" si="3"/>
        <v>18.722018722018721</v>
      </c>
      <c r="W42">
        <f t="shared" si="4"/>
        <v>0</v>
      </c>
      <c r="X42">
        <v>0</v>
      </c>
      <c r="Y42">
        <v>33.299999999999997</v>
      </c>
      <c r="Z42">
        <v>4.3</v>
      </c>
      <c r="AA42">
        <v>4.3333333333333339</v>
      </c>
      <c r="AB42">
        <f t="shared" si="5"/>
        <v>0.64666941371468756</v>
      </c>
      <c r="AC42">
        <f t="shared" si="6"/>
        <v>-0.56217497039424413</v>
      </c>
      <c r="AD42">
        <v>0</v>
      </c>
      <c r="AE42">
        <v>3</v>
      </c>
      <c r="AF42">
        <v>4</v>
      </c>
      <c r="AG42">
        <v>3909.3612243850271</v>
      </c>
      <c r="AH42">
        <f t="shared" si="7"/>
        <v>0</v>
      </c>
      <c r="AI42">
        <f t="shared" si="8"/>
        <v>3909.3612243850271</v>
      </c>
      <c r="AJ42">
        <v>3</v>
      </c>
      <c r="AK42" s="50"/>
    </row>
    <row r="43" spans="1:37">
      <c r="A43">
        <v>42</v>
      </c>
      <c r="B43" t="s">
        <v>16</v>
      </c>
      <c r="C43" t="s">
        <v>473</v>
      </c>
      <c r="D43" s="25" t="s">
        <v>479</v>
      </c>
      <c r="E43" s="25" t="s">
        <v>478</v>
      </c>
      <c r="F43">
        <v>2.0203594575289228</v>
      </c>
      <c r="G43">
        <v>0.72869064254752336</v>
      </c>
      <c r="H43">
        <v>0.58903846153846162</v>
      </c>
      <c r="I43">
        <v>0.12711538461538463</v>
      </c>
      <c r="J43">
        <v>6.9615384615384635E-2</v>
      </c>
      <c r="K43">
        <v>0.39230769230769241</v>
      </c>
      <c r="L43">
        <v>0</v>
      </c>
      <c r="M43">
        <v>16</v>
      </c>
      <c r="N43">
        <v>2.0203594575289228</v>
      </c>
      <c r="O43">
        <v>0.72869064254752336</v>
      </c>
      <c r="P43">
        <v>16</v>
      </c>
      <c r="Q43">
        <v>2.0203594575289228</v>
      </c>
      <c r="R43">
        <v>0.72869064254752336</v>
      </c>
      <c r="S43">
        <f t="shared" si="0"/>
        <v>58.90384615384616</v>
      </c>
      <c r="T43">
        <f t="shared" si="1"/>
        <v>12.711538461538463</v>
      </c>
      <c r="U43">
        <f t="shared" si="2"/>
        <v>6.9615384615384635</v>
      </c>
      <c r="V43">
        <f t="shared" si="3"/>
        <v>39.230769230769241</v>
      </c>
      <c r="W43">
        <f t="shared" si="4"/>
        <v>0</v>
      </c>
      <c r="X43">
        <v>11.1</v>
      </c>
      <c r="Y43">
        <v>22.2</v>
      </c>
      <c r="Z43">
        <v>4.3</v>
      </c>
      <c r="AA43">
        <v>4.3333333333333339</v>
      </c>
      <c r="AB43">
        <f t="shared" si="5"/>
        <v>0.87491405876225925</v>
      </c>
      <c r="AC43">
        <f t="shared" si="6"/>
        <v>0.359991851513628</v>
      </c>
      <c r="AD43">
        <v>1</v>
      </c>
      <c r="AE43">
        <v>2</v>
      </c>
      <c r="AF43">
        <v>6</v>
      </c>
      <c r="AG43">
        <v>3909.3612243850271</v>
      </c>
      <c r="AH43">
        <f t="shared" si="7"/>
        <v>7.4592000000000001</v>
      </c>
      <c r="AI43">
        <f t="shared" si="8"/>
        <v>3916.8204243850269</v>
      </c>
      <c r="AJ43">
        <v>6</v>
      </c>
      <c r="AK43" s="50"/>
    </row>
    <row r="44" spans="1:37">
      <c r="A44">
        <v>43</v>
      </c>
      <c r="B44" t="s">
        <v>16</v>
      </c>
      <c r="C44" t="s">
        <v>474</v>
      </c>
      <c r="D44" s="25" t="s">
        <v>479</v>
      </c>
      <c r="E44" s="25" t="s">
        <v>478</v>
      </c>
      <c r="F44">
        <v>2.4474229351717329</v>
      </c>
      <c r="G44">
        <v>0.84675022459849802</v>
      </c>
      <c r="H44">
        <v>0.30309321154245389</v>
      </c>
      <c r="I44">
        <v>2.4911770811708533E-2</v>
      </c>
      <c r="J44">
        <v>0.11625493045463986</v>
      </c>
      <c r="K44">
        <v>0.1619265102761055</v>
      </c>
      <c r="L44">
        <v>0</v>
      </c>
      <c r="M44">
        <v>16</v>
      </c>
      <c r="N44">
        <v>2.2593845812852642</v>
      </c>
      <c r="O44">
        <v>0.8149007327203095</v>
      </c>
      <c r="P44">
        <v>18</v>
      </c>
      <c r="Q44">
        <v>2.2696645025453379</v>
      </c>
      <c r="R44">
        <v>0.7852500275595603</v>
      </c>
      <c r="S44">
        <f t="shared" si="0"/>
        <v>30.309321154245389</v>
      </c>
      <c r="T44">
        <f t="shared" si="1"/>
        <v>2.4911770811708536</v>
      </c>
      <c r="U44">
        <f t="shared" si="2"/>
        <v>11.625493045463987</v>
      </c>
      <c r="V44">
        <f t="shared" si="3"/>
        <v>16.192651027610548</v>
      </c>
      <c r="W44">
        <f t="shared" si="4"/>
        <v>0</v>
      </c>
      <c r="X44">
        <v>11.1</v>
      </c>
      <c r="Y44">
        <v>33.299999999999997</v>
      </c>
      <c r="Z44">
        <v>3.7166666666666663</v>
      </c>
      <c r="AA44">
        <v>3.6333333333333337</v>
      </c>
      <c r="AB44">
        <f t="shared" si="5"/>
        <v>0.58300977970945833</v>
      </c>
      <c r="AC44">
        <f t="shared" si="6"/>
        <v>-0.83261128227765258</v>
      </c>
      <c r="AD44">
        <v>1</v>
      </c>
      <c r="AE44">
        <v>3</v>
      </c>
      <c r="AF44">
        <v>7</v>
      </c>
      <c r="AG44">
        <v>3089.0417827030415</v>
      </c>
      <c r="AH44">
        <f t="shared" si="7"/>
        <v>7.4592000000000001</v>
      </c>
      <c r="AI44">
        <f t="shared" si="8"/>
        <v>3096.5009827030412</v>
      </c>
      <c r="AJ44">
        <v>6</v>
      </c>
      <c r="AK44" s="50"/>
    </row>
    <row r="45" spans="1:37">
      <c r="A45">
        <v>44</v>
      </c>
      <c r="B45" t="s">
        <v>16</v>
      </c>
      <c r="C45" t="s">
        <v>474</v>
      </c>
      <c r="D45" s="25" t="s">
        <v>479</v>
      </c>
      <c r="E45" s="25" t="s">
        <v>478</v>
      </c>
      <c r="F45">
        <v>2.4418081551084865</v>
      </c>
      <c r="G45">
        <v>0.84480764401248609</v>
      </c>
      <c r="H45">
        <v>0.42214860388073827</v>
      </c>
      <c r="I45">
        <v>7.146237576904875E-2</v>
      </c>
      <c r="J45">
        <v>0.14221486038807382</v>
      </c>
      <c r="K45">
        <v>0.20847136772361566</v>
      </c>
      <c r="L45">
        <v>0</v>
      </c>
      <c r="M45">
        <v>18</v>
      </c>
      <c r="N45">
        <v>2.4418081551084865</v>
      </c>
      <c r="O45">
        <v>0.84480764401248609</v>
      </c>
      <c r="P45">
        <v>18</v>
      </c>
      <c r="Q45">
        <v>2.4418081551084865</v>
      </c>
      <c r="R45">
        <v>0.84480764401248609</v>
      </c>
      <c r="S45">
        <f t="shared" si="0"/>
        <v>42.214860388073831</v>
      </c>
      <c r="T45">
        <f t="shared" si="1"/>
        <v>7.1462375769048752</v>
      </c>
      <c r="U45">
        <f t="shared" si="2"/>
        <v>14.221486038807383</v>
      </c>
      <c r="V45">
        <f t="shared" si="3"/>
        <v>20.847136772361566</v>
      </c>
      <c r="W45">
        <f t="shared" si="4"/>
        <v>0</v>
      </c>
      <c r="X45">
        <v>0</v>
      </c>
      <c r="Y45">
        <v>11.1</v>
      </c>
      <c r="Z45">
        <v>3.7166666666666663</v>
      </c>
      <c r="AA45">
        <v>3.6333333333333337</v>
      </c>
      <c r="AB45">
        <f t="shared" si="5"/>
        <v>0.70722872196239139</v>
      </c>
      <c r="AC45">
        <f t="shared" si="6"/>
        <v>-0.31395934153069538</v>
      </c>
      <c r="AD45">
        <v>0</v>
      </c>
      <c r="AE45">
        <v>1</v>
      </c>
      <c r="AF45">
        <v>5</v>
      </c>
      <c r="AG45">
        <v>3089.0417827030415</v>
      </c>
      <c r="AH45">
        <f t="shared" si="7"/>
        <v>0</v>
      </c>
      <c r="AI45">
        <f t="shared" si="8"/>
        <v>3089.0417827030415</v>
      </c>
      <c r="AJ45">
        <v>5</v>
      </c>
      <c r="AK45" s="50"/>
    </row>
    <row r="46" spans="1:37">
      <c r="A46">
        <v>45</v>
      </c>
      <c r="B46" t="s">
        <v>16</v>
      </c>
      <c r="C46" t="s">
        <v>474</v>
      </c>
      <c r="D46" s="25" t="s">
        <v>479</v>
      </c>
      <c r="E46" s="25" t="s">
        <v>478</v>
      </c>
      <c r="F46">
        <v>1.8787308660959632</v>
      </c>
      <c r="G46">
        <v>0.783491625930545</v>
      </c>
      <c r="H46">
        <v>0.65451695081324712</v>
      </c>
      <c r="I46">
        <v>6.6627474034881451E-2</v>
      </c>
      <c r="J46">
        <v>0.18812463256907699</v>
      </c>
      <c r="K46">
        <v>0.39976484420928871</v>
      </c>
      <c r="L46">
        <v>0</v>
      </c>
      <c r="M46">
        <v>11</v>
      </c>
      <c r="N46">
        <v>1.8787308660959632</v>
      </c>
      <c r="O46">
        <v>0.783491625930545</v>
      </c>
      <c r="P46">
        <v>11</v>
      </c>
      <c r="Q46">
        <v>1.8787308660959632</v>
      </c>
      <c r="R46">
        <v>0.783491625930545</v>
      </c>
      <c r="S46">
        <f t="shared" si="0"/>
        <v>65.451695081324715</v>
      </c>
      <c r="T46">
        <f t="shared" si="1"/>
        <v>6.6627474034881455</v>
      </c>
      <c r="U46">
        <f t="shared" si="2"/>
        <v>18.812463256907698</v>
      </c>
      <c r="V46">
        <f t="shared" si="3"/>
        <v>39.97648442092887</v>
      </c>
      <c r="W46">
        <f t="shared" si="4"/>
        <v>0</v>
      </c>
      <c r="X46">
        <v>55.5</v>
      </c>
      <c r="Y46">
        <v>11.1</v>
      </c>
      <c r="Z46">
        <v>3.7166666666666663</v>
      </c>
      <c r="AA46">
        <v>3.6333333333333337</v>
      </c>
      <c r="AB46">
        <f t="shared" si="5"/>
        <v>0.94248668477076858</v>
      </c>
      <c r="AC46">
        <f t="shared" si="6"/>
        <v>0.63895390357287585</v>
      </c>
      <c r="AD46">
        <v>5</v>
      </c>
      <c r="AE46">
        <v>1</v>
      </c>
      <c r="AF46">
        <v>6</v>
      </c>
      <c r="AG46">
        <v>3089.0417827030415</v>
      </c>
      <c r="AH46">
        <f t="shared" si="7"/>
        <v>37.295999999999999</v>
      </c>
      <c r="AI46">
        <f t="shared" si="8"/>
        <v>3126.3377827030413</v>
      </c>
      <c r="AJ46">
        <v>5</v>
      </c>
      <c r="AK46" s="50"/>
    </row>
    <row r="47" spans="1:37">
      <c r="A47">
        <v>46</v>
      </c>
      <c r="B47" t="s">
        <v>16</v>
      </c>
      <c r="C47" t="s">
        <v>474</v>
      </c>
      <c r="D47" s="25" t="s">
        <v>479</v>
      </c>
      <c r="E47" s="25" t="s">
        <v>478</v>
      </c>
      <c r="F47">
        <v>2.0074197243121703</v>
      </c>
      <c r="G47">
        <v>0.76065786892353227</v>
      </c>
      <c r="H47">
        <v>0.63865546218487379</v>
      </c>
      <c r="I47">
        <v>2.9411764705882349E-2</v>
      </c>
      <c r="J47">
        <v>0.17226890756302518</v>
      </c>
      <c r="K47">
        <v>0.43697478991596622</v>
      </c>
      <c r="L47">
        <v>0</v>
      </c>
      <c r="M47">
        <v>14</v>
      </c>
      <c r="N47">
        <v>2.0074197243121703</v>
      </c>
      <c r="O47">
        <v>0.76065786892353227</v>
      </c>
      <c r="P47">
        <v>14</v>
      </c>
      <c r="Q47">
        <v>2.0074197243121703</v>
      </c>
      <c r="R47">
        <v>0.76065786892353227</v>
      </c>
      <c r="S47">
        <f t="shared" si="0"/>
        <v>63.865546218487381</v>
      </c>
      <c r="T47">
        <f t="shared" si="1"/>
        <v>2.9411764705882351</v>
      </c>
      <c r="U47">
        <f t="shared" si="2"/>
        <v>17.226890756302517</v>
      </c>
      <c r="V47">
        <f t="shared" si="3"/>
        <v>43.697478991596626</v>
      </c>
      <c r="W47">
        <f t="shared" si="4"/>
        <v>0</v>
      </c>
      <c r="X47">
        <v>44.4</v>
      </c>
      <c r="Y47">
        <v>22.2</v>
      </c>
      <c r="Z47">
        <v>3.7166666666666663</v>
      </c>
      <c r="AA47">
        <v>3.6333333333333337</v>
      </c>
      <c r="AB47">
        <f t="shared" si="5"/>
        <v>0.92589522760667642</v>
      </c>
      <c r="AC47">
        <f t="shared" si="6"/>
        <v>0.56953322459276789</v>
      </c>
      <c r="AD47">
        <v>4</v>
      </c>
      <c r="AE47">
        <v>2</v>
      </c>
      <c r="AF47">
        <v>6</v>
      </c>
      <c r="AG47">
        <v>3089.0417827030415</v>
      </c>
      <c r="AH47">
        <f t="shared" si="7"/>
        <v>29.8368</v>
      </c>
      <c r="AI47">
        <f t="shared" si="8"/>
        <v>3118.8785827030415</v>
      </c>
      <c r="AJ47">
        <v>5</v>
      </c>
      <c r="AK47" s="50"/>
    </row>
    <row r="48" spans="1:37">
      <c r="A48">
        <v>47</v>
      </c>
      <c r="B48" t="s">
        <v>16</v>
      </c>
      <c r="C48" t="s">
        <v>474</v>
      </c>
      <c r="D48" s="25" t="s">
        <v>479</v>
      </c>
      <c r="E48" s="25" t="s">
        <v>478</v>
      </c>
      <c r="F48">
        <v>2.4016655296742404</v>
      </c>
      <c r="G48">
        <v>0.84768255617342836</v>
      </c>
      <c r="H48">
        <v>0.65134370579915135</v>
      </c>
      <c r="I48">
        <v>0.132013201320132</v>
      </c>
      <c r="J48">
        <v>0.11857614332861857</v>
      </c>
      <c r="K48">
        <v>0.40075436115040081</v>
      </c>
      <c r="L48">
        <v>0</v>
      </c>
      <c r="M48">
        <v>17</v>
      </c>
      <c r="N48">
        <v>2.4016655296742404</v>
      </c>
      <c r="O48">
        <v>0.84768255617342836</v>
      </c>
      <c r="P48">
        <v>17</v>
      </c>
      <c r="Q48">
        <v>2.4016655296742404</v>
      </c>
      <c r="R48">
        <v>0.84768255617342836</v>
      </c>
      <c r="S48">
        <f t="shared" si="0"/>
        <v>65.134370579915128</v>
      </c>
      <c r="T48">
        <f t="shared" si="1"/>
        <v>13.201320132013199</v>
      </c>
      <c r="U48">
        <f t="shared" si="2"/>
        <v>11.857614332861857</v>
      </c>
      <c r="V48">
        <f t="shared" si="3"/>
        <v>40.075436115040084</v>
      </c>
      <c r="W48">
        <f t="shared" si="4"/>
        <v>0</v>
      </c>
      <c r="X48">
        <v>11.1</v>
      </c>
      <c r="Y48">
        <v>0</v>
      </c>
      <c r="Z48">
        <v>3.7166666666666663</v>
      </c>
      <c r="AA48">
        <v>3.6333333333333337</v>
      </c>
      <c r="AB48">
        <f t="shared" si="5"/>
        <v>0.93915370321528591</v>
      </c>
      <c r="AC48">
        <f t="shared" si="6"/>
        <v>0.62495086221261686</v>
      </c>
      <c r="AD48">
        <v>1</v>
      </c>
      <c r="AE48">
        <v>0</v>
      </c>
      <c r="AF48">
        <v>2</v>
      </c>
      <c r="AG48">
        <v>3089.0417827030415</v>
      </c>
      <c r="AH48">
        <f t="shared" si="7"/>
        <v>7.4592000000000001</v>
      </c>
      <c r="AI48">
        <f t="shared" si="8"/>
        <v>3096.5009827030412</v>
      </c>
      <c r="AJ48">
        <v>2</v>
      </c>
      <c r="AK48" s="50"/>
    </row>
    <row r="49" spans="1:37">
      <c r="A49">
        <v>48</v>
      </c>
      <c r="B49" t="s">
        <v>16</v>
      </c>
      <c r="C49" t="s">
        <v>474</v>
      </c>
      <c r="D49" s="25" t="s">
        <v>479</v>
      </c>
      <c r="E49" s="25" t="s">
        <v>478</v>
      </c>
      <c r="F49">
        <v>2.1747912438537842</v>
      </c>
      <c r="G49">
        <v>0.78439013561914872</v>
      </c>
      <c r="H49">
        <v>0.64321503131524005</v>
      </c>
      <c r="I49">
        <v>3.7578288100208766E-2</v>
      </c>
      <c r="J49">
        <v>0.17139874739039665</v>
      </c>
      <c r="K49">
        <v>0.43423799582463463</v>
      </c>
      <c r="L49">
        <v>0</v>
      </c>
      <c r="M49">
        <v>16</v>
      </c>
      <c r="N49">
        <v>2.1747912438537842</v>
      </c>
      <c r="O49">
        <v>0.78439013561914872</v>
      </c>
      <c r="P49">
        <v>16</v>
      </c>
      <c r="Q49">
        <v>2.1747912438537842</v>
      </c>
      <c r="R49">
        <v>0.78439013561914872</v>
      </c>
      <c r="S49">
        <f t="shared" si="0"/>
        <v>64.321503131524011</v>
      </c>
      <c r="T49">
        <f t="shared" si="1"/>
        <v>3.7578288100208765</v>
      </c>
      <c r="U49">
        <f t="shared" si="2"/>
        <v>17.139874739039666</v>
      </c>
      <c r="V49">
        <f t="shared" si="3"/>
        <v>43.42379958246346</v>
      </c>
      <c r="W49">
        <f t="shared" si="4"/>
        <v>0</v>
      </c>
      <c r="X49">
        <v>22.2</v>
      </c>
      <c r="Y49">
        <v>11.1</v>
      </c>
      <c r="Z49">
        <v>3.7166666666666663</v>
      </c>
      <c r="AA49">
        <v>3.6333333333333337</v>
      </c>
      <c r="AB49">
        <f t="shared" si="5"/>
        <v>0.93064751177086369</v>
      </c>
      <c r="AC49">
        <f t="shared" si="6"/>
        <v>0.58934581548107678</v>
      </c>
      <c r="AD49">
        <v>2</v>
      </c>
      <c r="AE49">
        <v>1</v>
      </c>
      <c r="AF49">
        <v>9</v>
      </c>
      <c r="AG49">
        <v>3089.0417827030415</v>
      </c>
      <c r="AH49">
        <f t="shared" si="7"/>
        <v>14.9184</v>
      </c>
      <c r="AI49">
        <f t="shared" si="8"/>
        <v>3103.9601827030415</v>
      </c>
      <c r="AJ49">
        <v>8</v>
      </c>
      <c r="AK49" s="50"/>
    </row>
    <row r="50" spans="1:37">
      <c r="A50">
        <v>49</v>
      </c>
      <c r="B50" t="s">
        <v>16</v>
      </c>
      <c r="C50" t="s">
        <v>475</v>
      </c>
      <c r="D50" s="25" t="s">
        <v>479</v>
      </c>
      <c r="E50" s="25" t="s">
        <v>478</v>
      </c>
      <c r="F50">
        <v>1.9082533214305093</v>
      </c>
      <c r="G50">
        <v>0.6602103401465157</v>
      </c>
      <c r="H50">
        <v>0.5069777583951155</v>
      </c>
      <c r="I50">
        <v>1.3301351940689054E-2</v>
      </c>
      <c r="J50">
        <v>1.3955516790231139E-2</v>
      </c>
      <c r="K50">
        <v>0.47972088966419529</v>
      </c>
      <c r="L50">
        <v>0</v>
      </c>
      <c r="M50">
        <v>18</v>
      </c>
      <c r="N50">
        <v>1.9082533214305093</v>
      </c>
      <c r="O50">
        <v>0.6602103401465157</v>
      </c>
      <c r="P50">
        <v>18</v>
      </c>
      <c r="Q50">
        <v>1.9082533214305093</v>
      </c>
      <c r="R50">
        <v>0.6602103401465157</v>
      </c>
      <c r="S50">
        <f t="shared" si="0"/>
        <v>50.69777583951155</v>
      </c>
      <c r="T50">
        <f t="shared" si="1"/>
        <v>1.3301351940689055</v>
      </c>
      <c r="U50">
        <f t="shared" si="2"/>
        <v>1.3955516790231139</v>
      </c>
      <c r="V50">
        <f t="shared" si="3"/>
        <v>47.972088966419527</v>
      </c>
      <c r="W50">
        <f t="shared" si="4"/>
        <v>0</v>
      </c>
      <c r="X50">
        <v>11.1</v>
      </c>
      <c r="Y50">
        <v>22.2</v>
      </c>
      <c r="Z50">
        <v>3.9333333333333336</v>
      </c>
      <c r="AA50">
        <v>3.9</v>
      </c>
      <c r="AB50">
        <f t="shared" si="5"/>
        <v>0.79237614830632397</v>
      </c>
      <c r="AC50">
        <f t="shared" si="6"/>
        <v>2.7912845743486573E-2</v>
      </c>
      <c r="AD50">
        <v>1</v>
      </c>
      <c r="AE50">
        <v>2</v>
      </c>
      <c r="AF50">
        <v>4</v>
      </c>
      <c r="AG50">
        <v>3478.3545831168858</v>
      </c>
      <c r="AH50">
        <f t="shared" si="7"/>
        <v>7.4592000000000001</v>
      </c>
      <c r="AI50">
        <f t="shared" si="8"/>
        <v>3485.8137831168856</v>
      </c>
      <c r="AJ50">
        <v>4</v>
      </c>
      <c r="AK50" s="50"/>
    </row>
    <row r="51" spans="1:37">
      <c r="A51">
        <v>50</v>
      </c>
      <c r="B51" t="s">
        <v>16</v>
      </c>
      <c r="C51" t="s">
        <v>475</v>
      </c>
      <c r="D51" s="25" t="s">
        <v>479</v>
      </c>
      <c r="E51" s="25" t="s">
        <v>478</v>
      </c>
      <c r="F51">
        <v>2.1956178340287638</v>
      </c>
      <c r="G51">
        <v>0.81077442107059905</v>
      </c>
      <c r="H51">
        <v>0.46461848400906575</v>
      </c>
      <c r="I51">
        <v>3.5255603122639138E-2</v>
      </c>
      <c r="J51">
        <v>0.17224880382775121</v>
      </c>
      <c r="K51">
        <v>0.25711407705867539</v>
      </c>
      <c r="L51">
        <v>0</v>
      </c>
      <c r="M51">
        <v>14</v>
      </c>
      <c r="N51">
        <v>2.0791195605631936</v>
      </c>
      <c r="O51">
        <v>0.78782659900241847</v>
      </c>
      <c r="P51">
        <v>15</v>
      </c>
      <c r="Q51">
        <v>2.085201057882228</v>
      </c>
      <c r="R51">
        <v>0.77000088736668371</v>
      </c>
      <c r="S51">
        <f t="shared" si="0"/>
        <v>46.461848400906575</v>
      </c>
      <c r="T51">
        <f t="shared" si="1"/>
        <v>3.5255603122639139</v>
      </c>
      <c r="U51">
        <f t="shared" si="2"/>
        <v>17.224880382775119</v>
      </c>
      <c r="V51">
        <f t="shared" si="3"/>
        <v>25.71140770586754</v>
      </c>
      <c r="W51">
        <f t="shared" si="4"/>
        <v>0</v>
      </c>
      <c r="X51">
        <v>22.2</v>
      </c>
      <c r="Y51">
        <v>0</v>
      </c>
      <c r="Z51">
        <v>3.9333333333333336</v>
      </c>
      <c r="AA51">
        <v>3.9</v>
      </c>
      <c r="AB51">
        <f t="shared" si="5"/>
        <v>0.7499870523971387</v>
      </c>
      <c r="AC51">
        <f t="shared" si="6"/>
        <v>-0.14176300242726567</v>
      </c>
      <c r="AD51">
        <v>2</v>
      </c>
      <c r="AE51">
        <v>0</v>
      </c>
      <c r="AF51">
        <v>5</v>
      </c>
      <c r="AG51">
        <v>3478.3545831168858</v>
      </c>
      <c r="AH51">
        <f t="shared" si="7"/>
        <v>14.9184</v>
      </c>
      <c r="AI51">
        <f t="shared" si="8"/>
        <v>3493.2729831168858</v>
      </c>
      <c r="AJ51">
        <v>5</v>
      </c>
      <c r="AK51" s="50"/>
    </row>
    <row r="52" spans="1:37">
      <c r="A52">
        <v>51</v>
      </c>
      <c r="B52" t="s">
        <v>16</v>
      </c>
      <c r="C52" t="s">
        <v>475</v>
      </c>
      <c r="D52" s="25" t="s">
        <v>479</v>
      </c>
      <c r="E52" s="25" t="s">
        <v>478</v>
      </c>
      <c r="F52">
        <v>2.0697030815785094</v>
      </c>
      <c r="G52">
        <v>0.71606812373678841</v>
      </c>
      <c r="H52">
        <v>0.48118494795836664</v>
      </c>
      <c r="I52">
        <v>1.6012810248198558E-2</v>
      </c>
      <c r="J52">
        <v>5.2642113690952758E-2</v>
      </c>
      <c r="K52">
        <v>0.41253002401921535</v>
      </c>
      <c r="L52">
        <v>0</v>
      </c>
      <c r="M52">
        <v>17</v>
      </c>
      <c r="N52">
        <v>1.93874335260741</v>
      </c>
      <c r="O52">
        <v>0.68429133890488336</v>
      </c>
      <c r="P52">
        <v>18</v>
      </c>
      <c r="Q52">
        <v>1.9451953606602235</v>
      </c>
      <c r="R52">
        <v>0.67299140857786632</v>
      </c>
      <c r="S52">
        <f t="shared" si="0"/>
        <v>48.118494795836661</v>
      </c>
      <c r="T52">
        <f t="shared" si="1"/>
        <v>1.6012810248198557</v>
      </c>
      <c r="U52">
        <f t="shared" si="2"/>
        <v>5.2642113690952756</v>
      </c>
      <c r="V52">
        <f t="shared" si="3"/>
        <v>41.253002401921535</v>
      </c>
      <c r="W52">
        <f t="shared" si="4"/>
        <v>0</v>
      </c>
      <c r="X52">
        <v>11.1</v>
      </c>
      <c r="Y52">
        <v>33.299999999999997</v>
      </c>
      <c r="Z52">
        <v>3.9333333333333336</v>
      </c>
      <c r="AA52">
        <v>3.9</v>
      </c>
      <c r="AB52">
        <f t="shared" si="5"/>
        <v>0.76657866809409481</v>
      </c>
      <c r="AC52">
        <f t="shared" si="6"/>
        <v>-7.5295761817067347E-2</v>
      </c>
      <c r="AD52">
        <v>1</v>
      </c>
      <c r="AE52">
        <v>3</v>
      </c>
      <c r="AF52">
        <v>5</v>
      </c>
      <c r="AG52">
        <v>3478.3545831168858</v>
      </c>
      <c r="AH52">
        <f t="shared" si="7"/>
        <v>7.4592000000000001</v>
      </c>
      <c r="AI52">
        <f t="shared" si="8"/>
        <v>3485.8137831168856</v>
      </c>
      <c r="AJ52">
        <v>5</v>
      </c>
      <c r="AK52" s="50"/>
    </row>
    <row r="53" spans="1:37">
      <c r="A53">
        <v>52</v>
      </c>
      <c r="B53" t="s">
        <v>16</v>
      </c>
      <c r="C53" t="s">
        <v>475</v>
      </c>
      <c r="D53" s="25" t="s">
        <v>479</v>
      </c>
      <c r="E53" s="25" t="s">
        <v>478</v>
      </c>
      <c r="F53">
        <v>1.8174782870025825</v>
      </c>
      <c r="G53">
        <v>0.73140706801104205</v>
      </c>
      <c r="H53">
        <v>0.79110629067245142</v>
      </c>
      <c r="I53">
        <v>9.154013015184384E-2</v>
      </c>
      <c r="J53">
        <v>9.2190889370932769E-2</v>
      </c>
      <c r="K53">
        <v>0.60737527114967482</v>
      </c>
      <c r="L53">
        <v>0</v>
      </c>
      <c r="M53">
        <v>12</v>
      </c>
      <c r="N53">
        <v>1.8174782870025825</v>
      </c>
      <c r="O53">
        <v>0.73140706801104205</v>
      </c>
      <c r="P53">
        <v>12</v>
      </c>
      <c r="Q53">
        <v>1.8174782870025825</v>
      </c>
      <c r="R53">
        <v>0.73140706801104205</v>
      </c>
      <c r="S53">
        <f t="shared" si="0"/>
        <v>79.110629067245142</v>
      </c>
      <c r="T53">
        <f t="shared" si="1"/>
        <v>9.1540130151843844</v>
      </c>
      <c r="U53">
        <f t="shared" si="2"/>
        <v>9.2190889370932769</v>
      </c>
      <c r="V53">
        <f t="shared" si="3"/>
        <v>60.737527114967484</v>
      </c>
      <c r="W53">
        <f t="shared" si="4"/>
        <v>0</v>
      </c>
      <c r="X53">
        <v>11.1</v>
      </c>
      <c r="Y53">
        <v>55.5</v>
      </c>
      <c r="Z53">
        <v>3.9333333333333336</v>
      </c>
      <c r="AA53">
        <v>3.9</v>
      </c>
      <c r="AB53">
        <f t="shared" si="5"/>
        <v>1.0961218770286343</v>
      </c>
      <c r="AC53">
        <f t="shared" si="6"/>
        <v>1.3316067790105561</v>
      </c>
      <c r="AD53">
        <v>1</v>
      </c>
      <c r="AE53">
        <v>5</v>
      </c>
      <c r="AF53">
        <v>7</v>
      </c>
      <c r="AG53">
        <v>3478.3545831168858</v>
      </c>
      <c r="AH53">
        <f t="shared" si="7"/>
        <v>7.4592000000000001</v>
      </c>
      <c r="AI53">
        <f t="shared" si="8"/>
        <v>3485.8137831168856</v>
      </c>
      <c r="AJ53">
        <v>7</v>
      </c>
      <c r="AK53" s="50"/>
    </row>
    <row r="54" spans="1:37">
      <c r="A54">
        <v>53</v>
      </c>
      <c r="B54" t="s">
        <v>16</v>
      </c>
      <c r="C54" t="s">
        <v>475</v>
      </c>
      <c r="D54" s="25" t="s">
        <v>479</v>
      </c>
      <c r="E54" s="25" t="s">
        <v>478</v>
      </c>
      <c r="F54">
        <v>2.1805418754049315</v>
      </c>
      <c r="G54">
        <v>0.71621803419371644</v>
      </c>
      <c r="H54">
        <v>0.28476950009725716</v>
      </c>
      <c r="I54">
        <v>4.2987745574790882E-2</v>
      </c>
      <c r="J54">
        <v>8.3641314919276379E-3</v>
      </c>
      <c r="K54">
        <v>0.23341762303053862</v>
      </c>
      <c r="L54">
        <v>0</v>
      </c>
      <c r="M54">
        <v>20</v>
      </c>
      <c r="N54">
        <v>2.0727703740499193</v>
      </c>
      <c r="O54">
        <v>0.69190774901619811</v>
      </c>
      <c r="P54">
        <v>21</v>
      </c>
      <c r="Q54">
        <v>2.0772858788016535</v>
      </c>
      <c r="R54">
        <v>0.68230269978071445</v>
      </c>
      <c r="S54">
        <f t="shared" si="0"/>
        <v>28.476950009725716</v>
      </c>
      <c r="T54">
        <f t="shared" si="1"/>
        <v>4.2987745574790885</v>
      </c>
      <c r="U54">
        <f t="shared" si="2"/>
        <v>0.83641314919276377</v>
      </c>
      <c r="V54">
        <f t="shared" si="3"/>
        <v>23.341762303053862</v>
      </c>
      <c r="W54">
        <f t="shared" si="4"/>
        <v>0</v>
      </c>
      <c r="X54">
        <v>0</v>
      </c>
      <c r="Y54">
        <v>33.299999999999997</v>
      </c>
      <c r="Z54">
        <v>3.9333333333333336</v>
      </c>
      <c r="AA54">
        <v>3.9</v>
      </c>
      <c r="AB54">
        <f t="shared" si="5"/>
        <v>0.56289643535053557</v>
      </c>
      <c r="AC54">
        <f t="shared" si="6"/>
        <v>-0.92092478678001599</v>
      </c>
      <c r="AD54">
        <v>0</v>
      </c>
      <c r="AE54">
        <v>3</v>
      </c>
      <c r="AF54">
        <v>5</v>
      </c>
      <c r="AG54">
        <v>3478.3545831168858</v>
      </c>
      <c r="AH54">
        <f t="shared" si="7"/>
        <v>0</v>
      </c>
      <c r="AI54">
        <f t="shared" si="8"/>
        <v>3478.3545831168858</v>
      </c>
      <c r="AJ54">
        <v>4</v>
      </c>
      <c r="AK54" s="50"/>
    </row>
    <row r="55" spans="1:37">
      <c r="A55">
        <v>54</v>
      </c>
      <c r="B55" t="s">
        <v>16</v>
      </c>
      <c r="C55" t="s">
        <v>475</v>
      </c>
      <c r="D55" s="25" t="s">
        <v>479</v>
      </c>
      <c r="E55" s="25" t="s">
        <v>478</v>
      </c>
      <c r="F55">
        <v>2.530139227913994</v>
      </c>
      <c r="G55">
        <v>0.83104633967024888</v>
      </c>
      <c r="H55">
        <v>0.3220944069813565</v>
      </c>
      <c r="I55">
        <v>2.0230067433558107E-2</v>
      </c>
      <c r="J55">
        <v>0.12316541055136848</v>
      </c>
      <c r="K55">
        <v>0.17869892899642992</v>
      </c>
      <c r="L55">
        <v>0</v>
      </c>
      <c r="M55">
        <v>19</v>
      </c>
      <c r="N55">
        <v>2.3566239293876952</v>
      </c>
      <c r="O55">
        <v>0.8003643295249564</v>
      </c>
      <c r="P55">
        <v>21</v>
      </c>
      <c r="Q55">
        <v>2.3672392773129327</v>
      </c>
      <c r="R55">
        <v>0.77754042735288997</v>
      </c>
      <c r="S55">
        <f t="shared" si="0"/>
        <v>32.209440698135651</v>
      </c>
      <c r="T55">
        <f t="shared" si="1"/>
        <v>2.0230067433558108</v>
      </c>
      <c r="U55">
        <f t="shared" si="2"/>
        <v>12.316541055136849</v>
      </c>
      <c r="V55">
        <f t="shared" si="3"/>
        <v>17.869892899642991</v>
      </c>
      <c r="W55">
        <f t="shared" si="4"/>
        <v>0</v>
      </c>
      <c r="X55">
        <v>22.2</v>
      </c>
      <c r="Y55">
        <v>11.1</v>
      </c>
      <c r="Z55">
        <v>3.9333333333333336</v>
      </c>
      <c r="AA55">
        <v>3.9</v>
      </c>
      <c r="AB55">
        <f t="shared" si="5"/>
        <v>0.60350720684497416</v>
      </c>
      <c r="AC55">
        <f t="shared" si="6"/>
        <v>-0.7441633429539134</v>
      </c>
      <c r="AD55">
        <v>2</v>
      </c>
      <c r="AE55">
        <v>1</v>
      </c>
      <c r="AF55">
        <v>4</v>
      </c>
      <c r="AG55">
        <v>3478.3545831168858</v>
      </c>
      <c r="AH55">
        <f t="shared" si="7"/>
        <v>14.9184</v>
      </c>
      <c r="AI55">
        <f t="shared" si="8"/>
        <v>3493.2729831168858</v>
      </c>
      <c r="AJ55">
        <v>5</v>
      </c>
      <c r="AK55" s="50"/>
    </row>
    <row r="56" spans="1:37">
      <c r="A56">
        <v>55</v>
      </c>
      <c r="B56" t="s">
        <v>16</v>
      </c>
      <c r="C56" t="s">
        <v>467</v>
      </c>
      <c r="D56" s="25" t="s">
        <v>357</v>
      </c>
      <c r="E56" s="25" t="s">
        <v>478</v>
      </c>
      <c r="F56">
        <v>2.5639332085873292</v>
      </c>
      <c r="G56">
        <v>0.82947201381905966</v>
      </c>
      <c r="H56">
        <v>0.17085166968677198</v>
      </c>
      <c r="I56">
        <v>0</v>
      </c>
      <c r="J56">
        <v>9.3191819829148356E-2</v>
      </c>
      <c r="K56">
        <v>7.7659849857623628E-2</v>
      </c>
      <c r="L56">
        <v>0</v>
      </c>
      <c r="M56">
        <v>17</v>
      </c>
      <c r="N56">
        <v>2.1276177932292448</v>
      </c>
      <c r="O56">
        <v>0.7509557293638911</v>
      </c>
      <c r="P56">
        <v>22</v>
      </c>
      <c r="Q56">
        <v>2.1487489422250641</v>
      </c>
      <c r="R56">
        <v>0.69515348774667229</v>
      </c>
      <c r="S56">
        <f t="shared" si="0"/>
        <v>17.0851669686772</v>
      </c>
      <c r="T56">
        <f t="shared" si="1"/>
        <v>0</v>
      </c>
      <c r="U56">
        <f t="shared" si="2"/>
        <v>9.3191819829148361</v>
      </c>
      <c r="V56">
        <f t="shared" si="3"/>
        <v>7.7659849857623628</v>
      </c>
      <c r="W56">
        <f t="shared" si="4"/>
        <v>0</v>
      </c>
      <c r="X56">
        <v>0</v>
      </c>
      <c r="Y56">
        <v>0</v>
      </c>
      <c r="Z56">
        <v>0</v>
      </c>
      <c r="AA56">
        <v>0</v>
      </c>
      <c r="AB56">
        <f t="shared" si="5"/>
        <v>0.4261213037350603</v>
      </c>
      <c r="AC56">
        <f t="shared" si="6"/>
        <v>-1.5796033145886865</v>
      </c>
      <c r="AD56">
        <v>0</v>
      </c>
      <c r="AE56">
        <v>0</v>
      </c>
      <c r="AF56">
        <v>0</v>
      </c>
      <c r="AG56">
        <v>0</v>
      </c>
      <c r="AH56">
        <f t="shared" si="7"/>
        <v>0</v>
      </c>
      <c r="AI56">
        <f t="shared" si="8"/>
        <v>0</v>
      </c>
      <c r="AJ56">
        <v>0</v>
      </c>
      <c r="AK56" s="50"/>
    </row>
    <row r="57" spans="1:37">
      <c r="A57">
        <v>56</v>
      </c>
      <c r="B57" t="s">
        <v>16</v>
      </c>
      <c r="C57" t="s">
        <v>467</v>
      </c>
      <c r="D57" s="25" t="s">
        <v>357</v>
      </c>
      <c r="E57" s="25" t="s">
        <v>478</v>
      </c>
      <c r="F57">
        <v>2.0123062382186947</v>
      </c>
      <c r="G57">
        <v>0.76250948232036464</v>
      </c>
      <c r="H57">
        <v>4.3881033642125797E-2</v>
      </c>
      <c r="I57">
        <v>0</v>
      </c>
      <c r="J57">
        <v>9.751340809361287E-3</v>
      </c>
      <c r="K57">
        <v>3.4129692832764506E-2</v>
      </c>
      <c r="L57">
        <v>0</v>
      </c>
      <c r="M57">
        <v>13</v>
      </c>
      <c r="N57">
        <v>1.9085191476335146</v>
      </c>
      <c r="O57">
        <v>0.74407673667378993</v>
      </c>
      <c r="P57">
        <v>14</v>
      </c>
      <c r="Q57">
        <v>1.91205508479271</v>
      </c>
      <c r="R57">
        <v>0.72452199629610314</v>
      </c>
      <c r="S57">
        <f t="shared" si="0"/>
        <v>4.3881033642125793</v>
      </c>
      <c r="T57">
        <f t="shared" si="1"/>
        <v>0</v>
      </c>
      <c r="U57">
        <f t="shared" si="2"/>
        <v>0.97513408093612874</v>
      </c>
      <c r="V57">
        <f t="shared" si="3"/>
        <v>3.4129692832764507</v>
      </c>
      <c r="W57">
        <f t="shared" si="4"/>
        <v>0</v>
      </c>
      <c r="X57">
        <v>0</v>
      </c>
      <c r="Y57">
        <v>0</v>
      </c>
      <c r="Z57">
        <v>0</v>
      </c>
      <c r="AA57">
        <v>0</v>
      </c>
      <c r="AB57">
        <f t="shared" si="5"/>
        <v>0.21104108782031744</v>
      </c>
      <c r="AC57">
        <f t="shared" si="6"/>
        <v>-3.0814001558660813</v>
      </c>
      <c r="AD57">
        <v>0</v>
      </c>
      <c r="AE57">
        <v>0</v>
      </c>
      <c r="AF57">
        <v>1</v>
      </c>
      <c r="AG57">
        <v>0</v>
      </c>
      <c r="AH57">
        <f t="shared" si="7"/>
        <v>0</v>
      </c>
      <c r="AI57">
        <f t="shared" si="8"/>
        <v>0</v>
      </c>
      <c r="AJ57">
        <v>1</v>
      </c>
      <c r="AK57" s="50"/>
    </row>
    <row r="58" spans="1:37">
      <c r="A58">
        <v>57</v>
      </c>
      <c r="B58" t="s">
        <v>16</v>
      </c>
      <c r="C58" t="s">
        <v>467</v>
      </c>
      <c r="D58" s="25" t="s">
        <v>357</v>
      </c>
      <c r="E58" s="25" t="s">
        <v>478</v>
      </c>
      <c r="F58">
        <v>1.8132923259817724</v>
      </c>
      <c r="G58">
        <v>0.6540069615939792</v>
      </c>
      <c r="H58">
        <v>7.6867643526303153E-2</v>
      </c>
      <c r="I58">
        <v>4.8042277203939471E-3</v>
      </c>
      <c r="J58">
        <v>9.6084554407878942E-3</v>
      </c>
      <c r="K58">
        <v>6.2454960365121305E-2</v>
      </c>
      <c r="L58">
        <v>0</v>
      </c>
      <c r="M58">
        <v>14</v>
      </c>
      <c r="N58">
        <v>1.5757152580241103</v>
      </c>
      <c r="O58">
        <v>0.59707503900789827</v>
      </c>
      <c r="P58">
        <v>16</v>
      </c>
      <c r="Q58">
        <v>1.5834377934093011</v>
      </c>
      <c r="R58">
        <v>0.5711044630269404</v>
      </c>
      <c r="S58">
        <f t="shared" si="0"/>
        <v>7.6867643526303153</v>
      </c>
      <c r="T58">
        <f t="shared" si="1"/>
        <v>0.48042277203939471</v>
      </c>
      <c r="U58">
        <f t="shared" si="2"/>
        <v>0.96084554407878942</v>
      </c>
      <c r="V58">
        <f t="shared" si="3"/>
        <v>6.2454960365121304</v>
      </c>
      <c r="W58">
        <f t="shared" si="4"/>
        <v>0</v>
      </c>
      <c r="X58">
        <v>0</v>
      </c>
      <c r="Y58">
        <v>0</v>
      </c>
      <c r="Z58">
        <v>0</v>
      </c>
      <c r="AA58">
        <v>0</v>
      </c>
      <c r="AB58">
        <f t="shared" si="5"/>
        <v>0.28093086973757914</v>
      </c>
      <c r="AC58">
        <f t="shared" si="6"/>
        <v>-2.4856875947710715</v>
      </c>
      <c r="AD58">
        <v>0</v>
      </c>
      <c r="AE58">
        <v>0</v>
      </c>
      <c r="AF58">
        <v>1</v>
      </c>
      <c r="AG58">
        <v>0</v>
      </c>
      <c r="AH58">
        <f t="shared" si="7"/>
        <v>0</v>
      </c>
      <c r="AI58">
        <f t="shared" si="8"/>
        <v>0</v>
      </c>
      <c r="AJ58">
        <v>1</v>
      </c>
      <c r="AK58" s="50"/>
    </row>
    <row r="59" spans="1:37">
      <c r="A59">
        <v>58</v>
      </c>
      <c r="B59" t="s">
        <v>16</v>
      </c>
      <c r="C59" t="s">
        <v>467</v>
      </c>
      <c r="D59" s="25" t="s">
        <v>357</v>
      </c>
      <c r="E59" s="25" t="s">
        <v>478</v>
      </c>
      <c r="F59">
        <v>2.2973966117416951</v>
      </c>
      <c r="G59">
        <v>0.79484467887754251</v>
      </c>
      <c r="H59">
        <v>0.10165745856353592</v>
      </c>
      <c r="I59">
        <v>0</v>
      </c>
      <c r="J59">
        <v>0</v>
      </c>
      <c r="K59">
        <v>0.10165745856353592</v>
      </c>
      <c r="L59">
        <v>0</v>
      </c>
      <c r="M59">
        <v>16</v>
      </c>
      <c r="N59">
        <v>2.1131496158075977</v>
      </c>
      <c r="O59">
        <v>0.76215761784550995</v>
      </c>
      <c r="P59">
        <v>18</v>
      </c>
      <c r="Q59">
        <v>2.1203343202498366</v>
      </c>
      <c r="R59">
        <v>0.73358533014216121</v>
      </c>
      <c r="S59">
        <f t="shared" si="0"/>
        <v>10.165745856353592</v>
      </c>
      <c r="T59">
        <f t="shared" si="1"/>
        <v>0</v>
      </c>
      <c r="U59">
        <f t="shared" si="2"/>
        <v>0</v>
      </c>
      <c r="V59">
        <f t="shared" si="3"/>
        <v>10.165745856353592</v>
      </c>
      <c r="W59">
        <f t="shared" si="4"/>
        <v>0</v>
      </c>
      <c r="X59">
        <v>0</v>
      </c>
      <c r="Y59">
        <v>0</v>
      </c>
      <c r="Z59">
        <v>0</v>
      </c>
      <c r="AA59">
        <v>0</v>
      </c>
      <c r="AB59">
        <f t="shared" si="5"/>
        <v>0.32450289872899268</v>
      </c>
      <c r="AC59">
        <f t="shared" si="6"/>
        <v>-2.1789425324987701</v>
      </c>
      <c r="AD59">
        <v>0</v>
      </c>
      <c r="AE59">
        <v>0</v>
      </c>
      <c r="AF59">
        <v>0</v>
      </c>
      <c r="AG59">
        <v>0</v>
      </c>
      <c r="AH59">
        <f t="shared" si="7"/>
        <v>0</v>
      </c>
      <c r="AI59">
        <f t="shared" si="8"/>
        <v>0</v>
      </c>
      <c r="AJ59">
        <v>0</v>
      </c>
      <c r="AK59" s="50"/>
    </row>
    <row r="60" spans="1:37">
      <c r="A60">
        <v>59</v>
      </c>
      <c r="B60" t="s">
        <v>16</v>
      </c>
      <c r="C60" t="s">
        <v>467</v>
      </c>
      <c r="D60" s="25" t="s">
        <v>357</v>
      </c>
      <c r="E60" s="25" t="s">
        <v>478</v>
      </c>
      <c r="F60">
        <v>1.5236859343875719</v>
      </c>
      <c r="G60">
        <v>0.5495535353533042</v>
      </c>
      <c r="H60">
        <v>8.8105726872246701E-2</v>
      </c>
      <c r="I60">
        <v>0</v>
      </c>
      <c r="J60">
        <v>9.7895252080274098E-3</v>
      </c>
      <c r="K60">
        <v>7.8316201664219293E-2</v>
      </c>
      <c r="L60">
        <v>0</v>
      </c>
      <c r="M60">
        <v>16</v>
      </c>
      <c r="N60">
        <v>1.5236859343875719</v>
      </c>
      <c r="O60">
        <v>0.5495535353533042</v>
      </c>
      <c r="P60">
        <v>16</v>
      </c>
      <c r="Q60">
        <v>1.5236859343875719</v>
      </c>
      <c r="R60">
        <v>0.5495535353533042</v>
      </c>
      <c r="S60">
        <f t="shared" si="0"/>
        <v>8.8105726872246706</v>
      </c>
      <c r="T60">
        <f t="shared" si="1"/>
        <v>0</v>
      </c>
      <c r="U60">
        <f t="shared" si="2"/>
        <v>0.97895252080274098</v>
      </c>
      <c r="V60">
        <f t="shared" si="3"/>
        <v>7.8316201664219296</v>
      </c>
      <c r="W60">
        <f t="shared" si="4"/>
        <v>0</v>
      </c>
      <c r="X60">
        <v>0</v>
      </c>
      <c r="Y60">
        <v>0</v>
      </c>
      <c r="Z60">
        <v>0</v>
      </c>
      <c r="AA60">
        <v>0</v>
      </c>
      <c r="AB60">
        <f t="shared" si="5"/>
        <v>0.30136722355544826</v>
      </c>
      <c r="AC60">
        <f t="shared" si="6"/>
        <v>-2.3369865197113779</v>
      </c>
      <c r="AD60">
        <v>0</v>
      </c>
      <c r="AE60">
        <v>0</v>
      </c>
      <c r="AF60">
        <v>2</v>
      </c>
      <c r="AG60">
        <v>0</v>
      </c>
      <c r="AH60">
        <f t="shared" si="7"/>
        <v>0</v>
      </c>
      <c r="AI60">
        <f t="shared" si="8"/>
        <v>0</v>
      </c>
      <c r="AJ60">
        <v>2</v>
      </c>
      <c r="AK60" s="50"/>
    </row>
    <row r="61" spans="1:37">
      <c r="A61">
        <v>60</v>
      </c>
      <c r="B61" t="s">
        <v>16</v>
      </c>
      <c r="C61" t="s">
        <v>467</v>
      </c>
      <c r="D61" s="25" t="s">
        <v>357</v>
      </c>
      <c r="E61" s="25" t="s">
        <v>478</v>
      </c>
      <c r="F61">
        <v>2.293480454708142</v>
      </c>
      <c r="G61">
        <v>0.73145740249069746</v>
      </c>
      <c r="H61">
        <v>3.2817627754336616E-2</v>
      </c>
      <c r="I61">
        <v>0</v>
      </c>
      <c r="J61">
        <v>9.3764650726676051E-3</v>
      </c>
      <c r="K61">
        <v>2.3441162681669011E-2</v>
      </c>
      <c r="L61">
        <v>0</v>
      </c>
      <c r="M61">
        <v>21</v>
      </c>
      <c r="N61">
        <v>2.1149874151127999</v>
      </c>
      <c r="O61">
        <v>0.69468609884652588</v>
      </c>
      <c r="P61">
        <v>23</v>
      </c>
      <c r="Q61">
        <v>2.121707572672765</v>
      </c>
      <c r="R61">
        <v>0.67667405090206278</v>
      </c>
      <c r="S61">
        <f t="shared" si="0"/>
        <v>3.2817627754336618</v>
      </c>
      <c r="T61">
        <f t="shared" si="1"/>
        <v>0</v>
      </c>
      <c r="U61">
        <f t="shared" si="2"/>
        <v>0.93764650726676046</v>
      </c>
      <c r="V61">
        <f t="shared" si="3"/>
        <v>2.3441162681669012</v>
      </c>
      <c r="W61">
        <f t="shared" si="4"/>
        <v>0</v>
      </c>
      <c r="X61">
        <v>0</v>
      </c>
      <c r="Y61">
        <v>0</v>
      </c>
      <c r="Z61">
        <v>0</v>
      </c>
      <c r="AA61">
        <v>0</v>
      </c>
      <c r="AB61">
        <f t="shared" si="5"/>
        <v>0.18216214164595623</v>
      </c>
      <c r="AC61">
        <f t="shared" si="6"/>
        <v>-3.3834212710218927</v>
      </c>
      <c r="AD61">
        <v>0</v>
      </c>
      <c r="AE61">
        <v>0</v>
      </c>
      <c r="AF61">
        <v>0</v>
      </c>
      <c r="AG61">
        <v>0</v>
      </c>
      <c r="AH61">
        <f t="shared" si="7"/>
        <v>0</v>
      </c>
      <c r="AI61">
        <f t="shared" si="8"/>
        <v>0</v>
      </c>
      <c r="AJ61">
        <v>0</v>
      </c>
      <c r="AK61" s="50"/>
    </row>
    <row r="62" spans="1:37">
      <c r="A62">
        <v>61</v>
      </c>
      <c r="B62" t="s">
        <v>16</v>
      </c>
      <c r="C62" t="s">
        <v>468</v>
      </c>
      <c r="D62" s="25" t="s">
        <v>357</v>
      </c>
      <c r="E62" s="25" t="s">
        <v>478</v>
      </c>
      <c r="F62">
        <v>2.5859719842459343</v>
      </c>
      <c r="G62">
        <v>0.84938509639614446</v>
      </c>
      <c r="H62">
        <v>8.1455335324463737E-2</v>
      </c>
      <c r="I62">
        <v>0</v>
      </c>
      <c r="J62">
        <v>4.344284550638066E-2</v>
      </c>
      <c r="K62">
        <v>3.8012489818083077E-2</v>
      </c>
      <c r="L62">
        <v>0</v>
      </c>
      <c r="M62">
        <v>19</v>
      </c>
      <c r="N62">
        <v>2.4324721146090091</v>
      </c>
      <c r="O62">
        <v>0.82612413835712528</v>
      </c>
      <c r="P62">
        <v>21</v>
      </c>
      <c r="Q62">
        <v>2.4395444815604788</v>
      </c>
      <c r="R62">
        <v>0.8012897035453207</v>
      </c>
      <c r="S62">
        <f t="shared" si="0"/>
        <v>8.1455335324463736</v>
      </c>
      <c r="T62">
        <f t="shared" si="1"/>
        <v>0</v>
      </c>
      <c r="U62">
        <f t="shared" si="2"/>
        <v>4.3442845506380658</v>
      </c>
      <c r="V62">
        <f t="shared" si="3"/>
        <v>3.8012489818083077</v>
      </c>
      <c r="W62">
        <f t="shared" si="4"/>
        <v>0</v>
      </c>
      <c r="X62">
        <v>0</v>
      </c>
      <c r="Y62">
        <v>0</v>
      </c>
      <c r="Z62">
        <v>0</v>
      </c>
      <c r="AA62">
        <v>0</v>
      </c>
      <c r="AB62">
        <f t="shared" si="5"/>
        <v>0.28942773719528991</v>
      </c>
      <c r="AC62">
        <f t="shared" si="6"/>
        <v>-2.4227356941245075</v>
      </c>
      <c r="AD62">
        <v>0</v>
      </c>
      <c r="AE62">
        <v>0</v>
      </c>
      <c r="AF62">
        <v>0</v>
      </c>
      <c r="AG62">
        <v>0</v>
      </c>
      <c r="AH62">
        <f t="shared" si="7"/>
        <v>0</v>
      </c>
      <c r="AI62">
        <f t="shared" si="8"/>
        <v>0</v>
      </c>
      <c r="AJ62">
        <v>0</v>
      </c>
      <c r="AK62" s="50"/>
    </row>
    <row r="63" spans="1:37">
      <c r="A63">
        <v>62</v>
      </c>
      <c r="B63" t="s">
        <v>16</v>
      </c>
      <c r="C63" t="s">
        <v>468</v>
      </c>
      <c r="D63" s="25" t="s">
        <v>357</v>
      </c>
      <c r="E63" s="25" t="s">
        <v>478</v>
      </c>
      <c r="F63">
        <v>2.2362157238617968</v>
      </c>
      <c r="G63">
        <v>0.75947090080123214</v>
      </c>
      <c r="H63">
        <v>7.0600100857286963E-2</v>
      </c>
      <c r="I63">
        <v>0</v>
      </c>
      <c r="J63">
        <v>4.5385779122541617E-2</v>
      </c>
      <c r="K63">
        <v>2.5214321734745342E-2</v>
      </c>
      <c r="L63">
        <v>0</v>
      </c>
      <c r="M63">
        <v>15</v>
      </c>
      <c r="N63">
        <v>1.8154591441486632</v>
      </c>
      <c r="O63">
        <v>0.67039345999189703</v>
      </c>
      <c r="P63">
        <v>19</v>
      </c>
      <c r="Q63">
        <v>1.832400900586467</v>
      </c>
      <c r="R63">
        <v>0.62232598928071958</v>
      </c>
      <c r="S63">
        <f t="shared" si="0"/>
        <v>7.0600100857286963</v>
      </c>
      <c r="T63">
        <f t="shared" si="1"/>
        <v>0</v>
      </c>
      <c r="U63">
        <f t="shared" si="2"/>
        <v>4.5385779122541621</v>
      </c>
      <c r="V63">
        <f t="shared" si="3"/>
        <v>2.5214321734745342</v>
      </c>
      <c r="W63">
        <f t="shared" si="4"/>
        <v>0</v>
      </c>
      <c r="X63">
        <v>0</v>
      </c>
      <c r="Y63">
        <v>0</v>
      </c>
      <c r="Z63">
        <v>0</v>
      </c>
      <c r="AA63">
        <v>0</v>
      </c>
      <c r="AB63">
        <f t="shared" si="5"/>
        <v>0.26893699707749014</v>
      </c>
      <c r="AC63">
        <f t="shared" si="6"/>
        <v>-2.5775075350605188</v>
      </c>
      <c r="AD63">
        <v>0</v>
      </c>
      <c r="AE63">
        <v>0</v>
      </c>
      <c r="AF63">
        <v>0</v>
      </c>
      <c r="AG63">
        <v>0</v>
      </c>
      <c r="AH63">
        <f t="shared" si="7"/>
        <v>0</v>
      </c>
      <c r="AI63">
        <f t="shared" si="8"/>
        <v>0</v>
      </c>
      <c r="AJ63">
        <v>0</v>
      </c>
      <c r="AK63" s="50"/>
    </row>
    <row r="64" spans="1:37">
      <c r="A64">
        <v>63</v>
      </c>
      <c r="B64" t="s">
        <v>16</v>
      </c>
      <c r="C64" t="s">
        <v>468</v>
      </c>
      <c r="D64" s="25" t="s">
        <v>357</v>
      </c>
      <c r="E64" s="25" t="s">
        <v>478</v>
      </c>
      <c r="F64">
        <v>2.2695392820197631</v>
      </c>
      <c r="G64">
        <v>0.73423102926133643</v>
      </c>
      <c r="H64">
        <v>8.0910240202275649E-2</v>
      </c>
      <c r="I64">
        <v>0</v>
      </c>
      <c r="J64">
        <v>1.5170670037926682E-2</v>
      </c>
      <c r="K64">
        <v>6.5739570164348962E-2</v>
      </c>
      <c r="L64">
        <v>0</v>
      </c>
      <c r="M64">
        <v>19</v>
      </c>
      <c r="N64">
        <v>1.9793729199425314</v>
      </c>
      <c r="O64">
        <v>0.67224110737145737</v>
      </c>
      <c r="P64">
        <v>22</v>
      </c>
      <c r="Q64">
        <v>1.9907149469704259</v>
      </c>
      <c r="R64">
        <v>0.64402704815897294</v>
      </c>
      <c r="S64">
        <f t="shared" si="0"/>
        <v>8.0910240202275645</v>
      </c>
      <c r="T64">
        <f t="shared" si="1"/>
        <v>0</v>
      </c>
      <c r="U64">
        <f t="shared" si="2"/>
        <v>1.5170670037926681</v>
      </c>
      <c r="V64">
        <f t="shared" si="3"/>
        <v>6.5739570164348962</v>
      </c>
      <c r="W64">
        <f t="shared" si="4"/>
        <v>0</v>
      </c>
      <c r="X64">
        <v>0</v>
      </c>
      <c r="Y64">
        <v>0</v>
      </c>
      <c r="Z64">
        <v>0</v>
      </c>
      <c r="AA64">
        <v>0</v>
      </c>
      <c r="AB64">
        <f t="shared" si="5"/>
        <v>0.28842981578783</v>
      </c>
      <c r="AC64">
        <f t="shared" si="6"/>
        <v>-2.4300433941738468</v>
      </c>
      <c r="AD64">
        <v>0</v>
      </c>
      <c r="AE64">
        <v>0</v>
      </c>
      <c r="AF64">
        <v>0</v>
      </c>
      <c r="AG64">
        <v>0</v>
      </c>
      <c r="AH64">
        <f t="shared" si="7"/>
        <v>0</v>
      </c>
      <c r="AI64">
        <f t="shared" si="8"/>
        <v>0</v>
      </c>
      <c r="AJ64">
        <v>0</v>
      </c>
      <c r="AK64" s="50"/>
    </row>
    <row r="65" spans="1:37">
      <c r="A65">
        <v>64</v>
      </c>
      <c r="B65" t="s">
        <v>16</v>
      </c>
      <c r="C65" t="s">
        <v>468</v>
      </c>
      <c r="D65" s="25" t="s">
        <v>357</v>
      </c>
      <c r="E65" s="25" t="s">
        <v>478</v>
      </c>
      <c r="F65">
        <v>2.3252759765413713</v>
      </c>
      <c r="G65">
        <v>0.75226271124650368</v>
      </c>
      <c r="H65">
        <v>0.18957345971563982</v>
      </c>
      <c r="I65">
        <v>0</v>
      </c>
      <c r="J65">
        <v>3.4921426789723119E-2</v>
      </c>
      <c r="K65">
        <v>0.1546520329259167</v>
      </c>
      <c r="L65">
        <v>0</v>
      </c>
      <c r="M65">
        <v>22</v>
      </c>
      <c r="N65">
        <v>2.3252759765413713</v>
      </c>
      <c r="O65">
        <v>0.75226271124650368</v>
      </c>
      <c r="P65">
        <v>22</v>
      </c>
      <c r="Q65">
        <v>2.3252759765413713</v>
      </c>
      <c r="R65">
        <v>0.75226271124650368</v>
      </c>
      <c r="S65">
        <f t="shared" si="0"/>
        <v>18.957345971563981</v>
      </c>
      <c r="T65">
        <f t="shared" si="1"/>
        <v>0</v>
      </c>
      <c r="U65">
        <f t="shared" si="2"/>
        <v>3.492142678972312</v>
      </c>
      <c r="V65">
        <f t="shared" si="3"/>
        <v>15.465203292591671</v>
      </c>
      <c r="W65">
        <f t="shared" si="4"/>
        <v>0</v>
      </c>
      <c r="X65">
        <v>0</v>
      </c>
      <c r="Y65">
        <v>22.2</v>
      </c>
      <c r="Z65">
        <v>0</v>
      </c>
      <c r="AA65">
        <v>0</v>
      </c>
      <c r="AB65">
        <f t="shared" si="5"/>
        <v>0.45048293876688383</v>
      </c>
      <c r="AC65">
        <f t="shared" si="6"/>
        <v>-1.4527841023887236</v>
      </c>
      <c r="AD65">
        <v>0</v>
      </c>
      <c r="AE65">
        <v>2</v>
      </c>
      <c r="AF65">
        <v>2</v>
      </c>
      <c r="AG65">
        <v>0</v>
      </c>
      <c r="AH65">
        <f t="shared" si="7"/>
        <v>0</v>
      </c>
      <c r="AI65">
        <f t="shared" si="8"/>
        <v>0</v>
      </c>
      <c r="AJ65">
        <v>2</v>
      </c>
      <c r="AK65" s="50"/>
    </row>
    <row r="66" spans="1:37">
      <c r="A66">
        <v>65</v>
      </c>
      <c r="B66" t="s">
        <v>16</v>
      </c>
      <c r="C66" t="s">
        <v>468</v>
      </c>
      <c r="D66" s="25" t="s">
        <v>357</v>
      </c>
      <c r="E66" s="25" t="s">
        <v>478</v>
      </c>
      <c r="F66">
        <v>2.368417430405636</v>
      </c>
      <c r="G66">
        <v>0.79059716093917198</v>
      </c>
      <c r="H66">
        <v>0.18022657054582913</v>
      </c>
      <c r="I66">
        <v>5.1493305870236889E-3</v>
      </c>
      <c r="J66">
        <v>0.10813594232749749</v>
      </c>
      <c r="K66">
        <v>6.6941297631307947E-2</v>
      </c>
      <c r="L66">
        <v>0</v>
      </c>
      <c r="M66">
        <v>17</v>
      </c>
      <c r="N66">
        <v>2.0806637012825453</v>
      </c>
      <c r="O66">
        <v>0.73438299507079452</v>
      </c>
      <c r="P66">
        <v>20</v>
      </c>
      <c r="Q66">
        <v>2.0932106384475828</v>
      </c>
      <c r="R66">
        <v>0.69873087689651914</v>
      </c>
      <c r="S66">
        <f t="shared" ref="S66:S129" si="9">H66*100</f>
        <v>18.022657054582915</v>
      </c>
      <c r="T66">
        <f t="shared" ref="T66:T129" si="10">I66*100</f>
        <v>0.51493305870236894</v>
      </c>
      <c r="U66">
        <f t="shared" ref="U66:U129" si="11">J66*100</f>
        <v>10.813594232749749</v>
      </c>
      <c r="V66">
        <f t="shared" ref="V66:V129" si="12">K66*100</f>
        <v>6.6941297631307943</v>
      </c>
      <c r="W66">
        <f t="shared" ref="W66:W129" si="13">L66*100</f>
        <v>0</v>
      </c>
      <c r="X66">
        <v>0</v>
      </c>
      <c r="Y66">
        <v>0</v>
      </c>
      <c r="Z66">
        <v>0</v>
      </c>
      <c r="AA66">
        <v>0</v>
      </c>
      <c r="AB66">
        <f t="shared" ref="AB66:AB129" si="14">ASIN(SQRT(H66))</f>
        <v>0.43844382800261733</v>
      </c>
      <c r="AC66">
        <f t="shared" ref="AC66:AC129" si="15">LN(H66/(1-H66))</f>
        <v>-1.5148132119208684</v>
      </c>
      <c r="AD66">
        <v>0</v>
      </c>
      <c r="AE66">
        <v>0</v>
      </c>
      <c r="AF66">
        <v>1</v>
      </c>
      <c r="AG66">
        <v>0</v>
      </c>
      <c r="AH66">
        <f t="shared" ref="AH66:AH129" si="16">X66*0.672</f>
        <v>0</v>
      </c>
      <c r="AI66">
        <f t="shared" ref="AI66:AI129" si="17">SUM(AG66:AH66)</f>
        <v>0</v>
      </c>
      <c r="AJ66">
        <v>1</v>
      </c>
      <c r="AK66" s="50"/>
    </row>
    <row r="67" spans="1:37">
      <c r="A67">
        <v>66</v>
      </c>
      <c r="B67" t="s">
        <v>16</v>
      </c>
      <c r="C67" t="s">
        <v>468</v>
      </c>
      <c r="D67" s="25" t="s">
        <v>357</v>
      </c>
      <c r="E67" s="25" t="s">
        <v>478</v>
      </c>
      <c r="F67">
        <v>2.0194636526989473</v>
      </c>
      <c r="G67">
        <v>0.76522159258789568</v>
      </c>
      <c r="H67">
        <v>8.3268279989591465E-2</v>
      </c>
      <c r="I67">
        <v>5.2042674993494666E-3</v>
      </c>
      <c r="J67">
        <v>1.5612802498048401E-2</v>
      </c>
      <c r="K67">
        <v>6.2451209992193606E-2</v>
      </c>
      <c r="L67">
        <v>0</v>
      </c>
      <c r="M67">
        <v>13</v>
      </c>
      <c r="N67">
        <v>1.9140727616592386</v>
      </c>
      <c r="O67">
        <v>0.74624193108964387</v>
      </c>
      <c r="P67">
        <v>14</v>
      </c>
      <c r="Q67">
        <v>1.9177234110108774</v>
      </c>
      <c r="R67">
        <v>0.7266698565015477</v>
      </c>
      <c r="S67">
        <f t="shared" si="9"/>
        <v>8.3268279989591463</v>
      </c>
      <c r="T67">
        <f t="shared" si="10"/>
        <v>0.52042674993494664</v>
      </c>
      <c r="U67">
        <f t="shared" si="11"/>
        <v>1.5612802498048401</v>
      </c>
      <c r="V67">
        <f t="shared" si="12"/>
        <v>6.2451209992193606</v>
      </c>
      <c r="W67">
        <f t="shared" si="13"/>
        <v>0</v>
      </c>
      <c r="X67">
        <v>0</v>
      </c>
      <c r="Y67">
        <v>11.1</v>
      </c>
      <c r="Z67">
        <v>0</v>
      </c>
      <c r="AA67">
        <v>0</v>
      </c>
      <c r="AB67">
        <f t="shared" si="14"/>
        <v>0.29272506491360395</v>
      </c>
      <c r="AC67">
        <f t="shared" si="15"/>
        <v>-2.3987471825474653</v>
      </c>
      <c r="AD67">
        <v>0</v>
      </c>
      <c r="AE67">
        <v>1</v>
      </c>
      <c r="AF67">
        <v>1</v>
      </c>
      <c r="AG67">
        <v>0</v>
      </c>
      <c r="AH67">
        <f t="shared" si="16"/>
        <v>0</v>
      </c>
      <c r="AI67">
        <f t="shared" si="17"/>
        <v>0</v>
      </c>
      <c r="AJ67">
        <v>1</v>
      </c>
      <c r="AK67" s="50"/>
    </row>
    <row r="68" spans="1:37">
      <c r="A68">
        <v>67</v>
      </c>
      <c r="B68" t="s">
        <v>16</v>
      </c>
      <c r="C68" t="s">
        <v>469</v>
      </c>
      <c r="D68" s="25" t="s">
        <v>357</v>
      </c>
      <c r="E68" s="25" t="s">
        <v>478</v>
      </c>
      <c r="F68">
        <v>1.8446866566224418</v>
      </c>
      <c r="G68">
        <v>0.69899453714837412</v>
      </c>
      <c r="H68">
        <v>0.14121338912133896</v>
      </c>
      <c r="I68">
        <v>5.2301255230125521E-3</v>
      </c>
      <c r="J68">
        <v>4.1841004184100417E-2</v>
      </c>
      <c r="K68">
        <v>9.4142259414225979E-2</v>
      </c>
      <c r="L68">
        <v>0</v>
      </c>
      <c r="M68">
        <v>14</v>
      </c>
      <c r="N68">
        <v>1.8446866566224418</v>
      </c>
      <c r="O68">
        <v>0.69899453714837412</v>
      </c>
      <c r="P68">
        <v>14</v>
      </c>
      <c r="Q68">
        <v>1.8446866566224418</v>
      </c>
      <c r="R68">
        <v>0.69899453714837412</v>
      </c>
      <c r="S68">
        <f t="shared" si="9"/>
        <v>14.121338912133897</v>
      </c>
      <c r="T68">
        <f t="shared" si="10"/>
        <v>0.52301255230125521</v>
      </c>
      <c r="U68">
        <f t="shared" si="11"/>
        <v>4.1841004184100417</v>
      </c>
      <c r="V68">
        <f t="shared" si="12"/>
        <v>9.4142259414225986</v>
      </c>
      <c r="W68">
        <f t="shared" si="13"/>
        <v>0</v>
      </c>
      <c r="X68">
        <v>0</v>
      </c>
      <c r="Y68">
        <v>22.2</v>
      </c>
      <c r="Z68">
        <v>0</v>
      </c>
      <c r="AA68">
        <v>0</v>
      </c>
      <c r="AB68">
        <f t="shared" si="14"/>
        <v>0.38524231179794399</v>
      </c>
      <c r="AC68">
        <f t="shared" si="15"/>
        <v>-1.8052483310139984</v>
      </c>
      <c r="AD68">
        <v>0</v>
      </c>
      <c r="AE68">
        <v>2</v>
      </c>
      <c r="AF68">
        <v>4</v>
      </c>
      <c r="AG68">
        <v>0</v>
      </c>
      <c r="AH68">
        <f t="shared" si="16"/>
        <v>0</v>
      </c>
      <c r="AI68">
        <f t="shared" si="17"/>
        <v>0</v>
      </c>
      <c r="AJ68">
        <v>4</v>
      </c>
      <c r="AK68" s="50"/>
    </row>
    <row r="69" spans="1:37">
      <c r="A69">
        <v>68</v>
      </c>
      <c r="B69" t="s">
        <v>16</v>
      </c>
      <c r="C69" t="s">
        <v>469</v>
      </c>
      <c r="D69" s="25" t="s">
        <v>357</v>
      </c>
      <c r="E69" s="25" t="s">
        <v>478</v>
      </c>
      <c r="F69">
        <v>2.086152325814782</v>
      </c>
      <c r="G69">
        <v>0.77035216147975849</v>
      </c>
      <c r="H69">
        <v>0.30790762771168645</v>
      </c>
      <c r="I69">
        <v>0</v>
      </c>
      <c r="J69">
        <v>0.10263587590389552</v>
      </c>
      <c r="K69">
        <v>0.20527175180779095</v>
      </c>
      <c r="L69">
        <v>0</v>
      </c>
      <c r="M69">
        <v>15</v>
      </c>
      <c r="N69">
        <v>2.086152325814782</v>
      </c>
      <c r="O69">
        <v>0.77035216147975849</v>
      </c>
      <c r="P69">
        <v>15</v>
      </c>
      <c r="Q69">
        <v>2.086152325814782</v>
      </c>
      <c r="R69">
        <v>0.77035216147975849</v>
      </c>
      <c r="S69">
        <f t="shared" si="9"/>
        <v>30.790762771168644</v>
      </c>
      <c r="T69">
        <f t="shared" si="10"/>
        <v>0</v>
      </c>
      <c r="U69">
        <f t="shared" si="11"/>
        <v>10.263587590389552</v>
      </c>
      <c r="V69">
        <f t="shared" si="12"/>
        <v>20.527175180779096</v>
      </c>
      <c r="W69">
        <f t="shared" si="13"/>
        <v>0</v>
      </c>
      <c r="X69">
        <v>11.1</v>
      </c>
      <c r="Y69">
        <v>0</v>
      </c>
      <c r="Z69">
        <v>0</v>
      </c>
      <c r="AA69">
        <v>0</v>
      </c>
      <c r="AB69">
        <f t="shared" si="14"/>
        <v>0.58823584424317821</v>
      </c>
      <c r="AC69">
        <f t="shared" si="15"/>
        <v>-0.80991960471040547</v>
      </c>
      <c r="AD69">
        <v>1</v>
      </c>
      <c r="AE69">
        <v>0</v>
      </c>
      <c r="AF69">
        <v>2</v>
      </c>
      <c r="AG69">
        <v>0</v>
      </c>
      <c r="AH69">
        <f t="shared" si="16"/>
        <v>7.4592000000000001</v>
      </c>
      <c r="AI69">
        <f t="shared" si="17"/>
        <v>7.4592000000000001</v>
      </c>
      <c r="AJ69">
        <v>2</v>
      </c>
      <c r="AK69" s="50"/>
    </row>
    <row r="70" spans="1:37">
      <c r="A70">
        <v>69</v>
      </c>
      <c r="B70" t="s">
        <v>16</v>
      </c>
      <c r="C70" t="s">
        <v>469</v>
      </c>
      <c r="D70" s="25" t="s">
        <v>357</v>
      </c>
      <c r="E70" s="25" t="s">
        <v>478</v>
      </c>
      <c r="F70">
        <v>2.2351103029233652</v>
      </c>
      <c r="G70">
        <v>0.80614563746684198</v>
      </c>
      <c r="H70">
        <v>0.21205068528575127</v>
      </c>
      <c r="I70">
        <v>5.1719679337988104E-3</v>
      </c>
      <c r="J70">
        <v>6.7235583139384533E-2</v>
      </c>
      <c r="K70">
        <v>0.13964313421256791</v>
      </c>
      <c r="L70">
        <v>0</v>
      </c>
      <c r="M70">
        <v>16</v>
      </c>
      <c r="N70">
        <v>2.2351103029233652</v>
      </c>
      <c r="O70">
        <v>0.80614563746684198</v>
      </c>
      <c r="P70">
        <v>16</v>
      </c>
      <c r="Q70">
        <v>2.2351103029233652</v>
      </c>
      <c r="R70">
        <v>0.80614563746684198</v>
      </c>
      <c r="S70">
        <f t="shared" si="9"/>
        <v>21.205068528575126</v>
      </c>
      <c r="T70">
        <f t="shared" si="10"/>
        <v>0.517196793379881</v>
      </c>
      <c r="U70">
        <f t="shared" si="11"/>
        <v>6.7235583139384536</v>
      </c>
      <c r="V70">
        <f t="shared" si="12"/>
        <v>13.96431342125679</v>
      </c>
      <c r="W70">
        <f t="shared" si="13"/>
        <v>0</v>
      </c>
      <c r="X70">
        <v>0</v>
      </c>
      <c r="Y70">
        <v>11.1</v>
      </c>
      <c r="Z70">
        <v>0</v>
      </c>
      <c r="AA70">
        <v>0</v>
      </c>
      <c r="AB70">
        <f t="shared" si="14"/>
        <v>0.47854669563572172</v>
      </c>
      <c r="AC70">
        <f t="shared" si="15"/>
        <v>-1.31260843872741</v>
      </c>
      <c r="AD70">
        <v>0</v>
      </c>
      <c r="AE70">
        <v>1</v>
      </c>
      <c r="AF70">
        <v>2</v>
      </c>
      <c r="AG70">
        <v>0</v>
      </c>
      <c r="AH70">
        <f t="shared" si="16"/>
        <v>0</v>
      </c>
      <c r="AI70">
        <f t="shared" si="17"/>
        <v>0</v>
      </c>
      <c r="AJ70">
        <v>2</v>
      </c>
      <c r="AK70" s="50"/>
    </row>
    <row r="71" spans="1:37">
      <c r="A71">
        <v>70</v>
      </c>
      <c r="B71" t="s">
        <v>16</v>
      </c>
      <c r="C71" t="s">
        <v>469</v>
      </c>
      <c r="D71" s="25" t="s">
        <v>357</v>
      </c>
      <c r="E71" s="25" t="s">
        <v>478</v>
      </c>
      <c r="F71">
        <v>1.6155379453486249</v>
      </c>
      <c r="G71">
        <v>0.61216477839234751</v>
      </c>
      <c r="H71">
        <v>0.12165978709537262</v>
      </c>
      <c r="I71">
        <v>0</v>
      </c>
      <c r="J71">
        <v>8.2554855529002866E-2</v>
      </c>
      <c r="K71">
        <v>3.9104931566369759E-2</v>
      </c>
      <c r="L71">
        <v>0</v>
      </c>
      <c r="M71">
        <v>14</v>
      </c>
      <c r="N71">
        <v>1.6155379453486249</v>
      </c>
      <c r="O71">
        <v>0.61216477839234751</v>
      </c>
      <c r="P71">
        <v>14</v>
      </c>
      <c r="Q71">
        <v>1.6155379453486249</v>
      </c>
      <c r="R71">
        <v>0.61216477839234751</v>
      </c>
      <c r="S71">
        <f t="shared" si="9"/>
        <v>12.165978709537262</v>
      </c>
      <c r="T71">
        <f t="shared" si="10"/>
        <v>0</v>
      </c>
      <c r="U71">
        <f t="shared" si="11"/>
        <v>8.2554855529002857</v>
      </c>
      <c r="V71">
        <f t="shared" si="12"/>
        <v>3.9104931566369761</v>
      </c>
      <c r="W71">
        <f t="shared" si="13"/>
        <v>0</v>
      </c>
      <c r="X71">
        <v>0</v>
      </c>
      <c r="Y71">
        <v>0</v>
      </c>
      <c r="Z71">
        <v>0</v>
      </c>
      <c r="AA71">
        <v>0</v>
      </c>
      <c r="AB71">
        <f t="shared" si="14"/>
        <v>0.35628785628745208</v>
      </c>
      <c r="AC71">
        <f t="shared" si="15"/>
        <v>-1.9768054859115758</v>
      </c>
      <c r="AD71">
        <v>0</v>
      </c>
      <c r="AE71">
        <v>0</v>
      </c>
      <c r="AF71">
        <v>1</v>
      </c>
      <c r="AG71">
        <v>0</v>
      </c>
      <c r="AH71">
        <f t="shared" si="16"/>
        <v>0</v>
      </c>
      <c r="AI71">
        <f t="shared" si="17"/>
        <v>0</v>
      </c>
      <c r="AJ71">
        <v>1</v>
      </c>
      <c r="AK71" s="50"/>
    </row>
    <row r="72" spans="1:37">
      <c r="A72">
        <v>71</v>
      </c>
      <c r="B72" t="s">
        <v>16</v>
      </c>
      <c r="C72" t="s">
        <v>469</v>
      </c>
      <c r="D72" s="25" t="s">
        <v>357</v>
      </c>
      <c r="E72" s="25" t="s">
        <v>478</v>
      </c>
      <c r="F72">
        <v>1.9523891834671212</v>
      </c>
      <c r="G72">
        <v>0.72095752976531768</v>
      </c>
      <c r="H72">
        <v>0.18594945513563646</v>
      </c>
      <c r="I72">
        <v>0</v>
      </c>
      <c r="J72">
        <v>9.7843728263389759E-2</v>
      </c>
      <c r="K72">
        <v>8.8105726872246701E-2</v>
      </c>
      <c r="L72">
        <v>0</v>
      </c>
      <c r="M72">
        <v>15</v>
      </c>
      <c r="N72">
        <v>1.9523891834671212</v>
      </c>
      <c r="O72">
        <v>0.72095752976531768</v>
      </c>
      <c r="P72">
        <v>15</v>
      </c>
      <c r="Q72">
        <v>1.9523891834671212</v>
      </c>
      <c r="R72">
        <v>0.72095752976531768</v>
      </c>
      <c r="S72">
        <f t="shared" si="9"/>
        <v>18.594945513563648</v>
      </c>
      <c r="T72">
        <f t="shared" si="10"/>
        <v>0</v>
      </c>
      <c r="U72">
        <f t="shared" si="11"/>
        <v>9.7843728263389753</v>
      </c>
      <c r="V72">
        <f t="shared" si="12"/>
        <v>8.8105726872246706</v>
      </c>
      <c r="W72">
        <f t="shared" si="13"/>
        <v>0</v>
      </c>
      <c r="X72">
        <v>0</v>
      </c>
      <c r="Y72">
        <v>11.1</v>
      </c>
      <c r="Z72">
        <v>0</v>
      </c>
      <c r="AA72">
        <v>0</v>
      </c>
      <c r="AB72">
        <f t="shared" si="14"/>
        <v>0.44584293569051986</v>
      </c>
      <c r="AC72">
        <f t="shared" si="15"/>
        <v>-1.4765475683019176</v>
      </c>
      <c r="AD72">
        <v>0</v>
      </c>
      <c r="AE72">
        <v>1</v>
      </c>
      <c r="AF72">
        <v>1</v>
      </c>
      <c r="AG72">
        <v>0</v>
      </c>
      <c r="AH72">
        <f t="shared" si="16"/>
        <v>0</v>
      </c>
      <c r="AI72">
        <f t="shared" si="17"/>
        <v>0</v>
      </c>
      <c r="AJ72">
        <v>1</v>
      </c>
      <c r="AK72" s="50"/>
    </row>
    <row r="73" spans="1:37">
      <c r="A73">
        <v>72</v>
      </c>
      <c r="B73" t="s">
        <v>16</v>
      </c>
      <c r="C73" t="s">
        <v>469</v>
      </c>
      <c r="D73" s="25" t="s">
        <v>357</v>
      </c>
      <c r="E73" s="25" t="s">
        <v>478</v>
      </c>
      <c r="F73">
        <v>2.1232197834022974</v>
      </c>
      <c r="G73">
        <v>0.80453719575384763</v>
      </c>
      <c r="H73">
        <v>0.26242202624220257</v>
      </c>
      <c r="I73">
        <v>0</v>
      </c>
      <c r="J73">
        <v>0.18068401806840176</v>
      </c>
      <c r="K73">
        <v>8.1738008173800836E-2</v>
      </c>
      <c r="L73">
        <v>0</v>
      </c>
      <c r="M73">
        <v>14</v>
      </c>
      <c r="N73">
        <v>2.1232197834022974</v>
      </c>
      <c r="O73">
        <v>0.80453719575384763</v>
      </c>
      <c r="P73">
        <v>14</v>
      </c>
      <c r="Q73">
        <v>2.1232197834022974</v>
      </c>
      <c r="R73">
        <v>0.80453719575384763</v>
      </c>
      <c r="S73">
        <f t="shared" si="9"/>
        <v>26.242202624220255</v>
      </c>
      <c r="T73">
        <f t="shared" si="10"/>
        <v>0</v>
      </c>
      <c r="U73">
        <f t="shared" si="11"/>
        <v>18.068401806840175</v>
      </c>
      <c r="V73">
        <f t="shared" si="12"/>
        <v>8.1738008173800836</v>
      </c>
      <c r="W73">
        <f t="shared" si="13"/>
        <v>0</v>
      </c>
      <c r="X73">
        <v>0</v>
      </c>
      <c r="Y73">
        <v>0</v>
      </c>
      <c r="Z73">
        <v>0</v>
      </c>
      <c r="AA73">
        <v>0</v>
      </c>
      <c r="AB73">
        <f t="shared" si="14"/>
        <v>0.53782753532687488</v>
      </c>
      <c r="AC73">
        <f t="shared" si="15"/>
        <v>-1.0334178147356183</v>
      </c>
      <c r="AD73">
        <v>0</v>
      </c>
      <c r="AE73">
        <v>0</v>
      </c>
      <c r="AF73">
        <v>3</v>
      </c>
      <c r="AG73">
        <v>0</v>
      </c>
      <c r="AH73">
        <f t="shared" si="16"/>
        <v>0</v>
      </c>
      <c r="AI73">
        <f t="shared" si="17"/>
        <v>0</v>
      </c>
      <c r="AJ73">
        <v>3</v>
      </c>
      <c r="AK73" s="50"/>
    </row>
    <row r="74" spans="1:37">
      <c r="A74">
        <v>73</v>
      </c>
      <c r="B74" t="s">
        <v>100</v>
      </c>
      <c r="C74" t="s">
        <v>470</v>
      </c>
      <c r="D74" s="25" t="s">
        <v>479</v>
      </c>
      <c r="E74" s="25" t="s">
        <v>258</v>
      </c>
      <c r="F74">
        <v>2.4930650789452837</v>
      </c>
      <c r="G74">
        <v>0.89918315650195324</v>
      </c>
      <c r="H74">
        <v>0.21535982814178306</v>
      </c>
      <c r="I74">
        <v>0</v>
      </c>
      <c r="J74">
        <v>0.15091299677765846</v>
      </c>
      <c r="K74">
        <v>6.4446831364124588E-2</v>
      </c>
      <c r="L74">
        <v>0</v>
      </c>
      <c r="M74">
        <v>14</v>
      </c>
      <c r="N74">
        <v>2.3129021505233456</v>
      </c>
      <c r="O74">
        <v>0.87641224181383659</v>
      </c>
      <c r="P74">
        <v>16</v>
      </c>
      <c r="Q74">
        <v>2.3232565639280134</v>
      </c>
      <c r="R74">
        <v>0.83793768087291953</v>
      </c>
      <c r="S74">
        <f t="shared" si="9"/>
        <v>21.535982814178308</v>
      </c>
      <c r="T74">
        <f t="shared" si="10"/>
        <v>0</v>
      </c>
      <c r="U74">
        <f t="shared" si="11"/>
        <v>15.091299677765846</v>
      </c>
      <c r="V74">
        <f t="shared" si="12"/>
        <v>6.4446831364124586</v>
      </c>
      <c r="W74">
        <f t="shared" si="13"/>
        <v>0</v>
      </c>
      <c r="X74">
        <v>0</v>
      </c>
      <c r="Y74">
        <v>0</v>
      </c>
      <c r="AB74">
        <f t="shared" si="14"/>
        <v>0.48258303930650664</v>
      </c>
      <c r="AC74">
        <f t="shared" si="15"/>
        <v>-1.2929149844441301</v>
      </c>
      <c r="AD74">
        <v>0</v>
      </c>
      <c r="AE74">
        <v>0</v>
      </c>
      <c r="AF74">
        <v>1</v>
      </c>
      <c r="AH74">
        <f t="shared" si="16"/>
        <v>0</v>
      </c>
      <c r="AI74">
        <f t="shared" si="17"/>
        <v>0</v>
      </c>
      <c r="AJ74">
        <v>1</v>
      </c>
      <c r="AK74" s="50"/>
    </row>
    <row r="75" spans="1:37">
      <c r="A75">
        <v>74</v>
      </c>
      <c r="B75" t="s">
        <v>100</v>
      </c>
      <c r="C75" t="s">
        <v>470</v>
      </c>
      <c r="D75" s="25" t="s">
        <v>479</v>
      </c>
      <c r="E75" s="25" t="s">
        <v>258</v>
      </c>
      <c r="F75">
        <v>2.4253395885776632</v>
      </c>
      <c r="G75">
        <v>0.83910991101816346</v>
      </c>
      <c r="H75">
        <v>0.24570024570024579</v>
      </c>
      <c r="I75">
        <v>0</v>
      </c>
      <c r="J75">
        <v>0.16380016380016385</v>
      </c>
      <c r="K75">
        <v>8.1900081900081925E-2</v>
      </c>
      <c r="L75">
        <v>0</v>
      </c>
      <c r="M75">
        <v>15</v>
      </c>
      <c r="N75">
        <v>2.1173307469286082</v>
      </c>
      <c r="O75">
        <v>0.78186539749773776</v>
      </c>
      <c r="P75">
        <v>18</v>
      </c>
      <c r="Q75">
        <v>2.1366709575115377</v>
      </c>
      <c r="R75">
        <v>0.73923741874186166</v>
      </c>
      <c r="S75">
        <f t="shared" si="9"/>
        <v>24.570024570024579</v>
      </c>
      <c r="T75">
        <f t="shared" si="10"/>
        <v>0</v>
      </c>
      <c r="U75">
        <f t="shared" si="11"/>
        <v>16.380016380016386</v>
      </c>
      <c r="V75">
        <f t="shared" si="12"/>
        <v>8.1900081900081929</v>
      </c>
      <c r="W75">
        <f t="shared" si="13"/>
        <v>0</v>
      </c>
      <c r="X75">
        <v>11.1</v>
      </c>
      <c r="Y75">
        <v>0</v>
      </c>
      <c r="AB75">
        <f t="shared" si="14"/>
        <v>0.51861945016949418</v>
      </c>
      <c r="AC75">
        <f t="shared" si="15"/>
        <v>-1.1216775615991053</v>
      </c>
      <c r="AD75">
        <v>1</v>
      </c>
      <c r="AE75">
        <v>0</v>
      </c>
      <c r="AF75">
        <v>3</v>
      </c>
      <c r="AH75">
        <f t="shared" si="16"/>
        <v>7.4592000000000001</v>
      </c>
      <c r="AI75">
        <f t="shared" si="17"/>
        <v>7.4592000000000001</v>
      </c>
      <c r="AJ75">
        <v>3</v>
      </c>
      <c r="AK75" s="50"/>
    </row>
    <row r="76" spans="1:37">
      <c r="A76">
        <v>75</v>
      </c>
      <c r="B76" t="s">
        <v>100</v>
      </c>
      <c r="C76" t="s">
        <v>470</v>
      </c>
      <c r="D76" s="25" t="s">
        <v>479</v>
      </c>
      <c r="E76" s="25" t="s">
        <v>258</v>
      </c>
      <c r="F76">
        <v>2.5770246183358383</v>
      </c>
      <c r="G76">
        <v>0.89158932974476457</v>
      </c>
      <c r="H76">
        <v>0.19283995186522265</v>
      </c>
      <c r="I76">
        <v>0</v>
      </c>
      <c r="J76">
        <v>9.0553549939831543E-2</v>
      </c>
      <c r="K76">
        <v>0.10228640192539111</v>
      </c>
      <c r="L76">
        <v>0</v>
      </c>
      <c r="M76">
        <v>13</v>
      </c>
      <c r="N76">
        <v>2.1038576145602863</v>
      </c>
      <c r="O76">
        <v>0.82023358802000645</v>
      </c>
      <c r="P76">
        <v>18</v>
      </c>
      <c r="Q76">
        <v>2.1336169585932172</v>
      </c>
      <c r="R76">
        <v>0.73818080762947536</v>
      </c>
      <c r="S76">
        <f t="shared" si="9"/>
        <v>19.283995186522265</v>
      </c>
      <c r="T76">
        <f t="shared" si="10"/>
        <v>0</v>
      </c>
      <c r="U76">
        <f t="shared" si="11"/>
        <v>9.0553549939831548</v>
      </c>
      <c r="V76">
        <f t="shared" si="12"/>
        <v>10.22864019253911</v>
      </c>
      <c r="W76">
        <f t="shared" si="13"/>
        <v>0</v>
      </c>
      <c r="X76">
        <v>0</v>
      </c>
      <c r="Y76">
        <v>0</v>
      </c>
      <c r="AB76">
        <f t="shared" si="14"/>
        <v>0.45463615794380668</v>
      </c>
      <c r="AC76">
        <f t="shared" si="15"/>
        <v>-1.4316613935049538</v>
      </c>
      <c r="AD76">
        <v>0</v>
      </c>
      <c r="AE76">
        <v>0</v>
      </c>
      <c r="AF76">
        <v>2</v>
      </c>
      <c r="AH76">
        <f t="shared" si="16"/>
        <v>0</v>
      </c>
      <c r="AI76">
        <f t="shared" si="17"/>
        <v>0</v>
      </c>
      <c r="AJ76">
        <v>2</v>
      </c>
      <c r="AK76" s="50"/>
    </row>
    <row r="77" spans="1:37">
      <c r="A77">
        <v>76</v>
      </c>
      <c r="B77" t="s">
        <v>100</v>
      </c>
      <c r="C77" t="s">
        <v>470</v>
      </c>
      <c r="D77" s="25" t="s">
        <v>479</v>
      </c>
      <c r="E77" s="25" t="s">
        <v>258</v>
      </c>
      <c r="F77">
        <v>2.723079736510893</v>
      </c>
      <c r="G77">
        <v>0.90898634719462557</v>
      </c>
      <c r="H77">
        <v>0.15131211613623674</v>
      </c>
      <c r="I77">
        <v>0</v>
      </c>
      <c r="J77">
        <v>4.5226130653266326E-2</v>
      </c>
      <c r="K77">
        <v>0.10608598548297042</v>
      </c>
      <c r="L77">
        <v>0</v>
      </c>
      <c r="M77">
        <v>17</v>
      </c>
      <c r="N77">
        <v>2.5045143920433652</v>
      </c>
      <c r="O77">
        <v>0.88398369197913496</v>
      </c>
      <c r="P77">
        <v>20</v>
      </c>
      <c r="Q77">
        <v>2.5192906249692153</v>
      </c>
      <c r="R77">
        <v>0.84095987054959742</v>
      </c>
      <c r="S77">
        <f t="shared" si="9"/>
        <v>15.131211613623673</v>
      </c>
      <c r="T77">
        <f t="shared" si="10"/>
        <v>0</v>
      </c>
      <c r="U77">
        <f t="shared" si="11"/>
        <v>4.5226130653266328</v>
      </c>
      <c r="V77">
        <f t="shared" si="12"/>
        <v>10.608598548297042</v>
      </c>
      <c r="W77">
        <f t="shared" si="13"/>
        <v>0</v>
      </c>
      <c r="X77">
        <v>0</v>
      </c>
      <c r="Y77">
        <v>0</v>
      </c>
      <c r="AB77">
        <f t="shared" si="14"/>
        <v>0.39953345222418807</v>
      </c>
      <c r="AC77">
        <f t="shared" si="15"/>
        <v>-1.7243467929606211</v>
      </c>
      <c r="AD77">
        <v>0</v>
      </c>
      <c r="AE77">
        <v>0</v>
      </c>
      <c r="AF77">
        <v>1</v>
      </c>
      <c r="AH77">
        <f t="shared" si="16"/>
        <v>0</v>
      </c>
      <c r="AI77">
        <f t="shared" si="17"/>
        <v>0</v>
      </c>
      <c r="AJ77">
        <v>1</v>
      </c>
      <c r="AK77" s="50"/>
    </row>
    <row r="78" spans="1:37">
      <c r="A78">
        <v>77</v>
      </c>
      <c r="B78" t="s">
        <v>100</v>
      </c>
      <c r="C78" t="s">
        <v>470</v>
      </c>
      <c r="D78" s="25" t="s">
        <v>479</v>
      </c>
      <c r="E78" s="25" t="s">
        <v>258</v>
      </c>
      <c r="F78">
        <v>2.0348589241529926</v>
      </c>
      <c r="G78">
        <v>0.84860208335049159</v>
      </c>
      <c r="H78">
        <v>0.59359311498924205</v>
      </c>
      <c r="I78">
        <v>0</v>
      </c>
      <c r="J78">
        <v>3.8967248386325599E-2</v>
      </c>
      <c r="K78">
        <v>0.55462586660291646</v>
      </c>
      <c r="L78">
        <v>0</v>
      </c>
      <c r="M78">
        <v>9</v>
      </c>
      <c r="N78">
        <v>1.7320373077095641</v>
      </c>
      <c r="O78">
        <v>0.78828414972919159</v>
      </c>
      <c r="P78">
        <v>11</v>
      </c>
      <c r="Q78">
        <v>1.752403128648337</v>
      </c>
      <c r="R78">
        <v>0.7308088674795471</v>
      </c>
      <c r="S78">
        <f t="shared" si="9"/>
        <v>59.359311498924207</v>
      </c>
      <c r="T78">
        <f t="shared" si="10"/>
        <v>0</v>
      </c>
      <c r="U78">
        <f t="shared" si="11"/>
        <v>3.8967248386325601</v>
      </c>
      <c r="V78">
        <f t="shared" si="12"/>
        <v>55.462586660291649</v>
      </c>
      <c r="W78">
        <f t="shared" si="13"/>
        <v>0</v>
      </c>
      <c r="X78">
        <v>33.299999999999997</v>
      </c>
      <c r="Y78">
        <v>0</v>
      </c>
      <c r="AB78">
        <f t="shared" si="14"/>
        <v>0.87954664368455859</v>
      </c>
      <c r="AC78">
        <f t="shared" si="15"/>
        <v>0.3788392554638586</v>
      </c>
      <c r="AD78">
        <v>3</v>
      </c>
      <c r="AE78">
        <v>0</v>
      </c>
      <c r="AF78">
        <v>3</v>
      </c>
      <c r="AH78">
        <f t="shared" si="16"/>
        <v>22.377600000000001</v>
      </c>
      <c r="AI78">
        <f t="shared" si="17"/>
        <v>22.377600000000001</v>
      </c>
      <c r="AJ78">
        <v>3</v>
      </c>
      <c r="AK78" s="50"/>
    </row>
    <row r="79" spans="1:37">
      <c r="A79">
        <v>78</v>
      </c>
      <c r="B79" t="s">
        <v>100</v>
      </c>
      <c r="C79" t="s">
        <v>470</v>
      </c>
      <c r="D79" s="25" t="s">
        <v>479</v>
      </c>
      <c r="E79" s="25" t="s">
        <v>258</v>
      </c>
      <c r="F79">
        <v>2.3690218793587015</v>
      </c>
      <c r="G79">
        <v>0.83616077988925908</v>
      </c>
      <c r="H79">
        <v>7.3252876789222557E-2</v>
      </c>
      <c r="I79">
        <v>0</v>
      </c>
      <c r="J79">
        <v>7.3252876789222557E-2</v>
      </c>
      <c r="K79">
        <v>0</v>
      </c>
      <c r="L79">
        <v>0</v>
      </c>
      <c r="M79">
        <v>15</v>
      </c>
      <c r="N79">
        <v>2.1640800881307301</v>
      </c>
      <c r="O79">
        <v>0.79912849741482728</v>
      </c>
      <c r="P79">
        <v>17</v>
      </c>
      <c r="Q79">
        <v>2.1753359523459679</v>
      </c>
      <c r="R79">
        <v>0.76779814584369166</v>
      </c>
      <c r="S79">
        <f t="shared" si="9"/>
        <v>7.3252876789222556</v>
      </c>
      <c r="T79">
        <f t="shared" si="10"/>
        <v>0</v>
      </c>
      <c r="U79">
        <f t="shared" si="11"/>
        <v>7.3252876789222556</v>
      </c>
      <c r="V79">
        <f t="shared" si="12"/>
        <v>0</v>
      </c>
      <c r="W79">
        <f t="shared" si="13"/>
        <v>0</v>
      </c>
      <c r="X79">
        <v>0</v>
      </c>
      <c r="Y79">
        <v>11.1</v>
      </c>
      <c r="AB79">
        <f t="shared" si="14"/>
        <v>0.27407095818837518</v>
      </c>
      <c r="AC79">
        <f t="shared" si="15"/>
        <v>-2.5377632171573801</v>
      </c>
      <c r="AD79">
        <v>0</v>
      </c>
      <c r="AE79">
        <v>1</v>
      </c>
      <c r="AF79">
        <v>2</v>
      </c>
      <c r="AH79">
        <f t="shared" si="16"/>
        <v>0</v>
      </c>
      <c r="AI79">
        <f t="shared" si="17"/>
        <v>0</v>
      </c>
      <c r="AJ79">
        <v>2</v>
      </c>
      <c r="AK79" s="50"/>
    </row>
    <row r="80" spans="1:37">
      <c r="A80">
        <v>79</v>
      </c>
      <c r="B80" t="s">
        <v>100</v>
      </c>
      <c r="C80" t="s">
        <v>471</v>
      </c>
      <c r="D80" s="25" t="s">
        <v>479</v>
      </c>
      <c r="E80" s="25" t="s">
        <v>258</v>
      </c>
      <c r="F80">
        <v>2.1379089301192633</v>
      </c>
      <c r="G80">
        <v>0.789464290303447</v>
      </c>
      <c r="H80">
        <v>0.3014795052146495</v>
      </c>
      <c r="I80">
        <v>0</v>
      </c>
      <c r="J80">
        <v>0.10259519767159835</v>
      </c>
      <c r="K80">
        <v>0.19888430754305117</v>
      </c>
      <c r="L80">
        <v>0</v>
      </c>
      <c r="M80">
        <v>14</v>
      </c>
      <c r="N80">
        <v>2.017615798581001</v>
      </c>
      <c r="O80">
        <v>0.76452139782622464</v>
      </c>
      <c r="P80">
        <v>15</v>
      </c>
      <c r="Q80">
        <v>2.0233208436728263</v>
      </c>
      <c r="R80">
        <v>0.74715041946021143</v>
      </c>
      <c r="S80">
        <f t="shared" si="9"/>
        <v>30.147950521464949</v>
      </c>
      <c r="T80">
        <f t="shared" si="10"/>
        <v>0</v>
      </c>
      <c r="U80">
        <f t="shared" si="11"/>
        <v>10.259519767159835</v>
      </c>
      <c r="V80">
        <f t="shared" si="12"/>
        <v>19.888430754305116</v>
      </c>
      <c r="W80">
        <f t="shared" si="13"/>
        <v>0</v>
      </c>
      <c r="X80">
        <v>44.4</v>
      </c>
      <c r="Y80">
        <v>33.299999999999997</v>
      </c>
      <c r="AB80">
        <f t="shared" si="14"/>
        <v>0.58125287999416919</v>
      </c>
      <c r="AC80">
        <f t="shared" si="15"/>
        <v>-0.84026248161928063</v>
      </c>
      <c r="AD80">
        <v>4</v>
      </c>
      <c r="AE80">
        <v>3</v>
      </c>
      <c r="AF80">
        <v>8</v>
      </c>
      <c r="AH80">
        <f t="shared" si="16"/>
        <v>29.8368</v>
      </c>
      <c r="AI80">
        <f t="shared" si="17"/>
        <v>29.8368</v>
      </c>
      <c r="AJ80">
        <v>8</v>
      </c>
      <c r="AK80" s="50"/>
    </row>
    <row r="81" spans="1:37">
      <c r="A81">
        <v>80</v>
      </c>
      <c r="B81" t="s">
        <v>100</v>
      </c>
      <c r="C81" t="s">
        <v>471</v>
      </c>
      <c r="D81" s="25" t="s">
        <v>479</v>
      </c>
      <c r="E81" s="25" t="s">
        <v>258</v>
      </c>
      <c r="F81">
        <v>2.0266274276890255</v>
      </c>
      <c r="G81">
        <v>0.79012375889351893</v>
      </c>
      <c r="H81">
        <v>0.4410683655966674</v>
      </c>
      <c r="I81">
        <v>9.8015192354815005E-3</v>
      </c>
      <c r="J81">
        <v>0.10291595197255576</v>
      </c>
      <c r="K81">
        <v>0.32835089438863013</v>
      </c>
      <c r="L81">
        <v>0</v>
      </c>
      <c r="M81">
        <v>12</v>
      </c>
      <c r="N81">
        <v>1.8945642630941526</v>
      </c>
      <c r="O81">
        <v>0.76242874687296092</v>
      </c>
      <c r="P81">
        <v>13</v>
      </c>
      <c r="Q81">
        <v>1.9005221314656315</v>
      </c>
      <c r="R81">
        <v>0.74095893002212276</v>
      </c>
      <c r="S81">
        <f t="shared" si="9"/>
        <v>44.106836559666739</v>
      </c>
      <c r="T81">
        <f t="shared" si="10"/>
        <v>0.98015192354815006</v>
      </c>
      <c r="U81">
        <f t="shared" si="11"/>
        <v>10.291595197255576</v>
      </c>
      <c r="V81">
        <f t="shared" si="12"/>
        <v>32.835089438863015</v>
      </c>
      <c r="W81">
        <f t="shared" si="13"/>
        <v>0</v>
      </c>
      <c r="X81">
        <v>22.2</v>
      </c>
      <c r="Y81">
        <v>44.4</v>
      </c>
      <c r="AB81">
        <f t="shared" si="14"/>
        <v>0.72632922500023589</v>
      </c>
      <c r="AC81">
        <f t="shared" si="15"/>
        <v>-0.23682727840013237</v>
      </c>
      <c r="AD81">
        <v>2</v>
      </c>
      <c r="AE81">
        <v>4</v>
      </c>
      <c r="AF81">
        <v>3</v>
      </c>
      <c r="AH81">
        <f t="shared" si="16"/>
        <v>14.9184</v>
      </c>
      <c r="AI81">
        <f t="shared" si="17"/>
        <v>14.9184</v>
      </c>
      <c r="AJ81">
        <v>3</v>
      </c>
      <c r="AK81" s="50"/>
    </row>
    <row r="82" spans="1:37">
      <c r="A82">
        <v>81</v>
      </c>
      <c r="B82" t="s">
        <v>100</v>
      </c>
      <c r="C82" t="s">
        <v>471</v>
      </c>
      <c r="D82" s="25" t="s">
        <v>479</v>
      </c>
      <c r="E82" s="25" t="s">
        <v>258</v>
      </c>
      <c r="F82">
        <v>2.1324434715972842</v>
      </c>
      <c r="G82">
        <v>0.85815838264154243</v>
      </c>
      <c r="H82">
        <v>0.41256760236930201</v>
      </c>
      <c r="I82">
        <v>1.0301313417460727E-2</v>
      </c>
      <c r="J82">
        <v>0.12413082668040176</v>
      </c>
      <c r="K82">
        <v>0.27813546227143948</v>
      </c>
      <c r="L82">
        <v>0</v>
      </c>
      <c r="M82">
        <v>11</v>
      </c>
      <c r="N82">
        <v>2.0065021611670582</v>
      </c>
      <c r="O82">
        <v>0.83677639466941678</v>
      </c>
      <c r="P82">
        <v>12</v>
      </c>
      <c r="Q82">
        <v>2.0136378575277374</v>
      </c>
      <c r="R82">
        <v>0.81034748637319265</v>
      </c>
      <c r="S82">
        <f t="shared" si="9"/>
        <v>41.256760236930198</v>
      </c>
      <c r="T82">
        <f t="shared" si="10"/>
        <v>1.0301313417460727</v>
      </c>
      <c r="U82">
        <f t="shared" si="11"/>
        <v>12.413082668040175</v>
      </c>
      <c r="V82">
        <f t="shared" si="12"/>
        <v>27.813546227143949</v>
      </c>
      <c r="W82">
        <f t="shared" si="13"/>
        <v>0</v>
      </c>
      <c r="X82">
        <v>33.299999999999997</v>
      </c>
      <c r="Y82">
        <v>11.1</v>
      </c>
      <c r="AB82">
        <f t="shared" si="14"/>
        <v>0.69751394040832115</v>
      </c>
      <c r="AC82">
        <f t="shared" si="15"/>
        <v>-0.35336109465608384</v>
      </c>
      <c r="AD82">
        <v>3</v>
      </c>
      <c r="AE82">
        <v>1</v>
      </c>
      <c r="AF82">
        <v>6</v>
      </c>
      <c r="AH82">
        <f t="shared" si="16"/>
        <v>22.377600000000001</v>
      </c>
      <c r="AI82">
        <f t="shared" si="17"/>
        <v>22.377600000000001</v>
      </c>
      <c r="AJ82">
        <v>6</v>
      </c>
      <c r="AK82" s="50"/>
    </row>
    <row r="83" spans="1:37">
      <c r="A83">
        <v>82</v>
      </c>
      <c r="B83" t="s">
        <v>100</v>
      </c>
      <c r="C83" t="s">
        <v>471</v>
      </c>
      <c r="D83" s="25" t="s">
        <v>479</v>
      </c>
      <c r="E83" s="25" t="s">
        <v>258</v>
      </c>
      <c r="F83">
        <v>1.7405269626620279</v>
      </c>
      <c r="G83">
        <v>0.79214795820832118</v>
      </c>
      <c r="H83">
        <v>0.3811161068500396</v>
      </c>
      <c r="I83">
        <v>1.5868817773075906E-2</v>
      </c>
      <c r="J83">
        <v>0.1272150224808252</v>
      </c>
      <c r="K83">
        <v>0.23803226659613849</v>
      </c>
      <c r="L83">
        <v>0</v>
      </c>
      <c r="M83">
        <v>8</v>
      </c>
      <c r="N83">
        <v>1.5696997710465519</v>
      </c>
      <c r="O83">
        <v>0.75486602512446732</v>
      </c>
      <c r="P83">
        <v>9</v>
      </c>
      <c r="Q83">
        <v>1.5769081952071089</v>
      </c>
      <c r="R83">
        <v>0.71768184803342028</v>
      </c>
      <c r="S83">
        <f t="shared" si="9"/>
        <v>38.11161068500396</v>
      </c>
      <c r="T83">
        <f t="shared" si="10"/>
        <v>1.5868817773075905</v>
      </c>
      <c r="U83">
        <f t="shared" si="11"/>
        <v>12.721502248082519</v>
      </c>
      <c r="V83">
        <f t="shared" si="12"/>
        <v>23.803226659613848</v>
      </c>
      <c r="W83">
        <f t="shared" si="13"/>
        <v>0</v>
      </c>
      <c r="X83">
        <v>11.1</v>
      </c>
      <c r="Y83">
        <v>0</v>
      </c>
      <c r="AB83">
        <f t="shared" si="14"/>
        <v>0.66536462182419032</v>
      </c>
      <c r="AC83">
        <f t="shared" si="15"/>
        <v>-0.48481361235222531</v>
      </c>
      <c r="AD83">
        <v>1</v>
      </c>
      <c r="AE83">
        <v>0</v>
      </c>
      <c r="AF83">
        <v>3</v>
      </c>
      <c r="AH83">
        <f t="shared" si="16"/>
        <v>7.4592000000000001</v>
      </c>
      <c r="AI83">
        <f t="shared" si="17"/>
        <v>7.4592000000000001</v>
      </c>
      <c r="AJ83">
        <v>3</v>
      </c>
      <c r="AK83" s="50"/>
    </row>
    <row r="84" spans="1:37">
      <c r="A84">
        <v>83</v>
      </c>
      <c r="B84" t="s">
        <v>100</v>
      </c>
      <c r="C84" t="s">
        <v>471</v>
      </c>
      <c r="D84" s="25" t="s">
        <v>479</v>
      </c>
      <c r="E84" s="25" t="s">
        <v>258</v>
      </c>
      <c r="F84">
        <v>2.2222688209990533</v>
      </c>
      <c r="G84">
        <v>0.80151405189437441</v>
      </c>
      <c r="H84">
        <v>0.23985431841831434</v>
      </c>
      <c r="I84">
        <v>5.2029136316337167E-3</v>
      </c>
      <c r="J84">
        <v>8.896982310093654E-2</v>
      </c>
      <c r="K84">
        <v>0.14568158168574408</v>
      </c>
      <c r="L84">
        <v>0</v>
      </c>
      <c r="M84">
        <v>14</v>
      </c>
      <c r="N84">
        <v>1.9955176939903805</v>
      </c>
      <c r="O84">
        <v>0.75614791372542933</v>
      </c>
      <c r="P84">
        <v>16</v>
      </c>
      <c r="Q84">
        <v>2.0060591363985942</v>
      </c>
      <c r="R84">
        <v>0.72353289195306214</v>
      </c>
      <c r="S84">
        <f t="shared" si="9"/>
        <v>23.985431841831435</v>
      </c>
      <c r="T84">
        <f t="shared" si="10"/>
        <v>0.52029136316337166</v>
      </c>
      <c r="U84">
        <f t="shared" si="11"/>
        <v>8.8969823100936534</v>
      </c>
      <c r="V84">
        <f t="shared" si="12"/>
        <v>14.568158168574408</v>
      </c>
      <c r="W84">
        <f t="shared" si="13"/>
        <v>0</v>
      </c>
      <c r="X84">
        <v>0</v>
      </c>
      <c r="Y84">
        <v>0</v>
      </c>
      <c r="AB84">
        <f t="shared" si="14"/>
        <v>0.51180211620582161</v>
      </c>
      <c r="AC84">
        <f t="shared" si="15"/>
        <v>-1.1534783687540504</v>
      </c>
      <c r="AD84">
        <v>0</v>
      </c>
      <c r="AE84">
        <v>0</v>
      </c>
      <c r="AF84">
        <v>3</v>
      </c>
      <c r="AH84">
        <f t="shared" si="16"/>
        <v>0</v>
      </c>
      <c r="AI84">
        <f t="shared" si="17"/>
        <v>0</v>
      </c>
      <c r="AJ84">
        <v>3</v>
      </c>
      <c r="AK84" s="50"/>
    </row>
    <row r="85" spans="1:37">
      <c r="A85">
        <v>84</v>
      </c>
      <c r="B85" t="s">
        <v>100</v>
      </c>
      <c r="C85" t="s">
        <v>471</v>
      </c>
      <c r="D85" s="25" t="s">
        <v>479</v>
      </c>
      <c r="E85" s="25" t="s">
        <v>258</v>
      </c>
      <c r="F85">
        <v>2.0628841326297009</v>
      </c>
      <c r="G85">
        <v>0.78167461899376156</v>
      </c>
      <c r="H85">
        <v>0.30246734397677799</v>
      </c>
      <c r="I85">
        <v>0</v>
      </c>
      <c r="J85">
        <v>0.15152394775036285</v>
      </c>
      <c r="K85">
        <v>0.15094339622641517</v>
      </c>
      <c r="L85">
        <v>0</v>
      </c>
      <c r="M85">
        <v>13</v>
      </c>
      <c r="N85">
        <v>1.934866623423211</v>
      </c>
      <c r="O85">
        <v>0.7543488598691469</v>
      </c>
      <c r="P85">
        <v>14</v>
      </c>
      <c r="Q85">
        <v>1.9407197664016023</v>
      </c>
      <c r="R85">
        <v>0.73538370865347402</v>
      </c>
      <c r="S85">
        <f t="shared" si="9"/>
        <v>30.246734397677798</v>
      </c>
      <c r="T85">
        <f t="shared" si="10"/>
        <v>0</v>
      </c>
      <c r="U85">
        <f t="shared" si="11"/>
        <v>15.152394775036285</v>
      </c>
      <c r="V85">
        <f t="shared" si="12"/>
        <v>15.094339622641517</v>
      </c>
      <c r="W85">
        <f t="shared" si="13"/>
        <v>0</v>
      </c>
      <c r="X85">
        <v>11.1</v>
      </c>
      <c r="Y85">
        <v>0</v>
      </c>
      <c r="AB85">
        <f t="shared" si="14"/>
        <v>0.58232869068956872</v>
      </c>
      <c r="AC85">
        <f t="shared" si="15"/>
        <v>-0.83557601342315646</v>
      </c>
      <c r="AD85">
        <v>1</v>
      </c>
      <c r="AE85">
        <v>0</v>
      </c>
      <c r="AF85">
        <v>2</v>
      </c>
      <c r="AH85">
        <f t="shared" si="16"/>
        <v>7.4592000000000001</v>
      </c>
      <c r="AI85">
        <f t="shared" si="17"/>
        <v>7.4592000000000001</v>
      </c>
      <c r="AJ85">
        <v>1</v>
      </c>
      <c r="AK85" s="50"/>
    </row>
    <row r="86" spans="1:37">
      <c r="A86">
        <v>85</v>
      </c>
      <c r="B86" t="s">
        <v>100</v>
      </c>
      <c r="C86" t="s">
        <v>472</v>
      </c>
      <c r="D86" s="25" t="s">
        <v>479</v>
      </c>
      <c r="E86" s="25" t="s">
        <v>258</v>
      </c>
      <c r="F86">
        <v>1.7148005444637866</v>
      </c>
      <c r="G86">
        <v>0.78043936070599829</v>
      </c>
      <c r="H86">
        <v>0.51070840197693579</v>
      </c>
      <c r="I86">
        <v>1.647446457990116E-2</v>
      </c>
      <c r="J86">
        <v>0.2306425041186162</v>
      </c>
      <c r="K86">
        <v>0.26359143327841844</v>
      </c>
      <c r="L86">
        <v>0</v>
      </c>
      <c r="M86">
        <v>7</v>
      </c>
      <c r="N86">
        <v>1.3607592215788697</v>
      </c>
      <c r="O86">
        <v>0.69929190833373345</v>
      </c>
      <c r="P86">
        <v>9</v>
      </c>
      <c r="Q86">
        <v>1.3751700032185747</v>
      </c>
      <c r="R86">
        <v>0.62586684010505045</v>
      </c>
      <c r="S86">
        <f t="shared" si="9"/>
        <v>51.070840197693578</v>
      </c>
      <c r="T86">
        <f t="shared" si="10"/>
        <v>1.647446457990116</v>
      </c>
      <c r="U86">
        <f t="shared" si="11"/>
        <v>23.064250411861622</v>
      </c>
      <c r="V86">
        <f t="shared" si="12"/>
        <v>26.359143327841846</v>
      </c>
      <c r="W86">
        <f t="shared" si="13"/>
        <v>0</v>
      </c>
      <c r="X86">
        <v>33.299999999999997</v>
      </c>
      <c r="Y86">
        <v>33.299999999999997</v>
      </c>
      <c r="AB86">
        <f t="shared" si="14"/>
        <v>0.7961073841641273</v>
      </c>
      <c r="AC86">
        <f t="shared" si="15"/>
        <v>4.2840158676492442E-2</v>
      </c>
      <c r="AD86">
        <v>3</v>
      </c>
      <c r="AE86">
        <v>3</v>
      </c>
      <c r="AF86">
        <v>6</v>
      </c>
      <c r="AH86">
        <f t="shared" si="16"/>
        <v>22.377600000000001</v>
      </c>
      <c r="AI86">
        <f t="shared" si="17"/>
        <v>22.377600000000001</v>
      </c>
      <c r="AJ86">
        <v>6</v>
      </c>
      <c r="AK86" s="50"/>
    </row>
    <row r="87" spans="1:37">
      <c r="A87">
        <v>86</v>
      </c>
      <c r="B87" t="s">
        <v>100</v>
      </c>
      <c r="C87" t="s">
        <v>472</v>
      </c>
      <c r="D87" s="25" t="s">
        <v>479</v>
      </c>
      <c r="E87" s="25" t="s">
        <v>258</v>
      </c>
      <c r="F87">
        <v>1.2989348322729777</v>
      </c>
      <c r="G87">
        <v>0.80707358900753101</v>
      </c>
      <c r="H87">
        <v>0.63253012048192758</v>
      </c>
      <c r="I87">
        <v>3.012048192771084E-2</v>
      </c>
      <c r="J87">
        <v>0.20481927710843376</v>
      </c>
      <c r="K87">
        <v>0.39759036144578297</v>
      </c>
      <c r="L87">
        <v>0</v>
      </c>
      <c r="M87">
        <v>3</v>
      </c>
      <c r="N87">
        <v>0.80342389991471463</v>
      </c>
      <c r="O87">
        <v>0.73130794931188736</v>
      </c>
      <c r="P87">
        <v>5</v>
      </c>
      <c r="Q87">
        <v>0.82187242023201512</v>
      </c>
      <c r="R87">
        <v>0.51065804644120893</v>
      </c>
      <c r="S87">
        <f t="shared" si="9"/>
        <v>63.253012048192758</v>
      </c>
      <c r="T87">
        <f t="shared" si="10"/>
        <v>3.012048192771084</v>
      </c>
      <c r="U87">
        <f t="shared" si="11"/>
        <v>20.481927710843376</v>
      </c>
      <c r="V87">
        <f t="shared" si="12"/>
        <v>39.759036144578296</v>
      </c>
      <c r="W87">
        <f t="shared" si="13"/>
        <v>0</v>
      </c>
      <c r="X87">
        <v>77.7</v>
      </c>
      <c r="Y87">
        <v>11.1</v>
      </c>
      <c r="AB87">
        <f t="shared" si="14"/>
        <v>0.91953136208923703</v>
      </c>
      <c r="AC87">
        <f t="shared" si="15"/>
        <v>0.54308648598421161</v>
      </c>
      <c r="AD87">
        <v>7</v>
      </c>
      <c r="AE87">
        <v>1</v>
      </c>
      <c r="AF87">
        <v>6</v>
      </c>
      <c r="AH87">
        <f t="shared" si="16"/>
        <v>52.214400000000005</v>
      </c>
      <c r="AI87">
        <f t="shared" si="17"/>
        <v>52.214400000000005</v>
      </c>
      <c r="AJ87">
        <v>6</v>
      </c>
      <c r="AK87" s="50"/>
    </row>
    <row r="88" spans="1:37">
      <c r="A88">
        <v>87</v>
      </c>
      <c r="B88" t="s">
        <v>100</v>
      </c>
      <c r="C88" t="s">
        <v>472</v>
      </c>
      <c r="D88" s="25" t="s">
        <v>479</v>
      </c>
      <c r="E88" s="25" t="s">
        <v>258</v>
      </c>
      <c r="F88">
        <v>1.7773227161593441</v>
      </c>
      <c r="G88">
        <v>0.7412011426525682</v>
      </c>
      <c r="H88">
        <v>0.547333147165596</v>
      </c>
      <c r="I88">
        <v>6.7020385367215843E-2</v>
      </c>
      <c r="J88">
        <v>0.22340128455738614</v>
      </c>
      <c r="K88">
        <v>0.25691147724099406</v>
      </c>
      <c r="L88">
        <v>0</v>
      </c>
      <c r="M88">
        <v>9</v>
      </c>
      <c r="N88">
        <v>1.4378507417394357</v>
      </c>
      <c r="O88">
        <v>0.65439407358286417</v>
      </c>
      <c r="P88">
        <v>11</v>
      </c>
      <c r="Q88">
        <v>1.452042693515577</v>
      </c>
      <c r="R88">
        <v>0.60554883692690509</v>
      </c>
      <c r="S88">
        <f t="shared" si="9"/>
        <v>54.733314716559597</v>
      </c>
      <c r="T88">
        <f t="shared" si="10"/>
        <v>6.7020385367215844</v>
      </c>
      <c r="U88">
        <f t="shared" si="11"/>
        <v>22.340128455738615</v>
      </c>
      <c r="V88">
        <f t="shared" si="12"/>
        <v>25.691147724099405</v>
      </c>
      <c r="W88">
        <f t="shared" si="13"/>
        <v>0</v>
      </c>
      <c r="X88">
        <v>55.5</v>
      </c>
      <c r="Y88">
        <v>0</v>
      </c>
      <c r="AB88">
        <f t="shared" si="14"/>
        <v>0.8328022948353645</v>
      </c>
      <c r="AC88">
        <f t="shared" si="15"/>
        <v>0.18990123048888602</v>
      </c>
      <c r="AD88">
        <v>5</v>
      </c>
      <c r="AE88">
        <v>0</v>
      </c>
      <c r="AF88">
        <v>6</v>
      </c>
      <c r="AH88">
        <f t="shared" si="16"/>
        <v>37.295999999999999</v>
      </c>
      <c r="AI88">
        <f t="shared" si="17"/>
        <v>37.295999999999999</v>
      </c>
      <c r="AJ88">
        <v>6</v>
      </c>
      <c r="AK88" s="50"/>
    </row>
    <row r="89" spans="1:37">
      <c r="A89">
        <v>88</v>
      </c>
      <c r="B89" t="s">
        <v>100</v>
      </c>
      <c r="C89" t="s">
        <v>472</v>
      </c>
      <c r="D89" s="25" t="s">
        <v>479</v>
      </c>
      <c r="E89" s="25" t="s">
        <v>258</v>
      </c>
      <c r="F89">
        <v>1.8197086244317753</v>
      </c>
      <c r="G89">
        <v>0.73230462182031009</v>
      </c>
      <c r="H89">
        <v>0.46830382638492285</v>
      </c>
      <c r="I89">
        <v>2.2844089091947458E-2</v>
      </c>
      <c r="J89">
        <v>0.15990862364363226</v>
      </c>
      <c r="K89">
        <v>0.28555111364934316</v>
      </c>
      <c r="L89">
        <v>0</v>
      </c>
      <c r="M89">
        <v>10</v>
      </c>
      <c r="N89">
        <v>1.5125816235134433</v>
      </c>
      <c r="O89">
        <v>0.65690585252015032</v>
      </c>
      <c r="P89">
        <v>12</v>
      </c>
      <c r="Q89">
        <v>1.5247040638435092</v>
      </c>
      <c r="R89">
        <v>0.61358605321193427</v>
      </c>
      <c r="S89">
        <f t="shared" si="9"/>
        <v>46.830382638492281</v>
      </c>
      <c r="T89">
        <f t="shared" si="10"/>
        <v>2.2844089091947457</v>
      </c>
      <c r="U89">
        <f t="shared" si="11"/>
        <v>15.990862364363226</v>
      </c>
      <c r="V89">
        <f t="shared" si="12"/>
        <v>28.555111364934316</v>
      </c>
      <c r="W89">
        <f t="shared" si="13"/>
        <v>0</v>
      </c>
      <c r="X89">
        <v>44.4</v>
      </c>
      <c r="Y89">
        <v>33.299999999999997</v>
      </c>
      <c r="AB89">
        <f t="shared" si="14"/>
        <v>0.7536807223144576</v>
      </c>
      <c r="AC89">
        <f t="shared" si="15"/>
        <v>-0.12695493701876845</v>
      </c>
      <c r="AD89">
        <v>4</v>
      </c>
      <c r="AE89">
        <v>3</v>
      </c>
      <c r="AF89">
        <v>7</v>
      </c>
      <c r="AH89">
        <f t="shared" si="16"/>
        <v>29.8368</v>
      </c>
      <c r="AI89">
        <f t="shared" si="17"/>
        <v>29.8368</v>
      </c>
      <c r="AJ89">
        <v>7</v>
      </c>
      <c r="AK89" s="50"/>
    </row>
    <row r="90" spans="1:37">
      <c r="A90">
        <v>89</v>
      </c>
      <c r="B90" t="s">
        <v>100</v>
      </c>
      <c r="C90" t="s">
        <v>472</v>
      </c>
      <c r="D90" s="25" t="s">
        <v>479</v>
      </c>
      <c r="E90" s="25" t="s">
        <v>258</v>
      </c>
      <c r="F90">
        <v>1.5498270518537813</v>
      </c>
      <c r="G90">
        <v>0.70535668854236866</v>
      </c>
      <c r="H90">
        <v>0.4686035613870666</v>
      </c>
      <c r="I90">
        <v>6.8728522336769751E-2</v>
      </c>
      <c r="J90">
        <v>0.18744142455482665</v>
      </c>
      <c r="K90">
        <v>0.21243361449547021</v>
      </c>
      <c r="L90">
        <v>0</v>
      </c>
      <c r="M90">
        <v>7</v>
      </c>
      <c r="N90">
        <v>1.1918368094816687</v>
      </c>
      <c r="O90">
        <v>0.61248296076788189</v>
      </c>
      <c r="P90">
        <v>9</v>
      </c>
      <c r="Q90">
        <v>1.2045674713313053</v>
      </c>
      <c r="R90">
        <v>0.5482222817622262</v>
      </c>
      <c r="S90">
        <f t="shared" si="9"/>
        <v>46.860356138706663</v>
      </c>
      <c r="T90">
        <f t="shared" si="10"/>
        <v>6.8728522336769755</v>
      </c>
      <c r="U90">
        <f t="shared" si="11"/>
        <v>18.744142455482667</v>
      </c>
      <c r="V90">
        <f t="shared" si="12"/>
        <v>21.24336144954702</v>
      </c>
      <c r="W90">
        <f t="shared" si="13"/>
        <v>0</v>
      </c>
      <c r="X90">
        <v>33.299999999999997</v>
      </c>
      <c r="Y90">
        <v>11.1</v>
      </c>
      <c r="AB90">
        <f t="shared" si="14"/>
        <v>0.75398105568239882</v>
      </c>
      <c r="AC90">
        <f t="shared" si="15"/>
        <v>-0.12575120530556014</v>
      </c>
      <c r="AD90">
        <v>3</v>
      </c>
      <c r="AE90">
        <v>1</v>
      </c>
      <c r="AF90">
        <v>5</v>
      </c>
      <c r="AH90">
        <f t="shared" si="16"/>
        <v>22.377600000000001</v>
      </c>
      <c r="AI90">
        <f t="shared" si="17"/>
        <v>22.377600000000001</v>
      </c>
      <c r="AJ90">
        <v>5</v>
      </c>
      <c r="AK90" s="50"/>
    </row>
    <row r="91" spans="1:37">
      <c r="A91">
        <v>90</v>
      </c>
      <c r="B91" t="s">
        <v>100</v>
      </c>
      <c r="C91" t="s">
        <v>472</v>
      </c>
      <c r="D91" s="25" t="s">
        <v>479</v>
      </c>
      <c r="E91" s="25" t="s">
        <v>258</v>
      </c>
      <c r="F91">
        <v>1.8378155959751803</v>
      </c>
      <c r="G91">
        <v>0.76642863298630592</v>
      </c>
      <c r="H91">
        <v>0.47777777777777775</v>
      </c>
      <c r="I91">
        <v>3.3333333333333333E-2</v>
      </c>
      <c r="J91">
        <v>0.37777777777777777</v>
      </c>
      <c r="K91">
        <v>6.6666666666666666E-2</v>
      </c>
      <c r="L91">
        <v>0</v>
      </c>
      <c r="M91">
        <v>9</v>
      </c>
      <c r="N91">
        <v>1.5317364371234246</v>
      </c>
      <c r="O91">
        <v>0.69712329496168657</v>
      </c>
      <c r="P91">
        <v>11</v>
      </c>
      <c r="Q91">
        <v>1.5440074388457643</v>
      </c>
      <c r="R91">
        <v>0.64390111459867483</v>
      </c>
      <c r="S91">
        <f t="shared" si="9"/>
        <v>47.777777777777771</v>
      </c>
      <c r="T91">
        <f t="shared" si="10"/>
        <v>3.3333333333333335</v>
      </c>
      <c r="U91">
        <f t="shared" si="11"/>
        <v>37.777777777777779</v>
      </c>
      <c r="V91">
        <f t="shared" si="12"/>
        <v>6.666666666666667</v>
      </c>
      <c r="W91">
        <f t="shared" si="13"/>
        <v>0</v>
      </c>
      <c r="X91">
        <v>55.5</v>
      </c>
      <c r="Y91">
        <v>0</v>
      </c>
      <c r="AB91">
        <f t="shared" si="14"/>
        <v>0.76316861870656261</v>
      </c>
      <c r="AC91">
        <f t="shared" si="15"/>
        <v>-8.8947486016496297E-2</v>
      </c>
      <c r="AD91">
        <v>5</v>
      </c>
      <c r="AE91">
        <v>0</v>
      </c>
      <c r="AF91">
        <v>5</v>
      </c>
      <c r="AH91">
        <f t="shared" si="16"/>
        <v>37.295999999999999</v>
      </c>
      <c r="AI91">
        <f t="shared" si="17"/>
        <v>37.295999999999999</v>
      </c>
      <c r="AJ91">
        <v>5</v>
      </c>
      <c r="AK91" s="50"/>
    </row>
    <row r="92" spans="1:37">
      <c r="A92">
        <v>91</v>
      </c>
      <c r="B92" t="s">
        <v>100</v>
      </c>
      <c r="C92" t="s">
        <v>244</v>
      </c>
      <c r="D92" s="25" t="s">
        <v>357</v>
      </c>
      <c r="E92" s="25" t="s">
        <v>258</v>
      </c>
      <c r="F92">
        <v>2.3112290013813084</v>
      </c>
      <c r="G92">
        <v>0.83359965466289121</v>
      </c>
      <c r="H92">
        <v>0.15734924623115581</v>
      </c>
      <c r="I92">
        <v>0</v>
      </c>
      <c r="J92">
        <v>0.11337939698492468</v>
      </c>
      <c r="K92">
        <v>4.3969849246231152E-2</v>
      </c>
      <c r="L92">
        <v>0</v>
      </c>
      <c r="M92">
        <v>14</v>
      </c>
      <c r="N92">
        <v>2.117485621539219</v>
      </c>
      <c r="O92">
        <v>0.80236438889636474</v>
      </c>
      <c r="P92">
        <v>16</v>
      </c>
      <c r="Q92">
        <v>2.1256365443739886</v>
      </c>
      <c r="R92">
        <v>0.76666132532517661</v>
      </c>
      <c r="S92">
        <f t="shared" si="9"/>
        <v>15.734924623115582</v>
      </c>
      <c r="T92">
        <f t="shared" si="10"/>
        <v>0</v>
      </c>
      <c r="U92">
        <f t="shared" si="11"/>
        <v>11.337939698492468</v>
      </c>
      <c r="V92">
        <f t="shared" si="12"/>
        <v>4.3969849246231156</v>
      </c>
      <c r="W92">
        <f t="shared" si="13"/>
        <v>0</v>
      </c>
      <c r="X92">
        <v>0</v>
      </c>
      <c r="Y92">
        <v>0</v>
      </c>
      <c r="AB92">
        <f t="shared" si="14"/>
        <v>0.4078893486999316</v>
      </c>
      <c r="AC92">
        <f t="shared" si="15"/>
        <v>-1.6780847493407589</v>
      </c>
      <c r="AD92">
        <v>0</v>
      </c>
      <c r="AE92">
        <v>0</v>
      </c>
      <c r="AF92">
        <v>2</v>
      </c>
      <c r="AH92">
        <f t="shared" si="16"/>
        <v>0</v>
      </c>
      <c r="AI92">
        <f t="shared" si="17"/>
        <v>0</v>
      </c>
      <c r="AJ92">
        <v>2</v>
      </c>
      <c r="AK92" s="50"/>
    </row>
    <row r="93" spans="1:37">
      <c r="A93">
        <v>92</v>
      </c>
      <c r="B93" t="s">
        <v>100</v>
      </c>
      <c r="C93" t="s">
        <v>244</v>
      </c>
      <c r="D93" s="25" t="s">
        <v>357</v>
      </c>
      <c r="E93" s="25" t="s">
        <v>258</v>
      </c>
      <c r="F93">
        <v>2.0765763871968184</v>
      </c>
      <c r="G93">
        <v>0.78686293165884247</v>
      </c>
      <c r="H93">
        <v>0.1524975190208403</v>
      </c>
      <c r="I93">
        <v>0</v>
      </c>
      <c r="J93">
        <v>0.11280185246443937</v>
      </c>
      <c r="K93">
        <v>3.9695666556400937E-2</v>
      </c>
      <c r="L93">
        <v>0</v>
      </c>
      <c r="M93">
        <v>13</v>
      </c>
      <c r="N93">
        <v>1.9687323109766666</v>
      </c>
      <c r="O93">
        <v>0.76755211764690334</v>
      </c>
      <c r="P93">
        <v>14</v>
      </c>
      <c r="Q93">
        <v>1.9727306264673639</v>
      </c>
      <c r="R93">
        <v>0.74751336559822412</v>
      </c>
      <c r="S93">
        <f t="shared" si="9"/>
        <v>15.24975190208403</v>
      </c>
      <c r="T93">
        <f t="shared" si="10"/>
        <v>0</v>
      </c>
      <c r="U93">
        <f t="shared" si="11"/>
        <v>11.280185246443937</v>
      </c>
      <c r="V93">
        <f t="shared" si="12"/>
        <v>3.9695666556400937</v>
      </c>
      <c r="W93">
        <f t="shared" si="13"/>
        <v>0</v>
      </c>
      <c r="X93">
        <v>0</v>
      </c>
      <c r="Y93">
        <v>55.5</v>
      </c>
      <c r="AB93">
        <f t="shared" si="14"/>
        <v>0.40118476243558931</v>
      </c>
      <c r="AC93">
        <f t="shared" si="15"/>
        <v>-1.7151454394600303</v>
      </c>
      <c r="AD93">
        <v>0</v>
      </c>
      <c r="AE93">
        <v>5</v>
      </c>
      <c r="AF93">
        <v>3</v>
      </c>
      <c r="AH93">
        <f t="shared" si="16"/>
        <v>0</v>
      </c>
      <c r="AI93">
        <f t="shared" si="17"/>
        <v>0</v>
      </c>
      <c r="AJ93">
        <v>3</v>
      </c>
      <c r="AK93" s="50"/>
    </row>
    <row r="94" spans="1:37">
      <c r="A94">
        <v>93</v>
      </c>
      <c r="B94" t="s">
        <v>100</v>
      </c>
      <c r="C94" t="s">
        <v>244</v>
      </c>
      <c r="D94" s="25" t="s">
        <v>357</v>
      </c>
      <c r="E94" s="25" t="s">
        <v>258</v>
      </c>
      <c r="F94">
        <v>2.0471922088089722</v>
      </c>
      <c r="G94">
        <v>0.75596538349833386</v>
      </c>
      <c r="H94">
        <v>0.14275517487508926</v>
      </c>
      <c r="I94">
        <v>0</v>
      </c>
      <c r="J94">
        <v>0.1142041399000714</v>
      </c>
      <c r="K94">
        <v>2.8551034975017847E-2</v>
      </c>
      <c r="L94">
        <v>0</v>
      </c>
      <c r="M94">
        <v>13</v>
      </c>
      <c r="N94">
        <v>1.8013395980855378</v>
      </c>
      <c r="O94">
        <v>0.70229051222604899</v>
      </c>
      <c r="P94">
        <v>15</v>
      </c>
      <c r="Q94">
        <v>1.8112119541656013</v>
      </c>
      <c r="R94">
        <v>0.66882510280954743</v>
      </c>
      <c r="S94">
        <f t="shared" si="9"/>
        <v>14.275517487508926</v>
      </c>
      <c r="T94">
        <f t="shared" si="10"/>
        <v>0</v>
      </c>
      <c r="U94">
        <f t="shared" si="11"/>
        <v>11.420413990007141</v>
      </c>
      <c r="V94">
        <f t="shared" si="12"/>
        <v>2.8551034975017848</v>
      </c>
      <c r="W94">
        <f t="shared" si="13"/>
        <v>0</v>
      </c>
      <c r="X94">
        <v>11.1</v>
      </c>
      <c r="Y94">
        <v>55.5</v>
      </c>
      <c r="AB94">
        <f t="shared" si="14"/>
        <v>0.38745096609052054</v>
      </c>
      <c r="AC94">
        <f t="shared" si="15"/>
        <v>-1.7925924555319466</v>
      </c>
      <c r="AD94">
        <v>1</v>
      </c>
      <c r="AE94">
        <v>5</v>
      </c>
      <c r="AF94">
        <v>5</v>
      </c>
      <c r="AH94">
        <f t="shared" si="16"/>
        <v>7.4592000000000001</v>
      </c>
      <c r="AI94">
        <f t="shared" si="17"/>
        <v>7.4592000000000001</v>
      </c>
      <c r="AJ94">
        <v>5</v>
      </c>
      <c r="AK94" s="50"/>
    </row>
    <row r="95" spans="1:37">
      <c r="A95">
        <v>94</v>
      </c>
      <c r="B95" t="s">
        <v>100</v>
      </c>
      <c r="C95" t="s">
        <v>244</v>
      </c>
      <c r="D95" s="25" t="s">
        <v>357</v>
      </c>
      <c r="E95" s="25" t="s">
        <v>258</v>
      </c>
      <c r="F95">
        <v>2.3168782145409055</v>
      </c>
      <c r="G95">
        <v>0.7733929480261178</v>
      </c>
      <c r="H95">
        <v>0.30093289196509171</v>
      </c>
      <c r="I95">
        <v>0</v>
      </c>
      <c r="J95">
        <v>0.30093289196509171</v>
      </c>
      <c r="K95">
        <v>0</v>
      </c>
      <c r="L95">
        <v>0</v>
      </c>
      <c r="M95">
        <v>19</v>
      </c>
      <c r="N95">
        <v>2.2136909921838792</v>
      </c>
      <c r="O95">
        <v>0.75182097773021839</v>
      </c>
      <c r="P95">
        <v>20</v>
      </c>
      <c r="Q95">
        <v>2.2192654057813948</v>
      </c>
      <c r="R95">
        <v>0.74080899196928784</v>
      </c>
      <c r="S95">
        <f t="shared" si="9"/>
        <v>30.093289196509172</v>
      </c>
      <c r="T95">
        <f t="shared" si="10"/>
        <v>0</v>
      </c>
      <c r="U95">
        <f t="shared" si="11"/>
        <v>30.093289196509172</v>
      </c>
      <c r="V95">
        <f t="shared" si="12"/>
        <v>0</v>
      </c>
      <c r="W95">
        <f t="shared" si="13"/>
        <v>0</v>
      </c>
      <c r="X95">
        <v>22.2</v>
      </c>
      <c r="Y95">
        <v>11.1</v>
      </c>
      <c r="AB95">
        <f t="shared" si="14"/>
        <v>0.58065715787674044</v>
      </c>
      <c r="AC95">
        <f t="shared" si="15"/>
        <v>-0.84285945378827232</v>
      </c>
      <c r="AD95">
        <v>2</v>
      </c>
      <c r="AE95">
        <v>1</v>
      </c>
      <c r="AF95">
        <v>3</v>
      </c>
      <c r="AH95">
        <f t="shared" si="16"/>
        <v>14.9184</v>
      </c>
      <c r="AI95">
        <f t="shared" si="17"/>
        <v>14.9184</v>
      </c>
      <c r="AJ95">
        <v>3</v>
      </c>
      <c r="AK95" s="50"/>
    </row>
    <row r="96" spans="1:37">
      <c r="A96">
        <v>95</v>
      </c>
      <c r="B96" t="s">
        <v>100</v>
      </c>
      <c r="C96" t="s">
        <v>244</v>
      </c>
      <c r="D96" s="25" t="s">
        <v>357</v>
      </c>
      <c r="E96" s="25" t="s">
        <v>258</v>
      </c>
      <c r="F96">
        <v>2.3139158285878034</v>
      </c>
      <c r="G96">
        <v>0.81671076180766822</v>
      </c>
      <c r="H96">
        <v>0.52471692902513101</v>
      </c>
      <c r="I96">
        <v>0</v>
      </c>
      <c r="J96">
        <v>0.50814692074012691</v>
      </c>
      <c r="K96">
        <v>1.6570008285004142E-2</v>
      </c>
      <c r="L96">
        <v>0</v>
      </c>
      <c r="M96">
        <v>17</v>
      </c>
      <c r="N96">
        <v>2.3139158285878034</v>
      </c>
      <c r="O96">
        <v>0.81671076180766822</v>
      </c>
      <c r="P96">
        <v>17</v>
      </c>
      <c r="Q96">
        <v>2.3139158285878034</v>
      </c>
      <c r="R96">
        <v>0.81671076180766822</v>
      </c>
      <c r="S96">
        <f t="shared" si="9"/>
        <v>52.471692902513098</v>
      </c>
      <c r="T96">
        <f t="shared" si="10"/>
        <v>0</v>
      </c>
      <c r="U96">
        <f t="shared" si="11"/>
        <v>50.81469207401269</v>
      </c>
      <c r="V96">
        <f t="shared" si="12"/>
        <v>1.6570008285004143</v>
      </c>
      <c r="W96">
        <f t="shared" si="13"/>
        <v>0</v>
      </c>
      <c r="X96">
        <v>11.1</v>
      </c>
      <c r="Y96">
        <v>11.1</v>
      </c>
      <c r="AB96">
        <f t="shared" si="14"/>
        <v>0.81012517032815146</v>
      </c>
      <c r="AC96">
        <f t="shared" si="15"/>
        <v>9.8948368942991652E-2</v>
      </c>
      <c r="AD96">
        <v>1</v>
      </c>
      <c r="AE96">
        <v>1</v>
      </c>
      <c r="AF96">
        <v>5</v>
      </c>
      <c r="AH96">
        <f t="shared" si="16"/>
        <v>7.4592000000000001</v>
      </c>
      <c r="AI96">
        <f t="shared" si="17"/>
        <v>7.4592000000000001</v>
      </c>
      <c r="AJ96">
        <v>6</v>
      </c>
      <c r="AK96" s="50"/>
    </row>
    <row r="97" spans="1:37">
      <c r="A97">
        <v>96</v>
      </c>
      <c r="B97" t="s">
        <v>100</v>
      </c>
      <c r="C97" t="s">
        <v>244</v>
      </c>
      <c r="D97" s="25" t="s">
        <v>357</v>
      </c>
      <c r="E97" s="25" t="s">
        <v>258</v>
      </c>
      <c r="F97">
        <v>2.293627810417199</v>
      </c>
      <c r="G97">
        <v>0.75336209777855534</v>
      </c>
      <c r="H97">
        <v>0.33695652173913043</v>
      </c>
      <c r="I97">
        <v>0</v>
      </c>
      <c r="J97">
        <v>0.30978260869565216</v>
      </c>
      <c r="K97">
        <v>2.7173913043478264E-2</v>
      </c>
      <c r="L97">
        <v>0</v>
      </c>
      <c r="M97">
        <v>18</v>
      </c>
      <c r="N97">
        <v>1.9580715721049935</v>
      </c>
      <c r="O97">
        <v>0.67744627200835539</v>
      </c>
      <c r="P97">
        <v>21</v>
      </c>
      <c r="Q97">
        <v>1.9745438763464229</v>
      </c>
      <c r="R97">
        <v>0.64855619123730646</v>
      </c>
      <c r="S97">
        <f t="shared" si="9"/>
        <v>33.695652173913047</v>
      </c>
      <c r="T97">
        <f t="shared" si="10"/>
        <v>0</v>
      </c>
      <c r="U97">
        <f t="shared" si="11"/>
        <v>30.978260869565215</v>
      </c>
      <c r="V97">
        <f t="shared" si="12"/>
        <v>2.7173913043478262</v>
      </c>
      <c r="W97">
        <f t="shared" si="13"/>
        <v>0</v>
      </c>
      <c r="X97">
        <v>11.1</v>
      </c>
      <c r="Y97">
        <v>0</v>
      </c>
      <c r="AB97">
        <f t="shared" si="14"/>
        <v>0.61931751062641838</v>
      </c>
      <c r="AC97">
        <f t="shared" si="15"/>
        <v>-0.67688665968816519</v>
      </c>
      <c r="AD97">
        <v>1</v>
      </c>
      <c r="AE97">
        <v>0</v>
      </c>
      <c r="AF97">
        <v>1</v>
      </c>
      <c r="AH97">
        <f t="shared" si="16"/>
        <v>7.4592000000000001</v>
      </c>
      <c r="AI97">
        <f t="shared" si="17"/>
        <v>7.4592000000000001</v>
      </c>
      <c r="AJ97">
        <v>1</v>
      </c>
      <c r="AK97" s="50"/>
    </row>
    <row r="98" spans="1:37">
      <c r="A98">
        <v>97</v>
      </c>
      <c r="B98" t="s">
        <v>100</v>
      </c>
      <c r="C98" t="s">
        <v>286</v>
      </c>
      <c r="D98" s="25" t="s">
        <v>357</v>
      </c>
      <c r="E98" s="25" t="s">
        <v>258</v>
      </c>
      <c r="F98">
        <v>2.4164826981291436</v>
      </c>
      <c r="G98">
        <v>0.82069376041653985</v>
      </c>
      <c r="H98">
        <v>9.8651759289707333E-2</v>
      </c>
      <c r="I98">
        <v>0</v>
      </c>
      <c r="J98">
        <v>7.8921407431765872E-2</v>
      </c>
      <c r="K98">
        <v>1.9730351857941465E-2</v>
      </c>
      <c r="L98">
        <v>0</v>
      </c>
      <c r="M98">
        <v>17</v>
      </c>
      <c r="N98">
        <v>2.2425706690285794</v>
      </c>
      <c r="O98">
        <v>0.79152905083313152</v>
      </c>
      <c r="P98">
        <v>19</v>
      </c>
      <c r="Q98">
        <v>2.249908727431734</v>
      </c>
      <c r="R98">
        <v>0.76412136347572557</v>
      </c>
      <c r="S98">
        <f t="shared" si="9"/>
        <v>9.8651759289707339</v>
      </c>
      <c r="T98">
        <f t="shared" si="10"/>
        <v>0</v>
      </c>
      <c r="U98">
        <f t="shared" si="11"/>
        <v>7.8921407431765873</v>
      </c>
      <c r="V98">
        <f t="shared" si="12"/>
        <v>1.9730351857941464</v>
      </c>
      <c r="W98">
        <f t="shared" si="13"/>
        <v>0</v>
      </c>
      <c r="X98">
        <v>0</v>
      </c>
      <c r="Y98">
        <v>88.8</v>
      </c>
      <c r="AB98">
        <f t="shared" si="14"/>
        <v>0.31949670581360035</v>
      </c>
      <c r="AC98">
        <f t="shared" si="15"/>
        <v>-2.2122956216465846</v>
      </c>
      <c r="AD98">
        <v>0</v>
      </c>
      <c r="AE98">
        <v>8</v>
      </c>
      <c r="AF98">
        <v>6</v>
      </c>
      <c r="AH98">
        <f t="shared" si="16"/>
        <v>0</v>
      </c>
      <c r="AI98">
        <f t="shared" si="17"/>
        <v>0</v>
      </c>
      <c r="AJ98">
        <v>5</v>
      </c>
      <c r="AK98" s="50"/>
    </row>
    <row r="99" spans="1:37">
      <c r="A99">
        <v>98</v>
      </c>
      <c r="B99" t="s">
        <v>100</v>
      </c>
      <c r="C99" t="s">
        <v>286</v>
      </c>
      <c r="D99" s="25" t="s">
        <v>357</v>
      </c>
      <c r="E99" s="25" t="s">
        <v>258</v>
      </c>
      <c r="F99">
        <v>1.6791393893461195</v>
      </c>
      <c r="G99">
        <v>0.70025551507366079</v>
      </c>
      <c r="H99">
        <v>0.21885995777621398</v>
      </c>
      <c r="I99">
        <v>0</v>
      </c>
      <c r="J99">
        <v>0.16220971147079524</v>
      </c>
      <c r="K99">
        <v>5.6650246305418719E-2</v>
      </c>
      <c r="L99">
        <v>0</v>
      </c>
      <c r="M99">
        <v>10</v>
      </c>
      <c r="N99">
        <v>1.5292756617334613</v>
      </c>
      <c r="O99">
        <v>0.66415598119978614</v>
      </c>
      <c r="P99">
        <v>11</v>
      </c>
      <c r="Q99">
        <v>1.534493954055512</v>
      </c>
      <c r="R99">
        <v>0.63993368328581768</v>
      </c>
      <c r="S99">
        <f t="shared" si="9"/>
        <v>21.885995777621396</v>
      </c>
      <c r="T99">
        <f t="shared" si="10"/>
        <v>0</v>
      </c>
      <c r="U99">
        <f t="shared" si="11"/>
        <v>16.220971147079524</v>
      </c>
      <c r="V99">
        <f t="shared" si="12"/>
        <v>5.6650246305418719</v>
      </c>
      <c r="W99">
        <f t="shared" si="13"/>
        <v>0</v>
      </c>
      <c r="X99">
        <v>0</v>
      </c>
      <c r="Y99">
        <v>88.8</v>
      </c>
      <c r="AB99">
        <f t="shared" si="14"/>
        <v>0.48682793547083192</v>
      </c>
      <c r="AC99">
        <f t="shared" si="15"/>
        <v>-1.2723223821271454</v>
      </c>
      <c r="AD99">
        <v>0</v>
      </c>
      <c r="AE99">
        <v>8</v>
      </c>
      <c r="AF99">
        <v>6</v>
      </c>
      <c r="AH99">
        <f t="shared" si="16"/>
        <v>0</v>
      </c>
      <c r="AI99">
        <f t="shared" si="17"/>
        <v>0</v>
      </c>
      <c r="AJ99">
        <v>5</v>
      </c>
      <c r="AK99" s="50"/>
    </row>
    <row r="100" spans="1:37">
      <c r="A100">
        <v>99</v>
      </c>
      <c r="B100" t="s">
        <v>100</v>
      </c>
      <c r="C100" t="s">
        <v>286</v>
      </c>
      <c r="D100" s="25" t="s">
        <v>357</v>
      </c>
      <c r="E100" s="25" t="s">
        <v>258</v>
      </c>
      <c r="F100">
        <v>2.2467118056432942</v>
      </c>
      <c r="G100">
        <v>0.87592832938690302</v>
      </c>
      <c r="H100">
        <v>0.31972789115646266</v>
      </c>
      <c r="I100">
        <v>0</v>
      </c>
      <c r="J100">
        <v>0.25850340136054428</v>
      </c>
      <c r="K100">
        <v>6.1224489795918359E-2</v>
      </c>
      <c r="L100">
        <v>0</v>
      </c>
      <c r="M100">
        <v>11</v>
      </c>
      <c r="N100">
        <v>2.020483174757937</v>
      </c>
      <c r="O100">
        <v>0.84260693020175581</v>
      </c>
      <c r="P100">
        <v>13</v>
      </c>
      <c r="Q100">
        <v>2.0315533803246884</v>
      </c>
      <c r="R100">
        <v>0.7920442461816336</v>
      </c>
      <c r="S100">
        <f t="shared" si="9"/>
        <v>31.972789115646265</v>
      </c>
      <c r="T100">
        <f t="shared" si="10"/>
        <v>0</v>
      </c>
      <c r="U100">
        <f t="shared" si="11"/>
        <v>25.850340136054427</v>
      </c>
      <c r="V100">
        <f t="shared" si="12"/>
        <v>6.1224489795918355</v>
      </c>
      <c r="W100">
        <f t="shared" si="13"/>
        <v>0</v>
      </c>
      <c r="X100">
        <v>0</v>
      </c>
      <c r="Y100">
        <v>88.8</v>
      </c>
      <c r="AB100">
        <f t="shared" si="14"/>
        <v>0.60097251956938258</v>
      </c>
      <c r="AC100">
        <f t="shared" si="15"/>
        <v>-0.75502258427803237</v>
      </c>
      <c r="AD100">
        <v>0</v>
      </c>
      <c r="AE100">
        <v>8</v>
      </c>
      <c r="AF100">
        <v>3</v>
      </c>
      <c r="AH100">
        <f t="shared" si="16"/>
        <v>0</v>
      </c>
      <c r="AI100">
        <f t="shared" si="17"/>
        <v>0</v>
      </c>
      <c r="AJ100">
        <v>3</v>
      </c>
      <c r="AK100" s="50"/>
    </row>
    <row r="101" spans="1:37">
      <c r="A101">
        <v>100</v>
      </c>
      <c r="B101" t="s">
        <v>100</v>
      </c>
      <c r="C101" t="s">
        <v>286</v>
      </c>
      <c r="D101" s="25" t="s">
        <v>357</v>
      </c>
      <c r="E101" s="25" t="s">
        <v>258</v>
      </c>
      <c r="F101">
        <v>2.4743468181965667</v>
      </c>
      <c r="G101">
        <v>0.82595725927842079</v>
      </c>
      <c r="H101">
        <v>0.40320353493510069</v>
      </c>
      <c r="I101">
        <v>5.5233360950013811E-3</v>
      </c>
      <c r="J101">
        <v>0.33140016570008274</v>
      </c>
      <c r="K101">
        <v>6.6280033140016584E-2</v>
      </c>
      <c r="L101">
        <v>0</v>
      </c>
      <c r="M101">
        <v>17</v>
      </c>
      <c r="N101">
        <v>2.1859851579559275</v>
      </c>
      <c r="O101">
        <v>0.77155684817802184</v>
      </c>
      <c r="P101">
        <v>20</v>
      </c>
      <c r="Q101">
        <v>2.2025736822580693</v>
      </c>
      <c r="R101">
        <v>0.73523715777346255</v>
      </c>
      <c r="S101">
        <f t="shared" si="9"/>
        <v>40.320353493510069</v>
      </c>
      <c r="T101">
        <f t="shared" si="10"/>
        <v>0.5523336095001381</v>
      </c>
      <c r="U101">
        <f t="shared" si="11"/>
        <v>33.140016570008271</v>
      </c>
      <c r="V101">
        <f t="shared" si="12"/>
        <v>6.6280033140016581</v>
      </c>
      <c r="W101">
        <f t="shared" si="13"/>
        <v>0</v>
      </c>
      <c r="X101">
        <v>55.5</v>
      </c>
      <c r="Y101">
        <v>55.5</v>
      </c>
      <c r="AB101">
        <f t="shared" si="14"/>
        <v>0.68798664115708585</v>
      </c>
      <c r="AC101">
        <f t="shared" si="15"/>
        <v>-0.39213464180450447</v>
      </c>
      <c r="AD101">
        <v>5</v>
      </c>
      <c r="AE101">
        <v>5</v>
      </c>
      <c r="AF101">
        <v>6</v>
      </c>
      <c r="AH101">
        <f t="shared" si="16"/>
        <v>37.295999999999999</v>
      </c>
      <c r="AI101">
        <f t="shared" si="17"/>
        <v>37.295999999999999</v>
      </c>
      <c r="AJ101">
        <v>5</v>
      </c>
      <c r="AK101" s="50"/>
    </row>
    <row r="102" spans="1:37">
      <c r="A102">
        <v>101</v>
      </c>
      <c r="B102" t="s">
        <v>100</v>
      </c>
      <c r="C102" t="s">
        <v>286</v>
      </c>
      <c r="D102" s="25" t="s">
        <v>357</v>
      </c>
      <c r="E102" s="25" t="s">
        <v>258</v>
      </c>
      <c r="F102">
        <v>2.0327232677279934</v>
      </c>
      <c r="G102">
        <v>0.75062244669639056</v>
      </c>
      <c r="H102">
        <v>0.37430656934306566</v>
      </c>
      <c r="I102">
        <v>0</v>
      </c>
      <c r="J102">
        <v>0.11737226277372265</v>
      </c>
      <c r="K102">
        <v>0.25693430656934302</v>
      </c>
      <c r="L102">
        <v>0</v>
      </c>
      <c r="M102">
        <v>14</v>
      </c>
      <c r="N102">
        <v>1.909360906705363</v>
      </c>
      <c r="O102">
        <v>0.72350110976320625</v>
      </c>
      <c r="P102">
        <v>15</v>
      </c>
      <c r="Q102">
        <v>1.9144089658064427</v>
      </c>
      <c r="R102">
        <v>0.70693259860074031</v>
      </c>
      <c r="S102">
        <f t="shared" si="9"/>
        <v>37.430656934306569</v>
      </c>
      <c r="T102">
        <f t="shared" si="10"/>
        <v>0</v>
      </c>
      <c r="U102">
        <f t="shared" si="11"/>
        <v>11.737226277372265</v>
      </c>
      <c r="V102">
        <f t="shared" si="12"/>
        <v>25.693430656934304</v>
      </c>
      <c r="W102">
        <f t="shared" si="13"/>
        <v>0</v>
      </c>
      <c r="X102">
        <v>11.1</v>
      </c>
      <c r="Y102">
        <v>0</v>
      </c>
      <c r="AB102">
        <f t="shared" si="14"/>
        <v>0.65834173099852145</v>
      </c>
      <c r="AC102">
        <f t="shared" si="15"/>
        <v>-0.51378535799296188</v>
      </c>
      <c r="AD102">
        <v>1</v>
      </c>
      <c r="AE102">
        <v>0</v>
      </c>
      <c r="AF102">
        <v>6</v>
      </c>
      <c r="AH102">
        <f t="shared" si="16"/>
        <v>7.4592000000000001</v>
      </c>
      <c r="AI102">
        <f t="shared" si="17"/>
        <v>7.4592000000000001</v>
      </c>
      <c r="AJ102">
        <v>6</v>
      </c>
      <c r="AK102" s="50"/>
    </row>
    <row r="103" spans="1:37">
      <c r="A103">
        <v>102</v>
      </c>
      <c r="B103" t="s">
        <v>100</v>
      </c>
      <c r="C103" t="s">
        <v>286</v>
      </c>
      <c r="D103" s="25" t="s">
        <v>357</v>
      </c>
      <c r="E103" s="25" t="s">
        <v>258</v>
      </c>
      <c r="F103">
        <v>1.5224462599737358</v>
      </c>
      <c r="G103">
        <v>0.61267744609384955</v>
      </c>
      <c r="H103">
        <v>0.45624999999999999</v>
      </c>
      <c r="I103">
        <v>0</v>
      </c>
      <c r="J103">
        <v>0.13125000000000001</v>
      </c>
      <c r="K103">
        <v>0.32500000000000001</v>
      </c>
      <c r="L103">
        <v>0</v>
      </c>
      <c r="M103">
        <v>11</v>
      </c>
      <c r="N103">
        <v>1.3327833009827676</v>
      </c>
      <c r="O103">
        <v>0.55581380725914464</v>
      </c>
      <c r="P103">
        <v>12</v>
      </c>
      <c r="Q103">
        <v>1.3398000944842645</v>
      </c>
      <c r="R103">
        <v>0.53917522197406065</v>
      </c>
      <c r="S103">
        <f t="shared" si="9"/>
        <v>45.625</v>
      </c>
      <c r="T103">
        <f t="shared" si="10"/>
        <v>0</v>
      </c>
      <c r="U103">
        <f t="shared" si="11"/>
        <v>13.125</v>
      </c>
      <c r="V103">
        <f t="shared" si="12"/>
        <v>32.5</v>
      </c>
      <c r="W103">
        <f t="shared" si="13"/>
        <v>0</v>
      </c>
      <c r="X103">
        <v>22.2</v>
      </c>
      <c r="Y103">
        <v>0</v>
      </c>
      <c r="AB103">
        <f t="shared" si="14"/>
        <v>0.74159214335253432</v>
      </c>
      <c r="AC103">
        <f t="shared" si="15"/>
        <v>-0.17544867750619247</v>
      </c>
      <c r="AD103">
        <v>2</v>
      </c>
      <c r="AE103">
        <v>0</v>
      </c>
      <c r="AF103">
        <v>4</v>
      </c>
      <c r="AH103">
        <f t="shared" si="16"/>
        <v>14.9184</v>
      </c>
      <c r="AI103">
        <f t="shared" si="17"/>
        <v>14.9184</v>
      </c>
      <c r="AJ103">
        <v>4</v>
      </c>
      <c r="AK103" s="50"/>
    </row>
    <row r="104" spans="1:37">
      <c r="A104">
        <v>103</v>
      </c>
      <c r="B104" t="s">
        <v>100</v>
      </c>
      <c r="C104" t="s">
        <v>136</v>
      </c>
      <c r="D104" s="25" t="s">
        <v>357</v>
      </c>
      <c r="E104" s="25" t="s">
        <v>258</v>
      </c>
      <c r="F104">
        <v>1.9737145142561796</v>
      </c>
      <c r="G104">
        <v>0.79428115113481901</v>
      </c>
      <c r="H104">
        <v>0.29621503017004946</v>
      </c>
      <c r="I104">
        <v>6.0340098738343409E-2</v>
      </c>
      <c r="J104">
        <v>0.11519473395501922</v>
      </c>
      <c r="K104">
        <v>0.12068019747668682</v>
      </c>
      <c r="L104">
        <v>0</v>
      </c>
      <c r="M104">
        <v>11</v>
      </c>
      <c r="N104">
        <v>1.8504758260359866</v>
      </c>
      <c r="O104">
        <v>0.77170835900454504</v>
      </c>
      <c r="P104">
        <v>12</v>
      </c>
      <c r="Q104">
        <v>1.8551738322393547</v>
      </c>
      <c r="R104">
        <v>0.74657687136763418</v>
      </c>
      <c r="S104">
        <f t="shared" si="9"/>
        <v>29.621503017004947</v>
      </c>
      <c r="T104">
        <f t="shared" si="10"/>
        <v>6.0340098738343411</v>
      </c>
      <c r="U104">
        <f t="shared" si="11"/>
        <v>11.519473395501922</v>
      </c>
      <c r="V104">
        <f t="shared" si="12"/>
        <v>12.068019747668682</v>
      </c>
      <c r="W104">
        <f t="shared" si="13"/>
        <v>0</v>
      </c>
      <c r="X104">
        <v>22.2</v>
      </c>
      <c r="Y104">
        <v>55.5</v>
      </c>
      <c r="AB104">
        <f t="shared" si="14"/>
        <v>0.57550248211045696</v>
      </c>
      <c r="AC104">
        <f t="shared" si="15"/>
        <v>-0.86538722505731591</v>
      </c>
      <c r="AD104">
        <v>2</v>
      </c>
      <c r="AE104">
        <v>5</v>
      </c>
      <c r="AF104">
        <v>6</v>
      </c>
      <c r="AH104">
        <f t="shared" si="16"/>
        <v>14.9184</v>
      </c>
      <c r="AI104">
        <f t="shared" si="17"/>
        <v>14.9184</v>
      </c>
      <c r="AJ104">
        <v>5</v>
      </c>
      <c r="AK104" s="50"/>
    </row>
    <row r="105" spans="1:37">
      <c r="A105">
        <v>104</v>
      </c>
      <c r="B105" t="s">
        <v>100</v>
      </c>
      <c r="C105" t="s">
        <v>136</v>
      </c>
      <c r="D105" s="25" t="s">
        <v>357</v>
      </c>
      <c r="E105" s="25" t="s">
        <v>258</v>
      </c>
      <c r="F105">
        <v>1.7096055268741783</v>
      </c>
      <c r="G105">
        <v>0.71296088126444723</v>
      </c>
      <c r="H105">
        <v>0.25609756097560976</v>
      </c>
      <c r="I105">
        <v>2.4390243902439022E-2</v>
      </c>
      <c r="J105">
        <v>0.14634146341463417</v>
      </c>
      <c r="K105">
        <v>8.5365853658536578E-2</v>
      </c>
      <c r="L105">
        <v>0</v>
      </c>
      <c r="M105">
        <v>11</v>
      </c>
      <c r="N105">
        <v>1.7096055268741783</v>
      </c>
      <c r="O105">
        <v>0.71296088126444723</v>
      </c>
      <c r="P105">
        <v>11</v>
      </c>
      <c r="Q105">
        <v>1.7096055268741783</v>
      </c>
      <c r="R105">
        <v>0.71296088126444723</v>
      </c>
      <c r="S105">
        <f t="shared" si="9"/>
        <v>25.609756097560975</v>
      </c>
      <c r="T105">
        <f t="shared" si="10"/>
        <v>2.4390243902439024</v>
      </c>
      <c r="U105">
        <f t="shared" si="11"/>
        <v>14.634146341463417</v>
      </c>
      <c r="V105">
        <f t="shared" si="12"/>
        <v>8.5365853658536572</v>
      </c>
      <c r="W105">
        <f t="shared" si="13"/>
        <v>0</v>
      </c>
      <c r="X105">
        <v>22.2</v>
      </c>
      <c r="Y105">
        <v>11.1</v>
      </c>
      <c r="AB105">
        <f t="shared" si="14"/>
        <v>0.53061147005151221</v>
      </c>
      <c r="AC105">
        <f t="shared" si="15"/>
        <v>-1.0663514264498883</v>
      </c>
      <c r="AD105">
        <v>2</v>
      </c>
      <c r="AE105">
        <v>1</v>
      </c>
      <c r="AF105">
        <v>7</v>
      </c>
      <c r="AH105">
        <f t="shared" si="16"/>
        <v>14.9184</v>
      </c>
      <c r="AI105">
        <f t="shared" si="17"/>
        <v>14.9184</v>
      </c>
      <c r="AJ105">
        <v>6</v>
      </c>
      <c r="AK105" s="50"/>
    </row>
    <row r="106" spans="1:37">
      <c r="A106">
        <v>105</v>
      </c>
      <c r="B106" t="s">
        <v>100</v>
      </c>
      <c r="C106" t="s">
        <v>136</v>
      </c>
      <c r="D106" s="25" t="s">
        <v>357</v>
      </c>
      <c r="E106" s="25" t="s">
        <v>258</v>
      </c>
      <c r="F106">
        <v>1.6164291275334541</v>
      </c>
      <c r="G106">
        <v>0.63019923681190793</v>
      </c>
      <c r="H106">
        <v>0.41967314215232809</v>
      </c>
      <c r="I106">
        <v>3.7002775208140611E-2</v>
      </c>
      <c r="J106">
        <v>9.2815294480419377E-2</v>
      </c>
      <c r="K106">
        <v>0.28985507246376807</v>
      </c>
      <c r="L106">
        <v>0</v>
      </c>
      <c r="M106">
        <v>12</v>
      </c>
      <c r="N106">
        <v>1.4521456657885865</v>
      </c>
      <c r="O106">
        <v>0.5843864057881113</v>
      </c>
      <c r="P106">
        <v>13</v>
      </c>
      <c r="Q106">
        <v>1.4579898236288134</v>
      </c>
      <c r="R106">
        <v>0.56842830810185963</v>
      </c>
      <c r="S106">
        <f t="shared" si="9"/>
        <v>41.967314215232811</v>
      </c>
      <c r="T106">
        <f t="shared" si="10"/>
        <v>3.700277520814061</v>
      </c>
      <c r="U106">
        <f t="shared" si="11"/>
        <v>9.2815294480419386</v>
      </c>
      <c r="V106">
        <f t="shared" si="12"/>
        <v>28.985507246376805</v>
      </c>
      <c r="W106">
        <f t="shared" si="13"/>
        <v>0</v>
      </c>
      <c r="X106">
        <v>0</v>
      </c>
      <c r="Y106">
        <v>0</v>
      </c>
      <c r="AB106">
        <f t="shared" si="14"/>
        <v>0.70472169541388052</v>
      </c>
      <c r="AC106">
        <f t="shared" si="15"/>
        <v>-0.3241153174938588</v>
      </c>
      <c r="AD106">
        <v>0</v>
      </c>
      <c r="AE106">
        <v>0</v>
      </c>
      <c r="AF106">
        <v>2</v>
      </c>
      <c r="AH106">
        <f t="shared" si="16"/>
        <v>0</v>
      </c>
      <c r="AI106">
        <f t="shared" si="17"/>
        <v>0</v>
      </c>
      <c r="AJ106">
        <v>2</v>
      </c>
      <c r="AK106" s="50"/>
    </row>
    <row r="107" spans="1:37">
      <c r="A107">
        <v>106</v>
      </c>
      <c r="B107" t="s">
        <v>100</v>
      </c>
      <c r="C107" t="s">
        <v>136</v>
      </c>
      <c r="D107" s="25" t="s">
        <v>357</v>
      </c>
      <c r="E107" s="25" t="s">
        <v>258</v>
      </c>
      <c r="F107">
        <v>1.894693745549122</v>
      </c>
      <c r="G107">
        <v>0.73868660994704816</v>
      </c>
      <c r="H107">
        <v>0.24384485666104558</v>
      </c>
      <c r="I107">
        <v>4.0472175379426642E-2</v>
      </c>
      <c r="J107">
        <v>6.1720067453625634E-2</v>
      </c>
      <c r="K107">
        <v>0.1416526138279933</v>
      </c>
      <c r="L107">
        <v>0</v>
      </c>
      <c r="M107">
        <v>12</v>
      </c>
      <c r="N107">
        <v>1.7601362034531269</v>
      </c>
      <c r="O107">
        <v>0.70833091601380394</v>
      </c>
      <c r="P107">
        <v>13</v>
      </c>
      <c r="Q107">
        <v>1.7653022234615185</v>
      </c>
      <c r="R107">
        <v>0.6882405761057957</v>
      </c>
      <c r="S107">
        <f t="shared" si="9"/>
        <v>24.384485666104556</v>
      </c>
      <c r="T107">
        <f t="shared" si="10"/>
        <v>4.0472175379426645</v>
      </c>
      <c r="U107">
        <f t="shared" si="11"/>
        <v>6.1720067453625633</v>
      </c>
      <c r="V107">
        <f t="shared" si="12"/>
        <v>14.165261382799329</v>
      </c>
      <c r="W107">
        <f t="shared" si="13"/>
        <v>0</v>
      </c>
      <c r="X107">
        <v>77.7</v>
      </c>
      <c r="Y107">
        <v>11.1</v>
      </c>
      <c r="AB107">
        <f t="shared" si="14"/>
        <v>0.51646177807905003</v>
      </c>
      <c r="AC107">
        <f t="shared" si="15"/>
        <v>-1.1317143814733401</v>
      </c>
      <c r="AD107">
        <v>7</v>
      </c>
      <c r="AE107">
        <v>1</v>
      </c>
      <c r="AF107">
        <v>6</v>
      </c>
      <c r="AH107">
        <f t="shared" si="16"/>
        <v>52.214400000000005</v>
      </c>
      <c r="AI107">
        <f t="shared" si="17"/>
        <v>52.214400000000005</v>
      </c>
      <c r="AJ107">
        <v>5</v>
      </c>
      <c r="AK107" s="50"/>
    </row>
    <row r="108" spans="1:37">
      <c r="A108">
        <v>107</v>
      </c>
      <c r="B108" t="s">
        <v>100</v>
      </c>
      <c r="C108" t="s">
        <v>136</v>
      </c>
      <c r="D108" s="25" t="s">
        <v>357</v>
      </c>
      <c r="E108" s="25" t="s">
        <v>258</v>
      </c>
      <c r="F108">
        <v>1.1587501879276929</v>
      </c>
      <c r="G108">
        <v>0.4663153797051296</v>
      </c>
      <c r="H108">
        <v>9.196811771919064E-2</v>
      </c>
      <c r="I108">
        <v>3.6787247087676257E-2</v>
      </c>
      <c r="J108">
        <v>5.5180870631514382E-2</v>
      </c>
      <c r="K108">
        <v>0</v>
      </c>
      <c r="L108">
        <v>0</v>
      </c>
      <c r="M108">
        <v>11</v>
      </c>
      <c r="N108">
        <v>1.002232122193403</v>
      </c>
      <c r="O108">
        <v>0.41796325868051226</v>
      </c>
      <c r="P108">
        <v>12</v>
      </c>
      <c r="Q108">
        <v>1.0065115432833349</v>
      </c>
      <c r="R108">
        <v>0.40505004216927237</v>
      </c>
      <c r="S108">
        <f t="shared" si="9"/>
        <v>9.1968117719190641</v>
      </c>
      <c r="T108">
        <f t="shared" si="10"/>
        <v>3.6787247087676258</v>
      </c>
      <c r="U108">
        <f t="shared" si="11"/>
        <v>5.5180870631514383</v>
      </c>
      <c r="V108">
        <f t="shared" si="12"/>
        <v>0</v>
      </c>
      <c r="W108">
        <f t="shared" si="13"/>
        <v>0</v>
      </c>
      <c r="X108">
        <v>22.2</v>
      </c>
      <c r="Y108">
        <v>44.4</v>
      </c>
      <c r="AB108">
        <f t="shared" si="14"/>
        <v>0.30811448585533591</v>
      </c>
      <c r="AC108">
        <f t="shared" si="15"/>
        <v>-2.2898375201715435</v>
      </c>
      <c r="AD108">
        <v>2</v>
      </c>
      <c r="AE108">
        <v>4</v>
      </c>
      <c r="AF108">
        <v>6</v>
      </c>
      <c r="AH108">
        <f t="shared" si="16"/>
        <v>14.9184</v>
      </c>
      <c r="AI108">
        <f t="shared" si="17"/>
        <v>14.9184</v>
      </c>
      <c r="AJ108">
        <v>6</v>
      </c>
      <c r="AK108" s="50"/>
    </row>
    <row r="109" spans="1:37">
      <c r="A109">
        <v>108</v>
      </c>
      <c r="B109" t="s">
        <v>100</v>
      </c>
      <c r="C109" t="s">
        <v>136</v>
      </c>
      <c r="D109" s="25" t="s">
        <v>357</v>
      </c>
      <c r="E109" s="25" t="s">
        <v>258</v>
      </c>
      <c r="F109">
        <v>1.3741817515319008</v>
      </c>
      <c r="G109">
        <v>0.573078302092908</v>
      </c>
      <c r="H109">
        <v>0.22533495736906212</v>
      </c>
      <c r="I109">
        <v>6.0901339829476243E-2</v>
      </c>
      <c r="J109">
        <v>7.9171741778319121E-2</v>
      </c>
      <c r="K109">
        <v>8.5261875761266745E-2</v>
      </c>
      <c r="L109">
        <v>0</v>
      </c>
      <c r="M109">
        <v>10</v>
      </c>
      <c r="N109">
        <v>1.2076055584618794</v>
      </c>
      <c r="O109">
        <v>0.52445643035568901</v>
      </c>
      <c r="P109">
        <v>11</v>
      </c>
      <c r="Q109">
        <v>1.2127333200978838</v>
      </c>
      <c r="R109">
        <v>0.50574907664028645</v>
      </c>
      <c r="S109">
        <f t="shared" si="9"/>
        <v>22.533495736906211</v>
      </c>
      <c r="T109">
        <f t="shared" si="10"/>
        <v>6.0901339829476244</v>
      </c>
      <c r="U109">
        <f t="shared" si="11"/>
        <v>7.917174177831912</v>
      </c>
      <c r="V109">
        <f t="shared" si="12"/>
        <v>8.5261875761266737</v>
      </c>
      <c r="W109">
        <f t="shared" si="13"/>
        <v>0</v>
      </c>
      <c r="X109">
        <v>22.2</v>
      </c>
      <c r="Y109">
        <v>55.5</v>
      </c>
      <c r="AB109">
        <f t="shared" si="14"/>
        <v>0.49461700609328713</v>
      </c>
      <c r="AC109">
        <f t="shared" si="15"/>
        <v>-1.2348427382617972</v>
      </c>
      <c r="AD109">
        <v>2</v>
      </c>
      <c r="AE109">
        <v>5</v>
      </c>
      <c r="AF109">
        <v>4</v>
      </c>
      <c r="AH109">
        <f t="shared" si="16"/>
        <v>14.9184</v>
      </c>
      <c r="AI109">
        <f t="shared" si="17"/>
        <v>14.9184</v>
      </c>
      <c r="AJ109">
        <v>4</v>
      </c>
      <c r="AK109" s="50"/>
    </row>
    <row r="110" spans="1:37">
      <c r="A110">
        <v>109</v>
      </c>
      <c r="B110" t="s">
        <v>100</v>
      </c>
      <c r="C110" t="s">
        <v>470</v>
      </c>
      <c r="D110" s="25" t="s">
        <v>479</v>
      </c>
      <c r="E110" s="25" t="s">
        <v>478</v>
      </c>
      <c r="F110">
        <v>2.3296479616864083</v>
      </c>
      <c r="G110">
        <v>0.8827576178597234</v>
      </c>
      <c r="H110">
        <v>0.38993264799716421</v>
      </c>
      <c r="I110">
        <v>2.8358738036157391E-2</v>
      </c>
      <c r="J110">
        <v>0.22686990428925916</v>
      </c>
      <c r="K110">
        <v>0.13470400567174765</v>
      </c>
      <c r="L110">
        <v>0</v>
      </c>
      <c r="M110">
        <v>12</v>
      </c>
      <c r="N110">
        <v>2.1200736253803467</v>
      </c>
      <c r="O110">
        <v>0.85318039032219606</v>
      </c>
      <c r="P110">
        <v>14</v>
      </c>
      <c r="Q110">
        <v>2.1306986247589617</v>
      </c>
      <c r="R110">
        <v>0.80737110211606922</v>
      </c>
      <c r="S110">
        <f t="shared" si="9"/>
        <v>38.993264799716421</v>
      </c>
      <c r="T110">
        <f t="shared" si="10"/>
        <v>2.8358738036157392</v>
      </c>
      <c r="U110">
        <f t="shared" si="11"/>
        <v>22.686990428925917</v>
      </c>
      <c r="V110">
        <f t="shared" si="12"/>
        <v>13.470400567174764</v>
      </c>
      <c r="W110">
        <f t="shared" si="13"/>
        <v>0</v>
      </c>
      <c r="X110">
        <v>11.1</v>
      </c>
      <c r="Y110">
        <v>0</v>
      </c>
      <c r="Z110">
        <v>3.2</v>
      </c>
      <c r="AA110">
        <v>2.6</v>
      </c>
      <c r="AB110">
        <f t="shared" si="14"/>
        <v>0.6744218834943374</v>
      </c>
      <c r="AC110">
        <f t="shared" si="15"/>
        <v>-0.44759533742507707</v>
      </c>
      <c r="AD110">
        <v>1</v>
      </c>
      <c r="AE110">
        <v>0</v>
      </c>
      <c r="AF110">
        <v>5</v>
      </c>
      <c r="AG110">
        <v>2617.6008404136655</v>
      </c>
      <c r="AH110">
        <f t="shared" si="16"/>
        <v>7.4592000000000001</v>
      </c>
      <c r="AI110">
        <f t="shared" si="17"/>
        <v>2625.0600404136653</v>
      </c>
      <c r="AJ110">
        <v>5</v>
      </c>
      <c r="AK110" s="50"/>
    </row>
    <row r="111" spans="1:37">
      <c r="A111">
        <v>110</v>
      </c>
      <c r="B111" t="s">
        <v>100</v>
      </c>
      <c r="C111" t="s">
        <v>470</v>
      </c>
      <c r="D111" s="25" t="s">
        <v>479</v>
      </c>
      <c r="E111" s="25" t="s">
        <v>478</v>
      </c>
      <c r="F111">
        <v>1.8180327317414966</v>
      </c>
      <c r="G111">
        <v>0.75817853780571165</v>
      </c>
      <c r="H111">
        <v>0.66783743100852999</v>
      </c>
      <c r="I111">
        <v>5.0175614651279486E-3</v>
      </c>
      <c r="J111">
        <v>8.0782739588559971E-2</v>
      </c>
      <c r="K111">
        <v>0.58203712995484203</v>
      </c>
      <c r="L111">
        <v>0</v>
      </c>
      <c r="M111">
        <v>11</v>
      </c>
      <c r="N111">
        <v>1.8180327317414966</v>
      </c>
      <c r="O111">
        <v>0.75817853780571165</v>
      </c>
      <c r="P111">
        <v>11</v>
      </c>
      <c r="Q111">
        <v>1.8180327317414966</v>
      </c>
      <c r="R111">
        <v>0.75817853780571165</v>
      </c>
      <c r="S111">
        <f t="shared" si="9"/>
        <v>66.783743100853002</v>
      </c>
      <c r="T111">
        <f t="shared" si="10"/>
        <v>0.50175614651279488</v>
      </c>
      <c r="U111">
        <f t="shared" si="11"/>
        <v>8.0782739588559966</v>
      </c>
      <c r="V111">
        <f t="shared" si="12"/>
        <v>58.203712995484203</v>
      </c>
      <c r="W111">
        <f t="shared" si="13"/>
        <v>0</v>
      </c>
      <c r="X111">
        <v>11.1</v>
      </c>
      <c r="Y111">
        <v>0</v>
      </c>
      <c r="Z111">
        <v>3.2</v>
      </c>
      <c r="AA111">
        <v>2.6</v>
      </c>
      <c r="AB111">
        <f t="shared" si="14"/>
        <v>0.95655894817907772</v>
      </c>
      <c r="AC111">
        <f t="shared" si="15"/>
        <v>0.69842026245810407</v>
      </c>
      <c r="AD111">
        <v>1</v>
      </c>
      <c r="AE111">
        <v>0</v>
      </c>
      <c r="AF111">
        <v>4</v>
      </c>
      <c r="AG111">
        <v>2617.6008404136655</v>
      </c>
      <c r="AH111">
        <f t="shared" si="16"/>
        <v>7.4592000000000001</v>
      </c>
      <c r="AI111">
        <f t="shared" si="17"/>
        <v>2625.0600404136653</v>
      </c>
      <c r="AJ111">
        <v>4</v>
      </c>
      <c r="AK111" s="50"/>
    </row>
    <row r="112" spans="1:37">
      <c r="A112">
        <v>111</v>
      </c>
      <c r="B112" t="s">
        <v>100</v>
      </c>
      <c r="C112" t="s">
        <v>470</v>
      </c>
      <c r="D112" s="25" t="s">
        <v>479</v>
      </c>
      <c r="E112" s="25" t="s">
        <v>478</v>
      </c>
      <c r="F112">
        <v>2.1452820421353427</v>
      </c>
      <c r="G112">
        <v>0.81289709702823998</v>
      </c>
      <c r="H112">
        <v>0.79606601853945302</v>
      </c>
      <c r="I112">
        <v>0</v>
      </c>
      <c r="J112">
        <v>8.1618810761926328E-2</v>
      </c>
      <c r="K112">
        <v>0.71444720777752668</v>
      </c>
      <c r="L112">
        <v>0</v>
      </c>
      <c r="M112">
        <v>14</v>
      </c>
      <c r="N112">
        <v>2.1452820421353427</v>
      </c>
      <c r="O112">
        <v>0.81289709702823998</v>
      </c>
      <c r="P112">
        <v>14</v>
      </c>
      <c r="Q112">
        <v>2.1452820421353427</v>
      </c>
      <c r="R112">
        <v>0.81289709702823998</v>
      </c>
      <c r="S112">
        <f t="shared" si="9"/>
        <v>79.606601853945307</v>
      </c>
      <c r="T112">
        <f t="shared" si="10"/>
        <v>0</v>
      </c>
      <c r="U112">
        <f t="shared" si="11"/>
        <v>8.1618810761926319</v>
      </c>
      <c r="V112">
        <f t="shared" si="12"/>
        <v>71.444720777752664</v>
      </c>
      <c r="W112">
        <f t="shared" si="13"/>
        <v>0</v>
      </c>
      <c r="X112">
        <v>44.4</v>
      </c>
      <c r="Y112">
        <v>11.1</v>
      </c>
      <c r="Z112">
        <v>3.2</v>
      </c>
      <c r="AA112">
        <v>2.6</v>
      </c>
      <c r="AB112">
        <f t="shared" si="14"/>
        <v>1.1022491666149181</v>
      </c>
      <c r="AC112">
        <f t="shared" si="15"/>
        <v>1.3618857990924298</v>
      </c>
      <c r="AD112">
        <v>4</v>
      </c>
      <c r="AE112">
        <v>1</v>
      </c>
      <c r="AF112">
        <v>6</v>
      </c>
      <c r="AG112">
        <v>2617.6008404136655</v>
      </c>
      <c r="AH112">
        <f t="shared" si="16"/>
        <v>29.8368</v>
      </c>
      <c r="AI112">
        <f t="shared" si="17"/>
        <v>2647.4376404136656</v>
      </c>
      <c r="AJ112">
        <v>6</v>
      </c>
      <c r="AK112" s="50"/>
    </row>
    <row r="113" spans="1:37">
      <c r="A113">
        <v>112</v>
      </c>
      <c r="B113" t="s">
        <v>100</v>
      </c>
      <c r="C113" t="s">
        <v>470</v>
      </c>
      <c r="D113" s="25" t="s">
        <v>479</v>
      </c>
      <c r="E113" s="25" t="s">
        <v>478</v>
      </c>
      <c r="F113">
        <v>2.4893389643624388</v>
      </c>
      <c r="G113">
        <v>0.89783924474433963</v>
      </c>
      <c r="H113">
        <v>0.51267748478701824</v>
      </c>
      <c r="I113">
        <v>0</v>
      </c>
      <c r="J113">
        <v>8.6713995943204877E-2</v>
      </c>
      <c r="K113">
        <v>0.42596348884381335</v>
      </c>
      <c r="L113">
        <v>0</v>
      </c>
      <c r="M113">
        <v>14</v>
      </c>
      <c r="N113">
        <v>2.310381115339835</v>
      </c>
      <c r="O113">
        <v>0.87545696314094845</v>
      </c>
      <c r="P113">
        <v>16</v>
      </c>
      <c r="Q113">
        <v>2.3231059228873305</v>
      </c>
      <c r="R113">
        <v>0.8378833486023326</v>
      </c>
      <c r="S113">
        <f t="shared" si="9"/>
        <v>51.267748478701826</v>
      </c>
      <c r="T113">
        <f t="shared" si="10"/>
        <v>0</v>
      </c>
      <c r="U113">
        <f t="shared" si="11"/>
        <v>8.6713995943204871</v>
      </c>
      <c r="V113">
        <f t="shared" si="12"/>
        <v>42.596348884381335</v>
      </c>
      <c r="W113">
        <f t="shared" si="13"/>
        <v>0</v>
      </c>
      <c r="X113">
        <v>11.1</v>
      </c>
      <c r="Y113">
        <v>0</v>
      </c>
      <c r="Z113">
        <v>3.2</v>
      </c>
      <c r="AA113">
        <v>2.6</v>
      </c>
      <c r="AB113">
        <f t="shared" si="14"/>
        <v>0.79807700691615346</v>
      </c>
      <c r="AC113">
        <f t="shared" si="15"/>
        <v>5.0720810050178984E-2</v>
      </c>
      <c r="AD113">
        <v>1</v>
      </c>
      <c r="AE113">
        <v>0</v>
      </c>
      <c r="AF113">
        <v>5</v>
      </c>
      <c r="AG113">
        <v>2617.6008404136655</v>
      </c>
      <c r="AH113">
        <f t="shared" si="16"/>
        <v>7.4592000000000001</v>
      </c>
      <c r="AI113">
        <f t="shared" si="17"/>
        <v>2625.0600404136653</v>
      </c>
      <c r="AJ113">
        <v>4</v>
      </c>
      <c r="AK113" s="50"/>
    </row>
    <row r="114" spans="1:37">
      <c r="A114">
        <v>113</v>
      </c>
      <c r="B114" t="s">
        <v>100</v>
      </c>
      <c r="C114" t="s">
        <v>470</v>
      </c>
      <c r="D114" s="25" t="s">
        <v>479</v>
      </c>
      <c r="E114" s="25" t="s">
        <v>478</v>
      </c>
      <c r="F114">
        <v>2.3361820333707448</v>
      </c>
      <c r="G114">
        <v>0.84259955853946711</v>
      </c>
      <c r="H114">
        <v>0.20874471086036675</v>
      </c>
      <c r="I114">
        <v>0</v>
      </c>
      <c r="J114">
        <v>0.10719322990126942</v>
      </c>
      <c r="K114">
        <v>9.5909732016925264E-2</v>
      </c>
      <c r="L114">
        <v>5.6417489421720732E-3</v>
      </c>
      <c r="M114">
        <v>14</v>
      </c>
      <c r="N114">
        <v>2.1378600803486685</v>
      </c>
      <c r="O114">
        <v>0.81008474365365213</v>
      </c>
      <c r="P114">
        <v>16</v>
      </c>
      <c r="Q114">
        <v>2.1468683340419465</v>
      </c>
      <c r="R114">
        <v>0.77431907474096673</v>
      </c>
      <c r="S114">
        <f t="shared" si="9"/>
        <v>20.874471086036674</v>
      </c>
      <c r="T114">
        <f t="shared" si="10"/>
        <v>0</v>
      </c>
      <c r="U114">
        <f t="shared" si="11"/>
        <v>10.719322990126942</v>
      </c>
      <c r="V114">
        <f t="shared" si="12"/>
        <v>9.5909732016925258</v>
      </c>
      <c r="W114">
        <f t="shared" si="13"/>
        <v>0.56417489421720735</v>
      </c>
      <c r="X114">
        <v>11.1</v>
      </c>
      <c r="Y114">
        <v>22.2</v>
      </c>
      <c r="Z114">
        <v>3.2</v>
      </c>
      <c r="AA114">
        <v>2.6</v>
      </c>
      <c r="AB114">
        <f t="shared" si="14"/>
        <v>0.47449116400828634</v>
      </c>
      <c r="AC114">
        <f t="shared" si="15"/>
        <v>-1.332508631758581</v>
      </c>
      <c r="AD114">
        <v>1</v>
      </c>
      <c r="AE114">
        <v>2</v>
      </c>
      <c r="AF114">
        <v>4</v>
      </c>
      <c r="AG114">
        <v>2617.6008404136655</v>
      </c>
      <c r="AH114">
        <f t="shared" si="16"/>
        <v>7.4592000000000001</v>
      </c>
      <c r="AI114">
        <f t="shared" si="17"/>
        <v>2625.0600404136653</v>
      </c>
      <c r="AJ114">
        <v>4</v>
      </c>
      <c r="AK114" s="50"/>
    </row>
    <row r="115" spans="1:37">
      <c r="A115">
        <v>114</v>
      </c>
      <c r="B115" t="s">
        <v>100</v>
      </c>
      <c r="C115" t="s">
        <v>470</v>
      </c>
      <c r="D115" s="25" t="s">
        <v>479</v>
      </c>
      <c r="E115" s="25" t="s">
        <v>478</v>
      </c>
      <c r="F115">
        <v>2.1712000682499366</v>
      </c>
      <c r="G115">
        <v>0.80175768800970948</v>
      </c>
      <c r="H115">
        <v>0.13467400700668822</v>
      </c>
      <c r="I115">
        <v>1.2903225806451613E-2</v>
      </c>
      <c r="J115">
        <v>0.10322580645161292</v>
      </c>
      <c r="K115">
        <v>1.2903225806451613E-2</v>
      </c>
      <c r="L115">
        <v>5.6417489421720732E-3</v>
      </c>
      <c r="M115">
        <v>14</v>
      </c>
      <c r="N115">
        <v>2.0668272609085663</v>
      </c>
      <c r="O115">
        <v>0.78316876170700089</v>
      </c>
      <c r="P115">
        <v>15</v>
      </c>
      <c r="Q115">
        <v>2.0709665662691115</v>
      </c>
      <c r="R115">
        <v>0.7647445255727543</v>
      </c>
      <c r="S115">
        <f t="shared" si="9"/>
        <v>13.467400700668822</v>
      </c>
      <c r="T115">
        <f t="shared" si="10"/>
        <v>1.2903225806451613</v>
      </c>
      <c r="U115">
        <f t="shared" si="11"/>
        <v>10.322580645161292</v>
      </c>
      <c r="V115">
        <f t="shared" si="12"/>
        <v>1.2903225806451613</v>
      </c>
      <c r="W115">
        <f t="shared" si="13"/>
        <v>0.56417489421720735</v>
      </c>
      <c r="X115">
        <v>0</v>
      </c>
      <c r="Y115">
        <v>11.1</v>
      </c>
      <c r="Z115">
        <v>3.2</v>
      </c>
      <c r="AA115">
        <v>2.6</v>
      </c>
      <c r="AB115">
        <f t="shared" si="14"/>
        <v>0.37575996127727268</v>
      </c>
      <c r="AC115">
        <f t="shared" si="15"/>
        <v>-1.8602492111635549</v>
      </c>
      <c r="AD115">
        <v>0</v>
      </c>
      <c r="AE115">
        <v>1</v>
      </c>
      <c r="AF115">
        <v>1</v>
      </c>
      <c r="AG115">
        <v>2617.6008404136655</v>
      </c>
      <c r="AH115">
        <f t="shared" si="16"/>
        <v>0</v>
      </c>
      <c r="AI115">
        <f t="shared" si="17"/>
        <v>2617.6008404136655</v>
      </c>
      <c r="AJ115">
        <v>1</v>
      </c>
      <c r="AK115" s="50"/>
    </row>
    <row r="116" spans="1:37">
      <c r="A116">
        <v>115</v>
      </c>
      <c r="B116" t="s">
        <v>100</v>
      </c>
      <c r="C116" t="s">
        <v>471</v>
      </c>
      <c r="D116" s="25" t="s">
        <v>479</v>
      </c>
      <c r="E116" s="25" t="s">
        <v>478</v>
      </c>
      <c r="F116">
        <v>2.2490968738737673</v>
      </c>
      <c r="G116">
        <v>0.85223494337717076</v>
      </c>
      <c r="H116">
        <v>0.44350110321019487</v>
      </c>
      <c r="I116">
        <v>4.42282176028306E-3</v>
      </c>
      <c r="J116">
        <v>0.10614772224679343</v>
      </c>
      <c r="K116">
        <v>0.32728881026094631</v>
      </c>
      <c r="L116">
        <v>5.6417489421720732E-3</v>
      </c>
      <c r="M116">
        <v>14</v>
      </c>
      <c r="N116">
        <v>2.2490968738737673</v>
      </c>
      <c r="O116">
        <v>0.85223494337717076</v>
      </c>
      <c r="P116">
        <v>14</v>
      </c>
      <c r="Q116">
        <v>2.2490968738737673</v>
      </c>
      <c r="R116">
        <v>0.85223494337717076</v>
      </c>
      <c r="S116">
        <f t="shared" si="9"/>
        <v>44.350110321019486</v>
      </c>
      <c r="T116">
        <f t="shared" si="10"/>
        <v>0.442282176028306</v>
      </c>
      <c r="U116">
        <f t="shared" si="11"/>
        <v>10.614772224679344</v>
      </c>
      <c r="V116">
        <f t="shared" si="12"/>
        <v>32.728881026094633</v>
      </c>
      <c r="W116">
        <f t="shared" si="13"/>
        <v>0.56417489421720735</v>
      </c>
      <c r="X116">
        <v>33.299999999999997</v>
      </c>
      <c r="Y116">
        <v>44.4</v>
      </c>
      <c r="Z116">
        <v>2.5499999999999998</v>
      </c>
      <c r="AA116">
        <v>1.2666666666666666</v>
      </c>
      <c r="AB116">
        <f t="shared" si="14"/>
        <v>0.7287783360918495</v>
      </c>
      <c r="AC116">
        <f t="shared" si="15"/>
        <v>-0.22696489904994266</v>
      </c>
      <c r="AD116">
        <v>3</v>
      </c>
      <c r="AE116">
        <v>4</v>
      </c>
      <c r="AF116">
        <v>5</v>
      </c>
      <c r="AG116">
        <v>1306.6411613538462</v>
      </c>
      <c r="AH116">
        <f t="shared" si="16"/>
        <v>22.377600000000001</v>
      </c>
      <c r="AI116">
        <f t="shared" si="17"/>
        <v>1329.0187613538462</v>
      </c>
      <c r="AJ116">
        <v>5</v>
      </c>
      <c r="AK116" s="50"/>
    </row>
    <row r="117" spans="1:37">
      <c r="A117">
        <v>116</v>
      </c>
      <c r="B117" t="s">
        <v>100</v>
      </c>
      <c r="C117" t="s">
        <v>471</v>
      </c>
      <c r="D117" s="25" t="s">
        <v>479</v>
      </c>
      <c r="E117" s="25" t="s">
        <v>478</v>
      </c>
      <c r="F117">
        <v>2.2837628332735314</v>
      </c>
      <c r="G117">
        <v>0.84332366968086914</v>
      </c>
      <c r="H117">
        <v>0.41733731168093202</v>
      </c>
      <c r="I117">
        <v>5.8771672054069943E-3</v>
      </c>
      <c r="J117">
        <v>0.20599471054951515</v>
      </c>
      <c r="K117">
        <v>0.19982368498383782</v>
      </c>
      <c r="L117">
        <v>5.6417489421720732E-3</v>
      </c>
      <c r="M117">
        <v>14</v>
      </c>
      <c r="N117">
        <v>2.1796155681123435</v>
      </c>
      <c r="O117">
        <v>0.82590686593007978</v>
      </c>
      <c r="P117">
        <v>15</v>
      </c>
      <c r="Q117">
        <v>2.184660078250479</v>
      </c>
      <c r="R117">
        <v>0.80672805746411025</v>
      </c>
      <c r="S117">
        <f t="shared" si="9"/>
        <v>41.7337311680932</v>
      </c>
      <c r="T117">
        <f t="shared" si="10"/>
        <v>0.58771672054069946</v>
      </c>
      <c r="U117">
        <f t="shared" si="11"/>
        <v>20.599471054951515</v>
      </c>
      <c r="V117">
        <f t="shared" si="12"/>
        <v>19.982368498383781</v>
      </c>
      <c r="W117">
        <f t="shared" si="13"/>
        <v>0.56417489421720735</v>
      </c>
      <c r="X117">
        <v>11.1</v>
      </c>
      <c r="Y117">
        <v>55.5</v>
      </c>
      <c r="Z117">
        <v>2.5499999999999998</v>
      </c>
      <c r="AA117">
        <v>1.2666666666666666</v>
      </c>
      <c r="AB117">
        <f t="shared" si="14"/>
        <v>0.70235420400366699</v>
      </c>
      <c r="AC117">
        <f t="shared" si="15"/>
        <v>-0.33371364396809139</v>
      </c>
      <c r="AD117">
        <v>1</v>
      </c>
      <c r="AE117">
        <v>5</v>
      </c>
      <c r="AF117">
        <v>5</v>
      </c>
      <c r="AG117">
        <v>1306.6411613538462</v>
      </c>
      <c r="AH117">
        <f t="shared" si="16"/>
        <v>7.4592000000000001</v>
      </c>
      <c r="AI117">
        <f t="shared" si="17"/>
        <v>1314.1003613538462</v>
      </c>
      <c r="AJ117">
        <v>5</v>
      </c>
      <c r="AK117" s="50"/>
    </row>
    <row r="118" spans="1:37">
      <c r="A118">
        <v>117</v>
      </c>
      <c r="B118" t="s">
        <v>100</v>
      </c>
      <c r="C118" t="s">
        <v>471</v>
      </c>
      <c r="D118" s="25" t="s">
        <v>479</v>
      </c>
      <c r="E118" s="25" t="s">
        <v>478</v>
      </c>
      <c r="F118">
        <v>1.969795720274198</v>
      </c>
      <c r="G118">
        <v>0.79270411242299621</v>
      </c>
      <c r="H118">
        <v>0.54545281506902765</v>
      </c>
      <c r="I118">
        <v>2.1592442645074227E-2</v>
      </c>
      <c r="J118">
        <v>0.17273954116059381</v>
      </c>
      <c r="K118">
        <v>0.34547908232118751</v>
      </c>
      <c r="L118">
        <v>5.6417489421720732E-3</v>
      </c>
      <c r="M118">
        <v>11</v>
      </c>
      <c r="N118">
        <v>1.8228922313604325</v>
      </c>
      <c r="O118">
        <v>0.76020510655292162</v>
      </c>
      <c r="P118">
        <v>12</v>
      </c>
      <c r="Q118">
        <v>1.8303658232993933</v>
      </c>
      <c r="R118">
        <v>0.73659339414442426</v>
      </c>
      <c r="S118">
        <f t="shared" si="9"/>
        <v>54.545281506902768</v>
      </c>
      <c r="T118">
        <f t="shared" si="10"/>
        <v>2.1592442645074228</v>
      </c>
      <c r="U118">
        <f t="shared" si="11"/>
        <v>17.273954116059382</v>
      </c>
      <c r="V118">
        <f t="shared" si="12"/>
        <v>34.547908232118751</v>
      </c>
      <c r="W118">
        <f t="shared" si="13"/>
        <v>0.56417489421720735</v>
      </c>
      <c r="X118">
        <v>22.2</v>
      </c>
      <c r="Y118">
        <v>22.2</v>
      </c>
      <c r="Z118">
        <v>2.5499999999999998</v>
      </c>
      <c r="AA118">
        <v>1.2666666666666666</v>
      </c>
      <c r="AB118">
        <f t="shared" si="14"/>
        <v>0.83091381483593241</v>
      </c>
      <c r="AC118">
        <f t="shared" si="15"/>
        <v>0.18231457757458022</v>
      </c>
      <c r="AD118">
        <v>2</v>
      </c>
      <c r="AE118">
        <v>2</v>
      </c>
      <c r="AF118">
        <v>5</v>
      </c>
      <c r="AG118">
        <v>1306.6411613538462</v>
      </c>
      <c r="AH118">
        <f t="shared" si="16"/>
        <v>14.9184</v>
      </c>
      <c r="AI118">
        <f t="shared" si="17"/>
        <v>1321.5595613538462</v>
      </c>
      <c r="AJ118">
        <v>5</v>
      </c>
      <c r="AK118" s="50"/>
    </row>
    <row r="119" spans="1:37">
      <c r="A119">
        <v>118</v>
      </c>
      <c r="B119" t="s">
        <v>100</v>
      </c>
      <c r="C119" t="s">
        <v>471</v>
      </c>
      <c r="D119" s="25" t="s">
        <v>479</v>
      </c>
      <c r="E119" s="25" t="s">
        <v>478</v>
      </c>
      <c r="F119">
        <v>2.269653740830909</v>
      </c>
      <c r="G119">
        <v>0.86002441681014796</v>
      </c>
      <c r="H119">
        <v>0.5579599653090328</v>
      </c>
      <c r="I119">
        <v>1.5201418799087915E-2</v>
      </c>
      <c r="J119">
        <v>0.13174562959209526</v>
      </c>
      <c r="K119">
        <v>0.40537116797567763</v>
      </c>
      <c r="L119">
        <v>5.6417489421720732E-3</v>
      </c>
      <c r="M119">
        <v>13</v>
      </c>
      <c r="N119">
        <v>2.1605668168050487</v>
      </c>
      <c r="O119">
        <v>0.84234287531637864</v>
      </c>
      <c r="P119">
        <v>14</v>
      </c>
      <c r="Q119">
        <v>2.1670367350544604</v>
      </c>
      <c r="R119">
        <v>0.82114045448583994</v>
      </c>
      <c r="S119">
        <f t="shared" si="9"/>
        <v>55.795996530903281</v>
      </c>
      <c r="T119">
        <f t="shared" si="10"/>
        <v>1.5201418799087916</v>
      </c>
      <c r="U119">
        <f t="shared" si="11"/>
        <v>13.174562959209526</v>
      </c>
      <c r="V119">
        <f t="shared" si="12"/>
        <v>40.537116797567762</v>
      </c>
      <c r="W119">
        <f t="shared" si="13"/>
        <v>0.56417489421720735</v>
      </c>
      <c r="X119">
        <v>33.299999999999997</v>
      </c>
      <c r="Y119">
        <v>44.4</v>
      </c>
      <c r="Z119">
        <v>2.5499999999999998</v>
      </c>
      <c r="AA119">
        <v>1.2666666666666666</v>
      </c>
      <c r="AB119">
        <f t="shared" si="14"/>
        <v>0.84348872545527809</v>
      </c>
      <c r="AC119">
        <f t="shared" si="15"/>
        <v>0.2328867588495562</v>
      </c>
      <c r="AD119">
        <v>3</v>
      </c>
      <c r="AE119">
        <v>4</v>
      </c>
      <c r="AF119">
        <v>7</v>
      </c>
      <c r="AG119">
        <v>1306.6411613538462</v>
      </c>
      <c r="AH119">
        <f t="shared" si="16"/>
        <v>22.377600000000001</v>
      </c>
      <c r="AI119">
        <f t="shared" si="17"/>
        <v>1329.0187613538462</v>
      </c>
      <c r="AJ119">
        <v>7</v>
      </c>
      <c r="AK119" s="50"/>
    </row>
    <row r="120" spans="1:37">
      <c r="A120">
        <v>119</v>
      </c>
      <c r="B120" t="s">
        <v>100</v>
      </c>
      <c r="C120" t="s">
        <v>471</v>
      </c>
      <c r="D120" s="25" t="s">
        <v>479</v>
      </c>
      <c r="E120" s="25" t="s">
        <v>478</v>
      </c>
      <c r="F120">
        <v>2.3359918740126924</v>
      </c>
      <c r="G120">
        <v>0.8245026372310994</v>
      </c>
      <c r="H120">
        <v>0.53164647707455981</v>
      </c>
      <c r="I120">
        <v>1.1820330969267141E-2</v>
      </c>
      <c r="J120">
        <v>0.26595744680851063</v>
      </c>
      <c r="K120">
        <v>0.24822695035460993</v>
      </c>
      <c r="L120">
        <v>5.6417489421720732E-3</v>
      </c>
      <c r="M120">
        <v>16</v>
      </c>
      <c r="N120">
        <v>2.2343973981363212</v>
      </c>
      <c r="O120">
        <v>0.80588851141661833</v>
      </c>
      <c r="P120">
        <v>17</v>
      </c>
      <c r="Q120">
        <v>2.2406410283285214</v>
      </c>
      <c r="R120">
        <v>0.79084797233118742</v>
      </c>
      <c r="S120">
        <f t="shared" si="9"/>
        <v>53.164647707455984</v>
      </c>
      <c r="T120">
        <f t="shared" si="10"/>
        <v>1.1820330969267141</v>
      </c>
      <c r="U120">
        <f t="shared" si="11"/>
        <v>26.595744680851062</v>
      </c>
      <c r="V120">
        <f t="shared" si="12"/>
        <v>24.822695035460992</v>
      </c>
      <c r="W120">
        <f t="shared" si="13"/>
        <v>0.56417489421720735</v>
      </c>
      <c r="X120">
        <v>55.5</v>
      </c>
      <c r="Y120">
        <v>0</v>
      </c>
      <c r="Z120">
        <v>2.5499999999999998</v>
      </c>
      <c r="AA120">
        <v>1.2666666666666666</v>
      </c>
      <c r="AB120">
        <f t="shared" si="14"/>
        <v>0.81706580794037864</v>
      </c>
      <c r="AC120">
        <f t="shared" si="15"/>
        <v>0.12675535005547642</v>
      </c>
      <c r="AD120">
        <v>5</v>
      </c>
      <c r="AE120">
        <v>0</v>
      </c>
      <c r="AF120">
        <v>5</v>
      </c>
      <c r="AG120">
        <v>1306.6411613538462</v>
      </c>
      <c r="AH120">
        <f t="shared" si="16"/>
        <v>37.295999999999999</v>
      </c>
      <c r="AI120">
        <f t="shared" si="17"/>
        <v>1343.9371613538462</v>
      </c>
      <c r="AJ120">
        <v>4</v>
      </c>
      <c r="AK120" s="50"/>
    </row>
    <row r="121" spans="1:37">
      <c r="A121">
        <v>120</v>
      </c>
      <c r="B121" t="s">
        <v>100</v>
      </c>
      <c r="C121" t="s">
        <v>471</v>
      </c>
      <c r="D121" s="25" t="s">
        <v>479</v>
      </c>
      <c r="E121" s="25" t="s">
        <v>478</v>
      </c>
      <c r="F121">
        <v>1.7005622139864518</v>
      </c>
      <c r="G121">
        <v>0.73854478566749293</v>
      </c>
      <c r="H121">
        <v>0.71565442321340156</v>
      </c>
      <c r="I121">
        <v>1.5209125475285174E-2</v>
      </c>
      <c r="J121">
        <v>0.13713561470215466</v>
      </c>
      <c r="K121">
        <v>0.55766793409378967</v>
      </c>
      <c r="L121">
        <v>5.6417489421720732E-3</v>
      </c>
      <c r="M121">
        <v>10</v>
      </c>
      <c r="N121">
        <v>1.7005622139864518</v>
      </c>
      <c r="O121">
        <v>0.73854478566749293</v>
      </c>
      <c r="P121">
        <v>10</v>
      </c>
      <c r="Q121">
        <v>1.7005622139864518</v>
      </c>
      <c r="R121">
        <v>0.73854478566749293</v>
      </c>
      <c r="S121">
        <f t="shared" si="9"/>
        <v>71.565442321340157</v>
      </c>
      <c r="T121">
        <f t="shared" si="10"/>
        <v>1.5209125475285175</v>
      </c>
      <c r="U121">
        <f t="shared" si="11"/>
        <v>13.713561470215465</v>
      </c>
      <c r="V121">
        <f t="shared" si="12"/>
        <v>55.76679340937897</v>
      </c>
      <c r="W121">
        <f t="shared" si="13"/>
        <v>0.56417489421720735</v>
      </c>
      <c r="X121">
        <v>44.4</v>
      </c>
      <c r="Y121">
        <v>0</v>
      </c>
      <c r="Z121">
        <v>2.5499999999999998</v>
      </c>
      <c r="AA121">
        <v>1.2666666666666666</v>
      </c>
      <c r="AB121">
        <f t="shared" si="14"/>
        <v>1.0083696610624344</v>
      </c>
      <c r="AC121">
        <f t="shared" si="15"/>
        <v>0.92300708319747748</v>
      </c>
      <c r="AD121">
        <v>4</v>
      </c>
      <c r="AE121">
        <v>0</v>
      </c>
      <c r="AF121">
        <v>3</v>
      </c>
      <c r="AG121">
        <v>1306.6411613538462</v>
      </c>
      <c r="AH121">
        <f t="shared" si="16"/>
        <v>29.8368</v>
      </c>
      <c r="AI121">
        <f t="shared" si="17"/>
        <v>1336.4779613538462</v>
      </c>
      <c r="AJ121">
        <v>3</v>
      </c>
      <c r="AK121" s="50"/>
    </row>
    <row r="122" spans="1:37">
      <c r="A122">
        <v>121</v>
      </c>
      <c r="B122" t="s">
        <v>100</v>
      </c>
      <c r="C122" t="s">
        <v>472</v>
      </c>
      <c r="D122" s="25" t="s">
        <v>479</v>
      </c>
      <c r="E122" s="25" t="s">
        <v>478</v>
      </c>
      <c r="F122">
        <v>1.8752889340860166</v>
      </c>
      <c r="G122">
        <v>0.78205622879331727</v>
      </c>
      <c r="H122">
        <v>0.60849738088294392</v>
      </c>
      <c r="I122">
        <v>2.1152829190904283E-2</v>
      </c>
      <c r="J122">
        <v>0.2326811210999471</v>
      </c>
      <c r="K122">
        <v>0.34902168164992053</v>
      </c>
      <c r="L122">
        <v>5.6417489421720732E-3</v>
      </c>
      <c r="M122">
        <v>10</v>
      </c>
      <c r="N122">
        <v>1.7169774514664515</v>
      </c>
      <c r="O122">
        <v>0.74567383272418819</v>
      </c>
      <c r="P122">
        <v>11</v>
      </c>
      <c r="Q122">
        <v>1.7244729666805545</v>
      </c>
      <c r="R122">
        <v>0.71916108524125621</v>
      </c>
      <c r="S122">
        <f t="shared" si="9"/>
        <v>60.849738088294394</v>
      </c>
      <c r="T122">
        <f t="shared" si="10"/>
        <v>2.1152829190904283</v>
      </c>
      <c r="U122">
        <f t="shared" si="11"/>
        <v>23.268112109994711</v>
      </c>
      <c r="V122">
        <f t="shared" si="12"/>
        <v>34.902168164992055</v>
      </c>
      <c r="W122">
        <f t="shared" si="13"/>
        <v>0.56417489421720735</v>
      </c>
      <c r="X122">
        <v>77.7</v>
      </c>
      <c r="Y122">
        <v>11.1</v>
      </c>
      <c r="Z122">
        <v>3.2833333333333337</v>
      </c>
      <c r="AA122">
        <v>2.833333333333333</v>
      </c>
      <c r="AB122">
        <f t="shared" si="14"/>
        <v>0.89476557285886194</v>
      </c>
      <c r="AC122">
        <f t="shared" si="15"/>
        <v>0.44100040283700992</v>
      </c>
      <c r="AD122">
        <v>7</v>
      </c>
      <c r="AE122">
        <v>1</v>
      </c>
      <c r="AF122">
        <v>4</v>
      </c>
      <c r="AG122">
        <v>2963.8453537420892</v>
      </c>
      <c r="AH122">
        <f t="shared" si="16"/>
        <v>52.214400000000005</v>
      </c>
      <c r="AI122">
        <f t="shared" si="17"/>
        <v>3016.059753742089</v>
      </c>
      <c r="AJ122">
        <v>4</v>
      </c>
      <c r="AK122" s="50"/>
    </row>
    <row r="123" spans="1:37">
      <c r="A123">
        <v>122</v>
      </c>
      <c r="B123" t="s">
        <v>100</v>
      </c>
      <c r="C123" t="s">
        <v>472</v>
      </c>
      <c r="D123" s="25" t="s">
        <v>479</v>
      </c>
      <c r="E123" s="25" t="s">
        <v>478</v>
      </c>
      <c r="F123">
        <v>1.6492542771029921</v>
      </c>
      <c r="G123">
        <v>0.84754903914944912</v>
      </c>
      <c r="H123">
        <v>0.7217034098074131</v>
      </c>
      <c r="I123">
        <v>0</v>
      </c>
      <c r="J123">
        <v>0.40775733465937336</v>
      </c>
      <c r="K123">
        <v>0.30830432620586767</v>
      </c>
      <c r="L123">
        <v>5.6417489421720732E-3</v>
      </c>
      <c r="M123">
        <v>7</v>
      </c>
      <c r="N123">
        <v>1.6492542771029921</v>
      </c>
      <c r="O123">
        <v>0.84754903914944912</v>
      </c>
      <c r="P123">
        <v>7</v>
      </c>
      <c r="Q123">
        <v>1.6492542771029921</v>
      </c>
      <c r="R123">
        <v>0.84754903914944912</v>
      </c>
      <c r="S123">
        <f t="shared" si="9"/>
        <v>72.170340980741315</v>
      </c>
      <c r="T123">
        <f t="shared" si="10"/>
        <v>0</v>
      </c>
      <c r="U123">
        <f t="shared" si="11"/>
        <v>40.775733465937336</v>
      </c>
      <c r="V123">
        <f t="shared" si="12"/>
        <v>30.830432620586766</v>
      </c>
      <c r="W123">
        <f t="shared" si="13"/>
        <v>0.56417489421720735</v>
      </c>
      <c r="X123">
        <v>55.5</v>
      </c>
      <c r="Y123">
        <v>0</v>
      </c>
      <c r="Z123">
        <v>3.2833333333333337</v>
      </c>
      <c r="AA123">
        <v>2.833333333333333</v>
      </c>
      <c r="AB123">
        <f t="shared" si="14"/>
        <v>1.0150961685878843</v>
      </c>
      <c r="AC123">
        <f t="shared" si="15"/>
        <v>0.95292684857081156</v>
      </c>
      <c r="AD123">
        <v>5</v>
      </c>
      <c r="AE123">
        <v>0</v>
      </c>
      <c r="AF123">
        <v>5</v>
      </c>
      <c r="AG123">
        <v>2963.8453537420892</v>
      </c>
      <c r="AH123">
        <f t="shared" si="16"/>
        <v>37.295999999999999</v>
      </c>
      <c r="AI123">
        <f t="shared" si="17"/>
        <v>3001.141353742089</v>
      </c>
      <c r="AJ123">
        <v>5</v>
      </c>
      <c r="AK123" s="50"/>
    </row>
    <row r="124" spans="1:37">
      <c r="A124">
        <v>123</v>
      </c>
      <c r="B124" t="s">
        <v>100</v>
      </c>
      <c r="C124" t="s">
        <v>472</v>
      </c>
      <c r="D124" s="25" t="s">
        <v>479</v>
      </c>
      <c r="E124" s="25" t="s">
        <v>478</v>
      </c>
      <c r="F124">
        <v>1.3168166589371346</v>
      </c>
      <c r="G124">
        <v>0.81818419260771125</v>
      </c>
      <c r="H124">
        <v>0.82012138695122183</v>
      </c>
      <c r="I124">
        <v>4.072398190045249E-2</v>
      </c>
      <c r="J124">
        <v>0.36199095022624428</v>
      </c>
      <c r="K124">
        <v>0.41176470588235298</v>
      </c>
      <c r="L124">
        <v>5.6417489421720732E-3</v>
      </c>
      <c r="M124">
        <v>5</v>
      </c>
      <c r="N124">
        <v>1.3168166589371346</v>
      </c>
      <c r="O124">
        <v>0.81818419260771125</v>
      </c>
      <c r="P124">
        <v>5</v>
      </c>
      <c r="Q124">
        <v>1.3168166589371346</v>
      </c>
      <c r="R124">
        <v>0.81818419260771125</v>
      </c>
      <c r="S124">
        <f t="shared" si="9"/>
        <v>82.012138695122189</v>
      </c>
      <c r="T124">
        <f t="shared" si="10"/>
        <v>4.0723981900452486</v>
      </c>
      <c r="U124">
        <f t="shared" si="11"/>
        <v>36.199095022624427</v>
      </c>
      <c r="V124">
        <f t="shared" si="12"/>
        <v>41.176470588235297</v>
      </c>
      <c r="W124">
        <f t="shared" si="13"/>
        <v>0.56417489421720735</v>
      </c>
      <c r="X124">
        <v>99.899999999999991</v>
      </c>
      <c r="Y124">
        <v>11.1</v>
      </c>
      <c r="Z124">
        <v>3.2833333333333337</v>
      </c>
      <c r="AA124">
        <v>2.833333333333333</v>
      </c>
      <c r="AB124">
        <f t="shared" si="14"/>
        <v>1.132805295813238</v>
      </c>
      <c r="AC124">
        <f t="shared" si="15"/>
        <v>1.5171701107219266</v>
      </c>
      <c r="AD124">
        <v>9</v>
      </c>
      <c r="AE124">
        <v>1</v>
      </c>
      <c r="AF124">
        <v>8</v>
      </c>
      <c r="AG124">
        <v>2963.8453537420892</v>
      </c>
      <c r="AH124">
        <f t="shared" si="16"/>
        <v>67.132800000000003</v>
      </c>
      <c r="AI124">
        <f t="shared" si="17"/>
        <v>3030.978153742089</v>
      </c>
      <c r="AJ124">
        <v>8</v>
      </c>
      <c r="AK124" s="50"/>
    </row>
    <row r="125" spans="1:37">
      <c r="A125">
        <v>124</v>
      </c>
      <c r="B125" t="s">
        <v>100</v>
      </c>
      <c r="C125" t="s">
        <v>472</v>
      </c>
      <c r="D125" s="25" t="s">
        <v>479</v>
      </c>
      <c r="E125" s="25" t="s">
        <v>478</v>
      </c>
      <c r="F125">
        <v>1.4762631415820262</v>
      </c>
      <c r="G125">
        <v>0.82391814690285725</v>
      </c>
      <c r="H125">
        <v>0.7578114692893273</v>
      </c>
      <c r="I125">
        <v>9.6432015429122487E-3</v>
      </c>
      <c r="J125">
        <v>0.32786885245901626</v>
      </c>
      <c r="K125">
        <v>0.41465766634522672</v>
      </c>
      <c r="L125">
        <v>5.6417489421720732E-3</v>
      </c>
      <c r="M125">
        <v>6</v>
      </c>
      <c r="N125">
        <v>1.4762631415820262</v>
      </c>
      <c r="O125">
        <v>0.82391814690285725</v>
      </c>
      <c r="P125">
        <v>6</v>
      </c>
      <c r="Q125">
        <v>1.4762631415820262</v>
      </c>
      <c r="R125">
        <v>0.82391814690285725</v>
      </c>
      <c r="S125">
        <f t="shared" si="9"/>
        <v>75.781146928932728</v>
      </c>
      <c r="T125">
        <f t="shared" si="10"/>
        <v>0.96432015429122486</v>
      </c>
      <c r="U125">
        <f t="shared" si="11"/>
        <v>32.786885245901622</v>
      </c>
      <c r="V125">
        <f t="shared" si="12"/>
        <v>41.465766634522673</v>
      </c>
      <c r="W125">
        <f t="shared" si="13"/>
        <v>0.56417489421720735</v>
      </c>
      <c r="X125">
        <v>111</v>
      </c>
      <c r="Y125">
        <v>0</v>
      </c>
      <c r="Z125">
        <v>3.2833333333333337</v>
      </c>
      <c r="AA125">
        <v>2.833333333333333</v>
      </c>
      <c r="AB125">
        <f t="shared" si="14"/>
        <v>1.0562654281906159</v>
      </c>
      <c r="AC125">
        <f t="shared" si="15"/>
        <v>1.1407181580756987</v>
      </c>
      <c r="AD125">
        <v>10</v>
      </c>
      <c r="AE125">
        <v>0</v>
      </c>
      <c r="AF125">
        <v>7</v>
      </c>
      <c r="AG125">
        <v>2963.8453537420892</v>
      </c>
      <c r="AH125">
        <f t="shared" si="16"/>
        <v>74.591999999999999</v>
      </c>
      <c r="AI125">
        <f t="shared" si="17"/>
        <v>3038.4373537420893</v>
      </c>
      <c r="AJ125">
        <v>7</v>
      </c>
      <c r="AK125" s="50"/>
    </row>
    <row r="126" spans="1:37">
      <c r="A126">
        <v>125</v>
      </c>
      <c r="B126" t="s">
        <v>100</v>
      </c>
      <c r="C126" t="s">
        <v>472</v>
      </c>
      <c r="D126" s="25" t="s">
        <v>479</v>
      </c>
      <c r="E126" s="25" t="s">
        <v>478</v>
      </c>
      <c r="F126">
        <v>1.4684071450644474</v>
      </c>
      <c r="G126">
        <v>0.81953363176424698</v>
      </c>
      <c r="H126">
        <v>0.72977967997665472</v>
      </c>
      <c r="I126">
        <v>4.4334975369458123E-2</v>
      </c>
      <c r="J126">
        <v>0.26600985221674867</v>
      </c>
      <c r="K126">
        <v>0.4137931034482758</v>
      </c>
      <c r="L126">
        <v>5.6417489421720732E-3</v>
      </c>
      <c r="M126">
        <v>6</v>
      </c>
      <c r="N126">
        <v>1.4684071450644474</v>
      </c>
      <c r="O126">
        <v>0.81953363176424698</v>
      </c>
      <c r="P126">
        <v>6</v>
      </c>
      <c r="Q126">
        <v>1.4684071450644474</v>
      </c>
      <c r="R126">
        <v>0.81953363176424698</v>
      </c>
      <c r="S126">
        <f t="shared" si="9"/>
        <v>72.977967997665473</v>
      </c>
      <c r="T126">
        <f t="shared" si="10"/>
        <v>4.4334975369458123</v>
      </c>
      <c r="U126">
        <f t="shared" si="11"/>
        <v>26.600985221674868</v>
      </c>
      <c r="V126">
        <f t="shared" si="12"/>
        <v>41.37931034482758</v>
      </c>
      <c r="W126">
        <f t="shared" si="13"/>
        <v>0.56417489421720735</v>
      </c>
      <c r="X126">
        <v>88.8</v>
      </c>
      <c r="Y126">
        <v>22.2</v>
      </c>
      <c r="Z126">
        <v>3.2833333333333337</v>
      </c>
      <c r="AA126">
        <v>2.833333333333333</v>
      </c>
      <c r="AB126">
        <f t="shared" si="14"/>
        <v>1.024147663743614</v>
      </c>
      <c r="AC126">
        <f t="shared" si="15"/>
        <v>0.99350505400023259</v>
      </c>
      <c r="AD126">
        <v>8</v>
      </c>
      <c r="AE126">
        <v>2</v>
      </c>
      <c r="AF126">
        <v>8</v>
      </c>
      <c r="AG126">
        <v>2963.8453537420892</v>
      </c>
      <c r="AH126">
        <f t="shared" si="16"/>
        <v>59.6736</v>
      </c>
      <c r="AI126">
        <f t="shared" si="17"/>
        <v>3023.5189537420893</v>
      </c>
      <c r="AJ126">
        <v>8</v>
      </c>
      <c r="AK126" s="50"/>
    </row>
    <row r="127" spans="1:37">
      <c r="A127">
        <v>126</v>
      </c>
      <c r="B127" t="s">
        <v>100</v>
      </c>
      <c r="C127" t="s">
        <v>472</v>
      </c>
      <c r="D127" s="25" t="s">
        <v>479</v>
      </c>
      <c r="E127" s="25" t="s">
        <v>478</v>
      </c>
      <c r="F127">
        <v>1.8102241718789558</v>
      </c>
      <c r="G127">
        <v>0.82386852511615383</v>
      </c>
      <c r="H127">
        <v>0.63715627095908789</v>
      </c>
      <c r="I127">
        <v>4.6948356807511742E-2</v>
      </c>
      <c r="J127">
        <v>0.5365526492287056</v>
      </c>
      <c r="K127">
        <v>0</v>
      </c>
      <c r="L127">
        <v>5.3655264922870559E-2</v>
      </c>
      <c r="M127">
        <v>8</v>
      </c>
      <c r="N127">
        <v>1.6460708767347081</v>
      </c>
      <c r="O127">
        <v>0.79159276360563724</v>
      </c>
      <c r="P127">
        <v>9</v>
      </c>
      <c r="Q127">
        <v>1.6533605350306229</v>
      </c>
      <c r="R127">
        <v>0.75247680737080402</v>
      </c>
      <c r="S127">
        <f t="shared" si="9"/>
        <v>63.715627095908786</v>
      </c>
      <c r="T127">
        <f t="shared" si="10"/>
        <v>4.694835680751174</v>
      </c>
      <c r="U127">
        <f t="shared" si="11"/>
        <v>53.655264922870558</v>
      </c>
      <c r="V127">
        <f t="shared" si="12"/>
        <v>0</v>
      </c>
      <c r="W127">
        <f t="shared" si="13"/>
        <v>5.3655264922870556</v>
      </c>
      <c r="X127">
        <v>111</v>
      </c>
      <c r="Y127">
        <v>33.299999999999997</v>
      </c>
      <c r="Z127">
        <v>3.2833333333333337</v>
      </c>
      <c r="AA127">
        <v>2.833333333333333</v>
      </c>
      <c r="AB127">
        <f t="shared" si="14"/>
        <v>0.92433553787366374</v>
      </c>
      <c r="AC127">
        <f t="shared" si="15"/>
        <v>0.56304270574810511</v>
      </c>
      <c r="AD127">
        <v>10</v>
      </c>
      <c r="AE127">
        <v>3</v>
      </c>
      <c r="AF127">
        <v>8</v>
      </c>
      <c r="AG127">
        <v>2963.8453537420892</v>
      </c>
      <c r="AH127">
        <f t="shared" si="16"/>
        <v>74.591999999999999</v>
      </c>
      <c r="AI127">
        <f t="shared" si="17"/>
        <v>3038.4373537420893</v>
      </c>
      <c r="AJ127">
        <v>8</v>
      </c>
      <c r="AK127" s="50"/>
    </row>
    <row r="128" spans="1:37">
      <c r="A128">
        <v>127</v>
      </c>
      <c r="B128" t="s">
        <v>100</v>
      </c>
      <c r="C128" t="s">
        <v>244</v>
      </c>
      <c r="D128" s="25" t="s">
        <v>357</v>
      </c>
      <c r="E128" s="25" t="s">
        <v>478</v>
      </c>
      <c r="F128">
        <v>2.1883890565472619</v>
      </c>
      <c r="G128">
        <v>0.74322785156403093</v>
      </c>
      <c r="H128">
        <v>0.14275517487508926</v>
      </c>
      <c r="I128">
        <v>0</v>
      </c>
      <c r="J128">
        <v>0.10944563407090177</v>
      </c>
      <c r="K128">
        <v>3.3309540804187493E-2</v>
      </c>
      <c r="L128">
        <v>0</v>
      </c>
      <c r="M128">
        <v>16</v>
      </c>
      <c r="N128">
        <v>1.8838139610555915</v>
      </c>
      <c r="O128">
        <v>0.67944226489307424</v>
      </c>
      <c r="P128">
        <v>19</v>
      </c>
      <c r="Q128">
        <v>1.8953335302159411</v>
      </c>
      <c r="R128">
        <v>0.64369937486444462</v>
      </c>
      <c r="S128">
        <f t="shared" si="9"/>
        <v>14.275517487508926</v>
      </c>
      <c r="T128">
        <f t="shared" si="10"/>
        <v>0</v>
      </c>
      <c r="U128">
        <f t="shared" si="11"/>
        <v>10.944563407090177</v>
      </c>
      <c r="V128">
        <f t="shared" si="12"/>
        <v>3.3309540804187492</v>
      </c>
      <c r="W128">
        <f t="shared" si="13"/>
        <v>0</v>
      </c>
      <c r="X128">
        <v>22.2</v>
      </c>
      <c r="Y128">
        <v>33.299999999999997</v>
      </c>
      <c r="Z128">
        <v>0.25714285714285717</v>
      </c>
      <c r="AA128">
        <v>0.2</v>
      </c>
      <c r="AB128">
        <f t="shared" si="14"/>
        <v>0.38745096609052054</v>
      </c>
      <c r="AC128">
        <f t="shared" si="15"/>
        <v>-1.7925924555319466</v>
      </c>
      <c r="AD128">
        <v>2</v>
      </c>
      <c r="AE128">
        <v>3</v>
      </c>
      <c r="AF128">
        <v>4</v>
      </c>
      <c r="AG128">
        <v>183.19000000000003</v>
      </c>
      <c r="AH128">
        <f t="shared" si="16"/>
        <v>14.9184</v>
      </c>
      <c r="AI128">
        <f t="shared" si="17"/>
        <v>198.10840000000002</v>
      </c>
      <c r="AJ128">
        <v>4</v>
      </c>
      <c r="AK128" s="50"/>
    </row>
    <row r="129" spans="1:37">
      <c r="A129">
        <v>128</v>
      </c>
      <c r="B129" t="s">
        <v>100</v>
      </c>
      <c r="C129" t="s">
        <v>244</v>
      </c>
      <c r="D129" s="25" t="s">
        <v>357</v>
      </c>
      <c r="E129" s="25" t="s">
        <v>478</v>
      </c>
      <c r="F129">
        <v>2.3358138532315653</v>
      </c>
      <c r="G129">
        <v>0.82443980370622538</v>
      </c>
      <c r="H129">
        <v>0.42896795357052725</v>
      </c>
      <c r="I129">
        <v>1.5140045420136264E-2</v>
      </c>
      <c r="J129">
        <v>0.34317436285642178</v>
      </c>
      <c r="K129">
        <v>7.0653545293969236E-2</v>
      </c>
      <c r="L129">
        <v>0</v>
      </c>
      <c r="M129">
        <v>16</v>
      </c>
      <c r="N129">
        <v>2.2341482798265551</v>
      </c>
      <c r="O129">
        <v>0.80579866097909481</v>
      </c>
      <c r="P129">
        <v>17</v>
      </c>
      <c r="Q129">
        <v>2.239958149623194</v>
      </c>
      <c r="R129">
        <v>0.79060694611028526</v>
      </c>
      <c r="S129">
        <f t="shared" si="9"/>
        <v>42.896795357052724</v>
      </c>
      <c r="T129">
        <f t="shared" si="10"/>
        <v>1.5140045420136263</v>
      </c>
      <c r="U129">
        <f t="shared" si="11"/>
        <v>34.317436285642181</v>
      </c>
      <c r="V129">
        <f t="shared" si="12"/>
        <v>7.0653545293969238</v>
      </c>
      <c r="W129">
        <f t="shared" si="13"/>
        <v>0</v>
      </c>
      <c r="X129">
        <v>33.299999999999997</v>
      </c>
      <c r="Y129">
        <v>0</v>
      </c>
      <c r="Z129">
        <v>0.25714285714285717</v>
      </c>
      <c r="AA129">
        <v>0.2</v>
      </c>
      <c r="AB129">
        <f t="shared" si="14"/>
        <v>0.71412498999920382</v>
      </c>
      <c r="AC129">
        <f t="shared" si="15"/>
        <v>-0.28606311558923042</v>
      </c>
      <c r="AD129">
        <v>3</v>
      </c>
      <c r="AE129">
        <v>0</v>
      </c>
      <c r="AF129">
        <v>3</v>
      </c>
      <c r="AG129">
        <v>183.19000000000003</v>
      </c>
      <c r="AH129">
        <f t="shared" si="16"/>
        <v>22.377600000000001</v>
      </c>
      <c r="AI129">
        <f t="shared" si="17"/>
        <v>205.56760000000003</v>
      </c>
      <c r="AJ129">
        <v>3</v>
      </c>
      <c r="AK129" s="50"/>
    </row>
    <row r="130" spans="1:37">
      <c r="A130">
        <v>129</v>
      </c>
      <c r="B130" t="s">
        <v>100</v>
      </c>
      <c r="C130" t="s">
        <v>244</v>
      </c>
      <c r="D130" s="25" t="s">
        <v>357</v>
      </c>
      <c r="E130" s="25" t="s">
        <v>478</v>
      </c>
      <c r="F130">
        <v>2.1760422983769381</v>
      </c>
      <c r="G130">
        <v>0.73903460515692787</v>
      </c>
      <c r="H130">
        <v>9.5652173913043495E-2</v>
      </c>
      <c r="I130">
        <v>1.1220196353436187E-2</v>
      </c>
      <c r="J130">
        <v>7.3211781206171125E-2</v>
      </c>
      <c r="K130">
        <v>5.6100981767180933E-3</v>
      </c>
      <c r="L130">
        <v>5.6100981767180933E-3</v>
      </c>
      <c r="M130">
        <v>16</v>
      </c>
      <c r="N130">
        <v>1.875123196488895</v>
      </c>
      <c r="O130">
        <v>0.6763077341575976</v>
      </c>
      <c r="P130">
        <v>19</v>
      </c>
      <c r="Q130">
        <v>1.8862713965006135</v>
      </c>
      <c r="R130">
        <v>0.64062166336169413</v>
      </c>
      <c r="S130">
        <f t="shared" ref="S130:S193" si="18">H130*100</f>
        <v>9.5652173913043494</v>
      </c>
      <c r="T130">
        <f t="shared" ref="T130:T193" si="19">I130*100</f>
        <v>1.1220196353436187</v>
      </c>
      <c r="U130">
        <f t="shared" ref="U130:U193" si="20">J130*100</f>
        <v>7.3211781206171125</v>
      </c>
      <c r="V130">
        <f t="shared" ref="V130:V193" si="21">K130*100</f>
        <v>0.56100981767180935</v>
      </c>
      <c r="W130">
        <f t="shared" ref="W130:W193" si="22">L130*100</f>
        <v>0.56100981767180935</v>
      </c>
      <c r="X130">
        <v>22.2</v>
      </c>
      <c r="Y130">
        <v>66.599999999999994</v>
      </c>
      <c r="Z130">
        <v>0.25714285714285717</v>
      </c>
      <c r="AA130">
        <v>0.2</v>
      </c>
      <c r="AB130">
        <f t="shared" ref="AB130:AB193" si="23">ASIN(SQRT(H130))</f>
        <v>0.31443251260938848</v>
      </c>
      <c r="AC130">
        <f t="shared" ref="AC130:AC193" si="24">LN(H130/(1-H130))</f>
        <v>-2.2464956263430018</v>
      </c>
      <c r="AD130">
        <v>2</v>
      </c>
      <c r="AE130">
        <v>6</v>
      </c>
      <c r="AF130">
        <v>6</v>
      </c>
      <c r="AG130">
        <v>183.19000000000003</v>
      </c>
      <c r="AH130">
        <f t="shared" ref="AH130:AH193" si="25">X130*0.672</f>
        <v>14.9184</v>
      </c>
      <c r="AI130">
        <f t="shared" ref="AI130:AI193" si="26">SUM(AG130:AH130)</f>
        <v>198.10840000000002</v>
      </c>
      <c r="AJ130">
        <v>6</v>
      </c>
      <c r="AK130" s="50"/>
    </row>
    <row r="131" spans="1:37">
      <c r="A131">
        <v>130</v>
      </c>
      <c r="B131" t="s">
        <v>100</v>
      </c>
      <c r="C131" t="s">
        <v>244</v>
      </c>
      <c r="D131" s="25" t="s">
        <v>357</v>
      </c>
      <c r="E131" s="25" t="s">
        <v>478</v>
      </c>
      <c r="F131">
        <v>2.3560683650409837</v>
      </c>
      <c r="G131">
        <v>0.83158875768525076</v>
      </c>
      <c r="H131">
        <v>0.21475489072540571</v>
      </c>
      <c r="I131">
        <v>5.6449336720293553E-3</v>
      </c>
      <c r="J131">
        <v>0.18092012418854084</v>
      </c>
      <c r="K131">
        <v>2.2579734688117421E-2</v>
      </c>
      <c r="L131">
        <v>5.6100981767180933E-3</v>
      </c>
      <c r="M131">
        <v>15</v>
      </c>
      <c r="N131">
        <v>2.1583249330474392</v>
      </c>
      <c r="O131">
        <v>0.79700329490530653</v>
      </c>
      <c r="P131">
        <v>17</v>
      </c>
      <c r="Q131">
        <v>2.1676313250168469</v>
      </c>
      <c r="R131">
        <v>0.76507875044578255</v>
      </c>
      <c r="S131">
        <f t="shared" si="18"/>
        <v>21.475489072540572</v>
      </c>
      <c r="T131">
        <f t="shared" si="19"/>
        <v>0.56449336720293553</v>
      </c>
      <c r="U131">
        <f t="shared" si="20"/>
        <v>18.092012418854083</v>
      </c>
      <c r="V131">
        <f t="shared" si="21"/>
        <v>2.2579734688117421</v>
      </c>
      <c r="W131">
        <f t="shared" si="22"/>
        <v>0.56100981767180935</v>
      </c>
      <c r="X131">
        <v>11.1</v>
      </c>
      <c r="Y131">
        <v>22.2</v>
      </c>
      <c r="Z131">
        <v>0.25714285714285717</v>
      </c>
      <c r="AA131">
        <v>0.2</v>
      </c>
      <c r="AB131">
        <f t="shared" si="23"/>
        <v>0.48184685859938686</v>
      </c>
      <c r="AC131">
        <f t="shared" si="24"/>
        <v>-1.2964985755129192</v>
      </c>
      <c r="AD131">
        <v>1</v>
      </c>
      <c r="AE131">
        <v>2</v>
      </c>
      <c r="AF131">
        <v>6</v>
      </c>
      <c r="AG131">
        <v>183.19000000000003</v>
      </c>
      <c r="AH131">
        <f t="shared" si="25"/>
        <v>7.4592000000000001</v>
      </c>
      <c r="AI131">
        <f t="shared" si="26"/>
        <v>190.64920000000004</v>
      </c>
      <c r="AJ131">
        <v>6</v>
      </c>
      <c r="AK131" s="50"/>
    </row>
    <row r="132" spans="1:37">
      <c r="A132">
        <v>131</v>
      </c>
      <c r="B132" t="s">
        <v>100</v>
      </c>
      <c r="C132" t="s">
        <v>244</v>
      </c>
      <c r="D132" s="25" t="s">
        <v>357</v>
      </c>
      <c r="E132" s="25" t="s">
        <v>478</v>
      </c>
      <c r="F132">
        <v>2.5744345052391182</v>
      </c>
      <c r="G132">
        <v>0.82106179375496913</v>
      </c>
      <c r="H132">
        <v>0.14180177535200186</v>
      </c>
      <c r="I132">
        <v>5.044136191677177E-3</v>
      </c>
      <c r="J132">
        <v>0.11097099621689789</v>
      </c>
      <c r="K132">
        <v>2.0176544766708708E-2</v>
      </c>
      <c r="L132">
        <v>5.6100981767180933E-3</v>
      </c>
      <c r="M132">
        <v>18</v>
      </c>
      <c r="N132">
        <v>2.1561998994574241</v>
      </c>
      <c r="O132">
        <v>0.74599396896504155</v>
      </c>
      <c r="P132">
        <v>23</v>
      </c>
      <c r="Q132">
        <v>2.1755203518140007</v>
      </c>
      <c r="R132">
        <v>0.69383650614368064</v>
      </c>
      <c r="S132">
        <f t="shared" si="18"/>
        <v>14.180177535200187</v>
      </c>
      <c r="T132">
        <f t="shared" si="19"/>
        <v>0.50441361916771765</v>
      </c>
      <c r="U132">
        <f t="shared" si="20"/>
        <v>11.097099621689789</v>
      </c>
      <c r="V132">
        <f t="shared" si="21"/>
        <v>2.0176544766708706</v>
      </c>
      <c r="W132">
        <f t="shared" si="22"/>
        <v>0.56100981767180935</v>
      </c>
      <c r="X132">
        <v>11.1</v>
      </c>
      <c r="Y132">
        <v>22.2</v>
      </c>
      <c r="Z132">
        <v>0.25714285714285717</v>
      </c>
      <c r="AA132">
        <v>0.2</v>
      </c>
      <c r="AB132">
        <f t="shared" si="23"/>
        <v>0.38608637435095483</v>
      </c>
      <c r="AC132">
        <f t="shared" si="24"/>
        <v>-1.8004049697301707</v>
      </c>
      <c r="AD132">
        <v>1</v>
      </c>
      <c r="AE132">
        <v>2</v>
      </c>
      <c r="AF132">
        <v>6</v>
      </c>
      <c r="AG132">
        <v>183.19000000000003</v>
      </c>
      <c r="AH132">
        <f t="shared" si="25"/>
        <v>7.4592000000000001</v>
      </c>
      <c r="AI132">
        <f t="shared" si="26"/>
        <v>190.64920000000004</v>
      </c>
      <c r="AJ132">
        <v>6</v>
      </c>
      <c r="AK132" s="50"/>
    </row>
    <row r="133" spans="1:37">
      <c r="A133">
        <v>132</v>
      </c>
      <c r="B133" t="s">
        <v>100</v>
      </c>
      <c r="C133" t="s">
        <v>244</v>
      </c>
      <c r="D133" s="25" t="s">
        <v>357</v>
      </c>
      <c r="E133" s="25" t="s">
        <v>478</v>
      </c>
      <c r="F133">
        <v>2.3249519825606577</v>
      </c>
      <c r="G133">
        <v>0.78960779931627012</v>
      </c>
      <c r="H133">
        <v>0.11459275414358322</v>
      </c>
      <c r="I133">
        <v>0</v>
      </c>
      <c r="J133">
        <v>7.2741392699974122E-2</v>
      </c>
      <c r="K133">
        <v>3.6241263266891012E-2</v>
      </c>
      <c r="L133">
        <v>5.6100981767180933E-3</v>
      </c>
      <c r="M133">
        <v>14</v>
      </c>
      <c r="N133">
        <v>1.851107510148353</v>
      </c>
      <c r="O133">
        <v>0.70142754739557756</v>
      </c>
      <c r="P133">
        <v>19</v>
      </c>
      <c r="Q133">
        <v>1.869765866326857</v>
      </c>
      <c r="R133">
        <v>0.63501600119971946</v>
      </c>
      <c r="S133">
        <f t="shared" si="18"/>
        <v>11.459275414358322</v>
      </c>
      <c r="T133">
        <f t="shared" si="19"/>
        <v>0</v>
      </c>
      <c r="U133">
        <f t="shared" si="20"/>
        <v>7.2741392699974119</v>
      </c>
      <c r="V133">
        <f t="shared" si="21"/>
        <v>3.6241263266891011</v>
      </c>
      <c r="W133">
        <f t="shared" si="22"/>
        <v>0.56100981767180935</v>
      </c>
      <c r="X133">
        <v>0</v>
      </c>
      <c r="Y133">
        <v>44.4</v>
      </c>
      <c r="Z133">
        <v>0.25714285714285717</v>
      </c>
      <c r="AA133">
        <v>0.2</v>
      </c>
      <c r="AB133">
        <f t="shared" si="23"/>
        <v>0.3453388224994518</v>
      </c>
      <c r="AC133">
        <f t="shared" si="24"/>
        <v>-2.044663129060762</v>
      </c>
      <c r="AD133">
        <v>0</v>
      </c>
      <c r="AE133">
        <v>4</v>
      </c>
      <c r="AF133">
        <v>7</v>
      </c>
      <c r="AG133">
        <v>183.19000000000003</v>
      </c>
      <c r="AH133">
        <f t="shared" si="25"/>
        <v>0</v>
      </c>
      <c r="AI133">
        <f t="shared" si="26"/>
        <v>183.19000000000003</v>
      </c>
      <c r="AJ133">
        <v>7</v>
      </c>
      <c r="AK133" s="50"/>
    </row>
    <row r="134" spans="1:37">
      <c r="A134">
        <v>133</v>
      </c>
      <c r="B134" t="s">
        <v>100</v>
      </c>
      <c r="C134" t="s">
        <v>286</v>
      </c>
      <c r="D134" s="25" t="s">
        <v>357</v>
      </c>
      <c r="E134" s="25" t="s">
        <v>478</v>
      </c>
      <c r="F134">
        <v>2.3055826290905914</v>
      </c>
      <c r="G134">
        <v>0.81376950801374048</v>
      </c>
      <c r="H134">
        <v>0.46826458501175294</v>
      </c>
      <c r="I134">
        <v>0</v>
      </c>
      <c r="J134">
        <v>7.5765717356260073E-2</v>
      </c>
      <c r="K134">
        <v>0.38688876947877476</v>
      </c>
      <c r="L134">
        <v>5.6100981767180933E-3</v>
      </c>
      <c r="M134">
        <v>14</v>
      </c>
      <c r="N134">
        <v>1.9713899717272878</v>
      </c>
      <c r="O134">
        <v>0.7470053604385668</v>
      </c>
      <c r="P134">
        <v>17</v>
      </c>
      <c r="Q134">
        <v>1.9881196080044465</v>
      </c>
      <c r="R134">
        <v>0.7017189906207778</v>
      </c>
      <c r="S134">
        <f t="shared" si="18"/>
        <v>46.826458501175296</v>
      </c>
      <c r="T134">
        <f t="shared" si="19"/>
        <v>0</v>
      </c>
      <c r="U134">
        <f t="shared" si="20"/>
        <v>7.5765717356260076</v>
      </c>
      <c r="V134">
        <f t="shared" si="21"/>
        <v>38.688876947877475</v>
      </c>
      <c r="W134">
        <f t="shared" si="22"/>
        <v>0.56100981767180935</v>
      </c>
      <c r="X134">
        <v>33.299999999999997</v>
      </c>
      <c r="Y134">
        <v>55.5</v>
      </c>
      <c r="Z134">
        <v>0.22857142857142856</v>
      </c>
      <c r="AA134">
        <v>0.2</v>
      </c>
      <c r="AB134">
        <f t="shared" si="23"/>
        <v>0.75364140175710914</v>
      </c>
      <c r="AC134">
        <f t="shared" si="24"/>
        <v>-0.12711253662401181</v>
      </c>
      <c r="AD134">
        <v>3</v>
      </c>
      <c r="AE134">
        <v>5</v>
      </c>
      <c r="AF134">
        <v>5</v>
      </c>
      <c r="AG134">
        <v>183.19000000000003</v>
      </c>
      <c r="AH134">
        <f t="shared" si="25"/>
        <v>22.377600000000001</v>
      </c>
      <c r="AI134">
        <f t="shared" si="26"/>
        <v>205.56760000000003</v>
      </c>
      <c r="AJ134">
        <v>5</v>
      </c>
      <c r="AK134" s="50"/>
    </row>
    <row r="135" spans="1:37">
      <c r="A135">
        <v>134</v>
      </c>
      <c r="B135" t="s">
        <v>100</v>
      </c>
      <c r="C135" t="s">
        <v>286</v>
      </c>
      <c r="D135" s="25" t="s">
        <v>357</v>
      </c>
      <c r="E135" s="25" t="s">
        <v>478</v>
      </c>
      <c r="F135">
        <v>2.0379470268588995</v>
      </c>
      <c r="G135">
        <v>0.71930588324183142</v>
      </c>
      <c r="H135">
        <v>0.28653932562134243</v>
      </c>
      <c r="I135">
        <v>0</v>
      </c>
      <c r="J135">
        <v>0.27012425715829264</v>
      </c>
      <c r="K135">
        <v>1.0804970286331712E-2</v>
      </c>
      <c r="L135">
        <v>5.6100981767180933E-3</v>
      </c>
      <c r="M135">
        <v>13</v>
      </c>
      <c r="N135">
        <v>1.542197480802463</v>
      </c>
      <c r="O135">
        <v>0.60125845226384333</v>
      </c>
      <c r="P135">
        <v>17</v>
      </c>
      <c r="Q135">
        <v>1.5613546034158443</v>
      </c>
      <c r="R135">
        <v>0.55108966880005783</v>
      </c>
      <c r="S135">
        <f t="shared" si="18"/>
        <v>28.653932562134244</v>
      </c>
      <c r="T135">
        <f t="shared" si="19"/>
        <v>0</v>
      </c>
      <c r="U135">
        <f t="shared" si="20"/>
        <v>27.012425715829263</v>
      </c>
      <c r="V135">
        <f t="shared" si="21"/>
        <v>1.0804970286331712</v>
      </c>
      <c r="W135">
        <f t="shared" si="22"/>
        <v>0.56100981767180935</v>
      </c>
      <c r="X135">
        <v>44.4</v>
      </c>
      <c r="Y135">
        <v>44.4</v>
      </c>
      <c r="Z135">
        <v>0.22857142857142856</v>
      </c>
      <c r="AA135">
        <v>0.2</v>
      </c>
      <c r="AB135">
        <f t="shared" si="23"/>
        <v>0.56485539852490063</v>
      </c>
      <c r="AC135">
        <f t="shared" si="24"/>
        <v>-0.91225152996105552</v>
      </c>
      <c r="AD135">
        <v>4</v>
      </c>
      <c r="AE135">
        <v>4</v>
      </c>
      <c r="AF135">
        <v>5</v>
      </c>
      <c r="AG135">
        <v>183.19000000000003</v>
      </c>
      <c r="AH135">
        <f t="shared" si="25"/>
        <v>29.8368</v>
      </c>
      <c r="AI135">
        <f t="shared" si="26"/>
        <v>213.02680000000004</v>
      </c>
      <c r="AJ135">
        <v>5</v>
      </c>
      <c r="AK135" s="50"/>
    </row>
    <row r="136" spans="1:37">
      <c r="A136">
        <v>135</v>
      </c>
      <c r="B136" t="s">
        <v>100</v>
      </c>
      <c r="C136" t="s">
        <v>286</v>
      </c>
      <c r="D136" s="25" t="s">
        <v>357</v>
      </c>
      <c r="E136" s="25" t="s">
        <v>478</v>
      </c>
      <c r="F136">
        <v>2.6092476310200761</v>
      </c>
      <c r="G136">
        <v>0.88616121763159938</v>
      </c>
      <c r="H136">
        <v>0.33397960852502701</v>
      </c>
      <c r="I136">
        <v>0</v>
      </c>
      <c r="J136">
        <v>0.29808177688036341</v>
      </c>
      <c r="K136">
        <v>3.0287733467945478E-2</v>
      </c>
      <c r="L136">
        <v>5.6100981767180933E-3</v>
      </c>
      <c r="M136">
        <v>15</v>
      </c>
      <c r="N136">
        <v>2.2733087084750094</v>
      </c>
      <c r="O136">
        <v>0.83946328157053529</v>
      </c>
      <c r="P136">
        <v>19</v>
      </c>
      <c r="Q136">
        <v>2.2911402157832161</v>
      </c>
      <c r="R136">
        <v>0.7781245364547611</v>
      </c>
      <c r="S136">
        <f t="shared" si="18"/>
        <v>33.397960852502699</v>
      </c>
      <c r="T136">
        <f t="shared" si="19"/>
        <v>0</v>
      </c>
      <c r="U136">
        <f t="shared" si="20"/>
        <v>29.808177688036341</v>
      </c>
      <c r="V136">
        <f t="shared" si="21"/>
        <v>3.0287733467945479</v>
      </c>
      <c r="W136">
        <f t="shared" si="22"/>
        <v>0.56100981767180935</v>
      </c>
      <c r="X136">
        <v>11.1</v>
      </c>
      <c r="Y136">
        <v>11.1</v>
      </c>
      <c r="Z136">
        <v>0.22857142857142856</v>
      </c>
      <c r="AA136">
        <v>0.2</v>
      </c>
      <c r="AB136">
        <f t="shared" si="23"/>
        <v>0.6161650211933245</v>
      </c>
      <c r="AC136">
        <f t="shared" si="24"/>
        <v>-0.69024034910930943</v>
      </c>
      <c r="AD136">
        <v>1</v>
      </c>
      <c r="AE136">
        <v>1</v>
      </c>
      <c r="AF136">
        <v>6</v>
      </c>
      <c r="AG136">
        <v>183.19000000000003</v>
      </c>
      <c r="AH136">
        <f t="shared" si="25"/>
        <v>7.4592000000000001</v>
      </c>
      <c r="AI136">
        <f t="shared" si="26"/>
        <v>190.64920000000004</v>
      </c>
      <c r="AJ136">
        <v>5</v>
      </c>
      <c r="AK136" s="50"/>
    </row>
    <row r="137" spans="1:37">
      <c r="A137">
        <v>136</v>
      </c>
      <c r="B137" t="s">
        <v>100</v>
      </c>
      <c r="C137" t="s">
        <v>286</v>
      </c>
      <c r="D137" s="25" t="s">
        <v>357</v>
      </c>
      <c r="E137" s="25" t="s">
        <v>478</v>
      </c>
      <c r="F137">
        <v>2.2812180909028417</v>
      </c>
      <c r="G137">
        <v>0.7892472948058723</v>
      </c>
      <c r="H137">
        <v>0.16263705447088195</v>
      </c>
      <c r="I137">
        <v>0</v>
      </c>
      <c r="J137">
        <v>0.10468463752944257</v>
      </c>
      <c r="K137">
        <v>5.2342318764721271E-2</v>
      </c>
      <c r="L137">
        <v>5.6100981767180933E-3</v>
      </c>
      <c r="M137">
        <v>14</v>
      </c>
      <c r="N137">
        <v>1.8820125027611008</v>
      </c>
      <c r="O137">
        <v>0.71313816552650433</v>
      </c>
      <c r="P137">
        <v>18</v>
      </c>
      <c r="Q137">
        <v>1.8980193672943182</v>
      </c>
      <c r="R137">
        <v>0.65666963500772757</v>
      </c>
      <c r="S137">
        <f t="shared" si="18"/>
        <v>16.263705447088196</v>
      </c>
      <c r="T137">
        <f t="shared" si="19"/>
        <v>0</v>
      </c>
      <c r="U137">
        <f t="shared" si="20"/>
        <v>10.468463752944256</v>
      </c>
      <c r="V137">
        <f t="shared" si="21"/>
        <v>5.2342318764721272</v>
      </c>
      <c r="W137">
        <f t="shared" si="22"/>
        <v>0.56100981767180935</v>
      </c>
      <c r="X137">
        <v>0</v>
      </c>
      <c r="Y137">
        <v>44.4</v>
      </c>
      <c r="Z137">
        <v>0.22857142857142856</v>
      </c>
      <c r="AA137">
        <v>0.2</v>
      </c>
      <c r="AB137">
        <f t="shared" si="23"/>
        <v>0.41510153728668536</v>
      </c>
      <c r="AC137">
        <f t="shared" si="24"/>
        <v>-1.6387365447520115</v>
      </c>
      <c r="AD137">
        <v>0</v>
      </c>
      <c r="AE137">
        <v>4</v>
      </c>
      <c r="AF137">
        <v>3</v>
      </c>
      <c r="AG137">
        <v>183.19000000000003</v>
      </c>
      <c r="AH137">
        <f t="shared" si="25"/>
        <v>0</v>
      </c>
      <c r="AI137">
        <f t="shared" si="26"/>
        <v>183.19000000000003</v>
      </c>
      <c r="AJ137">
        <v>3</v>
      </c>
      <c r="AK137" s="50"/>
    </row>
    <row r="138" spans="1:37">
      <c r="A138">
        <v>137</v>
      </c>
      <c r="B138" t="s">
        <v>100</v>
      </c>
      <c r="C138" t="s">
        <v>286</v>
      </c>
      <c r="D138" s="25" t="s">
        <v>357</v>
      </c>
      <c r="E138" s="25" t="s">
        <v>478</v>
      </c>
      <c r="F138">
        <v>2.3455666719245252</v>
      </c>
      <c r="G138">
        <v>0.77042187072152102</v>
      </c>
      <c r="H138">
        <v>0.19737546760706215</v>
      </c>
      <c r="I138">
        <v>4.5121263395375068E-2</v>
      </c>
      <c r="J138">
        <v>7.8962210941906391E-2</v>
      </c>
      <c r="K138">
        <v>6.7681895093062619E-2</v>
      </c>
      <c r="L138">
        <v>5.6100981767180933E-3</v>
      </c>
      <c r="M138">
        <v>17</v>
      </c>
      <c r="N138">
        <v>1.9510644875672318</v>
      </c>
      <c r="O138">
        <v>0.68864015894191666</v>
      </c>
      <c r="P138">
        <v>21</v>
      </c>
      <c r="Q138">
        <v>1.9678481997591091</v>
      </c>
      <c r="R138">
        <v>0.64635693775033909</v>
      </c>
      <c r="S138">
        <f t="shared" si="18"/>
        <v>19.737546760706216</v>
      </c>
      <c r="T138">
        <f t="shared" si="19"/>
        <v>4.5121263395375069</v>
      </c>
      <c r="U138">
        <f t="shared" si="20"/>
        <v>7.896221094190639</v>
      </c>
      <c r="V138">
        <f t="shared" si="21"/>
        <v>6.7681895093062616</v>
      </c>
      <c r="W138">
        <f t="shared" si="22"/>
        <v>0.56100981767180935</v>
      </c>
      <c r="X138">
        <v>33.299999999999997</v>
      </c>
      <c r="Y138">
        <v>77.7</v>
      </c>
      <c r="Z138">
        <v>0.22857142857142856</v>
      </c>
      <c r="AA138">
        <v>0.2</v>
      </c>
      <c r="AB138">
        <f t="shared" si="23"/>
        <v>0.46035880766333476</v>
      </c>
      <c r="AC138">
        <f t="shared" si="24"/>
        <v>-1.4027791818137185</v>
      </c>
      <c r="AD138">
        <v>3</v>
      </c>
      <c r="AE138">
        <v>7</v>
      </c>
      <c r="AF138">
        <v>3</v>
      </c>
      <c r="AG138">
        <v>183.19000000000003</v>
      </c>
      <c r="AH138">
        <f t="shared" si="25"/>
        <v>22.377600000000001</v>
      </c>
      <c r="AI138">
        <f t="shared" si="26"/>
        <v>205.56760000000003</v>
      </c>
      <c r="AJ138">
        <v>3</v>
      </c>
      <c r="AK138" s="50"/>
    </row>
    <row r="139" spans="1:37">
      <c r="A139">
        <v>138</v>
      </c>
      <c r="B139" t="s">
        <v>100</v>
      </c>
      <c r="C139" t="s">
        <v>286</v>
      </c>
      <c r="D139" s="25" t="s">
        <v>357</v>
      </c>
      <c r="E139" s="25" t="s">
        <v>478</v>
      </c>
      <c r="F139">
        <v>2.0474380966932486</v>
      </c>
      <c r="G139">
        <v>0.75605618236320582</v>
      </c>
      <c r="H139">
        <v>0.17253388713074466</v>
      </c>
      <c r="I139">
        <v>0</v>
      </c>
      <c r="J139">
        <v>0.14224004936747919</v>
      </c>
      <c r="K139">
        <v>2.4683739586547366E-2</v>
      </c>
      <c r="L139">
        <v>5.6100981767180933E-3</v>
      </c>
      <c r="M139">
        <v>13</v>
      </c>
      <c r="N139">
        <v>1.7142042456613826</v>
      </c>
      <c r="O139">
        <v>0.66831894387103441</v>
      </c>
      <c r="P139">
        <v>15</v>
      </c>
      <c r="Q139">
        <v>1.7262552142462502</v>
      </c>
      <c r="R139">
        <v>0.63745318072155488</v>
      </c>
      <c r="S139">
        <f t="shared" si="18"/>
        <v>17.253388713074465</v>
      </c>
      <c r="T139">
        <f t="shared" si="19"/>
        <v>0</v>
      </c>
      <c r="U139">
        <f t="shared" si="20"/>
        <v>14.224004936747919</v>
      </c>
      <c r="V139">
        <f t="shared" si="21"/>
        <v>2.4683739586547366</v>
      </c>
      <c r="W139">
        <f t="shared" si="22"/>
        <v>0.56100981767180935</v>
      </c>
      <c r="X139">
        <v>11.1</v>
      </c>
      <c r="Y139">
        <v>77.7</v>
      </c>
      <c r="Z139">
        <v>0.22857142857142856</v>
      </c>
      <c r="AA139">
        <v>0.2</v>
      </c>
      <c r="AB139">
        <f t="shared" si="23"/>
        <v>0.42835169767832343</v>
      </c>
      <c r="AC139">
        <f t="shared" si="24"/>
        <v>-1.5677744908843381</v>
      </c>
      <c r="AD139">
        <v>1</v>
      </c>
      <c r="AE139">
        <v>7</v>
      </c>
      <c r="AF139">
        <v>5</v>
      </c>
      <c r="AG139">
        <v>183.19000000000003</v>
      </c>
      <c r="AH139">
        <f t="shared" si="25"/>
        <v>7.4592000000000001</v>
      </c>
      <c r="AI139">
        <f t="shared" si="26"/>
        <v>190.64920000000004</v>
      </c>
      <c r="AJ139">
        <v>5</v>
      </c>
      <c r="AK139" s="50"/>
    </row>
    <row r="140" spans="1:37">
      <c r="A140">
        <v>139</v>
      </c>
      <c r="B140" t="s">
        <v>100</v>
      </c>
      <c r="C140" t="s">
        <v>136</v>
      </c>
      <c r="D140" s="25" t="s">
        <v>357</v>
      </c>
      <c r="E140" s="25" t="s">
        <v>478</v>
      </c>
      <c r="F140">
        <v>1.7484847447672376</v>
      </c>
      <c r="G140">
        <v>0.63063256758642472</v>
      </c>
      <c r="H140">
        <v>0.10037437204546956</v>
      </c>
      <c r="I140">
        <v>3.316749585406302E-2</v>
      </c>
      <c r="J140">
        <v>1.4214641080312724E-2</v>
      </c>
      <c r="K140">
        <v>4.7382136934375735E-2</v>
      </c>
      <c r="L140">
        <v>5.6100981767180933E-3</v>
      </c>
      <c r="M140">
        <v>14</v>
      </c>
      <c r="N140">
        <v>1.5038862095029943</v>
      </c>
      <c r="O140">
        <v>0.5698573474045151</v>
      </c>
      <c r="P140">
        <v>16</v>
      </c>
      <c r="Q140">
        <v>1.5116781450825842</v>
      </c>
      <c r="R140">
        <v>0.54522264083271788</v>
      </c>
      <c r="S140">
        <f t="shared" si="18"/>
        <v>10.037437204546956</v>
      </c>
      <c r="T140">
        <f t="shared" si="19"/>
        <v>3.3167495854063018</v>
      </c>
      <c r="U140">
        <f t="shared" si="20"/>
        <v>1.4214641080312724</v>
      </c>
      <c r="V140">
        <f t="shared" si="21"/>
        <v>4.7382136934375731</v>
      </c>
      <c r="W140">
        <f t="shared" si="22"/>
        <v>0.56100981767180935</v>
      </c>
      <c r="X140">
        <v>33.299999999999997</v>
      </c>
      <c r="Y140">
        <v>44.4</v>
      </c>
      <c r="Z140">
        <v>0.88571428571428579</v>
      </c>
      <c r="AA140">
        <v>0.76666666666666672</v>
      </c>
      <c r="AB140">
        <f t="shared" si="23"/>
        <v>0.32237398973853232</v>
      </c>
      <c r="AC140">
        <f t="shared" si="24"/>
        <v>-2.193071791683451</v>
      </c>
      <c r="AD140">
        <v>3</v>
      </c>
      <c r="AE140">
        <v>4</v>
      </c>
      <c r="AF140">
        <v>6</v>
      </c>
      <c r="AG140">
        <v>702.22833333333347</v>
      </c>
      <c r="AH140">
        <f t="shared" si="25"/>
        <v>22.377600000000001</v>
      </c>
      <c r="AI140">
        <f t="shared" si="26"/>
        <v>724.6059333333335</v>
      </c>
      <c r="AJ140">
        <v>6</v>
      </c>
      <c r="AK140" s="50"/>
    </row>
    <row r="141" spans="1:37">
      <c r="A141">
        <v>140</v>
      </c>
      <c r="B141" t="s">
        <v>100</v>
      </c>
      <c r="C141" t="s">
        <v>136</v>
      </c>
      <c r="D141" s="25" t="s">
        <v>357</v>
      </c>
      <c r="E141" s="25" t="s">
        <v>478</v>
      </c>
      <c r="F141">
        <v>1.8067028497586413</v>
      </c>
      <c r="G141">
        <v>0.6376868348262279</v>
      </c>
      <c r="H141">
        <v>0.27826446866589211</v>
      </c>
      <c r="I141">
        <v>2.6730820636193527E-2</v>
      </c>
      <c r="J141">
        <v>5.8807805399625754E-2</v>
      </c>
      <c r="K141">
        <v>0.18711574445335472</v>
      </c>
      <c r="L141">
        <v>5.6100981767180933E-3</v>
      </c>
      <c r="M141">
        <v>15</v>
      </c>
      <c r="N141">
        <v>1.5394508518829402</v>
      </c>
      <c r="O141">
        <v>0.5684720509451282</v>
      </c>
      <c r="P141">
        <v>17</v>
      </c>
      <c r="Q141">
        <v>1.5487681657281387</v>
      </c>
      <c r="R141">
        <v>0.54664720854053983</v>
      </c>
      <c r="S141">
        <f t="shared" si="18"/>
        <v>27.826446866589212</v>
      </c>
      <c r="T141">
        <f t="shared" si="19"/>
        <v>2.6730820636193529</v>
      </c>
      <c r="U141">
        <f t="shared" si="20"/>
        <v>5.8807805399625757</v>
      </c>
      <c r="V141">
        <f t="shared" si="21"/>
        <v>18.711574445335472</v>
      </c>
      <c r="W141">
        <f t="shared" si="22"/>
        <v>0.56100981767180935</v>
      </c>
      <c r="X141">
        <v>33.299999999999997</v>
      </c>
      <c r="Y141">
        <v>11.1</v>
      </c>
      <c r="Z141">
        <v>0.88571428571428579</v>
      </c>
      <c r="AA141">
        <v>0.76666666666666672</v>
      </c>
      <c r="AB141">
        <f t="shared" si="23"/>
        <v>0.55566432047136249</v>
      </c>
      <c r="AC141">
        <f t="shared" si="24"/>
        <v>-0.9530867840942806</v>
      </c>
      <c r="AD141">
        <v>3</v>
      </c>
      <c r="AE141">
        <v>1</v>
      </c>
      <c r="AF141">
        <v>7</v>
      </c>
      <c r="AG141">
        <v>702.22833333333347</v>
      </c>
      <c r="AH141">
        <f t="shared" si="25"/>
        <v>22.377600000000001</v>
      </c>
      <c r="AI141">
        <f t="shared" si="26"/>
        <v>724.6059333333335</v>
      </c>
      <c r="AJ141">
        <v>7</v>
      </c>
      <c r="AK141" s="50"/>
    </row>
    <row r="142" spans="1:37">
      <c r="A142">
        <v>141</v>
      </c>
      <c r="B142" t="s">
        <v>100</v>
      </c>
      <c r="C142" t="s">
        <v>136</v>
      </c>
      <c r="D142" s="25" t="s">
        <v>357</v>
      </c>
      <c r="E142" s="25" t="s">
        <v>478</v>
      </c>
      <c r="F142">
        <v>1.8505062748768299</v>
      </c>
      <c r="G142">
        <v>0.68333529198374943</v>
      </c>
      <c r="H142">
        <v>0.39961186236372198</v>
      </c>
      <c r="I142">
        <v>5.8806233460746843E-3</v>
      </c>
      <c r="J142">
        <v>0.20582181711261394</v>
      </c>
      <c r="K142">
        <v>0.18229932372831525</v>
      </c>
      <c r="L142">
        <v>5.6100981767180933E-3</v>
      </c>
      <c r="M142">
        <v>15</v>
      </c>
      <c r="N142">
        <v>1.8505062748768299</v>
      </c>
      <c r="O142">
        <v>0.68333529198374943</v>
      </c>
      <c r="P142">
        <v>15</v>
      </c>
      <c r="Q142">
        <v>1.8505062748768299</v>
      </c>
      <c r="R142">
        <v>0.68333529198374943</v>
      </c>
      <c r="S142">
        <f t="shared" si="18"/>
        <v>39.9611862363722</v>
      </c>
      <c r="T142">
        <f t="shared" si="19"/>
        <v>0.58806233460746848</v>
      </c>
      <c r="U142">
        <f t="shared" si="20"/>
        <v>20.582181711261395</v>
      </c>
      <c r="V142">
        <f t="shared" si="21"/>
        <v>18.229932372831527</v>
      </c>
      <c r="W142">
        <f t="shared" si="22"/>
        <v>0.56100981767180935</v>
      </c>
      <c r="X142">
        <v>11.1</v>
      </c>
      <c r="Y142">
        <v>88.8</v>
      </c>
      <c r="Z142">
        <v>0.88571428571428579</v>
      </c>
      <c r="AA142">
        <v>0.76666666666666672</v>
      </c>
      <c r="AB142">
        <f t="shared" si="23"/>
        <v>0.68432302960667257</v>
      </c>
      <c r="AC142">
        <f t="shared" si="24"/>
        <v>-0.40708261020085623</v>
      </c>
      <c r="AD142">
        <v>1</v>
      </c>
      <c r="AE142">
        <v>8</v>
      </c>
      <c r="AF142">
        <v>7</v>
      </c>
      <c r="AG142">
        <v>702.22833333333347</v>
      </c>
      <c r="AH142">
        <f t="shared" si="25"/>
        <v>7.4592000000000001</v>
      </c>
      <c r="AI142">
        <f t="shared" si="26"/>
        <v>709.68753333333348</v>
      </c>
      <c r="AJ142">
        <v>6</v>
      </c>
      <c r="AK142" s="50"/>
    </row>
    <row r="143" spans="1:37">
      <c r="A143">
        <v>142</v>
      </c>
      <c r="B143" t="s">
        <v>100</v>
      </c>
      <c r="C143" t="s">
        <v>136</v>
      </c>
      <c r="D143" s="25" t="s">
        <v>357</v>
      </c>
      <c r="E143" s="25" t="s">
        <v>478</v>
      </c>
      <c r="F143">
        <v>1.6680428753935976</v>
      </c>
      <c r="G143">
        <v>0.65032195296222772</v>
      </c>
      <c r="H143">
        <v>0.22242659738348708</v>
      </c>
      <c r="I143">
        <v>1.0576414595452143E-2</v>
      </c>
      <c r="J143">
        <v>0.12162876784769966</v>
      </c>
      <c r="K143">
        <v>8.4611316763617175E-2</v>
      </c>
      <c r="L143">
        <v>5.6100981767180933E-3</v>
      </c>
      <c r="M143">
        <v>12</v>
      </c>
      <c r="N143">
        <v>1.5330449005916797</v>
      </c>
      <c r="O143">
        <v>0.61694265284471406</v>
      </c>
      <c r="P143">
        <v>13</v>
      </c>
      <c r="Q143">
        <v>1.5373985640538668</v>
      </c>
      <c r="R143">
        <v>0.59938749261521085</v>
      </c>
      <c r="S143">
        <f t="shared" si="18"/>
        <v>22.242659738348706</v>
      </c>
      <c r="T143">
        <f t="shared" si="19"/>
        <v>1.0576414595452144</v>
      </c>
      <c r="U143">
        <f t="shared" si="20"/>
        <v>12.162876784769965</v>
      </c>
      <c r="V143">
        <f t="shared" si="21"/>
        <v>8.4611316763617168</v>
      </c>
      <c r="W143">
        <f t="shared" si="22"/>
        <v>0.56100981767180935</v>
      </c>
      <c r="X143">
        <v>11.1</v>
      </c>
      <c r="Y143">
        <v>22.2</v>
      </c>
      <c r="Z143">
        <v>0.88571428571428579</v>
      </c>
      <c r="AA143">
        <v>0.76666666666666672</v>
      </c>
      <c r="AB143">
        <f t="shared" si="23"/>
        <v>0.49112843496257425</v>
      </c>
      <c r="AC143">
        <f t="shared" si="24"/>
        <v>-1.251580900329712</v>
      </c>
      <c r="AD143">
        <v>1</v>
      </c>
      <c r="AE143">
        <v>2</v>
      </c>
      <c r="AF143">
        <v>4</v>
      </c>
      <c r="AG143">
        <v>702.22833333333347</v>
      </c>
      <c r="AH143">
        <f t="shared" si="25"/>
        <v>7.4592000000000001</v>
      </c>
      <c r="AI143">
        <f t="shared" si="26"/>
        <v>709.68753333333348</v>
      </c>
      <c r="AJ143">
        <v>4</v>
      </c>
      <c r="AK143" s="50"/>
    </row>
    <row r="144" spans="1:37">
      <c r="A144">
        <v>143</v>
      </c>
      <c r="B144" t="s">
        <v>100</v>
      </c>
      <c r="C144" t="s">
        <v>136</v>
      </c>
      <c r="D144" s="25" t="s">
        <v>357</v>
      </c>
      <c r="E144" s="25" t="s">
        <v>478</v>
      </c>
      <c r="F144">
        <v>1.9115143812901316</v>
      </c>
      <c r="G144">
        <v>0.7058637171911073</v>
      </c>
      <c r="H144">
        <v>0.26685385164701242</v>
      </c>
      <c r="I144">
        <v>2.2209883398112158E-2</v>
      </c>
      <c r="J144">
        <v>0.12798445308162135</v>
      </c>
      <c r="K144">
        <v>0.11104941699056081</v>
      </c>
      <c r="L144">
        <v>5.6100981767180933E-3</v>
      </c>
      <c r="M144">
        <v>14</v>
      </c>
      <c r="N144">
        <v>1.7865138654157093</v>
      </c>
      <c r="O144">
        <v>0.67695151801653386</v>
      </c>
      <c r="P144">
        <v>15</v>
      </c>
      <c r="Q144">
        <v>1.7910632008090823</v>
      </c>
      <c r="R144">
        <v>0.66138478528946665</v>
      </c>
      <c r="S144">
        <f t="shared" si="18"/>
        <v>26.685385164701241</v>
      </c>
      <c r="T144">
        <f t="shared" si="19"/>
        <v>2.2209883398112158</v>
      </c>
      <c r="U144">
        <f t="shared" si="20"/>
        <v>12.798445308162135</v>
      </c>
      <c r="V144">
        <f t="shared" si="21"/>
        <v>11.104941699056081</v>
      </c>
      <c r="W144">
        <f t="shared" si="22"/>
        <v>0.56100981767180935</v>
      </c>
      <c r="X144">
        <v>22.2</v>
      </c>
      <c r="Y144">
        <v>88.8</v>
      </c>
      <c r="Z144">
        <v>0.88571428571428579</v>
      </c>
      <c r="AA144">
        <v>0.76666666666666672</v>
      </c>
      <c r="AB144">
        <f t="shared" si="23"/>
        <v>0.54285072260801681</v>
      </c>
      <c r="AC144">
        <f t="shared" si="24"/>
        <v>-1.0106439294210927</v>
      </c>
      <c r="AD144">
        <v>2</v>
      </c>
      <c r="AE144">
        <v>8</v>
      </c>
      <c r="AF144">
        <v>7</v>
      </c>
      <c r="AG144">
        <v>702.22833333333347</v>
      </c>
      <c r="AH144">
        <f t="shared" si="25"/>
        <v>14.9184</v>
      </c>
      <c r="AI144">
        <f t="shared" si="26"/>
        <v>717.14673333333349</v>
      </c>
      <c r="AJ144">
        <v>5</v>
      </c>
      <c r="AK144" s="50"/>
    </row>
    <row r="145" spans="1:37">
      <c r="A145">
        <v>144</v>
      </c>
      <c r="B145" t="s">
        <v>100</v>
      </c>
      <c r="C145" t="s">
        <v>136</v>
      </c>
      <c r="D145" s="25" t="s">
        <v>357</v>
      </c>
      <c r="E145" s="25" t="s">
        <v>478</v>
      </c>
      <c r="F145">
        <v>1.4048914085350348</v>
      </c>
      <c r="G145">
        <v>0.56536989373620661</v>
      </c>
      <c r="H145">
        <v>0.31774882650041747</v>
      </c>
      <c r="I145">
        <v>2.312138728323699E-2</v>
      </c>
      <c r="J145">
        <v>7.5144508670520221E-2</v>
      </c>
      <c r="K145">
        <v>0.21387283236994215</v>
      </c>
      <c r="L145">
        <v>5.6100981767180933E-3</v>
      </c>
      <c r="M145">
        <v>12</v>
      </c>
      <c r="N145">
        <v>1.4048914085350348</v>
      </c>
      <c r="O145">
        <v>0.56536989373620661</v>
      </c>
      <c r="P145">
        <v>12</v>
      </c>
      <c r="Q145">
        <v>1.4048914085350348</v>
      </c>
      <c r="R145">
        <v>0.56536989373620661</v>
      </c>
      <c r="S145">
        <f t="shared" si="18"/>
        <v>31.774882650041747</v>
      </c>
      <c r="T145">
        <f t="shared" si="19"/>
        <v>2.3121387283236992</v>
      </c>
      <c r="U145">
        <f t="shared" si="20"/>
        <v>7.5144508670520223</v>
      </c>
      <c r="V145">
        <f t="shared" si="21"/>
        <v>21.387283236994215</v>
      </c>
      <c r="W145">
        <f t="shared" si="22"/>
        <v>0.56100981767180935</v>
      </c>
      <c r="X145">
        <v>11.1</v>
      </c>
      <c r="Y145">
        <v>44.4</v>
      </c>
      <c r="Z145">
        <v>0.88571428571428579</v>
      </c>
      <c r="AA145">
        <v>0.76666666666666672</v>
      </c>
      <c r="AB145">
        <f t="shared" si="23"/>
        <v>0.59884899970739114</v>
      </c>
      <c r="AC145">
        <f t="shared" si="24"/>
        <v>-0.76413666272126735</v>
      </c>
      <c r="AD145">
        <v>1</v>
      </c>
      <c r="AE145">
        <v>4</v>
      </c>
      <c r="AF145">
        <v>4</v>
      </c>
      <c r="AG145">
        <v>702.22833333333347</v>
      </c>
      <c r="AH145">
        <f t="shared" si="25"/>
        <v>7.4592000000000001</v>
      </c>
      <c r="AI145">
        <f t="shared" si="26"/>
        <v>709.68753333333348</v>
      </c>
      <c r="AJ145">
        <v>4</v>
      </c>
      <c r="AK145" s="50"/>
    </row>
    <row r="146" spans="1:37">
      <c r="A146">
        <v>145</v>
      </c>
      <c r="B146" t="s">
        <v>229</v>
      </c>
      <c r="C146" t="s">
        <v>230</v>
      </c>
      <c r="D146" s="25" t="s">
        <v>479</v>
      </c>
      <c r="E146" s="25" t="s">
        <v>258</v>
      </c>
      <c r="F146">
        <v>2.3833018085040161</v>
      </c>
      <c r="G146">
        <v>0.8800803646601465</v>
      </c>
      <c r="H146">
        <v>0.27458224034770762</v>
      </c>
      <c r="I146">
        <v>0</v>
      </c>
      <c r="J146">
        <v>9.6061479346781969E-2</v>
      </c>
      <c r="K146">
        <v>0.17291066282420756</v>
      </c>
      <c r="L146">
        <v>5.6100981767180933E-3</v>
      </c>
      <c r="M146">
        <v>15</v>
      </c>
      <c r="N146">
        <v>2.3833018085040161</v>
      </c>
      <c r="O146">
        <v>0.8800803646601465</v>
      </c>
      <c r="P146">
        <v>15</v>
      </c>
      <c r="Q146">
        <v>2.3833018085040161</v>
      </c>
      <c r="R146">
        <v>0.8800803646601465</v>
      </c>
      <c r="S146">
        <f t="shared" si="18"/>
        <v>27.458224034770762</v>
      </c>
      <c r="T146">
        <f t="shared" si="19"/>
        <v>0</v>
      </c>
      <c r="U146">
        <f t="shared" si="20"/>
        <v>9.6061479346781962</v>
      </c>
      <c r="V146">
        <f t="shared" si="21"/>
        <v>17.291066282420754</v>
      </c>
      <c r="W146">
        <f t="shared" si="22"/>
        <v>0.56100981767180935</v>
      </c>
      <c r="X146">
        <v>0</v>
      </c>
      <c r="Y146">
        <v>0</v>
      </c>
      <c r="AB146">
        <f t="shared" si="23"/>
        <v>0.55154758247899482</v>
      </c>
      <c r="AC146">
        <f t="shared" si="24"/>
        <v>-0.97149689249721138</v>
      </c>
      <c r="AD146">
        <v>0</v>
      </c>
      <c r="AE146">
        <v>0</v>
      </c>
      <c r="AF146">
        <v>3</v>
      </c>
      <c r="AH146">
        <f t="shared" si="25"/>
        <v>0</v>
      </c>
      <c r="AI146">
        <f t="shared" si="26"/>
        <v>0</v>
      </c>
      <c r="AJ146">
        <v>2</v>
      </c>
      <c r="AK146" s="50"/>
    </row>
    <row r="147" spans="1:37">
      <c r="A147">
        <v>146</v>
      </c>
      <c r="B147" t="s">
        <v>229</v>
      </c>
      <c r="C147" t="s">
        <v>230</v>
      </c>
      <c r="D147" s="25" t="s">
        <v>479</v>
      </c>
      <c r="E147" s="25" t="s">
        <v>258</v>
      </c>
      <c r="F147">
        <v>1.5910751932323544</v>
      </c>
      <c r="G147">
        <v>0.6402957605542634</v>
      </c>
      <c r="H147">
        <v>3.2932502548302801E-2</v>
      </c>
      <c r="I147">
        <v>0</v>
      </c>
      <c r="J147">
        <v>1.6393442622950824E-2</v>
      </c>
      <c r="K147">
        <v>1.0928961748633882E-2</v>
      </c>
      <c r="L147">
        <v>5.6100981767180933E-3</v>
      </c>
      <c r="M147">
        <v>11</v>
      </c>
      <c r="N147">
        <v>1.4646273277644792</v>
      </c>
      <c r="O147">
        <v>0.61079703704292421</v>
      </c>
      <c r="P147">
        <v>12</v>
      </c>
      <c r="Q147">
        <v>1.4684076902190173</v>
      </c>
      <c r="R147">
        <v>0.5909307258460974</v>
      </c>
      <c r="S147">
        <f t="shared" si="18"/>
        <v>3.29325025483028</v>
      </c>
      <c r="T147">
        <f t="shared" si="19"/>
        <v>0</v>
      </c>
      <c r="U147">
        <f t="shared" si="20"/>
        <v>1.6393442622950825</v>
      </c>
      <c r="V147">
        <f t="shared" si="21"/>
        <v>1.0928961748633881</v>
      </c>
      <c r="W147">
        <f t="shared" si="22"/>
        <v>0.56100981767180935</v>
      </c>
      <c r="X147">
        <v>0</v>
      </c>
      <c r="Y147">
        <v>22.2</v>
      </c>
      <c r="AB147">
        <f t="shared" si="23"/>
        <v>0.1824842635893392</v>
      </c>
      <c r="AC147">
        <f t="shared" si="24"/>
        <v>-3.3798082043966731</v>
      </c>
      <c r="AD147">
        <v>0</v>
      </c>
      <c r="AE147">
        <v>2</v>
      </c>
      <c r="AF147">
        <v>2</v>
      </c>
      <c r="AH147">
        <f t="shared" si="25"/>
        <v>0</v>
      </c>
      <c r="AI147">
        <f t="shared" si="26"/>
        <v>0</v>
      </c>
      <c r="AJ147">
        <v>2</v>
      </c>
      <c r="AK147" s="50"/>
    </row>
    <row r="148" spans="1:37">
      <c r="A148">
        <v>147</v>
      </c>
      <c r="B148" t="s">
        <v>229</v>
      </c>
      <c r="C148" t="s">
        <v>230</v>
      </c>
      <c r="D148" s="25" t="s">
        <v>479</v>
      </c>
      <c r="E148" s="25" t="s">
        <v>258</v>
      </c>
      <c r="F148">
        <v>2.3339430056266388</v>
      </c>
      <c r="G148">
        <v>0.84179199998375853</v>
      </c>
      <c r="H148">
        <v>9.6958835414762148E-2</v>
      </c>
      <c r="I148">
        <v>2.1493820526598602E-2</v>
      </c>
      <c r="J148">
        <v>2.1493820526598602E-2</v>
      </c>
      <c r="K148">
        <v>4.8361096184846852E-2</v>
      </c>
      <c r="L148">
        <v>5.6100981767180933E-3</v>
      </c>
      <c r="M148">
        <v>12</v>
      </c>
      <c r="N148">
        <v>1.9666381134470245</v>
      </c>
      <c r="O148">
        <v>0.79143339795674339</v>
      </c>
      <c r="P148">
        <v>16</v>
      </c>
      <c r="Q148">
        <v>1.9810005163369893</v>
      </c>
      <c r="R148">
        <v>0.71449490522946257</v>
      </c>
      <c r="S148">
        <f t="shared" si="18"/>
        <v>9.6958835414762152</v>
      </c>
      <c r="T148">
        <f t="shared" si="19"/>
        <v>2.1493820526598602</v>
      </c>
      <c r="U148">
        <f t="shared" si="20"/>
        <v>2.1493820526598602</v>
      </c>
      <c r="V148">
        <f t="shared" si="21"/>
        <v>4.8361096184846852</v>
      </c>
      <c r="W148">
        <f t="shared" si="22"/>
        <v>0.56100981767180935</v>
      </c>
      <c r="X148">
        <v>0</v>
      </c>
      <c r="Y148">
        <v>0</v>
      </c>
      <c r="AB148">
        <f t="shared" si="23"/>
        <v>0.31664713188255472</v>
      </c>
      <c r="AC148">
        <f t="shared" si="24"/>
        <v>-2.2314816275885776</v>
      </c>
      <c r="AD148">
        <v>0</v>
      </c>
      <c r="AE148">
        <v>0</v>
      </c>
      <c r="AF148">
        <v>0</v>
      </c>
      <c r="AH148">
        <f t="shared" si="25"/>
        <v>0</v>
      </c>
      <c r="AI148">
        <f t="shared" si="26"/>
        <v>0</v>
      </c>
      <c r="AJ148">
        <v>0</v>
      </c>
      <c r="AK148" s="50"/>
    </row>
    <row r="149" spans="1:37">
      <c r="A149">
        <v>148</v>
      </c>
      <c r="B149" t="s">
        <v>229</v>
      </c>
      <c r="C149" t="s">
        <v>230</v>
      </c>
      <c r="D149" s="25" t="s">
        <v>479</v>
      </c>
      <c r="E149" s="25" t="s">
        <v>258</v>
      </c>
      <c r="F149">
        <v>2.1588284985306525</v>
      </c>
      <c r="G149">
        <v>0.84166515500609673</v>
      </c>
      <c r="H149">
        <v>0.13785024628568399</v>
      </c>
      <c r="I149">
        <v>0</v>
      </c>
      <c r="J149">
        <v>4.231684739486908E-2</v>
      </c>
      <c r="K149">
        <v>8.9923300714096807E-2</v>
      </c>
      <c r="L149">
        <v>5.6100981767180933E-3</v>
      </c>
      <c r="M149">
        <v>11</v>
      </c>
      <c r="N149">
        <v>1.9536182668381123</v>
      </c>
      <c r="O149">
        <v>0.81472209774958937</v>
      </c>
      <c r="P149">
        <v>13</v>
      </c>
      <c r="Q149">
        <v>1.9613486593253886</v>
      </c>
      <c r="R149">
        <v>0.76467344418311789</v>
      </c>
      <c r="S149">
        <f t="shared" si="18"/>
        <v>13.785024628568399</v>
      </c>
      <c r="T149">
        <f t="shared" si="19"/>
        <v>0</v>
      </c>
      <c r="U149">
        <f t="shared" si="20"/>
        <v>4.2316847394869077</v>
      </c>
      <c r="V149">
        <f t="shared" si="21"/>
        <v>8.9923300714096808</v>
      </c>
      <c r="W149">
        <f t="shared" si="22"/>
        <v>0.56100981767180935</v>
      </c>
      <c r="X149">
        <v>0</v>
      </c>
      <c r="Y149">
        <v>22.2</v>
      </c>
      <c r="AB149">
        <f t="shared" si="23"/>
        <v>0.3803892198134104</v>
      </c>
      <c r="AC149">
        <f t="shared" si="24"/>
        <v>-1.8332610596925005</v>
      </c>
      <c r="AD149">
        <v>0</v>
      </c>
      <c r="AE149">
        <v>2</v>
      </c>
      <c r="AF149">
        <v>2</v>
      </c>
      <c r="AH149">
        <f t="shared" si="25"/>
        <v>0</v>
      </c>
      <c r="AI149">
        <f t="shared" si="26"/>
        <v>0</v>
      </c>
      <c r="AJ149">
        <v>1</v>
      </c>
      <c r="AK149" s="50"/>
    </row>
    <row r="150" spans="1:37">
      <c r="A150">
        <v>149</v>
      </c>
      <c r="B150" t="s">
        <v>229</v>
      </c>
      <c r="C150" t="s">
        <v>230</v>
      </c>
      <c r="D150" s="25" t="s">
        <v>479</v>
      </c>
      <c r="E150" s="25" t="s">
        <v>258</v>
      </c>
      <c r="F150">
        <v>1.9739415241836882</v>
      </c>
      <c r="G150">
        <v>0.85727191155267002</v>
      </c>
      <c r="H150">
        <v>0.26708598428944319</v>
      </c>
      <c r="I150">
        <v>0</v>
      </c>
      <c r="J150">
        <v>8.7158628704241708E-2</v>
      </c>
      <c r="K150">
        <v>0.17431725740848342</v>
      </c>
      <c r="L150">
        <v>5.6100981767180933E-3</v>
      </c>
      <c r="M150">
        <v>10</v>
      </c>
      <c r="N150">
        <v>1.9739415241836882</v>
      </c>
      <c r="O150">
        <v>0.85727191155267002</v>
      </c>
      <c r="P150">
        <v>10</v>
      </c>
      <c r="Q150">
        <v>1.9739415241836882</v>
      </c>
      <c r="R150">
        <v>0.85727191155267002</v>
      </c>
      <c r="S150">
        <f t="shared" si="18"/>
        <v>26.70859842894432</v>
      </c>
      <c r="T150">
        <f t="shared" si="19"/>
        <v>0</v>
      </c>
      <c r="U150">
        <f t="shared" si="20"/>
        <v>8.7158628704241714</v>
      </c>
      <c r="V150">
        <f t="shared" si="21"/>
        <v>17.431725740848343</v>
      </c>
      <c r="W150">
        <f t="shared" si="22"/>
        <v>0.56100981767180935</v>
      </c>
      <c r="X150">
        <v>0</v>
      </c>
      <c r="Y150">
        <v>11.1</v>
      </c>
      <c r="AB150">
        <f t="shared" si="23"/>
        <v>0.54311309260227747</v>
      </c>
      <c r="AC150">
        <f t="shared" si="24"/>
        <v>-1.0094577452876459</v>
      </c>
      <c r="AD150">
        <v>0</v>
      </c>
      <c r="AE150">
        <v>1</v>
      </c>
      <c r="AF150">
        <v>1</v>
      </c>
      <c r="AH150">
        <f t="shared" si="25"/>
        <v>0</v>
      </c>
      <c r="AI150">
        <f t="shared" si="26"/>
        <v>0</v>
      </c>
      <c r="AJ150">
        <v>1</v>
      </c>
      <c r="AK150" s="50"/>
    </row>
    <row r="151" spans="1:37">
      <c r="A151">
        <v>150</v>
      </c>
      <c r="B151" t="s">
        <v>229</v>
      </c>
      <c r="C151" t="s">
        <v>230</v>
      </c>
      <c r="D151" s="25" t="s">
        <v>479</v>
      </c>
      <c r="E151" s="25" t="s">
        <v>258</v>
      </c>
      <c r="F151">
        <v>1.8400329313578807</v>
      </c>
      <c r="G151">
        <v>0.83743507620355484</v>
      </c>
      <c r="H151">
        <v>8.5610098176718094E-2</v>
      </c>
      <c r="I151">
        <v>0</v>
      </c>
      <c r="J151">
        <v>0.04</v>
      </c>
      <c r="K151">
        <v>0.04</v>
      </c>
      <c r="L151">
        <v>5.6100981767180933E-3</v>
      </c>
      <c r="M151">
        <v>9</v>
      </c>
      <c r="N151">
        <v>1.8400329313578807</v>
      </c>
      <c r="O151">
        <v>0.83743507620355484</v>
      </c>
      <c r="P151">
        <v>9</v>
      </c>
      <c r="Q151">
        <v>1.8400329313578807</v>
      </c>
      <c r="R151">
        <v>0.83743507620355484</v>
      </c>
      <c r="S151">
        <f t="shared" si="18"/>
        <v>8.5610098176718097</v>
      </c>
      <c r="T151">
        <f t="shared" si="19"/>
        <v>0</v>
      </c>
      <c r="U151">
        <f t="shared" si="20"/>
        <v>4</v>
      </c>
      <c r="V151">
        <f t="shared" si="21"/>
        <v>4</v>
      </c>
      <c r="W151">
        <f t="shared" si="22"/>
        <v>0.56100981767180935</v>
      </c>
      <c r="X151">
        <v>0</v>
      </c>
      <c r="Y151">
        <v>44.4</v>
      </c>
      <c r="AB151">
        <f t="shared" si="23"/>
        <v>0.29693637713707832</v>
      </c>
      <c r="AC151">
        <f t="shared" si="24"/>
        <v>-2.3684538233752304</v>
      </c>
      <c r="AD151">
        <v>0</v>
      </c>
      <c r="AE151">
        <v>4</v>
      </c>
      <c r="AF151">
        <v>2</v>
      </c>
      <c r="AH151">
        <f t="shared" si="25"/>
        <v>0</v>
      </c>
      <c r="AI151">
        <f t="shared" si="26"/>
        <v>0</v>
      </c>
      <c r="AJ151">
        <v>2</v>
      </c>
      <c r="AK151" s="50"/>
    </row>
    <row r="152" spans="1:37">
      <c r="A152">
        <v>151</v>
      </c>
      <c r="B152" t="s">
        <v>229</v>
      </c>
      <c r="C152" t="s">
        <v>298</v>
      </c>
      <c r="D152" s="25" t="s">
        <v>479</v>
      </c>
      <c r="E152" s="25" t="s">
        <v>258</v>
      </c>
      <c r="F152">
        <v>1.6489459446564447</v>
      </c>
      <c r="G152">
        <v>0.79297537901660675</v>
      </c>
      <c r="H152">
        <v>0.24404520259120402</v>
      </c>
      <c r="I152">
        <v>0</v>
      </c>
      <c r="J152">
        <v>0.11683848797250862</v>
      </c>
      <c r="K152">
        <v>0.12159661644197731</v>
      </c>
      <c r="L152">
        <v>5.6100981767180933E-3</v>
      </c>
      <c r="M152">
        <v>8</v>
      </c>
      <c r="N152">
        <v>1.6489459446564447</v>
      </c>
      <c r="O152">
        <v>0.79297537901660675</v>
      </c>
      <c r="P152">
        <v>8</v>
      </c>
      <c r="Q152">
        <v>1.6489459446564447</v>
      </c>
      <c r="R152">
        <v>0.79297537901660675</v>
      </c>
      <c r="S152">
        <f t="shared" si="18"/>
        <v>24.404520259120403</v>
      </c>
      <c r="T152">
        <f t="shared" si="19"/>
        <v>0</v>
      </c>
      <c r="U152">
        <f t="shared" si="20"/>
        <v>11.683848797250862</v>
      </c>
      <c r="V152">
        <f t="shared" si="21"/>
        <v>12.159661644197731</v>
      </c>
      <c r="W152">
        <f t="shared" si="22"/>
        <v>0.56100981767180935</v>
      </c>
      <c r="X152">
        <v>0</v>
      </c>
      <c r="Y152">
        <v>0</v>
      </c>
      <c r="AB152">
        <f t="shared" si="23"/>
        <v>0.51669503141503104</v>
      </c>
      <c r="AC152">
        <f t="shared" si="24"/>
        <v>-1.1306281179479665</v>
      </c>
      <c r="AD152">
        <v>0</v>
      </c>
      <c r="AE152">
        <v>0</v>
      </c>
      <c r="AF152">
        <v>0</v>
      </c>
      <c r="AH152">
        <f t="shared" si="25"/>
        <v>0</v>
      </c>
      <c r="AI152">
        <f t="shared" si="26"/>
        <v>0</v>
      </c>
      <c r="AJ152">
        <v>0</v>
      </c>
      <c r="AK152" s="50"/>
    </row>
    <row r="153" spans="1:37">
      <c r="A153">
        <v>152</v>
      </c>
      <c r="B153" t="s">
        <v>229</v>
      </c>
      <c r="C153" t="s">
        <v>298</v>
      </c>
      <c r="D153" s="25" t="s">
        <v>479</v>
      </c>
      <c r="E153" s="25" t="s">
        <v>258</v>
      </c>
      <c r="F153">
        <v>2.2180069609191766</v>
      </c>
      <c r="G153">
        <v>0.96326818395019986</v>
      </c>
      <c r="H153">
        <v>0.24051859312345392</v>
      </c>
      <c r="I153">
        <v>0</v>
      </c>
      <c r="J153">
        <v>8.194482381862879E-2</v>
      </c>
      <c r="K153">
        <v>0.15296367112810705</v>
      </c>
      <c r="L153">
        <v>5.6100981767180933E-3</v>
      </c>
      <c r="M153">
        <v>9</v>
      </c>
      <c r="N153">
        <v>1.9957386005662501</v>
      </c>
      <c r="O153">
        <v>0.90829978016437507</v>
      </c>
      <c r="P153">
        <v>10</v>
      </c>
      <c r="Q153">
        <v>2.0056385920621889</v>
      </c>
      <c r="R153">
        <v>0.87103777322481568</v>
      </c>
      <c r="S153">
        <f t="shared" si="18"/>
        <v>24.051859312345393</v>
      </c>
      <c r="T153">
        <f t="shared" si="19"/>
        <v>0</v>
      </c>
      <c r="U153">
        <f t="shared" si="20"/>
        <v>8.1944823818628798</v>
      </c>
      <c r="V153">
        <f t="shared" si="21"/>
        <v>15.296367112810705</v>
      </c>
      <c r="W153">
        <f t="shared" si="22"/>
        <v>0.56100981767180935</v>
      </c>
      <c r="X153">
        <v>0</v>
      </c>
      <c r="Y153">
        <v>0</v>
      </c>
      <c r="AB153">
        <f t="shared" si="23"/>
        <v>0.51257959766242733</v>
      </c>
      <c r="AC153">
        <f t="shared" si="24"/>
        <v>-1.149838444152133</v>
      </c>
      <c r="AD153">
        <v>0</v>
      </c>
      <c r="AE153">
        <v>0</v>
      </c>
      <c r="AF153">
        <v>0</v>
      </c>
      <c r="AH153">
        <f t="shared" si="25"/>
        <v>0</v>
      </c>
      <c r="AI153">
        <f t="shared" si="26"/>
        <v>0</v>
      </c>
      <c r="AJ153">
        <v>0</v>
      </c>
      <c r="AK153" s="50"/>
    </row>
    <row r="154" spans="1:37">
      <c r="A154">
        <v>153</v>
      </c>
      <c r="B154" t="s">
        <v>229</v>
      </c>
      <c r="C154" t="s">
        <v>298</v>
      </c>
      <c r="D154" s="25" t="s">
        <v>479</v>
      </c>
      <c r="E154" s="25" t="s">
        <v>258</v>
      </c>
      <c r="F154">
        <v>2.1784689397112476</v>
      </c>
      <c r="G154">
        <v>0.76890395292025804</v>
      </c>
      <c r="H154">
        <v>3.2761876618206009E-2</v>
      </c>
      <c r="I154">
        <v>5.4303556882975834E-3</v>
      </c>
      <c r="J154">
        <v>1.629106706489275E-2</v>
      </c>
      <c r="K154">
        <v>5.4303556882975834E-3</v>
      </c>
      <c r="L154">
        <v>5.6100981767180933E-3</v>
      </c>
      <c r="M154">
        <v>14</v>
      </c>
      <c r="N154">
        <v>1.8911969547868195</v>
      </c>
      <c r="O154">
        <v>0.71661836731016848</v>
      </c>
      <c r="P154">
        <v>17</v>
      </c>
      <c r="Q154">
        <v>1.901485292201526</v>
      </c>
      <c r="R154">
        <v>0.67114087832130331</v>
      </c>
      <c r="S154">
        <f t="shared" si="18"/>
        <v>3.2761876618206012</v>
      </c>
      <c r="T154">
        <f t="shared" si="19"/>
        <v>0.54303556882975834</v>
      </c>
      <c r="U154">
        <f t="shared" si="20"/>
        <v>1.629106706489275</v>
      </c>
      <c r="V154">
        <f t="shared" si="21"/>
        <v>0.54303556882975834</v>
      </c>
      <c r="W154">
        <f t="shared" si="22"/>
        <v>0.56100981767180935</v>
      </c>
      <c r="X154">
        <v>0</v>
      </c>
      <c r="Y154">
        <v>0</v>
      </c>
      <c r="AB154">
        <f t="shared" si="23"/>
        <v>0.18200561284697894</v>
      </c>
      <c r="AC154">
        <f t="shared" si="24"/>
        <v>-3.385179173585827</v>
      </c>
      <c r="AD154">
        <v>0</v>
      </c>
      <c r="AE154">
        <v>0</v>
      </c>
      <c r="AF154">
        <v>1</v>
      </c>
      <c r="AH154">
        <f t="shared" si="25"/>
        <v>0</v>
      </c>
      <c r="AI154">
        <f t="shared" si="26"/>
        <v>0</v>
      </c>
      <c r="AJ154">
        <v>1</v>
      </c>
      <c r="AK154" s="50"/>
    </row>
    <row r="155" spans="1:37">
      <c r="A155">
        <v>154</v>
      </c>
      <c r="B155" t="s">
        <v>229</v>
      </c>
      <c r="C155" t="s">
        <v>298</v>
      </c>
      <c r="D155" s="25" t="s">
        <v>479</v>
      </c>
      <c r="E155" s="25" t="s">
        <v>258</v>
      </c>
      <c r="F155">
        <v>2.0397592245155249</v>
      </c>
      <c r="G155">
        <v>0.82085949775600098</v>
      </c>
      <c r="H155">
        <v>0.21347680126330645</v>
      </c>
      <c r="I155">
        <v>0</v>
      </c>
      <c r="J155">
        <v>0.12592187926795956</v>
      </c>
      <c r="K155">
        <v>8.1944823818628804E-2</v>
      </c>
      <c r="L155">
        <v>5.6100981767180933E-3</v>
      </c>
      <c r="M155">
        <v>12</v>
      </c>
      <c r="N155">
        <v>2.0397592245155249</v>
      </c>
      <c r="O155">
        <v>0.82085949775600098</v>
      </c>
      <c r="P155">
        <v>12</v>
      </c>
      <c r="Q155">
        <v>2.0397592245155249</v>
      </c>
      <c r="R155">
        <v>0.82085949775600098</v>
      </c>
      <c r="S155">
        <f t="shared" si="18"/>
        <v>21.347680126330644</v>
      </c>
      <c r="T155">
        <f t="shared" si="19"/>
        <v>0</v>
      </c>
      <c r="U155">
        <f t="shared" si="20"/>
        <v>12.592187926795956</v>
      </c>
      <c r="V155">
        <f t="shared" si="21"/>
        <v>8.1944823818628798</v>
      </c>
      <c r="W155">
        <f t="shared" si="22"/>
        <v>0.56100981767180935</v>
      </c>
      <c r="X155">
        <v>0</v>
      </c>
      <c r="Y155">
        <v>0</v>
      </c>
      <c r="AB155">
        <f t="shared" si="23"/>
        <v>0.48028900005920105</v>
      </c>
      <c r="AC155">
        <f t="shared" si="24"/>
        <v>-1.3040940506554612</v>
      </c>
      <c r="AD155">
        <v>0</v>
      </c>
      <c r="AE155">
        <v>0</v>
      </c>
      <c r="AF155">
        <v>3</v>
      </c>
      <c r="AH155">
        <f t="shared" si="25"/>
        <v>0</v>
      </c>
      <c r="AI155">
        <f t="shared" si="26"/>
        <v>0</v>
      </c>
      <c r="AJ155">
        <v>3</v>
      </c>
      <c r="AK155" s="50"/>
    </row>
    <row r="156" spans="1:37">
      <c r="A156">
        <v>155</v>
      </c>
      <c r="B156" t="s">
        <v>229</v>
      </c>
      <c r="C156" t="s">
        <v>298</v>
      </c>
      <c r="D156" s="25" t="s">
        <v>479</v>
      </c>
      <c r="E156" s="25" t="s">
        <v>258</v>
      </c>
      <c r="F156">
        <v>1.7575461888104373</v>
      </c>
      <c r="G156">
        <v>0.73295369015818657</v>
      </c>
      <c r="H156">
        <v>0.17320166310457608</v>
      </c>
      <c r="I156">
        <v>0</v>
      </c>
      <c r="J156">
        <v>6.7702552719200906E-2</v>
      </c>
      <c r="K156">
        <v>9.9889012208657063E-2</v>
      </c>
      <c r="L156">
        <v>5.6100981767180933E-3</v>
      </c>
      <c r="M156">
        <v>11</v>
      </c>
      <c r="N156">
        <v>1.7575461888104373</v>
      </c>
      <c r="O156">
        <v>0.73295369015818657</v>
      </c>
      <c r="P156">
        <v>11</v>
      </c>
      <c r="Q156">
        <v>1.7575461888104373</v>
      </c>
      <c r="R156">
        <v>0.73295369015818657</v>
      </c>
      <c r="S156">
        <f t="shared" si="18"/>
        <v>17.320166310457608</v>
      </c>
      <c r="T156">
        <f t="shared" si="19"/>
        <v>0</v>
      </c>
      <c r="U156">
        <f t="shared" si="20"/>
        <v>6.7702552719200906</v>
      </c>
      <c r="V156">
        <f t="shared" si="21"/>
        <v>9.9889012208657064</v>
      </c>
      <c r="W156">
        <f t="shared" si="22"/>
        <v>0.56100981767180935</v>
      </c>
      <c r="X156">
        <v>0</v>
      </c>
      <c r="Y156">
        <v>33.299999999999997</v>
      </c>
      <c r="AB156">
        <f t="shared" si="23"/>
        <v>0.42923468910125423</v>
      </c>
      <c r="AC156">
        <f t="shared" si="24"/>
        <v>-1.5631042180073234</v>
      </c>
      <c r="AD156">
        <v>0</v>
      </c>
      <c r="AE156">
        <v>3</v>
      </c>
      <c r="AF156">
        <v>2</v>
      </c>
      <c r="AH156">
        <f t="shared" si="25"/>
        <v>0</v>
      </c>
      <c r="AI156">
        <f t="shared" si="26"/>
        <v>0</v>
      </c>
      <c r="AJ156">
        <v>2</v>
      </c>
      <c r="AK156" s="50"/>
    </row>
    <row r="157" spans="1:37">
      <c r="A157">
        <v>156</v>
      </c>
      <c r="B157" t="s">
        <v>229</v>
      </c>
      <c r="C157" t="s">
        <v>298</v>
      </c>
      <c r="D157" s="25" t="s">
        <v>479</v>
      </c>
      <c r="E157" s="25" t="s">
        <v>258</v>
      </c>
      <c r="F157">
        <v>2.1698966890827087</v>
      </c>
      <c r="G157">
        <v>0.82222415736571075</v>
      </c>
      <c r="H157">
        <v>0.34569005819670806</v>
      </c>
      <c r="I157">
        <v>4.9975012493753135E-3</v>
      </c>
      <c r="J157">
        <v>7.0214892553723152E-2</v>
      </c>
      <c r="K157">
        <v>0.2648675662168915</v>
      </c>
      <c r="L157">
        <v>5.6100981767180933E-3</v>
      </c>
      <c r="M157">
        <v>13</v>
      </c>
      <c r="N157">
        <v>2.0602500515054336</v>
      </c>
      <c r="O157">
        <v>0.80323225310943724</v>
      </c>
      <c r="P157">
        <v>14</v>
      </c>
      <c r="Q157">
        <v>2.0648875505003996</v>
      </c>
      <c r="R157">
        <v>0.78243376046758117</v>
      </c>
      <c r="S157">
        <f t="shared" si="18"/>
        <v>34.569005819670807</v>
      </c>
      <c r="T157">
        <f t="shared" si="19"/>
        <v>0.49975012493753135</v>
      </c>
      <c r="U157">
        <f t="shared" si="20"/>
        <v>7.0214892553723152</v>
      </c>
      <c r="V157">
        <f t="shared" si="21"/>
        <v>26.48675662168915</v>
      </c>
      <c r="W157">
        <f t="shared" si="22"/>
        <v>0.56100981767180935</v>
      </c>
      <c r="X157">
        <v>11.1</v>
      </c>
      <c r="Y157">
        <v>0</v>
      </c>
      <c r="AB157">
        <f t="shared" si="23"/>
        <v>0.62852729004976093</v>
      </c>
      <c r="AC157">
        <f t="shared" si="24"/>
        <v>-0.63803856828092875</v>
      </c>
      <c r="AD157">
        <v>1</v>
      </c>
      <c r="AE157">
        <v>0</v>
      </c>
      <c r="AF157">
        <v>4</v>
      </c>
      <c r="AH157">
        <f t="shared" si="25"/>
        <v>7.4592000000000001</v>
      </c>
      <c r="AI157">
        <f t="shared" si="26"/>
        <v>7.4592000000000001</v>
      </c>
      <c r="AJ157">
        <v>4</v>
      </c>
      <c r="AK157" s="50"/>
    </row>
    <row r="158" spans="1:37">
      <c r="A158">
        <v>157</v>
      </c>
      <c r="B158" t="s">
        <v>229</v>
      </c>
      <c r="C158" t="s">
        <v>431</v>
      </c>
      <c r="D158" s="25" t="s">
        <v>479</v>
      </c>
      <c r="E158" s="25" t="s">
        <v>258</v>
      </c>
      <c r="F158">
        <v>1.6604043231906669</v>
      </c>
      <c r="G158">
        <v>0.64734390110295414</v>
      </c>
      <c r="H158">
        <v>0.15250275354394971</v>
      </c>
      <c r="I158">
        <v>1.6949152542372881E-2</v>
      </c>
      <c r="J158">
        <v>2.8248587570621465E-2</v>
      </c>
      <c r="K158">
        <v>0.10169491525423728</v>
      </c>
      <c r="L158">
        <v>5.6100981767180933E-3</v>
      </c>
      <c r="M158">
        <v>13</v>
      </c>
      <c r="N158">
        <v>1.6604043231906669</v>
      </c>
      <c r="O158">
        <v>0.64734390110295414</v>
      </c>
      <c r="P158">
        <v>13</v>
      </c>
      <c r="Q158">
        <v>1.6604043231906669</v>
      </c>
      <c r="R158">
        <v>0.64734390110295414</v>
      </c>
      <c r="S158">
        <f t="shared" si="18"/>
        <v>15.250275354394971</v>
      </c>
      <c r="T158">
        <f t="shared" si="19"/>
        <v>1.6949152542372881</v>
      </c>
      <c r="U158">
        <f t="shared" si="20"/>
        <v>2.8248587570621466</v>
      </c>
      <c r="V158">
        <f t="shared" si="21"/>
        <v>10.169491525423728</v>
      </c>
      <c r="W158">
        <f t="shared" si="22"/>
        <v>0.56100981767180935</v>
      </c>
      <c r="X158">
        <v>11.1</v>
      </c>
      <c r="Y158">
        <v>0</v>
      </c>
      <c r="AB158">
        <f t="shared" si="23"/>
        <v>0.40119204261683272</v>
      </c>
      <c r="AC158">
        <f t="shared" si="24"/>
        <v>-1.7151049383195596</v>
      </c>
      <c r="AD158">
        <v>1</v>
      </c>
      <c r="AE158">
        <v>0</v>
      </c>
      <c r="AF158">
        <v>3</v>
      </c>
      <c r="AH158">
        <f t="shared" si="25"/>
        <v>7.4592000000000001</v>
      </c>
      <c r="AI158">
        <f t="shared" si="26"/>
        <v>7.4592000000000001</v>
      </c>
      <c r="AJ158">
        <v>3</v>
      </c>
      <c r="AK158" s="50"/>
    </row>
    <row r="159" spans="1:37">
      <c r="A159">
        <v>158</v>
      </c>
      <c r="B159" t="s">
        <v>229</v>
      </c>
      <c r="C159" t="s">
        <v>431</v>
      </c>
      <c r="D159" s="25" t="s">
        <v>479</v>
      </c>
      <c r="E159" s="25" t="s">
        <v>258</v>
      </c>
      <c r="F159">
        <v>2.0413499715752281</v>
      </c>
      <c r="G159">
        <v>0.77351482617197687</v>
      </c>
      <c r="H159">
        <v>0.16098057491422529</v>
      </c>
      <c r="I159">
        <v>0</v>
      </c>
      <c r="J159">
        <v>0.12090752441125792</v>
      </c>
      <c r="K159">
        <v>3.446295232624929E-2</v>
      </c>
      <c r="L159">
        <v>5.6100981767180933E-3</v>
      </c>
      <c r="M159">
        <v>12</v>
      </c>
      <c r="N159">
        <v>1.8164980299964268</v>
      </c>
      <c r="O159">
        <v>0.73101258357186227</v>
      </c>
      <c r="P159">
        <v>14</v>
      </c>
      <c r="Q159">
        <v>1.8247518795466149</v>
      </c>
      <c r="R159">
        <v>0.69144078799252195</v>
      </c>
      <c r="S159">
        <f t="shared" si="18"/>
        <v>16.09805749142253</v>
      </c>
      <c r="T159">
        <f t="shared" si="19"/>
        <v>0</v>
      </c>
      <c r="U159">
        <f t="shared" si="20"/>
        <v>12.090752441125792</v>
      </c>
      <c r="V159">
        <f t="shared" si="21"/>
        <v>3.4462952326249288</v>
      </c>
      <c r="W159">
        <f t="shared" si="22"/>
        <v>0.56100981767180935</v>
      </c>
      <c r="X159">
        <v>11.1</v>
      </c>
      <c r="Y159">
        <v>0</v>
      </c>
      <c r="AB159">
        <f t="shared" si="23"/>
        <v>0.41285256168409051</v>
      </c>
      <c r="AC159">
        <f t="shared" si="24"/>
        <v>-1.6509501538653319</v>
      </c>
      <c r="AD159">
        <v>1</v>
      </c>
      <c r="AE159">
        <v>0</v>
      </c>
      <c r="AF159">
        <v>1</v>
      </c>
      <c r="AH159">
        <f t="shared" si="25"/>
        <v>7.4592000000000001</v>
      </c>
      <c r="AI159">
        <f t="shared" si="26"/>
        <v>7.4592000000000001</v>
      </c>
      <c r="AJ159">
        <v>1</v>
      </c>
      <c r="AK159" s="50"/>
    </row>
    <row r="160" spans="1:37">
      <c r="A160">
        <v>159</v>
      </c>
      <c r="B160" t="s">
        <v>229</v>
      </c>
      <c r="C160" t="s">
        <v>431</v>
      </c>
      <c r="D160" s="25" t="s">
        <v>479</v>
      </c>
      <c r="E160" s="25" t="s">
        <v>258</v>
      </c>
      <c r="F160">
        <v>2.1122423756714568</v>
      </c>
      <c r="G160">
        <v>0.82350256527555299</v>
      </c>
      <c r="H160">
        <v>0.23513487067419037</v>
      </c>
      <c r="I160">
        <v>6.7408156386922829E-3</v>
      </c>
      <c r="J160">
        <v>0.10819009100101114</v>
      </c>
      <c r="K160">
        <v>0.11459386585776885</v>
      </c>
      <c r="L160">
        <v>5.6100981767180933E-3</v>
      </c>
      <c r="M160">
        <v>11</v>
      </c>
      <c r="N160">
        <v>1.8909821655775334</v>
      </c>
      <c r="O160">
        <v>0.78860081465139886</v>
      </c>
      <c r="P160">
        <v>13</v>
      </c>
      <c r="Q160">
        <v>1.8995322056141835</v>
      </c>
      <c r="R160">
        <v>0.7405729863977123</v>
      </c>
      <c r="S160">
        <f t="shared" si="18"/>
        <v>23.513487067419035</v>
      </c>
      <c r="T160">
        <f t="shared" si="19"/>
        <v>0.67408156386922824</v>
      </c>
      <c r="U160">
        <f t="shared" si="20"/>
        <v>10.819009100101114</v>
      </c>
      <c r="V160">
        <f t="shared" si="21"/>
        <v>11.459386585776885</v>
      </c>
      <c r="W160">
        <f t="shared" si="22"/>
        <v>0.56100981767180935</v>
      </c>
      <c r="X160">
        <v>0</v>
      </c>
      <c r="Y160">
        <v>0</v>
      </c>
      <c r="AB160">
        <f t="shared" si="23"/>
        <v>0.50625691097075098</v>
      </c>
      <c r="AC160">
        <f t="shared" si="24"/>
        <v>-1.1795402494698464</v>
      </c>
      <c r="AD160">
        <v>0</v>
      </c>
      <c r="AE160">
        <v>0</v>
      </c>
      <c r="AF160">
        <v>0</v>
      </c>
      <c r="AH160">
        <f t="shared" si="25"/>
        <v>0</v>
      </c>
      <c r="AI160">
        <f t="shared" si="26"/>
        <v>0</v>
      </c>
      <c r="AJ160">
        <v>0</v>
      </c>
      <c r="AK160" s="50"/>
    </row>
    <row r="161" spans="1:37">
      <c r="A161">
        <v>160</v>
      </c>
      <c r="B161" t="s">
        <v>229</v>
      </c>
      <c r="C161" t="s">
        <v>431</v>
      </c>
      <c r="D161" s="25" t="s">
        <v>479</v>
      </c>
      <c r="E161" s="25" t="s">
        <v>258</v>
      </c>
      <c r="F161">
        <v>2.2002865664297793</v>
      </c>
      <c r="G161">
        <v>0.8578284635636414</v>
      </c>
      <c r="H161">
        <v>0.29726438983100978</v>
      </c>
      <c r="I161">
        <v>0</v>
      </c>
      <c r="J161">
        <v>0.14315414315414318</v>
      </c>
      <c r="K161">
        <v>0.14850014850014853</v>
      </c>
      <c r="L161">
        <v>5.6100981767180933E-3</v>
      </c>
      <c r="M161">
        <v>11</v>
      </c>
      <c r="N161">
        <v>1.9789414978397308</v>
      </c>
      <c r="O161">
        <v>0.82528270533278292</v>
      </c>
      <c r="P161">
        <v>13</v>
      </c>
      <c r="Q161">
        <v>1.988465870754923</v>
      </c>
      <c r="R161">
        <v>0.77524566517089277</v>
      </c>
      <c r="S161">
        <f t="shared" si="18"/>
        <v>29.726438983100977</v>
      </c>
      <c r="T161">
        <f t="shared" si="19"/>
        <v>0</v>
      </c>
      <c r="U161">
        <f t="shared" si="20"/>
        <v>14.315414315414317</v>
      </c>
      <c r="V161">
        <f t="shared" si="21"/>
        <v>14.850014850014853</v>
      </c>
      <c r="W161">
        <f t="shared" si="22"/>
        <v>0.56100981767180935</v>
      </c>
      <c r="X161">
        <v>11.1</v>
      </c>
      <c r="Y161">
        <v>0</v>
      </c>
      <c r="AB161">
        <f t="shared" si="23"/>
        <v>0.57665102876217278</v>
      </c>
      <c r="AC161">
        <f t="shared" si="24"/>
        <v>-0.86035878885919026</v>
      </c>
      <c r="AD161">
        <v>1</v>
      </c>
      <c r="AE161">
        <v>0</v>
      </c>
      <c r="AF161">
        <v>1</v>
      </c>
      <c r="AH161">
        <f t="shared" si="25"/>
        <v>7.4592000000000001</v>
      </c>
      <c r="AI161">
        <f t="shared" si="26"/>
        <v>7.4592000000000001</v>
      </c>
      <c r="AJ161">
        <v>1</v>
      </c>
      <c r="AK161" s="50"/>
    </row>
    <row r="162" spans="1:37">
      <c r="A162">
        <v>161</v>
      </c>
      <c r="B162" t="s">
        <v>229</v>
      </c>
      <c r="C162" t="s">
        <v>431</v>
      </c>
      <c r="D162" s="25" t="s">
        <v>479</v>
      </c>
      <c r="E162" s="25" t="s">
        <v>258</v>
      </c>
      <c r="F162">
        <v>2.4051193939331594</v>
      </c>
      <c r="G162">
        <v>0.81683451786596029</v>
      </c>
      <c r="H162">
        <v>0.21286207812915228</v>
      </c>
      <c r="I162">
        <v>5.3149083178315173E-3</v>
      </c>
      <c r="J162">
        <v>9.0619186819027378E-2</v>
      </c>
      <c r="K162">
        <v>0.11161307467446187</v>
      </c>
      <c r="L162">
        <v>5.3149083178315173E-3</v>
      </c>
      <c r="M162">
        <v>15</v>
      </c>
      <c r="N162">
        <v>2.0289447342436455</v>
      </c>
      <c r="O162">
        <v>0.74922715000550577</v>
      </c>
      <c r="P162">
        <v>19</v>
      </c>
      <c r="Q162">
        <v>2.0452755477214883</v>
      </c>
      <c r="R162">
        <v>0.69462317344423219</v>
      </c>
      <c r="S162">
        <f t="shared" si="18"/>
        <v>21.286207812915229</v>
      </c>
      <c r="T162">
        <f t="shared" si="19"/>
        <v>0.53149083178315171</v>
      </c>
      <c r="U162">
        <f t="shared" si="20"/>
        <v>9.0619186819027373</v>
      </c>
      <c r="V162">
        <f t="shared" si="21"/>
        <v>11.161307467446187</v>
      </c>
      <c r="W162">
        <f t="shared" si="22"/>
        <v>0.53149083178315171</v>
      </c>
      <c r="X162">
        <v>11.1</v>
      </c>
      <c r="Y162">
        <v>0</v>
      </c>
      <c r="AB162">
        <f t="shared" si="23"/>
        <v>0.47953850717134117</v>
      </c>
      <c r="AC162">
        <f t="shared" si="24"/>
        <v>-1.307759047759385</v>
      </c>
      <c r="AD162">
        <v>1</v>
      </c>
      <c r="AE162">
        <v>0</v>
      </c>
      <c r="AF162">
        <v>1</v>
      </c>
      <c r="AH162">
        <f t="shared" si="25"/>
        <v>7.4592000000000001</v>
      </c>
      <c r="AI162">
        <f t="shared" si="26"/>
        <v>7.4592000000000001</v>
      </c>
      <c r="AJ162">
        <v>1</v>
      </c>
      <c r="AK162" s="50"/>
    </row>
    <row r="163" spans="1:37">
      <c r="A163">
        <v>162</v>
      </c>
      <c r="B163" t="s">
        <v>229</v>
      </c>
      <c r="C163" t="s">
        <v>431</v>
      </c>
      <c r="D163" s="25" t="s">
        <v>479</v>
      </c>
      <c r="E163" s="25" t="s">
        <v>258</v>
      </c>
      <c r="F163">
        <v>1.7799711348456826</v>
      </c>
      <c r="G163">
        <v>0.67447232573199922</v>
      </c>
      <c r="H163">
        <v>0.12686186964379836</v>
      </c>
      <c r="I163">
        <v>0</v>
      </c>
      <c r="J163">
        <v>5.5248618784530384E-2</v>
      </c>
      <c r="K163">
        <v>6.6298342541436475E-2</v>
      </c>
      <c r="L163">
        <v>5.3149083178315173E-3</v>
      </c>
      <c r="M163">
        <v>13</v>
      </c>
      <c r="N163">
        <v>1.6592300031836842</v>
      </c>
      <c r="O163">
        <v>0.64688606749950839</v>
      </c>
      <c r="P163">
        <v>14</v>
      </c>
      <c r="Q163">
        <v>1.6631261774637665</v>
      </c>
      <c r="R163">
        <v>0.63019706271641684</v>
      </c>
      <c r="S163">
        <f t="shared" si="18"/>
        <v>12.686186964379836</v>
      </c>
      <c r="T163">
        <f t="shared" si="19"/>
        <v>0</v>
      </c>
      <c r="U163">
        <f t="shared" si="20"/>
        <v>5.5248618784530388</v>
      </c>
      <c r="V163">
        <f t="shared" si="21"/>
        <v>6.6298342541436472</v>
      </c>
      <c r="W163">
        <f t="shared" si="22"/>
        <v>0.53149083178315171</v>
      </c>
      <c r="X163">
        <v>0</v>
      </c>
      <c r="Y163">
        <v>0</v>
      </c>
      <c r="AB163">
        <f t="shared" si="23"/>
        <v>0.36417309330419323</v>
      </c>
      <c r="AC163">
        <f t="shared" si="24"/>
        <v>-1.928994914296241</v>
      </c>
      <c r="AD163">
        <v>0</v>
      </c>
      <c r="AE163">
        <v>0</v>
      </c>
      <c r="AF163">
        <v>1</v>
      </c>
      <c r="AH163">
        <f t="shared" si="25"/>
        <v>0</v>
      </c>
      <c r="AI163">
        <f t="shared" si="26"/>
        <v>0</v>
      </c>
      <c r="AJ163">
        <v>1</v>
      </c>
      <c r="AK163" s="50"/>
    </row>
    <row r="164" spans="1:37">
      <c r="A164">
        <v>163</v>
      </c>
      <c r="B164" t="s">
        <v>229</v>
      </c>
      <c r="C164" t="s">
        <v>58</v>
      </c>
      <c r="D164" s="25" t="s">
        <v>357</v>
      </c>
      <c r="E164" s="25" t="s">
        <v>258</v>
      </c>
      <c r="F164">
        <v>1.4490999980302692</v>
      </c>
      <c r="G164">
        <v>0.62933613287055901</v>
      </c>
      <c r="H164">
        <v>9.3226996229919437E-2</v>
      </c>
      <c r="I164">
        <v>0</v>
      </c>
      <c r="J164">
        <v>6.5934065934065936E-2</v>
      </c>
      <c r="K164">
        <v>2.197802197802198E-2</v>
      </c>
      <c r="L164">
        <v>5.3149083178315173E-3</v>
      </c>
      <c r="M164">
        <v>8</v>
      </c>
      <c r="N164">
        <v>1.1731439073241379</v>
      </c>
      <c r="O164">
        <v>0.56416296578187852</v>
      </c>
      <c r="P164">
        <v>10</v>
      </c>
      <c r="Q164">
        <v>1.1812204850055898</v>
      </c>
      <c r="R164">
        <v>0.51299753854901042</v>
      </c>
      <c r="S164">
        <f t="shared" si="18"/>
        <v>9.3226996229919443</v>
      </c>
      <c r="T164">
        <f t="shared" si="19"/>
        <v>0</v>
      </c>
      <c r="U164">
        <f t="shared" si="20"/>
        <v>6.593406593406594</v>
      </c>
      <c r="V164">
        <f t="shared" si="21"/>
        <v>2.197802197802198</v>
      </c>
      <c r="W164">
        <f t="shared" si="22"/>
        <v>0.53149083178315171</v>
      </c>
      <c r="X164">
        <v>0</v>
      </c>
      <c r="Y164">
        <v>0</v>
      </c>
      <c r="AB164">
        <f t="shared" si="23"/>
        <v>0.31028596894643506</v>
      </c>
      <c r="AC164">
        <f t="shared" si="24"/>
        <v>-2.2748548084469458</v>
      </c>
      <c r="AD164">
        <v>0</v>
      </c>
      <c r="AE164">
        <v>0</v>
      </c>
      <c r="AF164">
        <v>1</v>
      </c>
      <c r="AH164">
        <f t="shared" si="25"/>
        <v>0</v>
      </c>
      <c r="AI164">
        <f t="shared" si="26"/>
        <v>0</v>
      </c>
      <c r="AJ164">
        <v>1</v>
      </c>
      <c r="AK164" s="50"/>
    </row>
    <row r="165" spans="1:37">
      <c r="A165">
        <v>164</v>
      </c>
      <c r="B165" t="s">
        <v>229</v>
      </c>
      <c r="C165" t="s">
        <v>58</v>
      </c>
      <c r="D165" s="25" t="s">
        <v>357</v>
      </c>
      <c r="E165" s="25" t="s">
        <v>258</v>
      </c>
      <c r="F165">
        <v>1.8613631367266423</v>
      </c>
      <c r="G165">
        <v>0.72569196398044467</v>
      </c>
      <c r="H165">
        <v>9.0602754799707863E-2</v>
      </c>
      <c r="I165">
        <v>2.4367956137678955E-2</v>
      </c>
      <c r="J165">
        <v>3.6551934206518429E-2</v>
      </c>
      <c r="K165">
        <v>2.4367956137678955E-2</v>
      </c>
      <c r="L165">
        <v>5.3149083178315173E-3</v>
      </c>
      <c r="M165">
        <v>12</v>
      </c>
      <c r="N165">
        <v>1.6320018505014142</v>
      </c>
      <c r="O165">
        <v>0.65676585904772256</v>
      </c>
      <c r="P165">
        <v>13</v>
      </c>
      <c r="Q165">
        <v>1.6395154574291464</v>
      </c>
      <c r="R165">
        <v>0.63919993299662337</v>
      </c>
      <c r="S165">
        <f t="shared" si="18"/>
        <v>9.0602754799707856</v>
      </c>
      <c r="T165">
        <f t="shared" si="19"/>
        <v>2.4367956137678957</v>
      </c>
      <c r="U165">
        <f t="shared" si="20"/>
        <v>3.6551934206518428</v>
      </c>
      <c r="V165">
        <f t="shared" si="21"/>
        <v>2.4367956137678957</v>
      </c>
      <c r="W165">
        <f t="shared" si="22"/>
        <v>0.53149083178315171</v>
      </c>
      <c r="X165">
        <v>0</v>
      </c>
      <c r="Y165">
        <v>0</v>
      </c>
      <c r="AB165">
        <f t="shared" si="23"/>
        <v>0.30574416858922393</v>
      </c>
      <c r="AC165">
        <f t="shared" si="24"/>
        <v>-2.3062973933721218</v>
      </c>
      <c r="AD165">
        <v>0</v>
      </c>
      <c r="AE165">
        <v>0</v>
      </c>
      <c r="AF165">
        <v>1</v>
      </c>
      <c r="AH165">
        <f t="shared" si="25"/>
        <v>0</v>
      </c>
      <c r="AI165">
        <f t="shared" si="26"/>
        <v>0</v>
      </c>
      <c r="AJ165">
        <v>0</v>
      </c>
      <c r="AK165" s="50"/>
    </row>
    <row r="166" spans="1:37">
      <c r="A166">
        <v>165</v>
      </c>
      <c r="B166" t="s">
        <v>229</v>
      </c>
      <c r="C166" t="s">
        <v>58</v>
      </c>
      <c r="D166" s="25" t="s">
        <v>357</v>
      </c>
      <c r="E166" s="25" t="s">
        <v>258</v>
      </c>
      <c r="F166">
        <v>1.8266499691458686</v>
      </c>
      <c r="G166">
        <v>0.71215829810911213</v>
      </c>
      <c r="H166">
        <v>0.13090360533509998</v>
      </c>
      <c r="I166">
        <v>6.2794348508634227E-3</v>
      </c>
      <c r="J166">
        <v>4.3956043956043959E-2</v>
      </c>
      <c r="K166">
        <v>7.5353218210361075E-2</v>
      </c>
      <c r="L166">
        <v>5.3149083178315173E-3</v>
      </c>
      <c r="M166">
        <v>12</v>
      </c>
      <c r="N166">
        <v>1.7086883954098611</v>
      </c>
      <c r="O166">
        <v>0.68762679497663937</v>
      </c>
      <c r="P166">
        <v>13</v>
      </c>
      <c r="Q166">
        <v>1.7125506700642228</v>
      </c>
      <c r="R166">
        <v>0.66767426229385263</v>
      </c>
      <c r="S166">
        <f t="shared" si="18"/>
        <v>13.090360533509998</v>
      </c>
      <c r="T166">
        <f t="shared" si="19"/>
        <v>0.62794348508634223</v>
      </c>
      <c r="U166">
        <f t="shared" si="20"/>
        <v>4.395604395604396</v>
      </c>
      <c r="V166">
        <f t="shared" si="21"/>
        <v>7.5353218210361073</v>
      </c>
      <c r="W166">
        <f t="shared" si="22"/>
        <v>0.53149083178315171</v>
      </c>
      <c r="X166">
        <v>0</v>
      </c>
      <c r="Y166">
        <v>0</v>
      </c>
      <c r="AB166">
        <f t="shared" si="23"/>
        <v>0.37020444358478855</v>
      </c>
      <c r="AC166">
        <f t="shared" si="24"/>
        <v>-1.8929928298765919</v>
      </c>
      <c r="AD166">
        <v>0</v>
      </c>
      <c r="AE166">
        <v>0</v>
      </c>
      <c r="AF166">
        <v>0</v>
      </c>
      <c r="AH166">
        <f t="shared" si="25"/>
        <v>0</v>
      </c>
      <c r="AI166">
        <f t="shared" si="26"/>
        <v>0</v>
      </c>
      <c r="AJ166">
        <v>0</v>
      </c>
      <c r="AK166" s="50"/>
    </row>
    <row r="167" spans="1:37">
      <c r="A167">
        <v>166</v>
      </c>
      <c r="B167" t="s">
        <v>229</v>
      </c>
      <c r="C167" t="s">
        <v>58</v>
      </c>
      <c r="D167" s="25" t="s">
        <v>357</v>
      </c>
      <c r="E167" s="25" t="s">
        <v>258</v>
      </c>
      <c r="F167">
        <v>1.7844883130176759</v>
      </c>
      <c r="G167">
        <v>0.69572068073255733</v>
      </c>
      <c r="H167">
        <v>0.12781236335685423</v>
      </c>
      <c r="I167">
        <v>0</v>
      </c>
      <c r="J167">
        <v>6.8204954190702397E-2</v>
      </c>
      <c r="K167">
        <v>5.4292500848320317E-2</v>
      </c>
      <c r="L167">
        <v>5.3149083178315173E-3</v>
      </c>
      <c r="M167">
        <v>12</v>
      </c>
      <c r="N167">
        <v>1.6638414982917566</v>
      </c>
      <c r="O167">
        <v>0.66957907591164734</v>
      </c>
      <c r="P167">
        <v>13</v>
      </c>
      <c r="Q167">
        <v>1.6677434633190729</v>
      </c>
      <c r="R167">
        <v>0.65020522080388943</v>
      </c>
      <c r="S167">
        <f t="shared" si="18"/>
        <v>12.781236335685422</v>
      </c>
      <c r="T167">
        <f t="shared" si="19"/>
        <v>0</v>
      </c>
      <c r="U167">
        <f t="shared" si="20"/>
        <v>6.82049541907024</v>
      </c>
      <c r="V167">
        <f t="shared" si="21"/>
        <v>5.4292500848320318</v>
      </c>
      <c r="W167">
        <f t="shared" si="22"/>
        <v>0.53149083178315171</v>
      </c>
      <c r="X167">
        <v>0</v>
      </c>
      <c r="Y167">
        <v>0</v>
      </c>
      <c r="AB167">
        <f t="shared" si="23"/>
        <v>0.36559876390407414</v>
      </c>
      <c r="AC167">
        <f t="shared" si="24"/>
        <v>-1.9204413032518748</v>
      </c>
      <c r="AD167">
        <v>0</v>
      </c>
      <c r="AE167">
        <v>0</v>
      </c>
      <c r="AF167">
        <v>1</v>
      </c>
      <c r="AH167">
        <f t="shared" si="25"/>
        <v>0</v>
      </c>
      <c r="AI167">
        <f t="shared" si="26"/>
        <v>0</v>
      </c>
      <c r="AJ167">
        <v>1</v>
      </c>
      <c r="AK167" s="50"/>
    </row>
    <row r="168" spans="1:37">
      <c r="A168">
        <v>167</v>
      </c>
      <c r="B168" t="s">
        <v>229</v>
      </c>
      <c r="C168" t="s">
        <v>58</v>
      </c>
      <c r="D168" s="25" t="s">
        <v>357</v>
      </c>
      <c r="E168" s="25" t="s">
        <v>258</v>
      </c>
      <c r="F168">
        <v>1.1333702195053639</v>
      </c>
      <c r="G168">
        <v>0.582437077095047</v>
      </c>
      <c r="H168">
        <v>5.7929179939008771E-2</v>
      </c>
      <c r="I168">
        <v>0</v>
      </c>
      <c r="J168">
        <v>1.3153567905294313E-2</v>
      </c>
      <c r="K168">
        <v>3.9460703715882936E-2</v>
      </c>
      <c r="L168">
        <v>5.3149083178315173E-3</v>
      </c>
      <c r="M168">
        <v>7</v>
      </c>
      <c r="N168">
        <v>1.1333702195053639</v>
      </c>
      <c r="O168">
        <v>0.582437077095047</v>
      </c>
      <c r="P168">
        <v>7</v>
      </c>
      <c r="Q168">
        <v>1.1333702195053639</v>
      </c>
      <c r="R168">
        <v>0.582437077095047</v>
      </c>
      <c r="S168">
        <f t="shared" si="18"/>
        <v>5.7929179939008772</v>
      </c>
      <c r="T168">
        <f t="shared" si="19"/>
        <v>0</v>
      </c>
      <c r="U168">
        <f t="shared" si="20"/>
        <v>1.3153567905294312</v>
      </c>
      <c r="V168">
        <f t="shared" si="21"/>
        <v>3.9460703715882937</v>
      </c>
      <c r="W168">
        <f t="shared" si="22"/>
        <v>0.53149083178315171</v>
      </c>
      <c r="X168">
        <v>0</v>
      </c>
      <c r="Y168">
        <v>22.2</v>
      </c>
      <c r="AB168">
        <f t="shared" si="23"/>
        <v>0.24307134488694618</v>
      </c>
      <c r="AC168">
        <f t="shared" si="24"/>
        <v>-2.788859223341468</v>
      </c>
      <c r="AD168">
        <v>0</v>
      </c>
      <c r="AE168">
        <v>2</v>
      </c>
      <c r="AF168">
        <v>2</v>
      </c>
      <c r="AH168">
        <f t="shared" si="25"/>
        <v>0</v>
      </c>
      <c r="AI168">
        <f t="shared" si="26"/>
        <v>0</v>
      </c>
      <c r="AJ168">
        <v>2</v>
      </c>
      <c r="AK168" s="50"/>
    </row>
    <row r="169" spans="1:37">
      <c r="A169">
        <v>168</v>
      </c>
      <c r="B169" t="s">
        <v>229</v>
      </c>
      <c r="C169" t="s">
        <v>58</v>
      </c>
      <c r="D169" s="25" t="s">
        <v>357</v>
      </c>
      <c r="E169" s="25" t="s">
        <v>258</v>
      </c>
      <c r="F169">
        <v>1.0113721397401312</v>
      </c>
      <c r="G169">
        <v>0.48636719016544905</v>
      </c>
      <c r="H169">
        <v>8.0437705197346124E-2</v>
      </c>
      <c r="I169">
        <v>0</v>
      </c>
      <c r="J169">
        <v>2.3114706732158343E-2</v>
      </c>
      <c r="K169">
        <v>5.2008090147356259E-2</v>
      </c>
      <c r="L169">
        <v>5.3149083178315173E-3</v>
      </c>
      <c r="M169">
        <v>6</v>
      </c>
      <c r="N169">
        <v>0.68166014065515623</v>
      </c>
      <c r="O169">
        <v>0.38044176819606057</v>
      </c>
      <c r="P169">
        <v>8</v>
      </c>
      <c r="Q169">
        <v>0.69046605716633447</v>
      </c>
      <c r="R169">
        <v>0.33204398552534209</v>
      </c>
      <c r="S169">
        <f t="shared" si="18"/>
        <v>8.043770519734613</v>
      </c>
      <c r="T169">
        <f t="shared" si="19"/>
        <v>0</v>
      </c>
      <c r="U169">
        <f t="shared" si="20"/>
        <v>2.3114706732158341</v>
      </c>
      <c r="V169">
        <f t="shared" si="21"/>
        <v>5.2008090147356256</v>
      </c>
      <c r="W169">
        <f t="shared" si="22"/>
        <v>0.53149083178315171</v>
      </c>
      <c r="X169">
        <v>11.1</v>
      </c>
      <c r="Y169">
        <v>0</v>
      </c>
      <c r="AB169">
        <f t="shared" si="23"/>
        <v>0.28756224897069022</v>
      </c>
      <c r="AC169">
        <f t="shared" si="24"/>
        <v>-2.4364147539423815</v>
      </c>
      <c r="AD169">
        <v>1</v>
      </c>
      <c r="AE169">
        <v>0</v>
      </c>
      <c r="AF169">
        <v>1</v>
      </c>
      <c r="AH169">
        <f t="shared" si="25"/>
        <v>7.4592000000000001</v>
      </c>
      <c r="AI169">
        <f t="shared" si="26"/>
        <v>7.4592000000000001</v>
      </c>
      <c r="AJ169">
        <v>1</v>
      </c>
      <c r="AK169" s="50"/>
    </row>
    <row r="170" spans="1:37">
      <c r="A170">
        <v>169</v>
      </c>
      <c r="B170" t="s">
        <v>229</v>
      </c>
      <c r="C170" t="s">
        <v>157</v>
      </c>
      <c r="D170" s="25" t="s">
        <v>357</v>
      </c>
      <c r="E170" s="25" t="s">
        <v>258</v>
      </c>
      <c r="F170">
        <v>1.9582075150340081</v>
      </c>
      <c r="G170">
        <v>0.85043871820074868</v>
      </c>
      <c r="H170">
        <v>0.37278316014166291</v>
      </c>
      <c r="I170">
        <v>0</v>
      </c>
      <c r="J170">
        <v>5.94433936773845E-2</v>
      </c>
      <c r="K170">
        <v>0.30802485814644692</v>
      </c>
      <c r="L170">
        <v>5.3149083178315173E-3</v>
      </c>
      <c r="M170">
        <v>9</v>
      </c>
      <c r="N170">
        <v>1.8071482297694199</v>
      </c>
      <c r="O170">
        <v>0.82246860353268747</v>
      </c>
      <c r="P170">
        <v>10</v>
      </c>
      <c r="Q170">
        <v>1.8172731997812537</v>
      </c>
      <c r="R170">
        <v>0.78923172277566411</v>
      </c>
      <c r="S170">
        <f t="shared" si="18"/>
        <v>37.278316014166293</v>
      </c>
      <c r="T170">
        <f t="shared" si="19"/>
        <v>0</v>
      </c>
      <c r="U170">
        <f t="shared" si="20"/>
        <v>5.9443393677384497</v>
      </c>
      <c r="V170">
        <f t="shared" si="21"/>
        <v>30.802485814644694</v>
      </c>
      <c r="W170">
        <f t="shared" si="22"/>
        <v>0.53149083178315171</v>
      </c>
      <c r="X170">
        <v>0</v>
      </c>
      <c r="Y170">
        <v>0</v>
      </c>
      <c r="AB170">
        <f t="shared" si="23"/>
        <v>0.65676713036084688</v>
      </c>
      <c r="AC170">
        <f t="shared" si="24"/>
        <v>-0.52029540744233349</v>
      </c>
      <c r="AD170">
        <v>0</v>
      </c>
      <c r="AE170">
        <v>0</v>
      </c>
      <c r="AF170">
        <v>0</v>
      </c>
      <c r="AH170">
        <f t="shared" si="25"/>
        <v>0</v>
      </c>
      <c r="AI170">
        <f t="shared" si="26"/>
        <v>0</v>
      </c>
      <c r="AJ170">
        <v>0</v>
      </c>
      <c r="AK170" s="50"/>
    </row>
    <row r="171" spans="1:37">
      <c r="A171">
        <v>170</v>
      </c>
      <c r="B171" t="s">
        <v>229</v>
      </c>
      <c r="C171" t="s">
        <v>157</v>
      </c>
      <c r="D171" s="25" t="s">
        <v>357</v>
      </c>
      <c r="E171" s="25" t="s">
        <v>258</v>
      </c>
      <c r="F171">
        <v>1.2450251424519962</v>
      </c>
      <c r="G171">
        <v>0.63981635691474359</v>
      </c>
      <c r="H171">
        <v>0.46774265398257125</v>
      </c>
      <c r="I171">
        <v>4.0802448146888805E-2</v>
      </c>
      <c r="J171">
        <v>8.160489629377761E-2</v>
      </c>
      <c r="K171">
        <v>0.34002040122407334</v>
      </c>
      <c r="L171">
        <v>5.3149083178315173E-3</v>
      </c>
      <c r="M171">
        <v>7</v>
      </c>
      <c r="N171">
        <v>1.2450251424519962</v>
      </c>
      <c r="O171">
        <v>0.63981635691474359</v>
      </c>
      <c r="P171">
        <v>7</v>
      </c>
      <c r="Q171">
        <v>1.2450251424519962</v>
      </c>
      <c r="R171">
        <v>0.63981635691474359</v>
      </c>
      <c r="S171">
        <f t="shared" si="18"/>
        <v>46.774265398257128</v>
      </c>
      <c r="T171">
        <f t="shared" si="19"/>
        <v>4.0802448146888803</v>
      </c>
      <c r="U171">
        <f t="shared" si="20"/>
        <v>8.1604896293777607</v>
      </c>
      <c r="V171">
        <f t="shared" si="21"/>
        <v>34.002040122407337</v>
      </c>
      <c r="W171">
        <f t="shared" si="22"/>
        <v>0.53149083178315171</v>
      </c>
      <c r="X171">
        <v>0</v>
      </c>
      <c r="Y171">
        <v>0</v>
      </c>
      <c r="AB171">
        <f t="shared" si="23"/>
        <v>0.75311839873737552</v>
      </c>
      <c r="AC171">
        <f t="shared" si="24"/>
        <v>-0.12920884547295611</v>
      </c>
      <c r="AD171">
        <v>0</v>
      </c>
      <c r="AE171">
        <v>0</v>
      </c>
      <c r="AF171">
        <v>1</v>
      </c>
      <c r="AH171">
        <f t="shared" si="25"/>
        <v>0</v>
      </c>
      <c r="AI171">
        <f t="shared" si="26"/>
        <v>0</v>
      </c>
      <c r="AJ171">
        <v>1</v>
      </c>
      <c r="AK171" s="50"/>
    </row>
    <row r="172" spans="1:37">
      <c r="A172">
        <v>171</v>
      </c>
      <c r="B172" t="s">
        <v>229</v>
      </c>
      <c r="C172" t="s">
        <v>157</v>
      </c>
      <c r="D172" s="25" t="s">
        <v>357</v>
      </c>
      <c r="E172" s="25" t="s">
        <v>258</v>
      </c>
      <c r="F172">
        <v>1.2486658825589605</v>
      </c>
      <c r="G172">
        <v>0.52073411909343037</v>
      </c>
      <c r="H172">
        <v>6.8606047558337838E-2</v>
      </c>
      <c r="I172">
        <v>0</v>
      </c>
      <c r="J172">
        <v>1.2658227848101266E-2</v>
      </c>
      <c r="K172">
        <v>5.0632911392405056E-2</v>
      </c>
      <c r="L172">
        <v>5.3149083178315173E-3</v>
      </c>
      <c r="M172">
        <v>10</v>
      </c>
      <c r="N172">
        <v>1.1009169168523325</v>
      </c>
      <c r="O172">
        <v>0.47812214202290909</v>
      </c>
      <c r="P172">
        <v>11</v>
      </c>
      <c r="Q172">
        <v>1.1050030538375986</v>
      </c>
      <c r="R172">
        <v>0.46082206607298892</v>
      </c>
      <c r="S172">
        <f t="shared" si="18"/>
        <v>6.8606047558337835</v>
      </c>
      <c r="T172">
        <f t="shared" si="19"/>
        <v>0</v>
      </c>
      <c r="U172">
        <f t="shared" si="20"/>
        <v>1.2658227848101267</v>
      </c>
      <c r="V172">
        <f t="shared" si="21"/>
        <v>5.0632911392405058</v>
      </c>
      <c r="W172">
        <f t="shared" si="22"/>
        <v>0.53149083178315171</v>
      </c>
      <c r="X172">
        <v>0</v>
      </c>
      <c r="Y172">
        <v>0</v>
      </c>
      <c r="AB172">
        <f t="shared" si="23"/>
        <v>0.26501895523980723</v>
      </c>
      <c r="AC172">
        <f t="shared" si="24"/>
        <v>-2.6083016498773328</v>
      </c>
      <c r="AD172">
        <v>0</v>
      </c>
      <c r="AE172">
        <v>0</v>
      </c>
      <c r="AF172">
        <v>0</v>
      </c>
      <c r="AH172">
        <f t="shared" si="25"/>
        <v>0</v>
      </c>
      <c r="AI172">
        <f t="shared" si="26"/>
        <v>0</v>
      </c>
      <c r="AJ172">
        <v>0</v>
      </c>
      <c r="AK172" s="50"/>
    </row>
    <row r="173" spans="1:37">
      <c r="A173">
        <v>172</v>
      </c>
      <c r="B173" t="s">
        <v>229</v>
      </c>
      <c r="C173" t="s">
        <v>157</v>
      </c>
      <c r="D173" s="25" t="s">
        <v>357</v>
      </c>
      <c r="E173" s="25" t="s">
        <v>258</v>
      </c>
      <c r="F173">
        <v>1.5070870865310888</v>
      </c>
      <c r="G173">
        <v>0.60649646000169299</v>
      </c>
      <c r="H173">
        <v>6.4525434633620982E-2</v>
      </c>
      <c r="I173">
        <v>6.5789473684210514E-3</v>
      </c>
      <c r="J173">
        <v>4.6052631578947359E-2</v>
      </c>
      <c r="K173">
        <v>6.5789473684210514E-3</v>
      </c>
      <c r="L173">
        <v>5.3149083178315173E-3</v>
      </c>
      <c r="M173">
        <v>9</v>
      </c>
      <c r="N173">
        <v>1.0932932928494816</v>
      </c>
      <c r="O173">
        <v>0.49757922067981025</v>
      </c>
      <c r="P173">
        <v>12</v>
      </c>
      <c r="Q173">
        <v>1.1057528811431228</v>
      </c>
      <c r="R173">
        <v>0.4449876945025118</v>
      </c>
      <c r="S173">
        <f t="shared" si="18"/>
        <v>6.4525434633620984</v>
      </c>
      <c r="T173">
        <f t="shared" si="19"/>
        <v>0.65789473684210509</v>
      </c>
      <c r="U173">
        <f t="shared" si="20"/>
        <v>4.6052631578947363</v>
      </c>
      <c r="V173">
        <f t="shared" si="21"/>
        <v>0.65789473684210509</v>
      </c>
      <c r="W173">
        <f t="shared" si="22"/>
        <v>0.53149083178315171</v>
      </c>
      <c r="X173">
        <v>0</v>
      </c>
      <c r="Y173">
        <v>0</v>
      </c>
      <c r="AB173">
        <f t="shared" si="23"/>
        <v>0.25683285600748884</v>
      </c>
      <c r="AC173">
        <f t="shared" si="24"/>
        <v>-2.6739944755900842</v>
      </c>
      <c r="AD173">
        <v>0</v>
      </c>
      <c r="AE173">
        <v>0</v>
      </c>
      <c r="AF173">
        <v>0</v>
      </c>
      <c r="AH173">
        <f t="shared" si="25"/>
        <v>0</v>
      </c>
      <c r="AI173">
        <f t="shared" si="26"/>
        <v>0</v>
      </c>
      <c r="AJ173">
        <v>0</v>
      </c>
      <c r="AK173" s="50"/>
    </row>
    <row r="174" spans="1:37">
      <c r="A174">
        <v>173</v>
      </c>
      <c r="B174" t="s">
        <v>229</v>
      </c>
      <c r="C174" t="s">
        <v>157</v>
      </c>
      <c r="D174" s="25" t="s">
        <v>357</v>
      </c>
      <c r="E174" s="25" t="s">
        <v>258</v>
      </c>
      <c r="F174">
        <v>2.0389151859323409</v>
      </c>
      <c r="G174">
        <v>0.92795029100038406</v>
      </c>
      <c r="H174">
        <v>0.5840470146572998</v>
      </c>
      <c r="I174">
        <v>0</v>
      </c>
      <c r="J174">
        <v>9.9620216184633376E-2</v>
      </c>
      <c r="K174">
        <v>0.47911189015483485</v>
      </c>
      <c r="L174">
        <v>5.3149083178315173E-3</v>
      </c>
      <c r="M174">
        <v>9</v>
      </c>
      <c r="N174">
        <v>2.0389151859323409</v>
      </c>
      <c r="O174">
        <v>0.92795029100038406</v>
      </c>
      <c r="P174">
        <v>9</v>
      </c>
      <c r="Q174">
        <v>2.0389151859323409</v>
      </c>
      <c r="R174">
        <v>0.92795029100038406</v>
      </c>
      <c r="S174">
        <f t="shared" si="18"/>
        <v>58.404701465729978</v>
      </c>
      <c r="T174">
        <f t="shared" si="19"/>
        <v>0</v>
      </c>
      <c r="U174">
        <f t="shared" si="20"/>
        <v>9.9620216184633374</v>
      </c>
      <c r="V174">
        <f t="shared" si="21"/>
        <v>47.911189015483487</v>
      </c>
      <c r="W174">
        <f t="shared" si="22"/>
        <v>0.53149083178315171</v>
      </c>
      <c r="X174">
        <v>11.1</v>
      </c>
      <c r="Y174">
        <v>0</v>
      </c>
      <c r="AB174">
        <f t="shared" si="23"/>
        <v>0.86984609680505665</v>
      </c>
      <c r="AC174">
        <f t="shared" si="24"/>
        <v>0.33940924626673141</v>
      </c>
      <c r="AD174">
        <v>1</v>
      </c>
      <c r="AE174">
        <v>0</v>
      </c>
      <c r="AF174">
        <v>1</v>
      </c>
      <c r="AH174">
        <f t="shared" si="25"/>
        <v>7.4592000000000001</v>
      </c>
      <c r="AI174">
        <f t="shared" si="26"/>
        <v>7.4592000000000001</v>
      </c>
      <c r="AJ174">
        <v>1</v>
      </c>
      <c r="AK174" s="50"/>
    </row>
    <row r="175" spans="1:37">
      <c r="A175">
        <v>174</v>
      </c>
      <c r="B175" t="s">
        <v>229</v>
      </c>
      <c r="C175" t="s">
        <v>157</v>
      </c>
      <c r="D175" s="25" t="s">
        <v>357</v>
      </c>
      <c r="E175" s="25" t="s">
        <v>258</v>
      </c>
      <c r="F175">
        <v>1.8968123113604376</v>
      </c>
      <c r="G175">
        <v>0.91217390503227869</v>
      </c>
      <c r="H175">
        <v>0.33198157498449821</v>
      </c>
      <c r="I175">
        <v>6.6666666666666671E-3</v>
      </c>
      <c r="J175">
        <v>0.11333333333333334</v>
      </c>
      <c r="K175">
        <v>0.20666666666666669</v>
      </c>
      <c r="L175">
        <v>5.3149083178315173E-3</v>
      </c>
      <c r="M175">
        <v>7</v>
      </c>
      <c r="N175">
        <v>1.7587970335523453</v>
      </c>
      <c r="O175">
        <v>0.90384288010738512</v>
      </c>
      <c r="P175">
        <v>8</v>
      </c>
      <c r="Q175">
        <v>1.7734403919208106</v>
      </c>
      <c r="R175">
        <v>0.85284455291211114</v>
      </c>
      <c r="S175">
        <f t="shared" si="18"/>
        <v>33.198157498449824</v>
      </c>
      <c r="T175">
        <f t="shared" si="19"/>
        <v>0.66666666666666674</v>
      </c>
      <c r="U175">
        <f t="shared" si="20"/>
        <v>11.333333333333334</v>
      </c>
      <c r="V175">
        <f t="shared" si="21"/>
        <v>20.666666666666668</v>
      </c>
      <c r="W175">
        <f t="shared" si="22"/>
        <v>0.53149083178315171</v>
      </c>
      <c r="X175">
        <v>0</v>
      </c>
      <c r="Y175">
        <v>0</v>
      </c>
      <c r="AB175">
        <f t="shared" si="23"/>
        <v>0.61404522293628261</v>
      </c>
      <c r="AC175">
        <f t="shared" si="24"/>
        <v>-0.69923628517296788</v>
      </c>
      <c r="AD175">
        <v>0</v>
      </c>
      <c r="AE175">
        <v>0</v>
      </c>
      <c r="AF175">
        <v>0</v>
      </c>
      <c r="AH175">
        <f t="shared" si="25"/>
        <v>0</v>
      </c>
      <c r="AI175">
        <f t="shared" si="26"/>
        <v>0</v>
      </c>
      <c r="AJ175">
        <v>0</v>
      </c>
      <c r="AK175" s="50"/>
    </row>
    <row r="176" spans="1:37">
      <c r="A176">
        <v>175</v>
      </c>
      <c r="B176" t="s">
        <v>229</v>
      </c>
      <c r="C176" t="s">
        <v>111</v>
      </c>
      <c r="D176" s="25" t="s">
        <v>357</v>
      </c>
      <c r="E176" s="25" t="s">
        <v>258</v>
      </c>
      <c r="F176">
        <v>2.5618824112931282</v>
      </c>
      <c r="G176">
        <v>0.92400376252831395</v>
      </c>
      <c r="H176">
        <v>0.23981933562431543</v>
      </c>
      <c r="I176">
        <v>0</v>
      </c>
      <c r="J176">
        <v>9.7400742644958599E-2</v>
      </c>
      <c r="K176">
        <v>0.13710368466152531</v>
      </c>
      <c r="L176">
        <v>5.3149083178315173E-3</v>
      </c>
      <c r="M176">
        <v>15</v>
      </c>
      <c r="N176">
        <v>2.4869061214979431</v>
      </c>
      <c r="O176">
        <v>0.91833826436664334</v>
      </c>
      <c r="P176">
        <v>16</v>
      </c>
      <c r="Q176">
        <v>2.4930455412173753</v>
      </c>
      <c r="R176">
        <v>0.89917610975616236</v>
      </c>
      <c r="S176">
        <f t="shared" si="18"/>
        <v>23.981933562431543</v>
      </c>
      <c r="T176">
        <f t="shared" si="19"/>
        <v>0</v>
      </c>
      <c r="U176">
        <f t="shared" si="20"/>
        <v>9.7400742644958598</v>
      </c>
      <c r="V176">
        <f t="shared" si="21"/>
        <v>13.710368466152531</v>
      </c>
      <c r="W176">
        <f t="shared" si="22"/>
        <v>0.53149083178315171</v>
      </c>
      <c r="X176">
        <v>0</v>
      </c>
      <c r="Y176">
        <v>0</v>
      </c>
      <c r="AB176">
        <f t="shared" si="23"/>
        <v>0.51176115118788335</v>
      </c>
      <c r="AC176">
        <f t="shared" si="24"/>
        <v>-1.1536702496764348</v>
      </c>
      <c r="AD176">
        <v>0</v>
      </c>
      <c r="AE176">
        <v>0</v>
      </c>
      <c r="AF176">
        <v>0</v>
      </c>
      <c r="AH176">
        <f t="shared" si="25"/>
        <v>0</v>
      </c>
      <c r="AI176">
        <f t="shared" si="26"/>
        <v>0</v>
      </c>
      <c r="AJ176">
        <v>0</v>
      </c>
      <c r="AK176" s="50"/>
    </row>
    <row r="177" spans="1:79">
      <c r="A177">
        <v>176</v>
      </c>
      <c r="B177" t="s">
        <v>229</v>
      </c>
      <c r="C177" t="s">
        <v>111</v>
      </c>
      <c r="D177" s="25" t="s">
        <v>357</v>
      </c>
      <c r="E177" s="25" t="s">
        <v>258</v>
      </c>
      <c r="F177">
        <v>2.2148243444479232</v>
      </c>
      <c r="G177">
        <v>0.89131088471145614</v>
      </c>
      <c r="H177">
        <v>0.26171715691245989</v>
      </c>
      <c r="I177">
        <v>0</v>
      </c>
      <c r="J177">
        <v>8.7757651467832612E-2</v>
      </c>
      <c r="K177">
        <v>0.1686445971267958</v>
      </c>
      <c r="L177">
        <v>5.3149083178315173E-3</v>
      </c>
      <c r="M177">
        <v>12</v>
      </c>
      <c r="N177">
        <v>2.2148243444479232</v>
      </c>
      <c r="O177">
        <v>0.89131088471145614</v>
      </c>
      <c r="P177">
        <v>12</v>
      </c>
      <c r="Q177">
        <v>2.2148243444479232</v>
      </c>
      <c r="R177">
        <v>0.89131088471145614</v>
      </c>
      <c r="S177">
        <f t="shared" si="18"/>
        <v>26.171715691245989</v>
      </c>
      <c r="T177">
        <f t="shared" si="19"/>
        <v>0</v>
      </c>
      <c r="U177">
        <f t="shared" si="20"/>
        <v>8.7757651467832609</v>
      </c>
      <c r="V177">
        <f t="shared" si="21"/>
        <v>16.864459712679579</v>
      </c>
      <c r="W177">
        <f t="shared" si="22"/>
        <v>0.53149083178315171</v>
      </c>
      <c r="X177">
        <v>0</v>
      </c>
      <c r="Y177">
        <v>11.1</v>
      </c>
      <c r="AB177">
        <f t="shared" si="23"/>
        <v>0.53702611069537609</v>
      </c>
      <c r="AC177">
        <f t="shared" si="24"/>
        <v>-1.0370626405387815</v>
      </c>
      <c r="AD177">
        <v>0</v>
      </c>
      <c r="AE177">
        <v>1</v>
      </c>
      <c r="AF177">
        <v>2</v>
      </c>
      <c r="AH177">
        <f t="shared" si="25"/>
        <v>0</v>
      </c>
      <c r="AI177">
        <f t="shared" si="26"/>
        <v>0</v>
      </c>
      <c r="AJ177">
        <v>2</v>
      </c>
      <c r="AK177" s="50"/>
    </row>
    <row r="178" spans="1:79">
      <c r="A178">
        <v>177</v>
      </c>
      <c r="B178" t="s">
        <v>229</v>
      </c>
      <c r="C178" t="s">
        <v>111</v>
      </c>
      <c r="D178" s="25" t="s">
        <v>357</v>
      </c>
      <c r="E178" s="25" t="s">
        <v>258</v>
      </c>
      <c r="F178">
        <v>1.8878665253128568</v>
      </c>
      <c r="G178">
        <v>0.90787189130971246</v>
      </c>
      <c r="H178">
        <v>0.28656490831783149</v>
      </c>
      <c r="I178">
        <v>6.2500000000000003E-3</v>
      </c>
      <c r="J178">
        <v>7.4999999999999997E-2</v>
      </c>
      <c r="K178">
        <v>0.2</v>
      </c>
      <c r="L178">
        <v>5.3149083178315173E-3</v>
      </c>
      <c r="M178">
        <v>8</v>
      </c>
      <c r="N178">
        <v>1.7402753142862932</v>
      </c>
      <c r="O178">
        <v>0.83689552190077254</v>
      </c>
      <c r="P178">
        <v>8</v>
      </c>
      <c r="Q178">
        <v>1.746569038468661</v>
      </c>
      <c r="R178">
        <v>0.83992216345631421</v>
      </c>
      <c r="S178">
        <f t="shared" si="18"/>
        <v>28.656490831783149</v>
      </c>
      <c r="T178">
        <f t="shared" si="19"/>
        <v>0.625</v>
      </c>
      <c r="U178">
        <f t="shared" si="20"/>
        <v>7.5</v>
      </c>
      <c r="V178">
        <f t="shared" si="21"/>
        <v>20</v>
      </c>
      <c r="W178">
        <f t="shared" si="22"/>
        <v>0.53149083178315171</v>
      </c>
      <c r="X178">
        <v>0</v>
      </c>
      <c r="Y178">
        <v>0</v>
      </c>
      <c r="AB178">
        <f t="shared" si="23"/>
        <v>0.56488368855342919</v>
      </c>
      <c r="AC178">
        <f t="shared" si="24"/>
        <v>-0.91212639448684274</v>
      </c>
      <c r="AD178">
        <v>0</v>
      </c>
      <c r="AE178">
        <v>0</v>
      </c>
      <c r="AF178">
        <v>1</v>
      </c>
      <c r="AH178">
        <f t="shared" si="25"/>
        <v>0</v>
      </c>
      <c r="AI178">
        <f t="shared" si="26"/>
        <v>0</v>
      </c>
      <c r="AJ178">
        <v>1</v>
      </c>
      <c r="AK178" s="50"/>
    </row>
    <row r="179" spans="1:79">
      <c r="A179">
        <v>178</v>
      </c>
      <c r="B179" t="s">
        <v>229</v>
      </c>
      <c r="C179" t="s">
        <v>111</v>
      </c>
      <c r="D179" s="25" t="s">
        <v>357</v>
      </c>
      <c r="E179" s="25" t="s">
        <v>258</v>
      </c>
      <c r="F179">
        <v>2.0577128889994576</v>
      </c>
      <c r="G179">
        <v>0.8581329269639385</v>
      </c>
      <c r="H179">
        <v>0.22100118282763545</v>
      </c>
      <c r="I179">
        <v>0</v>
      </c>
      <c r="J179">
        <v>7.1895424836601302E-2</v>
      </c>
      <c r="K179">
        <v>0.14379084967320263</v>
      </c>
      <c r="L179">
        <v>5.3149083178315173E-3</v>
      </c>
      <c r="M179">
        <v>11</v>
      </c>
      <c r="N179">
        <v>2.0577128889994576</v>
      </c>
      <c r="O179">
        <v>0.8581329269639385</v>
      </c>
      <c r="P179">
        <v>11</v>
      </c>
      <c r="Q179">
        <v>2.0577128889994576</v>
      </c>
      <c r="R179">
        <v>0.8581329269639385</v>
      </c>
      <c r="S179">
        <f t="shared" si="18"/>
        <v>22.100118282763546</v>
      </c>
      <c r="T179">
        <f t="shared" si="19"/>
        <v>0</v>
      </c>
      <c r="U179">
        <f t="shared" si="20"/>
        <v>7.18954248366013</v>
      </c>
      <c r="V179">
        <f t="shared" si="21"/>
        <v>14.379084967320264</v>
      </c>
      <c r="W179">
        <f t="shared" si="22"/>
        <v>0.53149083178315171</v>
      </c>
      <c r="X179">
        <v>0</v>
      </c>
      <c r="Y179">
        <v>0</v>
      </c>
      <c r="AB179">
        <f t="shared" si="23"/>
        <v>0.4894127181665352</v>
      </c>
      <c r="AC179">
        <f t="shared" si="24"/>
        <v>-1.2598414738125758</v>
      </c>
      <c r="AD179">
        <v>0</v>
      </c>
      <c r="AE179">
        <v>0</v>
      </c>
      <c r="AF179">
        <v>0</v>
      </c>
      <c r="AH179">
        <f t="shared" si="25"/>
        <v>0</v>
      </c>
      <c r="AI179">
        <f t="shared" si="26"/>
        <v>0</v>
      </c>
      <c r="AJ179">
        <v>0</v>
      </c>
      <c r="AK179" s="50"/>
    </row>
    <row r="180" spans="1:79">
      <c r="A180">
        <v>179</v>
      </c>
      <c r="B180" t="s">
        <v>229</v>
      </c>
      <c r="C180" t="s">
        <v>111</v>
      </c>
      <c r="D180" s="25" t="s">
        <v>357</v>
      </c>
      <c r="E180" s="25" t="s">
        <v>258</v>
      </c>
      <c r="F180">
        <v>2.1452567637079327</v>
      </c>
      <c r="G180">
        <v>0.83637392585054282</v>
      </c>
      <c r="H180">
        <v>0.24167854468146796</v>
      </c>
      <c r="I180">
        <v>0</v>
      </c>
      <c r="J180">
        <v>0.10303030303030307</v>
      </c>
      <c r="K180">
        <v>0.13333333333333339</v>
      </c>
      <c r="L180">
        <v>5.3149083178315173E-3</v>
      </c>
      <c r="M180">
        <v>13</v>
      </c>
      <c r="N180">
        <v>2.1452567637079327</v>
      </c>
      <c r="O180">
        <v>0.83637392585054282</v>
      </c>
      <c r="P180">
        <v>13</v>
      </c>
      <c r="Q180">
        <v>2.1452567637079327</v>
      </c>
      <c r="R180">
        <v>0.83637392585054282</v>
      </c>
      <c r="S180">
        <f t="shared" si="18"/>
        <v>24.167854468146796</v>
      </c>
      <c r="T180">
        <f t="shared" si="19"/>
        <v>0</v>
      </c>
      <c r="U180">
        <f t="shared" si="20"/>
        <v>10.303030303030306</v>
      </c>
      <c r="V180">
        <f t="shared" si="21"/>
        <v>13.333333333333339</v>
      </c>
      <c r="W180">
        <f t="shared" si="22"/>
        <v>0.53149083178315171</v>
      </c>
      <c r="X180">
        <v>0</v>
      </c>
      <c r="Y180">
        <v>0</v>
      </c>
      <c r="AB180">
        <f t="shared" si="23"/>
        <v>0.51393547416377128</v>
      </c>
      <c r="AC180">
        <f t="shared" si="24"/>
        <v>-1.1434988638932506</v>
      </c>
      <c r="AD180">
        <v>0</v>
      </c>
      <c r="AE180">
        <v>0</v>
      </c>
      <c r="AF180">
        <v>0</v>
      </c>
      <c r="AH180">
        <f t="shared" si="25"/>
        <v>0</v>
      </c>
      <c r="AI180">
        <f t="shared" si="26"/>
        <v>0</v>
      </c>
      <c r="AJ180">
        <v>0</v>
      </c>
      <c r="AK180" s="50"/>
    </row>
    <row r="181" spans="1:79">
      <c r="A181">
        <v>180</v>
      </c>
      <c r="B181" t="s">
        <v>229</v>
      </c>
      <c r="C181" t="s">
        <v>111</v>
      </c>
      <c r="D181" s="25" t="s">
        <v>357</v>
      </c>
      <c r="E181" s="25" t="s">
        <v>258</v>
      </c>
      <c r="F181">
        <v>1.849127090470994</v>
      </c>
      <c r="G181">
        <v>0.8030656917293677</v>
      </c>
      <c r="H181">
        <v>0.52164760115340669</v>
      </c>
      <c r="I181">
        <v>1.0979961570134505E-2</v>
      </c>
      <c r="J181">
        <v>2.2234422179522373E-2</v>
      </c>
      <c r="K181">
        <v>0.48311830908591824</v>
      </c>
      <c r="L181">
        <v>5.3149083178315173E-3</v>
      </c>
      <c r="M181">
        <v>10</v>
      </c>
      <c r="N181">
        <v>1.849127090470994</v>
      </c>
      <c r="O181">
        <v>0.8030656917293677</v>
      </c>
      <c r="P181">
        <v>10</v>
      </c>
      <c r="Q181">
        <v>1.849127090470994</v>
      </c>
      <c r="R181">
        <v>0.8030656917293677</v>
      </c>
      <c r="S181">
        <f t="shared" si="18"/>
        <v>52.16476011534067</v>
      </c>
      <c r="T181">
        <f t="shared" si="19"/>
        <v>1.0979961570134504</v>
      </c>
      <c r="U181">
        <f t="shared" si="20"/>
        <v>2.2234422179522371</v>
      </c>
      <c r="V181">
        <f t="shared" si="21"/>
        <v>48.311830908591823</v>
      </c>
      <c r="W181">
        <f t="shared" si="22"/>
        <v>0.53149083178315171</v>
      </c>
      <c r="X181">
        <v>11.1</v>
      </c>
      <c r="Y181">
        <v>0</v>
      </c>
      <c r="AB181">
        <f t="shared" si="23"/>
        <v>0.80705253324143866</v>
      </c>
      <c r="AC181">
        <f t="shared" si="24"/>
        <v>8.6644569381342545E-2</v>
      </c>
      <c r="AD181">
        <v>1</v>
      </c>
      <c r="AE181">
        <v>0</v>
      </c>
      <c r="AF181">
        <v>1</v>
      </c>
      <c r="AH181">
        <f t="shared" si="25"/>
        <v>7.4592000000000001</v>
      </c>
      <c r="AI181">
        <f t="shared" si="26"/>
        <v>7.4592000000000001</v>
      </c>
      <c r="AJ181">
        <v>1</v>
      </c>
      <c r="AK181" s="50"/>
    </row>
    <row r="182" spans="1:79">
      <c r="A182">
        <v>181</v>
      </c>
      <c r="B182" t="s">
        <v>229</v>
      </c>
      <c r="C182" t="s">
        <v>230</v>
      </c>
      <c r="D182" s="25" t="s">
        <v>479</v>
      </c>
      <c r="E182" s="25" t="s">
        <v>478</v>
      </c>
      <c r="F182">
        <v>2.5292289687117591</v>
      </c>
      <c r="G182">
        <v>0.91222652260829051</v>
      </c>
      <c r="H182">
        <v>0.26035898275465813</v>
      </c>
      <c r="I182">
        <v>1.1753183153770816E-2</v>
      </c>
      <c r="J182">
        <v>9.8334965719882469E-2</v>
      </c>
      <c r="K182">
        <v>0.14495592556317338</v>
      </c>
      <c r="L182">
        <v>5.3149083178315173E-3</v>
      </c>
      <c r="M182">
        <v>16</v>
      </c>
      <c r="N182">
        <v>2.5292289687117591</v>
      </c>
      <c r="O182">
        <v>0.91222652260829051</v>
      </c>
      <c r="P182">
        <v>16</v>
      </c>
      <c r="Q182">
        <v>2.5292289687117591</v>
      </c>
      <c r="R182">
        <v>0.91222652260829051</v>
      </c>
      <c r="S182">
        <f t="shared" si="18"/>
        <v>26.035898275465811</v>
      </c>
      <c r="T182">
        <f t="shared" si="19"/>
        <v>1.1753183153770816</v>
      </c>
      <c r="U182">
        <f t="shared" si="20"/>
        <v>9.8334965719882472</v>
      </c>
      <c r="V182">
        <f t="shared" si="21"/>
        <v>14.495592556317337</v>
      </c>
      <c r="W182">
        <f t="shared" si="22"/>
        <v>0.53149083178315171</v>
      </c>
      <c r="X182">
        <v>0</v>
      </c>
      <c r="Y182">
        <v>0</v>
      </c>
      <c r="Z182">
        <v>2.1833333333333331</v>
      </c>
      <c r="AA182">
        <v>0.26666666666666666</v>
      </c>
      <c r="AB182">
        <f t="shared" si="23"/>
        <v>0.5354799207791302</v>
      </c>
      <c r="AC182">
        <f t="shared" si="24"/>
        <v>-1.0441035750385217</v>
      </c>
      <c r="AD182">
        <v>0</v>
      </c>
      <c r="AE182">
        <v>0</v>
      </c>
      <c r="AF182">
        <v>0</v>
      </c>
      <c r="AG182">
        <v>193.61193055550308</v>
      </c>
      <c r="AH182">
        <f t="shared" si="25"/>
        <v>0</v>
      </c>
      <c r="AI182">
        <f t="shared" si="26"/>
        <v>193.61193055550308</v>
      </c>
      <c r="AJ182">
        <v>0</v>
      </c>
      <c r="AK182" s="50"/>
    </row>
    <row r="183" spans="1:79">
      <c r="A183">
        <v>182</v>
      </c>
      <c r="B183" t="s">
        <v>229</v>
      </c>
      <c r="C183" t="s">
        <v>230</v>
      </c>
      <c r="D183" s="25" t="s">
        <v>479</v>
      </c>
      <c r="E183" s="25" t="s">
        <v>478</v>
      </c>
      <c r="F183">
        <v>2.2470034450638146</v>
      </c>
      <c r="G183">
        <v>0.90426070744167286</v>
      </c>
      <c r="H183">
        <v>0.32799947207622077</v>
      </c>
      <c r="I183">
        <v>0</v>
      </c>
      <c r="J183">
        <v>0.12939597315436241</v>
      </c>
      <c r="K183">
        <v>0.19328859060402687</v>
      </c>
      <c r="L183">
        <v>5.3149083178315173E-3</v>
      </c>
      <c r="M183">
        <v>12</v>
      </c>
      <c r="N183">
        <v>2.2470034450638146</v>
      </c>
      <c r="O183">
        <v>0.90426070744167286</v>
      </c>
      <c r="P183">
        <v>12</v>
      </c>
      <c r="Q183">
        <v>2.2470034450638146</v>
      </c>
      <c r="R183">
        <v>0.90426070744167286</v>
      </c>
      <c r="S183">
        <f t="shared" si="18"/>
        <v>32.799947207622075</v>
      </c>
      <c r="T183">
        <f t="shared" si="19"/>
        <v>0</v>
      </c>
      <c r="U183">
        <f t="shared" si="20"/>
        <v>12.939597315436242</v>
      </c>
      <c r="V183">
        <f t="shared" si="21"/>
        <v>19.328859060402685</v>
      </c>
      <c r="W183">
        <f t="shared" si="22"/>
        <v>0.53149083178315171</v>
      </c>
      <c r="X183">
        <v>0</v>
      </c>
      <c r="Y183">
        <v>0</v>
      </c>
      <c r="Z183">
        <v>2.1833333333333331</v>
      </c>
      <c r="AA183">
        <v>0.26666666666666666</v>
      </c>
      <c r="AB183">
        <f t="shared" si="23"/>
        <v>0.60981081121107716</v>
      </c>
      <c r="AC183">
        <f t="shared" si="24"/>
        <v>-0.71724712726457174</v>
      </c>
      <c r="AD183">
        <v>0</v>
      </c>
      <c r="AE183">
        <v>0</v>
      </c>
      <c r="AF183">
        <v>2</v>
      </c>
      <c r="AG183">
        <v>193.61193055550308</v>
      </c>
      <c r="AH183">
        <f t="shared" si="25"/>
        <v>0</v>
      </c>
      <c r="AI183">
        <f t="shared" si="26"/>
        <v>193.61193055550308</v>
      </c>
      <c r="AJ183">
        <v>2</v>
      </c>
      <c r="AK183" s="50"/>
    </row>
    <row r="184" spans="1:79">
      <c r="A184">
        <v>183</v>
      </c>
      <c r="B184" t="s">
        <v>229</v>
      </c>
      <c r="C184" t="s">
        <v>230</v>
      </c>
      <c r="D184" s="25" t="s">
        <v>479</v>
      </c>
      <c r="E184" s="25" t="s">
        <v>478</v>
      </c>
      <c r="F184">
        <v>1.3829470752508128</v>
      </c>
      <c r="G184">
        <v>0.71069420955648765</v>
      </c>
      <c r="H184">
        <v>0.19966422338632472</v>
      </c>
      <c r="I184">
        <v>0</v>
      </c>
      <c r="J184">
        <v>8.5901826484018284E-2</v>
      </c>
      <c r="K184">
        <v>0.10844748858447492</v>
      </c>
      <c r="L184">
        <v>5.3149083178315173E-3</v>
      </c>
      <c r="M184">
        <v>7</v>
      </c>
      <c r="N184">
        <v>1.3829470752508128</v>
      </c>
      <c r="O184">
        <v>0.71069420955648765</v>
      </c>
      <c r="P184">
        <v>7</v>
      </c>
      <c r="Q184">
        <v>1.3829470752508128</v>
      </c>
      <c r="R184">
        <v>0.71069420955648765</v>
      </c>
      <c r="S184">
        <f t="shared" si="18"/>
        <v>19.966422338632473</v>
      </c>
      <c r="T184">
        <f t="shared" si="19"/>
        <v>0</v>
      </c>
      <c r="U184">
        <f t="shared" si="20"/>
        <v>8.5901826484018287</v>
      </c>
      <c r="V184">
        <f t="shared" si="21"/>
        <v>10.844748858447492</v>
      </c>
      <c r="W184">
        <f t="shared" si="22"/>
        <v>0.53149083178315171</v>
      </c>
      <c r="X184">
        <v>0</v>
      </c>
      <c r="Y184">
        <v>0</v>
      </c>
      <c r="Z184">
        <v>2.1833333333333331</v>
      </c>
      <c r="AA184">
        <v>0.26666666666666666</v>
      </c>
      <c r="AB184">
        <f t="shared" si="23"/>
        <v>0.46322775597695831</v>
      </c>
      <c r="AC184">
        <f t="shared" si="24"/>
        <v>-1.3883942878008</v>
      </c>
      <c r="AD184">
        <v>0</v>
      </c>
      <c r="AE184">
        <v>0</v>
      </c>
      <c r="AF184">
        <v>2</v>
      </c>
      <c r="AG184">
        <v>193.61193055550308</v>
      </c>
      <c r="AH184">
        <f t="shared" si="25"/>
        <v>0</v>
      </c>
      <c r="AI184">
        <f t="shared" si="26"/>
        <v>193.61193055550308</v>
      </c>
      <c r="AJ184">
        <v>2</v>
      </c>
      <c r="AK184" s="50"/>
    </row>
    <row r="185" spans="1:79">
      <c r="A185">
        <v>184</v>
      </c>
      <c r="B185" t="s">
        <v>229</v>
      </c>
      <c r="C185" t="s">
        <v>230</v>
      </c>
      <c r="D185" s="25" t="s">
        <v>479</v>
      </c>
      <c r="E185" s="25" t="s">
        <v>478</v>
      </c>
      <c r="F185">
        <v>2.0018738887108927</v>
      </c>
      <c r="G185">
        <v>0.91109207013233118</v>
      </c>
      <c r="H185">
        <v>0.30113383318422576</v>
      </c>
      <c r="I185">
        <v>0</v>
      </c>
      <c r="J185">
        <v>8.2049669915121054E-2</v>
      </c>
      <c r="K185">
        <v>0.21376925495127322</v>
      </c>
      <c r="L185">
        <v>5.3149083178315173E-3</v>
      </c>
      <c r="M185">
        <v>9</v>
      </c>
      <c r="N185">
        <v>2.0018738887108927</v>
      </c>
      <c r="O185">
        <v>0.91109207013233118</v>
      </c>
      <c r="P185">
        <v>9</v>
      </c>
      <c r="Q185">
        <v>2.0018738887108927</v>
      </c>
      <c r="R185">
        <v>0.91109207013233118</v>
      </c>
      <c r="S185">
        <f t="shared" si="18"/>
        <v>30.113383318422578</v>
      </c>
      <c r="T185">
        <f t="shared" si="19"/>
        <v>0</v>
      </c>
      <c r="U185">
        <f t="shared" si="20"/>
        <v>8.2049669915121051</v>
      </c>
      <c r="V185">
        <f t="shared" si="21"/>
        <v>21.37692549512732</v>
      </c>
      <c r="W185">
        <f t="shared" si="22"/>
        <v>0.53149083178315171</v>
      </c>
      <c r="X185">
        <v>0</v>
      </c>
      <c r="Y185">
        <v>0</v>
      </c>
      <c r="Z185">
        <v>2.1833333333333331</v>
      </c>
      <c r="AA185">
        <v>0.26666666666666666</v>
      </c>
      <c r="AB185">
        <f t="shared" si="23"/>
        <v>0.58087618782690187</v>
      </c>
      <c r="AC185">
        <f t="shared" si="24"/>
        <v>-0.84190446566948218</v>
      </c>
      <c r="AD185">
        <v>0</v>
      </c>
      <c r="AE185">
        <v>0</v>
      </c>
      <c r="AF185">
        <v>0</v>
      </c>
      <c r="AG185">
        <v>193.61193055550308</v>
      </c>
      <c r="AH185">
        <f t="shared" si="25"/>
        <v>0</v>
      </c>
      <c r="AI185">
        <f t="shared" si="26"/>
        <v>193.61193055550308</v>
      </c>
      <c r="AJ185">
        <v>0</v>
      </c>
      <c r="AK185"/>
      <c r="AL185"/>
      <c r="BI185" s="27"/>
      <c r="BN185"/>
      <c r="BV185" s="27"/>
      <c r="CA185"/>
    </row>
    <row r="186" spans="1:79">
      <c r="A186">
        <v>185</v>
      </c>
      <c r="B186" t="s">
        <v>229</v>
      </c>
      <c r="C186" t="s">
        <v>230</v>
      </c>
      <c r="D186" s="25" t="s">
        <v>479</v>
      </c>
      <c r="E186" s="25" t="s">
        <v>478</v>
      </c>
      <c r="F186">
        <v>1.8177901753259083</v>
      </c>
      <c r="G186">
        <v>0.75807738392366353</v>
      </c>
      <c r="H186">
        <v>0.26520191396754889</v>
      </c>
      <c r="I186">
        <v>1.1299435028248584E-2</v>
      </c>
      <c r="J186">
        <v>8.4745762711864375E-2</v>
      </c>
      <c r="K186">
        <v>0.16384180790960445</v>
      </c>
      <c r="L186">
        <v>5.3149083178315173E-3</v>
      </c>
      <c r="M186">
        <v>11</v>
      </c>
      <c r="N186">
        <v>1.8177901753259083</v>
      </c>
      <c r="O186">
        <v>0.75807738392366353</v>
      </c>
      <c r="P186">
        <v>11</v>
      </c>
      <c r="Q186">
        <v>1.8177901753259083</v>
      </c>
      <c r="R186">
        <v>0.75807738392366353</v>
      </c>
      <c r="S186">
        <f t="shared" si="18"/>
        <v>26.520191396754889</v>
      </c>
      <c r="T186">
        <f t="shared" si="19"/>
        <v>1.1299435028248583</v>
      </c>
      <c r="U186">
        <f t="shared" si="20"/>
        <v>8.4745762711864376</v>
      </c>
      <c r="V186">
        <f t="shared" si="21"/>
        <v>16.384180790960446</v>
      </c>
      <c r="W186">
        <f t="shared" si="22"/>
        <v>0.53149083178315171</v>
      </c>
      <c r="X186">
        <v>0</v>
      </c>
      <c r="Y186">
        <v>22.2</v>
      </c>
      <c r="Z186">
        <v>2.1833333333333331</v>
      </c>
      <c r="AA186">
        <v>0.26666666666666666</v>
      </c>
      <c r="AB186">
        <f t="shared" si="23"/>
        <v>0.54098150110152921</v>
      </c>
      <c r="AC186">
        <f t="shared" si="24"/>
        <v>-1.0191042732334523</v>
      </c>
      <c r="AD186">
        <v>0</v>
      </c>
      <c r="AE186">
        <v>2</v>
      </c>
      <c r="AF186">
        <v>3</v>
      </c>
      <c r="AG186">
        <v>193.61193055550308</v>
      </c>
      <c r="AH186">
        <f t="shared" si="25"/>
        <v>0</v>
      </c>
      <c r="AI186">
        <f t="shared" si="26"/>
        <v>193.61193055550308</v>
      </c>
      <c r="AJ186">
        <v>3</v>
      </c>
      <c r="AK186"/>
      <c r="AL186"/>
      <c r="BI186" s="27"/>
      <c r="BN186"/>
      <c r="BV186" s="27"/>
      <c r="CA186"/>
    </row>
    <row r="187" spans="1:79">
      <c r="A187">
        <v>186</v>
      </c>
      <c r="B187" t="s">
        <v>229</v>
      </c>
      <c r="C187" t="s">
        <v>230</v>
      </c>
      <c r="D187" s="25" t="s">
        <v>479</v>
      </c>
      <c r="E187" s="25" t="s">
        <v>478</v>
      </c>
      <c r="F187">
        <v>2.2641089695812888</v>
      </c>
      <c r="G187">
        <v>0.85792337444649891</v>
      </c>
      <c r="H187">
        <v>0.32988485314094101</v>
      </c>
      <c r="I187">
        <v>1.2982797792924376E-2</v>
      </c>
      <c r="J187">
        <v>0.16877637130801693</v>
      </c>
      <c r="K187">
        <v>0.14281077572216819</v>
      </c>
      <c r="L187">
        <v>5.3149083178315173E-3</v>
      </c>
      <c r="M187">
        <v>13</v>
      </c>
      <c r="N187">
        <v>2.1620043013896804</v>
      </c>
      <c r="O187">
        <v>0.84290330922141854</v>
      </c>
      <c r="P187">
        <v>14</v>
      </c>
      <c r="Q187">
        <v>2.1665134590377142</v>
      </c>
      <c r="R187">
        <v>0.82094217307267248</v>
      </c>
      <c r="S187">
        <f t="shared" si="18"/>
        <v>32.988485314094099</v>
      </c>
      <c r="T187">
        <f t="shared" si="19"/>
        <v>1.2982797792924377</v>
      </c>
      <c r="U187">
        <f t="shared" si="20"/>
        <v>16.877637130801691</v>
      </c>
      <c r="V187">
        <f t="shared" si="21"/>
        <v>14.28107757221682</v>
      </c>
      <c r="W187">
        <f t="shared" si="22"/>
        <v>0.53149083178315171</v>
      </c>
      <c r="X187">
        <v>0</v>
      </c>
      <c r="Y187">
        <v>11.1</v>
      </c>
      <c r="Z187">
        <v>2.1833333333333331</v>
      </c>
      <c r="AA187">
        <v>0.26666666666666666</v>
      </c>
      <c r="AB187">
        <f t="shared" si="23"/>
        <v>0.61181726796927394</v>
      </c>
      <c r="AC187">
        <f t="shared" si="24"/>
        <v>-0.70870589490787905</v>
      </c>
      <c r="AD187">
        <v>0</v>
      </c>
      <c r="AE187">
        <v>1</v>
      </c>
      <c r="AF187">
        <v>3</v>
      </c>
      <c r="AG187">
        <v>193.61193055550308</v>
      </c>
      <c r="AH187">
        <f t="shared" si="25"/>
        <v>0</v>
      </c>
      <c r="AI187">
        <f t="shared" si="26"/>
        <v>193.61193055550308</v>
      </c>
      <c r="AJ187">
        <v>3</v>
      </c>
      <c r="AK187"/>
      <c r="AL187"/>
      <c r="BI187" s="27"/>
      <c r="BN187"/>
      <c r="BV187" s="27"/>
      <c r="CA187"/>
    </row>
    <row r="188" spans="1:79">
      <c r="A188">
        <v>187</v>
      </c>
      <c r="B188" t="s">
        <v>229</v>
      </c>
      <c r="C188" t="s">
        <v>298</v>
      </c>
      <c r="D188" s="25" t="s">
        <v>479</v>
      </c>
      <c r="E188" s="25" t="s">
        <v>478</v>
      </c>
      <c r="F188">
        <v>2.0700945817525866</v>
      </c>
      <c r="G188">
        <v>0.86329649390265617</v>
      </c>
      <c r="H188">
        <v>0.44760512340416891</v>
      </c>
      <c r="I188">
        <v>6.0587700696758569E-3</v>
      </c>
      <c r="J188">
        <v>9.6940321114813724E-2</v>
      </c>
      <c r="K188">
        <v>0.33929112390184785</v>
      </c>
      <c r="L188">
        <v>5.3149083178315173E-3</v>
      </c>
      <c r="M188">
        <v>10</v>
      </c>
      <c r="N188">
        <v>1.9459023253887622</v>
      </c>
      <c r="O188">
        <v>0.84509464223904529</v>
      </c>
      <c r="P188">
        <v>11</v>
      </c>
      <c r="Q188">
        <v>1.9513407213785312</v>
      </c>
      <c r="R188">
        <v>0.81377228752000275</v>
      </c>
      <c r="S188">
        <f t="shared" si="18"/>
        <v>44.760512340416895</v>
      </c>
      <c r="T188">
        <f t="shared" si="19"/>
        <v>0.60587700696758573</v>
      </c>
      <c r="U188">
        <f t="shared" si="20"/>
        <v>9.6940321114813717</v>
      </c>
      <c r="V188">
        <f t="shared" si="21"/>
        <v>33.929112390184784</v>
      </c>
      <c r="W188">
        <f t="shared" si="22"/>
        <v>0.53149083178315171</v>
      </c>
      <c r="X188">
        <v>11.1</v>
      </c>
      <c r="Y188">
        <v>0</v>
      </c>
      <c r="Z188">
        <v>2.6</v>
      </c>
      <c r="AA188">
        <v>1.1333333333333333</v>
      </c>
      <c r="AB188">
        <f t="shared" si="23"/>
        <v>0.73290691943133068</v>
      </c>
      <c r="AC188">
        <f t="shared" si="24"/>
        <v>-0.21035172392143814</v>
      </c>
      <c r="AD188">
        <v>1</v>
      </c>
      <c r="AE188">
        <v>0</v>
      </c>
      <c r="AF188">
        <v>2</v>
      </c>
      <c r="AG188">
        <v>844.00132667447292</v>
      </c>
      <c r="AH188">
        <f t="shared" si="25"/>
        <v>7.4592000000000001</v>
      </c>
      <c r="AI188">
        <f t="shared" si="26"/>
        <v>851.46052667447293</v>
      </c>
      <c r="AJ188">
        <v>2</v>
      </c>
      <c r="AK188"/>
      <c r="AL188"/>
      <c r="BI188" s="27"/>
      <c r="BN188"/>
      <c r="BV188" s="27"/>
      <c r="CA188"/>
    </row>
    <row r="189" spans="1:79">
      <c r="A189">
        <v>188</v>
      </c>
      <c r="B189" t="s">
        <v>229</v>
      </c>
      <c r="C189" t="s">
        <v>298</v>
      </c>
      <c r="D189" s="25" t="s">
        <v>479</v>
      </c>
      <c r="E189" s="25" t="s">
        <v>478</v>
      </c>
      <c r="F189">
        <v>2.0347598137153664</v>
      </c>
      <c r="G189">
        <v>0.88368495909507216</v>
      </c>
      <c r="H189">
        <v>0.35563337965541114</v>
      </c>
      <c r="I189">
        <v>3.8216560509554139E-2</v>
      </c>
      <c r="J189">
        <v>0.1464968152866242</v>
      </c>
      <c r="K189">
        <v>0.16560509554140132</v>
      </c>
      <c r="L189">
        <v>5.3149083178315173E-3</v>
      </c>
      <c r="M189">
        <v>10</v>
      </c>
      <c r="N189">
        <v>2.0347598137153664</v>
      </c>
      <c r="O189">
        <v>0.88368495909507216</v>
      </c>
      <c r="P189">
        <v>10</v>
      </c>
      <c r="Q189">
        <v>2.0347598137153664</v>
      </c>
      <c r="R189">
        <v>0.88368495909507216</v>
      </c>
      <c r="S189">
        <f t="shared" si="18"/>
        <v>35.563337965541116</v>
      </c>
      <c r="T189">
        <f t="shared" si="19"/>
        <v>3.8216560509554141</v>
      </c>
      <c r="U189">
        <f t="shared" si="20"/>
        <v>14.64968152866242</v>
      </c>
      <c r="V189">
        <f t="shared" si="21"/>
        <v>16.560509554140133</v>
      </c>
      <c r="W189">
        <f t="shared" si="22"/>
        <v>0.53149083178315171</v>
      </c>
      <c r="X189">
        <v>22.2</v>
      </c>
      <c r="Y189">
        <v>22.2</v>
      </c>
      <c r="Z189">
        <v>2.6</v>
      </c>
      <c r="AA189">
        <v>1.1333333333333333</v>
      </c>
      <c r="AB189">
        <f t="shared" si="23"/>
        <v>0.63894643233738968</v>
      </c>
      <c r="AC189">
        <f t="shared" si="24"/>
        <v>-0.59436748259012295</v>
      </c>
      <c r="AD189">
        <v>2</v>
      </c>
      <c r="AE189">
        <v>2</v>
      </c>
      <c r="AF189">
        <v>3</v>
      </c>
      <c r="AG189">
        <v>844.00132667447292</v>
      </c>
      <c r="AH189">
        <f t="shared" si="25"/>
        <v>14.9184</v>
      </c>
      <c r="AI189">
        <f t="shared" si="26"/>
        <v>858.91972667447294</v>
      </c>
      <c r="AJ189">
        <v>3</v>
      </c>
      <c r="AK189"/>
      <c r="AL189"/>
      <c r="BI189" s="27"/>
      <c r="BN189"/>
      <c r="BV189" s="27"/>
      <c r="CA189"/>
    </row>
    <row r="190" spans="1:79">
      <c r="A190">
        <v>189</v>
      </c>
      <c r="B190" t="s">
        <v>229</v>
      </c>
      <c r="C190" t="s">
        <v>298</v>
      </c>
      <c r="D190" s="25" t="s">
        <v>479</v>
      </c>
      <c r="E190" s="25" t="s">
        <v>478</v>
      </c>
      <c r="F190">
        <v>1.8486496860366419</v>
      </c>
      <c r="G190">
        <v>0.84135673026096924</v>
      </c>
      <c r="H190">
        <v>0.36843345584364146</v>
      </c>
      <c r="I190">
        <v>1.423994304022784E-2</v>
      </c>
      <c r="J190">
        <v>0.1281594873620506</v>
      </c>
      <c r="K190">
        <v>0.22071911712353151</v>
      </c>
      <c r="L190">
        <v>5.3149083178315173E-3</v>
      </c>
      <c r="M190">
        <v>9</v>
      </c>
      <c r="N190">
        <v>1.8486496860366419</v>
      </c>
      <c r="O190">
        <v>0.84135673026096924</v>
      </c>
      <c r="P190">
        <v>9</v>
      </c>
      <c r="Q190">
        <v>1.8486496860366419</v>
      </c>
      <c r="R190">
        <v>0.84135673026096924</v>
      </c>
      <c r="S190">
        <f t="shared" si="18"/>
        <v>36.843345584364144</v>
      </c>
      <c r="T190">
        <f t="shared" si="19"/>
        <v>1.423994304022784</v>
      </c>
      <c r="U190">
        <f t="shared" si="20"/>
        <v>12.81594873620506</v>
      </c>
      <c r="V190">
        <f t="shared" si="21"/>
        <v>22.071911712353153</v>
      </c>
      <c r="W190">
        <f t="shared" si="22"/>
        <v>0.53149083178315171</v>
      </c>
      <c r="X190">
        <v>11.1</v>
      </c>
      <c r="Y190">
        <v>22.2</v>
      </c>
      <c r="Z190">
        <v>2.6</v>
      </c>
      <c r="AA190">
        <v>1.1333333333333333</v>
      </c>
      <c r="AB190">
        <f t="shared" si="23"/>
        <v>0.65226401115642318</v>
      </c>
      <c r="AC190">
        <f t="shared" si="24"/>
        <v>-0.53894319682612157</v>
      </c>
      <c r="AD190">
        <v>1</v>
      </c>
      <c r="AE190">
        <v>2</v>
      </c>
      <c r="AF190">
        <v>3</v>
      </c>
      <c r="AG190">
        <v>844.00132667447292</v>
      </c>
      <c r="AH190">
        <f t="shared" si="25"/>
        <v>7.4592000000000001</v>
      </c>
      <c r="AI190">
        <f t="shared" si="26"/>
        <v>851.46052667447293</v>
      </c>
      <c r="AJ190">
        <v>3</v>
      </c>
      <c r="AK190"/>
      <c r="AL190"/>
      <c r="BI190" s="27"/>
      <c r="BN190"/>
      <c r="BV190" s="27"/>
      <c r="CA190"/>
    </row>
    <row r="191" spans="1:79">
      <c r="A191">
        <v>190</v>
      </c>
      <c r="B191" t="s">
        <v>229</v>
      </c>
      <c r="C191" t="s">
        <v>298</v>
      </c>
      <c r="D191" s="25" t="s">
        <v>479</v>
      </c>
      <c r="E191" s="25" t="s">
        <v>478</v>
      </c>
      <c r="F191">
        <v>1.9690801271839971</v>
      </c>
      <c r="G191">
        <v>0.85516063366136319</v>
      </c>
      <c r="H191">
        <v>0.42072731048520068</v>
      </c>
      <c r="I191">
        <v>6.0204695966285388E-3</v>
      </c>
      <c r="J191">
        <v>0.20469596628537032</v>
      </c>
      <c r="K191">
        <v>0.20469596628537032</v>
      </c>
      <c r="L191">
        <v>5.3149083178315173E-3</v>
      </c>
      <c r="M191">
        <v>10</v>
      </c>
      <c r="N191">
        <v>1.9690801271839971</v>
      </c>
      <c r="O191">
        <v>0.85516063366136319</v>
      </c>
      <c r="P191">
        <v>10</v>
      </c>
      <c r="Q191">
        <v>1.9690801271839971</v>
      </c>
      <c r="R191">
        <v>0.85516063366136319</v>
      </c>
      <c r="S191">
        <f t="shared" si="18"/>
        <v>42.072731048520069</v>
      </c>
      <c r="T191">
        <f t="shared" si="19"/>
        <v>0.60204695966285393</v>
      </c>
      <c r="U191">
        <f t="shared" si="20"/>
        <v>20.469596628537033</v>
      </c>
      <c r="V191">
        <f t="shared" si="21"/>
        <v>20.469596628537033</v>
      </c>
      <c r="W191">
        <f t="shared" si="22"/>
        <v>0.53149083178315171</v>
      </c>
      <c r="X191">
        <v>22.2</v>
      </c>
      <c r="Y191">
        <v>0</v>
      </c>
      <c r="Z191">
        <v>2.6</v>
      </c>
      <c r="AA191">
        <v>1.1333333333333333</v>
      </c>
      <c r="AB191">
        <f t="shared" si="23"/>
        <v>0.7057895519187497</v>
      </c>
      <c r="AC191">
        <f t="shared" si="24"/>
        <v>-0.31978842779033878</v>
      </c>
      <c r="AD191">
        <v>2</v>
      </c>
      <c r="AE191">
        <v>0</v>
      </c>
      <c r="AF191">
        <v>3</v>
      </c>
      <c r="AG191">
        <v>844.00132667447292</v>
      </c>
      <c r="AH191">
        <f t="shared" si="25"/>
        <v>14.9184</v>
      </c>
      <c r="AI191">
        <f t="shared" si="26"/>
        <v>858.91972667447294</v>
      </c>
      <c r="AJ191">
        <v>3</v>
      </c>
      <c r="AK191"/>
      <c r="AL191"/>
      <c r="BI191" s="27"/>
      <c r="BN191"/>
      <c r="BV191" s="27"/>
      <c r="CA191"/>
    </row>
    <row r="192" spans="1:79">
      <c r="A192">
        <v>191</v>
      </c>
      <c r="B192" t="s">
        <v>229</v>
      </c>
      <c r="C192" t="s">
        <v>298</v>
      </c>
      <c r="D192" s="25" t="s">
        <v>479</v>
      </c>
      <c r="E192" s="25" t="s">
        <v>478</v>
      </c>
      <c r="F192">
        <v>2.153358658337591</v>
      </c>
      <c r="G192">
        <v>0.83953262159870234</v>
      </c>
      <c r="H192">
        <v>0.30931958531286219</v>
      </c>
      <c r="I192">
        <v>0</v>
      </c>
      <c r="J192">
        <v>9.3539900613855614E-2</v>
      </c>
      <c r="K192">
        <v>0.21046477638117508</v>
      </c>
      <c r="L192">
        <v>5.3149083178315173E-3</v>
      </c>
      <c r="M192">
        <v>13</v>
      </c>
      <c r="N192">
        <v>2.153358658337591</v>
      </c>
      <c r="O192">
        <v>0.83953262159870234</v>
      </c>
      <c r="P192">
        <v>13</v>
      </c>
      <c r="Q192">
        <v>2.153358658337591</v>
      </c>
      <c r="R192">
        <v>0.83953262159870234</v>
      </c>
      <c r="S192">
        <f t="shared" si="18"/>
        <v>30.93195853128622</v>
      </c>
      <c r="T192">
        <f t="shared" si="19"/>
        <v>0</v>
      </c>
      <c r="U192">
        <f t="shared" si="20"/>
        <v>9.3539900613855611</v>
      </c>
      <c r="V192">
        <f t="shared" si="21"/>
        <v>21.046477638117508</v>
      </c>
      <c r="W192">
        <f t="shared" si="22"/>
        <v>0.53149083178315171</v>
      </c>
      <c r="X192">
        <v>0</v>
      </c>
      <c r="Y192">
        <v>0</v>
      </c>
      <c r="Z192">
        <v>2.6</v>
      </c>
      <c r="AA192">
        <v>1.1333333333333333</v>
      </c>
      <c r="AB192">
        <f t="shared" si="23"/>
        <v>0.58976419827558202</v>
      </c>
      <c r="AC192">
        <f t="shared" si="24"/>
        <v>-0.80330222084946834</v>
      </c>
      <c r="AD192">
        <v>0</v>
      </c>
      <c r="AE192">
        <v>0</v>
      </c>
      <c r="AF192">
        <v>3</v>
      </c>
      <c r="AG192">
        <v>844.00132667447292</v>
      </c>
      <c r="AH192">
        <f t="shared" si="25"/>
        <v>0</v>
      </c>
      <c r="AI192">
        <f t="shared" si="26"/>
        <v>844.00132667447292</v>
      </c>
      <c r="AJ192">
        <v>3</v>
      </c>
      <c r="AK192"/>
      <c r="AL192"/>
      <c r="BI192" s="27"/>
      <c r="BN192"/>
      <c r="BV192" s="27"/>
      <c r="CA192"/>
    </row>
    <row r="193" spans="1:79">
      <c r="A193">
        <v>192</v>
      </c>
      <c r="B193" t="s">
        <v>229</v>
      </c>
      <c r="C193" t="s">
        <v>298</v>
      </c>
      <c r="D193" s="25" t="s">
        <v>479</v>
      </c>
      <c r="E193" s="25" t="s">
        <v>478</v>
      </c>
      <c r="F193">
        <v>2.2577441901897202</v>
      </c>
      <c r="G193">
        <v>0.90858310125345731</v>
      </c>
      <c r="H193">
        <v>0.37171113967088049</v>
      </c>
      <c r="I193">
        <v>0</v>
      </c>
      <c r="J193">
        <v>0.15179272441769176</v>
      </c>
      <c r="K193">
        <v>0.21460350693535726</v>
      </c>
      <c r="L193">
        <v>5.3149083178315173E-3</v>
      </c>
      <c r="M193">
        <v>11</v>
      </c>
      <c r="N193">
        <v>2.1533365539265965</v>
      </c>
      <c r="O193">
        <v>0.89801109262525403</v>
      </c>
      <c r="P193">
        <v>12</v>
      </c>
      <c r="Q193">
        <v>2.1580937702124205</v>
      </c>
      <c r="R193">
        <v>0.86848082216550793</v>
      </c>
      <c r="S193">
        <f t="shared" si="18"/>
        <v>37.171113967088047</v>
      </c>
      <c r="T193">
        <f t="shared" si="19"/>
        <v>0</v>
      </c>
      <c r="U193">
        <f t="shared" si="20"/>
        <v>15.179272441769175</v>
      </c>
      <c r="V193">
        <f t="shared" si="21"/>
        <v>21.460350693535727</v>
      </c>
      <c r="W193">
        <f t="shared" si="22"/>
        <v>0.53149083178315171</v>
      </c>
      <c r="X193">
        <v>0</v>
      </c>
      <c r="Y193">
        <v>0</v>
      </c>
      <c r="Z193">
        <v>2.6</v>
      </c>
      <c r="AA193">
        <v>1.1333333333333333</v>
      </c>
      <c r="AB193">
        <f t="shared" si="23"/>
        <v>0.65565830499288014</v>
      </c>
      <c r="AC193">
        <f t="shared" si="24"/>
        <v>-0.52488298301704917</v>
      </c>
      <c r="AD193">
        <v>0</v>
      </c>
      <c r="AE193">
        <v>0</v>
      </c>
      <c r="AF193">
        <v>2</v>
      </c>
      <c r="AG193">
        <v>844.00132667447292</v>
      </c>
      <c r="AH193">
        <f t="shared" si="25"/>
        <v>0</v>
      </c>
      <c r="AI193">
        <f t="shared" si="26"/>
        <v>844.00132667447292</v>
      </c>
      <c r="AJ193">
        <v>2</v>
      </c>
      <c r="AK193"/>
      <c r="AL193"/>
      <c r="BI193" s="27"/>
      <c r="BN193"/>
      <c r="BV193" s="27"/>
      <c r="CA193"/>
    </row>
    <row r="194" spans="1:79">
      <c r="A194">
        <v>193</v>
      </c>
      <c r="B194" t="s">
        <v>229</v>
      </c>
      <c r="C194" t="s">
        <v>431</v>
      </c>
      <c r="D194" s="25" t="s">
        <v>479</v>
      </c>
      <c r="E194" s="25" t="s">
        <v>478</v>
      </c>
      <c r="F194">
        <v>2.0269621399562809</v>
      </c>
      <c r="G194">
        <v>0.84530886855237564</v>
      </c>
      <c r="H194">
        <v>0.34018788753261214</v>
      </c>
      <c r="I194">
        <v>0</v>
      </c>
      <c r="J194">
        <v>7.5057736720554283E-2</v>
      </c>
      <c r="K194">
        <v>0.25981524249422638</v>
      </c>
      <c r="L194">
        <v>5.3149083178315173E-3</v>
      </c>
      <c r="M194">
        <v>10</v>
      </c>
      <c r="N194">
        <v>1.9068593869303738</v>
      </c>
      <c r="O194">
        <v>0.82813850950927903</v>
      </c>
      <c r="P194">
        <v>11</v>
      </c>
      <c r="Q194">
        <v>1.9115817324800148</v>
      </c>
      <c r="R194">
        <v>0.79719150129904448</v>
      </c>
      <c r="S194">
        <f t="shared" ref="S194:S217" si="27">H194*100</f>
        <v>34.018788753261212</v>
      </c>
      <c r="T194">
        <f t="shared" ref="T194:T217" si="28">I194*100</f>
        <v>0</v>
      </c>
      <c r="U194">
        <f t="shared" ref="U194:U217" si="29">J194*100</f>
        <v>7.5057736720554287</v>
      </c>
      <c r="V194">
        <f t="shared" ref="V194:V217" si="30">K194*100</f>
        <v>25.981524249422637</v>
      </c>
      <c r="W194">
        <f t="shared" ref="W194:W217" si="31">L194*100</f>
        <v>0.53149083178315171</v>
      </c>
      <c r="X194">
        <v>0</v>
      </c>
      <c r="Y194">
        <v>11.1</v>
      </c>
      <c r="Z194">
        <v>2.2999999999999998</v>
      </c>
      <c r="AA194">
        <v>0.46666666666666667</v>
      </c>
      <c r="AB194">
        <f t="shared" ref="AB194:AB217" si="32">ASIN(SQRT(H194))</f>
        <v>0.62273172191944348</v>
      </c>
      <c r="AC194">
        <f t="shared" ref="AC194:AC217" si="33">LN(H194/(1-H194))</f>
        <v>-0.66245704104490988</v>
      </c>
      <c r="AD194">
        <v>0</v>
      </c>
      <c r="AE194">
        <v>1</v>
      </c>
      <c r="AF194">
        <v>2</v>
      </c>
      <c r="AG194">
        <v>175.66133214551877</v>
      </c>
      <c r="AH194">
        <f t="shared" ref="AH194:AH217" si="34">X194*0.672</f>
        <v>0</v>
      </c>
      <c r="AI194">
        <f t="shared" ref="AI194:AI217" si="35">SUM(AG194:AH194)</f>
        <v>175.66133214551877</v>
      </c>
      <c r="AJ194">
        <v>2</v>
      </c>
      <c r="AK194"/>
      <c r="AL194"/>
      <c r="BI194" s="27"/>
      <c r="BN194"/>
      <c r="BV194" s="27"/>
      <c r="CA194"/>
    </row>
    <row r="195" spans="1:79">
      <c r="A195">
        <v>194</v>
      </c>
      <c r="B195" t="s">
        <v>229</v>
      </c>
      <c r="C195" t="s">
        <v>431</v>
      </c>
      <c r="D195" s="25" t="s">
        <v>479</v>
      </c>
      <c r="E195" s="25" t="s">
        <v>478</v>
      </c>
      <c r="F195">
        <v>1.710608251969854</v>
      </c>
      <c r="G195">
        <v>0.77853136616726304</v>
      </c>
      <c r="H195">
        <v>0.47868768938292033</v>
      </c>
      <c r="I195">
        <v>2.9585798816568049E-2</v>
      </c>
      <c r="J195">
        <v>5.3254437869822487E-2</v>
      </c>
      <c r="K195">
        <v>0.39053254437869828</v>
      </c>
      <c r="L195">
        <v>5.3149083178315173E-3</v>
      </c>
      <c r="M195">
        <v>8</v>
      </c>
      <c r="N195">
        <v>1.5501628138316419</v>
      </c>
      <c r="O195">
        <v>0.74547073469513048</v>
      </c>
      <c r="P195">
        <v>9</v>
      </c>
      <c r="Q195">
        <v>1.556242894350349</v>
      </c>
      <c r="R195">
        <v>0.70827666429848635</v>
      </c>
      <c r="S195">
        <f t="shared" si="27"/>
        <v>47.868768938292035</v>
      </c>
      <c r="T195">
        <f t="shared" si="28"/>
        <v>2.9585798816568047</v>
      </c>
      <c r="U195">
        <f t="shared" si="29"/>
        <v>5.3254437869822491</v>
      </c>
      <c r="V195">
        <f t="shared" si="30"/>
        <v>39.053254437869825</v>
      </c>
      <c r="W195">
        <f t="shared" si="31"/>
        <v>0.53149083178315171</v>
      </c>
      <c r="X195">
        <v>11.1</v>
      </c>
      <c r="Y195">
        <v>0</v>
      </c>
      <c r="Z195">
        <v>2.2999999999999998</v>
      </c>
      <c r="AA195">
        <v>0.46666666666666667</v>
      </c>
      <c r="AB195">
        <f t="shared" si="32"/>
        <v>0.76407939392343627</v>
      </c>
      <c r="AC195">
        <f t="shared" si="33"/>
        <v>-8.530092742149166E-2</v>
      </c>
      <c r="AD195">
        <v>1</v>
      </c>
      <c r="AE195">
        <v>0</v>
      </c>
      <c r="AF195">
        <v>2</v>
      </c>
      <c r="AG195">
        <v>175.66133214551877</v>
      </c>
      <c r="AH195">
        <f t="shared" si="34"/>
        <v>7.4592000000000001</v>
      </c>
      <c r="AI195">
        <f t="shared" si="35"/>
        <v>183.12053214551878</v>
      </c>
      <c r="AJ195">
        <v>2</v>
      </c>
      <c r="AK195"/>
      <c r="AL195"/>
      <c r="BI195" s="27"/>
      <c r="BN195"/>
      <c r="BV195" s="27"/>
      <c r="CA195"/>
    </row>
    <row r="196" spans="1:79">
      <c r="A196">
        <v>195</v>
      </c>
      <c r="B196" t="s">
        <v>229</v>
      </c>
      <c r="C196" t="s">
        <v>431</v>
      </c>
      <c r="D196" s="25" t="s">
        <v>479</v>
      </c>
      <c r="E196" s="25" t="s">
        <v>478</v>
      </c>
      <c r="F196">
        <v>2.3109443094363007</v>
      </c>
      <c r="G196">
        <v>0.79953186060688064</v>
      </c>
      <c r="H196">
        <v>0.32642972201065196</v>
      </c>
      <c r="I196">
        <v>2.4235080278703428E-2</v>
      </c>
      <c r="J196">
        <v>0.12723417146319302</v>
      </c>
      <c r="K196">
        <v>0.16964556195092401</v>
      </c>
      <c r="L196">
        <v>5.3149083178315173E-3</v>
      </c>
      <c r="M196">
        <v>18</v>
      </c>
      <c r="N196">
        <v>2.3109443094363007</v>
      </c>
      <c r="O196">
        <v>0.79953186060688064</v>
      </c>
      <c r="P196">
        <v>18</v>
      </c>
      <c r="Q196">
        <v>2.3109443094363007</v>
      </c>
      <c r="R196">
        <v>0.79953186060688064</v>
      </c>
      <c r="S196">
        <f t="shared" si="27"/>
        <v>32.642972201065199</v>
      </c>
      <c r="T196">
        <f t="shared" si="28"/>
        <v>2.4235080278703429</v>
      </c>
      <c r="U196">
        <f t="shared" si="29"/>
        <v>12.723417146319301</v>
      </c>
      <c r="V196">
        <f t="shared" si="30"/>
        <v>16.964556195092399</v>
      </c>
      <c r="W196">
        <f t="shared" si="31"/>
        <v>0.53149083178315171</v>
      </c>
      <c r="X196">
        <v>0</v>
      </c>
      <c r="Y196">
        <v>11.1</v>
      </c>
      <c r="Z196">
        <v>2.2999999999999998</v>
      </c>
      <c r="AA196">
        <v>0.46666666666666667</v>
      </c>
      <c r="AB196">
        <f t="shared" si="32"/>
        <v>0.60813800287364583</v>
      </c>
      <c r="AC196">
        <f t="shared" si="33"/>
        <v>-0.72437765880365323</v>
      </c>
      <c r="AD196">
        <v>0</v>
      </c>
      <c r="AE196">
        <v>1</v>
      </c>
      <c r="AF196">
        <v>2</v>
      </c>
      <c r="AG196">
        <v>175.66133214551877</v>
      </c>
      <c r="AH196">
        <f t="shared" si="34"/>
        <v>0</v>
      </c>
      <c r="AI196">
        <f t="shared" si="35"/>
        <v>175.66133214551877</v>
      </c>
      <c r="AJ196">
        <v>2</v>
      </c>
      <c r="AK196"/>
      <c r="AL196"/>
      <c r="BI196" s="27"/>
      <c r="BN196"/>
      <c r="BV196" s="27"/>
      <c r="CA196"/>
    </row>
    <row r="197" spans="1:79">
      <c r="A197">
        <v>196</v>
      </c>
      <c r="B197" t="s">
        <v>229</v>
      </c>
      <c r="C197" t="s">
        <v>431</v>
      </c>
      <c r="D197" s="25" t="s">
        <v>479</v>
      </c>
      <c r="E197" s="25" t="s">
        <v>478</v>
      </c>
      <c r="F197">
        <v>1.746303739650851</v>
      </c>
      <c r="G197">
        <v>0.75841007785737746</v>
      </c>
      <c r="H197">
        <v>0.38006835999436023</v>
      </c>
      <c r="I197">
        <v>0</v>
      </c>
      <c r="J197">
        <v>0.15121630506245901</v>
      </c>
      <c r="K197">
        <v>0.22353714661406973</v>
      </c>
      <c r="L197">
        <v>5.3149083178315173E-3</v>
      </c>
      <c r="M197">
        <v>10</v>
      </c>
      <c r="N197">
        <v>1.746303739650851</v>
      </c>
      <c r="O197">
        <v>0.75841007785737746</v>
      </c>
      <c r="P197">
        <v>10</v>
      </c>
      <c r="Q197">
        <v>1.746303739650851</v>
      </c>
      <c r="R197">
        <v>0.75841007785737746</v>
      </c>
      <c r="S197">
        <f t="shared" si="27"/>
        <v>38.006835999436021</v>
      </c>
      <c r="T197">
        <f t="shared" si="28"/>
        <v>0</v>
      </c>
      <c r="U197">
        <f t="shared" si="29"/>
        <v>15.1216305062459</v>
      </c>
      <c r="V197">
        <f t="shared" si="30"/>
        <v>22.353714661406972</v>
      </c>
      <c r="W197">
        <f t="shared" si="31"/>
        <v>0.53149083178315171</v>
      </c>
      <c r="X197">
        <v>11.1</v>
      </c>
      <c r="Y197">
        <v>11.1</v>
      </c>
      <c r="Z197">
        <v>2.2999999999999998</v>
      </c>
      <c r="AA197">
        <v>0.46666666666666667</v>
      </c>
      <c r="AB197">
        <f t="shared" si="32"/>
        <v>0.66428565476474311</v>
      </c>
      <c r="AC197">
        <f t="shared" si="33"/>
        <v>-0.48925808264153448</v>
      </c>
      <c r="AD197">
        <v>1</v>
      </c>
      <c r="AE197">
        <v>1</v>
      </c>
      <c r="AF197">
        <v>4</v>
      </c>
      <c r="AG197">
        <v>175.66133214551877</v>
      </c>
      <c r="AH197">
        <f t="shared" si="34"/>
        <v>7.4592000000000001</v>
      </c>
      <c r="AI197">
        <f t="shared" si="35"/>
        <v>183.12053214551878</v>
      </c>
      <c r="AJ197">
        <v>4</v>
      </c>
      <c r="AK197"/>
      <c r="AL197"/>
      <c r="BI197" s="27"/>
      <c r="BN197"/>
      <c r="BV197" s="27"/>
      <c r="CA197"/>
    </row>
    <row r="198" spans="1:79">
      <c r="A198">
        <v>197</v>
      </c>
      <c r="B198" t="s">
        <v>229</v>
      </c>
      <c r="C198" t="s">
        <v>431</v>
      </c>
      <c r="D198" s="25" t="s">
        <v>479</v>
      </c>
      <c r="E198" s="25" t="s">
        <v>478</v>
      </c>
      <c r="F198">
        <v>2.175693138974601</v>
      </c>
      <c r="G198">
        <v>0.90733451275190291</v>
      </c>
      <c r="H198">
        <v>0.43758279264051031</v>
      </c>
      <c r="I198">
        <v>6.0882800608828003E-3</v>
      </c>
      <c r="J198">
        <v>0.11567732115677323</v>
      </c>
      <c r="K198">
        <v>0.31050228310502276</v>
      </c>
      <c r="L198">
        <v>5.3149083178315173E-3</v>
      </c>
      <c r="M198">
        <v>11</v>
      </c>
      <c r="N198">
        <v>2.175693138974601</v>
      </c>
      <c r="O198">
        <v>0.90733451275190291</v>
      </c>
      <c r="P198">
        <v>11</v>
      </c>
      <c r="Q198">
        <v>2.175693138974601</v>
      </c>
      <c r="R198">
        <v>0.90733451275190291</v>
      </c>
      <c r="S198">
        <f t="shared" si="27"/>
        <v>43.758279264051033</v>
      </c>
      <c r="T198">
        <f t="shared" si="28"/>
        <v>0.60882800608828003</v>
      </c>
      <c r="U198">
        <f t="shared" si="29"/>
        <v>11.567732115677323</v>
      </c>
      <c r="V198">
        <f t="shared" si="30"/>
        <v>31.050228310502277</v>
      </c>
      <c r="W198">
        <f t="shared" si="31"/>
        <v>0.53149083178315171</v>
      </c>
      <c r="X198">
        <v>11.1</v>
      </c>
      <c r="Y198">
        <v>0</v>
      </c>
      <c r="Z198">
        <v>2.2999999999999998</v>
      </c>
      <c r="AA198">
        <v>0.46666666666666667</v>
      </c>
      <c r="AB198">
        <f t="shared" si="32"/>
        <v>0.72281769407448448</v>
      </c>
      <c r="AC198">
        <f t="shared" si="33"/>
        <v>-0.25097800811391063</v>
      </c>
      <c r="AD198">
        <v>1</v>
      </c>
      <c r="AE198">
        <v>0</v>
      </c>
      <c r="AF198">
        <v>1</v>
      </c>
      <c r="AG198">
        <v>175.66133214551877</v>
      </c>
      <c r="AH198">
        <f t="shared" si="34"/>
        <v>7.4592000000000001</v>
      </c>
      <c r="AI198">
        <f t="shared" si="35"/>
        <v>183.12053214551878</v>
      </c>
      <c r="AJ198">
        <v>1</v>
      </c>
      <c r="AK198"/>
      <c r="AL198"/>
      <c r="BI198" s="27"/>
      <c r="BN198"/>
      <c r="BV198" s="27"/>
      <c r="CA198"/>
    </row>
    <row r="199" spans="1:79">
      <c r="A199">
        <v>198</v>
      </c>
      <c r="B199" t="s">
        <v>229</v>
      </c>
      <c r="C199" t="s">
        <v>431</v>
      </c>
      <c r="D199" s="25" t="s">
        <v>479</v>
      </c>
      <c r="E199" s="25" t="s">
        <v>478</v>
      </c>
      <c r="F199">
        <v>2.2397314739278054</v>
      </c>
      <c r="G199">
        <v>0.90133425097433251</v>
      </c>
      <c r="H199">
        <v>0.39795294512764751</v>
      </c>
      <c r="I199">
        <v>1.2269938650306749E-2</v>
      </c>
      <c r="J199">
        <v>0.18404907975460125</v>
      </c>
      <c r="K199">
        <v>0.19631901840490801</v>
      </c>
      <c r="L199">
        <v>5.3149083178315173E-3</v>
      </c>
      <c r="M199">
        <v>12</v>
      </c>
      <c r="N199">
        <v>2.2397314739278054</v>
      </c>
      <c r="O199">
        <v>0.90133425097433251</v>
      </c>
      <c r="P199">
        <v>12</v>
      </c>
      <c r="Q199">
        <v>2.2397314739278054</v>
      </c>
      <c r="R199">
        <v>0.90133425097433251</v>
      </c>
      <c r="S199">
        <f t="shared" si="27"/>
        <v>39.795294512764748</v>
      </c>
      <c r="T199">
        <f t="shared" si="28"/>
        <v>1.2269938650306749</v>
      </c>
      <c r="U199">
        <f t="shared" si="29"/>
        <v>18.404907975460123</v>
      </c>
      <c r="V199">
        <f t="shared" si="30"/>
        <v>19.631901840490801</v>
      </c>
      <c r="W199">
        <f t="shared" si="31"/>
        <v>0.53149083178315171</v>
      </c>
      <c r="X199">
        <v>33.299999999999997</v>
      </c>
      <c r="Y199">
        <v>0</v>
      </c>
      <c r="Z199">
        <v>2.2999999999999998</v>
      </c>
      <c r="AA199">
        <v>0.46666666666666667</v>
      </c>
      <c r="AB199">
        <f t="shared" si="32"/>
        <v>0.68262903851058632</v>
      </c>
      <c r="AC199">
        <f t="shared" si="33"/>
        <v>-0.41400183652151917</v>
      </c>
      <c r="AD199">
        <v>3</v>
      </c>
      <c r="AE199">
        <v>0</v>
      </c>
      <c r="AF199">
        <v>5</v>
      </c>
      <c r="AG199">
        <v>175.66133214551877</v>
      </c>
      <c r="AH199">
        <f t="shared" si="34"/>
        <v>22.377600000000001</v>
      </c>
      <c r="AI199">
        <f t="shared" si="35"/>
        <v>198.03893214551877</v>
      </c>
      <c r="AJ199">
        <v>5</v>
      </c>
      <c r="AK199"/>
      <c r="AL199"/>
      <c r="BI199" s="27"/>
      <c r="BN199"/>
      <c r="BV199" s="27"/>
      <c r="CA199"/>
    </row>
    <row r="200" spans="1:79" s="72" customFormat="1">
      <c r="A200">
        <v>199</v>
      </c>
      <c r="B200" t="s">
        <v>229</v>
      </c>
      <c r="C200" t="s">
        <v>58</v>
      </c>
      <c r="D200" s="25" t="s">
        <v>357</v>
      </c>
      <c r="E200" s="25" t="s">
        <v>478</v>
      </c>
      <c r="F200">
        <v>1.5408520844844302</v>
      </c>
      <c r="G200">
        <v>0.64258522962357678</v>
      </c>
      <c r="H200">
        <v>0.18549508849801169</v>
      </c>
      <c r="I200">
        <v>0</v>
      </c>
      <c r="J200">
        <v>2.9061319383900025E-2</v>
      </c>
      <c r="K200">
        <v>0.15111886079628015</v>
      </c>
      <c r="L200">
        <v>5.3149083178315173E-3</v>
      </c>
      <c r="M200">
        <v>11</v>
      </c>
      <c r="N200">
        <v>1.5408520844844302</v>
      </c>
      <c r="O200">
        <v>0.64258522962357678</v>
      </c>
      <c r="P200">
        <v>11</v>
      </c>
      <c r="Q200">
        <v>1.5408520844844302</v>
      </c>
      <c r="R200">
        <v>0.64258522962357678</v>
      </c>
      <c r="S200">
        <f t="shared" si="27"/>
        <v>18.549508849801168</v>
      </c>
      <c r="T200">
        <f t="shared" si="28"/>
        <v>0</v>
      </c>
      <c r="U200">
        <f t="shared" si="29"/>
        <v>2.9061319383900024</v>
      </c>
      <c r="V200">
        <f t="shared" si="30"/>
        <v>15.111886079628015</v>
      </c>
      <c r="W200">
        <f t="shared" si="31"/>
        <v>0.53149083178315171</v>
      </c>
      <c r="X200">
        <v>0</v>
      </c>
      <c r="Y200">
        <v>11.1</v>
      </c>
      <c r="Z200">
        <v>8.5714285714285715E-2</v>
      </c>
      <c r="AA200">
        <v>6.6666666666666666E-2</v>
      </c>
      <c r="AB200">
        <f t="shared" si="32"/>
        <v>0.44525874014537992</v>
      </c>
      <c r="AC200">
        <f t="shared" si="33"/>
        <v>-1.4795520535088658</v>
      </c>
      <c r="AD200">
        <v>0</v>
      </c>
      <c r="AE200">
        <v>1</v>
      </c>
      <c r="AF200">
        <v>2</v>
      </c>
      <c r="AG200">
        <v>61.063333333333333</v>
      </c>
      <c r="AH200">
        <f t="shared" si="34"/>
        <v>0</v>
      </c>
      <c r="AI200">
        <f t="shared" si="35"/>
        <v>61.063333333333333</v>
      </c>
      <c r="AJ200">
        <v>2</v>
      </c>
      <c r="BI200" s="74"/>
      <c r="BV200" s="74"/>
    </row>
    <row r="201" spans="1:79" s="72" customFormat="1">
      <c r="A201">
        <v>200</v>
      </c>
      <c r="B201" t="s">
        <v>229</v>
      </c>
      <c r="C201" t="s">
        <v>58</v>
      </c>
      <c r="D201" s="25" t="s">
        <v>357</v>
      </c>
      <c r="E201" s="25" t="s">
        <v>478</v>
      </c>
      <c r="F201">
        <v>1.7468933466766643</v>
      </c>
      <c r="G201">
        <v>0.72851110992767432</v>
      </c>
      <c r="H201">
        <v>0.12198157498449817</v>
      </c>
      <c r="I201">
        <v>0</v>
      </c>
      <c r="J201">
        <v>6.6666666666666652E-2</v>
      </c>
      <c r="K201">
        <v>0.05</v>
      </c>
      <c r="L201">
        <v>5.3149083178315173E-3</v>
      </c>
      <c r="M201">
        <v>10</v>
      </c>
      <c r="N201">
        <v>1.625049830509276</v>
      </c>
      <c r="O201">
        <v>0.70575017420799313</v>
      </c>
      <c r="P201">
        <v>11</v>
      </c>
      <c r="Q201">
        <v>1.628926173869174</v>
      </c>
      <c r="R201">
        <v>0.67931497774220928</v>
      </c>
      <c r="S201">
        <f t="shared" si="27"/>
        <v>12.198157498449817</v>
      </c>
      <c r="T201">
        <f t="shared" si="28"/>
        <v>0</v>
      </c>
      <c r="U201">
        <f t="shared" si="29"/>
        <v>6.6666666666666652</v>
      </c>
      <c r="V201">
        <f t="shared" si="30"/>
        <v>5</v>
      </c>
      <c r="W201">
        <f t="shared" si="31"/>
        <v>0.53149083178315171</v>
      </c>
      <c r="X201">
        <v>0</v>
      </c>
      <c r="Y201">
        <v>0</v>
      </c>
      <c r="Z201">
        <v>8.5714285714285715E-2</v>
      </c>
      <c r="AA201">
        <v>6.6666666666666666E-2</v>
      </c>
      <c r="AB201">
        <f t="shared" si="32"/>
        <v>0.35677976857701055</v>
      </c>
      <c r="AC201">
        <f t="shared" si="33"/>
        <v>-1.9737975700155606</v>
      </c>
      <c r="AD201">
        <v>0</v>
      </c>
      <c r="AE201">
        <v>0</v>
      </c>
      <c r="AF201">
        <v>1</v>
      </c>
      <c r="AG201">
        <v>61.063333333333333</v>
      </c>
      <c r="AH201">
        <f t="shared" si="34"/>
        <v>0</v>
      </c>
      <c r="AI201">
        <f t="shared" si="35"/>
        <v>61.063333333333333</v>
      </c>
      <c r="AJ201">
        <v>0</v>
      </c>
      <c r="BI201" s="74"/>
      <c r="BV201" s="74"/>
    </row>
    <row r="202" spans="1:79">
      <c r="A202">
        <v>201</v>
      </c>
      <c r="B202" t="s">
        <v>229</v>
      </c>
      <c r="C202" t="s">
        <v>58</v>
      </c>
      <c r="D202" s="25" t="s">
        <v>357</v>
      </c>
      <c r="E202" s="25" t="s">
        <v>478</v>
      </c>
      <c r="F202">
        <v>1.8464967355782709</v>
      </c>
      <c r="G202">
        <v>0.71989598165232405</v>
      </c>
      <c r="H202">
        <v>0.12789555347912182</v>
      </c>
      <c r="I202">
        <v>0</v>
      </c>
      <c r="J202">
        <v>6.4516129032258063E-2</v>
      </c>
      <c r="K202">
        <v>5.8064516129032254E-2</v>
      </c>
      <c r="L202">
        <v>5.3149083178315173E-3</v>
      </c>
      <c r="M202">
        <v>13</v>
      </c>
      <c r="N202">
        <v>1.8464967355782709</v>
      </c>
      <c r="O202">
        <v>0.71989598165232405</v>
      </c>
      <c r="P202">
        <v>13</v>
      </c>
      <c r="Q202">
        <v>1.8464967355782709</v>
      </c>
      <c r="R202">
        <v>0.71989598165232405</v>
      </c>
      <c r="S202">
        <f t="shared" si="27"/>
        <v>12.789555347912183</v>
      </c>
      <c r="T202">
        <f t="shared" si="28"/>
        <v>0</v>
      </c>
      <c r="U202">
        <f t="shared" si="29"/>
        <v>6.4516129032258061</v>
      </c>
      <c r="V202">
        <f t="shared" si="30"/>
        <v>5.8064516129032251</v>
      </c>
      <c r="W202">
        <f t="shared" si="31"/>
        <v>0.53149083178315171</v>
      </c>
      <c r="X202">
        <v>0</v>
      </c>
      <c r="Y202">
        <v>11.1</v>
      </c>
      <c r="Z202">
        <v>8.5714285714285715E-2</v>
      </c>
      <c r="AA202">
        <v>6.6666666666666666E-2</v>
      </c>
      <c r="AB202">
        <f t="shared" si="32"/>
        <v>0.36572332719566908</v>
      </c>
      <c r="AC202">
        <f t="shared" si="33"/>
        <v>-1.9196952524809567</v>
      </c>
      <c r="AD202">
        <v>0</v>
      </c>
      <c r="AE202">
        <v>1</v>
      </c>
      <c r="AF202">
        <v>3</v>
      </c>
      <c r="AG202">
        <v>61.063333333333333</v>
      </c>
      <c r="AH202">
        <f t="shared" si="34"/>
        <v>0</v>
      </c>
      <c r="AI202">
        <f t="shared" si="35"/>
        <v>61.063333333333333</v>
      </c>
      <c r="AJ202">
        <v>2</v>
      </c>
      <c r="AK202"/>
      <c r="AL202"/>
      <c r="BI202" s="27"/>
      <c r="BN202"/>
      <c r="BV202" s="27"/>
      <c r="CA202"/>
    </row>
    <row r="203" spans="1:79">
      <c r="A203">
        <v>202</v>
      </c>
      <c r="B203" t="s">
        <v>229</v>
      </c>
      <c r="C203" t="s">
        <v>58</v>
      </c>
      <c r="D203" s="25" t="s">
        <v>357</v>
      </c>
      <c r="E203" s="25" t="s">
        <v>478</v>
      </c>
      <c r="F203">
        <v>1.7772359795247017</v>
      </c>
      <c r="G203">
        <v>0.77184377894749856</v>
      </c>
      <c r="H203">
        <v>7.6353159683951732E-2</v>
      </c>
      <c r="I203">
        <v>0</v>
      </c>
      <c r="J203">
        <v>4.3715846994535519E-2</v>
      </c>
      <c r="K203">
        <v>2.7322404371584702E-2</v>
      </c>
      <c r="L203">
        <v>5.3149083178315173E-3</v>
      </c>
      <c r="M203">
        <v>9</v>
      </c>
      <c r="N203">
        <v>1.6599912301820636</v>
      </c>
      <c r="O203">
        <v>0.75549456678412696</v>
      </c>
      <c r="P203">
        <v>10</v>
      </c>
      <c r="Q203">
        <v>1.6637042251724576</v>
      </c>
      <c r="R203">
        <v>0.7225375645115234</v>
      </c>
      <c r="S203">
        <f t="shared" si="27"/>
        <v>7.6353159683951732</v>
      </c>
      <c r="T203">
        <f t="shared" si="28"/>
        <v>0</v>
      </c>
      <c r="U203">
        <f t="shared" si="29"/>
        <v>4.3715846994535523</v>
      </c>
      <c r="V203">
        <f t="shared" si="30"/>
        <v>2.7322404371584703</v>
      </c>
      <c r="W203">
        <f t="shared" si="31"/>
        <v>0.53149083178315171</v>
      </c>
      <c r="X203">
        <v>0</v>
      </c>
      <c r="Y203">
        <v>0</v>
      </c>
      <c r="Z203">
        <v>8.5714285714285715E-2</v>
      </c>
      <c r="AA203">
        <v>6.6666666666666666E-2</v>
      </c>
      <c r="AB203">
        <f t="shared" si="32"/>
        <v>0.27996369271961485</v>
      </c>
      <c r="AC203">
        <f t="shared" si="33"/>
        <v>-2.4929603761196071</v>
      </c>
      <c r="AD203">
        <v>0</v>
      </c>
      <c r="AE203">
        <v>0</v>
      </c>
      <c r="AF203">
        <v>0</v>
      </c>
      <c r="AG203">
        <v>61.063333333333333</v>
      </c>
      <c r="AH203">
        <f t="shared" si="34"/>
        <v>0</v>
      </c>
      <c r="AI203">
        <f t="shared" si="35"/>
        <v>61.063333333333333</v>
      </c>
      <c r="AJ203">
        <v>0</v>
      </c>
      <c r="AK203"/>
      <c r="AL203"/>
      <c r="BI203" s="27"/>
      <c r="BN203"/>
      <c r="BV203" s="27"/>
      <c r="CA203"/>
    </row>
    <row r="204" spans="1:79">
      <c r="A204">
        <v>203</v>
      </c>
      <c r="B204" t="s">
        <v>229</v>
      </c>
      <c r="C204" t="s">
        <v>58</v>
      </c>
      <c r="D204" s="25" t="s">
        <v>357</v>
      </c>
      <c r="E204" s="25" t="s">
        <v>478</v>
      </c>
      <c r="F204">
        <v>0.91741628155375876</v>
      </c>
      <c r="G204">
        <v>0.47145870635349713</v>
      </c>
      <c r="H204">
        <v>0.15591731795638578</v>
      </c>
      <c r="I204">
        <v>0</v>
      </c>
      <c r="J204">
        <v>7.8313253012048209E-2</v>
      </c>
      <c r="K204">
        <v>7.2289156626506035E-2</v>
      </c>
      <c r="L204">
        <v>5.3149083178315173E-3</v>
      </c>
      <c r="M204">
        <v>7</v>
      </c>
      <c r="N204">
        <v>0.91741628155375876</v>
      </c>
      <c r="O204">
        <v>0.47145870635349713</v>
      </c>
      <c r="P204">
        <v>7</v>
      </c>
      <c r="Q204">
        <v>0.91741628155375876</v>
      </c>
      <c r="R204">
        <v>0.47145870635349713</v>
      </c>
      <c r="S204">
        <f t="shared" si="27"/>
        <v>15.591731795638578</v>
      </c>
      <c r="T204">
        <f t="shared" si="28"/>
        <v>0</v>
      </c>
      <c r="U204">
        <f t="shared" si="29"/>
        <v>7.8313253012048207</v>
      </c>
      <c r="V204">
        <f t="shared" si="30"/>
        <v>7.2289156626506035</v>
      </c>
      <c r="W204">
        <f t="shared" si="31"/>
        <v>0.53149083178315171</v>
      </c>
      <c r="X204">
        <v>0</v>
      </c>
      <c r="Y204">
        <v>0</v>
      </c>
      <c r="Z204">
        <v>8.5714285714285715E-2</v>
      </c>
      <c r="AA204">
        <v>6.6666666666666666E-2</v>
      </c>
      <c r="AB204">
        <f t="shared" si="32"/>
        <v>0.40591945836789817</v>
      </c>
      <c r="AC204">
        <f t="shared" si="33"/>
        <v>-1.6889246006615466</v>
      </c>
      <c r="AD204">
        <v>0</v>
      </c>
      <c r="AE204">
        <v>0</v>
      </c>
      <c r="AF204">
        <v>0</v>
      </c>
      <c r="AG204">
        <v>61.063333333333333</v>
      </c>
      <c r="AH204">
        <f t="shared" si="34"/>
        <v>0</v>
      </c>
      <c r="AI204">
        <f t="shared" si="35"/>
        <v>61.063333333333333</v>
      </c>
      <c r="AJ204">
        <v>0</v>
      </c>
      <c r="AK204"/>
      <c r="AL204"/>
      <c r="BI204" s="27"/>
      <c r="BN204"/>
      <c r="BV204" s="27"/>
      <c r="CA204"/>
    </row>
    <row r="205" spans="1:79">
      <c r="A205">
        <v>204</v>
      </c>
      <c r="B205" t="s">
        <v>229</v>
      </c>
      <c r="C205" t="s">
        <v>58</v>
      </c>
      <c r="D205" s="25" t="s">
        <v>357</v>
      </c>
      <c r="E205" s="25" t="s">
        <v>478</v>
      </c>
      <c r="F205">
        <v>2.0806790577850389</v>
      </c>
      <c r="G205">
        <v>0.8677105632544424</v>
      </c>
      <c r="H205">
        <v>0.18991070717206451</v>
      </c>
      <c r="I205">
        <v>0</v>
      </c>
      <c r="J205">
        <v>6.3653723742838952E-2</v>
      </c>
      <c r="K205">
        <v>0.12094207511139403</v>
      </c>
      <c r="L205">
        <v>5.3149083178315173E-3</v>
      </c>
      <c r="M205">
        <v>11</v>
      </c>
      <c r="N205">
        <v>2.0806790577850389</v>
      </c>
      <c r="O205">
        <v>0.8677105632544424</v>
      </c>
      <c r="P205">
        <v>11</v>
      </c>
      <c r="Q205">
        <v>2.0806790577850389</v>
      </c>
      <c r="R205">
        <v>0.8677105632544424</v>
      </c>
      <c r="S205">
        <f t="shared" si="27"/>
        <v>18.991070717206451</v>
      </c>
      <c r="T205">
        <f t="shared" si="28"/>
        <v>0</v>
      </c>
      <c r="U205">
        <f t="shared" si="29"/>
        <v>6.3653723742838952</v>
      </c>
      <c r="V205">
        <f t="shared" si="30"/>
        <v>12.094207511139404</v>
      </c>
      <c r="W205">
        <f t="shared" si="31"/>
        <v>0.53149083178315171</v>
      </c>
      <c r="X205">
        <v>0</v>
      </c>
      <c r="Y205">
        <v>0</v>
      </c>
      <c r="Z205">
        <v>8.5714285714285715E-2</v>
      </c>
      <c r="AA205">
        <v>6.6666666666666666E-2</v>
      </c>
      <c r="AB205">
        <f t="shared" si="32"/>
        <v>0.45091299500508325</v>
      </c>
      <c r="AC205">
        <f t="shared" si="33"/>
        <v>-1.4505904802085725</v>
      </c>
      <c r="AD205">
        <v>0</v>
      </c>
      <c r="AE205">
        <v>0</v>
      </c>
      <c r="AF205">
        <v>1</v>
      </c>
      <c r="AG205">
        <v>61.063333333333333</v>
      </c>
      <c r="AH205">
        <f t="shared" si="34"/>
        <v>0</v>
      </c>
      <c r="AI205">
        <f t="shared" si="35"/>
        <v>61.063333333333333</v>
      </c>
      <c r="AJ205">
        <v>1</v>
      </c>
      <c r="AK205"/>
      <c r="AL205"/>
      <c r="BI205" s="27"/>
      <c r="BN205"/>
      <c r="BV205" s="27"/>
      <c r="CA205"/>
    </row>
    <row r="206" spans="1:79">
      <c r="A206">
        <v>205</v>
      </c>
      <c r="B206" t="s">
        <v>229</v>
      </c>
      <c r="C206" t="s">
        <v>157</v>
      </c>
      <c r="D206" s="25" t="s">
        <v>357</v>
      </c>
      <c r="E206" s="25" t="s">
        <v>478</v>
      </c>
      <c r="F206">
        <v>1.1836805303159073</v>
      </c>
      <c r="G206">
        <v>0.46148300233395834</v>
      </c>
      <c r="H206">
        <v>0.14339831069286607</v>
      </c>
      <c r="I206">
        <v>0</v>
      </c>
      <c r="J206">
        <v>1.6570008285004149E-2</v>
      </c>
      <c r="K206">
        <v>0.12151339409003041</v>
      </c>
      <c r="L206">
        <v>5.3149083178315173E-3</v>
      </c>
      <c r="M206">
        <v>13</v>
      </c>
      <c r="N206">
        <v>1.1836805303159073</v>
      </c>
      <c r="O206">
        <v>0.46148300233395834</v>
      </c>
      <c r="P206">
        <v>13</v>
      </c>
      <c r="Q206">
        <v>1.1836805303159073</v>
      </c>
      <c r="R206">
        <v>0.46148300233395834</v>
      </c>
      <c r="S206">
        <f t="shared" si="27"/>
        <v>14.339831069286607</v>
      </c>
      <c r="T206">
        <f t="shared" si="28"/>
        <v>0</v>
      </c>
      <c r="U206">
        <f t="shared" si="29"/>
        <v>1.657000828500415</v>
      </c>
      <c r="V206">
        <f t="shared" si="30"/>
        <v>12.151339409003041</v>
      </c>
      <c r="W206">
        <f t="shared" si="31"/>
        <v>0.53149083178315171</v>
      </c>
      <c r="X206">
        <v>0</v>
      </c>
      <c r="Y206">
        <v>0</v>
      </c>
      <c r="Z206">
        <v>0.8571428571428571</v>
      </c>
      <c r="AA206">
        <v>0.9</v>
      </c>
      <c r="AB206">
        <f t="shared" si="32"/>
        <v>0.38836933561935189</v>
      </c>
      <c r="AC206">
        <f t="shared" si="33"/>
        <v>-1.787346889574996</v>
      </c>
      <c r="AD206">
        <v>0</v>
      </c>
      <c r="AE206">
        <v>0</v>
      </c>
      <c r="AF206">
        <v>1</v>
      </c>
      <c r="AG206">
        <v>824.35500000000002</v>
      </c>
      <c r="AH206">
        <f t="shared" si="34"/>
        <v>0</v>
      </c>
      <c r="AI206">
        <f t="shared" si="35"/>
        <v>824.35500000000002</v>
      </c>
      <c r="AJ206">
        <v>1</v>
      </c>
      <c r="AK206"/>
      <c r="AL206"/>
      <c r="BI206" s="27"/>
      <c r="BN206"/>
      <c r="BV206" s="27"/>
      <c r="CA206"/>
    </row>
    <row r="207" spans="1:79">
      <c r="A207">
        <v>206</v>
      </c>
      <c r="B207" t="s">
        <v>229</v>
      </c>
      <c r="C207" t="s">
        <v>157</v>
      </c>
      <c r="D207" s="25" t="s">
        <v>357</v>
      </c>
      <c r="E207" s="25" t="s">
        <v>478</v>
      </c>
      <c r="F207">
        <v>1.0650262042048904</v>
      </c>
      <c r="G207">
        <v>0.66173798689391738</v>
      </c>
      <c r="H207">
        <v>0.43290111521438307</v>
      </c>
      <c r="I207">
        <v>0</v>
      </c>
      <c r="J207">
        <v>0</v>
      </c>
      <c r="K207">
        <v>0.42758620689655158</v>
      </c>
      <c r="L207">
        <v>5.3149083178315173E-3</v>
      </c>
      <c r="M207">
        <v>5</v>
      </c>
      <c r="N207">
        <v>1.0650262042048904</v>
      </c>
      <c r="O207">
        <v>0.66173798689391738</v>
      </c>
      <c r="P207">
        <v>5</v>
      </c>
      <c r="Q207">
        <v>1.0650262042048904</v>
      </c>
      <c r="R207">
        <v>0.66173798689391738</v>
      </c>
      <c r="S207">
        <f t="shared" si="27"/>
        <v>43.290111521438305</v>
      </c>
      <c r="T207">
        <f t="shared" si="28"/>
        <v>0</v>
      </c>
      <c r="U207">
        <f t="shared" si="29"/>
        <v>0</v>
      </c>
      <c r="V207">
        <f t="shared" si="30"/>
        <v>42.75862068965516</v>
      </c>
      <c r="W207">
        <f t="shared" si="31"/>
        <v>0.53149083178315171</v>
      </c>
      <c r="X207">
        <v>0</v>
      </c>
      <c r="Y207">
        <v>0</v>
      </c>
      <c r="Z207">
        <v>0.8571428571428571</v>
      </c>
      <c r="AA207">
        <v>0.9</v>
      </c>
      <c r="AB207">
        <f t="shared" si="32"/>
        <v>0.71809623099199893</v>
      </c>
      <c r="AC207">
        <f t="shared" si="33"/>
        <v>-0.27002435790405971</v>
      </c>
      <c r="AD207">
        <v>0</v>
      </c>
      <c r="AE207">
        <v>0</v>
      </c>
      <c r="AF207">
        <v>0</v>
      </c>
      <c r="AG207">
        <v>824.35500000000002</v>
      </c>
      <c r="AH207">
        <f t="shared" si="34"/>
        <v>0</v>
      </c>
      <c r="AI207">
        <f t="shared" si="35"/>
        <v>824.35500000000002</v>
      </c>
      <c r="AJ207">
        <v>0</v>
      </c>
      <c r="AK207"/>
      <c r="AL207"/>
      <c r="BI207" s="27"/>
      <c r="BN207"/>
      <c r="BV207" s="27"/>
      <c r="CA207"/>
    </row>
    <row r="208" spans="1:79">
      <c r="A208">
        <v>207</v>
      </c>
      <c r="B208" t="s">
        <v>229</v>
      </c>
      <c r="C208" t="s">
        <v>157</v>
      </c>
      <c r="D208" s="25" t="s">
        <v>357</v>
      </c>
      <c r="E208" s="25" t="s">
        <v>478</v>
      </c>
      <c r="F208">
        <v>1.8988862809535121</v>
      </c>
      <c r="G208">
        <v>0.7641680548102342</v>
      </c>
      <c r="H208">
        <v>0.58958457123918007</v>
      </c>
      <c r="I208">
        <v>0</v>
      </c>
      <c r="J208">
        <v>6.7415730337078664E-2</v>
      </c>
      <c r="K208">
        <v>0.51685393258426982</v>
      </c>
      <c r="L208">
        <v>5.3149083178315173E-3</v>
      </c>
      <c r="M208">
        <v>12</v>
      </c>
      <c r="N208">
        <v>1.8988862809535121</v>
      </c>
      <c r="O208">
        <v>0.7641680548102342</v>
      </c>
      <c r="P208">
        <v>12</v>
      </c>
      <c r="Q208">
        <v>1.8988862809535121</v>
      </c>
      <c r="R208">
        <v>0.7641680548102342</v>
      </c>
      <c r="S208">
        <f t="shared" si="27"/>
        <v>58.958457123918009</v>
      </c>
      <c r="T208">
        <f t="shared" si="28"/>
        <v>0</v>
      </c>
      <c r="U208">
        <f t="shared" si="29"/>
        <v>6.7415730337078665</v>
      </c>
      <c r="V208">
        <f t="shared" si="30"/>
        <v>51.685393258426984</v>
      </c>
      <c r="W208">
        <f t="shared" si="31"/>
        <v>0.53149083178315171</v>
      </c>
      <c r="X208">
        <v>22.2</v>
      </c>
      <c r="Y208">
        <v>0</v>
      </c>
      <c r="Z208">
        <v>0.8571428571428571</v>
      </c>
      <c r="AA208">
        <v>0.9</v>
      </c>
      <c r="AB208">
        <f t="shared" si="32"/>
        <v>0.87546909481445989</v>
      </c>
      <c r="AC208">
        <f t="shared" si="33"/>
        <v>0.36224828475317655</v>
      </c>
      <c r="AD208">
        <v>2</v>
      </c>
      <c r="AE208">
        <v>0</v>
      </c>
      <c r="AF208">
        <v>5</v>
      </c>
      <c r="AG208">
        <v>824.35500000000002</v>
      </c>
      <c r="AH208">
        <f t="shared" si="34"/>
        <v>14.9184</v>
      </c>
      <c r="AI208">
        <f t="shared" si="35"/>
        <v>839.27340000000004</v>
      </c>
      <c r="AJ208">
        <v>5</v>
      </c>
      <c r="AK208"/>
      <c r="AL208"/>
      <c r="BI208" s="27"/>
      <c r="BN208"/>
      <c r="BV208" s="27"/>
      <c r="CA208"/>
    </row>
    <row r="209" spans="1:79">
      <c r="A209">
        <v>208</v>
      </c>
      <c r="B209" t="s">
        <v>229</v>
      </c>
      <c r="C209" t="s">
        <v>157</v>
      </c>
      <c r="D209" s="25" t="s">
        <v>357</v>
      </c>
      <c r="E209" s="25" t="s">
        <v>478</v>
      </c>
      <c r="F209">
        <v>1.6816285371022148</v>
      </c>
      <c r="G209">
        <v>0.76534212954276992</v>
      </c>
      <c r="H209">
        <v>0.42014834640708337</v>
      </c>
      <c r="I209">
        <v>0</v>
      </c>
      <c r="J209">
        <v>0.11313639220615965</v>
      </c>
      <c r="K209">
        <v>0.30169704588309226</v>
      </c>
      <c r="L209">
        <v>5.3149083178315173E-3</v>
      </c>
      <c r="M209">
        <v>9</v>
      </c>
      <c r="N209">
        <v>1.6816285371022148</v>
      </c>
      <c r="O209">
        <v>0.76534212954276992</v>
      </c>
      <c r="P209">
        <v>9</v>
      </c>
      <c r="Q209">
        <v>1.6816285371022148</v>
      </c>
      <c r="R209">
        <v>0.76534212954276992</v>
      </c>
      <c r="S209">
        <f t="shared" si="27"/>
        <v>42.014834640708337</v>
      </c>
      <c r="T209">
        <f t="shared" si="28"/>
        <v>0</v>
      </c>
      <c r="U209">
        <f t="shared" si="29"/>
        <v>11.313639220615965</v>
      </c>
      <c r="V209">
        <f t="shared" si="30"/>
        <v>30.169704588309227</v>
      </c>
      <c r="W209">
        <f t="shared" si="31"/>
        <v>0.53149083178315171</v>
      </c>
      <c r="X209">
        <v>0</v>
      </c>
      <c r="Y209">
        <v>0</v>
      </c>
      <c r="Z209">
        <v>0.8571428571428571</v>
      </c>
      <c r="AA209">
        <v>0.9</v>
      </c>
      <c r="AB209">
        <f t="shared" si="32"/>
        <v>0.7052031157575025</v>
      </c>
      <c r="AC209">
        <f t="shared" si="33"/>
        <v>-0.32216444651233533</v>
      </c>
      <c r="AD209">
        <v>0</v>
      </c>
      <c r="AE209">
        <v>0</v>
      </c>
      <c r="AF209">
        <v>0</v>
      </c>
      <c r="AG209">
        <v>824.35500000000002</v>
      </c>
      <c r="AH209">
        <f t="shared" si="34"/>
        <v>0</v>
      </c>
      <c r="AI209">
        <f t="shared" si="35"/>
        <v>824.35500000000002</v>
      </c>
      <c r="AJ209">
        <v>0</v>
      </c>
      <c r="AK209"/>
      <c r="AL209"/>
      <c r="BI209" s="27"/>
      <c r="BN209"/>
      <c r="BV209" s="27"/>
      <c r="CA209"/>
    </row>
    <row r="210" spans="1:79">
      <c r="A210">
        <v>209</v>
      </c>
      <c r="B210" t="s">
        <v>229</v>
      </c>
      <c r="C210" t="s">
        <v>157</v>
      </c>
      <c r="D210" s="25" t="s">
        <v>357</v>
      </c>
      <c r="E210" s="25" t="s">
        <v>478</v>
      </c>
      <c r="F210">
        <v>2.2017337165173263</v>
      </c>
      <c r="G210">
        <v>0.83428794509678639</v>
      </c>
      <c r="H210">
        <v>0.53102919403211724</v>
      </c>
      <c r="I210">
        <v>2.8571428571428567E-2</v>
      </c>
      <c r="J210">
        <v>5.7142857142857127E-2</v>
      </c>
      <c r="K210">
        <v>0.44</v>
      </c>
      <c r="L210">
        <v>5.3149083178315173E-3</v>
      </c>
      <c r="M210">
        <v>13</v>
      </c>
      <c r="N210">
        <v>2.0961467282548782</v>
      </c>
      <c r="O210">
        <v>0.81722733517412594</v>
      </c>
      <c r="P210">
        <v>14</v>
      </c>
      <c r="Q210">
        <v>2.1057929542785399</v>
      </c>
      <c r="R210">
        <v>0.79793376621550627</v>
      </c>
      <c r="S210">
        <f t="shared" si="27"/>
        <v>53.102919403211722</v>
      </c>
      <c r="T210">
        <f t="shared" si="28"/>
        <v>2.8571428571428568</v>
      </c>
      <c r="U210">
        <f t="shared" si="29"/>
        <v>5.7142857142857126</v>
      </c>
      <c r="V210">
        <f t="shared" si="30"/>
        <v>44</v>
      </c>
      <c r="W210">
        <f t="shared" si="31"/>
        <v>0.53149083178315171</v>
      </c>
      <c r="X210">
        <v>11.1</v>
      </c>
      <c r="Y210">
        <v>0</v>
      </c>
      <c r="Z210">
        <v>0.8571428571428571</v>
      </c>
      <c r="AA210">
        <v>0.9</v>
      </c>
      <c r="AB210">
        <f t="shared" si="32"/>
        <v>0.8164473088564097</v>
      </c>
      <c r="AC210">
        <f t="shared" si="33"/>
        <v>0.12427647996988921</v>
      </c>
      <c r="AD210">
        <v>1</v>
      </c>
      <c r="AE210">
        <v>0</v>
      </c>
      <c r="AF210">
        <v>2</v>
      </c>
      <c r="AG210">
        <v>824.35500000000002</v>
      </c>
      <c r="AH210">
        <f t="shared" si="34"/>
        <v>7.4592000000000001</v>
      </c>
      <c r="AI210">
        <f t="shared" si="35"/>
        <v>831.81420000000003</v>
      </c>
      <c r="AJ210">
        <v>2</v>
      </c>
      <c r="AK210"/>
      <c r="AL210"/>
      <c r="BI210" s="27"/>
      <c r="BN210"/>
      <c r="BV210" s="27"/>
      <c r="CA210"/>
    </row>
    <row r="211" spans="1:79">
      <c r="A211">
        <v>210</v>
      </c>
      <c r="B211" t="s">
        <v>229</v>
      </c>
      <c r="C211" t="s">
        <v>157</v>
      </c>
      <c r="D211" s="25" t="s">
        <v>357</v>
      </c>
      <c r="E211" s="25" t="s">
        <v>478</v>
      </c>
      <c r="F211">
        <v>1.5504504621656883</v>
      </c>
      <c r="G211">
        <v>0.74560906430348006</v>
      </c>
      <c r="H211">
        <v>0.42466974702750893</v>
      </c>
      <c r="I211">
        <v>0</v>
      </c>
      <c r="J211">
        <v>0.10967741935483875</v>
      </c>
      <c r="K211">
        <v>0.30967741935483867</v>
      </c>
      <c r="L211">
        <v>5.3149083178315173E-3</v>
      </c>
      <c r="M211">
        <v>8</v>
      </c>
      <c r="N211">
        <v>1.5504504621656883</v>
      </c>
      <c r="O211">
        <v>0.74560906430348006</v>
      </c>
      <c r="P211">
        <v>8</v>
      </c>
      <c r="Q211">
        <v>1.5504504621656883</v>
      </c>
      <c r="R211">
        <v>0.74560906430348006</v>
      </c>
      <c r="S211">
        <f t="shared" si="27"/>
        <v>42.466974702750889</v>
      </c>
      <c r="T211">
        <f t="shared" si="28"/>
        <v>0</v>
      </c>
      <c r="U211">
        <f t="shared" si="29"/>
        <v>10.967741935483875</v>
      </c>
      <c r="V211">
        <f t="shared" si="30"/>
        <v>30.967741935483868</v>
      </c>
      <c r="W211">
        <f t="shared" si="31"/>
        <v>0.53149083178315171</v>
      </c>
      <c r="X211">
        <v>0</v>
      </c>
      <c r="Y211">
        <v>0</v>
      </c>
      <c r="Z211">
        <v>0.8571428571428571</v>
      </c>
      <c r="AA211">
        <v>0.9</v>
      </c>
      <c r="AB211">
        <f t="shared" si="32"/>
        <v>0.70977997784030811</v>
      </c>
      <c r="AC211">
        <f t="shared" si="33"/>
        <v>-0.30363242788078265</v>
      </c>
      <c r="AD211">
        <v>0</v>
      </c>
      <c r="AE211">
        <v>0</v>
      </c>
      <c r="AF211">
        <v>0</v>
      </c>
      <c r="AG211">
        <v>824.35500000000002</v>
      </c>
      <c r="AH211">
        <f t="shared" si="34"/>
        <v>0</v>
      </c>
      <c r="AI211">
        <f t="shared" si="35"/>
        <v>824.35500000000002</v>
      </c>
      <c r="AJ211">
        <v>0</v>
      </c>
      <c r="AK211"/>
      <c r="AL211"/>
      <c r="BI211" s="27"/>
      <c r="BN211"/>
      <c r="BV211" s="27"/>
      <c r="CA211"/>
    </row>
    <row r="212" spans="1:79">
      <c r="A212">
        <v>211</v>
      </c>
      <c r="B212" t="s">
        <v>229</v>
      </c>
      <c r="C212" t="s">
        <v>111</v>
      </c>
      <c r="D212" s="25" t="s">
        <v>357</v>
      </c>
      <c r="E212" s="25" t="s">
        <v>478</v>
      </c>
      <c r="F212">
        <v>2.4650331986546292</v>
      </c>
      <c r="G212">
        <v>0.8700485629950917</v>
      </c>
      <c r="H212">
        <v>0.23858344483546559</v>
      </c>
      <c r="I212">
        <v>0</v>
      </c>
      <c r="J212">
        <v>9.9972229936128892E-2</v>
      </c>
      <c r="K212">
        <v>0.13329630658150518</v>
      </c>
      <c r="L212">
        <v>5.3149083178315173E-3</v>
      </c>
      <c r="M212">
        <v>16</v>
      </c>
      <c r="N212">
        <v>2.379542968524297</v>
      </c>
      <c r="O212">
        <v>0.85823871006805152</v>
      </c>
      <c r="P212">
        <v>17</v>
      </c>
      <c r="Q212">
        <v>2.3835704837414249</v>
      </c>
      <c r="R212">
        <v>0.84129579889982697</v>
      </c>
      <c r="S212">
        <f t="shared" si="27"/>
        <v>23.85834448354656</v>
      </c>
      <c r="T212">
        <f t="shared" si="28"/>
        <v>0</v>
      </c>
      <c r="U212">
        <f t="shared" si="29"/>
        <v>9.9972229936128887</v>
      </c>
      <c r="V212">
        <f t="shared" si="30"/>
        <v>13.329630658150519</v>
      </c>
      <c r="W212">
        <f t="shared" si="31"/>
        <v>0.53149083178315171</v>
      </c>
      <c r="X212">
        <v>0</v>
      </c>
      <c r="Y212">
        <v>0</v>
      </c>
      <c r="Z212">
        <v>0.2857142857142857</v>
      </c>
      <c r="AA212">
        <v>0.26666666666666666</v>
      </c>
      <c r="AB212">
        <f t="shared" si="32"/>
        <v>0.51031260043207016</v>
      </c>
      <c r="AC212">
        <f t="shared" si="33"/>
        <v>-1.160461464109356</v>
      </c>
      <c r="AD212">
        <v>0</v>
      </c>
      <c r="AE212">
        <v>0</v>
      </c>
      <c r="AF212">
        <v>3</v>
      </c>
      <c r="AG212">
        <v>244.25333333333333</v>
      </c>
      <c r="AH212">
        <f t="shared" si="34"/>
        <v>0</v>
      </c>
      <c r="AI212">
        <f t="shared" si="35"/>
        <v>244.25333333333333</v>
      </c>
      <c r="AJ212">
        <v>3</v>
      </c>
      <c r="AK212"/>
      <c r="AL212"/>
      <c r="BI212" s="27"/>
      <c r="BN212"/>
      <c r="BV212" s="27"/>
      <c r="CA212"/>
    </row>
    <row r="213" spans="1:79">
      <c r="A213">
        <v>212</v>
      </c>
      <c r="B213" t="s">
        <v>229</v>
      </c>
      <c r="C213" t="s">
        <v>111</v>
      </c>
      <c r="D213" s="25" t="s">
        <v>357</v>
      </c>
      <c r="E213" s="25" t="s">
        <v>478</v>
      </c>
      <c r="F213">
        <v>2.4512670678811341</v>
      </c>
      <c r="G213">
        <v>0.83250734188252007</v>
      </c>
      <c r="H213">
        <v>0.33481281626762233</v>
      </c>
      <c r="I213">
        <v>0</v>
      </c>
      <c r="J213">
        <v>9.4142259414225965E-2</v>
      </c>
      <c r="K213">
        <v>0.23535564853556484</v>
      </c>
      <c r="L213">
        <v>5.3149083178315173E-3</v>
      </c>
      <c r="M213">
        <v>19</v>
      </c>
      <c r="N213">
        <v>2.4512670678811341</v>
      </c>
      <c r="O213">
        <v>0.83250734188252007</v>
      </c>
      <c r="P213">
        <v>19</v>
      </c>
      <c r="Q213">
        <v>2.4512670678811341</v>
      </c>
      <c r="R213">
        <v>0.83250734188252007</v>
      </c>
      <c r="S213">
        <f t="shared" si="27"/>
        <v>33.481281626762232</v>
      </c>
      <c r="T213">
        <f t="shared" si="28"/>
        <v>0</v>
      </c>
      <c r="U213">
        <f t="shared" si="29"/>
        <v>9.4142259414225968</v>
      </c>
      <c r="V213">
        <f t="shared" si="30"/>
        <v>23.535564853556483</v>
      </c>
      <c r="W213">
        <f t="shared" si="31"/>
        <v>0.53149083178315171</v>
      </c>
      <c r="X213">
        <v>0</v>
      </c>
      <c r="Y213">
        <v>0</v>
      </c>
      <c r="Z213">
        <v>0.2857142857142857</v>
      </c>
      <c r="AA213">
        <v>0.26666666666666666</v>
      </c>
      <c r="AB213">
        <f t="shared" si="32"/>
        <v>0.61704807021043451</v>
      </c>
      <c r="AC213">
        <f t="shared" si="33"/>
        <v>-0.68649686209290983</v>
      </c>
      <c r="AD213">
        <v>0</v>
      </c>
      <c r="AE213">
        <v>0</v>
      </c>
      <c r="AF213">
        <v>2</v>
      </c>
      <c r="AG213">
        <v>244.25333333333333</v>
      </c>
      <c r="AH213">
        <f t="shared" si="34"/>
        <v>0</v>
      </c>
      <c r="AI213">
        <f t="shared" si="35"/>
        <v>244.25333333333333</v>
      </c>
      <c r="AJ213">
        <v>2</v>
      </c>
      <c r="AK213"/>
      <c r="AL213"/>
      <c r="BI213" s="27"/>
      <c r="BN213"/>
      <c r="BV213" s="27"/>
      <c r="CA213"/>
    </row>
    <row r="214" spans="1:79">
      <c r="A214">
        <v>213</v>
      </c>
      <c r="B214" t="s">
        <v>229</v>
      </c>
      <c r="C214" t="s">
        <v>111</v>
      </c>
      <c r="D214" s="25" t="s">
        <v>357</v>
      </c>
      <c r="E214" s="25" t="s">
        <v>478</v>
      </c>
      <c r="F214">
        <v>2.3476735985724702</v>
      </c>
      <c r="G214">
        <v>0.81223932255734743</v>
      </c>
      <c r="H214">
        <v>0.18713309013601334</v>
      </c>
      <c r="I214">
        <v>0</v>
      </c>
      <c r="J214">
        <v>7.9545454545454544E-2</v>
      </c>
      <c r="K214">
        <v>0.10227272727272728</v>
      </c>
      <c r="L214">
        <v>5.3149083178315173E-3</v>
      </c>
      <c r="M214">
        <v>18</v>
      </c>
      <c r="N214">
        <v>2.3476735985724702</v>
      </c>
      <c r="O214">
        <v>0.81223932255734743</v>
      </c>
      <c r="P214">
        <v>18</v>
      </c>
      <c r="Q214">
        <v>2.3476735985724702</v>
      </c>
      <c r="R214">
        <v>0.81223932255734743</v>
      </c>
      <c r="S214">
        <f t="shared" si="27"/>
        <v>18.713309013601336</v>
      </c>
      <c r="T214">
        <f t="shared" si="28"/>
        <v>0</v>
      </c>
      <c r="U214">
        <f t="shared" si="29"/>
        <v>7.9545454545454541</v>
      </c>
      <c r="V214">
        <f t="shared" si="30"/>
        <v>10.227272727272728</v>
      </c>
      <c r="W214">
        <f t="shared" si="31"/>
        <v>0.53149083178315171</v>
      </c>
      <c r="X214">
        <v>0</v>
      </c>
      <c r="Y214">
        <v>0</v>
      </c>
      <c r="Z214">
        <v>0.2857142857142857</v>
      </c>
      <c r="AA214">
        <v>0.26666666666666666</v>
      </c>
      <c r="AB214">
        <f t="shared" si="32"/>
        <v>0.44736219905608149</v>
      </c>
      <c r="AC214">
        <f t="shared" si="33"/>
        <v>-1.4687473179777448</v>
      </c>
      <c r="AD214">
        <v>0</v>
      </c>
      <c r="AE214">
        <v>0</v>
      </c>
      <c r="AF214">
        <v>2</v>
      </c>
      <c r="AG214">
        <v>244.25333333333333</v>
      </c>
      <c r="AH214">
        <f t="shared" si="34"/>
        <v>0</v>
      </c>
      <c r="AI214">
        <f t="shared" si="35"/>
        <v>244.25333333333333</v>
      </c>
      <c r="AJ214">
        <v>2</v>
      </c>
      <c r="AK214"/>
      <c r="AL214"/>
      <c r="BI214" s="27"/>
      <c r="BN214"/>
      <c r="BV214" s="27"/>
      <c r="CA214"/>
    </row>
    <row r="215" spans="1:79">
      <c r="A215">
        <v>214</v>
      </c>
      <c r="B215" t="s">
        <v>229</v>
      </c>
      <c r="C215" t="s">
        <v>111</v>
      </c>
      <c r="D215" s="25" t="s">
        <v>357</v>
      </c>
      <c r="E215" s="25" t="s">
        <v>478</v>
      </c>
      <c r="F215">
        <v>2.3868127853325647</v>
      </c>
      <c r="G215">
        <v>0.84244018910183627</v>
      </c>
      <c r="H215">
        <v>0.20836059359701939</v>
      </c>
      <c r="I215">
        <v>5.3433075073470483E-3</v>
      </c>
      <c r="J215">
        <v>8.5492920117552773E-2</v>
      </c>
      <c r="K215">
        <v>0.11220945765428804</v>
      </c>
      <c r="L215">
        <v>5.3149083178315173E-3</v>
      </c>
      <c r="M215">
        <v>17</v>
      </c>
      <c r="N215">
        <v>2.3868127853325647</v>
      </c>
      <c r="O215">
        <v>0.84244018910183627</v>
      </c>
      <c r="P215">
        <v>17</v>
      </c>
      <c r="Q215">
        <v>2.3868127853325647</v>
      </c>
      <c r="R215">
        <v>0.84244018910183627</v>
      </c>
      <c r="S215">
        <f t="shared" si="27"/>
        <v>20.836059359701938</v>
      </c>
      <c r="T215">
        <f t="shared" si="28"/>
        <v>0.53433075073470482</v>
      </c>
      <c r="U215">
        <f t="shared" si="29"/>
        <v>8.5492920117552771</v>
      </c>
      <c r="V215">
        <f t="shared" si="30"/>
        <v>11.220945765428803</v>
      </c>
      <c r="W215">
        <f t="shared" si="31"/>
        <v>0.53149083178315171</v>
      </c>
      <c r="X215">
        <v>0</v>
      </c>
      <c r="Y215">
        <v>0</v>
      </c>
      <c r="Z215">
        <v>0.2857142857142857</v>
      </c>
      <c r="AA215">
        <v>0.26666666666666666</v>
      </c>
      <c r="AB215">
        <f t="shared" si="32"/>
        <v>0.47401843201103261</v>
      </c>
      <c r="AC215">
        <f t="shared" si="33"/>
        <v>-1.3348357914165134</v>
      </c>
      <c r="AD215">
        <v>0</v>
      </c>
      <c r="AE215">
        <v>0</v>
      </c>
      <c r="AF215">
        <v>0</v>
      </c>
      <c r="AG215">
        <v>244.25333333333333</v>
      </c>
      <c r="AH215">
        <f t="shared" si="34"/>
        <v>0</v>
      </c>
      <c r="AI215">
        <f t="shared" si="35"/>
        <v>244.25333333333333</v>
      </c>
      <c r="AJ215">
        <v>0</v>
      </c>
      <c r="AK215" s="50"/>
    </row>
    <row r="216" spans="1:79">
      <c r="A216">
        <v>215</v>
      </c>
      <c r="B216" t="s">
        <v>229</v>
      </c>
      <c r="C216" t="s">
        <v>111</v>
      </c>
      <c r="D216" s="25" t="s">
        <v>357</v>
      </c>
      <c r="E216" s="25" t="s">
        <v>478</v>
      </c>
      <c r="F216">
        <v>2.2995543090548693</v>
      </c>
      <c r="G216">
        <v>0.81164177554051575</v>
      </c>
      <c r="H216">
        <v>0.24047069902917792</v>
      </c>
      <c r="I216">
        <v>0</v>
      </c>
      <c r="J216">
        <v>9.9941211052322218E-2</v>
      </c>
      <c r="K216">
        <v>0.13521457965902417</v>
      </c>
      <c r="L216">
        <v>5.3149083178315173E-3</v>
      </c>
      <c r="M216">
        <v>17</v>
      </c>
      <c r="N216">
        <v>2.2995543090548693</v>
      </c>
      <c r="O216">
        <v>0.81164177554051575</v>
      </c>
      <c r="P216">
        <v>17</v>
      </c>
      <c r="Q216">
        <v>2.2995543090548693</v>
      </c>
      <c r="R216">
        <v>0.81164177554051575</v>
      </c>
      <c r="S216">
        <f t="shared" si="27"/>
        <v>24.047069902917791</v>
      </c>
      <c r="T216">
        <f t="shared" si="28"/>
        <v>0</v>
      </c>
      <c r="U216">
        <f t="shared" si="29"/>
        <v>9.994121105232221</v>
      </c>
      <c r="V216">
        <f t="shared" si="30"/>
        <v>13.521457965902417</v>
      </c>
      <c r="W216">
        <f t="shared" si="31"/>
        <v>0.53149083178315171</v>
      </c>
      <c r="X216">
        <v>0</v>
      </c>
      <c r="Y216">
        <v>0</v>
      </c>
      <c r="Z216">
        <v>0.2857142857142857</v>
      </c>
      <c r="AA216">
        <v>0.26666666666666666</v>
      </c>
      <c r="AB216">
        <f t="shared" si="32"/>
        <v>0.51252356595670756</v>
      </c>
      <c r="AC216">
        <f t="shared" si="33"/>
        <v>-1.1501006520167609</v>
      </c>
      <c r="AD216">
        <v>0</v>
      </c>
      <c r="AE216">
        <v>0</v>
      </c>
      <c r="AF216">
        <v>2</v>
      </c>
      <c r="AG216">
        <v>244.25333333333333</v>
      </c>
      <c r="AH216">
        <f t="shared" si="34"/>
        <v>0</v>
      </c>
      <c r="AI216">
        <f t="shared" si="35"/>
        <v>244.25333333333333</v>
      </c>
      <c r="AJ216">
        <v>2</v>
      </c>
      <c r="AK216" s="50"/>
    </row>
    <row r="217" spans="1:79">
      <c r="A217">
        <v>216</v>
      </c>
      <c r="B217" t="s">
        <v>229</v>
      </c>
      <c r="C217" t="s">
        <v>111</v>
      </c>
      <c r="D217" s="25" t="s">
        <v>357</v>
      </c>
      <c r="E217" s="25" t="s">
        <v>478</v>
      </c>
      <c r="F217">
        <v>2.0325789317873646</v>
      </c>
      <c r="G217">
        <v>0.73309788627625438</v>
      </c>
      <c r="H217">
        <v>0.18245776546068873</v>
      </c>
      <c r="I217">
        <v>1.1428571428571432E-2</v>
      </c>
      <c r="J217">
        <v>5.1428571428571435E-2</v>
      </c>
      <c r="K217">
        <v>0.11428571428571434</v>
      </c>
      <c r="L217">
        <v>5.3149083178315173E-3</v>
      </c>
      <c r="M217">
        <v>15</v>
      </c>
      <c r="N217">
        <v>1.9233275694118022</v>
      </c>
      <c r="O217">
        <v>0.710225965762741</v>
      </c>
      <c r="P217">
        <v>16</v>
      </c>
      <c r="Q217">
        <v>1.9272644429969465</v>
      </c>
      <c r="R217">
        <v>0.6951137135983313</v>
      </c>
      <c r="S217">
        <f t="shared" si="27"/>
        <v>18.245776546068875</v>
      </c>
      <c r="T217">
        <f t="shared" si="28"/>
        <v>1.1428571428571432</v>
      </c>
      <c r="U217">
        <f t="shared" si="29"/>
        <v>5.1428571428571432</v>
      </c>
      <c r="V217">
        <f t="shared" si="30"/>
        <v>11.428571428571434</v>
      </c>
      <c r="W217">
        <f t="shared" si="31"/>
        <v>0.53149083178315171</v>
      </c>
      <c r="X217">
        <v>0</v>
      </c>
      <c r="Y217">
        <v>0</v>
      </c>
      <c r="Z217">
        <v>0.2857142857142857</v>
      </c>
      <c r="AA217">
        <v>0.26666666666666666</v>
      </c>
      <c r="AB217">
        <f t="shared" si="32"/>
        <v>0.44133922923866853</v>
      </c>
      <c r="AC217">
        <f t="shared" si="33"/>
        <v>-1.4997838403748487</v>
      </c>
      <c r="AD217">
        <v>0</v>
      </c>
      <c r="AE217">
        <v>0</v>
      </c>
      <c r="AF217">
        <v>2</v>
      </c>
      <c r="AG217">
        <v>244.25333333333333</v>
      </c>
      <c r="AH217">
        <f t="shared" si="34"/>
        <v>0</v>
      </c>
      <c r="AI217">
        <f t="shared" si="35"/>
        <v>244.25333333333333</v>
      </c>
      <c r="AJ217">
        <v>1</v>
      </c>
      <c r="AK217" s="50"/>
    </row>
  </sheetData>
  <sortState ref="A2:AJ217">
    <sortCondition ref="A5"/>
  </sortState>
  <phoneticPr fontId="1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217"/>
  <sheetViews>
    <sheetView zoomScale="85" workbookViewId="0">
      <pane xSplit="6" ySplit="1" topLeftCell="BH2" activePane="bottomRight" state="frozen"/>
      <selection pane="topRight" activeCell="F1" sqref="F1"/>
      <selection pane="bottomLeft" activeCell="A2" sqref="A2"/>
      <selection pane="bottomRight" activeCell="CL16" sqref="CL16"/>
    </sheetView>
  </sheetViews>
  <sheetFormatPr baseColWidth="10" defaultColWidth="5.140625" defaultRowHeight="13" x14ac:dyDescent="0"/>
  <cols>
    <col min="1" max="1" width="10.7109375" customWidth="1"/>
    <col min="2" max="2" width="19" bestFit="1" customWidth="1"/>
    <col min="3" max="3" width="4.140625" bestFit="1" customWidth="1"/>
    <col min="4" max="4" width="5.7109375" customWidth="1"/>
    <col min="5" max="5" width="4.42578125" style="25" customWidth="1"/>
    <col min="6" max="6" width="6.5703125" bestFit="1" customWidth="1"/>
    <col min="7" max="77" width="5.140625" customWidth="1"/>
    <col min="78" max="78" width="3.7109375" bestFit="1" customWidth="1"/>
    <col min="79" max="80" width="6.7109375" customWidth="1"/>
    <col min="81" max="81" width="6.42578125" customWidth="1"/>
    <col min="82" max="82" width="7.42578125" customWidth="1"/>
    <col min="83" max="105" width="5.140625" customWidth="1"/>
    <col min="106" max="106" width="6.140625" style="27" customWidth="1"/>
    <col min="107" max="107" width="5.140625" style="50" customWidth="1"/>
    <col min="108" max="134" width="5.140625" customWidth="1"/>
    <col min="135" max="135" width="5.140625" style="27" customWidth="1"/>
    <col min="136" max="146" width="5.140625" customWidth="1"/>
    <col min="147" max="147" width="4.42578125" customWidth="1"/>
    <col min="148" max="148" width="5.140625" style="27" customWidth="1"/>
  </cols>
  <sheetData>
    <row r="1" spans="1:160" s="1" customFormat="1" ht="120" customHeight="1" thickBot="1">
      <c r="A1" s="1" t="s">
        <v>256</v>
      </c>
      <c r="B1" s="1" t="s">
        <v>13</v>
      </c>
      <c r="C1" s="1" t="s">
        <v>166</v>
      </c>
      <c r="D1" s="1" t="s">
        <v>15</v>
      </c>
      <c r="E1" s="26" t="s">
        <v>355</v>
      </c>
      <c r="F1" s="1" t="s">
        <v>14</v>
      </c>
      <c r="G1" s="7" t="s">
        <v>140</v>
      </c>
      <c r="H1" s="7" t="s">
        <v>141</v>
      </c>
      <c r="I1" s="8" t="s">
        <v>142</v>
      </c>
      <c r="J1" s="7" t="s">
        <v>127</v>
      </c>
      <c r="K1" s="52" t="s">
        <v>279</v>
      </c>
      <c r="L1" s="52" t="s">
        <v>278</v>
      </c>
      <c r="M1" s="52" t="s">
        <v>280</v>
      </c>
      <c r="N1" s="53" t="s">
        <v>281</v>
      </c>
      <c r="O1" s="6" t="s">
        <v>282</v>
      </c>
      <c r="P1" s="54" t="s">
        <v>213</v>
      </c>
      <c r="Q1" s="13" t="s">
        <v>283</v>
      </c>
      <c r="R1" s="13" t="s">
        <v>153</v>
      </c>
      <c r="S1" s="13" t="s">
        <v>154</v>
      </c>
      <c r="T1" s="13" t="s">
        <v>76</v>
      </c>
      <c r="U1" s="13" t="s">
        <v>86</v>
      </c>
      <c r="V1" s="14" t="s">
        <v>77</v>
      </c>
      <c r="W1" s="9" t="s">
        <v>143</v>
      </c>
      <c r="X1" s="10" t="s">
        <v>144</v>
      </c>
      <c r="Y1" s="10" t="s">
        <v>145</v>
      </c>
      <c r="Z1" s="10" t="s">
        <v>146</v>
      </c>
      <c r="AA1" s="11" t="s">
        <v>147</v>
      </c>
      <c r="AB1" s="10" t="s">
        <v>83</v>
      </c>
      <c r="AC1" s="12" t="s">
        <v>236</v>
      </c>
      <c r="AD1" s="10" t="s">
        <v>237</v>
      </c>
      <c r="AE1" s="13" t="s">
        <v>238</v>
      </c>
      <c r="AF1" s="13" t="s">
        <v>239</v>
      </c>
      <c r="AG1" s="13" t="s">
        <v>240</v>
      </c>
      <c r="AH1" s="13" t="s">
        <v>85</v>
      </c>
      <c r="AI1" s="16" t="s">
        <v>220</v>
      </c>
      <c r="AJ1" s="17" t="s">
        <v>221</v>
      </c>
      <c r="AK1" s="16" t="s">
        <v>222</v>
      </c>
      <c r="AL1" s="18" t="s">
        <v>223</v>
      </c>
      <c r="AM1" s="16" t="s">
        <v>84</v>
      </c>
      <c r="AN1" s="15" t="s">
        <v>313</v>
      </c>
      <c r="AO1" s="15" t="s">
        <v>219</v>
      </c>
      <c r="AP1" s="15" t="s">
        <v>224</v>
      </c>
      <c r="AQ1" s="15" t="s">
        <v>225</v>
      </c>
      <c r="AR1" s="15" t="s">
        <v>226</v>
      </c>
      <c r="AS1" s="15" t="s">
        <v>227</v>
      </c>
      <c r="AT1" s="15" t="s">
        <v>381</v>
      </c>
      <c r="AU1" s="15" t="s">
        <v>382</v>
      </c>
      <c r="AV1" s="15" t="s">
        <v>396</v>
      </c>
      <c r="AW1" s="15" t="s">
        <v>82</v>
      </c>
      <c r="AX1" s="42" t="s">
        <v>241</v>
      </c>
      <c r="AY1" s="42" t="s">
        <v>249</v>
      </c>
      <c r="AZ1" s="42" t="s">
        <v>90</v>
      </c>
      <c r="BA1" s="42" t="s">
        <v>437</v>
      </c>
      <c r="BB1" s="40" t="s">
        <v>242</v>
      </c>
      <c r="BC1" s="40" t="s">
        <v>312</v>
      </c>
      <c r="BD1" s="40" t="s">
        <v>87</v>
      </c>
      <c r="BE1" s="40" t="s">
        <v>88</v>
      </c>
      <c r="BF1" s="40" t="s">
        <v>89</v>
      </c>
      <c r="BG1" s="40" t="s">
        <v>438</v>
      </c>
      <c r="BH1" s="40" t="s">
        <v>439</v>
      </c>
      <c r="BI1" s="40" t="s">
        <v>440</v>
      </c>
      <c r="BJ1" s="40" t="s">
        <v>376</v>
      </c>
      <c r="BK1" s="14" t="s">
        <v>383</v>
      </c>
      <c r="BL1" s="14" t="s">
        <v>395</v>
      </c>
      <c r="BM1" s="14" t="s">
        <v>324</v>
      </c>
      <c r="BN1" s="14" t="s">
        <v>257</v>
      </c>
      <c r="BO1" s="14" t="s">
        <v>260</v>
      </c>
      <c r="BP1" s="14" t="s">
        <v>261</v>
      </c>
      <c r="BQ1" s="14" t="s">
        <v>425</v>
      </c>
      <c r="BR1" s="14" t="s">
        <v>426</v>
      </c>
      <c r="BS1" s="14" t="s">
        <v>427</v>
      </c>
      <c r="BT1" s="10" t="s">
        <v>377</v>
      </c>
      <c r="BU1" s="19" t="s">
        <v>129</v>
      </c>
      <c r="BV1" s="20" t="s">
        <v>378</v>
      </c>
      <c r="BW1" s="6" t="s">
        <v>359</v>
      </c>
      <c r="BX1" s="6" t="s">
        <v>360</v>
      </c>
      <c r="BY1" s="21" t="s">
        <v>152</v>
      </c>
      <c r="BZ1" s="68" t="s">
        <v>401</v>
      </c>
      <c r="CA1" s="68" t="s">
        <v>398</v>
      </c>
      <c r="CB1" s="68" t="s">
        <v>399</v>
      </c>
      <c r="CC1" s="69" t="s">
        <v>187</v>
      </c>
      <c r="CD1" s="1" t="s">
        <v>277</v>
      </c>
      <c r="CE1" s="1" t="s">
        <v>476</v>
      </c>
      <c r="CF1" s="1" t="s">
        <v>477</v>
      </c>
      <c r="CG1" s="1" t="s">
        <v>489</v>
      </c>
      <c r="CH1" s="1" t="s">
        <v>486</v>
      </c>
      <c r="DB1" s="55"/>
      <c r="DC1" s="67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56"/>
      <c r="ER1" s="55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</row>
    <row r="2" spans="1:160">
      <c r="A2">
        <v>1</v>
      </c>
      <c r="B2" t="s">
        <v>128</v>
      </c>
      <c r="C2" t="s">
        <v>16</v>
      </c>
      <c r="D2" t="s">
        <v>385</v>
      </c>
      <c r="E2" s="25" t="s">
        <v>479</v>
      </c>
      <c r="F2" t="s">
        <v>258</v>
      </c>
      <c r="G2">
        <v>0</v>
      </c>
      <c r="H2">
        <v>5.752887339289605E-2</v>
      </c>
      <c r="I2">
        <v>3.9224231858792764E-2</v>
      </c>
      <c r="J2">
        <v>0</v>
      </c>
      <c r="K2">
        <v>0.1176726955763783</v>
      </c>
      <c r="L2">
        <v>1.3074743952930923E-2</v>
      </c>
      <c r="M2">
        <v>0</v>
      </c>
      <c r="N2">
        <v>0</v>
      </c>
      <c r="O2">
        <v>0</v>
      </c>
      <c r="P2">
        <v>4.3582479843103077E-3</v>
      </c>
      <c r="Q2">
        <v>4.8158640226628892E-2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1.7432991937241231E-2</v>
      </c>
      <c r="AE2">
        <v>0</v>
      </c>
      <c r="AF2">
        <v>0</v>
      </c>
      <c r="AG2">
        <v>0</v>
      </c>
      <c r="AH2">
        <v>0</v>
      </c>
      <c r="AI2">
        <v>0</v>
      </c>
      <c r="AJ2">
        <v>5.6657223796033995E-2</v>
      </c>
      <c r="AK2">
        <v>0</v>
      </c>
      <c r="AL2">
        <v>0</v>
      </c>
      <c r="AM2">
        <v>0</v>
      </c>
      <c r="AN2">
        <v>0</v>
      </c>
      <c r="AO2">
        <v>0</v>
      </c>
      <c r="AP2">
        <v>2.2009152320767052E-2</v>
      </c>
      <c r="AQ2">
        <v>4.3582479843103073E-4</v>
      </c>
      <c r="AR2">
        <v>4.3582479843103077E-3</v>
      </c>
      <c r="AS2">
        <v>0</v>
      </c>
      <c r="AT2">
        <v>0</v>
      </c>
      <c r="AU2">
        <v>1.3074743952930923E-2</v>
      </c>
      <c r="AV2">
        <v>0</v>
      </c>
      <c r="AW2">
        <v>0</v>
      </c>
      <c r="AX2">
        <v>5.6875136195249504E-2</v>
      </c>
      <c r="AY2">
        <v>9.588145565482678E-2</v>
      </c>
      <c r="AZ2">
        <v>0</v>
      </c>
      <c r="BA2">
        <v>0</v>
      </c>
      <c r="BB2">
        <v>0.26149487905861835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8.7164959686206155E-3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8.7164959686206155E-3</v>
      </c>
      <c r="BU2">
        <v>0</v>
      </c>
      <c r="BV2">
        <v>0</v>
      </c>
      <c r="BW2">
        <v>0</v>
      </c>
      <c r="BX2">
        <v>0.1743299193724123</v>
      </c>
      <c r="BY2">
        <v>0</v>
      </c>
      <c r="BZ2">
        <v>16</v>
      </c>
      <c r="CA2">
        <v>2.0211127307829111</v>
      </c>
      <c r="CB2">
        <v>0.72896232844451414</v>
      </c>
      <c r="CD2">
        <f t="shared" ref="CD2:CD65" si="0">SUM(G2:J2)</f>
        <v>9.6753105251688815E-2</v>
      </c>
      <c r="CE2">
        <v>0</v>
      </c>
      <c r="CF2">
        <v>22.2</v>
      </c>
      <c r="CG2">
        <v>2</v>
      </c>
      <c r="CH2">
        <v>2</v>
      </c>
      <c r="DB2" s="50"/>
    </row>
    <row r="3" spans="1:160">
      <c r="A3">
        <v>2</v>
      </c>
      <c r="B3" t="s">
        <v>309</v>
      </c>
      <c r="C3" t="s">
        <v>16</v>
      </c>
      <c r="D3" t="s">
        <v>385</v>
      </c>
      <c r="E3" s="25" t="s">
        <v>479</v>
      </c>
      <c r="F3" t="s">
        <v>258</v>
      </c>
      <c r="G3">
        <v>0</v>
      </c>
      <c r="H3">
        <v>0.11181178753334951</v>
      </c>
      <c r="I3">
        <v>1.4552510308028139E-2</v>
      </c>
      <c r="J3">
        <v>0</v>
      </c>
      <c r="K3">
        <v>0.12612175600291053</v>
      </c>
      <c r="L3">
        <v>0</v>
      </c>
      <c r="M3">
        <v>0</v>
      </c>
      <c r="N3">
        <v>0.10186757215619693</v>
      </c>
      <c r="O3">
        <v>0</v>
      </c>
      <c r="P3">
        <v>9.7016735386854253E-3</v>
      </c>
      <c r="Q3">
        <v>9.7016735386854253E-3</v>
      </c>
      <c r="R3">
        <v>2.425418384671356E-4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4.8508367693427127E-3</v>
      </c>
      <c r="AB3">
        <v>1.9403347077370851E-2</v>
      </c>
      <c r="AC3">
        <v>0</v>
      </c>
      <c r="AD3">
        <v>0</v>
      </c>
      <c r="AE3">
        <v>9.7016735386854253E-3</v>
      </c>
      <c r="AF3">
        <v>0</v>
      </c>
      <c r="AG3">
        <v>0</v>
      </c>
      <c r="AH3">
        <v>0</v>
      </c>
      <c r="AI3">
        <v>0</v>
      </c>
      <c r="AJ3">
        <v>4.3657530924084406E-2</v>
      </c>
      <c r="AK3">
        <v>0</v>
      </c>
      <c r="AL3">
        <v>0</v>
      </c>
      <c r="AM3">
        <v>0</v>
      </c>
      <c r="AN3">
        <v>0</v>
      </c>
      <c r="AO3">
        <v>0</v>
      </c>
      <c r="AP3">
        <v>9.7016735386854253E-3</v>
      </c>
      <c r="AQ3">
        <v>0</v>
      </c>
      <c r="AR3">
        <v>0</v>
      </c>
      <c r="AS3">
        <v>0</v>
      </c>
      <c r="AT3">
        <v>0</v>
      </c>
      <c r="AU3">
        <v>5.3601746301236965E-2</v>
      </c>
      <c r="AV3">
        <v>0</v>
      </c>
      <c r="AW3">
        <v>0</v>
      </c>
      <c r="AX3">
        <v>0.14067426631093866</v>
      </c>
      <c r="AY3">
        <v>2.4254183846713559E-2</v>
      </c>
      <c r="AZ3">
        <v>0</v>
      </c>
      <c r="BA3">
        <v>0</v>
      </c>
      <c r="BB3">
        <v>9.2165898617511552E-2</v>
      </c>
      <c r="BC3">
        <v>9.7016735386854253E-3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4.8508367693427127E-3</v>
      </c>
      <c r="BV3">
        <v>0</v>
      </c>
      <c r="BW3">
        <v>9.7016735386854253E-3</v>
      </c>
      <c r="BX3">
        <v>0.20373514431239387</v>
      </c>
      <c r="BY3">
        <v>0</v>
      </c>
      <c r="BZ3">
        <v>16</v>
      </c>
      <c r="CA3">
        <v>2.1797458978393611</v>
      </c>
      <c r="CB3">
        <v>0.78617714930272686</v>
      </c>
      <c r="CD3">
        <f t="shared" si="0"/>
        <v>0.12636429784137765</v>
      </c>
      <c r="CE3">
        <v>0</v>
      </c>
      <c r="CF3">
        <v>33.299999999999997</v>
      </c>
      <c r="CG3">
        <v>3</v>
      </c>
      <c r="CH3">
        <v>2</v>
      </c>
      <c r="DB3" s="50"/>
    </row>
    <row r="4" spans="1:160">
      <c r="A4">
        <v>3</v>
      </c>
      <c r="B4" t="s">
        <v>310</v>
      </c>
      <c r="C4" t="s">
        <v>16</v>
      </c>
      <c r="D4" t="s">
        <v>385</v>
      </c>
      <c r="E4" s="25" t="s">
        <v>479</v>
      </c>
      <c r="F4" t="s">
        <v>258</v>
      </c>
      <c r="G4">
        <v>0</v>
      </c>
      <c r="H4">
        <v>8.1462016244624957E-2</v>
      </c>
      <c r="I4">
        <v>2.3889154323936932E-2</v>
      </c>
      <c r="J4">
        <v>0</v>
      </c>
      <c r="K4">
        <v>0.18155757286192067</v>
      </c>
      <c r="L4">
        <v>0</v>
      </c>
      <c r="M4">
        <v>0</v>
      </c>
      <c r="N4">
        <v>1.9111323459149548E-2</v>
      </c>
      <c r="O4">
        <v>0</v>
      </c>
      <c r="P4">
        <v>3.3444816053511704E-2</v>
      </c>
      <c r="Q4">
        <v>2.8905876731963688E-2</v>
      </c>
      <c r="R4">
        <v>4.7778308647873869E-3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4.7778308647873869E-3</v>
      </c>
      <c r="AB4">
        <v>3.8461538461538457E-2</v>
      </c>
      <c r="AC4">
        <v>0</v>
      </c>
      <c r="AD4">
        <v>4.7778308647873869E-3</v>
      </c>
      <c r="AE4">
        <v>0</v>
      </c>
      <c r="AF4">
        <v>0</v>
      </c>
      <c r="AG4">
        <v>0</v>
      </c>
      <c r="AH4">
        <v>0</v>
      </c>
      <c r="AI4">
        <v>0</v>
      </c>
      <c r="AJ4">
        <v>2.3889154323936932E-2</v>
      </c>
      <c r="AK4">
        <v>0</v>
      </c>
      <c r="AL4">
        <v>4.7778308647873869E-3</v>
      </c>
      <c r="AM4">
        <v>0</v>
      </c>
      <c r="AN4">
        <v>0</v>
      </c>
      <c r="AO4">
        <v>0</v>
      </c>
      <c r="AP4">
        <v>1.4333492594362162E-2</v>
      </c>
      <c r="AQ4">
        <v>2.3889154323936934E-4</v>
      </c>
      <c r="AR4">
        <v>0</v>
      </c>
      <c r="AS4">
        <v>0</v>
      </c>
      <c r="AT4">
        <v>0</v>
      </c>
      <c r="AU4">
        <v>1.4333492594362162E-2</v>
      </c>
      <c r="AV4">
        <v>0</v>
      </c>
      <c r="AW4">
        <v>0</v>
      </c>
      <c r="AX4">
        <v>0.13377926421404684</v>
      </c>
      <c r="AY4">
        <v>8.6000955566172987E-2</v>
      </c>
      <c r="AZ4">
        <v>0</v>
      </c>
      <c r="BA4">
        <v>0</v>
      </c>
      <c r="BB4">
        <v>9.5795508838987117E-2</v>
      </c>
      <c r="BC4">
        <v>0</v>
      </c>
      <c r="BD4">
        <v>5.016722408026756E-3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4.7778308647873869E-3</v>
      </c>
      <c r="BL4">
        <v>4.7778308647873869E-3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0.19111323459149546</v>
      </c>
      <c r="BY4">
        <v>0</v>
      </c>
      <c r="BZ4">
        <v>20</v>
      </c>
      <c r="CA4">
        <v>2.2455801662499777</v>
      </c>
      <c r="CB4">
        <v>0.74959307481303417</v>
      </c>
      <c r="CD4">
        <f t="shared" si="0"/>
        <v>0.10535117056856189</v>
      </c>
      <c r="CE4">
        <v>0</v>
      </c>
      <c r="CF4">
        <v>0</v>
      </c>
      <c r="CG4">
        <v>1</v>
      </c>
      <c r="CH4">
        <v>0</v>
      </c>
      <c r="DB4" s="50"/>
    </row>
    <row r="5" spans="1:160">
      <c r="A5">
        <v>4</v>
      </c>
      <c r="B5" t="s">
        <v>386</v>
      </c>
      <c r="C5" t="s">
        <v>16</v>
      </c>
      <c r="D5" t="s">
        <v>385</v>
      </c>
      <c r="E5" s="25" t="s">
        <v>479</v>
      </c>
      <c r="F5" t="s">
        <v>258</v>
      </c>
      <c r="G5">
        <v>0</v>
      </c>
      <c r="H5">
        <v>0.14309484193011646</v>
      </c>
      <c r="I5">
        <v>2.4007606370335156E-2</v>
      </c>
      <c r="J5">
        <v>0</v>
      </c>
      <c r="K5">
        <v>0.1093415735678631</v>
      </c>
      <c r="L5">
        <v>1.9015925837889233E-2</v>
      </c>
      <c r="M5">
        <v>0</v>
      </c>
      <c r="N5">
        <v>0.19966722129783696</v>
      </c>
      <c r="O5">
        <v>0</v>
      </c>
      <c r="P5">
        <v>4.7539814594723083E-3</v>
      </c>
      <c r="Q5">
        <v>2.3769907297361541E-2</v>
      </c>
      <c r="R5">
        <v>0</v>
      </c>
      <c r="S5">
        <v>0</v>
      </c>
      <c r="T5">
        <v>0</v>
      </c>
      <c r="U5">
        <v>0</v>
      </c>
      <c r="V5">
        <v>4.7539814594723083E-3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4.3261231281198007E-2</v>
      </c>
      <c r="AF5">
        <v>0</v>
      </c>
      <c r="AG5">
        <v>0</v>
      </c>
      <c r="AH5">
        <v>0</v>
      </c>
      <c r="AI5">
        <v>0</v>
      </c>
      <c r="AJ5">
        <v>2.3769907297361541E-2</v>
      </c>
      <c r="AK5">
        <v>0</v>
      </c>
      <c r="AL5">
        <v>0</v>
      </c>
      <c r="AM5">
        <v>0</v>
      </c>
      <c r="AN5">
        <v>0</v>
      </c>
      <c r="AO5">
        <v>0</v>
      </c>
      <c r="AP5">
        <v>2.3769907297361541E-2</v>
      </c>
      <c r="AQ5">
        <v>9.5079629189446166E-3</v>
      </c>
      <c r="AR5">
        <v>0</v>
      </c>
      <c r="AS5">
        <v>0</v>
      </c>
      <c r="AT5">
        <v>0</v>
      </c>
      <c r="AU5">
        <v>9.5079629189446166E-3</v>
      </c>
      <c r="AV5">
        <v>0</v>
      </c>
      <c r="AW5">
        <v>0</v>
      </c>
      <c r="AX5">
        <v>0.14309484193011648</v>
      </c>
      <c r="AY5">
        <v>4.7539814594723083E-3</v>
      </c>
      <c r="AZ5">
        <v>0</v>
      </c>
      <c r="BA5">
        <v>0</v>
      </c>
      <c r="BB5">
        <v>3.8031851675778459E-2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4.7539814594723083E-3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0.17114333254100311</v>
      </c>
      <c r="BY5">
        <v>0</v>
      </c>
      <c r="BZ5">
        <v>16</v>
      </c>
      <c r="CA5">
        <v>2.0614831382343217</v>
      </c>
      <c r="CB5">
        <v>0.74352287510171833</v>
      </c>
      <c r="CD5">
        <f t="shared" si="0"/>
        <v>0.16710244830045162</v>
      </c>
      <c r="CE5">
        <v>0</v>
      </c>
      <c r="CF5">
        <v>22.2</v>
      </c>
      <c r="CG5">
        <v>2</v>
      </c>
      <c r="CH5">
        <v>2</v>
      </c>
      <c r="DB5" s="50"/>
    </row>
    <row r="6" spans="1:160">
      <c r="A6">
        <v>5</v>
      </c>
      <c r="B6" t="s">
        <v>22</v>
      </c>
      <c r="C6" t="s">
        <v>16</v>
      </c>
      <c r="D6" t="s">
        <v>385</v>
      </c>
      <c r="E6" s="25" t="s">
        <v>479</v>
      </c>
      <c r="F6" t="s">
        <v>258</v>
      </c>
      <c r="G6">
        <v>5.3705692803437165E-3</v>
      </c>
      <c r="H6">
        <v>0.12889366272824923</v>
      </c>
      <c r="I6">
        <v>5.3705692803437156E-2</v>
      </c>
      <c r="J6">
        <v>0</v>
      </c>
      <c r="K6">
        <v>9.6670247046186902E-2</v>
      </c>
      <c r="L6">
        <v>0</v>
      </c>
      <c r="M6">
        <v>0</v>
      </c>
      <c r="N6">
        <v>4.2964554242749732E-2</v>
      </c>
      <c r="O6">
        <v>5.3705692803437165E-3</v>
      </c>
      <c r="P6">
        <v>1.6380236305048337E-2</v>
      </c>
      <c r="Q6">
        <v>0</v>
      </c>
      <c r="R6">
        <v>0</v>
      </c>
      <c r="S6">
        <v>0</v>
      </c>
      <c r="T6">
        <v>0</v>
      </c>
      <c r="U6">
        <v>0</v>
      </c>
      <c r="V6">
        <v>1.0741138560687433E-2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2.1482277121374866E-2</v>
      </c>
      <c r="AE6">
        <v>3.2223415682062294E-2</v>
      </c>
      <c r="AF6">
        <v>0</v>
      </c>
      <c r="AG6">
        <v>0</v>
      </c>
      <c r="AH6">
        <v>0</v>
      </c>
      <c r="AI6">
        <v>0</v>
      </c>
      <c r="AJ6">
        <v>5.3705692803437165E-3</v>
      </c>
      <c r="AK6">
        <v>0</v>
      </c>
      <c r="AL6">
        <v>0</v>
      </c>
      <c r="AM6">
        <v>0</v>
      </c>
      <c r="AN6">
        <v>0</v>
      </c>
      <c r="AO6">
        <v>0</v>
      </c>
      <c r="AP6">
        <v>5.3705692803437165E-3</v>
      </c>
      <c r="AQ6">
        <v>2.6852846401718581E-4</v>
      </c>
      <c r="AR6">
        <v>0</v>
      </c>
      <c r="AS6">
        <v>0</v>
      </c>
      <c r="AT6">
        <v>0</v>
      </c>
      <c r="AU6">
        <v>2.1482277121374866E-2</v>
      </c>
      <c r="AV6">
        <v>0</v>
      </c>
      <c r="AW6">
        <v>0</v>
      </c>
      <c r="AX6">
        <v>0.13963480128893668</v>
      </c>
      <c r="AY6">
        <v>0.10741138560687434</v>
      </c>
      <c r="AZ6">
        <v>0</v>
      </c>
      <c r="BA6">
        <v>0</v>
      </c>
      <c r="BB6">
        <v>3.8131041890440386E-2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1.0741138560687433E-2</v>
      </c>
      <c r="BL6">
        <v>0</v>
      </c>
      <c r="BM6">
        <v>5.3705692803437165E-3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5.3705692803437165E-3</v>
      </c>
      <c r="BV6">
        <v>0</v>
      </c>
      <c r="BW6">
        <v>0</v>
      </c>
      <c r="BX6">
        <v>0.24704618689581087</v>
      </c>
      <c r="BY6">
        <v>0</v>
      </c>
      <c r="BZ6">
        <v>17</v>
      </c>
      <c r="CA6">
        <v>2.2036310743168919</v>
      </c>
      <c r="CB6">
        <v>0.7777850824188296</v>
      </c>
      <c r="CD6">
        <f t="shared" si="0"/>
        <v>0.18796992481203009</v>
      </c>
      <c r="CE6">
        <v>0</v>
      </c>
      <c r="CF6">
        <v>0</v>
      </c>
      <c r="CG6">
        <v>1</v>
      </c>
      <c r="CH6">
        <v>1</v>
      </c>
      <c r="DB6" s="50"/>
    </row>
    <row r="7" spans="1:160">
      <c r="A7">
        <v>6</v>
      </c>
      <c r="B7" t="s">
        <v>23</v>
      </c>
      <c r="C7" t="s">
        <v>16</v>
      </c>
      <c r="D7" t="s">
        <v>385</v>
      </c>
      <c r="E7" s="25" t="s">
        <v>479</v>
      </c>
      <c r="F7" t="s">
        <v>258</v>
      </c>
      <c r="G7">
        <v>0</v>
      </c>
      <c r="H7">
        <v>6.7047075606276763E-2</v>
      </c>
      <c r="I7">
        <v>0.25202092249167846</v>
      </c>
      <c r="J7">
        <v>0</v>
      </c>
      <c r="K7">
        <v>2.853067047075606E-2</v>
      </c>
      <c r="L7">
        <v>0</v>
      </c>
      <c r="M7">
        <v>0</v>
      </c>
      <c r="N7">
        <v>0.15691868758915833</v>
      </c>
      <c r="O7">
        <v>0</v>
      </c>
      <c r="P7">
        <v>0</v>
      </c>
      <c r="Q7">
        <v>0</v>
      </c>
      <c r="R7">
        <v>2.377555872563005E-4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5.2543984783642424E-2</v>
      </c>
      <c r="AF7">
        <v>0</v>
      </c>
      <c r="AG7">
        <v>0</v>
      </c>
      <c r="AH7">
        <v>0</v>
      </c>
      <c r="AI7">
        <v>0</v>
      </c>
      <c r="AJ7">
        <v>2.3775558725630051E-2</v>
      </c>
      <c r="AK7">
        <v>0</v>
      </c>
      <c r="AL7">
        <v>0</v>
      </c>
      <c r="AM7">
        <v>0</v>
      </c>
      <c r="AN7">
        <v>0</v>
      </c>
      <c r="AO7">
        <v>0</v>
      </c>
      <c r="AP7">
        <v>4.7551117451260106E-3</v>
      </c>
      <c r="AQ7">
        <v>2.377555872563005E-4</v>
      </c>
      <c r="AR7">
        <v>0</v>
      </c>
      <c r="AS7">
        <v>0</v>
      </c>
      <c r="AT7">
        <v>4.7551117451260106E-3</v>
      </c>
      <c r="AU7">
        <v>0</v>
      </c>
      <c r="AV7">
        <v>0</v>
      </c>
      <c r="AW7">
        <v>0</v>
      </c>
      <c r="AX7">
        <v>0.13789824060865433</v>
      </c>
      <c r="AY7">
        <v>5.706134094151212E-2</v>
      </c>
      <c r="AZ7">
        <v>0</v>
      </c>
      <c r="BA7">
        <v>0</v>
      </c>
      <c r="BB7">
        <v>9.0584878744650502E-2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4.7551117451260106E-3</v>
      </c>
      <c r="BK7">
        <v>9.5102234902520212E-3</v>
      </c>
      <c r="BL7">
        <v>9.5102234902520212E-3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4.7551117451260106E-3</v>
      </c>
      <c r="BW7">
        <v>0</v>
      </c>
      <c r="BX7">
        <v>9.5102234902520219E-2</v>
      </c>
      <c r="BY7">
        <v>0</v>
      </c>
      <c r="BZ7">
        <v>14</v>
      </c>
      <c r="CA7">
        <v>1.9675702187355271</v>
      </c>
      <c r="CB7">
        <v>0.74555796748165915</v>
      </c>
      <c r="CD7">
        <f t="shared" si="0"/>
        <v>0.31906799809795522</v>
      </c>
      <c r="CE7">
        <v>22.2</v>
      </c>
      <c r="CF7">
        <v>0</v>
      </c>
      <c r="CG7">
        <v>3</v>
      </c>
      <c r="CH7">
        <v>3</v>
      </c>
      <c r="DB7" s="50"/>
    </row>
    <row r="8" spans="1:160">
      <c r="A8">
        <v>7</v>
      </c>
      <c r="B8" t="s">
        <v>458</v>
      </c>
      <c r="C8" t="s">
        <v>16</v>
      </c>
      <c r="D8" t="s">
        <v>459</v>
      </c>
      <c r="E8" s="25" t="s">
        <v>479</v>
      </c>
      <c r="F8" t="s">
        <v>258</v>
      </c>
      <c r="G8">
        <v>0</v>
      </c>
      <c r="H8">
        <v>0.11173054587688735</v>
      </c>
      <c r="I8">
        <v>0.12078977932636469</v>
      </c>
      <c r="J8">
        <v>0</v>
      </c>
      <c r="K8">
        <v>5.1103368176538898E-2</v>
      </c>
      <c r="L8">
        <v>0</v>
      </c>
      <c r="M8">
        <v>0</v>
      </c>
      <c r="N8">
        <v>0</v>
      </c>
      <c r="O8">
        <v>0</v>
      </c>
      <c r="P8">
        <v>0</v>
      </c>
      <c r="Q8">
        <v>7.8977932636469225E-2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4.6457607433217189E-3</v>
      </c>
      <c r="AC8">
        <v>0</v>
      </c>
      <c r="AD8">
        <v>1.8583042973286876E-2</v>
      </c>
      <c r="AE8">
        <v>0.10220673635307785</v>
      </c>
      <c r="AF8">
        <v>0</v>
      </c>
      <c r="AG8">
        <v>5.5749128919860627E-2</v>
      </c>
      <c r="AH8">
        <v>0</v>
      </c>
      <c r="AI8">
        <v>0</v>
      </c>
      <c r="AJ8">
        <v>4.6457607433217182E-2</v>
      </c>
      <c r="AK8">
        <v>0</v>
      </c>
      <c r="AL8">
        <v>9.2915214866434379E-3</v>
      </c>
      <c r="AM8">
        <v>0</v>
      </c>
      <c r="AN8">
        <v>0</v>
      </c>
      <c r="AO8">
        <v>0</v>
      </c>
      <c r="AP8">
        <v>2.787456445993031E-2</v>
      </c>
      <c r="AQ8">
        <v>4.6457607433217184E-4</v>
      </c>
      <c r="AR8">
        <v>0</v>
      </c>
      <c r="AS8">
        <v>0</v>
      </c>
      <c r="AT8">
        <v>0</v>
      </c>
      <c r="AU8">
        <v>9.2915214866434379E-3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2.8339140534262484E-2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4.6457607433217189E-3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4.6457607433217189E-3</v>
      </c>
      <c r="BV8">
        <v>0</v>
      </c>
      <c r="BW8">
        <v>0</v>
      </c>
      <c r="BX8">
        <v>0.32520325203252015</v>
      </c>
      <c r="BY8">
        <v>0</v>
      </c>
      <c r="BZ8">
        <v>14</v>
      </c>
      <c r="CA8">
        <v>2.1605634753194116</v>
      </c>
      <c r="CB8">
        <v>0.81868758631112981</v>
      </c>
      <c r="CD8">
        <f t="shared" si="0"/>
        <v>0.23252032520325205</v>
      </c>
      <c r="CE8">
        <v>0</v>
      </c>
      <c r="CF8">
        <v>22.2</v>
      </c>
      <c r="CG8">
        <v>2</v>
      </c>
      <c r="CH8">
        <v>1</v>
      </c>
      <c r="DB8" s="50"/>
    </row>
    <row r="9" spans="1:160">
      <c r="A9">
        <v>8</v>
      </c>
      <c r="B9" t="s">
        <v>460</v>
      </c>
      <c r="C9" t="s">
        <v>16</v>
      </c>
      <c r="D9" t="s">
        <v>459</v>
      </c>
      <c r="E9" s="25" t="s">
        <v>479</v>
      </c>
      <c r="F9" t="s">
        <v>258</v>
      </c>
      <c r="G9">
        <v>1.0131712259371834E-2</v>
      </c>
      <c r="H9">
        <v>0.11676798378926039</v>
      </c>
      <c r="I9">
        <v>0.14184397163120568</v>
      </c>
      <c r="J9">
        <v>0</v>
      </c>
      <c r="K9">
        <v>5.1165146909827756E-2</v>
      </c>
      <c r="L9">
        <v>0</v>
      </c>
      <c r="M9">
        <v>0</v>
      </c>
      <c r="N9">
        <v>0</v>
      </c>
      <c r="O9">
        <v>0</v>
      </c>
      <c r="P9">
        <v>0</v>
      </c>
      <c r="Q9">
        <v>0.11144883485309016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1.0131712259371834E-2</v>
      </c>
      <c r="Z9">
        <v>0</v>
      </c>
      <c r="AA9">
        <v>0</v>
      </c>
      <c r="AB9">
        <v>2.0263424518743668E-2</v>
      </c>
      <c r="AC9">
        <v>0</v>
      </c>
      <c r="AD9">
        <v>0</v>
      </c>
      <c r="AE9">
        <v>2.5329280648429583E-2</v>
      </c>
      <c r="AF9">
        <v>0</v>
      </c>
      <c r="AG9">
        <v>0</v>
      </c>
      <c r="AH9">
        <v>0</v>
      </c>
      <c r="AI9">
        <v>0</v>
      </c>
      <c r="AJ9">
        <v>5.065856129685917E-3</v>
      </c>
      <c r="AK9">
        <v>0</v>
      </c>
      <c r="AL9">
        <v>0</v>
      </c>
      <c r="AM9">
        <v>0</v>
      </c>
      <c r="AN9">
        <v>0</v>
      </c>
      <c r="AO9">
        <v>2.5582573454913878E-2</v>
      </c>
      <c r="AP9">
        <v>1.0131712259371834E-2</v>
      </c>
      <c r="AQ9">
        <v>5.0658561296859162E-4</v>
      </c>
      <c r="AR9">
        <v>0</v>
      </c>
      <c r="AS9">
        <v>0</v>
      </c>
      <c r="AT9">
        <v>0</v>
      </c>
      <c r="AU9">
        <v>1.0131712259371834E-2</v>
      </c>
      <c r="AV9">
        <v>0</v>
      </c>
      <c r="AW9">
        <v>0</v>
      </c>
      <c r="AX9">
        <v>0.14209726443768997</v>
      </c>
      <c r="AY9">
        <v>0</v>
      </c>
      <c r="AZ9">
        <v>0</v>
      </c>
      <c r="BA9">
        <v>0</v>
      </c>
      <c r="BB9">
        <v>7.598784194528875E-2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2.0263424518743668E-2</v>
      </c>
      <c r="BK9">
        <v>0</v>
      </c>
      <c r="BL9">
        <v>5.3191489361702126E-3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5.065856129685917E-3</v>
      </c>
      <c r="BW9">
        <v>0</v>
      </c>
      <c r="BX9">
        <v>0.21276595744680846</v>
      </c>
      <c r="BY9">
        <v>0</v>
      </c>
      <c r="BZ9">
        <v>14</v>
      </c>
      <c r="CA9">
        <v>2.08484543556043</v>
      </c>
      <c r="CB9">
        <v>0.78999626577433024</v>
      </c>
      <c r="CD9">
        <f t="shared" si="0"/>
        <v>0.26874366767983793</v>
      </c>
      <c r="CE9">
        <v>0</v>
      </c>
      <c r="CF9">
        <v>0</v>
      </c>
      <c r="CG9">
        <v>3</v>
      </c>
      <c r="CH9">
        <v>2</v>
      </c>
      <c r="DB9" s="50"/>
    </row>
    <row r="10" spans="1:160">
      <c r="A10">
        <v>9</v>
      </c>
      <c r="B10" t="s">
        <v>461</v>
      </c>
      <c r="C10" t="s">
        <v>16</v>
      </c>
      <c r="D10" t="s">
        <v>459</v>
      </c>
      <c r="E10" s="25" t="s">
        <v>479</v>
      </c>
      <c r="F10" t="s">
        <v>258</v>
      </c>
      <c r="G10">
        <v>0</v>
      </c>
      <c r="H10">
        <v>9.6337579617834429E-2</v>
      </c>
      <c r="I10">
        <v>0.12738853503184719</v>
      </c>
      <c r="J10">
        <v>0</v>
      </c>
      <c r="K10">
        <v>0.1170382165605096</v>
      </c>
      <c r="L10">
        <v>2.1231422505307861E-2</v>
      </c>
      <c r="M10">
        <v>0</v>
      </c>
      <c r="N10">
        <v>0</v>
      </c>
      <c r="O10">
        <v>0</v>
      </c>
      <c r="P10">
        <v>0</v>
      </c>
      <c r="Q10">
        <v>5.8651804670912959E-2</v>
      </c>
      <c r="R10">
        <v>0</v>
      </c>
      <c r="S10">
        <v>0</v>
      </c>
      <c r="T10">
        <v>0</v>
      </c>
      <c r="U10">
        <v>0</v>
      </c>
      <c r="V10">
        <v>0</v>
      </c>
      <c r="W10">
        <v>5.3078556263269653E-3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1.5923566878980899E-2</v>
      </c>
      <c r="AE10">
        <v>6.9002123142250543E-2</v>
      </c>
      <c r="AF10">
        <v>0</v>
      </c>
      <c r="AG10">
        <v>3.184713375796179E-2</v>
      </c>
      <c r="AH10">
        <v>0</v>
      </c>
      <c r="AI10">
        <v>0</v>
      </c>
      <c r="AJ10">
        <v>3.7420382165605101E-2</v>
      </c>
      <c r="AK10">
        <v>0</v>
      </c>
      <c r="AL10">
        <v>1.0615711252653931E-2</v>
      </c>
      <c r="AM10">
        <v>0</v>
      </c>
      <c r="AN10">
        <v>2.1231422505307861E-2</v>
      </c>
      <c r="AO10">
        <v>0</v>
      </c>
      <c r="AP10">
        <v>2.6804670912951172E-2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5.8386411889596604E-2</v>
      </c>
      <c r="AY10">
        <v>0</v>
      </c>
      <c r="AZ10">
        <v>0</v>
      </c>
      <c r="BA10">
        <v>0</v>
      </c>
      <c r="BB10">
        <v>0.12234607218683657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1.0615711252653931E-2</v>
      </c>
      <c r="BK10">
        <v>0</v>
      </c>
      <c r="BL10">
        <v>5.3078556263269653E-3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0.16454352441613593</v>
      </c>
      <c r="BY10">
        <v>0</v>
      </c>
      <c r="BZ10">
        <v>17</v>
      </c>
      <c r="CA10">
        <v>2.3560339900235161</v>
      </c>
      <c r="CB10">
        <v>0.83157662481232764</v>
      </c>
      <c r="CD10">
        <f t="shared" si="0"/>
        <v>0.22372611464968162</v>
      </c>
      <c r="CE10">
        <v>0</v>
      </c>
      <c r="CF10">
        <v>0</v>
      </c>
      <c r="CG10">
        <v>1</v>
      </c>
      <c r="CH10">
        <v>0</v>
      </c>
      <c r="DB10" s="50"/>
    </row>
    <row r="11" spans="1:160">
      <c r="A11">
        <v>10</v>
      </c>
      <c r="B11" t="s">
        <v>462</v>
      </c>
      <c r="C11" t="s">
        <v>16</v>
      </c>
      <c r="D11" t="s">
        <v>459</v>
      </c>
      <c r="E11" s="25" t="s">
        <v>479</v>
      </c>
      <c r="F11" t="s">
        <v>258</v>
      </c>
      <c r="G11">
        <v>0</v>
      </c>
      <c r="H11">
        <v>6.2665066026410574E-2</v>
      </c>
      <c r="I11">
        <v>0.18247298919567831</v>
      </c>
      <c r="J11">
        <v>0</v>
      </c>
      <c r="K11">
        <v>4.8019207683073224E-2</v>
      </c>
      <c r="L11">
        <v>2.4009603841536616E-2</v>
      </c>
      <c r="M11">
        <v>0</v>
      </c>
      <c r="N11">
        <v>0</v>
      </c>
      <c r="O11">
        <v>0</v>
      </c>
      <c r="P11">
        <v>0</v>
      </c>
      <c r="Q11">
        <v>1.9447779111644661E-2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9.6038415366146469E-3</v>
      </c>
      <c r="AE11">
        <v>3.3613445378151259E-2</v>
      </c>
      <c r="AF11">
        <v>0</v>
      </c>
      <c r="AG11">
        <v>0</v>
      </c>
      <c r="AH11">
        <v>0</v>
      </c>
      <c r="AI11">
        <v>0</v>
      </c>
      <c r="AJ11">
        <v>3.8415366146458581E-2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4.8019207683073235E-3</v>
      </c>
      <c r="AQ11">
        <v>2.4009603841536616E-4</v>
      </c>
      <c r="AR11">
        <v>0</v>
      </c>
      <c r="AS11">
        <v>0</v>
      </c>
      <c r="AT11">
        <v>0</v>
      </c>
      <c r="AU11">
        <v>1.4645858343337337E-2</v>
      </c>
      <c r="AV11">
        <v>0</v>
      </c>
      <c r="AW11">
        <v>0</v>
      </c>
      <c r="AX11">
        <v>0.19687875150060022</v>
      </c>
      <c r="AY11">
        <v>0</v>
      </c>
      <c r="AZ11">
        <v>0</v>
      </c>
      <c r="BA11">
        <v>0</v>
      </c>
      <c r="BB11">
        <v>0.17310924369747899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4.8019207683073235E-3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0.1872749099639856</v>
      </c>
      <c r="BY11">
        <v>0</v>
      </c>
      <c r="BZ11">
        <v>13</v>
      </c>
      <c r="CA11">
        <v>1.7903598074851979</v>
      </c>
      <c r="CB11">
        <v>0.69800980759209608</v>
      </c>
      <c r="CD11">
        <f t="shared" si="0"/>
        <v>0.24513805522208887</v>
      </c>
      <c r="CE11">
        <v>0</v>
      </c>
      <c r="CF11">
        <v>22.2</v>
      </c>
      <c r="CG11">
        <v>2</v>
      </c>
      <c r="CH11">
        <v>1</v>
      </c>
      <c r="DB11" s="50"/>
    </row>
    <row r="12" spans="1:160">
      <c r="A12">
        <v>11</v>
      </c>
      <c r="B12" t="s">
        <v>463</v>
      </c>
      <c r="C12" t="s">
        <v>16</v>
      </c>
      <c r="D12" t="s">
        <v>459</v>
      </c>
      <c r="E12" s="25" t="s">
        <v>479</v>
      </c>
      <c r="F12" t="s">
        <v>258</v>
      </c>
      <c r="G12">
        <v>0</v>
      </c>
      <c r="H12">
        <v>9.4142259414225965E-2</v>
      </c>
      <c r="I12">
        <v>0.1150627615062762</v>
      </c>
      <c r="J12">
        <v>0</v>
      </c>
      <c r="K12">
        <v>0.12552301255230128</v>
      </c>
      <c r="L12">
        <v>0</v>
      </c>
      <c r="M12">
        <v>0</v>
      </c>
      <c r="N12">
        <v>0</v>
      </c>
      <c r="O12">
        <v>0</v>
      </c>
      <c r="P12">
        <v>0</v>
      </c>
      <c r="Q12">
        <v>1.569037656903766E-2</v>
      </c>
      <c r="R12">
        <v>0</v>
      </c>
      <c r="S12">
        <v>0</v>
      </c>
      <c r="T12">
        <v>0</v>
      </c>
      <c r="U12">
        <v>0</v>
      </c>
      <c r="V12">
        <v>0</v>
      </c>
      <c r="W12">
        <v>1.0460251046025104E-2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1.569037656903766E-2</v>
      </c>
      <c r="AF12">
        <v>0</v>
      </c>
      <c r="AG12">
        <v>0</v>
      </c>
      <c r="AH12">
        <v>0</v>
      </c>
      <c r="AI12">
        <v>0</v>
      </c>
      <c r="AJ12">
        <v>3.1380753138075312E-2</v>
      </c>
      <c r="AK12">
        <v>0</v>
      </c>
      <c r="AL12">
        <v>0</v>
      </c>
      <c r="AM12">
        <v>0</v>
      </c>
      <c r="AN12">
        <v>7.8451882845188272E-4</v>
      </c>
      <c r="AO12">
        <v>0</v>
      </c>
      <c r="AP12">
        <v>1.0460251046025104E-2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0.12029288702928871</v>
      </c>
      <c r="AY12">
        <v>0</v>
      </c>
      <c r="AZ12">
        <v>0</v>
      </c>
      <c r="BA12">
        <v>0</v>
      </c>
      <c r="BB12">
        <v>0.1257845188284519</v>
      </c>
      <c r="BC12">
        <v>0</v>
      </c>
      <c r="BD12">
        <v>0</v>
      </c>
      <c r="BE12">
        <v>0</v>
      </c>
      <c r="BF12">
        <v>2.0920502092050208E-2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1.0460251046025104E-2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0.30334728033472796</v>
      </c>
      <c r="BY12">
        <v>0</v>
      </c>
      <c r="BZ12">
        <v>12</v>
      </c>
      <c r="CA12">
        <v>1.841013496904353</v>
      </c>
      <c r="CB12">
        <v>0.74087833322085517</v>
      </c>
      <c r="CD12">
        <f t="shared" si="0"/>
        <v>0.20920502092050217</v>
      </c>
      <c r="CE12">
        <v>11.1</v>
      </c>
      <c r="CF12">
        <v>11.1</v>
      </c>
      <c r="CG12">
        <v>4</v>
      </c>
      <c r="CH12">
        <v>3</v>
      </c>
      <c r="DB12" s="50"/>
    </row>
    <row r="13" spans="1:160">
      <c r="A13">
        <v>12</v>
      </c>
      <c r="B13" t="s">
        <v>464</v>
      </c>
      <c r="C13" t="s">
        <v>16</v>
      </c>
      <c r="D13" t="s">
        <v>459</v>
      </c>
      <c r="E13" s="25" t="s">
        <v>479</v>
      </c>
      <c r="F13" t="s">
        <v>258</v>
      </c>
      <c r="G13">
        <v>0</v>
      </c>
      <c r="H13">
        <v>0.122578933404086</v>
      </c>
      <c r="I13">
        <v>9.0209604669673663E-2</v>
      </c>
      <c r="J13">
        <v>0</v>
      </c>
      <c r="K13">
        <v>0.10082249933669413</v>
      </c>
      <c r="L13">
        <v>1.0612894667020431E-2</v>
      </c>
      <c r="M13">
        <v>0</v>
      </c>
      <c r="N13">
        <v>0</v>
      </c>
      <c r="O13">
        <v>0</v>
      </c>
      <c r="P13">
        <v>0</v>
      </c>
      <c r="Q13">
        <v>1.0612894667020431E-2</v>
      </c>
      <c r="R13">
        <v>0</v>
      </c>
      <c r="S13">
        <v>0</v>
      </c>
      <c r="T13">
        <v>0</v>
      </c>
      <c r="U13">
        <v>0</v>
      </c>
      <c r="V13">
        <v>5.3064473335102157E-3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5.3064473335102157E-3</v>
      </c>
      <c r="AE13">
        <v>1.5919342000530648E-2</v>
      </c>
      <c r="AF13">
        <v>0</v>
      </c>
      <c r="AG13">
        <v>0</v>
      </c>
      <c r="AH13">
        <v>0</v>
      </c>
      <c r="AI13">
        <v>0</v>
      </c>
      <c r="AJ13">
        <v>2.6532236667551078E-2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1.5919342000530648E-2</v>
      </c>
      <c r="AQ13">
        <v>6.367736800212259E-3</v>
      </c>
      <c r="AR13">
        <v>0</v>
      </c>
      <c r="AS13">
        <v>0</v>
      </c>
      <c r="AT13">
        <v>0</v>
      </c>
      <c r="AU13">
        <v>5.5717697001857261E-3</v>
      </c>
      <c r="AV13">
        <v>0</v>
      </c>
      <c r="AW13">
        <v>0</v>
      </c>
      <c r="AX13">
        <v>0.1329265057044309</v>
      </c>
      <c r="AY13">
        <v>0</v>
      </c>
      <c r="AZ13">
        <v>0</v>
      </c>
      <c r="BA13">
        <v>0</v>
      </c>
      <c r="BB13">
        <v>7.959671000265324E-2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2.6797559034226589E-2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5.3064473335102157E-3</v>
      </c>
      <c r="BW13">
        <v>0</v>
      </c>
      <c r="BX13">
        <v>0.33961262934465358</v>
      </c>
      <c r="BY13">
        <v>0</v>
      </c>
      <c r="BZ13">
        <v>14</v>
      </c>
      <c r="CA13">
        <v>1.9927963427845365</v>
      </c>
      <c r="CB13">
        <v>0.75511673066801521</v>
      </c>
      <c r="CD13">
        <f t="shared" si="0"/>
        <v>0.21278853807375966</v>
      </c>
      <c r="CE13">
        <v>0</v>
      </c>
      <c r="CF13">
        <v>0</v>
      </c>
      <c r="CG13">
        <v>3</v>
      </c>
      <c r="CH13">
        <v>2</v>
      </c>
      <c r="DB13" s="50"/>
    </row>
    <row r="14" spans="1:160">
      <c r="A14">
        <v>13</v>
      </c>
      <c r="B14" s="25" t="s">
        <v>25</v>
      </c>
      <c r="C14" t="s">
        <v>16</v>
      </c>
      <c r="D14" t="s">
        <v>26</v>
      </c>
      <c r="E14" s="25" t="s">
        <v>479</v>
      </c>
      <c r="F14" t="s">
        <v>258</v>
      </c>
      <c r="G14">
        <v>0</v>
      </c>
      <c r="H14">
        <v>0</v>
      </c>
      <c r="I14">
        <v>8.1389452332657194E-2</v>
      </c>
      <c r="J14">
        <v>0</v>
      </c>
      <c r="K14">
        <v>9.6348884381338762E-2</v>
      </c>
      <c r="L14">
        <v>0</v>
      </c>
      <c r="M14">
        <v>0</v>
      </c>
      <c r="N14">
        <v>6.5922920892494921E-2</v>
      </c>
      <c r="O14">
        <v>0</v>
      </c>
      <c r="P14">
        <v>0</v>
      </c>
      <c r="Q14">
        <v>0</v>
      </c>
      <c r="R14">
        <v>1.0141987829614604E-2</v>
      </c>
      <c r="S14">
        <v>0</v>
      </c>
      <c r="T14">
        <v>0</v>
      </c>
      <c r="U14">
        <v>0</v>
      </c>
      <c r="V14">
        <v>2.0283975659229209E-2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5.0709939148073022E-3</v>
      </c>
      <c r="AF14">
        <v>0</v>
      </c>
      <c r="AG14">
        <v>0</v>
      </c>
      <c r="AH14">
        <v>0</v>
      </c>
      <c r="AI14">
        <v>0</v>
      </c>
      <c r="AJ14">
        <v>2.0283975659229209E-2</v>
      </c>
      <c r="AK14">
        <v>0</v>
      </c>
      <c r="AL14">
        <v>5.0709939148073022E-3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1.5212981744421906E-2</v>
      </c>
      <c r="AU14">
        <v>0</v>
      </c>
      <c r="AV14">
        <v>0</v>
      </c>
      <c r="AW14">
        <v>0</v>
      </c>
      <c r="AX14">
        <v>0.32454361054766723</v>
      </c>
      <c r="AY14">
        <v>0.23326572008113577</v>
      </c>
      <c r="AZ14">
        <v>0</v>
      </c>
      <c r="BA14">
        <v>0</v>
      </c>
      <c r="BB14">
        <v>7.6825557809330633E-2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5.0709939148073022E-3</v>
      </c>
      <c r="BK14">
        <v>5.0709939148073022E-3</v>
      </c>
      <c r="BL14">
        <v>5.0709939148073022E-3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5.0709939148073022E-3</v>
      </c>
      <c r="BV14">
        <v>0</v>
      </c>
      <c r="BW14">
        <v>0</v>
      </c>
      <c r="BX14">
        <v>2.5354969574036507E-2</v>
      </c>
      <c r="BY14">
        <v>0</v>
      </c>
      <c r="BZ14">
        <v>15</v>
      </c>
      <c r="CA14">
        <v>1.8092801584003118</v>
      </c>
      <c r="CB14">
        <v>0.66811174979840193</v>
      </c>
      <c r="CD14">
        <f t="shared" si="0"/>
        <v>8.1389452332657194E-2</v>
      </c>
      <c r="CE14">
        <v>0</v>
      </c>
      <c r="CF14">
        <v>22.2</v>
      </c>
      <c r="CG14">
        <v>2</v>
      </c>
      <c r="CH14">
        <v>2</v>
      </c>
      <c r="DB14" s="50"/>
    </row>
    <row r="15" spans="1:160">
      <c r="A15">
        <v>14</v>
      </c>
      <c r="B15" t="s">
        <v>27</v>
      </c>
      <c r="C15" t="s">
        <v>16</v>
      </c>
      <c r="D15" t="s">
        <v>26</v>
      </c>
      <c r="E15" s="25" t="s">
        <v>479</v>
      </c>
      <c r="F15" t="s">
        <v>258</v>
      </c>
      <c r="G15">
        <v>0</v>
      </c>
      <c r="H15">
        <v>4.9042503503035975E-3</v>
      </c>
      <c r="I15">
        <v>1.8682858477347037E-2</v>
      </c>
      <c r="J15">
        <v>0</v>
      </c>
      <c r="K15">
        <v>0.36431574030826708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4.6707146193367593E-3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3.2695002335357312E-2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2.3353573096683797E-4</v>
      </c>
      <c r="AR15">
        <v>0</v>
      </c>
      <c r="AS15">
        <v>0</v>
      </c>
      <c r="AT15">
        <v>0</v>
      </c>
      <c r="AU15">
        <v>1.401214385801028E-2</v>
      </c>
      <c r="AV15">
        <v>0</v>
      </c>
      <c r="AW15">
        <v>0</v>
      </c>
      <c r="AX15">
        <v>0.28024287716020557</v>
      </c>
      <c r="AY15">
        <v>0.116767865483419</v>
      </c>
      <c r="AZ15">
        <v>0</v>
      </c>
      <c r="BA15">
        <v>0</v>
      </c>
      <c r="BB15">
        <v>7.4731433909388162E-2</v>
      </c>
      <c r="BC15">
        <v>4.6707146193367593E-3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1.8682858477347037E-2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6.5390004670714638E-2</v>
      </c>
      <c r="BY15">
        <v>0</v>
      </c>
      <c r="BZ15">
        <v>11</v>
      </c>
      <c r="CA15">
        <v>1.5209774612693465</v>
      </c>
      <c r="CB15">
        <v>0.63429686797553453</v>
      </c>
      <c r="CD15">
        <f t="shared" si="0"/>
        <v>2.3587108827650635E-2</v>
      </c>
      <c r="CE15">
        <v>0</v>
      </c>
      <c r="CF15">
        <v>22.2</v>
      </c>
      <c r="CG15">
        <v>3</v>
      </c>
      <c r="CH15">
        <v>2</v>
      </c>
      <c r="DB15" s="50"/>
    </row>
    <row r="16" spans="1:160">
      <c r="A16">
        <v>15</v>
      </c>
      <c r="B16" t="s">
        <v>28</v>
      </c>
      <c r="C16" t="s">
        <v>16</v>
      </c>
      <c r="D16" t="s">
        <v>26</v>
      </c>
      <c r="E16" s="25" t="s">
        <v>479</v>
      </c>
      <c r="F16" t="s">
        <v>258</v>
      </c>
      <c r="G16">
        <v>0</v>
      </c>
      <c r="H16">
        <v>1.0149708195889368E-2</v>
      </c>
      <c r="I16">
        <v>6.0898249175336198E-2</v>
      </c>
      <c r="J16">
        <v>0</v>
      </c>
      <c r="K16">
        <v>0.25374270489723416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2.5374270489723419E-2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5.0748540979446838E-3</v>
      </c>
      <c r="AF16">
        <v>0</v>
      </c>
      <c r="AG16">
        <v>0</v>
      </c>
      <c r="AH16">
        <v>0</v>
      </c>
      <c r="AI16">
        <v>0</v>
      </c>
      <c r="AJ16">
        <v>3.0449124587668099E-2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1.0149708195889368E-2</v>
      </c>
      <c r="AV16">
        <v>0</v>
      </c>
      <c r="AW16">
        <v>0</v>
      </c>
      <c r="AX16">
        <v>0.22329358030956606</v>
      </c>
      <c r="AY16">
        <v>0.23344328850545537</v>
      </c>
      <c r="AZ16">
        <v>0</v>
      </c>
      <c r="BA16">
        <v>0</v>
      </c>
      <c r="BB16">
        <v>0.11697538695762497</v>
      </c>
      <c r="BC16">
        <v>0</v>
      </c>
      <c r="BD16">
        <v>0</v>
      </c>
      <c r="BE16">
        <v>0</v>
      </c>
      <c r="BF16">
        <v>1.0149708195889368E-2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5.0748540979446838E-3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5.0748540979446838E-3</v>
      </c>
      <c r="BV16">
        <v>0</v>
      </c>
      <c r="BW16">
        <v>0</v>
      </c>
      <c r="BX16">
        <v>1.0149708195889368E-2</v>
      </c>
      <c r="BY16">
        <v>0</v>
      </c>
      <c r="BZ16">
        <v>11</v>
      </c>
      <c r="CA16">
        <v>1.6861858853026148</v>
      </c>
      <c r="CB16">
        <v>0.7031941321335593</v>
      </c>
      <c r="CD16">
        <f t="shared" si="0"/>
        <v>7.1047957371225573E-2</v>
      </c>
      <c r="CE16">
        <v>0</v>
      </c>
      <c r="CF16">
        <v>22.2</v>
      </c>
      <c r="CG16">
        <v>3</v>
      </c>
      <c r="CH16">
        <v>3</v>
      </c>
      <c r="DB16" s="50"/>
    </row>
    <row r="17" spans="1:106">
      <c r="A17">
        <v>16</v>
      </c>
      <c r="B17" t="s">
        <v>29</v>
      </c>
      <c r="C17" t="s">
        <v>16</v>
      </c>
      <c r="D17" t="s">
        <v>26</v>
      </c>
      <c r="E17" s="25" t="s">
        <v>479</v>
      </c>
      <c r="F17" t="s">
        <v>258</v>
      </c>
      <c r="G17">
        <v>5.2617732175743222E-3</v>
      </c>
      <c r="H17">
        <v>4.2357274401473285E-2</v>
      </c>
      <c r="I17">
        <v>0.1420678768745067</v>
      </c>
      <c r="J17">
        <v>0</v>
      </c>
      <c r="K17">
        <v>7.8926598263614839E-2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2.6308866087871609E-2</v>
      </c>
      <c r="Y17">
        <v>0</v>
      </c>
      <c r="Z17">
        <v>0</v>
      </c>
      <c r="AA17">
        <v>0</v>
      </c>
      <c r="AB17">
        <v>0</v>
      </c>
      <c r="AC17">
        <v>0.1736385161799526</v>
      </c>
      <c r="AD17">
        <v>0</v>
      </c>
      <c r="AE17">
        <v>1.0523546435148644E-2</v>
      </c>
      <c r="AF17">
        <v>0</v>
      </c>
      <c r="AG17">
        <v>0</v>
      </c>
      <c r="AH17">
        <v>0</v>
      </c>
      <c r="AI17">
        <v>0</v>
      </c>
      <c r="AJ17">
        <v>1.0523546435148644E-2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5.2617732175743222E-3</v>
      </c>
      <c r="AV17">
        <v>5.2617732175743222E-3</v>
      </c>
      <c r="AW17">
        <v>0</v>
      </c>
      <c r="AX17">
        <v>0.19468560905024995</v>
      </c>
      <c r="AY17">
        <v>4.7355958958168895E-2</v>
      </c>
      <c r="AZ17">
        <v>0</v>
      </c>
      <c r="BA17">
        <v>0</v>
      </c>
      <c r="BB17">
        <v>0.13154433043935806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2.1047092870297289E-2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5.2617732175743222E-3</v>
      </c>
      <c r="BT17">
        <v>0</v>
      </c>
      <c r="BU17">
        <v>0</v>
      </c>
      <c r="BV17">
        <v>0</v>
      </c>
      <c r="BW17">
        <v>0</v>
      </c>
      <c r="BX17">
        <v>9.9973691133912135E-2</v>
      </c>
      <c r="BY17">
        <v>0</v>
      </c>
      <c r="BZ17">
        <v>12</v>
      </c>
      <c r="CA17">
        <v>1.8962278313318803</v>
      </c>
      <c r="CB17">
        <v>0.76309821598073191</v>
      </c>
      <c r="CD17">
        <f t="shared" si="0"/>
        <v>0.18968692449355432</v>
      </c>
      <c r="CE17">
        <v>0</v>
      </c>
      <c r="CF17">
        <v>0</v>
      </c>
      <c r="CG17">
        <v>2</v>
      </c>
      <c r="CH17">
        <v>2</v>
      </c>
      <c r="DB17" s="50"/>
    </row>
    <row r="18" spans="1:106">
      <c r="A18">
        <v>17</v>
      </c>
      <c r="B18" t="s">
        <v>30</v>
      </c>
      <c r="C18" t="s">
        <v>16</v>
      </c>
      <c r="D18" t="s">
        <v>26</v>
      </c>
      <c r="E18" s="25" t="s">
        <v>479</v>
      </c>
      <c r="F18" t="s">
        <v>258</v>
      </c>
      <c r="G18">
        <v>0</v>
      </c>
      <c r="H18">
        <v>0.11094890510948907</v>
      </c>
      <c r="I18">
        <v>1.7518248175182483E-2</v>
      </c>
      <c r="J18">
        <v>0</v>
      </c>
      <c r="K18">
        <v>0.19270072992700735</v>
      </c>
      <c r="L18">
        <v>0</v>
      </c>
      <c r="M18">
        <v>0</v>
      </c>
      <c r="N18">
        <v>5.8394160583941604E-2</v>
      </c>
      <c r="O18">
        <v>0</v>
      </c>
      <c r="P18">
        <v>0</v>
      </c>
      <c r="Q18">
        <v>7.0364963503649638E-2</v>
      </c>
      <c r="R18">
        <v>2.9489051094890511E-2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2.3357664233576644E-2</v>
      </c>
      <c r="AF18">
        <v>0</v>
      </c>
      <c r="AG18">
        <v>0</v>
      </c>
      <c r="AH18">
        <v>0</v>
      </c>
      <c r="AI18">
        <v>0</v>
      </c>
      <c r="AJ18">
        <v>2.3357664233576644E-2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2.9197080291970805E-4</v>
      </c>
      <c r="AR18">
        <v>0</v>
      </c>
      <c r="AS18">
        <v>0</v>
      </c>
      <c r="AT18">
        <v>5.8394160583941611E-3</v>
      </c>
      <c r="AU18">
        <v>6.1313868613138691E-3</v>
      </c>
      <c r="AV18">
        <v>0</v>
      </c>
      <c r="AW18">
        <v>0</v>
      </c>
      <c r="AX18">
        <v>0.15795620437956207</v>
      </c>
      <c r="AY18">
        <v>1.7518248175182483E-2</v>
      </c>
      <c r="AZ18">
        <v>0</v>
      </c>
      <c r="BA18">
        <v>0</v>
      </c>
      <c r="BB18">
        <v>0.12846715328467156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1.1678832116788322E-2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0.14598540145985406</v>
      </c>
      <c r="BY18">
        <v>0</v>
      </c>
      <c r="BZ18">
        <v>14</v>
      </c>
      <c r="CA18">
        <v>2.0140503600253359</v>
      </c>
      <c r="CB18">
        <v>0.76317037050459202</v>
      </c>
      <c r="CD18">
        <f t="shared" si="0"/>
        <v>0.12846715328467156</v>
      </c>
      <c r="CE18">
        <v>0</v>
      </c>
      <c r="CF18">
        <v>44.4</v>
      </c>
      <c r="CG18">
        <v>2</v>
      </c>
      <c r="CH18">
        <v>2</v>
      </c>
      <c r="DB18" s="50"/>
    </row>
    <row r="19" spans="1:106">
      <c r="A19">
        <v>18</v>
      </c>
      <c r="B19" t="s">
        <v>31</v>
      </c>
      <c r="C19" t="s">
        <v>16</v>
      </c>
      <c r="D19" t="s">
        <v>26</v>
      </c>
      <c r="E19" s="25" t="s">
        <v>479</v>
      </c>
      <c r="F19" t="s">
        <v>258</v>
      </c>
      <c r="G19">
        <v>0</v>
      </c>
      <c r="H19">
        <v>5.2083333333333329E-2</v>
      </c>
      <c r="I19">
        <v>0.16145833333333337</v>
      </c>
      <c r="J19">
        <v>0</v>
      </c>
      <c r="K19">
        <v>0.125</v>
      </c>
      <c r="L19">
        <v>0</v>
      </c>
      <c r="M19">
        <v>0</v>
      </c>
      <c r="N19">
        <v>1.0416666666666668E-2</v>
      </c>
      <c r="O19">
        <v>2.6041666666666668E-2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5.2083333333333339E-3</v>
      </c>
      <c r="W19">
        <v>0</v>
      </c>
      <c r="X19">
        <v>5.2083333333333339E-3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0.19270833333333334</v>
      </c>
      <c r="AY19">
        <v>0.23958333333333323</v>
      </c>
      <c r="AZ19">
        <v>0</v>
      </c>
      <c r="BA19">
        <v>0</v>
      </c>
      <c r="BB19">
        <v>0.11979166666666669</v>
      </c>
      <c r="BC19">
        <v>0</v>
      </c>
      <c r="BD19">
        <v>5.2083333333333339E-3</v>
      </c>
      <c r="BE19">
        <v>0</v>
      </c>
      <c r="BF19">
        <v>0</v>
      </c>
      <c r="BG19">
        <v>1.0416666666666668E-2</v>
      </c>
      <c r="BH19">
        <v>0</v>
      </c>
      <c r="BI19">
        <v>0</v>
      </c>
      <c r="BJ19">
        <v>0</v>
      </c>
      <c r="BK19">
        <v>0</v>
      </c>
      <c r="BL19">
        <v>5.2083333333333339E-3</v>
      </c>
      <c r="BM19">
        <v>1.0416666666666668E-2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3.125E-2</v>
      </c>
      <c r="BY19">
        <v>0</v>
      </c>
      <c r="BZ19">
        <v>13</v>
      </c>
      <c r="CA19">
        <v>1.7375252205186247</v>
      </c>
      <c r="CB19">
        <v>0.6774111213791012</v>
      </c>
      <c r="CD19">
        <f t="shared" si="0"/>
        <v>0.21354166666666669</v>
      </c>
      <c r="CE19">
        <v>0</v>
      </c>
      <c r="CF19">
        <v>0</v>
      </c>
      <c r="CG19">
        <v>1</v>
      </c>
      <c r="CH19">
        <v>1</v>
      </c>
      <c r="DB19" s="50"/>
    </row>
    <row r="20" spans="1:106">
      <c r="A20">
        <v>19</v>
      </c>
      <c r="B20" t="s">
        <v>354</v>
      </c>
      <c r="C20" t="s">
        <v>16</v>
      </c>
      <c r="D20">
        <v>4</v>
      </c>
      <c r="E20" s="25" t="s">
        <v>357</v>
      </c>
      <c r="F20" t="s">
        <v>258</v>
      </c>
      <c r="G20">
        <v>0</v>
      </c>
      <c r="H20">
        <v>2.9497663551401869E-2</v>
      </c>
      <c r="I20">
        <v>8.2067757009345807E-2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5.8411214953271026E-3</v>
      </c>
      <c r="S20">
        <v>0</v>
      </c>
      <c r="T20">
        <v>0</v>
      </c>
      <c r="U20">
        <v>0</v>
      </c>
      <c r="V20">
        <v>3.5046728971962614E-2</v>
      </c>
      <c r="W20">
        <v>8.7616822429906538E-2</v>
      </c>
      <c r="X20">
        <v>0</v>
      </c>
      <c r="Y20">
        <v>0</v>
      </c>
      <c r="Z20">
        <v>2.9205607476635514E-2</v>
      </c>
      <c r="AA20">
        <v>0</v>
      </c>
      <c r="AB20">
        <v>1.1682242990654205E-2</v>
      </c>
      <c r="AC20">
        <v>0</v>
      </c>
      <c r="AD20">
        <v>1.1682242990654205E-2</v>
      </c>
      <c r="AE20">
        <v>5.2570093457943917E-2</v>
      </c>
      <c r="AF20">
        <v>0</v>
      </c>
      <c r="AG20">
        <v>0</v>
      </c>
      <c r="AH20">
        <v>0</v>
      </c>
      <c r="AI20">
        <v>5.2570093457943917E-2</v>
      </c>
      <c r="AJ20">
        <v>5.8411214953271026E-3</v>
      </c>
      <c r="AK20">
        <v>0</v>
      </c>
      <c r="AL20">
        <v>1.752336448598131E-2</v>
      </c>
      <c r="AM20">
        <v>0</v>
      </c>
      <c r="AN20">
        <v>0</v>
      </c>
      <c r="AO20">
        <v>0</v>
      </c>
      <c r="AP20">
        <v>2.336448598130841E-2</v>
      </c>
      <c r="AQ20">
        <v>5.8411214953271024E-4</v>
      </c>
      <c r="AR20">
        <v>0</v>
      </c>
      <c r="AS20">
        <v>1.1682242990654205E-2</v>
      </c>
      <c r="AT20">
        <v>0</v>
      </c>
      <c r="AU20">
        <v>0</v>
      </c>
      <c r="AV20">
        <v>0</v>
      </c>
      <c r="AW20">
        <v>0</v>
      </c>
      <c r="AX20">
        <v>0.18107476635514022</v>
      </c>
      <c r="AY20">
        <v>4.0887850467289717E-2</v>
      </c>
      <c r="AZ20">
        <v>0</v>
      </c>
      <c r="BA20">
        <v>0</v>
      </c>
      <c r="BB20">
        <v>8.7616822429906538E-2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2.336448598130841E-2</v>
      </c>
      <c r="BM20">
        <v>5.8411214953271026E-3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0.14602803738317757</v>
      </c>
      <c r="BW20">
        <v>0</v>
      </c>
      <c r="BX20">
        <v>5.8411214953271021E-2</v>
      </c>
      <c r="BY20">
        <v>0</v>
      </c>
      <c r="BZ20">
        <v>18</v>
      </c>
      <c r="CA20">
        <v>2.3891675915762809</v>
      </c>
      <c r="CB20">
        <v>0.8265952589141341</v>
      </c>
      <c r="CD20">
        <f t="shared" si="0"/>
        <v>0.11156542056074767</v>
      </c>
      <c r="CE20">
        <v>0</v>
      </c>
      <c r="CF20">
        <v>0</v>
      </c>
      <c r="CG20">
        <v>3</v>
      </c>
      <c r="CH20">
        <v>3</v>
      </c>
      <c r="DB20" s="50"/>
    </row>
    <row r="21" spans="1:106">
      <c r="A21">
        <v>20</v>
      </c>
      <c r="B21" t="s">
        <v>353</v>
      </c>
      <c r="C21" t="s">
        <v>16</v>
      </c>
      <c r="D21">
        <v>4</v>
      </c>
      <c r="E21" s="25" t="s">
        <v>357</v>
      </c>
      <c r="F21" t="s">
        <v>258</v>
      </c>
      <c r="G21">
        <v>2.8661507595299517E-2</v>
      </c>
      <c r="H21">
        <v>2.8661507595299517E-2</v>
      </c>
      <c r="I21">
        <v>5.2163943823445115E-2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6.9360848380624826E-2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1.7196904557179715E-2</v>
      </c>
      <c r="AD21">
        <v>0.16050444253367732</v>
      </c>
      <c r="AE21">
        <v>5.1590713671539126E-2</v>
      </c>
      <c r="AF21">
        <v>0</v>
      </c>
      <c r="AG21">
        <v>0</v>
      </c>
      <c r="AH21">
        <v>0</v>
      </c>
      <c r="AI21">
        <v>3.4393809114359422E-2</v>
      </c>
      <c r="AJ21">
        <v>2.2929206076239616E-2</v>
      </c>
      <c r="AK21">
        <v>0</v>
      </c>
      <c r="AL21">
        <v>3.4393809114359422E-2</v>
      </c>
      <c r="AM21">
        <v>0</v>
      </c>
      <c r="AN21">
        <v>0</v>
      </c>
      <c r="AO21">
        <v>0</v>
      </c>
      <c r="AP21">
        <v>1.7196904557179715E-2</v>
      </c>
      <c r="AQ21">
        <v>2.3789051304098602E-2</v>
      </c>
      <c r="AR21">
        <v>1.7483519633132709E-2</v>
      </c>
      <c r="AS21">
        <v>0</v>
      </c>
      <c r="AT21">
        <v>2.2929206076239616E-2</v>
      </c>
      <c r="AU21">
        <v>0</v>
      </c>
      <c r="AV21">
        <v>0</v>
      </c>
      <c r="AW21">
        <v>0</v>
      </c>
      <c r="AX21">
        <v>0.13184293493837779</v>
      </c>
      <c r="AY21">
        <v>1.1464603038119808E-2</v>
      </c>
      <c r="AZ21">
        <v>0</v>
      </c>
      <c r="BA21">
        <v>0</v>
      </c>
      <c r="BB21">
        <v>0.12037833190025803</v>
      </c>
      <c r="BC21">
        <v>2.8948122671252515E-2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2.2929206076239616E-2</v>
      </c>
      <c r="BK21">
        <v>0</v>
      </c>
      <c r="BL21">
        <v>5.732301519059904E-3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9.7449125824018379E-2</v>
      </c>
      <c r="BY21">
        <v>0</v>
      </c>
      <c r="BZ21">
        <v>21</v>
      </c>
      <c r="CA21">
        <v>2.4662121655626339</v>
      </c>
      <c r="CB21">
        <v>0.81004893739813355</v>
      </c>
      <c r="CD21">
        <f t="shared" si="0"/>
        <v>0.10948695901404415</v>
      </c>
      <c r="CE21">
        <v>0</v>
      </c>
      <c r="CF21">
        <v>0</v>
      </c>
      <c r="CG21">
        <v>2</v>
      </c>
      <c r="CH21">
        <v>2</v>
      </c>
      <c r="DB21" s="50"/>
    </row>
    <row r="22" spans="1:106">
      <c r="A22">
        <v>21</v>
      </c>
      <c r="B22" t="s">
        <v>322</v>
      </c>
      <c r="C22" t="s">
        <v>16</v>
      </c>
      <c r="D22">
        <v>4</v>
      </c>
      <c r="E22" s="25" t="s">
        <v>357</v>
      </c>
      <c r="F22" t="s">
        <v>258</v>
      </c>
      <c r="G22">
        <v>1.0354646647683147E-2</v>
      </c>
      <c r="H22">
        <v>1.5531969971524723E-2</v>
      </c>
      <c r="I22">
        <v>9.8369143152989932E-2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4.1418586590732588E-2</v>
      </c>
      <c r="W22">
        <v>0.19156096298213823</v>
      </c>
      <c r="X22">
        <v>0</v>
      </c>
      <c r="Y22">
        <v>0</v>
      </c>
      <c r="Z22">
        <v>5.2032099404607818E-2</v>
      </c>
      <c r="AA22">
        <v>0</v>
      </c>
      <c r="AB22">
        <v>1.0354646647683147E-2</v>
      </c>
      <c r="AC22">
        <v>2.5886616619207867E-2</v>
      </c>
      <c r="AD22">
        <v>2.5886616619207867E-2</v>
      </c>
      <c r="AE22">
        <v>0</v>
      </c>
      <c r="AF22">
        <v>1.0354646647683147E-2</v>
      </c>
      <c r="AG22">
        <v>0</v>
      </c>
      <c r="AH22">
        <v>0</v>
      </c>
      <c r="AI22">
        <v>4.6595909914574157E-2</v>
      </c>
      <c r="AJ22">
        <v>0</v>
      </c>
      <c r="AK22">
        <v>0</v>
      </c>
      <c r="AL22">
        <v>5.1773233238415735E-3</v>
      </c>
      <c r="AM22">
        <v>0</v>
      </c>
      <c r="AN22">
        <v>0</v>
      </c>
      <c r="AO22">
        <v>0</v>
      </c>
      <c r="AP22">
        <v>5.1773233238415726E-2</v>
      </c>
      <c r="AQ22">
        <v>0</v>
      </c>
      <c r="AR22">
        <v>0</v>
      </c>
      <c r="AS22">
        <v>0</v>
      </c>
      <c r="AT22">
        <v>5.1773233238415735E-3</v>
      </c>
      <c r="AU22">
        <v>0</v>
      </c>
      <c r="AV22">
        <v>0</v>
      </c>
      <c r="AW22">
        <v>0</v>
      </c>
      <c r="AX22">
        <v>0.15531969971524723</v>
      </c>
      <c r="AY22">
        <v>8.8014496505306766E-2</v>
      </c>
      <c r="AZ22">
        <v>0</v>
      </c>
      <c r="BA22">
        <v>0</v>
      </c>
      <c r="BB22">
        <v>8.8273362671498851E-2</v>
      </c>
      <c r="BC22">
        <v>5.4361894900336527E-3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5.1773233238415735E-3</v>
      </c>
      <c r="BJ22">
        <v>1.0354646647683147E-2</v>
      </c>
      <c r="BK22">
        <v>0</v>
      </c>
      <c r="BL22">
        <v>3.1063939943049439E-2</v>
      </c>
      <c r="BM22">
        <v>0</v>
      </c>
      <c r="BN22">
        <v>0</v>
      </c>
      <c r="BO22">
        <v>0</v>
      </c>
      <c r="BP22">
        <v>2.0709293295366294E-2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5.1773233238415735E-3</v>
      </c>
      <c r="BW22">
        <v>0</v>
      </c>
      <c r="BX22">
        <v>0</v>
      </c>
      <c r="BY22">
        <v>0</v>
      </c>
      <c r="BZ22">
        <v>21</v>
      </c>
      <c r="CA22">
        <v>2.4473262203927675</v>
      </c>
      <c r="CB22">
        <v>0.80384568366747988</v>
      </c>
      <c r="CD22">
        <f t="shared" si="0"/>
        <v>0.1242557597721978</v>
      </c>
      <c r="CE22">
        <v>0</v>
      </c>
      <c r="CF22">
        <v>0</v>
      </c>
      <c r="CG22">
        <v>3</v>
      </c>
      <c r="CH22">
        <v>3</v>
      </c>
      <c r="DB22" s="50"/>
    </row>
    <row r="23" spans="1:106">
      <c r="A23">
        <v>22</v>
      </c>
      <c r="B23" t="s">
        <v>323</v>
      </c>
      <c r="C23" t="s">
        <v>16</v>
      </c>
      <c r="D23">
        <v>4</v>
      </c>
      <c r="E23" s="25" t="s">
        <v>357</v>
      </c>
      <c r="F23" t="s">
        <v>258</v>
      </c>
      <c r="G23">
        <v>0</v>
      </c>
      <c r="H23">
        <v>3.0023781212841862E-2</v>
      </c>
      <c r="I23">
        <v>2.3781212841854939E-2</v>
      </c>
      <c r="J23">
        <v>0</v>
      </c>
      <c r="K23">
        <v>1.7835909631391207E-2</v>
      </c>
      <c r="L23">
        <v>1.189060642092747E-2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5.3507728894173608E-2</v>
      </c>
      <c r="W23">
        <v>8.3234244946492286E-2</v>
      </c>
      <c r="X23">
        <v>5.9750297265160526E-2</v>
      </c>
      <c r="Y23">
        <v>0</v>
      </c>
      <c r="Z23">
        <v>1.189060642092747E-2</v>
      </c>
      <c r="AA23">
        <v>0</v>
      </c>
      <c r="AB23">
        <v>0</v>
      </c>
      <c r="AC23">
        <v>0</v>
      </c>
      <c r="AD23">
        <v>0</v>
      </c>
      <c r="AE23">
        <v>5.945303210463735E-2</v>
      </c>
      <c r="AF23">
        <v>0</v>
      </c>
      <c r="AG23">
        <v>0</v>
      </c>
      <c r="AH23">
        <v>0</v>
      </c>
      <c r="AI23">
        <v>7.7288941736028571E-2</v>
      </c>
      <c r="AJ23">
        <v>2.4078478002378126E-2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2.3781212841854939E-2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5.9453032104637349E-3</v>
      </c>
      <c r="AW23">
        <v>0</v>
      </c>
      <c r="AX23">
        <v>0.16052318668252086</v>
      </c>
      <c r="AY23">
        <v>0.12514863258026165</v>
      </c>
      <c r="AZ23">
        <v>0</v>
      </c>
      <c r="BA23">
        <v>0</v>
      </c>
      <c r="BB23">
        <v>0.10107015457788351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1.7835909631391207E-2</v>
      </c>
      <c r="BK23">
        <v>0</v>
      </c>
      <c r="BL23">
        <v>4.1617122473246143E-2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7.1343638525564815E-2</v>
      </c>
      <c r="BY23">
        <v>0</v>
      </c>
      <c r="BZ23">
        <v>16</v>
      </c>
      <c r="CA23">
        <v>2.4649950183643194</v>
      </c>
      <c r="CB23">
        <v>0.88905902220255073</v>
      </c>
      <c r="CD23">
        <f t="shared" si="0"/>
        <v>5.3804994054696798E-2</v>
      </c>
      <c r="CE23">
        <v>0</v>
      </c>
      <c r="CF23">
        <v>0</v>
      </c>
      <c r="CG23">
        <v>0</v>
      </c>
      <c r="CH23">
        <v>0</v>
      </c>
      <c r="DB23" s="50"/>
    </row>
    <row r="24" spans="1:106">
      <c r="A24">
        <v>23</v>
      </c>
      <c r="B24" t="s">
        <v>417</v>
      </c>
      <c r="C24" t="s">
        <v>16</v>
      </c>
      <c r="D24">
        <v>4</v>
      </c>
      <c r="E24" s="25" t="s">
        <v>357</v>
      </c>
      <c r="F24" t="s">
        <v>258</v>
      </c>
      <c r="G24">
        <v>0</v>
      </c>
      <c r="H24">
        <v>0.12760225324516292</v>
      </c>
      <c r="I24">
        <v>3.4288513348028418E-2</v>
      </c>
      <c r="J24">
        <v>0</v>
      </c>
      <c r="K24">
        <v>8.8170462894930246E-2</v>
      </c>
      <c r="L24">
        <v>2.9390154298310073E-2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1.4695077149155038E-2</v>
      </c>
      <c r="W24">
        <v>0.13225569434239534</v>
      </c>
      <c r="X24">
        <v>1.4695077149155038E-2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2.9390154298310073E-2</v>
      </c>
      <c r="AE24">
        <v>2.9390154298310073E-2</v>
      </c>
      <c r="AF24">
        <v>0</v>
      </c>
      <c r="AG24">
        <v>0</v>
      </c>
      <c r="AH24">
        <v>0</v>
      </c>
      <c r="AI24">
        <v>0</v>
      </c>
      <c r="AJ24">
        <v>1.9593436198873382E-2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2.4491795248591727E-4</v>
      </c>
      <c r="AQ24">
        <v>2.4491795248591727E-4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6.8577026696056836E-2</v>
      </c>
      <c r="AY24">
        <v>7.3475385745775196E-2</v>
      </c>
      <c r="AZ24">
        <v>0</v>
      </c>
      <c r="BA24">
        <v>0</v>
      </c>
      <c r="BB24">
        <v>6.8577026696056836E-2</v>
      </c>
      <c r="BC24">
        <v>9.7967180994366909E-3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4.8983590497183455E-3</v>
      </c>
      <c r="BK24">
        <v>0</v>
      </c>
      <c r="BL24">
        <v>9.7967180994366909E-3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9.7967180994366909E-3</v>
      </c>
      <c r="BU24">
        <v>0</v>
      </c>
      <c r="BV24">
        <v>0</v>
      </c>
      <c r="BW24">
        <v>0</v>
      </c>
      <c r="BX24">
        <v>0.23512123438648053</v>
      </c>
      <c r="BY24">
        <v>0</v>
      </c>
      <c r="BZ24">
        <v>18</v>
      </c>
      <c r="CA24">
        <v>2.3500399811506187</v>
      </c>
      <c r="CB24">
        <v>0.81305803474261706</v>
      </c>
      <c r="CD24">
        <f t="shared" si="0"/>
        <v>0.16189076659319135</v>
      </c>
      <c r="CE24">
        <v>0</v>
      </c>
      <c r="CF24">
        <v>0</v>
      </c>
      <c r="CG24">
        <v>1</v>
      </c>
      <c r="CH24">
        <v>1</v>
      </c>
      <c r="DB24" s="50"/>
    </row>
    <row r="25" spans="1:106">
      <c r="A25">
        <v>24</v>
      </c>
      <c r="B25" t="s">
        <v>418</v>
      </c>
      <c r="C25" t="s">
        <v>16</v>
      </c>
      <c r="D25">
        <v>4</v>
      </c>
      <c r="E25" s="25" t="s">
        <v>357</v>
      </c>
      <c r="F25" t="s">
        <v>258</v>
      </c>
      <c r="G25">
        <v>0</v>
      </c>
      <c r="H25">
        <v>0</v>
      </c>
      <c r="I25">
        <v>0.16260762607626075</v>
      </c>
      <c r="J25">
        <v>0</v>
      </c>
      <c r="K25">
        <v>0</v>
      </c>
      <c r="L25">
        <v>4.9200492004920051E-3</v>
      </c>
      <c r="M25">
        <v>0</v>
      </c>
      <c r="N25">
        <v>0</v>
      </c>
      <c r="O25">
        <v>0</v>
      </c>
      <c r="P25">
        <v>0</v>
      </c>
      <c r="Q25">
        <v>0</v>
      </c>
      <c r="R25">
        <v>1.4760147601476018E-2</v>
      </c>
      <c r="S25">
        <v>0</v>
      </c>
      <c r="T25">
        <v>0</v>
      </c>
      <c r="U25">
        <v>0</v>
      </c>
      <c r="V25">
        <v>5.412054120541205E-2</v>
      </c>
      <c r="W25">
        <v>0.1918819188191882</v>
      </c>
      <c r="X25">
        <v>0</v>
      </c>
      <c r="Y25">
        <v>0</v>
      </c>
      <c r="Z25">
        <v>0.12300123001230012</v>
      </c>
      <c r="AA25">
        <v>0</v>
      </c>
      <c r="AB25">
        <v>0</v>
      </c>
      <c r="AC25">
        <v>0</v>
      </c>
      <c r="AD25">
        <v>1.4760147601476018E-2</v>
      </c>
      <c r="AE25">
        <v>5.412054120541205E-2</v>
      </c>
      <c r="AF25">
        <v>0</v>
      </c>
      <c r="AG25">
        <v>0</v>
      </c>
      <c r="AH25">
        <v>0</v>
      </c>
      <c r="AI25">
        <v>6.8880688806888093E-2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4.9200492004920051E-3</v>
      </c>
      <c r="AQ25">
        <v>0</v>
      </c>
      <c r="AR25">
        <v>0</v>
      </c>
      <c r="AS25">
        <v>0</v>
      </c>
      <c r="AT25">
        <v>0</v>
      </c>
      <c r="AU25">
        <v>5.1660516605166054E-3</v>
      </c>
      <c r="AV25">
        <v>0</v>
      </c>
      <c r="AW25">
        <v>0</v>
      </c>
      <c r="AX25">
        <v>9.3726937269372729E-2</v>
      </c>
      <c r="AY25">
        <v>7.9212792127921289E-2</v>
      </c>
      <c r="AZ25">
        <v>0</v>
      </c>
      <c r="BA25">
        <v>0</v>
      </c>
      <c r="BB25">
        <v>5.412054120541205E-2</v>
      </c>
      <c r="BC25">
        <v>1.4760147601476018E-2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4.9200492004920051E-3</v>
      </c>
      <c r="BL25">
        <v>2.4600246002460024E-2</v>
      </c>
      <c r="BM25">
        <v>4.9200492004920051E-3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9.8400984009840101E-3</v>
      </c>
      <c r="BV25">
        <v>0</v>
      </c>
      <c r="BW25">
        <v>0</v>
      </c>
      <c r="BX25">
        <v>1.4760147601476018E-2</v>
      </c>
      <c r="BY25">
        <v>0</v>
      </c>
      <c r="BZ25">
        <v>17</v>
      </c>
      <c r="CA25">
        <v>2.3329758996202408</v>
      </c>
      <c r="CB25">
        <v>0.82343813059986426</v>
      </c>
      <c r="CD25">
        <f t="shared" si="0"/>
        <v>0.16260762607626075</v>
      </c>
      <c r="CE25">
        <v>0</v>
      </c>
      <c r="CF25">
        <v>0</v>
      </c>
      <c r="CG25">
        <v>3</v>
      </c>
      <c r="CH25">
        <v>3</v>
      </c>
      <c r="DB25" s="50"/>
    </row>
    <row r="26" spans="1:106">
      <c r="A26">
        <v>25</v>
      </c>
      <c r="B26" t="s">
        <v>419</v>
      </c>
      <c r="C26" t="s">
        <v>16</v>
      </c>
      <c r="D26">
        <v>5</v>
      </c>
      <c r="E26" s="25" t="s">
        <v>357</v>
      </c>
      <c r="F26" t="s">
        <v>258</v>
      </c>
      <c r="G26">
        <v>9.9850224663005516E-3</v>
      </c>
      <c r="H26">
        <v>3.0204692960559165E-2</v>
      </c>
      <c r="I26">
        <v>4.992511233150275E-2</v>
      </c>
      <c r="J26">
        <v>0</v>
      </c>
      <c r="K26">
        <v>0.16475287069395911</v>
      </c>
      <c r="L26">
        <v>0</v>
      </c>
      <c r="M26">
        <v>0</v>
      </c>
      <c r="N26">
        <v>0.11008487269096358</v>
      </c>
      <c r="O26">
        <v>0</v>
      </c>
      <c r="P26">
        <v>4.9925112331502758E-3</v>
      </c>
      <c r="Q26">
        <v>0</v>
      </c>
      <c r="R26">
        <v>0</v>
      </c>
      <c r="S26">
        <v>0</v>
      </c>
      <c r="T26">
        <v>0</v>
      </c>
      <c r="U26">
        <v>0</v>
      </c>
      <c r="V26">
        <v>3.4947578632051925E-2</v>
      </c>
      <c r="W26">
        <v>9.9850224663005516E-3</v>
      </c>
      <c r="X26">
        <v>0</v>
      </c>
      <c r="Y26">
        <v>0</v>
      </c>
      <c r="Z26">
        <v>2.4962556165751375E-2</v>
      </c>
      <c r="AA26">
        <v>0</v>
      </c>
      <c r="AB26">
        <v>0</v>
      </c>
      <c r="AC26">
        <v>0</v>
      </c>
      <c r="AD26">
        <v>9.9850224663005516E-3</v>
      </c>
      <c r="AE26">
        <v>4.9925112331502758E-3</v>
      </c>
      <c r="AF26">
        <v>0</v>
      </c>
      <c r="AG26">
        <v>0</v>
      </c>
      <c r="AH26">
        <v>0</v>
      </c>
      <c r="AI26">
        <v>0</v>
      </c>
      <c r="AJ26">
        <v>9.9850224663005516E-3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1.9970044932601103E-2</v>
      </c>
      <c r="AQ26">
        <v>2.4962556165751375E-4</v>
      </c>
      <c r="AR26">
        <v>0</v>
      </c>
      <c r="AS26">
        <v>0</v>
      </c>
      <c r="AT26">
        <v>0</v>
      </c>
      <c r="AU26">
        <v>9.9850224663005516E-3</v>
      </c>
      <c r="AV26">
        <v>0</v>
      </c>
      <c r="AW26">
        <v>0</v>
      </c>
      <c r="AX26">
        <v>0.13005491762356469</v>
      </c>
      <c r="AY26">
        <v>0.10983524712930609</v>
      </c>
      <c r="AZ26">
        <v>0</v>
      </c>
      <c r="BA26">
        <v>0</v>
      </c>
      <c r="BB26">
        <v>0.16475287069395911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1.4977533699450828E-2</v>
      </c>
      <c r="BI26">
        <v>0</v>
      </c>
      <c r="BJ26">
        <v>0</v>
      </c>
      <c r="BK26">
        <v>0</v>
      </c>
      <c r="BL26">
        <v>1.5227159261108342E-2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1.0234648027958065E-2</v>
      </c>
      <c r="BU26">
        <v>0</v>
      </c>
      <c r="BV26">
        <v>4.9925112331502758E-3</v>
      </c>
      <c r="BW26">
        <v>0</v>
      </c>
      <c r="BX26">
        <v>5.4917623564653031E-2</v>
      </c>
      <c r="BY26">
        <v>0</v>
      </c>
      <c r="BZ26">
        <v>22</v>
      </c>
      <c r="CA26">
        <v>2.2579445095363671</v>
      </c>
      <c r="CB26">
        <v>0.73047994118721482</v>
      </c>
      <c r="CD26">
        <f t="shared" si="0"/>
        <v>9.0114827758362465E-2</v>
      </c>
      <c r="CE26">
        <v>0</v>
      </c>
      <c r="CF26">
        <v>0</v>
      </c>
      <c r="CG26">
        <v>0</v>
      </c>
      <c r="CH26">
        <v>0</v>
      </c>
      <c r="DB26" s="50"/>
    </row>
    <row r="27" spans="1:106">
      <c r="A27">
        <v>26</v>
      </c>
      <c r="B27" t="s">
        <v>420</v>
      </c>
      <c r="C27" t="s">
        <v>16</v>
      </c>
      <c r="D27">
        <v>5</v>
      </c>
      <c r="E27" s="25" t="s">
        <v>357</v>
      </c>
      <c r="F27" t="s">
        <v>258</v>
      </c>
      <c r="G27">
        <v>0</v>
      </c>
      <c r="H27">
        <v>3.3699808795411082E-2</v>
      </c>
      <c r="I27">
        <v>8.6042065009560229E-2</v>
      </c>
      <c r="J27">
        <v>0</v>
      </c>
      <c r="K27">
        <v>8.6042065009560242E-2</v>
      </c>
      <c r="L27">
        <v>0</v>
      </c>
      <c r="M27">
        <v>0</v>
      </c>
      <c r="N27">
        <v>0</v>
      </c>
      <c r="O27">
        <v>0</v>
      </c>
      <c r="P27">
        <v>4.7801147227533461E-3</v>
      </c>
      <c r="Q27">
        <v>4.7801147227533461E-3</v>
      </c>
      <c r="R27">
        <v>0</v>
      </c>
      <c r="S27">
        <v>0</v>
      </c>
      <c r="T27">
        <v>0</v>
      </c>
      <c r="U27">
        <v>0</v>
      </c>
      <c r="V27">
        <v>4.3021032504780107E-2</v>
      </c>
      <c r="W27">
        <v>0.18642447418738048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1.9120458891013385E-2</v>
      </c>
      <c r="AD27">
        <v>9.5602294455066923E-3</v>
      </c>
      <c r="AE27">
        <v>1.9120458891013385E-2</v>
      </c>
      <c r="AF27">
        <v>0</v>
      </c>
      <c r="AG27">
        <v>0</v>
      </c>
      <c r="AH27">
        <v>0</v>
      </c>
      <c r="AI27">
        <v>0</v>
      </c>
      <c r="AJ27">
        <v>5.2581261950286798E-2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8.1500956022944562E-2</v>
      </c>
      <c r="AY27">
        <v>8.1500956022944548E-2</v>
      </c>
      <c r="AZ27">
        <v>0</v>
      </c>
      <c r="BA27">
        <v>0</v>
      </c>
      <c r="BB27">
        <v>0.13408221797323136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4.7801147227533461E-3</v>
      </c>
      <c r="BK27">
        <v>4.7801147227533461E-3</v>
      </c>
      <c r="BL27">
        <v>1.9120458891013385E-2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4.7801147227533461E-3</v>
      </c>
      <c r="BX27">
        <v>0.12428298279158699</v>
      </c>
      <c r="BY27">
        <v>0</v>
      </c>
      <c r="BZ27">
        <v>17</v>
      </c>
      <c r="CA27">
        <v>2.2062154808448353</v>
      </c>
      <c r="CB27">
        <v>0.77869726452942334</v>
      </c>
      <c r="CD27">
        <f t="shared" si="0"/>
        <v>0.11974187380497131</v>
      </c>
      <c r="CE27">
        <v>0</v>
      </c>
      <c r="CF27">
        <v>0</v>
      </c>
      <c r="CG27">
        <v>0</v>
      </c>
      <c r="CH27">
        <v>0</v>
      </c>
      <c r="DB27" s="50"/>
    </row>
    <row r="28" spans="1:106">
      <c r="A28">
        <v>27</v>
      </c>
      <c r="B28" t="s">
        <v>389</v>
      </c>
      <c r="C28" t="s">
        <v>16</v>
      </c>
      <c r="D28">
        <v>5</v>
      </c>
      <c r="E28" s="25" t="s">
        <v>357</v>
      </c>
      <c r="F28" t="s">
        <v>258</v>
      </c>
      <c r="G28">
        <v>0</v>
      </c>
      <c r="H28">
        <v>4.7807712625462219E-2</v>
      </c>
      <c r="I28">
        <v>5.8108821975699929E-2</v>
      </c>
      <c r="J28">
        <v>0</v>
      </c>
      <c r="K28">
        <v>9.5087163232963554E-2</v>
      </c>
      <c r="L28">
        <v>0</v>
      </c>
      <c r="M28">
        <v>0</v>
      </c>
      <c r="N28">
        <v>0.14289487585842575</v>
      </c>
      <c r="O28">
        <v>0</v>
      </c>
      <c r="P28">
        <v>4.7543581616481763E-2</v>
      </c>
      <c r="Q28">
        <v>5.2826201796090854E-3</v>
      </c>
      <c r="R28">
        <v>0</v>
      </c>
      <c r="S28">
        <v>0</v>
      </c>
      <c r="T28">
        <v>0</v>
      </c>
      <c r="U28">
        <v>0</v>
      </c>
      <c r="V28">
        <v>5.2826201796090854E-3</v>
      </c>
      <c r="W28">
        <v>1.0565240359218171E-2</v>
      </c>
      <c r="X28">
        <v>0</v>
      </c>
      <c r="Y28">
        <v>0</v>
      </c>
      <c r="Z28">
        <v>1.5847860538827259E-2</v>
      </c>
      <c r="AA28">
        <v>0</v>
      </c>
      <c r="AB28">
        <v>1.5847860538827259E-2</v>
      </c>
      <c r="AC28">
        <v>4.2260961436872677E-2</v>
      </c>
      <c r="AD28">
        <v>1.0565240359218171E-2</v>
      </c>
      <c r="AE28">
        <v>1.5847860538827259E-2</v>
      </c>
      <c r="AF28">
        <v>0</v>
      </c>
      <c r="AG28">
        <v>0</v>
      </c>
      <c r="AH28">
        <v>0</v>
      </c>
      <c r="AI28">
        <v>0</v>
      </c>
      <c r="AJ28">
        <v>4.2260961436872677E-2</v>
      </c>
      <c r="AK28">
        <v>0</v>
      </c>
      <c r="AL28">
        <v>5.2826201796090854E-3</v>
      </c>
      <c r="AM28">
        <v>0</v>
      </c>
      <c r="AN28">
        <v>0</v>
      </c>
      <c r="AO28">
        <v>0</v>
      </c>
      <c r="AP28">
        <v>5.2826201796090854E-3</v>
      </c>
      <c r="AQ28">
        <v>0</v>
      </c>
      <c r="AR28">
        <v>0</v>
      </c>
      <c r="AS28">
        <v>0</v>
      </c>
      <c r="AT28">
        <v>0</v>
      </c>
      <c r="AU28">
        <v>5.2826201796090854E-3</v>
      </c>
      <c r="AV28">
        <v>5.2826201796090854E-3</v>
      </c>
      <c r="AW28">
        <v>5.2826201796090854E-3</v>
      </c>
      <c r="AX28">
        <v>0.1006339144215531</v>
      </c>
      <c r="AY28">
        <v>7.448494453248812E-2</v>
      </c>
      <c r="AZ28">
        <v>0</v>
      </c>
      <c r="BA28">
        <v>0</v>
      </c>
      <c r="BB28">
        <v>9.0068674062334944E-2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5.2826201796090854E-3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0.13734812466983623</v>
      </c>
      <c r="BY28">
        <v>1.0565240359218171E-2</v>
      </c>
      <c r="BZ28">
        <v>23</v>
      </c>
      <c r="CA28">
        <v>2.489343782550379</v>
      </c>
      <c r="CB28">
        <v>0.79392389560275589</v>
      </c>
      <c r="CD28">
        <f t="shared" si="0"/>
        <v>0.10591653460116215</v>
      </c>
      <c r="CE28">
        <v>0</v>
      </c>
      <c r="CF28">
        <v>0</v>
      </c>
      <c r="CG28">
        <v>0</v>
      </c>
      <c r="CH28">
        <v>0</v>
      </c>
      <c r="DB28" s="50"/>
    </row>
    <row r="29" spans="1:106">
      <c r="A29">
        <v>28</v>
      </c>
      <c r="B29" t="s">
        <v>247</v>
      </c>
      <c r="C29" t="s">
        <v>16</v>
      </c>
      <c r="D29">
        <v>5</v>
      </c>
      <c r="E29" s="25" t="s">
        <v>357</v>
      </c>
      <c r="F29" t="s">
        <v>258</v>
      </c>
      <c r="G29">
        <v>0</v>
      </c>
      <c r="H29">
        <v>6.1628201876743588E-2</v>
      </c>
      <c r="I29">
        <v>3.5505959928988078E-2</v>
      </c>
      <c r="J29">
        <v>0</v>
      </c>
      <c r="K29">
        <v>0.2739031194521937</v>
      </c>
      <c r="L29">
        <v>0</v>
      </c>
      <c r="M29">
        <v>0</v>
      </c>
      <c r="N29">
        <v>2.5361399949277202E-2</v>
      </c>
      <c r="O29">
        <v>1.5216839969566322E-2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7.6084199847831602E-2</v>
      </c>
      <c r="X29">
        <v>1.0144559979710881E-2</v>
      </c>
      <c r="Y29">
        <v>0</v>
      </c>
      <c r="Z29">
        <v>0</v>
      </c>
      <c r="AA29">
        <v>0</v>
      </c>
      <c r="AB29">
        <v>2.0289119959421762E-2</v>
      </c>
      <c r="AC29">
        <v>0</v>
      </c>
      <c r="AD29">
        <v>3.0433679939132638E-2</v>
      </c>
      <c r="AE29">
        <v>1.5216839969566322E-2</v>
      </c>
      <c r="AF29">
        <v>0</v>
      </c>
      <c r="AG29">
        <v>0</v>
      </c>
      <c r="AH29">
        <v>0</v>
      </c>
      <c r="AI29">
        <v>0</v>
      </c>
      <c r="AJ29">
        <v>5.0722799898554405E-3</v>
      </c>
      <c r="AK29">
        <v>0</v>
      </c>
      <c r="AL29">
        <v>5.0722799898554405E-3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8.6228759827542495E-2</v>
      </c>
      <c r="AY29">
        <v>9.1301039817397942E-2</v>
      </c>
      <c r="AZ29">
        <v>0</v>
      </c>
      <c r="BA29">
        <v>0</v>
      </c>
      <c r="BB29">
        <v>7.1011919857976169E-2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2.0289119959421762E-2</v>
      </c>
      <c r="BM29">
        <v>0</v>
      </c>
      <c r="BN29">
        <v>0</v>
      </c>
      <c r="BO29">
        <v>1.0144559979710881E-2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0.13187927973624147</v>
      </c>
      <c r="BY29">
        <v>0</v>
      </c>
      <c r="BZ29">
        <v>19</v>
      </c>
      <c r="CA29">
        <v>2.1182405822202832</v>
      </c>
      <c r="CB29">
        <v>0.71940379719465242</v>
      </c>
      <c r="CD29">
        <f t="shared" si="0"/>
        <v>9.7134161805731672E-2</v>
      </c>
      <c r="CE29">
        <v>0</v>
      </c>
      <c r="CF29">
        <v>0</v>
      </c>
      <c r="CG29">
        <v>0</v>
      </c>
      <c r="CH29">
        <v>0</v>
      </c>
      <c r="DB29" s="50"/>
    </row>
    <row r="30" spans="1:106">
      <c r="A30">
        <v>29</v>
      </c>
      <c r="B30" t="s">
        <v>248</v>
      </c>
      <c r="C30" t="s">
        <v>16</v>
      </c>
      <c r="D30">
        <v>5</v>
      </c>
      <c r="E30" s="25" t="s">
        <v>357</v>
      </c>
      <c r="F30" t="s">
        <v>258</v>
      </c>
      <c r="G30">
        <v>0</v>
      </c>
      <c r="H30">
        <v>6.1731557377049176E-2</v>
      </c>
      <c r="I30">
        <v>0.10245901639344263</v>
      </c>
      <c r="J30">
        <v>0</v>
      </c>
      <c r="K30">
        <v>4.6106557377049169E-2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3.5860655737704909E-2</v>
      </c>
      <c r="W30">
        <v>7.197745901639345E-2</v>
      </c>
      <c r="X30">
        <v>0</v>
      </c>
      <c r="Y30">
        <v>0</v>
      </c>
      <c r="Z30">
        <v>0</v>
      </c>
      <c r="AA30">
        <v>0</v>
      </c>
      <c r="AB30">
        <v>0</v>
      </c>
      <c r="AC30">
        <v>6.1731557377049162E-2</v>
      </c>
      <c r="AD30">
        <v>0</v>
      </c>
      <c r="AE30">
        <v>6.6598360655737696E-2</v>
      </c>
      <c r="AF30">
        <v>0</v>
      </c>
      <c r="AG30">
        <v>0</v>
      </c>
      <c r="AH30">
        <v>0</v>
      </c>
      <c r="AI30">
        <v>0</v>
      </c>
      <c r="AJ30">
        <v>4.6106557377049169E-2</v>
      </c>
      <c r="AK30">
        <v>0</v>
      </c>
      <c r="AL30">
        <v>1.0245901639344262E-2</v>
      </c>
      <c r="AM30">
        <v>0</v>
      </c>
      <c r="AN30">
        <v>0</v>
      </c>
      <c r="AO30">
        <v>0</v>
      </c>
      <c r="AP30">
        <v>3.0737704918032779E-2</v>
      </c>
      <c r="AQ30">
        <v>0</v>
      </c>
      <c r="AR30">
        <v>0</v>
      </c>
      <c r="AS30">
        <v>0</v>
      </c>
      <c r="AT30">
        <v>5.1229508196721308E-3</v>
      </c>
      <c r="AU30">
        <v>0</v>
      </c>
      <c r="AV30">
        <v>0</v>
      </c>
      <c r="AW30">
        <v>0</v>
      </c>
      <c r="AX30">
        <v>0.12295081967213115</v>
      </c>
      <c r="AY30">
        <v>8.2223360655737709E-2</v>
      </c>
      <c r="AZ30">
        <v>0</v>
      </c>
      <c r="BA30">
        <v>0</v>
      </c>
      <c r="BB30">
        <v>0.13831967213114757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2.0491803278688523E-2</v>
      </c>
      <c r="BI30">
        <v>0</v>
      </c>
      <c r="BJ30">
        <v>0</v>
      </c>
      <c r="BK30">
        <v>0</v>
      </c>
      <c r="BL30">
        <v>2.0491803278688523E-2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5.1229508196721308E-3</v>
      </c>
      <c r="BV30">
        <v>0</v>
      </c>
      <c r="BW30">
        <v>0</v>
      </c>
      <c r="BX30">
        <v>7.1721311475409819E-2</v>
      </c>
      <c r="BY30">
        <v>0</v>
      </c>
      <c r="BZ30">
        <v>14</v>
      </c>
      <c r="CA30">
        <v>2.3881945665812241</v>
      </c>
      <c r="CB30">
        <v>0.9049422836636114</v>
      </c>
      <c r="CD30">
        <f t="shared" si="0"/>
        <v>0.16419057377049179</v>
      </c>
      <c r="CE30">
        <v>0</v>
      </c>
      <c r="CF30">
        <v>11.1</v>
      </c>
      <c r="CG30">
        <v>1</v>
      </c>
      <c r="CH30">
        <v>1</v>
      </c>
      <c r="DB30" s="50"/>
    </row>
    <row r="31" spans="1:106">
      <c r="A31">
        <v>30</v>
      </c>
      <c r="B31" t="s">
        <v>341</v>
      </c>
      <c r="C31" t="s">
        <v>16</v>
      </c>
      <c r="D31">
        <v>5</v>
      </c>
      <c r="E31" s="25" t="s">
        <v>357</v>
      </c>
      <c r="F31" t="s">
        <v>258</v>
      </c>
      <c r="G31">
        <v>0</v>
      </c>
      <c r="H31">
        <v>1.7502668089647812E-2</v>
      </c>
      <c r="I31">
        <v>0.10245464247598721</v>
      </c>
      <c r="J31">
        <v>0</v>
      </c>
      <c r="K31">
        <v>6.8303094983991466E-2</v>
      </c>
      <c r="L31">
        <v>8.5378868729989333E-3</v>
      </c>
      <c r="M31">
        <v>0</v>
      </c>
      <c r="N31">
        <v>6.8303094983991466E-2</v>
      </c>
      <c r="O31">
        <v>0</v>
      </c>
      <c r="P31">
        <v>0.32017075773746001</v>
      </c>
      <c r="Q31">
        <v>0</v>
      </c>
      <c r="R31">
        <v>0</v>
      </c>
      <c r="S31">
        <v>0</v>
      </c>
      <c r="T31">
        <v>0</v>
      </c>
      <c r="U31">
        <v>0</v>
      </c>
      <c r="V31">
        <v>2.5613660618996798E-2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1.2806830309498401E-2</v>
      </c>
      <c r="AD31">
        <v>0</v>
      </c>
      <c r="AE31">
        <v>2.5613660618996798E-2</v>
      </c>
      <c r="AF31">
        <v>0</v>
      </c>
      <c r="AG31">
        <v>0</v>
      </c>
      <c r="AH31">
        <v>0</v>
      </c>
      <c r="AI31">
        <v>0</v>
      </c>
      <c r="AJ31">
        <v>1.7075773745997867E-2</v>
      </c>
      <c r="AK31">
        <v>0</v>
      </c>
      <c r="AL31">
        <v>4.2689434364994666E-3</v>
      </c>
      <c r="AM31">
        <v>0</v>
      </c>
      <c r="AN31">
        <v>0</v>
      </c>
      <c r="AO31">
        <v>0</v>
      </c>
      <c r="AP31">
        <v>8.7513340448239062E-3</v>
      </c>
      <c r="AQ31">
        <v>0</v>
      </c>
      <c r="AR31">
        <v>0</v>
      </c>
      <c r="AS31">
        <v>0</v>
      </c>
      <c r="AT31">
        <v>0</v>
      </c>
      <c r="AU31">
        <v>8.5378868729989333E-3</v>
      </c>
      <c r="AV31">
        <v>0</v>
      </c>
      <c r="AW31">
        <v>0</v>
      </c>
      <c r="AX31">
        <v>9.4130202774813251E-2</v>
      </c>
      <c r="AY31">
        <v>5.1227321237993596E-2</v>
      </c>
      <c r="AZ31">
        <v>0</v>
      </c>
      <c r="BA31">
        <v>0</v>
      </c>
      <c r="BB31">
        <v>6.8516542155816429E-2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1.2806830309498401E-2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8.5378868729989333E-3</v>
      </c>
      <c r="BV31">
        <v>0</v>
      </c>
      <c r="BW31">
        <v>0</v>
      </c>
      <c r="BX31">
        <v>7.6840981856990384E-2</v>
      </c>
      <c r="BY31">
        <v>0</v>
      </c>
      <c r="BZ31">
        <v>16</v>
      </c>
      <c r="CA31">
        <v>2.0449672980493214</v>
      </c>
      <c r="CB31">
        <v>0.73756604491896471</v>
      </c>
      <c r="CD31">
        <f t="shared" si="0"/>
        <v>0.11995731056563502</v>
      </c>
      <c r="CE31">
        <v>0</v>
      </c>
      <c r="CF31">
        <v>0</v>
      </c>
      <c r="CG31">
        <v>3</v>
      </c>
      <c r="CH31">
        <v>3</v>
      </c>
      <c r="DB31" s="50"/>
    </row>
    <row r="32" spans="1:106">
      <c r="A32">
        <v>31</v>
      </c>
      <c r="B32" t="s">
        <v>342</v>
      </c>
      <c r="C32" t="s">
        <v>16</v>
      </c>
      <c r="D32">
        <v>7</v>
      </c>
      <c r="E32" s="25" t="s">
        <v>357</v>
      </c>
      <c r="F32" t="s">
        <v>258</v>
      </c>
      <c r="G32">
        <v>0</v>
      </c>
      <c r="H32">
        <v>0.10068349106203996</v>
      </c>
      <c r="I32">
        <v>3.6803364879074658E-2</v>
      </c>
      <c r="J32">
        <v>0</v>
      </c>
      <c r="K32">
        <v>3.6803364879074658E-2</v>
      </c>
      <c r="L32">
        <v>1.0515247108307046E-2</v>
      </c>
      <c r="M32">
        <v>0</v>
      </c>
      <c r="N32">
        <v>0</v>
      </c>
      <c r="O32">
        <v>0</v>
      </c>
      <c r="P32">
        <v>0.16298633017875919</v>
      </c>
      <c r="Q32">
        <v>1.0515247108307046E-2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1.577287066246057E-2</v>
      </c>
      <c r="AE32">
        <v>8.9379600420609898E-2</v>
      </c>
      <c r="AF32">
        <v>0</v>
      </c>
      <c r="AG32">
        <v>0</v>
      </c>
      <c r="AH32">
        <v>0</v>
      </c>
      <c r="AI32">
        <v>0</v>
      </c>
      <c r="AJ32">
        <v>2.6288117770767613E-2</v>
      </c>
      <c r="AK32">
        <v>0</v>
      </c>
      <c r="AL32">
        <v>1.577287066246057E-2</v>
      </c>
      <c r="AM32">
        <v>0</v>
      </c>
      <c r="AN32">
        <v>0</v>
      </c>
      <c r="AO32">
        <v>0</v>
      </c>
      <c r="AP32">
        <v>6.8349106203995799E-2</v>
      </c>
      <c r="AQ32">
        <v>0</v>
      </c>
      <c r="AR32">
        <v>0</v>
      </c>
      <c r="AS32">
        <v>0</v>
      </c>
      <c r="AT32">
        <v>0</v>
      </c>
      <c r="AU32">
        <v>1.0515247108307046E-2</v>
      </c>
      <c r="AV32">
        <v>0</v>
      </c>
      <c r="AW32">
        <v>0</v>
      </c>
      <c r="AX32">
        <v>5.5205047318611991E-3</v>
      </c>
      <c r="AY32">
        <v>0</v>
      </c>
      <c r="AZ32">
        <v>0</v>
      </c>
      <c r="BA32">
        <v>0</v>
      </c>
      <c r="BB32">
        <v>0.18927444794952683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1.0515247108307046E-2</v>
      </c>
      <c r="BK32">
        <v>0</v>
      </c>
      <c r="BL32">
        <v>1.577287066246057E-2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0.19453207150368035</v>
      </c>
      <c r="BY32">
        <v>0</v>
      </c>
      <c r="BZ32">
        <v>14</v>
      </c>
      <c r="CA32">
        <v>2.0573179632896417</v>
      </c>
      <c r="CB32">
        <v>0.77956546839760121</v>
      </c>
      <c r="CD32">
        <f t="shared" si="0"/>
        <v>0.13748685594111462</v>
      </c>
      <c r="CE32">
        <v>0</v>
      </c>
      <c r="CF32">
        <v>0</v>
      </c>
      <c r="CG32">
        <v>1</v>
      </c>
      <c r="CH32">
        <v>0</v>
      </c>
      <c r="DB32" s="50"/>
    </row>
    <row r="33" spans="1:106">
      <c r="A33">
        <v>32</v>
      </c>
      <c r="B33" t="s">
        <v>343</v>
      </c>
      <c r="C33" t="s">
        <v>16</v>
      </c>
      <c r="D33">
        <v>7</v>
      </c>
      <c r="E33" s="25" t="s">
        <v>357</v>
      </c>
      <c r="F33" t="s">
        <v>258</v>
      </c>
      <c r="G33">
        <v>0</v>
      </c>
      <c r="H33">
        <v>0.16763005780346824</v>
      </c>
      <c r="I33">
        <v>2.8901734104046249E-2</v>
      </c>
      <c r="J33">
        <v>0</v>
      </c>
      <c r="K33">
        <v>3.4682080924855495E-2</v>
      </c>
      <c r="L33">
        <v>0</v>
      </c>
      <c r="M33">
        <v>0</v>
      </c>
      <c r="N33">
        <v>0</v>
      </c>
      <c r="O33">
        <v>0</v>
      </c>
      <c r="P33">
        <v>0</v>
      </c>
      <c r="Q33">
        <v>9.8265895953757246E-2</v>
      </c>
      <c r="R33">
        <v>0</v>
      </c>
      <c r="S33">
        <v>0</v>
      </c>
      <c r="T33">
        <v>0</v>
      </c>
      <c r="U33">
        <v>0</v>
      </c>
      <c r="V33">
        <v>5.78034682080925E-3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1.15606936416185E-2</v>
      </c>
      <c r="AE33">
        <v>0.17341040462427751</v>
      </c>
      <c r="AF33">
        <v>0</v>
      </c>
      <c r="AG33">
        <v>0</v>
      </c>
      <c r="AH33">
        <v>0</v>
      </c>
      <c r="AI33">
        <v>0</v>
      </c>
      <c r="AJ33">
        <v>5.78034682080925E-3</v>
      </c>
      <c r="AK33">
        <v>0</v>
      </c>
      <c r="AL33">
        <v>1.7341040462427751E-2</v>
      </c>
      <c r="AM33">
        <v>0</v>
      </c>
      <c r="AN33">
        <v>0</v>
      </c>
      <c r="AO33">
        <v>0</v>
      </c>
      <c r="AP33">
        <v>7.5144508670520249E-2</v>
      </c>
      <c r="AQ33">
        <v>0</v>
      </c>
      <c r="AR33">
        <v>0</v>
      </c>
      <c r="AS33">
        <v>0</v>
      </c>
      <c r="AT33">
        <v>2.3121387283237E-2</v>
      </c>
      <c r="AU33">
        <v>5.78034682080925E-3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5.2023121387283239E-2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5.78034682080925E-3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0.29479768786127164</v>
      </c>
      <c r="BY33">
        <v>0</v>
      </c>
      <c r="BZ33">
        <v>12</v>
      </c>
      <c r="CA33">
        <v>1.9284984436961792</v>
      </c>
      <c r="CB33">
        <v>0.77608486574765656</v>
      </c>
      <c r="CD33">
        <f t="shared" si="0"/>
        <v>0.19653179190751449</v>
      </c>
      <c r="CE33">
        <v>0</v>
      </c>
      <c r="CF33">
        <v>0</v>
      </c>
      <c r="CG33">
        <v>0</v>
      </c>
      <c r="CH33">
        <v>0</v>
      </c>
      <c r="DB33" s="50"/>
    </row>
    <row r="34" spans="1:106">
      <c r="A34">
        <v>33</v>
      </c>
      <c r="B34" t="s">
        <v>344</v>
      </c>
      <c r="C34" t="s">
        <v>16</v>
      </c>
      <c r="D34">
        <v>7</v>
      </c>
      <c r="E34" s="25" t="s">
        <v>357</v>
      </c>
      <c r="F34" t="s">
        <v>258</v>
      </c>
      <c r="G34">
        <v>1.127713560755568E-2</v>
      </c>
      <c r="H34">
        <v>0.13532562729066816</v>
      </c>
      <c r="I34">
        <v>8.4578517056667607E-2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4.5108542430222713E-2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3.9469974626444873E-2</v>
      </c>
      <c r="AE34">
        <v>0.13532562729066816</v>
      </c>
      <c r="AF34">
        <v>0</v>
      </c>
      <c r="AG34">
        <v>3.9469974626444873E-2</v>
      </c>
      <c r="AH34">
        <v>0</v>
      </c>
      <c r="AI34">
        <v>0</v>
      </c>
      <c r="AJ34">
        <v>1.1559063997744572E-2</v>
      </c>
      <c r="AK34">
        <v>0</v>
      </c>
      <c r="AL34">
        <v>1.127713560755568E-2</v>
      </c>
      <c r="AM34">
        <v>0</v>
      </c>
      <c r="AN34">
        <v>0</v>
      </c>
      <c r="AO34">
        <v>0</v>
      </c>
      <c r="AP34">
        <v>5.0747110234000553E-2</v>
      </c>
      <c r="AQ34">
        <v>2.8192839018889197E-4</v>
      </c>
      <c r="AR34">
        <v>0</v>
      </c>
      <c r="AS34">
        <v>0</v>
      </c>
      <c r="AT34">
        <v>0</v>
      </c>
      <c r="AU34">
        <v>1.127713560755568E-2</v>
      </c>
      <c r="AV34">
        <v>5.63856780377784E-3</v>
      </c>
      <c r="AW34">
        <v>0</v>
      </c>
      <c r="AX34">
        <v>7.9503806033267538E-2</v>
      </c>
      <c r="AY34">
        <v>0</v>
      </c>
      <c r="AZ34">
        <v>0</v>
      </c>
      <c r="BA34">
        <v>0</v>
      </c>
      <c r="BB34">
        <v>7.3301381449111913E-2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5.63856780377784E-3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6.4843529743445153E-3</v>
      </c>
      <c r="BW34">
        <v>0</v>
      </c>
      <c r="BX34">
        <v>0.25373555117000279</v>
      </c>
      <c r="BY34">
        <v>0</v>
      </c>
      <c r="BZ34">
        <v>13</v>
      </c>
      <c r="CA34">
        <v>2.1220253525760495</v>
      </c>
      <c r="CB34">
        <v>0.82731666666361103</v>
      </c>
      <c r="CD34">
        <f t="shared" si="0"/>
        <v>0.23118127995489143</v>
      </c>
      <c r="CE34">
        <v>0</v>
      </c>
      <c r="CF34">
        <v>0</v>
      </c>
      <c r="CG34">
        <v>2</v>
      </c>
      <c r="CH34">
        <v>2</v>
      </c>
      <c r="DB34" s="50"/>
    </row>
    <row r="35" spans="1:106">
      <c r="A35">
        <v>34</v>
      </c>
      <c r="B35" t="s">
        <v>345</v>
      </c>
      <c r="C35" t="s">
        <v>16</v>
      </c>
      <c r="D35">
        <v>7</v>
      </c>
      <c r="E35" s="25" t="s">
        <v>357</v>
      </c>
      <c r="F35" t="s">
        <v>258</v>
      </c>
      <c r="G35">
        <v>0</v>
      </c>
      <c r="H35">
        <v>0.11812570145903484</v>
      </c>
      <c r="I35">
        <v>0.16273849607182944</v>
      </c>
      <c r="J35">
        <v>0</v>
      </c>
      <c r="K35">
        <v>2.2446689113355785E-2</v>
      </c>
      <c r="L35">
        <v>0</v>
      </c>
      <c r="M35">
        <v>0</v>
      </c>
      <c r="N35">
        <v>0</v>
      </c>
      <c r="O35">
        <v>0</v>
      </c>
      <c r="P35">
        <v>0</v>
      </c>
      <c r="Q35">
        <v>7.29517396184063E-2</v>
      </c>
      <c r="R35">
        <v>0</v>
      </c>
      <c r="S35">
        <v>0</v>
      </c>
      <c r="T35">
        <v>0</v>
      </c>
      <c r="U35">
        <v>0</v>
      </c>
      <c r="V35">
        <v>1.1223344556677893E-2</v>
      </c>
      <c r="W35">
        <v>0</v>
      </c>
      <c r="X35">
        <v>0</v>
      </c>
      <c r="Y35">
        <v>0</v>
      </c>
      <c r="Z35">
        <v>1.6835016835016842E-2</v>
      </c>
      <c r="AA35">
        <v>0</v>
      </c>
      <c r="AB35">
        <v>0</v>
      </c>
      <c r="AC35">
        <v>0</v>
      </c>
      <c r="AD35">
        <v>0</v>
      </c>
      <c r="AE35">
        <v>8.9786756453423142E-2</v>
      </c>
      <c r="AF35">
        <v>0</v>
      </c>
      <c r="AG35">
        <v>0</v>
      </c>
      <c r="AH35">
        <v>0</v>
      </c>
      <c r="AI35">
        <v>0</v>
      </c>
      <c r="AJ35">
        <v>3.3670033670033676E-2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5.6116722783389451E-2</v>
      </c>
      <c r="AQ35">
        <v>5.6116722783389466E-4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0.11223344556677897</v>
      </c>
      <c r="AY35">
        <v>0</v>
      </c>
      <c r="AZ35">
        <v>0</v>
      </c>
      <c r="BA35">
        <v>0</v>
      </c>
      <c r="BB35">
        <v>6.2008978675645351E-2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0.24130190796857462</v>
      </c>
      <c r="BY35">
        <v>0</v>
      </c>
      <c r="BZ35">
        <v>10</v>
      </c>
      <c r="CA35">
        <v>2.0023624891929126</v>
      </c>
      <c r="CB35">
        <v>0.86961497982654157</v>
      </c>
      <c r="CD35">
        <f t="shared" si="0"/>
        <v>0.28086419753086428</v>
      </c>
      <c r="CE35">
        <v>0</v>
      </c>
      <c r="CF35">
        <v>0</v>
      </c>
      <c r="CG35">
        <v>1</v>
      </c>
      <c r="CH35">
        <v>1</v>
      </c>
      <c r="DB35" s="50"/>
    </row>
    <row r="36" spans="1:106">
      <c r="A36">
        <v>35</v>
      </c>
      <c r="B36" t="s">
        <v>346</v>
      </c>
      <c r="C36" t="s">
        <v>16</v>
      </c>
      <c r="D36">
        <v>7</v>
      </c>
      <c r="E36" s="25" t="s">
        <v>357</v>
      </c>
      <c r="F36" t="s">
        <v>258</v>
      </c>
      <c r="G36">
        <v>0</v>
      </c>
      <c r="H36">
        <v>0.13388259526261592</v>
      </c>
      <c r="I36">
        <v>0.19052523171987645</v>
      </c>
      <c r="J36">
        <v>0</v>
      </c>
      <c r="K36">
        <v>3.0895983522142123E-2</v>
      </c>
      <c r="L36">
        <v>0</v>
      </c>
      <c r="M36">
        <v>0</v>
      </c>
      <c r="N36">
        <v>0</v>
      </c>
      <c r="O36">
        <v>0</v>
      </c>
      <c r="P36">
        <v>0</v>
      </c>
      <c r="Q36">
        <v>6.1791967044284246E-2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5.149330587023688E-3</v>
      </c>
      <c r="AA36">
        <v>0</v>
      </c>
      <c r="AB36">
        <v>0</v>
      </c>
      <c r="AC36">
        <v>0</v>
      </c>
      <c r="AD36">
        <v>0</v>
      </c>
      <c r="AE36">
        <v>0.12873326467559221</v>
      </c>
      <c r="AF36">
        <v>0</v>
      </c>
      <c r="AG36">
        <v>4.1194644696189497E-2</v>
      </c>
      <c r="AH36">
        <v>0</v>
      </c>
      <c r="AI36">
        <v>0</v>
      </c>
      <c r="AJ36">
        <v>2.5746652935118436E-2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2.5746652935118436E-2</v>
      </c>
      <c r="AQ36">
        <v>7.7239958805355312E-4</v>
      </c>
      <c r="AR36">
        <v>0</v>
      </c>
      <c r="AS36">
        <v>0</v>
      </c>
      <c r="AT36">
        <v>5.149330587023688E-3</v>
      </c>
      <c r="AU36">
        <v>0</v>
      </c>
      <c r="AV36">
        <v>5.149330587023688E-3</v>
      </c>
      <c r="AW36">
        <v>0</v>
      </c>
      <c r="AX36">
        <v>4.1194644696189497E-2</v>
      </c>
      <c r="AY36">
        <v>0</v>
      </c>
      <c r="AZ36">
        <v>0</v>
      </c>
      <c r="BA36">
        <v>0</v>
      </c>
      <c r="BB36">
        <v>0.15988671472708552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0.14418125643666327</v>
      </c>
      <c r="BY36">
        <v>0</v>
      </c>
      <c r="BZ36">
        <v>12</v>
      </c>
      <c r="CA36">
        <v>1.9545220407587223</v>
      </c>
      <c r="CB36">
        <v>0.78655753161812825</v>
      </c>
      <c r="CD36">
        <f t="shared" si="0"/>
        <v>0.32440782698249238</v>
      </c>
      <c r="CE36">
        <v>11.1</v>
      </c>
      <c r="CF36">
        <v>0</v>
      </c>
      <c r="CG36">
        <v>2</v>
      </c>
      <c r="CH36">
        <v>2</v>
      </c>
      <c r="DB36" s="50"/>
    </row>
    <row r="37" spans="1:106">
      <c r="A37">
        <v>36</v>
      </c>
      <c r="B37" t="s">
        <v>347</v>
      </c>
      <c r="C37" t="s">
        <v>16</v>
      </c>
      <c r="D37">
        <v>7</v>
      </c>
      <c r="E37" s="25" t="s">
        <v>357</v>
      </c>
      <c r="F37" t="s">
        <v>258</v>
      </c>
      <c r="G37">
        <v>0</v>
      </c>
      <c r="H37">
        <v>9.9365166988683404E-2</v>
      </c>
      <c r="I37">
        <v>0.14904775048302504</v>
      </c>
      <c r="J37">
        <v>0</v>
      </c>
      <c r="K37">
        <v>3.3121722329561128E-2</v>
      </c>
      <c r="L37">
        <v>0</v>
      </c>
      <c r="M37">
        <v>0</v>
      </c>
      <c r="N37">
        <v>0</v>
      </c>
      <c r="O37">
        <v>0</v>
      </c>
      <c r="P37">
        <v>0</v>
      </c>
      <c r="Q37">
        <v>1.104057410985371E-2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0.1214463152083908</v>
      </c>
      <c r="AF37">
        <v>0</v>
      </c>
      <c r="AG37">
        <v>2.7601435274634274E-2</v>
      </c>
      <c r="AH37">
        <v>0</v>
      </c>
      <c r="AI37">
        <v>0</v>
      </c>
      <c r="AJ37">
        <v>4.4162296439414835E-2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2.2081148219707421E-2</v>
      </c>
      <c r="AQ37">
        <v>2.7601435274634271E-4</v>
      </c>
      <c r="AR37">
        <v>0</v>
      </c>
      <c r="AS37">
        <v>0</v>
      </c>
      <c r="AT37">
        <v>0</v>
      </c>
      <c r="AU37">
        <v>5.5202870549268552E-3</v>
      </c>
      <c r="AV37">
        <v>0</v>
      </c>
      <c r="AW37">
        <v>0</v>
      </c>
      <c r="AX37">
        <v>0.11620204250621032</v>
      </c>
      <c r="AY37">
        <v>0</v>
      </c>
      <c r="AZ37">
        <v>0</v>
      </c>
      <c r="BA37">
        <v>0</v>
      </c>
      <c r="BB37">
        <v>0.19348606127518625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1.104057410985371E-2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0.16560861164780569</v>
      </c>
      <c r="BY37">
        <v>0</v>
      </c>
      <c r="BZ37">
        <v>11</v>
      </c>
      <c r="CA37">
        <v>1.8348349660004217</v>
      </c>
      <c r="CB37">
        <v>0.76518561373998151</v>
      </c>
      <c r="CD37">
        <f t="shared" si="0"/>
        <v>0.24841291747170846</v>
      </c>
      <c r="CE37">
        <v>0</v>
      </c>
      <c r="CF37">
        <v>0</v>
      </c>
      <c r="CG37">
        <v>0</v>
      </c>
      <c r="CH37">
        <v>0</v>
      </c>
      <c r="DB37" s="50"/>
    </row>
    <row r="38" spans="1:106">
      <c r="A38" s="72">
        <v>37</v>
      </c>
      <c r="B38" s="72" t="s">
        <v>348</v>
      </c>
      <c r="C38" s="72" t="s">
        <v>16</v>
      </c>
      <c r="D38" s="72" t="s">
        <v>385</v>
      </c>
      <c r="E38" s="73" t="s">
        <v>479</v>
      </c>
      <c r="F38" s="73" t="s">
        <v>478</v>
      </c>
      <c r="G38" s="72">
        <v>0</v>
      </c>
      <c r="H38" s="72">
        <v>0.14288793103448275</v>
      </c>
      <c r="I38" s="72">
        <v>4.3103448275862058E-2</v>
      </c>
      <c r="J38" s="72">
        <v>0</v>
      </c>
      <c r="K38" s="72">
        <v>9.9784482758620688E-2</v>
      </c>
      <c r="L38" s="72">
        <v>4.3103448275862068E-3</v>
      </c>
      <c r="M38" s="72">
        <v>0</v>
      </c>
      <c r="N38" s="72">
        <v>0</v>
      </c>
      <c r="O38" s="72">
        <v>0</v>
      </c>
      <c r="P38" s="72">
        <v>1.7456896551724138E-2</v>
      </c>
      <c r="Q38" s="72">
        <v>1.788793103448276E-2</v>
      </c>
      <c r="R38" s="72">
        <v>4.9568965517241374E-3</v>
      </c>
      <c r="S38" s="72">
        <v>0</v>
      </c>
      <c r="T38" s="72">
        <v>0</v>
      </c>
      <c r="U38" s="72">
        <v>0</v>
      </c>
      <c r="V38" s="72">
        <v>4.3103448275862068E-3</v>
      </c>
      <c r="W38" s="72">
        <v>0</v>
      </c>
      <c r="X38" s="72">
        <v>8.6206896551724137E-3</v>
      </c>
      <c r="Y38" s="72">
        <v>4.5258620689655167E-3</v>
      </c>
      <c r="Z38" s="72">
        <v>8.6206896551724137E-3</v>
      </c>
      <c r="AA38" s="72">
        <v>0</v>
      </c>
      <c r="AB38" s="72">
        <v>4.3103448275862068E-3</v>
      </c>
      <c r="AC38" s="72">
        <v>0</v>
      </c>
      <c r="AD38" s="72">
        <v>3.4482758620689648E-2</v>
      </c>
      <c r="AE38" s="72">
        <v>8.8362068965517244E-3</v>
      </c>
      <c r="AF38" s="72">
        <v>4.3103448275862068E-3</v>
      </c>
      <c r="AG38" s="72">
        <v>0</v>
      </c>
      <c r="AH38" s="72">
        <v>4.3103448275862068E-3</v>
      </c>
      <c r="AI38" s="72">
        <v>0</v>
      </c>
      <c r="AJ38" s="72">
        <v>1.8103448275862067E-2</v>
      </c>
      <c r="AK38" s="72">
        <v>0</v>
      </c>
      <c r="AL38" s="72">
        <v>4.3103448275862063E-4</v>
      </c>
      <c r="AM38" s="72">
        <v>0</v>
      </c>
      <c r="AN38" s="72">
        <v>0</v>
      </c>
      <c r="AO38" s="72">
        <v>0</v>
      </c>
      <c r="AP38" s="72">
        <v>5.6034482758620698E-3</v>
      </c>
      <c r="AQ38" s="72">
        <v>2.1551724137931031E-4</v>
      </c>
      <c r="AR38" s="72">
        <v>0</v>
      </c>
      <c r="AS38" s="72">
        <v>0</v>
      </c>
      <c r="AT38" s="72">
        <v>0</v>
      </c>
      <c r="AU38" s="72">
        <v>3.4913793103448269E-2</v>
      </c>
      <c r="AV38" s="72">
        <v>4.3103448275862068E-3</v>
      </c>
      <c r="AW38" s="72">
        <v>0</v>
      </c>
      <c r="AX38" s="72">
        <v>0.21551724137931019</v>
      </c>
      <c r="AY38" s="72">
        <v>0.12952586206896552</v>
      </c>
      <c r="AZ38" s="72">
        <v>0</v>
      </c>
      <c r="BA38" s="72">
        <v>0</v>
      </c>
      <c r="BB38" s="72">
        <v>6.5301724137931047E-2</v>
      </c>
      <c r="BC38" s="72">
        <v>4.5258620689655167E-3</v>
      </c>
      <c r="BD38" s="72">
        <v>0</v>
      </c>
      <c r="BE38" s="72">
        <v>0</v>
      </c>
      <c r="BF38" s="72">
        <v>0</v>
      </c>
      <c r="BG38" s="72">
        <v>0</v>
      </c>
      <c r="BH38" s="72">
        <v>0</v>
      </c>
      <c r="BI38" s="72">
        <v>0</v>
      </c>
      <c r="BJ38" s="72">
        <v>0</v>
      </c>
      <c r="BK38" s="72">
        <v>4.3103448275862068E-3</v>
      </c>
      <c r="BL38" s="72">
        <v>1.3362068965517242E-2</v>
      </c>
      <c r="BM38" s="72">
        <v>0</v>
      </c>
      <c r="BN38" s="72">
        <v>0</v>
      </c>
      <c r="BO38" s="72">
        <v>0</v>
      </c>
      <c r="BP38" s="72">
        <v>0</v>
      </c>
      <c r="BQ38" s="72">
        <v>0</v>
      </c>
      <c r="BR38" s="72">
        <v>0</v>
      </c>
      <c r="BS38" s="72">
        <v>0</v>
      </c>
      <c r="BT38" s="72">
        <v>0</v>
      </c>
      <c r="BU38" s="72">
        <v>0</v>
      </c>
      <c r="BV38" s="72">
        <v>4.5258620689655167E-3</v>
      </c>
      <c r="BW38" s="72">
        <v>0</v>
      </c>
      <c r="BX38" s="72">
        <v>8.6637931034482779E-2</v>
      </c>
      <c r="BY38" s="72">
        <v>0</v>
      </c>
      <c r="BZ38" s="72">
        <v>27</v>
      </c>
      <c r="CA38" s="72">
        <v>2.3181559125237166</v>
      </c>
      <c r="CB38" s="72">
        <v>0.70335881500533937</v>
      </c>
      <c r="CC38" s="72">
        <v>21.5</v>
      </c>
      <c r="CD38" s="72">
        <f t="shared" si="0"/>
        <v>0.18599137931034482</v>
      </c>
      <c r="CE38" s="72">
        <v>0</v>
      </c>
      <c r="CF38" s="72">
        <v>0</v>
      </c>
      <c r="CG38" s="72">
        <v>4</v>
      </c>
      <c r="CH38">
        <v>3</v>
      </c>
      <c r="DB38" s="50"/>
    </row>
    <row r="39" spans="1:106">
      <c r="A39" s="72">
        <v>38</v>
      </c>
      <c r="B39" s="72" t="s">
        <v>332</v>
      </c>
      <c r="C39" s="72" t="s">
        <v>16</v>
      </c>
      <c r="D39" s="72" t="s">
        <v>385</v>
      </c>
      <c r="E39" s="73" t="s">
        <v>479</v>
      </c>
      <c r="F39" s="73" t="s">
        <v>478</v>
      </c>
      <c r="G39" s="72">
        <v>0</v>
      </c>
      <c r="H39" s="72">
        <v>0.10813615608136158</v>
      </c>
      <c r="I39" s="72">
        <v>5.0435865504358669E-2</v>
      </c>
      <c r="J39" s="72">
        <v>0</v>
      </c>
      <c r="K39" s="72">
        <v>5.8945620589456224E-2</v>
      </c>
      <c r="L39" s="72">
        <v>1.2453300124533004E-2</v>
      </c>
      <c r="M39" s="72">
        <v>0</v>
      </c>
      <c r="N39" s="72">
        <v>0</v>
      </c>
      <c r="O39" s="72">
        <v>0</v>
      </c>
      <c r="P39" s="72">
        <v>9.1324200913242032E-2</v>
      </c>
      <c r="Q39" s="72">
        <v>2.1378165213781657E-2</v>
      </c>
      <c r="R39" s="72">
        <v>2.0755500207555005E-4</v>
      </c>
      <c r="S39" s="72">
        <v>0</v>
      </c>
      <c r="T39" s="72">
        <v>0</v>
      </c>
      <c r="U39" s="72">
        <v>4.1511000415110017E-3</v>
      </c>
      <c r="V39" s="72">
        <v>0</v>
      </c>
      <c r="W39" s="72">
        <v>0</v>
      </c>
      <c r="X39" s="72">
        <v>4.1511000415110017E-3</v>
      </c>
      <c r="Y39" s="72">
        <v>0</v>
      </c>
      <c r="Z39" s="72">
        <v>0</v>
      </c>
      <c r="AA39" s="72">
        <v>4.1511000415110017E-3</v>
      </c>
      <c r="AB39" s="72">
        <v>1.6604400166044007E-2</v>
      </c>
      <c r="AC39" s="72">
        <v>0</v>
      </c>
      <c r="AD39" s="72">
        <v>1.6604400166044007E-2</v>
      </c>
      <c r="AE39" s="72">
        <v>4.3586550435865514E-3</v>
      </c>
      <c r="AF39" s="72">
        <v>1.2453300124533004E-2</v>
      </c>
      <c r="AG39" s="72">
        <v>0</v>
      </c>
      <c r="AH39" s="72">
        <v>0</v>
      </c>
      <c r="AI39" s="72">
        <v>0</v>
      </c>
      <c r="AJ39" s="72">
        <v>2.5529265255292657E-2</v>
      </c>
      <c r="AK39" s="72">
        <v>0</v>
      </c>
      <c r="AL39" s="72">
        <v>2.0755500207555005E-4</v>
      </c>
      <c r="AM39" s="72">
        <v>0</v>
      </c>
      <c r="AN39" s="72">
        <v>0</v>
      </c>
      <c r="AO39" s="72">
        <v>0</v>
      </c>
      <c r="AP39" s="72">
        <v>1.3075965130759655E-2</v>
      </c>
      <c r="AQ39" s="72">
        <v>1.4528850145288505E-3</v>
      </c>
      <c r="AR39" s="72">
        <v>0</v>
      </c>
      <c r="AS39" s="72">
        <v>0</v>
      </c>
      <c r="AT39" s="72">
        <v>8.5097550850975531E-3</v>
      </c>
      <c r="AU39" s="72">
        <v>2.4906600249066005E-2</v>
      </c>
      <c r="AV39" s="72">
        <v>4.1511000415110017E-3</v>
      </c>
      <c r="AW39" s="72">
        <v>0</v>
      </c>
      <c r="AX39" s="72">
        <v>0.14113740141137407</v>
      </c>
      <c r="AY39" s="72">
        <v>7.9078455790784583E-2</v>
      </c>
      <c r="AZ39" s="72">
        <v>0</v>
      </c>
      <c r="BA39" s="72">
        <v>0</v>
      </c>
      <c r="BB39" s="72">
        <v>9.1739310917393138E-2</v>
      </c>
      <c r="BC39" s="72">
        <v>4.1511000415110009E-4</v>
      </c>
      <c r="BD39" s="72">
        <v>0</v>
      </c>
      <c r="BE39" s="72">
        <v>0</v>
      </c>
      <c r="BF39" s="72">
        <v>0</v>
      </c>
      <c r="BG39" s="72">
        <v>0</v>
      </c>
      <c r="BH39" s="72">
        <v>0</v>
      </c>
      <c r="BI39" s="72">
        <v>0</v>
      </c>
      <c r="BJ39" s="72">
        <v>0</v>
      </c>
      <c r="BK39" s="72">
        <v>0</v>
      </c>
      <c r="BL39" s="72">
        <v>4.1511000415110017E-3</v>
      </c>
      <c r="BM39" s="72">
        <v>0</v>
      </c>
      <c r="BN39" s="72">
        <v>0</v>
      </c>
      <c r="BO39" s="72">
        <v>0</v>
      </c>
      <c r="BP39" s="72">
        <v>0</v>
      </c>
      <c r="BQ39" s="72">
        <v>0</v>
      </c>
      <c r="BR39" s="72">
        <v>0</v>
      </c>
      <c r="BS39" s="72">
        <v>0</v>
      </c>
      <c r="BT39" s="72">
        <v>0</v>
      </c>
      <c r="BU39" s="72">
        <v>0</v>
      </c>
      <c r="BV39" s="72">
        <v>2.1585720215857206E-2</v>
      </c>
      <c r="BW39" s="72">
        <v>0</v>
      </c>
      <c r="BX39" s="72">
        <v>0.17870485678704859</v>
      </c>
      <c r="BY39" s="72">
        <v>0</v>
      </c>
      <c r="BZ39" s="72">
        <v>28</v>
      </c>
      <c r="CA39" s="72">
        <v>2.4522074659974891</v>
      </c>
      <c r="CB39" s="72">
        <v>0.73591145396671787</v>
      </c>
      <c r="CC39" s="72">
        <v>21.5</v>
      </c>
      <c r="CD39" s="72">
        <f t="shared" si="0"/>
        <v>0.15857202158572026</v>
      </c>
      <c r="CE39" s="72">
        <v>0</v>
      </c>
      <c r="CF39" s="72">
        <v>22.2</v>
      </c>
      <c r="CG39" s="72">
        <v>3</v>
      </c>
      <c r="CH39">
        <v>2</v>
      </c>
      <c r="DB39" s="50"/>
    </row>
    <row r="40" spans="1:106">
      <c r="A40">
        <v>39</v>
      </c>
      <c r="B40" t="s">
        <v>333</v>
      </c>
      <c r="C40" t="s">
        <v>16</v>
      </c>
      <c r="D40" t="s">
        <v>385</v>
      </c>
      <c r="E40" s="25" t="s">
        <v>479</v>
      </c>
      <c r="F40" s="25" t="s">
        <v>478</v>
      </c>
      <c r="G40">
        <v>4.0330711837063922E-3</v>
      </c>
      <c r="H40">
        <v>0.10123008671103045</v>
      </c>
      <c r="I40">
        <v>0.39524097600322633</v>
      </c>
      <c r="J40">
        <v>0</v>
      </c>
      <c r="K40">
        <v>0.10526315789473685</v>
      </c>
      <c r="L40">
        <v>4.0330711837063922E-3</v>
      </c>
      <c r="M40">
        <v>0</v>
      </c>
      <c r="N40">
        <v>0</v>
      </c>
      <c r="O40">
        <v>0</v>
      </c>
      <c r="P40">
        <v>0</v>
      </c>
      <c r="Q40">
        <v>4.0330711837063922E-3</v>
      </c>
      <c r="R40">
        <v>4.0330711837063922E-3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4.0330711837063922E-3</v>
      </c>
      <c r="AC40">
        <v>0</v>
      </c>
      <c r="AD40">
        <v>4.436378302077032E-2</v>
      </c>
      <c r="AE40">
        <v>4.0330711837063922E-3</v>
      </c>
      <c r="AF40">
        <v>8.0661423674127843E-3</v>
      </c>
      <c r="AG40">
        <v>0</v>
      </c>
      <c r="AH40">
        <v>0</v>
      </c>
      <c r="AI40">
        <v>0</v>
      </c>
      <c r="AJ40">
        <v>6.0697721314781197E-2</v>
      </c>
      <c r="AK40">
        <v>0</v>
      </c>
      <c r="AL40">
        <v>4.0330711837063924E-4</v>
      </c>
      <c r="AM40">
        <v>0</v>
      </c>
      <c r="AN40">
        <v>0</v>
      </c>
      <c r="AO40">
        <v>0</v>
      </c>
      <c r="AP40">
        <v>1.2502520669489817E-2</v>
      </c>
      <c r="AQ40">
        <v>1.4317402702157696E-2</v>
      </c>
      <c r="AR40">
        <v>0</v>
      </c>
      <c r="AS40">
        <v>0</v>
      </c>
      <c r="AT40">
        <v>0</v>
      </c>
      <c r="AU40">
        <v>2.0367009477717281E-2</v>
      </c>
      <c r="AV40">
        <v>0</v>
      </c>
      <c r="AW40">
        <v>0</v>
      </c>
      <c r="AX40">
        <v>3.0248033877797943E-2</v>
      </c>
      <c r="AY40">
        <v>8.0661423674127843E-3</v>
      </c>
      <c r="AZ40">
        <v>0</v>
      </c>
      <c r="BA40">
        <v>0</v>
      </c>
      <c r="BB40">
        <v>2.540834845735027E-2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8.4694494857834243E-3</v>
      </c>
      <c r="BW40">
        <v>0</v>
      </c>
      <c r="BX40">
        <v>0.14115749142972375</v>
      </c>
      <c r="BY40">
        <v>0</v>
      </c>
      <c r="BZ40">
        <v>16</v>
      </c>
      <c r="CA40">
        <v>2.1834674770833669</v>
      </c>
      <c r="CB40">
        <v>0.78751942528262742</v>
      </c>
      <c r="CC40">
        <v>21.5</v>
      </c>
      <c r="CD40">
        <f t="shared" si="0"/>
        <v>0.50050413389796322</v>
      </c>
      <c r="CE40">
        <v>0</v>
      </c>
      <c r="CF40">
        <v>44.4</v>
      </c>
      <c r="CG40">
        <v>5</v>
      </c>
      <c r="CH40">
        <v>5</v>
      </c>
      <c r="DB40" s="50"/>
    </row>
    <row r="41" spans="1:106">
      <c r="A41">
        <v>40</v>
      </c>
      <c r="B41" t="s">
        <v>334</v>
      </c>
      <c r="C41" t="s">
        <v>16</v>
      </c>
      <c r="D41" t="s">
        <v>385</v>
      </c>
      <c r="E41" s="25" t="s">
        <v>479</v>
      </c>
      <c r="F41" s="25" t="s">
        <v>478</v>
      </c>
      <c r="G41">
        <v>7.6194086429112962E-2</v>
      </c>
      <c r="H41">
        <v>7.5815011372251717E-2</v>
      </c>
      <c r="I41">
        <v>0.50416982562547386</v>
      </c>
      <c r="J41">
        <v>0</v>
      </c>
      <c r="K41">
        <v>7.5815011372251705E-3</v>
      </c>
      <c r="L41">
        <v>0</v>
      </c>
      <c r="M41">
        <v>0</v>
      </c>
      <c r="N41">
        <v>0</v>
      </c>
      <c r="O41">
        <v>0</v>
      </c>
      <c r="P41">
        <v>1.1372251705837754E-2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2.2934040940106138E-2</v>
      </c>
      <c r="AE41">
        <v>3.0326004548900679E-2</v>
      </c>
      <c r="AF41">
        <v>1.5163002274450341E-2</v>
      </c>
      <c r="AG41">
        <v>0</v>
      </c>
      <c r="AH41">
        <v>0</v>
      </c>
      <c r="AI41">
        <v>0</v>
      </c>
      <c r="AJ41">
        <v>5.7240333586050039E-2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7.5815011372251705E-4</v>
      </c>
      <c r="AR41">
        <v>0</v>
      </c>
      <c r="AS41">
        <v>0</v>
      </c>
      <c r="AT41">
        <v>1.5163002274450341E-2</v>
      </c>
      <c r="AU41">
        <v>3.7907505686125853E-3</v>
      </c>
      <c r="AV41">
        <v>0</v>
      </c>
      <c r="AW41">
        <v>0</v>
      </c>
      <c r="AX41">
        <v>5.4207733131159959E-2</v>
      </c>
      <c r="AY41">
        <v>1.1372251705837756E-2</v>
      </c>
      <c r="AZ41">
        <v>0</v>
      </c>
      <c r="BA41">
        <v>0</v>
      </c>
      <c r="BB41">
        <v>7.979529946929495E-2</v>
      </c>
      <c r="BC41">
        <v>0</v>
      </c>
      <c r="BD41">
        <v>3.7907505686125853E-3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3.0326004548900679E-2</v>
      </c>
      <c r="BY41">
        <v>0</v>
      </c>
      <c r="BZ41">
        <v>13</v>
      </c>
      <c r="CA41">
        <v>2.1244919226560315</v>
      </c>
      <c r="CB41">
        <v>0.82827831141219321</v>
      </c>
      <c r="CC41">
        <v>21.5</v>
      </c>
      <c r="CD41">
        <f t="shared" si="0"/>
        <v>0.65617892342683848</v>
      </c>
      <c r="CE41">
        <v>0</v>
      </c>
      <c r="CF41">
        <v>0</v>
      </c>
      <c r="CG41">
        <v>2</v>
      </c>
      <c r="CH41">
        <v>2</v>
      </c>
      <c r="DB41" s="50"/>
    </row>
    <row r="42" spans="1:106">
      <c r="A42">
        <v>41</v>
      </c>
      <c r="B42" t="s">
        <v>139</v>
      </c>
      <c r="C42" t="s">
        <v>16</v>
      </c>
      <c r="D42" t="s">
        <v>385</v>
      </c>
      <c r="E42" s="25" t="s">
        <v>479</v>
      </c>
      <c r="F42" s="25" t="s">
        <v>478</v>
      </c>
      <c r="G42">
        <v>7.3463573463573476E-2</v>
      </c>
      <c r="H42">
        <v>0.10236060236060238</v>
      </c>
      <c r="I42">
        <v>0.18722018722018721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4.0700040700040698E-4</v>
      </c>
      <c r="Q42">
        <v>4.5380545380545381E-2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3.6630036630036625E-2</v>
      </c>
      <c r="AE42">
        <v>1.2820512820512824E-2</v>
      </c>
      <c r="AF42">
        <v>6.9393569393569401E-2</v>
      </c>
      <c r="AG42">
        <v>0</v>
      </c>
      <c r="AH42">
        <v>0</v>
      </c>
      <c r="AI42">
        <v>0</v>
      </c>
      <c r="AJ42">
        <v>4.0903540903540897E-2</v>
      </c>
      <c r="AK42">
        <v>0</v>
      </c>
      <c r="AL42">
        <v>8.3435083435083445E-3</v>
      </c>
      <c r="AM42">
        <v>0</v>
      </c>
      <c r="AN42">
        <v>0</v>
      </c>
      <c r="AO42">
        <v>0</v>
      </c>
      <c r="AP42">
        <v>3.683353683353683E-2</v>
      </c>
      <c r="AQ42">
        <v>7.1225071225071244E-3</v>
      </c>
      <c r="AR42">
        <v>0</v>
      </c>
      <c r="AS42">
        <v>0</v>
      </c>
      <c r="AT42">
        <v>0</v>
      </c>
      <c r="AU42">
        <v>4.2735042735042739E-3</v>
      </c>
      <c r="AV42">
        <v>0</v>
      </c>
      <c r="AW42">
        <v>0</v>
      </c>
      <c r="AX42">
        <v>0.19536019536019536</v>
      </c>
      <c r="AY42">
        <v>4.4973544973544971E-2</v>
      </c>
      <c r="AZ42">
        <v>0</v>
      </c>
      <c r="BA42">
        <v>0</v>
      </c>
      <c r="BB42">
        <v>5.7183557183557186E-2</v>
      </c>
      <c r="BC42">
        <v>0</v>
      </c>
      <c r="BD42">
        <v>0</v>
      </c>
      <c r="BE42">
        <v>0</v>
      </c>
      <c r="BF42">
        <v>4.0700040700040706E-3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1.2210012210012212E-2</v>
      </c>
      <c r="BX42">
        <v>6.1050061050061048E-2</v>
      </c>
      <c r="BY42">
        <v>0</v>
      </c>
      <c r="BZ42">
        <v>14</v>
      </c>
      <c r="CA42">
        <v>2.089537501706948</v>
      </c>
      <c r="CB42">
        <v>0.79177419840726859</v>
      </c>
      <c r="CC42">
        <v>21.5</v>
      </c>
      <c r="CD42">
        <f t="shared" si="0"/>
        <v>0.36304436304436305</v>
      </c>
      <c r="CE42">
        <v>0</v>
      </c>
      <c r="CF42">
        <v>33.299999999999997</v>
      </c>
      <c r="CG42">
        <v>4</v>
      </c>
      <c r="CH42">
        <v>3</v>
      </c>
      <c r="DB42" s="50"/>
    </row>
    <row r="43" spans="1:106">
      <c r="A43">
        <v>42</v>
      </c>
      <c r="B43" t="s">
        <v>126</v>
      </c>
      <c r="C43" t="s">
        <v>16</v>
      </c>
      <c r="D43" t="s">
        <v>385</v>
      </c>
      <c r="E43" s="25" t="s">
        <v>479</v>
      </c>
      <c r="F43" s="25" t="s">
        <v>478</v>
      </c>
      <c r="G43">
        <v>0.12711538461538463</v>
      </c>
      <c r="H43">
        <v>6.9615384615384635E-2</v>
      </c>
      <c r="I43">
        <v>0.39230769230769241</v>
      </c>
      <c r="J43">
        <v>0</v>
      </c>
      <c r="K43">
        <v>0</v>
      </c>
      <c r="L43">
        <v>3.8461538461538464E-3</v>
      </c>
      <c r="M43">
        <v>0</v>
      </c>
      <c r="N43">
        <v>0</v>
      </c>
      <c r="O43">
        <v>0</v>
      </c>
      <c r="P43">
        <v>0</v>
      </c>
      <c r="Q43">
        <v>2.3461538461538461E-2</v>
      </c>
      <c r="R43">
        <v>1.9230769230769231E-4</v>
      </c>
      <c r="S43">
        <v>0</v>
      </c>
      <c r="T43">
        <v>0</v>
      </c>
      <c r="U43">
        <v>3.8461538461538464E-3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1.1730769230769232E-2</v>
      </c>
      <c r="AE43">
        <v>9.6153846153846173E-2</v>
      </c>
      <c r="AF43">
        <v>0</v>
      </c>
      <c r="AG43">
        <v>0</v>
      </c>
      <c r="AH43">
        <v>0</v>
      </c>
      <c r="AI43">
        <v>0</v>
      </c>
      <c r="AJ43">
        <v>4.2307692307692303E-2</v>
      </c>
      <c r="AK43">
        <v>0</v>
      </c>
      <c r="AL43">
        <v>3.8461538461538464E-3</v>
      </c>
      <c r="AM43">
        <v>0</v>
      </c>
      <c r="AN43">
        <v>0</v>
      </c>
      <c r="AO43">
        <v>0</v>
      </c>
      <c r="AP43">
        <v>7.6923076923076927E-3</v>
      </c>
      <c r="AQ43">
        <v>1.7307692307692306E-3</v>
      </c>
      <c r="AR43">
        <v>0</v>
      </c>
      <c r="AS43">
        <v>0</v>
      </c>
      <c r="AT43">
        <v>2.6923076923076921E-2</v>
      </c>
      <c r="AU43">
        <v>3.8461538461538464E-3</v>
      </c>
      <c r="AV43">
        <v>0</v>
      </c>
      <c r="AW43">
        <v>0</v>
      </c>
      <c r="AX43">
        <v>0.1</v>
      </c>
      <c r="AY43">
        <v>4.0384615384615385E-3</v>
      </c>
      <c r="AZ43">
        <v>0</v>
      </c>
      <c r="BA43">
        <v>0</v>
      </c>
      <c r="BB43">
        <v>6.1923076923076928E-2</v>
      </c>
      <c r="BC43">
        <v>1.9230769230769231E-4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7.6923076923076927E-3</v>
      </c>
      <c r="BW43">
        <v>0</v>
      </c>
      <c r="BX43">
        <v>1.1538461538461541E-2</v>
      </c>
      <c r="BY43">
        <v>0</v>
      </c>
      <c r="BZ43">
        <v>16</v>
      </c>
      <c r="CA43">
        <v>2.0203594575289228</v>
      </c>
      <c r="CB43">
        <v>0.72869064254752336</v>
      </c>
      <c r="CC43">
        <v>21.5</v>
      </c>
      <c r="CD43">
        <f t="shared" si="0"/>
        <v>0.58903846153846162</v>
      </c>
      <c r="CE43">
        <v>11.1</v>
      </c>
      <c r="CF43">
        <v>22.2</v>
      </c>
      <c r="CG43">
        <v>6</v>
      </c>
      <c r="CH43">
        <v>6</v>
      </c>
      <c r="DB43" s="50"/>
    </row>
    <row r="44" spans="1:106">
      <c r="A44">
        <v>43</v>
      </c>
      <c r="B44" t="s">
        <v>75</v>
      </c>
      <c r="C44" t="s">
        <v>16</v>
      </c>
      <c r="D44" t="s">
        <v>459</v>
      </c>
      <c r="E44" s="25" t="s">
        <v>479</v>
      </c>
      <c r="F44" s="25" t="s">
        <v>478</v>
      </c>
      <c r="G44">
        <v>2.4911770811708533E-2</v>
      </c>
      <c r="H44">
        <v>0.11625493045463986</v>
      </c>
      <c r="I44">
        <v>0.1619265102761055</v>
      </c>
      <c r="J44">
        <v>0</v>
      </c>
      <c r="K44">
        <v>0</v>
      </c>
      <c r="L44">
        <v>1.6607847207805691E-2</v>
      </c>
      <c r="M44">
        <v>0</v>
      </c>
      <c r="N44">
        <v>1.6607847207805691E-2</v>
      </c>
      <c r="O44">
        <v>0</v>
      </c>
      <c r="P44">
        <v>0</v>
      </c>
      <c r="Q44">
        <v>5.3975503425368491E-2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2.4911770811708533E-2</v>
      </c>
      <c r="AE44">
        <v>0.1245588540585427</v>
      </c>
      <c r="AF44">
        <v>0</v>
      </c>
      <c r="AG44">
        <v>0.15362258667220263</v>
      </c>
      <c r="AH44">
        <v>0</v>
      </c>
      <c r="AI44">
        <v>0</v>
      </c>
      <c r="AJ44">
        <v>2.9063732613659955E-2</v>
      </c>
      <c r="AK44">
        <v>0</v>
      </c>
      <c r="AL44">
        <v>4.3595598920489944E-3</v>
      </c>
      <c r="AM44">
        <v>0</v>
      </c>
      <c r="AN44">
        <v>1.2871081586049412E-2</v>
      </c>
      <c r="AO44">
        <v>0</v>
      </c>
      <c r="AP44">
        <v>2.9063732613659955E-2</v>
      </c>
      <c r="AQ44">
        <v>1.0172306414780986E-2</v>
      </c>
      <c r="AR44">
        <v>0</v>
      </c>
      <c r="AS44">
        <v>0</v>
      </c>
      <c r="AT44">
        <v>0</v>
      </c>
      <c r="AU44">
        <v>8.5115216940004172E-3</v>
      </c>
      <c r="AV44">
        <v>0</v>
      </c>
      <c r="AW44">
        <v>0</v>
      </c>
      <c r="AX44">
        <v>0</v>
      </c>
      <c r="AY44">
        <v>0</v>
      </c>
      <c r="AZ44">
        <v>2.4911770811708533E-2</v>
      </c>
      <c r="BA44">
        <v>0</v>
      </c>
      <c r="BB44">
        <v>3.3630890595806519E-2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1.2455885405854267E-2</v>
      </c>
      <c r="BJ44">
        <v>0</v>
      </c>
      <c r="BK44">
        <v>0</v>
      </c>
      <c r="BL44">
        <v>4.1519618019514228E-3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4.1519618019514228E-4</v>
      </c>
      <c r="BV44">
        <v>0</v>
      </c>
      <c r="BW44">
        <v>0</v>
      </c>
      <c r="BX44">
        <v>0.13701473946439693</v>
      </c>
      <c r="BY44">
        <v>0</v>
      </c>
      <c r="BZ44">
        <v>18</v>
      </c>
      <c r="CA44">
        <v>2.2696645025453379</v>
      </c>
      <c r="CB44">
        <v>0.7852500275595603</v>
      </c>
      <c r="CC44">
        <v>18.600000000000001</v>
      </c>
      <c r="CD44">
        <f t="shared" si="0"/>
        <v>0.30309321154245389</v>
      </c>
      <c r="CE44">
        <v>11.1</v>
      </c>
      <c r="CF44">
        <v>33.299999999999997</v>
      </c>
      <c r="CG44">
        <v>7</v>
      </c>
      <c r="CH44">
        <v>6</v>
      </c>
      <c r="DB44" s="50"/>
    </row>
    <row r="45" spans="1:106">
      <c r="A45">
        <v>44</v>
      </c>
      <c r="B45" t="s">
        <v>44</v>
      </c>
      <c r="C45" t="s">
        <v>16</v>
      </c>
      <c r="D45" t="s">
        <v>459</v>
      </c>
      <c r="E45" s="25" t="s">
        <v>479</v>
      </c>
      <c r="F45" s="25" t="s">
        <v>478</v>
      </c>
      <c r="G45">
        <v>7.146237576904875E-2</v>
      </c>
      <c r="H45">
        <v>0.14221486038807382</v>
      </c>
      <c r="I45">
        <v>0.20847136772361566</v>
      </c>
      <c r="J45">
        <v>0</v>
      </c>
      <c r="K45">
        <v>4.7326076668244201E-3</v>
      </c>
      <c r="L45">
        <v>0</v>
      </c>
      <c r="M45">
        <v>0</v>
      </c>
      <c r="N45">
        <v>0</v>
      </c>
      <c r="O45">
        <v>0</v>
      </c>
      <c r="P45">
        <v>0</v>
      </c>
      <c r="Q45">
        <v>3.3364884051112154E-2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1.893043066729768E-2</v>
      </c>
      <c r="AC45">
        <v>0</v>
      </c>
      <c r="AD45">
        <v>9.4652153336488402E-3</v>
      </c>
      <c r="AE45">
        <v>5.6791292001893035E-2</v>
      </c>
      <c r="AF45">
        <v>9.4652153336488402E-3</v>
      </c>
      <c r="AG45">
        <v>2.3663038334122099E-2</v>
      </c>
      <c r="AH45">
        <v>0</v>
      </c>
      <c r="AI45">
        <v>0</v>
      </c>
      <c r="AJ45">
        <v>6.2233790818741114E-2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1.9640321817321345E-2</v>
      </c>
      <c r="AQ45">
        <v>1.656412683388547E-3</v>
      </c>
      <c r="AR45">
        <v>1.4434453383814482E-2</v>
      </c>
      <c r="AS45">
        <v>0</v>
      </c>
      <c r="AT45">
        <v>0</v>
      </c>
      <c r="AU45">
        <v>1.9403691433980123E-2</v>
      </c>
      <c r="AV45">
        <v>0</v>
      </c>
      <c r="AW45">
        <v>0</v>
      </c>
      <c r="AX45">
        <v>8.1164221486038829E-2</v>
      </c>
      <c r="AY45">
        <v>0</v>
      </c>
      <c r="AZ45">
        <v>0</v>
      </c>
      <c r="BA45">
        <v>0</v>
      </c>
      <c r="BB45">
        <v>0.10435399905347846</v>
      </c>
      <c r="BC45">
        <v>4.7326076668244201E-3</v>
      </c>
      <c r="BD45">
        <v>0</v>
      </c>
      <c r="BE45">
        <v>0</v>
      </c>
      <c r="BF45">
        <v>0</v>
      </c>
      <c r="BG45">
        <v>0</v>
      </c>
      <c r="BH45">
        <v>9.4652153336488402E-3</v>
      </c>
      <c r="BI45">
        <v>1.893043066729768E-2</v>
      </c>
      <c r="BJ45">
        <v>0</v>
      </c>
      <c r="BK45">
        <v>0</v>
      </c>
      <c r="BL45">
        <v>4.7326076668244201E-3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4.7326076668244201E-3</v>
      </c>
      <c r="BV45">
        <v>0</v>
      </c>
      <c r="BW45">
        <v>0</v>
      </c>
      <c r="BX45">
        <v>7.5958353052531943E-2</v>
      </c>
      <c r="BY45">
        <v>0</v>
      </c>
      <c r="BZ45">
        <v>18</v>
      </c>
      <c r="CA45">
        <v>2.4418081551084865</v>
      </c>
      <c r="CB45">
        <v>0.84480764401248609</v>
      </c>
      <c r="CC45">
        <v>18.600000000000001</v>
      </c>
      <c r="CD45">
        <f t="shared" si="0"/>
        <v>0.42214860388073827</v>
      </c>
      <c r="CE45">
        <v>0</v>
      </c>
      <c r="CF45">
        <v>11.1</v>
      </c>
      <c r="CG45">
        <v>5</v>
      </c>
      <c r="CH45">
        <v>5</v>
      </c>
      <c r="DB45" s="50"/>
    </row>
    <row r="46" spans="1:106">
      <c r="A46">
        <v>45</v>
      </c>
      <c r="B46" t="s">
        <v>288</v>
      </c>
      <c r="C46" t="s">
        <v>16</v>
      </c>
      <c r="D46" t="s">
        <v>459</v>
      </c>
      <c r="E46" s="25" t="s">
        <v>479</v>
      </c>
      <c r="F46" s="25" t="s">
        <v>478</v>
      </c>
      <c r="G46">
        <v>6.6627474034881451E-2</v>
      </c>
      <c r="H46">
        <v>0.18812463256907699</v>
      </c>
      <c r="I46">
        <v>0.39976484420928871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3.9192631785224382E-3</v>
      </c>
      <c r="AE46">
        <v>7.4466000391926343E-2</v>
      </c>
      <c r="AF46">
        <v>3.9192631785224382E-3</v>
      </c>
      <c r="AG46">
        <v>3.9192631785224382E-3</v>
      </c>
      <c r="AH46">
        <v>0</v>
      </c>
      <c r="AI46">
        <v>0</v>
      </c>
      <c r="AJ46">
        <v>2.4103468547912992E-2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3.1746031746031744E-2</v>
      </c>
      <c r="AQ46">
        <v>2.547521066039584E-3</v>
      </c>
      <c r="AR46">
        <v>0</v>
      </c>
      <c r="AS46">
        <v>0</v>
      </c>
      <c r="AT46">
        <v>0</v>
      </c>
      <c r="AU46">
        <v>2.4103468547912992E-2</v>
      </c>
      <c r="AV46">
        <v>0</v>
      </c>
      <c r="AW46">
        <v>0</v>
      </c>
      <c r="AX46">
        <v>0.10190084264158342</v>
      </c>
      <c r="AY46">
        <v>0</v>
      </c>
      <c r="AZ46">
        <v>0</v>
      </c>
      <c r="BA46">
        <v>0</v>
      </c>
      <c r="BB46">
        <v>5.9180873995688818E-2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7.8385263570448765E-3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7.8385263570448765E-3</v>
      </c>
      <c r="BY46">
        <v>0</v>
      </c>
      <c r="BZ46">
        <v>11</v>
      </c>
      <c r="CA46">
        <v>1.8787308660959632</v>
      </c>
      <c r="CB46">
        <v>0.783491625930545</v>
      </c>
      <c r="CC46">
        <v>18.600000000000001</v>
      </c>
      <c r="CD46">
        <f t="shared" si="0"/>
        <v>0.65451695081324712</v>
      </c>
      <c r="CE46">
        <v>55.5</v>
      </c>
      <c r="CF46">
        <v>11.1</v>
      </c>
      <c r="CG46">
        <v>6</v>
      </c>
      <c r="CH46">
        <v>5</v>
      </c>
      <c r="DB46" s="50"/>
    </row>
    <row r="47" spans="1:106">
      <c r="A47">
        <v>46</v>
      </c>
      <c r="B47" t="s">
        <v>289</v>
      </c>
      <c r="C47" t="s">
        <v>16</v>
      </c>
      <c r="D47" t="s">
        <v>459</v>
      </c>
      <c r="E47" s="25" t="s">
        <v>479</v>
      </c>
      <c r="F47" s="25" t="s">
        <v>478</v>
      </c>
      <c r="G47">
        <v>2.9411764705882349E-2</v>
      </c>
      <c r="H47">
        <v>0.17226890756302518</v>
      </c>
      <c r="I47">
        <v>0.43697478991596622</v>
      </c>
      <c r="J47">
        <v>0</v>
      </c>
      <c r="K47">
        <v>2.9411764705882349E-2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3.7815126050420166E-2</v>
      </c>
      <c r="AF47">
        <v>4.2016806722689074E-3</v>
      </c>
      <c r="AG47">
        <v>4.2016806722689074E-3</v>
      </c>
      <c r="AH47">
        <v>0</v>
      </c>
      <c r="AI47">
        <v>0</v>
      </c>
      <c r="AJ47">
        <v>1.323529411764706E-2</v>
      </c>
      <c r="AK47">
        <v>0</v>
      </c>
      <c r="AL47">
        <v>0</v>
      </c>
      <c r="AM47">
        <v>0</v>
      </c>
      <c r="AN47">
        <v>2.1008403361344536E-4</v>
      </c>
      <c r="AO47">
        <v>0</v>
      </c>
      <c r="AP47">
        <v>8.6134453781512611E-3</v>
      </c>
      <c r="AQ47">
        <v>2.1008403361344537E-3</v>
      </c>
      <c r="AR47">
        <v>0</v>
      </c>
      <c r="AS47">
        <v>0</v>
      </c>
      <c r="AT47">
        <v>4.2016806722689074E-3</v>
      </c>
      <c r="AU47">
        <v>2.1428571428571429E-2</v>
      </c>
      <c r="AV47">
        <v>0</v>
      </c>
      <c r="AW47">
        <v>0</v>
      </c>
      <c r="AX47">
        <v>9.2436974789915985E-2</v>
      </c>
      <c r="AY47">
        <v>0</v>
      </c>
      <c r="AZ47">
        <v>0</v>
      </c>
      <c r="BA47">
        <v>0</v>
      </c>
      <c r="BB47">
        <v>3.8235294117647055E-2</v>
      </c>
      <c r="BC47">
        <v>0</v>
      </c>
      <c r="BD47">
        <v>0</v>
      </c>
      <c r="BE47">
        <v>4.2016806722689074E-3</v>
      </c>
      <c r="BF47">
        <v>0</v>
      </c>
      <c r="BG47">
        <v>0</v>
      </c>
      <c r="BH47">
        <v>0</v>
      </c>
      <c r="BI47">
        <v>0</v>
      </c>
      <c r="BJ47">
        <v>4.2016806722689074E-3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4.4117647058823529E-3</v>
      </c>
      <c r="BV47">
        <v>4.2016806722689074E-3</v>
      </c>
      <c r="BW47">
        <v>0</v>
      </c>
      <c r="BX47">
        <v>8.8235294117647065E-2</v>
      </c>
      <c r="BY47">
        <v>0</v>
      </c>
      <c r="BZ47">
        <v>14</v>
      </c>
      <c r="CA47">
        <v>2.0074197243121703</v>
      </c>
      <c r="CB47">
        <v>0.76065786892353227</v>
      </c>
      <c r="CC47">
        <v>18.600000000000001</v>
      </c>
      <c r="CD47">
        <f t="shared" si="0"/>
        <v>0.63865546218487379</v>
      </c>
      <c r="CE47">
        <v>44.4</v>
      </c>
      <c r="CF47">
        <v>22.2</v>
      </c>
      <c r="CG47">
        <v>6</v>
      </c>
      <c r="CH47">
        <v>5</v>
      </c>
      <c r="DB47" s="50"/>
    </row>
    <row r="48" spans="1:106">
      <c r="A48">
        <v>47</v>
      </c>
      <c r="B48" t="s">
        <v>449</v>
      </c>
      <c r="C48" t="s">
        <v>16</v>
      </c>
      <c r="D48" t="s">
        <v>459</v>
      </c>
      <c r="E48" s="25" t="s">
        <v>479</v>
      </c>
      <c r="F48" s="25" t="s">
        <v>478</v>
      </c>
      <c r="G48">
        <v>0.132013201320132</v>
      </c>
      <c r="H48">
        <v>0.11857614332861857</v>
      </c>
      <c r="I48">
        <v>0.40075436115040081</v>
      </c>
      <c r="J48">
        <v>0</v>
      </c>
      <c r="K48">
        <v>4.7147571900047151E-3</v>
      </c>
      <c r="L48">
        <v>9.4295143800094301E-3</v>
      </c>
      <c r="M48">
        <v>0</v>
      </c>
      <c r="N48">
        <v>0</v>
      </c>
      <c r="O48">
        <v>0</v>
      </c>
      <c r="P48">
        <v>2.3573785950023574E-4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1.885902876001886E-2</v>
      </c>
      <c r="AE48">
        <v>4.9504950495049506E-3</v>
      </c>
      <c r="AF48">
        <v>2.3573785950023574E-4</v>
      </c>
      <c r="AG48">
        <v>0</v>
      </c>
      <c r="AH48">
        <v>0</v>
      </c>
      <c r="AI48">
        <v>0</v>
      </c>
      <c r="AJ48">
        <v>1.4851485148514854E-2</v>
      </c>
      <c r="AK48">
        <v>0</v>
      </c>
      <c r="AL48">
        <v>0</v>
      </c>
      <c r="AM48">
        <v>0</v>
      </c>
      <c r="AN48">
        <v>1.4615747289014618E-2</v>
      </c>
      <c r="AO48">
        <v>0</v>
      </c>
      <c r="AP48">
        <v>9.4295143800094301E-3</v>
      </c>
      <c r="AQ48">
        <v>5.4219707685054224E-3</v>
      </c>
      <c r="AR48">
        <v>0</v>
      </c>
      <c r="AS48">
        <v>0</v>
      </c>
      <c r="AT48">
        <v>9.4295143800094301E-3</v>
      </c>
      <c r="AU48">
        <v>2.3573785950023574E-2</v>
      </c>
      <c r="AV48">
        <v>0</v>
      </c>
      <c r="AW48">
        <v>0</v>
      </c>
      <c r="AX48">
        <v>6.2234794908062233E-2</v>
      </c>
      <c r="AY48">
        <v>0</v>
      </c>
      <c r="AZ48">
        <v>0</v>
      </c>
      <c r="BA48">
        <v>0</v>
      </c>
      <c r="BB48">
        <v>1.933050447901933E-2</v>
      </c>
      <c r="BC48">
        <v>0</v>
      </c>
      <c r="BD48">
        <v>0</v>
      </c>
      <c r="BE48">
        <v>0</v>
      </c>
      <c r="BF48">
        <v>1.933050447901933E-2</v>
      </c>
      <c r="BG48">
        <v>0</v>
      </c>
      <c r="BH48">
        <v>0</v>
      </c>
      <c r="BI48">
        <v>0</v>
      </c>
      <c r="BJ48">
        <v>0</v>
      </c>
      <c r="BK48">
        <v>4.7147571900047151E-3</v>
      </c>
      <c r="BL48">
        <v>0</v>
      </c>
      <c r="BM48">
        <v>4.7147571900047151E-3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4.7147571900047151E-3</v>
      </c>
      <c r="BV48">
        <v>0</v>
      </c>
      <c r="BW48">
        <v>0</v>
      </c>
      <c r="BX48">
        <v>0.11786892975011788</v>
      </c>
      <c r="BY48">
        <v>0</v>
      </c>
      <c r="BZ48">
        <v>17</v>
      </c>
      <c r="CA48">
        <v>2.4016655296742404</v>
      </c>
      <c r="CB48">
        <v>0.84768255617342836</v>
      </c>
      <c r="CC48">
        <v>18.600000000000001</v>
      </c>
      <c r="CD48">
        <f t="shared" si="0"/>
        <v>0.65134370579915135</v>
      </c>
      <c r="CE48">
        <v>11.1</v>
      </c>
      <c r="CF48">
        <v>0</v>
      </c>
      <c r="CG48">
        <v>2</v>
      </c>
      <c r="CH48">
        <v>2</v>
      </c>
      <c r="DB48" s="50"/>
    </row>
    <row r="49" spans="1:106">
      <c r="A49">
        <v>48</v>
      </c>
      <c r="B49" t="s">
        <v>450</v>
      </c>
      <c r="C49" t="s">
        <v>16</v>
      </c>
      <c r="D49" t="s">
        <v>459</v>
      </c>
      <c r="E49" s="25" t="s">
        <v>479</v>
      </c>
      <c r="F49" s="25" t="s">
        <v>478</v>
      </c>
      <c r="G49">
        <v>3.7578288100208766E-2</v>
      </c>
      <c r="H49">
        <v>0.17139874739039665</v>
      </c>
      <c r="I49">
        <v>0.43423799582463463</v>
      </c>
      <c r="J49">
        <v>0</v>
      </c>
      <c r="K49">
        <v>0</v>
      </c>
      <c r="L49">
        <v>4.1753653444676414E-3</v>
      </c>
      <c r="M49">
        <v>0</v>
      </c>
      <c r="N49">
        <v>0</v>
      </c>
      <c r="O49">
        <v>0</v>
      </c>
      <c r="P49">
        <v>4.1753653444676414E-3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8.3507306889352827E-3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2.5260960334029227E-2</v>
      </c>
      <c r="AF49">
        <v>4.1753653444676414E-3</v>
      </c>
      <c r="AG49">
        <v>0</v>
      </c>
      <c r="AH49">
        <v>0</v>
      </c>
      <c r="AI49">
        <v>0</v>
      </c>
      <c r="AJ49">
        <v>8.5594989561586649E-3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8.3507306889352827E-3</v>
      </c>
      <c r="AQ49">
        <v>1.2526096033402925E-3</v>
      </c>
      <c r="AR49">
        <v>0</v>
      </c>
      <c r="AS49">
        <v>0</v>
      </c>
      <c r="AT49">
        <v>4.1753653444676414E-3</v>
      </c>
      <c r="AU49">
        <v>2.9227557411273485E-2</v>
      </c>
      <c r="AV49">
        <v>4.1753653444676414E-3</v>
      </c>
      <c r="AW49">
        <v>0</v>
      </c>
      <c r="AX49">
        <v>9.6033402922755792E-2</v>
      </c>
      <c r="AY49">
        <v>0</v>
      </c>
      <c r="AZ49">
        <v>0</v>
      </c>
      <c r="BA49">
        <v>0</v>
      </c>
      <c r="BB49">
        <v>2.9436325678496869E-2</v>
      </c>
      <c r="BC49">
        <v>0</v>
      </c>
      <c r="BD49">
        <v>1.2526096033402925E-2</v>
      </c>
      <c r="BE49">
        <v>0</v>
      </c>
      <c r="BF49">
        <v>2.5052192066805846E-2</v>
      </c>
      <c r="BG49">
        <v>0</v>
      </c>
      <c r="BH49">
        <v>0</v>
      </c>
      <c r="BI49">
        <v>0</v>
      </c>
      <c r="BJ49">
        <v>0</v>
      </c>
      <c r="BK49">
        <v>4.1753653444676414E-3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8.768267223382048E-2</v>
      </c>
      <c r="BY49">
        <v>0</v>
      </c>
      <c r="BZ49">
        <v>16</v>
      </c>
      <c r="CA49">
        <v>2.1747912438537842</v>
      </c>
      <c r="CB49">
        <v>0.78439013561914872</v>
      </c>
      <c r="CC49">
        <v>18.600000000000001</v>
      </c>
      <c r="CD49">
        <f t="shared" si="0"/>
        <v>0.64321503131524005</v>
      </c>
      <c r="CE49">
        <v>22.2</v>
      </c>
      <c r="CF49">
        <v>11.1</v>
      </c>
      <c r="CG49">
        <v>9</v>
      </c>
      <c r="CH49">
        <v>8</v>
      </c>
      <c r="DB49" s="50"/>
    </row>
    <row r="50" spans="1:106">
      <c r="A50">
        <v>49</v>
      </c>
      <c r="B50" t="s">
        <v>451</v>
      </c>
      <c r="C50" t="s">
        <v>16</v>
      </c>
      <c r="D50" t="s">
        <v>26</v>
      </c>
      <c r="E50" s="25" t="s">
        <v>479</v>
      </c>
      <c r="F50" s="25" t="s">
        <v>478</v>
      </c>
      <c r="G50">
        <v>1.3301351940689054E-2</v>
      </c>
      <c r="H50">
        <v>1.3955516790231139E-2</v>
      </c>
      <c r="I50">
        <v>0.47972088966419529</v>
      </c>
      <c r="J50">
        <v>0</v>
      </c>
      <c r="K50">
        <v>8.9402529437418218E-3</v>
      </c>
      <c r="L50">
        <v>0</v>
      </c>
      <c r="M50">
        <v>0</v>
      </c>
      <c r="N50">
        <v>0</v>
      </c>
      <c r="O50">
        <v>0</v>
      </c>
      <c r="P50">
        <v>0</v>
      </c>
      <c r="Q50">
        <v>3.1399912778020053E-2</v>
      </c>
      <c r="R50">
        <v>4.5791539467945922E-3</v>
      </c>
      <c r="S50">
        <v>0</v>
      </c>
      <c r="T50">
        <v>0</v>
      </c>
      <c r="U50">
        <v>0</v>
      </c>
      <c r="V50">
        <v>4.3610989969472304E-3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1.3301351940689054E-2</v>
      </c>
      <c r="AE50">
        <v>4.3610989969472304E-3</v>
      </c>
      <c r="AF50">
        <v>4.3610989969472304E-3</v>
      </c>
      <c r="AG50">
        <v>0</v>
      </c>
      <c r="AH50">
        <v>4.3610989969472304E-3</v>
      </c>
      <c r="AI50">
        <v>0</v>
      </c>
      <c r="AJ50">
        <v>1.7662450937636284E-2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4.3610989969472304E-3</v>
      </c>
      <c r="AQ50">
        <v>1.7444395987788921E-3</v>
      </c>
      <c r="AR50">
        <v>0</v>
      </c>
      <c r="AS50">
        <v>0</v>
      </c>
      <c r="AT50">
        <v>2.1805494984736152E-2</v>
      </c>
      <c r="AU50">
        <v>4.3610989969472304E-3</v>
      </c>
      <c r="AV50">
        <v>0</v>
      </c>
      <c r="AW50">
        <v>0</v>
      </c>
      <c r="AX50">
        <v>0.22677714784125586</v>
      </c>
      <c r="AY50">
        <v>6.1055385957261239E-2</v>
      </c>
      <c r="AZ50">
        <v>0</v>
      </c>
      <c r="BA50">
        <v>0</v>
      </c>
      <c r="BB50">
        <v>4.8626253815961612E-2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8.7221979938944608E-3</v>
      </c>
      <c r="BL50">
        <v>4.3610989969472304E-3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4.7972088966419541E-3</v>
      </c>
      <c r="BW50">
        <v>0</v>
      </c>
      <c r="BX50">
        <v>1.3083296990841693E-2</v>
      </c>
      <c r="BY50">
        <v>0</v>
      </c>
      <c r="BZ50">
        <v>18</v>
      </c>
      <c r="CA50">
        <v>1.9082533214305093</v>
      </c>
      <c r="CB50">
        <v>0.6602103401465157</v>
      </c>
      <c r="CC50">
        <v>19.7</v>
      </c>
      <c r="CD50">
        <f t="shared" si="0"/>
        <v>0.5069777583951155</v>
      </c>
      <c r="CE50">
        <v>11.1</v>
      </c>
      <c r="CF50">
        <v>22.2</v>
      </c>
      <c r="CG50">
        <v>4</v>
      </c>
      <c r="CH50">
        <v>4</v>
      </c>
      <c r="DB50" s="50"/>
    </row>
    <row r="51" spans="1:106">
      <c r="A51">
        <v>50</v>
      </c>
      <c r="B51" t="s">
        <v>452</v>
      </c>
      <c r="C51" t="s">
        <v>16</v>
      </c>
      <c r="D51" t="s">
        <v>26</v>
      </c>
      <c r="E51" s="25" t="s">
        <v>479</v>
      </c>
      <c r="F51" s="25" t="s">
        <v>478</v>
      </c>
      <c r="G51">
        <v>3.5255603122639138E-2</v>
      </c>
      <c r="H51">
        <v>0.17224880382775121</v>
      </c>
      <c r="I51">
        <v>0.25711407705867539</v>
      </c>
      <c r="J51">
        <v>0</v>
      </c>
      <c r="K51">
        <v>1.0324855200201462E-2</v>
      </c>
      <c r="L51">
        <v>0</v>
      </c>
      <c r="M51">
        <v>0</v>
      </c>
      <c r="N51">
        <v>0</v>
      </c>
      <c r="O51">
        <v>0</v>
      </c>
      <c r="P51">
        <v>1.0073029463611183E-2</v>
      </c>
      <c r="Q51">
        <v>1.5361369932007053E-2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0.12591286829513984</v>
      </c>
      <c r="AE51">
        <v>5.2883404683958714E-3</v>
      </c>
      <c r="AF51">
        <v>0</v>
      </c>
      <c r="AG51">
        <v>0</v>
      </c>
      <c r="AH51">
        <v>0</v>
      </c>
      <c r="AI51">
        <v>0</v>
      </c>
      <c r="AJ51">
        <v>2.5938050868798797E-2</v>
      </c>
      <c r="AK51">
        <v>0</v>
      </c>
      <c r="AL51">
        <v>5.2883404683958714E-3</v>
      </c>
      <c r="AM51">
        <v>0</v>
      </c>
      <c r="AN51">
        <v>7.1770334928229665E-2</v>
      </c>
      <c r="AO51">
        <v>0</v>
      </c>
      <c r="AP51">
        <v>1.0073029463611183E-2</v>
      </c>
      <c r="AQ51">
        <v>2.2664316293125159E-3</v>
      </c>
      <c r="AR51">
        <v>0</v>
      </c>
      <c r="AS51">
        <v>0</v>
      </c>
      <c r="AT51">
        <v>0</v>
      </c>
      <c r="AU51">
        <v>1.5109544195416776E-2</v>
      </c>
      <c r="AV51">
        <v>0</v>
      </c>
      <c r="AW51">
        <v>0</v>
      </c>
      <c r="AX51">
        <v>9.6449257114077092E-2</v>
      </c>
      <c r="AY51">
        <v>0</v>
      </c>
      <c r="AZ51">
        <v>0</v>
      </c>
      <c r="BA51">
        <v>0</v>
      </c>
      <c r="BB51">
        <v>7.0511206245278277E-2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1.0073029463611183E-2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1.0073029463611183E-2</v>
      </c>
      <c r="BV51">
        <v>5.5401662049861513E-3</v>
      </c>
      <c r="BW51">
        <v>0</v>
      </c>
      <c r="BX51">
        <v>4.532863258625032E-2</v>
      </c>
      <c r="BY51">
        <v>0</v>
      </c>
      <c r="BZ51">
        <v>15</v>
      </c>
      <c r="CA51">
        <v>2.085201057882228</v>
      </c>
      <c r="CB51">
        <v>0.77000088736668371</v>
      </c>
      <c r="CC51">
        <v>19.7</v>
      </c>
      <c r="CD51">
        <f t="shared" si="0"/>
        <v>0.46461848400906575</v>
      </c>
      <c r="CE51">
        <v>22.2</v>
      </c>
      <c r="CF51">
        <v>0</v>
      </c>
      <c r="CG51">
        <v>5</v>
      </c>
      <c r="CH51">
        <v>5</v>
      </c>
      <c r="DB51" s="50"/>
    </row>
    <row r="52" spans="1:106">
      <c r="A52">
        <v>51</v>
      </c>
      <c r="B52" t="s">
        <v>453</v>
      </c>
      <c r="C52" t="s">
        <v>16</v>
      </c>
      <c r="D52" t="s">
        <v>26</v>
      </c>
      <c r="E52" s="25" t="s">
        <v>479</v>
      </c>
      <c r="F52" s="25" t="s">
        <v>478</v>
      </c>
      <c r="G52">
        <v>1.6012810248198558E-2</v>
      </c>
      <c r="H52">
        <v>5.2642113690952758E-2</v>
      </c>
      <c r="I52">
        <v>0.41253002401921535</v>
      </c>
      <c r="J52">
        <v>0</v>
      </c>
      <c r="K52">
        <v>4.4035228182546023E-2</v>
      </c>
      <c r="L52">
        <v>4.0032025620496394E-3</v>
      </c>
      <c r="M52">
        <v>0</v>
      </c>
      <c r="N52">
        <v>0</v>
      </c>
      <c r="O52">
        <v>8.0064051240992789E-3</v>
      </c>
      <c r="P52">
        <v>0</v>
      </c>
      <c r="Q52">
        <v>4.2033626901521216E-3</v>
      </c>
      <c r="R52">
        <v>4.0032025620496389E-4</v>
      </c>
      <c r="S52">
        <v>0</v>
      </c>
      <c r="T52">
        <v>0</v>
      </c>
      <c r="U52">
        <v>0</v>
      </c>
      <c r="V52">
        <v>4.2033626901521216E-3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8.0064051240992789E-3</v>
      </c>
      <c r="AE52">
        <v>0</v>
      </c>
      <c r="AF52">
        <v>4.2033626901521216E-3</v>
      </c>
      <c r="AG52">
        <v>0</v>
      </c>
      <c r="AH52">
        <v>0</v>
      </c>
      <c r="AI52">
        <v>0</v>
      </c>
      <c r="AJ52">
        <v>4.0232185748598867E-2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4.0032025620496389E-4</v>
      </c>
      <c r="AR52">
        <v>0</v>
      </c>
      <c r="AS52">
        <v>0</v>
      </c>
      <c r="AT52">
        <v>0</v>
      </c>
      <c r="AU52">
        <v>8.2065652522017602E-3</v>
      </c>
      <c r="AV52">
        <v>0</v>
      </c>
      <c r="AW52">
        <v>0</v>
      </c>
      <c r="AX52">
        <v>0.1521216973578863</v>
      </c>
      <c r="AY52">
        <v>3.2025620496397109E-2</v>
      </c>
      <c r="AZ52">
        <v>0</v>
      </c>
      <c r="BA52">
        <v>0</v>
      </c>
      <c r="BB52">
        <v>0.1200960768614892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8.2065652522017602E-3</v>
      </c>
      <c r="BL52">
        <v>1.6212970376301039E-2</v>
      </c>
      <c r="BM52">
        <v>2.0016012810248195E-4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4.0032025620496394E-3</v>
      </c>
      <c r="BW52">
        <v>0</v>
      </c>
      <c r="BX52">
        <v>6.0048038430744605E-2</v>
      </c>
      <c r="BY52">
        <v>0</v>
      </c>
      <c r="BZ52">
        <v>18</v>
      </c>
      <c r="CA52">
        <v>1.9451953606602235</v>
      </c>
      <c r="CB52">
        <v>0.67299140857786632</v>
      </c>
      <c r="CC52">
        <v>19.7</v>
      </c>
      <c r="CD52">
        <f t="shared" si="0"/>
        <v>0.48118494795836664</v>
      </c>
      <c r="CE52">
        <v>11.1</v>
      </c>
      <c r="CF52">
        <v>33.299999999999997</v>
      </c>
      <c r="CG52">
        <v>5</v>
      </c>
      <c r="CH52">
        <v>5</v>
      </c>
      <c r="DB52" s="50"/>
    </row>
    <row r="53" spans="1:106">
      <c r="A53">
        <v>52</v>
      </c>
      <c r="B53" t="s">
        <v>454</v>
      </c>
      <c r="C53" t="s">
        <v>16</v>
      </c>
      <c r="D53" t="s">
        <v>26</v>
      </c>
      <c r="E53" s="25" t="s">
        <v>479</v>
      </c>
      <c r="F53" s="25" t="s">
        <v>478</v>
      </c>
      <c r="G53">
        <v>9.154013015184384E-2</v>
      </c>
      <c r="H53">
        <v>9.2190889370932769E-2</v>
      </c>
      <c r="I53">
        <v>0.60737527114967482</v>
      </c>
      <c r="J53">
        <v>0</v>
      </c>
      <c r="K53">
        <v>0</v>
      </c>
      <c r="L53">
        <v>4.3383947939262483E-3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4.5553145336225606E-3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1.7787418655097618E-2</v>
      </c>
      <c r="AE53">
        <v>0</v>
      </c>
      <c r="AF53">
        <v>1.3015184381778745E-2</v>
      </c>
      <c r="AG53">
        <v>0</v>
      </c>
      <c r="AH53">
        <v>0</v>
      </c>
      <c r="AI53">
        <v>0</v>
      </c>
      <c r="AJ53">
        <v>9.1106290672451212E-3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4.5553145336225606E-3</v>
      </c>
      <c r="AQ53">
        <v>5.4229934924078099E-3</v>
      </c>
      <c r="AR53">
        <v>0</v>
      </c>
      <c r="AS53">
        <v>0</v>
      </c>
      <c r="AT53">
        <v>0</v>
      </c>
      <c r="AU53">
        <v>4.3383947939262483E-3</v>
      </c>
      <c r="AV53">
        <v>0</v>
      </c>
      <c r="AW53">
        <v>0</v>
      </c>
      <c r="AX53">
        <v>9.1757049891540154E-2</v>
      </c>
      <c r="AY53">
        <v>4.9891540130151853E-3</v>
      </c>
      <c r="AZ53">
        <v>0</v>
      </c>
      <c r="BA53">
        <v>0</v>
      </c>
      <c r="BB53">
        <v>1.4099783080260308E-2</v>
      </c>
      <c r="BC53">
        <v>8.6767895878524966E-3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8.8937093275488089E-3</v>
      </c>
      <c r="BW53">
        <v>0</v>
      </c>
      <c r="BX53">
        <v>1.7353579175704993E-2</v>
      </c>
      <c r="BY53">
        <v>0</v>
      </c>
      <c r="BZ53">
        <v>12</v>
      </c>
      <c r="CA53">
        <v>1.8174782870025825</v>
      </c>
      <c r="CB53">
        <v>0.73140706801104205</v>
      </c>
      <c r="CC53">
        <v>19.7</v>
      </c>
      <c r="CD53">
        <f t="shared" si="0"/>
        <v>0.79110629067245142</v>
      </c>
      <c r="CE53">
        <v>11.1</v>
      </c>
      <c r="CF53">
        <v>55.5</v>
      </c>
      <c r="CG53">
        <v>7</v>
      </c>
      <c r="CH53">
        <v>7</v>
      </c>
      <c r="DB53" s="50"/>
    </row>
    <row r="54" spans="1:106">
      <c r="A54">
        <v>53</v>
      </c>
      <c r="B54" t="s">
        <v>212</v>
      </c>
      <c r="C54" t="s">
        <v>16</v>
      </c>
      <c r="D54" t="s">
        <v>26</v>
      </c>
      <c r="E54" s="25" t="s">
        <v>479</v>
      </c>
      <c r="F54" s="25" t="s">
        <v>478</v>
      </c>
      <c r="G54">
        <v>4.2987745574790882E-2</v>
      </c>
      <c r="H54">
        <v>8.3641314919276379E-3</v>
      </c>
      <c r="I54">
        <v>0.23341762303053862</v>
      </c>
      <c r="J54">
        <v>0</v>
      </c>
      <c r="K54">
        <v>2.74265707060883E-2</v>
      </c>
      <c r="L54">
        <v>7.7805874343512913E-3</v>
      </c>
      <c r="M54">
        <v>0</v>
      </c>
      <c r="N54">
        <v>0</v>
      </c>
      <c r="O54">
        <v>0</v>
      </c>
      <c r="P54">
        <v>0</v>
      </c>
      <c r="Q54">
        <v>1.5755689554561365E-2</v>
      </c>
      <c r="R54">
        <v>0</v>
      </c>
      <c r="S54">
        <v>0</v>
      </c>
      <c r="T54">
        <v>0</v>
      </c>
      <c r="U54">
        <v>0</v>
      </c>
      <c r="V54">
        <v>3.8902937171756457E-3</v>
      </c>
      <c r="W54">
        <v>0</v>
      </c>
      <c r="X54">
        <v>5.4464112040459041E-2</v>
      </c>
      <c r="Y54">
        <v>0</v>
      </c>
      <c r="Z54">
        <v>0</v>
      </c>
      <c r="AA54">
        <v>0</v>
      </c>
      <c r="AB54">
        <v>0</v>
      </c>
      <c r="AC54">
        <v>2.7232056020229517E-2</v>
      </c>
      <c r="AD54">
        <v>2.3341762303053872E-2</v>
      </c>
      <c r="AE54">
        <v>1.9451468585878227E-2</v>
      </c>
      <c r="AF54">
        <v>3.1316864423263945E-2</v>
      </c>
      <c r="AG54">
        <v>0</v>
      </c>
      <c r="AH54">
        <v>0</v>
      </c>
      <c r="AI54">
        <v>0</v>
      </c>
      <c r="AJ54">
        <v>1.1670881151526938E-2</v>
      </c>
      <c r="AK54">
        <v>0</v>
      </c>
      <c r="AL54">
        <v>3.8902937171756457E-3</v>
      </c>
      <c r="AM54">
        <v>0</v>
      </c>
      <c r="AN54">
        <v>0</v>
      </c>
      <c r="AO54">
        <v>0</v>
      </c>
      <c r="AP54">
        <v>3.8902937171756454E-4</v>
      </c>
      <c r="AQ54">
        <v>7.7805874343512909E-4</v>
      </c>
      <c r="AR54">
        <v>0</v>
      </c>
      <c r="AS54">
        <v>0</v>
      </c>
      <c r="AT54">
        <v>0</v>
      </c>
      <c r="AU54">
        <v>7.7805874343512913E-3</v>
      </c>
      <c r="AV54">
        <v>0</v>
      </c>
      <c r="AW54">
        <v>0</v>
      </c>
      <c r="AX54">
        <v>0.31122349737405164</v>
      </c>
      <c r="AY54">
        <v>3.5401672826298372E-2</v>
      </c>
      <c r="AZ54">
        <v>0</v>
      </c>
      <c r="BA54">
        <v>0</v>
      </c>
      <c r="BB54">
        <v>6.6524022563703558E-2</v>
      </c>
      <c r="BC54">
        <v>0</v>
      </c>
      <c r="BD54">
        <v>0</v>
      </c>
      <c r="BE54">
        <v>0</v>
      </c>
      <c r="BF54">
        <v>7.7805874343512913E-3</v>
      </c>
      <c r="BG54">
        <v>0</v>
      </c>
      <c r="BH54">
        <v>0</v>
      </c>
      <c r="BI54">
        <v>0</v>
      </c>
      <c r="BJ54">
        <v>1.964598327173701E-2</v>
      </c>
      <c r="BK54">
        <v>0</v>
      </c>
      <c r="BL54">
        <v>3.8902937171756457E-3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1.9451468585878227E-4</v>
      </c>
      <c r="BV54">
        <v>1.9840497957595793E-2</v>
      </c>
      <c r="BW54">
        <v>0</v>
      </c>
      <c r="BX54">
        <v>1.5561174868702583E-2</v>
      </c>
      <c r="BY54">
        <v>0</v>
      </c>
      <c r="BZ54">
        <v>21</v>
      </c>
      <c r="CA54">
        <v>2.0772858788016535</v>
      </c>
      <c r="CB54">
        <v>0.68230269978071445</v>
      </c>
      <c r="CC54">
        <v>19.7</v>
      </c>
      <c r="CD54">
        <f t="shared" si="0"/>
        <v>0.28476950009725716</v>
      </c>
      <c r="CE54">
        <v>0</v>
      </c>
      <c r="CF54">
        <v>33.299999999999997</v>
      </c>
      <c r="CG54">
        <v>5</v>
      </c>
      <c r="CH54">
        <v>4</v>
      </c>
      <c r="DB54" s="50"/>
    </row>
    <row r="55" spans="1:106">
      <c r="A55">
        <v>54</v>
      </c>
      <c r="B55" t="s">
        <v>51</v>
      </c>
      <c r="C55" t="s">
        <v>16</v>
      </c>
      <c r="D55" t="s">
        <v>26</v>
      </c>
      <c r="E55" s="25" t="s">
        <v>479</v>
      </c>
      <c r="F55" s="25" t="s">
        <v>478</v>
      </c>
      <c r="G55">
        <v>2.0230067433558107E-2</v>
      </c>
      <c r="H55">
        <v>0.12316541055136848</v>
      </c>
      <c r="I55">
        <v>0.17869892899642992</v>
      </c>
      <c r="J55">
        <v>0</v>
      </c>
      <c r="K55">
        <v>0.10313367711225703</v>
      </c>
      <c r="L55">
        <v>1.5866719555731847E-2</v>
      </c>
      <c r="M55">
        <v>0</v>
      </c>
      <c r="N55">
        <v>0</v>
      </c>
      <c r="O55">
        <v>2.3800079333597769E-2</v>
      </c>
      <c r="P55">
        <v>0</v>
      </c>
      <c r="Q55">
        <v>2.4196747322491066E-2</v>
      </c>
      <c r="R55">
        <v>4.1650138833796103E-3</v>
      </c>
      <c r="S55">
        <v>0</v>
      </c>
      <c r="T55">
        <v>0</v>
      </c>
      <c r="U55">
        <v>0</v>
      </c>
      <c r="V55">
        <v>8.1316937723125721E-3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1.983339944466481E-2</v>
      </c>
      <c r="AE55">
        <v>0</v>
      </c>
      <c r="AF55">
        <v>3.9666798889329618E-3</v>
      </c>
      <c r="AG55">
        <v>0</v>
      </c>
      <c r="AH55">
        <v>0</v>
      </c>
      <c r="AI55">
        <v>0</v>
      </c>
      <c r="AJ55">
        <v>1.6263387544625144E-2</v>
      </c>
      <c r="AK55">
        <v>0</v>
      </c>
      <c r="AL55">
        <v>0</v>
      </c>
      <c r="AM55">
        <v>0</v>
      </c>
      <c r="AN55">
        <v>4.3633478778262588E-3</v>
      </c>
      <c r="AO55">
        <v>0</v>
      </c>
      <c r="AP55">
        <v>3.9666798889329618E-3</v>
      </c>
      <c r="AQ55">
        <v>9.9166997223324046E-4</v>
      </c>
      <c r="AR55">
        <v>0</v>
      </c>
      <c r="AS55">
        <v>0</v>
      </c>
      <c r="AT55">
        <v>0</v>
      </c>
      <c r="AU55">
        <v>7.9333597778659237E-3</v>
      </c>
      <c r="AV55">
        <v>0</v>
      </c>
      <c r="AW55">
        <v>0</v>
      </c>
      <c r="AX55">
        <v>0.11106703689012296</v>
      </c>
      <c r="AY55">
        <v>4.0063466878222903E-2</v>
      </c>
      <c r="AZ55">
        <v>0</v>
      </c>
      <c r="BA55">
        <v>0</v>
      </c>
      <c r="BB55">
        <v>9.143197143990478E-2</v>
      </c>
      <c r="BC55">
        <v>3.9666798889329618E-3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2.3998413328044418E-2</v>
      </c>
      <c r="BL55">
        <v>1.983339944466481E-2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1.983339944466481E-4</v>
      </c>
      <c r="BV55">
        <v>7.9333597778659237E-3</v>
      </c>
      <c r="BW55">
        <v>0</v>
      </c>
      <c r="BX55">
        <v>0.14280047600158666</v>
      </c>
      <c r="BY55">
        <v>0</v>
      </c>
      <c r="BZ55">
        <v>21</v>
      </c>
      <c r="CA55">
        <v>2.3672392773129327</v>
      </c>
      <c r="CB55">
        <v>0.77754042735288997</v>
      </c>
      <c r="CC55">
        <v>19.7</v>
      </c>
      <c r="CD55">
        <f t="shared" si="0"/>
        <v>0.3220944069813565</v>
      </c>
      <c r="CE55">
        <v>22.2</v>
      </c>
      <c r="CF55">
        <v>11.1</v>
      </c>
      <c r="CG55">
        <v>4</v>
      </c>
      <c r="CH55">
        <v>5</v>
      </c>
      <c r="DB55" s="50"/>
    </row>
    <row r="56" spans="1:106">
      <c r="A56">
        <v>55</v>
      </c>
      <c r="B56" s="25" t="s">
        <v>52</v>
      </c>
      <c r="C56" t="s">
        <v>16</v>
      </c>
      <c r="D56">
        <v>4</v>
      </c>
      <c r="E56" s="25" t="s">
        <v>357</v>
      </c>
      <c r="F56" s="25" t="s">
        <v>478</v>
      </c>
      <c r="G56">
        <v>0</v>
      </c>
      <c r="H56">
        <v>9.3191819829148356E-2</v>
      </c>
      <c r="I56">
        <v>7.7659849857623628E-2</v>
      </c>
      <c r="J56">
        <v>0</v>
      </c>
      <c r="K56">
        <v>2.0709293295366298E-2</v>
      </c>
      <c r="L56">
        <v>5.1773233238415744E-3</v>
      </c>
      <c r="M56">
        <v>2.5886616619207874E-2</v>
      </c>
      <c r="N56">
        <v>0</v>
      </c>
      <c r="O56">
        <v>5.1773233238415744E-3</v>
      </c>
      <c r="P56">
        <v>0.1604970230390888</v>
      </c>
      <c r="Q56">
        <v>0</v>
      </c>
      <c r="R56">
        <v>2.0709293295366298E-2</v>
      </c>
      <c r="S56">
        <v>0</v>
      </c>
      <c r="T56">
        <v>0</v>
      </c>
      <c r="U56">
        <v>5.1773233238415744E-3</v>
      </c>
      <c r="V56">
        <v>0</v>
      </c>
      <c r="W56">
        <v>3.1063939943049446E-2</v>
      </c>
      <c r="X56">
        <v>5.1773233238415744E-3</v>
      </c>
      <c r="Y56">
        <v>0</v>
      </c>
      <c r="Z56">
        <v>0</v>
      </c>
      <c r="AA56">
        <v>0</v>
      </c>
      <c r="AB56">
        <v>5.1773233238415744E-3</v>
      </c>
      <c r="AC56">
        <v>0</v>
      </c>
      <c r="AD56">
        <v>3.6241263266891019E-2</v>
      </c>
      <c r="AE56">
        <v>0</v>
      </c>
      <c r="AF56">
        <v>5.1773233238415744E-3</v>
      </c>
      <c r="AG56">
        <v>0</v>
      </c>
      <c r="AH56">
        <v>0</v>
      </c>
      <c r="AI56">
        <v>0</v>
      </c>
      <c r="AJ56">
        <v>2.0709293295366298E-2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0.19699715247217189</v>
      </c>
      <c r="AY56">
        <v>4.7113642246958326E-2</v>
      </c>
      <c r="AZ56">
        <v>0</v>
      </c>
      <c r="BA56">
        <v>0</v>
      </c>
      <c r="BB56">
        <v>0.12943308309603938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5.1773233238415744E-3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0.10354646647683151</v>
      </c>
      <c r="BY56">
        <v>0</v>
      </c>
      <c r="BZ56">
        <v>22</v>
      </c>
      <c r="CA56">
        <v>2.1487489422250641</v>
      </c>
      <c r="CB56">
        <v>0.69515348774667229</v>
      </c>
      <c r="CC56">
        <v>0</v>
      </c>
      <c r="CD56">
        <f t="shared" si="0"/>
        <v>0.17085166968677198</v>
      </c>
      <c r="CE56">
        <v>0</v>
      </c>
      <c r="CF56">
        <v>0</v>
      </c>
      <c r="CG56">
        <v>0</v>
      </c>
      <c r="CH56">
        <v>0</v>
      </c>
      <c r="CI56" s="72"/>
      <c r="DB56" s="50"/>
    </row>
    <row r="57" spans="1:106">
      <c r="A57">
        <v>56</v>
      </c>
      <c r="B57" s="25" t="s">
        <v>263</v>
      </c>
      <c r="C57" t="s">
        <v>16</v>
      </c>
      <c r="D57">
        <v>4</v>
      </c>
      <c r="E57" s="25" t="s">
        <v>357</v>
      </c>
      <c r="F57" s="25" t="s">
        <v>478</v>
      </c>
      <c r="G57">
        <v>0</v>
      </c>
      <c r="H57">
        <v>9.751340809361287E-3</v>
      </c>
      <c r="I57">
        <v>3.4129692832764506E-2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0.17064846416382251</v>
      </c>
      <c r="Q57">
        <v>0</v>
      </c>
      <c r="R57">
        <v>1.4870794734275964E-2</v>
      </c>
      <c r="S57">
        <v>0</v>
      </c>
      <c r="T57">
        <v>0</v>
      </c>
      <c r="U57">
        <v>0</v>
      </c>
      <c r="V57">
        <v>2.9254022428083858E-2</v>
      </c>
      <c r="W57">
        <v>0</v>
      </c>
      <c r="X57">
        <v>0</v>
      </c>
      <c r="Y57">
        <v>0</v>
      </c>
      <c r="Z57">
        <v>0</v>
      </c>
      <c r="AA57">
        <v>0</v>
      </c>
      <c r="AB57">
        <v>8.3130180399804965E-2</v>
      </c>
      <c r="AC57">
        <v>0</v>
      </c>
      <c r="AD57">
        <v>0</v>
      </c>
      <c r="AE57">
        <v>0</v>
      </c>
      <c r="AF57">
        <v>9.751340809361287E-3</v>
      </c>
      <c r="AG57">
        <v>0</v>
      </c>
      <c r="AH57">
        <v>0</v>
      </c>
      <c r="AI57">
        <v>0.11214041930765482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9.751340809361287E-3</v>
      </c>
      <c r="AT57">
        <v>0</v>
      </c>
      <c r="AU57">
        <v>0</v>
      </c>
      <c r="AV57">
        <v>0</v>
      </c>
      <c r="AW57">
        <v>0</v>
      </c>
      <c r="AX57">
        <v>0.34617259873232559</v>
      </c>
      <c r="AY57">
        <v>7.3135056070209661E-2</v>
      </c>
      <c r="AZ57">
        <v>0</v>
      </c>
      <c r="BA57">
        <v>0</v>
      </c>
      <c r="BB57">
        <v>6.8259385665528999E-2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4.8756704046806435E-3</v>
      </c>
      <c r="BM57">
        <v>9.751340809361287E-3</v>
      </c>
      <c r="BN57">
        <v>0</v>
      </c>
      <c r="BO57">
        <v>4.8756704046806435E-3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1.9502681618722574E-2</v>
      </c>
      <c r="BY57">
        <v>0</v>
      </c>
      <c r="BZ57">
        <v>14</v>
      </c>
      <c r="CA57">
        <v>1.91205508479271</v>
      </c>
      <c r="CB57">
        <v>0.72452199629610314</v>
      </c>
      <c r="CC57">
        <v>0</v>
      </c>
      <c r="CD57">
        <f t="shared" si="0"/>
        <v>4.3881033642125797E-2</v>
      </c>
      <c r="CE57">
        <v>0</v>
      </c>
      <c r="CF57">
        <v>0</v>
      </c>
      <c r="CG57">
        <v>1</v>
      </c>
      <c r="CH57">
        <v>1</v>
      </c>
      <c r="CI57" s="72"/>
      <c r="DB57" s="50"/>
    </row>
    <row r="58" spans="1:106">
      <c r="A58">
        <v>57</v>
      </c>
      <c r="B58" s="25" t="s">
        <v>264</v>
      </c>
      <c r="C58" t="s">
        <v>16</v>
      </c>
      <c r="D58">
        <v>4</v>
      </c>
      <c r="E58" s="25" t="s">
        <v>357</v>
      </c>
      <c r="F58" s="25" t="s">
        <v>478</v>
      </c>
      <c r="G58">
        <v>4.8042277203939471E-3</v>
      </c>
      <c r="H58">
        <v>9.6084554407878942E-3</v>
      </c>
      <c r="I58">
        <v>6.2454960365121305E-2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3.8433821763151577E-2</v>
      </c>
      <c r="Q58">
        <v>0</v>
      </c>
      <c r="R58">
        <v>0</v>
      </c>
      <c r="S58">
        <v>0</v>
      </c>
      <c r="T58">
        <v>0</v>
      </c>
      <c r="U58">
        <v>0</v>
      </c>
      <c r="V58">
        <v>2.4261349987989435E-2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4.8042277203939471E-3</v>
      </c>
      <c r="AD58">
        <v>0.12971414845063658</v>
      </c>
      <c r="AE58">
        <v>0</v>
      </c>
      <c r="AF58">
        <v>3.362959404275763E-2</v>
      </c>
      <c r="AG58">
        <v>0</v>
      </c>
      <c r="AH58">
        <v>0</v>
      </c>
      <c r="AI58">
        <v>0.10088878212827289</v>
      </c>
      <c r="AJ58">
        <v>9.6084554407878942E-3</v>
      </c>
      <c r="AK58">
        <v>0</v>
      </c>
      <c r="AL58">
        <v>4.8042277203939471E-3</v>
      </c>
      <c r="AM58">
        <v>0</v>
      </c>
      <c r="AN58">
        <v>0</v>
      </c>
      <c r="AO58">
        <v>0</v>
      </c>
      <c r="AP58">
        <v>4.8042277203939471E-3</v>
      </c>
      <c r="AQ58">
        <v>0</v>
      </c>
      <c r="AR58">
        <v>0</v>
      </c>
      <c r="AS58">
        <v>4.8042277203939471E-3</v>
      </c>
      <c r="AT58">
        <v>0</v>
      </c>
      <c r="AU58">
        <v>0</v>
      </c>
      <c r="AV58">
        <v>0</v>
      </c>
      <c r="AW58">
        <v>0</v>
      </c>
      <c r="AX58">
        <v>0.49003122748018257</v>
      </c>
      <c r="AY58">
        <v>0</v>
      </c>
      <c r="AZ58">
        <v>0</v>
      </c>
      <c r="BA58">
        <v>0</v>
      </c>
      <c r="BB58">
        <v>3.362959404275763E-2</v>
      </c>
      <c r="BC58">
        <v>5.2846504924333425E-3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9.6084554407878942E-3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2.8825366322363682E-2</v>
      </c>
      <c r="BY58">
        <v>0</v>
      </c>
      <c r="BZ58">
        <v>16</v>
      </c>
      <c r="CA58">
        <v>1.5834377934093011</v>
      </c>
      <c r="CB58">
        <v>0.5711044630269404</v>
      </c>
      <c r="CC58">
        <v>0</v>
      </c>
      <c r="CD58">
        <f t="shared" si="0"/>
        <v>7.6867643526303153E-2</v>
      </c>
      <c r="CE58">
        <v>0</v>
      </c>
      <c r="CF58">
        <v>0</v>
      </c>
      <c r="CG58">
        <v>1</v>
      </c>
      <c r="CH58">
        <v>1</v>
      </c>
      <c r="DB58" s="50"/>
    </row>
    <row r="59" spans="1:106">
      <c r="A59">
        <v>58</v>
      </c>
      <c r="B59" s="25" t="s">
        <v>265</v>
      </c>
      <c r="C59" t="s">
        <v>16</v>
      </c>
      <c r="D59">
        <v>4</v>
      </c>
      <c r="E59" s="25" t="s">
        <v>357</v>
      </c>
      <c r="F59" s="25" t="s">
        <v>478</v>
      </c>
      <c r="G59">
        <v>0</v>
      </c>
      <c r="H59">
        <v>0</v>
      </c>
      <c r="I59">
        <v>0.10165745856353592</v>
      </c>
      <c r="J59">
        <v>0</v>
      </c>
      <c r="K59">
        <v>8.8397790055248626E-3</v>
      </c>
      <c r="L59">
        <v>4.4198895027624313E-3</v>
      </c>
      <c r="M59">
        <v>0</v>
      </c>
      <c r="N59">
        <v>0</v>
      </c>
      <c r="O59">
        <v>0</v>
      </c>
      <c r="P59">
        <v>0.22983425414364639</v>
      </c>
      <c r="Q59">
        <v>0</v>
      </c>
      <c r="R59">
        <v>1.3922651933701661E-2</v>
      </c>
      <c r="S59">
        <v>0</v>
      </c>
      <c r="T59">
        <v>0</v>
      </c>
      <c r="U59">
        <v>0</v>
      </c>
      <c r="V59">
        <v>2.6519337016574586E-2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0.10165745856353592</v>
      </c>
      <c r="AE59">
        <v>4.4198895027624313E-3</v>
      </c>
      <c r="AF59">
        <v>1.3259668508287295E-2</v>
      </c>
      <c r="AG59">
        <v>0</v>
      </c>
      <c r="AH59">
        <v>0</v>
      </c>
      <c r="AI59">
        <v>7.9558011049723792E-2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2.2099447513812155E-4</v>
      </c>
      <c r="AR59">
        <v>0</v>
      </c>
      <c r="AS59">
        <v>0.11933701657458566</v>
      </c>
      <c r="AT59">
        <v>0</v>
      </c>
      <c r="AU59">
        <v>0</v>
      </c>
      <c r="AV59">
        <v>0</v>
      </c>
      <c r="AW59">
        <v>0</v>
      </c>
      <c r="AX59">
        <v>0.19447513812154693</v>
      </c>
      <c r="AY59">
        <v>3.535911602209945E-2</v>
      </c>
      <c r="AZ59">
        <v>0</v>
      </c>
      <c r="BA59">
        <v>0</v>
      </c>
      <c r="BB59">
        <v>2.6519337016574586E-2</v>
      </c>
      <c r="BC59">
        <v>1.3480662983425417E-2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1.3259668508287295E-2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1.3259668508287295E-2</v>
      </c>
      <c r="BY59">
        <v>0</v>
      </c>
      <c r="BZ59">
        <v>18</v>
      </c>
      <c r="CA59">
        <v>2.1203343202498366</v>
      </c>
      <c r="CB59">
        <v>0.73358533014216121</v>
      </c>
      <c r="CC59">
        <v>0</v>
      </c>
      <c r="CD59">
        <f t="shared" si="0"/>
        <v>0.10165745856353592</v>
      </c>
      <c r="CE59">
        <v>0</v>
      </c>
      <c r="CF59">
        <v>0</v>
      </c>
      <c r="CG59">
        <v>0</v>
      </c>
      <c r="CH59">
        <v>0</v>
      </c>
      <c r="DB59" s="50"/>
    </row>
    <row r="60" spans="1:106">
      <c r="A60">
        <v>59</v>
      </c>
      <c r="B60" s="25" t="s">
        <v>314</v>
      </c>
      <c r="C60" t="s">
        <v>16</v>
      </c>
      <c r="D60">
        <v>4</v>
      </c>
      <c r="E60" s="25" t="s">
        <v>357</v>
      </c>
      <c r="F60" s="25" t="s">
        <v>478</v>
      </c>
      <c r="G60">
        <v>0</v>
      </c>
      <c r="H60">
        <v>9.7895252080274098E-3</v>
      </c>
      <c r="I60">
        <v>7.8316201664219293E-2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5.3842388644150755E-3</v>
      </c>
      <c r="S60">
        <v>0</v>
      </c>
      <c r="T60">
        <v>0</v>
      </c>
      <c r="U60">
        <v>0</v>
      </c>
      <c r="V60">
        <v>1.957905041605482E-2</v>
      </c>
      <c r="W60">
        <v>0</v>
      </c>
      <c r="X60">
        <v>0</v>
      </c>
      <c r="Y60">
        <v>0</v>
      </c>
      <c r="Z60">
        <v>1.4684287812041114E-2</v>
      </c>
      <c r="AA60">
        <v>0</v>
      </c>
      <c r="AB60">
        <v>4.8947626040137049E-3</v>
      </c>
      <c r="AC60">
        <v>0</v>
      </c>
      <c r="AD60">
        <v>9.7895252080274098E-3</v>
      </c>
      <c r="AE60">
        <v>0</v>
      </c>
      <c r="AF60">
        <v>1.957905041605482E-2</v>
      </c>
      <c r="AG60">
        <v>0</v>
      </c>
      <c r="AH60">
        <v>0</v>
      </c>
      <c r="AI60">
        <v>8.321096426823299E-2</v>
      </c>
      <c r="AJ60">
        <v>4.8947626040137049E-3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1.49290259422418E-2</v>
      </c>
      <c r="AQ60">
        <v>0</v>
      </c>
      <c r="AR60">
        <v>0</v>
      </c>
      <c r="AS60">
        <v>4.8947626040137049E-3</v>
      </c>
      <c r="AT60">
        <v>0</v>
      </c>
      <c r="AU60">
        <v>0</v>
      </c>
      <c r="AV60">
        <v>0</v>
      </c>
      <c r="AW60">
        <v>0</v>
      </c>
      <c r="AX60">
        <v>0.45521292217327447</v>
      </c>
      <c r="AY60">
        <v>1.9823788546255505E-2</v>
      </c>
      <c r="AZ60">
        <v>0</v>
      </c>
      <c r="BA60">
        <v>0</v>
      </c>
      <c r="BB60">
        <v>6.8771414586392549E-2</v>
      </c>
      <c r="BC60">
        <v>9.7895252080274098E-3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4.8947626040137049E-3</v>
      </c>
      <c r="BM60">
        <v>4.8947626040137049E-3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0.13215859030837002</v>
      </c>
      <c r="BW60">
        <v>2.4473813020068524E-4</v>
      </c>
      <c r="BX60">
        <v>3.4263338228095928E-2</v>
      </c>
      <c r="BY60">
        <v>0</v>
      </c>
      <c r="BZ60">
        <v>16</v>
      </c>
      <c r="CA60">
        <v>1.5236859343875719</v>
      </c>
      <c r="CB60">
        <v>0.5495535353533042</v>
      </c>
      <c r="CC60">
        <v>0</v>
      </c>
      <c r="CD60">
        <f t="shared" si="0"/>
        <v>8.8105726872246701E-2</v>
      </c>
      <c r="CE60">
        <v>0</v>
      </c>
      <c r="CF60">
        <v>0</v>
      </c>
      <c r="CG60">
        <v>2</v>
      </c>
      <c r="CH60">
        <v>2</v>
      </c>
      <c r="DB60" s="50"/>
    </row>
    <row r="61" spans="1:106">
      <c r="A61">
        <v>60</v>
      </c>
      <c r="B61" s="25" t="s">
        <v>315</v>
      </c>
      <c r="C61" t="s">
        <v>16</v>
      </c>
      <c r="D61">
        <v>4</v>
      </c>
      <c r="E61" s="25" t="s">
        <v>357</v>
      </c>
      <c r="F61" s="25" t="s">
        <v>478</v>
      </c>
      <c r="G61">
        <v>0</v>
      </c>
      <c r="H61">
        <v>9.3764650726676051E-3</v>
      </c>
      <c r="I61">
        <v>2.3441162681669011E-2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0.20159399906235351</v>
      </c>
      <c r="Q61">
        <v>0</v>
      </c>
      <c r="R61">
        <v>1.42991092358181E-2</v>
      </c>
      <c r="S61">
        <v>0</v>
      </c>
      <c r="T61">
        <v>0</v>
      </c>
      <c r="U61">
        <v>0</v>
      </c>
      <c r="V61">
        <v>1.4064697609001409E-2</v>
      </c>
      <c r="W61">
        <v>0</v>
      </c>
      <c r="X61">
        <v>0</v>
      </c>
      <c r="Y61">
        <v>0</v>
      </c>
      <c r="Z61">
        <v>2.3441162681669011E-2</v>
      </c>
      <c r="AA61">
        <v>0</v>
      </c>
      <c r="AB61">
        <v>0</v>
      </c>
      <c r="AC61">
        <v>1.875293014533521E-2</v>
      </c>
      <c r="AD61">
        <v>1.4064697609001409E-2</v>
      </c>
      <c r="AE61">
        <v>4.6882325363338025E-3</v>
      </c>
      <c r="AF61">
        <v>0</v>
      </c>
      <c r="AG61">
        <v>0</v>
      </c>
      <c r="AH61">
        <v>0</v>
      </c>
      <c r="AI61">
        <v>4.6882325363338022E-2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2.3441162681669011E-2</v>
      </c>
      <c r="AQ61">
        <v>2.3441162681669012E-4</v>
      </c>
      <c r="AR61">
        <v>0</v>
      </c>
      <c r="AS61">
        <v>4.6882325363338025E-3</v>
      </c>
      <c r="AT61">
        <v>1.4064697609001408E-2</v>
      </c>
      <c r="AU61">
        <v>4.6882325363338025E-3</v>
      </c>
      <c r="AV61">
        <v>0</v>
      </c>
      <c r="AW61">
        <v>0</v>
      </c>
      <c r="AX61">
        <v>0.3609939052977027</v>
      </c>
      <c r="AY61">
        <v>5.1804969526488519E-2</v>
      </c>
      <c r="AZ61">
        <v>0</v>
      </c>
      <c r="BA61">
        <v>0</v>
      </c>
      <c r="BB61">
        <v>8.0168776371308037E-2</v>
      </c>
      <c r="BC61">
        <v>1.8987341772151903E-2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4.6882325363338025E-3</v>
      </c>
      <c r="BL61">
        <v>1.4064697609001409E-2</v>
      </c>
      <c r="BM61">
        <v>0</v>
      </c>
      <c r="BN61">
        <v>0</v>
      </c>
      <c r="BO61">
        <v>4.6882325363338025E-3</v>
      </c>
      <c r="BP61">
        <v>3.750586029067042E-2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4.6882325363338025E-3</v>
      </c>
      <c r="BW61">
        <v>0</v>
      </c>
      <c r="BX61">
        <v>4.6882325363338025E-3</v>
      </c>
      <c r="BY61">
        <v>0</v>
      </c>
      <c r="BZ61">
        <v>23</v>
      </c>
      <c r="CA61">
        <v>2.121707572672765</v>
      </c>
      <c r="CB61">
        <v>0.67667405090206278</v>
      </c>
      <c r="CC61">
        <v>0</v>
      </c>
      <c r="CD61">
        <f t="shared" si="0"/>
        <v>3.2817627754336616E-2</v>
      </c>
      <c r="CE61">
        <v>0</v>
      </c>
      <c r="CF61">
        <v>0</v>
      </c>
      <c r="CG61">
        <v>0</v>
      </c>
      <c r="CH61">
        <v>0</v>
      </c>
      <c r="DB61" s="50"/>
    </row>
    <row r="62" spans="1:106">
      <c r="A62">
        <v>61</v>
      </c>
      <c r="B62" t="s">
        <v>316</v>
      </c>
      <c r="C62" t="s">
        <v>16</v>
      </c>
      <c r="D62">
        <v>5</v>
      </c>
      <c r="E62" s="25" t="s">
        <v>357</v>
      </c>
      <c r="F62" s="25" t="s">
        <v>478</v>
      </c>
      <c r="G62">
        <v>0</v>
      </c>
      <c r="H62">
        <v>4.344284550638066E-2</v>
      </c>
      <c r="I62">
        <v>3.8012489818083077E-2</v>
      </c>
      <c r="J62">
        <v>0</v>
      </c>
      <c r="K62">
        <v>4.8873201194678237E-2</v>
      </c>
      <c r="L62">
        <v>0</v>
      </c>
      <c r="M62">
        <v>0</v>
      </c>
      <c r="N62">
        <v>0.10317675807765407</v>
      </c>
      <c r="O62">
        <v>0</v>
      </c>
      <c r="P62">
        <v>0.15204995927233234</v>
      </c>
      <c r="Q62">
        <v>0</v>
      </c>
      <c r="R62">
        <v>0</v>
      </c>
      <c r="S62">
        <v>0</v>
      </c>
      <c r="T62">
        <v>0</v>
      </c>
      <c r="U62">
        <v>0</v>
      </c>
      <c r="V62">
        <v>2.1721422753190334E-2</v>
      </c>
      <c r="W62">
        <v>3.8012489818083077E-2</v>
      </c>
      <c r="X62">
        <v>5.4303556882975834E-3</v>
      </c>
      <c r="Y62">
        <v>0</v>
      </c>
      <c r="Z62">
        <v>0</v>
      </c>
      <c r="AA62">
        <v>0</v>
      </c>
      <c r="AB62">
        <v>0</v>
      </c>
      <c r="AC62">
        <v>1.6291067064892747E-2</v>
      </c>
      <c r="AD62">
        <v>5.4303556882975827E-2</v>
      </c>
      <c r="AE62">
        <v>0</v>
      </c>
      <c r="AF62">
        <v>2.1721422753190334E-2</v>
      </c>
      <c r="AG62">
        <v>0</v>
      </c>
      <c r="AH62">
        <v>0</v>
      </c>
      <c r="AI62">
        <v>0</v>
      </c>
      <c r="AJ62">
        <v>3.2853651914200373E-2</v>
      </c>
      <c r="AK62">
        <v>0</v>
      </c>
      <c r="AL62">
        <v>5.4303556882975834E-3</v>
      </c>
      <c r="AM62">
        <v>0</v>
      </c>
      <c r="AN62">
        <v>0</v>
      </c>
      <c r="AO62">
        <v>0</v>
      </c>
      <c r="AP62">
        <v>5.4303556882975834E-3</v>
      </c>
      <c r="AQ62">
        <v>0</v>
      </c>
      <c r="AR62">
        <v>1.6291067064892747E-2</v>
      </c>
      <c r="AS62">
        <v>0</v>
      </c>
      <c r="AT62">
        <v>0</v>
      </c>
      <c r="AU62">
        <v>2.1721422753190334E-2</v>
      </c>
      <c r="AV62">
        <v>0</v>
      </c>
      <c r="AW62">
        <v>0</v>
      </c>
      <c r="AX62">
        <v>5.9733912571273404E-2</v>
      </c>
      <c r="AY62">
        <v>5.430355688297582E-2</v>
      </c>
      <c r="AZ62">
        <v>0</v>
      </c>
      <c r="BA62">
        <v>0</v>
      </c>
      <c r="BB62">
        <v>0.18463209340211784</v>
      </c>
      <c r="BC62">
        <v>5.4303556882975823E-4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5.4303556882975834E-3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7.0594623947868571E-2</v>
      </c>
      <c r="BY62">
        <v>0</v>
      </c>
      <c r="BZ62">
        <v>21</v>
      </c>
      <c r="CA62">
        <v>2.4395444815604788</v>
      </c>
      <c r="CB62">
        <v>0.8012897035453207</v>
      </c>
      <c r="CC62">
        <v>0</v>
      </c>
      <c r="CD62">
        <f t="shared" si="0"/>
        <v>8.1455335324463737E-2</v>
      </c>
      <c r="CE62">
        <v>0</v>
      </c>
      <c r="CF62">
        <v>0</v>
      </c>
      <c r="CG62">
        <v>0</v>
      </c>
      <c r="CH62">
        <v>0</v>
      </c>
      <c r="DB62" s="50"/>
    </row>
    <row r="63" spans="1:106">
      <c r="A63">
        <v>62</v>
      </c>
      <c r="B63" t="s">
        <v>23</v>
      </c>
      <c r="C63" t="s">
        <v>16</v>
      </c>
      <c r="D63">
        <v>5</v>
      </c>
      <c r="E63" s="25" t="s">
        <v>357</v>
      </c>
      <c r="F63" s="25" t="s">
        <v>478</v>
      </c>
      <c r="G63">
        <v>0</v>
      </c>
      <c r="H63">
        <v>4.5385779122541617E-2</v>
      </c>
      <c r="I63">
        <v>2.5214321734745342E-2</v>
      </c>
      <c r="J63">
        <v>0</v>
      </c>
      <c r="K63">
        <v>6.5557236510337874E-2</v>
      </c>
      <c r="L63">
        <v>0</v>
      </c>
      <c r="M63">
        <v>0</v>
      </c>
      <c r="N63">
        <v>0</v>
      </c>
      <c r="O63">
        <v>0</v>
      </c>
      <c r="P63">
        <v>9.5814422592032308E-2</v>
      </c>
      <c r="Q63">
        <v>0</v>
      </c>
      <c r="R63">
        <v>2.5214321734745343E-4</v>
      </c>
      <c r="S63">
        <v>0</v>
      </c>
      <c r="T63">
        <v>0</v>
      </c>
      <c r="U63">
        <v>0</v>
      </c>
      <c r="V63">
        <v>2.0171457387796275E-2</v>
      </c>
      <c r="W63">
        <v>3.025718608169441E-2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1.5128593040847207E-2</v>
      </c>
      <c r="AE63">
        <v>5.0428643469490686E-3</v>
      </c>
      <c r="AF63">
        <v>0</v>
      </c>
      <c r="AG63">
        <v>0</v>
      </c>
      <c r="AH63">
        <v>0</v>
      </c>
      <c r="AI63">
        <v>0</v>
      </c>
      <c r="AJ63">
        <v>1.5380736258194661E-2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5.0428643469490686E-3</v>
      </c>
      <c r="AQ63">
        <v>0</v>
      </c>
      <c r="AR63">
        <v>5.0428643469490686E-3</v>
      </c>
      <c r="AS63">
        <v>0</v>
      </c>
      <c r="AT63">
        <v>0</v>
      </c>
      <c r="AU63">
        <v>2.5214321734745343E-4</v>
      </c>
      <c r="AV63">
        <v>0</v>
      </c>
      <c r="AW63">
        <v>0</v>
      </c>
      <c r="AX63">
        <v>0.2826525466464952</v>
      </c>
      <c r="AY63">
        <v>2.5466464952092795E-2</v>
      </c>
      <c r="AZ63">
        <v>0</v>
      </c>
      <c r="BA63">
        <v>0</v>
      </c>
      <c r="BB63">
        <v>0.19692385274836113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5.0428643469490686E-3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1.5128593040847205E-2</v>
      </c>
      <c r="BV63">
        <v>5.0428643469490686E-3</v>
      </c>
      <c r="BW63">
        <v>0</v>
      </c>
      <c r="BX63">
        <v>0.14120020171457393</v>
      </c>
      <c r="BY63">
        <v>0</v>
      </c>
      <c r="BZ63">
        <v>19</v>
      </c>
      <c r="CA63">
        <v>1.832400900586467</v>
      </c>
      <c r="CB63">
        <v>0.62232598928071958</v>
      </c>
      <c r="CC63">
        <v>0</v>
      </c>
      <c r="CD63">
        <f t="shared" si="0"/>
        <v>7.0600100857286963E-2</v>
      </c>
      <c r="CE63">
        <v>0</v>
      </c>
      <c r="CF63">
        <v>0</v>
      </c>
      <c r="CG63">
        <v>0</v>
      </c>
      <c r="CH63">
        <v>0</v>
      </c>
      <c r="DB63" s="50"/>
    </row>
    <row r="64" spans="1:106">
      <c r="A64">
        <v>63</v>
      </c>
      <c r="B64" t="s">
        <v>317</v>
      </c>
      <c r="C64" t="s">
        <v>16</v>
      </c>
      <c r="D64">
        <v>5</v>
      </c>
      <c r="E64" s="25" t="s">
        <v>357</v>
      </c>
      <c r="F64" s="25" t="s">
        <v>478</v>
      </c>
      <c r="G64">
        <v>0</v>
      </c>
      <c r="H64">
        <v>1.5170670037926682E-2</v>
      </c>
      <c r="I64">
        <v>6.5739570164348962E-2</v>
      </c>
      <c r="J64">
        <v>0</v>
      </c>
      <c r="K64">
        <v>6.5992414664981056E-2</v>
      </c>
      <c r="L64">
        <v>5.0568900126422263E-3</v>
      </c>
      <c r="M64">
        <v>0</v>
      </c>
      <c r="N64">
        <v>0</v>
      </c>
      <c r="O64">
        <v>0</v>
      </c>
      <c r="P64">
        <v>0.14664981036662458</v>
      </c>
      <c r="Q64">
        <v>0</v>
      </c>
      <c r="R64">
        <v>5.0568900126422263E-3</v>
      </c>
      <c r="S64">
        <v>0</v>
      </c>
      <c r="T64">
        <v>0</v>
      </c>
      <c r="U64">
        <v>0</v>
      </c>
      <c r="V64">
        <v>1.5170670037926682E-2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5.0568900126422263E-3</v>
      </c>
      <c r="AD64">
        <v>2.0227560050568905E-2</v>
      </c>
      <c r="AE64">
        <v>0</v>
      </c>
      <c r="AF64">
        <v>5.0568900126422263E-3</v>
      </c>
      <c r="AG64">
        <v>0</v>
      </c>
      <c r="AH64">
        <v>0</v>
      </c>
      <c r="AI64">
        <v>0</v>
      </c>
      <c r="AJ64">
        <v>3.6409608091024025E-2</v>
      </c>
      <c r="AK64">
        <v>0</v>
      </c>
      <c r="AL64">
        <v>2.5284450063211129E-4</v>
      </c>
      <c r="AM64">
        <v>0</v>
      </c>
      <c r="AN64">
        <v>0</v>
      </c>
      <c r="AO64">
        <v>0</v>
      </c>
      <c r="AP64">
        <v>5.0568900126422263E-3</v>
      </c>
      <c r="AQ64">
        <v>2.5284450063211129E-4</v>
      </c>
      <c r="AR64">
        <v>1.5170670037926678E-2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0.22756005056890022</v>
      </c>
      <c r="AY64">
        <v>5.5878634639696598E-2</v>
      </c>
      <c r="AZ64">
        <v>0</v>
      </c>
      <c r="BA64">
        <v>0</v>
      </c>
      <c r="BB64">
        <v>0.23312262958280661</v>
      </c>
      <c r="BC64">
        <v>1.0113780025284452E-3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5.0568900126422263E-3</v>
      </c>
      <c r="BL64">
        <v>0</v>
      </c>
      <c r="BM64">
        <v>0</v>
      </c>
      <c r="BN64">
        <v>0</v>
      </c>
      <c r="BO64">
        <v>5.3097345132743379E-3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6.5739570164348934E-2</v>
      </c>
      <c r="BY64">
        <v>0</v>
      </c>
      <c r="BZ64">
        <v>22</v>
      </c>
      <c r="CA64">
        <v>1.9907149469704259</v>
      </c>
      <c r="CB64">
        <v>0.64402704815897294</v>
      </c>
      <c r="CC64">
        <v>0</v>
      </c>
      <c r="CD64">
        <f t="shared" si="0"/>
        <v>8.0910240202275649E-2</v>
      </c>
      <c r="CE64">
        <v>0</v>
      </c>
      <c r="CF64">
        <v>0</v>
      </c>
      <c r="CG64">
        <v>0</v>
      </c>
      <c r="CH64">
        <v>0</v>
      </c>
      <c r="DB64" s="50"/>
    </row>
    <row r="65" spans="1:106">
      <c r="A65">
        <v>64</v>
      </c>
      <c r="B65" t="s">
        <v>318</v>
      </c>
      <c r="C65" t="s">
        <v>16</v>
      </c>
      <c r="D65">
        <v>5</v>
      </c>
      <c r="E65" s="25" t="s">
        <v>357</v>
      </c>
      <c r="F65" s="25" t="s">
        <v>478</v>
      </c>
      <c r="G65">
        <v>0</v>
      </c>
      <c r="H65">
        <v>3.4921426789723119E-2</v>
      </c>
      <c r="I65">
        <v>0.1546520329259167</v>
      </c>
      <c r="J65">
        <v>0</v>
      </c>
      <c r="K65">
        <v>1.4966325767024197E-2</v>
      </c>
      <c r="L65">
        <v>0</v>
      </c>
      <c r="M65">
        <v>0</v>
      </c>
      <c r="N65">
        <v>1.9955101022698925E-2</v>
      </c>
      <c r="O65">
        <v>0</v>
      </c>
      <c r="P65">
        <v>2.0204539785482662E-2</v>
      </c>
      <c r="Q65">
        <v>0</v>
      </c>
      <c r="R65">
        <v>1.0226989274133199E-2</v>
      </c>
      <c r="S65">
        <v>0</v>
      </c>
      <c r="T65">
        <v>0</v>
      </c>
      <c r="U65">
        <v>0</v>
      </c>
      <c r="V65">
        <v>3.4921426789723119E-2</v>
      </c>
      <c r="W65">
        <v>4.9887752556747314E-3</v>
      </c>
      <c r="X65">
        <v>2.4943876278373658E-2</v>
      </c>
      <c r="Y65">
        <v>1.4966325767024193E-2</v>
      </c>
      <c r="Z65">
        <v>0</v>
      </c>
      <c r="AA65">
        <v>0</v>
      </c>
      <c r="AB65">
        <v>0</v>
      </c>
      <c r="AC65">
        <v>4.9887752556747322E-2</v>
      </c>
      <c r="AD65">
        <v>2.4943876278373658E-2</v>
      </c>
      <c r="AE65">
        <v>1.9955101022698925E-2</v>
      </c>
      <c r="AF65">
        <v>2.4943876278373658E-2</v>
      </c>
      <c r="AG65">
        <v>0</v>
      </c>
      <c r="AH65">
        <v>0</v>
      </c>
      <c r="AI65">
        <v>0</v>
      </c>
      <c r="AJ65">
        <v>1.9955101022698925E-2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1.0476428036916938E-2</v>
      </c>
      <c r="AR65">
        <v>0</v>
      </c>
      <c r="AS65">
        <v>0</v>
      </c>
      <c r="AT65">
        <v>0</v>
      </c>
      <c r="AU65">
        <v>1.0226989274133199E-2</v>
      </c>
      <c r="AV65">
        <v>0</v>
      </c>
      <c r="AW65">
        <v>0</v>
      </c>
      <c r="AX65">
        <v>0.28460962833624343</v>
      </c>
      <c r="AY65">
        <v>4.5397854826640049E-2</v>
      </c>
      <c r="AZ65">
        <v>0</v>
      </c>
      <c r="BA65">
        <v>0</v>
      </c>
      <c r="BB65">
        <v>9.4786729857819926E-2</v>
      </c>
      <c r="BC65">
        <v>2.4943876278373656E-4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4.9887752556747314E-3</v>
      </c>
      <c r="BL65">
        <v>0</v>
      </c>
      <c r="BM65">
        <v>4.9887752556747314E-3</v>
      </c>
      <c r="BN65">
        <v>0</v>
      </c>
      <c r="BO65">
        <v>0</v>
      </c>
      <c r="BP65">
        <v>0</v>
      </c>
      <c r="BQ65">
        <v>4.9887752556747314E-3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6.4854078323771505E-2</v>
      </c>
      <c r="BY65">
        <v>0</v>
      </c>
      <c r="BZ65">
        <v>22</v>
      </c>
      <c r="CA65">
        <v>2.3252759765413713</v>
      </c>
      <c r="CB65">
        <v>0.75226271124650368</v>
      </c>
      <c r="CC65">
        <v>0</v>
      </c>
      <c r="CD65">
        <f t="shared" si="0"/>
        <v>0.18957345971563982</v>
      </c>
      <c r="CE65">
        <v>0</v>
      </c>
      <c r="CF65">
        <v>22.2</v>
      </c>
      <c r="CG65">
        <v>2</v>
      </c>
      <c r="CH65">
        <v>2</v>
      </c>
      <c r="DB65" s="50"/>
    </row>
    <row r="66" spans="1:106">
      <c r="A66">
        <v>65</v>
      </c>
      <c r="B66" t="s">
        <v>311</v>
      </c>
      <c r="C66" t="s">
        <v>16</v>
      </c>
      <c r="D66">
        <v>5</v>
      </c>
      <c r="E66" s="25" t="s">
        <v>357</v>
      </c>
      <c r="F66" s="25" t="s">
        <v>478</v>
      </c>
      <c r="G66">
        <v>5.1493305870236889E-3</v>
      </c>
      <c r="H66">
        <v>0.10813594232749749</v>
      </c>
      <c r="I66">
        <v>6.6941297631307947E-2</v>
      </c>
      <c r="J66">
        <v>0</v>
      </c>
      <c r="K66">
        <v>5.1493305870236879E-2</v>
      </c>
      <c r="L66">
        <v>1.5447991761071067E-2</v>
      </c>
      <c r="M66">
        <v>0</v>
      </c>
      <c r="N66">
        <v>6.179196704428426E-2</v>
      </c>
      <c r="O66">
        <v>1.0298661174047378E-2</v>
      </c>
      <c r="P66">
        <v>7.7239958805355322E-2</v>
      </c>
      <c r="Q66">
        <v>0</v>
      </c>
      <c r="R66">
        <v>5.1493305870236889E-3</v>
      </c>
      <c r="S66">
        <v>0</v>
      </c>
      <c r="T66">
        <v>0</v>
      </c>
      <c r="U66">
        <v>0</v>
      </c>
      <c r="V66">
        <v>1.0298661174047378E-2</v>
      </c>
      <c r="W66">
        <v>4.6343975283213192E-2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1.0298661174047378E-2</v>
      </c>
      <c r="AE66">
        <v>0</v>
      </c>
      <c r="AF66">
        <v>5.1493305870236889E-3</v>
      </c>
      <c r="AG66">
        <v>0</v>
      </c>
      <c r="AH66">
        <v>0</v>
      </c>
      <c r="AI66">
        <v>0</v>
      </c>
      <c r="AJ66">
        <v>2.0597322348094756E-2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5.1493305870236889E-3</v>
      </c>
      <c r="AQ66">
        <v>0</v>
      </c>
      <c r="AR66">
        <v>0</v>
      </c>
      <c r="AS66">
        <v>0</v>
      </c>
      <c r="AT66">
        <v>0</v>
      </c>
      <c r="AU66">
        <v>5.1493305870236889E-3</v>
      </c>
      <c r="AV66">
        <v>0</v>
      </c>
      <c r="AW66">
        <v>0</v>
      </c>
      <c r="AX66">
        <v>6.6941297631307947E-2</v>
      </c>
      <c r="AY66">
        <v>2.1112255406797124E-2</v>
      </c>
      <c r="AZ66">
        <v>0</v>
      </c>
      <c r="BA66">
        <v>0</v>
      </c>
      <c r="BB66">
        <v>0.30895983522142129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2.1112255406797124E-2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5.1493305870236889E-3</v>
      </c>
      <c r="BV66">
        <v>0</v>
      </c>
      <c r="BW66">
        <v>0</v>
      </c>
      <c r="BX66">
        <v>7.2090628218331662E-2</v>
      </c>
      <c r="BY66">
        <v>0</v>
      </c>
      <c r="BZ66">
        <v>20</v>
      </c>
      <c r="CA66">
        <v>2.0932106384475828</v>
      </c>
      <c r="CB66">
        <v>0.69873087689651914</v>
      </c>
      <c r="CC66">
        <v>0</v>
      </c>
      <c r="CD66">
        <f t="shared" ref="CD66:CD129" si="1">SUM(G66:J66)</f>
        <v>0.18022657054582913</v>
      </c>
      <c r="CE66">
        <v>0</v>
      </c>
      <c r="CF66">
        <v>0</v>
      </c>
      <c r="CG66">
        <v>1</v>
      </c>
      <c r="CH66">
        <v>1</v>
      </c>
      <c r="DB66" s="50"/>
    </row>
    <row r="67" spans="1:106">
      <c r="A67">
        <v>66</v>
      </c>
      <c r="B67" t="s">
        <v>336</v>
      </c>
      <c r="C67" t="s">
        <v>16</v>
      </c>
      <c r="D67">
        <v>5</v>
      </c>
      <c r="E67" s="25" t="s">
        <v>357</v>
      </c>
      <c r="F67" s="25" t="s">
        <v>478</v>
      </c>
      <c r="G67">
        <v>5.2042674993494666E-3</v>
      </c>
      <c r="H67">
        <v>1.5612802498048401E-2</v>
      </c>
      <c r="I67">
        <v>6.2451209992193606E-2</v>
      </c>
      <c r="J67">
        <v>0</v>
      </c>
      <c r="K67">
        <v>2.6021337496747333E-2</v>
      </c>
      <c r="L67">
        <v>0</v>
      </c>
      <c r="M67">
        <v>0</v>
      </c>
      <c r="N67">
        <v>0.14051522248243561</v>
      </c>
      <c r="O67">
        <v>0</v>
      </c>
      <c r="P67">
        <v>0.16133229247983347</v>
      </c>
      <c r="Q67">
        <v>0</v>
      </c>
      <c r="R67">
        <v>0</v>
      </c>
      <c r="S67">
        <v>0</v>
      </c>
      <c r="T67">
        <v>0</v>
      </c>
      <c r="U67">
        <v>0</v>
      </c>
      <c r="V67">
        <v>2.6021337496747333E-2</v>
      </c>
      <c r="W67">
        <v>1.5612802498048401E-2</v>
      </c>
      <c r="X67">
        <v>0</v>
      </c>
      <c r="Y67">
        <v>0</v>
      </c>
      <c r="Z67">
        <v>0</v>
      </c>
      <c r="AA67">
        <v>0</v>
      </c>
      <c r="AB67">
        <v>0</v>
      </c>
      <c r="AC67">
        <v>2.6021337496747333E-4</v>
      </c>
      <c r="AD67">
        <v>0</v>
      </c>
      <c r="AE67">
        <v>5.2042674993494666E-3</v>
      </c>
      <c r="AF67">
        <v>2.0817069997397866E-2</v>
      </c>
      <c r="AG67">
        <v>0</v>
      </c>
      <c r="AH67">
        <v>0</v>
      </c>
      <c r="AI67">
        <v>0</v>
      </c>
      <c r="AJ67">
        <v>1.0928961748633882E-2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0.29143897996357004</v>
      </c>
      <c r="AY67">
        <v>6.7655477491543076E-2</v>
      </c>
      <c r="AZ67">
        <v>0</v>
      </c>
      <c r="BA67">
        <v>0</v>
      </c>
      <c r="BB67">
        <v>0.13010668748373672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5.2042674993494666E-3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1.5612802498048401E-2</v>
      </c>
      <c r="BY67">
        <v>0</v>
      </c>
      <c r="BZ67">
        <v>14</v>
      </c>
      <c r="CA67">
        <v>1.9177234110108774</v>
      </c>
      <c r="CB67">
        <v>0.7266698565015477</v>
      </c>
      <c r="CC67">
        <v>0</v>
      </c>
      <c r="CD67">
        <f t="shared" si="1"/>
        <v>8.3268279989591465E-2</v>
      </c>
      <c r="CE67">
        <v>0</v>
      </c>
      <c r="CF67">
        <v>11.1</v>
      </c>
      <c r="CG67">
        <v>1</v>
      </c>
      <c r="CH67">
        <v>1</v>
      </c>
      <c r="DB67" s="50"/>
    </row>
    <row r="68" spans="1:106">
      <c r="A68">
        <v>67</v>
      </c>
      <c r="B68" t="s">
        <v>337</v>
      </c>
      <c r="C68" t="s">
        <v>16</v>
      </c>
      <c r="D68">
        <v>7</v>
      </c>
      <c r="E68" s="25" t="s">
        <v>357</v>
      </c>
      <c r="F68" s="25" t="s">
        <v>478</v>
      </c>
      <c r="G68">
        <v>5.2301255230125521E-3</v>
      </c>
      <c r="H68">
        <v>4.1841004184100417E-2</v>
      </c>
      <c r="I68">
        <v>9.4142259414225979E-2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5.2301255230125521E-3</v>
      </c>
      <c r="Q68">
        <v>1.0460251046025104E-2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1.569037656903766E-2</v>
      </c>
      <c r="AE68">
        <v>5.2301255230125514E-2</v>
      </c>
      <c r="AF68">
        <v>0.10460251046025104</v>
      </c>
      <c r="AG68">
        <v>0.10460251046025107</v>
      </c>
      <c r="AH68">
        <v>0</v>
      </c>
      <c r="AI68">
        <v>0</v>
      </c>
      <c r="AJ68">
        <v>2.6412133891213389E-2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1.569037656903766E-2</v>
      </c>
      <c r="AQ68">
        <v>5.4916317991631804E-3</v>
      </c>
      <c r="AR68">
        <v>0</v>
      </c>
      <c r="AS68">
        <v>0</v>
      </c>
      <c r="AT68">
        <v>0</v>
      </c>
      <c r="AU68">
        <v>5.2301255230125521E-3</v>
      </c>
      <c r="AV68">
        <v>1.0460251046025104E-2</v>
      </c>
      <c r="AW68">
        <v>0</v>
      </c>
      <c r="AX68">
        <v>2.6673640167364017E-2</v>
      </c>
      <c r="AY68">
        <v>0</v>
      </c>
      <c r="AZ68">
        <v>0</v>
      </c>
      <c r="BA68">
        <v>0</v>
      </c>
      <c r="BB68">
        <v>0.33995815899581583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3.1380753138075312E-2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0.10460251046025107</v>
      </c>
      <c r="BY68">
        <v>0</v>
      </c>
      <c r="BZ68">
        <v>14</v>
      </c>
      <c r="CA68">
        <v>1.8446866566224418</v>
      </c>
      <c r="CB68">
        <v>0.69899453714837412</v>
      </c>
      <c r="CC68">
        <v>0</v>
      </c>
      <c r="CD68">
        <f t="shared" si="1"/>
        <v>0.14121338912133896</v>
      </c>
      <c r="CE68">
        <v>0</v>
      </c>
      <c r="CF68">
        <v>22.2</v>
      </c>
      <c r="CG68">
        <v>4</v>
      </c>
      <c r="CH68">
        <v>4</v>
      </c>
      <c r="DB68" s="50"/>
    </row>
    <row r="69" spans="1:106">
      <c r="A69">
        <v>68</v>
      </c>
      <c r="B69" t="s">
        <v>338</v>
      </c>
      <c r="C69" t="s">
        <v>16</v>
      </c>
      <c r="D69">
        <v>7</v>
      </c>
      <c r="E69" s="25" t="s">
        <v>357</v>
      </c>
      <c r="F69" s="25" t="s">
        <v>478</v>
      </c>
      <c r="G69">
        <v>0</v>
      </c>
      <c r="H69">
        <v>0.10263587590389552</v>
      </c>
      <c r="I69">
        <v>0.20527175180779095</v>
      </c>
      <c r="J69">
        <v>0</v>
      </c>
      <c r="K69">
        <v>9.3305341730814083E-3</v>
      </c>
      <c r="L69">
        <v>0</v>
      </c>
      <c r="M69">
        <v>0</v>
      </c>
      <c r="N69">
        <v>0</v>
      </c>
      <c r="O69">
        <v>0</v>
      </c>
      <c r="P69">
        <v>2.7991602519244228E-2</v>
      </c>
      <c r="Q69">
        <v>4.6885934219734068E-2</v>
      </c>
      <c r="R69">
        <v>0</v>
      </c>
      <c r="S69">
        <v>0</v>
      </c>
      <c r="T69">
        <v>0</v>
      </c>
      <c r="U69">
        <v>0</v>
      </c>
      <c r="V69">
        <v>4.6652670865407041E-3</v>
      </c>
      <c r="W69">
        <v>1.3995801259622114E-2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1.8661068346162817E-2</v>
      </c>
      <c r="AF69">
        <v>7.9309540471191972E-2</v>
      </c>
      <c r="AG69">
        <v>2.3326335432703519E-2</v>
      </c>
      <c r="AH69">
        <v>0</v>
      </c>
      <c r="AI69">
        <v>0</v>
      </c>
      <c r="AJ69">
        <v>4.1987403778866332E-2</v>
      </c>
      <c r="AK69">
        <v>0</v>
      </c>
      <c r="AL69">
        <v>4.6652670865407041E-3</v>
      </c>
      <c r="AM69">
        <v>0</v>
      </c>
      <c r="AN69">
        <v>0</v>
      </c>
      <c r="AO69">
        <v>0</v>
      </c>
      <c r="AP69">
        <v>2.3326335432703519E-2</v>
      </c>
      <c r="AQ69">
        <v>2.3326335432703521E-4</v>
      </c>
      <c r="AR69">
        <v>0</v>
      </c>
      <c r="AS69">
        <v>0</v>
      </c>
      <c r="AT69">
        <v>0</v>
      </c>
      <c r="AU69">
        <v>0</v>
      </c>
      <c r="AV69">
        <v>4.8985304408677398E-3</v>
      </c>
      <c r="AW69">
        <v>0</v>
      </c>
      <c r="AX69">
        <v>9.3771868439468165E-2</v>
      </c>
      <c r="AY69">
        <v>0</v>
      </c>
      <c r="AZ69">
        <v>0</v>
      </c>
      <c r="BA69">
        <v>0</v>
      </c>
      <c r="BB69">
        <v>0.20550501516211794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9.3538605085141127E-2</v>
      </c>
      <c r="BY69">
        <v>0</v>
      </c>
      <c r="BZ69">
        <v>15</v>
      </c>
      <c r="CA69">
        <v>2.086152325814782</v>
      </c>
      <c r="CB69">
        <v>0.77035216147975849</v>
      </c>
      <c r="CC69">
        <v>0</v>
      </c>
      <c r="CD69">
        <f t="shared" si="1"/>
        <v>0.30790762771168645</v>
      </c>
      <c r="CE69">
        <v>11.1</v>
      </c>
      <c r="CF69">
        <v>0</v>
      </c>
      <c r="CG69">
        <v>2</v>
      </c>
      <c r="CH69">
        <v>2</v>
      </c>
      <c r="DB69" s="50"/>
    </row>
    <row r="70" spans="1:106">
      <c r="A70">
        <v>69</v>
      </c>
      <c r="B70" t="s">
        <v>339</v>
      </c>
      <c r="C70" t="s">
        <v>16</v>
      </c>
      <c r="D70">
        <v>7</v>
      </c>
      <c r="E70" s="25" t="s">
        <v>357</v>
      </c>
      <c r="F70" s="25" t="s">
        <v>478</v>
      </c>
      <c r="G70">
        <v>5.1719679337988104E-3</v>
      </c>
      <c r="H70">
        <v>6.7235583139384533E-2</v>
      </c>
      <c r="I70">
        <v>0.13964313421256791</v>
      </c>
      <c r="J70">
        <v>0</v>
      </c>
      <c r="K70">
        <v>5.1719679337988104E-3</v>
      </c>
      <c r="L70">
        <v>0</v>
      </c>
      <c r="M70">
        <v>0</v>
      </c>
      <c r="N70">
        <v>0</v>
      </c>
      <c r="O70">
        <v>0</v>
      </c>
      <c r="P70">
        <v>5.1719679337988104E-3</v>
      </c>
      <c r="Q70">
        <v>8.7923454874579796E-2</v>
      </c>
      <c r="R70">
        <v>0</v>
      </c>
      <c r="S70">
        <v>0</v>
      </c>
      <c r="T70">
        <v>0</v>
      </c>
      <c r="U70">
        <v>0</v>
      </c>
      <c r="V70">
        <v>1.0343935867597621E-2</v>
      </c>
      <c r="W70">
        <v>1.0343935867597621E-2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2.0687871735195242E-2</v>
      </c>
      <c r="AE70">
        <v>1.5515903801396433E-2</v>
      </c>
      <c r="AF70">
        <v>0.13447116627876904</v>
      </c>
      <c r="AG70">
        <v>7.7579519006982151E-2</v>
      </c>
      <c r="AH70">
        <v>0</v>
      </c>
      <c r="AI70">
        <v>0</v>
      </c>
      <c r="AJ70">
        <v>3.6720972329971548E-2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5.1719679337988093E-2</v>
      </c>
      <c r="AQ70">
        <v>5.1719679337988104E-4</v>
      </c>
      <c r="AR70">
        <v>0</v>
      </c>
      <c r="AS70">
        <v>0</v>
      </c>
      <c r="AT70">
        <v>0</v>
      </c>
      <c r="AU70">
        <v>5.1719679337988104E-3</v>
      </c>
      <c r="AV70">
        <v>5.1719679337988104E-3</v>
      </c>
      <c r="AW70">
        <v>0</v>
      </c>
      <c r="AX70">
        <v>0.11921386087406258</v>
      </c>
      <c r="AY70">
        <v>0</v>
      </c>
      <c r="AZ70">
        <v>0</v>
      </c>
      <c r="BA70">
        <v>0</v>
      </c>
      <c r="BB70">
        <v>4.1892940263770363E-2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0.16033100594776312</v>
      </c>
      <c r="BY70">
        <v>0</v>
      </c>
      <c r="BZ70">
        <v>16</v>
      </c>
      <c r="CA70">
        <v>2.2351103029233652</v>
      </c>
      <c r="CB70">
        <v>0.80614563746684198</v>
      </c>
      <c r="CC70">
        <v>0</v>
      </c>
      <c r="CD70">
        <f t="shared" si="1"/>
        <v>0.21205068528575127</v>
      </c>
      <c r="CE70">
        <v>0</v>
      </c>
      <c r="CF70">
        <v>11.1</v>
      </c>
      <c r="CG70">
        <v>2</v>
      </c>
      <c r="CH70">
        <v>2</v>
      </c>
      <c r="DB70" s="50"/>
    </row>
    <row r="71" spans="1:106">
      <c r="A71">
        <v>70</v>
      </c>
      <c r="B71" t="s">
        <v>271</v>
      </c>
      <c r="C71" t="s">
        <v>16</v>
      </c>
      <c r="D71">
        <v>7</v>
      </c>
      <c r="E71" s="25" t="s">
        <v>357</v>
      </c>
      <c r="F71" s="25" t="s">
        <v>478</v>
      </c>
      <c r="G71">
        <v>0</v>
      </c>
      <c r="H71">
        <v>8.2554855529002866E-2</v>
      </c>
      <c r="I71">
        <v>3.9104931566369759E-2</v>
      </c>
      <c r="J71">
        <v>0</v>
      </c>
      <c r="K71">
        <v>1.3034977188789923E-2</v>
      </c>
      <c r="L71">
        <v>0</v>
      </c>
      <c r="M71">
        <v>0</v>
      </c>
      <c r="N71">
        <v>0</v>
      </c>
      <c r="O71">
        <v>0</v>
      </c>
      <c r="P71">
        <v>0.29111449054964156</v>
      </c>
      <c r="Q71">
        <v>8.6899847925266151E-3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6.5174885943949615E-2</v>
      </c>
      <c r="AF71">
        <v>0</v>
      </c>
      <c r="AG71">
        <v>0</v>
      </c>
      <c r="AH71">
        <v>0</v>
      </c>
      <c r="AI71">
        <v>0</v>
      </c>
      <c r="AJ71">
        <v>1.325222680860309E-2</v>
      </c>
      <c r="AK71">
        <v>0</v>
      </c>
      <c r="AL71">
        <v>8.6899847925266151E-3</v>
      </c>
      <c r="AM71">
        <v>0</v>
      </c>
      <c r="AN71">
        <v>0</v>
      </c>
      <c r="AO71">
        <v>0</v>
      </c>
      <c r="AP71">
        <v>3.4759939170106453E-2</v>
      </c>
      <c r="AQ71">
        <v>2.1724961981316537E-4</v>
      </c>
      <c r="AR71">
        <v>0</v>
      </c>
      <c r="AS71">
        <v>0</v>
      </c>
      <c r="AT71">
        <v>4.3449923962633075E-3</v>
      </c>
      <c r="AU71">
        <v>0</v>
      </c>
      <c r="AV71">
        <v>4.3449923962633075E-3</v>
      </c>
      <c r="AW71">
        <v>0</v>
      </c>
      <c r="AX71">
        <v>4.5622420160764728E-3</v>
      </c>
      <c r="AY71">
        <v>0</v>
      </c>
      <c r="AZ71">
        <v>0</v>
      </c>
      <c r="BA71">
        <v>0</v>
      </c>
      <c r="BB71">
        <v>0.16945470345426894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1.737996958505323E-2</v>
      </c>
      <c r="BM71">
        <v>4.3449923962633075E-3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4.3449923962633075E-3</v>
      </c>
      <c r="BV71">
        <v>0</v>
      </c>
      <c r="BW71">
        <v>0</v>
      </c>
      <c r="BX71">
        <v>0.23462958939821857</v>
      </c>
      <c r="BY71">
        <v>0</v>
      </c>
      <c r="BZ71">
        <v>14</v>
      </c>
      <c r="CA71">
        <v>1.6155379453486249</v>
      </c>
      <c r="CB71">
        <v>0.61216477839234751</v>
      </c>
      <c r="CC71">
        <v>0</v>
      </c>
      <c r="CD71">
        <f t="shared" si="1"/>
        <v>0.12165978709537262</v>
      </c>
      <c r="CE71">
        <v>0</v>
      </c>
      <c r="CF71">
        <v>0</v>
      </c>
      <c r="CG71">
        <v>1</v>
      </c>
      <c r="CH71">
        <v>1</v>
      </c>
      <c r="DB71" s="50"/>
    </row>
    <row r="72" spans="1:106">
      <c r="A72">
        <v>71</v>
      </c>
      <c r="B72" t="s">
        <v>272</v>
      </c>
      <c r="C72" t="s">
        <v>16</v>
      </c>
      <c r="D72">
        <v>7</v>
      </c>
      <c r="E72" s="25" t="s">
        <v>357</v>
      </c>
      <c r="F72" s="25" t="s">
        <v>478</v>
      </c>
      <c r="G72">
        <v>0</v>
      </c>
      <c r="H72">
        <v>9.7843728263389759E-2</v>
      </c>
      <c r="I72">
        <v>8.8105726872246701E-2</v>
      </c>
      <c r="J72">
        <v>0</v>
      </c>
      <c r="K72">
        <v>4.6371435195919309E-3</v>
      </c>
      <c r="L72">
        <v>0</v>
      </c>
      <c r="M72">
        <v>0</v>
      </c>
      <c r="N72">
        <v>0</v>
      </c>
      <c r="O72">
        <v>0</v>
      </c>
      <c r="P72">
        <v>0</v>
      </c>
      <c r="Q72">
        <v>0.12520287502898214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4.6371435195919309E-3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4.6371435195919309E-3</v>
      </c>
      <c r="AE72">
        <v>0.12520287502898217</v>
      </c>
      <c r="AF72">
        <v>0</v>
      </c>
      <c r="AG72">
        <v>6.9557152793878974E-2</v>
      </c>
      <c r="AH72">
        <v>0</v>
      </c>
      <c r="AI72">
        <v>0</v>
      </c>
      <c r="AJ72">
        <v>2.8054718293531181E-2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2.364943194991885E-2</v>
      </c>
      <c r="AQ72">
        <v>9.2742870391838625E-4</v>
      </c>
      <c r="AR72">
        <v>0</v>
      </c>
      <c r="AS72">
        <v>0</v>
      </c>
      <c r="AT72">
        <v>4.6371435195919309E-3</v>
      </c>
      <c r="AU72">
        <v>4.8690006955715284E-3</v>
      </c>
      <c r="AV72">
        <v>0</v>
      </c>
      <c r="AW72">
        <v>0</v>
      </c>
      <c r="AX72">
        <v>5.6109436587062377E-2</v>
      </c>
      <c r="AY72">
        <v>0</v>
      </c>
      <c r="AZ72">
        <v>0</v>
      </c>
      <c r="BA72">
        <v>0</v>
      </c>
      <c r="BB72">
        <v>0.22258288894041264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4.6371435195919309E-3</v>
      </c>
      <c r="BM72">
        <v>1.4143287734755393E-2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0.12056573150939021</v>
      </c>
      <c r="BY72">
        <v>0</v>
      </c>
      <c r="BZ72">
        <v>15</v>
      </c>
      <c r="CA72">
        <v>1.9523891834671212</v>
      </c>
      <c r="CB72">
        <v>0.72095752976531768</v>
      </c>
      <c r="CC72">
        <v>0</v>
      </c>
      <c r="CD72">
        <f t="shared" si="1"/>
        <v>0.18594945513563646</v>
      </c>
      <c r="CE72">
        <v>0</v>
      </c>
      <c r="CF72">
        <v>11.1</v>
      </c>
      <c r="CG72">
        <v>1</v>
      </c>
      <c r="CH72">
        <v>1</v>
      </c>
      <c r="DB72" s="50"/>
    </row>
    <row r="73" spans="1:106">
      <c r="A73">
        <v>72</v>
      </c>
      <c r="B73" t="s">
        <v>273</v>
      </c>
      <c r="C73" t="s">
        <v>16</v>
      </c>
      <c r="D73">
        <v>7</v>
      </c>
      <c r="E73" s="25" t="s">
        <v>357</v>
      </c>
      <c r="F73" s="25" t="s">
        <v>478</v>
      </c>
      <c r="G73">
        <v>0</v>
      </c>
      <c r="H73">
        <v>0.18068401806840176</v>
      </c>
      <c r="I73">
        <v>8.1738008173800836E-2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9.8946009894600978E-2</v>
      </c>
      <c r="R73">
        <v>0</v>
      </c>
      <c r="S73">
        <v>0</v>
      </c>
      <c r="T73">
        <v>0</v>
      </c>
      <c r="U73">
        <v>8.6040008604000868E-3</v>
      </c>
      <c r="V73">
        <v>1.7208001720800174E-2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4.3020004302000434E-3</v>
      </c>
      <c r="AE73">
        <v>0.11615401161540119</v>
      </c>
      <c r="AF73">
        <v>0</v>
      </c>
      <c r="AG73">
        <v>8.6040008604000868E-3</v>
      </c>
      <c r="AH73">
        <v>0</v>
      </c>
      <c r="AI73">
        <v>0</v>
      </c>
      <c r="AJ73">
        <v>1.7208001720800174E-2</v>
      </c>
      <c r="AK73">
        <v>0</v>
      </c>
      <c r="AL73">
        <v>4.5171004517100457E-3</v>
      </c>
      <c r="AM73">
        <v>0</v>
      </c>
      <c r="AN73">
        <v>0</v>
      </c>
      <c r="AO73">
        <v>0</v>
      </c>
      <c r="AP73">
        <v>5.6356205635620563E-2</v>
      </c>
      <c r="AQ73">
        <v>1.7638201763820176E-2</v>
      </c>
      <c r="AR73">
        <v>0</v>
      </c>
      <c r="AS73">
        <v>0</v>
      </c>
      <c r="AT73">
        <v>0</v>
      </c>
      <c r="AU73">
        <v>2.1510002151000213E-2</v>
      </c>
      <c r="AV73">
        <v>1.3121101312110132E-2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6.9047106904710692E-2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4.3020004302000434E-3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4.3020004302000427E-4</v>
      </c>
      <c r="BV73">
        <v>4.3020004302000434E-3</v>
      </c>
      <c r="BW73">
        <v>0</v>
      </c>
      <c r="BX73">
        <v>0.27102602710260265</v>
      </c>
      <c r="BY73">
        <v>4.3020004302000434E-3</v>
      </c>
      <c r="BZ73">
        <v>14</v>
      </c>
      <c r="CA73">
        <v>2.1232197834022974</v>
      </c>
      <c r="CB73">
        <v>0.80453719575384763</v>
      </c>
      <c r="CC73">
        <v>0</v>
      </c>
      <c r="CD73">
        <f t="shared" si="1"/>
        <v>0.26242202624220257</v>
      </c>
      <c r="CE73">
        <v>0</v>
      </c>
      <c r="CF73">
        <v>0</v>
      </c>
      <c r="CG73">
        <v>3</v>
      </c>
      <c r="CH73">
        <v>3</v>
      </c>
      <c r="DB73" s="50"/>
    </row>
    <row r="74" spans="1:106">
      <c r="A74">
        <v>73</v>
      </c>
      <c r="B74" t="s">
        <v>99</v>
      </c>
      <c r="C74" t="s">
        <v>100</v>
      </c>
      <c r="D74" t="s">
        <v>101</v>
      </c>
      <c r="E74" s="25" t="s">
        <v>479</v>
      </c>
      <c r="F74" s="25" t="s">
        <v>258</v>
      </c>
      <c r="G74">
        <v>0</v>
      </c>
      <c r="H74">
        <v>0.15091299677765846</v>
      </c>
      <c r="I74">
        <v>6.4446831364124588E-2</v>
      </c>
      <c r="J74">
        <v>0</v>
      </c>
      <c r="K74">
        <v>0.10741138560687434</v>
      </c>
      <c r="L74">
        <v>0</v>
      </c>
      <c r="M74">
        <v>0</v>
      </c>
      <c r="N74">
        <v>0</v>
      </c>
      <c r="O74">
        <v>9.667024704618693E-2</v>
      </c>
      <c r="P74">
        <v>1.0741138560687433E-2</v>
      </c>
      <c r="Q74">
        <v>0</v>
      </c>
      <c r="R74">
        <v>0</v>
      </c>
      <c r="S74">
        <v>0</v>
      </c>
      <c r="T74">
        <v>0</v>
      </c>
      <c r="U74">
        <v>0</v>
      </c>
      <c r="V74">
        <v>3.7593984962406013E-2</v>
      </c>
      <c r="W74">
        <v>0</v>
      </c>
      <c r="X74">
        <v>2.1482277121374866E-2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1.0741138560687433E-2</v>
      </c>
      <c r="AE74">
        <v>0</v>
      </c>
      <c r="AF74">
        <v>0</v>
      </c>
      <c r="AG74">
        <v>3.7593984962406013E-2</v>
      </c>
      <c r="AH74">
        <v>0</v>
      </c>
      <c r="AI74">
        <v>0</v>
      </c>
      <c r="AJ74">
        <v>5.3705692803437156E-2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1.611170784103115E-2</v>
      </c>
      <c r="AQ74">
        <v>0</v>
      </c>
      <c r="AR74">
        <v>0</v>
      </c>
      <c r="AS74">
        <v>0</v>
      </c>
      <c r="AT74">
        <v>0</v>
      </c>
      <c r="AU74">
        <v>1.0741138560687433E-2</v>
      </c>
      <c r="AV74">
        <v>0</v>
      </c>
      <c r="AW74">
        <v>0</v>
      </c>
      <c r="AX74">
        <v>9.1568206229860394E-2</v>
      </c>
      <c r="AY74">
        <v>0</v>
      </c>
      <c r="AZ74">
        <v>0</v>
      </c>
      <c r="BA74">
        <v>0</v>
      </c>
      <c r="BB74">
        <v>0</v>
      </c>
      <c r="BC74">
        <v>1.0741138560687433E-2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2.1750805585392052E-2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2.1482277121374866E-2</v>
      </c>
      <c r="BU74">
        <v>0</v>
      </c>
      <c r="BV74">
        <v>5.3705692803437165E-3</v>
      </c>
      <c r="BW74">
        <v>0</v>
      </c>
      <c r="BX74">
        <v>0.22556390977443605</v>
      </c>
      <c r="BY74">
        <v>5.3705692803437165E-3</v>
      </c>
      <c r="BZ74">
        <v>16</v>
      </c>
      <c r="CA74">
        <v>2.3232565639280134</v>
      </c>
      <c r="CB74">
        <v>0.83793768087291953</v>
      </c>
      <c r="CD74">
        <f t="shared" si="1"/>
        <v>0.21535982814178306</v>
      </c>
      <c r="CE74">
        <v>0</v>
      </c>
      <c r="CF74">
        <v>0</v>
      </c>
      <c r="CG74">
        <v>1</v>
      </c>
      <c r="CH74">
        <v>1</v>
      </c>
      <c r="DB74" s="50"/>
    </row>
    <row r="75" spans="1:106">
      <c r="A75">
        <v>74</v>
      </c>
      <c r="B75" t="s">
        <v>102</v>
      </c>
      <c r="C75" t="s">
        <v>100</v>
      </c>
      <c r="D75" t="s">
        <v>101</v>
      </c>
      <c r="E75" s="25" t="s">
        <v>479</v>
      </c>
      <c r="F75" s="25" t="s">
        <v>258</v>
      </c>
      <c r="G75">
        <v>0</v>
      </c>
      <c r="H75">
        <v>0.16380016380016385</v>
      </c>
      <c r="I75">
        <v>8.1900081900081925E-2</v>
      </c>
      <c r="J75">
        <v>0</v>
      </c>
      <c r="K75">
        <v>0.13650013650013654</v>
      </c>
      <c r="L75">
        <v>0</v>
      </c>
      <c r="M75">
        <v>0</v>
      </c>
      <c r="N75">
        <v>0</v>
      </c>
      <c r="O75">
        <v>2.1840021840021841E-2</v>
      </c>
      <c r="P75">
        <v>0</v>
      </c>
      <c r="Q75">
        <v>0</v>
      </c>
      <c r="R75">
        <v>0</v>
      </c>
      <c r="S75">
        <v>2.2113022113022112E-2</v>
      </c>
      <c r="T75">
        <v>0</v>
      </c>
      <c r="U75">
        <v>0</v>
      </c>
      <c r="V75">
        <v>5.4600054600054604E-3</v>
      </c>
      <c r="W75">
        <v>0</v>
      </c>
      <c r="X75">
        <v>5.4600054600054604E-3</v>
      </c>
      <c r="Y75">
        <v>0</v>
      </c>
      <c r="Z75">
        <v>0</v>
      </c>
      <c r="AA75">
        <v>0</v>
      </c>
      <c r="AB75">
        <v>1.638001638001638E-2</v>
      </c>
      <c r="AC75">
        <v>0</v>
      </c>
      <c r="AD75">
        <v>1.638001638001638E-2</v>
      </c>
      <c r="AE75">
        <v>5.4600054600054604E-3</v>
      </c>
      <c r="AF75">
        <v>0</v>
      </c>
      <c r="AG75">
        <v>0</v>
      </c>
      <c r="AH75">
        <v>0</v>
      </c>
      <c r="AI75">
        <v>0</v>
      </c>
      <c r="AJ75">
        <v>3.8220038220038215E-2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5.4600054600054604E-3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0.10374010374010377</v>
      </c>
      <c r="AY75">
        <v>0</v>
      </c>
      <c r="AZ75">
        <v>0</v>
      </c>
      <c r="BA75">
        <v>0</v>
      </c>
      <c r="BB75">
        <v>5.4600054600054604E-3</v>
      </c>
      <c r="BC75">
        <v>3.3033033033033031E-2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1.0920010920010921E-2</v>
      </c>
      <c r="BK75">
        <v>1.0920010920010921E-2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0.29484029484029478</v>
      </c>
      <c r="BY75">
        <v>2.2113022113022112E-2</v>
      </c>
      <c r="BZ75">
        <v>18</v>
      </c>
      <c r="CA75">
        <v>2.1366709575115377</v>
      </c>
      <c r="CB75">
        <v>0.73923741874186166</v>
      </c>
      <c r="CD75">
        <f t="shared" si="1"/>
        <v>0.24570024570024579</v>
      </c>
      <c r="CE75">
        <v>11.1</v>
      </c>
      <c r="CF75">
        <v>0</v>
      </c>
      <c r="CG75">
        <v>3</v>
      </c>
      <c r="CH75">
        <v>3</v>
      </c>
      <c r="DB75" s="50"/>
    </row>
    <row r="76" spans="1:106">
      <c r="A76">
        <v>75</v>
      </c>
      <c r="B76" t="s">
        <v>103</v>
      </c>
      <c r="C76" t="s">
        <v>100</v>
      </c>
      <c r="D76" t="s">
        <v>101</v>
      </c>
      <c r="E76" s="25" t="s">
        <v>479</v>
      </c>
      <c r="F76" s="25" t="s">
        <v>258</v>
      </c>
      <c r="G76">
        <v>0</v>
      </c>
      <c r="H76">
        <v>9.0553549939831543E-2</v>
      </c>
      <c r="I76">
        <v>0.10228640192539111</v>
      </c>
      <c r="J76">
        <v>0</v>
      </c>
      <c r="K76">
        <v>0</v>
      </c>
      <c r="L76">
        <v>0.12665463297232255</v>
      </c>
      <c r="M76">
        <v>0</v>
      </c>
      <c r="N76">
        <v>0</v>
      </c>
      <c r="O76">
        <v>0.10228640192539111</v>
      </c>
      <c r="P76">
        <v>1.2033694344163659E-2</v>
      </c>
      <c r="Q76">
        <v>0</v>
      </c>
      <c r="R76">
        <v>6.0168471720818293E-3</v>
      </c>
      <c r="S76">
        <v>6.0168471720818293E-3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1.2033694344163659E-2</v>
      </c>
      <c r="AC76">
        <v>0</v>
      </c>
      <c r="AD76">
        <v>1.2033694344163659E-2</v>
      </c>
      <c r="AE76">
        <v>2.4067388688327317E-2</v>
      </c>
      <c r="AF76">
        <v>0</v>
      </c>
      <c r="AG76">
        <v>0</v>
      </c>
      <c r="AH76">
        <v>0</v>
      </c>
      <c r="AI76">
        <v>0</v>
      </c>
      <c r="AJ76">
        <v>3.0385078219013234E-2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8.4536702767749702E-2</v>
      </c>
      <c r="AY76">
        <v>0</v>
      </c>
      <c r="AZ76">
        <v>0</v>
      </c>
      <c r="BA76">
        <v>0</v>
      </c>
      <c r="BB76">
        <v>0</v>
      </c>
      <c r="BC76">
        <v>3.6101083032490974E-2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1.8050541516245491E-2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1.2033694344163659E-2</v>
      </c>
      <c r="BU76">
        <v>0</v>
      </c>
      <c r="BV76">
        <v>0</v>
      </c>
      <c r="BW76">
        <v>0</v>
      </c>
      <c r="BX76">
        <v>0.32490974729241873</v>
      </c>
      <c r="BY76">
        <v>0</v>
      </c>
      <c r="BZ76">
        <v>18</v>
      </c>
      <c r="CA76">
        <v>2.1336169585932172</v>
      </c>
      <c r="CB76">
        <v>0.73818080762947536</v>
      </c>
      <c r="CD76">
        <f t="shared" si="1"/>
        <v>0.19283995186522265</v>
      </c>
      <c r="CE76">
        <v>0</v>
      </c>
      <c r="CF76">
        <v>0</v>
      </c>
      <c r="CG76">
        <v>2</v>
      </c>
      <c r="CH76">
        <v>2</v>
      </c>
      <c r="DB76" s="50"/>
    </row>
    <row r="77" spans="1:106">
      <c r="A77">
        <v>76</v>
      </c>
      <c r="B77" t="s">
        <v>172</v>
      </c>
      <c r="C77" t="s">
        <v>100</v>
      </c>
      <c r="D77" t="s">
        <v>101</v>
      </c>
      <c r="E77" s="25" t="s">
        <v>479</v>
      </c>
      <c r="F77" s="25" t="s">
        <v>258</v>
      </c>
      <c r="G77">
        <v>0</v>
      </c>
      <c r="H77">
        <v>4.5226130653266326E-2</v>
      </c>
      <c r="I77">
        <v>0.10608598548297042</v>
      </c>
      <c r="J77">
        <v>0</v>
      </c>
      <c r="K77">
        <v>0.11725293132328314</v>
      </c>
      <c r="L77">
        <v>0</v>
      </c>
      <c r="M77">
        <v>0</v>
      </c>
      <c r="N77">
        <v>0</v>
      </c>
      <c r="O77">
        <v>1.1166945840312675E-2</v>
      </c>
      <c r="P77">
        <v>1.6750418760469014E-2</v>
      </c>
      <c r="Q77">
        <v>0</v>
      </c>
      <c r="R77">
        <v>5.5834729201563373E-3</v>
      </c>
      <c r="S77">
        <v>0</v>
      </c>
      <c r="T77">
        <v>0</v>
      </c>
      <c r="U77">
        <v>0</v>
      </c>
      <c r="V77">
        <v>1.1166945840312675E-2</v>
      </c>
      <c r="W77">
        <v>0</v>
      </c>
      <c r="X77">
        <v>2.7917364600781685E-2</v>
      </c>
      <c r="Y77">
        <v>0</v>
      </c>
      <c r="Z77">
        <v>0</v>
      </c>
      <c r="AA77">
        <v>0</v>
      </c>
      <c r="AB77">
        <v>1.1166945840312675E-2</v>
      </c>
      <c r="AC77">
        <v>0</v>
      </c>
      <c r="AD77">
        <v>1.1166945840312675E-2</v>
      </c>
      <c r="AE77">
        <v>1.6750418760469014E-2</v>
      </c>
      <c r="AF77">
        <v>0</v>
      </c>
      <c r="AG77">
        <v>2.2333891680625349E-2</v>
      </c>
      <c r="AH77">
        <v>0</v>
      </c>
      <c r="AI77">
        <v>0</v>
      </c>
      <c r="AJ77">
        <v>6.1418202121719702E-2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2.2333891680625349E-2</v>
      </c>
      <c r="AQ77">
        <v>0</v>
      </c>
      <c r="AR77">
        <v>0</v>
      </c>
      <c r="AS77">
        <v>0</v>
      </c>
      <c r="AT77">
        <v>3.350083752093802E-2</v>
      </c>
      <c r="AU77">
        <v>0</v>
      </c>
      <c r="AV77">
        <v>0</v>
      </c>
      <c r="AW77">
        <v>0</v>
      </c>
      <c r="AX77">
        <v>8.9335566722501411E-2</v>
      </c>
      <c r="AY77">
        <v>0</v>
      </c>
      <c r="AZ77">
        <v>0</v>
      </c>
      <c r="BA77">
        <v>0</v>
      </c>
      <c r="BB77">
        <v>0</v>
      </c>
      <c r="BC77">
        <v>5.0251256281407031E-2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2.2333891680625349E-2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2.7917364600781685E-2</v>
      </c>
      <c r="BU77">
        <v>0</v>
      </c>
      <c r="BV77">
        <v>0</v>
      </c>
      <c r="BW77">
        <v>0</v>
      </c>
      <c r="BX77">
        <v>0.29034059184812949</v>
      </c>
      <c r="BY77">
        <v>0</v>
      </c>
      <c r="BZ77">
        <v>20</v>
      </c>
      <c r="CA77">
        <v>2.5192906249692153</v>
      </c>
      <c r="CB77">
        <v>0.84095987054959742</v>
      </c>
      <c r="CD77">
        <f t="shared" si="1"/>
        <v>0.15131211613623674</v>
      </c>
      <c r="CE77">
        <v>0</v>
      </c>
      <c r="CF77">
        <v>0</v>
      </c>
      <c r="CG77">
        <v>1</v>
      </c>
      <c r="CH77">
        <v>1</v>
      </c>
      <c r="DB77" s="50"/>
    </row>
    <row r="78" spans="1:106">
      <c r="A78">
        <v>77</v>
      </c>
      <c r="B78" t="s">
        <v>387</v>
      </c>
      <c r="C78" t="s">
        <v>100</v>
      </c>
      <c r="D78" t="s">
        <v>101</v>
      </c>
      <c r="E78" s="25" t="s">
        <v>479</v>
      </c>
      <c r="F78" s="25" t="s">
        <v>258</v>
      </c>
      <c r="G78">
        <v>0</v>
      </c>
      <c r="H78">
        <v>3.8967248386325599E-2</v>
      </c>
      <c r="I78">
        <v>0.55462586660291646</v>
      </c>
      <c r="J78">
        <v>0</v>
      </c>
      <c r="K78">
        <v>0</v>
      </c>
      <c r="L78">
        <v>7.1718862060721963E-2</v>
      </c>
      <c r="M78">
        <v>0</v>
      </c>
      <c r="N78">
        <v>0</v>
      </c>
      <c r="O78">
        <v>4.7812574707147983E-2</v>
      </c>
      <c r="P78">
        <v>1.4343772412144394E-2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1.912502988285919E-2</v>
      </c>
      <c r="AC78">
        <v>0</v>
      </c>
      <c r="AD78">
        <v>0</v>
      </c>
      <c r="AE78">
        <v>1.4343772412144394E-2</v>
      </c>
      <c r="AF78">
        <v>0</v>
      </c>
      <c r="AG78">
        <v>4.7812574707147976E-3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9.0843891943581181E-2</v>
      </c>
      <c r="AY78">
        <v>0</v>
      </c>
      <c r="AZ78">
        <v>0</v>
      </c>
      <c r="BA78">
        <v>0</v>
      </c>
      <c r="BB78">
        <v>0</v>
      </c>
      <c r="BC78">
        <v>4.7812574707147976E-3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4.7812574707147976E-3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0.13387520918001439</v>
      </c>
      <c r="BY78">
        <v>0</v>
      </c>
      <c r="BZ78">
        <v>11</v>
      </c>
      <c r="CA78">
        <v>1.752403128648337</v>
      </c>
      <c r="CB78">
        <v>0.7308088674795471</v>
      </c>
      <c r="CD78">
        <f t="shared" si="1"/>
        <v>0.59359311498924205</v>
      </c>
      <c r="CE78">
        <v>33.299999999999997</v>
      </c>
      <c r="CF78">
        <v>0</v>
      </c>
      <c r="CG78">
        <v>3</v>
      </c>
      <c r="CH78">
        <v>3</v>
      </c>
      <c r="DB78" s="50"/>
    </row>
    <row r="79" spans="1:106">
      <c r="A79">
        <v>78</v>
      </c>
      <c r="B79" t="s">
        <v>372</v>
      </c>
      <c r="C79" t="s">
        <v>100</v>
      </c>
      <c r="D79" t="s">
        <v>101</v>
      </c>
      <c r="E79" s="25" t="s">
        <v>479</v>
      </c>
      <c r="F79" s="25" t="s">
        <v>258</v>
      </c>
      <c r="G79">
        <v>0</v>
      </c>
      <c r="H79">
        <v>7.3252876789222557E-2</v>
      </c>
      <c r="I79">
        <v>0</v>
      </c>
      <c r="J79">
        <v>0</v>
      </c>
      <c r="K79">
        <v>0.17401066516980074</v>
      </c>
      <c r="L79">
        <v>0</v>
      </c>
      <c r="M79">
        <v>0</v>
      </c>
      <c r="N79">
        <v>3.3679483581251751E-2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2.8066236317709794E-2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1.1226494527083918E-2</v>
      </c>
      <c r="AE79">
        <v>1.6839741790625879E-2</v>
      </c>
      <c r="AF79">
        <v>0</v>
      </c>
      <c r="AG79">
        <v>3.9292730844793705E-2</v>
      </c>
      <c r="AH79">
        <v>0</v>
      </c>
      <c r="AI79">
        <v>0</v>
      </c>
      <c r="AJ79">
        <v>7.8585461689587424E-2</v>
      </c>
      <c r="AK79">
        <v>0</v>
      </c>
      <c r="AL79">
        <v>5.6132472635419591E-3</v>
      </c>
      <c r="AM79">
        <v>0</v>
      </c>
      <c r="AN79">
        <v>0</v>
      </c>
      <c r="AO79">
        <v>0</v>
      </c>
      <c r="AP79">
        <v>1.6839741790625879E-2</v>
      </c>
      <c r="AQ79">
        <v>2.8066236317709792E-4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4.4905978108335666E-2</v>
      </c>
      <c r="AY79">
        <v>0</v>
      </c>
      <c r="AZ79">
        <v>0</v>
      </c>
      <c r="BA79">
        <v>0</v>
      </c>
      <c r="BB79">
        <v>0</v>
      </c>
      <c r="BC79">
        <v>3.3679483581251751E-2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1.1226494527083918E-2</v>
      </c>
      <c r="BK79">
        <v>0</v>
      </c>
      <c r="BL79">
        <v>5.6132472635419591E-3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1.1507156890261015E-2</v>
      </c>
      <c r="BU79">
        <v>0</v>
      </c>
      <c r="BV79">
        <v>0</v>
      </c>
      <c r="BW79">
        <v>0</v>
      </c>
      <c r="BX79">
        <v>0.41538029750210487</v>
      </c>
      <c r="BY79">
        <v>0</v>
      </c>
      <c r="BZ79">
        <v>17</v>
      </c>
      <c r="CA79">
        <v>2.1753359523459679</v>
      </c>
      <c r="CB79">
        <v>0.76779814584369166</v>
      </c>
      <c r="CD79">
        <f t="shared" si="1"/>
        <v>7.3252876789222557E-2</v>
      </c>
      <c r="CE79">
        <v>0</v>
      </c>
      <c r="CF79">
        <v>11.1</v>
      </c>
      <c r="CG79">
        <v>2</v>
      </c>
      <c r="CH79">
        <v>2</v>
      </c>
      <c r="DB79" s="50"/>
    </row>
    <row r="80" spans="1:106">
      <c r="A80">
        <v>79</v>
      </c>
      <c r="B80" t="s">
        <v>374</v>
      </c>
      <c r="C80" t="s">
        <v>100</v>
      </c>
      <c r="D80" t="s">
        <v>373</v>
      </c>
      <c r="E80" s="25" t="s">
        <v>479</v>
      </c>
      <c r="F80" s="25" t="s">
        <v>258</v>
      </c>
      <c r="G80">
        <v>0</v>
      </c>
      <c r="H80">
        <v>0.10259519767159835</v>
      </c>
      <c r="I80">
        <v>0.19888430754305117</v>
      </c>
      <c r="J80">
        <v>0</v>
      </c>
      <c r="K80">
        <v>0.10186757215619696</v>
      </c>
      <c r="L80">
        <v>0</v>
      </c>
      <c r="M80">
        <v>0</v>
      </c>
      <c r="N80">
        <v>8.7315061848168812E-2</v>
      </c>
      <c r="O80">
        <v>0</v>
      </c>
      <c r="P80">
        <v>0</v>
      </c>
      <c r="Q80">
        <v>0</v>
      </c>
      <c r="R80">
        <v>9.7016735386854236E-3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4.8508367693427118E-3</v>
      </c>
      <c r="AE80">
        <v>0</v>
      </c>
      <c r="AF80">
        <v>1.4552510308028135E-2</v>
      </c>
      <c r="AG80">
        <v>0</v>
      </c>
      <c r="AH80">
        <v>0</v>
      </c>
      <c r="AI80">
        <v>0</v>
      </c>
      <c r="AJ80">
        <v>1.4552510308028135E-2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4.8508367693427118E-3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4.8508367693427118E-3</v>
      </c>
      <c r="AX80">
        <v>0.12612175600291053</v>
      </c>
      <c r="AY80">
        <v>0.10671840892553967</v>
      </c>
      <c r="AZ80">
        <v>0</v>
      </c>
      <c r="BA80">
        <v>0</v>
      </c>
      <c r="BB80">
        <v>9.7016735386854236E-3</v>
      </c>
      <c r="BC80">
        <v>1.4552510308028135E-2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9.7016735386854236E-3</v>
      </c>
      <c r="BK80">
        <v>0</v>
      </c>
      <c r="BL80">
        <v>9.7016735386854236E-3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0.17948096046568032</v>
      </c>
      <c r="BY80">
        <v>0</v>
      </c>
      <c r="BZ80">
        <v>15</v>
      </c>
      <c r="CA80">
        <v>2.0233208436728263</v>
      </c>
      <c r="CB80">
        <v>0.74715041946021143</v>
      </c>
      <c r="CD80">
        <f t="shared" si="1"/>
        <v>0.3014795052146495</v>
      </c>
      <c r="CE80">
        <v>44.4</v>
      </c>
      <c r="CF80">
        <v>33.299999999999997</v>
      </c>
      <c r="CG80">
        <v>8</v>
      </c>
      <c r="CH80">
        <v>8</v>
      </c>
      <c r="DB80" s="50"/>
    </row>
    <row r="81" spans="1:106">
      <c r="A81">
        <v>80</v>
      </c>
      <c r="B81" t="s">
        <v>375</v>
      </c>
      <c r="C81" t="s">
        <v>100</v>
      </c>
      <c r="D81" t="s">
        <v>373</v>
      </c>
      <c r="E81" s="25" t="s">
        <v>479</v>
      </c>
      <c r="F81" s="25" t="s">
        <v>258</v>
      </c>
      <c r="G81">
        <v>9.8015192354815005E-3</v>
      </c>
      <c r="H81">
        <v>0.10291595197255576</v>
      </c>
      <c r="I81">
        <v>0.32835089438863013</v>
      </c>
      <c r="J81">
        <v>0</v>
      </c>
      <c r="K81">
        <v>0.10291595197255576</v>
      </c>
      <c r="L81">
        <v>0</v>
      </c>
      <c r="M81">
        <v>0</v>
      </c>
      <c r="N81">
        <v>4.9007596177407502E-3</v>
      </c>
      <c r="O81">
        <v>0</v>
      </c>
      <c r="P81">
        <v>0</v>
      </c>
      <c r="Q81">
        <v>0</v>
      </c>
      <c r="R81">
        <v>4.9007596177407502E-3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4.410683655966674E-2</v>
      </c>
      <c r="AF81">
        <v>0</v>
      </c>
      <c r="AG81">
        <v>0</v>
      </c>
      <c r="AH81">
        <v>0</v>
      </c>
      <c r="AI81">
        <v>0</v>
      </c>
      <c r="AJ81">
        <v>9.8015192354815005E-3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1.4702278853222251E-2</v>
      </c>
      <c r="AV81">
        <v>0</v>
      </c>
      <c r="AW81">
        <v>0</v>
      </c>
      <c r="AX81">
        <v>0.16662582700318551</v>
      </c>
      <c r="AY81">
        <v>9.8015192354815012E-2</v>
      </c>
      <c r="AZ81">
        <v>0</v>
      </c>
      <c r="BA81">
        <v>0</v>
      </c>
      <c r="BB81">
        <v>2.4503798088703746E-2</v>
      </c>
      <c r="BC81">
        <v>1.4947316834109289E-2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9.8015192354815005E-3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9.8015192354815005E-3</v>
      </c>
      <c r="BU81">
        <v>0</v>
      </c>
      <c r="BV81">
        <v>0</v>
      </c>
      <c r="BW81">
        <v>0</v>
      </c>
      <c r="BX81">
        <v>5.3908355795148251E-2</v>
      </c>
      <c r="BY81">
        <v>0</v>
      </c>
      <c r="BZ81">
        <v>13</v>
      </c>
      <c r="CA81">
        <v>1.9005221314656315</v>
      </c>
      <c r="CB81">
        <v>0.74095893002212276</v>
      </c>
      <c r="CD81">
        <f t="shared" si="1"/>
        <v>0.4410683655966674</v>
      </c>
      <c r="CE81">
        <v>22.2</v>
      </c>
      <c r="CF81">
        <v>44.4</v>
      </c>
      <c r="CG81">
        <v>3</v>
      </c>
      <c r="CH81">
        <v>3</v>
      </c>
      <c r="DB81" s="50"/>
    </row>
    <row r="82" spans="1:106">
      <c r="A82">
        <v>81</v>
      </c>
      <c r="B82" t="s">
        <v>455</v>
      </c>
      <c r="C82" t="s">
        <v>100</v>
      </c>
      <c r="D82" t="s">
        <v>373</v>
      </c>
      <c r="E82" s="25" t="s">
        <v>479</v>
      </c>
      <c r="F82" s="25" t="s">
        <v>258</v>
      </c>
      <c r="G82">
        <v>1.0301313417460727E-2</v>
      </c>
      <c r="H82">
        <v>0.12413082668040176</v>
      </c>
      <c r="I82">
        <v>0.27813546227143948</v>
      </c>
      <c r="J82">
        <v>0</v>
      </c>
      <c r="K82">
        <v>6.695853721349472E-2</v>
      </c>
      <c r="L82">
        <v>5.1506567087303634E-3</v>
      </c>
      <c r="M82">
        <v>0</v>
      </c>
      <c r="N82">
        <v>0</v>
      </c>
      <c r="O82">
        <v>5.1506567087303634E-3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2.0602626834921454E-2</v>
      </c>
      <c r="AF82">
        <v>0</v>
      </c>
      <c r="AG82">
        <v>0</v>
      </c>
      <c r="AH82">
        <v>0</v>
      </c>
      <c r="AI82">
        <v>0</v>
      </c>
      <c r="AJ82">
        <v>7.210919392222509E-2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2.5753283543651816E-2</v>
      </c>
      <c r="AQ82">
        <v>0</v>
      </c>
      <c r="AR82">
        <v>0</v>
      </c>
      <c r="AS82">
        <v>0</v>
      </c>
      <c r="AT82">
        <v>0</v>
      </c>
      <c r="AU82">
        <v>1.0301313417460727E-2</v>
      </c>
      <c r="AV82">
        <v>0</v>
      </c>
      <c r="AW82">
        <v>0</v>
      </c>
      <c r="AX82">
        <v>0.11331444759206803</v>
      </c>
      <c r="AY82">
        <v>4.6613443214009787E-2</v>
      </c>
      <c r="AZ82">
        <v>0</v>
      </c>
      <c r="BA82">
        <v>0</v>
      </c>
      <c r="BB82">
        <v>0</v>
      </c>
      <c r="BC82">
        <v>2.0602626834921454E-2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1.0301313417460727E-2</v>
      </c>
      <c r="BU82">
        <v>0</v>
      </c>
      <c r="BV82">
        <v>1.0301313417460727E-2</v>
      </c>
      <c r="BW82">
        <v>0</v>
      </c>
      <c r="BX82">
        <v>0.16997167138810199</v>
      </c>
      <c r="BY82">
        <v>1.0301313417460727E-2</v>
      </c>
      <c r="BZ82">
        <v>12</v>
      </c>
      <c r="CA82">
        <v>2.0136378575277374</v>
      </c>
      <c r="CB82">
        <v>0.81034748637319265</v>
      </c>
      <c r="CD82">
        <f t="shared" si="1"/>
        <v>0.41256760236930201</v>
      </c>
      <c r="CE82">
        <v>33.299999999999997</v>
      </c>
      <c r="CF82">
        <v>11.1</v>
      </c>
      <c r="CG82">
        <v>6</v>
      </c>
      <c r="CH82">
        <v>6</v>
      </c>
      <c r="DB82" s="50"/>
    </row>
    <row r="83" spans="1:106">
      <c r="A83">
        <v>82</v>
      </c>
      <c r="B83" t="s">
        <v>456</v>
      </c>
      <c r="C83" t="s">
        <v>100</v>
      </c>
      <c r="D83" t="s">
        <v>373</v>
      </c>
      <c r="E83" s="25" t="s">
        <v>479</v>
      </c>
      <c r="F83" s="25" t="s">
        <v>258</v>
      </c>
      <c r="G83">
        <v>1.5868817773075906E-2</v>
      </c>
      <c r="H83">
        <v>0.1272150224808252</v>
      </c>
      <c r="I83">
        <v>0.23803226659613849</v>
      </c>
      <c r="J83">
        <v>0</v>
      </c>
      <c r="K83">
        <v>0.10050251256281408</v>
      </c>
      <c r="L83">
        <v>5.2896059243586341E-3</v>
      </c>
      <c r="M83">
        <v>0</v>
      </c>
      <c r="N83">
        <v>0</v>
      </c>
      <c r="O83">
        <v>3.1737635546151804E-2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5.2896059243586341E-3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0.15868817773075908</v>
      </c>
      <c r="AY83">
        <v>9.5212906638455441E-2</v>
      </c>
      <c r="AZ83">
        <v>0</v>
      </c>
      <c r="BA83">
        <v>0</v>
      </c>
      <c r="BB83">
        <v>0</v>
      </c>
      <c r="BC83">
        <v>2.644802962179317E-2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5.2896059243586341E-3</v>
      </c>
      <c r="BU83">
        <v>0</v>
      </c>
      <c r="BV83">
        <v>1.0579211848717268E-2</v>
      </c>
      <c r="BW83">
        <v>0</v>
      </c>
      <c r="BX83">
        <v>0.17984660142819359</v>
      </c>
      <c r="BY83">
        <v>0</v>
      </c>
      <c r="BZ83">
        <v>9</v>
      </c>
      <c r="CA83">
        <v>1.5769081952071089</v>
      </c>
      <c r="CB83">
        <v>0.71768184803342028</v>
      </c>
      <c r="CD83">
        <f t="shared" si="1"/>
        <v>0.3811161068500396</v>
      </c>
      <c r="CE83">
        <v>11.1</v>
      </c>
      <c r="CF83">
        <v>0</v>
      </c>
      <c r="CG83">
        <v>3</v>
      </c>
      <c r="CH83">
        <v>3</v>
      </c>
      <c r="DB83" s="50"/>
    </row>
    <row r="84" spans="1:106">
      <c r="A84">
        <v>83</v>
      </c>
      <c r="B84" t="s">
        <v>457</v>
      </c>
      <c r="C84" t="s">
        <v>100</v>
      </c>
      <c r="D84" t="s">
        <v>373</v>
      </c>
      <c r="E84" s="25" t="s">
        <v>479</v>
      </c>
      <c r="F84" s="25" t="s">
        <v>258</v>
      </c>
      <c r="G84">
        <v>5.2029136316337167E-3</v>
      </c>
      <c r="H84">
        <v>8.896982310093654E-2</v>
      </c>
      <c r="I84">
        <v>0.14568158168574408</v>
      </c>
      <c r="J84">
        <v>0</v>
      </c>
      <c r="K84">
        <v>0.19771071800208123</v>
      </c>
      <c r="L84">
        <v>0</v>
      </c>
      <c r="M84">
        <v>0</v>
      </c>
      <c r="N84">
        <v>0</v>
      </c>
      <c r="O84">
        <v>1.0405827263267433E-2</v>
      </c>
      <c r="P84">
        <v>5.4630593132154025E-3</v>
      </c>
      <c r="Q84">
        <v>0</v>
      </c>
      <c r="R84">
        <v>1.5608740894901151E-2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1.0405827263267433E-2</v>
      </c>
      <c r="AC84">
        <v>0</v>
      </c>
      <c r="AD84">
        <v>0</v>
      </c>
      <c r="AE84">
        <v>3.1217481789802295E-2</v>
      </c>
      <c r="AF84">
        <v>0</v>
      </c>
      <c r="AG84">
        <v>0</v>
      </c>
      <c r="AH84">
        <v>0</v>
      </c>
      <c r="AI84">
        <v>0</v>
      </c>
      <c r="AJ84">
        <v>1.5608740894901151E-2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5.2029136316337167E-3</v>
      </c>
      <c r="AQ84">
        <v>0</v>
      </c>
      <c r="AR84">
        <v>0</v>
      </c>
      <c r="AS84">
        <v>0</v>
      </c>
      <c r="AT84">
        <v>0</v>
      </c>
      <c r="AU84">
        <v>2.0811654526534867E-2</v>
      </c>
      <c r="AV84">
        <v>0</v>
      </c>
      <c r="AW84">
        <v>0</v>
      </c>
      <c r="AX84">
        <v>0.10926118626430807</v>
      </c>
      <c r="AY84">
        <v>9.8855359001040644E-2</v>
      </c>
      <c r="AZ84">
        <v>0</v>
      </c>
      <c r="BA84">
        <v>0</v>
      </c>
      <c r="BB84">
        <v>5.4630593132154025E-3</v>
      </c>
      <c r="BC84">
        <v>3.1217481789802295E-2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1.5608740894901151E-2</v>
      </c>
      <c r="BU84">
        <v>0</v>
      </c>
      <c r="BV84">
        <v>0</v>
      </c>
      <c r="BW84">
        <v>0</v>
      </c>
      <c r="BX84">
        <v>0.18730489073881385</v>
      </c>
      <c r="BY84">
        <v>0</v>
      </c>
      <c r="BZ84">
        <v>16</v>
      </c>
      <c r="CA84">
        <v>2.0060591363985942</v>
      </c>
      <c r="CB84">
        <v>0.72353289195306214</v>
      </c>
      <c r="CD84">
        <f t="shared" si="1"/>
        <v>0.23985431841831434</v>
      </c>
      <c r="CE84">
        <v>0</v>
      </c>
      <c r="CF84">
        <v>0</v>
      </c>
      <c r="CG84">
        <v>3</v>
      </c>
      <c r="CH84">
        <v>3</v>
      </c>
      <c r="DB84" s="50"/>
    </row>
    <row r="85" spans="1:106">
      <c r="A85">
        <v>84</v>
      </c>
      <c r="B85" t="s">
        <v>350</v>
      </c>
      <c r="C85" t="s">
        <v>100</v>
      </c>
      <c r="D85" t="s">
        <v>373</v>
      </c>
      <c r="E85" s="25" t="s">
        <v>479</v>
      </c>
      <c r="F85" s="25" t="s">
        <v>258</v>
      </c>
      <c r="G85">
        <v>0</v>
      </c>
      <c r="H85">
        <v>0.15152394775036285</v>
      </c>
      <c r="I85">
        <v>0.15094339622641517</v>
      </c>
      <c r="J85">
        <v>0</v>
      </c>
      <c r="K85">
        <v>0.1335268505079826</v>
      </c>
      <c r="L85">
        <v>5.8055152394775045E-3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5.8055152394775045E-3</v>
      </c>
      <c r="AF85">
        <v>2.3222060957910018E-2</v>
      </c>
      <c r="AG85">
        <v>0</v>
      </c>
      <c r="AH85">
        <v>0</v>
      </c>
      <c r="AI85">
        <v>0</v>
      </c>
      <c r="AJ85">
        <v>4.0638606676342524E-2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1.7416545718432517E-2</v>
      </c>
      <c r="AQ85">
        <v>5.8055152394775043E-4</v>
      </c>
      <c r="AR85">
        <v>0</v>
      </c>
      <c r="AS85">
        <v>0</v>
      </c>
      <c r="AT85">
        <v>0</v>
      </c>
      <c r="AU85">
        <v>0</v>
      </c>
      <c r="AV85">
        <v>1.1611030478955009E-2</v>
      </c>
      <c r="AW85">
        <v>0</v>
      </c>
      <c r="AX85">
        <v>0.17416545718432516</v>
      </c>
      <c r="AY85">
        <v>4.0928882438316404E-2</v>
      </c>
      <c r="AZ85">
        <v>0</v>
      </c>
      <c r="BA85">
        <v>0</v>
      </c>
      <c r="BB85">
        <v>1.1611030478955009E-2</v>
      </c>
      <c r="BC85">
        <v>2.9027576197387522E-2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1.7416545718432517E-2</v>
      </c>
      <c r="BU85">
        <v>0</v>
      </c>
      <c r="BV85">
        <v>0</v>
      </c>
      <c r="BW85">
        <v>0</v>
      </c>
      <c r="BX85">
        <v>0.16255442670537015</v>
      </c>
      <c r="BY85">
        <v>2.3222060957910018E-2</v>
      </c>
      <c r="BZ85">
        <v>14</v>
      </c>
      <c r="CA85">
        <v>1.9407197664016023</v>
      </c>
      <c r="CB85">
        <v>0.73538370865347402</v>
      </c>
      <c r="CD85">
        <f t="shared" si="1"/>
        <v>0.30246734397677799</v>
      </c>
      <c r="CE85">
        <v>11.1</v>
      </c>
      <c r="CF85">
        <v>0</v>
      </c>
      <c r="CG85">
        <v>2</v>
      </c>
      <c r="CH85">
        <v>1</v>
      </c>
      <c r="DB85" s="50"/>
    </row>
    <row r="86" spans="1:106">
      <c r="A86">
        <v>85</v>
      </c>
      <c r="B86" t="s">
        <v>67</v>
      </c>
      <c r="C86" t="s">
        <v>100</v>
      </c>
      <c r="D86" t="s">
        <v>351</v>
      </c>
      <c r="E86" s="25" t="s">
        <v>479</v>
      </c>
      <c r="F86" s="25" t="s">
        <v>258</v>
      </c>
      <c r="G86">
        <v>1.647446457990116E-2</v>
      </c>
      <c r="H86">
        <v>0.2306425041186162</v>
      </c>
      <c r="I86">
        <v>0.26359143327841844</v>
      </c>
      <c r="J86">
        <v>0</v>
      </c>
      <c r="K86">
        <v>0.20318506315211426</v>
      </c>
      <c r="L86">
        <v>5.4914881933003853E-3</v>
      </c>
      <c r="M86">
        <v>0</v>
      </c>
      <c r="N86">
        <v>0</v>
      </c>
      <c r="O86">
        <v>5.4914881933003853E-3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3.8440417353102697E-2</v>
      </c>
      <c r="AF86">
        <v>0</v>
      </c>
      <c r="AG86">
        <v>0</v>
      </c>
      <c r="AH86">
        <v>0</v>
      </c>
      <c r="AI86">
        <v>0</v>
      </c>
      <c r="AJ86">
        <v>5.4914881933003853E-3</v>
      </c>
      <c r="AK86">
        <v>0</v>
      </c>
      <c r="AL86">
        <v>0</v>
      </c>
      <c r="AM86">
        <v>0</v>
      </c>
      <c r="AN86">
        <v>6.0406370126304232E-2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0.12685337726523893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4.3931905546403083E-2</v>
      </c>
      <c r="BY86">
        <v>0</v>
      </c>
      <c r="BZ86">
        <v>9</v>
      </c>
      <c r="CA86">
        <v>1.3751700032185747</v>
      </c>
      <c r="CB86">
        <v>0.62586684010505045</v>
      </c>
      <c r="CD86">
        <f t="shared" si="1"/>
        <v>0.51070840197693579</v>
      </c>
      <c r="CE86">
        <v>33.299999999999997</v>
      </c>
      <c r="CF86">
        <v>33.299999999999997</v>
      </c>
      <c r="CG86">
        <v>6</v>
      </c>
      <c r="CH86">
        <v>6</v>
      </c>
      <c r="DB86" s="50"/>
    </row>
    <row r="87" spans="1:106">
      <c r="A87">
        <v>86</v>
      </c>
      <c r="B87" t="s">
        <v>284</v>
      </c>
      <c r="C87" t="s">
        <v>100</v>
      </c>
      <c r="D87" t="s">
        <v>351</v>
      </c>
      <c r="E87" s="25" t="s">
        <v>479</v>
      </c>
      <c r="F87" s="25" t="s">
        <v>258</v>
      </c>
      <c r="G87">
        <v>3.012048192771084E-2</v>
      </c>
      <c r="H87">
        <v>0.20481927710843376</v>
      </c>
      <c r="I87">
        <v>0.39759036144578297</v>
      </c>
      <c r="J87">
        <v>0</v>
      </c>
      <c r="K87">
        <v>0.15060240963855423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0.20481927710843367</v>
      </c>
      <c r="AY87">
        <v>0</v>
      </c>
      <c r="AZ87">
        <v>1.2048192771084336E-2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5</v>
      </c>
      <c r="CA87">
        <v>0.82187242023201512</v>
      </c>
      <c r="CB87">
        <v>0.51065804644120893</v>
      </c>
      <c r="CD87">
        <f t="shared" si="1"/>
        <v>0.63253012048192758</v>
      </c>
      <c r="CE87">
        <v>77.7</v>
      </c>
      <c r="CF87">
        <v>11.1</v>
      </c>
      <c r="CG87">
        <v>6</v>
      </c>
      <c r="CH87">
        <v>6</v>
      </c>
      <c r="DB87" s="50"/>
    </row>
    <row r="88" spans="1:106">
      <c r="A88">
        <v>87</v>
      </c>
      <c r="B88" t="s">
        <v>285</v>
      </c>
      <c r="C88" t="s">
        <v>100</v>
      </c>
      <c r="D88" t="s">
        <v>351</v>
      </c>
      <c r="E88" s="25" t="s">
        <v>479</v>
      </c>
      <c r="F88" s="25" t="s">
        <v>258</v>
      </c>
      <c r="G88">
        <v>6.7020385367215843E-2</v>
      </c>
      <c r="H88">
        <v>0.22340128455738614</v>
      </c>
      <c r="I88">
        <v>0.25691147724099406</v>
      </c>
      <c r="J88">
        <v>0</v>
      </c>
      <c r="K88">
        <v>0.16755096341803963</v>
      </c>
      <c r="L88">
        <v>0</v>
      </c>
      <c r="M88">
        <v>0</v>
      </c>
      <c r="N88">
        <v>0</v>
      </c>
      <c r="O88">
        <v>0</v>
      </c>
      <c r="P88">
        <v>0</v>
      </c>
      <c r="Q88">
        <v>5.5850321139346536E-3</v>
      </c>
      <c r="R88">
        <v>0</v>
      </c>
      <c r="S88">
        <v>5.5850321139346536E-3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5.5850321139346536E-3</v>
      </c>
      <c r="AE88">
        <v>0.10053057805082379</v>
      </c>
      <c r="AF88">
        <v>0</v>
      </c>
      <c r="AG88">
        <v>0</v>
      </c>
      <c r="AH88">
        <v>0</v>
      </c>
      <c r="AI88">
        <v>0</v>
      </c>
      <c r="AJ88">
        <v>2.2340128455738614E-2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2.7925160569673268E-4</v>
      </c>
      <c r="AR88">
        <v>0</v>
      </c>
      <c r="AS88">
        <v>0</v>
      </c>
      <c r="AT88">
        <v>0</v>
      </c>
      <c r="AU88">
        <v>5.5850321139346536E-3</v>
      </c>
      <c r="AV88">
        <v>0</v>
      </c>
      <c r="AW88">
        <v>0</v>
      </c>
      <c r="AX88">
        <v>0.13404077073443174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5.5850321139346536E-3</v>
      </c>
      <c r="BW88">
        <v>0</v>
      </c>
      <c r="BX88">
        <v>0</v>
      </c>
      <c r="BY88">
        <v>0</v>
      </c>
      <c r="BZ88">
        <v>11</v>
      </c>
      <c r="CA88">
        <v>1.452042693515577</v>
      </c>
      <c r="CB88">
        <v>0.60554883692690509</v>
      </c>
      <c r="CD88">
        <f t="shared" si="1"/>
        <v>0.547333147165596</v>
      </c>
      <c r="CE88">
        <v>55.5</v>
      </c>
      <c r="CF88">
        <v>0</v>
      </c>
      <c r="CG88">
        <v>6</v>
      </c>
      <c r="CH88">
        <v>6</v>
      </c>
      <c r="DB88" s="50"/>
    </row>
    <row r="89" spans="1:106">
      <c r="A89">
        <v>88</v>
      </c>
      <c r="B89" t="s">
        <v>115</v>
      </c>
      <c r="C89" t="s">
        <v>100</v>
      </c>
      <c r="D89" t="s">
        <v>351</v>
      </c>
      <c r="E89" s="25" t="s">
        <v>479</v>
      </c>
      <c r="F89" s="25" t="s">
        <v>258</v>
      </c>
      <c r="G89">
        <v>2.2844089091947458E-2</v>
      </c>
      <c r="H89">
        <v>0.15990862364363226</v>
      </c>
      <c r="I89">
        <v>0.28555111364934316</v>
      </c>
      <c r="J89">
        <v>0</v>
      </c>
      <c r="K89">
        <v>0.23986293546544826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1.1422044545973729E-2</v>
      </c>
      <c r="S89">
        <v>6.2821245002855517E-3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0.10850942318675048</v>
      </c>
      <c r="AF89">
        <v>0</v>
      </c>
      <c r="AG89">
        <v>0</v>
      </c>
      <c r="AH89">
        <v>0</v>
      </c>
      <c r="AI89">
        <v>0</v>
      </c>
      <c r="AJ89">
        <v>2.2844089091947458E-2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5.7110222729868645E-3</v>
      </c>
      <c r="AQ89">
        <v>5.7110222729868645E-3</v>
      </c>
      <c r="AR89">
        <v>0</v>
      </c>
      <c r="AS89">
        <v>0</v>
      </c>
      <c r="AT89">
        <v>0</v>
      </c>
      <c r="AU89">
        <v>5.7110222729868645E-3</v>
      </c>
      <c r="AV89">
        <v>0</v>
      </c>
      <c r="AW89">
        <v>0</v>
      </c>
      <c r="AX89">
        <v>0.11422044545973731</v>
      </c>
      <c r="AY89">
        <v>0</v>
      </c>
      <c r="AZ89">
        <v>1.1422044545973729E-2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12</v>
      </c>
      <c r="CA89">
        <v>1.5247040638435092</v>
      </c>
      <c r="CB89">
        <v>0.61358605321193427</v>
      </c>
      <c r="CD89">
        <f t="shared" si="1"/>
        <v>0.46830382638492285</v>
      </c>
      <c r="CE89">
        <v>44.4</v>
      </c>
      <c r="CF89">
        <v>33.299999999999997</v>
      </c>
      <c r="CG89">
        <v>7</v>
      </c>
      <c r="CH89">
        <v>7</v>
      </c>
      <c r="DB89" s="50"/>
    </row>
    <row r="90" spans="1:106">
      <c r="A90">
        <v>89</v>
      </c>
      <c r="B90" t="s">
        <v>116</v>
      </c>
      <c r="C90" t="s">
        <v>100</v>
      </c>
      <c r="D90" t="s">
        <v>351</v>
      </c>
      <c r="E90" s="25" t="s">
        <v>479</v>
      </c>
      <c r="F90" s="25" t="s">
        <v>258</v>
      </c>
      <c r="G90">
        <v>6.8728522336769751E-2</v>
      </c>
      <c r="H90">
        <v>0.18744142455482665</v>
      </c>
      <c r="I90">
        <v>0.21243361449547021</v>
      </c>
      <c r="J90">
        <v>0</v>
      </c>
      <c r="K90">
        <v>0.1999375195251484</v>
      </c>
      <c r="L90">
        <v>6.560449859418933E-3</v>
      </c>
      <c r="M90">
        <v>0</v>
      </c>
      <c r="N90">
        <v>0</v>
      </c>
      <c r="O90">
        <v>0</v>
      </c>
      <c r="P90">
        <v>0</v>
      </c>
      <c r="Q90">
        <v>6.2480474851608877E-3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4.9984379881287094E-2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1.2496094970321775E-2</v>
      </c>
      <c r="AQ90">
        <v>0</v>
      </c>
      <c r="AR90">
        <v>0</v>
      </c>
      <c r="AS90">
        <v>0</v>
      </c>
      <c r="AT90">
        <v>6.2480474851608877E-3</v>
      </c>
      <c r="AU90">
        <v>0</v>
      </c>
      <c r="AV90">
        <v>0</v>
      </c>
      <c r="AW90">
        <v>0</v>
      </c>
      <c r="AX90">
        <v>0.2499218994064355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9</v>
      </c>
      <c r="CA90">
        <v>1.2045674713313053</v>
      </c>
      <c r="CB90">
        <v>0.5482222817622262</v>
      </c>
      <c r="CD90">
        <f t="shared" si="1"/>
        <v>0.4686035613870666</v>
      </c>
      <c r="CE90">
        <v>33.299999999999997</v>
      </c>
      <c r="CF90">
        <v>11.1</v>
      </c>
      <c r="CG90">
        <v>5</v>
      </c>
      <c r="CH90">
        <v>5</v>
      </c>
      <c r="DB90" s="50"/>
    </row>
    <row r="91" spans="1:106">
      <c r="A91">
        <v>90</v>
      </c>
      <c r="B91" t="s">
        <v>117</v>
      </c>
      <c r="C91" t="s">
        <v>100</v>
      </c>
      <c r="D91" t="s">
        <v>351</v>
      </c>
      <c r="E91" s="25" t="s">
        <v>479</v>
      </c>
      <c r="F91" s="25" t="s">
        <v>258</v>
      </c>
      <c r="G91">
        <v>3.3333333333333333E-2</v>
      </c>
      <c r="H91">
        <v>0.37777777777777777</v>
      </c>
      <c r="I91">
        <v>6.6666666666666666E-2</v>
      </c>
      <c r="J91">
        <v>0</v>
      </c>
      <c r="K91">
        <v>0.23333333333333328</v>
      </c>
      <c r="L91">
        <v>5.5555555555555558E-3</v>
      </c>
      <c r="M91">
        <v>1.1111111111111112E-2</v>
      </c>
      <c r="N91">
        <v>0</v>
      </c>
      <c r="O91">
        <v>2.7777777777777776E-2</v>
      </c>
      <c r="P91">
        <v>0</v>
      </c>
      <c r="Q91">
        <v>5.5555555555555558E-3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2.7777777777777776E-2</v>
      </c>
      <c r="AE91">
        <v>5.5555555555555558E-3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0.12222222222222223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8.3333333333333343E-2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11</v>
      </c>
      <c r="CA91">
        <v>1.5440074388457643</v>
      </c>
      <c r="CB91">
        <v>0.64390111459867483</v>
      </c>
      <c r="CD91">
        <f t="shared" si="1"/>
        <v>0.47777777777777775</v>
      </c>
      <c r="CE91">
        <v>55.5</v>
      </c>
      <c r="CF91">
        <v>0</v>
      </c>
      <c r="CG91">
        <v>5</v>
      </c>
      <c r="CH91">
        <v>5</v>
      </c>
      <c r="DB91" s="50"/>
    </row>
    <row r="92" spans="1:106">
      <c r="A92">
        <v>91</v>
      </c>
      <c r="B92" t="s">
        <v>243</v>
      </c>
      <c r="C92" t="s">
        <v>100</v>
      </c>
      <c r="D92" t="s">
        <v>244</v>
      </c>
      <c r="E92" s="25" t="s">
        <v>357</v>
      </c>
      <c r="F92" s="25" t="s">
        <v>258</v>
      </c>
      <c r="G92">
        <v>0</v>
      </c>
      <c r="H92">
        <v>0.11337939698492468</v>
      </c>
      <c r="I92">
        <v>4.3969849246231152E-2</v>
      </c>
      <c r="J92">
        <v>0</v>
      </c>
      <c r="K92">
        <v>0.13819095477386939</v>
      </c>
      <c r="L92">
        <v>0</v>
      </c>
      <c r="M92">
        <v>0</v>
      </c>
      <c r="N92">
        <v>0</v>
      </c>
      <c r="O92">
        <v>0</v>
      </c>
      <c r="P92">
        <v>0.18844221105527639</v>
      </c>
      <c r="Q92">
        <v>1.2562814070351759E-2</v>
      </c>
      <c r="R92">
        <v>5.0251256281407031E-2</v>
      </c>
      <c r="S92">
        <v>0</v>
      </c>
      <c r="T92">
        <v>0</v>
      </c>
      <c r="U92">
        <v>0</v>
      </c>
      <c r="V92">
        <v>0</v>
      </c>
      <c r="W92">
        <v>0.16331658291457296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5.0565326633165826E-2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3.8002512562814068E-2</v>
      </c>
      <c r="AK92">
        <v>0</v>
      </c>
      <c r="AL92">
        <v>6.2814070351758797E-3</v>
      </c>
      <c r="AM92">
        <v>0</v>
      </c>
      <c r="AN92">
        <v>0</v>
      </c>
      <c r="AO92">
        <v>0</v>
      </c>
      <c r="AP92">
        <v>1.884422110552764E-2</v>
      </c>
      <c r="AQ92">
        <v>1.2562814070351759E-2</v>
      </c>
      <c r="AR92">
        <v>0</v>
      </c>
      <c r="AS92">
        <v>0</v>
      </c>
      <c r="AT92">
        <v>0</v>
      </c>
      <c r="AU92">
        <v>5.0251256281407031E-2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1.2876884422110553E-2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1.2562814070351759E-2</v>
      </c>
      <c r="BM92">
        <v>0</v>
      </c>
      <c r="BN92">
        <v>0</v>
      </c>
      <c r="BO92">
        <v>0</v>
      </c>
      <c r="BP92">
        <v>0</v>
      </c>
      <c r="BQ92">
        <v>6.2814070351758797E-3</v>
      </c>
      <c r="BR92">
        <v>0</v>
      </c>
      <c r="BS92">
        <v>0</v>
      </c>
      <c r="BT92">
        <v>0</v>
      </c>
      <c r="BU92">
        <v>0</v>
      </c>
      <c r="BV92">
        <v>6.2814070351758797E-3</v>
      </c>
      <c r="BW92">
        <v>7.5376884422110546E-2</v>
      </c>
      <c r="BX92">
        <v>0</v>
      </c>
      <c r="BY92">
        <v>0</v>
      </c>
      <c r="BZ92">
        <v>16</v>
      </c>
      <c r="CA92">
        <v>2.1256365443739886</v>
      </c>
      <c r="CB92">
        <v>0.76666132532517661</v>
      </c>
      <c r="CD92">
        <f t="shared" si="1"/>
        <v>0.15734924623115581</v>
      </c>
      <c r="CE92">
        <v>0</v>
      </c>
      <c r="CF92">
        <v>0</v>
      </c>
      <c r="CG92">
        <v>2</v>
      </c>
      <c r="CH92">
        <v>2</v>
      </c>
      <c r="DB92" s="50"/>
    </row>
    <row r="93" spans="1:106">
      <c r="A93">
        <v>92</v>
      </c>
      <c r="B93" t="s">
        <v>245</v>
      </c>
      <c r="C93" t="s">
        <v>100</v>
      </c>
      <c r="D93" t="s">
        <v>244</v>
      </c>
      <c r="E93" s="25" t="s">
        <v>357</v>
      </c>
      <c r="F93" s="25" t="s">
        <v>258</v>
      </c>
      <c r="G93">
        <v>0</v>
      </c>
      <c r="H93">
        <v>0.11280185246443937</v>
      </c>
      <c r="I93">
        <v>3.9695666556400937E-2</v>
      </c>
      <c r="J93">
        <v>0</v>
      </c>
      <c r="K93">
        <v>0.15216672179953694</v>
      </c>
      <c r="L93">
        <v>0</v>
      </c>
      <c r="M93">
        <v>0</v>
      </c>
      <c r="N93">
        <v>0</v>
      </c>
      <c r="O93">
        <v>0</v>
      </c>
      <c r="P93">
        <v>0.21171022163413836</v>
      </c>
      <c r="Q93">
        <v>0</v>
      </c>
      <c r="R93">
        <v>2.6463777704267295E-2</v>
      </c>
      <c r="S93">
        <v>0</v>
      </c>
      <c r="T93">
        <v>0</v>
      </c>
      <c r="U93">
        <v>0</v>
      </c>
      <c r="V93">
        <v>0</v>
      </c>
      <c r="W93">
        <v>0.20509427720807158</v>
      </c>
      <c r="X93">
        <v>0</v>
      </c>
      <c r="Y93">
        <v>0</v>
      </c>
      <c r="Z93">
        <v>0</v>
      </c>
      <c r="AA93">
        <v>0</v>
      </c>
      <c r="AB93">
        <v>1.3231888852133647E-2</v>
      </c>
      <c r="AC93">
        <v>0</v>
      </c>
      <c r="AD93">
        <v>1.9847833278200472E-2</v>
      </c>
      <c r="AE93">
        <v>5.2927555408534582E-2</v>
      </c>
      <c r="AF93">
        <v>0</v>
      </c>
      <c r="AG93">
        <v>0</v>
      </c>
      <c r="AH93">
        <v>0</v>
      </c>
      <c r="AI93">
        <v>0</v>
      </c>
      <c r="AJ93">
        <v>4.6311610982467763E-2</v>
      </c>
      <c r="AK93">
        <v>0</v>
      </c>
      <c r="AL93">
        <v>6.6159444260668237E-3</v>
      </c>
      <c r="AM93">
        <v>0</v>
      </c>
      <c r="AN93">
        <v>0</v>
      </c>
      <c r="AO93">
        <v>0</v>
      </c>
      <c r="AP93">
        <v>0</v>
      </c>
      <c r="AQ93">
        <v>6.6159444260668237E-4</v>
      </c>
      <c r="AR93">
        <v>0</v>
      </c>
      <c r="AS93">
        <v>0</v>
      </c>
      <c r="AT93">
        <v>0</v>
      </c>
      <c r="AU93">
        <v>3.3079722130334117E-2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1.9847833278200472E-2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1.3231888852133647E-2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4.6311610982467763E-2</v>
      </c>
      <c r="BX93">
        <v>0</v>
      </c>
      <c r="BY93">
        <v>0</v>
      </c>
      <c r="BZ93">
        <v>14</v>
      </c>
      <c r="CA93">
        <v>1.9727306264673639</v>
      </c>
      <c r="CB93">
        <v>0.74751336559822412</v>
      </c>
      <c r="CD93">
        <f t="shared" si="1"/>
        <v>0.1524975190208403</v>
      </c>
      <c r="CE93">
        <v>0</v>
      </c>
      <c r="CF93">
        <v>55.5</v>
      </c>
      <c r="CG93">
        <v>3</v>
      </c>
      <c r="CH93">
        <v>3</v>
      </c>
      <c r="DB93" s="50"/>
    </row>
    <row r="94" spans="1:106">
      <c r="A94">
        <v>93</v>
      </c>
      <c r="B94" t="s">
        <v>68</v>
      </c>
      <c r="C94" t="s">
        <v>100</v>
      </c>
      <c r="D94" t="s">
        <v>244</v>
      </c>
      <c r="E94" s="25" t="s">
        <v>357</v>
      </c>
      <c r="F94" s="25" t="s">
        <v>258</v>
      </c>
      <c r="G94">
        <v>0</v>
      </c>
      <c r="H94">
        <v>0.1142041399000714</v>
      </c>
      <c r="I94">
        <v>2.8551034975017847E-2</v>
      </c>
      <c r="J94">
        <v>0</v>
      </c>
      <c r="K94">
        <v>0.17130620985010708</v>
      </c>
      <c r="L94">
        <v>0</v>
      </c>
      <c r="M94">
        <v>0</v>
      </c>
      <c r="N94">
        <v>1.4275517487508924E-2</v>
      </c>
      <c r="O94">
        <v>0</v>
      </c>
      <c r="P94">
        <v>2.1413276231263385E-2</v>
      </c>
      <c r="Q94">
        <v>4.2826552462526771E-2</v>
      </c>
      <c r="R94">
        <v>7.1377587437544618E-3</v>
      </c>
      <c r="S94">
        <v>7.1377587437544618E-3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1.4275517487508924E-2</v>
      </c>
      <c r="AE94">
        <v>0</v>
      </c>
      <c r="AF94">
        <v>0</v>
      </c>
      <c r="AG94">
        <v>0.22127052105638831</v>
      </c>
      <c r="AH94">
        <v>0</v>
      </c>
      <c r="AI94">
        <v>0</v>
      </c>
      <c r="AJ94">
        <v>0.10706638115631693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7.1377587437544618E-3</v>
      </c>
      <c r="AQ94">
        <v>7.1377587437544611E-4</v>
      </c>
      <c r="AR94">
        <v>0</v>
      </c>
      <c r="AS94">
        <v>0</v>
      </c>
      <c r="AT94">
        <v>0</v>
      </c>
      <c r="AU94">
        <v>2.1413276231263385E-2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7.1377587437544618E-3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2.1413276231263385E-2</v>
      </c>
      <c r="BX94">
        <v>0.17844396859386161</v>
      </c>
      <c r="BY94">
        <v>1.4275517487508924E-2</v>
      </c>
      <c r="BZ94">
        <v>15</v>
      </c>
      <c r="CA94">
        <v>1.8112119541656013</v>
      </c>
      <c r="CB94">
        <v>0.66882510280954743</v>
      </c>
      <c r="CD94">
        <f t="shared" si="1"/>
        <v>0.14275517487508926</v>
      </c>
      <c r="CE94">
        <v>11.1</v>
      </c>
      <c r="CF94">
        <v>55.5</v>
      </c>
      <c r="CG94">
        <v>5</v>
      </c>
      <c r="CH94">
        <v>5</v>
      </c>
      <c r="DB94" s="50"/>
    </row>
    <row r="95" spans="1:106">
      <c r="A95">
        <v>94</v>
      </c>
      <c r="B95" t="s">
        <v>218</v>
      </c>
      <c r="C95" t="s">
        <v>100</v>
      </c>
      <c r="D95" t="s">
        <v>244</v>
      </c>
      <c r="E95" s="25" t="s">
        <v>357</v>
      </c>
      <c r="F95" s="25" t="s">
        <v>258</v>
      </c>
      <c r="G95">
        <v>0</v>
      </c>
      <c r="H95">
        <v>0.30093289196509171</v>
      </c>
      <c r="I95">
        <v>0</v>
      </c>
      <c r="J95">
        <v>0</v>
      </c>
      <c r="K95">
        <v>0.19259705085765874</v>
      </c>
      <c r="L95">
        <v>6.0186578393018357E-3</v>
      </c>
      <c r="M95">
        <v>0</v>
      </c>
      <c r="N95">
        <v>0</v>
      </c>
      <c r="O95">
        <v>3.0093289196509176E-2</v>
      </c>
      <c r="P95">
        <v>6.0186578393018357E-3</v>
      </c>
      <c r="Q95">
        <v>1.8055973517905506E-2</v>
      </c>
      <c r="R95">
        <v>1.8055973517905506E-2</v>
      </c>
      <c r="S95">
        <v>6.3195907312669271E-3</v>
      </c>
      <c r="T95">
        <v>0</v>
      </c>
      <c r="U95">
        <v>0</v>
      </c>
      <c r="V95">
        <v>6.0186578393018357E-3</v>
      </c>
      <c r="W95">
        <v>0</v>
      </c>
      <c r="X95">
        <v>4.8149262714414678E-2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1.2037315678603671E-2</v>
      </c>
      <c r="AF95">
        <v>0</v>
      </c>
      <c r="AG95">
        <v>6.6205236232320192E-2</v>
      </c>
      <c r="AH95">
        <v>0</v>
      </c>
      <c r="AI95">
        <v>0</v>
      </c>
      <c r="AJ95">
        <v>3.0093289196509176E-2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6.0186578393018357E-3</v>
      </c>
      <c r="AQ95">
        <v>6.018657839301835E-4</v>
      </c>
      <c r="AR95">
        <v>6.0186578393018357E-3</v>
      </c>
      <c r="AS95">
        <v>0</v>
      </c>
      <c r="AT95">
        <v>0</v>
      </c>
      <c r="AU95">
        <v>1.2037315678603671E-2</v>
      </c>
      <c r="AV95">
        <v>6.0186578393018357E-3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6.0186578393018357E-3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3.6111947035811005E-2</v>
      </c>
      <c r="BU95">
        <v>0</v>
      </c>
      <c r="BV95">
        <v>0</v>
      </c>
      <c r="BW95">
        <v>6.0186578393018357E-3</v>
      </c>
      <c r="BX95">
        <v>0.1805597351790551</v>
      </c>
      <c r="BY95">
        <v>0</v>
      </c>
      <c r="BZ95">
        <v>20</v>
      </c>
      <c r="CA95">
        <v>2.2192654057813948</v>
      </c>
      <c r="CB95">
        <v>0.74080899196928784</v>
      </c>
      <c r="CD95">
        <f t="shared" si="1"/>
        <v>0.30093289196509171</v>
      </c>
      <c r="CE95">
        <v>22.2</v>
      </c>
      <c r="CF95">
        <v>11.1</v>
      </c>
      <c r="CG95">
        <v>3</v>
      </c>
      <c r="CH95">
        <v>3</v>
      </c>
      <c r="DB95" s="50"/>
    </row>
    <row r="96" spans="1:106">
      <c r="A96">
        <v>95</v>
      </c>
      <c r="B96" t="s">
        <v>104</v>
      </c>
      <c r="C96" t="s">
        <v>100</v>
      </c>
      <c r="D96" t="s">
        <v>244</v>
      </c>
      <c r="E96" s="25" t="s">
        <v>357</v>
      </c>
      <c r="F96" s="25" t="s">
        <v>258</v>
      </c>
      <c r="G96">
        <v>0</v>
      </c>
      <c r="H96">
        <v>0.50814692074012691</v>
      </c>
      <c r="I96">
        <v>1.6570008285004142E-2</v>
      </c>
      <c r="J96">
        <v>0</v>
      </c>
      <c r="K96">
        <v>0.11046672190002761</v>
      </c>
      <c r="L96">
        <v>0</v>
      </c>
      <c r="M96">
        <v>0</v>
      </c>
      <c r="N96">
        <v>4.4186688760011035E-2</v>
      </c>
      <c r="O96">
        <v>0</v>
      </c>
      <c r="P96">
        <v>5.5233360950013799E-2</v>
      </c>
      <c r="Q96">
        <v>1.6570008285004142E-2</v>
      </c>
      <c r="R96">
        <v>5.5233360950013802E-3</v>
      </c>
      <c r="S96">
        <v>0</v>
      </c>
      <c r="T96">
        <v>0</v>
      </c>
      <c r="U96">
        <v>0</v>
      </c>
      <c r="V96">
        <v>5.5233360950013802E-3</v>
      </c>
      <c r="W96">
        <v>3.8663352665009657E-2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1.6570008285004142E-2</v>
      </c>
      <c r="AF96">
        <v>0</v>
      </c>
      <c r="AG96">
        <v>2.2093344380005521E-2</v>
      </c>
      <c r="AH96">
        <v>0</v>
      </c>
      <c r="AI96">
        <v>0</v>
      </c>
      <c r="AJ96">
        <v>1.104667219000276E-2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1.104667219000276E-2</v>
      </c>
      <c r="AQ96">
        <v>2.7616680475006899E-4</v>
      </c>
      <c r="AR96">
        <v>0</v>
      </c>
      <c r="AS96">
        <v>0</v>
      </c>
      <c r="AT96">
        <v>5.5233360950013802E-3</v>
      </c>
      <c r="AU96">
        <v>1.104667219000276E-2</v>
      </c>
      <c r="AV96">
        <v>0</v>
      </c>
      <c r="AW96">
        <v>5.5233360950013802E-3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1.6570008285004142E-2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5.5233360950013802E-3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1.104667219000276E-2</v>
      </c>
      <c r="BX96">
        <v>8.2850041425020712E-2</v>
      </c>
      <c r="BY96">
        <v>0</v>
      </c>
      <c r="BZ96">
        <v>17</v>
      </c>
      <c r="CA96">
        <v>2.3139158285878034</v>
      </c>
      <c r="CB96">
        <v>0.81671076180766822</v>
      </c>
      <c r="CD96">
        <f t="shared" si="1"/>
        <v>0.52471692902513101</v>
      </c>
      <c r="CE96">
        <v>11.1</v>
      </c>
      <c r="CF96">
        <v>11.1</v>
      </c>
      <c r="CG96">
        <v>5</v>
      </c>
      <c r="CH96">
        <v>6</v>
      </c>
      <c r="DB96" s="50"/>
    </row>
    <row r="97" spans="1:106">
      <c r="A97">
        <v>96</v>
      </c>
      <c r="B97" t="s">
        <v>69</v>
      </c>
      <c r="C97" t="s">
        <v>100</v>
      </c>
      <c r="D97" t="s">
        <v>244</v>
      </c>
      <c r="E97" s="25" t="s">
        <v>357</v>
      </c>
      <c r="F97" s="25" t="s">
        <v>258</v>
      </c>
      <c r="G97">
        <v>0</v>
      </c>
      <c r="H97">
        <v>0.30978260869565216</v>
      </c>
      <c r="I97">
        <v>2.7173913043478264E-2</v>
      </c>
      <c r="J97">
        <v>0</v>
      </c>
      <c r="K97">
        <v>0.10326086956521743</v>
      </c>
      <c r="L97">
        <v>5.4347826086956529E-3</v>
      </c>
      <c r="M97">
        <v>0</v>
      </c>
      <c r="N97">
        <v>0.23913043478260868</v>
      </c>
      <c r="O97">
        <v>5.4347826086956529E-3</v>
      </c>
      <c r="P97">
        <v>3.2608695652173912E-2</v>
      </c>
      <c r="Q97">
        <v>1.630434782608696E-2</v>
      </c>
      <c r="R97">
        <v>1.0869565217391306E-2</v>
      </c>
      <c r="S97">
        <v>5.4347826086956529E-3</v>
      </c>
      <c r="T97">
        <v>0</v>
      </c>
      <c r="U97">
        <v>0</v>
      </c>
      <c r="V97">
        <v>0</v>
      </c>
      <c r="W97">
        <v>5.4347826086956527E-2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1.0869565217391306E-2</v>
      </c>
      <c r="AE97">
        <v>5.4347826086956529E-3</v>
      </c>
      <c r="AF97">
        <v>0</v>
      </c>
      <c r="AG97">
        <v>0</v>
      </c>
      <c r="AH97">
        <v>0</v>
      </c>
      <c r="AI97">
        <v>0</v>
      </c>
      <c r="AJ97">
        <v>1.630434782608696E-2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5.4347826086956529E-3</v>
      </c>
      <c r="AQ97">
        <v>0</v>
      </c>
      <c r="AR97">
        <v>0</v>
      </c>
      <c r="AS97">
        <v>0</v>
      </c>
      <c r="AT97">
        <v>0</v>
      </c>
      <c r="AU97">
        <v>5.4347826086956529E-3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1.0869565217391306E-2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5.4347826086956529E-3</v>
      </c>
      <c r="BK97">
        <v>1.0869565217391306E-2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5.4347826086956529E-3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3.2608695652173912E-2</v>
      </c>
      <c r="BX97">
        <v>8.1521739130434798E-2</v>
      </c>
      <c r="BY97">
        <v>0</v>
      </c>
      <c r="BZ97">
        <v>21</v>
      </c>
      <c r="CA97">
        <v>1.9745438763464229</v>
      </c>
      <c r="CB97">
        <v>0.64855619123730646</v>
      </c>
      <c r="CD97">
        <f t="shared" si="1"/>
        <v>0.33695652173913043</v>
      </c>
      <c r="CE97">
        <v>11.1</v>
      </c>
      <c r="CF97">
        <v>0</v>
      </c>
      <c r="CG97">
        <v>1</v>
      </c>
      <c r="CH97">
        <v>1</v>
      </c>
      <c r="DB97" s="50"/>
    </row>
    <row r="98" spans="1:106">
      <c r="A98">
        <v>97</v>
      </c>
      <c r="B98" t="s">
        <v>130</v>
      </c>
      <c r="C98" t="s">
        <v>100</v>
      </c>
      <c r="D98" t="s">
        <v>286</v>
      </c>
      <c r="E98" s="25" t="s">
        <v>357</v>
      </c>
      <c r="F98" s="25" t="s">
        <v>258</v>
      </c>
      <c r="G98">
        <v>0</v>
      </c>
      <c r="H98">
        <v>7.8921407431765872E-2</v>
      </c>
      <c r="I98">
        <v>1.9730351857941465E-2</v>
      </c>
      <c r="J98">
        <v>0</v>
      </c>
      <c r="K98">
        <v>0.1381124630055903</v>
      </c>
      <c r="L98">
        <v>1.3153567905294311E-2</v>
      </c>
      <c r="M98">
        <v>0</v>
      </c>
      <c r="N98">
        <v>0</v>
      </c>
      <c r="O98">
        <v>6.5767839526471557E-3</v>
      </c>
      <c r="P98">
        <v>2.6307135810588623E-2</v>
      </c>
      <c r="Q98">
        <v>0</v>
      </c>
      <c r="R98">
        <v>5.2614271621177239E-2</v>
      </c>
      <c r="S98">
        <v>1.3153567905294311E-2</v>
      </c>
      <c r="T98">
        <v>0</v>
      </c>
      <c r="U98">
        <v>0</v>
      </c>
      <c r="V98">
        <v>0</v>
      </c>
      <c r="W98">
        <v>0.20388030253206185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6.5767839526471557E-3</v>
      </c>
      <c r="AE98">
        <v>0</v>
      </c>
      <c r="AF98">
        <v>0</v>
      </c>
      <c r="AG98">
        <v>0.18414995067412038</v>
      </c>
      <c r="AH98">
        <v>0</v>
      </c>
      <c r="AI98">
        <v>0</v>
      </c>
      <c r="AJ98">
        <v>2.6307135810588623E-2</v>
      </c>
      <c r="AK98">
        <v>0</v>
      </c>
      <c r="AL98">
        <v>6.5767839526471557E-3</v>
      </c>
      <c r="AM98">
        <v>0</v>
      </c>
      <c r="AN98">
        <v>0</v>
      </c>
      <c r="AO98">
        <v>0</v>
      </c>
      <c r="AP98">
        <v>2.6307135810588623E-2</v>
      </c>
      <c r="AQ98">
        <v>0</v>
      </c>
      <c r="AR98">
        <v>0</v>
      </c>
      <c r="AS98">
        <v>0</v>
      </c>
      <c r="AT98">
        <v>0</v>
      </c>
      <c r="AU98">
        <v>2.6307135810588623E-2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5.2614271621177239E-2</v>
      </c>
      <c r="BD98">
        <v>0</v>
      </c>
      <c r="BE98">
        <v>0</v>
      </c>
      <c r="BF98">
        <v>0</v>
      </c>
      <c r="BG98">
        <v>0</v>
      </c>
      <c r="BH98">
        <v>6.5767839526471557E-3</v>
      </c>
      <c r="BI98">
        <v>0</v>
      </c>
      <c r="BJ98">
        <v>1.3153567905294311E-2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3.9789542913515288E-2</v>
      </c>
      <c r="BU98">
        <v>0</v>
      </c>
      <c r="BV98">
        <v>0</v>
      </c>
      <c r="BW98">
        <v>0</v>
      </c>
      <c r="BX98">
        <v>5.9191055573824397E-2</v>
      </c>
      <c r="BY98">
        <v>0</v>
      </c>
      <c r="BZ98">
        <v>19</v>
      </c>
      <c r="CA98">
        <v>2.249908727431734</v>
      </c>
      <c r="CB98">
        <v>0.76412136347572557</v>
      </c>
      <c r="CD98">
        <f t="shared" si="1"/>
        <v>9.8651759289707333E-2</v>
      </c>
      <c r="CE98">
        <v>0</v>
      </c>
      <c r="CF98">
        <v>88.8</v>
      </c>
      <c r="CG98">
        <v>6</v>
      </c>
      <c r="CH98">
        <v>5</v>
      </c>
      <c r="DB98" s="50"/>
    </row>
    <row r="99" spans="1:106">
      <c r="A99">
        <v>98</v>
      </c>
      <c r="B99" t="s">
        <v>131</v>
      </c>
      <c r="C99" t="s">
        <v>100</v>
      </c>
      <c r="D99" t="s">
        <v>286</v>
      </c>
      <c r="E99" s="25" t="s">
        <v>357</v>
      </c>
      <c r="F99" s="25" t="s">
        <v>258</v>
      </c>
      <c r="G99">
        <v>0</v>
      </c>
      <c r="H99">
        <v>0.16220971147079524</v>
      </c>
      <c r="I99">
        <v>5.6650246305418719E-2</v>
      </c>
      <c r="J99">
        <v>0</v>
      </c>
      <c r="K99">
        <v>0.25334271639690359</v>
      </c>
      <c r="L99">
        <v>0</v>
      </c>
      <c r="M99">
        <v>0</v>
      </c>
      <c r="N99">
        <v>0</v>
      </c>
      <c r="O99">
        <v>0</v>
      </c>
      <c r="P99">
        <v>7.0372976776917661E-3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0.23223082336382828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1.4074595355383532E-2</v>
      </c>
      <c r="AQ99">
        <v>0</v>
      </c>
      <c r="AR99">
        <v>0</v>
      </c>
      <c r="AS99">
        <v>0</v>
      </c>
      <c r="AT99">
        <v>0</v>
      </c>
      <c r="AU99">
        <v>2.8149190710767064E-2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3.5186488388458829E-2</v>
      </c>
      <c r="BD99">
        <v>0</v>
      </c>
      <c r="BE99">
        <v>0</v>
      </c>
      <c r="BF99">
        <v>0</v>
      </c>
      <c r="BG99">
        <v>0</v>
      </c>
      <c r="BH99">
        <v>2.1111893033075303E-2</v>
      </c>
      <c r="BI99">
        <v>0</v>
      </c>
      <c r="BJ99">
        <v>7.0372976776917661E-3</v>
      </c>
      <c r="BK99">
        <v>0</v>
      </c>
      <c r="BL99">
        <v>0</v>
      </c>
      <c r="BM99">
        <v>1.4074595355383532E-2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2.1111893033075303E-2</v>
      </c>
      <c r="BU99">
        <v>0</v>
      </c>
      <c r="BV99">
        <v>0</v>
      </c>
      <c r="BW99">
        <v>0</v>
      </c>
      <c r="BX99">
        <v>0.14778325123152714</v>
      </c>
      <c r="BY99">
        <v>0</v>
      </c>
      <c r="BZ99">
        <v>11</v>
      </c>
      <c r="CA99">
        <v>1.534493954055512</v>
      </c>
      <c r="CB99">
        <v>0.63993368328581768</v>
      </c>
      <c r="CD99">
        <f t="shared" si="1"/>
        <v>0.21885995777621398</v>
      </c>
      <c r="CE99">
        <v>0</v>
      </c>
      <c r="CF99">
        <v>88.8</v>
      </c>
      <c r="CG99">
        <v>6</v>
      </c>
      <c r="CH99">
        <v>5</v>
      </c>
      <c r="DB99" s="50"/>
    </row>
    <row r="100" spans="1:106">
      <c r="A100">
        <v>99</v>
      </c>
      <c r="B100" t="s">
        <v>132</v>
      </c>
      <c r="C100" t="s">
        <v>100</v>
      </c>
      <c r="D100" t="s">
        <v>286</v>
      </c>
      <c r="E100" s="25" t="s">
        <v>357</v>
      </c>
      <c r="F100" s="25" t="s">
        <v>258</v>
      </c>
      <c r="G100">
        <v>0</v>
      </c>
      <c r="H100">
        <v>0.25850340136054428</v>
      </c>
      <c r="I100">
        <v>6.1224489795918359E-2</v>
      </c>
      <c r="J100">
        <v>0</v>
      </c>
      <c r="K100">
        <v>0.19047619047619052</v>
      </c>
      <c r="L100">
        <v>0</v>
      </c>
      <c r="M100">
        <v>0</v>
      </c>
      <c r="N100">
        <v>0</v>
      </c>
      <c r="O100">
        <v>0</v>
      </c>
      <c r="P100">
        <v>2.7210884353741496E-2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1.3605442176870748E-2</v>
      </c>
      <c r="AC100">
        <v>0</v>
      </c>
      <c r="AD100">
        <v>0</v>
      </c>
      <c r="AE100">
        <v>0</v>
      </c>
      <c r="AF100">
        <v>0</v>
      </c>
      <c r="AG100">
        <v>6.1224489795918359E-2</v>
      </c>
      <c r="AH100">
        <v>0</v>
      </c>
      <c r="AI100">
        <v>0</v>
      </c>
      <c r="AJ100">
        <v>4.0816326530612242E-2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4.0816326530612242E-2</v>
      </c>
      <c r="AQ100">
        <v>0</v>
      </c>
      <c r="AR100">
        <v>0</v>
      </c>
      <c r="AS100">
        <v>0</v>
      </c>
      <c r="AT100">
        <v>0</v>
      </c>
      <c r="AU100">
        <v>2.7210884353741496E-2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7.4829931972789102E-2</v>
      </c>
      <c r="BD100">
        <v>0</v>
      </c>
      <c r="BE100">
        <v>0</v>
      </c>
      <c r="BF100">
        <v>0</v>
      </c>
      <c r="BG100">
        <v>0</v>
      </c>
      <c r="BH100">
        <v>1.3605442176870748E-2</v>
      </c>
      <c r="BI100">
        <v>0</v>
      </c>
      <c r="BJ100">
        <v>6.8027210884353739E-3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4.0816326530612242E-2</v>
      </c>
      <c r="BU100">
        <v>0</v>
      </c>
      <c r="BV100">
        <v>6.8027210884353739E-3</v>
      </c>
      <c r="BW100">
        <v>0</v>
      </c>
      <c r="BX100">
        <v>0.1360544217687075</v>
      </c>
      <c r="BY100">
        <v>0</v>
      </c>
      <c r="BZ100">
        <v>13</v>
      </c>
      <c r="CA100">
        <v>2.0315533803246884</v>
      </c>
      <c r="CB100">
        <v>0.7920442461816336</v>
      </c>
      <c r="CD100">
        <f t="shared" si="1"/>
        <v>0.31972789115646266</v>
      </c>
      <c r="CE100">
        <v>0</v>
      </c>
      <c r="CF100">
        <v>88.8</v>
      </c>
      <c r="CG100">
        <v>3</v>
      </c>
      <c r="CH100">
        <v>3</v>
      </c>
      <c r="DB100" s="50"/>
    </row>
    <row r="101" spans="1:106">
      <c r="A101">
        <v>100</v>
      </c>
      <c r="B101" t="s">
        <v>133</v>
      </c>
      <c r="C101" t="s">
        <v>100</v>
      </c>
      <c r="D101" t="s">
        <v>286</v>
      </c>
      <c r="E101" s="25" t="s">
        <v>357</v>
      </c>
      <c r="F101" s="25" t="s">
        <v>258</v>
      </c>
      <c r="G101">
        <v>5.5233360950013811E-3</v>
      </c>
      <c r="H101">
        <v>0.33140016570008274</v>
      </c>
      <c r="I101">
        <v>6.6280033140016584E-2</v>
      </c>
      <c r="J101">
        <v>0</v>
      </c>
      <c r="K101">
        <v>0.20988677161005245</v>
      </c>
      <c r="L101">
        <v>0</v>
      </c>
      <c r="M101">
        <v>0</v>
      </c>
      <c r="N101">
        <v>0</v>
      </c>
      <c r="O101">
        <v>0</v>
      </c>
      <c r="P101">
        <v>2.2093344380005524E-2</v>
      </c>
      <c r="Q101">
        <v>1.132283899475283E-2</v>
      </c>
      <c r="R101">
        <v>1.1046672190002762E-2</v>
      </c>
      <c r="S101">
        <v>1.6570008285004142E-2</v>
      </c>
      <c r="T101">
        <v>0</v>
      </c>
      <c r="U101">
        <v>0</v>
      </c>
      <c r="V101">
        <v>0</v>
      </c>
      <c r="W101">
        <v>1.1046672190002762E-2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1.1046672190002762E-2</v>
      </c>
      <c r="AE101">
        <v>5.5233360950013811E-3</v>
      </c>
      <c r="AF101">
        <v>0</v>
      </c>
      <c r="AG101">
        <v>5.5233360950013811E-3</v>
      </c>
      <c r="AH101">
        <v>0</v>
      </c>
      <c r="AI101">
        <v>0</v>
      </c>
      <c r="AJ101">
        <v>5.5233360950013799E-2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2.2093344380005524E-2</v>
      </c>
      <c r="AQ101">
        <v>0</v>
      </c>
      <c r="AR101">
        <v>0</v>
      </c>
      <c r="AS101">
        <v>0</v>
      </c>
      <c r="AT101">
        <v>0</v>
      </c>
      <c r="AU101">
        <v>5.5233360950013811E-3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1.6570008285004146E-2</v>
      </c>
      <c r="BC101">
        <v>4.4186688760011042E-2</v>
      </c>
      <c r="BD101">
        <v>0</v>
      </c>
      <c r="BE101">
        <v>0</v>
      </c>
      <c r="BF101">
        <v>0</v>
      </c>
      <c r="BG101">
        <v>0</v>
      </c>
      <c r="BH101">
        <v>2.2093344380005524E-2</v>
      </c>
      <c r="BI101">
        <v>0</v>
      </c>
      <c r="BJ101">
        <v>1.1046672190002762E-2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3.8663352665009663E-2</v>
      </c>
      <c r="BU101">
        <v>5.5233360950013811E-3</v>
      </c>
      <c r="BV101">
        <v>0</v>
      </c>
      <c r="BW101">
        <v>0</v>
      </c>
      <c r="BX101">
        <v>7.1803369235017969E-2</v>
      </c>
      <c r="BY101">
        <v>0</v>
      </c>
      <c r="BZ101">
        <v>20</v>
      </c>
      <c r="CA101">
        <v>2.2025736822580693</v>
      </c>
      <c r="CB101">
        <v>0.73523715777346255</v>
      </c>
      <c r="CD101">
        <f t="shared" si="1"/>
        <v>0.40320353493510069</v>
      </c>
      <c r="CE101">
        <v>55.5</v>
      </c>
      <c r="CF101">
        <v>55.5</v>
      </c>
      <c r="CG101">
        <v>6</v>
      </c>
      <c r="CH101">
        <v>5</v>
      </c>
      <c r="DB101" s="50"/>
    </row>
    <row r="102" spans="1:106">
      <c r="A102">
        <v>101</v>
      </c>
      <c r="B102" t="s">
        <v>134</v>
      </c>
      <c r="C102" t="s">
        <v>100</v>
      </c>
      <c r="D102" t="s">
        <v>286</v>
      </c>
      <c r="E102" s="25" t="s">
        <v>357</v>
      </c>
      <c r="F102" s="25" t="s">
        <v>258</v>
      </c>
      <c r="G102">
        <v>0</v>
      </c>
      <c r="H102">
        <v>0.11737226277372265</v>
      </c>
      <c r="I102">
        <v>0.25693430656934302</v>
      </c>
      <c r="J102">
        <v>0</v>
      </c>
      <c r="K102">
        <v>0.26277372262773718</v>
      </c>
      <c r="L102">
        <v>5.8394160583941611E-3</v>
      </c>
      <c r="M102">
        <v>0</v>
      </c>
      <c r="N102">
        <v>0</v>
      </c>
      <c r="O102">
        <v>5.8394160583941611E-3</v>
      </c>
      <c r="P102">
        <v>0</v>
      </c>
      <c r="Q102">
        <v>0</v>
      </c>
      <c r="R102">
        <v>1.1678832116788322E-2</v>
      </c>
      <c r="S102">
        <v>0</v>
      </c>
      <c r="T102">
        <v>0</v>
      </c>
      <c r="U102">
        <v>0</v>
      </c>
      <c r="V102">
        <v>0</v>
      </c>
      <c r="W102">
        <v>0.12846715328467156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1.1678832116788322E-2</v>
      </c>
      <c r="AF102">
        <v>0</v>
      </c>
      <c r="AG102">
        <v>2.3357664233576644E-2</v>
      </c>
      <c r="AH102">
        <v>0</v>
      </c>
      <c r="AI102">
        <v>0</v>
      </c>
      <c r="AJ102">
        <v>1.1678832116788322E-2</v>
      </c>
      <c r="AK102">
        <v>0</v>
      </c>
      <c r="AL102">
        <v>0</v>
      </c>
      <c r="AM102">
        <v>0</v>
      </c>
      <c r="AN102">
        <v>1.7518248175182483E-2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4.116788321167883E-2</v>
      </c>
      <c r="AV102">
        <v>0</v>
      </c>
      <c r="AW102">
        <v>0</v>
      </c>
      <c r="AX102">
        <v>2.3941605839416059E-2</v>
      </c>
      <c r="AY102">
        <v>0</v>
      </c>
      <c r="AZ102">
        <v>0</v>
      </c>
      <c r="BA102">
        <v>0</v>
      </c>
      <c r="BB102">
        <v>2.9197080291970802E-2</v>
      </c>
      <c r="BC102">
        <v>2.3357664233576644E-2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1.7518248175182483E-2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1.1678832116788322E-2</v>
      </c>
      <c r="BZ102">
        <v>15</v>
      </c>
      <c r="CA102">
        <v>1.9144089658064427</v>
      </c>
      <c r="CB102">
        <v>0.70693259860074031</v>
      </c>
      <c r="CD102">
        <f t="shared" si="1"/>
        <v>0.37430656934306566</v>
      </c>
      <c r="CE102">
        <v>11.1</v>
      </c>
      <c r="CF102">
        <v>0</v>
      </c>
      <c r="CG102">
        <v>6</v>
      </c>
      <c r="CH102">
        <v>6</v>
      </c>
      <c r="DB102" s="50"/>
    </row>
    <row r="103" spans="1:106">
      <c r="A103">
        <v>102</v>
      </c>
      <c r="B103" t="s">
        <v>135</v>
      </c>
      <c r="C103" t="s">
        <v>100</v>
      </c>
      <c r="D103" t="s">
        <v>286</v>
      </c>
      <c r="E103" s="25" t="s">
        <v>357</v>
      </c>
      <c r="F103" s="25" t="s">
        <v>258</v>
      </c>
      <c r="G103">
        <v>0</v>
      </c>
      <c r="H103">
        <v>0.13125000000000001</v>
      </c>
      <c r="I103">
        <v>0.32500000000000001</v>
      </c>
      <c r="J103">
        <v>0</v>
      </c>
      <c r="K103">
        <v>0.3125</v>
      </c>
      <c r="L103">
        <v>0</v>
      </c>
      <c r="M103">
        <v>0</v>
      </c>
      <c r="N103">
        <v>0</v>
      </c>
      <c r="O103">
        <v>1.2500000000000001E-2</v>
      </c>
      <c r="P103">
        <v>1.2500000000000001E-2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1.8749999999999999E-2</v>
      </c>
      <c r="AF103">
        <v>0</v>
      </c>
      <c r="AG103">
        <v>0</v>
      </c>
      <c r="AH103">
        <v>0</v>
      </c>
      <c r="AI103">
        <v>0</v>
      </c>
      <c r="AJ103">
        <v>1.2500000000000001E-2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6.2500000000000003E-3</v>
      </c>
      <c r="AQ103">
        <v>0</v>
      </c>
      <c r="AR103">
        <v>0</v>
      </c>
      <c r="AS103">
        <v>0</v>
      </c>
      <c r="AT103">
        <v>0</v>
      </c>
      <c r="AU103">
        <v>1.2500000000000001E-2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1.2500000000000001E-2</v>
      </c>
      <c r="BC103">
        <v>1.8749999999999999E-2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6.2500000000000003E-3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3.7499999999999999E-2</v>
      </c>
      <c r="BU103">
        <v>0</v>
      </c>
      <c r="BV103">
        <v>0</v>
      </c>
      <c r="BW103">
        <v>0</v>
      </c>
      <c r="BX103">
        <v>8.1250000000000003E-2</v>
      </c>
      <c r="BY103">
        <v>0</v>
      </c>
      <c r="BZ103">
        <v>12</v>
      </c>
      <c r="CA103">
        <v>1.3398000944842645</v>
      </c>
      <c r="CB103">
        <v>0.53917522197406065</v>
      </c>
      <c r="CD103">
        <f t="shared" si="1"/>
        <v>0.45625000000000004</v>
      </c>
      <c r="CE103">
        <v>22.2</v>
      </c>
      <c r="CF103">
        <v>0</v>
      </c>
      <c r="CG103">
        <v>4</v>
      </c>
      <c r="CH103">
        <v>4</v>
      </c>
      <c r="DB103" s="50"/>
    </row>
    <row r="104" spans="1:106">
      <c r="A104">
        <v>103</v>
      </c>
      <c r="B104" t="s">
        <v>137</v>
      </c>
      <c r="C104" t="s">
        <v>100</v>
      </c>
      <c r="D104" t="s">
        <v>136</v>
      </c>
      <c r="E104" s="25" t="s">
        <v>357</v>
      </c>
      <c r="F104" s="25" t="s">
        <v>258</v>
      </c>
      <c r="G104">
        <v>6.0340098738343409E-2</v>
      </c>
      <c r="H104">
        <v>0.11519473395501922</v>
      </c>
      <c r="I104">
        <v>0.12068019747668682</v>
      </c>
      <c r="J104">
        <v>0</v>
      </c>
      <c r="K104">
        <v>0.20296215030170045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1.0970927043335162E-2</v>
      </c>
      <c r="AF104">
        <v>0.20844761382336807</v>
      </c>
      <c r="AG104">
        <v>3.8398244651673061E-2</v>
      </c>
      <c r="AH104">
        <v>0</v>
      </c>
      <c r="AI104">
        <v>0</v>
      </c>
      <c r="AJ104">
        <v>6.5825562260010961E-2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2.7427317608337904E-2</v>
      </c>
      <c r="AQ104">
        <v>2.3587493143170601E-2</v>
      </c>
      <c r="AR104">
        <v>0</v>
      </c>
      <c r="AS104">
        <v>0</v>
      </c>
      <c r="AT104">
        <v>6.5825562260010961E-2</v>
      </c>
      <c r="AU104">
        <v>1.6456390565002744E-2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1.0970927043335162E-2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5.485463521667581E-3</v>
      </c>
      <c r="BU104">
        <v>0</v>
      </c>
      <c r="BV104">
        <v>0</v>
      </c>
      <c r="BW104">
        <v>0</v>
      </c>
      <c r="BX104">
        <v>2.7427317608337904E-2</v>
      </c>
      <c r="BY104">
        <v>0</v>
      </c>
      <c r="BZ104">
        <v>12</v>
      </c>
      <c r="CA104">
        <v>1.8551738322393547</v>
      </c>
      <c r="CB104">
        <v>0.74657687136763418</v>
      </c>
      <c r="CD104">
        <f t="shared" si="1"/>
        <v>0.29621503017004946</v>
      </c>
      <c r="CE104">
        <v>22.2</v>
      </c>
      <c r="CF104">
        <v>55.5</v>
      </c>
      <c r="CG104">
        <v>6</v>
      </c>
      <c r="CH104">
        <v>5</v>
      </c>
      <c r="DB104" s="50"/>
    </row>
    <row r="105" spans="1:106">
      <c r="A105">
        <v>104</v>
      </c>
      <c r="B105" t="s">
        <v>138</v>
      </c>
      <c r="C105" t="s">
        <v>100</v>
      </c>
      <c r="D105" t="s">
        <v>136</v>
      </c>
      <c r="E105" s="25" t="s">
        <v>357</v>
      </c>
      <c r="F105" s="25" t="s">
        <v>258</v>
      </c>
      <c r="G105">
        <v>2.4390243902439022E-2</v>
      </c>
      <c r="H105">
        <v>0.14634146341463417</v>
      </c>
      <c r="I105">
        <v>8.5365853658536578E-2</v>
      </c>
      <c r="J105">
        <v>0</v>
      </c>
      <c r="K105">
        <v>0.12195121951219513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0.26829268292682917</v>
      </c>
      <c r="AG105">
        <v>0.20121951219512194</v>
      </c>
      <c r="AH105">
        <v>0</v>
      </c>
      <c r="AI105">
        <v>0</v>
      </c>
      <c r="AJ105">
        <v>3.6585365853658527E-2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4.2682926829268282E-2</v>
      </c>
      <c r="AQ105">
        <v>0</v>
      </c>
      <c r="AR105">
        <v>0</v>
      </c>
      <c r="AS105">
        <v>0</v>
      </c>
      <c r="AT105">
        <v>6.0975609756097554E-3</v>
      </c>
      <c r="AU105">
        <v>6.0975609756097554E-3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6.0975609756097554E-3</v>
      </c>
      <c r="BC105">
        <v>1.8292682926829267E-2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6.0975609756097554E-3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3.0487804878048776E-2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11</v>
      </c>
      <c r="CA105">
        <v>1.7096055268741783</v>
      </c>
      <c r="CB105">
        <v>0.71296088126444723</v>
      </c>
      <c r="CD105">
        <f t="shared" si="1"/>
        <v>0.25609756097560976</v>
      </c>
      <c r="CE105">
        <v>22.2</v>
      </c>
      <c r="CF105">
        <v>11.1</v>
      </c>
      <c r="CG105">
        <v>7</v>
      </c>
      <c r="CH105">
        <v>6</v>
      </c>
      <c r="DB105" s="50"/>
    </row>
    <row r="106" spans="1:106">
      <c r="A106">
        <v>105</v>
      </c>
      <c r="B106" t="s">
        <v>388</v>
      </c>
      <c r="C106" t="s">
        <v>100</v>
      </c>
      <c r="D106" t="s">
        <v>136</v>
      </c>
      <c r="E106" s="25" t="s">
        <v>357</v>
      </c>
      <c r="F106" s="25" t="s">
        <v>258</v>
      </c>
      <c r="G106">
        <v>3.7002775208140611E-2</v>
      </c>
      <c r="H106">
        <v>9.2815294480419377E-2</v>
      </c>
      <c r="I106">
        <v>0.28985507246376807</v>
      </c>
      <c r="J106">
        <v>0</v>
      </c>
      <c r="K106">
        <v>0.14801110083256247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1.2334258402713537E-2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1.2334258402713537E-2</v>
      </c>
      <c r="AE106">
        <v>6.1671292013567684E-3</v>
      </c>
      <c r="AF106">
        <v>3.0835646006783842E-2</v>
      </c>
      <c r="AG106">
        <v>0.29602220166512488</v>
      </c>
      <c r="AH106">
        <v>0</v>
      </c>
      <c r="AI106">
        <v>0</v>
      </c>
      <c r="AJ106">
        <v>1.2334258402713537E-2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6.1671292013567684E-3</v>
      </c>
      <c r="AQ106">
        <v>6.1671292013567691E-4</v>
      </c>
      <c r="AR106">
        <v>0</v>
      </c>
      <c r="AS106">
        <v>0</v>
      </c>
      <c r="AT106">
        <v>1.8501387604070309E-2</v>
      </c>
      <c r="AU106">
        <v>1.2334258402713537E-2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6.1671292013567684E-3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1.8501387604070309E-2</v>
      </c>
      <c r="BY106">
        <v>0</v>
      </c>
      <c r="BZ106">
        <v>13</v>
      </c>
      <c r="CA106">
        <v>1.4579898236288134</v>
      </c>
      <c r="CB106">
        <v>0.56842830810185963</v>
      </c>
      <c r="CD106">
        <f t="shared" si="1"/>
        <v>0.41967314215232809</v>
      </c>
      <c r="CE106">
        <v>0</v>
      </c>
      <c r="CF106">
        <v>0</v>
      </c>
      <c r="CG106">
        <v>2</v>
      </c>
      <c r="CH106">
        <v>2</v>
      </c>
      <c r="DB106" s="50"/>
    </row>
    <row r="107" spans="1:106">
      <c r="A107">
        <v>106</v>
      </c>
      <c r="B107" t="s">
        <v>366</v>
      </c>
      <c r="C107" t="s">
        <v>100</v>
      </c>
      <c r="D107" t="s">
        <v>136</v>
      </c>
      <c r="E107" s="25" t="s">
        <v>357</v>
      </c>
      <c r="F107" s="25" t="s">
        <v>258</v>
      </c>
      <c r="G107">
        <v>4.0472175379426642E-2</v>
      </c>
      <c r="H107">
        <v>6.1720067453625634E-2</v>
      </c>
      <c r="I107">
        <v>0.1416526138279933</v>
      </c>
      <c r="J107">
        <v>0</v>
      </c>
      <c r="K107">
        <v>8.7689713322091065E-2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6.7453625632377745E-3</v>
      </c>
      <c r="AE107">
        <v>4.0472175379426642E-2</v>
      </c>
      <c r="AF107">
        <v>0.14839797639123109</v>
      </c>
      <c r="AG107">
        <v>0.23608768971332214</v>
      </c>
      <c r="AH107">
        <v>0</v>
      </c>
      <c r="AI107">
        <v>0</v>
      </c>
      <c r="AJ107">
        <v>2.0236087689713324E-2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2.6981450252951098E-2</v>
      </c>
      <c r="AQ107">
        <v>6.7453625632377741E-4</v>
      </c>
      <c r="AR107">
        <v>0</v>
      </c>
      <c r="AS107">
        <v>2.6981450252951098E-2</v>
      </c>
      <c r="AT107">
        <v>6.7453625632377745E-3</v>
      </c>
      <c r="AU107">
        <v>6.7453625632377745E-3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6.7453625632377745E-3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0.1416526138279933</v>
      </c>
      <c r="BY107">
        <v>0</v>
      </c>
      <c r="BZ107">
        <v>13</v>
      </c>
      <c r="CA107">
        <v>1.7653022234615185</v>
      </c>
      <c r="CB107">
        <v>0.6882405761057957</v>
      </c>
      <c r="CD107">
        <f t="shared" si="1"/>
        <v>0.24384485666104558</v>
      </c>
      <c r="CE107">
        <v>77.7</v>
      </c>
      <c r="CF107">
        <v>11.1</v>
      </c>
      <c r="CG107">
        <v>6</v>
      </c>
      <c r="CH107">
        <v>5</v>
      </c>
      <c r="DB107" s="50"/>
    </row>
    <row r="108" spans="1:106">
      <c r="A108">
        <v>107</v>
      </c>
      <c r="B108" t="s">
        <v>367</v>
      </c>
      <c r="C108" t="s">
        <v>100</v>
      </c>
      <c r="D108" t="s">
        <v>136</v>
      </c>
      <c r="E108" s="25" t="s">
        <v>357</v>
      </c>
      <c r="F108" s="25" t="s">
        <v>258</v>
      </c>
      <c r="G108">
        <v>3.6787247087676257E-2</v>
      </c>
      <c r="H108">
        <v>5.5180870631514382E-2</v>
      </c>
      <c r="I108">
        <v>0</v>
      </c>
      <c r="J108">
        <v>0</v>
      </c>
      <c r="K108">
        <v>0.14714898835070506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1.2262415695892087E-2</v>
      </c>
      <c r="AF108">
        <v>0</v>
      </c>
      <c r="AG108">
        <v>0.62538320049049645</v>
      </c>
      <c r="AH108">
        <v>0</v>
      </c>
      <c r="AI108">
        <v>0</v>
      </c>
      <c r="AJ108">
        <v>6.1312078479460437E-3</v>
      </c>
      <c r="AK108">
        <v>0</v>
      </c>
      <c r="AL108">
        <v>6.1312078479460437E-3</v>
      </c>
      <c r="AM108">
        <v>0</v>
      </c>
      <c r="AN108">
        <v>0</v>
      </c>
      <c r="AO108">
        <v>0</v>
      </c>
      <c r="AP108">
        <v>1.8393623543838132E-2</v>
      </c>
      <c r="AQ108">
        <v>6.1312078479460429E-4</v>
      </c>
      <c r="AR108">
        <v>0</v>
      </c>
      <c r="AS108">
        <v>0</v>
      </c>
      <c r="AT108">
        <v>0</v>
      </c>
      <c r="AU108">
        <v>3.0656039239730214E-2</v>
      </c>
      <c r="AV108">
        <v>6.1312078479460437E-3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6.1312078479460437E-3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1.2262415695892087E-2</v>
      </c>
      <c r="BU108">
        <v>0</v>
      </c>
      <c r="BV108">
        <v>0</v>
      </c>
      <c r="BW108">
        <v>0</v>
      </c>
      <c r="BX108">
        <v>3.6787247087676257E-2</v>
      </c>
      <c r="BY108">
        <v>0</v>
      </c>
      <c r="BZ108">
        <v>12</v>
      </c>
      <c r="CA108">
        <v>1.0065115432833349</v>
      </c>
      <c r="CB108">
        <v>0.40505004216927237</v>
      </c>
      <c r="CD108">
        <f t="shared" si="1"/>
        <v>9.196811771919064E-2</v>
      </c>
      <c r="CE108">
        <v>22.2</v>
      </c>
      <c r="CF108">
        <v>44.4</v>
      </c>
      <c r="CG108">
        <v>6</v>
      </c>
      <c r="CH108">
        <v>6</v>
      </c>
      <c r="DB108" s="50"/>
    </row>
    <row r="109" spans="1:106">
      <c r="A109">
        <v>108</v>
      </c>
      <c r="B109" t="s">
        <v>290</v>
      </c>
      <c r="C109" t="s">
        <v>100</v>
      </c>
      <c r="D109" t="s">
        <v>136</v>
      </c>
      <c r="E109" s="25" t="s">
        <v>357</v>
      </c>
      <c r="F109" s="25" t="s">
        <v>258</v>
      </c>
      <c r="G109">
        <v>6.0901339829476243E-2</v>
      </c>
      <c r="H109">
        <v>7.9171741778319121E-2</v>
      </c>
      <c r="I109">
        <v>8.5261875761266745E-2</v>
      </c>
      <c r="J109">
        <v>0</v>
      </c>
      <c r="K109">
        <v>0.12180267965895251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6.0901339829476245E-3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6.0901339829476245E-3</v>
      </c>
      <c r="AF109">
        <v>0</v>
      </c>
      <c r="AG109">
        <v>0.43848964677222885</v>
      </c>
      <c r="AH109">
        <v>0</v>
      </c>
      <c r="AI109">
        <v>0</v>
      </c>
      <c r="AJ109">
        <v>4.8721071863580989E-2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7.3081607795371494E-3</v>
      </c>
      <c r="AR109">
        <v>0</v>
      </c>
      <c r="AS109">
        <v>0</v>
      </c>
      <c r="AT109">
        <v>0</v>
      </c>
      <c r="AU109">
        <v>1.2180267965895249E-2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6.0901339829476245E-3</v>
      </c>
      <c r="BC109">
        <v>6.0901339829476245E-3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3.0450669914738122E-2</v>
      </c>
      <c r="BU109">
        <v>0</v>
      </c>
      <c r="BV109">
        <v>0</v>
      </c>
      <c r="BW109">
        <v>0</v>
      </c>
      <c r="BX109">
        <v>9.1352009744214369E-2</v>
      </c>
      <c r="BY109">
        <v>0</v>
      </c>
      <c r="BZ109">
        <v>11</v>
      </c>
      <c r="CA109">
        <v>1.2127333200978838</v>
      </c>
      <c r="CB109">
        <v>0.50574907664028645</v>
      </c>
      <c r="CD109">
        <f t="shared" si="1"/>
        <v>0.22533495736906212</v>
      </c>
      <c r="CE109">
        <v>22.2</v>
      </c>
      <c r="CF109">
        <v>55.5</v>
      </c>
      <c r="CG109">
        <v>4</v>
      </c>
      <c r="CH109">
        <v>4</v>
      </c>
      <c r="DB109" s="50"/>
    </row>
    <row r="110" spans="1:106">
      <c r="A110">
        <v>109</v>
      </c>
      <c r="B110" t="s">
        <v>45</v>
      </c>
      <c r="C110" t="s">
        <v>100</v>
      </c>
      <c r="D110" t="s">
        <v>101</v>
      </c>
      <c r="E110" s="25" t="s">
        <v>479</v>
      </c>
      <c r="F110" s="25" t="s">
        <v>478</v>
      </c>
      <c r="G110">
        <v>2.8358738036157391E-2</v>
      </c>
      <c r="H110">
        <v>0.22686990428925916</v>
      </c>
      <c r="I110">
        <v>0.13470400567174765</v>
      </c>
      <c r="J110">
        <v>0</v>
      </c>
      <c r="K110">
        <v>0.10634526763559023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2.8358738036157391E-2</v>
      </c>
      <c r="AE110">
        <v>3.5448422545196735E-2</v>
      </c>
      <c r="AF110">
        <v>2.1269053527118047E-2</v>
      </c>
      <c r="AG110">
        <v>5.6717476072314775E-2</v>
      </c>
      <c r="AH110">
        <v>0</v>
      </c>
      <c r="AI110">
        <v>0</v>
      </c>
      <c r="AJ110">
        <v>7.7986529599432808E-2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1.4179369018078695E-2</v>
      </c>
      <c r="AQ110">
        <v>3.5448422545196739E-4</v>
      </c>
      <c r="AR110">
        <v>0</v>
      </c>
      <c r="AS110">
        <v>0</v>
      </c>
      <c r="AT110">
        <v>0</v>
      </c>
      <c r="AU110">
        <v>7.0896845090393477E-3</v>
      </c>
      <c r="AV110">
        <v>0</v>
      </c>
      <c r="AW110">
        <v>0</v>
      </c>
      <c r="AX110">
        <v>0.13470400567174765</v>
      </c>
      <c r="AY110">
        <v>0</v>
      </c>
      <c r="AZ110">
        <v>0</v>
      </c>
      <c r="BA110">
        <v>0</v>
      </c>
      <c r="BB110">
        <v>0</v>
      </c>
      <c r="BC110">
        <v>2.1269053527118047E-2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4.9627791563275431E-2</v>
      </c>
      <c r="BU110">
        <v>0</v>
      </c>
      <c r="BV110">
        <v>0</v>
      </c>
      <c r="BW110">
        <v>1.4179369018078695E-2</v>
      </c>
      <c r="BX110">
        <v>4.2538107054236086E-2</v>
      </c>
      <c r="BY110">
        <v>0</v>
      </c>
      <c r="BZ110">
        <v>14</v>
      </c>
      <c r="CA110">
        <v>2.1306986247589617</v>
      </c>
      <c r="CB110">
        <v>0.80737110211606922</v>
      </c>
      <c r="CC110">
        <v>16</v>
      </c>
      <c r="CD110">
        <f t="shared" si="1"/>
        <v>0.38993264799716421</v>
      </c>
      <c r="CE110">
        <v>11.1</v>
      </c>
      <c r="CF110">
        <v>0</v>
      </c>
      <c r="CG110">
        <v>5</v>
      </c>
      <c r="CH110">
        <v>5</v>
      </c>
      <c r="DB110" s="50"/>
    </row>
    <row r="111" spans="1:106">
      <c r="A111">
        <v>110</v>
      </c>
      <c r="B111" t="s">
        <v>46</v>
      </c>
      <c r="C111" t="s">
        <v>100</v>
      </c>
      <c r="D111" t="s">
        <v>101</v>
      </c>
      <c r="E111" s="25" t="s">
        <v>479</v>
      </c>
      <c r="F111" s="25" t="s">
        <v>478</v>
      </c>
      <c r="G111">
        <v>5.0175614651279486E-3</v>
      </c>
      <c r="H111">
        <v>8.0782739588559971E-2</v>
      </c>
      <c r="I111">
        <v>0.58203712995484203</v>
      </c>
      <c r="J111">
        <v>0</v>
      </c>
      <c r="K111">
        <v>5.0175614651279486E-3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1.0035122930255897E-2</v>
      </c>
      <c r="R111">
        <v>5.0175614651279486E-3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0.1154039136979428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6.0210737581535376E-2</v>
      </c>
      <c r="AF111">
        <v>0</v>
      </c>
      <c r="AG111">
        <v>3.0105368790767688E-2</v>
      </c>
      <c r="AH111">
        <v>0</v>
      </c>
      <c r="AI111">
        <v>0</v>
      </c>
      <c r="AJ111">
        <v>1.5052684395383846E-2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1.5052684395383846E-2</v>
      </c>
      <c r="AQ111">
        <v>5.0175614651279475E-4</v>
      </c>
      <c r="AR111">
        <v>0</v>
      </c>
      <c r="AS111">
        <v>5.0175614651279486E-3</v>
      </c>
      <c r="AT111">
        <v>0</v>
      </c>
      <c r="AU111">
        <v>0</v>
      </c>
      <c r="AV111">
        <v>0</v>
      </c>
      <c r="AW111">
        <v>0</v>
      </c>
      <c r="AX111">
        <v>5.5444054189663826E-2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1.0286001003512294E-2</v>
      </c>
      <c r="BX111">
        <v>5.0175614651279486E-3</v>
      </c>
      <c r="BY111">
        <v>0</v>
      </c>
      <c r="BZ111">
        <v>11</v>
      </c>
      <c r="CA111">
        <v>1.8180327317414966</v>
      </c>
      <c r="CB111">
        <v>0.75817853780571165</v>
      </c>
      <c r="CC111">
        <v>16</v>
      </c>
      <c r="CD111">
        <f t="shared" si="1"/>
        <v>0.66783743100852999</v>
      </c>
      <c r="CE111">
        <v>11.1</v>
      </c>
      <c r="CF111">
        <v>0</v>
      </c>
      <c r="CG111">
        <v>4</v>
      </c>
      <c r="CH111">
        <v>4</v>
      </c>
      <c r="DB111" s="50"/>
    </row>
    <row r="112" spans="1:106">
      <c r="A112">
        <v>111</v>
      </c>
      <c r="B112" t="s">
        <v>47</v>
      </c>
      <c r="C112" t="s">
        <v>100</v>
      </c>
      <c r="D112" t="s">
        <v>101</v>
      </c>
      <c r="E112" s="25" t="s">
        <v>479</v>
      </c>
      <c r="F112" s="25" t="s">
        <v>478</v>
      </c>
      <c r="G112">
        <v>0</v>
      </c>
      <c r="H112">
        <v>8.1618810761926328E-2</v>
      </c>
      <c r="I112">
        <v>0.71444720777752668</v>
      </c>
      <c r="J112">
        <v>0</v>
      </c>
      <c r="K112">
        <v>1.356545331223152E-2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4.5218177707438394E-3</v>
      </c>
      <c r="AE112">
        <v>4.069635993669455E-2</v>
      </c>
      <c r="AF112">
        <v>0</v>
      </c>
      <c r="AG112">
        <v>9.0436355414876789E-3</v>
      </c>
      <c r="AH112">
        <v>0</v>
      </c>
      <c r="AI112">
        <v>0</v>
      </c>
      <c r="AJ112">
        <v>1.356545331223152E-2</v>
      </c>
      <c r="AK112">
        <v>0</v>
      </c>
      <c r="AL112">
        <v>0</v>
      </c>
      <c r="AM112">
        <v>0</v>
      </c>
      <c r="AN112">
        <v>4.5218177707438394E-3</v>
      </c>
      <c r="AO112">
        <v>0</v>
      </c>
      <c r="AP112">
        <v>4.5218177707438394E-3</v>
      </c>
      <c r="AQ112">
        <v>0</v>
      </c>
      <c r="AR112">
        <v>0</v>
      </c>
      <c r="AS112">
        <v>0</v>
      </c>
      <c r="AT112">
        <v>0</v>
      </c>
      <c r="AU112">
        <v>1.356545331223152E-2</v>
      </c>
      <c r="AV112">
        <v>0</v>
      </c>
      <c r="AW112">
        <v>0</v>
      </c>
      <c r="AX112">
        <v>6.3757630567488149E-2</v>
      </c>
      <c r="AY112">
        <v>0</v>
      </c>
      <c r="AZ112">
        <v>0</v>
      </c>
      <c r="BA112">
        <v>0</v>
      </c>
      <c r="BB112">
        <v>4.5218177707438394E-3</v>
      </c>
      <c r="BC112">
        <v>4.5218177707438394E-3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4.5218177707438394E-3</v>
      </c>
      <c r="BN112">
        <v>0</v>
      </c>
      <c r="BO112">
        <v>0</v>
      </c>
      <c r="BP112">
        <v>4.5218177707438394E-3</v>
      </c>
      <c r="BQ112">
        <v>0</v>
      </c>
      <c r="BR112">
        <v>0</v>
      </c>
      <c r="BS112">
        <v>0</v>
      </c>
      <c r="BT112">
        <v>9.0436355414876789E-3</v>
      </c>
      <c r="BU112">
        <v>0</v>
      </c>
      <c r="BV112">
        <v>9.0436355414876789E-3</v>
      </c>
      <c r="BW112">
        <v>0</v>
      </c>
      <c r="BX112">
        <v>0</v>
      </c>
      <c r="BY112">
        <v>0</v>
      </c>
      <c r="BZ112">
        <v>14</v>
      </c>
      <c r="CA112">
        <v>2.1452820421353427</v>
      </c>
      <c r="CB112">
        <v>0.81289709702823998</v>
      </c>
      <c r="CC112">
        <v>16</v>
      </c>
      <c r="CD112">
        <f t="shared" si="1"/>
        <v>0.79606601853945302</v>
      </c>
      <c r="CE112">
        <v>44.4</v>
      </c>
      <c r="CF112">
        <v>11.1</v>
      </c>
      <c r="CG112">
        <v>6</v>
      </c>
      <c r="CH112">
        <v>6</v>
      </c>
      <c r="DB112" s="50"/>
    </row>
    <row r="113" spans="1:106">
      <c r="A113">
        <v>112</v>
      </c>
      <c r="B113" t="s">
        <v>48</v>
      </c>
      <c r="C113" t="s">
        <v>100</v>
      </c>
      <c r="D113" t="s">
        <v>101</v>
      </c>
      <c r="E113" s="25" t="s">
        <v>479</v>
      </c>
      <c r="F113" s="25" t="s">
        <v>478</v>
      </c>
      <c r="G113">
        <v>0</v>
      </c>
      <c r="H113">
        <v>8.6713995943204877E-2</v>
      </c>
      <c r="I113">
        <v>0.42596348884381335</v>
      </c>
      <c r="J113">
        <v>0</v>
      </c>
      <c r="K113">
        <v>7.6064908722109553E-2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3.5496957403651122E-2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4.5638945233265719E-2</v>
      </c>
      <c r="AE113">
        <v>5.5780933062880324E-2</v>
      </c>
      <c r="AF113">
        <v>5.070993914807303E-3</v>
      </c>
      <c r="AG113">
        <v>5.0709939148073022E-2</v>
      </c>
      <c r="AH113">
        <v>0</v>
      </c>
      <c r="AI113">
        <v>0</v>
      </c>
      <c r="AJ113">
        <v>5.3245436105476681E-3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5.070993914807303E-3</v>
      </c>
      <c r="AQ113">
        <v>0</v>
      </c>
      <c r="AR113">
        <v>0</v>
      </c>
      <c r="AS113">
        <v>5.070993914807303E-3</v>
      </c>
      <c r="AT113">
        <v>0</v>
      </c>
      <c r="AU113">
        <v>5.070993914807303E-3</v>
      </c>
      <c r="AV113">
        <v>0</v>
      </c>
      <c r="AW113">
        <v>0</v>
      </c>
      <c r="AX113">
        <v>6.1105476673427986E-2</v>
      </c>
      <c r="AY113">
        <v>0</v>
      </c>
      <c r="AZ113">
        <v>0</v>
      </c>
      <c r="BA113">
        <v>0</v>
      </c>
      <c r="BB113">
        <v>0</v>
      </c>
      <c r="BC113">
        <v>2.5354969574036514E-2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1.521298174442191E-2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3.5496957403651115E-2</v>
      </c>
      <c r="BU113">
        <v>0</v>
      </c>
      <c r="BV113">
        <v>0</v>
      </c>
      <c r="BW113">
        <v>5.070993914807303E-3</v>
      </c>
      <c r="BX113">
        <v>5.5780933062880324E-2</v>
      </c>
      <c r="BY113">
        <v>0</v>
      </c>
      <c r="BZ113">
        <v>16</v>
      </c>
      <c r="CA113">
        <v>2.3231059228873305</v>
      </c>
      <c r="CB113">
        <v>0.8378833486023326</v>
      </c>
      <c r="CC113">
        <v>16</v>
      </c>
      <c r="CD113">
        <f t="shared" si="1"/>
        <v>0.51267748478701824</v>
      </c>
      <c r="CE113">
        <v>11.1</v>
      </c>
      <c r="CF113">
        <v>0</v>
      </c>
      <c r="CG113">
        <v>5</v>
      </c>
      <c r="CH113">
        <v>4</v>
      </c>
      <c r="DB113" s="50"/>
    </row>
    <row r="114" spans="1:106">
      <c r="A114">
        <v>113</v>
      </c>
      <c r="B114" t="s">
        <v>49</v>
      </c>
      <c r="C114" t="s">
        <v>100</v>
      </c>
      <c r="D114" t="s">
        <v>101</v>
      </c>
      <c r="E114" s="25" t="s">
        <v>479</v>
      </c>
      <c r="F114" s="25" t="s">
        <v>478</v>
      </c>
      <c r="G114">
        <v>0</v>
      </c>
      <c r="H114">
        <v>0.10719322990126942</v>
      </c>
      <c r="I114">
        <v>9.5909732016925264E-2</v>
      </c>
      <c r="J114">
        <v>5.6417489421720732E-3</v>
      </c>
      <c r="K114">
        <v>9.0267983074753186E-2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5.6417489421720732E-3</v>
      </c>
      <c r="AC114">
        <v>0</v>
      </c>
      <c r="AD114">
        <v>2.2566995768688293E-2</v>
      </c>
      <c r="AE114">
        <v>3.9492242595204508E-2</v>
      </c>
      <c r="AF114">
        <v>0</v>
      </c>
      <c r="AG114">
        <v>0.21438645980253876</v>
      </c>
      <c r="AH114">
        <v>0</v>
      </c>
      <c r="AI114">
        <v>0</v>
      </c>
      <c r="AJ114">
        <v>6.7700987306064872E-2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1.6925246826516221E-2</v>
      </c>
      <c r="AQ114">
        <v>8.462623413258109E-4</v>
      </c>
      <c r="AR114">
        <v>0</v>
      </c>
      <c r="AS114">
        <v>5.6417489421720732E-3</v>
      </c>
      <c r="AT114">
        <v>1.1283497884344146E-2</v>
      </c>
      <c r="AU114">
        <v>2.2566995768688293E-2</v>
      </c>
      <c r="AV114">
        <v>0</v>
      </c>
      <c r="AW114">
        <v>0</v>
      </c>
      <c r="AX114">
        <v>7.3624823695345565E-2</v>
      </c>
      <c r="AY114">
        <v>0</v>
      </c>
      <c r="AZ114">
        <v>0</v>
      </c>
      <c r="BA114">
        <v>0</v>
      </c>
      <c r="BB114">
        <v>0</v>
      </c>
      <c r="BC114">
        <v>3.9492242595204508E-2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6.2059238363892794E-2</v>
      </c>
      <c r="BU114">
        <v>0</v>
      </c>
      <c r="BV114">
        <v>0</v>
      </c>
      <c r="BW114">
        <v>5.9238363892806772E-3</v>
      </c>
      <c r="BX114">
        <v>0.11283497884344149</v>
      </c>
      <c r="BY114">
        <v>5.6417489421720732E-3</v>
      </c>
      <c r="BZ114">
        <v>16</v>
      </c>
      <c r="CA114">
        <v>2.1468683340419465</v>
      </c>
      <c r="CB114">
        <v>0.77431907474096673</v>
      </c>
      <c r="CC114">
        <v>16</v>
      </c>
      <c r="CD114">
        <f t="shared" si="1"/>
        <v>0.20874471086036675</v>
      </c>
      <c r="CE114">
        <v>11.1</v>
      </c>
      <c r="CF114">
        <v>22.2</v>
      </c>
      <c r="CG114">
        <v>4</v>
      </c>
      <c r="CH114">
        <v>4</v>
      </c>
      <c r="DB114" s="50"/>
    </row>
    <row r="115" spans="1:106">
      <c r="A115">
        <v>114</v>
      </c>
      <c r="B115" t="s">
        <v>11</v>
      </c>
      <c r="C115" t="s">
        <v>100</v>
      </c>
      <c r="D115" t="s">
        <v>101</v>
      </c>
      <c r="E115" s="25" t="s">
        <v>479</v>
      </c>
      <c r="F115" s="25" t="s">
        <v>478</v>
      </c>
      <c r="G115">
        <v>1.2903225806451613E-2</v>
      </c>
      <c r="H115">
        <v>0.10322580645161292</v>
      </c>
      <c r="I115">
        <v>1.2903225806451613E-2</v>
      </c>
      <c r="J115">
        <v>5.6417489421720732E-3</v>
      </c>
      <c r="K115">
        <v>0.10322580645161292</v>
      </c>
      <c r="L115">
        <v>0</v>
      </c>
      <c r="M115">
        <v>0</v>
      </c>
      <c r="N115">
        <v>0</v>
      </c>
      <c r="O115">
        <v>0</v>
      </c>
      <c r="P115">
        <v>2.5806451612903226E-2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1.935483870967742E-2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3.8709677419354833E-2</v>
      </c>
      <c r="AC115">
        <v>0</v>
      </c>
      <c r="AD115">
        <v>0</v>
      </c>
      <c r="AE115">
        <v>1.935483870967742E-2</v>
      </c>
      <c r="AF115">
        <v>0</v>
      </c>
      <c r="AG115">
        <v>5.1612903225806452E-2</v>
      </c>
      <c r="AH115">
        <v>0</v>
      </c>
      <c r="AI115">
        <v>0</v>
      </c>
      <c r="AJ115">
        <v>0.11612903225806454</v>
      </c>
      <c r="AK115">
        <v>0</v>
      </c>
      <c r="AL115">
        <v>6.4516129032258064E-3</v>
      </c>
      <c r="AM115">
        <v>0</v>
      </c>
      <c r="AN115">
        <v>0</v>
      </c>
      <c r="AO115">
        <v>0</v>
      </c>
      <c r="AP115">
        <v>4.5161290322580636E-2</v>
      </c>
      <c r="AQ115">
        <v>0</v>
      </c>
      <c r="AR115">
        <v>0</v>
      </c>
      <c r="AS115">
        <v>0</v>
      </c>
      <c r="AT115">
        <v>6.4516129032258064E-3</v>
      </c>
      <c r="AU115">
        <v>1.935483870967742E-2</v>
      </c>
      <c r="AV115">
        <v>0</v>
      </c>
      <c r="AW115">
        <v>0</v>
      </c>
      <c r="AX115">
        <v>0.27096774193548379</v>
      </c>
      <c r="AY115">
        <v>0</v>
      </c>
      <c r="AZ115">
        <v>0</v>
      </c>
      <c r="BA115">
        <v>0</v>
      </c>
      <c r="BB115">
        <v>6.4516129032258064E-3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2.5806451612903226E-2</v>
      </c>
      <c r="BU115">
        <v>0</v>
      </c>
      <c r="BV115">
        <v>6.4516129032258064E-3</v>
      </c>
      <c r="BW115">
        <v>6.4516129032258064E-3</v>
      </c>
      <c r="BX115">
        <v>0.10322580645161293</v>
      </c>
      <c r="BY115">
        <v>0</v>
      </c>
      <c r="BZ115">
        <v>15</v>
      </c>
      <c r="CA115">
        <v>2.0709665662691115</v>
      </c>
      <c r="CB115">
        <v>0.7647445255727543</v>
      </c>
      <c r="CC115">
        <v>16</v>
      </c>
      <c r="CD115">
        <f t="shared" si="1"/>
        <v>0.13467400700668822</v>
      </c>
      <c r="CE115">
        <v>0</v>
      </c>
      <c r="CF115">
        <v>11.1</v>
      </c>
      <c r="CG115">
        <v>1</v>
      </c>
      <c r="CH115">
        <v>1</v>
      </c>
      <c r="DB115" s="50"/>
    </row>
    <row r="116" spans="1:106">
      <c r="A116">
        <v>115</v>
      </c>
      <c r="B116" t="s">
        <v>92</v>
      </c>
      <c r="C116" t="s">
        <v>100</v>
      </c>
      <c r="D116" t="s">
        <v>373</v>
      </c>
      <c r="E116" s="25" t="s">
        <v>479</v>
      </c>
      <c r="F116" s="25" t="s">
        <v>478</v>
      </c>
      <c r="G116">
        <v>4.42282176028306E-3</v>
      </c>
      <c r="H116">
        <v>0.10614772224679343</v>
      </c>
      <c r="I116">
        <v>0.32728881026094631</v>
      </c>
      <c r="J116">
        <v>5.6417489421720732E-3</v>
      </c>
      <c r="K116">
        <v>6.6342326404245894E-2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1.769128704113224E-2</v>
      </c>
      <c r="S116">
        <v>0</v>
      </c>
      <c r="T116">
        <v>0</v>
      </c>
      <c r="U116">
        <v>0</v>
      </c>
      <c r="V116">
        <v>8.84564352056612E-3</v>
      </c>
      <c r="W116">
        <v>8.84564352056612E-3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2.6536930561698355E-2</v>
      </c>
      <c r="AE116">
        <v>5.3073861123396709E-2</v>
      </c>
      <c r="AF116">
        <v>0</v>
      </c>
      <c r="AG116">
        <v>0</v>
      </c>
      <c r="AH116">
        <v>0</v>
      </c>
      <c r="AI116">
        <v>0</v>
      </c>
      <c r="AJ116">
        <v>7.5187969924812026E-2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4.42282176028306E-3</v>
      </c>
      <c r="AQ116">
        <v>0</v>
      </c>
      <c r="AR116">
        <v>0</v>
      </c>
      <c r="AS116">
        <v>0</v>
      </c>
      <c r="AT116">
        <v>0</v>
      </c>
      <c r="AU116">
        <v>3.9805395842547532E-2</v>
      </c>
      <c r="AV116">
        <v>0</v>
      </c>
      <c r="AW116">
        <v>0</v>
      </c>
      <c r="AX116">
        <v>0.1238390092879257</v>
      </c>
      <c r="AY116">
        <v>8.4033613445378158E-2</v>
      </c>
      <c r="AZ116">
        <v>0</v>
      </c>
      <c r="BA116">
        <v>0</v>
      </c>
      <c r="BB116">
        <v>4.4449358690844744E-2</v>
      </c>
      <c r="BC116">
        <v>4.42282176028306E-3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4.6439628482972126E-3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14</v>
      </c>
      <c r="CA116">
        <v>2.2490968738737673</v>
      </c>
      <c r="CB116">
        <v>0.85223494337717076</v>
      </c>
      <c r="CC116">
        <v>12.8</v>
      </c>
      <c r="CD116">
        <f t="shared" si="1"/>
        <v>0.44350110321019487</v>
      </c>
      <c r="CE116">
        <v>33.299999999999997</v>
      </c>
      <c r="CF116">
        <v>44.4</v>
      </c>
      <c r="CG116">
        <v>5</v>
      </c>
      <c r="CH116">
        <v>5</v>
      </c>
      <c r="DB116" s="50"/>
    </row>
    <row r="117" spans="1:106">
      <c r="A117">
        <v>116</v>
      </c>
      <c r="B117" t="s">
        <v>93</v>
      </c>
      <c r="C117" t="s">
        <v>100</v>
      </c>
      <c r="D117" t="s">
        <v>373</v>
      </c>
      <c r="E117" s="25" t="s">
        <v>479</v>
      </c>
      <c r="F117" s="25" t="s">
        <v>478</v>
      </c>
      <c r="G117">
        <v>5.8771672054069943E-3</v>
      </c>
      <c r="H117">
        <v>0.20599471054951515</v>
      </c>
      <c r="I117">
        <v>0.19982368498383782</v>
      </c>
      <c r="J117">
        <v>5.6417489421720732E-3</v>
      </c>
      <c r="K117">
        <v>0.11754334410813989</v>
      </c>
      <c r="L117">
        <v>0</v>
      </c>
      <c r="M117">
        <v>0</v>
      </c>
      <c r="N117">
        <v>0</v>
      </c>
      <c r="O117">
        <v>0</v>
      </c>
      <c r="P117">
        <v>5.8771672054069943E-3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5.8771672054069943E-3</v>
      </c>
      <c r="AE117">
        <v>1.1754334410813989E-2</v>
      </c>
      <c r="AF117">
        <v>2.9385836027034967E-2</v>
      </c>
      <c r="AG117">
        <v>5.8771672054069943E-3</v>
      </c>
      <c r="AH117">
        <v>0</v>
      </c>
      <c r="AI117">
        <v>0</v>
      </c>
      <c r="AJ117">
        <v>3.5556861592712312E-2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2.9385836027034967E-2</v>
      </c>
      <c r="AQ117">
        <v>0</v>
      </c>
      <c r="AR117">
        <v>0</v>
      </c>
      <c r="AS117">
        <v>0</v>
      </c>
      <c r="AT117">
        <v>0</v>
      </c>
      <c r="AU117">
        <v>3.5263003232441963E-2</v>
      </c>
      <c r="AV117">
        <v>0</v>
      </c>
      <c r="AW117">
        <v>0</v>
      </c>
      <c r="AX117">
        <v>0.12929767851895391</v>
      </c>
      <c r="AY117">
        <v>0.11196003526300327</v>
      </c>
      <c r="AZ117">
        <v>0</v>
      </c>
      <c r="BA117">
        <v>0</v>
      </c>
      <c r="BB117">
        <v>3.5263003232441963E-2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5.8771672054069943E-3</v>
      </c>
      <c r="BQ117">
        <v>0</v>
      </c>
      <c r="BR117">
        <v>0</v>
      </c>
      <c r="BS117">
        <v>0</v>
      </c>
      <c r="BT117">
        <v>2.3508668821627977E-2</v>
      </c>
      <c r="BU117">
        <v>0</v>
      </c>
      <c r="BV117">
        <v>5.8771672054069943E-3</v>
      </c>
      <c r="BW117">
        <v>0</v>
      </c>
      <c r="BX117">
        <v>0</v>
      </c>
      <c r="BY117">
        <v>0</v>
      </c>
      <c r="BZ117">
        <v>15</v>
      </c>
      <c r="CA117">
        <v>2.184660078250479</v>
      </c>
      <c r="CB117">
        <v>0.80672805746411025</v>
      </c>
      <c r="CC117">
        <v>12.8</v>
      </c>
      <c r="CD117">
        <f t="shared" si="1"/>
        <v>0.41733731168093202</v>
      </c>
      <c r="CE117">
        <v>11.1</v>
      </c>
      <c r="CF117">
        <v>55.5</v>
      </c>
      <c r="CG117">
        <v>5</v>
      </c>
      <c r="CH117">
        <v>5</v>
      </c>
      <c r="DB117" s="50"/>
    </row>
    <row r="118" spans="1:106">
      <c r="A118">
        <v>117</v>
      </c>
      <c r="B118" t="s">
        <v>94</v>
      </c>
      <c r="C118" t="s">
        <v>100</v>
      </c>
      <c r="D118" t="s">
        <v>373</v>
      </c>
      <c r="E118" s="25" t="s">
        <v>479</v>
      </c>
      <c r="F118" s="25" t="s">
        <v>478</v>
      </c>
      <c r="G118">
        <v>2.1592442645074227E-2</v>
      </c>
      <c r="H118">
        <v>0.17273954116059381</v>
      </c>
      <c r="I118">
        <v>0.34547908232118751</v>
      </c>
      <c r="J118">
        <v>5.6417489421720732E-3</v>
      </c>
      <c r="K118">
        <v>8.0971659919028355E-2</v>
      </c>
      <c r="L118">
        <v>0</v>
      </c>
      <c r="M118">
        <v>0</v>
      </c>
      <c r="N118">
        <v>0</v>
      </c>
      <c r="O118">
        <v>5.3981106612685566E-3</v>
      </c>
      <c r="P118">
        <v>0</v>
      </c>
      <c r="Q118">
        <v>0</v>
      </c>
      <c r="R118">
        <v>0</v>
      </c>
      <c r="S118">
        <v>5.3981106612685566E-3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3.7786774628879895E-2</v>
      </c>
      <c r="AF118">
        <v>0</v>
      </c>
      <c r="AG118">
        <v>0</v>
      </c>
      <c r="AH118">
        <v>0</v>
      </c>
      <c r="AI118">
        <v>0</v>
      </c>
      <c r="AJ118">
        <v>3.7786774628879895E-2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5.3981106612685566E-3</v>
      </c>
      <c r="AQ118">
        <v>8.0971659919028347E-4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0.11336032388663972</v>
      </c>
      <c r="AY118">
        <v>8.6639676113360348E-2</v>
      </c>
      <c r="AZ118">
        <v>0</v>
      </c>
      <c r="BA118">
        <v>0</v>
      </c>
      <c r="BB118">
        <v>1.1066126855600541E-2</v>
      </c>
      <c r="BC118">
        <v>5.3981106612685566E-3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2.1592442645074227E-2</v>
      </c>
      <c r="BX118">
        <v>4.3184885290148453E-2</v>
      </c>
      <c r="BY118">
        <v>5.3981106612685566E-3</v>
      </c>
      <c r="BZ118">
        <v>12</v>
      </c>
      <c r="CA118">
        <v>1.8303658232993933</v>
      </c>
      <c r="CB118">
        <v>0.73659339414442426</v>
      </c>
      <c r="CC118">
        <v>12.8</v>
      </c>
      <c r="CD118">
        <f t="shared" si="1"/>
        <v>0.54545281506902765</v>
      </c>
      <c r="CE118">
        <v>22.2</v>
      </c>
      <c r="CF118">
        <v>22.2</v>
      </c>
      <c r="CG118">
        <v>5</v>
      </c>
      <c r="CH118">
        <v>5</v>
      </c>
      <c r="DB118" s="50"/>
    </row>
    <row r="119" spans="1:106">
      <c r="A119">
        <v>118</v>
      </c>
      <c r="B119" t="s">
        <v>95</v>
      </c>
      <c r="C119" t="s">
        <v>100</v>
      </c>
      <c r="D119" t="s">
        <v>373</v>
      </c>
      <c r="E119" s="25" t="s">
        <v>479</v>
      </c>
      <c r="F119" s="25" t="s">
        <v>478</v>
      </c>
      <c r="G119">
        <v>1.5201418799087915E-2</v>
      </c>
      <c r="H119">
        <v>0.13174562959209526</v>
      </c>
      <c r="I119">
        <v>0.40537116797567763</v>
      </c>
      <c r="J119">
        <v>5.6417489421720732E-3</v>
      </c>
      <c r="K119">
        <v>5.0671395996959703E-2</v>
      </c>
      <c r="L119">
        <v>0</v>
      </c>
      <c r="M119">
        <v>0</v>
      </c>
      <c r="N119">
        <v>0</v>
      </c>
      <c r="O119">
        <v>0</v>
      </c>
      <c r="P119">
        <v>2.5335697998479855E-2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5.0671395996959709E-3</v>
      </c>
      <c r="AE119">
        <v>1.0134279199391942E-2</v>
      </c>
      <c r="AF119">
        <v>2.0268558398783883E-2</v>
      </c>
      <c r="AG119">
        <v>0</v>
      </c>
      <c r="AH119">
        <v>0</v>
      </c>
      <c r="AI119">
        <v>0</v>
      </c>
      <c r="AJ119">
        <v>7.1193311375728402E-2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1.5201418799087915E-2</v>
      </c>
      <c r="AQ119">
        <v>1.1401064099315935E-2</v>
      </c>
      <c r="AR119">
        <v>0</v>
      </c>
      <c r="AS119">
        <v>0</v>
      </c>
      <c r="AT119">
        <v>0</v>
      </c>
      <c r="AU119">
        <v>1.5201418799087915E-2</v>
      </c>
      <c r="AV119">
        <v>0</v>
      </c>
      <c r="AW119">
        <v>0</v>
      </c>
      <c r="AX119">
        <v>0.13174562959209524</v>
      </c>
      <c r="AY119">
        <v>4.5857613377248529E-2</v>
      </c>
      <c r="AZ119">
        <v>0</v>
      </c>
      <c r="BA119">
        <v>0</v>
      </c>
      <c r="BB119">
        <v>1.0134279199391942E-2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2.0268558398783883E-2</v>
      </c>
      <c r="BU119">
        <v>0</v>
      </c>
      <c r="BV119">
        <v>5.0671395996959709E-3</v>
      </c>
      <c r="BW119">
        <v>1.0134279199391942E-2</v>
      </c>
      <c r="BX119">
        <v>0</v>
      </c>
      <c r="BY119">
        <v>0</v>
      </c>
      <c r="BZ119">
        <v>14</v>
      </c>
      <c r="CA119">
        <v>2.1670367350544604</v>
      </c>
      <c r="CB119">
        <v>0.82114045448583994</v>
      </c>
      <c r="CC119">
        <v>12.8</v>
      </c>
      <c r="CD119">
        <f t="shared" si="1"/>
        <v>0.5579599653090328</v>
      </c>
      <c r="CE119">
        <v>33.299999999999997</v>
      </c>
      <c r="CF119">
        <v>44.4</v>
      </c>
      <c r="CG119">
        <v>7</v>
      </c>
      <c r="CH119">
        <v>7</v>
      </c>
      <c r="DB119" s="50"/>
    </row>
    <row r="120" spans="1:106">
      <c r="A120">
        <v>119</v>
      </c>
      <c r="B120" t="s">
        <v>96</v>
      </c>
      <c r="C120" t="s">
        <v>100</v>
      </c>
      <c r="D120" t="s">
        <v>373</v>
      </c>
      <c r="E120" s="25" t="s">
        <v>479</v>
      </c>
      <c r="F120" s="25" t="s">
        <v>478</v>
      </c>
      <c r="G120">
        <v>1.1820330969267141E-2</v>
      </c>
      <c r="H120">
        <v>0.26595744680851063</v>
      </c>
      <c r="I120">
        <v>0.24822695035460993</v>
      </c>
      <c r="J120">
        <v>5.6417489421720732E-3</v>
      </c>
      <c r="K120">
        <v>8.8652482269503549E-2</v>
      </c>
      <c r="L120">
        <v>0</v>
      </c>
      <c r="M120">
        <v>0</v>
      </c>
      <c r="N120">
        <v>0</v>
      </c>
      <c r="O120">
        <v>5.9101654846335705E-3</v>
      </c>
      <c r="P120">
        <v>1.1820330969267141E-2</v>
      </c>
      <c r="Q120">
        <v>0</v>
      </c>
      <c r="R120">
        <v>0</v>
      </c>
      <c r="S120">
        <v>5.9101654846335705E-3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1.7730496453900714E-2</v>
      </c>
      <c r="AF120">
        <v>1.1820330969267141E-2</v>
      </c>
      <c r="AG120">
        <v>1.1820330969267141E-2</v>
      </c>
      <c r="AH120">
        <v>0</v>
      </c>
      <c r="AI120">
        <v>0</v>
      </c>
      <c r="AJ120">
        <v>4.1666666666666671E-2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5.9101654846335705E-3</v>
      </c>
      <c r="AQ120">
        <v>6.2056737588652494E-3</v>
      </c>
      <c r="AR120">
        <v>0</v>
      </c>
      <c r="AS120">
        <v>0</v>
      </c>
      <c r="AT120">
        <v>0</v>
      </c>
      <c r="AU120">
        <v>2.3640661938534282E-2</v>
      </c>
      <c r="AV120">
        <v>0</v>
      </c>
      <c r="AW120">
        <v>0</v>
      </c>
      <c r="AX120">
        <v>0.11229314420803788</v>
      </c>
      <c r="AY120">
        <v>7.1513002364066214E-2</v>
      </c>
      <c r="AZ120">
        <v>0</v>
      </c>
      <c r="BA120">
        <v>0</v>
      </c>
      <c r="BB120">
        <v>5.9101654846335705E-3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5.9101654846335705E-3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1.7730496453900714E-2</v>
      </c>
      <c r="BU120">
        <v>5.9101654846335705E-3</v>
      </c>
      <c r="BV120">
        <v>0</v>
      </c>
      <c r="BW120">
        <v>1.7730496453900714E-2</v>
      </c>
      <c r="BX120">
        <v>5.9101654846335705E-3</v>
      </c>
      <c r="BY120">
        <v>0</v>
      </c>
      <c r="BZ120">
        <v>17</v>
      </c>
      <c r="CA120">
        <v>2.2406410283285214</v>
      </c>
      <c r="CB120">
        <v>0.79084797233118742</v>
      </c>
      <c r="CC120">
        <v>12.8</v>
      </c>
      <c r="CD120">
        <f t="shared" si="1"/>
        <v>0.53164647707455981</v>
      </c>
      <c r="CE120">
        <v>55.5</v>
      </c>
      <c r="CF120">
        <v>0</v>
      </c>
      <c r="CG120">
        <v>5</v>
      </c>
      <c r="CH120">
        <v>4</v>
      </c>
      <c r="DB120" s="50"/>
    </row>
    <row r="121" spans="1:106">
      <c r="A121">
        <v>120</v>
      </c>
      <c r="B121" t="s">
        <v>97</v>
      </c>
      <c r="C121" t="s">
        <v>100</v>
      </c>
      <c r="D121" t="s">
        <v>373</v>
      </c>
      <c r="E121" s="25" t="s">
        <v>479</v>
      </c>
      <c r="F121" s="25" t="s">
        <v>478</v>
      </c>
      <c r="G121">
        <v>1.5209125475285174E-2</v>
      </c>
      <c r="H121">
        <v>0.13713561470215466</v>
      </c>
      <c r="I121">
        <v>0.55766793409378967</v>
      </c>
      <c r="J121">
        <v>5.6417489421720732E-3</v>
      </c>
      <c r="K121">
        <v>4.0557667934093794E-2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1.0139416983523449E-2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2.5348542458808622E-4</v>
      </c>
      <c r="AR121">
        <v>0</v>
      </c>
      <c r="AS121">
        <v>0</v>
      </c>
      <c r="AT121">
        <v>0</v>
      </c>
      <c r="AU121">
        <v>5.0697084917617243E-3</v>
      </c>
      <c r="AV121">
        <v>0</v>
      </c>
      <c r="AW121">
        <v>0</v>
      </c>
      <c r="AX121">
        <v>9.1761723700887227E-2</v>
      </c>
      <c r="AY121">
        <v>7.6299112801013952E-2</v>
      </c>
      <c r="AZ121">
        <v>0</v>
      </c>
      <c r="BA121">
        <v>0</v>
      </c>
      <c r="BB121">
        <v>1.5209125475285174E-2</v>
      </c>
      <c r="BC121">
        <v>5.0697084917617243E-3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5.0697084917617243E-3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1.5209125475285174E-2</v>
      </c>
      <c r="BU121">
        <v>0</v>
      </c>
      <c r="BV121">
        <v>0</v>
      </c>
      <c r="BW121">
        <v>5.0697084917617243E-3</v>
      </c>
      <c r="BX121">
        <v>2.0278833967046897E-2</v>
      </c>
      <c r="BY121">
        <v>0</v>
      </c>
      <c r="BZ121">
        <v>10</v>
      </c>
      <c r="CA121">
        <v>1.7005622139864518</v>
      </c>
      <c r="CB121">
        <v>0.73854478566749293</v>
      </c>
      <c r="CC121">
        <v>12.8</v>
      </c>
      <c r="CD121">
        <f t="shared" si="1"/>
        <v>0.71565442321340156</v>
      </c>
      <c r="CE121">
        <v>44.4</v>
      </c>
      <c r="CF121">
        <v>0</v>
      </c>
      <c r="CG121">
        <v>3</v>
      </c>
      <c r="CH121">
        <v>3</v>
      </c>
      <c r="DB121" s="50"/>
    </row>
    <row r="122" spans="1:106">
      <c r="A122">
        <v>121</v>
      </c>
      <c r="B122" t="s">
        <v>98</v>
      </c>
      <c r="C122" t="s">
        <v>100</v>
      </c>
      <c r="D122" t="s">
        <v>351</v>
      </c>
      <c r="E122" s="25" t="s">
        <v>479</v>
      </c>
      <c r="F122" s="25" t="s">
        <v>478</v>
      </c>
      <c r="G122">
        <v>2.1152829190904283E-2</v>
      </c>
      <c r="H122">
        <v>0.2326811210999471</v>
      </c>
      <c r="I122">
        <v>0.34902168164992053</v>
      </c>
      <c r="J122">
        <v>5.6417489421720732E-3</v>
      </c>
      <c r="K122">
        <v>9.5716552088841902E-2</v>
      </c>
      <c r="L122">
        <v>0</v>
      </c>
      <c r="M122">
        <v>0</v>
      </c>
      <c r="N122">
        <v>0</v>
      </c>
      <c r="O122">
        <v>0</v>
      </c>
      <c r="P122">
        <v>1.5864621893178214E-2</v>
      </c>
      <c r="Q122">
        <v>0</v>
      </c>
      <c r="R122">
        <v>1.5864621893178214E-2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1.5864621893178214E-2</v>
      </c>
      <c r="AA122">
        <v>0</v>
      </c>
      <c r="AB122">
        <v>0</v>
      </c>
      <c r="AC122">
        <v>0</v>
      </c>
      <c r="AD122">
        <v>0</v>
      </c>
      <c r="AE122">
        <v>5.2882072977260709E-3</v>
      </c>
      <c r="AF122">
        <v>5.8170280274986774E-2</v>
      </c>
      <c r="AG122">
        <v>0</v>
      </c>
      <c r="AH122">
        <v>0</v>
      </c>
      <c r="AI122">
        <v>0</v>
      </c>
      <c r="AJ122">
        <v>1.0576414595452142E-2</v>
      </c>
      <c r="AK122">
        <v>0</v>
      </c>
      <c r="AL122">
        <v>0</v>
      </c>
      <c r="AM122">
        <v>0</v>
      </c>
      <c r="AN122">
        <v>5.2882072977260709E-3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1.5864621893178214E-2</v>
      </c>
      <c r="AV122">
        <v>0</v>
      </c>
      <c r="AW122">
        <v>0</v>
      </c>
      <c r="AX122">
        <v>0.15864621893178216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11</v>
      </c>
      <c r="CA122">
        <v>1.7244729666805545</v>
      </c>
      <c r="CB122">
        <v>0.71916108524125621</v>
      </c>
      <c r="CC122">
        <v>16.399999999999999</v>
      </c>
      <c r="CD122">
        <f t="shared" si="1"/>
        <v>0.60849738088294392</v>
      </c>
      <c r="CE122">
        <v>77.7</v>
      </c>
      <c r="CF122">
        <v>11.1</v>
      </c>
      <c r="CG122">
        <v>4</v>
      </c>
      <c r="CH122">
        <v>4</v>
      </c>
      <c r="DB122" s="50"/>
    </row>
    <row r="123" spans="1:106">
      <c r="A123">
        <v>122</v>
      </c>
      <c r="B123" t="s">
        <v>175</v>
      </c>
      <c r="C123" t="s">
        <v>100</v>
      </c>
      <c r="D123" t="s">
        <v>351</v>
      </c>
      <c r="E123" s="25" t="s">
        <v>479</v>
      </c>
      <c r="F123" s="25" t="s">
        <v>478</v>
      </c>
      <c r="G123">
        <v>0</v>
      </c>
      <c r="H123">
        <v>0.40775733465937336</v>
      </c>
      <c r="I123">
        <v>0.30830432620586767</v>
      </c>
      <c r="J123">
        <v>5.6417489421720732E-3</v>
      </c>
      <c r="K123">
        <v>7.4838388861263067E-2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9.9453008453505732E-3</v>
      </c>
      <c r="AE123">
        <v>2.9835902536051714E-2</v>
      </c>
      <c r="AF123">
        <v>3.4808552958727E-2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3.0084535057185481E-2</v>
      </c>
      <c r="AO123">
        <v>0</v>
      </c>
      <c r="AP123">
        <v>4.9726504226752866E-3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9.4480358030830464E-2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4.9726504226752866E-3</v>
      </c>
      <c r="BV123">
        <v>0</v>
      </c>
      <c r="BW123">
        <v>0</v>
      </c>
      <c r="BX123">
        <v>0</v>
      </c>
      <c r="BY123">
        <v>0</v>
      </c>
      <c r="BZ123">
        <v>7</v>
      </c>
      <c r="CA123">
        <v>1.6492542771029921</v>
      </c>
      <c r="CB123">
        <v>0.84754903914944912</v>
      </c>
      <c r="CC123">
        <v>16.399999999999999</v>
      </c>
      <c r="CD123">
        <f t="shared" si="1"/>
        <v>0.7217034098074131</v>
      </c>
      <c r="CE123">
        <v>55.5</v>
      </c>
      <c r="CF123">
        <v>0</v>
      </c>
      <c r="CG123">
        <v>5</v>
      </c>
      <c r="CH123">
        <v>5</v>
      </c>
      <c r="DB123" s="50"/>
    </row>
    <row r="124" spans="1:106">
      <c r="A124">
        <v>123</v>
      </c>
      <c r="B124" t="s">
        <v>368</v>
      </c>
      <c r="C124" t="s">
        <v>100</v>
      </c>
      <c r="D124" t="s">
        <v>351</v>
      </c>
      <c r="E124" s="25" t="s">
        <v>479</v>
      </c>
      <c r="F124" s="25" t="s">
        <v>478</v>
      </c>
      <c r="G124">
        <v>4.072398190045249E-2</v>
      </c>
      <c r="H124">
        <v>0.36199095022624428</v>
      </c>
      <c r="I124">
        <v>0.41176470588235298</v>
      </c>
      <c r="J124">
        <v>5.6417489421720732E-3</v>
      </c>
      <c r="K124">
        <v>4.072398190045249E-2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9.0497737556561094E-3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4.072398190045249E-2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9.0497737556561094E-3</v>
      </c>
      <c r="AV124">
        <v>0</v>
      </c>
      <c r="AW124">
        <v>0</v>
      </c>
      <c r="AX124">
        <v>8.5972850678733059E-2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5</v>
      </c>
      <c r="CA124">
        <v>1.3168166589371346</v>
      </c>
      <c r="CB124">
        <v>0.81818419260771125</v>
      </c>
      <c r="CC124">
        <v>16.399999999999999</v>
      </c>
      <c r="CD124">
        <f t="shared" si="1"/>
        <v>0.82012138695122183</v>
      </c>
      <c r="CE124">
        <v>99.899999999999991</v>
      </c>
      <c r="CF124">
        <v>11.1</v>
      </c>
      <c r="CG124">
        <v>8</v>
      </c>
      <c r="CH124">
        <v>8</v>
      </c>
      <c r="DB124" s="50"/>
    </row>
    <row r="125" spans="1:106">
      <c r="A125">
        <v>124</v>
      </c>
      <c r="B125" t="s">
        <v>369</v>
      </c>
      <c r="C125" t="s">
        <v>100</v>
      </c>
      <c r="D125" t="s">
        <v>351</v>
      </c>
      <c r="E125" s="25" t="s">
        <v>479</v>
      </c>
      <c r="F125" s="25" t="s">
        <v>478</v>
      </c>
      <c r="G125">
        <v>9.6432015429122487E-3</v>
      </c>
      <c r="H125">
        <v>0.32786885245901626</v>
      </c>
      <c r="I125">
        <v>0.41465766634522672</v>
      </c>
      <c r="J125">
        <v>5.6417489421720732E-3</v>
      </c>
      <c r="K125">
        <v>6.7984570877531361E-2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1.012536162005786E-2</v>
      </c>
      <c r="AF125">
        <v>3.3992285438765674E-2</v>
      </c>
      <c r="AG125">
        <v>0</v>
      </c>
      <c r="AH125">
        <v>0</v>
      </c>
      <c r="AI125">
        <v>0</v>
      </c>
      <c r="AJ125">
        <v>4.8216007714561243E-3</v>
      </c>
      <c r="AK125">
        <v>0</v>
      </c>
      <c r="AL125">
        <v>0</v>
      </c>
      <c r="AM125">
        <v>0</v>
      </c>
      <c r="AN125">
        <v>3.4474445515911285E-2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9.6432015429122497E-2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6</v>
      </c>
      <c r="CA125">
        <v>1.4762631415820262</v>
      </c>
      <c r="CB125">
        <v>0.82391814690285725</v>
      </c>
      <c r="CC125">
        <v>16.399999999999999</v>
      </c>
      <c r="CD125">
        <f t="shared" si="1"/>
        <v>0.7578114692893273</v>
      </c>
      <c r="CE125">
        <v>111</v>
      </c>
      <c r="CF125">
        <v>0</v>
      </c>
      <c r="CG125">
        <v>7</v>
      </c>
      <c r="CH125">
        <v>7</v>
      </c>
      <c r="DB125" s="50"/>
    </row>
    <row r="126" spans="1:106">
      <c r="A126">
        <v>125</v>
      </c>
      <c r="B126" t="s">
        <v>370</v>
      </c>
      <c r="C126" t="s">
        <v>100</v>
      </c>
      <c r="D126" t="s">
        <v>351</v>
      </c>
      <c r="E126" s="25" t="s">
        <v>479</v>
      </c>
      <c r="F126" s="25" t="s">
        <v>478</v>
      </c>
      <c r="G126">
        <v>4.4334975369458123E-2</v>
      </c>
      <c r="H126">
        <v>0.26600985221674867</v>
      </c>
      <c r="I126">
        <v>0.4137931034482758</v>
      </c>
      <c r="J126">
        <v>5.6417489421720732E-3</v>
      </c>
      <c r="K126">
        <v>9.3596059113300517E-2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4.9261083743842365E-3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1.9704433497536946E-2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5.418719211822659E-2</v>
      </c>
      <c r="AF126">
        <v>0</v>
      </c>
      <c r="AG126">
        <v>0</v>
      </c>
      <c r="AH126">
        <v>0</v>
      </c>
      <c r="AI126">
        <v>0</v>
      </c>
      <c r="AJ126">
        <v>1.477832512315271E-2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8.8669950738916273E-2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6</v>
      </c>
      <c r="CA126">
        <v>1.4684071450644474</v>
      </c>
      <c r="CB126">
        <v>0.81953363176424698</v>
      </c>
      <c r="CC126">
        <v>16.399999999999999</v>
      </c>
      <c r="CD126">
        <f t="shared" si="1"/>
        <v>0.72977967997665472</v>
      </c>
      <c r="CE126">
        <v>88.8</v>
      </c>
      <c r="CF126">
        <v>22.2</v>
      </c>
      <c r="CG126">
        <v>8</v>
      </c>
      <c r="CH126">
        <v>8</v>
      </c>
      <c r="DB126" s="50"/>
    </row>
    <row r="127" spans="1:106">
      <c r="A127">
        <v>126</v>
      </c>
      <c r="B127" t="s">
        <v>371</v>
      </c>
      <c r="C127" t="s">
        <v>100</v>
      </c>
      <c r="D127" t="s">
        <v>351</v>
      </c>
      <c r="E127" s="25" t="s">
        <v>479</v>
      </c>
      <c r="F127" s="25" t="s">
        <v>478</v>
      </c>
      <c r="G127">
        <v>4.6948356807511742E-2</v>
      </c>
      <c r="H127">
        <v>0.5365526492287056</v>
      </c>
      <c r="I127">
        <v>0</v>
      </c>
      <c r="J127">
        <v>5.3655264922870559E-2</v>
      </c>
      <c r="K127">
        <v>0.18779342723004705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2.6827632461435283E-2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3.35345405767941E-2</v>
      </c>
      <c r="AF127">
        <v>0</v>
      </c>
      <c r="AG127">
        <v>1.3413816230717641E-2</v>
      </c>
      <c r="AH127">
        <v>0</v>
      </c>
      <c r="AI127">
        <v>0</v>
      </c>
      <c r="AJ127">
        <v>1.3413816230717641E-2</v>
      </c>
      <c r="AK127">
        <v>0</v>
      </c>
      <c r="AL127">
        <v>0</v>
      </c>
      <c r="AM127">
        <v>0</v>
      </c>
      <c r="AN127">
        <v>6.70690811535882E-2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6.1032863849765258E-2</v>
      </c>
      <c r="AY127">
        <v>0</v>
      </c>
      <c r="AZ127">
        <v>0</v>
      </c>
      <c r="BA127">
        <v>0</v>
      </c>
      <c r="BB127">
        <v>0</v>
      </c>
      <c r="BC127">
        <v>1.3413816230717641E-2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9</v>
      </c>
      <c r="CA127">
        <v>1.6533605350306229</v>
      </c>
      <c r="CB127">
        <v>0.75247680737080402</v>
      </c>
      <c r="CC127">
        <v>16.399999999999999</v>
      </c>
      <c r="CD127">
        <f t="shared" si="1"/>
        <v>0.63715627095908789</v>
      </c>
      <c r="CE127">
        <v>111</v>
      </c>
      <c r="CF127">
        <v>33.299999999999997</v>
      </c>
      <c r="CG127">
        <v>8</v>
      </c>
      <c r="CH127">
        <v>8</v>
      </c>
      <c r="DB127" s="50"/>
    </row>
    <row r="128" spans="1:106">
      <c r="A128">
        <v>127</v>
      </c>
      <c r="B128" t="s">
        <v>319</v>
      </c>
      <c r="C128" t="s">
        <v>100</v>
      </c>
      <c r="D128" t="s">
        <v>244</v>
      </c>
      <c r="E128" s="25" t="s">
        <v>357</v>
      </c>
      <c r="F128" s="25" t="s">
        <v>478</v>
      </c>
      <c r="G128">
        <v>0</v>
      </c>
      <c r="H128">
        <v>0.10944563407090177</v>
      </c>
      <c r="I128">
        <v>3.3309540804187493E-2</v>
      </c>
      <c r="J128">
        <v>0</v>
      </c>
      <c r="K128">
        <v>0.16178919819176782</v>
      </c>
      <c r="L128">
        <v>0</v>
      </c>
      <c r="M128">
        <v>0</v>
      </c>
      <c r="N128">
        <v>0</v>
      </c>
      <c r="O128">
        <v>0</v>
      </c>
      <c r="P128">
        <v>0.31881989055436594</v>
      </c>
      <c r="Q128">
        <v>1.4275517487508927E-2</v>
      </c>
      <c r="R128">
        <v>2.8551034975017847E-2</v>
      </c>
      <c r="S128">
        <v>0</v>
      </c>
      <c r="T128">
        <v>0</v>
      </c>
      <c r="U128">
        <v>0</v>
      </c>
      <c r="V128">
        <v>0</v>
      </c>
      <c r="W128">
        <v>0.16654770402093744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1.9034023316678566E-2</v>
      </c>
      <c r="AF128">
        <v>2.3792529145848208E-2</v>
      </c>
      <c r="AG128">
        <v>4.7585058291696415E-3</v>
      </c>
      <c r="AH128">
        <v>0</v>
      </c>
      <c r="AI128">
        <v>0</v>
      </c>
      <c r="AJ128">
        <v>5.2343564120866048E-2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9.517011658339283E-3</v>
      </c>
      <c r="AQ128">
        <v>7.1377587437544622E-4</v>
      </c>
      <c r="AR128">
        <v>0</v>
      </c>
      <c r="AS128">
        <v>0</v>
      </c>
      <c r="AT128">
        <v>9.517011658339283E-3</v>
      </c>
      <c r="AU128">
        <v>2.3792529145848208E-2</v>
      </c>
      <c r="AV128">
        <v>4.7585058291696415E-3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4.7585058291696415E-3</v>
      </c>
      <c r="BR128">
        <v>0</v>
      </c>
      <c r="BS128">
        <v>0</v>
      </c>
      <c r="BT128">
        <v>9.517011658339283E-3</v>
      </c>
      <c r="BU128">
        <v>0</v>
      </c>
      <c r="BV128">
        <v>0</v>
      </c>
      <c r="BW128">
        <v>4.7585058291696415E-3</v>
      </c>
      <c r="BX128">
        <v>0</v>
      </c>
      <c r="BY128">
        <v>0</v>
      </c>
      <c r="BZ128">
        <v>19</v>
      </c>
      <c r="CA128">
        <v>1.8953335302159411</v>
      </c>
      <c r="CB128">
        <v>0.64369937486444462</v>
      </c>
      <c r="CC128">
        <v>1</v>
      </c>
      <c r="CD128">
        <f t="shared" si="1"/>
        <v>0.14275517487508926</v>
      </c>
      <c r="CE128">
        <v>22.2</v>
      </c>
      <c r="CF128">
        <v>33.299999999999997</v>
      </c>
      <c r="CG128">
        <v>4</v>
      </c>
      <c r="CH128">
        <v>4</v>
      </c>
      <c r="DB128" s="50"/>
    </row>
    <row r="129" spans="1:106">
      <c r="A129">
        <v>128</v>
      </c>
      <c r="B129" t="s">
        <v>320</v>
      </c>
      <c r="C129" t="s">
        <v>100</v>
      </c>
      <c r="D129" t="s">
        <v>244</v>
      </c>
      <c r="E129" s="25" t="s">
        <v>357</v>
      </c>
      <c r="F129" s="25" t="s">
        <v>478</v>
      </c>
      <c r="G129">
        <v>1.5140045420136264E-2</v>
      </c>
      <c r="H129">
        <v>0.34317436285642178</v>
      </c>
      <c r="I129">
        <v>7.0653545293969236E-2</v>
      </c>
      <c r="J129">
        <v>0</v>
      </c>
      <c r="K129">
        <v>0.12112036336109014</v>
      </c>
      <c r="L129">
        <v>0</v>
      </c>
      <c r="M129">
        <v>0</v>
      </c>
      <c r="N129">
        <v>8.57935907141055E-2</v>
      </c>
      <c r="O129">
        <v>0</v>
      </c>
      <c r="P129">
        <v>1.0093363613424175E-2</v>
      </c>
      <c r="Q129">
        <v>2.0186727226848351E-2</v>
      </c>
      <c r="R129">
        <v>2.5233409033560437E-2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1.0345697703759781E-2</v>
      </c>
      <c r="AA129">
        <v>1.0093363613424175E-2</v>
      </c>
      <c r="AB129">
        <v>0</v>
      </c>
      <c r="AC129">
        <v>0</v>
      </c>
      <c r="AD129">
        <v>0</v>
      </c>
      <c r="AE129">
        <v>3.5326772646984611E-2</v>
      </c>
      <c r="AF129">
        <v>5.0466818067120877E-3</v>
      </c>
      <c r="AG129">
        <v>9.0840272520817583E-2</v>
      </c>
      <c r="AH129">
        <v>0</v>
      </c>
      <c r="AI129">
        <v>0</v>
      </c>
      <c r="AJ129">
        <v>2.5485743123896041E-2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5.0466818067120877E-3</v>
      </c>
      <c r="AQ129">
        <v>5.299015897047692E-3</v>
      </c>
      <c r="AR129">
        <v>0</v>
      </c>
      <c r="AS129">
        <v>0</v>
      </c>
      <c r="AT129">
        <v>5.0466818067120877E-3</v>
      </c>
      <c r="AU129">
        <v>2.5233409033560437E-2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5.0466818067120877E-3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3.0280090840272524E-2</v>
      </c>
      <c r="BX129">
        <v>5.5513499873832951E-2</v>
      </c>
      <c r="BY129">
        <v>0</v>
      </c>
      <c r="BZ129">
        <v>17</v>
      </c>
      <c r="CA129">
        <v>2.239958149623194</v>
      </c>
      <c r="CB129">
        <v>0.79060694611028526</v>
      </c>
      <c r="CC129">
        <v>1</v>
      </c>
      <c r="CD129">
        <f t="shared" si="1"/>
        <v>0.42896795357052725</v>
      </c>
      <c r="CE129">
        <v>33.299999999999997</v>
      </c>
      <c r="CF129">
        <v>0</v>
      </c>
      <c r="CG129">
        <v>3</v>
      </c>
      <c r="CH129">
        <v>3</v>
      </c>
      <c r="DB129" s="50"/>
    </row>
    <row r="130" spans="1:106">
      <c r="A130">
        <v>129</v>
      </c>
      <c r="B130" t="s">
        <v>321</v>
      </c>
      <c r="C130" t="s">
        <v>100</v>
      </c>
      <c r="D130" t="s">
        <v>244</v>
      </c>
      <c r="E130" s="25" t="s">
        <v>357</v>
      </c>
      <c r="F130" s="25" t="s">
        <v>478</v>
      </c>
      <c r="G130">
        <v>1.1220196353436187E-2</v>
      </c>
      <c r="H130">
        <v>7.3211781206171125E-2</v>
      </c>
      <c r="I130">
        <v>5.6100981767180933E-3</v>
      </c>
      <c r="J130">
        <v>5.6100981767180933E-3</v>
      </c>
      <c r="K130">
        <v>0.1234221598877981</v>
      </c>
      <c r="L130">
        <v>2.8050490883590466E-2</v>
      </c>
      <c r="M130">
        <v>0</v>
      </c>
      <c r="N130">
        <v>1.6830294530154281E-2</v>
      </c>
      <c r="O130">
        <v>5.6100981767180933E-3</v>
      </c>
      <c r="P130">
        <v>4.4880785413744739E-2</v>
      </c>
      <c r="Q130">
        <v>3.955119214586255E-2</v>
      </c>
      <c r="R130">
        <v>3.9270687237026647E-2</v>
      </c>
      <c r="S130">
        <v>0</v>
      </c>
      <c r="T130">
        <v>0</v>
      </c>
      <c r="U130">
        <v>0</v>
      </c>
      <c r="V130">
        <v>0</v>
      </c>
      <c r="W130">
        <v>2.2440392706872373E-2</v>
      </c>
      <c r="X130">
        <v>0</v>
      </c>
      <c r="Y130">
        <v>0</v>
      </c>
      <c r="Z130">
        <v>5.6100981767180933E-3</v>
      </c>
      <c r="AA130">
        <v>0</v>
      </c>
      <c r="AB130">
        <v>1.1220196353436187E-2</v>
      </c>
      <c r="AC130">
        <v>0</v>
      </c>
      <c r="AD130">
        <v>0</v>
      </c>
      <c r="AE130">
        <v>2.2440392706872373E-2</v>
      </c>
      <c r="AF130">
        <v>0</v>
      </c>
      <c r="AG130">
        <v>0.43758765778401115</v>
      </c>
      <c r="AH130">
        <v>0</v>
      </c>
      <c r="AI130">
        <v>0</v>
      </c>
      <c r="AJ130">
        <v>5.1051893408134638E-2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2.8050490883590464E-4</v>
      </c>
      <c r="AR130">
        <v>0</v>
      </c>
      <c r="AS130">
        <v>0</v>
      </c>
      <c r="AT130">
        <v>0</v>
      </c>
      <c r="AU130">
        <v>1.6830294530154281E-2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2.2440392706872373E-2</v>
      </c>
      <c r="BU130">
        <v>0</v>
      </c>
      <c r="BV130">
        <v>0</v>
      </c>
      <c r="BW130">
        <v>0</v>
      </c>
      <c r="BX130">
        <v>2.2440392706872373E-2</v>
      </c>
      <c r="BY130">
        <v>0</v>
      </c>
      <c r="BZ130">
        <v>19</v>
      </c>
      <c r="CA130">
        <v>1.8862713965006135</v>
      </c>
      <c r="CB130">
        <v>0.64062166336169413</v>
      </c>
      <c r="CC130">
        <v>1</v>
      </c>
      <c r="CD130">
        <f t="shared" ref="CD130:CD193" si="2">SUM(G130:J130)</f>
        <v>9.5652173913043495E-2</v>
      </c>
      <c r="CE130">
        <v>22.2</v>
      </c>
      <c r="CF130">
        <v>66.599999999999994</v>
      </c>
      <c r="CG130">
        <v>6</v>
      </c>
      <c r="CH130">
        <v>6</v>
      </c>
      <c r="DB130" s="50"/>
    </row>
    <row r="131" spans="1:106">
      <c r="A131">
        <v>130</v>
      </c>
      <c r="B131" t="s">
        <v>10</v>
      </c>
      <c r="C131" t="s">
        <v>100</v>
      </c>
      <c r="D131" t="s">
        <v>244</v>
      </c>
      <c r="E131" s="25" t="s">
        <v>357</v>
      </c>
      <c r="F131" s="25" t="s">
        <v>478</v>
      </c>
      <c r="G131">
        <v>5.6449336720293553E-3</v>
      </c>
      <c r="H131">
        <v>0.18092012418854084</v>
      </c>
      <c r="I131">
        <v>2.2579734688117421E-2</v>
      </c>
      <c r="J131">
        <v>5.6100981767180933E-3</v>
      </c>
      <c r="K131">
        <v>0.20321761219305676</v>
      </c>
      <c r="L131">
        <v>1.1289867344058711E-2</v>
      </c>
      <c r="M131">
        <v>0</v>
      </c>
      <c r="N131">
        <v>1.1289867344058711E-2</v>
      </c>
      <c r="O131">
        <v>0</v>
      </c>
      <c r="P131">
        <v>3.3869602032176135E-2</v>
      </c>
      <c r="Q131">
        <v>4.5441716059836303E-2</v>
      </c>
      <c r="R131">
        <v>2.8224668360146775E-2</v>
      </c>
      <c r="S131">
        <v>1.1289867344058711E-2</v>
      </c>
      <c r="T131">
        <v>0</v>
      </c>
      <c r="U131">
        <v>0</v>
      </c>
      <c r="V131">
        <v>0</v>
      </c>
      <c r="W131">
        <v>0</v>
      </c>
      <c r="X131">
        <v>5.6449336720293564E-2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2.2579734688117421E-2</v>
      </c>
      <c r="AF131">
        <v>5.6449336720293553E-3</v>
      </c>
      <c r="AG131">
        <v>0.13547840812870451</v>
      </c>
      <c r="AH131">
        <v>1.1572114027660178E-2</v>
      </c>
      <c r="AI131">
        <v>0</v>
      </c>
      <c r="AJ131">
        <v>3.9514535704205482E-2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5.6449336720293553E-3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2.2579734688117421E-2</v>
      </c>
      <c r="BU131">
        <v>0</v>
      </c>
      <c r="BV131">
        <v>0</v>
      </c>
      <c r="BW131">
        <v>3.9514535704205482E-2</v>
      </c>
      <c r="BX131">
        <v>0.10725373976855779</v>
      </c>
      <c r="BY131">
        <v>0</v>
      </c>
      <c r="BZ131">
        <v>17</v>
      </c>
      <c r="CA131">
        <v>2.1676313250168469</v>
      </c>
      <c r="CB131">
        <v>0.76507875044578255</v>
      </c>
      <c r="CC131">
        <v>1</v>
      </c>
      <c r="CD131">
        <f t="shared" si="2"/>
        <v>0.21475489072540571</v>
      </c>
      <c r="CE131">
        <v>11.1</v>
      </c>
      <c r="CF131">
        <v>22.2</v>
      </c>
      <c r="CG131">
        <v>6</v>
      </c>
      <c r="CH131">
        <v>6</v>
      </c>
      <c r="DB131" s="50"/>
    </row>
    <row r="132" spans="1:106">
      <c r="A132">
        <v>131</v>
      </c>
      <c r="B132" t="s">
        <v>205</v>
      </c>
      <c r="C132" t="s">
        <v>100</v>
      </c>
      <c r="D132" t="s">
        <v>244</v>
      </c>
      <c r="E132" s="25" t="s">
        <v>357</v>
      </c>
      <c r="F132" s="25" t="s">
        <v>478</v>
      </c>
      <c r="G132">
        <v>5.044136191677177E-3</v>
      </c>
      <c r="H132">
        <v>0.11097099621689789</v>
      </c>
      <c r="I132">
        <v>2.0176544766708708E-2</v>
      </c>
      <c r="J132">
        <v>5.6100981767180933E-3</v>
      </c>
      <c r="K132">
        <v>0.11601513240857507</v>
      </c>
      <c r="L132">
        <v>5.044136191677177E-3</v>
      </c>
      <c r="M132">
        <v>0</v>
      </c>
      <c r="N132">
        <v>0.10592686002522071</v>
      </c>
      <c r="O132">
        <v>0</v>
      </c>
      <c r="P132">
        <v>0.14123581336696095</v>
      </c>
      <c r="Q132">
        <v>1.5132408575031531E-2</v>
      </c>
      <c r="R132">
        <v>3.530895334174023E-2</v>
      </c>
      <c r="S132">
        <v>0</v>
      </c>
      <c r="T132">
        <v>0</v>
      </c>
      <c r="U132">
        <v>0</v>
      </c>
      <c r="V132">
        <v>0</v>
      </c>
      <c r="W132">
        <v>3.0264817150063059E-2</v>
      </c>
      <c r="X132">
        <v>0</v>
      </c>
      <c r="Y132">
        <v>0</v>
      </c>
      <c r="Z132">
        <v>0</v>
      </c>
      <c r="AA132">
        <v>1.5132408575031531E-2</v>
      </c>
      <c r="AB132">
        <v>0</v>
      </c>
      <c r="AC132">
        <v>0</v>
      </c>
      <c r="AD132">
        <v>1.0088272383354354E-2</v>
      </c>
      <c r="AE132">
        <v>2.5220680958385883E-2</v>
      </c>
      <c r="AF132">
        <v>0</v>
      </c>
      <c r="AG132">
        <v>0.23707440100882726</v>
      </c>
      <c r="AH132">
        <v>1.0088272383354354E-2</v>
      </c>
      <c r="AI132">
        <v>0</v>
      </c>
      <c r="AJ132">
        <v>2.0176544766708708E-2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1.0088272383354353E-3</v>
      </c>
      <c r="AR132">
        <v>0</v>
      </c>
      <c r="AS132">
        <v>0</v>
      </c>
      <c r="AT132">
        <v>1.0088272383354354E-2</v>
      </c>
      <c r="AU132">
        <v>2.0176544766708708E-2</v>
      </c>
      <c r="AV132">
        <v>5.044136191677177E-3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2.5220680958385882E-4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4.0353089533417409E-2</v>
      </c>
      <c r="BX132">
        <v>2.0176544766708708E-2</v>
      </c>
      <c r="BY132">
        <v>0</v>
      </c>
      <c r="BZ132">
        <v>23</v>
      </c>
      <c r="CA132">
        <v>2.1755203518140007</v>
      </c>
      <c r="CB132">
        <v>0.69383650614368064</v>
      </c>
      <c r="CC132">
        <v>1</v>
      </c>
      <c r="CD132">
        <f t="shared" si="2"/>
        <v>0.14180177535200186</v>
      </c>
      <c r="CE132">
        <v>11.1</v>
      </c>
      <c r="CF132">
        <v>22.2</v>
      </c>
      <c r="CG132">
        <v>6</v>
      </c>
      <c r="CH132">
        <v>6</v>
      </c>
      <c r="DB132" s="50"/>
    </row>
    <row r="133" spans="1:106">
      <c r="A133">
        <v>132</v>
      </c>
      <c r="B133" t="s">
        <v>206</v>
      </c>
      <c r="C133" t="s">
        <v>100</v>
      </c>
      <c r="D133" t="s">
        <v>244</v>
      </c>
      <c r="E133" s="25" t="s">
        <v>357</v>
      </c>
      <c r="F133" s="25" t="s">
        <v>478</v>
      </c>
      <c r="G133">
        <v>0</v>
      </c>
      <c r="H133">
        <v>7.2741392699974122E-2</v>
      </c>
      <c r="I133">
        <v>3.6241263266891012E-2</v>
      </c>
      <c r="J133">
        <v>5.6100981767180933E-3</v>
      </c>
      <c r="K133">
        <v>0.19673828630597978</v>
      </c>
      <c r="L133">
        <v>1.0354646647683147E-2</v>
      </c>
      <c r="M133">
        <v>0</v>
      </c>
      <c r="N133">
        <v>0</v>
      </c>
      <c r="O133">
        <v>0</v>
      </c>
      <c r="P133">
        <v>0.33652601604970217</v>
      </c>
      <c r="Q133">
        <v>0</v>
      </c>
      <c r="R133">
        <v>3.1063939943049439E-2</v>
      </c>
      <c r="S133">
        <v>0</v>
      </c>
      <c r="T133">
        <v>0</v>
      </c>
      <c r="U133">
        <v>0</v>
      </c>
      <c r="V133">
        <v>0</v>
      </c>
      <c r="W133">
        <v>9.8369143152989891E-2</v>
      </c>
      <c r="X133">
        <v>0</v>
      </c>
      <c r="Y133">
        <v>0</v>
      </c>
      <c r="Z133">
        <v>5.1773233238415735E-3</v>
      </c>
      <c r="AA133">
        <v>0</v>
      </c>
      <c r="AB133">
        <v>0</v>
      </c>
      <c r="AC133">
        <v>0</v>
      </c>
      <c r="AD133">
        <v>0</v>
      </c>
      <c r="AE133">
        <v>8.2837173181465176E-2</v>
      </c>
      <c r="AF133">
        <v>0</v>
      </c>
      <c r="AG133">
        <v>4.6595909914574157E-2</v>
      </c>
      <c r="AH133">
        <v>0</v>
      </c>
      <c r="AI133">
        <v>0</v>
      </c>
      <c r="AJ133">
        <v>4.6595909914574157E-2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5.1773233238415735E-3</v>
      </c>
      <c r="AQ133">
        <v>1.0872378980067305E-2</v>
      </c>
      <c r="AR133">
        <v>0</v>
      </c>
      <c r="AS133">
        <v>0</v>
      </c>
      <c r="AT133">
        <v>0</v>
      </c>
      <c r="AU133">
        <v>5.1773233238415735E-3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5.1773233238415735E-3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5.1773233238415735E-3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5.1773233238415735E-3</v>
      </c>
      <c r="BX133">
        <v>0</v>
      </c>
      <c r="BY133">
        <v>0</v>
      </c>
      <c r="BZ133">
        <v>19</v>
      </c>
      <c r="CA133">
        <v>1.869765866326857</v>
      </c>
      <c r="CB133">
        <v>0.63501600119971946</v>
      </c>
      <c r="CC133">
        <v>1</v>
      </c>
      <c r="CD133">
        <f t="shared" si="2"/>
        <v>0.11459275414358322</v>
      </c>
      <c r="CE133">
        <v>0</v>
      </c>
      <c r="CF133">
        <v>44.4</v>
      </c>
      <c r="CG133">
        <v>7</v>
      </c>
      <c r="CH133">
        <v>7</v>
      </c>
      <c r="DB133" s="50"/>
    </row>
    <row r="134" spans="1:106">
      <c r="A134">
        <v>133</v>
      </c>
      <c r="B134" t="s">
        <v>207</v>
      </c>
      <c r="C134" t="s">
        <v>100</v>
      </c>
      <c r="D134" t="s">
        <v>286</v>
      </c>
      <c r="E134" s="25" t="s">
        <v>357</v>
      </c>
      <c r="F134" s="25" t="s">
        <v>478</v>
      </c>
      <c r="G134">
        <v>0</v>
      </c>
      <c r="H134">
        <v>7.5765717356260073E-2</v>
      </c>
      <c r="I134">
        <v>0.38688876947877476</v>
      </c>
      <c r="J134">
        <v>5.6100981767180933E-3</v>
      </c>
      <c r="K134">
        <v>0.24717893605588387</v>
      </c>
      <c r="L134">
        <v>2.6867275658248254E-2</v>
      </c>
      <c r="M134">
        <v>0</v>
      </c>
      <c r="N134">
        <v>1.6120365394948953E-2</v>
      </c>
      <c r="O134">
        <v>5.3734551316496513E-3</v>
      </c>
      <c r="P134">
        <v>4.2987641053197211E-2</v>
      </c>
      <c r="Q134">
        <v>1.0746910263299303E-2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3.2240730789897906E-2</v>
      </c>
      <c r="AF134">
        <v>5.3734551316496513E-3</v>
      </c>
      <c r="AG134">
        <v>4.2987641053197204E-2</v>
      </c>
      <c r="AH134">
        <v>0</v>
      </c>
      <c r="AI134">
        <v>0</v>
      </c>
      <c r="AJ134">
        <v>2.6867275658248254E-2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1.6120365394948957E-2</v>
      </c>
      <c r="AV134">
        <v>5.3734551316496513E-3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3.7614185921547555E-2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2.1493820526598605E-2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17</v>
      </c>
      <c r="CA134">
        <v>1.9881196080044465</v>
      </c>
      <c r="CB134">
        <v>0.7017189906207778</v>
      </c>
      <c r="CC134">
        <v>1</v>
      </c>
      <c r="CD134">
        <f t="shared" si="2"/>
        <v>0.46826458501175294</v>
      </c>
      <c r="CE134">
        <v>33.299999999999997</v>
      </c>
      <c r="CF134">
        <v>55.5</v>
      </c>
      <c r="CG134">
        <v>5</v>
      </c>
      <c r="CH134">
        <v>5</v>
      </c>
      <c r="DB134" s="50"/>
    </row>
    <row r="135" spans="1:106">
      <c r="A135">
        <v>134</v>
      </c>
      <c r="B135" t="s">
        <v>208</v>
      </c>
      <c r="C135" t="s">
        <v>100</v>
      </c>
      <c r="D135" t="s">
        <v>286</v>
      </c>
      <c r="E135" s="25" t="s">
        <v>357</v>
      </c>
      <c r="F135" s="25" t="s">
        <v>478</v>
      </c>
      <c r="G135">
        <v>0</v>
      </c>
      <c r="H135">
        <v>0.27012425715829264</v>
      </c>
      <c r="I135">
        <v>1.0804970286331712E-2</v>
      </c>
      <c r="J135">
        <v>5.6100981767180933E-3</v>
      </c>
      <c r="K135">
        <v>0.42139384116693673</v>
      </c>
      <c r="L135">
        <v>1.0804970286331712E-2</v>
      </c>
      <c r="M135">
        <v>0</v>
      </c>
      <c r="N135">
        <v>0</v>
      </c>
      <c r="O135">
        <v>0</v>
      </c>
      <c r="P135">
        <v>5.4024851431658555E-2</v>
      </c>
      <c r="Q135">
        <v>0</v>
      </c>
      <c r="R135">
        <v>5.4024851431658562E-3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1.0804970286331712E-2</v>
      </c>
      <c r="AF135">
        <v>5.4024851431658562E-2</v>
      </c>
      <c r="AG135">
        <v>0</v>
      </c>
      <c r="AH135">
        <v>0</v>
      </c>
      <c r="AI135">
        <v>0</v>
      </c>
      <c r="AJ135">
        <v>2.7282549972987572E-2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1.6207455429497569E-2</v>
      </c>
      <c r="AQ135">
        <v>2.7012425715829282E-4</v>
      </c>
      <c r="AR135">
        <v>0</v>
      </c>
      <c r="AS135">
        <v>0</v>
      </c>
      <c r="AT135">
        <v>0</v>
      </c>
      <c r="AU135">
        <v>1.0804970286331712E-2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3.2414910858995137E-2</v>
      </c>
      <c r="BC135">
        <v>2.1609940572663425E-2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3.2414910858995137E-2</v>
      </c>
      <c r="BU135">
        <v>5.4024851431658562E-3</v>
      </c>
      <c r="BV135">
        <v>0</v>
      </c>
      <c r="BW135">
        <v>0</v>
      </c>
      <c r="BX135">
        <v>1.6207455429497569E-2</v>
      </c>
      <c r="BY135">
        <v>0</v>
      </c>
      <c r="BZ135">
        <v>17</v>
      </c>
      <c r="CA135">
        <v>1.5613546034158443</v>
      </c>
      <c r="CB135">
        <v>0.55108966880005783</v>
      </c>
      <c r="CC135">
        <v>1</v>
      </c>
      <c r="CD135">
        <f t="shared" si="2"/>
        <v>0.28653932562134243</v>
      </c>
      <c r="CE135">
        <v>44.4</v>
      </c>
      <c r="CF135">
        <v>44.4</v>
      </c>
      <c r="CG135">
        <v>5</v>
      </c>
      <c r="CH135">
        <v>5</v>
      </c>
      <c r="DB135" s="50"/>
    </row>
    <row r="136" spans="1:106">
      <c r="A136">
        <v>135</v>
      </c>
      <c r="B136" t="s">
        <v>209</v>
      </c>
      <c r="C136" t="s">
        <v>100</v>
      </c>
      <c r="D136" t="s">
        <v>286</v>
      </c>
      <c r="E136" s="25" t="s">
        <v>357</v>
      </c>
      <c r="F136" s="25" t="s">
        <v>478</v>
      </c>
      <c r="G136">
        <v>0</v>
      </c>
      <c r="H136">
        <v>0.29808177688036341</v>
      </c>
      <c r="I136">
        <v>3.0287733467945478E-2</v>
      </c>
      <c r="J136">
        <v>5.6100981767180933E-3</v>
      </c>
      <c r="K136">
        <v>0.21201413427561833</v>
      </c>
      <c r="L136">
        <v>1.0095911155981827E-2</v>
      </c>
      <c r="M136">
        <v>0</v>
      </c>
      <c r="N136">
        <v>0</v>
      </c>
      <c r="O136">
        <v>0</v>
      </c>
      <c r="P136">
        <v>3.533568904593639E-2</v>
      </c>
      <c r="Q136">
        <v>0</v>
      </c>
      <c r="R136">
        <v>3.0540131246845022E-2</v>
      </c>
      <c r="S136">
        <v>1.5143866733972741E-2</v>
      </c>
      <c r="T136">
        <v>0</v>
      </c>
      <c r="U136">
        <v>0</v>
      </c>
      <c r="V136">
        <v>0</v>
      </c>
      <c r="W136">
        <v>1.0095911155981827E-2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4.5431600201918214E-2</v>
      </c>
      <c r="AG136">
        <v>5.0479555779909133E-2</v>
      </c>
      <c r="AH136">
        <v>0</v>
      </c>
      <c r="AI136">
        <v>0</v>
      </c>
      <c r="AJ136">
        <v>5.0479555779909126E-2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5.0479555779909136E-3</v>
      </c>
      <c r="AQ136">
        <v>0</v>
      </c>
      <c r="AR136">
        <v>0</v>
      </c>
      <c r="AS136">
        <v>0</v>
      </c>
      <c r="AT136">
        <v>0</v>
      </c>
      <c r="AU136">
        <v>3.533568904593639E-2</v>
      </c>
      <c r="AV136">
        <v>0</v>
      </c>
      <c r="AW136">
        <v>0</v>
      </c>
      <c r="AX136">
        <v>5.0479555779909136E-3</v>
      </c>
      <c r="AY136">
        <v>0</v>
      </c>
      <c r="AZ136">
        <v>0</v>
      </c>
      <c r="BA136">
        <v>0</v>
      </c>
      <c r="BB136">
        <v>4.5431600201918214E-2</v>
      </c>
      <c r="BC136">
        <v>3.533568904593639E-2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7.5719333669863706E-2</v>
      </c>
      <c r="BU136">
        <v>0</v>
      </c>
      <c r="BV136">
        <v>5.0479555779909136E-3</v>
      </c>
      <c r="BW136">
        <v>5.0479555779909136E-3</v>
      </c>
      <c r="BX136">
        <v>0</v>
      </c>
      <c r="BY136">
        <v>0</v>
      </c>
      <c r="BZ136">
        <v>19</v>
      </c>
      <c r="CA136">
        <v>2.2911402157832161</v>
      </c>
      <c r="CB136">
        <v>0.7781245364547611</v>
      </c>
      <c r="CC136">
        <v>1</v>
      </c>
      <c r="CD136">
        <f t="shared" si="2"/>
        <v>0.33397960852502701</v>
      </c>
      <c r="CE136">
        <v>11.1</v>
      </c>
      <c r="CF136">
        <v>11.1</v>
      </c>
      <c r="CG136">
        <v>6</v>
      </c>
      <c r="CH136">
        <v>5</v>
      </c>
      <c r="DB136" s="50"/>
    </row>
    <row r="137" spans="1:106">
      <c r="A137">
        <v>136</v>
      </c>
      <c r="B137" t="s">
        <v>210</v>
      </c>
      <c r="C137" t="s">
        <v>100</v>
      </c>
      <c r="D137" t="s">
        <v>286</v>
      </c>
      <c r="E137" s="25" t="s">
        <v>357</v>
      </c>
      <c r="F137" s="25" t="s">
        <v>478</v>
      </c>
      <c r="G137">
        <v>0</v>
      </c>
      <c r="H137">
        <v>0.10468463752944257</v>
      </c>
      <c r="I137">
        <v>5.2342318764721271E-2</v>
      </c>
      <c r="J137">
        <v>5.6100981767180933E-3</v>
      </c>
      <c r="K137">
        <v>0.36639623135304888</v>
      </c>
      <c r="L137">
        <v>3.1405391258832765E-2</v>
      </c>
      <c r="M137">
        <v>0</v>
      </c>
      <c r="N137">
        <v>0</v>
      </c>
      <c r="O137">
        <v>0</v>
      </c>
      <c r="P137">
        <v>5.7576550641193394E-2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1.0468463752944256E-2</v>
      </c>
      <c r="AC137">
        <v>0</v>
      </c>
      <c r="AD137">
        <v>0</v>
      </c>
      <c r="AE137">
        <v>2.6171159382360639E-2</v>
      </c>
      <c r="AF137">
        <v>0</v>
      </c>
      <c r="AG137">
        <v>0.13085579691180321</v>
      </c>
      <c r="AH137">
        <v>0</v>
      </c>
      <c r="AI137">
        <v>0</v>
      </c>
      <c r="AJ137">
        <v>6.8045014394137668E-2</v>
      </c>
      <c r="AK137">
        <v>0</v>
      </c>
      <c r="AL137">
        <v>1.0468463752944256E-2</v>
      </c>
      <c r="AM137">
        <v>0</v>
      </c>
      <c r="AN137">
        <v>0</v>
      </c>
      <c r="AO137">
        <v>0</v>
      </c>
      <c r="AP137">
        <v>1.5702695629416386E-2</v>
      </c>
      <c r="AQ137">
        <v>0</v>
      </c>
      <c r="AR137">
        <v>0</v>
      </c>
      <c r="AS137">
        <v>0</v>
      </c>
      <c r="AT137">
        <v>0</v>
      </c>
      <c r="AU137">
        <v>3.1405391258832765E-2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1.5964407223239992E-2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5.2342318764721282E-3</v>
      </c>
      <c r="BJ137">
        <v>5.2342318764721282E-3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3.6639623135304888E-2</v>
      </c>
      <c r="BU137">
        <v>0</v>
      </c>
      <c r="BV137">
        <v>5.2342318764721282E-3</v>
      </c>
      <c r="BW137">
        <v>0</v>
      </c>
      <c r="BX137">
        <v>2.6171159382360639E-2</v>
      </c>
      <c r="BY137">
        <v>0</v>
      </c>
      <c r="BZ137">
        <v>18</v>
      </c>
      <c r="CA137">
        <v>1.8980193672943182</v>
      </c>
      <c r="CB137">
        <v>0.65666963500772757</v>
      </c>
      <c r="CC137">
        <v>1</v>
      </c>
      <c r="CD137">
        <f t="shared" si="2"/>
        <v>0.16263705447088195</v>
      </c>
      <c r="CE137">
        <v>0</v>
      </c>
      <c r="CF137">
        <v>44.4</v>
      </c>
      <c r="CG137">
        <v>3</v>
      </c>
      <c r="CH137">
        <v>3</v>
      </c>
      <c r="DB137" s="50"/>
    </row>
    <row r="138" spans="1:106">
      <c r="A138">
        <v>137</v>
      </c>
      <c r="B138" s="28" t="s">
        <v>325</v>
      </c>
      <c r="C138" t="s">
        <v>100</v>
      </c>
      <c r="D138" t="s">
        <v>286</v>
      </c>
      <c r="E138" s="25" t="s">
        <v>357</v>
      </c>
      <c r="F138" s="25" t="s">
        <v>478</v>
      </c>
      <c r="G138">
        <v>4.5121263395375068E-2</v>
      </c>
      <c r="H138">
        <v>7.8962210941906391E-2</v>
      </c>
      <c r="I138">
        <v>6.7681895093062619E-2</v>
      </c>
      <c r="J138">
        <v>5.6100981767180933E-3</v>
      </c>
      <c r="K138">
        <v>0.13536379018612521</v>
      </c>
      <c r="L138">
        <v>3.9481105470953182E-2</v>
      </c>
      <c r="M138">
        <v>0</v>
      </c>
      <c r="N138">
        <v>5.6401579244218843E-3</v>
      </c>
      <c r="O138">
        <v>0</v>
      </c>
      <c r="P138">
        <v>8.460236886632827E-2</v>
      </c>
      <c r="Q138">
        <v>0</v>
      </c>
      <c r="R138">
        <v>2.8764805414551606E-2</v>
      </c>
      <c r="S138">
        <v>5.6401579244218843E-3</v>
      </c>
      <c r="T138">
        <v>0</v>
      </c>
      <c r="U138">
        <v>0</v>
      </c>
      <c r="V138">
        <v>0</v>
      </c>
      <c r="W138">
        <v>5.6401579244218833E-2</v>
      </c>
      <c r="X138">
        <v>0</v>
      </c>
      <c r="Y138">
        <v>0</v>
      </c>
      <c r="Z138">
        <v>0</v>
      </c>
      <c r="AA138">
        <v>5.6401579244218843E-3</v>
      </c>
      <c r="AB138">
        <v>0</v>
      </c>
      <c r="AC138">
        <v>0</v>
      </c>
      <c r="AD138">
        <v>5.6401579244218843E-3</v>
      </c>
      <c r="AE138">
        <v>0</v>
      </c>
      <c r="AF138">
        <v>5.6401579244218843E-3</v>
      </c>
      <c r="AG138">
        <v>0.31020868584320355</v>
      </c>
      <c r="AH138">
        <v>0</v>
      </c>
      <c r="AI138">
        <v>0</v>
      </c>
      <c r="AJ138">
        <v>6.2041737168640728E-3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1.1562323745064862E-2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5.6401579244218843E-3</v>
      </c>
      <c r="BC138">
        <v>1.1562323745064862E-2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5.6401579244218843E-3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3.3840947546531303E-2</v>
      </c>
      <c r="BU138">
        <v>0</v>
      </c>
      <c r="BV138">
        <v>0</v>
      </c>
      <c r="BW138">
        <v>0</v>
      </c>
      <c r="BX138">
        <v>5.0761421319796947E-2</v>
      </c>
      <c r="BY138">
        <v>0</v>
      </c>
      <c r="BZ138">
        <v>21</v>
      </c>
      <c r="CA138">
        <v>1.9678481997591091</v>
      </c>
      <c r="CB138">
        <v>0.64635693775033909</v>
      </c>
      <c r="CC138">
        <v>1</v>
      </c>
      <c r="CD138">
        <f t="shared" si="2"/>
        <v>0.19737546760706215</v>
      </c>
      <c r="CE138">
        <v>33.299999999999997</v>
      </c>
      <c r="CF138">
        <v>77.7</v>
      </c>
      <c r="CG138">
        <v>3</v>
      </c>
      <c r="CH138">
        <v>3</v>
      </c>
      <c r="DB138" s="50"/>
    </row>
    <row r="139" spans="1:106">
      <c r="A139">
        <v>138</v>
      </c>
      <c r="B139" t="s">
        <v>211</v>
      </c>
      <c r="C139" t="s">
        <v>100</v>
      </c>
      <c r="D139" t="s">
        <v>286</v>
      </c>
      <c r="E139" s="25" t="s">
        <v>357</v>
      </c>
      <c r="F139" s="25" t="s">
        <v>478</v>
      </c>
      <c r="G139">
        <v>0</v>
      </c>
      <c r="H139">
        <v>0.14224004936747919</v>
      </c>
      <c r="I139">
        <v>2.4683739586547366E-2</v>
      </c>
      <c r="J139">
        <v>5.6100981767180933E-3</v>
      </c>
      <c r="K139">
        <v>0.41962357297130515</v>
      </c>
      <c r="L139">
        <v>2.4683739586547366E-2</v>
      </c>
      <c r="M139">
        <v>0</v>
      </c>
      <c r="N139">
        <v>0</v>
      </c>
      <c r="O139">
        <v>0</v>
      </c>
      <c r="P139">
        <v>2.4683739586547366E-2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8.6393088552915789E-2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4.3196544276457888E-2</v>
      </c>
      <c r="AG139">
        <v>0.12958963282937369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1.8512804689910525E-2</v>
      </c>
      <c r="AQ139">
        <v>0</v>
      </c>
      <c r="AR139">
        <v>0</v>
      </c>
      <c r="AS139">
        <v>0</v>
      </c>
      <c r="AT139">
        <v>0</v>
      </c>
      <c r="AU139">
        <v>1.2341869793273683E-2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3.0854674483184207E-2</v>
      </c>
      <c r="BC139">
        <v>6.1709348966368415E-3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6.1709348966368415E-3</v>
      </c>
      <c r="BK139">
        <v>0</v>
      </c>
      <c r="BL139">
        <v>0</v>
      </c>
      <c r="BM139">
        <v>6.1709348966368415E-3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2.4683739586547366E-2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15</v>
      </c>
      <c r="CA139">
        <v>1.7262552142462502</v>
      </c>
      <c r="CB139">
        <v>0.63745318072155488</v>
      </c>
      <c r="CC139">
        <v>1</v>
      </c>
      <c r="CD139">
        <f t="shared" si="2"/>
        <v>0.17253388713074466</v>
      </c>
      <c r="CE139">
        <v>11.1</v>
      </c>
      <c r="CF139">
        <v>77.7</v>
      </c>
      <c r="CG139">
        <v>5</v>
      </c>
      <c r="CH139">
        <v>5</v>
      </c>
      <c r="DB139" s="50"/>
    </row>
    <row r="140" spans="1:106">
      <c r="A140">
        <v>139</v>
      </c>
      <c r="B140" t="s">
        <v>6</v>
      </c>
      <c r="C140" t="s">
        <v>100</v>
      </c>
      <c r="D140" t="s">
        <v>136</v>
      </c>
      <c r="E140" s="25" t="s">
        <v>357</v>
      </c>
      <c r="F140" s="25" t="s">
        <v>478</v>
      </c>
      <c r="G140">
        <v>3.316749585406302E-2</v>
      </c>
      <c r="H140">
        <v>1.4214641080312724E-2</v>
      </c>
      <c r="I140">
        <v>4.7382136934375735E-2</v>
      </c>
      <c r="J140">
        <v>5.6100981767180933E-3</v>
      </c>
      <c r="K140">
        <v>0.10424070125562665</v>
      </c>
      <c r="L140">
        <v>4.2643923240938159E-2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9.476427386875149E-3</v>
      </c>
      <c r="AB140">
        <v>0</v>
      </c>
      <c r="AC140">
        <v>0</v>
      </c>
      <c r="AD140">
        <v>0</v>
      </c>
      <c r="AE140">
        <v>4.7382136934375745E-3</v>
      </c>
      <c r="AF140">
        <v>0.1421464108031272</v>
      </c>
      <c r="AG140">
        <v>0.50225065150438286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1.8952854773750298E-2</v>
      </c>
      <c r="AQ140">
        <v>2.3691068467187872E-4</v>
      </c>
      <c r="AR140">
        <v>1.4214641080312724E-2</v>
      </c>
      <c r="AS140">
        <v>1.8952854773750298E-2</v>
      </c>
      <c r="AT140">
        <v>9.476427386875149E-3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4.7382136934375745E-3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4.7382136934375745E-3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1.8952854773750298E-2</v>
      </c>
      <c r="BU140">
        <v>0</v>
      </c>
      <c r="BV140">
        <v>0</v>
      </c>
      <c r="BW140">
        <v>9.476427386875149E-3</v>
      </c>
      <c r="BX140">
        <v>0</v>
      </c>
      <c r="BY140">
        <v>0</v>
      </c>
      <c r="BZ140">
        <v>16</v>
      </c>
      <c r="CA140">
        <v>1.5116781450825842</v>
      </c>
      <c r="CB140">
        <v>0.54522264083271788</v>
      </c>
      <c r="CC140">
        <v>3.8333333333333335</v>
      </c>
      <c r="CD140">
        <f t="shared" si="2"/>
        <v>0.10037437204546956</v>
      </c>
      <c r="CE140">
        <v>33.299999999999997</v>
      </c>
      <c r="CF140">
        <v>44.4</v>
      </c>
      <c r="CG140">
        <v>6</v>
      </c>
      <c r="CH140">
        <v>6</v>
      </c>
      <c r="DB140" s="50"/>
    </row>
    <row r="141" spans="1:106">
      <c r="A141">
        <v>140</v>
      </c>
      <c r="B141" t="s">
        <v>7</v>
      </c>
      <c r="C141" t="s">
        <v>100</v>
      </c>
      <c r="D141" t="s">
        <v>136</v>
      </c>
      <c r="E141" s="25" t="s">
        <v>357</v>
      </c>
      <c r="F141" s="25" t="s">
        <v>478</v>
      </c>
      <c r="G141">
        <v>2.6730820636193527E-2</v>
      </c>
      <c r="H141">
        <v>5.8807805399625754E-2</v>
      </c>
      <c r="I141">
        <v>0.18711574445335472</v>
      </c>
      <c r="J141">
        <v>5.6100981767180933E-3</v>
      </c>
      <c r="K141">
        <v>0.21384656508954819</v>
      </c>
      <c r="L141">
        <v>2.1384656508954825E-2</v>
      </c>
      <c r="M141">
        <v>0</v>
      </c>
      <c r="N141">
        <v>0</v>
      </c>
      <c r="O141">
        <v>2.1384656508954825E-2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1.0692328254477412E-2</v>
      </c>
      <c r="AC141">
        <v>0</v>
      </c>
      <c r="AD141">
        <v>0</v>
      </c>
      <c r="AE141">
        <v>1.0692328254477412E-2</v>
      </c>
      <c r="AF141">
        <v>1.6038492381716118E-2</v>
      </c>
      <c r="AG141">
        <v>0.3528468323977545</v>
      </c>
      <c r="AH141">
        <v>0</v>
      </c>
      <c r="AI141">
        <v>0</v>
      </c>
      <c r="AJ141">
        <v>3.207698476343223E-2</v>
      </c>
      <c r="AK141">
        <v>0</v>
      </c>
      <c r="AL141">
        <v>0</v>
      </c>
      <c r="AM141">
        <v>0</v>
      </c>
      <c r="AN141">
        <v>5.3461641272387062E-3</v>
      </c>
      <c r="AO141">
        <v>0</v>
      </c>
      <c r="AP141">
        <v>1.0692328254477412E-2</v>
      </c>
      <c r="AQ141">
        <v>2.6730820636193531E-4</v>
      </c>
      <c r="AR141">
        <v>0</v>
      </c>
      <c r="AS141">
        <v>0</v>
      </c>
      <c r="AT141">
        <v>5.3461641272387062E-3</v>
      </c>
      <c r="AU141">
        <v>1.0692328254477412E-2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5.3461641272387062E-3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5.3461641272387062E-3</v>
      </c>
      <c r="BU141">
        <v>0</v>
      </c>
      <c r="BV141">
        <v>0</v>
      </c>
      <c r="BW141">
        <v>5.3461641272387062E-3</v>
      </c>
      <c r="BX141">
        <v>0</v>
      </c>
      <c r="BY141">
        <v>0</v>
      </c>
      <c r="BZ141">
        <v>17</v>
      </c>
      <c r="CA141">
        <v>1.5487681657281387</v>
      </c>
      <c r="CB141">
        <v>0.54664720854053983</v>
      </c>
      <c r="CC141">
        <v>3.8333333333333335</v>
      </c>
      <c r="CD141">
        <f t="shared" si="2"/>
        <v>0.27826446866589211</v>
      </c>
      <c r="CE141">
        <v>33.299999999999997</v>
      </c>
      <c r="CF141">
        <v>11.1</v>
      </c>
      <c r="CG141">
        <v>7</v>
      </c>
      <c r="CH141">
        <v>7</v>
      </c>
      <c r="DB141" s="50"/>
    </row>
    <row r="142" spans="1:106">
      <c r="A142">
        <v>141</v>
      </c>
      <c r="B142" t="s">
        <v>8</v>
      </c>
      <c r="C142" t="s">
        <v>100</v>
      </c>
      <c r="D142" t="s">
        <v>136</v>
      </c>
      <c r="E142" s="25" t="s">
        <v>357</v>
      </c>
      <c r="F142" s="25" t="s">
        <v>478</v>
      </c>
      <c r="G142">
        <v>5.8806233460746843E-3</v>
      </c>
      <c r="H142">
        <v>0.20582181711261394</v>
      </c>
      <c r="I142">
        <v>0.18229932372831525</v>
      </c>
      <c r="J142">
        <v>5.6100981767180933E-3</v>
      </c>
      <c r="K142">
        <v>0.21170244045868861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5.8806233460746843E-3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5.8806233460746843E-3</v>
      </c>
      <c r="AE142">
        <v>3.5283740076448106E-2</v>
      </c>
      <c r="AF142">
        <v>7.0567480152896225E-2</v>
      </c>
      <c r="AG142">
        <v>0.17641870038224056</v>
      </c>
      <c r="AH142">
        <v>0</v>
      </c>
      <c r="AI142">
        <v>0</v>
      </c>
      <c r="AJ142">
        <v>2.9403116730373421E-2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1.1761246692149369E-2</v>
      </c>
      <c r="AQ142">
        <v>2.9403116730373423E-4</v>
      </c>
      <c r="AR142">
        <v>0</v>
      </c>
      <c r="AS142">
        <v>0</v>
      </c>
      <c r="AT142">
        <v>5.8806233460746843E-3</v>
      </c>
      <c r="AU142">
        <v>5.8806233460746843E-3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1.1761246692149369E-2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5.8806233460746843E-3</v>
      </c>
      <c r="BK142">
        <v>0</v>
      </c>
      <c r="BL142">
        <v>0</v>
      </c>
      <c r="BM142">
        <v>1.1761246692149369E-2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1.7641870038224056E-2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15</v>
      </c>
      <c r="CA142">
        <v>1.8505062748768299</v>
      </c>
      <c r="CB142">
        <v>0.68333529198374943</v>
      </c>
      <c r="CC142">
        <v>3.8333333333333335</v>
      </c>
      <c r="CD142">
        <f t="shared" si="2"/>
        <v>0.39961186236372198</v>
      </c>
      <c r="CE142">
        <v>11.1</v>
      </c>
      <c r="CF142">
        <v>88.8</v>
      </c>
      <c r="CG142">
        <v>7</v>
      </c>
      <c r="CH142">
        <v>6</v>
      </c>
      <c r="DB142" s="50"/>
    </row>
    <row r="143" spans="1:106">
      <c r="A143">
        <v>142</v>
      </c>
      <c r="B143" t="s">
        <v>148</v>
      </c>
      <c r="C143" t="s">
        <v>100</v>
      </c>
      <c r="D143" t="s">
        <v>136</v>
      </c>
      <c r="E143" s="25" t="s">
        <v>357</v>
      </c>
      <c r="F143" s="25" t="s">
        <v>478</v>
      </c>
      <c r="G143">
        <v>1.0576414595452143E-2</v>
      </c>
      <c r="H143">
        <v>0.12162876784769966</v>
      </c>
      <c r="I143">
        <v>8.4611316763617175E-2</v>
      </c>
      <c r="J143">
        <v>5.6100981767180933E-3</v>
      </c>
      <c r="K143">
        <v>0.22210470650449499</v>
      </c>
      <c r="L143">
        <v>4.2305658381808574E-2</v>
      </c>
      <c r="M143">
        <v>0</v>
      </c>
      <c r="N143">
        <v>0</v>
      </c>
      <c r="O143">
        <v>5.2882072977260717E-3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5.2882072977260717E-3</v>
      </c>
      <c r="AF143">
        <v>9.5187731359069314E-2</v>
      </c>
      <c r="AG143">
        <v>0.34373347435219465</v>
      </c>
      <c r="AH143">
        <v>0</v>
      </c>
      <c r="AI143">
        <v>0</v>
      </c>
      <c r="AJ143">
        <v>3.7017451084082498E-2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5.2882072977260719E-4</v>
      </c>
      <c r="AR143">
        <v>0</v>
      </c>
      <c r="AS143">
        <v>0</v>
      </c>
      <c r="AT143">
        <v>0</v>
      </c>
      <c r="AU143">
        <v>1.0576414595452143E-2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1.0576414595452143E-2</v>
      </c>
      <c r="BC143">
        <v>5.2882072977260717E-3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5.2882072977260717E-3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13</v>
      </c>
      <c r="CA143">
        <v>1.5373985640538668</v>
      </c>
      <c r="CB143">
        <v>0.59938749261521085</v>
      </c>
      <c r="CC143">
        <v>3.8333333333333335</v>
      </c>
      <c r="CD143">
        <f t="shared" si="2"/>
        <v>0.22242659738348708</v>
      </c>
      <c r="CE143">
        <v>11.1</v>
      </c>
      <c r="CF143">
        <v>22.2</v>
      </c>
      <c r="CG143">
        <v>4</v>
      </c>
      <c r="CH143">
        <v>4</v>
      </c>
      <c r="DB143" s="50"/>
    </row>
    <row r="144" spans="1:106">
      <c r="A144">
        <v>143</v>
      </c>
      <c r="B144" t="s">
        <v>149</v>
      </c>
      <c r="C144" t="s">
        <v>100</v>
      </c>
      <c r="D144" t="s">
        <v>136</v>
      </c>
      <c r="E144" s="25" t="s">
        <v>357</v>
      </c>
      <c r="F144" s="25" t="s">
        <v>478</v>
      </c>
      <c r="G144">
        <v>2.2209883398112158E-2</v>
      </c>
      <c r="H144">
        <v>0.12798445308162135</v>
      </c>
      <c r="I144">
        <v>0.11104941699056081</v>
      </c>
      <c r="J144">
        <v>5.6100981767180933E-3</v>
      </c>
      <c r="K144">
        <v>0.15546918378678515</v>
      </c>
      <c r="L144">
        <v>5.5524708495280394E-3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5.5524708495280394E-3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5.5524708495280394E-3</v>
      </c>
      <c r="AE144">
        <v>0</v>
      </c>
      <c r="AF144">
        <v>0.11104941699056081</v>
      </c>
      <c r="AG144">
        <v>0.2831760133259299</v>
      </c>
      <c r="AH144">
        <v>0</v>
      </c>
      <c r="AI144">
        <v>0</v>
      </c>
      <c r="AJ144">
        <v>3.3314825097168238E-2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2.2209883398112158E-2</v>
      </c>
      <c r="AQ144">
        <v>2.7762354247640197E-4</v>
      </c>
      <c r="AR144">
        <v>0</v>
      </c>
      <c r="AS144">
        <v>0</v>
      </c>
      <c r="AT144">
        <v>1.1104941699056079E-2</v>
      </c>
      <c r="AU144">
        <v>1.6657412548584122E-2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1.1104941699056079E-2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5.5524708495280394E-3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4.4419766796224315E-2</v>
      </c>
      <c r="BU144">
        <v>0</v>
      </c>
      <c r="BV144">
        <v>1.6657412548584122E-2</v>
      </c>
      <c r="BW144">
        <v>0</v>
      </c>
      <c r="BX144">
        <v>1.1104941699056079E-2</v>
      </c>
      <c r="BY144">
        <v>0</v>
      </c>
      <c r="BZ144">
        <v>15</v>
      </c>
      <c r="CA144">
        <v>1.7910632008090823</v>
      </c>
      <c r="CB144">
        <v>0.66138478528946665</v>
      </c>
      <c r="CC144">
        <v>3.8333333333333335</v>
      </c>
      <c r="CD144">
        <f t="shared" si="2"/>
        <v>0.26685385164701242</v>
      </c>
      <c r="CE144">
        <v>22.2</v>
      </c>
      <c r="CF144">
        <v>88.8</v>
      </c>
      <c r="CG144">
        <v>7</v>
      </c>
      <c r="CH144">
        <v>5</v>
      </c>
      <c r="DB144" s="50"/>
    </row>
    <row r="145" spans="1:106">
      <c r="A145">
        <v>144</v>
      </c>
      <c r="B145" t="s">
        <v>416</v>
      </c>
      <c r="C145" t="s">
        <v>100</v>
      </c>
      <c r="D145" t="s">
        <v>136</v>
      </c>
      <c r="E145" s="25" t="s">
        <v>357</v>
      </c>
      <c r="F145" s="25" t="s">
        <v>478</v>
      </c>
      <c r="G145">
        <v>2.312138728323699E-2</v>
      </c>
      <c r="H145">
        <v>7.5144508670520221E-2</v>
      </c>
      <c r="I145">
        <v>0.21387283236994215</v>
      </c>
      <c r="J145">
        <v>5.6100981767180933E-3</v>
      </c>
      <c r="K145">
        <v>0.28901734104046228</v>
      </c>
      <c r="L145">
        <v>1.7341040462427744E-2</v>
      </c>
      <c r="M145">
        <v>0</v>
      </c>
      <c r="N145">
        <v>0</v>
      </c>
      <c r="O145">
        <v>1.1560693641618495E-2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5.7803468208092474E-3</v>
      </c>
      <c r="AF145">
        <v>3.4682080924855481E-2</v>
      </c>
      <c r="AG145">
        <v>0.2774566473988439</v>
      </c>
      <c r="AH145">
        <v>0</v>
      </c>
      <c r="AI145">
        <v>0</v>
      </c>
      <c r="AJ145">
        <v>1.1560693641618495E-2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5.7803468208092474E-3</v>
      </c>
      <c r="AQ145">
        <v>0</v>
      </c>
      <c r="AR145">
        <v>0</v>
      </c>
      <c r="AS145">
        <v>0</v>
      </c>
      <c r="AT145">
        <v>1.7341040462427744E-2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5.7803468208092474E-3</v>
      </c>
      <c r="BC145">
        <v>5.7803468208092474E-3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5.7803468208092474E-3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12</v>
      </c>
      <c r="CA145">
        <v>1.4048914085350348</v>
      </c>
      <c r="CB145">
        <v>0.56536989373620661</v>
      </c>
      <c r="CC145">
        <v>3.8333333333333335</v>
      </c>
      <c r="CD145">
        <f t="shared" si="2"/>
        <v>0.31774882650041747</v>
      </c>
      <c r="CE145">
        <v>11.1</v>
      </c>
      <c r="CF145">
        <v>44.4</v>
      </c>
      <c r="CG145">
        <v>4</v>
      </c>
      <c r="CH145">
        <v>4</v>
      </c>
      <c r="DB145" s="50"/>
    </row>
    <row r="146" spans="1:106">
      <c r="A146">
        <v>145</v>
      </c>
      <c r="B146" t="s">
        <v>228</v>
      </c>
      <c r="C146" t="s">
        <v>229</v>
      </c>
      <c r="D146" t="s">
        <v>230</v>
      </c>
      <c r="E146" s="25" t="s">
        <v>479</v>
      </c>
      <c r="F146" s="25" t="s">
        <v>258</v>
      </c>
      <c r="G146">
        <v>0</v>
      </c>
      <c r="H146">
        <v>9.6061479346781969E-2</v>
      </c>
      <c r="I146">
        <v>0.17291066282420756</v>
      </c>
      <c r="J146">
        <v>5.6100981767180933E-3</v>
      </c>
      <c r="K146">
        <v>9.6061479346781983E-3</v>
      </c>
      <c r="L146">
        <v>0</v>
      </c>
      <c r="M146">
        <v>0</v>
      </c>
      <c r="N146">
        <v>0</v>
      </c>
      <c r="O146">
        <v>0</v>
      </c>
      <c r="P146">
        <v>0.13448607108549476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9.6061479346781983E-3</v>
      </c>
      <c r="W146">
        <v>7.2046109510086498E-2</v>
      </c>
      <c r="X146">
        <v>0.10086455331412107</v>
      </c>
      <c r="Y146">
        <v>0</v>
      </c>
      <c r="Z146">
        <v>3.3621517771373691E-2</v>
      </c>
      <c r="AA146">
        <v>0</v>
      </c>
      <c r="AB146">
        <v>0</v>
      </c>
      <c r="AC146">
        <v>0</v>
      </c>
      <c r="AD146">
        <v>0</v>
      </c>
      <c r="AE146">
        <v>3.3621517771373691E-2</v>
      </c>
      <c r="AF146">
        <v>1.9212295869356397E-2</v>
      </c>
      <c r="AG146">
        <v>0</v>
      </c>
      <c r="AH146">
        <v>0</v>
      </c>
      <c r="AI146">
        <v>0</v>
      </c>
      <c r="AJ146">
        <v>6.2439961575408286E-2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4.8030739673390978E-2</v>
      </c>
      <c r="AQ146">
        <v>4.4188280499519707E-2</v>
      </c>
      <c r="AR146">
        <v>0</v>
      </c>
      <c r="AS146">
        <v>0</v>
      </c>
      <c r="AT146">
        <v>0</v>
      </c>
      <c r="AU146">
        <v>0</v>
      </c>
      <c r="AV146">
        <v>4.8030739673390992E-3</v>
      </c>
      <c r="AW146">
        <v>0</v>
      </c>
      <c r="AX146">
        <v>0.11047070124879931</v>
      </c>
      <c r="AY146">
        <v>0</v>
      </c>
      <c r="AZ146">
        <v>0</v>
      </c>
      <c r="BA146">
        <v>0</v>
      </c>
      <c r="BB146">
        <v>0</v>
      </c>
      <c r="BC146">
        <v>4.8030739673390992E-3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4.3227665706051882E-2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15</v>
      </c>
      <c r="CA146">
        <v>2.3833018085040161</v>
      </c>
      <c r="CB146">
        <v>0.8800803646601465</v>
      </c>
      <c r="CD146">
        <f t="shared" si="2"/>
        <v>0.27458224034770762</v>
      </c>
      <c r="CE146">
        <v>0</v>
      </c>
      <c r="CF146">
        <v>0</v>
      </c>
      <c r="CG146">
        <v>3</v>
      </c>
      <c r="CH146">
        <v>2</v>
      </c>
      <c r="DB146" s="50"/>
    </row>
    <row r="147" spans="1:106">
      <c r="A147">
        <v>146</v>
      </c>
      <c r="B147" t="s">
        <v>231</v>
      </c>
      <c r="C147" t="s">
        <v>229</v>
      </c>
      <c r="D147" t="s">
        <v>230</v>
      </c>
      <c r="E147" s="25" t="s">
        <v>479</v>
      </c>
      <c r="F147" s="25" t="s">
        <v>258</v>
      </c>
      <c r="G147">
        <v>0</v>
      </c>
      <c r="H147">
        <v>1.6393442622950824E-2</v>
      </c>
      <c r="I147">
        <v>1.0928961748633882E-2</v>
      </c>
      <c r="J147">
        <v>5.6100981767180933E-3</v>
      </c>
      <c r="K147">
        <v>3.825136612021858E-2</v>
      </c>
      <c r="L147">
        <v>5.4644808743169408E-3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5.4644808743169408E-3</v>
      </c>
      <c r="S147">
        <v>0</v>
      </c>
      <c r="T147">
        <v>0</v>
      </c>
      <c r="U147">
        <v>0</v>
      </c>
      <c r="V147">
        <v>1.6393442622950824E-2</v>
      </c>
      <c r="W147">
        <v>7.6502732240437188E-2</v>
      </c>
      <c r="X147">
        <v>0.56284153005464488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1.0928961748633882E-2</v>
      </c>
      <c r="AF147">
        <v>0</v>
      </c>
      <c r="AG147">
        <v>0</v>
      </c>
      <c r="AH147">
        <v>0</v>
      </c>
      <c r="AI147">
        <v>0</v>
      </c>
      <c r="AJ147">
        <v>7.1038251366120228E-2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2.1857923497267763E-2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8.1967213114754106E-2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4.3715846994535519E-2</v>
      </c>
      <c r="BU147">
        <v>0</v>
      </c>
      <c r="BV147">
        <v>0</v>
      </c>
      <c r="BW147">
        <v>0</v>
      </c>
      <c r="BX147">
        <v>3.825136612021858E-2</v>
      </c>
      <c r="BY147">
        <v>0</v>
      </c>
      <c r="BZ147">
        <v>12</v>
      </c>
      <c r="CA147">
        <v>1.4684076902190173</v>
      </c>
      <c r="CB147">
        <v>0.5909307258460974</v>
      </c>
      <c r="CD147">
        <f t="shared" si="2"/>
        <v>3.2932502548302801E-2</v>
      </c>
      <c r="CE147">
        <v>0</v>
      </c>
      <c r="CF147">
        <v>22.2</v>
      </c>
      <c r="CG147">
        <v>2</v>
      </c>
      <c r="CH147">
        <v>2</v>
      </c>
      <c r="DB147" s="50"/>
    </row>
    <row r="148" spans="1:106">
      <c r="A148">
        <v>147</v>
      </c>
      <c r="B148" t="s">
        <v>232</v>
      </c>
      <c r="C148" t="s">
        <v>229</v>
      </c>
      <c r="D148" t="s">
        <v>230</v>
      </c>
      <c r="E148" s="25" t="s">
        <v>479</v>
      </c>
      <c r="F148" s="25" t="s">
        <v>258</v>
      </c>
      <c r="G148">
        <v>2.1493820526598602E-2</v>
      </c>
      <c r="H148">
        <v>2.1493820526598602E-2</v>
      </c>
      <c r="I148">
        <v>4.8361096184846852E-2</v>
      </c>
      <c r="J148">
        <v>5.6100981767180933E-3</v>
      </c>
      <c r="K148">
        <v>0.12358946802794199</v>
      </c>
      <c r="L148">
        <v>1.6120365394948953E-2</v>
      </c>
      <c r="M148">
        <v>0</v>
      </c>
      <c r="N148">
        <v>0</v>
      </c>
      <c r="O148">
        <v>0</v>
      </c>
      <c r="P148">
        <v>0.19881783987103704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0.24717893605588381</v>
      </c>
      <c r="X148">
        <v>2.1493820526598602E-2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7.5228371843095124E-2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7.522837184309511E-2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3.2240730789897899E-2</v>
      </c>
      <c r="AQ148">
        <v>5.37345513164965E-4</v>
      </c>
      <c r="AR148">
        <v>0</v>
      </c>
      <c r="AS148">
        <v>0</v>
      </c>
      <c r="AT148">
        <v>0</v>
      </c>
      <c r="AU148">
        <v>5.3734551316496505E-3</v>
      </c>
      <c r="AV148">
        <v>0</v>
      </c>
      <c r="AW148">
        <v>0</v>
      </c>
      <c r="AX148">
        <v>0.10746910263299302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5.3734551316496505E-3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16</v>
      </c>
      <c r="CA148">
        <v>1.9810005163369893</v>
      </c>
      <c r="CB148">
        <v>0.71449490522946257</v>
      </c>
      <c r="CD148">
        <f t="shared" si="2"/>
        <v>9.6958835414762148E-2</v>
      </c>
      <c r="CE148">
        <v>0</v>
      </c>
      <c r="CF148">
        <v>0</v>
      </c>
      <c r="CG148">
        <v>0</v>
      </c>
      <c r="CH148">
        <v>0</v>
      </c>
      <c r="DB148" s="50"/>
    </row>
    <row r="149" spans="1:106">
      <c r="A149">
        <v>148</v>
      </c>
      <c r="B149" t="s">
        <v>233</v>
      </c>
      <c r="C149" t="s">
        <v>229</v>
      </c>
      <c r="D149" t="s">
        <v>230</v>
      </c>
      <c r="E149" s="25" t="s">
        <v>479</v>
      </c>
      <c r="F149" s="25" t="s">
        <v>258</v>
      </c>
      <c r="G149">
        <v>0</v>
      </c>
      <c r="H149">
        <v>4.231684739486908E-2</v>
      </c>
      <c r="I149">
        <v>8.9923300714096807E-2</v>
      </c>
      <c r="J149">
        <v>5.6100981767180933E-3</v>
      </c>
      <c r="K149">
        <v>0.13224014810896592</v>
      </c>
      <c r="L149">
        <v>0</v>
      </c>
      <c r="M149">
        <v>0</v>
      </c>
      <c r="N149">
        <v>0</v>
      </c>
      <c r="O149">
        <v>0</v>
      </c>
      <c r="P149">
        <v>0.26976990214229035</v>
      </c>
      <c r="Q149">
        <v>5.2896059243586349E-3</v>
      </c>
      <c r="R149">
        <v>5.2896059243586349E-3</v>
      </c>
      <c r="S149">
        <v>0</v>
      </c>
      <c r="T149">
        <v>0</v>
      </c>
      <c r="U149">
        <v>0</v>
      </c>
      <c r="V149">
        <v>0</v>
      </c>
      <c r="W149">
        <v>0.10579211848717272</v>
      </c>
      <c r="X149">
        <v>0.10050251256281409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3.1737635546151811E-2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6.3475271092303623E-2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1.057921184871727E-2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8.4633694789738187E-2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2.6448029621793174E-2</v>
      </c>
      <c r="BU149">
        <v>0</v>
      </c>
      <c r="BV149">
        <v>5.2896059243586349E-3</v>
      </c>
      <c r="BW149">
        <v>1.6133298069293839E-2</v>
      </c>
      <c r="BX149">
        <v>0</v>
      </c>
      <c r="BY149">
        <v>1.057921184871727E-2</v>
      </c>
      <c r="BZ149">
        <v>13</v>
      </c>
      <c r="CA149">
        <v>1.9613486593253886</v>
      </c>
      <c r="CB149">
        <v>0.76467344418311789</v>
      </c>
      <c r="CD149">
        <f t="shared" si="2"/>
        <v>0.13785024628568399</v>
      </c>
      <c r="CE149">
        <v>0</v>
      </c>
      <c r="CF149">
        <v>22.2</v>
      </c>
      <c r="CG149">
        <v>2</v>
      </c>
      <c r="CH149">
        <v>1</v>
      </c>
      <c r="DB149" s="50"/>
    </row>
    <row r="150" spans="1:106">
      <c r="A150">
        <v>149</v>
      </c>
      <c r="B150" t="s">
        <v>429</v>
      </c>
      <c r="C150" t="s">
        <v>229</v>
      </c>
      <c r="D150" t="s">
        <v>230</v>
      </c>
      <c r="E150" s="25" t="s">
        <v>479</v>
      </c>
      <c r="F150" s="25" t="s">
        <v>258</v>
      </c>
      <c r="G150">
        <v>0</v>
      </c>
      <c r="H150">
        <v>8.7158628704241708E-2</v>
      </c>
      <c r="I150">
        <v>0.17431725740848342</v>
      </c>
      <c r="J150">
        <v>5.6100981767180933E-3</v>
      </c>
      <c r="K150">
        <v>8.7158628704241708E-2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4.0674026728646125E-2</v>
      </c>
      <c r="AF150">
        <v>6.3916327716443899E-2</v>
      </c>
      <c r="AG150">
        <v>0</v>
      </c>
      <c r="AH150">
        <v>0</v>
      </c>
      <c r="AI150">
        <v>0</v>
      </c>
      <c r="AJ150">
        <v>9.8779779198140613E-2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5.8105752469494471E-3</v>
      </c>
      <c r="AQ150">
        <v>9.3550261475886104E-2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0.17431725740848342</v>
      </c>
      <c r="AY150">
        <v>0</v>
      </c>
      <c r="AZ150">
        <v>0</v>
      </c>
      <c r="BA150">
        <v>0</v>
      </c>
      <c r="BB150">
        <v>2.9052876234747234E-2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5.8105752469494471E-3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2.3242300987797788E-2</v>
      </c>
      <c r="BU150">
        <v>0</v>
      </c>
      <c r="BV150">
        <v>0</v>
      </c>
      <c r="BW150">
        <v>0</v>
      </c>
      <c r="BX150">
        <v>0.11621150493898895</v>
      </c>
      <c r="BY150">
        <v>0</v>
      </c>
      <c r="BZ150">
        <v>10</v>
      </c>
      <c r="CA150">
        <v>1.9739415241836882</v>
      </c>
      <c r="CB150">
        <v>0.85727191155267002</v>
      </c>
      <c r="CD150">
        <f t="shared" si="2"/>
        <v>0.26708598428944319</v>
      </c>
      <c r="CE150">
        <v>0</v>
      </c>
      <c r="CF150">
        <v>11.1</v>
      </c>
      <c r="CG150">
        <v>1</v>
      </c>
      <c r="CH150">
        <v>1</v>
      </c>
      <c r="DB150" s="50"/>
    </row>
    <row r="151" spans="1:106">
      <c r="A151">
        <v>150</v>
      </c>
      <c r="B151" t="s">
        <v>297</v>
      </c>
      <c r="C151" t="s">
        <v>229</v>
      </c>
      <c r="D151" t="s">
        <v>230</v>
      </c>
      <c r="E151" s="25" t="s">
        <v>479</v>
      </c>
      <c r="F151" s="25" t="s">
        <v>258</v>
      </c>
      <c r="G151">
        <v>0</v>
      </c>
      <c r="H151">
        <v>0.04</v>
      </c>
      <c r="I151">
        <v>0.04</v>
      </c>
      <c r="J151">
        <v>5.6100981767180933E-3</v>
      </c>
      <c r="K151">
        <v>0.12</v>
      </c>
      <c r="L151">
        <v>0</v>
      </c>
      <c r="M151">
        <v>0</v>
      </c>
      <c r="N151">
        <v>0</v>
      </c>
      <c r="O151">
        <v>0</v>
      </c>
      <c r="P151">
        <v>0.24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0.13714285714285715</v>
      </c>
      <c r="X151">
        <v>0.20571428571428571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5.7142857142857143E-3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0.08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1.1428571428571429E-2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0.10857142857142861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1.1428571428571429E-2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9</v>
      </c>
      <c r="CA151">
        <v>1.8400329313578807</v>
      </c>
      <c r="CB151">
        <v>0.83743507620355484</v>
      </c>
      <c r="CD151">
        <f t="shared" si="2"/>
        <v>8.5610098176718094E-2</v>
      </c>
      <c r="CE151">
        <v>0</v>
      </c>
      <c r="CF151">
        <v>44.4</v>
      </c>
      <c r="CG151">
        <v>2</v>
      </c>
      <c r="CH151">
        <v>2</v>
      </c>
      <c r="DB151" s="50"/>
    </row>
    <row r="152" spans="1:106">
      <c r="A152">
        <v>151</v>
      </c>
      <c r="B152" t="s">
        <v>421</v>
      </c>
      <c r="C152" t="s">
        <v>229</v>
      </c>
      <c r="D152" t="s">
        <v>298</v>
      </c>
      <c r="E152" s="25" t="s">
        <v>479</v>
      </c>
      <c r="F152" s="25" t="s">
        <v>258</v>
      </c>
      <c r="G152">
        <v>0</v>
      </c>
      <c r="H152">
        <v>0.11683848797250862</v>
      </c>
      <c r="I152">
        <v>0.12159661644197731</v>
      </c>
      <c r="J152">
        <v>5.6100981767180933E-3</v>
      </c>
      <c r="K152">
        <v>2.1147237642083004E-2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9.516256938937355E-2</v>
      </c>
      <c r="AF152">
        <v>0.10573618821041501</v>
      </c>
      <c r="AG152">
        <v>0</v>
      </c>
      <c r="AH152">
        <v>0</v>
      </c>
      <c r="AI152">
        <v>0</v>
      </c>
      <c r="AJ152">
        <v>3.7007665873645255E-2</v>
      </c>
      <c r="AK152">
        <v>0</v>
      </c>
      <c r="AL152">
        <v>5.286809410520751E-3</v>
      </c>
      <c r="AM152">
        <v>0</v>
      </c>
      <c r="AN152">
        <v>0</v>
      </c>
      <c r="AO152">
        <v>0</v>
      </c>
      <c r="AP152">
        <v>3.1720856463124503E-2</v>
      </c>
      <c r="AQ152">
        <v>8.4853291038858081E-2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0.28548770816812047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5.286809410520751E-3</v>
      </c>
      <c r="BW152">
        <v>0</v>
      </c>
      <c r="BX152">
        <v>8.987575997885279E-2</v>
      </c>
      <c r="BY152">
        <v>0</v>
      </c>
      <c r="BZ152">
        <v>8</v>
      </c>
      <c r="CA152">
        <v>1.6489459446564447</v>
      </c>
      <c r="CB152">
        <v>0.79297537901660675</v>
      </c>
      <c r="CD152">
        <f t="shared" si="2"/>
        <v>0.24404520259120402</v>
      </c>
      <c r="CE152">
        <v>0</v>
      </c>
      <c r="CF152">
        <v>0</v>
      </c>
      <c r="CG152">
        <v>0</v>
      </c>
      <c r="CH152">
        <v>0</v>
      </c>
      <c r="DB152" s="50"/>
    </row>
    <row r="153" spans="1:106">
      <c r="A153">
        <v>152</v>
      </c>
      <c r="B153" t="s">
        <v>422</v>
      </c>
      <c r="C153" t="s">
        <v>229</v>
      </c>
      <c r="D153" t="s">
        <v>298</v>
      </c>
      <c r="E153" s="25" t="s">
        <v>479</v>
      </c>
      <c r="F153" s="25" t="s">
        <v>258</v>
      </c>
      <c r="G153">
        <v>0</v>
      </c>
      <c r="H153">
        <v>8.194482381862879E-2</v>
      </c>
      <c r="I153">
        <v>0.15296367112810705</v>
      </c>
      <c r="J153">
        <v>5.6100981767180933E-3</v>
      </c>
      <c r="K153">
        <v>0.10379677683692981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5.4629882545752517E-3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0.12018574160065555</v>
      </c>
      <c r="AF153">
        <v>9.2870800327779279E-2</v>
      </c>
      <c r="AG153">
        <v>0</v>
      </c>
      <c r="AH153">
        <v>0</v>
      </c>
      <c r="AI153">
        <v>0</v>
      </c>
      <c r="AJ153">
        <v>4.9166894291177259E-2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2.7314941272876259E-2</v>
      </c>
      <c r="AQ153">
        <v>5.4903031958481271E-2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0.12564872985523082</v>
      </c>
      <c r="AY153">
        <v>3.8240917782026762E-2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5.4629882545752517E-3</v>
      </c>
      <c r="BX153">
        <v>0.14203769461895657</v>
      </c>
      <c r="BY153">
        <v>0</v>
      </c>
      <c r="BZ153">
        <v>10</v>
      </c>
      <c r="CA153">
        <v>2.0056385920621889</v>
      </c>
      <c r="CB153">
        <v>0.87103777322481568</v>
      </c>
      <c r="CD153">
        <f t="shared" si="2"/>
        <v>0.24051859312345392</v>
      </c>
      <c r="CE153">
        <v>0</v>
      </c>
      <c r="CF153">
        <v>0</v>
      </c>
      <c r="CG153">
        <v>0</v>
      </c>
      <c r="CH153">
        <v>0</v>
      </c>
      <c r="DB153" s="50"/>
    </row>
    <row r="154" spans="1:106">
      <c r="A154">
        <v>153</v>
      </c>
      <c r="B154" t="s">
        <v>423</v>
      </c>
      <c r="C154" t="s">
        <v>229</v>
      </c>
      <c r="D154" t="s">
        <v>298</v>
      </c>
      <c r="E154" s="25" t="s">
        <v>479</v>
      </c>
      <c r="F154" s="25" t="s">
        <v>258</v>
      </c>
      <c r="G154">
        <v>5.4303556882975834E-3</v>
      </c>
      <c r="H154">
        <v>1.629106706489275E-2</v>
      </c>
      <c r="I154">
        <v>5.4303556882975834E-3</v>
      </c>
      <c r="J154">
        <v>5.6100981767180933E-3</v>
      </c>
      <c r="K154">
        <v>0.22807493890849845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0.3095302742329622</v>
      </c>
      <c r="X154">
        <v>0.16291067064892747</v>
      </c>
      <c r="Y154">
        <v>0</v>
      </c>
      <c r="Z154">
        <v>2.1721422753190334E-2</v>
      </c>
      <c r="AA154">
        <v>5.4303556882975834E-3</v>
      </c>
      <c r="AB154">
        <v>0</v>
      </c>
      <c r="AC154">
        <v>0</v>
      </c>
      <c r="AD154">
        <v>0</v>
      </c>
      <c r="AE154">
        <v>3.2582134129785494E-2</v>
      </c>
      <c r="AF154">
        <v>0</v>
      </c>
      <c r="AG154">
        <v>0</v>
      </c>
      <c r="AH154">
        <v>0</v>
      </c>
      <c r="AI154">
        <v>0</v>
      </c>
      <c r="AJ154">
        <v>3.2582134129785494E-2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1.0860711376595167E-2</v>
      </c>
      <c r="AQ154">
        <v>2.7151778441487912E-4</v>
      </c>
      <c r="AR154">
        <v>0</v>
      </c>
      <c r="AS154">
        <v>0</v>
      </c>
      <c r="AT154">
        <v>0</v>
      </c>
      <c r="AU154">
        <v>0</v>
      </c>
      <c r="AV154">
        <v>5.4303556882975834E-3</v>
      </c>
      <c r="AW154">
        <v>0</v>
      </c>
      <c r="AX154">
        <v>9.2316046701058932E-2</v>
      </c>
      <c r="AY154">
        <v>5.4846592451805586E-2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1.0860711376595167E-2</v>
      </c>
      <c r="BK154">
        <v>0</v>
      </c>
      <c r="BL154">
        <v>5.4303556882975834E-3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17</v>
      </c>
      <c r="CA154">
        <v>1.901485292201526</v>
      </c>
      <c r="CB154">
        <v>0.67114087832130331</v>
      </c>
      <c r="CD154">
        <f t="shared" si="2"/>
        <v>3.2761876618206009E-2</v>
      </c>
      <c r="CE154">
        <v>0</v>
      </c>
      <c r="CF154">
        <v>0</v>
      </c>
      <c r="CG154">
        <v>1</v>
      </c>
      <c r="CH154">
        <v>1</v>
      </c>
      <c r="DB154" s="50"/>
    </row>
    <row r="155" spans="1:106">
      <c r="A155">
        <v>154</v>
      </c>
      <c r="B155" t="s">
        <v>424</v>
      </c>
      <c r="C155" t="s">
        <v>229</v>
      </c>
      <c r="D155" t="s">
        <v>298</v>
      </c>
      <c r="E155" s="25" t="s">
        <v>479</v>
      </c>
      <c r="F155" s="25" t="s">
        <v>258</v>
      </c>
      <c r="G155">
        <v>0</v>
      </c>
      <c r="H155">
        <v>0.12592187926795956</v>
      </c>
      <c r="I155">
        <v>8.1944823818628804E-2</v>
      </c>
      <c r="J155">
        <v>5.6100981767180933E-3</v>
      </c>
      <c r="K155">
        <v>7.6481835564053524E-2</v>
      </c>
      <c r="L155">
        <v>0</v>
      </c>
      <c r="M155">
        <v>0</v>
      </c>
      <c r="N155">
        <v>0</v>
      </c>
      <c r="O155">
        <v>0</v>
      </c>
      <c r="P155">
        <v>2.7314941272876259E-2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3.277792952745151E-2</v>
      </c>
      <c r="AE155">
        <v>0.11472275334608031</v>
      </c>
      <c r="AF155">
        <v>2.1851953018301007E-2</v>
      </c>
      <c r="AG155">
        <v>0</v>
      </c>
      <c r="AH155">
        <v>0</v>
      </c>
      <c r="AI155">
        <v>0</v>
      </c>
      <c r="AJ155">
        <v>1.6388964763725759E-2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5.4629882545752517E-3</v>
      </c>
      <c r="AQ155">
        <v>8.194482381862879E-2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0.18574160065555861</v>
      </c>
      <c r="AY155">
        <v>7.6481835564053524E-2</v>
      </c>
      <c r="AZ155">
        <v>0</v>
      </c>
      <c r="BA155">
        <v>0</v>
      </c>
      <c r="BB155">
        <v>5.4629882545752517E-3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5.4629882545752517E-3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0.1420376946189566</v>
      </c>
      <c r="BY155">
        <v>0</v>
      </c>
      <c r="BZ155">
        <v>12</v>
      </c>
      <c r="CA155">
        <v>2.0397592245155249</v>
      </c>
      <c r="CB155">
        <v>0.82085949775600098</v>
      </c>
      <c r="CD155">
        <f t="shared" si="2"/>
        <v>0.21347680126330645</v>
      </c>
      <c r="CE155">
        <v>0</v>
      </c>
      <c r="CF155">
        <v>0</v>
      </c>
      <c r="CG155">
        <v>3</v>
      </c>
      <c r="CH155">
        <v>3</v>
      </c>
      <c r="DB155" s="50"/>
    </row>
    <row r="156" spans="1:106">
      <c r="A156">
        <v>155</v>
      </c>
      <c r="B156" t="s">
        <v>53</v>
      </c>
      <c r="C156" t="s">
        <v>229</v>
      </c>
      <c r="D156" t="s">
        <v>298</v>
      </c>
      <c r="E156" s="25" t="s">
        <v>479</v>
      </c>
      <c r="F156" s="25" t="s">
        <v>258</v>
      </c>
      <c r="G156">
        <v>0</v>
      </c>
      <c r="H156">
        <v>6.7702552719200906E-2</v>
      </c>
      <c r="I156">
        <v>9.9889012208657063E-2</v>
      </c>
      <c r="J156">
        <v>5.6100981767180933E-3</v>
      </c>
      <c r="K156">
        <v>1.1098779134295229E-2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5.5493895671476145E-3</v>
      </c>
      <c r="W156">
        <v>0</v>
      </c>
      <c r="X156">
        <v>0.26082130965593781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5.549389567147614E-2</v>
      </c>
      <c r="AF156">
        <v>1.6648168701442843E-2</v>
      </c>
      <c r="AG156">
        <v>0</v>
      </c>
      <c r="AH156">
        <v>0</v>
      </c>
      <c r="AI156">
        <v>0</v>
      </c>
      <c r="AJ156">
        <v>8.3240843507214224E-2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4.9944506104328518E-2</v>
      </c>
      <c r="AQ156">
        <v>2.2197558268590458E-2</v>
      </c>
      <c r="AR156">
        <v>5.5493895671476145E-3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0.14983351831298555</v>
      </c>
      <c r="AY156">
        <v>5.5493895671476145E-3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5.549389567147614E-2</v>
      </c>
      <c r="BW156">
        <v>5.5493895671476145E-3</v>
      </c>
      <c r="BX156">
        <v>0.1054384017758047</v>
      </c>
      <c r="BY156">
        <v>0</v>
      </c>
      <c r="BZ156">
        <v>11</v>
      </c>
      <c r="CA156">
        <v>1.7575461888104373</v>
      </c>
      <c r="CB156">
        <v>0.73295369015818657</v>
      </c>
      <c r="CD156">
        <f t="shared" si="2"/>
        <v>0.17320166310457608</v>
      </c>
      <c r="CE156">
        <v>0</v>
      </c>
      <c r="CF156">
        <v>33.299999999999997</v>
      </c>
      <c r="CG156">
        <v>2</v>
      </c>
      <c r="CH156">
        <v>2</v>
      </c>
      <c r="DB156" s="50"/>
    </row>
    <row r="157" spans="1:106">
      <c r="A157">
        <v>156</v>
      </c>
      <c r="B157" t="s">
        <v>430</v>
      </c>
      <c r="C157" t="s">
        <v>229</v>
      </c>
      <c r="D157" t="s">
        <v>298</v>
      </c>
      <c r="E157" s="25" t="s">
        <v>479</v>
      </c>
      <c r="F157" s="25" t="s">
        <v>258</v>
      </c>
      <c r="G157">
        <v>4.9975012493753135E-3</v>
      </c>
      <c r="H157">
        <v>7.0214892553723152E-2</v>
      </c>
      <c r="I157">
        <v>0.2648675662168915</v>
      </c>
      <c r="J157">
        <v>5.6100981767180933E-3</v>
      </c>
      <c r="K157">
        <v>5.9970014992503755E-2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9.995002498750627E-3</v>
      </c>
      <c r="W157">
        <v>0.15992003998001003</v>
      </c>
      <c r="X157">
        <v>0</v>
      </c>
      <c r="Y157">
        <v>0</v>
      </c>
      <c r="Z157">
        <v>1.499250374812594E-2</v>
      </c>
      <c r="AA157">
        <v>0</v>
      </c>
      <c r="AB157">
        <v>0</v>
      </c>
      <c r="AC157">
        <v>0</v>
      </c>
      <c r="AD157">
        <v>4.9975012493753135E-3</v>
      </c>
      <c r="AE157">
        <v>0.14492753623188409</v>
      </c>
      <c r="AF157">
        <v>9.995002498750627E-3</v>
      </c>
      <c r="AG157">
        <v>4.9975012493753135E-3</v>
      </c>
      <c r="AH157">
        <v>0</v>
      </c>
      <c r="AI157">
        <v>0</v>
      </c>
      <c r="AJ157">
        <v>2.4987506246876564E-2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1.499250374812594E-2</v>
      </c>
      <c r="AQ157">
        <v>5.9970014992503755E-2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0.11994002998500755</v>
      </c>
      <c r="AY157">
        <v>3.023488255872064E-2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14</v>
      </c>
      <c r="CA157">
        <v>2.0648875505003996</v>
      </c>
      <c r="CB157">
        <v>0.78243376046758117</v>
      </c>
      <c r="CD157">
        <f t="shared" si="2"/>
        <v>0.34569005819670806</v>
      </c>
      <c r="CE157">
        <v>11.1</v>
      </c>
      <c r="CF157">
        <v>0</v>
      </c>
      <c r="CG157">
        <v>4</v>
      </c>
      <c r="CH157">
        <v>4</v>
      </c>
      <c r="DB157" s="50"/>
    </row>
    <row r="158" spans="1:106">
      <c r="A158">
        <v>157</v>
      </c>
      <c r="B158" t="s">
        <v>432</v>
      </c>
      <c r="C158" t="s">
        <v>229</v>
      </c>
      <c r="D158" t="s">
        <v>431</v>
      </c>
      <c r="E158" s="25" t="s">
        <v>479</v>
      </c>
      <c r="F158" s="25" t="s">
        <v>258</v>
      </c>
      <c r="G158">
        <v>1.6949152542372881E-2</v>
      </c>
      <c r="H158">
        <v>2.8248587570621465E-2</v>
      </c>
      <c r="I158">
        <v>0.10169491525423728</v>
      </c>
      <c r="J158">
        <v>5.6100981767180933E-3</v>
      </c>
      <c r="K158">
        <v>0.14689265536723164</v>
      </c>
      <c r="L158">
        <v>1.1299435028248586E-2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0.3502824858757061</v>
      </c>
      <c r="X158">
        <v>0.19209039548022597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2.8248587570621465E-2</v>
      </c>
      <c r="AE158">
        <v>2.2598870056497172E-2</v>
      </c>
      <c r="AF158">
        <v>5.6497175141242929E-3</v>
      </c>
      <c r="AG158">
        <v>0</v>
      </c>
      <c r="AH158">
        <v>0</v>
      </c>
      <c r="AI158">
        <v>0</v>
      </c>
      <c r="AJ158">
        <v>3.3898305084745756E-2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5.6497175141242929E-3</v>
      </c>
      <c r="AV158">
        <v>0</v>
      </c>
      <c r="AW158">
        <v>0</v>
      </c>
      <c r="AX158">
        <v>1.6949152542372881E-2</v>
      </c>
      <c r="AY158">
        <v>0</v>
      </c>
      <c r="AZ158">
        <v>0</v>
      </c>
      <c r="BA158">
        <v>0</v>
      </c>
      <c r="BB158">
        <v>0</v>
      </c>
      <c r="BC158">
        <v>5.6497175141242929E-3</v>
      </c>
      <c r="BD158">
        <v>0</v>
      </c>
      <c r="BE158">
        <v>0</v>
      </c>
      <c r="BF158">
        <v>5.6497175141242929E-3</v>
      </c>
      <c r="BG158">
        <v>0</v>
      </c>
      <c r="BH158">
        <v>5.6497175141242929E-3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2.2598870056497172E-2</v>
      </c>
      <c r="BY158">
        <v>0</v>
      </c>
      <c r="BZ158">
        <v>13</v>
      </c>
      <c r="CA158">
        <v>1.6604043231906669</v>
      </c>
      <c r="CB158">
        <v>0.64734390110295414</v>
      </c>
      <c r="CD158">
        <f t="shared" si="2"/>
        <v>0.15250275354394971</v>
      </c>
      <c r="CE158">
        <v>11.1</v>
      </c>
      <c r="CF158">
        <v>0</v>
      </c>
      <c r="CG158">
        <v>3</v>
      </c>
      <c r="CH158">
        <v>3</v>
      </c>
      <c r="DB158" s="50"/>
    </row>
    <row r="159" spans="1:106">
      <c r="A159">
        <v>158</v>
      </c>
      <c r="B159" t="s">
        <v>433</v>
      </c>
      <c r="C159" t="s">
        <v>229</v>
      </c>
      <c r="D159" t="s">
        <v>431</v>
      </c>
      <c r="E159" s="25" t="s">
        <v>479</v>
      </c>
      <c r="F159" s="25" t="s">
        <v>258</v>
      </c>
      <c r="G159">
        <v>0</v>
      </c>
      <c r="H159">
        <v>0.12090752441125792</v>
      </c>
      <c r="I159">
        <v>3.446295232624929E-2</v>
      </c>
      <c r="J159">
        <v>5.6100981767180933E-3</v>
      </c>
      <c r="K159">
        <v>0.17231476163124643</v>
      </c>
      <c r="L159">
        <v>5.7438253877082138E-3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0.32739804709936809</v>
      </c>
      <c r="X159">
        <v>1.7231476163124645E-2</v>
      </c>
      <c r="Y159">
        <v>0</v>
      </c>
      <c r="Z159">
        <v>5.1694428489373917E-2</v>
      </c>
      <c r="AA159">
        <v>0</v>
      </c>
      <c r="AB159">
        <v>0</v>
      </c>
      <c r="AC159">
        <v>0</v>
      </c>
      <c r="AD159">
        <v>5.7438253877082138E-3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5.7438253877082131E-2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6.3182079264790345E-2</v>
      </c>
      <c r="AQ159">
        <v>1.1774842044801838E-2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2.8719126938541069E-2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4.0206777713957489E-2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1.1487650775416428E-2</v>
      </c>
      <c r="BU159">
        <v>0</v>
      </c>
      <c r="BV159">
        <v>3.4462952326249283E-2</v>
      </c>
      <c r="BW159">
        <v>0</v>
      </c>
      <c r="BX159">
        <v>1.7231476163124645E-2</v>
      </c>
      <c r="BY159">
        <v>0</v>
      </c>
      <c r="BZ159">
        <v>14</v>
      </c>
      <c r="CA159">
        <v>1.8247518795466149</v>
      </c>
      <c r="CB159">
        <v>0.69144078799252195</v>
      </c>
      <c r="CD159">
        <f t="shared" si="2"/>
        <v>0.16098057491422529</v>
      </c>
      <c r="CE159">
        <v>11.1</v>
      </c>
      <c r="CF159">
        <v>0</v>
      </c>
      <c r="CG159">
        <v>1</v>
      </c>
      <c r="CH159">
        <v>1</v>
      </c>
      <c r="DB159" s="50"/>
    </row>
    <row r="160" spans="1:106">
      <c r="A160">
        <v>159</v>
      </c>
      <c r="B160" t="s">
        <v>434</v>
      </c>
      <c r="C160" t="s">
        <v>229</v>
      </c>
      <c r="D160" t="s">
        <v>431</v>
      </c>
      <c r="E160" s="25" t="s">
        <v>479</v>
      </c>
      <c r="F160" s="25" t="s">
        <v>258</v>
      </c>
      <c r="G160">
        <v>6.7408156386922829E-3</v>
      </c>
      <c r="H160">
        <v>0.10819009100101114</v>
      </c>
      <c r="I160">
        <v>0.11459386585776885</v>
      </c>
      <c r="J160">
        <v>5.6100981767180933E-3</v>
      </c>
      <c r="K160">
        <v>0.16177957532861484</v>
      </c>
      <c r="L160">
        <v>6.7408156386922829E-3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0.20896528479946075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2.6963262554769132E-2</v>
      </c>
      <c r="AE160">
        <v>5.3926525109538256E-2</v>
      </c>
      <c r="AF160">
        <v>6.7408156386922829E-3</v>
      </c>
      <c r="AG160">
        <v>0</v>
      </c>
      <c r="AH160">
        <v>0</v>
      </c>
      <c r="AI160">
        <v>0</v>
      </c>
      <c r="AJ160">
        <v>6.0667340748230533E-2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1.3481631277384566E-2</v>
      </c>
      <c r="AQ160">
        <v>4.2130097741826765E-2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0.16211661611054942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6.7408156386922829E-3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2.0222446916076848E-2</v>
      </c>
      <c r="BY160">
        <v>0</v>
      </c>
      <c r="BZ160">
        <v>13</v>
      </c>
      <c r="CA160">
        <v>1.8995322056141835</v>
      </c>
      <c r="CB160">
        <v>0.7405729863977123</v>
      </c>
      <c r="CD160">
        <f t="shared" si="2"/>
        <v>0.23513487067419037</v>
      </c>
      <c r="CE160">
        <v>0</v>
      </c>
      <c r="CF160">
        <v>0</v>
      </c>
      <c r="CG160">
        <v>0</v>
      </c>
      <c r="CH160">
        <v>0</v>
      </c>
      <c r="DB160" s="50"/>
    </row>
    <row r="161" spans="1:106">
      <c r="A161">
        <v>160</v>
      </c>
      <c r="B161" t="s">
        <v>435</v>
      </c>
      <c r="C161" t="s">
        <v>229</v>
      </c>
      <c r="D161" t="s">
        <v>431</v>
      </c>
      <c r="E161" s="25" t="s">
        <v>479</v>
      </c>
      <c r="F161" s="25" t="s">
        <v>258</v>
      </c>
      <c r="G161">
        <v>0</v>
      </c>
      <c r="H161">
        <v>0.14315414315414318</v>
      </c>
      <c r="I161">
        <v>0.14850014850014853</v>
      </c>
      <c r="J161">
        <v>5.6100981767180933E-3</v>
      </c>
      <c r="K161">
        <v>0.13662013662013667</v>
      </c>
      <c r="L161">
        <v>0</v>
      </c>
      <c r="M161">
        <v>0</v>
      </c>
      <c r="N161">
        <v>0</v>
      </c>
      <c r="O161">
        <v>5.9400059400059402E-3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0.18414018414018413</v>
      </c>
      <c r="X161">
        <v>0</v>
      </c>
      <c r="Y161">
        <v>0</v>
      </c>
      <c r="Z161">
        <v>0</v>
      </c>
      <c r="AA161">
        <v>0</v>
      </c>
      <c r="AB161">
        <v>1.188001188001188E-2</v>
      </c>
      <c r="AC161">
        <v>0</v>
      </c>
      <c r="AD161">
        <v>1.188001188001188E-2</v>
      </c>
      <c r="AE161">
        <v>7.7220077220077218E-2</v>
      </c>
      <c r="AF161">
        <v>0</v>
      </c>
      <c r="AG161">
        <v>0</v>
      </c>
      <c r="AH161">
        <v>0</v>
      </c>
      <c r="AI161">
        <v>0</v>
      </c>
      <c r="AJ161">
        <v>4.1580041580041575E-2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2.97000297000297E-2</v>
      </c>
      <c r="AQ161">
        <v>3.0888030888030889E-2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0.10127710127710129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1.7820017820017822E-2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5.9400059400059402E-3</v>
      </c>
      <c r="BW161">
        <v>0</v>
      </c>
      <c r="BX161">
        <v>5.3460053460053461E-2</v>
      </c>
      <c r="BY161">
        <v>0</v>
      </c>
      <c r="BZ161">
        <v>13</v>
      </c>
      <c r="CA161">
        <v>1.988465870754923</v>
      </c>
      <c r="CB161">
        <v>0.77524566517089277</v>
      </c>
      <c r="CD161">
        <f t="shared" si="2"/>
        <v>0.29726438983100978</v>
      </c>
      <c r="CE161">
        <v>11.1</v>
      </c>
      <c r="CF161">
        <v>0</v>
      </c>
      <c r="CG161">
        <v>1</v>
      </c>
      <c r="CH161">
        <v>1</v>
      </c>
      <c r="DB161" s="50"/>
    </row>
    <row r="162" spans="1:106">
      <c r="A162">
        <v>161</v>
      </c>
      <c r="B162" t="s">
        <v>436</v>
      </c>
      <c r="C162" t="s">
        <v>229</v>
      </c>
      <c r="D162" t="s">
        <v>431</v>
      </c>
      <c r="E162" s="25" t="s">
        <v>479</v>
      </c>
      <c r="F162" s="25" t="s">
        <v>258</v>
      </c>
      <c r="G162">
        <v>5.3149083178315173E-3</v>
      </c>
      <c r="H162">
        <v>9.0619186819027378E-2</v>
      </c>
      <c r="I162">
        <v>0.11161307467446187</v>
      </c>
      <c r="J162">
        <v>5.3149083178315173E-3</v>
      </c>
      <c r="K162">
        <v>0.10629816635663036</v>
      </c>
      <c r="L162">
        <v>1.0629816635663035E-2</v>
      </c>
      <c r="M162">
        <v>0</v>
      </c>
      <c r="N162">
        <v>0</v>
      </c>
      <c r="O162">
        <v>5.3149083178315173E-3</v>
      </c>
      <c r="P162">
        <v>1.5944724953494551E-2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0.308264682434228</v>
      </c>
      <c r="X162">
        <v>0</v>
      </c>
      <c r="Y162">
        <v>0</v>
      </c>
      <c r="Z162">
        <v>0</v>
      </c>
      <c r="AA162">
        <v>0</v>
      </c>
      <c r="AB162">
        <v>2.1259633271326069E-2</v>
      </c>
      <c r="AC162">
        <v>0</v>
      </c>
      <c r="AD162">
        <v>1.5944724953494555E-2</v>
      </c>
      <c r="AE162">
        <v>3.720435822482062E-2</v>
      </c>
      <c r="AF162">
        <v>1.0629816635663035E-2</v>
      </c>
      <c r="AG162">
        <v>0</v>
      </c>
      <c r="AH162">
        <v>0</v>
      </c>
      <c r="AI162">
        <v>0</v>
      </c>
      <c r="AJ162">
        <v>2.684028700504916E-2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5.3149083178315173E-3</v>
      </c>
      <c r="AQ162">
        <v>3.2155195322880678E-2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9.0353441403135809E-2</v>
      </c>
      <c r="AY162">
        <v>6.9093808131809722E-2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1.5944724953494555E-2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2.1259633271326069E-2</v>
      </c>
      <c r="BW162">
        <v>0</v>
      </c>
      <c r="BX162">
        <v>0</v>
      </c>
      <c r="BY162">
        <v>0</v>
      </c>
      <c r="BZ162">
        <v>19</v>
      </c>
      <c r="CA162">
        <v>2.0452755477214883</v>
      </c>
      <c r="CB162">
        <v>0.69462317344423219</v>
      </c>
      <c r="CD162">
        <f t="shared" si="2"/>
        <v>0.21286207812915228</v>
      </c>
      <c r="CE162">
        <v>11.1</v>
      </c>
      <c r="CF162">
        <v>0</v>
      </c>
      <c r="CG162">
        <v>1</v>
      </c>
      <c r="CH162">
        <v>1</v>
      </c>
      <c r="DB162" s="50"/>
    </row>
    <row r="163" spans="1:106">
      <c r="A163">
        <v>162</v>
      </c>
      <c r="B163" t="s">
        <v>57</v>
      </c>
      <c r="C163" t="s">
        <v>229</v>
      </c>
      <c r="D163" t="s">
        <v>431</v>
      </c>
      <c r="E163" s="25" t="s">
        <v>479</v>
      </c>
      <c r="F163" s="25" t="s">
        <v>258</v>
      </c>
      <c r="G163">
        <v>0</v>
      </c>
      <c r="H163">
        <v>5.5248618784530384E-2</v>
      </c>
      <c r="I163">
        <v>6.6298342541436475E-2</v>
      </c>
      <c r="J163">
        <v>5.3149083178315173E-3</v>
      </c>
      <c r="K163">
        <v>0.1546961325966851</v>
      </c>
      <c r="L163">
        <v>5.5248618784530393E-3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0.39226519337016574</v>
      </c>
      <c r="X163">
        <v>0.16022099447513813</v>
      </c>
      <c r="Y163">
        <v>5.5248618784530393E-3</v>
      </c>
      <c r="Z163">
        <v>0</v>
      </c>
      <c r="AA163">
        <v>0</v>
      </c>
      <c r="AB163">
        <v>0</v>
      </c>
      <c r="AC163">
        <v>0</v>
      </c>
      <c r="AD163">
        <v>1.1049723756906079E-2</v>
      </c>
      <c r="AE163">
        <v>6.0773480662983423E-2</v>
      </c>
      <c r="AF163">
        <v>2.2099447513812157E-2</v>
      </c>
      <c r="AG163">
        <v>0</v>
      </c>
      <c r="AH163">
        <v>0</v>
      </c>
      <c r="AI163">
        <v>0</v>
      </c>
      <c r="AJ163">
        <v>2.7624309392265196E-2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5.5248618784530393E-3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1.1049723756906079E-2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1.1049723756906079E-2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5.5248618784530393E-3</v>
      </c>
      <c r="BU163">
        <v>5.5248618784530393E-3</v>
      </c>
      <c r="BV163">
        <v>0</v>
      </c>
      <c r="BW163">
        <v>0</v>
      </c>
      <c r="BX163">
        <v>0</v>
      </c>
      <c r="BY163">
        <v>0</v>
      </c>
      <c r="BZ163">
        <v>14</v>
      </c>
      <c r="CA163">
        <v>1.6631261774637665</v>
      </c>
      <c r="CB163">
        <v>0.63019706271641684</v>
      </c>
      <c r="CD163">
        <f t="shared" si="2"/>
        <v>0.12686186964379836</v>
      </c>
      <c r="CE163">
        <v>0</v>
      </c>
      <c r="CF163">
        <v>0</v>
      </c>
      <c r="CG163">
        <v>1</v>
      </c>
      <c r="CH163">
        <v>1</v>
      </c>
      <c r="DB163" s="50"/>
    </row>
    <row r="164" spans="1:106">
      <c r="A164">
        <v>163</v>
      </c>
      <c r="B164" t="s">
        <v>59</v>
      </c>
      <c r="C164" t="s">
        <v>229</v>
      </c>
      <c r="D164" t="s">
        <v>58</v>
      </c>
      <c r="E164" s="25" t="s">
        <v>357</v>
      </c>
      <c r="F164" s="25" t="s">
        <v>258</v>
      </c>
      <c r="G164">
        <v>0</v>
      </c>
      <c r="H164">
        <v>6.5934065934065936E-2</v>
      </c>
      <c r="I164">
        <v>2.197802197802198E-2</v>
      </c>
      <c r="J164">
        <v>5.3149083178315173E-3</v>
      </c>
      <c r="K164">
        <v>0.10439560439560441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0.57692307692307698</v>
      </c>
      <c r="X164">
        <v>0.1428571428571429</v>
      </c>
      <c r="Y164">
        <v>0</v>
      </c>
      <c r="Z164">
        <v>0</v>
      </c>
      <c r="AA164">
        <v>5.4945054945054949E-3</v>
      </c>
      <c r="AB164">
        <v>0</v>
      </c>
      <c r="AC164">
        <v>0</v>
      </c>
      <c r="AD164">
        <v>0</v>
      </c>
      <c r="AE164">
        <v>5.4945054945054949E-3</v>
      </c>
      <c r="AF164">
        <v>0</v>
      </c>
      <c r="AG164">
        <v>0</v>
      </c>
      <c r="AH164">
        <v>0</v>
      </c>
      <c r="AI164">
        <v>0</v>
      </c>
      <c r="AJ164">
        <v>1.6483516483516487E-2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3.2967032967032968E-2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2.197802197802198E-2</v>
      </c>
      <c r="BU164">
        <v>0</v>
      </c>
      <c r="BV164">
        <v>0</v>
      </c>
      <c r="BW164">
        <v>5.4945054945054949E-3</v>
      </c>
      <c r="BX164">
        <v>0</v>
      </c>
      <c r="BY164">
        <v>0</v>
      </c>
      <c r="BZ164">
        <v>10</v>
      </c>
      <c r="CA164">
        <v>1.1812204850055898</v>
      </c>
      <c r="CB164">
        <v>0.51299753854901042</v>
      </c>
      <c r="CD164">
        <f t="shared" si="2"/>
        <v>9.3226996229919437E-2</v>
      </c>
      <c r="CE164">
        <v>0</v>
      </c>
      <c r="CF164">
        <v>0</v>
      </c>
      <c r="CG164">
        <v>1</v>
      </c>
      <c r="CH164">
        <v>1</v>
      </c>
      <c r="DB164" s="50"/>
    </row>
    <row r="165" spans="1:106">
      <c r="A165">
        <v>164</v>
      </c>
      <c r="B165" t="s">
        <v>394</v>
      </c>
      <c r="C165" t="s">
        <v>229</v>
      </c>
      <c r="D165" t="s">
        <v>58</v>
      </c>
      <c r="E165" s="25" t="s">
        <v>357</v>
      </c>
      <c r="F165" s="25" t="s">
        <v>258</v>
      </c>
      <c r="G165">
        <v>2.4367956137678955E-2</v>
      </c>
      <c r="H165">
        <v>3.6551934206518429E-2</v>
      </c>
      <c r="I165">
        <v>2.4367956137678955E-2</v>
      </c>
      <c r="J165">
        <v>5.3149083178315173E-3</v>
      </c>
      <c r="K165">
        <v>0.15839171489491324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0.46299116661590012</v>
      </c>
      <c r="X165">
        <v>0</v>
      </c>
      <c r="Y165">
        <v>0</v>
      </c>
      <c r="Z165">
        <v>1.2183978068839477E-2</v>
      </c>
      <c r="AA165">
        <v>0</v>
      </c>
      <c r="AB165">
        <v>0</v>
      </c>
      <c r="AC165">
        <v>0</v>
      </c>
      <c r="AD165">
        <v>2.4367956137678955E-2</v>
      </c>
      <c r="AE165">
        <v>3.0459945172098692E-2</v>
      </c>
      <c r="AF165">
        <v>1.2183978068839477E-2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3.6551934206518429E-2</v>
      </c>
      <c r="AQ165">
        <v>1.918976545842218E-2</v>
      </c>
      <c r="AR165">
        <v>0</v>
      </c>
      <c r="AS165">
        <v>0</v>
      </c>
      <c r="AT165">
        <v>1.2183978068839477E-2</v>
      </c>
      <c r="AU165">
        <v>6.0919890344197387E-3</v>
      </c>
      <c r="AV165">
        <v>0</v>
      </c>
      <c r="AW165">
        <v>0</v>
      </c>
      <c r="AX165">
        <v>0.11574779165397506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2.4367956137678955E-2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13</v>
      </c>
      <c r="CA165">
        <v>1.6395154574291464</v>
      </c>
      <c r="CB165">
        <v>0.63919993299662337</v>
      </c>
      <c r="CD165">
        <f t="shared" si="2"/>
        <v>9.0602754799707863E-2</v>
      </c>
      <c r="CE165">
        <v>0</v>
      </c>
      <c r="CF165">
        <v>0</v>
      </c>
      <c r="CG165">
        <v>1</v>
      </c>
      <c r="CH165">
        <v>0</v>
      </c>
      <c r="DB165" s="50"/>
    </row>
    <row r="166" spans="1:106">
      <c r="A166">
        <v>165</v>
      </c>
      <c r="B166" t="s">
        <v>195</v>
      </c>
      <c r="C166" t="s">
        <v>229</v>
      </c>
      <c r="D166" t="s">
        <v>58</v>
      </c>
      <c r="E166" s="25" t="s">
        <v>357</v>
      </c>
      <c r="F166" s="25" t="s">
        <v>258</v>
      </c>
      <c r="G166">
        <v>6.2794348508634227E-3</v>
      </c>
      <c r="H166">
        <v>4.3956043956043959E-2</v>
      </c>
      <c r="I166">
        <v>7.5353218210361075E-2</v>
      </c>
      <c r="J166">
        <v>5.3149083178315173E-3</v>
      </c>
      <c r="K166">
        <v>0.30769230769230754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0.29513343799058089</v>
      </c>
      <c r="X166">
        <v>6.2794348508634227E-3</v>
      </c>
      <c r="Y166">
        <v>0</v>
      </c>
      <c r="Z166">
        <v>2.5117739403453691E-2</v>
      </c>
      <c r="AA166">
        <v>0</v>
      </c>
      <c r="AB166">
        <v>0</v>
      </c>
      <c r="AC166">
        <v>0</v>
      </c>
      <c r="AD166">
        <v>1.2558869701726845E-2</v>
      </c>
      <c r="AE166">
        <v>5.6514913657770796E-2</v>
      </c>
      <c r="AF166">
        <v>0</v>
      </c>
      <c r="AG166">
        <v>0</v>
      </c>
      <c r="AH166">
        <v>0</v>
      </c>
      <c r="AI166">
        <v>0</v>
      </c>
      <c r="AJ166">
        <v>6.2794348508634227E-3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2.5117739403453691E-2</v>
      </c>
      <c r="AQ166">
        <v>2.0094191522762955E-2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8.8226059654631109E-2</v>
      </c>
      <c r="AY166">
        <v>0</v>
      </c>
      <c r="AZ166">
        <v>0</v>
      </c>
      <c r="BA166">
        <v>0</v>
      </c>
      <c r="BB166">
        <v>1.2558869701726845E-2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1.8838304552590272E-2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13</v>
      </c>
      <c r="CA166">
        <v>1.7125506700642228</v>
      </c>
      <c r="CB166">
        <v>0.66767426229385263</v>
      </c>
      <c r="CD166">
        <f t="shared" si="2"/>
        <v>0.13090360533509998</v>
      </c>
      <c r="CE166">
        <v>0</v>
      </c>
      <c r="CF166">
        <v>0</v>
      </c>
      <c r="CG166">
        <v>0</v>
      </c>
      <c r="CH166">
        <v>0</v>
      </c>
      <c r="DB166" s="50"/>
    </row>
    <row r="167" spans="1:106">
      <c r="A167">
        <v>166</v>
      </c>
      <c r="B167" t="s">
        <v>196</v>
      </c>
      <c r="C167" t="s">
        <v>229</v>
      </c>
      <c r="D167" t="s">
        <v>58</v>
      </c>
      <c r="E167" s="25" t="s">
        <v>357</v>
      </c>
      <c r="F167" s="25" t="s">
        <v>258</v>
      </c>
      <c r="G167">
        <v>0</v>
      </c>
      <c r="H167">
        <v>6.8204954190702397E-2</v>
      </c>
      <c r="I167">
        <v>5.4292500848320317E-2</v>
      </c>
      <c r="J167">
        <v>5.3149083178315173E-3</v>
      </c>
      <c r="K167">
        <v>0.35290125551408197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8.822531387852052E-2</v>
      </c>
      <c r="X167">
        <v>0.21750933152358332</v>
      </c>
      <c r="Y167">
        <v>0</v>
      </c>
      <c r="Z167">
        <v>2.7146250424160162E-2</v>
      </c>
      <c r="AA167">
        <v>0</v>
      </c>
      <c r="AB167">
        <v>0</v>
      </c>
      <c r="AC167">
        <v>0</v>
      </c>
      <c r="AD167">
        <v>1.3573125212080081E-2</v>
      </c>
      <c r="AE167">
        <v>3.3932813030200203E-2</v>
      </c>
      <c r="AF167">
        <v>0</v>
      </c>
      <c r="AG167">
        <v>0</v>
      </c>
      <c r="AH167">
        <v>0</v>
      </c>
      <c r="AI167">
        <v>0</v>
      </c>
      <c r="AJ167">
        <v>6.7865626060400405E-3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8.143875127248049E-3</v>
      </c>
      <c r="AQ167">
        <v>3.39328130302002E-4</v>
      </c>
      <c r="AR167">
        <v>6.7865626060400405E-3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0.10858500169664066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6.7865626060400405E-3</v>
      </c>
      <c r="BU167">
        <v>0</v>
      </c>
      <c r="BV167">
        <v>0</v>
      </c>
      <c r="BW167">
        <v>6.7865626060400405E-3</v>
      </c>
      <c r="BX167">
        <v>0</v>
      </c>
      <c r="BY167">
        <v>0</v>
      </c>
      <c r="BZ167">
        <v>13</v>
      </c>
      <c r="CA167">
        <v>1.6677434633190729</v>
      </c>
      <c r="CB167">
        <v>0.65020522080388943</v>
      </c>
      <c r="CD167">
        <f t="shared" si="2"/>
        <v>0.12781236335685423</v>
      </c>
      <c r="CE167">
        <v>0</v>
      </c>
      <c r="CF167">
        <v>0</v>
      </c>
      <c r="CG167">
        <v>1</v>
      </c>
      <c r="CH167">
        <v>1</v>
      </c>
      <c r="DB167" s="50"/>
    </row>
    <row r="168" spans="1:106">
      <c r="A168">
        <v>167</v>
      </c>
      <c r="B168" t="s">
        <v>155</v>
      </c>
      <c r="C168" t="s">
        <v>229</v>
      </c>
      <c r="D168" t="s">
        <v>58</v>
      </c>
      <c r="E168" s="25" t="s">
        <v>357</v>
      </c>
      <c r="F168" s="25" t="s">
        <v>258</v>
      </c>
      <c r="G168">
        <v>0</v>
      </c>
      <c r="H168">
        <v>1.3153567905294313E-2</v>
      </c>
      <c r="I168">
        <v>3.9460703715882936E-2</v>
      </c>
      <c r="J168">
        <v>5.3149083178315173E-3</v>
      </c>
      <c r="K168">
        <v>0.16441959881617896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0.54587306806971403</v>
      </c>
      <c r="X168">
        <v>0.12528773429792833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1.9730351857941471E-2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6.5767839526471566E-3</v>
      </c>
      <c r="AQ168">
        <v>1.3153567905294313E-2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1.3153567905294313E-2</v>
      </c>
      <c r="BU168">
        <v>0</v>
      </c>
      <c r="BV168">
        <v>0</v>
      </c>
      <c r="BW168">
        <v>2.6307135810588626E-2</v>
      </c>
      <c r="BX168">
        <v>3.2883919763235785E-2</v>
      </c>
      <c r="BY168">
        <v>0</v>
      </c>
      <c r="BZ168">
        <v>7</v>
      </c>
      <c r="CA168">
        <v>1.1333702195053639</v>
      </c>
      <c r="CB168">
        <v>0.582437077095047</v>
      </c>
      <c r="CD168">
        <f t="shared" si="2"/>
        <v>5.7929179939008771E-2</v>
      </c>
      <c r="CE168">
        <v>0</v>
      </c>
      <c r="CF168">
        <v>22.2</v>
      </c>
      <c r="CG168">
        <v>2</v>
      </c>
      <c r="CH168">
        <v>2</v>
      </c>
      <c r="DB168" s="50"/>
    </row>
    <row r="169" spans="1:106">
      <c r="A169">
        <v>168</v>
      </c>
      <c r="B169" t="s">
        <v>156</v>
      </c>
      <c r="C169" t="s">
        <v>229</v>
      </c>
      <c r="D169" t="s">
        <v>58</v>
      </c>
      <c r="E169" s="25" t="s">
        <v>357</v>
      </c>
      <c r="F169" s="25" t="s">
        <v>258</v>
      </c>
      <c r="G169">
        <v>0</v>
      </c>
      <c r="H169">
        <v>2.3114706732158343E-2</v>
      </c>
      <c r="I169">
        <v>5.2008090147356259E-2</v>
      </c>
      <c r="J169">
        <v>5.3149083178315173E-3</v>
      </c>
      <c r="K169">
        <v>0.70499855533082956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0.11557353366079173</v>
      </c>
      <c r="X169">
        <v>5.2008090147356259E-2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5.7786766830395858E-3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2.8893383415197927E-4</v>
      </c>
      <c r="AR169">
        <v>0</v>
      </c>
      <c r="AS169">
        <v>0</v>
      </c>
      <c r="AT169">
        <v>0</v>
      </c>
      <c r="AU169">
        <v>0</v>
      </c>
      <c r="AV169">
        <v>5.7786766830395858E-3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4.0450736781277093E-2</v>
      </c>
      <c r="BX169">
        <v>0</v>
      </c>
      <c r="BY169">
        <v>0</v>
      </c>
      <c r="BZ169">
        <v>8</v>
      </c>
      <c r="CA169">
        <v>0.69046605716633447</v>
      </c>
      <c r="CB169">
        <v>0.33204398552534209</v>
      </c>
      <c r="CD169">
        <f t="shared" si="2"/>
        <v>8.0437705197346124E-2</v>
      </c>
      <c r="CE169">
        <v>11.1</v>
      </c>
      <c r="CF169">
        <v>0</v>
      </c>
      <c r="CG169">
        <v>1</v>
      </c>
      <c r="CH169">
        <v>1</v>
      </c>
      <c r="DB169" s="50"/>
    </row>
    <row r="170" spans="1:106">
      <c r="A170">
        <v>169</v>
      </c>
      <c r="B170" t="s">
        <v>441</v>
      </c>
      <c r="C170" t="s">
        <v>229</v>
      </c>
      <c r="D170" t="s">
        <v>157</v>
      </c>
      <c r="E170" s="25" t="s">
        <v>357</v>
      </c>
      <c r="F170" s="25" t="s">
        <v>258</v>
      </c>
      <c r="G170">
        <v>0</v>
      </c>
      <c r="H170">
        <v>5.94433936773845E-2</v>
      </c>
      <c r="I170">
        <v>0.30802485814644692</v>
      </c>
      <c r="J170">
        <v>5.3149083178315173E-3</v>
      </c>
      <c r="K170">
        <v>7.565522831667118E-2</v>
      </c>
      <c r="L170">
        <v>5.4039448797622274E-3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5.94433936773845E-2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6.4847338557146736E-2</v>
      </c>
      <c r="AF170">
        <v>0</v>
      </c>
      <c r="AG170">
        <v>0</v>
      </c>
      <c r="AH170">
        <v>0</v>
      </c>
      <c r="AI170">
        <v>0</v>
      </c>
      <c r="AJ170">
        <v>1.6211834639286684E-2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1.6211834639286684E-2</v>
      </c>
      <c r="AQ170">
        <v>2.188597676303702E-2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5.4039448797622274E-3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5.4039448797622274E-3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1.0807889759524455E-2</v>
      </c>
      <c r="BX170">
        <v>0.35125641718454459</v>
      </c>
      <c r="BY170">
        <v>0</v>
      </c>
      <c r="BZ170">
        <v>10</v>
      </c>
      <c r="CA170">
        <v>1.8172731997812537</v>
      </c>
      <c r="CB170">
        <v>0.78923172277566411</v>
      </c>
      <c r="CD170">
        <f t="shared" si="2"/>
        <v>0.37278316014166291</v>
      </c>
      <c r="CE170">
        <v>0</v>
      </c>
      <c r="CF170">
        <v>0</v>
      </c>
      <c r="CG170">
        <v>0</v>
      </c>
      <c r="CH170">
        <v>0</v>
      </c>
      <c r="DB170" s="50"/>
    </row>
    <row r="171" spans="1:106">
      <c r="A171">
        <v>170</v>
      </c>
      <c r="B171" t="s">
        <v>442</v>
      </c>
      <c r="C171" t="s">
        <v>229</v>
      </c>
      <c r="D171" t="s">
        <v>157</v>
      </c>
      <c r="E171" s="25" t="s">
        <v>357</v>
      </c>
      <c r="F171" s="25" t="s">
        <v>258</v>
      </c>
      <c r="G171">
        <v>4.0802448146888805E-2</v>
      </c>
      <c r="H171">
        <v>8.160489629377761E-2</v>
      </c>
      <c r="I171">
        <v>0.34002040122407334</v>
      </c>
      <c r="J171">
        <v>5.3149083178315173E-3</v>
      </c>
      <c r="K171">
        <v>1.3600816048962936E-2</v>
      </c>
      <c r="L171">
        <v>6.800408024481468E-3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1.3600816048962936E-2</v>
      </c>
      <c r="AF171">
        <v>0.10200612036722204</v>
      </c>
      <c r="AG171">
        <v>0</v>
      </c>
      <c r="AH171">
        <v>0</v>
      </c>
      <c r="AI171">
        <v>0</v>
      </c>
      <c r="AJ171">
        <v>2.0401224073444406E-2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3.400204012240734E-4</v>
      </c>
      <c r="AR171">
        <v>0</v>
      </c>
      <c r="AS171">
        <v>6.800408024481468E-3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6.800408024481468E-3</v>
      </c>
      <c r="BX171">
        <v>0.36722203332199915</v>
      </c>
      <c r="BY171">
        <v>0</v>
      </c>
      <c r="BZ171">
        <v>7</v>
      </c>
      <c r="CA171">
        <v>1.2450251424519962</v>
      </c>
      <c r="CB171">
        <v>0.63981635691474359</v>
      </c>
      <c r="CD171">
        <f t="shared" si="2"/>
        <v>0.46774265398257125</v>
      </c>
      <c r="CE171">
        <v>0</v>
      </c>
      <c r="CF171">
        <v>0</v>
      </c>
      <c r="CG171">
        <v>1</v>
      </c>
      <c r="CH171">
        <v>1</v>
      </c>
      <c r="DB171" s="50"/>
    </row>
    <row r="172" spans="1:106">
      <c r="A172">
        <v>171</v>
      </c>
      <c r="B172" t="s">
        <v>443</v>
      </c>
      <c r="C172" t="s">
        <v>229</v>
      </c>
      <c r="D172" t="s">
        <v>157</v>
      </c>
      <c r="E172" s="25" t="s">
        <v>357</v>
      </c>
      <c r="F172" s="25" t="s">
        <v>258</v>
      </c>
      <c r="G172">
        <v>0</v>
      </c>
      <c r="H172">
        <v>1.2658227848101266E-2</v>
      </c>
      <c r="I172">
        <v>5.0632911392405056E-2</v>
      </c>
      <c r="J172">
        <v>5.3149083178315173E-3</v>
      </c>
      <c r="K172">
        <v>0.17721518987341778</v>
      </c>
      <c r="L172">
        <v>6.3291139240506328E-3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0.60759493670886067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6.3291139240506328E-3</v>
      </c>
      <c r="AF172">
        <v>3.164556962025316E-2</v>
      </c>
      <c r="AG172">
        <v>1.8987341772151899E-2</v>
      </c>
      <c r="AH172">
        <v>0</v>
      </c>
      <c r="AI172">
        <v>0</v>
      </c>
      <c r="AJ172">
        <v>6.3291139240506328E-3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1.2658227848101266E-2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6.3291139240506328E-3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3.164556962025316E-2</v>
      </c>
      <c r="BU172">
        <v>0</v>
      </c>
      <c r="BV172">
        <v>0</v>
      </c>
      <c r="BW172">
        <v>3.164556962025316E-2</v>
      </c>
      <c r="BX172">
        <v>0</v>
      </c>
      <c r="BY172">
        <v>0</v>
      </c>
      <c r="BZ172">
        <v>11</v>
      </c>
      <c r="CA172">
        <v>1.1050030538375986</v>
      </c>
      <c r="CB172">
        <v>0.46082206607298892</v>
      </c>
      <c r="CD172">
        <f t="shared" si="2"/>
        <v>6.8606047558337838E-2</v>
      </c>
      <c r="CE172">
        <v>0</v>
      </c>
      <c r="CF172">
        <v>0</v>
      </c>
      <c r="CG172">
        <v>0</v>
      </c>
      <c r="CH172">
        <v>0</v>
      </c>
      <c r="DB172" s="50"/>
    </row>
    <row r="173" spans="1:106">
      <c r="A173">
        <v>172</v>
      </c>
      <c r="B173" t="s">
        <v>12</v>
      </c>
      <c r="C173" t="s">
        <v>229</v>
      </c>
      <c r="D173" t="s">
        <v>157</v>
      </c>
      <c r="E173" s="25" t="s">
        <v>357</v>
      </c>
      <c r="F173" s="25" t="s">
        <v>258</v>
      </c>
      <c r="G173">
        <v>6.5789473684210514E-3</v>
      </c>
      <c r="H173">
        <v>4.6052631578947359E-2</v>
      </c>
      <c r="I173">
        <v>6.5789473684210514E-3</v>
      </c>
      <c r="J173">
        <v>5.3149083178315173E-3</v>
      </c>
      <c r="K173">
        <v>0.30263157894736836</v>
      </c>
      <c r="L173">
        <v>1.9736842105263157E-2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0.5</v>
      </c>
      <c r="X173">
        <v>1.3157894736842103E-2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6.5789473684210514E-3</v>
      </c>
      <c r="AF173">
        <v>0</v>
      </c>
      <c r="AG173">
        <v>0</v>
      </c>
      <c r="AH173">
        <v>0</v>
      </c>
      <c r="AI173">
        <v>0</v>
      </c>
      <c r="AJ173">
        <v>6.5789473684210514E-3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1.9736842105263157E-2</v>
      </c>
      <c r="AQ173">
        <v>1.3157894736842103E-2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6.5789473684210514E-3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2.6315789473684206E-2</v>
      </c>
      <c r="BX173">
        <v>0</v>
      </c>
      <c r="BY173">
        <v>2.6315789473684206E-2</v>
      </c>
      <c r="BZ173">
        <v>12</v>
      </c>
      <c r="CA173">
        <v>1.1057528811431228</v>
      </c>
      <c r="CB173">
        <v>0.4449876945025118</v>
      </c>
      <c r="CD173">
        <f t="shared" si="2"/>
        <v>6.4525434633620982E-2</v>
      </c>
      <c r="CE173">
        <v>0</v>
      </c>
      <c r="CF173">
        <v>0</v>
      </c>
      <c r="CG173">
        <v>0</v>
      </c>
      <c r="CH173">
        <v>0</v>
      </c>
      <c r="DB173" s="50"/>
    </row>
    <row r="174" spans="1:106">
      <c r="A174">
        <v>173</v>
      </c>
      <c r="B174" t="s">
        <v>109</v>
      </c>
      <c r="C174" t="s">
        <v>229</v>
      </c>
      <c r="D174" t="s">
        <v>157</v>
      </c>
      <c r="E174" s="25" t="s">
        <v>357</v>
      </c>
      <c r="F174" s="25" t="s">
        <v>258</v>
      </c>
      <c r="G174">
        <v>0</v>
      </c>
      <c r="H174">
        <v>9.9620216184633376E-2</v>
      </c>
      <c r="I174">
        <v>0.47911189015483485</v>
      </c>
      <c r="J174">
        <v>5.3149083178315173E-3</v>
      </c>
      <c r="K174">
        <v>0</v>
      </c>
      <c r="L174">
        <v>5.8428279287174988E-3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5.8428279287174988E-3</v>
      </c>
      <c r="W174">
        <v>0</v>
      </c>
      <c r="X174">
        <v>0</v>
      </c>
      <c r="Y174">
        <v>0</v>
      </c>
      <c r="Z174">
        <v>3.5056967572304989E-2</v>
      </c>
      <c r="AA174">
        <v>0</v>
      </c>
      <c r="AB174">
        <v>0</v>
      </c>
      <c r="AC174">
        <v>0</v>
      </c>
      <c r="AD174">
        <v>0</v>
      </c>
      <c r="AE174">
        <v>2.3371311714869995E-2</v>
      </c>
      <c r="AF174">
        <v>2.3371311714869995E-2</v>
      </c>
      <c r="AG174">
        <v>0</v>
      </c>
      <c r="AH174">
        <v>0</v>
      </c>
      <c r="AI174">
        <v>0</v>
      </c>
      <c r="AJ174">
        <v>1.1685655857434998E-2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4.089979550102249E-2</v>
      </c>
      <c r="AQ174">
        <v>1.8112766579024248E-2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2.3371311714869995E-2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1.1685655857434998E-2</v>
      </c>
      <c r="BX174">
        <v>0.22202746129126497</v>
      </c>
      <c r="BY174">
        <v>0</v>
      </c>
      <c r="BZ174">
        <v>9</v>
      </c>
      <c r="CA174">
        <v>2.0389151859323409</v>
      </c>
      <c r="CB174">
        <v>0.92795029100038406</v>
      </c>
      <c r="CD174">
        <f t="shared" si="2"/>
        <v>0.5840470146572998</v>
      </c>
      <c r="CE174">
        <v>11.1</v>
      </c>
      <c r="CF174">
        <v>0</v>
      </c>
      <c r="CG174">
        <v>1</v>
      </c>
      <c r="CH174">
        <v>1</v>
      </c>
      <c r="DB174" s="50"/>
    </row>
    <row r="175" spans="1:106">
      <c r="A175">
        <v>174</v>
      </c>
      <c r="B175" t="s">
        <v>110</v>
      </c>
      <c r="C175" t="s">
        <v>229</v>
      </c>
      <c r="D175" t="s">
        <v>157</v>
      </c>
      <c r="E175" s="25" t="s">
        <v>357</v>
      </c>
      <c r="F175" s="25" t="s">
        <v>258</v>
      </c>
      <c r="G175">
        <v>6.6666666666666671E-3</v>
      </c>
      <c r="H175">
        <v>0.11333333333333334</v>
      </c>
      <c r="I175">
        <v>0.20666666666666669</v>
      </c>
      <c r="J175">
        <v>5.3149083178315173E-3</v>
      </c>
      <c r="K175">
        <v>3.3333333333333333E-2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0.04</v>
      </c>
      <c r="AF175">
        <v>0</v>
      </c>
      <c r="AG175">
        <v>0</v>
      </c>
      <c r="AH175">
        <v>0</v>
      </c>
      <c r="AI175">
        <v>0</v>
      </c>
      <c r="AJ175">
        <v>6.6666666666666671E-3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3.3333333333333333E-2</v>
      </c>
      <c r="AQ175">
        <v>1.3333333333333334E-2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6.6666666666666671E-3</v>
      </c>
      <c r="BU175">
        <v>6.6666666666666671E-3</v>
      </c>
      <c r="BV175">
        <v>0</v>
      </c>
      <c r="BW175">
        <v>0.02</v>
      </c>
      <c r="BX175">
        <v>0.47333333333333327</v>
      </c>
      <c r="BY175">
        <v>0</v>
      </c>
      <c r="BZ175">
        <v>8</v>
      </c>
      <c r="CA175">
        <v>1.7734403919208106</v>
      </c>
      <c r="CB175">
        <v>0.85284455291211114</v>
      </c>
      <c r="CD175">
        <f t="shared" si="2"/>
        <v>0.33198157498449821</v>
      </c>
      <c r="CE175">
        <v>0</v>
      </c>
      <c r="CF175">
        <v>0</v>
      </c>
      <c r="CG175">
        <v>0</v>
      </c>
      <c r="CH175">
        <v>0</v>
      </c>
      <c r="DB175" s="50"/>
    </row>
    <row r="176" spans="1:106">
      <c r="A176">
        <v>175</v>
      </c>
      <c r="B176" t="s">
        <v>112</v>
      </c>
      <c r="C176" t="s">
        <v>229</v>
      </c>
      <c r="D176" t="s">
        <v>111</v>
      </c>
      <c r="E176" s="25" t="s">
        <v>357</v>
      </c>
      <c r="F176" s="25" t="s">
        <v>258</v>
      </c>
      <c r="G176">
        <v>0</v>
      </c>
      <c r="H176">
        <v>9.7400742644958599E-2</v>
      </c>
      <c r="I176">
        <v>0.13710368466152531</v>
      </c>
      <c r="J176">
        <v>5.3149083178315173E-3</v>
      </c>
      <c r="K176">
        <v>5.1413881748071967E-2</v>
      </c>
      <c r="L176">
        <v>1.1425307055127105E-2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1.1425307055127105E-2</v>
      </c>
      <c r="Y176">
        <v>2.285061411025421E-2</v>
      </c>
      <c r="Z176">
        <v>2.285061411025421E-2</v>
      </c>
      <c r="AA176">
        <v>0</v>
      </c>
      <c r="AB176">
        <v>0</v>
      </c>
      <c r="AC176">
        <v>0</v>
      </c>
      <c r="AD176">
        <v>3.4275921165381314E-2</v>
      </c>
      <c r="AE176">
        <v>1.713796058269066E-2</v>
      </c>
      <c r="AF176">
        <v>3.4275921165381314E-2</v>
      </c>
      <c r="AG176">
        <v>0</v>
      </c>
      <c r="AH176">
        <v>0</v>
      </c>
      <c r="AI176">
        <v>2.8563267637817764E-2</v>
      </c>
      <c r="AJ176">
        <v>7.4264495858326188E-2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6.2839188803199067E-2</v>
      </c>
      <c r="AQ176">
        <v>2.285061411025421E-2</v>
      </c>
      <c r="AR176">
        <v>0</v>
      </c>
      <c r="AS176">
        <v>5.7126535275635526E-3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5.7126535275635526E-3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2.285061411025421E-2</v>
      </c>
      <c r="BU176">
        <v>0</v>
      </c>
      <c r="BV176">
        <v>0</v>
      </c>
      <c r="BW176">
        <v>5.7126535275635526E-3</v>
      </c>
      <c r="BX176">
        <v>0.33133390459868595</v>
      </c>
      <c r="BY176">
        <v>0</v>
      </c>
      <c r="BZ176">
        <v>16</v>
      </c>
      <c r="CA176">
        <v>2.4930455412173753</v>
      </c>
      <c r="CB176">
        <v>0.89917610975616236</v>
      </c>
      <c r="CD176">
        <f t="shared" si="2"/>
        <v>0.23981933562431543</v>
      </c>
      <c r="CE176">
        <v>0</v>
      </c>
      <c r="CF176">
        <v>0</v>
      </c>
      <c r="CG176">
        <v>0</v>
      </c>
      <c r="CH176">
        <v>0</v>
      </c>
      <c r="DB176" s="50"/>
    </row>
    <row r="177" spans="1:106">
      <c r="A177">
        <v>176</v>
      </c>
      <c r="B177" t="s">
        <v>113</v>
      </c>
      <c r="C177" t="s">
        <v>229</v>
      </c>
      <c r="D177" t="s">
        <v>111</v>
      </c>
      <c r="E177" s="25" t="s">
        <v>357</v>
      </c>
      <c r="F177" s="25" t="s">
        <v>258</v>
      </c>
      <c r="G177">
        <v>0</v>
      </c>
      <c r="H177">
        <v>8.7757651467832612E-2</v>
      </c>
      <c r="I177">
        <v>0.1686445971267958</v>
      </c>
      <c r="J177">
        <v>5.3149083178315173E-3</v>
      </c>
      <c r="K177">
        <v>3.7476577139287946E-2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6.8707058088694581E-2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3.1230480949406624E-2</v>
      </c>
      <c r="AE177">
        <v>4.3722673329169272E-2</v>
      </c>
      <c r="AF177">
        <v>1.8738288569643977E-2</v>
      </c>
      <c r="AG177">
        <v>1.2492192379762651E-2</v>
      </c>
      <c r="AH177">
        <v>0</v>
      </c>
      <c r="AI177">
        <v>0</v>
      </c>
      <c r="AJ177">
        <v>9.3691442848219883E-2</v>
      </c>
      <c r="AK177">
        <v>0</v>
      </c>
      <c r="AL177">
        <v>1.2492192379762651E-2</v>
      </c>
      <c r="AM177">
        <v>0</v>
      </c>
      <c r="AN177">
        <v>0</v>
      </c>
      <c r="AO177">
        <v>0</v>
      </c>
      <c r="AP177">
        <v>8.7445346658338557E-2</v>
      </c>
      <c r="AQ177">
        <v>1.9050593379138045E-2</v>
      </c>
      <c r="AR177">
        <v>0</v>
      </c>
      <c r="AS177">
        <v>0</v>
      </c>
      <c r="AT177">
        <v>0</v>
      </c>
      <c r="AU177">
        <v>1.2492192379762651E-2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1.2492192379762651E-2</v>
      </c>
      <c r="BU177">
        <v>0</v>
      </c>
      <c r="BV177">
        <v>0</v>
      </c>
      <c r="BW177">
        <v>6.2460961898813255E-3</v>
      </c>
      <c r="BX177">
        <v>0.287320424734541</v>
      </c>
      <c r="BY177">
        <v>0</v>
      </c>
      <c r="BZ177">
        <v>12</v>
      </c>
      <c r="CA177">
        <v>2.2148243444479232</v>
      </c>
      <c r="CB177">
        <v>0.89131088471145614</v>
      </c>
      <c r="CD177">
        <f t="shared" si="2"/>
        <v>0.26171715691245989</v>
      </c>
      <c r="CE177">
        <v>0</v>
      </c>
      <c r="CF177">
        <v>11.1</v>
      </c>
      <c r="CG177">
        <v>2</v>
      </c>
      <c r="CH177">
        <v>2</v>
      </c>
      <c r="DB177" s="50"/>
    </row>
    <row r="178" spans="1:106">
      <c r="A178">
        <v>177</v>
      </c>
      <c r="B178" t="s">
        <v>114</v>
      </c>
      <c r="C178" t="s">
        <v>229</v>
      </c>
      <c r="D178" t="s">
        <v>111</v>
      </c>
      <c r="E178" s="25" t="s">
        <v>357</v>
      </c>
      <c r="F178" s="25" t="s">
        <v>258</v>
      </c>
      <c r="G178">
        <v>6.2500000000000003E-3</v>
      </c>
      <c r="H178">
        <v>7.4999999999999997E-2</v>
      </c>
      <c r="I178">
        <v>0.2</v>
      </c>
      <c r="J178">
        <v>5.3149083178315173E-3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1.8749999999999999E-2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0.19375000000000001</v>
      </c>
      <c r="AE178">
        <v>6.8750000000000006E-2</v>
      </c>
      <c r="AF178">
        <v>3.7499999999999999E-2</v>
      </c>
      <c r="AG178">
        <v>0</v>
      </c>
      <c r="AH178">
        <v>0</v>
      </c>
      <c r="AI178">
        <v>0</v>
      </c>
      <c r="AJ178">
        <v>3.7499999999999999E-2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7.4999999999999997E-2</v>
      </c>
      <c r="AQ178">
        <v>0.05</v>
      </c>
      <c r="AR178">
        <v>0</v>
      </c>
      <c r="AS178">
        <v>0</v>
      </c>
      <c r="AT178">
        <v>0</v>
      </c>
      <c r="AU178">
        <v>6.2500000000000003E-3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1.8749999999999999E-2</v>
      </c>
      <c r="BX178">
        <v>0.21249999999999999</v>
      </c>
      <c r="BY178">
        <v>0</v>
      </c>
      <c r="BZ178">
        <v>8</v>
      </c>
      <c r="CA178">
        <v>1.746569038468661</v>
      </c>
      <c r="CB178">
        <v>0.83992216345631421</v>
      </c>
      <c r="CD178">
        <f t="shared" si="2"/>
        <v>0.28656490831783149</v>
      </c>
      <c r="CE178">
        <v>0</v>
      </c>
      <c r="CF178">
        <v>0</v>
      </c>
      <c r="CG178">
        <v>1</v>
      </c>
      <c r="CH178">
        <v>1</v>
      </c>
      <c r="DB178" s="50"/>
    </row>
    <row r="179" spans="1:106">
      <c r="A179">
        <v>178</v>
      </c>
      <c r="B179" t="s">
        <v>32</v>
      </c>
      <c r="C179" t="s">
        <v>229</v>
      </c>
      <c r="D179" t="s">
        <v>111</v>
      </c>
      <c r="E179" s="25" t="s">
        <v>357</v>
      </c>
      <c r="F179" s="25" t="s">
        <v>258</v>
      </c>
      <c r="G179">
        <v>0</v>
      </c>
      <c r="H179">
        <v>7.1895424836601302E-2</v>
      </c>
      <c r="I179">
        <v>0.14379084967320263</v>
      </c>
      <c r="J179">
        <v>5.3149083178315173E-3</v>
      </c>
      <c r="K179">
        <v>1.9607843137254905E-2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7.1895424836601302E-2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5.8823529411764698E-2</v>
      </c>
      <c r="AE179">
        <v>3.2679738562091505E-2</v>
      </c>
      <c r="AF179">
        <v>3.9215686274509803E-2</v>
      </c>
      <c r="AG179">
        <v>3.2679738562091505E-2</v>
      </c>
      <c r="AH179">
        <v>0</v>
      </c>
      <c r="AI179">
        <v>0</v>
      </c>
      <c r="AJ179">
        <v>4.5751633986928102E-2</v>
      </c>
      <c r="AK179">
        <v>0</v>
      </c>
      <c r="AL179">
        <v>6.5359477124183009E-3</v>
      </c>
      <c r="AM179">
        <v>0</v>
      </c>
      <c r="AN179">
        <v>0</v>
      </c>
      <c r="AO179">
        <v>0</v>
      </c>
      <c r="AP179">
        <v>0.15686274509803927</v>
      </c>
      <c r="AQ179">
        <v>1.9607843137254905E-2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6.5359477124183009E-3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6.5359477124183009E-3</v>
      </c>
      <c r="BX179">
        <v>0.28758169934640521</v>
      </c>
      <c r="BY179">
        <v>0</v>
      </c>
      <c r="BZ179">
        <v>11</v>
      </c>
      <c r="CA179">
        <v>2.0577128889994576</v>
      </c>
      <c r="CB179">
        <v>0.8581329269639385</v>
      </c>
      <c r="CD179">
        <f t="shared" si="2"/>
        <v>0.22100118282763545</v>
      </c>
      <c r="CE179">
        <v>0</v>
      </c>
      <c r="CF179">
        <v>0</v>
      </c>
      <c r="CG179">
        <v>0</v>
      </c>
      <c r="CH179">
        <v>0</v>
      </c>
      <c r="DB179" s="50"/>
    </row>
    <row r="180" spans="1:106">
      <c r="A180">
        <v>179</v>
      </c>
      <c r="B180" t="s">
        <v>33</v>
      </c>
      <c r="C180" t="s">
        <v>229</v>
      </c>
      <c r="D180" t="s">
        <v>111</v>
      </c>
      <c r="E180" s="25" t="s">
        <v>357</v>
      </c>
      <c r="F180" s="25" t="s">
        <v>258</v>
      </c>
      <c r="G180">
        <v>0</v>
      </c>
      <c r="H180">
        <v>0.10303030303030307</v>
      </c>
      <c r="I180">
        <v>0.13333333333333339</v>
      </c>
      <c r="J180">
        <v>5.3149083178315173E-3</v>
      </c>
      <c r="K180">
        <v>4.8484848484848492E-2</v>
      </c>
      <c r="L180">
        <v>1.2121212121212125E-2</v>
      </c>
      <c r="M180">
        <v>0</v>
      </c>
      <c r="N180">
        <v>0</v>
      </c>
      <c r="O180">
        <v>0</v>
      </c>
      <c r="P180">
        <v>6.0606060606060623E-3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0.1515151515151516</v>
      </c>
      <c r="Y180">
        <v>0</v>
      </c>
      <c r="Z180">
        <v>1.8181818181818188E-2</v>
      </c>
      <c r="AA180">
        <v>0</v>
      </c>
      <c r="AB180">
        <v>0</v>
      </c>
      <c r="AC180">
        <v>0</v>
      </c>
      <c r="AD180">
        <v>0</v>
      </c>
      <c r="AE180">
        <v>6.0606060606060615E-2</v>
      </c>
      <c r="AF180">
        <v>3.6363636363636369E-2</v>
      </c>
      <c r="AG180">
        <v>0</v>
      </c>
      <c r="AH180">
        <v>0</v>
      </c>
      <c r="AI180">
        <v>0</v>
      </c>
      <c r="AJ180">
        <v>4.8484848484848492E-2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8.4848484848484881E-2</v>
      </c>
      <c r="AQ180">
        <v>3.0303030303030311E-2</v>
      </c>
      <c r="AR180">
        <v>0</v>
      </c>
      <c r="AS180">
        <v>0</v>
      </c>
      <c r="AT180">
        <v>0</v>
      </c>
      <c r="AU180">
        <v>6.0606060606060623E-3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6.0606060606060623E-3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1.2121212121212125E-2</v>
      </c>
      <c r="BU180">
        <v>0</v>
      </c>
      <c r="BV180">
        <v>6.0606060606060623E-3</v>
      </c>
      <c r="BW180">
        <v>6.0606060606060623E-3</v>
      </c>
      <c r="BX180">
        <v>0.23030303030303037</v>
      </c>
      <c r="BY180">
        <v>0</v>
      </c>
      <c r="BZ180">
        <v>13</v>
      </c>
      <c r="CA180">
        <v>2.1452567637079327</v>
      </c>
      <c r="CB180">
        <v>0.83637392585054282</v>
      </c>
      <c r="CD180">
        <f t="shared" si="2"/>
        <v>0.24167854468146796</v>
      </c>
      <c r="CE180">
        <v>0</v>
      </c>
      <c r="CF180">
        <v>0</v>
      </c>
      <c r="CG180">
        <v>0</v>
      </c>
      <c r="CH180">
        <v>0</v>
      </c>
      <c r="DB180" s="50"/>
    </row>
    <row r="181" spans="1:106">
      <c r="A181">
        <v>180</v>
      </c>
      <c r="B181" t="s">
        <v>34</v>
      </c>
      <c r="C181" t="s">
        <v>229</v>
      </c>
      <c r="D181" t="s">
        <v>111</v>
      </c>
      <c r="E181" s="25" t="s">
        <v>357</v>
      </c>
      <c r="F181" s="25" t="s">
        <v>258</v>
      </c>
      <c r="G181">
        <v>1.0979961570134505E-2</v>
      </c>
      <c r="H181">
        <v>2.2234422179522373E-2</v>
      </c>
      <c r="I181">
        <v>0.48311830908591824</v>
      </c>
      <c r="J181">
        <v>5.3149083178315173E-3</v>
      </c>
      <c r="K181">
        <v>2.744990392533626E-2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9.332967334614331E-2</v>
      </c>
      <c r="X181">
        <v>0.17567938512215209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5.4899807850672527E-3</v>
      </c>
      <c r="AE181">
        <v>6.5879769420807019E-2</v>
      </c>
      <c r="AF181">
        <v>1.0979961570134505E-2</v>
      </c>
      <c r="AG181">
        <v>0</v>
      </c>
      <c r="AH181">
        <v>0</v>
      </c>
      <c r="AI181">
        <v>0</v>
      </c>
      <c r="AJ181">
        <v>1.0979961570134505E-2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4.3919846280538015E-2</v>
      </c>
      <c r="AQ181">
        <v>3.8978863573977486E-2</v>
      </c>
      <c r="AR181">
        <v>1.0979961570134505E-2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10</v>
      </c>
      <c r="CA181">
        <v>1.849127090470994</v>
      </c>
      <c r="CB181">
        <v>0.8030656917293677</v>
      </c>
      <c r="CD181">
        <f t="shared" si="2"/>
        <v>0.52164760115340669</v>
      </c>
      <c r="CE181">
        <v>11.1</v>
      </c>
      <c r="CF181">
        <v>0</v>
      </c>
      <c r="CG181">
        <v>1</v>
      </c>
      <c r="CH181">
        <v>1</v>
      </c>
      <c r="DB181" s="50"/>
    </row>
    <row r="182" spans="1:106">
      <c r="A182">
        <v>181</v>
      </c>
      <c r="B182" t="s">
        <v>35</v>
      </c>
      <c r="C182" t="s">
        <v>229</v>
      </c>
      <c r="D182" t="s">
        <v>230</v>
      </c>
      <c r="E182" s="25" t="s">
        <v>479</v>
      </c>
      <c r="F182" s="25" t="s">
        <v>478</v>
      </c>
      <c r="G182">
        <v>1.1753183153770816E-2</v>
      </c>
      <c r="H182">
        <v>9.8334965719882469E-2</v>
      </c>
      <c r="I182">
        <v>0.14495592556317338</v>
      </c>
      <c r="J182">
        <v>5.3149083178315173E-3</v>
      </c>
      <c r="K182">
        <v>7.8354554358472089E-3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3.9177277179236044E-3</v>
      </c>
      <c r="W182">
        <v>8.6190009794319303E-2</v>
      </c>
      <c r="X182">
        <v>9.7943192948090133E-2</v>
      </c>
      <c r="Y182">
        <v>7.8354554358472089E-3</v>
      </c>
      <c r="Z182">
        <v>5.0930460333006855E-2</v>
      </c>
      <c r="AA182">
        <v>0</v>
      </c>
      <c r="AB182">
        <v>0</v>
      </c>
      <c r="AC182">
        <v>0</v>
      </c>
      <c r="AD182">
        <v>1.9588638589618023E-2</v>
      </c>
      <c r="AE182">
        <v>7.0519098922624895E-2</v>
      </c>
      <c r="AF182">
        <v>1.5670910871694418E-2</v>
      </c>
      <c r="AG182">
        <v>1.1753183153770816E-2</v>
      </c>
      <c r="AH182">
        <v>0</v>
      </c>
      <c r="AI182">
        <v>0</v>
      </c>
      <c r="AJ182">
        <v>6.660137120470129E-2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4.701273261508325E-2</v>
      </c>
      <c r="AQ182">
        <v>5.8961802154750255E-2</v>
      </c>
      <c r="AR182">
        <v>5.876591576885408E-2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6.6993143976493641E-2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5.4848188050930467E-2</v>
      </c>
      <c r="BU182">
        <v>0</v>
      </c>
      <c r="BV182">
        <v>0</v>
      </c>
      <c r="BW182">
        <v>0</v>
      </c>
      <c r="BX182">
        <v>1.9588638589618023E-2</v>
      </c>
      <c r="BY182">
        <v>0</v>
      </c>
      <c r="BZ182">
        <v>16</v>
      </c>
      <c r="CA182">
        <v>2.5292289687117591</v>
      </c>
      <c r="CB182">
        <v>0.91222652260829051</v>
      </c>
      <c r="CC182">
        <v>10.9</v>
      </c>
      <c r="CD182">
        <f t="shared" si="2"/>
        <v>0.26035898275465813</v>
      </c>
      <c r="CE182">
        <v>0</v>
      </c>
      <c r="CF182">
        <v>0</v>
      </c>
      <c r="CG182">
        <v>0</v>
      </c>
      <c r="CH182">
        <v>0</v>
      </c>
      <c r="DB182" s="50"/>
    </row>
    <row r="183" spans="1:106">
      <c r="A183">
        <v>182</v>
      </c>
      <c r="B183" t="s">
        <v>36</v>
      </c>
      <c r="C183" t="s">
        <v>229</v>
      </c>
      <c r="D183" t="s">
        <v>230</v>
      </c>
      <c r="E183" s="25" t="s">
        <v>479</v>
      </c>
      <c r="F183" s="25" t="s">
        <v>478</v>
      </c>
      <c r="G183">
        <v>0</v>
      </c>
      <c r="H183">
        <v>0.12939597315436241</v>
      </c>
      <c r="I183">
        <v>0.19328859060402687</v>
      </c>
      <c r="J183">
        <v>5.3149083178315173E-3</v>
      </c>
      <c r="K183">
        <v>1.0738255033557048E-2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5.3691275167785241E-3</v>
      </c>
      <c r="W183">
        <v>1.6107382550335569E-2</v>
      </c>
      <c r="X183">
        <v>0.11812080536912754</v>
      </c>
      <c r="Y183">
        <v>0</v>
      </c>
      <c r="Z183">
        <v>6.9798657718120799E-2</v>
      </c>
      <c r="AA183">
        <v>0</v>
      </c>
      <c r="AB183">
        <v>0</v>
      </c>
      <c r="AC183">
        <v>0</v>
      </c>
      <c r="AD183">
        <v>0</v>
      </c>
      <c r="AE183">
        <v>6.9798657718120799E-2</v>
      </c>
      <c r="AF183">
        <v>0</v>
      </c>
      <c r="AG183">
        <v>1.6107382550335572E-2</v>
      </c>
      <c r="AH183">
        <v>0</v>
      </c>
      <c r="AI183">
        <v>0</v>
      </c>
      <c r="AJ183">
        <v>9.1275167785234923E-2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4.2953020134228186E-2</v>
      </c>
      <c r="AQ183">
        <v>8.0805369127516791E-2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9.1812080536912768E-2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5.9060402684563751E-2</v>
      </c>
      <c r="BU183">
        <v>0</v>
      </c>
      <c r="BV183">
        <v>0</v>
      </c>
      <c r="BW183">
        <v>0</v>
      </c>
      <c r="BX183">
        <v>5.3691275167785241E-3</v>
      </c>
      <c r="BY183">
        <v>0</v>
      </c>
      <c r="BZ183">
        <v>12</v>
      </c>
      <c r="CA183">
        <v>2.2470034450638146</v>
      </c>
      <c r="CB183">
        <v>0.90426070744167286</v>
      </c>
      <c r="CC183">
        <v>10.9</v>
      </c>
      <c r="CD183">
        <f t="shared" si="2"/>
        <v>0.32799947207622077</v>
      </c>
      <c r="CE183">
        <v>0</v>
      </c>
      <c r="CF183">
        <v>0</v>
      </c>
      <c r="CG183">
        <v>2</v>
      </c>
      <c r="CH183">
        <v>2</v>
      </c>
      <c r="DB183" s="50"/>
    </row>
    <row r="184" spans="1:106">
      <c r="A184">
        <v>183</v>
      </c>
      <c r="B184" t="s">
        <v>37</v>
      </c>
      <c r="C184" t="s">
        <v>229</v>
      </c>
      <c r="D184" t="s">
        <v>230</v>
      </c>
      <c r="E184" s="25" t="s">
        <v>479</v>
      </c>
      <c r="F184" s="25" t="s">
        <v>478</v>
      </c>
      <c r="G184">
        <v>0</v>
      </c>
      <c r="H184">
        <v>8.5901826484018284E-2</v>
      </c>
      <c r="I184">
        <v>0.10844748858447492</v>
      </c>
      <c r="J184">
        <v>5.3149083178315173E-3</v>
      </c>
      <c r="K184">
        <v>1.7123287671232879E-2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0.14269406392694065</v>
      </c>
      <c r="X184">
        <v>0.39954337899543385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9.7031963470319657E-2</v>
      </c>
      <c r="AK184">
        <v>0</v>
      </c>
      <c r="AL184">
        <v>2.853881278538813E-2</v>
      </c>
      <c r="AM184">
        <v>0</v>
      </c>
      <c r="AN184">
        <v>0</v>
      </c>
      <c r="AO184">
        <v>0</v>
      </c>
      <c r="AP184">
        <v>8.5616438356164379E-4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9.7031963470319657E-2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2.2831050228310504E-2</v>
      </c>
      <c r="BX184">
        <v>0</v>
      </c>
      <c r="BY184">
        <v>0</v>
      </c>
      <c r="BZ184">
        <v>7</v>
      </c>
      <c r="CA184">
        <v>1.3829470752508128</v>
      </c>
      <c r="CB184">
        <v>0.71069420955648765</v>
      </c>
      <c r="CC184">
        <v>10.9</v>
      </c>
      <c r="CD184">
        <f t="shared" si="2"/>
        <v>0.19966422338632472</v>
      </c>
      <c r="CE184">
        <v>0</v>
      </c>
      <c r="CF184">
        <v>0</v>
      </c>
      <c r="CG184">
        <v>2</v>
      </c>
      <c r="CH184">
        <v>2</v>
      </c>
      <c r="DB184" s="50"/>
    </row>
    <row r="185" spans="1:106">
      <c r="A185">
        <v>184</v>
      </c>
      <c r="B185" t="s">
        <v>466</v>
      </c>
      <c r="C185" t="s">
        <v>229</v>
      </c>
      <c r="D185" t="s">
        <v>230</v>
      </c>
      <c r="E185" s="25" t="s">
        <v>479</v>
      </c>
      <c r="F185" s="25" t="s">
        <v>478</v>
      </c>
      <c r="G185">
        <v>0</v>
      </c>
      <c r="H185">
        <v>8.2049669915121054E-2</v>
      </c>
      <c r="I185">
        <v>0.21376925495127322</v>
      </c>
      <c r="J185">
        <v>5.3149083178315173E-3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6.2873310279786238E-2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2.5149324111914499E-2</v>
      </c>
      <c r="AE185">
        <v>0.15718327569946561</v>
      </c>
      <c r="AF185">
        <v>1.8861993083935876E-2</v>
      </c>
      <c r="AG185">
        <v>0</v>
      </c>
      <c r="AH185">
        <v>0</v>
      </c>
      <c r="AI185">
        <v>0</v>
      </c>
      <c r="AJ185">
        <v>0.10688462747563664</v>
      </c>
      <c r="AK185">
        <v>0</v>
      </c>
      <c r="AL185">
        <v>4.4011317195850365E-2</v>
      </c>
      <c r="AM185">
        <v>0</v>
      </c>
      <c r="AN185">
        <v>0</v>
      </c>
      <c r="AO185">
        <v>0</v>
      </c>
      <c r="AP185">
        <v>4.4011317195850365E-2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0.13832128261552976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6.916064130776485E-2</v>
      </c>
      <c r="BU185">
        <v>0</v>
      </c>
      <c r="BV185">
        <v>0</v>
      </c>
      <c r="BW185">
        <v>3.7723986167871745E-2</v>
      </c>
      <c r="BX185">
        <v>0</v>
      </c>
      <c r="BY185">
        <v>0</v>
      </c>
      <c r="BZ185">
        <v>9</v>
      </c>
      <c r="CA185">
        <v>2.0018738887108927</v>
      </c>
      <c r="CB185">
        <v>0.91109207013233118</v>
      </c>
      <c r="CC185">
        <v>10.9</v>
      </c>
      <c r="CD185">
        <f t="shared" si="2"/>
        <v>0.30113383318422576</v>
      </c>
      <c r="CE185">
        <v>0</v>
      </c>
      <c r="CF185">
        <v>0</v>
      </c>
      <c r="CG185">
        <v>0</v>
      </c>
      <c r="CH185">
        <v>0</v>
      </c>
      <c r="DB185" s="50"/>
    </row>
    <row r="186" spans="1:106">
      <c r="A186">
        <v>185</v>
      </c>
      <c r="B186" t="s">
        <v>465</v>
      </c>
      <c r="C186" t="s">
        <v>229</v>
      </c>
      <c r="D186" t="s">
        <v>230</v>
      </c>
      <c r="E186" s="25" t="s">
        <v>479</v>
      </c>
      <c r="F186" s="25" t="s">
        <v>478</v>
      </c>
      <c r="G186">
        <v>1.1299435028248584E-2</v>
      </c>
      <c r="H186">
        <v>8.4745762711864375E-2</v>
      </c>
      <c r="I186">
        <v>0.16384180790960445</v>
      </c>
      <c r="J186">
        <v>5.3149083178315173E-3</v>
      </c>
      <c r="K186">
        <v>3.9548022598870039E-2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0.24293785310734448</v>
      </c>
      <c r="X186">
        <v>0.17514124293785308</v>
      </c>
      <c r="Y186">
        <v>0</v>
      </c>
      <c r="Z186">
        <v>0</v>
      </c>
      <c r="AA186">
        <v>1.6949152542372874E-2</v>
      </c>
      <c r="AB186">
        <v>0</v>
      </c>
      <c r="AC186">
        <v>0</v>
      </c>
      <c r="AD186">
        <v>1.1299435028248584E-2</v>
      </c>
      <c r="AE186">
        <v>0</v>
      </c>
      <c r="AF186">
        <v>1.1299435028248584E-2</v>
      </c>
      <c r="AG186">
        <v>0</v>
      </c>
      <c r="AH186">
        <v>0</v>
      </c>
      <c r="AI186">
        <v>0</v>
      </c>
      <c r="AJ186">
        <v>7.3446327683615795E-2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1.1299435028248584E-2</v>
      </c>
      <c r="AQ186">
        <v>5.649717514124292E-3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9.6045197740112984E-2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2.2598870056497168E-2</v>
      </c>
      <c r="BU186">
        <v>0</v>
      </c>
      <c r="BV186">
        <v>0</v>
      </c>
      <c r="BW186">
        <v>3.3898305084745749E-2</v>
      </c>
      <c r="BX186">
        <v>0</v>
      </c>
      <c r="BY186">
        <v>0</v>
      </c>
      <c r="BZ186">
        <v>11</v>
      </c>
      <c r="CA186">
        <v>1.8177901753259083</v>
      </c>
      <c r="CB186">
        <v>0.75807738392366353</v>
      </c>
      <c r="CC186">
        <v>10.9</v>
      </c>
      <c r="CD186">
        <f t="shared" si="2"/>
        <v>0.26520191396754889</v>
      </c>
      <c r="CE186">
        <v>0</v>
      </c>
      <c r="CF186">
        <v>22.2</v>
      </c>
      <c r="CG186">
        <v>3</v>
      </c>
      <c r="CH186">
        <v>3</v>
      </c>
      <c r="DB186" s="50"/>
    </row>
    <row r="187" spans="1:106">
      <c r="A187">
        <v>186</v>
      </c>
      <c r="B187" t="s">
        <v>262</v>
      </c>
      <c r="C187" t="s">
        <v>229</v>
      </c>
      <c r="D187" t="s">
        <v>230</v>
      </c>
      <c r="E187" s="25" t="s">
        <v>479</v>
      </c>
      <c r="F187" s="25" t="s">
        <v>478</v>
      </c>
      <c r="G187">
        <v>1.2982797792924376E-2</v>
      </c>
      <c r="H187">
        <v>0.16877637130801693</v>
      </c>
      <c r="I187">
        <v>0.14281077572216819</v>
      </c>
      <c r="J187">
        <v>5.3149083178315173E-3</v>
      </c>
      <c r="K187">
        <v>1.9474196689386568E-2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7.1405387861084052E-2</v>
      </c>
      <c r="X187">
        <v>0.14930217461863032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7.7896786757546271E-2</v>
      </c>
      <c r="AE187">
        <v>6.4913988964621881E-3</v>
      </c>
      <c r="AF187">
        <v>6.4913988964621881E-3</v>
      </c>
      <c r="AG187">
        <v>6.4913988964621881E-3</v>
      </c>
      <c r="AH187">
        <v>0</v>
      </c>
      <c r="AI187">
        <v>0</v>
      </c>
      <c r="AJ187">
        <v>0.10386238234339502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4.5439792275235313E-2</v>
      </c>
      <c r="AQ187">
        <v>4.5439792275235313E-2</v>
      </c>
      <c r="AR187">
        <v>0</v>
      </c>
      <c r="AS187">
        <v>0</v>
      </c>
      <c r="AT187">
        <v>6.4913988964621881E-3</v>
      </c>
      <c r="AU187">
        <v>1.9474196689386568E-2</v>
      </c>
      <c r="AV187">
        <v>0</v>
      </c>
      <c r="AW187">
        <v>0</v>
      </c>
      <c r="AX187">
        <v>0.11067835118468032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6.4913988964621881E-3</v>
      </c>
      <c r="BY187">
        <v>0</v>
      </c>
      <c r="BZ187">
        <v>14</v>
      </c>
      <c r="CA187">
        <v>2.1665134590377142</v>
      </c>
      <c r="CB187">
        <v>0.82094217307267248</v>
      </c>
      <c r="CC187">
        <v>10.9</v>
      </c>
      <c r="CD187">
        <f t="shared" si="2"/>
        <v>0.32988485314094101</v>
      </c>
      <c r="CE187">
        <v>0</v>
      </c>
      <c r="CF187">
        <v>11.1</v>
      </c>
      <c r="CG187">
        <v>3</v>
      </c>
      <c r="CH187">
        <v>3</v>
      </c>
      <c r="DB187" s="50"/>
    </row>
    <row r="188" spans="1:106">
      <c r="A188">
        <v>187</v>
      </c>
      <c r="B188" t="s">
        <v>326</v>
      </c>
      <c r="C188" t="s">
        <v>229</v>
      </c>
      <c r="D188" t="s">
        <v>298</v>
      </c>
      <c r="E188" s="25" t="s">
        <v>479</v>
      </c>
      <c r="F188" s="25" t="s">
        <v>478</v>
      </c>
      <c r="G188">
        <v>6.0587700696758569E-3</v>
      </c>
      <c r="H188">
        <v>9.6940321114813724E-2</v>
      </c>
      <c r="I188">
        <v>0.33929112390184785</v>
      </c>
      <c r="J188">
        <v>5.3149083178315173E-3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8.4822780975461975E-2</v>
      </c>
      <c r="AE188">
        <v>0.12723417146319299</v>
      </c>
      <c r="AF188">
        <v>2.4235080278703428E-2</v>
      </c>
      <c r="AG188">
        <v>0</v>
      </c>
      <c r="AH188">
        <v>0</v>
      </c>
      <c r="AI188">
        <v>0</v>
      </c>
      <c r="AJ188">
        <v>4.2411390487730988E-2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1.8176310209027571E-2</v>
      </c>
      <c r="AQ188">
        <v>2.4235080278703428E-2</v>
      </c>
      <c r="AR188">
        <v>6.0587700696758569E-3</v>
      </c>
      <c r="AS188">
        <v>0.12117540139351715</v>
      </c>
      <c r="AT188">
        <v>0</v>
      </c>
      <c r="AU188">
        <v>0</v>
      </c>
      <c r="AV188">
        <v>0</v>
      </c>
      <c r="AW188">
        <v>0</v>
      </c>
      <c r="AX188">
        <v>0.10330202968797338</v>
      </c>
      <c r="AY188">
        <v>6.0587700696758569E-3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11</v>
      </c>
      <c r="CA188">
        <v>1.9513407213785312</v>
      </c>
      <c r="CB188">
        <v>0.81377228752000275</v>
      </c>
      <c r="CC188">
        <v>13</v>
      </c>
      <c r="CD188">
        <f t="shared" si="2"/>
        <v>0.44760512340416891</v>
      </c>
      <c r="CE188">
        <v>11.1</v>
      </c>
      <c r="CF188">
        <v>0</v>
      </c>
      <c r="CG188">
        <v>2</v>
      </c>
      <c r="CH188">
        <v>2</v>
      </c>
      <c r="DB188" s="50"/>
    </row>
    <row r="189" spans="1:106">
      <c r="A189">
        <v>188</v>
      </c>
      <c r="B189" t="s">
        <v>327</v>
      </c>
      <c r="C189" t="s">
        <v>229</v>
      </c>
      <c r="D189" t="s">
        <v>298</v>
      </c>
      <c r="E189" s="25" t="s">
        <v>479</v>
      </c>
      <c r="F189" s="25" t="s">
        <v>478</v>
      </c>
      <c r="G189">
        <v>3.8216560509554139E-2</v>
      </c>
      <c r="H189">
        <v>0.1464968152866242</v>
      </c>
      <c r="I189">
        <v>0.16560509554140132</v>
      </c>
      <c r="J189">
        <v>5.3149083178315173E-3</v>
      </c>
      <c r="K189">
        <v>6.369426751592357E-3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6.369426751592357E-3</v>
      </c>
      <c r="AE189">
        <v>8.9171974522293002E-2</v>
      </c>
      <c r="AF189">
        <v>9.5541401273885357E-2</v>
      </c>
      <c r="AG189">
        <v>0</v>
      </c>
      <c r="AH189">
        <v>0</v>
      </c>
      <c r="AI189">
        <v>0</v>
      </c>
      <c r="AJ189">
        <v>4.4585987261146494E-2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2.5477707006369428E-2</v>
      </c>
      <c r="AQ189">
        <v>5.7324840764331197E-2</v>
      </c>
      <c r="AR189">
        <v>5.7324840764331197E-2</v>
      </c>
      <c r="AS189">
        <v>0.12738853503184716</v>
      </c>
      <c r="AT189">
        <v>0</v>
      </c>
      <c r="AU189">
        <v>0</v>
      </c>
      <c r="AV189">
        <v>0</v>
      </c>
      <c r="AW189">
        <v>0</v>
      </c>
      <c r="AX189">
        <v>0.1401273885350319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10</v>
      </c>
      <c r="CA189">
        <v>2.0347598137153664</v>
      </c>
      <c r="CB189">
        <v>0.88368495909507216</v>
      </c>
      <c r="CC189">
        <v>13</v>
      </c>
      <c r="CD189">
        <f t="shared" si="2"/>
        <v>0.35563337965541114</v>
      </c>
      <c r="CE189">
        <v>22.2</v>
      </c>
      <c r="CF189">
        <v>22.2</v>
      </c>
      <c r="CG189">
        <v>3</v>
      </c>
      <c r="CH189">
        <v>3</v>
      </c>
      <c r="DB189" s="50"/>
    </row>
    <row r="190" spans="1:106">
      <c r="A190">
        <v>189</v>
      </c>
      <c r="B190" t="s">
        <v>328</v>
      </c>
      <c r="C190" t="s">
        <v>229</v>
      </c>
      <c r="D190" t="s">
        <v>298</v>
      </c>
      <c r="E190" s="25" t="s">
        <v>479</v>
      </c>
      <c r="F190" s="25" t="s">
        <v>478</v>
      </c>
      <c r="G190">
        <v>1.423994304022784E-2</v>
      </c>
      <c r="H190">
        <v>0.1281594873620506</v>
      </c>
      <c r="I190">
        <v>0.22071911712353151</v>
      </c>
      <c r="J190">
        <v>5.3149083178315173E-3</v>
      </c>
      <c r="K190">
        <v>7.1199715201139199E-3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5.6959772160911352E-2</v>
      </c>
      <c r="AE190">
        <v>0.17799928800284806</v>
      </c>
      <c r="AF190">
        <v>0</v>
      </c>
      <c r="AG190">
        <v>0</v>
      </c>
      <c r="AH190">
        <v>0</v>
      </c>
      <c r="AI190">
        <v>0</v>
      </c>
      <c r="AJ190">
        <v>7.1199715201139185E-2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2.847988608045568E-2</v>
      </c>
      <c r="AQ190">
        <v>3.1683873264506945E-2</v>
      </c>
      <c r="AR190">
        <v>0</v>
      </c>
      <c r="AS190">
        <v>0.14239943040227843</v>
      </c>
      <c r="AT190">
        <v>0</v>
      </c>
      <c r="AU190">
        <v>0</v>
      </c>
      <c r="AV190">
        <v>0</v>
      </c>
      <c r="AW190">
        <v>0</v>
      </c>
      <c r="AX190">
        <v>0.11391954432182273</v>
      </c>
      <c r="AY190">
        <v>7.1199715201139199E-3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9</v>
      </c>
      <c r="CA190">
        <v>1.8486496860366419</v>
      </c>
      <c r="CB190">
        <v>0.84135673026096924</v>
      </c>
      <c r="CC190">
        <v>13</v>
      </c>
      <c r="CD190">
        <f t="shared" si="2"/>
        <v>0.36843345584364146</v>
      </c>
      <c r="CE190">
        <v>11.1</v>
      </c>
      <c r="CF190">
        <v>22.2</v>
      </c>
      <c r="CG190">
        <v>3</v>
      </c>
      <c r="CH190">
        <v>3</v>
      </c>
      <c r="DB190" s="50"/>
    </row>
    <row r="191" spans="1:106">
      <c r="A191">
        <v>190</v>
      </c>
      <c r="B191" t="s">
        <v>329</v>
      </c>
      <c r="C191" t="s">
        <v>229</v>
      </c>
      <c r="D191" t="s">
        <v>298</v>
      </c>
      <c r="E191" s="25" t="s">
        <v>479</v>
      </c>
      <c r="F191" s="25" t="s">
        <v>478</v>
      </c>
      <c r="G191">
        <v>6.0204695966285388E-3</v>
      </c>
      <c r="H191">
        <v>0.20469596628537032</v>
      </c>
      <c r="I191">
        <v>0.20469596628537032</v>
      </c>
      <c r="J191">
        <v>5.3149083178315173E-3</v>
      </c>
      <c r="K191">
        <v>1.806140878988562E-2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1.2040939193257078E-2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4.2143287176399764E-2</v>
      </c>
      <c r="AE191">
        <v>0.16857314870559911</v>
      </c>
      <c r="AF191">
        <v>1.2040939193257078E-2</v>
      </c>
      <c r="AG191">
        <v>0</v>
      </c>
      <c r="AH191">
        <v>0</v>
      </c>
      <c r="AI191">
        <v>0</v>
      </c>
      <c r="AJ191">
        <v>2.4081878386514155E-2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6.0806742925948239E-2</v>
      </c>
      <c r="AR191">
        <v>3.6122817579771233E-2</v>
      </c>
      <c r="AS191">
        <v>0.1204093919325708</v>
      </c>
      <c r="AT191">
        <v>0</v>
      </c>
      <c r="AU191">
        <v>0</v>
      </c>
      <c r="AV191">
        <v>0</v>
      </c>
      <c r="AW191">
        <v>0</v>
      </c>
      <c r="AX191">
        <v>8.4286574352799543E-2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6.0204695966285388E-3</v>
      </c>
      <c r="BX191">
        <v>0</v>
      </c>
      <c r="BY191">
        <v>0</v>
      </c>
      <c r="BZ191">
        <v>10</v>
      </c>
      <c r="CA191">
        <v>1.9690801271839971</v>
      </c>
      <c r="CB191">
        <v>0.85516063366136319</v>
      </c>
      <c r="CC191">
        <v>13</v>
      </c>
      <c r="CD191">
        <f t="shared" si="2"/>
        <v>0.42072731048520068</v>
      </c>
      <c r="CE191">
        <v>22.2</v>
      </c>
      <c r="CF191">
        <v>0</v>
      </c>
      <c r="CG191">
        <v>3</v>
      </c>
      <c r="CH191">
        <v>3</v>
      </c>
      <c r="DB191" s="50"/>
    </row>
    <row r="192" spans="1:106">
      <c r="A192">
        <v>191</v>
      </c>
      <c r="B192" t="s">
        <v>330</v>
      </c>
      <c r="C192" t="s">
        <v>229</v>
      </c>
      <c r="D192" t="s">
        <v>298</v>
      </c>
      <c r="E192" s="25" t="s">
        <v>479</v>
      </c>
      <c r="F192" s="25" t="s">
        <v>478</v>
      </c>
      <c r="G192">
        <v>0</v>
      </c>
      <c r="H192">
        <v>9.3539900613855614E-2</v>
      </c>
      <c r="I192">
        <v>0.21046477638117508</v>
      </c>
      <c r="J192">
        <v>5.3149083178315173E-3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4.0923706518561823E-2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5.846243788365975E-3</v>
      </c>
      <c r="AE192">
        <v>0.18123355743934524</v>
      </c>
      <c r="AF192">
        <v>3.5077462730195845E-2</v>
      </c>
      <c r="AG192">
        <v>0</v>
      </c>
      <c r="AH192">
        <v>0</v>
      </c>
      <c r="AI192">
        <v>0</v>
      </c>
      <c r="AJ192">
        <v>2.9231218941829874E-2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2.9231218941829874E-2</v>
      </c>
      <c r="AQ192">
        <v>7.0447237649809993E-2</v>
      </c>
      <c r="AR192">
        <v>6.4308681672025733E-2</v>
      </c>
      <c r="AS192">
        <v>0.11107863197895355</v>
      </c>
      <c r="AT192">
        <v>0</v>
      </c>
      <c r="AU192">
        <v>5.846243788365975E-3</v>
      </c>
      <c r="AV192">
        <v>0</v>
      </c>
      <c r="AW192">
        <v>0</v>
      </c>
      <c r="AX192">
        <v>0.10523238819058757</v>
      </c>
      <c r="AY192">
        <v>1.169248757673195E-2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5.846243788365975E-3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13</v>
      </c>
      <c r="CA192">
        <v>2.153358658337591</v>
      </c>
      <c r="CB192">
        <v>0.83953262159870234</v>
      </c>
      <c r="CC192">
        <v>13</v>
      </c>
      <c r="CD192">
        <f t="shared" si="2"/>
        <v>0.30931958531286219</v>
      </c>
      <c r="CE192">
        <v>0</v>
      </c>
      <c r="CF192">
        <v>0</v>
      </c>
      <c r="CG192">
        <v>3</v>
      </c>
      <c r="CH192">
        <v>3</v>
      </c>
      <c r="DB192" s="50"/>
    </row>
    <row r="193" spans="1:148">
      <c r="A193">
        <v>192</v>
      </c>
      <c r="B193" t="s">
        <v>72</v>
      </c>
      <c r="C193" t="s">
        <v>229</v>
      </c>
      <c r="D193" t="s">
        <v>298</v>
      </c>
      <c r="E193" s="25" t="s">
        <v>479</v>
      </c>
      <c r="F193" s="25" t="s">
        <v>478</v>
      </c>
      <c r="G193">
        <v>0</v>
      </c>
      <c r="H193">
        <v>0.15179272441769176</v>
      </c>
      <c r="I193">
        <v>0.21460350693535726</v>
      </c>
      <c r="J193">
        <v>5.3149083178315173E-3</v>
      </c>
      <c r="K193">
        <v>4.1873855011777025E-2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0.11515310128238686</v>
      </c>
      <c r="X193">
        <v>1.570269562941639E-2</v>
      </c>
      <c r="Y193">
        <v>0</v>
      </c>
      <c r="Z193">
        <v>0.1308557969118033</v>
      </c>
      <c r="AA193">
        <v>0</v>
      </c>
      <c r="AB193">
        <v>0</v>
      </c>
      <c r="AC193">
        <v>0</v>
      </c>
      <c r="AD193">
        <v>0</v>
      </c>
      <c r="AE193">
        <v>2.6171159382360643E-2</v>
      </c>
      <c r="AF193">
        <v>5.234231876472129E-3</v>
      </c>
      <c r="AG193">
        <v>0</v>
      </c>
      <c r="AH193">
        <v>0</v>
      </c>
      <c r="AI193">
        <v>0</v>
      </c>
      <c r="AJ193">
        <v>8.3747710023554078E-2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4.7108086888249155E-2</v>
      </c>
      <c r="AQ193">
        <v>0</v>
      </c>
      <c r="AR193">
        <v>0</v>
      </c>
      <c r="AS193">
        <v>3.1667102852656379E-2</v>
      </c>
      <c r="AT193">
        <v>0</v>
      </c>
      <c r="AU193">
        <v>0</v>
      </c>
      <c r="AV193">
        <v>0</v>
      </c>
      <c r="AW193">
        <v>0</v>
      </c>
      <c r="AX193">
        <v>8.8981941900026201E-2</v>
      </c>
      <c r="AY193">
        <v>4.1873855011777025E-2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5.234231876472129E-3</v>
      </c>
      <c r="BX193">
        <v>0</v>
      </c>
      <c r="BY193">
        <v>0</v>
      </c>
      <c r="BZ193">
        <v>12</v>
      </c>
      <c r="CA193">
        <v>2.1580937702124205</v>
      </c>
      <c r="CB193">
        <v>0.86848082216550793</v>
      </c>
      <c r="CC193">
        <v>13</v>
      </c>
      <c r="CD193">
        <f t="shared" si="2"/>
        <v>0.37171113967088049</v>
      </c>
      <c r="CE193">
        <v>0</v>
      </c>
      <c r="CF193">
        <v>0</v>
      </c>
      <c r="CG193">
        <v>2</v>
      </c>
      <c r="CH193">
        <v>2</v>
      </c>
      <c r="DB193" s="50"/>
    </row>
    <row r="194" spans="1:148">
      <c r="A194">
        <v>193</v>
      </c>
      <c r="B194" t="s">
        <v>73</v>
      </c>
      <c r="C194" t="s">
        <v>229</v>
      </c>
      <c r="D194" t="s">
        <v>431</v>
      </c>
      <c r="E194" s="25" t="s">
        <v>479</v>
      </c>
      <c r="F194" s="25" t="s">
        <v>478</v>
      </c>
      <c r="G194">
        <v>0</v>
      </c>
      <c r="H194">
        <v>7.5057736720554283E-2</v>
      </c>
      <c r="I194">
        <v>0.25981524249422638</v>
      </c>
      <c r="J194">
        <v>5.3149083178315173E-3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0.23672055427251734</v>
      </c>
      <c r="X194">
        <v>0.10969976905311782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5.1963048498845268E-2</v>
      </c>
      <c r="AE194">
        <v>6.3510392609699776E-2</v>
      </c>
      <c r="AF194">
        <v>0</v>
      </c>
      <c r="AG194">
        <v>0</v>
      </c>
      <c r="AH194">
        <v>0</v>
      </c>
      <c r="AI194">
        <v>0</v>
      </c>
      <c r="AJ194">
        <v>3.4642032332563515E-2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2.8868360277136264E-2</v>
      </c>
      <c r="AQ194">
        <v>6.3510392609699793E-3</v>
      </c>
      <c r="AR194">
        <v>0</v>
      </c>
      <c r="AS194">
        <v>4.6766743648960746E-2</v>
      </c>
      <c r="AT194">
        <v>0</v>
      </c>
      <c r="AU194">
        <v>0</v>
      </c>
      <c r="AV194">
        <v>5.7736720554272527E-3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8.083140877598155E-2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11</v>
      </c>
      <c r="CA194">
        <v>1.9115817324800148</v>
      </c>
      <c r="CB194">
        <v>0.79719150129904448</v>
      </c>
      <c r="CC194">
        <v>11.5</v>
      </c>
      <c r="CD194">
        <f t="shared" ref="CD194:CD217" si="3">SUM(G194:J194)</f>
        <v>0.34018788753261214</v>
      </c>
      <c r="CE194">
        <v>0</v>
      </c>
      <c r="CF194">
        <v>11.1</v>
      </c>
      <c r="CG194">
        <v>2</v>
      </c>
      <c r="CH194">
        <v>2</v>
      </c>
      <c r="DB194" s="50"/>
    </row>
    <row r="195" spans="1:148">
      <c r="A195">
        <v>194</v>
      </c>
      <c r="B195" t="s">
        <v>74</v>
      </c>
      <c r="C195" t="s">
        <v>229</v>
      </c>
      <c r="D195" t="s">
        <v>431</v>
      </c>
      <c r="E195" s="25" t="s">
        <v>479</v>
      </c>
      <c r="F195" s="25" t="s">
        <v>478</v>
      </c>
      <c r="G195">
        <v>2.9585798816568049E-2</v>
      </c>
      <c r="H195">
        <v>5.3254437869822487E-2</v>
      </c>
      <c r="I195">
        <v>0.39053254437869828</v>
      </c>
      <c r="J195">
        <v>5.3149083178315173E-3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0.13609467455621307</v>
      </c>
      <c r="X195">
        <v>0.23668639053254439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2.9585798816568049E-2</v>
      </c>
      <c r="AE195">
        <v>3.5502958579881658E-2</v>
      </c>
      <c r="AF195">
        <v>0</v>
      </c>
      <c r="AG195">
        <v>0</v>
      </c>
      <c r="AH195">
        <v>0</v>
      </c>
      <c r="AI195">
        <v>0</v>
      </c>
      <c r="AJ195">
        <v>2.9585798816568049E-2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1.183431952662722E-2</v>
      </c>
      <c r="AQ195">
        <v>0</v>
      </c>
      <c r="AR195">
        <v>0</v>
      </c>
      <c r="AS195">
        <v>4.142011834319527E-2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5.9171597633136102E-3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9</v>
      </c>
      <c r="CA195">
        <v>1.556242894350349</v>
      </c>
      <c r="CB195">
        <v>0.70827666429848635</v>
      </c>
      <c r="CC195">
        <v>11.5</v>
      </c>
      <c r="CD195">
        <f t="shared" si="3"/>
        <v>0.47868768938292033</v>
      </c>
      <c r="CE195">
        <v>11.1</v>
      </c>
      <c r="CF195">
        <v>0</v>
      </c>
      <c r="CG195">
        <v>2</v>
      </c>
      <c r="CH195">
        <v>2</v>
      </c>
      <c r="DB195" s="50"/>
    </row>
    <row r="196" spans="1:148">
      <c r="A196">
        <v>195</v>
      </c>
      <c r="B196" t="s">
        <v>349</v>
      </c>
      <c r="C196" t="s">
        <v>229</v>
      </c>
      <c r="D196" t="s">
        <v>431</v>
      </c>
      <c r="E196" s="25" t="s">
        <v>479</v>
      </c>
      <c r="F196" s="25" t="s">
        <v>478</v>
      </c>
      <c r="G196">
        <v>2.4235080278703428E-2</v>
      </c>
      <c r="H196">
        <v>0.12723417146319302</v>
      </c>
      <c r="I196">
        <v>0.16964556195092401</v>
      </c>
      <c r="J196">
        <v>5.3149083178315173E-3</v>
      </c>
      <c r="K196">
        <v>1.8176310209027571E-2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6.0587700696758569E-3</v>
      </c>
      <c r="S196">
        <v>0</v>
      </c>
      <c r="T196">
        <v>0</v>
      </c>
      <c r="U196">
        <v>0</v>
      </c>
      <c r="V196">
        <v>0</v>
      </c>
      <c r="W196">
        <v>0.21205695243865499</v>
      </c>
      <c r="X196">
        <v>6.0587700696758569E-3</v>
      </c>
      <c r="Y196">
        <v>3.6352620418055134E-2</v>
      </c>
      <c r="Z196">
        <v>0</v>
      </c>
      <c r="AA196">
        <v>0</v>
      </c>
      <c r="AB196">
        <v>0</v>
      </c>
      <c r="AC196">
        <v>0</v>
      </c>
      <c r="AD196">
        <v>6.0587700696758569E-3</v>
      </c>
      <c r="AE196">
        <v>6.6646470766434415E-2</v>
      </c>
      <c r="AF196">
        <v>0</v>
      </c>
      <c r="AG196">
        <v>0</v>
      </c>
      <c r="AH196">
        <v>0</v>
      </c>
      <c r="AI196">
        <v>0</v>
      </c>
      <c r="AJ196">
        <v>6.6646470766434415E-2</v>
      </c>
      <c r="AK196">
        <v>0</v>
      </c>
      <c r="AL196">
        <v>6.0587700696758569E-3</v>
      </c>
      <c r="AM196">
        <v>0</v>
      </c>
      <c r="AN196">
        <v>0</v>
      </c>
      <c r="AO196">
        <v>0</v>
      </c>
      <c r="AP196">
        <v>1.8176310209027571E-2</v>
      </c>
      <c r="AQ196">
        <v>3.0596788851863073E-2</v>
      </c>
      <c r="AR196">
        <v>1.2117540139351714E-2</v>
      </c>
      <c r="AS196">
        <v>8.4822780975461989E-2</v>
      </c>
      <c r="AT196">
        <v>6.0587700696758569E-3</v>
      </c>
      <c r="AU196">
        <v>0</v>
      </c>
      <c r="AV196">
        <v>0</v>
      </c>
      <c r="AW196">
        <v>0</v>
      </c>
      <c r="AX196">
        <v>4.8470160557406848E-2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6.0587700696758569E-3</v>
      </c>
      <c r="BI196">
        <v>0</v>
      </c>
      <c r="BJ196">
        <v>0</v>
      </c>
      <c r="BK196">
        <v>0</v>
      </c>
      <c r="BL196">
        <v>0</v>
      </c>
      <c r="BM196">
        <v>1.2117540139351714E-2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3.6352620418055134E-2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18</v>
      </c>
      <c r="CA196">
        <v>2.3109443094363007</v>
      </c>
      <c r="CB196">
        <v>0.79953186060688064</v>
      </c>
      <c r="CC196">
        <v>11.5</v>
      </c>
      <c r="CD196">
        <f t="shared" si="3"/>
        <v>0.32642972201065196</v>
      </c>
      <c r="CE196">
        <v>0</v>
      </c>
      <c r="CF196">
        <v>11.1</v>
      </c>
      <c r="CG196">
        <v>2</v>
      </c>
      <c r="CH196">
        <v>2</v>
      </c>
      <c r="DB196" s="50"/>
    </row>
    <row r="197" spans="1:148">
      <c r="A197">
        <v>196</v>
      </c>
      <c r="B197" t="s">
        <v>201</v>
      </c>
      <c r="C197" t="s">
        <v>229</v>
      </c>
      <c r="D197" t="s">
        <v>431</v>
      </c>
      <c r="E197" s="25" t="s">
        <v>479</v>
      </c>
      <c r="F197" s="25" t="s">
        <v>478</v>
      </c>
      <c r="G197">
        <v>0</v>
      </c>
      <c r="H197">
        <v>0.15121630506245901</v>
      </c>
      <c r="I197">
        <v>0.22353714661406973</v>
      </c>
      <c r="J197">
        <v>5.3149083178315173E-3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0.23668639053254439</v>
      </c>
      <c r="X197">
        <v>2.629848783694938E-2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6.5746219592373437E-2</v>
      </c>
      <c r="AF197">
        <v>0</v>
      </c>
      <c r="AG197">
        <v>0</v>
      </c>
      <c r="AH197">
        <v>0</v>
      </c>
      <c r="AI197">
        <v>0</v>
      </c>
      <c r="AJ197">
        <v>2.629848783694938E-2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1.9723865877712035E-2</v>
      </c>
      <c r="AQ197">
        <v>3.2873109796186721E-4</v>
      </c>
      <c r="AR197">
        <v>0</v>
      </c>
      <c r="AS197">
        <v>9.8619329388560176E-2</v>
      </c>
      <c r="AT197">
        <v>0</v>
      </c>
      <c r="AU197">
        <v>0</v>
      </c>
      <c r="AV197">
        <v>0</v>
      </c>
      <c r="AW197">
        <v>0</v>
      </c>
      <c r="AX197">
        <v>6.5746219592373437E-2</v>
      </c>
      <c r="AY197">
        <v>0</v>
      </c>
      <c r="AZ197">
        <v>0</v>
      </c>
      <c r="BA197">
        <v>0</v>
      </c>
      <c r="BB197">
        <v>6.9033530571992125E-3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1.9723865877712035E-2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5.9171597633136092E-2</v>
      </c>
      <c r="BX197">
        <v>0</v>
      </c>
      <c r="BY197">
        <v>0</v>
      </c>
      <c r="BZ197">
        <v>10</v>
      </c>
      <c r="CA197">
        <v>1.746303739650851</v>
      </c>
      <c r="CB197">
        <v>0.75841007785737746</v>
      </c>
      <c r="CC197">
        <v>11.5</v>
      </c>
      <c r="CD197">
        <f t="shared" si="3"/>
        <v>0.38006835999436023</v>
      </c>
      <c r="CE197">
        <v>11.1</v>
      </c>
      <c r="CF197">
        <v>11.1</v>
      </c>
      <c r="CG197">
        <v>4</v>
      </c>
      <c r="CH197">
        <v>4</v>
      </c>
      <c r="DB197" s="50"/>
    </row>
    <row r="198" spans="1:148">
      <c r="A198">
        <v>197</v>
      </c>
      <c r="B198" t="s">
        <v>202</v>
      </c>
      <c r="C198" t="s">
        <v>229</v>
      </c>
      <c r="D198" t="s">
        <v>431</v>
      </c>
      <c r="E198" s="25" t="s">
        <v>479</v>
      </c>
      <c r="F198" s="25" t="s">
        <v>478</v>
      </c>
      <c r="G198">
        <v>6.0882800608828003E-3</v>
      </c>
      <c r="H198">
        <v>0.11567732115677323</v>
      </c>
      <c r="I198">
        <v>0.31050228310502276</v>
      </c>
      <c r="J198">
        <v>5.3149083178315173E-3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6.6971080669710789E-2</v>
      </c>
      <c r="X198">
        <v>4.2617960426179602E-2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6.6971080669710789E-2</v>
      </c>
      <c r="AF198">
        <v>0</v>
      </c>
      <c r="AG198">
        <v>0</v>
      </c>
      <c r="AH198">
        <v>0</v>
      </c>
      <c r="AI198">
        <v>0</v>
      </c>
      <c r="AJ198">
        <v>4.8706240487062402E-2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1.8264840182648404E-2</v>
      </c>
      <c r="AQ198">
        <v>1.3089802130898023E-2</v>
      </c>
      <c r="AR198">
        <v>0</v>
      </c>
      <c r="AS198">
        <v>9.7412480974124818E-2</v>
      </c>
      <c r="AT198">
        <v>0</v>
      </c>
      <c r="AU198">
        <v>0</v>
      </c>
      <c r="AV198">
        <v>0</v>
      </c>
      <c r="AW198">
        <v>0</v>
      </c>
      <c r="AX198">
        <v>7.3668188736681878E-2</v>
      </c>
      <c r="AY198">
        <v>6.6971080669710789E-2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1.2176560121765601E-2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6.0882800608828003E-3</v>
      </c>
      <c r="BU198">
        <v>0</v>
      </c>
      <c r="BV198">
        <v>0</v>
      </c>
      <c r="BW198">
        <v>5.4794520547945195E-2</v>
      </c>
      <c r="BX198">
        <v>0</v>
      </c>
      <c r="BY198">
        <v>0</v>
      </c>
      <c r="BZ198">
        <v>11</v>
      </c>
      <c r="CA198">
        <v>2.175693138974601</v>
      </c>
      <c r="CB198">
        <v>0.90733451275190291</v>
      </c>
      <c r="CC198">
        <v>11.5</v>
      </c>
      <c r="CD198">
        <f t="shared" si="3"/>
        <v>0.43758279264051031</v>
      </c>
      <c r="CE198">
        <v>11.1</v>
      </c>
      <c r="CF198">
        <v>0</v>
      </c>
      <c r="CG198">
        <v>1</v>
      </c>
      <c r="CH198">
        <v>1</v>
      </c>
      <c r="DB198" s="50"/>
    </row>
    <row r="199" spans="1:148">
      <c r="A199">
        <v>198</v>
      </c>
      <c r="B199" t="s">
        <v>203</v>
      </c>
      <c r="C199" t="s">
        <v>229</v>
      </c>
      <c r="D199" t="s">
        <v>431</v>
      </c>
      <c r="E199" s="25" t="s">
        <v>479</v>
      </c>
      <c r="F199" s="25" t="s">
        <v>478</v>
      </c>
      <c r="G199">
        <v>1.2269938650306749E-2</v>
      </c>
      <c r="H199">
        <v>0.18404907975460125</v>
      </c>
      <c r="I199">
        <v>0.19631901840490801</v>
      </c>
      <c r="J199">
        <v>5.3149083178315173E-3</v>
      </c>
      <c r="K199">
        <v>0</v>
      </c>
      <c r="L199">
        <v>1.8404907975460124E-2</v>
      </c>
      <c r="M199">
        <v>0</v>
      </c>
      <c r="N199">
        <v>0</v>
      </c>
      <c r="O199">
        <v>0</v>
      </c>
      <c r="P199">
        <v>3.0674846625766871E-2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6.1349693251533744E-3</v>
      </c>
      <c r="W199">
        <v>0.10429447852760737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7.3619631901840482E-2</v>
      </c>
      <c r="AE199">
        <v>7.9754601226993863E-2</v>
      </c>
      <c r="AF199">
        <v>0</v>
      </c>
      <c r="AG199">
        <v>0</v>
      </c>
      <c r="AH199">
        <v>0</v>
      </c>
      <c r="AI199">
        <v>0</v>
      </c>
      <c r="AJ199">
        <v>3.0674846625766871E-2</v>
      </c>
      <c r="AK199">
        <v>0</v>
      </c>
      <c r="AL199">
        <v>3.6809815950920241E-2</v>
      </c>
      <c r="AM199">
        <v>0</v>
      </c>
      <c r="AN199">
        <v>0</v>
      </c>
      <c r="AO199">
        <v>0</v>
      </c>
      <c r="AP199">
        <v>1.8404907975460124E-2</v>
      </c>
      <c r="AQ199">
        <v>0</v>
      </c>
      <c r="AR199">
        <v>9.2024539877300623E-2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4.9079754601226988E-2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1.2269938650306749E-2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5.5214723926380362E-2</v>
      </c>
      <c r="BX199">
        <v>0</v>
      </c>
      <c r="BY199">
        <v>0</v>
      </c>
      <c r="BZ199">
        <v>12</v>
      </c>
      <c r="CA199">
        <v>2.2397314739278054</v>
      </c>
      <c r="CB199">
        <v>0.90133425097433251</v>
      </c>
      <c r="CC199">
        <v>11.5</v>
      </c>
      <c r="CD199">
        <f t="shared" si="3"/>
        <v>0.39795294512764751</v>
      </c>
      <c r="CE199">
        <v>33.299999999999997</v>
      </c>
      <c r="CF199">
        <v>0</v>
      </c>
      <c r="CG199">
        <v>5</v>
      </c>
      <c r="CH199">
        <v>5</v>
      </c>
      <c r="DB199" s="50"/>
    </row>
    <row r="200" spans="1:148" s="72" customFormat="1">
      <c r="A200">
        <v>199</v>
      </c>
      <c r="B200" t="s">
        <v>204</v>
      </c>
      <c r="C200" t="s">
        <v>229</v>
      </c>
      <c r="D200" t="s">
        <v>58</v>
      </c>
      <c r="E200" s="25" t="s">
        <v>357</v>
      </c>
      <c r="F200" s="25" t="s">
        <v>478</v>
      </c>
      <c r="G200">
        <v>0</v>
      </c>
      <c r="H200">
        <v>2.9061319383900025E-2</v>
      </c>
      <c r="I200">
        <v>0.15111886079628015</v>
      </c>
      <c r="J200">
        <v>5.3149083178315173E-3</v>
      </c>
      <c r="K200">
        <v>5.2310374891020042E-2</v>
      </c>
      <c r="L200">
        <v>5.8122638767800052E-3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0.44754431851206022</v>
      </c>
      <c r="X200">
        <v>0</v>
      </c>
      <c r="Y200">
        <v>0</v>
      </c>
      <c r="Z200">
        <v>1.743679163034002E-2</v>
      </c>
      <c r="AA200">
        <v>0</v>
      </c>
      <c r="AB200">
        <v>0</v>
      </c>
      <c r="AC200">
        <v>0</v>
      </c>
      <c r="AD200">
        <v>0</v>
      </c>
      <c r="AE200">
        <v>5.8122638767800043E-2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6.9747166521360079E-2</v>
      </c>
      <c r="AQ200">
        <v>1.7727404824179019E-2</v>
      </c>
      <c r="AR200">
        <v>0</v>
      </c>
      <c r="AS200">
        <v>2.9061319383900025E-2</v>
      </c>
      <c r="AT200">
        <v>0</v>
      </c>
      <c r="AU200">
        <v>5.8122638767800052E-3</v>
      </c>
      <c r="AV200">
        <v>0</v>
      </c>
      <c r="AW200">
        <v>0</v>
      </c>
      <c r="AX200">
        <v>8.1371694274920081E-2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5.8122638767800052E-3</v>
      </c>
      <c r="BU200">
        <v>0</v>
      </c>
      <c r="BV200">
        <v>0</v>
      </c>
      <c r="BW200">
        <v>2.9061319383900025E-2</v>
      </c>
      <c r="BX200">
        <v>0</v>
      </c>
      <c r="BY200">
        <v>0</v>
      </c>
      <c r="BZ200">
        <v>11</v>
      </c>
      <c r="CA200">
        <v>1.5408520844844302</v>
      </c>
      <c r="CB200">
        <v>0.64258522962357678</v>
      </c>
      <c r="CC200">
        <v>0.33333333333333331</v>
      </c>
      <c r="CD200">
        <f t="shared" si="3"/>
        <v>0.18549508849801169</v>
      </c>
      <c r="CE200">
        <v>0</v>
      </c>
      <c r="CF200">
        <v>11.1</v>
      </c>
      <c r="CG200">
        <v>2</v>
      </c>
      <c r="CH200" s="72">
        <v>2</v>
      </c>
      <c r="CI200"/>
      <c r="DB200" s="75"/>
      <c r="DC200" s="75"/>
      <c r="EE200" s="74"/>
      <c r="ER200" s="74"/>
    </row>
    <row r="201" spans="1:148" s="72" customFormat="1">
      <c r="A201">
        <v>200</v>
      </c>
      <c r="B201" t="s">
        <v>198</v>
      </c>
      <c r="C201" t="s">
        <v>229</v>
      </c>
      <c r="D201" t="s">
        <v>58</v>
      </c>
      <c r="E201" s="25" t="s">
        <v>357</v>
      </c>
      <c r="F201" s="25" t="s">
        <v>478</v>
      </c>
      <c r="G201">
        <v>0</v>
      </c>
      <c r="H201">
        <v>6.6666666666666652E-2</v>
      </c>
      <c r="I201">
        <v>0.05</v>
      </c>
      <c r="J201">
        <v>5.3149083178315173E-3</v>
      </c>
      <c r="K201">
        <v>3.8888888888888876E-2</v>
      </c>
      <c r="L201">
        <v>1.111111111111111E-2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0.22777777777777772</v>
      </c>
      <c r="X201">
        <v>0.3777777777777776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2.222222222222222E-2</v>
      </c>
      <c r="AF201">
        <v>0</v>
      </c>
      <c r="AG201">
        <v>0</v>
      </c>
      <c r="AH201">
        <v>0</v>
      </c>
      <c r="AI201">
        <v>0</v>
      </c>
      <c r="AJ201">
        <v>1.111111111111111E-2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2.7777777777777773E-2</v>
      </c>
      <c r="AQ201">
        <v>5.5555555555555549E-3</v>
      </c>
      <c r="AR201">
        <v>0</v>
      </c>
      <c r="AS201">
        <v>6.1111111111111088E-2</v>
      </c>
      <c r="AT201">
        <v>0</v>
      </c>
      <c r="AU201">
        <v>0</v>
      </c>
      <c r="AV201">
        <v>0</v>
      </c>
      <c r="AW201">
        <v>0</v>
      </c>
      <c r="AX201">
        <v>0.1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11</v>
      </c>
      <c r="CA201">
        <v>1.628926173869174</v>
      </c>
      <c r="CB201">
        <v>0.67931497774220928</v>
      </c>
      <c r="CC201">
        <v>0.33333333333333331</v>
      </c>
      <c r="CD201">
        <f t="shared" si="3"/>
        <v>0.12198157498449817</v>
      </c>
      <c r="CE201">
        <v>0</v>
      </c>
      <c r="CF201">
        <v>0</v>
      </c>
      <c r="CG201">
        <v>1</v>
      </c>
      <c r="CH201" s="72">
        <v>0</v>
      </c>
      <c r="CI201"/>
      <c r="DB201" s="75"/>
      <c r="DC201" s="75"/>
      <c r="EE201" s="74"/>
      <c r="ER201" s="74"/>
    </row>
    <row r="202" spans="1:148">
      <c r="A202">
        <v>201</v>
      </c>
      <c r="B202" t="s">
        <v>199</v>
      </c>
      <c r="C202" t="s">
        <v>229</v>
      </c>
      <c r="D202" t="s">
        <v>58</v>
      </c>
      <c r="E202" s="25" t="s">
        <v>357</v>
      </c>
      <c r="F202" s="25" t="s">
        <v>478</v>
      </c>
      <c r="G202">
        <v>0</v>
      </c>
      <c r="H202">
        <v>6.4516129032258063E-2</v>
      </c>
      <c r="I202">
        <v>5.8064516129032254E-2</v>
      </c>
      <c r="J202">
        <v>5.3149083178315173E-3</v>
      </c>
      <c r="K202">
        <v>6.4516129032258063E-2</v>
      </c>
      <c r="L202">
        <v>6.4516129032258064E-3</v>
      </c>
      <c r="M202">
        <v>0</v>
      </c>
      <c r="N202">
        <v>0</v>
      </c>
      <c r="O202">
        <v>1.9354838709677424E-2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0.3806451612903225</v>
      </c>
      <c r="X202">
        <v>2.5806451612903226E-2</v>
      </c>
      <c r="Y202">
        <v>0</v>
      </c>
      <c r="Z202">
        <v>3.2258064516129031E-2</v>
      </c>
      <c r="AA202">
        <v>0</v>
      </c>
      <c r="AB202">
        <v>0</v>
      </c>
      <c r="AC202">
        <v>0</v>
      </c>
      <c r="AD202">
        <v>0</v>
      </c>
      <c r="AE202">
        <v>3.870967741935484E-2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6.4516129032258063E-2</v>
      </c>
      <c r="AQ202">
        <v>5.1612903225806445E-2</v>
      </c>
      <c r="AR202">
        <v>0</v>
      </c>
      <c r="AS202">
        <v>1.2903225806451613E-2</v>
      </c>
      <c r="AT202">
        <v>6.4516129032258064E-3</v>
      </c>
      <c r="AU202">
        <v>6.4516129032258064E-3</v>
      </c>
      <c r="AV202">
        <v>0</v>
      </c>
      <c r="AW202">
        <v>0</v>
      </c>
      <c r="AX202">
        <v>0.16774193548387104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13</v>
      </c>
      <c r="CA202">
        <v>1.8464967355782709</v>
      </c>
      <c r="CB202">
        <v>0.71989598165232405</v>
      </c>
      <c r="CC202">
        <v>0.33333333333333331</v>
      </c>
      <c r="CD202">
        <f t="shared" si="3"/>
        <v>0.12789555347912182</v>
      </c>
      <c r="CE202">
        <v>0</v>
      </c>
      <c r="CF202">
        <v>11.1</v>
      </c>
      <c r="CG202">
        <v>3</v>
      </c>
      <c r="CH202">
        <v>2</v>
      </c>
      <c r="DB202" s="50"/>
    </row>
    <row r="203" spans="1:148">
      <c r="A203">
        <v>202</v>
      </c>
      <c r="B203" t="s">
        <v>200</v>
      </c>
      <c r="C203" t="s">
        <v>229</v>
      </c>
      <c r="D203" t="s">
        <v>58</v>
      </c>
      <c r="E203" s="25" t="s">
        <v>357</v>
      </c>
      <c r="F203" s="25" t="s">
        <v>478</v>
      </c>
      <c r="G203">
        <v>0</v>
      </c>
      <c r="H203">
        <v>4.3715846994535519E-2</v>
      </c>
      <c r="I203">
        <v>2.7322404371584702E-2</v>
      </c>
      <c r="J203">
        <v>5.3149083178315173E-3</v>
      </c>
      <c r="K203">
        <v>7.1038251366120228E-2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0.35519125683060104</v>
      </c>
      <c r="X203">
        <v>0.27322404371584702</v>
      </c>
      <c r="Y203">
        <v>0</v>
      </c>
      <c r="Z203">
        <v>1.6393442622950824E-2</v>
      </c>
      <c r="AA203">
        <v>0</v>
      </c>
      <c r="AB203">
        <v>0</v>
      </c>
      <c r="AC203">
        <v>0</v>
      </c>
      <c r="AD203">
        <v>0</v>
      </c>
      <c r="AE203">
        <v>4.3715846994535519E-2</v>
      </c>
      <c r="AF203">
        <v>0</v>
      </c>
      <c r="AG203">
        <v>0</v>
      </c>
      <c r="AH203">
        <v>0</v>
      </c>
      <c r="AI203">
        <v>0</v>
      </c>
      <c r="AJ203">
        <v>2.1857923497267763E-2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3.2786885245901641E-2</v>
      </c>
      <c r="AQ203">
        <v>0</v>
      </c>
      <c r="AR203">
        <v>0</v>
      </c>
      <c r="AS203">
        <v>2.1857923497267763E-2</v>
      </c>
      <c r="AT203">
        <v>0</v>
      </c>
      <c r="AU203">
        <v>0</v>
      </c>
      <c r="AV203">
        <v>0</v>
      </c>
      <c r="AW203">
        <v>0</v>
      </c>
      <c r="AX203">
        <v>8.743169398907108E-2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5.4644808743169408E-3</v>
      </c>
      <c r="BX203">
        <v>0</v>
      </c>
      <c r="BY203">
        <v>0</v>
      </c>
      <c r="BZ203">
        <v>10</v>
      </c>
      <c r="CA203">
        <v>1.6637042251724576</v>
      </c>
      <c r="CB203">
        <v>0.7225375645115234</v>
      </c>
      <c r="CC203">
        <v>0.33333333333333331</v>
      </c>
      <c r="CD203">
        <f t="shared" si="3"/>
        <v>7.6353159683951732E-2</v>
      </c>
      <c r="CE203">
        <v>0</v>
      </c>
      <c r="CF203">
        <v>0</v>
      </c>
      <c r="CG203">
        <v>0</v>
      </c>
      <c r="CH203">
        <v>0</v>
      </c>
      <c r="DB203" s="50"/>
    </row>
    <row r="204" spans="1:148">
      <c r="A204">
        <v>203</v>
      </c>
      <c r="B204" t="s">
        <v>0</v>
      </c>
      <c r="C204" t="s">
        <v>229</v>
      </c>
      <c r="D204" t="s">
        <v>58</v>
      </c>
      <c r="E204" s="25" t="s">
        <v>357</v>
      </c>
      <c r="F204" s="25" t="s">
        <v>478</v>
      </c>
      <c r="G204">
        <v>0</v>
      </c>
      <c r="H204">
        <v>7.8313253012048209E-2</v>
      </c>
      <c r="I204">
        <v>7.2289156626506035E-2</v>
      </c>
      <c r="J204">
        <v>5.3149083178315173E-3</v>
      </c>
      <c r="K204">
        <v>2.4096385542168679E-2</v>
      </c>
      <c r="L204">
        <v>0</v>
      </c>
      <c r="M204">
        <v>0</v>
      </c>
      <c r="N204">
        <v>3.0120481927710847E-2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0.6144578313253013</v>
      </c>
      <c r="X204">
        <v>8.4337349397590383E-2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6.0240963855421699E-3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2.4096385542168679E-2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2.4096385542168679E-2</v>
      </c>
      <c r="BU204">
        <v>0</v>
      </c>
      <c r="BV204">
        <v>0</v>
      </c>
      <c r="BW204">
        <v>4.2168674698795185E-2</v>
      </c>
      <c r="BX204">
        <v>0</v>
      </c>
      <c r="BY204">
        <v>0</v>
      </c>
      <c r="BZ204">
        <v>7</v>
      </c>
      <c r="CA204">
        <v>0.91741628155375876</v>
      </c>
      <c r="CB204">
        <v>0.47145870635349713</v>
      </c>
      <c r="CC204">
        <v>0.33333333333333331</v>
      </c>
      <c r="CD204">
        <f t="shared" si="3"/>
        <v>0.15591731795638578</v>
      </c>
      <c r="CE204">
        <v>0</v>
      </c>
      <c r="CF204">
        <v>0</v>
      </c>
      <c r="CG204">
        <v>0</v>
      </c>
      <c r="CH204">
        <v>0</v>
      </c>
      <c r="DB204" s="50"/>
    </row>
    <row r="205" spans="1:148">
      <c r="A205">
        <v>204</v>
      </c>
      <c r="B205" t="s">
        <v>1</v>
      </c>
      <c r="C205" t="s">
        <v>229</v>
      </c>
      <c r="D205" t="s">
        <v>58</v>
      </c>
      <c r="E205" s="25" t="s">
        <v>357</v>
      </c>
      <c r="F205" s="25" t="s">
        <v>478</v>
      </c>
      <c r="G205">
        <v>0</v>
      </c>
      <c r="H205">
        <v>6.3653723742838952E-2</v>
      </c>
      <c r="I205">
        <v>0.12094207511139403</v>
      </c>
      <c r="J205">
        <v>5.3149083178315173E-3</v>
      </c>
      <c r="K205">
        <v>5.7288351368555049E-2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1.2730744748567792E-2</v>
      </c>
      <c r="S205">
        <v>0</v>
      </c>
      <c r="T205">
        <v>0</v>
      </c>
      <c r="U205">
        <v>0</v>
      </c>
      <c r="V205">
        <v>0</v>
      </c>
      <c r="W205">
        <v>0.17823042647994908</v>
      </c>
      <c r="X205">
        <v>0</v>
      </c>
      <c r="Y205">
        <v>0</v>
      </c>
      <c r="Z205">
        <v>2.5461489497135583E-2</v>
      </c>
      <c r="AA205">
        <v>0</v>
      </c>
      <c r="AB205">
        <v>0</v>
      </c>
      <c r="AC205">
        <v>0</v>
      </c>
      <c r="AD205">
        <v>2.5461489497135583E-2</v>
      </c>
      <c r="AE205">
        <v>0.15276893698281355</v>
      </c>
      <c r="AF205">
        <v>0</v>
      </c>
      <c r="AG205">
        <v>0</v>
      </c>
      <c r="AH205">
        <v>0</v>
      </c>
      <c r="AI205">
        <v>0</v>
      </c>
      <c r="AJ205">
        <v>2.5461489497135583E-2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3.8192234245703373E-2</v>
      </c>
      <c r="AQ205">
        <v>5.1559516231699548E-2</v>
      </c>
      <c r="AR205">
        <v>0</v>
      </c>
      <c r="AS205">
        <v>5.7288351368555049E-2</v>
      </c>
      <c r="AT205">
        <v>0</v>
      </c>
      <c r="AU205">
        <v>0</v>
      </c>
      <c r="AV205">
        <v>0</v>
      </c>
      <c r="AW205">
        <v>0</v>
      </c>
      <c r="AX205">
        <v>0.17186505410566524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1.909611712285169E-2</v>
      </c>
      <c r="BX205">
        <v>0</v>
      </c>
      <c r="BY205">
        <v>0</v>
      </c>
      <c r="BZ205">
        <v>11</v>
      </c>
      <c r="CA205">
        <v>2.0806790577850389</v>
      </c>
      <c r="CB205">
        <v>0.8677105632544424</v>
      </c>
      <c r="CC205">
        <v>0.33333333333333331</v>
      </c>
      <c r="CD205">
        <f t="shared" si="3"/>
        <v>0.18991070717206451</v>
      </c>
      <c r="CE205">
        <v>0</v>
      </c>
      <c r="CF205">
        <v>0</v>
      </c>
      <c r="CG205">
        <v>1</v>
      </c>
      <c r="CH205">
        <v>1</v>
      </c>
      <c r="DB205" s="50"/>
    </row>
    <row r="206" spans="1:148">
      <c r="A206">
        <v>205</v>
      </c>
      <c r="B206" t="s">
        <v>292</v>
      </c>
      <c r="C206" t="s">
        <v>229</v>
      </c>
      <c r="D206" t="s">
        <v>157</v>
      </c>
      <c r="E206" s="25" t="s">
        <v>357</v>
      </c>
      <c r="F206" s="25" t="s">
        <v>478</v>
      </c>
      <c r="G206">
        <v>0</v>
      </c>
      <c r="H206">
        <v>1.6570008285004149E-2</v>
      </c>
      <c r="I206">
        <v>0.12151339409003041</v>
      </c>
      <c r="J206">
        <v>5.3149083178315173E-3</v>
      </c>
      <c r="K206">
        <v>3.3140016570008292E-2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0.56338028169014098</v>
      </c>
      <c r="X206">
        <v>0</v>
      </c>
      <c r="Y206">
        <v>0</v>
      </c>
      <c r="Z206">
        <v>5.523336095001382E-3</v>
      </c>
      <c r="AA206">
        <v>0</v>
      </c>
      <c r="AB206">
        <v>0</v>
      </c>
      <c r="AC206">
        <v>0</v>
      </c>
      <c r="AD206">
        <v>5.523336095001382E-3</v>
      </c>
      <c r="AE206">
        <v>2.761668047500691E-2</v>
      </c>
      <c r="AF206">
        <v>3.866335266500967E-2</v>
      </c>
      <c r="AG206">
        <v>0</v>
      </c>
      <c r="AH206">
        <v>0</v>
      </c>
      <c r="AI206">
        <v>0</v>
      </c>
      <c r="AJ206">
        <v>5.523336095001382E-3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2.2093344380005528E-2</v>
      </c>
      <c r="AQ206">
        <v>2.761668047500691E-4</v>
      </c>
      <c r="AR206">
        <v>0</v>
      </c>
      <c r="AS206">
        <v>5.5233360950013813E-2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5.523336095001382E-3</v>
      </c>
      <c r="BL206">
        <v>0</v>
      </c>
      <c r="BM206">
        <v>5.523336095001382E-3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1.6570008285004149E-2</v>
      </c>
      <c r="BU206">
        <v>0</v>
      </c>
      <c r="BV206">
        <v>0</v>
      </c>
      <c r="BW206">
        <v>7.7326705330019355E-2</v>
      </c>
      <c r="BX206">
        <v>0</v>
      </c>
      <c r="BY206">
        <v>0</v>
      </c>
      <c r="BZ206">
        <v>13</v>
      </c>
      <c r="CA206">
        <v>1.1836805303159073</v>
      </c>
      <c r="CB206">
        <v>0.46148300233395834</v>
      </c>
      <c r="CC206">
        <v>4.5</v>
      </c>
      <c r="CD206">
        <f t="shared" si="3"/>
        <v>0.14339831069286607</v>
      </c>
      <c r="CE206">
        <v>0</v>
      </c>
      <c r="CF206">
        <v>0</v>
      </c>
      <c r="CG206">
        <v>1</v>
      </c>
      <c r="CH206">
        <v>1</v>
      </c>
      <c r="DB206" s="50"/>
    </row>
    <row r="207" spans="1:148">
      <c r="A207">
        <v>206</v>
      </c>
      <c r="B207" t="s">
        <v>2</v>
      </c>
      <c r="C207" t="s">
        <v>229</v>
      </c>
      <c r="D207" t="s">
        <v>157</v>
      </c>
      <c r="E207" s="25" t="s">
        <v>357</v>
      </c>
      <c r="F207" s="25" t="s">
        <v>478</v>
      </c>
      <c r="G207">
        <v>0</v>
      </c>
      <c r="H207">
        <v>0</v>
      </c>
      <c r="I207">
        <v>0.42758620689655158</v>
      </c>
      <c r="J207">
        <v>5.3149083178315173E-3</v>
      </c>
      <c r="K207">
        <v>1.3793103448275862E-2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6.8965517241379309E-3</v>
      </c>
      <c r="AF207">
        <v>4.1379310344827579E-2</v>
      </c>
      <c r="AG207">
        <v>0</v>
      </c>
      <c r="AH207">
        <v>0</v>
      </c>
      <c r="AI207">
        <v>0</v>
      </c>
      <c r="AJ207">
        <v>1.3793103448275862E-2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0.13793103448275865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0.13793103448275865</v>
      </c>
      <c r="BX207">
        <v>0.22068965517241373</v>
      </c>
      <c r="BY207">
        <v>0</v>
      </c>
      <c r="BZ207">
        <v>5</v>
      </c>
      <c r="CA207">
        <v>1.0650262042048904</v>
      </c>
      <c r="CB207">
        <v>0.66173798689391738</v>
      </c>
      <c r="CC207">
        <v>4.5</v>
      </c>
      <c r="CD207">
        <f t="shared" si="3"/>
        <v>0.43290111521438307</v>
      </c>
      <c r="CE207">
        <v>0</v>
      </c>
      <c r="CF207">
        <v>0</v>
      </c>
      <c r="CG207">
        <v>0</v>
      </c>
      <c r="CH207">
        <v>0</v>
      </c>
      <c r="DB207" s="50"/>
    </row>
    <row r="208" spans="1:148">
      <c r="A208">
        <v>207</v>
      </c>
      <c r="B208" t="s">
        <v>3</v>
      </c>
      <c r="C208" t="s">
        <v>229</v>
      </c>
      <c r="D208" t="s">
        <v>157</v>
      </c>
      <c r="E208" s="25" t="s">
        <v>357</v>
      </c>
      <c r="F208" s="25" t="s">
        <v>478</v>
      </c>
      <c r="G208">
        <v>0</v>
      </c>
      <c r="H208">
        <v>6.7415730337078664E-2</v>
      </c>
      <c r="I208">
        <v>0.51685393258426982</v>
      </c>
      <c r="J208">
        <v>5.3149083178315173E-3</v>
      </c>
      <c r="K208">
        <v>1.1235955056179778E-2</v>
      </c>
      <c r="L208">
        <v>0</v>
      </c>
      <c r="M208">
        <v>0</v>
      </c>
      <c r="N208">
        <v>0</v>
      </c>
      <c r="O208">
        <v>0</v>
      </c>
      <c r="P208">
        <v>1.1235955056179778E-2</v>
      </c>
      <c r="Q208">
        <v>0</v>
      </c>
      <c r="R208">
        <v>5.6179775280898892E-3</v>
      </c>
      <c r="S208">
        <v>0</v>
      </c>
      <c r="T208">
        <v>0</v>
      </c>
      <c r="U208">
        <v>0</v>
      </c>
      <c r="V208">
        <v>0</v>
      </c>
      <c r="W208">
        <v>0.12921348314606743</v>
      </c>
      <c r="X208">
        <v>2.8089887640449444E-2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3.3707865168539332E-2</v>
      </c>
      <c r="AF208">
        <v>0</v>
      </c>
      <c r="AG208">
        <v>0</v>
      </c>
      <c r="AH208">
        <v>0</v>
      </c>
      <c r="AI208">
        <v>0</v>
      </c>
      <c r="AJ208">
        <v>1.6853932584269669E-2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5.6179775280898892E-3</v>
      </c>
      <c r="AQ208">
        <v>0</v>
      </c>
      <c r="AR208">
        <v>0</v>
      </c>
      <c r="AS208">
        <v>8.9887640449438228E-2</v>
      </c>
      <c r="AT208">
        <v>1.6853932584269669E-2</v>
      </c>
      <c r="AU208">
        <v>0</v>
      </c>
      <c r="AV208">
        <v>0</v>
      </c>
      <c r="AW208">
        <v>0</v>
      </c>
      <c r="AX208">
        <v>5.6179775280898892E-3</v>
      </c>
      <c r="AY208">
        <v>0</v>
      </c>
      <c r="AZ208">
        <v>0</v>
      </c>
      <c r="BA208">
        <v>0</v>
      </c>
      <c r="BB208">
        <v>5.6179775280898892E-3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5.6179775280898882E-2</v>
      </c>
      <c r="BX208">
        <v>0</v>
      </c>
      <c r="BY208">
        <v>0</v>
      </c>
      <c r="BZ208">
        <v>12</v>
      </c>
      <c r="CA208">
        <v>1.8988862809535121</v>
      </c>
      <c r="CB208">
        <v>0.7641680548102342</v>
      </c>
      <c r="CC208">
        <v>4.5</v>
      </c>
      <c r="CD208">
        <f t="shared" si="3"/>
        <v>0.58958457123918007</v>
      </c>
      <c r="CE208">
        <v>22.2</v>
      </c>
      <c r="CF208">
        <v>0</v>
      </c>
      <c r="CG208">
        <v>5</v>
      </c>
      <c r="CH208">
        <v>5</v>
      </c>
      <c r="DB208" s="50"/>
    </row>
    <row r="209" spans="1:106">
      <c r="A209">
        <v>208</v>
      </c>
      <c r="B209" t="s">
        <v>91</v>
      </c>
      <c r="C209" t="s">
        <v>229</v>
      </c>
      <c r="D209" t="s">
        <v>157</v>
      </c>
      <c r="E209" s="25" t="s">
        <v>357</v>
      </c>
      <c r="F209" s="25" t="s">
        <v>478</v>
      </c>
      <c r="G209">
        <v>0</v>
      </c>
      <c r="H209">
        <v>0.11313639220615965</v>
      </c>
      <c r="I209">
        <v>0.30169704588309226</v>
      </c>
      <c r="J209">
        <v>5.3149083178315173E-3</v>
      </c>
      <c r="K209">
        <v>0</v>
      </c>
      <c r="L209">
        <v>2.51414204902577E-2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0.23255813953488369</v>
      </c>
      <c r="X209">
        <v>3.1426775612822123E-2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3.1426775612822123E-2</v>
      </c>
      <c r="AF209">
        <v>0</v>
      </c>
      <c r="AG209">
        <v>0</v>
      </c>
      <c r="AH209">
        <v>0</v>
      </c>
      <c r="AI209">
        <v>0</v>
      </c>
      <c r="AJ209">
        <v>6.285355122564425E-3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6.2853551225644247E-2</v>
      </c>
      <c r="AQ209">
        <v>1.9484600879949722E-2</v>
      </c>
      <c r="AR209">
        <v>0</v>
      </c>
      <c r="AS209">
        <v>8.7994971715901954E-2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1.257071024512885E-2</v>
      </c>
      <c r="BU209">
        <v>0</v>
      </c>
      <c r="BV209">
        <v>0</v>
      </c>
      <c r="BW209">
        <v>6.2853551225644247E-2</v>
      </c>
      <c r="BX209">
        <v>1.257071024512885E-2</v>
      </c>
      <c r="BY209">
        <v>0</v>
      </c>
      <c r="BZ209">
        <v>9</v>
      </c>
      <c r="CA209">
        <v>1.6816285371022148</v>
      </c>
      <c r="CB209">
        <v>0.76534212954276992</v>
      </c>
      <c r="CC209">
        <v>4.5</v>
      </c>
      <c r="CD209">
        <f t="shared" si="3"/>
        <v>0.42014834640708337</v>
      </c>
      <c r="CE209">
        <v>0</v>
      </c>
      <c r="CF209">
        <v>0</v>
      </c>
      <c r="CG209">
        <v>0</v>
      </c>
      <c r="CH209">
        <v>0</v>
      </c>
      <c r="DB209" s="50"/>
    </row>
    <row r="210" spans="1:106">
      <c r="A210">
        <v>209</v>
      </c>
      <c r="B210" t="s">
        <v>335</v>
      </c>
      <c r="C210" t="s">
        <v>229</v>
      </c>
      <c r="D210" t="s">
        <v>157</v>
      </c>
      <c r="E210" s="25" t="s">
        <v>357</v>
      </c>
      <c r="F210" s="25" t="s">
        <v>478</v>
      </c>
      <c r="G210">
        <v>2.8571428571428567E-2</v>
      </c>
      <c r="H210">
        <v>5.7142857142857127E-2</v>
      </c>
      <c r="I210">
        <v>0.44</v>
      </c>
      <c r="J210">
        <v>5.3149083178315173E-3</v>
      </c>
      <c r="K210">
        <v>3.428571428571428E-2</v>
      </c>
      <c r="L210">
        <v>0</v>
      </c>
      <c r="M210">
        <v>0</v>
      </c>
      <c r="N210">
        <v>0</v>
      </c>
      <c r="O210">
        <v>0</v>
      </c>
      <c r="P210">
        <v>1.1428571428571427E-2</v>
      </c>
      <c r="Q210">
        <v>0</v>
      </c>
      <c r="R210">
        <v>1.1428571428571427E-2</v>
      </c>
      <c r="S210">
        <v>0</v>
      </c>
      <c r="T210">
        <v>0</v>
      </c>
      <c r="U210">
        <v>0</v>
      </c>
      <c r="V210">
        <v>0</v>
      </c>
      <c r="W210">
        <v>1.1428571428571427E-2</v>
      </c>
      <c r="X210">
        <v>2.8571428571428567E-2</v>
      </c>
      <c r="Y210">
        <v>1.714285714285714E-2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1.1428571428571427E-2</v>
      </c>
      <c r="AF210">
        <v>0</v>
      </c>
      <c r="AG210">
        <v>0</v>
      </c>
      <c r="AH210">
        <v>0</v>
      </c>
      <c r="AI210">
        <v>0</v>
      </c>
      <c r="AJ210">
        <v>5.7142857142857134E-3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1.1428571428571427E-2</v>
      </c>
      <c r="AQ210">
        <v>5.7142857142857134E-3</v>
      </c>
      <c r="AR210">
        <v>0</v>
      </c>
      <c r="AS210">
        <v>0.10285714285714287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1.1428571428571427E-2</v>
      </c>
      <c r="BM210">
        <v>5.7142857142857134E-3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5.7142857142857127E-2</v>
      </c>
      <c r="BX210">
        <v>0.14857142857142855</v>
      </c>
      <c r="BY210">
        <v>0</v>
      </c>
      <c r="BZ210">
        <v>14</v>
      </c>
      <c r="CA210">
        <v>2.1057929542785399</v>
      </c>
      <c r="CB210">
        <v>0.79793376621550627</v>
      </c>
      <c r="CC210">
        <v>4.5</v>
      </c>
      <c r="CD210">
        <f t="shared" si="3"/>
        <v>0.53102919403211724</v>
      </c>
      <c r="CE210">
        <v>11.1</v>
      </c>
      <c r="CF210">
        <v>0</v>
      </c>
      <c r="CG210">
        <v>2</v>
      </c>
      <c r="CH210">
        <v>2</v>
      </c>
      <c r="DB210" s="50"/>
    </row>
    <row r="211" spans="1:106">
      <c r="A211">
        <v>210</v>
      </c>
      <c r="B211" t="s">
        <v>234</v>
      </c>
      <c r="C211" t="s">
        <v>229</v>
      </c>
      <c r="D211" t="s">
        <v>157</v>
      </c>
      <c r="E211" s="25" t="s">
        <v>357</v>
      </c>
      <c r="F211" s="25" t="s">
        <v>478</v>
      </c>
      <c r="G211">
        <v>0</v>
      </c>
      <c r="H211">
        <v>0.10967741935483875</v>
      </c>
      <c r="I211">
        <v>0.30967741935483867</v>
      </c>
      <c r="J211">
        <v>5.3149083178315173E-3</v>
      </c>
      <c r="K211">
        <v>1.2903225806451613E-2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1.2903225806451613E-2</v>
      </c>
      <c r="S211">
        <v>0</v>
      </c>
      <c r="T211">
        <v>0</v>
      </c>
      <c r="U211">
        <v>0</v>
      </c>
      <c r="V211">
        <v>0</v>
      </c>
      <c r="W211">
        <v>0.13548387096774198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2.5806451612903226E-2</v>
      </c>
      <c r="AE211">
        <v>2.5806451612903226E-2</v>
      </c>
      <c r="AF211">
        <v>1.2903225806451613E-2</v>
      </c>
      <c r="AG211">
        <v>6.4516129032258064E-3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0.12258064516129036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0.14838709677419359</v>
      </c>
      <c r="BX211">
        <v>7.7419354838709681E-2</v>
      </c>
      <c r="BY211">
        <v>0</v>
      </c>
      <c r="BZ211">
        <v>8</v>
      </c>
      <c r="CA211">
        <v>1.5504504621656883</v>
      </c>
      <c r="CB211">
        <v>0.74560906430348006</v>
      </c>
      <c r="CC211">
        <v>4.5</v>
      </c>
      <c r="CD211">
        <f t="shared" si="3"/>
        <v>0.42466974702750893</v>
      </c>
      <c r="CE211">
        <v>0</v>
      </c>
      <c r="CF211">
        <v>0</v>
      </c>
      <c r="CG211">
        <v>0</v>
      </c>
      <c r="CH211">
        <v>0</v>
      </c>
      <c r="DB211" s="50"/>
    </row>
    <row r="212" spans="1:106">
      <c r="A212">
        <v>211</v>
      </c>
      <c r="B212" t="s">
        <v>235</v>
      </c>
      <c r="C212" t="s">
        <v>229</v>
      </c>
      <c r="D212" t="s">
        <v>111</v>
      </c>
      <c r="E212" s="25" t="s">
        <v>357</v>
      </c>
      <c r="F212" s="25" t="s">
        <v>478</v>
      </c>
      <c r="G212">
        <v>0</v>
      </c>
      <c r="H212">
        <v>9.9972229936128892E-2</v>
      </c>
      <c r="I212">
        <v>0.13329630658150518</v>
      </c>
      <c r="J212">
        <v>5.3149083178315173E-3</v>
      </c>
      <c r="K212">
        <v>1.6662038322688148E-2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0.19439044709802838</v>
      </c>
      <c r="X212">
        <v>6.6648153290752576E-2</v>
      </c>
      <c r="Y212">
        <v>0</v>
      </c>
      <c r="Z212">
        <v>3.8878089419605674E-2</v>
      </c>
      <c r="AA212">
        <v>0</v>
      </c>
      <c r="AB212">
        <v>0</v>
      </c>
      <c r="AC212">
        <v>0</v>
      </c>
      <c r="AD212">
        <v>5.5540127742293825E-3</v>
      </c>
      <c r="AE212">
        <v>7.7756178839211362E-2</v>
      </c>
      <c r="AF212">
        <v>5.5540127742293825E-3</v>
      </c>
      <c r="AG212">
        <v>2.221605109691753E-2</v>
      </c>
      <c r="AH212">
        <v>1.6662038322688148E-2</v>
      </c>
      <c r="AI212">
        <v>0</v>
      </c>
      <c r="AJ212">
        <v>6.1094140516523197E-2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6.6648153290752576E-2</v>
      </c>
      <c r="AQ212">
        <v>6.6925853929464055E-2</v>
      </c>
      <c r="AR212">
        <v>4.4432102193835053E-2</v>
      </c>
      <c r="AS212">
        <v>2.7770063871146909E-2</v>
      </c>
      <c r="AT212">
        <v>0</v>
      </c>
      <c r="AU212">
        <v>1.1108025548458765E-2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1.1108025548458765E-2</v>
      </c>
      <c r="BU212">
        <v>0</v>
      </c>
      <c r="BV212">
        <v>0</v>
      </c>
      <c r="BW212">
        <v>2.221605109691753E-2</v>
      </c>
      <c r="BX212">
        <v>1.1108025548458765E-2</v>
      </c>
      <c r="BY212">
        <v>0</v>
      </c>
      <c r="BZ212">
        <v>17</v>
      </c>
      <c r="CA212">
        <v>2.3835704837414249</v>
      </c>
      <c r="CB212">
        <v>0.84129579889982697</v>
      </c>
      <c r="CC212">
        <v>1.3333333333333333</v>
      </c>
      <c r="CD212">
        <f t="shared" si="3"/>
        <v>0.23858344483546559</v>
      </c>
      <c r="CE212">
        <v>0</v>
      </c>
      <c r="CF212">
        <v>0</v>
      </c>
      <c r="CG212">
        <v>3</v>
      </c>
      <c r="CH212">
        <v>3</v>
      </c>
      <c r="DB212" s="50"/>
    </row>
    <row r="213" spans="1:106">
      <c r="A213">
        <v>212</v>
      </c>
      <c r="B213" t="s">
        <v>444</v>
      </c>
      <c r="C213" t="s">
        <v>229</v>
      </c>
      <c r="D213" t="s">
        <v>111</v>
      </c>
      <c r="E213" s="25" t="s">
        <v>357</v>
      </c>
      <c r="F213" s="25" t="s">
        <v>478</v>
      </c>
      <c r="G213">
        <v>0</v>
      </c>
      <c r="H213">
        <v>9.4142259414225965E-2</v>
      </c>
      <c r="I213">
        <v>0.23535564853556484</v>
      </c>
      <c r="J213">
        <v>5.3149083178315173E-3</v>
      </c>
      <c r="K213">
        <v>3.1380753138075312E-2</v>
      </c>
      <c r="L213">
        <v>2.0920502092050208E-2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0.19351464435146443</v>
      </c>
      <c r="X213">
        <v>6.7991631799163177E-2</v>
      </c>
      <c r="Y213">
        <v>0</v>
      </c>
      <c r="Z213">
        <v>0</v>
      </c>
      <c r="AA213">
        <v>5.2301255230125521E-3</v>
      </c>
      <c r="AB213">
        <v>0</v>
      </c>
      <c r="AC213">
        <v>0</v>
      </c>
      <c r="AD213">
        <v>1.0460251046025104E-2</v>
      </c>
      <c r="AE213">
        <v>6.2761506276150625E-2</v>
      </c>
      <c r="AF213">
        <v>2.0920502092050208E-2</v>
      </c>
      <c r="AG213">
        <v>5.2301255230125521E-3</v>
      </c>
      <c r="AH213">
        <v>5.2301255230125521E-3</v>
      </c>
      <c r="AI213">
        <v>1.569037656903766E-2</v>
      </c>
      <c r="AJ213">
        <v>6.2761506276150625E-2</v>
      </c>
      <c r="AK213">
        <v>0</v>
      </c>
      <c r="AL213">
        <v>5.2301255230125521E-3</v>
      </c>
      <c r="AM213">
        <v>0</v>
      </c>
      <c r="AN213">
        <v>0</v>
      </c>
      <c r="AO213">
        <v>0</v>
      </c>
      <c r="AP213">
        <v>2.615062761506276E-2</v>
      </c>
      <c r="AQ213">
        <v>2.1705020920502093E-2</v>
      </c>
      <c r="AR213">
        <v>5.2301255230125521E-2</v>
      </c>
      <c r="AS213">
        <v>0</v>
      </c>
      <c r="AT213">
        <v>2.0920502092050208E-2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1.5951882845188288E-2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2.0920502092050208E-2</v>
      </c>
      <c r="BU213">
        <v>0</v>
      </c>
      <c r="BV213">
        <v>0</v>
      </c>
      <c r="BW213">
        <v>5.2301255230125521E-3</v>
      </c>
      <c r="BX213">
        <v>0</v>
      </c>
      <c r="BY213">
        <v>0</v>
      </c>
      <c r="BZ213">
        <v>19</v>
      </c>
      <c r="CA213">
        <v>2.4512670678811341</v>
      </c>
      <c r="CB213">
        <v>0.83250734188252007</v>
      </c>
      <c r="CC213">
        <v>1.3333333333333333</v>
      </c>
      <c r="CD213">
        <f t="shared" si="3"/>
        <v>0.33481281626762233</v>
      </c>
      <c r="CE213">
        <v>0</v>
      </c>
      <c r="CF213">
        <v>0</v>
      </c>
      <c r="CG213">
        <v>2</v>
      </c>
      <c r="CH213">
        <v>2</v>
      </c>
      <c r="DB213" s="50"/>
    </row>
    <row r="214" spans="1:106">
      <c r="A214">
        <v>213</v>
      </c>
      <c r="B214" t="s">
        <v>445</v>
      </c>
      <c r="C214" t="s">
        <v>229</v>
      </c>
      <c r="D214" t="s">
        <v>111</v>
      </c>
      <c r="E214" s="25" t="s">
        <v>357</v>
      </c>
      <c r="F214" s="25" t="s">
        <v>478</v>
      </c>
      <c r="G214">
        <v>0</v>
      </c>
      <c r="H214">
        <v>7.9545454545454544E-2</v>
      </c>
      <c r="I214">
        <v>0.10227272727272728</v>
      </c>
      <c r="J214">
        <v>5.3149083178315173E-3</v>
      </c>
      <c r="K214">
        <v>1.7045454545454548E-2</v>
      </c>
      <c r="L214">
        <v>1.1363636363636364E-2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0.21590909090909086</v>
      </c>
      <c r="X214">
        <v>4.5454545454545449E-2</v>
      </c>
      <c r="Y214">
        <v>1.1363636363636364E-2</v>
      </c>
      <c r="Z214">
        <v>2.2727272727272728E-2</v>
      </c>
      <c r="AA214">
        <v>5.681818181818182E-3</v>
      </c>
      <c r="AB214">
        <v>0</v>
      </c>
      <c r="AC214">
        <v>0</v>
      </c>
      <c r="AD214">
        <v>1.7045454545454548E-2</v>
      </c>
      <c r="AE214">
        <v>7.3863636363636354E-2</v>
      </c>
      <c r="AF214">
        <v>0</v>
      </c>
      <c r="AG214">
        <v>1.7045454545454548E-2</v>
      </c>
      <c r="AH214">
        <v>0.10795454545454548</v>
      </c>
      <c r="AI214">
        <v>0</v>
      </c>
      <c r="AJ214">
        <v>5.1136363636363626E-2</v>
      </c>
      <c r="AK214">
        <v>0</v>
      </c>
      <c r="AL214">
        <v>5.681818181818182E-3</v>
      </c>
      <c r="AM214">
        <v>0</v>
      </c>
      <c r="AN214">
        <v>0</v>
      </c>
      <c r="AO214">
        <v>0</v>
      </c>
      <c r="AP214">
        <v>6.25E-2</v>
      </c>
      <c r="AQ214">
        <v>2.2727272727272728E-2</v>
      </c>
      <c r="AR214">
        <v>0.11363636363636363</v>
      </c>
      <c r="AS214">
        <v>5.681818181818182E-3</v>
      </c>
      <c r="AT214">
        <v>0</v>
      </c>
      <c r="AU214">
        <v>0</v>
      </c>
      <c r="AV214">
        <v>5.681818181818182E-3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5.681818181818182E-3</v>
      </c>
      <c r="BX214">
        <v>0</v>
      </c>
      <c r="BY214">
        <v>0</v>
      </c>
      <c r="BZ214">
        <v>18</v>
      </c>
      <c r="CA214">
        <v>2.3476735985724702</v>
      </c>
      <c r="CB214">
        <v>0.81223932255734743</v>
      </c>
      <c r="CC214">
        <v>1.3333333333333333</v>
      </c>
      <c r="CD214">
        <f t="shared" si="3"/>
        <v>0.18713309013601334</v>
      </c>
      <c r="CE214">
        <v>0</v>
      </c>
      <c r="CF214">
        <v>0</v>
      </c>
      <c r="CG214">
        <v>2</v>
      </c>
      <c r="CH214">
        <v>2</v>
      </c>
      <c r="DB214" s="50"/>
    </row>
    <row r="215" spans="1:106">
      <c r="A215">
        <v>214</v>
      </c>
      <c r="B215" t="s">
        <v>446</v>
      </c>
      <c r="C215" t="s">
        <v>229</v>
      </c>
      <c r="D215" t="s">
        <v>111</v>
      </c>
      <c r="E215" s="25" t="s">
        <v>357</v>
      </c>
      <c r="F215" s="25" t="s">
        <v>478</v>
      </c>
      <c r="G215">
        <v>5.3433075073470483E-3</v>
      </c>
      <c r="H215">
        <v>8.5492920117552773E-2</v>
      </c>
      <c r="I215">
        <v>0.11220945765428804</v>
      </c>
      <c r="J215">
        <v>5.3149083178315173E-3</v>
      </c>
      <c r="K215">
        <v>2.1373230029388193E-2</v>
      </c>
      <c r="L215">
        <v>5.3433075073470483E-3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0.14961261020571734</v>
      </c>
      <c r="X215">
        <v>0.15495591771306441</v>
      </c>
      <c r="Y215">
        <v>0</v>
      </c>
      <c r="Z215">
        <v>5.3433075073470483E-3</v>
      </c>
      <c r="AA215">
        <v>0</v>
      </c>
      <c r="AB215">
        <v>1.6029922522041141E-2</v>
      </c>
      <c r="AC215">
        <v>0</v>
      </c>
      <c r="AD215">
        <v>0</v>
      </c>
      <c r="AE215">
        <v>5.3433075073470469E-2</v>
      </c>
      <c r="AF215">
        <v>0</v>
      </c>
      <c r="AG215">
        <v>8.5492920117552801E-2</v>
      </c>
      <c r="AH215">
        <v>4.2746460058776387E-2</v>
      </c>
      <c r="AI215">
        <v>0</v>
      </c>
      <c r="AJ215">
        <v>8.5492920117552787E-2</v>
      </c>
      <c r="AK215">
        <v>0</v>
      </c>
      <c r="AL215">
        <v>5.3433075073470483E-3</v>
      </c>
      <c r="AM215">
        <v>0</v>
      </c>
      <c r="AN215">
        <v>0</v>
      </c>
      <c r="AO215">
        <v>0</v>
      </c>
      <c r="AP215">
        <v>3.7670317926796683E-2</v>
      </c>
      <c r="AQ215">
        <v>3.7937483302164038E-2</v>
      </c>
      <c r="AR215">
        <v>3.7403152551429335E-2</v>
      </c>
      <c r="AS215">
        <v>1.6029922522041145E-2</v>
      </c>
      <c r="AT215">
        <v>5.3433075073470483E-3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1.6029922522041145E-2</v>
      </c>
      <c r="BU215">
        <v>0</v>
      </c>
      <c r="BV215">
        <v>0</v>
      </c>
      <c r="BW215">
        <v>5.3433075073470483E-3</v>
      </c>
      <c r="BX215">
        <v>1.6029922522041141E-2</v>
      </c>
      <c r="BY215">
        <v>0</v>
      </c>
      <c r="BZ215">
        <v>17</v>
      </c>
      <c r="CA215">
        <v>2.3868127853325647</v>
      </c>
      <c r="CB215">
        <v>0.84244018910183627</v>
      </c>
      <c r="CC215">
        <v>1.3333333333333333</v>
      </c>
      <c r="CD215">
        <f t="shared" si="3"/>
        <v>0.20836059359701939</v>
      </c>
      <c r="CE215">
        <v>0</v>
      </c>
      <c r="CF215">
        <v>0</v>
      </c>
      <c r="CG215">
        <v>0</v>
      </c>
      <c r="CH215">
        <v>0</v>
      </c>
      <c r="DB215" s="50"/>
    </row>
    <row r="216" spans="1:106">
      <c r="A216">
        <v>215</v>
      </c>
      <c r="B216" t="s">
        <v>447</v>
      </c>
      <c r="C216" t="s">
        <v>229</v>
      </c>
      <c r="D216" t="s">
        <v>111</v>
      </c>
      <c r="E216" s="25" t="s">
        <v>357</v>
      </c>
      <c r="F216" s="25" t="s">
        <v>478</v>
      </c>
      <c r="G216">
        <v>0</v>
      </c>
      <c r="H216">
        <v>9.9941211052322218E-2</v>
      </c>
      <c r="I216">
        <v>0.13521457965902417</v>
      </c>
      <c r="J216">
        <v>5.3149083178315173E-3</v>
      </c>
      <c r="K216">
        <v>5.8788947677836578E-3</v>
      </c>
      <c r="L216">
        <v>2.3515579071134631E-2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0.16460905349794244</v>
      </c>
      <c r="X216">
        <v>0.12933568489124048</v>
      </c>
      <c r="Y216">
        <v>0</v>
      </c>
      <c r="Z216">
        <v>5.8788947677836578E-3</v>
      </c>
      <c r="AA216">
        <v>1.1757789535567316E-2</v>
      </c>
      <c r="AB216">
        <v>0</v>
      </c>
      <c r="AC216">
        <v>0</v>
      </c>
      <c r="AD216">
        <v>0</v>
      </c>
      <c r="AE216">
        <v>0.11757789535567317</v>
      </c>
      <c r="AF216">
        <v>5.8788947677836578E-3</v>
      </c>
      <c r="AG216">
        <v>0</v>
      </c>
      <c r="AH216">
        <v>4.7031158142269255E-2</v>
      </c>
      <c r="AI216">
        <v>0</v>
      </c>
      <c r="AJ216">
        <v>4.1152263374485597E-2</v>
      </c>
      <c r="AK216">
        <v>0</v>
      </c>
      <c r="AL216">
        <v>1.1757789535567316E-2</v>
      </c>
      <c r="AM216">
        <v>0</v>
      </c>
      <c r="AN216">
        <v>0</v>
      </c>
      <c r="AO216">
        <v>0</v>
      </c>
      <c r="AP216">
        <v>2.9394473838918286E-2</v>
      </c>
      <c r="AQ216">
        <v>3.5861258083480306E-2</v>
      </c>
      <c r="AR216">
        <v>0.10582010582010584</v>
      </c>
      <c r="AS216">
        <v>0</v>
      </c>
      <c r="AT216">
        <v>5.8788947677836578E-3</v>
      </c>
      <c r="AU216">
        <v>5.8788947677836578E-3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1.7636684303350976E-2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17</v>
      </c>
      <c r="CA216">
        <v>2.2995543090548693</v>
      </c>
      <c r="CB216">
        <v>0.81164177554051575</v>
      </c>
      <c r="CC216">
        <v>1.3333333333333333</v>
      </c>
      <c r="CD216">
        <f t="shared" si="3"/>
        <v>0.24047069902917792</v>
      </c>
      <c r="CE216">
        <v>0</v>
      </c>
      <c r="CF216">
        <v>0</v>
      </c>
      <c r="CG216">
        <v>2</v>
      </c>
      <c r="CH216">
        <v>2</v>
      </c>
      <c r="DB216" s="50"/>
    </row>
    <row r="217" spans="1:106">
      <c r="A217">
        <v>216</v>
      </c>
      <c r="B217" t="s">
        <v>448</v>
      </c>
      <c r="C217" t="s">
        <v>229</v>
      </c>
      <c r="D217" t="s">
        <v>111</v>
      </c>
      <c r="E217" s="25" t="s">
        <v>357</v>
      </c>
      <c r="F217" s="25" t="s">
        <v>478</v>
      </c>
      <c r="G217">
        <v>1.1428571428571432E-2</v>
      </c>
      <c r="H217">
        <v>5.1428571428571435E-2</v>
      </c>
      <c r="I217">
        <v>0.11428571428571434</v>
      </c>
      <c r="J217">
        <v>5.3149083178315173E-3</v>
      </c>
      <c r="K217">
        <v>5.1428571428571435E-2</v>
      </c>
      <c r="L217">
        <v>5.714285714285716E-3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1.1428571428571432E-2</v>
      </c>
      <c r="S217">
        <v>0</v>
      </c>
      <c r="T217">
        <v>0</v>
      </c>
      <c r="U217">
        <v>0</v>
      </c>
      <c r="V217">
        <v>0</v>
      </c>
      <c r="W217">
        <v>0.15428571428571433</v>
      </c>
      <c r="X217">
        <v>0.33714285714285719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1.1428571428571432E-2</v>
      </c>
      <c r="AF217">
        <v>1.1428571428571432E-2</v>
      </c>
      <c r="AG217">
        <v>1.7142857142857147E-2</v>
      </c>
      <c r="AH217">
        <v>4.5714285714285721E-2</v>
      </c>
      <c r="AI217">
        <v>0</v>
      </c>
      <c r="AJ217">
        <v>6.2857142857142861E-2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2.2857142857142864E-2</v>
      </c>
      <c r="AQ217">
        <v>5.714285714285716E-3</v>
      </c>
      <c r="AR217">
        <v>7.4285714285714302E-2</v>
      </c>
      <c r="AS217">
        <v>0</v>
      </c>
      <c r="AT217">
        <v>0</v>
      </c>
      <c r="AU217">
        <v>5.714285714285716E-3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5.714285714285716E-3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16</v>
      </c>
      <c r="CA217">
        <v>1.9272644429969465</v>
      </c>
      <c r="CB217">
        <v>0.6951137135983313</v>
      </c>
      <c r="CC217">
        <v>1.3333333333333333</v>
      </c>
      <c r="CD217">
        <f t="shared" si="3"/>
        <v>0.18245776546068873</v>
      </c>
      <c r="CE217">
        <v>0</v>
      </c>
      <c r="CF217">
        <v>0</v>
      </c>
      <c r="CG217">
        <v>2</v>
      </c>
      <c r="CH217">
        <v>1</v>
      </c>
      <c r="DB217" s="50"/>
    </row>
  </sheetData>
  <sortState ref="A2:CH217">
    <sortCondition ref="A1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217"/>
  <sheetViews>
    <sheetView zoomScale="85" workbookViewId="0">
      <pane xSplit="6" ySplit="1" topLeftCell="CK2" activePane="bottomRight" state="frozen"/>
      <selection pane="topRight" activeCell="F1" sqref="F1"/>
      <selection pane="bottomLeft" activeCell="A2" sqref="A2"/>
      <selection pane="bottomRight" activeCell="BW14" sqref="BW14"/>
    </sheetView>
  </sheetViews>
  <sheetFormatPr baseColWidth="10" defaultColWidth="5.140625" defaultRowHeight="13" x14ac:dyDescent="0"/>
  <cols>
    <col min="1" max="1" width="10.7109375" customWidth="1"/>
    <col min="2" max="2" width="19" bestFit="1" customWidth="1"/>
    <col min="3" max="3" width="4.140625" bestFit="1" customWidth="1"/>
    <col min="4" max="4" width="5.7109375" customWidth="1"/>
    <col min="5" max="5" width="4.42578125" style="25" customWidth="1"/>
    <col min="6" max="6" width="6.5703125" bestFit="1" customWidth="1"/>
    <col min="7" max="86" width="5.140625" customWidth="1"/>
    <col min="87" max="87" width="5.85546875" customWidth="1"/>
    <col min="88" max="88" width="6.7109375" customWidth="1"/>
    <col min="89" max="89" width="3.7109375" bestFit="1" customWidth="1"/>
    <col min="90" max="91" width="6.7109375" customWidth="1"/>
    <col min="92" max="99" width="5.140625" customWidth="1"/>
    <col min="100" max="105" width="5.140625" style="71" customWidth="1"/>
    <col min="106" max="106" width="6.42578125" customWidth="1"/>
    <col min="107" max="107" width="7.42578125" customWidth="1"/>
    <col min="108" max="130" width="5.140625" customWidth="1"/>
    <col min="131" max="131" width="6.140625" style="27" customWidth="1"/>
    <col min="132" max="132" width="5.140625" style="50" customWidth="1"/>
    <col min="133" max="159" width="5.140625" customWidth="1"/>
    <col min="160" max="160" width="5.140625" style="27" customWidth="1"/>
    <col min="161" max="171" width="5.140625" customWidth="1"/>
    <col min="172" max="172" width="4.42578125" customWidth="1"/>
    <col min="173" max="173" width="5.140625" style="27" customWidth="1"/>
  </cols>
  <sheetData>
    <row r="1" spans="1:185" s="1" customFormat="1" ht="120" customHeight="1" thickBot="1">
      <c r="A1" s="1" t="s">
        <v>256</v>
      </c>
      <c r="B1" s="1" t="s">
        <v>13</v>
      </c>
      <c r="C1" s="1" t="s">
        <v>166</v>
      </c>
      <c r="D1" s="1" t="s">
        <v>15</v>
      </c>
      <c r="E1" s="26" t="s">
        <v>355</v>
      </c>
      <c r="F1" s="1" t="s">
        <v>14</v>
      </c>
      <c r="G1" s="7" t="s">
        <v>140</v>
      </c>
      <c r="H1" s="7" t="s">
        <v>141</v>
      </c>
      <c r="I1" s="8" t="s">
        <v>142</v>
      </c>
      <c r="J1" s="7" t="s">
        <v>127</v>
      </c>
      <c r="K1" s="52" t="s">
        <v>279</v>
      </c>
      <c r="L1" s="52" t="s">
        <v>278</v>
      </c>
      <c r="M1" s="52" t="s">
        <v>280</v>
      </c>
      <c r="N1" s="53" t="s">
        <v>281</v>
      </c>
      <c r="O1" s="6" t="s">
        <v>282</v>
      </c>
      <c r="P1" s="54" t="s">
        <v>213</v>
      </c>
      <c r="Q1" s="13" t="s">
        <v>283</v>
      </c>
      <c r="R1" s="13" t="s">
        <v>153</v>
      </c>
      <c r="S1" s="13" t="s">
        <v>154</v>
      </c>
      <c r="T1" s="13" t="s">
        <v>76</v>
      </c>
      <c r="U1" s="13" t="s">
        <v>86</v>
      </c>
      <c r="V1" s="14" t="s">
        <v>77</v>
      </c>
      <c r="W1" s="9" t="s">
        <v>143</v>
      </c>
      <c r="X1" s="10" t="s">
        <v>144</v>
      </c>
      <c r="Y1" s="10" t="s">
        <v>145</v>
      </c>
      <c r="Z1" s="10" t="s">
        <v>146</v>
      </c>
      <c r="AA1" s="11" t="s">
        <v>147</v>
      </c>
      <c r="AB1" s="10" t="s">
        <v>83</v>
      </c>
      <c r="AC1" s="12" t="s">
        <v>236</v>
      </c>
      <c r="AD1" s="10" t="s">
        <v>237</v>
      </c>
      <c r="AE1" s="13" t="s">
        <v>238</v>
      </c>
      <c r="AF1" s="13" t="s">
        <v>239</v>
      </c>
      <c r="AG1" s="13" t="s">
        <v>240</v>
      </c>
      <c r="AH1" s="13" t="s">
        <v>85</v>
      </c>
      <c r="AI1" s="16" t="s">
        <v>220</v>
      </c>
      <c r="AJ1" s="17" t="s">
        <v>221</v>
      </c>
      <c r="AK1" s="16" t="s">
        <v>222</v>
      </c>
      <c r="AL1" s="18" t="s">
        <v>223</v>
      </c>
      <c r="AM1" s="16" t="s">
        <v>84</v>
      </c>
      <c r="AN1" s="15" t="s">
        <v>313</v>
      </c>
      <c r="AO1" s="15" t="s">
        <v>219</v>
      </c>
      <c r="AP1" s="15" t="s">
        <v>224</v>
      </c>
      <c r="AQ1" s="15" t="s">
        <v>225</v>
      </c>
      <c r="AR1" s="15" t="s">
        <v>226</v>
      </c>
      <c r="AS1" s="15" t="s">
        <v>227</v>
      </c>
      <c r="AT1" s="15" t="s">
        <v>381</v>
      </c>
      <c r="AU1" s="15" t="s">
        <v>382</v>
      </c>
      <c r="AV1" s="15" t="s">
        <v>396</v>
      </c>
      <c r="AW1" s="15" t="s">
        <v>82</v>
      </c>
      <c r="AX1" s="42" t="s">
        <v>241</v>
      </c>
      <c r="AY1" s="42" t="s">
        <v>249</v>
      </c>
      <c r="AZ1" s="42" t="s">
        <v>90</v>
      </c>
      <c r="BA1" s="42" t="s">
        <v>437</v>
      </c>
      <c r="BB1" s="40" t="s">
        <v>242</v>
      </c>
      <c r="BC1" s="40" t="s">
        <v>312</v>
      </c>
      <c r="BD1" s="40" t="s">
        <v>87</v>
      </c>
      <c r="BE1" s="40" t="s">
        <v>88</v>
      </c>
      <c r="BF1" s="40" t="s">
        <v>89</v>
      </c>
      <c r="BG1" s="40" t="s">
        <v>438</v>
      </c>
      <c r="BH1" s="40" t="s">
        <v>439</v>
      </c>
      <c r="BI1" s="40" t="s">
        <v>440</v>
      </c>
      <c r="BJ1" s="40" t="s">
        <v>376</v>
      </c>
      <c r="BK1" s="14" t="s">
        <v>383</v>
      </c>
      <c r="BL1" s="14" t="s">
        <v>395</v>
      </c>
      <c r="BM1" s="14" t="s">
        <v>324</v>
      </c>
      <c r="BN1" s="14" t="s">
        <v>257</v>
      </c>
      <c r="BO1" s="14" t="s">
        <v>260</v>
      </c>
      <c r="BP1" s="14" t="s">
        <v>261</v>
      </c>
      <c r="BQ1" s="14" t="s">
        <v>425</v>
      </c>
      <c r="BR1" s="14" t="s">
        <v>426</v>
      </c>
      <c r="BS1" s="14" t="s">
        <v>427</v>
      </c>
      <c r="BT1" s="10" t="s">
        <v>377</v>
      </c>
      <c r="BU1" s="1" t="s">
        <v>160</v>
      </c>
      <c r="BV1" s="1" t="s">
        <v>161</v>
      </c>
      <c r="BW1" s="1" t="s">
        <v>162</v>
      </c>
      <c r="BX1" s="1" t="s">
        <v>163</v>
      </c>
      <c r="BY1" s="1" t="s">
        <v>164</v>
      </c>
      <c r="BZ1" s="1" t="s">
        <v>165</v>
      </c>
      <c r="CA1" s="19" t="s">
        <v>129</v>
      </c>
      <c r="CB1" s="20" t="s">
        <v>378</v>
      </c>
      <c r="CC1" s="6" t="s">
        <v>359</v>
      </c>
      <c r="CD1" s="6" t="s">
        <v>360</v>
      </c>
      <c r="CE1" s="21" t="s">
        <v>152</v>
      </c>
      <c r="CF1" s="39" t="s">
        <v>274</v>
      </c>
      <c r="CG1" s="39" t="s">
        <v>275</v>
      </c>
      <c r="CH1" s="39" t="s">
        <v>400</v>
      </c>
      <c r="CI1" s="39" t="s">
        <v>397</v>
      </c>
      <c r="CJ1" s="39" t="s">
        <v>384</v>
      </c>
      <c r="CK1" s="68" t="s">
        <v>401</v>
      </c>
      <c r="CL1" s="68" t="s">
        <v>398</v>
      </c>
      <c r="CM1" s="68" t="s">
        <v>399</v>
      </c>
      <c r="CN1" s="24" t="s">
        <v>61</v>
      </c>
      <c r="CO1" s="24" t="s">
        <v>62</v>
      </c>
      <c r="CP1" s="24" t="s">
        <v>63</v>
      </c>
      <c r="CQ1" s="24" t="s">
        <v>64</v>
      </c>
      <c r="CR1" s="24" t="s">
        <v>65</v>
      </c>
      <c r="CS1" s="24" t="s">
        <v>352</v>
      </c>
      <c r="CT1" s="1" t="s">
        <v>239</v>
      </c>
      <c r="CU1" s="1" t="s">
        <v>141</v>
      </c>
      <c r="CV1" s="70" t="s">
        <v>250</v>
      </c>
      <c r="CW1" s="70" t="s">
        <v>251</v>
      </c>
      <c r="CX1" s="70" t="s">
        <v>252</v>
      </c>
      <c r="CY1" s="70" t="s">
        <v>253</v>
      </c>
      <c r="CZ1" s="70" t="s">
        <v>254</v>
      </c>
      <c r="DA1" s="70" t="s">
        <v>255</v>
      </c>
      <c r="DB1" s="69" t="s">
        <v>187</v>
      </c>
      <c r="DC1" s="1" t="s">
        <v>277</v>
      </c>
      <c r="DD1" s="1" t="s">
        <v>476</v>
      </c>
      <c r="DE1" s="1" t="s">
        <v>477</v>
      </c>
      <c r="DF1" s="1" t="s">
        <v>486</v>
      </c>
      <c r="EA1" s="55"/>
      <c r="EB1" s="67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56"/>
      <c r="FQ1" s="55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</row>
    <row r="2" spans="1:185">
      <c r="A2">
        <v>1</v>
      </c>
      <c r="B2" t="s">
        <v>128</v>
      </c>
      <c r="C2" t="s">
        <v>16</v>
      </c>
      <c r="D2" t="s">
        <v>385</v>
      </c>
      <c r="E2" s="25" t="s">
        <v>479</v>
      </c>
      <c r="F2" t="s">
        <v>258</v>
      </c>
      <c r="G2">
        <v>0</v>
      </c>
      <c r="H2">
        <v>5.752887339289605E-2</v>
      </c>
      <c r="I2">
        <v>3.9224231858792764E-2</v>
      </c>
      <c r="J2">
        <v>0</v>
      </c>
      <c r="K2">
        <v>0.1176726955763783</v>
      </c>
      <c r="L2">
        <v>1.3074743952930923E-2</v>
      </c>
      <c r="M2">
        <v>0</v>
      </c>
      <c r="N2">
        <v>0</v>
      </c>
      <c r="O2">
        <v>0</v>
      </c>
      <c r="P2">
        <v>4.3582479843103077E-3</v>
      </c>
      <c r="Q2">
        <v>4.8158640226628892E-2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1.7432991937241231E-2</v>
      </c>
      <c r="AE2">
        <v>0</v>
      </c>
      <c r="AF2">
        <v>0</v>
      </c>
      <c r="AG2">
        <v>0</v>
      </c>
      <c r="AH2">
        <v>0</v>
      </c>
      <c r="AI2">
        <v>0</v>
      </c>
      <c r="AJ2">
        <v>5.6657223796033995E-2</v>
      </c>
      <c r="AK2">
        <v>0</v>
      </c>
      <c r="AL2">
        <v>0</v>
      </c>
      <c r="AM2">
        <v>0</v>
      </c>
      <c r="AN2">
        <v>0</v>
      </c>
      <c r="AO2">
        <v>0</v>
      </c>
      <c r="AP2">
        <v>2.2009152320767052E-2</v>
      </c>
      <c r="AQ2">
        <v>4.3582479843103073E-4</v>
      </c>
      <c r="AR2">
        <v>4.3582479843103077E-3</v>
      </c>
      <c r="AS2">
        <v>0</v>
      </c>
      <c r="AT2">
        <v>0</v>
      </c>
      <c r="AU2">
        <v>1.3074743952930923E-2</v>
      </c>
      <c r="AV2">
        <v>0</v>
      </c>
      <c r="AW2">
        <v>0</v>
      </c>
      <c r="AX2">
        <v>5.6875136195249504E-2</v>
      </c>
      <c r="AY2">
        <v>9.588145565482678E-2</v>
      </c>
      <c r="AZ2">
        <v>0</v>
      </c>
      <c r="BA2">
        <v>0</v>
      </c>
      <c r="BB2">
        <v>0.26149487905861835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8.7164959686206155E-3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8.7164959686206155E-3</v>
      </c>
      <c r="BU2">
        <v>5.0000000000000001E-4</v>
      </c>
      <c r="CA2">
        <v>0</v>
      </c>
      <c r="CB2">
        <v>0</v>
      </c>
      <c r="CC2">
        <v>0</v>
      </c>
      <c r="CD2">
        <v>0.1743299193724123</v>
      </c>
      <c r="CE2">
        <v>0</v>
      </c>
      <c r="CF2" s="27">
        <f t="shared" ref="CF2:CF65" si="0">COUNTIF(K2:W2, "&gt;0")</f>
        <v>4</v>
      </c>
      <c r="CG2">
        <f t="shared" ref="CG2:CG65" si="1">COUNTIF(X2:BT2, "&gt;0")</f>
        <v>11</v>
      </c>
      <c r="CH2">
        <f t="shared" ref="CH2:CH65" si="2">SUM(CF2:CG2)</f>
        <v>15</v>
      </c>
      <c r="CI2">
        <f>[1]!shannonweaver($K2:BT2)</f>
        <v>2.016815988221873</v>
      </c>
      <c r="CJ2">
        <f t="shared" ref="CJ2:CJ65" si="3">CI2/(LN(CH2))</f>
        <v>0.74474837556593443</v>
      </c>
      <c r="CK2">
        <f t="shared" ref="CK2:CK65" si="4">SUM(CN2:CS2,CH2)</f>
        <v>16</v>
      </c>
      <c r="CL2">
        <f>[1]!shannonweaver($K2:BZ2)</f>
        <v>2.0211127307829111</v>
      </c>
      <c r="CM2">
        <f t="shared" ref="CM2:CM65" si="5">CL2/(LN(CK2))</f>
        <v>0.72896232844451414</v>
      </c>
      <c r="CN2">
        <v>1</v>
      </c>
      <c r="CV2" s="71">
        <v>0.05</v>
      </c>
      <c r="DC2">
        <f t="shared" ref="DC2:DC65" si="6">SUM(G2:J2)</f>
        <v>9.6753105251688815E-2</v>
      </c>
      <c r="DD2">
        <v>0</v>
      </c>
      <c r="DE2">
        <v>22.2</v>
      </c>
      <c r="DF2">
        <v>2</v>
      </c>
      <c r="EA2" s="50"/>
    </row>
    <row r="3" spans="1:185">
      <c r="A3">
        <v>2</v>
      </c>
      <c r="B3" t="s">
        <v>309</v>
      </c>
      <c r="C3" t="s">
        <v>16</v>
      </c>
      <c r="D3" t="s">
        <v>385</v>
      </c>
      <c r="E3" s="25" t="s">
        <v>479</v>
      </c>
      <c r="F3" t="s">
        <v>258</v>
      </c>
      <c r="G3">
        <v>0</v>
      </c>
      <c r="H3">
        <v>0.11181178753334951</v>
      </c>
      <c r="I3">
        <v>1.4552510308028139E-2</v>
      </c>
      <c r="J3">
        <v>0</v>
      </c>
      <c r="K3">
        <v>0.12612175600291053</v>
      </c>
      <c r="L3">
        <v>0</v>
      </c>
      <c r="M3">
        <v>0</v>
      </c>
      <c r="N3">
        <v>0.10186757215619693</v>
      </c>
      <c r="O3">
        <v>0</v>
      </c>
      <c r="P3">
        <v>9.7016735386854253E-3</v>
      </c>
      <c r="Q3">
        <v>9.7016735386854253E-3</v>
      </c>
      <c r="R3">
        <v>2.425418384671356E-4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4.8508367693427127E-3</v>
      </c>
      <c r="AB3">
        <v>1.9403347077370851E-2</v>
      </c>
      <c r="AC3">
        <v>0</v>
      </c>
      <c r="AD3">
        <v>0</v>
      </c>
      <c r="AE3">
        <v>9.7016735386854253E-3</v>
      </c>
      <c r="AF3">
        <v>0</v>
      </c>
      <c r="AG3">
        <v>0</v>
      </c>
      <c r="AH3">
        <v>0</v>
      </c>
      <c r="AI3">
        <v>0</v>
      </c>
      <c r="AJ3">
        <v>4.3657530924084406E-2</v>
      </c>
      <c r="AK3">
        <v>0</v>
      </c>
      <c r="AL3">
        <v>0</v>
      </c>
      <c r="AM3">
        <v>0</v>
      </c>
      <c r="AN3">
        <v>0</v>
      </c>
      <c r="AO3">
        <v>0</v>
      </c>
      <c r="AP3">
        <v>9.7016735386854253E-3</v>
      </c>
      <c r="AQ3">
        <v>0</v>
      </c>
      <c r="AR3">
        <v>0</v>
      </c>
      <c r="AS3">
        <v>0</v>
      </c>
      <c r="AT3">
        <v>0</v>
      </c>
      <c r="AU3">
        <v>5.3601746301236965E-2</v>
      </c>
      <c r="AV3">
        <v>0</v>
      </c>
      <c r="AW3">
        <v>0</v>
      </c>
      <c r="AX3">
        <v>0.14067426631093866</v>
      </c>
      <c r="AY3">
        <v>2.4254183846713559E-2</v>
      </c>
      <c r="AZ3">
        <v>0</v>
      </c>
      <c r="BA3">
        <v>0</v>
      </c>
      <c r="BB3">
        <v>9.2165898617511552E-2</v>
      </c>
      <c r="BC3">
        <v>9.7016735386854253E-3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5.0000000000000001E-4</v>
      </c>
      <c r="CA3">
        <v>4.8508367693427127E-3</v>
      </c>
      <c r="CB3">
        <v>0</v>
      </c>
      <c r="CC3">
        <v>9.7016735386854253E-3</v>
      </c>
      <c r="CD3">
        <v>0.20373514431239387</v>
      </c>
      <c r="CE3">
        <v>0</v>
      </c>
      <c r="CF3" s="27">
        <f t="shared" si="0"/>
        <v>5</v>
      </c>
      <c r="CG3">
        <f t="shared" si="1"/>
        <v>10</v>
      </c>
      <c r="CH3">
        <f t="shared" si="2"/>
        <v>15</v>
      </c>
      <c r="CI3">
        <f>[1]!shannonweaver(K3:BT3)</f>
        <v>2.1751689793990323</v>
      </c>
      <c r="CJ3">
        <f t="shared" si="3"/>
        <v>0.803223285341502</v>
      </c>
      <c r="CK3">
        <f t="shared" si="4"/>
        <v>16</v>
      </c>
      <c r="CL3">
        <f>[1]!shannonweaver($K3:BZ3)</f>
        <v>2.1797458978393611</v>
      </c>
      <c r="CM3">
        <f t="shared" si="5"/>
        <v>0.78617714930272686</v>
      </c>
      <c r="CN3">
        <v>1</v>
      </c>
      <c r="CV3" s="71">
        <v>0.05</v>
      </c>
      <c r="DC3">
        <f t="shared" si="6"/>
        <v>0.12636429784137765</v>
      </c>
      <c r="DD3">
        <v>0</v>
      </c>
      <c r="DE3">
        <v>33.299999999999997</v>
      </c>
      <c r="DF3">
        <v>3</v>
      </c>
      <c r="EA3" s="50"/>
    </row>
    <row r="4" spans="1:185">
      <c r="A4">
        <v>3</v>
      </c>
      <c r="B4" t="s">
        <v>310</v>
      </c>
      <c r="C4" t="s">
        <v>16</v>
      </c>
      <c r="D4" t="s">
        <v>385</v>
      </c>
      <c r="E4" s="25" t="s">
        <v>479</v>
      </c>
      <c r="F4" t="s">
        <v>258</v>
      </c>
      <c r="G4">
        <v>0</v>
      </c>
      <c r="H4">
        <v>8.1462016244624957E-2</v>
      </c>
      <c r="I4">
        <v>2.3889154323936932E-2</v>
      </c>
      <c r="J4">
        <v>0</v>
      </c>
      <c r="K4">
        <v>0.18155757286192067</v>
      </c>
      <c r="L4">
        <v>0</v>
      </c>
      <c r="M4">
        <v>0</v>
      </c>
      <c r="N4">
        <v>1.9111323459149548E-2</v>
      </c>
      <c r="O4">
        <v>0</v>
      </c>
      <c r="P4">
        <v>3.3444816053511704E-2</v>
      </c>
      <c r="Q4">
        <v>2.8905876731963688E-2</v>
      </c>
      <c r="R4">
        <v>4.7778308647873869E-3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4.7778308647873869E-3</v>
      </c>
      <c r="AB4">
        <v>3.8461538461538457E-2</v>
      </c>
      <c r="AC4">
        <v>0</v>
      </c>
      <c r="AD4">
        <v>4.7778308647873869E-3</v>
      </c>
      <c r="AE4">
        <v>0</v>
      </c>
      <c r="AF4">
        <v>0</v>
      </c>
      <c r="AG4">
        <v>0</v>
      </c>
      <c r="AH4">
        <v>0</v>
      </c>
      <c r="AI4">
        <v>0</v>
      </c>
      <c r="AJ4">
        <v>2.3889154323936932E-2</v>
      </c>
      <c r="AK4">
        <v>0</v>
      </c>
      <c r="AL4">
        <v>4.7778308647873869E-3</v>
      </c>
      <c r="AM4">
        <v>0</v>
      </c>
      <c r="AN4">
        <v>0</v>
      </c>
      <c r="AO4">
        <v>0</v>
      </c>
      <c r="AP4">
        <v>1.4333492594362162E-2</v>
      </c>
      <c r="AQ4">
        <v>2.3889154323936934E-4</v>
      </c>
      <c r="AR4">
        <v>0</v>
      </c>
      <c r="AS4">
        <v>0</v>
      </c>
      <c r="AT4">
        <v>0</v>
      </c>
      <c r="AU4">
        <v>1.4333492594362162E-2</v>
      </c>
      <c r="AV4">
        <v>0</v>
      </c>
      <c r="AW4">
        <v>0</v>
      </c>
      <c r="AX4">
        <v>0.13377926421404684</v>
      </c>
      <c r="AY4">
        <v>8.6000955566172987E-2</v>
      </c>
      <c r="AZ4">
        <v>0</v>
      </c>
      <c r="BA4">
        <v>0</v>
      </c>
      <c r="BB4">
        <v>9.5795508838987117E-2</v>
      </c>
      <c r="BC4">
        <v>0</v>
      </c>
      <c r="BD4">
        <v>5.016722408026756E-3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4.7778308647873869E-3</v>
      </c>
      <c r="BL4">
        <v>4.7778308647873869E-3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5.0000000000000001E-4</v>
      </c>
      <c r="CA4">
        <v>0</v>
      </c>
      <c r="CB4">
        <v>0</v>
      </c>
      <c r="CC4">
        <v>0</v>
      </c>
      <c r="CD4">
        <v>0.19111323459149546</v>
      </c>
      <c r="CE4">
        <v>0</v>
      </c>
      <c r="CF4" s="27">
        <f t="shared" si="0"/>
        <v>5</v>
      </c>
      <c r="CG4">
        <f t="shared" si="1"/>
        <v>14</v>
      </c>
      <c r="CH4">
        <f t="shared" si="2"/>
        <v>19</v>
      </c>
      <c r="CI4">
        <f>[1]!shannonweaver(K4:BT4)</f>
        <v>2.2413131179340828</v>
      </c>
      <c r="CJ4">
        <f t="shared" si="3"/>
        <v>0.76120209445420062</v>
      </c>
      <c r="CK4">
        <f t="shared" si="4"/>
        <v>20</v>
      </c>
      <c r="CL4">
        <f>[1]!shannonweaver($K4:BZ4)</f>
        <v>2.2455801662499777</v>
      </c>
      <c r="CM4">
        <f t="shared" si="5"/>
        <v>0.74959307481303417</v>
      </c>
      <c r="CN4">
        <v>1</v>
      </c>
      <c r="CV4" s="71">
        <v>0.05</v>
      </c>
      <c r="DC4">
        <f t="shared" si="6"/>
        <v>0.10535117056856189</v>
      </c>
      <c r="DD4">
        <v>0</v>
      </c>
      <c r="DE4">
        <v>0</v>
      </c>
      <c r="DF4">
        <v>1</v>
      </c>
      <c r="EA4" s="50"/>
    </row>
    <row r="5" spans="1:185">
      <c r="A5">
        <v>4</v>
      </c>
      <c r="B5" t="s">
        <v>386</v>
      </c>
      <c r="C5" t="s">
        <v>16</v>
      </c>
      <c r="D5" t="s">
        <v>385</v>
      </c>
      <c r="E5" s="25" t="s">
        <v>479</v>
      </c>
      <c r="F5" t="s">
        <v>258</v>
      </c>
      <c r="G5">
        <v>0</v>
      </c>
      <c r="H5">
        <v>0.14309484193011646</v>
      </c>
      <c r="I5">
        <v>2.4007606370335156E-2</v>
      </c>
      <c r="J5">
        <v>0</v>
      </c>
      <c r="K5">
        <v>0.1093415735678631</v>
      </c>
      <c r="L5">
        <v>1.9015925837889233E-2</v>
      </c>
      <c r="M5">
        <v>0</v>
      </c>
      <c r="N5">
        <v>0.19966722129783696</v>
      </c>
      <c r="O5">
        <v>0</v>
      </c>
      <c r="P5">
        <v>4.7539814594723083E-3</v>
      </c>
      <c r="Q5">
        <v>2.3769907297361541E-2</v>
      </c>
      <c r="R5">
        <v>0</v>
      </c>
      <c r="S5">
        <v>0</v>
      </c>
      <c r="T5">
        <v>0</v>
      </c>
      <c r="U5">
        <v>0</v>
      </c>
      <c r="V5">
        <v>4.7539814594723083E-3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4.3261231281198007E-2</v>
      </c>
      <c r="AF5">
        <v>0</v>
      </c>
      <c r="AG5">
        <v>0</v>
      </c>
      <c r="AH5">
        <v>0</v>
      </c>
      <c r="AI5">
        <v>0</v>
      </c>
      <c r="AJ5">
        <v>2.3769907297361541E-2</v>
      </c>
      <c r="AK5">
        <v>0</v>
      </c>
      <c r="AL5">
        <v>0</v>
      </c>
      <c r="AM5">
        <v>0</v>
      </c>
      <c r="AN5">
        <v>0</v>
      </c>
      <c r="AO5">
        <v>0</v>
      </c>
      <c r="AP5">
        <v>2.3769907297361541E-2</v>
      </c>
      <c r="AQ5">
        <v>9.5079629189446166E-3</v>
      </c>
      <c r="AR5">
        <v>0</v>
      </c>
      <c r="AS5">
        <v>0</v>
      </c>
      <c r="AT5">
        <v>0</v>
      </c>
      <c r="AU5">
        <v>9.5079629189446166E-3</v>
      </c>
      <c r="AV5">
        <v>0</v>
      </c>
      <c r="AW5">
        <v>0</v>
      </c>
      <c r="AX5">
        <v>0.14309484193011648</v>
      </c>
      <c r="AY5">
        <v>4.7539814594723083E-3</v>
      </c>
      <c r="AZ5">
        <v>0</v>
      </c>
      <c r="BA5">
        <v>0</v>
      </c>
      <c r="BB5">
        <v>3.8031851675778459E-2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4.7539814594723083E-3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5.0000000000000001E-4</v>
      </c>
      <c r="CA5">
        <v>0</v>
      </c>
      <c r="CB5">
        <v>0</v>
      </c>
      <c r="CC5">
        <v>0</v>
      </c>
      <c r="CD5">
        <v>0.17114333254100311</v>
      </c>
      <c r="CE5">
        <v>0</v>
      </c>
      <c r="CF5" s="27">
        <f t="shared" si="0"/>
        <v>6</v>
      </c>
      <c r="CG5">
        <f t="shared" si="1"/>
        <v>9</v>
      </c>
      <c r="CH5">
        <f t="shared" si="2"/>
        <v>15</v>
      </c>
      <c r="CI5">
        <f>[1]!shannonweaver(K5:BT5)</f>
        <v>2.056853824381502</v>
      </c>
      <c r="CJ5">
        <f t="shared" si="3"/>
        <v>0.75953312222363412</v>
      </c>
      <c r="CK5">
        <f t="shared" si="4"/>
        <v>16</v>
      </c>
      <c r="CL5">
        <f>[1]!shannonweaver($K5:BZ5)</f>
        <v>2.0614831382343217</v>
      </c>
      <c r="CM5">
        <f t="shared" si="5"/>
        <v>0.74352287510171833</v>
      </c>
      <c r="CN5">
        <v>1</v>
      </c>
      <c r="CV5" s="71">
        <v>0.05</v>
      </c>
      <c r="DC5">
        <f t="shared" si="6"/>
        <v>0.16710244830045162</v>
      </c>
      <c r="DD5">
        <v>0</v>
      </c>
      <c r="DE5">
        <v>22.2</v>
      </c>
      <c r="DF5">
        <v>2</v>
      </c>
      <c r="EA5" s="50"/>
    </row>
    <row r="6" spans="1:185">
      <c r="A6">
        <v>5</v>
      </c>
      <c r="B6" t="s">
        <v>22</v>
      </c>
      <c r="C6" t="s">
        <v>16</v>
      </c>
      <c r="D6" t="s">
        <v>385</v>
      </c>
      <c r="E6" s="25" t="s">
        <v>479</v>
      </c>
      <c r="F6" t="s">
        <v>258</v>
      </c>
      <c r="G6">
        <v>5.3705692803437165E-3</v>
      </c>
      <c r="H6">
        <v>0.12889366272824923</v>
      </c>
      <c r="I6">
        <v>5.3705692803437156E-2</v>
      </c>
      <c r="J6">
        <v>0</v>
      </c>
      <c r="K6">
        <v>9.6670247046186902E-2</v>
      </c>
      <c r="L6">
        <v>0</v>
      </c>
      <c r="M6">
        <v>0</v>
      </c>
      <c r="N6">
        <v>4.2964554242749732E-2</v>
      </c>
      <c r="O6">
        <v>5.3705692803437165E-3</v>
      </c>
      <c r="P6">
        <v>1.6380236305048337E-2</v>
      </c>
      <c r="Q6">
        <v>0</v>
      </c>
      <c r="R6">
        <v>0</v>
      </c>
      <c r="S6">
        <v>0</v>
      </c>
      <c r="T6">
        <v>0</v>
      </c>
      <c r="U6">
        <v>0</v>
      </c>
      <c r="V6">
        <v>1.0741138560687433E-2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2.1482277121374866E-2</v>
      </c>
      <c r="AE6">
        <v>3.2223415682062294E-2</v>
      </c>
      <c r="AF6">
        <v>0</v>
      </c>
      <c r="AG6">
        <v>0</v>
      </c>
      <c r="AH6">
        <v>0</v>
      </c>
      <c r="AI6">
        <v>0</v>
      </c>
      <c r="AJ6">
        <v>5.3705692803437165E-3</v>
      </c>
      <c r="AK6">
        <v>0</v>
      </c>
      <c r="AL6">
        <v>0</v>
      </c>
      <c r="AM6">
        <v>0</v>
      </c>
      <c r="AN6">
        <v>0</v>
      </c>
      <c r="AO6">
        <v>0</v>
      </c>
      <c r="AP6">
        <v>5.3705692803437165E-3</v>
      </c>
      <c r="AQ6">
        <v>2.6852846401718581E-4</v>
      </c>
      <c r="AR6">
        <v>0</v>
      </c>
      <c r="AS6">
        <v>0</v>
      </c>
      <c r="AT6">
        <v>0</v>
      </c>
      <c r="AU6">
        <v>2.1482277121374866E-2</v>
      </c>
      <c r="AV6">
        <v>0</v>
      </c>
      <c r="AW6">
        <v>0</v>
      </c>
      <c r="AX6">
        <v>0.13963480128893668</v>
      </c>
      <c r="AY6">
        <v>0.10741138560687434</v>
      </c>
      <c r="AZ6">
        <v>0</v>
      </c>
      <c r="BA6">
        <v>0</v>
      </c>
      <c r="BB6">
        <v>3.8131041890440386E-2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1.0741138560687433E-2</v>
      </c>
      <c r="BL6">
        <v>0</v>
      </c>
      <c r="BM6">
        <v>5.3705692803437165E-3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5.0000000000000001E-4</v>
      </c>
      <c r="CA6">
        <v>5.3705692803437165E-3</v>
      </c>
      <c r="CB6">
        <v>0</v>
      </c>
      <c r="CC6">
        <v>0</v>
      </c>
      <c r="CD6">
        <v>0.24704618689581087</v>
      </c>
      <c r="CE6">
        <v>0</v>
      </c>
      <c r="CF6" s="27">
        <f t="shared" si="0"/>
        <v>5</v>
      </c>
      <c r="CG6">
        <f t="shared" si="1"/>
        <v>11</v>
      </c>
      <c r="CH6">
        <f t="shared" si="2"/>
        <v>16</v>
      </c>
      <c r="CI6">
        <f>[1]!shannonweaver(K6:BT6)</f>
        <v>2.1984335490292275</v>
      </c>
      <c r="CJ6">
        <f t="shared" si="3"/>
        <v>0.7929172947270976</v>
      </c>
      <c r="CK6">
        <f t="shared" si="4"/>
        <v>17</v>
      </c>
      <c r="CL6">
        <f>[1]!shannonweaver($K6:BZ6)</f>
        <v>2.2036310743168919</v>
      </c>
      <c r="CM6">
        <f t="shared" si="5"/>
        <v>0.7777850824188296</v>
      </c>
      <c r="CN6">
        <v>1</v>
      </c>
      <c r="CV6" s="71">
        <v>0.05</v>
      </c>
      <c r="DC6">
        <f t="shared" si="6"/>
        <v>0.18796992481203009</v>
      </c>
      <c r="DD6">
        <v>0</v>
      </c>
      <c r="DE6">
        <v>0</v>
      </c>
      <c r="DF6">
        <v>1</v>
      </c>
      <c r="EA6" s="50"/>
    </row>
    <row r="7" spans="1:185">
      <c r="A7">
        <v>6</v>
      </c>
      <c r="B7" t="s">
        <v>23</v>
      </c>
      <c r="C7" t="s">
        <v>16</v>
      </c>
      <c r="D7" t="s">
        <v>385</v>
      </c>
      <c r="E7" s="25" t="s">
        <v>479</v>
      </c>
      <c r="F7" t="s">
        <v>258</v>
      </c>
      <c r="G7">
        <v>0</v>
      </c>
      <c r="H7">
        <v>6.7047075606276763E-2</v>
      </c>
      <c r="I7">
        <v>0.25202092249167846</v>
      </c>
      <c r="J7">
        <v>0</v>
      </c>
      <c r="K7">
        <v>2.853067047075606E-2</v>
      </c>
      <c r="L7">
        <v>0</v>
      </c>
      <c r="M7">
        <v>0</v>
      </c>
      <c r="N7">
        <v>0.15691868758915833</v>
      </c>
      <c r="O7">
        <v>0</v>
      </c>
      <c r="P7">
        <v>0</v>
      </c>
      <c r="Q7">
        <v>0</v>
      </c>
      <c r="R7">
        <v>2.377555872563005E-4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5.2543984783642424E-2</v>
      </c>
      <c r="AF7">
        <v>0</v>
      </c>
      <c r="AG7">
        <v>0</v>
      </c>
      <c r="AH7">
        <v>0</v>
      </c>
      <c r="AI7">
        <v>0</v>
      </c>
      <c r="AJ7">
        <v>2.3775558725630051E-2</v>
      </c>
      <c r="AK7">
        <v>0</v>
      </c>
      <c r="AL7">
        <v>0</v>
      </c>
      <c r="AM7">
        <v>0</v>
      </c>
      <c r="AN7">
        <v>0</v>
      </c>
      <c r="AO7">
        <v>0</v>
      </c>
      <c r="AP7">
        <v>4.7551117451260106E-3</v>
      </c>
      <c r="AQ7">
        <v>2.377555872563005E-4</v>
      </c>
      <c r="AR7">
        <v>0</v>
      </c>
      <c r="AS7">
        <v>0</v>
      </c>
      <c r="AT7">
        <v>4.7551117451260106E-3</v>
      </c>
      <c r="AU7">
        <v>0</v>
      </c>
      <c r="AV7">
        <v>0</v>
      </c>
      <c r="AW7">
        <v>0</v>
      </c>
      <c r="AX7">
        <v>0.13789824060865433</v>
      </c>
      <c r="AY7">
        <v>5.706134094151212E-2</v>
      </c>
      <c r="AZ7">
        <v>0</v>
      </c>
      <c r="BA7">
        <v>0</v>
      </c>
      <c r="BB7">
        <v>9.0584878744650502E-2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4.7551117451260106E-3</v>
      </c>
      <c r="BK7">
        <v>9.5102234902520212E-3</v>
      </c>
      <c r="BL7">
        <v>9.5102234902520212E-3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CA7">
        <v>0</v>
      </c>
      <c r="CB7">
        <v>4.7551117451260106E-3</v>
      </c>
      <c r="CC7">
        <v>0</v>
      </c>
      <c r="CD7">
        <v>9.5102234902520219E-2</v>
      </c>
      <c r="CE7">
        <v>0</v>
      </c>
      <c r="CF7" s="27">
        <f t="shared" si="0"/>
        <v>3</v>
      </c>
      <c r="CG7">
        <f t="shared" si="1"/>
        <v>11</v>
      </c>
      <c r="CH7">
        <f t="shared" si="2"/>
        <v>14</v>
      </c>
      <c r="CI7">
        <f>[1]!shannonweaver(K7:BT7)</f>
        <v>1.9675702187355271</v>
      </c>
      <c r="CJ7">
        <f t="shared" si="3"/>
        <v>0.74555796748165915</v>
      </c>
      <c r="CK7">
        <f t="shared" si="4"/>
        <v>14</v>
      </c>
      <c r="CL7">
        <f>[1]!shannonweaver($K7:BZ7)</f>
        <v>1.9675702187355271</v>
      </c>
      <c r="CM7">
        <f t="shared" si="5"/>
        <v>0.74555796748165915</v>
      </c>
      <c r="DC7">
        <f t="shared" si="6"/>
        <v>0.31906799809795522</v>
      </c>
      <c r="DD7">
        <v>22.2</v>
      </c>
      <c r="DE7">
        <v>0</v>
      </c>
      <c r="DF7">
        <v>3</v>
      </c>
      <c r="EA7" s="50"/>
    </row>
    <row r="8" spans="1:185">
      <c r="A8">
        <v>7</v>
      </c>
      <c r="B8" t="s">
        <v>458</v>
      </c>
      <c r="C8" t="s">
        <v>16</v>
      </c>
      <c r="D8" t="s">
        <v>459</v>
      </c>
      <c r="E8" s="25" t="s">
        <v>479</v>
      </c>
      <c r="F8" t="s">
        <v>258</v>
      </c>
      <c r="G8">
        <v>0</v>
      </c>
      <c r="H8">
        <v>0.11173054587688735</v>
      </c>
      <c r="I8">
        <v>0.12078977932636469</v>
      </c>
      <c r="J8">
        <v>0</v>
      </c>
      <c r="K8">
        <v>5.1103368176538898E-2</v>
      </c>
      <c r="L8">
        <v>0</v>
      </c>
      <c r="M8">
        <v>0</v>
      </c>
      <c r="N8">
        <v>0</v>
      </c>
      <c r="O8">
        <v>0</v>
      </c>
      <c r="P8">
        <v>0</v>
      </c>
      <c r="Q8">
        <v>7.8977932636469225E-2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4.6457607433217189E-3</v>
      </c>
      <c r="AC8">
        <v>0</v>
      </c>
      <c r="AD8">
        <v>1.8583042973286876E-2</v>
      </c>
      <c r="AE8">
        <v>0.10220673635307785</v>
      </c>
      <c r="AF8">
        <v>0</v>
      </c>
      <c r="AG8">
        <v>5.5749128919860627E-2</v>
      </c>
      <c r="AH8">
        <v>0</v>
      </c>
      <c r="AI8">
        <v>0</v>
      </c>
      <c r="AJ8">
        <v>4.6457607433217182E-2</v>
      </c>
      <c r="AK8">
        <v>0</v>
      </c>
      <c r="AL8">
        <v>9.2915214866434379E-3</v>
      </c>
      <c r="AM8">
        <v>0</v>
      </c>
      <c r="AN8">
        <v>0</v>
      </c>
      <c r="AO8">
        <v>0</v>
      </c>
      <c r="AP8">
        <v>2.787456445993031E-2</v>
      </c>
      <c r="AQ8">
        <v>4.6457607433217184E-4</v>
      </c>
      <c r="AR8">
        <v>0</v>
      </c>
      <c r="AS8">
        <v>0</v>
      </c>
      <c r="AT8">
        <v>0</v>
      </c>
      <c r="AU8">
        <v>9.2915214866434379E-3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2.8339140534262484E-2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4.6457607433217189E-3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5.0000000000000001E-4</v>
      </c>
      <c r="CA8">
        <v>4.6457607433217189E-3</v>
      </c>
      <c r="CB8">
        <v>0</v>
      </c>
      <c r="CC8">
        <v>0</v>
      </c>
      <c r="CD8">
        <v>0.32520325203252015</v>
      </c>
      <c r="CE8">
        <v>0</v>
      </c>
      <c r="CF8" s="27">
        <f t="shared" si="0"/>
        <v>2</v>
      </c>
      <c r="CG8">
        <f t="shared" si="1"/>
        <v>11</v>
      </c>
      <c r="CH8">
        <f t="shared" si="2"/>
        <v>13</v>
      </c>
      <c r="CI8">
        <f>[1]!shannonweaver(K8:BT8)</f>
        <v>2.1541487853190588</v>
      </c>
      <c r="CJ8">
        <f t="shared" si="3"/>
        <v>0.83984066938887381</v>
      </c>
      <c r="CK8">
        <f t="shared" si="4"/>
        <v>14</v>
      </c>
      <c r="CL8">
        <f>[1]!shannonweaver($K8:BZ8)</f>
        <v>2.1605634753194116</v>
      </c>
      <c r="CM8">
        <f t="shared" si="5"/>
        <v>0.81868758631112981</v>
      </c>
      <c r="CN8">
        <v>1</v>
      </c>
      <c r="CV8" s="71">
        <v>0.05</v>
      </c>
      <c r="DC8">
        <f t="shared" si="6"/>
        <v>0.23252032520325205</v>
      </c>
      <c r="DD8">
        <v>0</v>
      </c>
      <c r="DE8">
        <v>22.2</v>
      </c>
      <c r="DF8">
        <v>2</v>
      </c>
      <c r="EA8" s="50"/>
    </row>
    <row r="9" spans="1:185">
      <c r="A9">
        <v>8</v>
      </c>
      <c r="B9" t="s">
        <v>460</v>
      </c>
      <c r="C9" t="s">
        <v>16</v>
      </c>
      <c r="D9" t="s">
        <v>459</v>
      </c>
      <c r="E9" s="25" t="s">
        <v>479</v>
      </c>
      <c r="F9" t="s">
        <v>258</v>
      </c>
      <c r="G9">
        <v>1.0131712259371834E-2</v>
      </c>
      <c r="H9">
        <v>0.11676798378926039</v>
      </c>
      <c r="I9">
        <v>0.14184397163120568</v>
      </c>
      <c r="J9">
        <v>0</v>
      </c>
      <c r="K9">
        <v>5.1165146909827756E-2</v>
      </c>
      <c r="L9">
        <v>0</v>
      </c>
      <c r="M9">
        <v>0</v>
      </c>
      <c r="N9">
        <v>0</v>
      </c>
      <c r="O9">
        <v>0</v>
      </c>
      <c r="P9">
        <v>0</v>
      </c>
      <c r="Q9">
        <v>0.11144883485309016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1.0131712259371834E-2</v>
      </c>
      <c r="Z9">
        <v>0</v>
      </c>
      <c r="AA9">
        <v>0</v>
      </c>
      <c r="AB9">
        <v>2.0263424518743668E-2</v>
      </c>
      <c r="AC9">
        <v>0</v>
      </c>
      <c r="AD9">
        <v>0</v>
      </c>
      <c r="AE9">
        <v>2.5329280648429583E-2</v>
      </c>
      <c r="AF9">
        <v>0</v>
      </c>
      <c r="AG9">
        <v>0</v>
      </c>
      <c r="AH9">
        <v>0</v>
      </c>
      <c r="AI9">
        <v>0</v>
      </c>
      <c r="AJ9">
        <v>5.065856129685917E-3</v>
      </c>
      <c r="AK9">
        <v>0</v>
      </c>
      <c r="AL9">
        <v>0</v>
      </c>
      <c r="AM9">
        <v>0</v>
      </c>
      <c r="AN9">
        <v>0</v>
      </c>
      <c r="AO9">
        <v>2.5582573454913878E-2</v>
      </c>
      <c r="AP9">
        <v>1.0131712259371834E-2</v>
      </c>
      <c r="AQ9">
        <v>5.0658561296859162E-4</v>
      </c>
      <c r="AR9">
        <v>0</v>
      </c>
      <c r="AS9">
        <v>0</v>
      </c>
      <c r="AT9">
        <v>0</v>
      </c>
      <c r="AU9">
        <v>1.0131712259371834E-2</v>
      </c>
      <c r="AV9">
        <v>0</v>
      </c>
      <c r="AW9">
        <v>0</v>
      </c>
      <c r="AX9">
        <v>0.14209726443768997</v>
      </c>
      <c r="AY9">
        <v>0</v>
      </c>
      <c r="AZ9">
        <v>0</v>
      </c>
      <c r="BA9">
        <v>0</v>
      </c>
      <c r="BB9">
        <v>7.598784194528875E-2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2.0263424518743668E-2</v>
      </c>
      <c r="BK9">
        <v>0</v>
      </c>
      <c r="BL9">
        <v>5.3191489361702126E-3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CA9">
        <v>0</v>
      </c>
      <c r="CB9">
        <v>5.065856129685917E-3</v>
      </c>
      <c r="CC9">
        <v>0</v>
      </c>
      <c r="CD9">
        <v>0.21276595744680846</v>
      </c>
      <c r="CE9">
        <v>0</v>
      </c>
      <c r="CF9" s="27">
        <f t="shared" si="0"/>
        <v>2</v>
      </c>
      <c r="CG9">
        <f t="shared" si="1"/>
        <v>12</v>
      </c>
      <c r="CH9">
        <f t="shared" si="2"/>
        <v>14</v>
      </c>
      <c r="CI9">
        <f>[1]!shannonweaver(K9:BT9)</f>
        <v>2.08484543556043</v>
      </c>
      <c r="CJ9">
        <f t="shared" si="3"/>
        <v>0.78999626577433024</v>
      </c>
      <c r="CK9">
        <f t="shared" si="4"/>
        <v>14</v>
      </c>
      <c r="CL9">
        <f>[1]!shannonweaver($K9:BZ9)</f>
        <v>2.08484543556043</v>
      </c>
      <c r="CM9">
        <f t="shared" si="5"/>
        <v>0.78999626577433024</v>
      </c>
      <c r="DC9">
        <f t="shared" si="6"/>
        <v>0.26874366767983793</v>
      </c>
      <c r="DD9">
        <v>0</v>
      </c>
      <c r="DE9">
        <v>0</v>
      </c>
      <c r="DF9">
        <v>3</v>
      </c>
      <c r="EA9" s="50"/>
    </row>
    <row r="10" spans="1:185">
      <c r="A10">
        <v>9</v>
      </c>
      <c r="B10" t="s">
        <v>461</v>
      </c>
      <c r="C10" t="s">
        <v>16</v>
      </c>
      <c r="D10" t="s">
        <v>459</v>
      </c>
      <c r="E10" s="25" t="s">
        <v>479</v>
      </c>
      <c r="F10" t="s">
        <v>258</v>
      </c>
      <c r="G10">
        <v>0</v>
      </c>
      <c r="H10">
        <v>9.6337579617834429E-2</v>
      </c>
      <c r="I10">
        <v>0.12738853503184719</v>
      </c>
      <c r="J10">
        <v>0</v>
      </c>
      <c r="K10">
        <v>0.1170382165605096</v>
      </c>
      <c r="L10">
        <v>2.1231422505307861E-2</v>
      </c>
      <c r="M10">
        <v>0</v>
      </c>
      <c r="N10">
        <v>0</v>
      </c>
      <c r="O10">
        <v>0</v>
      </c>
      <c r="P10">
        <v>0</v>
      </c>
      <c r="Q10">
        <v>5.8651804670912959E-2</v>
      </c>
      <c r="R10">
        <v>0</v>
      </c>
      <c r="S10">
        <v>0</v>
      </c>
      <c r="T10">
        <v>0</v>
      </c>
      <c r="U10">
        <v>0</v>
      </c>
      <c r="V10">
        <v>0</v>
      </c>
      <c r="W10">
        <v>5.3078556263269653E-3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1.5923566878980899E-2</v>
      </c>
      <c r="AE10">
        <v>6.9002123142250543E-2</v>
      </c>
      <c r="AF10">
        <v>0</v>
      </c>
      <c r="AG10">
        <v>3.184713375796179E-2</v>
      </c>
      <c r="AH10">
        <v>0</v>
      </c>
      <c r="AI10">
        <v>0</v>
      </c>
      <c r="AJ10">
        <v>3.7420382165605101E-2</v>
      </c>
      <c r="AK10">
        <v>0</v>
      </c>
      <c r="AL10">
        <v>1.0615711252653931E-2</v>
      </c>
      <c r="AM10">
        <v>0</v>
      </c>
      <c r="AN10">
        <v>2.1231422505307861E-2</v>
      </c>
      <c r="AO10">
        <v>0</v>
      </c>
      <c r="AP10">
        <v>2.6804670912951172E-2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5.8386411889596604E-2</v>
      </c>
      <c r="AY10">
        <v>0</v>
      </c>
      <c r="AZ10">
        <v>0</v>
      </c>
      <c r="BA10">
        <v>0</v>
      </c>
      <c r="BB10">
        <v>0.12234607218683657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1.0615711252653931E-2</v>
      </c>
      <c r="BK10">
        <v>0</v>
      </c>
      <c r="BL10">
        <v>5.3078556263269653E-3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5.0000000000000001E-4</v>
      </c>
      <c r="BV10">
        <v>5.0000000000000001E-4</v>
      </c>
      <c r="CA10">
        <v>0</v>
      </c>
      <c r="CB10">
        <v>0</v>
      </c>
      <c r="CC10">
        <v>0</v>
      </c>
      <c r="CD10">
        <v>0.16454352441613593</v>
      </c>
      <c r="CE10">
        <v>0</v>
      </c>
      <c r="CF10" s="27">
        <f t="shared" si="0"/>
        <v>4</v>
      </c>
      <c r="CG10">
        <f t="shared" si="1"/>
        <v>11</v>
      </c>
      <c r="CH10">
        <f t="shared" si="2"/>
        <v>15</v>
      </c>
      <c r="CI10">
        <f>[1]!shannonweaver(K10:BT10)</f>
        <v>2.3466275226233515</v>
      </c>
      <c r="CJ10">
        <f t="shared" si="3"/>
        <v>0.86653767410524551</v>
      </c>
      <c r="CK10">
        <f t="shared" si="4"/>
        <v>17</v>
      </c>
      <c r="CL10">
        <f>[1]!shannonweaver($K10:BZ10)</f>
        <v>2.3560339900235161</v>
      </c>
      <c r="CM10">
        <f t="shared" si="5"/>
        <v>0.83157662481232764</v>
      </c>
      <c r="CN10">
        <v>1</v>
      </c>
      <c r="CR10">
        <v>1</v>
      </c>
      <c r="CV10" s="71">
        <v>0.05</v>
      </c>
      <c r="CW10" s="71">
        <v>0.05</v>
      </c>
      <c r="DC10">
        <f t="shared" si="6"/>
        <v>0.22372611464968162</v>
      </c>
      <c r="DD10">
        <v>0</v>
      </c>
      <c r="DE10">
        <v>0</v>
      </c>
      <c r="DF10">
        <v>1</v>
      </c>
      <c r="EA10" s="50"/>
    </row>
    <row r="11" spans="1:185">
      <c r="A11">
        <v>10</v>
      </c>
      <c r="B11" t="s">
        <v>462</v>
      </c>
      <c r="C11" t="s">
        <v>16</v>
      </c>
      <c r="D11" t="s">
        <v>459</v>
      </c>
      <c r="E11" s="25" t="s">
        <v>479</v>
      </c>
      <c r="F11" t="s">
        <v>258</v>
      </c>
      <c r="G11">
        <v>0</v>
      </c>
      <c r="H11">
        <v>6.2665066026410574E-2</v>
      </c>
      <c r="I11">
        <v>0.18247298919567831</v>
      </c>
      <c r="J11">
        <v>0</v>
      </c>
      <c r="K11">
        <v>4.8019207683073224E-2</v>
      </c>
      <c r="L11">
        <v>2.4009603841536616E-2</v>
      </c>
      <c r="M11">
        <v>0</v>
      </c>
      <c r="N11">
        <v>0</v>
      </c>
      <c r="O11">
        <v>0</v>
      </c>
      <c r="P11">
        <v>0</v>
      </c>
      <c r="Q11">
        <v>1.9447779111644661E-2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9.6038415366146469E-3</v>
      </c>
      <c r="AE11">
        <v>3.3613445378151259E-2</v>
      </c>
      <c r="AF11">
        <v>0</v>
      </c>
      <c r="AG11">
        <v>0</v>
      </c>
      <c r="AH11">
        <v>0</v>
      </c>
      <c r="AI11">
        <v>0</v>
      </c>
      <c r="AJ11">
        <v>3.8415366146458581E-2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4.8019207683073235E-3</v>
      </c>
      <c r="AQ11">
        <v>2.4009603841536616E-4</v>
      </c>
      <c r="AR11">
        <v>0</v>
      </c>
      <c r="AS11">
        <v>0</v>
      </c>
      <c r="AT11">
        <v>0</v>
      </c>
      <c r="AU11">
        <v>1.4645858343337337E-2</v>
      </c>
      <c r="AV11">
        <v>0</v>
      </c>
      <c r="AW11">
        <v>0</v>
      </c>
      <c r="AX11">
        <v>0.19687875150060022</v>
      </c>
      <c r="AY11">
        <v>0</v>
      </c>
      <c r="AZ11">
        <v>0</v>
      </c>
      <c r="BA11">
        <v>0</v>
      </c>
      <c r="BB11">
        <v>0.17310924369747899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4.8019207683073235E-3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5.0000000000000001E-4</v>
      </c>
      <c r="CA11">
        <v>0</v>
      </c>
      <c r="CB11">
        <v>0</v>
      </c>
      <c r="CC11">
        <v>0</v>
      </c>
      <c r="CD11">
        <v>0.1872749099639856</v>
      </c>
      <c r="CE11">
        <v>0</v>
      </c>
      <c r="CF11" s="27">
        <f t="shared" si="0"/>
        <v>3</v>
      </c>
      <c r="CG11">
        <f t="shared" si="1"/>
        <v>9</v>
      </c>
      <c r="CH11">
        <f t="shared" si="2"/>
        <v>12</v>
      </c>
      <c r="CI11">
        <f>[1]!shannonweaver(K11:BT11)</f>
        <v>1.7848587817175534</v>
      </c>
      <c r="CJ11">
        <f t="shared" si="3"/>
        <v>0.71828001340405623</v>
      </c>
      <c r="CK11">
        <f t="shared" si="4"/>
        <v>13</v>
      </c>
      <c r="CL11">
        <f>[1]!shannonweaver($K11:BZ11)</f>
        <v>1.7903598074851979</v>
      </c>
      <c r="CM11">
        <f t="shared" si="5"/>
        <v>0.69800980759209608</v>
      </c>
      <c r="CN11">
        <v>1</v>
      </c>
      <c r="CV11" s="71">
        <v>0.05</v>
      </c>
      <c r="DC11">
        <f t="shared" si="6"/>
        <v>0.24513805522208887</v>
      </c>
      <c r="DD11">
        <v>0</v>
      </c>
      <c r="DE11">
        <v>22.2</v>
      </c>
      <c r="DF11">
        <v>2</v>
      </c>
      <c r="EA11" s="50"/>
    </row>
    <row r="12" spans="1:185">
      <c r="A12">
        <v>11</v>
      </c>
      <c r="B12" t="s">
        <v>463</v>
      </c>
      <c r="C12" t="s">
        <v>16</v>
      </c>
      <c r="D12" t="s">
        <v>459</v>
      </c>
      <c r="E12" s="25" t="s">
        <v>479</v>
      </c>
      <c r="F12" t="s">
        <v>258</v>
      </c>
      <c r="G12">
        <v>0</v>
      </c>
      <c r="H12">
        <v>9.4142259414225965E-2</v>
      </c>
      <c r="I12">
        <v>0.1150627615062762</v>
      </c>
      <c r="J12">
        <v>0</v>
      </c>
      <c r="K12">
        <v>0.12552301255230128</v>
      </c>
      <c r="L12">
        <v>0</v>
      </c>
      <c r="M12">
        <v>0</v>
      </c>
      <c r="N12">
        <v>0</v>
      </c>
      <c r="O12">
        <v>0</v>
      </c>
      <c r="P12">
        <v>0</v>
      </c>
      <c r="Q12">
        <v>1.569037656903766E-2</v>
      </c>
      <c r="R12">
        <v>0</v>
      </c>
      <c r="S12">
        <v>0</v>
      </c>
      <c r="T12">
        <v>0</v>
      </c>
      <c r="U12">
        <v>0</v>
      </c>
      <c r="V12">
        <v>0</v>
      </c>
      <c r="W12">
        <v>1.0460251046025104E-2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1.569037656903766E-2</v>
      </c>
      <c r="AF12">
        <v>0</v>
      </c>
      <c r="AG12">
        <v>0</v>
      </c>
      <c r="AH12">
        <v>0</v>
      </c>
      <c r="AI12">
        <v>0</v>
      </c>
      <c r="AJ12">
        <v>3.1380753138075312E-2</v>
      </c>
      <c r="AK12">
        <v>0</v>
      </c>
      <c r="AL12">
        <v>0</v>
      </c>
      <c r="AM12">
        <v>0</v>
      </c>
      <c r="AN12">
        <v>7.8451882845188272E-4</v>
      </c>
      <c r="AO12">
        <v>0</v>
      </c>
      <c r="AP12">
        <v>1.0460251046025104E-2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0.12029288702928871</v>
      </c>
      <c r="AY12">
        <v>0</v>
      </c>
      <c r="AZ12">
        <v>0</v>
      </c>
      <c r="BA12">
        <v>0</v>
      </c>
      <c r="BB12">
        <v>0.1257845188284519</v>
      </c>
      <c r="BC12">
        <v>0</v>
      </c>
      <c r="BD12">
        <v>0</v>
      </c>
      <c r="BE12">
        <v>0</v>
      </c>
      <c r="BF12">
        <v>2.0920502092050208E-2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1.0460251046025104E-2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5.0000000000000001E-4</v>
      </c>
      <c r="CA12">
        <v>0</v>
      </c>
      <c r="CB12">
        <v>0</v>
      </c>
      <c r="CC12">
        <v>0</v>
      </c>
      <c r="CD12">
        <v>0.30334728033472796</v>
      </c>
      <c r="CE12">
        <v>0</v>
      </c>
      <c r="CF12" s="27">
        <f t="shared" si="0"/>
        <v>3</v>
      </c>
      <c r="CG12">
        <f t="shared" si="1"/>
        <v>8</v>
      </c>
      <c r="CH12">
        <f t="shared" si="2"/>
        <v>11</v>
      </c>
      <c r="CI12">
        <f>[1]!shannonweaver(K12:BT12)</f>
        <v>1.8348160839310892</v>
      </c>
      <c r="CJ12">
        <f t="shared" si="3"/>
        <v>0.76517773930545274</v>
      </c>
      <c r="CK12">
        <f t="shared" si="4"/>
        <v>12</v>
      </c>
      <c r="CL12">
        <f>[1]!shannonweaver($K12:BZ12)</f>
        <v>1.841013496904353</v>
      </c>
      <c r="CM12">
        <f t="shared" si="5"/>
        <v>0.74087833322085517</v>
      </c>
      <c r="CN12">
        <v>1</v>
      </c>
      <c r="CV12" s="71">
        <v>0.05</v>
      </c>
      <c r="DC12">
        <f t="shared" si="6"/>
        <v>0.20920502092050217</v>
      </c>
      <c r="DD12">
        <v>11.1</v>
      </c>
      <c r="DE12">
        <v>11.1</v>
      </c>
      <c r="DF12">
        <v>4</v>
      </c>
      <c r="EA12" s="50"/>
    </row>
    <row r="13" spans="1:185">
      <c r="A13">
        <v>12</v>
      </c>
      <c r="B13" t="s">
        <v>464</v>
      </c>
      <c r="C13" t="s">
        <v>16</v>
      </c>
      <c r="D13" t="s">
        <v>459</v>
      </c>
      <c r="E13" s="25" t="s">
        <v>479</v>
      </c>
      <c r="F13" t="s">
        <v>258</v>
      </c>
      <c r="G13">
        <v>0</v>
      </c>
      <c r="H13">
        <v>0.122578933404086</v>
      </c>
      <c r="I13">
        <v>9.0209604669673663E-2</v>
      </c>
      <c r="J13">
        <v>0</v>
      </c>
      <c r="K13">
        <v>0.10082249933669413</v>
      </c>
      <c r="L13">
        <v>1.0612894667020431E-2</v>
      </c>
      <c r="M13">
        <v>0</v>
      </c>
      <c r="N13">
        <v>0</v>
      </c>
      <c r="O13">
        <v>0</v>
      </c>
      <c r="P13">
        <v>0</v>
      </c>
      <c r="Q13">
        <v>1.0612894667020431E-2</v>
      </c>
      <c r="R13">
        <v>0</v>
      </c>
      <c r="S13">
        <v>0</v>
      </c>
      <c r="T13">
        <v>0</v>
      </c>
      <c r="U13">
        <v>0</v>
      </c>
      <c r="V13">
        <v>5.3064473335102157E-3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5.3064473335102157E-3</v>
      </c>
      <c r="AE13">
        <v>1.5919342000530648E-2</v>
      </c>
      <c r="AF13">
        <v>0</v>
      </c>
      <c r="AG13">
        <v>0</v>
      </c>
      <c r="AH13">
        <v>0</v>
      </c>
      <c r="AI13">
        <v>0</v>
      </c>
      <c r="AJ13">
        <v>2.6532236667551078E-2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1.5919342000530648E-2</v>
      </c>
      <c r="AQ13">
        <v>6.367736800212259E-3</v>
      </c>
      <c r="AR13">
        <v>0</v>
      </c>
      <c r="AS13">
        <v>0</v>
      </c>
      <c r="AT13">
        <v>0</v>
      </c>
      <c r="AU13">
        <v>5.5717697001857261E-3</v>
      </c>
      <c r="AV13">
        <v>0</v>
      </c>
      <c r="AW13">
        <v>0</v>
      </c>
      <c r="AX13">
        <v>0.1329265057044309</v>
      </c>
      <c r="AY13">
        <v>0</v>
      </c>
      <c r="AZ13">
        <v>0</v>
      </c>
      <c r="BA13">
        <v>0</v>
      </c>
      <c r="BB13">
        <v>7.959671000265324E-2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2.6797559034226589E-2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5.0000000000000001E-4</v>
      </c>
      <c r="CA13">
        <v>0</v>
      </c>
      <c r="CB13">
        <v>5.3064473335102157E-3</v>
      </c>
      <c r="CC13">
        <v>0</v>
      </c>
      <c r="CD13">
        <v>0.33961262934465358</v>
      </c>
      <c r="CE13">
        <v>0</v>
      </c>
      <c r="CF13" s="27">
        <f t="shared" si="0"/>
        <v>4</v>
      </c>
      <c r="CG13">
        <f t="shared" si="1"/>
        <v>9</v>
      </c>
      <c r="CH13">
        <f t="shared" si="2"/>
        <v>13</v>
      </c>
      <c r="CI13">
        <f>[1]!shannonweaver(K13:BT13)</f>
        <v>1.9862476351608798</v>
      </c>
      <c r="CJ13">
        <f t="shared" si="3"/>
        <v>0.77438083889758236</v>
      </c>
      <c r="CK13">
        <f t="shared" si="4"/>
        <v>14</v>
      </c>
      <c r="CL13">
        <f>[1]!shannonweaver($K13:BZ13)</f>
        <v>1.9927963427845365</v>
      </c>
      <c r="CM13">
        <f t="shared" si="5"/>
        <v>0.75511673066801521</v>
      </c>
      <c r="CN13">
        <v>1</v>
      </c>
      <c r="CV13" s="71">
        <v>0.05</v>
      </c>
      <c r="DC13">
        <f t="shared" si="6"/>
        <v>0.21278853807375966</v>
      </c>
      <c r="DD13">
        <v>0</v>
      </c>
      <c r="DE13">
        <v>0</v>
      </c>
      <c r="DF13">
        <v>3</v>
      </c>
      <c r="EA13" s="50"/>
    </row>
    <row r="14" spans="1:185">
      <c r="A14">
        <v>13</v>
      </c>
      <c r="B14" s="25" t="s">
        <v>25</v>
      </c>
      <c r="C14" t="s">
        <v>16</v>
      </c>
      <c r="D14" t="s">
        <v>26</v>
      </c>
      <c r="E14" s="25" t="s">
        <v>479</v>
      </c>
      <c r="F14" t="s">
        <v>258</v>
      </c>
      <c r="G14">
        <v>0</v>
      </c>
      <c r="H14">
        <v>0</v>
      </c>
      <c r="I14">
        <v>8.1389452332657194E-2</v>
      </c>
      <c r="J14">
        <v>0</v>
      </c>
      <c r="K14">
        <v>9.6348884381338762E-2</v>
      </c>
      <c r="L14">
        <v>0</v>
      </c>
      <c r="M14">
        <v>0</v>
      </c>
      <c r="N14">
        <v>6.5922920892494921E-2</v>
      </c>
      <c r="O14">
        <v>0</v>
      </c>
      <c r="P14">
        <v>0</v>
      </c>
      <c r="Q14">
        <v>0</v>
      </c>
      <c r="R14">
        <v>1.0141987829614604E-2</v>
      </c>
      <c r="S14">
        <v>0</v>
      </c>
      <c r="T14">
        <v>0</v>
      </c>
      <c r="U14">
        <v>0</v>
      </c>
      <c r="V14">
        <v>2.0283975659229209E-2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5.0709939148073022E-3</v>
      </c>
      <c r="AF14">
        <v>0</v>
      </c>
      <c r="AG14">
        <v>0</v>
      </c>
      <c r="AH14">
        <v>0</v>
      </c>
      <c r="AI14">
        <v>0</v>
      </c>
      <c r="AJ14">
        <v>2.0283975659229209E-2</v>
      </c>
      <c r="AK14">
        <v>0</v>
      </c>
      <c r="AL14">
        <v>5.0709939148073022E-3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1.5212981744421906E-2</v>
      </c>
      <c r="AU14">
        <v>0</v>
      </c>
      <c r="AV14">
        <v>0</v>
      </c>
      <c r="AW14">
        <v>0</v>
      </c>
      <c r="AX14">
        <v>0.32454361054766723</v>
      </c>
      <c r="AY14">
        <v>0.23326572008113577</v>
      </c>
      <c r="AZ14">
        <v>0</v>
      </c>
      <c r="BA14">
        <v>0</v>
      </c>
      <c r="BB14">
        <v>7.6825557809330633E-2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5.0709939148073022E-3</v>
      </c>
      <c r="BK14">
        <v>5.0709939148073022E-3</v>
      </c>
      <c r="BL14">
        <v>5.0709939148073022E-3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5.0000000000000001E-4</v>
      </c>
      <c r="CA14">
        <v>5.0709939148073022E-3</v>
      </c>
      <c r="CB14">
        <v>0</v>
      </c>
      <c r="CC14">
        <v>0</v>
      </c>
      <c r="CD14">
        <v>2.5354969574036507E-2</v>
      </c>
      <c r="CE14">
        <v>0</v>
      </c>
      <c r="CF14" s="27">
        <f t="shared" si="0"/>
        <v>4</v>
      </c>
      <c r="CG14">
        <f t="shared" si="1"/>
        <v>10</v>
      </c>
      <c r="CH14">
        <f t="shared" si="2"/>
        <v>14</v>
      </c>
      <c r="CI14">
        <f>[1]!shannonweaver(K14:BT14)</f>
        <v>1.8055234347711751</v>
      </c>
      <c r="CJ14">
        <f t="shared" si="3"/>
        <v>0.68415468451926276</v>
      </c>
      <c r="CK14">
        <f t="shared" si="4"/>
        <v>15</v>
      </c>
      <c r="CL14">
        <f>[1]!shannonweaver($K14:BZ14)</f>
        <v>1.8092801584003118</v>
      </c>
      <c r="CM14">
        <f t="shared" si="5"/>
        <v>0.66811174979840193</v>
      </c>
      <c r="CN14">
        <v>1</v>
      </c>
      <c r="CV14" s="71">
        <v>0.05</v>
      </c>
      <c r="DC14">
        <f t="shared" si="6"/>
        <v>8.1389452332657194E-2</v>
      </c>
      <c r="DD14">
        <v>0</v>
      </c>
      <c r="DE14">
        <v>22.2</v>
      </c>
      <c r="DF14">
        <v>2</v>
      </c>
      <c r="EA14" s="50"/>
    </row>
    <row r="15" spans="1:185">
      <c r="A15">
        <v>14</v>
      </c>
      <c r="B15" t="s">
        <v>27</v>
      </c>
      <c r="C15" t="s">
        <v>16</v>
      </c>
      <c r="D15" t="s">
        <v>26</v>
      </c>
      <c r="E15" s="25" t="s">
        <v>479</v>
      </c>
      <c r="F15" t="s">
        <v>258</v>
      </c>
      <c r="G15">
        <v>0</v>
      </c>
      <c r="H15">
        <v>4.9042503503035975E-3</v>
      </c>
      <c r="I15">
        <v>1.8682858477347037E-2</v>
      </c>
      <c r="J15">
        <v>0</v>
      </c>
      <c r="K15">
        <v>0.36431574030826708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4.6707146193367593E-3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3.2695002335357312E-2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2.3353573096683797E-4</v>
      </c>
      <c r="AR15">
        <v>0</v>
      </c>
      <c r="AS15">
        <v>0</v>
      </c>
      <c r="AT15">
        <v>0</v>
      </c>
      <c r="AU15">
        <v>1.401214385801028E-2</v>
      </c>
      <c r="AV15">
        <v>0</v>
      </c>
      <c r="AW15">
        <v>0</v>
      </c>
      <c r="AX15">
        <v>0.28024287716020557</v>
      </c>
      <c r="AY15">
        <v>0.116767865483419</v>
      </c>
      <c r="AZ15">
        <v>0</v>
      </c>
      <c r="BA15">
        <v>0</v>
      </c>
      <c r="BB15">
        <v>7.4731433909388162E-2</v>
      </c>
      <c r="BC15">
        <v>4.6707146193367593E-3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1.8682858477347037E-2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5.0000000000000001E-4</v>
      </c>
      <c r="CA15">
        <v>0</v>
      </c>
      <c r="CB15">
        <v>0</v>
      </c>
      <c r="CC15">
        <v>0</v>
      </c>
      <c r="CD15">
        <v>6.5390004670714638E-2</v>
      </c>
      <c r="CE15">
        <v>0</v>
      </c>
      <c r="CF15" s="27">
        <f t="shared" si="0"/>
        <v>2</v>
      </c>
      <c r="CG15">
        <f t="shared" si="1"/>
        <v>8</v>
      </c>
      <c r="CH15">
        <f t="shared" si="2"/>
        <v>10</v>
      </c>
      <c r="CI15">
        <f>[1]!shannonweaver(K15:BT15)</f>
        <v>1.5171427540359821</v>
      </c>
      <c r="CJ15">
        <f t="shared" si="3"/>
        <v>0.65888672633732936</v>
      </c>
      <c r="CK15">
        <f t="shared" si="4"/>
        <v>11</v>
      </c>
      <c r="CL15">
        <f>[1]!shannonweaver($K15:BZ15)</f>
        <v>1.5209774612693465</v>
      </c>
      <c r="CM15">
        <f t="shared" si="5"/>
        <v>0.63429686797553453</v>
      </c>
      <c r="CN15">
        <v>1</v>
      </c>
      <c r="CV15" s="71">
        <v>0.05</v>
      </c>
      <c r="DC15">
        <f t="shared" si="6"/>
        <v>2.3587108827650635E-2</v>
      </c>
      <c r="DD15">
        <v>0</v>
      </c>
      <c r="DE15">
        <v>22.2</v>
      </c>
      <c r="DF15">
        <v>3</v>
      </c>
      <c r="EA15" s="50"/>
    </row>
    <row r="16" spans="1:185">
      <c r="A16">
        <v>15</v>
      </c>
      <c r="B16" t="s">
        <v>28</v>
      </c>
      <c r="C16" t="s">
        <v>16</v>
      </c>
      <c r="D16" t="s">
        <v>26</v>
      </c>
      <c r="E16" s="25" t="s">
        <v>479</v>
      </c>
      <c r="F16" t="s">
        <v>258</v>
      </c>
      <c r="G16">
        <v>0</v>
      </c>
      <c r="H16">
        <v>1.0149708195889368E-2</v>
      </c>
      <c r="I16">
        <v>6.0898249175336198E-2</v>
      </c>
      <c r="J16">
        <v>0</v>
      </c>
      <c r="K16">
        <v>0.25374270489723416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2.5374270489723419E-2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5.0748540979446838E-3</v>
      </c>
      <c r="AF16">
        <v>0</v>
      </c>
      <c r="AG16">
        <v>0</v>
      </c>
      <c r="AH16">
        <v>0</v>
      </c>
      <c r="AI16">
        <v>0</v>
      </c>
      <c r="AJ16">
        <v>3.0449124587668099E-2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1.0149708195889368E-2</v>
      </c>
      <c r="AV16">
        <v>0</v>
      </c>
      <c r="AW16">
        <v>0</v>
      </c>
      <c r="AX16">
        <v>0.22329358030956606</v>
      </c>
      <c r="AY16">
        <v>0.23344328850545537</v>
      </c>
      <c r="AZ16">
        <v>0</v>
      </c>
      <c r="BA16">
        <v>0</v>
      </c>
      <c r="BB16">
        <v>0.11697538695762497</v>
      </c>
      <c r="BC16">
        <v>0</v>
      </c>
      <c r="BD16">
        <v>0</v>
      </c>
      <c r="BE16">
        <v>0</v>
      </c>
      <c r="BF16">
        <v>1.0149708195889368E-2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5.0748540979446838E-3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5.0000000000000001E-4</v>
      </c>
      <c r="CA16">
        <v>5.0748540979446838E-3</v>
      </c>
      <c r="CB16">
        <v>0</v>
      </c>
      <c r="CC16">
        <v>0</v>
      </c>
      <c r="CD16">
        <v>1.0149708195889368E-2</v>
      </c>
      <c r="CE16">
        <v>0</v>
      </c>
      <c r="CF16" s="27">
        <f t="shared" si="0"/>
        <v>2</v>
      </c>
      <c r="CG16">
        <f t="shared" si="1"/>
        <v>8</v>
      </c>
      <c r="CH16">
        <f t="shared" si="2"/>
        <v>10</v>
      </c>
      <c r="CI16">
        <f>[1]!shannonweaver(K16:BT16)</f>
        <v>1.6824513105184276</v>
      </c>
      <c r="CJ16">
        <f t="shared" si="3"/>
        <v>0.73067932022904747</v>
      </c>
      <c r="CK16">
        <f t="shared" si="4"/>
        <v>11</v>
      </c>
      <c r="CL16">
        <f>[1]!shannonweaver($K16:BZ16)</f>
        <v>1.6861858853026148</v>
      </c>
      <c r="CM16">
        <f t="shared" si="5"/>
        <v>0.7031941321335593</v>
      </c>
      <c r="CN16">
        <v>1</v>
      </c>
      <c r="CV16" s="71">
        <v>0.05</v>
      </c>
      <c r="DC16">
        <f t="shared" si="6"/>
        <v>7.1047957371225573E-2</v>
      </c>
      <c r="DD16">
        <v>0</v>
      </c>
      <c r="DE16">
        <v>22.2</v>
      </c>
      <c r="DF16">
        <v>3</v>
      </c>
      <c r="EA16" s="50"/>
    </row>
    <row r="17" spans="1:131">
      <c r="A17">
        <v>16</v>
      </c>
      <c r="B17" t="s">
        <v>29</v>
      </c>
      <c r="C17" t="s">
        <v>16</v>
      </c>
      <c r="D17" t="s">
        <v>26</v>
      </c>
      <c r="E17" s="25" t="s">
        <v>479</v>
      </c>
      <c r="F17" t="s">
        <v>258</v>
      </c>
      <c r="G17">
        <v>5.2617732175743222E-3</v>
      </c>
      <c r="H17">
        <v>4.2357274401473285E-2</v>
      </c>
      <c r="I17">
        <v>0.1420678768745067</v>
      </c>
      <c r="J17">
        <v>0</v>
      </c>
      <c r="K17">
        <v>7.8926598263614839E-2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2.6308866087871609E-2</v>
      </c>
      <c r="Y17">
        <v>0</v>
      </c>
      <c r="Z17">
        <v>0</v>
      </c>
      <c r="AA17">
        <v>0</v>
      </c>
      <c r="AB17">
        <v>0</v>
      </c>
      <c r="AC17">
        <v>0.1736385161799526</v>
      </c>
      <c r="AD17">
        <v>0</v>
      </c>
      <c r="AE17">
        <v>1.0523546435148644E-2</v>
      </c>
      <c r="AF17">
        <v>0</v>
      </c>
      <c r="AG17">
        <v>0</v>
      </c>
      <c r="AH17">
        <v>0</v>
      </c>
      <c r="AI17">
        <v>0</v>
      </c>
      <c r="AJ17">
        <v>1.0523546435148644E-2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5.2617732175743222E-3</v>
      </c>
      <c r="AV17">
        <v>5.2617732175743222E-3</v>
      </c>
      <c r="AW17">
        <v>0</v>
      </c>
      <c r="AX17">
        <v>0.19468560905024995</v>
      </c>
      <c r="AY17">
        <v>4.7355958958168895E-2</v>
      </c>
      <c r="AZ17">
        <v>0</v>
      </c>
      <c r="BA17">
        <v>0</v>
      </c>
      <c r="BB17">
        <v>0.13154433043935806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2.1047092870297289E-2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5.2617732175743222E-3</v>
      </c>
      <c r="BT17">
        <v>0</v>
      </c>
      <c r="CA17">
        <v>0</v>
      </c>
      <c r="CB17">
        <v>0</v>
      </c>
      <c r="CC17">
        <v>0</v>
      </c>
      <c r="CD17">
        <v>9.9973691133912135E-2</v>
      </c>
      <c r="CE17">
        <v>0</v>
      </c>
      <c r="CF17" s="27">
        <f t="shared" si="0"/>
        <v>1</v>
      </c>
      <c r="CG17">
        <f t="shared" si="1"/>
        <v>11</v>
      </c>
      <c r="CH17">
        <f t="shared" si="2"/>
        <v>12</v>
      </c>
      <c r="CI17">
        <f>[1]!shannonweaver(K17:BT17)</f>
        <v>1.8962278313318803</v>
      </c>
      <c r="CJ17">
        <f t="shared" si="3"/>
        <v>0.76309821598073191</v>
      </c>
      <c r="CK17">
        <f t="shared" si="4"/>
        <v>12</v>
      </c>
      <c r="CL17">
        <f>[1]!shannonweaver($K17:BZ17)</f>
        <v>1.8962278313318803</v>
      </c>
      <c r="CM17">
        <f t="shared" si="5"/>
        <v>0.76309821598073191</v>
      </c>
      <c r="DC17">
        <f t="shared" si="6"/>
        <v>0.18968692449355432</v>
      </c>
      <c r="DD17">
        <v>0</v>
      </c>
      <c r="DE17">
        <v>0</v>
      </c>
      <c r="DF17">
        <v>2</v>
      </c>
      <c r="EA17" s="50"/>
    </row>
    <row r="18" spans="1:131">
      <c r="A18">
        <v>17</v>
      </c>
      <c r="B18" t="s">
        <v>30</v>
      </c>
      <c r="C18" t="s">
        <v>16</v>
      </c>
      <c r="D18" t="s">
        <v>26</v>
      </c>
      <c r="E18" s="25" t="s">
        <v>479</v>
      </c>
      <c r="F18" t="s">
        <v>258</v>
      </c>
      <c r="G18">
        <v>0</v>
      </c>
      <c r="H18">
        <v>0.11094890510948907</v>
      </c>
      <c r="I18">
        <v>1.7518248175182483E-2</v>
      </c>
      <c r="J18">
        <v>0</v>
      </c>
      <c r="K18">
        <v>0.19270072992700735</v>
      </c>
      <c r="L18">
        <v>0</v>
      </c>
      <c r="M18">
        <v>0</v>
      </c>
      <c r="N18">
        <v>5.8394160583941604E-2</v>
      </c>
      <c r="O18">
        <v>0</v>
      </c>
      <c r="P18">
        <v>0</v>
      </c>
      <c r="Q18">
        <v>7.0364963503649638E-2</v>
      </c>
      <c r="R18">
        <v>2.9489051094890511E-2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2.3357664233576644E-2</v>
      </c>
      <c r="AF18">
        <v>0</v>
      </c>
      <c r="AG18">
        <v>0</v>
      </c>
      <c r="AH18">
        <v>0</v>
      </c>
      <c r="AI18">
        <v>0</v>
      </c>
      <c r="AJ18">
        <v>2.3357664233576644E-2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2.9197080291970805E-4</v>
      </c>
      <c r="AR18">
        <v>0</v>
      </c>
      <c r="AS18">
        <v>0</v>
      </c>
      <c r="AT18">
        <v>5.8394160583941611E-3</v>
      </c>
      <c r="AU18">
        <v>6.1313868613138691E-3</v>
      </c>
      <c r="AV18">
        <v>0</v>
      </c>
      <c r="AW18">
        <v>0</v>
      </c>
      <c r="AX18">
        <v>0.15795620437956207</v>
      </c>
      <c r="AY18">
        <v>1.7518248175182483E-2</v>
      </c>
      <c r="AZ18">
        <v>0</v>
      </c>
      <c r="BA18">
        <v>0</v>
      </c>
      <c r="BB18">
        <v>0.12846715328467156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1.1678832116788322E-2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5.0000000000000001E-4</v>
      </c>
      <c r="CA18">
        <v>0</v>
      </c>
      <c r="CB18">
        <v>0</v>
      </c>
      <c r="CC18">
        <v>0</v>
      </c>
      <c r="CD18">
        <v>0.14598540145985406</v>
      </c>
      <c r="CE18">
        <v>0</v>
      </c>
      <c r="CF18" s="27">
        <f t="shared" si="0"/>
        <v>4</v>
      </c>
      <c r="CG18">
        <f t="shared" si="1"/>
        <v>9</v>
      </c>
      <c r="CH18">
        <f t="shared" si="2"/>
        <v>13</v>
      </c>
      <c r="CI18">
        <f>[1]!shannonweaver(K18:BT18)</f>
        <v>2.0097319878660724</v>
      </c>
      <c r="CJ18">
        <f t="shared" si="3"/>
        <v>0.78353671273067615</v>
      </c>
      <c r="CK18">
        <f t="shared" si="4"/>
        <v>14</v>
      </c>
      <c r="CL18">
        <f>[1]!shannonweaver($K18:BZ18)</f>
        <v>2.0140503600253359</v>
      </c>
      <c r="CM18">
        <f t="shared" si="5"/>
        <v>0.76317037050459202</v>
      </c>
      <c r="CN18">
        <v>1</v>
      </c>
      <c r="CV18" s="71">
        <v>0.05</v>
      </c>
      <c r="DC18">
        <f t="shared" si="6"/>
        <v>0.12846715328467156</v>
      </c>
      <c r="DD18">
        <v>0</v>
      </c>
      <c r="DE18">
        <v>44.4</v>
      </c>
      <c r="DF18">
        <v>2</v>
      </c>
      <c r="EA18" s="50"/>
    </row>
    <row r="19" spans="1:131">
      <c r="A19">
        <v>18</v>
      </c>
      <c r="B19" t="s">
        <v>31</v>
      </c>
      <c r="C19" t="s">
        <v>16</v>
      </c>
      <c r="D19" t="s">
        <v>26</v>
      </c>
      <c r="E19" s="25" t="s">
        <v>479</v>
      </c>
      <c r="F19" t="s">
        <v>258</v>
      </c>
      <c r="G19">
        <v>0</v>
      </c>
      <c r="H19">
        <v>5.2083333333333329E-2</v>
      </c>
      <c r="I19">
        <v>0.16145833333333337</v>
      </c>
      <c r="J19">
        <v>0</v>
      </c>
      <c r="K19">
        <v>0.125</v>
      </c>
      <c r="L19">
        <v>0</v>
      </c>
      <c r="M19">
        <v>0</v>
      </c>
      <c r="N19">
        <v>1.0416666666666668E-2</v>
      </c>
      <c r="O19">
        <v>2.6041666666666668E-2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5.2083333333333339E-3</v>
      </c>
      <c r="W19">
        <v>0</v>
      </c>
      <c r="X19">
        <v>5.2083333333333339E-3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0.19270833333333334</v>
      </c>
      <c r="AY19">
        <v>0.23958333333333323</v>
      </c>
      <c r="AZ19">
        <v>0</v>
      </c>
      <c r="BA19">
        <v>0</v>
      </c>
      <c r="BB19">
        <v>0.11979166666666669</v>
      </c>
      <c r="BC19">
        <v>0</v>
      </c>
      <c r="BD19">
        <v>5.2083333333333339E-3</v>
      </c>
      <c r="BE19">
        <v>0</v>
      </c>
      <c r="BF19">
        <v>0</v>
      </c>
      <c r="BG19">
        <v>1.0416666666666668E-2</v>
      </c>
      <c r="BH19">
        <v>0</v>
      </c>
      <c r="BI19">
        <v>0</v>
      </c>
      <c r="BJ19">
        <v>0</v>
      </c>
      <c r="BK19">
        <v>0</v>
      </c>
      <c r="BL19">
        <v>5.2083333333333339E-3</v>
      </c>
      <c r="BM19">
        <v>1.0416666666666668E-2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5.0000000000000001E-4</v>
      </c>
      <c r="CA19">
        <v>0</v>
      </c>
      <c r="CB19">
        <v>0</v>
      </c>
      <c r="CC19">
        <v>0</v>
      </c>
      <c r="CD19">
        <v>3.125E-2</v>
      </c>
      <c r="CE19">
        <v>0</v>
      </c>
      <c r="CF19" s="27">
        <f t="shared" si="0"/>
        <v>4</v>
      </c>
      <c r="CG19">
        <f t="shared" si="1"/>
        <v>8</v>
      </c>
      <c r="CH19">
        <f t="shared" si="2"/>
        <v>12</v>
      </c>
      <c r="CI19">
        <f>[1]!shannonweaver(K19:BT19)</f>
        <v>1.7331668558923954</v>
      </c>
      <c r="CJ19">
        <f t="shared" si="3"/>
        <v>0.6974776521445023</v>
      </c>
      <c r="CK19">
        <f t="shared" si="4"/>
        <v>13</v>
      </c>
      <c r="CL19">
        <f>[1]!shannonweaver($K19:BZ19)</f>
        <v>1.7375252205186247</v>
      </c>
      <c r="CM19">
        <f t="shared" si="5"/>
        <v>0.6774111213791012</v>
      </c>
      <c r="CN19">
        <v>1</v>
      </c>
      <c r="CV19" s="71">
        <v>0.05</v>
      </c>
      <c r="DC19">
        <f t="shared" si="6"/>
        <v>0.21354166666666669</v>
      </c>
      <c r="DD19">
        <v>0</v>
      </c>
      <c r="DE19">
        <v>0</v>
      </c>
      <c r="DF19">
        <v>1</v>
      </c>
      <c r="EA19" s="50"/>
    </row>
    <row r="20" spans="1:131">
      <c r="A20">
        <v>19</v>
      </c>
      <c r="B20" t="s">
        <v>354</v>
      </c>
      <c r="C20" t="s">
        <v>16</v>
      </c>
      <c r="D20">
        <v>4</v>
      </c>
      <c r="E20" s="25" t="s">
        <v>357</v>
      </c>
      <c r="F20" t="s">
        <v>258</v>
      </c>
      <c r="G20">
        <v>0</v>
      </c>
      <c r="H20">
        <v>2.9497663551401869E-2</v>
      </c>
      <c r="I20">
        <v>8.2067757009345807E-2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5.8411214953271026E-3</v>
      </c>
      <c r="S20">
        <v>0</v>
      </c>
      <c r="T20">
        <v>0</v>
      </c>
      <c r="U20">
        <v>0</v>
      </c>
      <c r="V20">
        <v>3.5046728971962614E-2</v>
      </c>
      <c r="W20">
        <v>8.7616822429906538E-2</v>
      </c>
      <c r="X20">
        <v>0</v>
      </c>
      <c r="Y20">
        <v>0</v>
      </c>
      <c r="Z20">
        <v>2.9205607476635514E-2</v>
      </c>
      <c r="AA20">
        <v>0</v>
      </c>
      <c r="AB20">
        <v>1.1682242990654205E-2</v>
      </c>
      <c r="AC20">
        <v>0</v>
      </c>
      <c r="AD20">
        <v>1.1682242990654205E-2</v>
      </c>
      <c r="AE20">
        <v>5.2570093457943917E-2</v>
      </c>
      <c r="AF20">
        <v>0</v>
      </c>
      <c r="AG20">
        <v>0</v>
      </c>
      <c r="AH20">
        <v>0</v>
      </c>
      <c r="AI20">
        <v>5.2570093457943917E-2</v>
      </c>
      <c r="AJ20">
        <v>5.8411214953271026E-3</v>
      </c>
      <c r="AK20">
        <v>0</v>
      </c>
      <c r="AL20">
        <v>1.752336448598131E-2</v>
      </c>
      <c r="AM20">
        <v>0</v>
      </c>
      <c r="AN20">
        <v>0</v>
      </c>
      <c r="AO20">
        <v>0</v>
      </c>
      <c r="AP20">
        <v>2.336448598130841E-2</v>
      </c>
      <c r="AQ20">
        <v>5.8411214953271024E-4</v>
      </c>
      <c r="AR20">
        <v>0</v>
      </c>
      <c r="AS20">
        <v>1.1682242990654205E-2</v>
      </c>
      <c r="AT20">
        <v>0</v>
      </c>
      <c r="AU20">
        <v>0</v>
      </c>
      <c r="AV20">
        <v>0</v>
      </c>
      <c r="AW20">
        <v>0</v>
      </c>
      <c r="AX20">
        <v>0.18107476635514022</v>
      </c>
      <c r="AY20">
        <v>4.0887850467289717E-2</v>
      </c>
      <c r="AZ20">
        <v>0</v>
      </c>
      <c r="BA20">
        <v>0</v>
      </c>
      <c r="BB20">
        <v>8.7616822429906538E-2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2.336448598130841E-2</v>
      </c>
      <c r="BM20">
        <v>5.8411214953271026E-3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CA20">
        <v>0</v>
      </c>
      <c r="CB20">
        <v>0.14602803738317757</v>
      </c>
      <c r="CC20">
        <v>0</v>
      </c>
      <c r="CD20">
        <v>5.8411214953271021E-2</v>
      </c>
      <c r="CE20">
        <v>0</v>
      </c>
      <c r="CF20" s="27">
        <f t="shared" si="0"/>
        <v>3</v>
      </c>
      <c r="CG20">
        <f t="shared" si="1"/>
        <v>15</v>
      </c>
      <c r="CH20">
        <f t="shared" si="2"/>
        <v>18</v>
      </c>
      <c r="CI20">
        <f>[1]!shannonweaver(K20:BT20)</f>
        <v>2.3891675915762809</v>
      </c>
      <c r="CJ20">
        <f t="shared" si="3"/>
        <v>0.8265952589141341</v>
      </c>
      <c r="CK20">
        <f t="shared" si="4"/>
        <v>18</v>
      </c>
      <c r="CL20">
        <f>[1]!shannonweaver($K20:BZ20)</f>
        <v>2.3891675915762809</v>
      </c>
      <c r="CM20">
        <f t="shared" si="5"/>
        <v>0.8265952589141341</v>
      </c>
      <c r="DC20">
        <f t="shared" si="6"/>
        <v>0.11156542056074767</v>
      </c>
      <c r="DD20">
        <v>0</v>
      </c>
      <c r="DE20">
        <v>0</v>
      </c>
      <c r="DF20">
        <v>3</v>
      </c>
      <c r="EA20" s="50"/>
    </row>
    <row r="21" spans="1:131">
      <c r="A21">
        <v>20</v>
      </c>
      <c r="B21" t="s">
        <v>353</v>
      </c>
      <c r="C21" t="s">
        <v>16</v>
      </c>
      <c r="D21">
        <v>4</v>
      </c>
      <c r="E21" s="25" t="s">
        <v>357</v>
      </c>
      <c r="F21" t="s">
        <v>258</v>
      </c>
      <c r="G21">
        <v>2.8661507595299517E-2</v>
      </c>
      <c r="H21">
        <v>2.8661507595299517E-2</v>
      </c>
      <c r="I21">
        <v>5.2163943823445115E-2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6.9360848380624826E-2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1.7196904557179715E-2</v>
      </c>
      <c r="AD21">
        <v>0.16050444253367732</v>
      </c>
      <c r="AE21">
        <v>5.1590713671539126E-2</v>
      </c>
      <c r="AF21">
        <v>0</v>
      </c>
      <c r="AG21">
        <v>0</v>
      </c>
      <c r="AH21">
        <v>0</v>
      </c>
      <c r="AI21">
        <v>3.4393809114359422E-2</v>
      </c>
      <c r="AJ21">
        <v>2.2929206076239616E-2</v>
      </c>
      <c r="AK21">
        <v>0</v>
      </c>
      <c r="AL21">
        <v>3.4393809114359422E-2</v>
      </c>
      <c r="AM21">
        <v>0</v>
      </c>
      <c r="AN21">
        <v>0</v>
      </c>
      <c r="AO21">
        <v>0</v>
      </c>
      <c r="AP21">
        <v>1.7196904557179715E-2</v>
      </c>
      <c r="AQ21">
        <v>2.3789051304098602E-2</v>
      </c>
      <c r="AR21">
        <v>1.7483519633132709E-2</v>
      </c>
      <c r="AS21">
        <v>0</v>
      </c>
      <c r="AT21">
        <v>2.2929206076239616E-2</v>
      </c>
      <c r="AU21">
        <v>0</v>
      </c>
      <c r="AV21">
        <v>0</v>
      </c>
      <c r="AW21">
        <v>0</v>
      </c>
      <c r="AX21">
        <v>0.13184293493837779</v>
      </c>
      <c r="AY21">
        <v>1.1464603038119808E-2</v>
      </c>
      <c r="AZ21">
        <v>0</v>
      </c>
      <c r="BA21">
        <v>0</v>
      </c>
      <c r="BB21">
        <v>0.12037833190025803</v>
      </c>
      <c r="BC21">
        <v>2.8948122671252515E-2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2.2929206076239616E-2</v>
      </c>
      <c r="BK21">
        <v>0</v>
      </c>
      <c r="BL21">
        <v>5.732301519059904E-3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5.0000000000000001E-4</v>
      </c>
      <c r="BV21">
        <v>5.0000000000000001E-4</v>
      </c>
      <c r="BW21">
        <v>5.0000000000000001E-4</v>
      </c>
      <c r="BX21">
        <v>5.0000000000000001E-4</v>
      </c>
      <c r="CA21">
        <v>0</v>
      </c>
      <c r="CB21">
        <v>0</v>
      </c>
      <c r="CC21">
        <v>0</v>
      </c>
      <c r="CD21">
        <v>9.7449125824018379E-2</v>
      </c>
      <c r="CE21">
        <v>0</v>
      </c>
      <c r="CF21" s="27">
        <f t="shared" si="0"/>
        <v>1</v>
      </c>
      <c r="CG21">
        <f t="shared" si="1"/>
        <v>16</v>
      </c>
      <c r="CH21">
        <f t="shared" si="2"/>
        <v>17</v>
      </c>
      <c r="CI21">
        <f>[1]!shannonweaver(K21:BT21)</f>
        <v>2.4513228266493643</v>
      </c>
      <c r="CJ21">
        <f t="shared" si="3"/>
        <v>0.86520940323536943</v>
      </c>
      <c r="CK21">
        <f t="shared" si="4"/>
        <v>21</v>
      </c>
      <c r="CL21">
        <f>[1]!shannonweaver($K21:BZ21)</f>
        <v>2.4662121655626339</v>
      </c>
      <c r="CM21">
        <f t="shared" si="5"/>
        <v>0.81004893739813355</v>
      </c>
      <c r="CR21">
        <v>3</v>
      </c>
      <c r="CS21">
        <v>1</v>
      </c>
      <c r="CV21" s="71">
        <v>0.05</v>
      </c>
      <c r="CW21" s="71">
        <v>0.05</v>
      </c>
      <c r="CX21" s="71">
        <v>0.05</v>
      </c>
      <c r="CY21" s="71">
        <v>0.05</v>
      </c>
      <c r="DC21">
        <f t="shared" si="6"/>
        <v>0.10948695901404415</v>
      </c>
      <c r="DD21">
        <v>0</v>
      </c>
      <c r="DE21">
        <v>0</v>
      </c>
      <c r="DF21">
        <v>2</v>
      </c>
      <c r="EA21" s="50"/>
    </row>
    <row r="22" spans="1:131">
      <c r="A22">
        <v>21</v>
      </c>
      <c r="B22" t="s">
        <v>322</v>
      </c>
      <c r="C22" t="s">
        <v>16</v>
      </c>
      <c r="D22">
        <v>4</v>
      </c>
      <c r="E22" s="25" t="s">
        <v>357</v>
      </c>
      <c r="F22" t="s">
        <v>258</v>
      </c>
      <c r="G22">
        <v>1.0354646647683147E-2</v>
      </c>
      <c r="H22">
        <v>1.5531969971524723E-2</v>
      </c>
      <c r="I22">
        <v>9.8369143152989932E-2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4.1418586590732588E-2</v>
      </c>
      <c r="W22">
        <v>0.19156096298213823</v>
      </c>
      <c r="X22">
        <v>0</v>
      </c>
      <c r="Y22">
        <v>0</v>
      </c>
      <c r="Z22">
        <v>5.2032099404607818E-2</v>
      </c>
      <c r="AA22">
        <v>0</v>
      </c>
      <c r="AB22">
        <v>1.0354646647683147E-2</v>
      </c>
      <c r="AC22">
        <v>2.5886616619207867E-2</v>
      </c>
      <c r="AD22">
        <v>2.5886616619207867E-2</v>
      </c>
      <c r="AE22">
        <v>0</v>
      </c>
      <c r="AF22">
        <v>1.0354646647683147E-2</v>
      </c>
      <c r="AG22">
        <v>0</v>
      </c>
      <c r="AH22">
        <v>0</v>
      </c>
      <c r="AI22">
        <v>4.6595909914574157E-2</v>
      </c>
      <c r="AJ22">
        <v>0</v>
      </c>
      <c r="AK22">
        <v>0</v>
      </c>
      <c r="AL22">
        <v>5.1773233238415735E-3</v>
      </c>
      <c r="AM22">
        <v>0</v>
      </c>
      <c r="AN22">
        <v>0</v>
      </c>
      <c r="AO22">
        <v>0</v>
      </c>
      <c r="AP22">
        <v>5.1773233238415726E-2</v>
      </c>
      <c r="AQ22">
        <v>0</v>
      </c>
      <c r="AR22">
        <v>0</v>
      </c>
      <c r="AS22">
        <v>0</v>
      </c>
      <c r="AT22">
        <v>5.1773233238415735E-3</v>
      </c>
      <c r="AU22">
        <v>0</v>
      </c>
      <c r="AV22">
        <v>0</v>
      </c>
      <c r="AW22">
        <v>0</v>
      </c>
      <c r="AX22">
        <v>0.15531969971524723</v>
      </c>
      <c r="AY22">
        <v>8.8014496505306766E-2</v>
      </c>
      <c r="AZ22">
        <v>0</v>
      </c>
      <c r="BA22">
        <v>0</v>
      </c>
      <c r="BB22">
        <v>8.8273362671498851E-2</v>
      </c>
      <c r="BC22">
        <v>5.4361894900336527E-3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5.1773233238415735E-3</v>
      </c>
      <c r="BJ22">
        <v>1.0354646647683147E-2</v>
      </c>
      <c r="BK22">
        <v>0</v>
      </c>
      <c r="BL22">
        <v>3.1063939943049439E-2</v>
      </c>
      <c r="BM22">
        <v>0</v>
      </c>
      <c r="BN22">
        <v>0</v>
      </c>
      <c r="BO22">
        <v>0</v>
      </c>
      <c r="BP22">
        <v>2.0709293295366294E-2</v>
      </c>
      <c r="BQ22">
        <v>0</v>
      </c>
      <c r="BR22">
        <v>0</v>
      </c>
      <c r="BS22">
        <v>0</v>
      </c>
      <c r="BT22">
        <v>0</v>
      </c>
      <c r="BU22">
        <v>5.0000000000000001E-4</v>
      </c>
      <c r="BV22">
        <v>5.0000000000000001E-4</v>
      </c>
      <c r="CA22">
        <v>0</v>
      </c>
      <c r="CB22">
        <v>5.1773233238415735E-3</v>
      </c>
      <c r="CC22">
        <v>0</v>
      </c>
      <c r="CD22">
        <v>0</v>
      </c>
      <c r="CE22">
        <v>0</v>
      </c>
      <c r="CF22" s="27">
        <f t="shared" si="0"/>
        <v>2</v>
      </c>
      <c r="CG22">
        <f t="shared" si="1"/>
        <v>17</v>
      </c>
      <c r="CH22">
        <f t="shared" si="2"/>
        <v>19</v>
      </c>
      <c r="CI22">
        <f>[1]!shannonweaver(K22:BT22)</f>
        <v>2.4404163096322922</v>
      </c>
      <c r="CJ22">
        <f t="shared" si="3"/>
        <v>0.8288221718635056</v>
      </c>
      <c r="CK22">
        <f t="shared" si="4"/>
        <v>21</v>
      </c>
      <c r="CL22">
        <f>[1]!shannonweaver($K22:BZ22)</f>
        <v>2.4473262203927675</v>
      </c>
      <c r="CM22">
        <f t="shared" si="5"/>
        <v>0.80384568366747988</v>
      </c>
      <c r="CR22">
        <v>2</v>
      </c>
      <c r="CV22" s="71">
        <v>0.05</v>
      </c>
      <c r="CW22" s="71">
        <v>0.05</v>
      </c>
      <c r="DC22">
        <f t="shared" si="6"/>
        <v>0.1242557597721978</v>
      </c>
      <c r="DD22">
        <v>0</v>
      </c>
      <c r="DE22">
        <v>0</v>
      </c>
      <c r="DF22">
        <v>3</v>
      </c>
      <c r="EA22" s="50"/>
    </row>
    <row r="23" spans="1:131">
      <c r="A23">
        <v>22</v>
      </c>
      <c r="B23" t="s">
        <v>323</v>
      </c>
      <c r="C23" t="s">
        <v>16</v>
      </c>
      <c r="D23">
        <v>4</v>
      </c>
      <c r="E23" s="25" t="s">
        <v>357</v>
      </c>
      <c r="F23" t="s">
        <v>258</v>
      </c>
      <c r="G23">
        <v>0</v>
      </c>
      <c r="H23">
        <v>3.0023781212841862E-2</v>
      </c>
      <c r="I23">
        <v>2.3781212841854939E-2</v>
      </c>
      <c r="J23">
        <v>0</v>
      </c>
      <c r="K23">
        <v>1.7835909631391207E-2</v>
      </c>
      <c r="L23">
        <v>1.189060642092747E-2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5.3507728894173608E-2</v>
      </c>
      <c r="W23">
        <v>8.3234244946492286E-2</v>
      </c>
      <c r="X23">
        <v>5.9750297265160526E-2</v>
      </c>
      <c r="Y23">
        <v>0</v>
      </c>
      <c r="Z23">
        <v>1.189060642092747E-2</v>
      </c>
      <c r="AA23">
        <v>0</v>
      </c>
      <c r="AB23">
        <v>0</v>
      </c>
      <c r="AC23">
        <v>0</v>
      </c>
      <c r="AD23">
        <v>0</v>
      </c>
      <c r="AE23">
        <v>5.945303210463735E-2</v>
      </c>
      <c r="AF23">
        <v>0</v>
      </c>
      <c r="AG23">
        <v>0</v>
      </c>
      <c r="AH23">
        <v>0</v>
      </c>
      <c r="AI23">
        <v>7.7288941736028571E-2</v>
      </c>
      <c r="AJ23">
        <v>2.4078478002378126E-2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2.3781212841854939E-2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5.9453032104637349E-3</v>
      </c>
      <c r="AW23">
        <v>0</v>
      </c>
      <c r="AX23">
        <v>0.16052318668252086</v>
      </c>
      <c r="AY23">
        <v>0.12514863258026165</v>
      </c>
      <c r="AZ23">
        <v>0</v>
      </c>
      <c r="BA23">
        <v>0</v>
      </c>
      <c r="BB23">
        <v>0.10107015457788351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1.7835909631391207E-2</v>
      </c>
      <c r="BK23">
        <v>0</v>
      </c>
      <c r="BL23">
        <v>4.1617122473246143E-2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CA23">
        <v>0</v>
      </c>
      <c r="CB23">
        <v>0</v>
      </c>
      <c r="CC23">
        <v>0</v>
      </c>
      <c r="CD23">
        <v>7.1343638525564815E-2</v>
      </c>
      <c r="CE23">
        <v>0</v>
      </c>
      <c r="CF23" s="27">
        <f t="shared" si="0"/>
        <v>4</v>
      </c>
      <c r="CG23">
        <f t="shared" si="1"/>
        <v>12</v>
      </c>
      <c r="CH23">
        <f t="shared" si="2"/>
        <v>16</v>
      </c>
      <c r="CI23">
        <f>[1]!shannonweaver(K23:BT23)</f>
        <v>2.4649950183643194</v>
      </c>
      <c r="CJ23">
        <f t="shared" si="3"/>
        <v>0.88905902220255073</v>
      </c>
      <c r="CK23">
        <f t="shared" si="4"/>
        <v>16</v>
      </c>
      <c r="CL23">
        <f>[1]!shannonweaver($K23:BZ23)</f>
        <v>2.4649950183643194</v>
      </c>
      <c r="CM23">
        <f t="shared" si="5"/>
        <v>0.88905902220255073</v>
      </c>
      <c r="DC23">
        <f t="shared" si="6"/>
        <v>5.3804994054696798E-2</v>
      </c>
      <c r="DD23">
        <v>0</v>
      </c>
      <c r="DE23">
        <v>0</v>
      </c>
      <c r="DF23">
        <v>0</v>
      </c>
      <c r="EA23" s="50"/>
    </row>
    <row r="24" spans="1:131">
      <c r="A24">
        <v>23</v>
      </c>
      <c r="B24" t="s">
        <v>417</v>
      </c>
      <c r="C24" t="s">
        <v>16</v>
      </c>
      <c r="D24">
        <v>4</v>
      </c>
      <c r="E24" s="25" t="s">
        <v>357</v>
      </c>
      <c r="F24" t="s">
        <v>258</v>
      </c>
      <c r="G24">
        <v>0</v>
      </c>
      <c r="H24">
        <v>0.12760225324516292</v>
      </c>
      <c r="I24">
        <v>3.4288513348028418E-2</v>
      </c>
      <c r="J24">
        <v>0</v>
      </c>
      <c r="K24">
        <v>8.8170462894930246E-2</v>
      </c>
      <c r="L24">
        <v>2.9390154298310073E-2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1.4695077149155038E-2</v>
      </c>
      <c r="W24">
        <v>0.13225569434239534</v>
      </c>
      <c r="X24">
        <v>1.4695077149155038E-2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2.9390154298310073E-2</v>
      </c>
      <c r="AE24">
        <v>2.9390154298310073E-2</v>
      </c>
      <c r="AF24">
        <v>0</v>
      </c>
      <c r="AG24">
        <v>0</v>
      </c>
      <c r="AH24">
        <v>0</v>
      </c>
      <c r="AI24">
        <v>0</v>
      </c>
      <c r="AJ24">
        <v>1.9593436198873382E-2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2.4491795248591727E-4</v>
      </c>
      <c r="AQ24">
        <v>2.4491795248591727E-4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6.8577026696056836E-2</v>
      </c>
      <c r="AY24">
        <v>7.3475385745775196E-2</v>
      </c>
      <c r="AZ24">
        <v>0</v>
      </c>
      <c r="BA24">
        <v>0</v>
      </c>
      <c r="BB24">
        <v>6.8577026696056836E-2</v>
      </c>
      <c r="BC24">
        <v>9.7967180994366909E-3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4.8983590497183455E-3</v>
      </c>
      <c r="BK24">
        <v>0</v>
      </c>
      <c r="BL24">
        <v>9.7967180994366909E-3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9.7967180994366909E-3</v>
      </c>
      <c r="BU24">
        <v>5.0000000000000001E-4</v>
      </c>
      <c r="CA24">
        <v>0</v>
      </c>
      <c r="CB24">
        <v>0</v>
      </c>
      <c r="CC24">
        <v>0</v>
      </c>
      <c r="CD24">
        <v>0.23512123438648053</v>
      </c>
      <c r="CE24">
        <v>0</v>
      </c>
      <c r="CF24" s="27">
        <f t="shared" si="0"/>
        <v>4</v>
      </c>
      <c r="CG24">
        <f t="shared" si="1"/>
        <v>13</v>
      </c>
      <c r="CH24">
        <f t="shared" si="2"/>
        <v>17</v>
      </c>
      <c r="CI24">
        <f>[1]!shannonweaver(K24:BT24)</f>
        <v>2.3452758573284611</v>
      </c>
      <c r="CJ24">
        <f t="shared" si="3"/>
        <v>0.82777947599625823</v>
      </c>
      <c r="CK24">
        <f t="shared" si="4"/>
        <v>18</v>
      </c>
      <c r="CL24">
        <f>[1]!shannonweaver($K24:BZ24)</f>
        <v>2.3500399811506187</v>
      </c>
      <c r="CM24">
        <f t="shared" si="5"/>
        <v>0.81305803474261706</v>
      </c>
      <c r="CN24">
        <v>1</v>
      </c>
      <c r="CV24" s="71">
        <v>0.05</v>
      </c>
      <c r="DC24">
        <f t="shared" si="6"/>
        <v>0.16189076659319135</v>
      </c>
      <c r="DD24">
        <v>0</v>
      </c>
      <c r="DE24">
        <v>0</v>
      </c>
      <c r="DF24">
        <v>1</v>
      </c>
      <c r="EA24" s="50"/>
    </row>
    <row r="25" spans="1:131">
      <c r="A25">
        <v>24</v>
      </c>
      <c r="B25" t="s">
        <v>418</v>
      </c>
      <c r="C25" t="s">
        <v>16</v>
      </c>
      <c r="D25">
        <v>4</v>
      </c>
      <c r="E25" s="25" t="s">
        <v>357</v>
      </c>
      <c r="F25" t="s">
        <v>258</v>
      </c>
      <c r="G25">
        <v>0</v>
      </c>
      <c r="H25">
        <v>0</v>
      </c>
      <c r="I25">
        <v>0.16260762607626075</v>
      </c>
      <c r="J25">
        <v>0</v>
      </c>
      <c r="K25">
        <v>0</v>
      </c>
      <c r="L25">
        <v>4.9200492004920051E-3</v>
      </c>
      <c r="M25">
        <v>0</v>
      </c>
      <c r="N25">
        <v>0</v>
      </c>
      <c r="O25">
        <v>0</v>
      </c>
      <c r="P25">
        <v>0</v>
      </c>
      <c r="Q25">
        <v>0</v>
      </c>
      <c r="R25">
        <v>1.4760147601476018E-2</v>
      </c>
      <c r="S25">
        <v>0</v>
      </c>
      <c r="T25">
        <v>0</v>
      </c>
      <c r="U25">
        <v>0</v>
      </c>
      <c r="V25">
        <v>5.412054120541205E-2</v>
      </c>
      <c r="W25">
        <v>0.1918819188191882</v>
      </c>
      <c r="X25">
        <v>0</v>
      </c>
      <c r="Y25">
        <v>0</v>
      </c>
      <c r="Z25">
        <v>0.12300123001230012</v>
      </c>
      <c r="AA25">
        <v>0</v>
      </c>
      <c r="AB25">
        <v>0</v>
      </c>
      <c r="AC25">
        <v>0</v>
      </c>
      <c r="AD25">
        <v>1.4760147601476018E-2</v>
      </c>
      <c r="AE25">
        <v>5.412054120541205E-2</v>
      </c>
      <c r="AF25">
        <v>0</v>
      </c>
      <c r="AG25">
        <v>0</v>
      </c>
      <c r="AH25">
        <v>0</v>
      </c>
      <c r="AI25">
        <v>6.8880688806888093E-2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4.9200492004920051E-3</v>
      </c>
      <c r="AQ25">
        <v>0</v>
      </c>
      <c r="AR25">
        <v>0</v>
      </c>
      <c r="AS25">
        <v>0</v>
      </c>
      <c r="AT25">
        <v>0</v>
      </c>
      <c r="AU25">
        <v>5.1660516605166054E-3</v>
      </c>
      <c r="AV25">
        <v>0</v>
      </c>
      <c r="AW25">
        <v>0</v>
      </c>
      <c r="AX25">
        <v>9.3726937269372729E-2</v>
      </c>
      <c r="AY25">
        <v>7.9212792127921289E-2</v>
      </c>
      <c r="AZ25">
        <v>0</v>
      </c>
      <c r="BA25">
        <v>0</v>
      </c>
      <c r="BB25">
        <v>5.412054120541205E-2</v>
      </c>
      <c r="BC25">
        <v>1.4760147601476018E-2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4.9200492004920051E-3</v>
      </c>
      <c r="BL25">
        <v>2.4600246002460024E-2</v>
      </c>
      <c r="BM25">
        <v>4.9200492004920051E-3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CA25">
        <v>9.8400984009840101E-3</v>
      </c>
      <c r="CB25">
        <v>0</v>
      </c>
      <c r="CC25">
        <v>0</v>
      </c>
      <c r="CD25">
        <v>1.4760147601476018E-2</v>
      </c>
      <c r="CE25">
        <v>0</v>
      </c>
      <c r="CF25" s="27">
        <f t="shared" si="0"/>
        <v>4</v>
      </c>
      <c r="CG25">
        <f t="shared" si="1"/>
        <v>13</v>
      </c>
      <c r="CH25">
        <f t="shared" si="2"/>
        <v>17</v>
      </c>
      <c r="CI25">
        <f>[1]!shannonweaver(K25:BT25)</f>
        <v>2.3329758996202408</v>
      </c>
      <c r="CJ25">
        <f t="shared" si="3"/>
        <v>0.82343813059986426</v>
      </c>
      <c r="CK25">
        <f t="shared" si="4"/>
        <v>17</v>
      </c>
      <c r="CL25">
        <f>[1]!shannonweaver($K25:BZ25)</f>
        <v>2.3329758996202408</v>
      </c>
      <c r="CM25">
        <f t="shared" si="5"/>
        <v>0.82343813059986426</v>
      </c>
      <c r="DC25">
        <f t="shared" si="6"/>
        <v>0.16260762607626075</v>
      </c>
      <c r="DD25">
        <v>0</v>
      </c>
      <c r="DE25">
        <v>0</v>
      </c>
      <c r="DF25">
        <v>3</v>
      </c>
      <c r="EA25" s="50"/>
    </row>
    <row r="26" spans="1:131">
      <c r="A26">
        <v>25</v>
      </c>
      <c r="B26" t="s">
        <v>419</v>
      </c>
      <c r="C26" t="s">
        <v>16</v>
      </c>
      <c r="D26">
        <v>5</v>
      </c>
      <c r="E26" s="25" t="s">
        <v>357</v>
      </c>
      <c r="F26" t="s">
        <v>258</v>
      </c>
      <c r="G26">
        <v>9.9850224663005516E-3</v>
      </c>
      <c r="H26">
        <v>3.0204692960559165E-2</v>
      </c>
      <c r="I26">
        <v>4.992511233150275E-2</v>
      </c>
      <c r="J26">
        <v>0</v>
      </c>
      <c r="K26">
        <v>0.16475287069395911</v>
      </c>
      <c r="L26">
        <v>0</v>
      </c>
      <c r="M26">
        <v>0</v>
      </c>
      <c r="N26">
        <v>0.11008487269096358</v>
      </c>
      <c r="O26">
        <v>0</v>
      </c>
      <c r="P26">
        <v>4.9925112331502758E-3</v>
      </c>
      <c r="Q26">
        <v>0</v>
      </c>
      <c r="R26">
        <v>0</v>
      </c>
      <c r="S26">
        <v>0</v>
      </c>
      <c r="T26">
        <v>0</v>
      </c>
      <c r="U26">
        <v>0</v>
      </c>
      <c r="V26">
        <v>3.4947578632051925E-2</v>
      </c>
      <c r="W26">
        <v>9.9850224663005516E-3</v>
      </c>
      <c r="X26">
        <v>0</v>
      </c>
      <c r="Y26">
        <v>0</v>
      </c>
      <c r="Z26">
        <v>2.4962556165751375E-2</v>
      </c>
      <c r="AA26">
        <v>0</v>
      </c>
      <c r="AB26">
        <v>0</v>
      </c>
      <c r="AC26">
        <v>0</v>
      </c>
      <c r="AD26">
        <v>9.9850224663005516E-3</v>
      </c>
      <c r="AE26">
        <v>4.9925112331502758E-3</v>
      </c>
      <c r="AF26">
        <v>0</v>
      </c>
      <c r="AG26">
        <v>0</v>
      </c>
      <c r="AH26">
        <v>0</v>
      </c>
      <c r="AI26">
        <v>0</v>
      </c>
      <c r="AJ26">
        <v>9.9850224663005516E-3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1.9970044932601103E-2</v>
      </c>
      <c r="AQ26">
        <v>2.4962556165751375E-4</v>
      </c>
      <c r="AR26">
        <v>0</v>
      </c>
      <c r="AS26">
        <v>0</v>
      </c>
      <c r="AT26">
        <v>0</v>
      </c>
      <c r="AU26">
        <v>9.9850224663005516E-3</v>
      </c>
      <c r="AV26">
        <v>0</v>
      </c>
      <c r="AW26">
        <v>0</v>
      </c>
      <c r="AX26">
        <v>0.13005491762356469</v>
      </c>
      <c r="AY26">
        <v>0.10983524712930609</v>
      </c>
      <c r="AZ26">
        <v>0</v>
      </c>
      <c r="BA26">
        <v>0</v>
      </c>
      <c r="BB26">
        <v>0.16475287069395911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1.4977533699450828E-2</v>
      </c>
      <c r="BI26">
        <v>0</v>
      </c>
      <c r="BJ26">
        <v>0</v>
      </c>
      <c r="BK26">
        <v>0</v>
      </c>
      <c r="BL26">
        <v>1.5227159261108342E-2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1.0234648027958065E-2</v>
      </c>
      <c r="BU26">
        <v>5.0000000000000001E-4</v>
      </c>
      <c r="BV26">
        <v>5.0000000000000001E-4</v>
      </c>
      <c r="BW26">
        <v>5.0000000000000001E-4</v>
      </c>
      <c r="BX26">
        <v>5.0000000000000001E-4</v>
      </c>
      <c r="CA26">
        <v>0</v>
      </c>
      <c r="CB26">
        <v>4.9925112331502758E-3</v>
      </c>
      <c r="CC26">
        <v>0</v>
      </c>
      <c r="CD26">
        <v>5.4917623564653031E-2</v>
      </c>
      <c r="CE26">
        <v>0</v>
      </c>
      <c r="CF26" s="27">
        <f t="shared" si="0"/>
        <v>5</v>
      </c>
      <c r="CG26">
        <f t="shared" si="1"/>
        <v>13</v>
      </c>
      <c r="CH26">
        <f t="shared" si="2"/>
        <v>18</v>
      </c>
      <c r="CI26">
        <f>[1]!shannonweaver(K26:BT26)</f>
        <v>2.243399175935981</v>
      </c>
      <c r="CJ26">
        <f t="shared" si="3"/>
        <v>0.77616284818977754</v>
      </c>
      <c r="CK26">
        <f t="shared" si="4"/>
        <v>22</v>
      </c>
      <c r="CL26">
        <f>[1]!shannonweaver($K26:BZ26)</f>
        <v>2.2579445095363671</v>
      </c>
      <c r="CM26">
        <f t="shared" si="5"/>
        <v>0.73047994118721482</v>
      </c>
      <c r="CN26">
        <v>1</v>
      </c>
      <c r="CO26">
        <v>1</v>
      </c>
      <c r="CR26">
        <v>2</v>
      </c>
      <c r="CV26" s="71">
        <v>0.05</v>
      </c>
      <c r="CW26" s="71">
        <v>0.05</v>
      </c>
      <c r="CX26" s="71">
        <v>0.05</v>
      </c>
      <c r="CY26" s="71">
        <v>0.05</v>
      </c>
      <c r="DC26">
        <f t="shared" si="6"/>
        <v>9.0114827758362465E-2</v>
      </c>
      <c r="DD26">
        <v>0</v>
      </c>
      <c r="DE26">
        <v>0</v>
      </c>
      <c r="DF26">
        <v>0</v>
      </c>
      <c r="EA26" s="50"/>
    </row>
    <row r="27" spans="1:131">
      <c r="A27">
        <v>26</v>
      </c>
      <c r="B27" t="s">
        <v>420</v>
      </c>
      <c r="C27" t="s">
        <v>16</v>
      </c>
      <c r="D27">
        <v>5</v>
      </c>
      <c r="E27" s="25" t="s">
        <v>357</v>
      </c>
      <c r="F27" t="s">
        <v>258</v>
      </c>
      <c r="G27">
        <v>0</v>
      </c>
      <c r="H27">
        <v>3.3699808795411082E-2</v>
      </c>
      <c r="I27">
        <v>8.6042065009560229E-2</v>
      </c>
      <c r="J27">
        <v>0</v>
      </c>
      <c r="K27">
        <v>8.6042065009560242E-2</v>
      </c>
      <c r="L27">
        <v>0</v>
      </c>
      <c r="M27">
        <v>0</v>
      </c>
      <c r="N27">
        <v>0</v>
      </c>
      <c r="O27">
        <v>0</v>
      </c>
      <c r="P27">
        <v>4.7801147227533461E-3</v>
      </c>
      <c r="Q27">
        <v>4.7801147227533461E-3</v>
      </c>
      <c r="R27">
        <v>0</v>
      </c>
      <c r="S27">
        <v>0</v>
      </c>
      <c r="T27">
        <v>0</v>
      </c>
      <c r="U27">
        <v>0</v>
      </c>
      <c r="V27">
        <v>4.3021032504780107E-2</v>
      </c>
      <c r="W27">
        <v>0.18642447418738048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1.9120458891013385E-2</v>
      </c>
      <c r="AD27">
        <v>9.5602294455066923E-3</v>
      </c>
      <c r="AE27">
        <v>1.9120458891013385E-2</v>
      </c>
      <c r="AF27">
        <v>0</v>
      </c>
      <c r="AG27">
        <v>0</v>
      </c>
      <c r="AH27">
        <v>0</v>
      </c>
      <c r="AI27">
        <v>0</v>
      </c>
      <c r="AJ27">
        <v>5.2581261950286798E-2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8.1500956022944562E-2</v>
      </c>
      <c r="AY27">
        <v>8.1500956022944548E-2</v>
      </c>
      <c r="AZ27">
        <v>0</v>
      </c>
      <c r="BA27">
        <v>0</v>
      </c>
      <c r="BB27">
        <v>0.13408221797323136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4.7801147227533461E-3</v>
      </c>
      <c r="BK27">
        <v>4.7801147227533461E-3</v>
      </c>
      <c r="BL27">
        <v>1.9120458891013385E-2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5.0000000000000001E-4</v>
      </c>
      <c r="BV27">
        <v>5.0000000000000001E-4</v>
      </c>
      <c r="CA27">
        <v>0</v>
      </c>
      <c r="CB27">
        <v>0</v>
      </c>
      <c r="CC27">
        <v>4.7801147227533461E-3</v>
      </c>
      <c r="CD27">
        <v>0.12428298279158699</v>
      </c>
      <c r="CE27">
        <v>0</v>
      </c>
      <c r="CF27" s="27">
        <f t="shared" si="0"/>
        <v>5</v>
      </c>
      <c r="CG27">
        <f t="shared" si="1"/>
        <v>10</v>
      </c>
      <c r="CH27">
        <f t="shared" si="2"/>
        <v>15</v>
      </c>
      <c r="CI27">
        <f>[1]!shannonweaver(K27:BT27)</f>
        <v>2.1980827562028327</v>
      </c>
      <c r="CJ27">
        <f t="shared" si="3"/>
        <v>0.81168464133648099</v>
      </c>
      <c r="CK27">
        <f t="shared" si="4"/>
        <v>17</v>
      </c>
      <c r="CL27">
        <f>[1]!shannonweaver($K27:BZ27)</f>
        <v>2.2062154808448353</v>
      </c>
      <c r="CM27">
        <f t="shared" si="5"/>
        <v>0.77869726452942334</v>
      </c>
      <c r="CN27">
        <v>1</v>
      </c>
      <c r="CO27">
        <v>1</v>
      </c>
      <c r="CV27" s="71">
        <v>0.05</v>
      </c>
      <c r="CW27" s="71">
        <v>0.05</v>
      </c>
      <c r="DC27">
        <f t="shared" si="6"/>
        <v>0.11974187380497131</v>
      </c>
      <c r="DD27">
        <v>0</v>
      </c>
      <c r="DE27">
        <v>0</v>
      </c>
      <c r="DF27">
        <v>0</v>
      </c>
      <c r="EA27" s="50"/>
    </row>
    <row r="28" spans="1:131">
      <c r="A28">
        <v>27</v>
      </c>
      <c r="B28" t="s">
        <v>389</v>
      </c>
      <c r="C28" t="s">
        <v>16</v>
      </c>
      <c r="D28">
        <v>5</v>
      </c>
      <c r="E28" s="25" t="s">
        <v>357</v>
      </c>
      <c r="F28" t="s">
        <v>258</v>
      </c>
      <c r="G28">
        <v>0</v>
      </c>
      <c r="H28">
        <v>4.7807712625462219E-2</v>
      </c>
      <c r="I28">
        <v>5.8108821975699929E-2</v>
      </c>
      <c r="J28">
        <v>0</v>
      </c>
      <c r="K28">
        <v>9.5087163232963554E-2</v>
      </c>
      <c r="L28">
        <v>0</v>
      </c>
      <c r="M28">
        <v>0</v>
      </c>
      <c r="N28">
        <v>0.14289487585842575</v>
      </c>
      <c r="O28">
        <v>0</v>
      </c>
      <c r="P28">
        <v>4.7543581616481763E-2</v>
      </c>
      <c r="Q28">
        <v>5.2826201796090854E-3</v>
      </c>
      <c r="R28">
        <v>0</v>
      </c>
      <c r="S28">
        <v>0</v>
      </c>
      <c r="T28">
        <v>0</v>
      </c>
      <c r="U28">
        <v>0</v>
      </c>
      <c r="V28">
        <v>5.2826201796090854E-3</v>
      </c>
      <c r="W28">
        <v>1.0565240359218171E-2</v>
      </c>
      <c r="X28">
        <v>0</v>
      </c>
      <c r="Y28">
        <v>0</v>
      </c>
      <c r="Z28">
        <v>1.5847860538827259E-2</v>
      </c>
      <c r="AA28">
        <v>0</v>
      </c>
      <c r="AB28">
        <v>1.5847860538827259E-2</v>
      </c>
      <c r="AC28">
        <v>4.2260961436872677E-2</v>
      </c>
      <c r="AD28">
        <v>1.0565240359218171E-2</v>
      </c>
      <c r="AE28">
        <v>1.5847860538827259E-2</v>
      </c>
      <c r="AF28">
        <v>0</v>
      </c>
      <c r="AG28">
        <v>0</v>
      </c>
      <c r="AH28">
        <v>0</v>
      </c>
      <c r="AI28">
        <v>0</v>
      </c>
      <c r="AJ28">
        <v>4.2260961436872677E-2</v>
      </c>
      <c r="AK28">
        <v>0</v>
      </c>
      <c r="AL28">
        <v>5.2826201796090854E-3</v>
      </c>
      <c r="AM28">
        <v>0</v>
      </c>
      <c r="AN28">
        <v>0</v>
      </c>
      <c r="AO28">
        <v>0</v>
      </c>
      <c r="AP28">
        <v>5.2826201796090854E-3</v>
      </c>
      <c r="AQ28">
        <v>0</v>
      </c>
      <c r="AR28">
        <v>0</v>
      </c>
      <c r="AS28">
        <v>0</v>
      </c>
      <c r="AT28">
        <v>0</v>
      </c>
      <c r="AU28">
        <v>5.2826201796090854E-3</v>
      </c>
      <c r="AV28">
        <v>5.2826201796090854E-3</v>
      </c>
      <c r="AW28">
        <v>5.2826201796090854E-3</v>
      </c>
      <c r="AX28">
        <v>0.1006339144215531</v>
      </c>
      <c r="AY28">
        <v>7.448494453248812E-2</v>
      </c>
      <c r="AZ28">
        <v>0</v>
      </c>
      <c r="BA28">
        <v>0</v>
      </c>
      <c r="BB28">
        <v>9.0068674062334944E-2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5.2826201796090854E-3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5.0000000000000001E-4</v>
      </c>
      <c r="BV28">
        <v>5.0000000000000001E-4</v>
      </c>
      <c r="CA28">
        <v>0</v>
      </c>
      <c r="CB28">
        <v>0</v>
      </c>
      <c r="CC28">
        <v>0</v>
      </c>
      <c r="CD28">
        <v>0.13734812466983623</v>
      </c>
      <c r="CE28">
        <v>1.0565240359218171E-2</v>
      </c>
      <c r="CF28" s="27">
        <f t="shared" si="0"/>
        <v>6</v>
      </c>
      <c r="CG28">
        <f t="shared" si="1"/>
        <v>15</v>
      </c>
      <c r="CH28">
        <f t="shared" si="2"/>
        <v>21</v>
      </c>
      <c r="CI28">
        <f>[1]!shannonweaver(K28:BT28)</f>
        <v>2.4815447206806138</v>
      </c>
      <c r="CJ28">
        <f t="shared" si="3"/>
        <v>0.81508504911404678</v>
      </c>
      <c r="CK28">
        <f t="shared" si="4"/>
        <v>23</v>
      </c>
      <c r="CL28">
        <f>[1]!shannonweaver($K28:BZ28)</f>
        <v>2.489343782550379</v>
      </c>
      <c r="CM28">
        <f t="shared" si="5"/>
        <v>0.79392389560275589</v>
      </c>
      <c r="CN28">
        <v>1</v>
      </c>
      <c r="CR28">
        <v>1</v>
      </c>
      <c r="CV28" s="71">
        <v>0.05</v>
      </c>
      <c r="CW28" s="71">
        <v>0.05</v>
      </c>
      <c r="DC28">
        <f t="shared" si="6"/>
        <v>0.10591653460116215</v>
      </c>
      <c r="DD28">
        <v>0</v>
      </c>
      <c r="DE28">
        <v>0</v>
      </c>
      <c r="DF28">
        <v>0</v>
      </c>
      <c r="EA28" s="50"/>
    </row>
    <row r="29" spans="1:131">
      <c r="A29">
        <v>28</v>
      </c>
      <c r="B29" t="s">
        <v>247</v>
      </c>
      <c r="C29" t="s">
        <v>16</v>
      </c>
      <c r="D29">
        <v>5</v>
      </c>
      <c r="E29" s="25" t="s">
        <v>357</v>
      </c>
      <c r="F29" t="s">
        <v>258</v>
      </c>
      <c r="G29">
        <v>0</v>
      </c>
      <c r="H29">
        <v>6.1628201876743588E-2</v>
      </c>
      <c r="I29">
        <v>3.5505959928988078E-2</v>
      </c>
      <c r="J29">
        <v>0</v>
      </c>
      <c r="K29">
        <v>0.2739031194521937</v>
      </c>
      <c r="L29">
        <v>0</v>
      </c>
      <c r="M29">
        <v>0</v>
      </c>
      <c r="N29">
        <v>2.5361399949277202E-2</v>
      </c>
      <c r="O29">
        <v>1.5216839969566322E-2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7.6084199847831602E-2</v>
      </c>
      <c r="X29">
        <v>1.0144559979710881E-2</v>
      </c>
      <c r="Y29">
        <v>0</v>
      </c>
      <c r="Z29">
        <v>0</v>
      </c>
      <c r="AA29">
        <v>0</v>
      </c>
      <c r="AB29">
        <v>2.0289119959421762E-2</v>
      </c>
      <c r="AC29">
        <v>0</v>
      </c>
      <c r="AD29">
        <v>3.0433679939132638E-2</v>
      </c>
      <c r="AE29">
        <v>1.5216839969566322E-2</v>
      </c>
      <c r="AF29">
        <v>0</v>
      </c>
      <c r="AG29">
        <v>0</v>
      </c>
      <c r="AH29">
        <v>0</v>
      </c>
      <c r="AI29">
        <v>0</v>
      </c>
      <c r="AJ29">
        <v>5.0722799898554405E-3</v>
      </c>
      <c r="AK29">
        <v>0</v>
      </c>
      <c r="AL29">
        <v>5.0722799898554405E-3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8.6228759827542495E-2</v>
      </c>
      <c r="AY29">
        <v>9.1301039817397942E-2</v>
      </c>
      <c r="AZ29">
        <v>0</v>
      </c>
      <c r="BA29">
        <v>0</v>
      </c>
      <c r="BB29">
        <v>7.1011919857976169E-2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2.0289119959421762E-2</v>
      </c>
      <c r="BM29">
        <v>0</v>
      </c>
      <c r="BN29">
        <v>0</v>
      </c>
      <c r="BO29">
        <v>1.0144559979710881E-2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5.0000000000000001E-4</v>
      </c>
      <c r="BV29">
        <v>5.0000000000000001E-4</v>
      </c>
      <c r="BW29">
        <v>5.0000000000000001E-4</v>
      </c>
      <c r="BX29">
        <v>5.0000000000000001E-4</v>
      </c>
      <c r="CA29">
        <v>0</v>
      </c>
      <c r="CB29">
        <v>0</v>
      </c>
      <c r="CC29">
        <v>0</v>
      </c>
      <c r="CD29">
        <v>0.13187927973624147</v>
      </c>
      <c r="CE29">
        <v>0</v>
      </c>
      <c r="CF29" s="27">
        <f t="shared" si="0"/>
        <v>4</v>
      </c>
      <c r="CG29">
        <f t="shared" si="1"/>
        <v>11</v>
      </c>
      <c r="CH29">
        <f t="shared" si="2"/>
        <v>15</v>
      </c>
      <c r="CI29">
        <f>[1]!shannonweaver(K29:BT29)</f>
        <v>2.1018229746874018</v>
      </c>
      <c r="CJ29">
        <f t="shared" si="3"/>
        <v>0.77613885216453293</v>
      </c>
      <c r="CK29">
        <f t="shared" si="4"/>
        <v>19</v>
      </c>
      <c r="CL29">
        <f>[1]!shannonweaver($K29:BZ29)</f>
        <v>2.1182405822202832</v>
      </c>
      <c r="CM29">
        <f t="shared" si="5"/>
        <v>0.71940379719465242</v>
      </c>
      <c r="CN29">
        <v>2</v>
      </c>
      <c r="CR29">
        <v>2</v>
      </c>
      <c r="CV29" s="71">
        <v>0.05</v>
      </c>
      <c r="CW29" s="71">
        <v>0.05</v>
      </c>
      <c r="CX29" s="71">
        <v>0.05</v>
      </c>
      <c r="CY29" s="71">
        <v>0.05</v>
      </c>
      <c r="DC29">
        <f t="shared" si="6"/>
        <v>9.7134161805731672E-2</v>
      </c>
      <c r="DD29">
        <v>0</v>
      </c>
      <c r="DE29">
        <v>0</v>
      </c>
      <c r="DF29">
        <v>0</v>
      </c>
      <c r="EA29" s="50"/>
    </row>
    <row r="30" spans="1:131">
      <c r="A30">
        <v>29</v>
      </c>
      <c r="B30" t="s">
        <v>248</v>
      </c>
      <c r="C30" t="s">
        <v>16</v>
      </c>
      <c r="D30">
        <v>5</v>
      </c>
      <c r="E30" s="25" t="s">
        <v>357</v>
      </c>
      <c r="F30" t="s">
        <v>258</v>
      </c>
      <c r="G30">
        <v>0</v>
      </c>
      <c r="H30">
        <v>6.1731557377049176E-2</v>
      </c>
      <c r="I30">
        <v>0.10245901639344263</v>
      </c>
      <c r="J30">
        <v>0</v>
      </c>
      <c r="K30">
        <v>4.6106557377049169E-2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3.5860655737704909E-2</v>
      </c>
      <c r="W30">
        <v>7.197745901639345E-2</v>
      </c>
      <c r="X30">
        <v>0</v>
      </c>
      <c r="Y30">
        <v>0</v>
      </c>
      <c r="Z30">
        <v>0</v>
      </c>
      <c r="AA30">
        <v>0</v>
      </c>
      <c r="AB30">
        <v>0</v>
      </c>
      <c r="AC30">
        <v>6.1731557377049162E-2</v>
      </c>
      <c r="AD30">
        <v>0</v>
      </c>
      <c r="AE30">
        <v>6.6598360655737696E-2</v>
      </c>
      <c r="AF30">
        <v>0</v>
      </c>
      <c r="AG30">
        <v>0</v>
      </c>
      <c r="AH30">
        <v>0</v>
      </c>
      <c r="AI30">
        <v>0</v>
      </c>
      <c r="AJ30">
        <v>4.6106557377049169E-2</v>
      </c>
      <c r="AK30">
        <v>0</v>
      </c>
      <c r="AL30">
        <v>1.0245901639344262E-2</v>
      </c>
      <c r="AM30">
        <v>0</v>
      </c>
      <c r="AN30">
        <v>0</v>
      </c>
      <c r="AO30">
        <v>0</v>
      </c>
      <c r="AP30">
        <v>3.0737704918032779E-2</v>
      </c>
      <c r="AQ30">
        <v>0</v>
      </c>
      <c r="AR30">
        <v>0</v>
      </c>
      <c r="AS30">
        <v>0</v>
      </c>
      <c r="AT30">
        <v>5.1229508196721308E-3</v>
      </c>
      <c r="AU30">
        <v>0</v>
      </c>
      <c r="AV30">
        <v>0</v>
      </c>
      <c r="AW30">
        <v>0</v>
      </c>
      <c r="AX30">
        <v>0.12295081967213115</v>
      </c>
      <c r="AY30">
        <v>8.2223360655737709E-2</v>
      </c>
      <c r="AZ30">
        <v>0</v>
      </c>
      <c r="BA30">
        <v>0</v>
      </c>
      <c r="BB30">
        <v>0.13831967213114757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2.0491803278688523E-2</v>
      </c>
      <c r="BI30">
        <v>0</v>
      </c>
      <c r="BJ30">
        <v>0</v>
      </c>
      <c r="BK30">
        <v>0</v>
      </c>
      <c r="BL30">
        <v>2.0491803278688523E-2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CA30">
        <v>5.1229508196721308E-3</v>
      </c>
      <c r="CB30">
        <v>0</v>
      </c>
      <c r="CC30">
        <v>0</v>
      </c>
      <c r="CD30">
        <v>7.1721311475409819E-2</v>
      </c>
      <c r="CE30">
        <v>0</v>
      </c>
      <c r="CF30" s="27">
        <f t="shared" si="0"/>
        <v>3</v>
      </c>
      <c r="CG30">
        <f t="shared" si="1"/>
        <v>11</v>
      </c>
      <c r="CH30">
        <f t="shared" si="2"/>
        <v>14</v>
      </c>
      <c r="CI30">
        <f>[1]!shannonweaver(K30:BT30)</f>
        <v>2.3881945665812241</v>
      </c>
      <c r="CJ30">
        <f t="shared" si="3"/>
        <v>0.9049422836636114</v>
      </c>
      <c r="CK30">
        <f t="shared" si="4"/>
        <v>14</v>
      </c>
      <c r="CL30">
        <f>[1]!shannonweaver($K30:BZ30)</f>
        <v>2.3881945665812241</v>
      </c>
      <c r="CM30">
        <f t="shared" si="5"/>
        <v>0.9049422836636114</v>
      </c>
      <c r="DC30">
        <f t="shared" si="6"/>
        <v>0.16419057377049179</v>
      </c>
      <c r="DD30">
        <v>0</v>
      </c>
      <c r="DE30">
        <v>11.1</v>
      </c>
      <c r="DF30">
        <v>1</v>
      </c>
      <c r="EA30" s="50"/>
    </row>
    <row r="31" spans="1:131">
      <c r="A31">
        <v>30</v>
      </c>
      <c r="B31" t="s">
        <v>341</v>
      </c>
      <c r="C31" t="s">
        <v>16</v>
      </c>
      <c r="D31">
        <v>5</v>
      </c>
      <c r="E31" s="25" t="s">
        <v>357</v>
      </c>
      <c r="F31" t="s">
        <v>258</v>
      </c>
      <c r="G31">
        <v>0</v>
      </c>
      <c r="H31">
        <v>1.7502668089647812E-2</v>
      </c>
      <c r="I31">
        <v>0.10245464247598721</v>
      </c>
      <c r="J31">
        <v>0</v>
      </c>
      <c r="K31">
        <v>6.8303094983991466E-2</v>
      </c>
      <c r="L31">
        <v>8.5378868729989333E-3</v>
      </c>
      <c r="M31">
        <v>0</v>
      </c>
      <c r="N31">
        <v>6.8303094983991466E-2</v>
      </c>
      <c r="O31">
        <v>0</v>
      </c>
      <c r="P31">
        <v>0.32017075773746001</v>
      </c>
      <c r="Q31">
        <v>0</v>
      </c>
      <c r="R31">
        <v>0</v>
      </c>
      <c r="S31">
        <v>0</v>
      </c>
      <c r="T31">
        <v>0</v>
      </c>
      <c r="U31">
        <v>0</v>
      </c>
      <c r="V31">
        <v>2.5613660618996798E-2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1.2806830309498401E-2</v>
      </c>
      <c r="AD31">
        <v>0</v>
      </c>
      <c r="AE31">
        <v>2.5613660618996798E-2</v>
      </c>
      <c r="AF31">
        <v>0</v>
      </c>
      <c r="AG31">
        <v>0</v>
      </c>
      <c r="AH31">
        <v>0</v>
      </c>
      <c r="AI31">
        <v>0</v>
      </c>
      <c r="AJ31">
        <v>1.7075773745997867E-2</v>
      </c>
      <c r="AK31">
        <v>0</v>
      </c>
      <c r="AL31">
        <v>4.2689434364994666E-3</v>
      </c>
      <c r="AM31">
        <v>0</v>
      </c>
      <c r="AN31">
        <v>0</v>
      </c>
      <c r="AO31">
        <v>0</v>
      </c>
      <c r="AP31">
        <v>8.7513340448239062E-3</v>
      </c>
      <c r="AQ31">
        <v>0</v>
      </c>
      <c r="AR31">
        <v>0</v>
      </c>
      <c r="AS31">
        <v>0</v>
      </c>
      <c r="AT31">
        <v>0</v>
      </c>
      <c r="AU31">
        <v>8.5378868729989333E-3</v>
      </c>
      <c r="AV31">
        <v>0</v>
      </c>
      <c r="AW31">
        <v>0</v>
      </c>
      <c r="AX31">
        <v>9.4130202774813251E-2</v>
      </c>
      <c r="AY31">
        <v>5.1227321237993596E-2</v>
      </c>
      <c r="AZ31">
        <v>0</v>
      </c>
      <c r="BA31">
        <v>0</v>
      </c>
      <c r="BB31">
        <v>6.8516542155816429E-2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1.2806830309498401E-2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5.0000000000000001E-4</v>
      </c>
      <c r="CA31">
        <v>8.5378868729989333E-3</v>
      </c>
      <c r="CB31">
        <v>0</v>
      </c>
      <c r="CC31">
        <v>0</v>
      </c>
      <c r="CD31">
        <v>7.6840981856990384E-2</v>
      </c>
      <c r="CE31">
        <v>0</v>
      </c>
      <c r="CF31" s="27">
        <f t="shared" si="0"/>
        <v>5</v>
      </c>
      <c r="CG31">
        <f t="shared" si="1"/>
        <v>10</v>
      </c>
      <c r="CH31">
        <f t="shared" si="2"/>
        <v>15</v>
      </c>
      <c r="CI31">
        <f>[1]!shannonweaver(K31:BT31)</f>
        <v>2.0409867383407096</v>
      </c>
      <c r="CJ31">
        <f t="shared" si="3"/>
        <v>0.75367389330892121</v>
      </c>
      <c r="CK31">
        <f t="shared" si="4"/>
        <v>16</v>
      </c>
      <c r="CL31">
        <f>[1]!shannonweaver($K31:BZ31)</f>
        <v>2.0449672980493214</v>
      </c>
      <c r="CM31">
        <f t="shared" si="5"/>
        <v>0.73756604491896471</v>
      </c>
      <c r="CN31">
        <v>1</v>
      </c>
      <c r="CV31" s="71">
        <v>0.05</v>
      </c>
      <c r="DC31">
        <f t="shared" si="6"/>
        <v>0.11995731056563502</v>
      </c>
      <c r="DD31">
        <v>0</v>
      </c>
      <c r="DE31">
        <v>0</v>
      </c>
      <c r="DF31">
        <v>3</v>
      </c>
      <c r="EA31" s="50"/>
    </row>
    <row r="32" spans="1:131">
      <c r="A32">
        <v>31</v>
      </c>
      <c r="B32" t="s">
        <v>342</v>
      </c>
      <c r="C32" t="s">
        <v>16</v>
      </c>
      <c r="D32">
        <v>7</v>
      </c>
      <c r="E32" s="25" t="s">
        <v>357</v>
      </c>
      <c r="F32" t="s">
        <v>258</v>
      </c>
      <c r="G32">
        <v>0</v>
      </c>
      <c r="H32">
        <v>0.10068349106203996</v>
      </c>
      <c r="I32">
        <v>3.6803364879074658E-2</v>
      </c>
      <c r="J32">
        <v>0</v>
      </c>
      <c r="K32">
        <v>3.6803364879074658E-2</v>
      </c>
      <c r="L32">
        <v>1.0515247108307046E-2</v>
      </c>
      <c r="M32">
        <v>0</v>
      </c>
      <c r="N32">
        <v>0</v>
      </c>
      <c r="O32">
        <v>0</v>
      </c>
      <c r="P32">
        <v>0.16298633017875919</v>
      </c>
      <c r="Q32">
        <v>1.0515247108307046E-2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1.577287066246057E-2</v>
      </c>
      <c r="AE32">
        <v>8.9379600420609898E-2</v>
      </c>
      <c r="AF32">
        <v>0</v>
      </c>
      <c r="AG32">
        <v>0</v>
      </c>
      <c r="AH32">
        <v>0</v>
      </c>
      <c r="AI32">
        <v>0</v>
      </c>
      <c r="AJ32">
        <v>2.6288117770767613E-2</v>
      </c>
      <c r="AK32">
        <v>0</v>
      </c>
      <c r="AL32">
        <v>1.577287066246057E-2</v>
      </c>
      <c r="AM32">
        <v>0</v>
      </c>
      <c r="AN32">
        <v>0</v>
      </c>
      <c r="AO32">
        <v>0</v>
      </c>
      <c r="AP32">
        <v>6.8349106203995799E-2</v>
      </c>
      <c r="AQ32">
        <v>0</v>
      </c>
      <c r="AR32">
        <v>0</v>
      </c>
      <c r="AS32">
        <v>0</v>
      </c>
      <c r="AT32">
        <v>0</v>
      </c>
      <c r="AU32">
        <v>1.0515247108307046E-2</v>
      </c>
      <c r="AV32">
        <v>0</v>
      </c>
      <c r="AW32">
        <v>0</v>
      </c>
      <c r="AX32">
        <v>5.5205047318611991E-3</v>
      </c>
      <c r="AY32">
        <v>0</v>
      </c>
      <c r="AZ32">
        <v>0</v>
      </c>
      <c r="BA32">
        <v>0</v>
      </c>
      <c r="BB32">
        <v>0.18927444794952683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1.0515247108307046E-2</v>
      </c>
      <c r="BK32">
        <v>0</v>
      </c>
      <c r="BL32">
        <v>1.577287066246057E-2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CA32">
        <v>0</v>
      </c>
      <c r="CB32">
        <v>0</v>
      </c>
      <c r="CC32">
        <v>0</v>
      </c>
      <c r="CD32">
        <v>0.19453207150368035</v>
      </c>
      <c r="CE32">
        <v>0</v>
      </c>
      <c r="CF32" s="27">
        <f t="shared" si="0"/>
        <v>4</v>
      </c>
      <c r="CG32">
        <f t="shared" si="1"/>
        <v>10</v>
      </c>
      <c r="CH32">
        <f t="shared" si="2"/>
        <v>14</v>
      </c>
      <c r="CI32">
        <f>[1]!shannonweaver(K32:BT32)</f>
        <v>2.0573179632896417</v>
      </c>
      <c r="CJ32">
        <f t="shared" si="3"/>
        <v>0.77956546839760121</v>
      </c>
      <c r="CK32">
        <f t="shared" si="4"/>
        <v>14</v>
      </c>
      <c r="CL32">
        <f>[1]!shannonweaver($K32:BZ32)</f>
        <v>2.0573179632896417</v>
      </c>
      <c r="CM32">
        <f t="shared" si="5"/>
        <v>0.77956546839760121</v>
      </c>
      <c r="DC32">
        <f t="shared" si="6"/>
        <v>0.13748685594111462</v>
      </c>
      <c r="DD32">
        <v>0</v>
      </c>
      <c r="DE32">
        <v>0</v>
      </c>
      <c r="DF32">
        <v>1</v>
      </c>
      <c r="EA32" s="50"/>
    </row>
    <row r="33" spans="1:131">
      <c r="A33">
        <v>32</v>
      </c>
      <c r="B33" t="s">
        <v>343</v>
      </c>
      <c r="C33" t="s">
        <v>16</v>
      </c>
      <c r="D33">
        <v>7</v>
      </c>
      <c r="E33" s="25" t="s">
        <v>357</v>
      </c>
      <c r="F33" t="s">
        <v>258</v>
      </c>
      <c r="G33">
        <v>0</v>
      </c>
      <c r="H33">
        <v>0.16763005780346824</v>
      </c>
      <c r="I33">
        <v>2.8901734104046249E-2</v>
      </c>
      <c r="J33">
        <v>0</v>
      </c>
      <c r="K33">
        <v>3.4682080924855495E-2</v>
      </c>
      <c r="L33">
        <v>0</v>
      </c>
      <c r="M33">
        <v>0</v>
      </c>
      <c r="N33">
        <v>0</v>
      </c>
      <c r="O33">
        <v>0</v>
      </c>
      <c r="P33">
        <v>0</v>
      </c>
      <c r="Q33">
        <v>9.8265895953757246E-2</v>
      </c>
      <c r="R33">
        <v>0</v>
      </c>
      <c r="S33">
        <v>0</v>
      </c>
      <c r="T33">
        <v>0</v>
      </c>
      <c r="U33">
        <v>0</v>
      </c>
      <c r="V33">
        <v>5.78034682080925E-3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1.15606936416185E-2</v>
      </c>
      <c r="AE33">
        <v>0.17341040462427751</v>
      </c>
      <c r="AF33">
        <v>0</v>
      </c>
      <c r="AG33">
        <v>0</v>
      </c>
      <c r="AH33">
        <v>0</v>
      </c>
      <c r="AI33">
        <v>0</v>
      </c>
      <c r="AJ33">
        <v>5.78034682080925E-3</v>
      </c>
      <c r="AK33">
        <v>0</v>
      </c>
      <c r="AL33">
        <v>1.7341040462427751E-2</v>
      </c>
      <c r="AM33">
        <v>0</v>
      </c>
      <c r="AN33">
        <v>0</v>
      </c>
      <c r="AO33">
        <v>0</v>
      </c>
      <c r="AP33">
        <v>7.5144508670520249E-2</v>
      </c>
      <c r="AQ33">
        <v>0</v>
      </c>
      <c r="AR33">
        <v>0</v>
      </c>
      <c r="AS33">
        <v>0</v>
      </c>
      <c r="AT33">
        <v>2.3121387283237E-2</v>
      </c>
      <c r="AU33">
        <v>5.78034682080925E-3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5.2023121387283239E-2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5.78034682080925E-3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CA33">
        <v>0</v>
      </c>
      <c r="CB33">
        <v>0</v>
      </c>
      <c r="CC33">
        <v>0</v>
      </c>
      <c r="CD33">
        <v>0.29479768786127164</v>
      </c>
      <c r="CE33">
        <v>0</v>
      </c>
      <c r="CF33" s="27">
        <f t="shared" si="0"/>
        <v>3</v>
      </c>
      <c r="CG33">
        <f t="shared" si="1"/>
        <v>9</v>
      </c>
      <c r="CH33">
        <f t="shared" si="2"/>
        <v>12</v>
      </c>
      <c r="CI33">
        <f>[1]!shannonweaver(K33:BT33)</f>
        <v>1.9284984436961792</v>
      </c>
      <c r="CJ33">
        <f t="shared" si="3"/>
        <v>0.77608486574765656</v>
      </c>
      <c r="CK33">
        <f t="shared" si="4"/>
        <v>12</v>
      </c>
      <c r="CL33">
        <f>[1]!shannonweaver($K33:BZ33)</f>
        <v>1.9284984436961792</v>
      </c>
      <c r="CM33">
        <f t="shared" si="5"/>
        <v>0.77608486574765656</v>
      </c>
      <c r="DC33">
        <f t="shared" si="6"/>
        <v>0.19653179190751449</v>
      </c>
      <c r="DD33">
        <v>0</v>
      </c>
      <c r="DE33">
        <v>0</v>
      </c>
      <c r="DF33">
        <v>0</v>
      </c>
      <c r="EA33" s="50"/>
    </row>
    <row r="34" spans="1:131">
      <c r="A34">
        <v>33</v>
      </c>
      <c r="B34" t="s">
        <v>344</v>
      </c>
      <c r="C34" t="s">
        <v>16</v>
      </c>
      <c r="D34">
        <v>7</v>
      </c>
      <c r="E34" s="25" t="s">
        <v>357</v>
      </c>
      <c r="F34" t="s">
        <v>258</v>
      </c>
      <c r="G34">
        <v>1.127713560755568E-2</v>
      </c>
      <c r="H34">
        <v>0.13532562729066816</v>
      </c>
      <c r="I34">
        <v>8.4578517056667607E-2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4.5108542430222713E-2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3.9469974626444873E-2</v>
      </c>
      <c r="AE34">
        <v>0.13532562729066816</v>
      </c>
      <c r="AF34">
        <v>0</v>
      </c>
      <c r="AG34">
        <v>3.9469974626444873E-2</v>
      </c>
      <c r="AH34">
        <v>0</v>
      </c>
      <c r="AI34">
        <v>0</v>
      </c>
      <c r="AJ34">
        <v>1.1559063997744572E-2</v>
      </c>
      <c r="AK34">
        <v>0</v>
      </c>
      <c r="AL34">
        <v>1.127713560755568E-2</v>
      </c>
      <c r="AM34">
        <v>0</v>
      </c>
      <c r="AN34">
        <v>0</v>
      </c>
      <c r="AO34">
        <v>0</v>
      </c>
      <c r="AP34">
        <v>5.0747110234000553E-2</v>
      </c>
      <c r="AQ34">
        <v>2.8192839018889197E-4</v>
      </c>
      <c r="AR34">
        <v>0</v>
      </c>
      <c r="AS34">
        <v>0</v>
      </c>
      <c r="AT34">
        <v>0</v>
      </c>
      <c r="AU34">
        <v>1.127713560755568E-2</v>
      </c>
      <c r="AV34">
        <v>5.63856780377784E-3</v>
      </c>
      <c r="AW34">
        <v>0</v>
      </c>
      <c r="AX34">
        <v>7.9503806033267538E-2</v>
      </c>
      <c r="AY34">
        <v>0</v>
      </c>
      <c r="AZ34">
        <v>0</v>
      </c>
      <c r="BA34">
        <v>0</v>
      </c>
      <c r="BB34">
        <v>7.3301381449111913E-2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5.63856780377784E-3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CA34">
        <v>0</v>
      </c>
      <c r="CB34">
        <v>6.4843529743445153E-3</v>
      </c>
      <c r="CC34">
        <v>0</v>
      </c>
      <c r="CD34">
        <v>0.25373555117000279</v>
      </c>
      <c r="CE34">
        <v>0</v>
      </c>
      <c r="CF34" s="27">
        <f t="shared" si="0"/>
        <v>1</v>
      </c>
      <c r="CG34">
        <f t="shared" si="1"/>
        <v>12</v>
      </c>
      <c r="CH34">
        <f t="shared" si="2"/>
        <v>13</v>
      </c>
      <c r="CI34">
        <f>[1]!shannonweaver(K34:BT34)</f>
        <v>2.1220253525760495</v>
      </c>
      <c r="CJ34">
        <f t="shared" si="3"/>
        <v>0.82731666666361103</v>
      </c>
      <c r="CK34">
        <f t="shared" si="4"/>
        <v>13</v>
      </c>
      <c r="CL34">
        <f>[1]!shannonweaver($K34:BZ34)</f>
        <v>2.1220253525760495</v>
      </c>
      <c r="CM34">
        <f t="shared" si="5"/>
        <v>0.82731666666361103</v>
      </c>
      <c r="DC34">
        <f t="shared" si="6"/>
        <v>0.23118127995489143</v>
      </c>
      <c r="DD34">
        <v>0</v>
      </c>
      <c r="DE34">
        <v>0</v>
      </c>
      <c r="DF34">
        <v>2</v>
      </c>
      <c r="EA34" s="50"/>
    </row>
    <row r="35" spans="1:131">
      <c r="A35">
        <v>34</v>
      </c>
      <c r="B35" t="s">
        <v>345</v>
      </c>
      <c r="C35" t="s">
        <v>16</v>
      </c>
      <c r="D35">
        <v>7</v>
      </c>
      <c r="E35" s="25" t="s">
        <v>357</v>
      </c>
      <c r="F35" t="s">
        <v>258</v>
      </c>
      <c r="G35">
        <v>0</v>
      </c>
      <c r="H35">
        <v>0.11812570145903484</v>
      </c>
      <c r="I35">
        <v>0.16273849607182944</v>
      </c>
      <c r="J35">
        <v>0</v>
      </c>
      <c r="K35">
        <v>2.2446689113355785E-2</v>
      </c>
      <c r="L35">
        <v>0</v>
      </c>
      <c r="M35">
        <v>0</v>
      </c>
      <c r="N35">
        <v>0</v>
      </c>
      <c r="O35">
        <v>0</v>
      </c>
      <c r="P35">
        <v>0</v>
      </c>
      <c r="Q35">
        <v>7.29517396184063E-2</v>
      </c>
      <c r="R35">
        <v>0</v>
      </c>
      <c r="S35">
        <v>0</v>
      </c>
      <c r="T35">
        <v>0</v>
      </c>
      <c r="U35">
        <v>0</v>
      </c>
      <c r="V35">
        <v>1.1223344556677893E-2</v>
      </c>
      <c r="W35">
        <v>0</v>
      </c>
      <c r="X35">
        <v>0</v>
      </c>
      <c r="Y35">
        <v>0</v>
      </c>
      <c r="Z35">
        <v>1.6835016835016842E-2</v>
      </c>
      <c r="AA35">
        <v>0</v>
      </c>
      <c r="AB35">
        <v>0</v>
      </c>
      <c r="AC35">
        <v>0</v>
      </c>
      <c r="AD35">
        <v>0</v>
      </c>
      <c r="AE35">
        <v>8.9786756453423142E-2</v>
      </c>
      <c r="AF35">
        <v>0</v>
      </c>
      <c r="AG35">
        <v>0</v>
      </c>
      <c r="AH35">
        <v>0</v>
      </c>
      <c r="AI35">
        <v>0</v>
      </c>
      <c r="AJ35">
        <v>3.3670033670033676E-2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5.6116722783389451E-2</v>
      </c>
      <c r="AQ35">
        <v>5.6116722783389466E-4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0.11223344556677897</v>
      </c>
      <c r="AY35">
        <v>0</v>
      </c>
      <c r="AZ35">
        <v>0</v>
      </c>
      <c r="BA35">
        <v>0</v>
      </c>
      <c r="BB35">
        <v>6.2008978675645351E-2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CA35">
        <v>0</v>
      </c>
      <c r="CB35">
        <v>0</v>
      </c>
      <c r="CC35">
        <v>0</v>
      </c>
      <c r="CD35">
        <v>0.24130190796857462</v>
      </c>
      <c r="CE35">
        <v>0</v>
      </c>
      <c r="CF35" s="27">
        <f t="shared" si="0"/>
        <v>3</v>
      </c>
      <c r="CG35">
        <f t="shared" si="1"/>
        <v>7</v>
      </c>
      <c r="CH35">
        <f t="shared" si="2"/>
        <v>10</v>
      </c>
      <c r="CI35">
        <f>[1]!shannonweaver(K35:BT35)</f>
        <v>2.0023624891929126</v>
      </c>
      <c r="CJ35">
        <f t="shared" si="3"/>
        <v>0.86961497982654157</v>
      </c>
      <c r="CK35">
        <f t="shared" si="4"/>
        <v>10</v>
      </c>
      <c r="CL35">
        <f>[1]!shannonweaver($K35:BZ35)</f>
        <v>2.0023624891929126</v>
      </c>
      <c r="CM35">
        <f t="shared" si="5"/>
        <v>0.86961497982654157</v>
      </c>
      <c r="DC35">
        <f t="shared" si="6"/>
        <v>0.28086419753086428</v>
      </c>
      <c r="DD35">
        <v>0</v>
      </c>
      <c r="DE35">
        <v>0</v>
      </c>
      <c r="DF35">
        <v>1</v>
      </c>
      <c r="EA35" s="50"/>
    </row>
    <row r="36" spans="1:131">
      <c r="A36">
        <v>35</v>
      </c>
      <c r="B36" t="s">
        <v>346</v>
      </c>
      <c r="C36" t="s">
        <v>16</v>
      </c>
      <c r="D36">
        <v>7</v>
      </c>
      <c r="E36" s="25" t="s">
        <v>357</v>
      </c>
      <c r="F36" t="s">
        <v>258</v>
      </c>
      <c r="G36">
        <v>0</v>
      </c>
      <c r="H36">
        <v>0.13388259526261592</v>
      </c>
      <c r="I36">
        <v>0.19052523171987645</v>
      </c>
      <c r="J36">
        <v>0</v>
      </c>
      <c r="K36">
        <v>3.0895983522142123E-2</v>
      </c>
      <c r="L36">
        <v>0</v>
      </c>
      <c r="M36">
        <v>0</v>
      </c>
      <c r="N36">
        <v>0</v>
      </c>
      <c r="O36">
        <v>0</v>
      </c>
      <c r="P36">
        <v>0</v>
      </c>
      <c r="Q36">
        <v>6.1791967044284246E-2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5.149330587023688E-3</v>
      </c>
      <c r="AA36">
        <v>0</v>
      </c>
      <c r="AB36">
        <v>0</v>
      </c>
      <c r="AC36">
        <v>0</v>
      </c>
      <c r="AD36">
        <v>0</v>
      </c>
      <c r="AE36">
        <v>0.12873326467559221</v>
      </c>
      <c r="AF36">
        <v>0</v>
      </c>
      <c r="AG36">
        <v>4.1194644696189497E-2</v>
      </c>
      <c r="AH36">
        <v>0</v>
      </c>
      <c r="AI36">
        <v>0</v>
      </c>
      <c r="AJ36">
        <v>2.5746652935118436E-2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2.5746652935118436E-2</v>
      </c>
      <c r="AQ36">
        <v>7.7239958805355312E-4</v>
      </c>
      <c r="AR36">
        <v>0</v>
      </c>
      <c r="AS36">
        <v>0</v>
      </c>
      <c r="AT36">
        <v>5.149330587023688E-3</v>
      </c>
      <c r="AU36">
        <v>0</v>
      </c>
      <c r="AV36">
        <v>5.149330587023688E-3</v>
      </c>
      <c r="AW36">
        <v>0</v>
      </c>
      <c r="AX36">
        <v>4.1194644696189497E-2</v>
      </c>
      <c r="AY36">
        <v>0</v>
      </c>
      <c r="AZ36">
        <v>0</v>
      </c>
      <c r="BA36">
        <v>0</v>
      </c>
      <c r="BB36">
        <v>0.15988671472708552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CA36">
        <v>0</v>
      </c>
      <c r="CB36">
        <v>0</v>
      </c>
      <c r="CC36">
        <v>0</v>
      </c>
      <c r="CD36">
        <v>0.14418125643666327</v>
      </c>
      <c r="CE36">
        <v>0</v>
      </c>
      <c r="CF36" s="27">
        <f t="shared" si="0"/>
        <v>2</v>
      </c>
      <c r="CG36">
        <f t="shared" si="1"/>
        <v>10</v>
      </c>
      <c r="CH36">
        <f t="shared" si="2"/>
        <v>12</v>
      </c>
      <c r="CI36">
        <f>[1]!shannonweaver(K36:BT36)</f>
        <v>1.9545220407587223</v>
      </c>
      <c r="CJ36">
        <f t="shared" si="3"/>
        <v>0.78655753161812825</v>
      </c>
      <c r="CK36">
        <f t="shared" si="4"/>
        <v>12</v>
      </c>
      <c r="CL36">
        <f>[1]!shannonweaver($K36:BZ36)</f>
        <v>1.9545220407587223</v>
      </c>
      <c r="CM36">
        <f t="shared" si="5"/>
        <v>0.78655753161812825</v>
      </c>
      <c r="DC36">
        <f t="shared" si="6"/>
        <v>0.32440782698249238</v>
      </c>
      <c r="DD36">
        <v>11.1</v>
      </c>
      <c r="DE36">
        <v>0</v>
      </c>
      <c r="DF36">
        <v>2</v>
      </c>
      <c r="EA36" s="50"/>
    </row>
    <row r="37" spans="1:131">
      <c r="A37">
        <v>36</v>
      </c>
      <c r="B37" t="s">
        <v>347</v>
      </c>
      <c r="C37" t="s">
        <v>16</v>
      </c>
      <c r="D37">
        <v>7</v>
      </c>
      <c r="E37" s="25" t="s">
        <v>357</v>
      </c>
      <c r="F37" t="s">
        <v>258</v>
      </c>
      <c r="G37">
        <v>0</v>
      </c>
      <c r="H37">
        <v>9.9365166988683404E-2</v>
      </c>
      <c r="I37">
        <v>0.14904775048302504</v>
      </c>
      <c r="J37">
        <v>0</v>
      </c>
      <c r="K37">
        <v>3.3121722329561128E-2</v>
      </c>
      <c r="L37">
        <v>0</v>
      </c>
      <c r="M37">
        <v>0</v>
      </c>
      <c r="N37">
        <v>0</v>
      </c>
      <c r="O37">
        <v>0</v>
      </c>
      <c r="P37">
        <v>0</v>
      </c>
      <c r="Q37">
        <v>1.104057410985371E-2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0.1214463152083908</v>
      </c>
      <c r="AF37">
        <v>0</v>
      </c>
      <c r="AG37">
        <v>2.7601435274634274E-2</v>
      </c>
      <c r="AH37">
        <v>0</v>
      </c>
      <c r="AI37">
        <v>0</v>
      </c>
      <c r="AJ37">
        <v>4.4162296439414835E-2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2.2081148219707421E-2</v>
      </c>
      <c r="AQ37">
        <v>2.7601435274634271E-4</v>
      </c>
      <c r="AR37">
        <v>0</v>
      </c>
      <c r="AS37">
        <v>0</v>
      </c>
      <c r="AT37">
        <v>0</v>
      </c>
      <c r="AU37">
        <v>5.5202870549268552E-3</v>
      </c>
      <c r="AV37">
        <v>0</v>
      </c>
      <c r="AW37">
        <v>0</v>
      </c>
      <c r="AX37">
        <v>0.11620204250621032</v>
      </c>
      <c r="AY37">
        <v>0</v>
      </c>
      <c r="AZ37">
        <v>0</v>
      </c>
      <c r="BA37">
        <v>0</v>
      </c>
      <c r="BB37">
        <v>0.19348606127518625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1.104057410985371E-2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CA37">
        <v>0</v>
      </c>
      <c r="CB37">
        <v>0</v>
      </c>
      <c r="CC37">
        <v>0</v>
      </c>
      <c r="CD37">
        <v>0.16560861164780569</v>
      </c>
      <c r="CE37">
        <v>0</v>
      </c>
      <c r="CF37" s="27">
        <f t="shared" si="0"/>
        <v>2</v>
      </c>
      <c r="CG37">
        <f t="shared" si="1"/>
        <v>9</v>
      </c>
      <c r="CH37">
        <f t="shared" si="2"/>
        <v>11</v>
      </c>
      <c r="CI37">
        <f>[1]!shannonweaver(K37:BT37)</f>
        <v>1.8348349660004217</v>
      </c>
      <c r="CJ37">
        <f t="shared" si="3"/>
        <v>0.76518561373998151</v>
      </c>
      <c r="CK37">
        <f t="shared" si="4"/>
        <v>11</v>
      </c>
      <c r="CL37">
        <f>[1]!shannonweaver($K37:BZ37)</f>
        <v>1.8348349660004217</v>
      </c>
      <c r="CM37">
        <f t="shared" si="5"/>
        <v>0.76518561373998151</v>
      </c>
      <c r="DC37">
        <f t="shared" si="6"/>
        <v>0.24841291747170846</v>
      </c>
      <c r="DD37">
        <v>0</v>
      </c>
      <c r="DE37">
        <v>0</v>
      </c>
      <c r="DF37">
        <v>0</v>
      </c>
      <c r="EA37" s="50"/>
    </row>
    <row r="38" spans="1:131">
      <c r="A38" s="72">
        <v>37</v>
      </c>
      <c r="B38" s="72" t="s">
        <v>348</v>
      </c>
      <c r="C38" s="72" t="s">
        <v>16</v>
      </c>
      <c r="D38" s="72" t="s">
        <v>385</v>
      </c>
      <c r="E38" s="73" t="s">
        <v>479</v>
      </c>
      <c r="F38" s="73" t="s">
        <v>478</v>
      </c>
      <c r="G38" s="72">
        <v>0</v>
      </c>
      <c r="H38" s="72">
        <v>0.14288793103448275</v>
      </c>
      <c r="I38" s="72">
        <v>4.3103448275862058E-2</v>
      </c>
      <c r="J38" s="72">
        <v>0</v>
      </c>
      <c r="K38" s="72">
        <v>9.9784482758620688E-2</v>
      </c>
      <c r="L38" s="72">
        <v>4.3103448275862068E-3</v>
      </c>
      <c r="M38" s="72">
        <v>0</v>
      </c>
      <c r="N38" s="72">
        <v>0</v>
      </c>
      <c r="O38" s="72">
        <v>0</v>
      </c>
      <c r="P38" s="72">
        <v>1.7456896551724138E-2</v>
      </c>
      <c r="Q38" s="72">
        <v>1.788793103448276E-2</v>
      </c>
      <c r="R38" s="72">
        <v>4.9568965517241374E-3</v>
      </c>
      <c r="S38" s="72">
        <v>0</v>
      </c>
      <c r="T38" s="72">
        <v>0</v>
      </c>
      <c r="U38" s="72">
        <v>0</v>
      </c>
      <c r="V38" s="72">
        <v>4.3103448275862068E-3</v>
      </c>
      <c r="W38" s="72">
        <v>0</v>
      </c>
      <c r="X38" s="72">
        <v>8.6206896551724137E-3</v>
      </c>
      <c r="Y38" s="72">
        <v>4.5258620689655167E-3</v>
      </c>
      <c r="Z38" s="72">
        <v>8.6206896551724137E-3</v>
      </c>
      <c r="AA38" s="72">
        <v>0</v>
      </c>
      <c r="AB38" s="72">
        <v>4.3103448275862068E-3</v>
      </c>
      <c r="AC38" s="72">
        <v>0</v>
      </c>
      <c r="AD38" s="72">
        <v>3.4482758620689648E-2</v>
      </c>
      <c r="AE38" s="72">
        <v>8.8362068965517244E-3</v>
      </c>
      <c r="AF38" s="72">
        <v>4.3103448275862068E-3</v>
      </c>
      <c r="AG38" s="72">
        <v>0</v>
      </c>
      <c r="AH38" s="72">
        <v>4.3103448275862068E-3</v>
      </c>
      <c r="AI38" s="72">
        <v>0</v>
      </c>
      <c r="AJ38" s="72">
        <v>1.8103448275862067E-2</v>
      </c>
      <c r="AK38" s="72">
        <v>0</v>
      </c>
      <c r="AL38" s="72">
        <v>4.3103448275862063E-4</v>
      </c>
      <c r="AM38" s="72">
        <v>0</v>
      </c>
      <c r="AN38" s="72">
        <v>0</v>
      </c>
      <c r="AO38" s="72">
        <v>0</v>
      </c>
      <c r="AP38" s="72">
        <v>5.6034482758620698E-3</v>
      </c>
      <c r="AQ38" s="72">
        <v>2.1551724137931031E-4</v>
      </c>
      <c r="AR38" s="72">
        <v>0</v>
      </c>
      <c r="AS38" s="72">
        <v>0</v>
      </c>
      <c r="AT38" s="72">
        <v>0</v>
      </c>
      <c r="AU38" s="72">
        <v>3.4913793103448269E-2</v>
      </c>
      <c r="AV38" s="72">
        <v>4.3103448275862068E-3</v>
      </c>
      <c r="AW38" s="72">
        <v>0</v>
      </c>
      <c r="AX38" s="72">
        <v>0.21551724137931019</v>
      </c>
      <c r="AY38" s="72">
        <v>0.12952586206896552</v>
      </c>
      <c r="AZ38" s="72">
        <v>0</v>
      </c>
      <c r="BA38" s="72">
        <v>0</v>
      </c>
      <c r="BB38" s="72">
        <v>6.5301724137931047E-2</v>
      </c>
      <c r="BC38" s="72">
        <v>4.5258620689655167E-3</v>
      </c>
      <c r="BD38" s="72">
        <v>0</v>
      </c>
      <c r="BE38" s="72">
        <v>0</v>
      </c>
      <c r="BF38" s="72">
        <v>0</v>
      </c>
      <c r="BG38" s="72">
        <v>0</v>
      </c>
      <c r="BH38" s="72">
        <v>0</v>
      </c>
      <c r="BI38" s="72">
        <v>0</v>
      </c>
      <c r="BJ38" s="72">
        <v>0</v>
      </c>
      <c r="BK38" s="72">
        <v>4.3103448275862068E-3</v>
      </c>
      <c r="BL38" s="72">
        <v>1.3362068965517242E-2</v>
      </c>
      <c r="BM38" s="72">
        <v>0</v>
      </c>
      <c r="BN38" s="72">
        <v>0</v>
      </c>
      <c r="BO38" s="72">
        <v>0</v>
      </c>
      <c r="BP38" s="72">
        <v>0</v>
      </c>
      <c r="BQ38" s="72">
        <v>0</v>
      </c>
      <c r="BR38" s="72">
        <v>0</v>
      </c>
      <c r="BS38" s="72">
        <v>0</v>
      </c>
      <c r="BT38" s="72">
        <v>0</v>
      </c>
      <c r="BU38" s="72">
        <v>5.0000000000000001E-4</v>
      </c>
      <c r="BV38" s="72"/>
      <c r="BW38" s="72"/>
      <c r="BX38" s="72"/>
      <c r="BY38" s="72"/>
      <c r="BZ38" s="72"/>
      <c r="CA38" s="72">
        <v>0</v>
      </c>
      <c r="CB38" s="72">
        <v>4.5258620689655167E-3</v>
      </c>
      <c r="CC38" s="72">
        <v>0</v>
      </c>
      <c r="CD38" s="72">
        <v>8.6637931034482779E-2</v>
      </c>
      <c r="CE38" s="72">
        <v>0</v>
      </c>
      <c r="CF38" s="74">
        <f t="shared" si="0"/>
        <v>6</v>
      </c>
      <c r="CG38" s="72">
        <f t="shared" si="1"/>
        <v>20</v>
      </c>
      <c r="CH38" s="72">
        <f t="shared" si="2"/>
        <v>26</v>
      </c>
      <c r="CI38" s="72">
        <f>[1]!shannonweaver(K38:BT38)</f>
        <v>2.3140343283380376</v>
      </c>
      <c r="CJ38" s="72">
        <f t="shared" si="3"/>
        <v>0.71024117957636157</v>
      </c>
      <c r="CK38" s="72">
        <f t="shared" si="4"/>
        <v>27</v>
      </c>
      <c r="CL38" s="72">
        <f>[1]!shannonweaver($K38:BZ38)</f>
        <v>2.3181559125237166</v>
      </c>
      <c r="CM38" s="72">
        <f t="shared" si="5"/>
        <v>0.70335881500533937</v>
      </c>
      <c r="CN38" s="72">
        <v>1</v>
      </c>
      <c r="CO38" s="72"/>
      <c r="CP38" s="72"/>
      <c r="CQ38" s="72"/>
      <c r="CR38" s="72"/>
      <c r="CS38" s="72"/>
      <c r="CT38" s="72"/>
      <c r="CU38" s="72"/>
      <c r="CV38" s="72">
        <v>0.05</v>
      </c>
      <c r="CW38" s="72"/>
      <c r="CX38" s="72"/>
      <c r="CY38" s="72"/>
      <c r="CZ38" s="72"/>
      <c r="DA38" s="72"/>
      <c r="DB38" s="72">
        <v>21.5</v>
      </c>
      <c r="DC38" s="72">
        <f t="shared" si="6"/>
        <v>0.18599137931034482</v>
      </c>
      <c r="DD38" s="72">
        <v>0</v>
      </c>
      <c r="DE38" s="72">
        <v>0</v>
      </c>
      <c r="DF38" s="72">
        <v>4</v>
      </c>
      <c r="EA38" s="50"/>
    </row>
    <row r="39" spans="1:131">
      <c r="A39" s="72">
        <v>38</v>
      </c>
      <c r="B39" s="72" t="s">
        <v>332</v>
      </c>
      <c r="C39" s="72" t="s">
        <v>16</v>
      </c>
      <c r="D39" s="72" t="s">
        <v>385</v>
      </c>
      <c r="E39" s="73" t="s">
        <v>479</v>
      </c>
      <c r="F39" s="73" t="s">
        <v>478</v>
      </c>
      <c r="G39" s="72">
        <v>0</v>
      </c>
      <c r="H39" s="72">
        <v>0.10813615608136158</v>
      </c>
      <c r="I39" s="72">
        <v>5.0435865504358669E-2</v>
      </c>
      <c r="J39" s="72">
        <v>0</v>
      </c>
      <c r="K39" s="72">
        <v>5.8945620589456224E-2</v>
      </c>
      <c r="L39" s="72">
        <v>1.2453300124533004E-2</v>
      </c>
      <c r="M39" s="72">
        <v>0</v>
      </c>
      <c r="N39" s="72">
        <v>0</v>
      </c>
      <c r="O39" s="72">
        <v>0</v>
      </c>
      <c r="P39" s="72">
        <v>9.1324200913242032E-2</v>
      </c>
      <c r="Q39" s="72">
        <v>2.1378165213781657E-2</v>
      </c>
      <c r="R39" s="72">
        <v>2.0755500207555005E-4</v>
      </c>
      <c r="S39" s="72">
        <v>0</v>
      </c>
      <c r="T39" s="72">
        <v>0</v>
      </c>
      <c r="U39" s="72">
        <v>4.1511000415110017E-3</v>
      </c>
      <c r="V39" s="72">
        <v>0</v>
      </c>
      <c r="W39" s="72">
        <v>0</v>
      </c>
      <c r="X39" s="72">
        <v>4.1511000415110017E-3</v>
      </c>
      <c r="Y39" s="72">
        <v>0</v>
      </c>
      <c r="Z39" s="72">
        <v>0</v>
      </c>
      <c r="AA39" s="72">
        <v>4.1511000415110017E-3</v>
      </c>
      <c r="AB39" s="72">
        <v>1.6604400166044007E-2</v>
      </c>
      <c r="AC39" s="72">
        <v>0</v>
      </c>
      <c r="AD39" s="72">
        <v>1.6604400166044007E-2</v>
      </c>
      <c r="AE39" s="72">
        <v>4.3586550435865514E-3</v>
      </c>
      <c r="AF39" s="72">
        <v>1.2453300124533004E-2</v>
      </c>
      <c r="AG39" s="72">
        <v>0</v>
      </c>
      <c r="AH39" s="72">
        <v>0</v>
      </c>
      <c r="AI39" s="72">
        <v>0</v>
      </c>
      <c r="AJ39" s="72">
        <v>2.5529265255292657E-2</v>
      </c>
      <c r="AK39" s="72">
        <v>0</v>
      </c>
      <c r="AL39" s="72">
        <v>2.0755500207555005E-4</v>
      </c>
      <c r="AM39" s="72">
        <v>0</v>
      </c>
      <c r="AN39" s="72">
        <v>0</v>
      </c>
      <c r="AO39" s="72">
        <v>0</v>
      </c>
      <c r="AP39" s="72">
        <v>1.3075965130759655E-2</v>
      </c>
      <c r="AQ39" s="72">
        <v>1.4528850145288505E-3</v>
      </c>
      <c r="AR39" s="72">
        <v>0</v>
      </c>
      <c r="AS39" s="72">
        <v>0</v>
      </c>
      <c r="AT39" s="72">
        <v>8.5097550850975531E-3</v>
      </c>
      <c r="AU39" s="72">
        <v>2.4906600249066005E-2</v>
      </c>
      <c r="AV39" s="72">
        <v>4.1511000415110017E-3</v>
      </c>
      <c r="AW39" s="72">
        <v>0</v>
      </c>
      <c r="AX39" s="72">
        <v>0.14113740141137407</v>
      </c>
      <c r="AY39" s="72">
        <v>7.9078455790784583E-2</v>
      </c>
      <c r="AZ39" s="72">
        <v>0</v>
      </c>
      <c r="BA39" s="72">
        <v>0</v>
      </c>
      <c r="BB39" s="72">
        <v>9.1739310917393138E-2</v>
      </c>
      <c r="BC39" s="72">
        <v>4.1511000415110009E-4</v>
      </c>
      <c r="BD39" s="72">
        <v>0</v>
      </c>
      <c r="BE39" s="72">
        <v>0</v>
      </c>
      <c r="BF39" s="72">
        <v>0</v>
      </c>
      <c r="BG39" s="72">
        <v>0</v>
      </c>
      <c r="BH39" s="72">
        <v>0</v>
      </c>
      <c r="BI39" s="72">
        <v>0</v>
      </c>
      <c r="BJ39" s="72">
        <v>0</v>
      </c>
      <c r="BK39" s="72">
        <v>0</v>
      </c>
      <c r="BL39" s="72">
        <v>4.1511000415110017E-3</v>
      </c>
      <c r="BM39" s="72">
        <v>0</v>
      </c>
      <c r="BN39" s="72">
        <v>0</v>
      </c>
      <c r="BO39" s="72">
        <v>0</v>
      </c>
      <c r="BP39" s="72">
        <v>0</v>
      </c>
      <c r="BQ39" s="72">
        <v>0</v>
      </c>
      <c r="BR39" s="72">
        <v>0</v>
      </c>
      <c r="BS39" s="72">
        <v>0</v>
      </c>
      <c r="BT39" s="72">
        <v>0</v>
      </c>
      <c r="BU39" s="72">
        <v>5.0000000000000001E-4</v>
      </c>
      <c r="BV39" s="72">
        <v>5.0000000000000001E-4</v>
      </c>
      <c r="BW39" s="72">
        <v>5.0000000000000001E-4</v>
      </c>
      <c r="BX39" s="72">
        <v>5.0000000000000001E-4</v>
      </c>
      <c r="BY39" s="72"/>
      <c r="BZ39" s="72"/>
      <c r="CA39" s="72">
        <v>0</v>
      </c>
      <c r="CB39" s="72">
        <v>2.1585720215857206E-2</v>
      </c>
      <c r="CC39" s="72">
        <v>0</v>
      </c>
      <c r="CD39" s="72">
        <v>0.17870485678704859</v>
      </c>
      <c r="CE39" s="72">
        <v>0</v>
      </c>
      <c r="CF39" s="74">
        <f t="shared" si="0"/>
        <v>6</v>
      </c>
      <c r="CG39" s="72">
        <f t="shared" si="1"/>
        <v>18</v>
      </c>
      <c r="CH39" s="72">
        <f t="shared" si="2"/>
        <v>24</v>
      </c>
      <c r="CI39" s="72">
        <f>[1]!shannonweaver(K39:BT39)</f>
        <v>2.4344086553229407</v>
      </c>
      <c r="CJ39" s="72">
        <f t="shared" si="3"/>
        <v>0.76600611105961414</v>
      </c>
      <c r="CK39" s="72">
        <f t="shared" si="4"/>
        <v>28</v>
      </c>
      <c r="CL39" s="72">
        <f>[1]!shannonweaver($K39:BZ39)</f>
        <v>2.4522074659974891</v>
      </c>
      <c r="CM39" s="72">
        <f t="shared" si="5"/>
        <v>0.73591145396671787</v>
      </c>
      <c r="CN39" s="72">
        <v>2</v>
      </c>
      <c r="CO39" s="72">
        <v>2</v>
      </c>
      <c r="CP39" s="72"/>
      <c r="CQ39" s="72"/>
      <c r="CR39" s="72"/>
      <c r="CS39" s="72"/>
      <c r="CT39" s="72"/>
      <c r="CU39" s="72"/>
      <c r="CV39" s="72">
        <v>0.05</v>
      </c>
      <c r="CW39" s="72">
        <v>0.05</v>
      </c>
      <c r="CX39" s="72">
        <v>0.05</v>
      </c>
      <c r="CY39" s="72">
        <v>0.05</v>
      </c>
      <c r="CZ39" s="72"/>
      <c r="DA39" s="72"/>
      <c r="DB39" s="72">
        <v>21.5</v>
      </c>
      <c r="DC39" s="72">
        <f t="shared" si="6"/>
        <v>0.15857202158572026</v>
      </c>
      <c r="DD39" s="72">
        <v>0</v>
      </c>
      <c r="DE39" s="72">
        <v>22.2</v>
      </c>
      <c r="DF39" s="72">
        <v>3</v>
      </c>
      <c r="EA39" s="50"/>
    </row>
    <row r="40" spans="1:131">
      <c r="A40">
        <v>39</v>
      </c>
      <c r="B40" t="s">
        <v>333</v>
      </c>
      <c r="C40" t="s">
        <v>16</v>
      </c>
      <c r="D40" t="s">
        <v>385</v>
      </c>
      <c r="E40" s="25" t="s">
        <v>479</v>
      </c>
      <c r="F40" s="25" t="s">
        <v>478</v>
      </c>
      <c r="G40">
        <v>4.0330711837063922E-3</v>
      </c>
      <c r="H40">
        <v>0.10123008671103045</v>
      </c>
      <c r="I40">
        <v>0.39524097600322633</v>
      </c>
      <c r="J40">
        <v>0</v>
      </c>
      <c r="K40">
        <v>0.10526315789473685</v>
      </c>
      <c r="L40">
        <v>4.0330711837063922E-3</v>
      </c>
      <c r="M40">
        <v>0</v>
      </c>
      <c r="N40">
        <v>0</v>
      </c>
      <c r="O40">
        <v>0</v>
      </c>
      <c r="P40">
        <v>0</v>
      </c>
      <c r="Q40">
        <v>4.0330711837063922E-3</v>
      </c>
      <c r="R40">
        <v>4.0330711837063922E-3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4.0330711837063922E-3</v>
      </c>
      <c r="AC40">
        <v>0</v>
      </c>
      <c r="AD40">
        <v>4.436378302077032E-2</v>
      </c>
      <c r="AE40">
        <v>4.0330711837063922E-3</v>
      </c>
      <c r="AF40">
        <v>8.0661423674127843E-3</v>
      </c>
      <c r="AG40">
        <v>0</v>
      </c>
      <c r="AH40">
        <v>0</v>
      </c>
      <c r="AI40">
        <v>0</v>
      </c>
      <c r="AJ40">
        <v>6.0697721314781197E-2</v>
      </c>
      <c r="AK40">
        <v>0</v>
      </c>
      <c r="AL40">
        <v>4.0330711837063924E-4</v>
      </c>
      <c r="AM40">
        <v>0</v>
      </c>
      <c r="AN40">
        <v>0</v>
      </c>
      <c r="AO40">
        <v>0</v>
      </c>
      <c r="AP40">
        <v>1.2502520669489817E-2</v>
      </c>
      <c r="AQ40">
        <v>1.4317402702157696E-2</v>
      </c>
      <c r="AR40">
        <v>0</v>
      </c>
      <c r="AS40">
        <v>0</v>
      </c>
      <c r="AT40">
        <v>0</v>
      </c>
      <c r="AU40">
        <v>2.0367009477717281E-2</v>
      </c>
      <c r="AV40">
        <v>0</v>
      </c>
      <c r="AW40">
        <v>0</v>
      </c>
      <c r="AX40">
        <v>3.0248033877797943E-2</v>
      </c>
      <c r="AY40">
        <v>8.0661423674127843E-3</v>
      </c>
      <c r="AZ40">
        <v>0</v>
      </c>
      <c r="BA40">
        <v>0</v>
      </c>
      <c r="BB40">
        <v>2.540834845735027E-2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CA40">
        <v>0</v>
      </c>
      <c r="CB40">
        <v>8.4694494857834243E-3</v>
      </c>
      <c r="CC40">
        <v>0</v>
      </c>
      <c r="CD40">
        <v>0.14115749142972375</v>
      </c>
      <c r="CE40">
        <v>0</v>
      </c>
      <c r="CF40" s="27">
        <f t="shared" si="0"/>
        <v>4</v>
      </c>
      <c r="CG40">
        <f t="shared" si="1"/>
        <v>12</v>
      </c>
      <c r="CH40">
        <f t="shared" si="2"/>
        <v>16</v>
      </c>
      <c r="CI40">
        <f>[1]!shannonweaver(K40:BT40)</f>
        <v>2.1834674770833669</v>
      </c>
      <c r="CJ40">
        <f t="shared" si="3"/>
        <v>0.78751942528262742</v>
      </c>
      <c r="CK40">
        <f t="shared" si="4"/>
        <v>16</v>
      </c>
      <c r="CL40">
        <f>[1]!shannonweaver($K40:BZ40)</f>
        <v>2.1834674770833669</v>
      </c>
      <c r="CM40">
        <f t="shared" si="5"/>
        <v>0.78751942528262742</v>
      </c>
      <c r="DB40">
        <v>21.5</v>
      </c>
      <c r="DC40">
        <f t="shared" si="6"/>
        <v>0.50050413389796322</v>
      </c>
      <c r="DD40">
        <v>0</v>
      </c>
      <c r="DE40">
        <v>44.4</v>
      </c>
      <c r="DF40">
        <v>5</v>
      </c>
      <c r="EA40" s="50"/>
    </row>
    <row r="41" spans="1:131">
      <c r="A41">
        <v>40</v>
      </c>
      <c r="B41" t="s">
        <v>334</v>
      </c>
      <c r="C41" t="s">
        <v>16</v>
      </c>
      <c r="D41" t="s">
        <v>385</v>
      </c>
      <c r="E41" s="25" t="s">
        <v>479</v>
      </c>
      <c r="F41" s="25" t="s">
        <v>478</v>
      </c>
      <c r="G41">
        <v>7.6194086429112962E-2</v>
      </c>
      <c r="H41">
        <v>7.5815011372251717E-2</v>
      </c>
      <c r="I41">
        <v>0.50416982562547386</v>
      </c>
      <c r="J41">
        <v>0</v>
      </c>
      <c r="K41">
        <v>7.5815011372251705E-3</v>
      </c>
      <c r="L41">
        <v>0</v>
      </c>
      <c r="M41">
        <v>0</v>
      </c>
      <c r="N41">
        <v>0</v>
      </c>
      <c r="O41">
        <v>0</v>
      </c>
      <c r="P41">
        <v>1.1372251705837754E-2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2.2934040940106138E-2</v>
      </c>
      <c r="AE41">
        <v>3.0326004548900679E-2</v>
      </c>
      <c r="AF41">
        <v>1.5163002274450341E-2</v>
      </c>
      <c r="AG41">
        <v>0</v>
      </c>
      <c r="AH41">
        <v>0</v>
      </c>
      <c r="AI41">
        <v>0</v>
      </c>
      <c r="AJ41">
        <v>5.7240333586050039E-2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7.5815011372251705E-4</v>
      </c>
      <c r="AR41">
        <v>0</v>
      </c>
      <c r="AS41">
        <v>0</v>
      </c>
      <c r="AT41">
        <v>1.5163002274450341E-2</v>
      </c>
      <c r="AU41">
        <v>3.7907505686125853E-3</v>
      </c>
      <c r="AV41">
        <v>0</v>
      </c>
      <c r="AW41">
        <v>0</v>
      </c>
      <c r="AX41">
        <v>5.4207733131159959E-2</v>
      </c>
      <c r="AY41">
        <v>1.1372251705837756E-2</v>
      </c>
      <c r="AZ41">
        <v>0</v>
      </c>
      <c r="BA41">
        <v>0</v>
      </c>
      <c r="BB41">
        <v>7.979529946929495E-2</v>
      </c>
      <c r="BC41">
        <v>0</v>
      </c>
      <c r="BD41">
        <v>3.7907505686125853E-3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CA41">
        <v>0</v>
      </c>
      <c r="CB41">
        <v>0</v>
      </c>
      <c r="CC41">
        <v>0</v>
      </c>
      <c r="CD41">
        <v>3.0326004548900679E-2</v>
      </c>
      <c r="CE41">
        <v>0</v>
      </c>
      <c r="CF41" s="27">
        <f t="shared" si="0"/>
        <v>2</v>
      </c>
      <c r="CG41">
        <f t="shared" si="1"/>
        <v>11</v>
      </c>
      <c r="CH41">
        <f t="shared" si="2"/>
        <v>13</v>
      </c>
      <c r="CI41">
        <f>[1]!shannonweaver(K41:BT41)</f>
        <v>2.1244919226560315</v>
      </c>
      <c r="CJ41">
        <f t="shared" si="3"/>
        <v>0.82827831141219321</v>
      </c>
      <c r="CK41">
        <f t="shared" si="4"/>
        <v>13</v>
      </c>
      <c r="CL41">
        <f>[1]!shannonweaver($K41:BZ41)</f>
        <v>2.1244919226560315</v>
      </c>
      <c r="CM41">
        <f t="shared" si="5"/>
        <v>0.82827831141219321</v>
      </c>
      <c r="DB41">
        <v>21.5</v>
      </c>
      <c r="DC41">
        <f t="shared" si="6"/>
        <v>0.65617892342683848</v>
      </c>
      <c r="DD41">
        <v>0</v>
      </c>
      <c r="DE41">
        <v>0</v>
      </c>
      <c r="DF41">
        <v>2</v>
      </c>
      <c r="EA41" s="50"/>
    </row>
    <row r="42" spans="1:131">
      <c r="A42">
        <v>41</v>
      </c>
      <c r="B42" t="s">
        <v>139</v>
      </c>
      <c r="C42" t="s">
        <v>16</v>
      </c>
      <c r="D42" t="s">
        <v>385</v>
      </c>
      <c r="E42" s="25" t="s">
        <v>479</v>
      </c>
      <c r="F42" s="25" t="s">
        <v>478</v>
      </c>
      <c r="G42">
        <v>7.3463573463573476E-2</v>
      </c>
      <c r="H42">
        <v>0.10236060236060238</v>
      </c>
      <c r="I42">
        <v>0.18722018722018721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4.0700040700040698E-4</v>
      </c>
      <c r="Q42">
        <v>4.5380545380545381E-2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3.6630036630036625E-2</v>
      </c>
      <c r="AE42">
        <v>1.2820512820512824E-2</v>
      </c>
      <c r="AF42">
        <v>6.9393569393569401E-2</v>
      </c>
      <c r="AG42">
        <v>0</v>
      </c>
      <c r="AH42">
        <v>0</v>
      </c>
      <c r="AI42">
        <v>0</v>
      </c>
      <c r="AJ42">
        <v>4.0903540903540897E-2</v>
      </c>
      <c r="AK42">
        <v>0</v>
      </c>
      <c r="AL42">
        <v>8.3435083435083445E-3</v>
      </c>
      <c r="AM42">
        <v>0</v>
      </c>
      <c r="AN42">
        <v>0</v>
      </c>
      <c r="AO42">
        <v>0</v>
      </c>
      <c r="AP42">
        <v>3.683353683353683E-2</v>
      </c>
      <c r="AQ42">
        <v>7.1225071225071244E-3</v>
      </c>
      <c r="AR42">
        <v>0</v>
      </c>
      <c r="AS42">
        <v>0</v>
      </c>
      <c r="AT42">
        <v>0</v>
      </c>
      <c r="AU42">
        <v>4.2735042735042739E-3</v>
      </c>
      <c r="AV42">
        <v>0</v>
      </c>
      <c r="AW42">
        <v>0</v>
      </c>
      <c r="AX42">
        <v>0.19536019536019536</v>
      </c>
      <c r="AY42">
        <v>4.4973544973544971E-2</v>
      </c>
      <c r="AZ42">
        <v>0</v>
      </c>
      <c r="BA42">
        <v>0</v>
      </c>
      <c r="BB42">
        <v>5.7183557183557186E-2</v>
      </c>
      <c r="BC42">
        <v>0</v>
      </c>
      <c r="BD42">
        <v>0</v>
      </c>
      <c r="BE42">
        <v>0</v>
      </c>
      <c r="BF42">
        <v>4.0700040700040706E-3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CA42">
        <v>0</v>
      </c>
      <c r="CB42">
        <v>0</v>
      </c>
      <c r="CC42">
        <v>1.2210012210012212E-2</v>
      </c>
      <c r="CD42">
        <v>6.1050061050061048E-2</v>
      </c>
      <c r="CE42">
        <v>0</v>
      </c>
      <c r="CF42" s="27">
        <f t="shared" si="0"/>
        <v>2</v>
      </c>
      <c r="CG42">
        <f t="shared" si="1"/>
        <v>12</v>
      </c>
      <c r="CH42">
        <f t="shared" si="2"/>
        <v>14</v>
      </c>
      <c r="CI42">
        <f>[1]!shannonweaver(K42:BT42)</f>
        <v>2.089537501706948</v>
      </c>
      <c r="CJ42">
        <f t="shared" si="3"/>
        <v>0.79177419840726859</v>
      </c>
      <c r="CK42">
        <f t="shared" si="4"/>
        <v>14</v>
      </c>
      <c r="CL42">
        <f>[1]!shannonweaver($K42:BZ42)</f>
        <v>2.089537501706948</v>
      </c>
      <c r="CM42">
        <f t="shared" si="5"/>
        <v>0.79177419840726859</v>
      </c>
      <c r="DB42">
        <v>21.5</v>
      </c>
      <c r="DC42">
        <f t="shared" si="6"/>
        <v>0.36304436304436305</v>
      </c>
      <c r="DD42">
        <v>0</v>
      </c>
      <c r="DE42">
        <v>33.299999999999997</v>
      </c>
      <c r="DF42">
        <v>4</v>
      </c>
      <c r="EA42" s="50"/>
    </row>
    <row r="43" spans="1:131">
      <c r="A43">
        <v>42</v>
      </c>
      <c r="B43" t="s">
        <v>126</v>
      </c>
      <c r="C43" t="s">
        <v>16</v>
      </c>
      <c r="D43" t="s">
        <v>385</v>
      </c>
      <c r="E43" s="25" t="s">
        <v>479</v>
      </c>
      <c r="F43" s="25" t="s">
        <v>478</v>
      </c>
      <c r="G43">
        <v>0.12711538461538463</v>
      </c>
      <c r="H43">
        <v>6.9615384615384635E-2</v>
      </c>
      <c r="I43">
        <v>0.39230769230769241</v>
      </c>
      <c r="J43">
        <v>0</v>
      </c>
      <c r="K43">
        <v>0</v>
      </c>
      <c r="L43">
        <v>3.8461538461538464E-3</v>
      </c>
      <c r="M43">
        <v>0</v>
      </c>
      <c r="N43">
        <v>0</v>
      </c>
      <c r="O43">
        <v>0</v>
      </c>
      <c r="P43">
        <v>0</v>
      </c>
      <c r="Q43">
        <v>2.3461538461538461E-2</v>
      </c>
      <c r="R43">
        <v>1.9230769230769231E-4</v>
      </c>
      <c r="S43">
        <v>0</v>
      </c>
      <c r="T43">
        <v>0</v>
      </c>
      <c r="U43">
        <v>3.8461538461538464E-3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1.1730769230769232E-2</v>
      </c>
      <c r="AE43">
        <v>9.6153846153846173E-2</v>
      </c>
      <c r="AF43">
        <v>0</v>
      </c>
      <c r="AG43">
        <v>0</v>
      </c>
      <c r="AH43">
        <v>0</v>
      </c>
      <c r="AI43">
        <v>0</v>
      </c>
      <c r="AJ43">
        <v>4.2307692307692303E-2</v>
      </c>
      <c r="AK43">
        <v>0</v>
      </c>
      <c r="AL43">
        <v>3.8461538461538464E-3</v>
      </c>
      <c r="AM43">
        <v>0</v>
      </c>
      <c r="AN43">
        <v>0</v>
      </c>
      <c r="AO43">
        <v>0</v>
      </c>
      <c r="AP43">
        <v>7.6923076923076927E-3</v>
      </c>
      <c r="AQ43">
        <v>1.7307692307692306E-3</v>
      </c>
      <c r="AR43">
        <v>0</v>
      </c>
      <c r="AS43">
        <v>0</v>
      </c>
      <c r="AT43">
        <v>2.6923076923076921E-2</v>
      </c>
      <c r="AU43">
        <v>3.8461538461538464E-3</v>
      </c>
      <c r="AV43">
        <v>0</v>
      </c>
      <c r="AW43">
        <v>0</v>
      </c>
      <c r="AX43">
        <v>0.1</v>
      </c>
      <c r="AY43">
        <v>4.0384615384615385E-3</v>
      </c>
      <c r="AZ43">
        <v>0</v>
      </c>
      <c r="BA43">
        <v>0</v>
      </c>
      <c r="BB43">
        <v>6.1923076923076928E-2</v>
      </c>
      <c r="BC43">
        <v>1.9230769230769231E-4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CA43">
        <v>0</v>
      </c>
      <c r="CB43">
        <v>7.6923076923076927E-3</v>
      </c>
      <c r="CC43">
        <v>0</v>
      </c>
      <c r="CD43">
        <v>1.1538461538461541E-2</v>
      </c>
      <c r="CE43">
        <v>0</v>
      </c>
      <c r="CF43" s="27">
        <f t="shared" si="0"/>
        <v>4</v>
      </c>
      <c r="CG43">
        <f t="shared" si="1"/>
        <v>12</v>
      </c>
      <c r="CH43">
        <f t="shared" si="2"/>
        <v>16</v>
      </c>
      <c r="CI43">
        <f>[1]!shannonweaver(K43:BT43)</f>
        <v>2.0203594575289228</v>
      </c>
      <c r="CJ43">
        <f t="shared" si="3"/>
        <v>0.72869064254752336</v>
      </c>
      <c r="CK43">
        <f t="shared" si="4"/>
        <v>16</v>
      </c>
      <c r="CL43">
        <f>[1]!shannonweaver($K43:BZ43)</f>
        <v>2.0203594575289228</v>
      </c>
      <c r="CM43">
        <f t="shared" si="5"/>
        <v>0.72869064254752336</v>
      </c>
      <c r="DB43">
        <v>21.5</v>
      </c>
      <c r="DC43">
        <f t="shared" si="6"/>
        <v>0.58903846153846162</v>
      </c>
      <c r="DD43">
        <v>11.1</v>
      </c>
      <c r="DE43">
        <v>22.2</v>
      </c>
      <c r="DF43">
        <v>6</v>
      </c>
      <c r="EA43" s="50"/>
    </row>
    <row r="44" spans="1:131">
      <c r="A44">
        <v>43</v>
      </c>
      <c r="B44" t="s">
        <v>75</v>
      </c>
      <c r="C44" t="s">
        <v>16</v>
      </c>
      <c r="D44" t="s">
        <v>459</v>
      </c>
      <c r="E44" s="25" t="s">
        <v>479</v>
      </c>
      <c r="F44" s="25" t="s">
        <v>478</v>
      </c>
      <c r="G44">
        <v>2.4911770811708533E-2</v>
      </c>
      <c r="H44">
        <v>0.11625493045463986</v>
      </c>
      <c r="I44">
        <v>0.1619265102761055</v>
      </c>
      <c r="J44">
        <v>0</v>
      </c>
      <c r="K44">
        <v>0</v>
      </c>
      <c r="L44">
        <v>1.6607847207805691E-2</v>
      </c>
      <c r="M44">
        <v>0</v>
      </c>
      <c r="N44">
        <v>1.6607847207805691E-2</v>
      </c>
      <c r="O44">
        <v>0</v>
      </c>
      <c r="P44">
        <v>0</v>
      </c>
      <c r="Q44">
        <v>5.3975503425368491E-2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2.4911770811708533E-2</v>
      </c>
      <c r="AE44">
        <v>0.1245588540585427</v>
      </c>
      <c r="AF44">
        <v>0</v>
      </c>
      <c r="AG44">
        <v>0.15362258667220263</v>
      </c>
      <c r="AH44">
        <v>0</v>
      </c>
      <c r="AI44">
        <v>0</v>
      </c>
      <c r="AJ44">
        <v>2.9063732613659955E-2</v>
      </c>
      <c r="AK44">
        <v>0</v>
      </c>
      <c r="AL44">
        <v>4.3595598920489944E-3</v>
      </c>
      <c r="AM44">
        <v>0</v>
      </c>
      <c r="AN44">
        <v>1.2871081586049412E-2</v>
      </c>
      <c r="AO44">
        <v>0</v>
      </c>
      <c r="AP44">
        <v>2.9063732613659955E-2</v>
      </c>
      <c r="AQ44">
        <v>1.0172306414780986E-2</v>
      </c>
      <c r="AR44">
        <v>0</v>
      </c>
      <c r="AS44">
        <v>0</v>
      </c>
      <c r="AT44">
        <v>0</v>
      </c>
      <c r="AU44">
        <v>8.5115216940004172E-3</v>
      </c>
      <c r="AV44">
        <v>0</v>
      </c>
      <c r="AW44">
        <v>0</v>
      </c>
      <c r="AX44">
        <v>0</v>
      </c>
      <c r="AY44">
        <v>0</v>
      </c>
      <c r="AZ44">
        <v>2.4911770811708533E-2</v>
      </c>
      <c r="BA44">
        <v>0</v>
      </c>
      <c r="BB44">
        <v>3.3630890595806519E-2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1.2455885405854267E-2</v>
      </c>
      <c r="BJ44">
        <v>0</v>
      </c>
      <c r="BK44">
        <v>0</v>
      </c>
      <c r="BL44">
        <v>4.1519618019514228E-3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5.0000000000000001E-4</v>
      </c>
      <c r="BV44">
        <v>5.0000000000000001E-4</v>
      </c>
      <c r="CA44">
        <v>4.1519618019514228E-4</v>
      </c>
      <c r="CB44">
        <v>0</v>
      </c>
      <c r="CC44">
        <v>0</v>
      </c>
      <c r="CD44">
        <v>0.13701473946439693</v>
      </c>
      <c r="CE44">
        <v>0</v>
      </c>
      <c r="CF44" s="27">
        <f t="shared" si="0"/>
        <v>3</v>
      </c>
      <c r="CG44">
        <f t="shared" si="1"/>
        <v>13</v>
      </c>
      <c r="CH44">
        <f t="shared" si="2"/>
        <v>16</v>
      </c>
      <c r="CI44">
        <f>[1]!shannonweaver(K44:BT44)</f>
        <v>2.2593845812852642</v>
      </c>
      <c r="CJ44">
        <f t="shared" si="3"/>
        <v>0.8149007327203095</v>
      </c>
      <c r="CK44">
        <f t="shared" si="4"/>
        <v>18</v>
      </c>
      <c r="CL44">
        <f>[1]!shannonweaver($K44:BZ44)</f>
        <v>2.2696645025453379</v>
      </c>
      <c r="CM44">
        <f t="shared" si="5"/>
        <v>0.7852500275595603</v>
      </c>
      <c r="CR44">
        <v>2</v>
      </c>
      <c r="CV44" s="71">
        <v>0.05</v>
      </c>
      <c r="CW44" s="71">
        <v>0.05</v>
      </c>
      <c r="DB44">
        <v>18.600000000000001</v>
      </c>
      <c r="DC44">
        <f t="shared" si="6"/>
        <v>0.30309321154245389</v>
      </c>
      <c r="DD44">
        <v>11.1</v>
      </c>
      <c r="DE44">
        <v>33.299999999999997</v>
      </c>
      <c r="DF44">
        <v>7</v>
      </c>
      <c r="EA44" s="50"/>
    </row>
    <row r="45" spans="1:131">
      <c r="A45">
        <v>44</v>
      </c>
      <c r="B45" t="s">
        <v>44</v>
      </c>
      <c r="C45" t="s">
        <v>16</v>
      </c>
      <c r="D45" t="s">
        <v>459</v>
      </c>
      <c r="E45" s="25" t="s">
        <v>479</v>
      </c>
      <c r="F45" s="25" t="s">
        <v>478</v>
      </c>
      <c r="G45">
        <v>7.146237576904875E-2</v>
      </c>
      <c r="H45">
        <v>0.14221486038807382</v>
      </c>
      <c r="I45">
        <v>0.20847136772361566</v>
      </c>
      <c r="J45">
        <v>0</v>
      </c>
      <c r="K45">
        <v>4.7326076668244201E-3</v>
      </c>
      <c r="L45">
        <v>0</v>
      </c>
      <c r="M45">
        <v>0</v>
      </c>
      <c r="N45">
        <v>0</v>
      </c>
      <c r="O45">
        <v>0</v>
      </c>
      <c r="P45">
        <v>0</v>
      </c>
      <c r="Q45">
        <v>3.3364884051112154E-2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1.893043066729768E-2</v>
      </c>
      <c r="AC45">
        <v>0</v>
      </c>
      <c r="AD45">
        <v>9.4652153336488402E-3</v>
      </c>
      <c r="AE45">
        <v>5.6791292001893035E-2</v>
      </c>
      <c r="AF45">
        <v>9.4652153336488402E-3</v>
      </c>
      <c r="AG45">
        <v>2.3663038334122099E-2</v>
      </c>
      <c r="AH45">
        <v>0</v>
      </c>
      <c r="AI45">
        <v>0</v>
      </c>
      <c r="AJ45">
        <v>6.2233790818741114E-2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1.9640321817321345E-2</v>
      </c>
      <c r="AQ45">
        <v>1.656412683388547E-3</v>
      </c>
      <c r="AR45">
        <v>1.4434453383814482E-2</v>
      </c>
      <c r="AS45">
        <v>0</v>
      </c>
      <c r="AT45">
        <v>0</v>
      </c>
      <c r="AU45">
        <v>1.9403691433980123E-2</v>
      </c>
      <c r="AV45">
        <v>0</v>
      </c>
      <c r="AW45">
        <v>0</v>
      </c>
      <c r="AX45">
        <v>8.1164221486038829E-2</v>
      </c>
      <c r="AY45">
        <v>0</v>
      </c>
      <c r="AZ45">
        <v>0</v>
      </c>
      <c r="BA45">
        <v>0</v>
      </c>
      <c r="BB45">
        <v>0.10435399905347846</v>
      </c>
      <c r="BC45">
        <v>4.7326076668244201E-3</v>
      </c>
      <c r="BD45">
        <v>0</v>
      </c>
      <c r="BE45">
        <v>0</v>
      </c>
      <c r="BF45">
        <v>0</v>
      </c>
      <c r="BG45">
        <v>0</v>
      </c>
      <c r="BH45">
        <v>9.4652153336488402E-3</v>
      </c>
      <c r="BI45">
        <v>1.893043066729768E-2</v>
      </c>
      <c r="BJ45">
        <v>0</v>
      </c>
      <c r="BK45">
        <v>0</v>
      </c>
      <c r="BL45">
        <v>4.7326076668244201E-3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CA45">
        <v>4.7326076668244201E-3</v>
      </c>
      <c r="CB45">
        <v>0</v>
      </c>
      <c r="CC45">
        <v>0</v>
      </c>
      <c r="CD45">
        <v>7.5958353052531943E-2</v>
      </c>
      <c r="CE45">
        <v>0</v>
      </c>
      <c r="CF45" s="27">
        <f t="shared" si="0"/>
        <v>2</v>
      </c>
      <c r="CG45">
        <f t="shared" si="1"/>
        <v>16</v>
      </c>
      <c r="CH45">
        <f t="shared" si="2"/>
        <v>18</v>
      </c>
      <c r="CI45">
        <f>[1]!shannonweaver(K45:BT45)</f>
        <v>2.4418081551084865</v>
      </c>
      <c r="CJ45">
        <f t="shared" si="3"/>
        <v>0.84480764401248609</v>
      </c>
      <c r="CK45">
        <f t="shared" si="4"/>
        <v>18</v>
      </c>
      <c r="CL45">
        <f>[1]!shannonweaver($K45:BZ45)</f>
        <v>2.4418081551084865</v>
      </c>
      <c r="CM45">
        <f t="shared" si="5"/>
        <v>0.84480764401248609</v>
      </c>
      <c r="DB45">
        <v>18.600000000000001</v>
      </c>
      <c r="DC45">
        <f t="shared" si="6"/>
        <v>0.42214860388073827</v>
      </c>
      <c r="DD45">
        <v>0</v>
      </c>
      <c r="DE45">
        <v>11.1</v>
      </c>
      <c r="DF45">
        <v>5</v>
      </c>
      <c r="EA45" s="50"/>
    </row>
    <row r="46" spans="1:131">
      <c r="A46">
        <v>45</v>
      </c>
      <c r="B46" t="s">
        <v>288</v>
      </c>
      <c r="C46" t="s">
        <v>16</v>
      </c>
      <c r="D46" t="s">
        <v>459</v>
      </c>
      <c r="E46" s="25" t="s">
        <v>479</v>
      </c>
      <c r="F46" s="25" t="s">
        <v>478</v>
      </c>
      <c r="G46">
        <v>6.6627474034881451E-2</v>
      </c>
      <c r="H46">
        <v>0.18812463256907699</v>
      </c>
      <c r="I46">
        <v>0.39976484420928871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3.9192631785224382E-3</v>
      </c>
      <c r="AE46">
        <v>7.4466000391926343E-2</v>
      </c>
      <c r="AF46">
        <v>3.9192631785224382E-3</v>
      </c>
      <c r="AG46">
        <v>3.9192631785224382E-3</v>
      </c>
      <c r="AH46">
        <v>0</v>
      </c>
      <c r="AI46">
        <v>0</v>
      </c>
      <c r="AJ46">
        <v>2.4103468547912992E-2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3.1746031746031744E-2</v>
      </c>
      <c r="AQ46">
        <v>2.547521066039584E-3</v>
      </c>
      <c r="AR46">
        <v>0</v>
      </c>
      <c r="AS46">
        <v>0</v>
      </c>
      <c r="AT46">
        <v>0</v>
      </c>
      <c r="AU46">
        <v>2.4103468547912992E-2</v>
      </c>
      <c r="AV46">
        <v>0</v>
      </c>
      <c r="AW46">
        <v>0</v>
      </c>
      <c r="AX46">
        <v>0.10190084264158342</v>
      </c>
      <c r="AY46">
        <v>0</v>
      </c>
      <c r="AZ46">
        <v>0</v>
      </c>
      <c r="BA46">
        <v>0</v>
      </c>
      <c r="BB46">
        <v>5.9180873995688818E-2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7.8385263570448765E-3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CA46">
        <v>0</v>
      </c>
      <c r="CB46">
        <v>0</v>
      </c>
      <c r="CC46">
        <v>0</v>
      </c>
      <c r="CD46">
        <v>7.8385263570448765E-3</v>
      </c>
      <c r="CE46">
        <v>0</v>
      </c>
      <c r="CF46" s="27">
        <f t="shared" si="0"/>
        <v>0</v>
      </c>
      <c r="CG46">
        <f t="shared" si="1"/>
        <v>11</v>
      </c>
      <c r="CH46">
        <f t="shared" si="2"/>
        <v>11</v>
      </c>
      <c r="CI46">
        <f>[1]!shannonweaver(K46:BT46)</f>
        <v>1.8787308660959632</v>
      </c>
      <c r="CJ46">
        <f t="shared" si="3"/>
        <v>0.783491625930545</v>
      </c>
      <c r="CK46">
        <f t="shared" si="4"/>
        <v>11</v>
      </c>
      <c r="CL46">
        <f>[1]!shannonweaver($K46:BZ46)</f>
        <v>1.8787308660959632</v>
      </c>
      <c r="CM46">
        <f t="shared" si="5"/>
        <v>0.783491625930545</v>
      </c>
      <c r="DB46">
        <v>18.600000000000001</v>
      </c>
      <c r="DC46">
        <f t="shared" si="6"/>
        <v>0.65451695081324712</v>
      </c>
      <c r="DD46">
        <v>55.5</v>
      </c>
      <c r="DE46">
        <v>11.1</v>
      </c>
      <c r="DF46">
        <v>6</v>
      </c>
      <c r="EA46" s="50"/>
    </row>
    <row r="47" spans="1:131">
      <c r="A47">
        <v>46</v>
      </c>
      <c r="B47" t="s">
        <v>289</v>
      </c>
      <c r="C47" t="s">
        <v>16</v>
      </c>
      <c r="D47" t="s">
        <v>459</v>
      </c>
      <c r="E47" s="25" t="s">
        <v>479</v>
      </c>
      <c r="F47" s="25" t="s">
        <v>478</v>
      </c>
      <c r="G47">
        <v>2.9411764705882349E-2</v>
      </c>
      <c r="H47">
        <v>0.17226890756302518</v>
      </c>
      <c r="I47">
        <v>0.43697478991596622</v>
      </c>
      <c r="J47">
        <v>0</v>
      </c>
      <c r="K47">
        <v>2.9411764705882349E-2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3.7815126050420166E-2</v>
      </c>
      <c r="AF47">
        <v>4.2016806722689074E-3</v>
      </c>
      <c r="AG47">
        <v>4.2016806722689074E-3</v>
      </c>
      <c r="AH47">
        <v>0</v>
      </c>
      <c r="AI47">
        <v>0</v>
      </c>
      <c r="AJ47">
        <v>1.323529411764706E-2</v>
      </c>
      <c r="AK47">
        <v>0</v>
      </c>
      <c r="AL47">
        <v>0</v>
      </c>
      <c r="AM47">
        <v>0</v>
      </c>
      <c r="AN47">
        <v>2.1008403361344536E-4</v>
      </c>
      <c r="AO47">
        <v>0</v>
      </c>
      <c r="AP47">
        <v>8.6134453781512611E-3</v>
      </c>
      <c r="AQ47">
        <v>2.1008403361344537E-3</v>
      </c>
      <c r="AR47">
        <v>0</v>
      </c>
      <c r="AS47">
        <v>0</v>
      </c>
      <c r="AT47">
        <v>4.2016806722689074E-3</v>
      </c>
      <c r="AU47">
        <v>2.1428571428571429E-2</v>
      </c>
      <c r="AV47">
        <v>0</v>
      </c>
      <c r="AW47">
        <v>0</v>
      </c>
      <c r="AX47">
        <v>9.2436974789915985E-2</v>
      </c>
      <c r="AY47">
        <v>0</v>
      </c>
      <c r="AZ47">
        <v>0</v>
      </c>
      <c r="BA47">
        <v>0</v>
      </c>
      <c r="BB47">
        <v>3.8235294117647055E-2</v>
      </c>
      <c r="BC47">
        <v>0</v>
      </c>
      <c r="BD47">
        <v>0</v>
      </c>
      <c r="BE47">
        <v>4.2016806722689074E-3</v>
      </c>
      <c r="BF47">
        <v>0</v>
      </c>
      <c r="BG47">
        <v>0</v>
      </c>
      <c r="BH47">
        <v>0</v>
      </c>
      <c r="BI47">
        <v>0</v>
      </c>
      <c r="BJ47">
        <v>4.2016806722689074E-3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CA47">
        <v>4.4117647058823529E-3</v>
      </c>
      <c r="CB47">
        <v>4.2016806722689074E-3</v>
      </c>
      <c r="CC47">
        <v>0</v>
      </c>
      <c r="CD47">
        <v>8.8235294117647065E-2</v>
      </c>
      <c r="CE47">
        <v>0</v>
      </c>
      <c r="CF47" s="27">
        <f t="shared" si="0"/>
        <v>1</v>
      </c>
      <c r="CG47">
        <f t="shared" si="1"/>
        <v>13</v>
      </c>
      <c r="CH47">
        <f t="shared" si="2"/>
        <v>14</v>
      </c>
      <c r="CI47">
        <f>[1]!shannonweaver(K47:BT47)</f>
        <v>2.0074197243121703</v>
      </c>
      <c r="CJ47">
        <f t="shared" si="3"/>
        <v>0.76065786892353227</v>
      </c>
      <c r="CK47">
        <f t="shared" si="4"/>
        <v>14</v>
      </c>
      <c r="CL47">
        <f>[1]!shannonweaver($K47:BZ47)</f>
        <v>2.0074197243121703</v>
      </c>
      <c r="CM47">
        <f t="shared" si="5"/>
        <v>0.76065786892353227</v>
      </c>
      <c r="DB47">
        <v>18.600000000000001</v>
      </c>
      <c r="DC47">
        <f t="shared" si="6"/>
        <v>0.63865546218487379</v>
      </c>
      <c r="DD47">
        <v>44.4</v>
      </c>
      <c r="DE47">
        <v>22.2</v>
      </c>
      <c r="DF47">
        <v>6</v>
      </c>
      <c r="EA47" s="50"/>
    </row>
    <row r="48" spans="1:131">
      <c r="A48">
        <v>47</v>
      </c>
      <c r="B48" t="s">
        <v>449</v>
      </c>
      <c r="C48" t="s">
        <v>16</v>
      </c>
      <c r="D48" t="s">
        <v>459</v>
      </c>
      <c r="E48" s="25" t="s">
        <v>479</v>
      </c>
      <c r="F48" s="25" t="s">
        <v>478</v>
      </c>
      <c r="G48">
        <v>0.132013201320132</v>
      </c>
      <c r="H48">
        <v>0.11857614332861857</v>
      </c>
      <c r="I48">
        <v>0.40075436115040081</v>
      </c>
      <c r="J48">
        <v>0</v>
      </c>
      <c r="K48">
        <v>4.7147571900047151E-3</v>
      </c>
      <c r="L48">
        <v>9.4295143800094301E-3</v>
      </c>
      <c r="M48">
        <v>0</v>
      </c>
      <c r="N48">
        <v>0</v>
      </c>
      <c r="O48">
        <v>0</v>
      </c>
      <c r="P48">
        <v>2.3573785950023574E-4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1.885902876001886E-2</v>
      </c>
      <c r="AE48">
        <v>4.9504950495049506E-3</v>
      </c>
      <c r="AF48">
        <v>2.3573785950023574E-4</v>
      </c>
      <c r="AG48">
        <v>0</v>
      </c>
      <c r="AH48">
        <v>0</v>
      </c>
      <c r="AI48">
        <v>0</v>
      </c>
      <c r="AJ48">
        <v>1.4851485148514854E-2</v>
      </c>
      <c r="AK48">
        <v>0</v>
      </c>
      <c r="AL48">
        <v>0</v>
      </c>
      <c r="AM48">
        <v>0</v>
      </c>
      <c r="AN48">
        <v>1.4615747289014618E-2</v>
      </c>
      <c r="AO48">
        <v>0</v>
      </c>
      <c r="AP48">
        <v>9.4295143800094301E-3</v>
      </c>
      <c r="AQ48">
        <v>5.4219707685054224E-3</v>
      </c>
      <c r="AR48">
        <v>0</v>
      </c>
      <c r="AS48">
        <v>0</v>
      </c>
      <c r="AT48">
        <v>9.4295143800094301E-3</v>
      </c>
      <c r="AU48">
        <v>2.3573785950023574E-2</v>
      </c>
      <c r="AV48">
        <v>0</v>
      </c>
      <c r="AW48">
        <v>0</v>
      </c>
      <c r="AX48">
        <v>6.2234794908062233E-2</v>
      </c>
      <c r="AY48">
        <v>0</v>
      </c>
      <c r="AZ48">
        <v>0</v>
      </c>
      <c r="BA48">
        <v>0</v>
      </c>
      <c r="BB48">
        <v>1.933050447901933E-2</v>
      </c>
      <c r="BC48">
        <v>0</v>
      </c>
      <c r="BD48">
        <v>0</v>
      </c>
      <c r="BE48">
        <v>0</v>
      </c>
      <c r="BF48">
        <v>1.933050447901933E-2</v>
      </c>
      <c r="BG48">
        <v>0</v>
      </c>
      <c r="BH48">
        <v>0</v>
      </c>
      <c r="BI48">
        <v>0</v>
      </c>
      <c r="BJ48">
        <v>0</v>
      </c>
      <c r="BK48">
        <v>4.7147571900047151E-3</v>
      </c>
      <c r="BL48">
        <v>0</v>
      </c>
      <c r="BM48">
        <v>4.7147571900047151E-3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CA48">
        <v>4.7147571900047151E-3</v>
      </c>
      <c r="CB48">
        <v>0</v>
      </c>
      <c r="CC48">
        <v>0</v>
      </c>
      <c r="CD48">
        <v>0.11786892975011788</v>
      </c>
      <c r="CE48">
        <v>0</v>
      </c>
      <c r="CF48" s="27">
        <f t="shared" si="0"/>
        <v>3</v>
      </c>
      <c r="CG48">
        <f t="shared" si="1"/>
        <v>14</v>
      </c>
      <c r="CH48">
        <f t="shared" si="2"/>
        <v>17</v>
      </c>
      <c r="CI48">
        <f>[1]!shannonweaver(K48:BT48)</f>
        <v>2.4016655296742404</v>
      </c>
      <c r="CJ48">
        <f t="shared" si="3"/>
        <v>0.84768255617342836</v>
      </c>
      <c r="CK48">
        <f t="shared" si="4"/>
        <v>17</v>
      </c>
      <c r="CL48">
        <f>[1]!shannonweaver($K48:BZ48)</f>
        <v>2.4016655296742404</v>
      </c>
      <c r="CM48">
        <f t="shared" si="5"/>
        <v>0.84768255617342836</v>
      </c>
      <c r="DB48">
        <v>18.600000000000001</v>
      </c>
      <c r="DC48">
        <f t="shared" si="6"/>
        <v>0.65134370579915135</v>
      </c>
      <c r="DD48">
        <v>11.1</v>
      </c>
      <c r="DE48">
        <v>0</v>
      </c>
      <c r="DF48">
        <v>2</v>
      </c>
      <c r="EA48" s="50"/>
    </row>
    <row r="49" spans="1:131">
      <c r="A49">
        <v>48</v>
      </c>
      <c r="B49" t="s">
        <v>450</v>
      </c>
      <c r="C49" t="s">
        <v>16</v>
      </c>
      <c r="D49" t="s">
        <v>459</v>
      </c>
      <c r="E49" s="25" t="s">
        <v>479</v>
      </c>
      <c r="F49" s="25" t="s">
        <v>478</v>
      </c>
      <c r="G49">
        <v>3.7578288100208766E-2</v>
      </c>
      <c r="H49">
        <v>0.17139874739039665</v>
      </c>
      <c r="I49">
        <v>0.43423799582463463</v>
      </c>
      <c r="J49">
        <v>0</v>
      </c>
      <c r="K49">
        <v>0</v>
      </c>
      <c r="L49">
        <v>4.1753653444676414E-3</v>
      </c>
      <c r="M49">
        <v>0</v>
      </c>
      <c r="N49">
        <v>0</v>
      </c>
      <c r="O49">
        <v>0</v>
      </c>
      <c r="P49">
        <v>4.1753653444676414E-3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8.3507306889352827E-3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2.5260960334029227E-2</v>
      </c>
      <c r="AF49">
        <v>4.1753653444676414E-3</v>
      </c>
      <c r="AG49">
        <v>0</v>
      </c>
      <c r="AH49">
        <v>0</v>
      </c>
      <c r="AI49">
        <v>0</v>
      </c>
      <c r="AJ49">
        <v>8.5594989561586649E-3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8.3507306889352827E-3</v>
      </c>
      <c r="AQ49">
        <v>1.2526096033402925E-3</v>
      </c>
      <c r="AR49">
        <v>0</v>
      </c>
      <c r="AS49">
        <v>0</v>
      </c>
      <c r="AT49">
        <v>4.1753653444676414E-3</v>
      </c>
      <c r="AU49">
        <v>2.9227557411273485E-2</v>
      </c>
      <c r="AV49">
        <v>4.1753653444676414E-3</v>
      </c>
      <c r="AW49">
        <v>0</v>
      </c>
      <c r="AX49">
        <v>9.6033402922755792E-2</v>
      </c>
      <c r="AY49">
        <v>0</v>
      </c>
      <c r="AZ49">
        <v>0</v>
      </c>
      <c r="BA49">
        <v>0</v>
      </c>
      <c r="BB49">
        <v>2.9436325678496869E-2</v>
      </c>
      <c r="BC49">
        <v>0</v>
      </c>
      <c r="BD49">
        <v>1.2526096033402925E-2</v>
      </c>
      <c r="BE49">
        <v>0</v>
      </c>
      <c r="BF49">
        <v>2.5052192066805846E-2</v>
      </c>
      <c r="BG49">
        <v>0</v>
      </c>
      <c r="BH49">
        <v>0</v>
      </c>
      <c r="BI49">
        <v>0</v>
      </c>
      <c r="BJ49">
        <v>0</v>
      </c>
      <c r="BK49">
        <v>4.1753653444676414E-3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CA49">
        <v>0</v>
      </c>
      <c r="CB49">
        <v>0</v>
      </c>
      <c r="CC49">
        <v>0</v>
      </c>
      <c r="CD49">
        <v>8.768267223382048E-2</v>
      </c>
      <c r="CE49">
        <v>0</v>
      </c>
      <c r="CF49" s="27">
        <f t="shared" si="0"/>
        <v>2</v>
      </c>
      <c r="CG49">
        <f t="shared" si="1"/>
        <v>14</v>
      </c>
      <c r="CH49">
        <f t="shared" si="2"/>
        <v>16</v>
      </c>
      <c r="CI49">
        <f>[1]!shannonweaver(K49:BT49)</f>
        <v>2.1747912438537842</v>
      </c>
      <c r="CJ49">
        <f t="shared" si="3"/>
        <v>0.78439013561914872</v>
      </c>
      <c r="CK49">
        <f t="shared" si="4"/>
        <v>16</v>
      </c>
      <c r="CL49">
        <f>[1]!shannonweaver($K49:BZ49)</f>
        <v>2.1747912438537842</v>
      </c>
      <c r="CM49">
        <f t="shared" si="5"/>
        <v>0.78439013561914872</v>
      </c>
      <c r="DB49">
        <v>18.600000000000001</v>
      </c>
      <c r="DC49">
        <f t="shared" si="6"/>
        <v>0.64321503131524005</v>
      </c>
      <c r="DD49">
        <v>22.2</v>
      </c>
      <c r="DE49">
        <v>11.1</v>
      </c>
      <c r="DF49">
        <v>9</v>
      </c>
      <c r="EA49" s="50"/>
    </row>
    <row r="50" spans="1:131">
      <c r="A50">
        <v>49</v>
      </c>
      <c r="B50" t="s">
        <v>451</v>
      </c>
      <c r="C50" t="s">
        <v>16</v>
      </c>
      <c r="D50" t="s">
        <v>26</v>
      </c>
      <c r="E50" s="25" t="s">
        <v>479</v>
      </c>
      <c r="F50" s="25" t="s">
        <v>478</v>
      </c>
      <c r="G50">
        <v>1.3301351940689054E-2</v>
      </c>
      <c r="H50">
        <v>1.3955516790231139E-2</v>
      </c>
      <c r="I50">
        <v>0.47972088966419529</v>
      </c>
      <c r="J50">
        <v>0</v>
      </c>
      <c r="K50">
        <v>8.9402529437418218E-3</v>
      </c>
      <c r="L50">
        <v>0</v>
      </c>
      <c r="M50">
        <v>0</v>
      </c>
      <c r="N50">
        <v>0</v>
      </c>
      <c r="O50">
        <v>0</v>
      </c>
      <c r="P50">
        <v>0</v>
      </c>
      <c r="Q50">
        <v>3.1399912778020053E-2</v>
      </c>
      <c r="R50">
        <v>4.5791539467945922E-3</v>
      </c>
      <c r="S50">
        <v>0</v>
      </c>
      <c r="T50">
        <v>0</v>
      </c>
      <c r="U50">
        <v>0</v>
      </c>
      <c r="V50">
        <v>4.3610989969472304E-3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1.3301351940689054E-2</v>
      </c>
      <c r="AE50">
        <v>4.3610989969472304E-3</v>
      </c>
      <c r="AF50">
        <v>4.3610989969472304E-3</v>
      </c>
      <c r="AG50">
        <v>0</v>
      </c>
      <c r="AH50">
        <v>4.3610989969472304E-3</v>
      </c>
      <c r="AI50">
        <v>0</v>
      </c>
      <c r="AJ50">
        <v>1.7662450937636284E-2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4.3610989969472304E-3</v>
      </c>
      <c r="AQ50">
        <v>1.7444395987788921E-3</v>
      </c>
      <c r="AR50">
        <v>0</v>
      </c>
      <c r="AS50">
        <v>0</v>
      </c>
      <c r="AT50">
        <v>2.1805494984736152E-2</v>
      </c>
      <c r="AU50">
        <v>4.3610989969472304E-3</v>
      </c>
      <c r="AV50">
        <v>0</v>
      </c>
      <c r="AW50">
        <v>0</v>
      </c>
      <c r="AX50">
        <v>0.22677714784125586</v>
      </c>
      <c r="AY50">
        <v>6.1055385957261239E-2</v>
      </c>
      <c r="AZ50">
        <v>0</v>
      </c>
      <c r="BA50">
        <v>0</v>
      </c>
      <c r="BB50">
        <v>4.8626253815961612E-2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8.7221979938944608E-3</v>
      </c>
      <c r="BL50">
        <v>4.3610989969472304E-3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CA50">
        <v>0</v>
      </c>
      <c r="CB50">
        <v>4.7972088966419541E-3</v>
      </c>
      <c r="CC50">
        <v>0</v>
      </c>
      <c r="CD50">
        <v>1.3083296990841693E-2</v>
      </c>
      <c r="CE50">
        <v>0</v>
      </c>
      <c r="CF50" s="27">
        <f t="shared" si="0"/>
        <v>4</v>
      </c>
      <c r="CG50">
        <f t="shared" si="1"/>
        <v>14</v>
      </c>
      <c r="CH50">
        <f t="shared" si="2"/>
        <v>18</v>
      </c>
      <c r="CI50">
        <f>[1]!shannonweaver(K50:BT50)</f>
        <v>1.9082533214305093</v>
      </c>
      <c r="CJ50">
        <f t="shared" si="3"/>
        <v>0.6602103401465157</v>
      </c>
      <c r="CK50">
        <f t="shared" si="4"/>
        <v>18</v>
      </c>
      <c r="CL50">
        <f>[1]!shannonweaver($K50:BZ50)</f>
        <v>1.9082533214305093</v>
      </c>
      <c r="CM50">
        <f t="shared" si="5"/>
        <v>0.6602103401465157</v>
      </c>
      <c r="DB50">
        <v>19.7</v>
      </c>
      <c r="DC50">
        <f t="shared" si="6"/>
        <v>0.5069777583951155</v>
      </c>
      <c r="DD50">
        <v>11.1</v>
      </c>
      <c r="DE50">
        <v>22.2</v>
      </c>
      <c r="DF50">
        <v>4</v>
      </c>
      <c r="EA50" s="50"/>
    </row>
    <row r="51" spans="1:131">
      <c r="A51">
        <v>50</v>
      </c>
      <c r="B51" t="s">
        <v>452</v>
      </c>
      <c r="C51" t="s">
        <v>16</v>
      </c>
      <c r="D51" t="s">
        <v>26</v>
      </c>
      <c r="E51" s="25" t="s">
        <v>479</v>
      </c>
      <c r="F51" s="25" t="s">
        <v>478</v>
      </c>
      <c r="G51">
        <v>3.5255603122639138E-2</v>
      </c>
      <c r="H51">
        <v>0.17224880382775121</v>
      </c>
      <c r="I51">
        <v>0.25711407705867539</v>
      </c>
      <c r="J51">
        <v>0</v>
      </c>
      <c r="K51">
        <v>1.0324855200201462E-2</v>
      </c>
      <c r="L51">
        <v>0</v>
      </c>
      <c r="M51">
        <v>0</v>
      </c>
      <c r="N51">
        <v>0</v>
      </c>
      <c r="O51">
        <v>0</v>
      </c>
      <c r="P51">
        <v>1.0073029463611183E-2</v>
      </c>
      <c r="Q51">
        <v>1.5361369932007053E-2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0.12591286829513984</v>
      </c>
      <c r="AE51">
        <v>5.2883404683958714E-3</v>
      </c>
      <c r="AF51">
        <v>0</v>
      </c>
      <c r="AG51">
        <v>0</v>
      </c>
      <c r="AH51">
        <v>0</v>
      </c>
      <c r="AI51">
        <v>0</v>
      </c>
      <c r="AJ51">
        <v>2.5938050868798797E-2</v>
      </c>
      <c r="AK51">
        <v>0</v>
      </c>
      <c r="AL51">
        <v>5.2883404683958714E-3</v>
      </c>
      <c r="AM51">
        <v>0</v>
      </c>
      <c r="AN51">
        <v>7.1770334928229665E-2</v>
      </c>
      <c r="AO51">
        <v>0</v>
      </c>
      <c r="AP51">
        <v>1.0073029463611183E-2</v>
      </c>
      <c r="AQ51">
        <v>2.2664316293125159E-3</v>
      </c>
      <c r="AR51">
        <v>0</v>
      </c>
      <c r="AS51">
        <v>0</v>
      </c>
      <c r="AT51">
        <v>0</v>
      </c>
      <c r="AU51">
        <v>1.5109544195416776E-2</v>
      </c>
      <c r="AV51">
        <v>0</v>
      </c>
      <c r="AW51">
        <v>0</v>
      </c>
      <c r="AX51">
        <v>9.6449257114077092E-2</v>
      </c>
      <c r="AY51">
        <v>0</v>
      </c>
      <c r="AZ51">
        <v>0</v>
      </c>
      <c r="BA51">
        <v>0</v>
      </c>
      <c r="BB51">
        <v>7.0511206245278277E-2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1.0073029463611183E-2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5.0000000000000001E-4</v>
      </c>
      <c r="CA51">
        <v>1.0073029463611183E-2</v>
      </c>
      <c r="CB51">
        <v>5.5401662049861513E-3</v>
      </c>
      <c r="CC51">
        <v>0</v>
      </c>
      <c r="CD51">
        <v>4.532863258625032E-2</v>
      </c>
      <c r="CE51">
        <v>0</v>
      </c>
      <c r="CF51" s="27">
        <f t="shared" si="0"/>
        <v>3</v>
      </c>
      <c r="CG51">
        <f t="shared" si="1"/>
        <v>11</v>
      </c>
      <c r="CH51">
        <f t="shared" si="2"/>
        <v>14</v>
      </c>
      <c r="CI51">
        <f>[1]!shannonweaver(K51:BT51)</f>
        <v>2.0791195605631936</v>
      </c>
      <c r="CJ51">
        <f t="shared" si="3"/>
        <v>0.78782659900241847</v>
      </c>
      <c r="CK51">
        <f t="shared" si="4"/>
        <v>15</v>
      </c>
      <c r="CL51">
        <f>[1]!shannonweaver($K51:BZ51)</f>
        <v>2.085201057882228</v>
      </c>
      <c r="CM51">
        <f t="shared" si="5"/>
        <v>0.77000088736668371</v>
      </c>
      <c r="CR51">
        <v>1</v>
      </c>
      <c r="CV51" s="71">
        <v>0.05</v>
      </c>
      <c r="DB51">
        <v>19.7</v>
      </c>
      <c r="DC51">
        <f t="shared" si="6"/>
        <v>0.46461848400906575</v>
      </c>
      <c r="DD51">
        <v>22.2</v>
      </c>
      <c r="DE51">
        <v>0</v>
      </c>
      <c r="DF51">
        <v>5</v>
      </c>
      <c r="EA51" s="50"/>
    </row>
    <row r="52" spans="1:131">
      <c r="A52">
        <v>51</v>
      </c>
      <c r="B52" t="s">
        <v>453</v>
      </c>
      <c r="C52" t="s">
        <v>16</v>
      </c>
      <c r="D52" t="s">
        <v>26</v>
      </c>
      <c r="E52" s="25" t="s">
        <v>479</v>
      </c>
      <c r="F52" s="25" t="s">
        <v>478</v>
      </c>
      <c r="G52">
        <v>1.6012810248198558E-2</v>
      </c>
      <c r="H52">
        <v>5.2642113690952758E-2</v>
      </c>
      <c r="I52">
        <v>0.41253002401921535</v>
      </c>
      <c r="J52">
        <v>0</v>
      </c>
      <c r="K52">
        <v>4.4035228182546023E-2</v>
      </c>
      <c r="L52">
        <v>4.0032025620496394E-3</v>
      </c>
      <c r="M52">
        <v>0</v>
      </c>
      <c r="N52">
        <v>0</v>
      </c>
      <c r="O52">
        <v>8.0064051240992789E-3</v>
      </c>
      <c r="P52">
        <v>0</v>
      </c>
      <c r="Q52">
        <v>4.2033626901521216E-3</v>
      </c>
      <c r="R52">
        <v>4.0032025620496389E-4</v>
      </c>
      <c r="S52">
        <v>0</v>
      </c>
      <c r="T52">
        <v>0</v>
      </c>
      <c r="U52">
        <v>0</v>
      </c>
      <c r="V52">
        <v>4.2033626901521216E-3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8.0064051240992789E-3</v>
      </c>
      <c r="AE52">
        <v>0</v>
      </c>
      <c r="AF52">
        <v>4.2033626901521216E-3</v>
      </c>
      <c r="AG52">
        <v>0</v>
      </c>
      <c r="AH52">
        <v>0</v>
      </c>
      <c r="AI52">
        <v>0</v>
      </c>
      <c r="AJ52">
        <v>4.0232185748598867E-2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4.0032025620496389E-4</v>
      </c>
      <c r="AR52">
        <v>0</v>
      </c>
      <c r="AS52">
        <v>0</v>
      </c>
      <c r="AT52">
        <v>0</v>
      </c>
      <c r="AU52">
        <v>8.2065652522017602E-3</v>
      </c>
      <c r="AV52">
        <v>0</v>
      </c>
      <c r="AW52">
        <v>0</v>
      </c>
      <c r="AX52">
        <v>0.1521216973578863</v>
      </c>
      <c r="AY52">
        <v>3.2025620496397109E-2</v>
      </c>
      <c r="AZ52">
        <v>0</v>
      </c>
      <c r="BA52">
        <v>0</v>
      </c>
      <c r="BB52">
        <v>0.1200960768614892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8.2065652522017602E-3</v>
      </c>
      <c r="BL52">
        <v>1.6212970376301039E-2</v>
      </c>
      <c r="BM52">
        <v>2.0016012810248195E-4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5.0000000000000001E-4</v>
      </c>
      <c r="CA52">
        <v>0</v>
      </c>
      <c r="CB52">
        <v>4.0032025620496394E-3</v>
      </c>
      <c r="CC52">
        <v>0</v>
      </c>
      <c r="CD52">
        <v>6.0048038430744605E-2</v>
      </c>
      <c r="CE52">
        <v>0</v>
      </c>
      <c r="CF52" s="27">
        <f t="shared" si="0"/>
        <v>6</v>
      </c>
      <c r="CG52">
        <f t="shared" si="1"/>
        <v>11</v>
      </c>
      <c r="CH52">
        <f t="shared" si="2"/>
        <v>17</v>
      </c>
      <c r="CI52">
        <f>[1]!shannonweaver(K52:BT52)</f>
        <v>1.93874335260741</v>
      </c>
      <c r="CJ52">
        <f t="shared" si="3"/>
        <v>0.68429133890488336</v>
      </c>
      <c r="CK52">
        <f t="shared" si="4"/>
        <v>18</v>
      </c>
      <c r="CL52">
        <f>[1]!shannonweaver($K52:BZ52)</f>
        <v>1.9451953606602235</v>
      </c>
      <c r="CM52">
        <f t="shared" si="5"/>
        <v>0.67299140857786632</v>
      </c>
      <c r="CN52">
        <v>1</v>
      </c>
      <c r="CV52" s="71">
        <v>0.05</v>
      </c>
      <c r="DB52">
        <v>19.7</v>
      </c>
      <c r="DC52">
        <f t="shared" si="6"/>
        <v>0.48118494795836664</v>
      </c>
      <c r="DD52">
        <v>11.1</v>
      </c>
      <c r="DE52">
        <v>33.299999999999997</v>
      </c>
      <c r="DF52">
        <v>5</v>
      </c>
      <c r="EA52" s="50"/>
    </row>
    <row r="53" spans="1:131">
      <c r="A53">
        <v>52</v>
      </c>
      <c r="B53" t="s">
        <v>454</v>
      </c>
      <c r="C53" t="s">
        <v>16</v>
      </c>
      <c r="D53" t="s">
        <v>26</v>
      </c>
      <c r="E53" s="25" t="s">
        <v>479</v>
      </c>
      <c r="F53" s="25" t="s">
        <v>478</v>
      </c>
      <c r="G53">
        <v>9.154013015184384E-2</v>
      </c>
      <c r="H53">
        <v>9.2190889370932769E-2</v>
      </c>
      <c r="I53">
        <v>0.60737527114967482</v>
      </c>
      <c r="J53">
        <v>0</v>
      </c>
      <c r="K53">
        <v>0</v>
      </c>
      <c r="L53">
        <v>4.3383947939262483E-3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4.5553145336225606E-3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1.7787418655097618E-2</v>
      </c>
      <c r="AE53">
        <v>0</v>
      </c>
      <c r="AF53">
        <v>1.3015184381778745E-2</v>
      </c>
      <c r="AG53">
        <v>0</v>
      </c>
      <c r="AH53">
        <v>0</v>
      </c>
      <c r="AI53">
        <v>0</v>
      </c>
      <c r="AJ53">
        <v>9.1106290672451212E-3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4.5553145336225606E-3</v>
      </c>
      <c r="AQ53">
        <v>5.4229934924078099E-3</v>
      </c>
      <c r="AR53">
        <v>0</v>
      </c>
      <c r="AS53">
        <v>0</v>
      </c>
      <c r="AT53">
        <v>0</v>
      </c>
      <c r="AU53">
        <v>4.3383947939262483E-3</v>
      </c>
      <c r="AV53">
        <v>0</v>
      </c>
      <c r="AW53">
        <v>0</v>
      </c>
      <c r="AX53">
        <v>9.1757049891540154E-2</v>
      </c>
      <c r="AY53">
        <v>4.9891540130151853E-3</v>
      </c>
      <c r="AZ53">
        <v>0</v>
      </c>
      <c r="BA53">
        <v>0</v>
      </c>
      <c r="BB53">
        <v>1.4099783080260308E-2</v>
      </c>
      <c r="BC53">
        <v>8.6767895878524966E-3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CA53">
        <v>0</v>
      </c>
      <c r="CB53">
        <v>8.8937093275488089E-3</v>
      </c>
      <c r="CC53">
        <v>0</v>
      </c>
      <c r="CD53">
        <v>1.7353579175704993E-2</v>
      </c>
      <c r="CE53">
        <v>0</v>
      </c>
      <c r="CF53" s="27">
        <f t="shared" si="0"/>
        <v>2</v>
      </c>
      <c r="CG53">
        <f t="shared" si="1"/>
        <v>10</v>
      </c>
      <c r="CH53">
        <f t="shared" si="2"/>
        <v>12</v>
      </c>
      <c r="CI53">
        <f>[1]!shannonweaver(K53:BT53)</f>
        <v>1.8174782870025825</v>
      </c>
      <c r="CJ53">
        <f t="shared" si="3"/>
        <v>0.73140706801104205</v>
      </c>
      <c r="CK53">
        <f t="shared" si="4"/>
        <v>12</v>
      </c>
      <c r="CL53">
        <f>[1]!shannonweaver($K53:BZ53)</f>
        <v>1.8174782870025825</v>
      </c>
      <c r="CM53">
        <f t="shared" si="5"/>
        <v>0.73140706801104205</v>
      </c>
      <c r="DB53">
        <v>19.7</v>
      </c>
      <c r="DC53">
        <f t="shared" si="6"/>
        <v>0.79110629067245142</v>
      </c>
      <c r="DD53">
        <v>11.1</v>
      </c>
      <c r="DE53">
        <v>55.5</v>
      </c>
      <c r="DF53">
        <v>7</v>
      </c>
      <c r="EA53" s="50"/>
    </row>
    <row r="54" spans="1:131">
      <c r="A54">
        <v>53</v>
      </c>
      <c r="B54" t="s">
        <v>212</v>
      </c>
      <c r="C54" t="s">
        <v>16</v>
      </c>
      <c r="D54" t="s">
        <v>26</v>
      </c>
      <c r="E54" s="25" t="s">
        <v>479</v>
      </c>
      <c r="F54" s="25" t="s">
        <v>478</v>
      </c>
      <c r="G54">
        <v>4.2987745574790882E-2</v>
      </c>
      <c r="H54">
        <v>8.3641314919276379E-3</v>
      </c>
      <c r="I54">
        <v>0.23341762303053862</v>
      </c>
      <c r="J54">
        <v>0</v>
      </c>
      <c r="K54">
        <v>2.74265707060883E-2</v>
      </c>
      <c r="L54">
        <v>7.7805874343512913E-3</v>
      </c>
      <c r="M54">
        <v>0</v>
      </c>
      <c r="N54">
        <v>0</v>
      </c>
      <c r="O54">
        <v>0</v>
      </c>
      <c r="P54">
        <v>0</v>
      </c>
      <c r="Q54">
        <v>1.5755689554561365E-2</v>
      </c>
      <c r="R54">
        <v>0</v>
      </c>
      <c r="S54">
        <v>0</v>
      </c>
      <c r="T54">
        <v>0</v>
      </c>
      <c r="U54">
        <v>0</v>
      </c>
      <c r="V54">
        <v>3.8902937171756457E-3</v>
      </c>
      <c r="W54">
        <v>0</v>
      </c>
      <c r="X54">
        <v>5.4464112040459041E-2</v>
      </c>
      <c r="Y54">
        <v>0</v>
      </c>
      <c r="Z54">
        <v>0</v>
      </c>
      <c r="AA54">
        <v>0</v>
      </c>
      <c r="AB54">
        <v>0</v>
      </c>
      <c r="AC54">
        <v>2.7232056020229517E-2</v>
      </c>
      <c r="AD54">
        <v>2.3341762303053872E-2</v>
      </c>
      <c r="AE54">
        <v>1.9451468585878227E-2</v>
      </c>
      <c r="AF54">
        <v>3.1316864423263945E-2</v>
      </c>
      <c r="AG54">
        <v>0</v>
      </c>
      <c r="AH54">
        <v>0</v>
      </c>
      <c r="AI54">
        <v>0</v>
      </c>
      <c r="AJ54">
        <v>1.1670881151526938E-2</v>
      </c>
      <c r="AK54">
        <v>0</v>
      </c>
      <c r="AL54">
        <v>3.8902937171756457E-3</v>
      </c>
      <c r="AM54">
        <v>0</v>
      </c>
      <c r="AN54">
        <v>0</v>
      </c>
      <c r="AO54">
        <v>0</v>
      </c>
      <c r="AP54">
        <v>3.8902937171756454E-4</v>
      </c>
      <c r="AQ54">
        <v>7.7805874343512909E-4</v>
      </c>
      <c r="AR54">
        <v>0</v>
      </c>
      <c r="AS54">
        <v>0</v>
      </c>
      <c r="AT54">
        <v>0</v>
      </c>
      <c r="AU54">
        <v>7.7805874343512913E-3</v>
      </c>
      <c r="AV54">
        <v>0</v>
      </c>
      <c r="AW54">
        <v>0</v>
      </c>
      <c r="AX54">
        <v>0.31122349737405164</v>
      </c>
      <c r="AY54">
        <v>3.5401672826298372E-2</v>
      </c>
      <c r="AZ54">
        <v>0</v>
      </c>
      <c r="BA54">
        <v>0</v>
      </c>
      <c r="BB54">
        <v>6.6524022563703558E-2</v>
      </c>
      <c r="BC54">
        <v>0</v>
      </c>
      <c r="BD54">
        <v>0</v>
      </c>
      <c r="BE54">
        <v>0</v>
      </c>
      <c r="BF54">
        <v>7.7805874343512913E-3</v>
      </c>
      <c r="BG54">
        <v>0</v>
      </c>
      <c r="BH54">
        <v>0</v>
      </c>
      <c r="BI54">
        <v>0</v>
      </c>
      <c r="BJ54">
        <v>1.964598327173701E-2</v>
      </c>
      <c r="BK54">
        <v>0</v>
      </c>
      <c r="BL54">
        <v>3.8902937171756457E-3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5.0000000000000001E-4</v>
      </c>
      <c r="CA54">
        <v>1.9451468585878227E-4</v>
      </c>
      <c r="CB54">
        <v>1.9840497957595793E-2</v>
      </c>
      <c r="CC54">
        <v>0</v>
      </c>
      <c r="CD54">
        <v>1.5561174868702583E-2</v>
      </c>
      <c r="CE54">
        <v>0</v>
      </c>
      <c r="CF54" s="27">
        <f t="shared" si="0"/>
        <v>4</v>
      </c>
      <c r="CG54">
        <f t="shared" si="1"/>
        <v>16</v>
      </c>
      <c r="CH54">
        <f t="shared" si="2"/>
        <v>20</v>
      </c>
      <c r="CI54">
        <f>[1]!shannonweaver(K54:BT54)</f>
        <v>2.0727703740499193</v>
      </c>
      <c r="CJ54">
        <f t="shared" si="3"/>
        <v>0.69190774901619811</v>
      </c>
      <c r="CK54">
        <f t="shared" si="4"/>
        <v>21</v>
      </c>
      <c r="CL54">
        <f>[1]!shannonweaver($K54:BZ54)</f>
        <v>2.0772858788016535</v>
      </c>
      <c r="CM54">
        <f t="shared" si="5"/>
        <v>0.68230269978071445</v>
      </c>
      <c r="CN54">
        <v>1</v>
      </c>
      <c r="CV54" s="71">
        <v>0.05</v>
      </c>
      <c r="DB54">
        <v>19.7</v>
      </c>
      <c r="DC54">
        <f t="shared" si="6"/>
        <v>0.28476950009725716</v>
      </c>
      <c r="DD54">
        <v>0</v>
      </c>
      <c r="DE54">
        <v>33.299999999999997</v>
      </c>
      <c r="DF54">
        <v>5</v>
      </c>
      <c r="EA54" s="50"/>
    </row>
    <row r="55" spans="1:131">
      <c r="A55">
        <v>54</v>
      </c>
      <c r="B55" t="s">
        <v>51</v>
      </c>
      <c r="C55" t="s">
        <v>16</v>
      </c>
      <c r="D55" t="s">
        <v>26</v>
      </c>
      <c r="E55" s="25" t="s">
        <v>479</v>
      </c>
      <c r="F55" s="25" t="s">
        <v>478</v>
      </c>
      <c r="G55">
        <v>2.0230067433558107E-2</v>
      </c>
      <c r="H55">
        <v>0.12316541055136848</v>
      </c>
      <c r="I55">
        <v>0.17869892899642992</v>
      </c>
      <c r="J55">
        <v>0</v>
      </c>
      <c r="K55">
        <v>0.10313367711225703</v>
      </c>
      <c r="L55">
        <v>1.5866719555731847E-2</v>
      </c>
      <c r="M55">
        <v>0</v>
      </c>
      <c r="N55">
        <v>0</v>
      </c>
      <c r="O55">
        <v>2.3800079333597769E-2</v>
      </c>
      <c r="P55">
        <v>0</v>
      </c>
      <c r="Q55">
        <v>2.4196747322491066E-2</v>
      </c>
      <c r="R55">
        <v>4.1650138833796103E-3</v>
      </c>
      <c r="S55">
        <v>0</v>
      </c>
      <c r="T55">
        <v>0</v>
      </c>
      <c r="U55">
        <v>0</v>
      </c>
      <c r="V55">
        <v>8.1316937723125721E-3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1.983339944466481E-2</v>
      </c>
      <c r="AE55">
        <v>0</v>
      </c>
      <c r="AF55">
        <v>3.9666798889329618E-3</v>
      </c>
      <c r="AG55">
        <v>0</v>
      </c>
      <c r="AH55">
        <v>0</v>
      </c>
      <c r="AI55">
        <v>0</v>
      </c>
      <c r="AJ55">
        <v>1.6263387544625144E-2</v>
      </c>
      <c r="AK55">
        <v>0</v>
      </c>
      <c r="AL55">
        <v>0</v>
      </c>
      <c r="AM55">
        <v>0</v>
      </c>
      <c r="AN55">
        <v>4.3633478778262588E-3</v>
      </c>
      <c r="AO55">
        <v>0</v>
      </c>
      <c r="AP55">
        <v>3.9666798889329618E-3</v>
      </c>
      <c r="AQ55">
        <v>9.9166997223324046E-4</v>
      </c>
      <c r="AR55">
        <v>0</v>
      </c>
      <c r="AS55">
        <v>0</v>
      </c>
      <c r="AT55">
        <v>0</v>
      </c>
      <c r="AU55">
        <v>7.9333597778659237E-3</v>
      </c>
      <c r="AV55">
        <v>0</v>
      </c>
      <c r="AW55">
        <v>0</v>
      </c>
      <c r="AX55">
        <v>0.11106703689012296</v>
      </c>
      <c r="AY55">
        <v>4.0063466878222903E-2</v>
      </c>
      <c r="AZ55">
        <v>0</v>
      </c>
      <c r="BA55">
        <v>0</v>
      </c>
      <c r="BB55">
        <v>9.143197143990478E-2</v>
      </c>
      <c r="BC55">
        <v>3.9666798889329618E-3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2.3998413328044418E-2</v>
      </c>
      <c r="BL55">
        <v>1.983339944466481E-2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5.0000000000000001E-4</v>
      </c>
      <c r="BV55">
        <v>5.0000000000000001E-4</v>
      </c>
      <c r="CA55">
        <v>1.983339944466481E-4</v>
      </c>
      <c r="CB55">
        <v>7.9333597778659237E-3</v>
      </c>
      <c r="CC55">
        <v>0</v>
      </c>
      <c r="CD55">
        <v>0.14280047600158666</v>
      </c>
      <c r="CE55">
        <v>0</v>
      </c>
      <c r="CF55" s="27">
        <f t="shared" si="0"/>
        <v>6</v>
      </c>
      <c r="CG55">
        <f t="shared" si="1"/>
        <v>13</v>
      </c>
      <c r="CH55">
        <f t="shared" si="2"/>
        <v>19</v>
      </c>
      <c r="CI55">
        <f>[1]!shannonweaver(K55:BT55)</f>
        <v>2.3566239293876952</v>
      </c>
      <c r="CJ55">
        <f t="shared" si="3"/>
        <v>0.8003643295249564</v>
      </c>
      <c r="CK55">
        <f t="shared" si="4"/>
        <v>21</v>
      </c>
      <c r="CL55">
        <f>[1]!shannonweaver($K55:BZ55)</f>
        <v>2.3672392773129327</v>
      </c>
      <c r="CM55">
        <f t="shared" si="5"/>
        <v>0.77754042735288997</v>
      </c>
      <c r="CN55">
        <v>2</v>
      </c>
      <c r="CV55" s="71">
        <v>0.05</v>
      </c>
      <c r="CW55" s="71">
        <v>0.05</v>
      </c>
      <c r="DB55">
        <v>19.7</v>
      </c>
      <c r="DC55">
        <f t="shared" si="6"/>
        <v>0.3220944069813565</v>
      </c>
      <c r="DD55">
        <v>22.2</v>
      </c>
      <c r="DE55">
        <v>11.1</v>
      </c>
      <c r="DF55">
        <v>4</v>
      </c>
      <c r="EA55" s="50"/>
    </row>
    <row r="56" spans="1:131">
      <c r="A56">
        <v>55</v>
      </c>
      <c r="B56" s="25" t="s">
        <v>52</v>
      </c>
      <c r="C56" t="s">
        <v>16</v>
      </c>
      <c r="D56">
        <v>4</v>
      </c>
      <c r="E56" s="25" t="s">
        <v>357</v>
      </c>
      <c r="F56" s="25" t="s">
        <v>478</v>
      </c>
      <c r="G56">
        <v>0</v>
      </c>
      <c r="H56">
        <v>9.3191819829148356E-2</v>
      </c>
      <c r="I56">
        <v>7.7659849857623628E-2</v>
      </c>
      <c r="J56">
        <v>0</v>
      </c>
      <c r="K56">
        <v>2.0709293295366298E-2</v>
      </c>
      <c r="L56">
        <v>5.1773233238415744E-3</v>
      </c>
      <c r="M56">
        <v>2.5886616619207874E-2</v>
      </c>
      <c r="N56">
        <v>0</v>
      </c>
      <c r="O56">
        <v>5.1773233238415744E-3</v>
      </c>
      <c r="P56">
        <v>0.1604970230390888</v>
      </c>
      <c r="Q56">
        <v>0</v>
      </c>
      <c r="R56">
        <v>2.0709293295366298E-2</v>
      </c>
      <c r="S56">
        <v>0</v>
      </c>
      <c r="T56">
        <v>0</v>
      </c>
      <c r="U56">
        <v>5.1773233238415744E-3</v>
      </c>
      <c r="V56">
        <v>0</v>
      </c>
      <c r="W56">
        <v>3.1063939943049446E-2</v>
      </c>
      <c r="X56">
        <v>5.1773233238415744E-3</v>
      </c>
      <c r="Y56">
        <v>0</v>
      </c>
      <c r="Z56">
        <v>0</v>
      </c>
      <c r="AA56">
        <v>0</v>
      </c>
      <c r="AB56">
        <v>5.1773233238415744E-3</v>
      </c>
      <c r="AC56">
        <v>0</v>
      </c>
      <c r="AD56">
        <v>3.6241263266891019E-2</v>
      </c>
      <c r="AE56">
        <v>0</v>
      </c>
      <c r="AF56">
        <v>5.1773233238415744E-3</v>
      </c>
      <c r="AG56">
        <v>0</v>
      </c>
      <c r="AH56">
        <v>0</v>
      </c>
      <c r="AI56">
        <v>0</v>
      </c>
      <c r="AJ56">
        <v>2.0709293295366298E-2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0.19699715247217189</v>
      </c>
      <c r="AY56">
        <v>4.7113642246958326E-2</v>
      </c>
      <c r="AZ56">
        <v>0</v>
      </c>
      <c r="BA56">
        <v>0</v>
      </c>
      <c r="BB56">
        <v>0.12943308309603938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5.1773233238415744E-3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5.0000000000000001E-4</v>
      </c>
      <c r="BV56">
        <v>5.0000000000000001E-4</v>
      </c>
      <c r="BW56">
        <v>5.0000000000000001E-4</v>
      </c>
      <c r="BX56">
        <v>5.0000000000000001E-4</v>
      </c>
      <c r="BY56">
        <v>5.0000000000000001E-4</v>
      </c>
      <c r="CA56">
        <v>0</v>
      </c>
      <c r="CB56">
        <v>0</v>
      </c>
      <c r="CC56">
        <v>0</v>
      </c>
      <c r="CD56">
        <v>0.10354646647683151</v>
      </c>
      <c r="CE56">
        <v>0</v>
      </c>
      <c r="CF56" s="27">
        <f t="shared" si="0"/>
        <v>8</v>
      </c>
      <c r="CG56">
        <f t="shared" si="1"/>
        <v>9</v>
      </c>
      <c r="CH56">
        <f t="shared" si="2"/>
        <v>17</v>
      </c>
      <c r="CI56">
        <f>[1]!shannonweaver(K56:BT56)</f>
        <v>2.1276177932292448</v>
      </c>
      <c r="CJ56">
        <f t="shared" si="3"/>
        <v>0.7509557293638911</v>
      </c>
      <c r="CK56">
        <f t="shared" si="4"/>
        <v>22</v>
      </c>
      <c r="CL56">
        <f>[1]!shannonweaver($K56:BZ56)</f>
        <v>2.1487489422250641</v>
      </c>
      <c r="CM56">
        <f t="shared" si="5"/>
        <v>0.69515348774667229</v>
      </c>
      <c r="CN56">
        <v>1</v>
      </c>
      <c r="CO56">
        <v>2</v>
      </c>
      <c r="CR56">
        <v>2</v>
      </c>
      <c r="CV56" s="71">
        <v>0.05</v>
      </c>
      <c r="CW56" s="71">
        <v>0.05</v>
      </c>
      <c r="CX56" s="71">
        <v>0.05</v>
      </c>
      <c r="CY56" s="71">
        <v>0.05</v>
      </c>
      <c r="CZ56" s="71">
        <v>0.05</v>
      </c>
      <c r="DB56">
        <v>0</v>
      </c>
      <c r="DC56">
        <f t="shared" si="6"/>
        <v>0.17085166968677198</v>
      </c>
      <c r="DD56">
        <v>0</v>
      </c>
      <c r="DE56">
        <v>0</v>
      </c>
      <c r="DF56">
        <v>0</v>
      </c>
      <c r="EA56" s="50"/>
    </row>
    <row r="57" spans="1:131">
      <c r="A57">
        <v>56</v>
      </c>
      <c r="B57" s="25" t="s">
        <v>263</v>
      </c>
      <c r="C57" t="s">
        <v>16</v>
      </c>
      <c r="D57">
        <v>4</v>
      </c>
      <c r="E57" s="25" t="s">
        <v>357</v>
      </c>
      <c r="F57" s="25" t="s">
        <v>478</v>
      </c>
      <c r="G57">
        <v>0</v>
      </c>
      <c r="H57">
        <v>9.751340809361287E-3</v>
      </c>
      <c r="I57">
        <v>3.4129692832764506E-2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0.17064846416382251</v>
      </c>
      <c r="Q57">
        <v>0</v>
      </c>
      <c r="R57">
        <v>1.4870794734275964E-2</v>
      </c>
      <c r="S57">
        <v>0</v>
      </c>
      <c r="T57">
        <v>0</v>
      </c>
      <c r="U57">
        <v>0</v>
      </c>
      <c r="V57">
        <v>2.9254022428083858E-2</v>
      </c>
      <c r="W57">
        <v>0</v>
      </c>
      <c r="X57">
        <v>0</v>
      </c>
      <c r="Y57">
        <v>0</v>
      </c>
      <c r="Z57">
        <v>0</v>
      </c>
      <c r="AA57">
        <v>0</v>
      </c>
      <c r="AB57">
        <v>8.3130180399804965E-2</v>
      </c>
      <c r="AC57">
        <v>0</v>
      </c>
      <c r="AD57">
        <v>0</v>
      </c>
      <c r="AE57">
        <v>0</v>
      </c>
      <c r="AF57">
        <v>9.751340809361287E-3</v>
      </c>
      <c r="AG57">
        <v>0</v>
      </c>
      <c r="AH57">
        <v>0</v>
      </c>
      <c r="AI57">
        <v>0.11214041930765482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9.751340809361287E-3</v>
      </c>
      <c r="AT57">
        <v>0</v>
      </c>
      <c r="AU57">
        <v>0</v>
      </c>
      <c r="AV57">
        <v>0</v>
      </c>
      <c r="AW57">
        <v>0</v>
      </c>
      <c r="AX57">
        <v>0.34617259873232559</v>
      </c>
      <c r="AY57">
        <v>7.3135056070209661E-2</v>
      </c>
      <c r="AZ57">
        <v>0</v>
      </c>
      <c r="BA57">
        <v>0</v>
      </c>
      <c r="BB57">
        <v>6.8259385665528999E-2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4.8756704046806435E-3</v>
      </c>
      <c r="BM57">
        <v>9.751340809361287E-3</v>
      </c>
      <c r="BN57">
        <v>0</v>
      </c>
      <c r="BO57">
        <v>4.8756704046806435E-3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5.0000000000000001E-4</v>
      </c>
      <c r="CA57">
        <v>0</v>
      </c>
      <c r="CB57">
        <v>0</v>
      </c>
      <c r="CC57">
        <v>0</v>
      </c>
      <c r="CD57">
        <v>1.9502681618722574E-2</v>
      </c>
      <c r="CE57">
        <v>0</v>
      </c>
      <c r="CF57" s="27">
        <f t="shared" si="0"/>
        <v>3</v>
      </c>
      <c r="CG57">
        <f t="shared" si="1"/>
        <v>10</v>
      </c>
      <c r="CH57">
        <f t="shared" si="2"/>
        <v>13</v>
      </c>
      <c r="CI57">
        <f>[1]!shannonweaver(K57:BT57)</f>
        <v>1.9085191476335146</v>
      </c>
      <c r="CJ57">
        <f t="shared" si="3"/>
        <v>0.74407673667378993</v>
      </c>
      <c r="CK57">
        <f t="shared" si="4"/>
        <v>14</v>
      </c>
      <c r="CL57">
        <f>[1]!shannonweaver($K57:BZ57)</f>
        <v>1.91205508479271</v>
      </c>
      <c r="CM57">
        <f t="shared" si="5"/>
        <v>0.72452199629610314</v>
      </c>
      <c r="CO57">
        <v>1</v>
      </c>
      <c r="CV57" s="71">
        <v>0.05</v>
      </c>
      <c r="DB57">
        <v>0</v>
      </c>
      <c r="DC57">
        <f t="shared" si="6"/>
        <v>4.3881033642125797E-2</v>
      </c>
      <c r="DD57">
        <v>0</v>
      </c>
      <c r="DE57">
        <v>0</v>
      </c>
      <c r="DF57">
        <v>1</v>
      </c>
      <c r="EA57" s="50"/>
    </row>
    <row r="58" spans="1:131">
      <c r="A58">
        <v>57</v>
      </c>
      <c r="B58" s="25" t="s">
        <v>264</v>
      </c>
      <c r="C58" t="s">
        <v>16</v>
      </c>
      <c r="D58">
        <v>4</v>
      </c>
      <c r="E58" s="25" t="s">
        <v>357</v>
      </c>
      <c r="F58" s="25" t="s">
        <v>478</v>
      </c>
      <c r="G58">
        <v>4.8042277203939471E-3</v>
      </c>
      <c r="H58">
        <v>9.6084554407878942E-3</v>
      </c>
      <c r="I58">
        <v>6.2454960365121305E-2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3.8433821763151577E-2</v>
      </c>
      <c r="Q58">
        <v>0</v>
      </c>
      <c r="R58">
        <v>0</v>
      </c>
      <c r="S58">
        <v>0</v>
      </c>
      <c r="T58">
        <v>0</v>
      </c>
      <c r="U58">
        <v>0</v>
      </c>
      <c r="V58">
        <v>2.4261349987989435E-2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4.8042277203939471E-3</v>
      </c>
      <c r="AD58">
        <v>0.12971414845063658</v>
      </c>
      <c r="AE58">
        <v>0</v>
      </c>
      <c r="AF58">
        <v>3.362959404275763E-2</v>
      </c>
      <c r="AG58">
        <v>0</v>
      </c>
      <c r="AH58">
        <v>0</v>
      </c>
      <c r="AI58">
        <v>0.10088878212827289</v>
      </c>
      <c r="AJ58">
        <v>9.6084554407878942E-3</v>
      </c>
      <c r="AK58">
        <v>0</v>
      </c>
      <c r="AL58">
        <v>4.8042277203939471E-3</v>
      </c>
      <c r="AM58">
        <v>0</v>
      </c>
      <c r="AN58">
        <v>0</v>
      </c>
      <c r="AO58">
        <v>0</v>
      </c>
      <c r="AP58">
        <v>4.8042277203939471E-3</v>
      </c>
      <c r="AQ58">
        <v>0</v>
      </c>
      <c r="AR58">
        <v>0</v>
      </c>
      <c r="AS58">
        <v>4.8042277203939471E-3</v>
      </c>
      <c r="AT58">
        <v>0</v>
      </c>
      <c r="AU58">
        <v>0</v>
      </c>
      <c r="AV58">
        <v>0</v>
      </c>
      <c r="AW58">
        <v>0</v>
      </c>
      <c r="AX58">
        <v>0.49003122748018257</v>
      </c>
      <c r="AY58">
        <v>0</v>
      </c>
      <c r="AZ58">
        <v>0</v>
      </c>
      <c r="BA58">
        <v>0</v>
      </c>
      <c r="BB58">
        <v>3.362959404275763E-2</v>
      </c>
      <c r="BC58">
        <v>5.2846504924333425E-3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9.6084554407878942E-3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5.0000000000000001E-4</v>
      </c>
      <c r="BV58">
        <v>5.0000000000000001E-4</v>
      </c>
      <c r="CA58">
        <v>0</v>
      </c>
      <c r="CB58">
        <v>0</v>
      </c>
      <c r="CC58">
        <v>0</v>
      </c>
      <c r="CD58">
        <v>2.8825366322363682E-2</v>
      </c>
      <c r="CE58">
        <v>0</v>
      </c>
      <c r="CF58" s="27">
        <f t="shared" si="0"/>
        <v>2</v>
      </c>
      <c r="CG58">
        <f t="shared" si="1"/>
        <v>12</v>
      </c>
      <c r="CH58">
        <f t="shared" si="2"/>
        <v>14</v>
      </c>
      <c r="CI58">
        <f>[1]!shannonweaver(K58:BT58)</f>
        <v>1.5757152580241103</v>
      </c>
      <c r="CJ58">
        <f t="shared" si="3"/>
        <v>0.59707503900789827</v>
      </c>
      <c r="CK58">
        <f t="shared" si="4"/>
        <v>16</v>
      </c>
      <c r="CL58">
        <f>[1]!shannonweaver($K58:BZ58)</f>
        <v>1.5834377934093011</v>
      </c>
      <c r="CM58">
        <f t="shared" si="5"/>
        <v>0.5711044630269404</v>
      </c>
      <c r="CR58">
        <v>2</v>
      </c>
      <c r="CV58" s="71">
        <v>0.05</v>
      </c>
      <c r="CW58" s="71">
        <v>0.05</v>
      </c>
      <c r="DB58">
        <v>0</v>
      </c>
      <c r="DC58">
        <f t="shared" si="6"/>
        <v>7.6867643526303153E-2</v>
      </c>
      <c r="DD58">
        <v>0</v>
      </c>
      <c r="DE58">
        <v>0</v>
      </c>
      <c r="DF58">
        <v>1</v>
      </c>
      <c r="EA58" s="50"/>
    </row>
    <row r="59" spans="1:131">
      <c r="A59">
        <v>58</v>
      </c>
      <c r="B59" s="25" t="s">
        <v>265</v>
      </c>
      <c r="C59" t="s">
        <v>16</v>
      </c>
      <c r="D59">
        <v>4</v>
      </c>
      <c r="E59" s="25" t="s">
        <v>357</v>
      </c>
      <c r="F59" s="25" t="s">
        <v>478</v>
      </c>
      <c r="G59">
        <v>0</v>
      </c>
      <c r="H59">
        <v>0</v>
      </c>
      <c r="I59">
        <v>0.10165745856353592</v>
      </c>
      <c r="J59">
        <v>0</v>
      </c>
      <c r="K59">
        <v>8.8397790055248626E-3</v>
      </c>
      <c r="L59">
        <v>4.4198895027624313E-3</v>
      </c>
      <c r="M59">
        <v>0</v>
      </c>
      <c r="N59">
        <v>0</v>
      </c>
      <c r="O59">
        <v>0</v>
      </c>
      <c r="P59">
        <v>0.22983425414364639</v>
      </c>
      <c r="Q59">
        <v>0</v>
      </c>
      <c r="R59">
        <v>1.3922651933701661E-2</v>
      </c>
      <c r="S59">
        <v>0</v>
      </c>
      <c r="T59">
        <v>0</v>
      </c>
      <c r="U59">
        <v>0</v>
      </c>
      <c r="V59">
        <v>2.6519337016574586E-2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0.10165745856353592</v>
      </c>
      <c r="AE59">
        <v>4.4198895027624313E-3</v>
      </c>
      <c r="AF59">
        <v>1.3259668508287295E-2</v>
      </c>
      <c r="AG59">
        <v>0</v>
      </c>
      <c r="AH59">
        <v>0</v>
      </c>
      <c r="AI59">
        <v>7.9558011049723792E-2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2.2099447513812155E-4</v>
      </c>
      <c r="AR59">
        <v>0</v>
      </c>
      <c r="AS59">
        <v>0.11933701657458566</v>
      </c>
      <c r="AT59">
        <v>0</v>
      </c>
      <c r="AU59">
        <v>0</v>
      </c>
      <c r="AV59">
        <v>0</v>
      </c>
      <c r="AW59">
        <v>0</v>
      </c>
      <c r="AX59">
        <v>0.19447513812154693</v>
      </c>
      <c r="AY59">
        <v>3.535911602209945E-2</v>
      </c>
      <c r="AZ59">
        <v>0</v>
      </c>
      <c r="BA59">
        <v>0</v>
      </c>
      <c r="BB59">
        <v>2.6519337016574586E-2</v>
      </c>
      <c r="BC59">
        <v>1.3480662983425417E-2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1.3259668508287295E-2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5.0000000000000001E-4</v>
      </c>
      <c r="BV59">
        <v>5.0000000000000001E-4</v>
      </c>
      <c r="CA59">
        <v>0</v>
      </c>
      <c r="CB59">
        <v>0</v>
      </c>
      <c r="CC59">
        <v>0</v>
      </c>
      <c r="CD59">
        <v>1.3259668508287295E-2</v>
      </c>
      <c r="CE59">
        <v>0</v>
      </c>
      <c r="CF59" s="27">
        <f t="shared" si="0"/>
        <v>5</v>
      </c>
      <c r="CG59">
        <f t="shared" si="1"/>
        <v>11</v>
      </c>
      <c r="CH59">
        <f t="shared" si="2"/>
        <v>16</v>
      </c>
      <c r="CI59">
        <f>[1]!shannonweaver(K59:BT59)</f>
        <v>2.1131496158075977</v>
      </c>
      <c r="CJ59">
        <f t="shared" si="3"/>
        <v>0.76215761784550995</v>
      </c>
      <c r="CK59">
        <f t="shared" si="4"/>
        <v>18</v>
      </c>
      <c r="CL59">
        <f>[1]!shannonweaver($K59:BZ59)</f>
        <v>2.1203343202498366</v>
      </c>
      <c r="CM59">
        <f t="shared" si="5"/>
        <v>0.73358533014216121</v>
      </c>
      <c r="CO59">
        <v>2</v>
      </c>
      <c r="CV59" s="71">
        <v>0.05</v>
      </c>
      <c r="CW59" s="71">
        <v>0.05</v>
      </c>
      <c r="DB59">
        <v>0</v>
      </c>
      <c r="DC59">
        <f t="shared" si="6"/>
        <v>0.10165745856353592</v>
      </c>
      <c r="DD59">
        <v>0</v>
      </c>
      <c r="DE59">
        <v>0</v>
      </c>
      <c r="DF59">
        <v>0</v>
      </c>
      <c r="EA59" s="50"/>
    </row>
    <row r="60" spans="1:131">
      <c r="A60">
        <v>59</v>
      </c>
      <c r="B60" s="25" t="s">
        <v>314</v>
      </c>
      <c r="C60" t="s">
        <v>16</v>
      </c>
      <c r="D60">
        <v>4</v>
      </c>
      <c r="E60" s="25" t="s">
        <v>357</v>
      </c>
      <c r="F60" s="25" t="s">
        <v>478</v>
      </c>
      <c r="G60">
        <v>0</v>
      </c>
      <c r="H60">
        <v>9.7895252080274098E-3</v>
      </c>
      <c r="I60">
        <v>7.8316201664219293E-2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5.3842388644150755E-3</v>
      </c>
      <c r="S60">
        <v>0</v>
      </c>
      <c r="T60">
        <v>0</v>
      </c>
      <c r="U60">
        <v>0</v>
      </c>
      <c r="V60">
        <v>1.957905041605482E-2</v>
      </c>
      <c r="W60">
        <v>0</v>
      </c>
      <c r="X60">
        <v>0</v>
      </c>
      <c r="Y60">
        <v>0</v>
      </c>
      <c r="Z60">
        <v>1.4684287812041114E-2</v>
      </c>
      <c r="AA60">
        <v>0</v>
      </c>
      <c r="AB60">
        <v>4.8947626040137049E-3</v>
      </c>
      <c r="AC60">
        <v>0</v>
      </c>
      <c r="AD60">
        <v>9.7895252080274098E-3</v>
      </c>
      <c r="AE60">
        <v>0</v>
      </c>
      <c r="AF60">
        <v>1.957905041605482E-2</v>
      </c>
      <c r="AG60">
        <v>0</v>
      </c>
      <c r="AH60">
        <v>0</v>
      </c>
      <c r="AI60">
        <v>8.321096426823299E-2</v>
      </c>
      <c r="AJ60">
        <v>4.8947626040137049E-3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1.49290259422418E-2</v>
      </c>
      <c r="AQ60">
        <v>0</v>
      </c>
      <c r="AR60">
        <v>0</v>
      </c>
      <c r="AS60">
        <v>4.8947626040137049E-3</v>
      </c>
      <c r="AT60">
        <v>0</v>
      </c>
      <c r="AU60">
        <v>0</v>
      </c>
      <c r="AV60">
        <v>0</v>
      </c>
      <c r="AW60">
        <v>0</v>
      </c>
      <c r="AX60">
        <v>0.45521292217327447</v>
      </c>
      <c r="AY60">
        <v>1.9823788546255505E-2</v>
      </c>
      <c r="AZ60">
        <v>0</v>
      </c>
      <c r="BA60">
        <v>0</v>
      </c>
      <c r="BB60">
        <v>6.8771414586392549E-2</v>
      </c>
      <c r="BC60">
        <v>9.7895252080274098E-3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4.8947626040137049E-3</v>
      </c>
      <c r="BM60">
        <v>4.8947626040137049E-3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CA60">
        <v>0</v>
      </c>
      <c r="CB60">
        <v>0.13215859030837002</v>
      </c>
      <c r="CC60">
        <v>2.4473813020068524E-4</v>
      </c>
      <c r="CD60">
        <v>3.4263338228095928E-2</v>
      </c>
      <c r="CE60">
        <v>0</v>
      </c>
      <c r="CF60" s="27">
        <f t="shared" si="0"/>
        <v>2</v>
      </c>
      <c r="CG60">
        <f t="shared" si="1"/>
        <v>14</v>
      </c>
      <c r="CH60">
        <f t="shared" si="2"/>
        <v>16</v>
      </c>
      <c r="CI60">
        <f>[1]!shannonweaver(K60:BT60)</f>
        <v>1.5236859343875719</v>
      </c>
      <c r="CJ60">
        <f t="shared" si="3"/>
        <v>0.5495535353533042</v>
      </c>
      <c r="CK60">
        <f t="shared" si="4"/>
        <v>16</v>
      </c>
      <c r="CL60">
        <f>[1]!shannonweaver($K60:BZ60)</f>
        <v>1.5236859343875719</v>
      </c>
      <c r="CM60">
        <f t="shared" si="5"/>
        <v>0.5495535353533042</v>
      </c>
      <c r="DB60">
        <v>0</v>
      </c>
      <c r="DC60">
        <f t="shared" si="6"/>
        <v>8.8105726872246701E-2</v>
      </c>
      <c r="DD60">
        <v>0</v>
      </c>
      <c r="DE60">
        <v>0</v>
      </c>
      <c r="DF60">
        <v>2</v>
      </c>
      <c r="EA60" s="50"/>
    </row>
    <row r="61" spans="1:131">
      <c r="A61">
        <v>60</v>
      </c>
      <c r="B61" s="25" t="s">
        <v>315</v>
      </c>
      <c r="C61" t="s">
        <v>16</v>
      </c>
      <c r="D61">
        <v>4</v>
      </c>
      <c r="E61" s="25" t="s">
        <v>357</v>
      </c>
      <c r="F61" s="25" t="s">
        <v>478</v>
      </c>
      <c r="G61">
        <v>0</v>
      </c>
      <c r="H61">
        <v>9.3764650726676051E-3</v>
      </c>
      <c r="I61">
        <v>2.3441162681669011E-2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0.20159399906235351</v>
      </c>
      <c r="Q61">
        <v>0</v>
      </c>
      <c r="R61">
        <v>1.42991092358181E-2</v>
      </c>
      <c r="S61">
        <v>0</v>
      </c>
      <c r="T61">
        <v>0</v>
      </c>
      <c r="U61">
        <v>0</v>
      </c>
      <c r="V61">
        <v>1.4064697609001409E-2</v>
      </c>
      <c r="W61">
        <v>0</v>
      </c>
      <c r="X61">
        <v>0</v>
      </c>
      <c r="Y61">
        <v>0</v>
      </c>
      <c r="Z61">
        <v>2.3441162681669011E-2</v>
      </c>
      <c r="AA61">
        <v>0</v>
      </c>
      <c r="AB61">
        <v>0</v>
      </c>
      <c r="AC61">
        <v>1.875293014533521E-2</v>
      </c>
      <c r="AD61">
        <v>1.4064697609001409E-2</v>
      </c>
      <c r="AE61">
        <v>4.6882325363338025E-3</v>
      </c>
      <c r="AF61">
        <v>0</v>
      </c>
      <c r="AG61">
        <v>0</v>
      </c>
      <c r="AH61">
        <v>0</v>
      </c>
      <c r="AI61">
        <v>4.6882325363338022E-2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2.3441162681669011E-2</v>
      </c>
      <c r="AQ61">
        <v>2.3441162681669012E-4</v>
      </c>
      <c r="AR61">
        <v>0</v>
      </c>
      <c r="AS61">
        <v>4.6882325363338025E-3</v>
      </c>
      <c r="AT61">
        <v>1.4064697609001408E-2</v>
      </c>
      <c r="AU61">
        <v>4.6882325363338025E-3</v>
      </c>
      <c r="AV61">
        <v>0</v>
      </c>
      <c r="AW61">
        <v>0</v>
      </c>
      <c r="AX61">
        <v>0.3609939052977027</v>
      </c>
      <c r="AY61">
        <v>5.1804969526488519E-2</v>
      </c>
      <c r="AZ61">
        <v>0</v>
      </c>
      <c r="BA61">
        <v>0</v>
      </c>
      <c r="BB61">
        <v>8.0168776371308037E-2</v>
      </c>
      <c r="BC61">
        <v>1.8987341772151903E-2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4.6882325363338025E-3</v>
      </c>
      <c r="BL61">
        <v>1.4064697609001409E-2</v>
      </c>
      <c r="BM61">
        <v>0</v>
      </c>
      <c r="BN61">
        <v>0</v>
      </c>
      <c r="BO61">
        <v>4.6882325363338025E-3</v>
      </c>
      <c r="BP61">
        <v>3.750586029067042E-2</v>
      </c>
      <c r="BQ61">
        <v>0</v>
      </c>
      <c r="BR61">
        <v>0</v>
      </c>
      <c r="BS61">
        <v>0</v>
      </c>
      <c r="BT61">
        <v>0</v>
      </c>
      <c r="BU61">
        <v>5.0000000000000001E-4</v>
      </c>
      <c r="BV61">
        <v>5.0000000000000001E-4</v>
      </c>
      <c r="CA61">
        <v>0</v>
      </c>
      <c r="CB61">
        <v>4.6882325363338025E-3</v>
      </c>
      <c r="CC61">
        <v>0</v>
      </c>
      <c r="CD61">
        <v>4.6882325363338025E-3</v>
      </c>
      <c r="CE61">
        <v>0</v>
      </c>
      <c r="CF61" s="27">
        <f t="shared" si="0"/>
        <v>3</v>
      </c>
      <c r="CG61">
        <f t="shared" si="1"/>
        <v>18</v>
      </c>
      <c r="CH61">
        <f t="shared" si="2"/>
        <v>21</v>
      </c>
      <c r="CI61">
        <f>[1]!shannonweaver(K61:BT61)</f>
        <v>2.1149874151127999</v>
      </c>
      <c r="CJ61">
        <f t="shared" si="3"/>
        <v>0.69468609884652588</v>
      </c>
      <c r="CK61">
        <f t="shared" si="4"/>
        <v>23</v>
      </c>
      <c r="CL61">
        <f>[1]!shannonweaver($K61:BZ61)</f>
        <v>2.121707572672765</v>
      </c>
      <c r="CM61">
        <f t="shared" si="5"/>
        <v>0.67667405090206278</v>
      </c>
      <c r="CO61">
        <v>2</v>
      </c>
      <c r="CV61" s="71">
        <v>0.05</v>
      </c>
      <c r="CW61" s="71">
        <v>0.05</v>
      </c>
      <c r="DB61">
        <v>0</v>
      </c>
      <c r="DC61">
        <f t="shared" si="6"/>
        <v>3.2817627754336616E-2</v>
      </c>
      <c r="DD61">
        <v>0</v>
      </c>
      <c r="DE61">
        <v>0</v>
      </c>
      <c r="DF61">
        <v>0</v>
      </c>
      <c r="EA61" s="50"/>
    </row>
    <row r="62" spans="1:131">
      <c r="A62">
        <v>61</v>
      </c>
      <c r="B62" t="s">
        <v>316</v>
      </c>
      <c r="C62" t="s">
        <v>16</v>
      </c>
      <c r="D62">
        <v>5</v>
      </c>
      <c r="E62" s="25" t="s">
        <v>357</v>
      </c>
      <c r="F62" s="25" t="s">
        <v>478</v>
      </c>
      <c r="G62">
        <v>0</v>
      </c>
      <c r="H62">
        <v>4.344284550638066E-2</v>
      </c>
      <c r="I62">
        <v>3.8012489818083077E-2</v>
      </c>
      <c r="J62">
        <v>0</v>
      </c>
      <c r="K62">
        <v>4.8873201194678237E-2</v>
      </c>
      <c r="L62">
        <v>0</v>
      </c>
      <c r="M62">
        <v>0</v>
      </c>
      <c r="N62">
        <v>0.10317675807765407</v>
      </c>
      <c r="O62">
        <v>0</v>
      </c>
      <c r="P62">
        <v>0.15204995927233234</v>
      </c>
      <c r="Q62">
        <v>0</v>
      </c>
      <c r="R62">
        <v>0</v>
      </c>
      <c r="S62">
        <v>0</v>
      </c>
      <c r="T62">
        <v>0</v>
      </c>
      <c r="U62">
        <v>0</v>
      </c>
      <c r="V62">
        <v>2.1721422753190334E-2</v>
      </c>
      <c r="W62">
        <v>3.8012489818083077E-2</v>
      </c>
      <c r="X62">
        <v>5.4303556882975834E-3</v>
      </c>
      <c r="Y62">
        <v>0</v>
      </c>
      <c r="Z62">
        <v>0</v>
      </c>
      <c r="AA62">
        <v>0</v>
      </c>
      <c r="AB62">
        <v>0</v>
      </c>
      <c r="AC62">
        <v>1.6291067064892747E-2</v>
      </c>
      <c r="AD62">
        <v>5.4303556882975827E-2</v>
      </c>
      <c r="AE62">
        <v>0</v>
      </c>
      <c r="AF62">
        <v>2.1721422753190334E-2</v>
      </c>
      <c r="AG62">
        <v>0</v>
      </c>
      <c r="AH62">
        <v>0</v>
      </c>
      <c r="AI62">
        <v>0</v>
      </c>
      <c r="AJ62">
        <v>3.2853651914200373E-2</v>
      </c>
      <c r="AK62">
        <v>0</v>
      </c>
      <c r="AL62">
        <v>5.4303556882975834E-3</v>
      </c>
      <c r="AM62">
        <v>0</v>
      </c>
      <c r="AN62">
        <v>0</v>
      </c>
      <c r="AO62">
        <v>0</v>
      </c>
      <c r="AP62">
        <v>5.4303556882975834E-3</v>
      </c>
      <c r="AQ62">
        <v>0</v>
      </c>
      <c r="AR62">
        <v>1.6291067064892747E-2</v>
      </c>
      <c r="AS62">
        <v>0</v>
      </c>
      <c r="AT62">
        <v>0</v>
      </c>
      <c r="AU62">
        <v>2.1721422753190334E-2</v>
      </c>
      <c r="AV62">
        <v>0</v>
      </c>
      <c r="AW62">
        <v>0</v>
      </c>
      <c r="AX62">
        <v>5.9733912571273404E-2</v>
      </c>
      <c r="AY62">
        <v>5.430355688297582E-2</v>
      </c>
      <c r="AZ62">
        <v>0</v>
      </c>
      <c r="BA62">
        <v>0</v>
      </c>
      <c r="BB62">
        <v>0.18463209340211784</v>
      </c>
      <c r="BC62">
        <v>5.4303556882975823E-4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5.4303556882975834E-3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5.0000000000000001E-4</v>
      </c>
      <c r="BV62">
        <v>5.0000000000000001E-4</v>
      </c>
      <c r="CA62">
        <v>0</v>
      </c>
      <c r="CB62">
        <v>0</v>
      </c>
      <c r="CC62">
        <v>0</v>
      </c>
      <c r="CD62">
        <v>7.0594623947868571E-2</v>
      </c>
      <c r="CE62">
        <v>0</v>
      </c>
      <c r="CF62" s="27">
        <f t="shared" si="0"/>
        <v>5</v>
      </c>
      <c r="CG62">
        <f t="shared" si="1"/>
        <v>14</v>
      </c>
      <c r="CH62">
        <f t="shared" si="2"/>
        <v>19</v>
      </c>
      <c r="CI62">
        <f>[1]!shannonweaver(K62:BT62)</f>
        <v>2.4324721146090091</v>
      </c>
      <c r="CJ62">
        <f t="shared" si="3"/>
        <v>0.82612413835712528</v>
      </c>
      <c r="CK62">
        <f t="shared" si="4"/>
        <v>21</v>
      </c>
      <c r="CL62">
        <f>[1]!shannonweaver($K62:BZ62)</f>
        <v>2.4395444815604788</v>
      </c>
      <c r="CM62">
        <f t="shared" si="5"/>
        <v>0.8012897035453207</v>
      </c>
      <c r="CO62">
        <v>2</v>
      </c>
      <c r="CV62" s="71">
        <v>0.05</v>
      </c>
      <c r="CW62" s="71">
        <v>0.05</v>
      </c>
      <c r="DB62">
        <v>0</v>
      </c>
      <c r="DC62">
        <f t="shared" si="6"/>
        <v>8.1455335324463737E-2</v>
      </c>
      <c r="DD62">
        <v>0</v>
      </c>
      <c r="DE62">
        <v>0</v>
      </c>
      <c r="DF62">
        <v>0</v>
      </c>
      <c r="EA62" s="50"/>
    </row>
    <row r="63" spans="1:131">
      <c r="A63">
        <v>62</v>
      </c>
      <c r="B63" t="s">
        <v>23</v>
      </c>
      <c r="C63" t="s">
        <v>16</v>
      </c>
      <c r="D63">
        <v>5</v>
      </c>
      <c r="E63" s="25" t="s">
        <v>357</v>
      </c>
      <c r="F63" s="25" t="s">
        <v>478</v>
      </c>
      <c r="G63">
        <v>0</v>
      </c>
      <c r="H63">
        <v>4.5385779122541617E-2</v>
      </c>
      <c r="I63">
        <v>2.5214321734745342E-2</v>
      </c>
      <c r="J63">
        <v>0</v>
      </c>
      <c r="K63">
        <v>6.5557236510337874E-2</v>
      </c>
      <c r="L63">
        <v>0</v>
      </c>
      <c r="M63">
        <v>0</v>
      </c>
      <c r="N63">
        <v>0</v>
      </c>
      <c r="O63">
        <v>0</v>
      </c>
      <c r="P63">
        <v>9.5814422592032308E-2</v>
      </c>
      <c r="Q63">
        <v>0</v>
      </c>
      <c r="R63">
        <v>2.5214321734745343E-4</v>
      </c>
      <c r="S63">
        <v>0</v>
      </c>
      <c r="T63">
        <v>0</v>
      </c>
      <c r="U63">
        <v>0</v>
      </c>
      <c r="V63">
        <v>2.0171457387796275E-2</v>
      </c>
      <c r="W63">
        <v>3.025718608169441E-2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1.5128593040847207E-2</v>
      </c>
      <c r="AE63">
        <v>5.0428643469490686E-3</v>
      </c>
      <c r="AF63">
        <v>0</v>
      </c>
      <c r="AG63">
        <v>0</v>
      </c>
      <c r="AH63">
        <v>0</v>
      </c>
      <c r="AI63">
        <v>0</v>
      </c>
      <c r="AJ63">
        <v>1.5380736258194661E-2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5.0428643469490686E-3</v>
      </c>
      <c r="AQ63">
        <v>0</v>
      </c>
      <c r="AR63">
        <v>5.0428643469490686E-3</v>
      </c>
      <c r="AS63">
        <v>0</v>
      </c>
      <c r="AT63">
        <v>0</v>
      </c>
      <c r="AU63">
        <v>2.5214321734745343E-4</v>
      </c>
      <c r="AV63">
        <v>0</v>
      </c>
      <c r="AW63">
        <v>0</v>
      </c>
      <c r="AX63">
        <v>0.2826525466464952</v>
      </c>
      <c r="AY63">
        <v>2.5466464952092795E-2</v>
      </c>
      <c r="AZ63">
        <v>0</v>
      </c>
      <c r="BA63">
        <v>0</v>
      </c>
      <c r="BB63">
        <v>0.19692385274836113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5.0428643469490686E-3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5.0000000000000001E-4</v>
      </c>
      <c r="BV63">
        <v>5.0000000000000001E-4</v>
      </c>
      <c r="BW63">
        <v>5.0000000000000001E-4</v>
      </c>
      <c r="BX63">
        <v>5.0000000000000001E-4</v>
      </c>
      <c r="CA63">
        <v>1.5128593040847205E-2</v>
      </c>
      <c r="CB63">
        <v>5.0428643469490686E-3</v>
      </c>
      <c r="CC63">
        <v>0</v>
      </c>
      <c r="CD63">
        <v>0.14120020171457393</v>
      </c>
      <c r="CE63">
        <v>0</v>
      </c>
      <c r="CF63" s="27">
        <f t="shared" si="0"/>
        <v>5</v>
      </c>
      <c r="CG63">
        <f t="shared" si="1"/>
        <v>10</v>
      </c>
      <c r="CH63">
        <f t="shared" si="2"/>
        <v>15</v>
      </c>
      <c r="CI63">
        <f>[1]!shannonweaver(K63:BT63)</f>
        <v>1.8154591441486632</v>
      </c>
      <c r="CJ63">
        <f t="shared" si="3"/>
        <v>0.67039345999189703</v>
      </c>
      <c r="CK63">
        <f t="shared" si="4"/>
        <v>19</v>
      </c>
      <c r="CL63">
        <f>[1]!shannonweaver($K63:BZ63)</f>
        <v>1.832400900586467</v>
      </c>
      <c r="CM63">
        <f t="shared" si="5"/>
        <v>0.62232598928071958</v>
      </c>
      <c r="CN63">
        <v>2</v>
      </c>
      <c r="CO63">
        <v>2</v>
      </c>
      <c r="CV63" s="71">
        <v>0.05</v>
      </c>
      <c r="CW63" s="71">
        <v>0.05</v>
      </c>
      <c r="CX63" s="71">
        <v>0.05</v>
      </c>
      <c r="CY63" s="71">
        <v>0.05</v>
      </c>
      <c r="DB63">
        <v>0</v>
      </c>
      <c r="DC63">
        <f t="shared" si="6"/>
        <v>7.0600100857286963E-2</v>
      </c>
      <c r="DD63">
        <v>0</v>
      </c>
      <c r="DE63">
        <v>0</v>
      </c>
      <c r="DF63">
        <v>0</v>
      </c>
      <c r="EA63" s="50"/>
    </row>
    <row r="64" spans="1:131">
      <c r="A64">
        <v>63</v>
      </c>
      <c r="B64" t="s">
        <v>317</v>
      </c>
      <c r="C64" t="s">
        <v>16</v>
      </c>
      <c r="D64">
        <v>5</v>
      </c>
      <c r="E64" s="25" t="s">
        <v>357</v>
      </c>
      <c r="F64" s="25" t="s">
        <v>478</v>
      </c>
      <c r="G64">
        <v>0</v>
      </c>
      <c r="H64">
        <v>1.5170670037926682E-2</v>
      </c>
      <c r="I64">
        <v>6.5739570164348962E-2</v>
      </c>
      <c r="J64">
        <v>0</v>
      </c>
      <c r="K64">
        <v>6.5992414664981056E-2</v>
      </c>
      <c r="L64">
        <v>5.0568900126422263E-3</v>
      </c>
      <c r="M64">
        <v>0</v>
      </c>
      <c r="N64">
        <v>0</v>
      </c>
      <c r="O64">
        <v>0</v>
      </c>
      <c r="P64">
        <v>0.14664981036662458</v>
      </c>
      <c r="Q64">
        <v>0</v>
      </c>
      <c r="R64">
        <v>5.0568900126422263E-3</v>
      </c>
      <c r="S64">
        <v>0</v>
      </c>
      <c r="T64">
        <v>0</v>
      </c>
      <c r="U64">
        <v>0</v>
      </c>
      <c r="V64">
        <v>1.5170670037926682E-2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5.0568900126422263E-3</v>
      </c>
      <c r="AD64">
        <v>2.0227560050568905E-2</v>
      </c>
      <c r="AE64">
        <v>0</v>
      </c>
      <c r="AF64">
        <v>5.0568900126422263E-3</v>
      </c>
      <c r="AG64">
        <v>0</v>
      </c>
      <c r="AH64">
        <v>0</v>
      </c>
      <c r="AI64">
        <v>0</v>
      </c>
      <c r="AJ64">
        <v>3.6409608091024025E-2</v>
      </c>
      <c r="AK64">
        <v>0</v>
      </c>
      <c r="AL64">
        <v>2.5284450063211129E-4</v>
      </c>
      <c r="AM64">
        <v>0</v>
      </c>
      <c r="AN64">
        <v>0</v>
      </c>
      <c r="AO64">
        <v>0</v>
      </c>
      <c r="AP64">
        <v>5.0568900126422263E-3</v>
      </c>
      <c r="AQ64">
        <v>2.5284450063211129E-4</v>
      </c>
      <c r="AR64">
        <v>1.5170670037926678E-2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0.22756005056890022</v>
      </c>
      <c r="AY64">
        <v>5.5878634639696598E-2</v>
      </c>
      <c r="AZ64">
        <v>0</v>
      </c>
      <c r="BA64">
        <v>0</v>
      </c>
      <c r="BB64">
        <v>0.23312262958280661</v>
      </c>
      <c r="BC64">
        <v>1.0113780025284452E-3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5.0568900126422263E-3</v>
      </c>
      <c r="BL64">
        <v>0</v>
      </c>
      <c r="BM64">
        <v>0</v>
      </c>
      <c r="BN64">
        <v>0</v>
      </c>
      <c r="BO64">
        <v>5.3097345132743379E-3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5.0000000000000001E-4</v>
      </c>
      <c r="BV64">
        <v>5.0000000000000001E-4</v>
      </c>
      <c r="BW64">
        <v>5.0000000000000001E-4</v>
      </c>
      <c r="CA64">
        <v>0</v>
      </c>
      <c r="CB64">
        <v>0</v>
      </c>
      <c r="CC64">
        <v>0</v>
      </c>
      <c r="CD64">
        <v>6.5739570164348934E-2</v>
      </c>
      <c r="CE64">
        <v>0</v>
      </c>
      <c r="CF64" s="27">
        <f t="shared" si="0"/>
        <v>5</v>
      </c>
      <c r="CG64">
        <f t="shared" si="1"/>
        <v>14</v>
      </c>
      <c r="CH64">
        <f t="shared" si="2"/>
        <v>19</v>
      </c>
      <c r="CI64">
        <f>[1]!shannonweaver(K64:BT64)</f>
        <v>1.9793729199425314</v>
      </c>
      <c r="CJ64">
        <f t="shared" si="3"/>
        <v>0.67224110737145737</v>
      </c>
      <c r="CK64">
        <f t="shared" si="4"/>
        <v>22</v>
      </c>
      <c r="CL64">
        <f>[1]!shannonweaver($K64:BZ64)</f>
        <v>1.9907149469704259</v>
      </c>
      <c r="CM64">
        <f t="shared" si="5"/>
        <v>0.64402704815897294</v>
      </c>
      <c r="CN64">
        <v>2</v>
      </c>
      <c r="CO64">
        <v>1</v>
      </c>
      <c r="CV64" s="71">
        <v>0.05</v>
      </c>
      <c r="CW64" s="71">
        <v>0.05</v>
      </c>
      <c r="CX64" s="71">
        <v>0.05</v>
      </c>
      <c r="DB64">
        <v>0</v>
      </c>
      <c r="DC64">
        <f t="shared" si="6"/>
        <v>8.0910240202275649E-2</v>
      </c>
      <c r="DD64">
        <v>0</v>
      </c>
      <c r="DE64">
        <v>0</v>
      </c>
      <c r="DF64">
        <v>0</v>
      </c>
      <c r="EA64" s="50"/>
    </row>
    <row r="65" spans="1:131">
      <c r="A65">
        <v>64</v>
      </c>
      <c r="B65" t="s">
        <v>318</v>
      </c>
      <c r="C65" t="s">
        <v>16</v>
      </c>
      <c r="D65">
        <v>5</v>
      </c>
      <c r="E65" s="25" t="s">
        <v>357</v>
      </c>
      <c r="F65" s="25" t="s">
        <v>478</v>
      </c>
      <c r="G65">
        <v>0</v>
      </c>
      <c r="H65">
        <v>3.4921426789723119E-2</v>
      </c>
      <c r="I65">
        <v>0.1546520329259167</v>
      </c>
      <c r="J65">
        <v>0</v>
      </c>
      <c r="K65">
        <v>1.4966325767024197E-2</v>
      </c>
      <c r="L65">
        <v>0</v>
      </c>
      <c r="M65">
        <v>0</v>
      </c>
      <c r="N65">
        <v>1.9955101022698925E-2</v>
      </c>
      <c r="O65">
        <v>0</v>
      </c>
      <c r="P65">
        <v>2.0204539785482662E-2</v>
      </c>
      <c r="Q65">
        <v>0</v>
      </c>
      <c r="R65">
        <v>1.0226989274133199E-2</v>
      </c>
      <c r="S65">
        <v>0</v>
      </c>
      <c r="T65">
        <v>0</v>
      </c>
      <c r="U65">
        <v>0</v>
      </c>
      <c r="V65">
        <v>3.4921426789723119E-2</v>
      </c>
      <c r="W65">
        <v>4.9887752556747314E-3</v>
      </c>
      <c r="X65">
        <v>2.4943876278373658E-2</v>
      </c>
      <c r="Y65">
        <v>1.4966325767024193E-2</v>
      </c>
      <c r="Z65">
        <v>0</v>
      </c>
      <c r="AA65">
        <v>0</v>
      </c>
      <c r="AB65">
        <v>0</v>
      </c>
      <c r="AC65">
        <v>4.9887752556747322E-2</v>
      </c>
      <c r="AD65">
        <v>2.4943876278373658E-2</v>
      </c>
      <c r="AE65">
        <v>1.9955101022698925E-2</v>
      </c>
      <c r="AF65">
        <v>2.4943876278373658E-2</v>
      </c>
      <c r="AG65">
        <v>0</v>
      </c>
      <c r="AH65">
        <v>0</v>
      </c>
      <c r="AI65">
        <v>0</v>
      </c>
      <c r="AJ65">
        <v>1.9955101022698925E-2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1.0476428036916938E-2</v>
      </c>
      <c r="AR65">
        <v>0</v>
      </c>
      <c r="AS65">
        <v>0</v>
      </c>
      <c r="AT65">
        <v>0</v>
      </c>
      <c r="AU65">
        <v>1.0226989274133199E-2</v>
      </c>
      <c r="AV65">
        <v>0</v>
      </c>
      <c r="AW65">
        <v>0</v>
      </c>
      <c r="AX65">
        <v>0.28460962833624343</v>
      </c>
      <c r="AY65">
        <v>4.5397854826640049E-2</v>
      </c>
      <c r="AZ65">
        <v>0</v>
      </c>
      <c r="BA65">
        <v>0</v>
      </c>
      <c r="BB65">
        <v>9.4786729857819926E-2</v>
      </c>
      <c r="BC65">
        <v>2.4943876278373656E-4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4.9887752556747314E-3</v>
      </c>
      <c r="BL65">
        <v>0</v>
      </c>
      <c r="BM65">
        <v>4.9887752556747314E-3</v>
      </c>
      <c r="BN65">
        <v>0</v>
      </c>
      <c r="BO65">
        <v>0</v>
      </c>
      <c r="BP65">
        <v>0</v>
      </c>
      <c r="BQ65">
        <v>4.9887752556747314E-3</v>
      </c>
      <c r="BR65">
        <v>0</v>
      </c>
      <c r="BS65">
        <v>0</v>
      </c>
      <c r="BT65">
        <v>0</v>
      </c>
      <c r="CA65">
        <v>0</v>
      </c>
      <c r="CB65">
        <v>0</v>
      </c>
      <c r="CC65">
        <v>0</v>
      </c>
      <c r="CD65">
        <v>6.4854078323771505E-2</v>
      </c>
      <c r="CE65">
        <v>0</v>
      </c>
      <c r="CF65" s="27">
        <f t="shared" si="0"/>
        <v>6</v>
      </c>
      <c r="CG65">
        <f t="shared" si="1"/>
        <v>16</v>
      </c>
      <c r="CH65">
        <f t="shared" si="2"/>
        <v>22</v>
      </c>
      <c r="CI65">
        <f>[1]!shannonweaver(K65:BT65)</f>
        <v>2.3252759765413713</v>
      </c>
      <c r="CJ65">
        <f t="shared" si="3"/>
        <v>0.75226271124650368</v>
      </c>
      <c r="CK65">
        <f t="shared" si="4"/>
        <v>22</v>
      </c>
      <c r="CL65">
        <f>[1]!shannonweaver($K65:BZ65)</f>
        <v>2.3252759765413713</v>
      </c>
      <c r="CM65">
        <f t="shared" si="5"/>
        <v>0.75226271124650368</v>
      </c>
      <c r="DB65">
        <v>0</v>
      </c>
      <c r="DC65">
        <f t="shared" si="6"/>
        <v>0.18957345971563982</v>
      </c>
      <c r="DD65">
        <v>0</v>
      </c>
      <c r="DE65">
        <v>22.2</v>
      </c>
      <c r="DF65">
        <v>2</v>
      </c>
      <c r="EA65" s="50"/>
    </row>
    <row r="66" spans="1:131">
      <c r="A66">
        <v>65</v>
      </c>
      <c r="B66" t="s">
        <v>311</v>
      </c>
      <c r="C66" t="s">
        <v>16</v>
      </c>
      <c r="D66">
        <v>5</v>
      </c>
      <c r="E66" s="25" t="s">
        <v>357</v>
      </c>
      <c r="F66" s="25" t="s">
        <v>478</v>
      </c>
      <c r="G66">
        <v>5.1493305870236889E-3</v>
      </c>
      <c r="H66">
        <v>0.10813594232749749</v>
      </c>
      <c r="I66">
        <v>6.6941297631307947E-2</v>
      </c>
      <c r="J66">
        <v>0</v>
      </c>
      <c r="K66">
        <v>5.1493305870236879E-2</v>
      </c>
      <c r="L66">
        <v>1.5447991761071067E-2</v>
      </c>
      <c r="M66">
        <v>0</v>
      </c>
      <c r="N66">
        <v>6.179196704428426E-2</v>
      </c>
      <c r="O66">
        <v>1.0298661174047378E-2</v>
      </c>
      <c r="P66">
        <v>7.7239958805355322E-2</v>
      </c>
      <c r="Q66">
        <v>0</v>
      </c>
      <c r="R66">
        <v>5.1493305870236889E-3</v>
      </c>
      <c r="S66">
        <v>0</v>
      </c>
      <c r="T66">
        <v>0</v>
      </c>
      <c r="U66">
        <v>0</v>
      </c>
      <c r="V66">
        <v>1.0298661174047378E-2</v>
      </c>
      <c r="W66">
        <v>4.6343975283213192E-2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1.0298661174047378E-2</v>
      </c>
      <c r="AE66">
        <v>0</v>
      </c>
      <c r="AF66">
        <v>5.1493305870236889E-3</v>
      </c>
      <c r="AG66">
        <v>0</v>
      </c>
      <c r="AH66">
        <v>0</v>
      </c>
      <c r="AI66">
        <v>0</v>
      </c>
      <c r="AJ66">
        <v>2.0597322348094756E-2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5.1493305870236889E-3</v>
      </c>
      <c r="AQ66">
        <v>0</v>
      </c>
      <c r="AR66">
        <v>0</v>
      </c>
      <c r="AS66">
        <v>0</v>
      </c>
      <c r="AT66">
        <v>0</v>
      </c>
      <c r="AU66">
        <v>5.1493305870236889E-3</v>
      </c>
      <c r="AV66">
        <v>0</v>
      </c>
      <c r="AW66">
        <v>0</v>
      </c>
      <c r="AX66">
        <v>6.6941297631307947E-2</v>
      </c>
      <c r="AY66">
        <v>2.1112255406797124E-2</v>
      </c>
      <c r="AZ66">
        <v>0</v>
      </c>
      <c r="BA66">
        <v>0</v>
      </c>
      <c r="BB66">
        <v>0.30895983522142129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2.1112255406797124E-2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5.0000000000000001E-4</v>
      </c>
      <c r="BV66">
        <v>5.0000000000000001E-4</v>
      </c>
      <c r="BW66">
        <v>5.0000000000000001E-4</v>
      </c>
      <c r="CA66">
        <v>5.1493305870236889E-3</v>
      </c>
      <c r="CB66">
        <v>0</v>
      </c>
      <c r="CC66">
        <v>0</v>
      </c>
      <c r="CD66">
        <v>7.2090628218331662E-2</v>
      </c>
      <c r="CE66">
        <v>0</v>
      </c>
      <c r="CF66" s="27">
        <f t="shared" ref="CF66:CF129" si="7">COUNTIF(K66:W66, "&gt;0")</f>
        <v>8</v>
      </c>
      <c r="CG66">
        <f t="shared" ref="CG66:CG129" si="8">COUNTIF(X66:BT66, "&gt;0")</f>
        <v>9</v>
      </c>
      <c r="CH66">
        <f t="shared" ref="CH66:CH129" si="9">SUM(CF66:CG66)</f>
        <v>17</v>
      </c>
      <c r="CI66">
        <f>[1]!shannonweaver(K66:BT66)</f>
        <v>2.0806637012825453</v>
      </c>
      <c r="CJ66">
        <f t="shared" ref="CJ66:CJ129" si="10">CI66/(LN(CH66))</f>
        <v>0.73438299507079452</v>
      </c>
      <c r="CK66">
        <f t="shared" ref="CK66:CK129" si="11">SUM(CN66:CS66,CH66)</f>
        <v>20</v>
      </c>
      <c r="CL66">
        <f>[1]!shannonweaver($K66:BZ66)</f>
        <v>2.0932106384475828</v>
      </c>
      <c r="CM66">
        <f t="shared" ref="CM66:CM129" si="12">CL66/(LN(CK66))</f>
        <v>0.69873087689651914</v>
      </c>
      <c r="CN66">
        <v>1</v>
      </c>
      <c r="CO66">
        <v>2</v>
      </c>
      <c r="CV66" s="71">
        <v>0.05</v>
      </c>
      <c r="CW66" s="71">
        <v>0.05</v>
      </c>
      <c r="CX66" s="71">
        <v>0.05</v>
      </c>
      <c r="DB66">
        <v>0</v>
      </c>
      <c r="DC66">
        <f t="shared" ref="DC66:DC129" si="13">SUM(G66:J66)</f>
        <v>0.18022657054582913</v>
      </c>
      <c r="DD66">
        <v>0</v>
      </c>
      <c r="DE66">
        <v>0</v>
      </c>
      <c r="DF66">
        <v>1</v>
      </c>
      <c r="EA66" s="50"/>
    </row>
    <row r="67" spans="1:131">
      <c r="A67">
        <v>66</v>
      </c>
      <c r="B67" t="s">
        <v>336</v>
      </c>
      <c r="C67" t="s">
        <v>16</v>
      </c>
      <c r="D67">
        <v>5</v>
      </c>
      <c r="E67" s="25" t="s">
        <v>357</v>
      </c>
      <c r="F67" s="25" t="s">
        <v>478</v>
      </c>
      <c r="G67">
        <v>5.2042674993494666E-3</v>
      </c>
      <c r="H67">
        <v>1.5612802498048401E-2</v>
      </c>
      <c r="I67">
        <v>6.2451209992193606E-2</v>
      </c>
      <c r="J67">
        <v>0</v>
      </c>
      <c r="K67">
        <v>2.6021337496747333E-2</v>
      </c>
      <c r="L67">
        <v>0</v>
      </c>
      <c r="M67">
        <v>0</v>
      </c>
      <c r="N67">
        <v>0.14051522248243561</v>
      </c>
      <c r="O67">
        <v>0</v>
      </c>
      <c r="P67">
        <v>0.16133229247983347</v>
      </c>
      <c r="Q67">
        <v>0</v>
      </c>
      <c r="R67">
        <v>0</v>
      </c>
      <c r="S67">
        <v>0</v>
      </c>
      <c r="T67">
        <v>0</v>
      </c>
      <c r="U67">
        <v>0</v>
      </c>
      <c r="V67">
        <v>2.6021337496747333E-2</v>
      </c>
      <c r="W67">
        <v>1.5612802498048401E-2</v>
      </c>
      <c r="X67">
        <v>0</v>
      </c>
      <c r="Y67">
        <v>0</v>
      </c>
      <c r="Z67">
        <v>0</v>
      </c>
      <c r="AA67">
        <v>0</v>
      </c>
      <c r="AB67">
        <v>0</v>
      </c>
      <c r="AC67">
        <v>2.6021337496747333E-4</v>
      </c>
      <c r="AD67">
        <v>0</v>
      </c>
      <c r="AE67">
        <v>5.2042674993494666E-3</v>
      </c>
      <c r="AF67">
        <v>2.0817069997397866E-2</v>
      </c>
      <c r="AG67">
        <v>0</v>
      </c>
      <c r="AH67">
        <v>0</v>
      </c>
      <c r="AI67">
        <v>0</v>
      </c>
      <c r="AJ67">
        <v>1.0928961748633882E-2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0.29143897996357004</v>
      </c>
      <c r="AY67">
        <v>6.7655477491543076E-2</v>
      </c>
      <c r="AZ67">
        <v>0</v>
      </c>
      <c r="BA67">
        <v>0</v>
      </c>
      <c r="BB67">
        <v>0.13010668748373672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5.2042674993494666E-3</v>
      </c>
      <c r="BR67">
        <v>0</v>
      </c>
      <c r="BS67">
        <v>0</v>
      </c>
      <c r="BT67">
        <v>0</v>
      </c>
      <c r="BU67">
        <v>5.0000000000000001E-4</v>
      </c>
      <c r="CA67">
        <v>0</v>
      </c>
      <c r="CB67">
        <v>0</v>
      </c>
      <c r="CC67">
        <v>0</v>
      </c>
      <c r="CD67">
        <v>1.5612802498048401E-2</v>
      </c>
      <c r="CE67">
        <v>0</v>
      </c>
      <c r="CF67" s="27">
        <f t="shared" si="7"/>
        <v>5</v>
      </c>
      <c r="CG67">
        <f t="shared" si="8"/>
        <v>8</v>
      </c>
      <c r="CH67">
        <f t="shared" si="9"/>
        <v>13</v>
      </c>
      <c r="CI67">
        <f>[1]!shannonweaver(K67:BT67)</f>
        <v>1.9140727616592386</v>
      </c>
      <c r="CJ67">
        <f t="shared" si="10"/>
        <v>0.74624193108964387</v>
      </c>
      <c r="CK67">
        <f t="shared" si="11"/>
        <v>14</v>
      </c>
      <c r="CL67">
        <f>[1]!shannonweaver($K67:BZ67)</f>
        <v>1.9177234110108774</v>
      </c>
      <c r="CM67">
        <f t="shared" si="12"/>
        <v>0.7266698565015477</v>
      </c>
      <c r="CO67">
        <v>1</v>
      </c>
      <c r="CV67" s="71">
        <v>0.05</v>
      </c>
      <c r="DB67">
        <v>0</v>
      </c>
      <c r="DC67">
        <f t="shared" si="13"/>
        <v>8.3268279989591465E-2</v>
      </c>
      <c r="DD67">
        <v>0</v>
      </c>
      <c r="DE67">
        <v>11.1</v>
      </c>
      <c r="DF67">
        <v>1</v>
      </c>
      <c r="EA67" s="50"/>
    </row>
    <row r="68" spans="1:131">
      <c r="A68">
        <v>67</v>
      </c>
      <c r="B68" t="s">
        <v>337</v>
      </c>
      <c r="C68" t="s">
        <v>16</v>
      </c>
      <c r="D68">
        <v>7</v>
      </c>
      <c r="E68" s="25" t="s">
        <v>357</v>
      </c>
      <c r="F68" s="25" t="s">
        <v>478</v>
      </c>
      <c r="G68">
        <v>5.2301255230125521E-3</v>
      </c>
      <c r="H68">
        <v>4.1841004184100417E-2</v>
      </c>
      <c r="I68">
        <v>9.4142259414225979E-2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5.2301255230125521E-3</v>
      </c>
      <c r="Q68">
        <v>1.0460251046025104E-2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1.569037656903766E-2</v>
      </c>
      <c r="AE68">
        <v>5.2301255230125514E-2</v>
      </c>
      <c r="AF68">
        <v>0.10460251046025104</v>
      </c>
      <c r="AG68">
        <v>0.10460251046025107</v>
      </c>
      <c r="AH68">
        <v>0</v>
      </c>
      <c r="AI68">
        <v>0</v>
      </c>
      <c r="AJ68">
        <v>2.6412133891213389E-2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1.569037656903766E-2</v>
      </c>
      <c r="AQ68">
        <v>5.4916317991631804E-3</v>
      </c>
      <c r="AR68">
        <v>0</v>
      </c>
      <c r="AS68">
        <v>0</v>
      </c>
      <c r="AT68">
        <v>0</v>
      </c>
      <c r="AU68">
        <v>5.2301255230125521E-3</v>
      </c>
      <c r="AV68">
        <v>1.0460251046025104E-2</v>
      </c>
      <c r="AW68">
        <v>0</v>
      </c>
      <c r="AX68">
        <v>2.6673640167364017E-2</v>
      </c>
      <c r="AY68">
        <v>0</v>
      </c>
      <c r="AZ68">
        <v>0</v>
      </c>
      <c r="BA68">
        <v>0</v>
      </c>
      <c r="BB68">
        <v>0.33995815899581583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3.1380753138075312E-2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CA68">
        <v>0</v>
      </c>
      <c r="CB68">
        <v>0</v>
      </c>
      <c r="CC68">
        <v>0</v>
      </c>
      <c r="CD68">
        <v>0.10460251046025107</v>
      </c>
      <c r="CE68">
        <v>0</v>
      </c>
      <c r="CF68" s="27">
        <f t="shared" si="7"/>
        <v>2</v>
      </c>
      <c r="CG68">
        <f t="shared" si="8"/>
        <v>12</v>
      </c>
      <c r="CH68">
        <f t="shared" si="9"/>
        <v>14</v>
      </c>
      <c r="CI68">
        <f>[1]!shannonweaver(K68:BT68)</f>
        <v>1.8446866566224418</v>
      </c>
      <c r="CJ68">
        <f t="shared" si="10"/>
        <v>0.69899453714837412</v>
      </c>
      <c r="CK68">
        <f t="shared" si="11"/>
        <v>14</v>
      </c>
      <c r="CL68">
        <f>[1]!shannonweaver($K68:BZ68)</f>
        <v>1.8446866566224418</v>
      </c>
      <c r="CM68">
        <f t="shared" si="12"/>
        <v>0.69899453714837412</v>
      </c>
      <c r="DB68">
        <v>0</v>
      </c>
      <c r="DC68">
        <f t="shared" si="13"/>
        <v>0.14121338912133896</v>
      </c>
      <c r="DD68">
        <v>0</v>
      </c>
      <c r="DE68">
        <v>22.2</v>
      </c>
      <c r="DF68">
        <v>4</v>
      </c>
      <c r="EA68" s="50"/>
    </row>
    <row r="69" spans="1:131">
      <c r="A69">
        <v>68</v>
      </c>
      <c r="B69" t="s">
        <v>338</v>
      </c>
      <c r="C69" t="s">
        <v>16</v>
      </c>
      <c r="D69">
        <v>7</v>
      </c>
      <c r="E69" s="25" t="s">
        <v>357</v>
      </c>
      <c r="F69" s="25" t="s">
        <v>478</v>
      </c>
      <c r="G69">
        <v>0</v>
      </c>
      <c r="H69">
        <v>0.10263587590389552</v>
      </c>
      <c r="I69">
        <v>0.20527175180779095</v>
      </c>
      <c r="J69">
        <v>0</v>
      </c>
      <c r="K69">
        <v>9.3305341730814083E-3</v>
      </c>
      <c r="L69">
        <v>0</v>
      </c>
      <c r="M69">
        <v>0</v>
      </c>
      <c r="N69">
        <v>0</v>
      </c>
      <c r="O69">
        <v>0</v>
      </c>
      <c r="P69">
        <v>2.7991602519244228E-2</v>
      </c>
      <c r="Q69">
        <v>4.6885934219734068E-2</v>
      </c>
      <c r="R69">
        <v>0</v>
      </c>
      <c r="S69">
        <v>0</v>
      </c>
      <c r="T69">
        <v>0</v>
      </c>
      <c r="U69">
        <v>0</v>
      </c>
      <c r="V69">
        <v>4.6652670865407041E-3</v>
      </c>
      <c r="W69">
        <v>1.3995801259622114E-2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1.8661068346162817E-2</v>
      </c>
      <c r="AF69">
        <v>7.9309540471191972E-2</v>
      </c>
      <c r="AG69">
        <v>2.3326335432703519E-2</v>
      </c>
      <c r="AH69">
        <v>0</v>
      </c>
      <c r="AI69">
        <v>0</v>
      </c>
      <c r="AJ69">
        <v>4.1987403778866332E-2</v>
      </c>
      <c r="AK69">
        <v>0</v>
      </c>
      <c r="AL69">
        <v>4.6652670865407041E-3</v>
      </c>
      <c r="AM69">
        <v>0</v>
      </c>
      <c r="AN69">
        <v>0</v>
      </c>
      <c r="AO69">
        <v>0</v>
      </c>
      <c r="AP69">
        <v>2.3326335432703519E-2</v>
      </c>
      <c r="AQ69">
        <v>2.3326335432703521E-4</v>
      </c>
      <c r="AR69">
        <v>0</v>
      </c>
      <c r="AS69">
        <v>0</v>
      </c>
      <c r="AT69">
        <v>0</v>
      </c>
      <c r="AU69">
        <v>0</v>
      </c>
      <c r="AV69">
        <v>4.8985304408677398E-3</v>
      </c>
      <c r="AW69">
        <v>0</v>
      </c>
      <c r="AX69">
        <v>9.3771868439468165E-2</v>
      </c>
      <c r="AY69">
        <v>0</v>
      </c>
      <c r="AZ69">
        <v>0</v>
      </c>
      <c r="BA69">
        <v>0</v>
      </c>
      <c r="BB69">
        <v>0.20550501516211794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CA69">
        <v>0</v>
      </c>
      <c r="CB69">
        <v>0</v>
      </c>
      <c r="CC69">
        <v>0</v>
      </c>
      <c r="CD69">
        <v>9.3538605085141127E-2</v>
      </c>
      <c r="CE69">
        <v>0</v>
      </c>
      <c r="CF69" s="27">
        <f t="shared" si="7"/>
        <v>5</v>
      </c>
      <c r="CG69">
        <f t="shared" si="8"/>
        <v>10</v>
      </c>
      <c r="CH69">
        <f t="shared" si="9"/>
        <v>15</v>
      </c>
      <c r="CI69">
        <f>[1]!shannonweaver(K69:BT69)</f>
        <v>2.086152325814782</v>
      </c>
      <c r="CJ69">
        <f t="shared" si="10"/>
        <v>0.77035216147975849</v>
      </c>
      <c r="CK69">
        <f t="shared" si="11"/>
        <v>15</v>
      </c>
      <c r="CL69">
        <f>[1]!shannonweaver($K69:BZ69)</f>
        <v>2.086152325814782</v>
      </c>
      <c r="CM69">
        <f t="shared" si="12"/>
        <v>0.77035216147975849</v>
      </c>
      <c r="DB69">
        <v>0</v>
      </c>
      <c r="DC69">
        <f t="shared" si="13"/>
        <v>0.30790762771168645</v>
      </c>
      <c r="DD69">
        <v>11.1</v>
      </c>
      <c r="DE69">
        <v>0</v>
      </c>
      <c r="DF69">
        <v>2</v>
      </c>
      <c r="EA69" s="50"/>
    </row>
    <row r="70" spans="1:131">
      <c r="A70">
        <v>69</v>
      </c>
      <c r="B70" t="s">
        <v>339</v>
      </c>
      <c r="C70" t="s">
        <v>16</v>
      </c>
      <c r="D70">
        <v>7</v>
      </c>
      <c r="E70" s="25" t="s">
        <v>357</v>
      </c>
      <c r="F70" s="25" t="s">
        <v>478</v>
      </c>
      <c r="G70">
        <v>5.1719679337988104E-3</v>
      </c>
      <c r="H70">
        <v>6.7235583139384533E-2</v>
      </c>
      <c r="I70">
        <v>0.13964313421256791</v>
      </c>
      <c r="J70">
        <v>0</v>
      </c>
      <c r="K70">
        <v>5.1719679337988104E-3</v>
      </c>
      <c r="L70">
        <v>0</v>
      </c>
      <c r="M70">
        <v>0</v>
      </c>
      <c r="N70">
        <v>0</v>
      </c>
      <c r="O70">
        <v>0</v>
      </c>
      <c r="P70">
        <v>5.1719679337988104E-3</v>
      </c>
      <c r="Q70">
        <v>8.7923454874579796E-2</v>
      </c>
      <c r="R70">
        <v>0</v>
      </c>
      <c r="S70">
        <v>0</v>
      </c>
      <c r="T70">
        <v>0</v>
      </c>
      <c r="U70">
        <v>0</v>
      </c>
      <c r="V70">
        <v>1.0343935867597621E-2</v>
      </c>
      <c r="W70">
        <v>1.0343935867597621E-2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2.0687871735195242E-2</v>
      </c>
      <c r="AE70">
        <v>1.5515903801396433E-2</v>
      </c>
      <c r="AF70">
        <v>0.13447116627876904</v>
      </c>
      <c r="AG70">
        <v>7.7579519006982151E-2</v>
      </c>
      <c r="AH70">
        <v>0</v>
      </c>
      <c r="AI70">
        <v>0</v>
      </c>
      <c r="AJ70">
        <v>3.6720972329971548E-2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5.1719679337988093E-2</v>
      </c>
      <c r="AQ70">
        <v>5.1719679337988104E-4</v>
      </c>
      <c r="AR70">
        <v>0</v>
      </c>
      <c r="AS70">
        <v>0</v>
      </c>
      <c r="AT70">
        <v>0</v>
      </c>
      <c r="AU70">
        <v>5.1719679337988104E-3</v>
      </c>
      <c r="AV70">
        <v>5.1719679337988104E-3</v>
      </c>
      <c r="AW70">
        <v>0</v>
      </c>
      <c r="AX70">
        <v>0.11921386087406258</v>
      </c>
      <c r="AY70">
        <v>0</v>
      </c>
      <c r="AZ70">
        <v>0</v>
      </c>
      <c r="BA70">
        <v>0</v>
      </c>
      <c r="BB70">
        <v>4.1892940263770363E-2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CA70">
        <v>0</v>
      </c>
      <c r="CB70">
        <v>0</v>
      </c>
      <c r="CC70">
        <v>0</v>
      </c>
      <c r="CD70">
        <v>0.16033100594776312</v>
      </c>
      <c r="CE70">
        <v>0</v>
      </c>
      <c r="CF70" s="27">
        <f t="shared" si="7"/>
        <v>5</v>
      </c>
      <c r="CG70">
        <f t="shared" si="8"/>
        <v>11</v>
      </c>
      <c r="CH70">
        <f t="shared" si="9"/>
        <v>16</v>
      </c>
      <c r="CI70">
        <f>[1]!shannonweaver(K70:BT70)</f>
        <v>2.2351103029233652</v>
      </c>
      <c r="CJ70">
        <f t="shared" si="10"/>
        <v>0.80614563746684198</v>
      </c>
      <c r="CK70">
        <f t="shared" si="11"/>
        <v>16</v>
      </c>
      <c r="CL70">
        <f>[1]!shannonweaver($K70:BZ70)</f>
        <v>2.2351103029233652</v>
      </c>
      <c r="CM70">
        <f t="shared" si="12"/>
        <v>0.80614563746684198</v>
      </c>
      <c r="DB70">
        <v>0</v>
      </c>
      <c r="DC70">
        <f t="shared" si="13"/>
        <v>0.21205068528575127</v>
      </c>
      <c r="DD70">
        <v>0</v>
      </c>
      <c r="DE70">
        <v>11.1</v>
      </c>
      <c r="DF70">
        <v>2</v>
      </c>
      <c r="EA70" s="50"/>
    </row>
    <row r="71" spans="1:131">
      <c r="A71">
        <v>70</v>
      </c>
      <c r="B71" t="s">
        <v>271</v>
      </c>
      <c r="C71" t="s">
        <v>16</v>
      </c>
      <c r="D71">
        <v>7</v>
      </c>
      <c r="E71" s="25" t="s">
        <v>357</v>
      </c>
      <c r="F71" s="25" t="s">
        <v>478</v>
      </c>
      <c r="G71">
        <v>0</v>
      </c>
      <c r="H71">
        <v>8.2554855529002866E-2</v>
      </c>
      <c r="I71">
        <v>3.9104931566369759E-2</v>
      </c>
      <c r="J71">
        <v>0</v>
      </c>
      <c r="K71">
        <v>1.3034977188789923E-2</v>
      </c>
      <c r="L71">
        <v>0</v>
      </c>
      <c r="M71">
        <v>0</v>
      </c>
      <c r="N71">
        <v>0</v>
      </c>
      <c r="O71">
        <v>0</v>
      </c>
      <c r="P71">
        <v>0.29111449054964156</v>
      </c>
      <c r="Q71">
        <v>8.6899847925266151E-3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6.5174885943949615E-2</v>
      </c>
      <c r="AF71">
        <v>0</v>
      </c>
      <c r="AG71">
        <v>0</v>
      </c>
      <c r="AH71">
        <v>0</v>
      </c>
      <c r="AI71">
        <v>0</v>
      </c>
      <c r="AJ71">
        <v>1.325222680860309E-2</v>
      </c>
      <c r="AK71">
        <v>0</v>
      </c>
      <c r="AL71">
        <v>8.6899847925266151E-3</v>
      </c>
      <c r="AM71">
        <v>0</v>
      </c>
      <c r="AN71">
        <v>0</v>
      </c>
      <c r="AO71">
        <v>0</v>
      </c>
      <c r="AP71">
        <v>3.4759939170106453E-2</v>
      </c>
      <c r="AQ71">
        <v>2.1724961981316537E-4</v>
      </c>
      <c r="AR71">
        <v>0</v>
      </c>
      <c r="AS71">
        <v>0</v>
      </c>
      <c r="AT71">
        <v>4.3449923962633075E-3</v>
      </c>
      <c r="AU71">
        <v>0</v>
      </c>
      <c r="AV71">
        <v>4.3449923962633075E-3</v>
      </c>
      <c r="AW71">
        <v>0</v>
      </c>
      <c r="AX71">
        <v>4.5622420160764728E-3</v>
      </c>
      <c r="AY71">
        <v>0</v>
      </c>
      <c r="AZ71">
        <v>0</v>
      </c>
      <c r="BA71">
        <v>0</v>
      </c>
      <c r="BB71">
        <v>0.16945470345426894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1.737996958505323E-2</v>
      </c>
      <c r="BM71">
        <v>4.3449923962633075E-3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CA71">
        <v>4.3449923962633075E-3</v>
      </c>
      <c r="CB71">
        <v>0</v>
      </c>
      <c r="CC71">
        <v>0</v>
      </c>
      <c r="CD71">
        <v>0.23462958939821857</v>
      </c>
      <c r="CE71">
        <v>0</v>
      </c>
      <c r="CF71" s="27">
        <f t="shared" si="7"/>
        <v>3</v>
      </c>
      <c r="CG71">
        <f t="shared" si="8"/>
        <v>11</v>
      </c>
      <c r="CH71">
        <f t="shared" si="9"/>
        <v>14</v>
      </c>
      <c r="CI71">
        <f>[1]!shannonweaver(K71:BT71)</f>
        <v>1.6155379453486249</v>
      </c>
      <c r="CJ71">
        <f t="shared" si="10"/>
        <v>0.61216477839234751</v>
      </c>
      <c r="CK71">
        <f t="shared" si="11"/>
        <v>14</v>
      </c>
      <c r="CL71">
        <f>[1]!shannonweaver($K71:BZ71)</f>
        <v>1.6155379453486249</v>
      </c>
      <c r="CM71">
        <f t="shared" si="12"/>
        <v>0.61216477839234751</v>
      </c>
      <c r="DB71">
        <v>0</v>
      </c>
      <c r="DC71">
        <f t="shared" si="13"/>
        <v>0.12165978709537262</v>
      </c>
      <c r="DD71">
        <v>0</v>
      </c>
      <c r="DE71">
        <v>0</v>
      </c>
      <c r="DF71">
        <v>1</v>
      </c>
      <c r="EA71" s="50"/>
    </row>
    <row r="72" spans="1:131">
      <c r="A72">
        <v>71</v>
      </c>
      <c r="B72" t="s">
        <v>272</v>
      </c>
      <c r="C72" t="s">
        <v>16</v>
      </c>
      <c r="D72">
        <v>7</v>
      </c>
      <c r="E72" s="25" t="s">
        <v>357</v>
      </c>
      <c r="F72" s="25" t="s">
        <v>478</v>
      </c>
      <c r="G72">
        <v>0</v>
      </c>
      <c r="H72">
        <v>9.7843728263389759E-2</v>
      </c>
      <c r="I72">
        <v>8.8105726872246701E-2</v>
      </c>
      <c r="J72">
        <v>0</v>
      </c>
      <c r="K72">
        <v>4.6371435195919309E-3</v>
      </c>
      <c r="L72">
        <v>0</v>
      </c>
      <c r="M72">
        <v>0</v>
      </c>
      <c r="N72">
        <v>0</v>
      </c>
      <c r="O72">
        <v>0</v>
      </c>
      <c r="P72">
        <v>0</v>
      </c>
      <c r="Q72">
        <v>0.12520287502898214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4.6371435195919309E-3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4.6371435195919309E-3</v>
      </c>
      <c r="AE72">
        <v>0.12520287502898217</v>
      </c>
      <c r="AF72">
        <v>0</v>
      </c>
      <c r="AG72">
        <v>6.9557152793878974E-2</v>
      </c>
      <c r="AH72">
        <v>0</v>
      </c>
      <c r="AI72">
        <v>0</v>
      </c>
      <c r="AJ72">
        <v>2.8054718293531181E-2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2.364943194991885E-2</v>
      </c>
      <c r="AQ72">
        <v>9.2742870391838625E-4</v>
      </c>
      <c r="AR72">
        <v>0</v>
      </c>
      <c r="AS72">
        <v>0</v>
      </c>
      <c r="AT72">
        <v>4.6371435195919309E-3</v>
      </c>
      <c r="AU72">
        <v>4.8690006955715284E-3</v>
      </c>
      <c r="AV72">
        <v>0</v>
      </c>
      <c r="AW72">
        <v>0</v>
      </c>
      <c r="AX72">
        <v>5.6109436587062377E-2</v>
      </c>
      <c r="AY72">
        <v>0</v>
      </c>
      <c r="AZ72">
        <v>0</v>
      </c>
      <c r="BA72">
        <v>0</v>
      </c>
      <c r="BB72">
        <v>0.22258288894041264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4.6371435195919309E-3</v>
      </c>
      <c r="BM72">
        <v>1.4143287734755393E-2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CA72">
        <v>0</v>
      </c>
      <c r="CB72">
        <v>0</v>
      </c>
      <c r="CC72">
        <v>0</v>
      </c>
      <c r="CD72">
        <v>0.12056573150939021</v>
      </c>
      <c r="CE72">
        <v>0</v>
      </c>
      <c r="CF72" s="27">
        <f t="shared" si="7"/>
        <v>2</v>
      </c>
      <c r="CG72">
        <f t="shared" si="8"/>
        <v>13</v>
      </c>
      <c r="CH72">
        <f t="shared" si="9"/>
        <v>15</v>
      </c>
      <c r="CI72">
        <f>[1]!shannonweaver(K72:BT72)</f>
        <v>1.9523891834671212</v>
      </c>
      <c r="CJ72">
        <f t="shared" si="10"/>
        <v>0.72095752976531768</v>
      </c>
      <c r="CK72">
        <f t="shared" si="11"/>
        <v>15</v>
      </c>
      <c r="CL72">
        <f>[1]!shannonweaver($K72:BZ72)</f>
        <v>1.9523891834671212</v>
      </c>
      <c r="CM72">
        <f t="shared" si="12"/>
        <v>0.72095752976531768</v>
      </c>
      <c r="DB72">
        <v>0</v>
      </c>
      <c r="DC72">
        <f t="shared" si="13"/>
        <v>0.18594945513563646</v>
      </c>
      <c r="DD72">
        <v>0</v>
      </c>
      <c r="DE72">
        <v>11.1</v>
      </c>
      <c r="DF72">
        <v>1</v>
      </c>
      <c r="EA72" s="50"/>
    </row>
    <row r="73" spans="1:131">
      <c r="A73">
        <v>72</v>
      </c>
      <c r="B73" t="s">
        <v>273</v>
      </c>
      <c r="C73" t="s">
        <v>16</v>
      </c>
      <c r="D73">
        <v>7</v>
      </c>
      <c r="E73" s="25" t="s">
        <v>357</v>
      </c>
      <c r="F73" s="25" t="s">
        <v>478</v>
      </c>
      <c r="G73">
        <v>0</v>
      </c>
      <c r="H73">
        <v>0.18068401806840176</v>
      </c>
      <c r="I73">
        <v>8.1738008173800836E-2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9.8946009894600978E-2</v>
      </c>
      <c r="R73">
        <v>0</v>
      </c>
      <c r="S73">
        <v>0</v>
      </c>
      <c r="T73">
        <v>0</v>
      </c>
      <c r="U73">
        <v>8.6040008604000868E-3</v>
      </c>
      <c r="V73">
        <v>1.7208001720800174E-2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4.3020004302000434E-3</v>
      </c>
      <c r="AE73">
        <v>0.11615401161540119</v>
      </c>
      <c r="AF73">
        <v>0</v>
      </c>
      <c r="AG73">
        <v>8.6040008604000868E-3</v>
      </c>
      <c r="AH73">
        <v>0</v>
      </c>
      <c r="AI73">
        <v>0</v>
      </c>
      <c r="AJ73">
        <v>1.7208001720800174E-2</v>
      </c>
      <c r="AK73">
        <v>0</v>
      </c>
      <c r="AL73">
        <v>4.5171004517100457E-3</v>
      </c>
      <c r="AM73">
        <v>0</v>
      </c>
      <c r="AN73">
        <v>0</v>
      </c>
      <c r="AO73">
        <v>0</v>
      </c>
      <c r="AP73">
        <v>5.6356205635620563E-2</v>
      </c>
      <c r="AQ73">
        <v>1.7638201763820176E-2</v>
      </c>
      <c r="AR73">
        <v>0</v>
      </c>
      <c r="AS73">
        <v>0</v>
      </c>
      <c r="AT73">
        <v>0</v>
      </c>
      <c r="AU73">
        <v>2.1510002151000213E-2</v>
      </c>
      <c r="AV73">
        <v>1.3121101312110132E-2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6.9047106904710692E-2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4.3020004302000434E-3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CA73">
        <v>4.3020004302000427E-4</v>
      </c>
      <c r="CB73">
        <v>4.3020004302000434E-3</v>
      </c>
      <c r="CC73">
        <v>0</v>
      </c>
      <c r="CD73">
        <v>0.27102602710260265</v>
      </c>
      <c r="CE73">
        <v>4.3020004302000434E-3</v>
      </c>
      <c r="CF73" s="27">
        <f t="shared" si="7"/>
        <v>3</v>
      </c>
      <c r="CG73">
        <f t="shared" si="8"/>
        <v>11</v>
      </c>
      <c r="CH73">
        <f t="shared" si="9"/>
        <v>14</v>
      </c>
      <c r="CI73">
        <f>[1]!shannonweaver(K73:BT73)</f>
        <v>2.1232197834022974</v>
      </c>
      <c r="CJ73">
        <f t="shared" si="10"/>
        <v>0.80453719575384763</v>
      </c>
      <c r="CK73">
        <f t="shared" si="11"/>
        <v>14</v>
      </c>
      <c r="CL73">
        <f>[1]!shannonweaver($K73:BZ73)</f>
        <v>2.1232197834022974</v>
      </c>
      <c r="CM73">
        <f t="shared" si="12"/>
        <v>0.80453719575384763</v>
      </c>
      <c r="DB73">
        <v>0</v>
      </c>
      <c r="DC73">
        <f t="shared" si="13"/>
        <v>0.26242202624220257</v>
      </c>
      <c r="DD73">
        <v>0</v>
      </c>
      <c r="DE73">
        <v>0</v>
      </c>
      <c r="DF73">
        <v>3</v>
      </c>
      <c r="EA73" s="50"/>
    </row>
    <row r="74" spans="1:131">
      <c r="A74">
        <v>73</v>
      </c>
      <c r="B74" t="s">
        <v>99</v>
      </c>
      <c r="C74" t="s">
        <v>100</v>
      </c>
      <c r="D74" t="s">
        <v>101</v>
      </c>
      <c r="E74" s="25" t="s">
        <v>479</v>
      </c>
      <c r="F74" s="25" t="s">
        <v>258</v>
      </c>
      <c r="G74">
        <v>0</v>
      </c>
      <c r="H74">
        <v>0.15091299677765846</v>
      </c>
      <c r="I74">
        <v>6.4446831364124588E-2</v>
      </c>
      <c r="J74">
        <v>0</v>
      </c>
      <c r="K74">
        <v>0.10741138560687434</v>
      </c>
      <c r="L74">
        <v>0</v>
      </c>
      <c r="M74">
        <v>0</v>
      </c>
      <c r="N74">
        <v>0</v>
      </c>
      <c r="O74">
        <v>9.667024704618693E-2</v>
      </c>
      <c r="P74">
        <v>1.0741138560687433E-2</v>
      </c>
      <c r="Q74">
        <v>0</v>
      </c>
      <c r="R74">
        <v>0</v>
      </c>
      <c r="S74">
        <v>0</v>
      </c>
      <c r="T74">
        <v>0</v>
      </c>
      <c r="U74">
        <v>0</v>
      </c>
      <c r="V74">
        <v>3.7593984962406013E-2</v>
      </c>
      <c r="W74">
        <v>0</v>
      </c>
      <c r="X74">
        <v>2.1482277121374866E-2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1.0741138560687433E-2</v>
      </c>
      <c r="AE74">
        <v>0</v>
      </c>
      <c r="AF74">
        <v>0</v>
      </c>
      <c r="AG74">
        <v>3.7593984962406013E-2</v>
      </c>
      <c r="AH74">
        <v>0</v>
      </c>
      <c r="AI74">
        <v>0</v>
      </c>
      <c r="AJ74">
        <v>5.3705692803437156E-2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1.611170784103115E-2</v>
      </c>
      <c r="AQ74">
        <v>0</v>
      </c>
      <c r="AR74">
        <v>0</v>
      </c>
      <c r="AS74">
        <v>0</v>
      </c>
      <c r="AT74">
        <v>0</v>
      </c>
      <c r="AU74">
        <v>1.0741138560687433E-2</v>
      </c>
      <c r="AV74">
        <v>0</v>
      </c>
      <c r="AW74">
        <v>0</v>
      </c>
      <c r="AX74">
        <v>9.1568206229860394E-2</v>
      </c>
      <c r="AY74">
        <v>0</v>
      </c>
      <c r="AZ74">
        <v>0</v>
      </c>
      <c r="BA74">
        <v>0</v>
      </c>
      <c r="BB74">
        <v>0</v>
      </c>
      <c r="BC74">
        <v>1.0741138560687433E-2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2.1750805585392052E-2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2.1482277121374866E-2</v>
      </c>
      <c r="BU74">
        <v>5.0000000000000001E-4</v>
      </c>
      <c r="BV74">
        <v>5.0000000000000001E-4</v>
      </c>
      <c r="CA74">
        <v>0</v>
      </c>
      <c r="CB74">
        <v>5.3705692803437165E-3</v>
      </c>
      <c r="CC74">
        <v>0</v>
      </c>
      <c r="CD74">
        <v>0.22556390977443605</v>
      </c>
      <c r="CE74">
        <v>5.3705692803437165E-3</v>
      </c>
      <c r="CF74" s="27">
        <f t="shared" si="7"/>
        <v>4</v>
      </c>
      <c r="CG74">
        <f t="shared" si="8"/>
        <v>10</v>
      </c>
      <c r="CH74">
        <f t="shared" si="9"/>
        <v>14</v>
      </c>
      <c r="CI74">
        <f>[1]!shannonweaver(K74:BT74)</f>
        <v>2.3129021505233456</v>
      </c>
      <c r="CJ74">
        <f t="shared" si="10"/>
        <v>0.87641224181383659</v>
      </c>
      <c r="CK74">
        <f t="shared" si="11"/>
        <v>16</v>
      </c>
      <c r="CL74">
        <f>[1]!shannonweaver($K74:BZ74)</f>
        <v>2.3232565639280134</v>
      </c>
      <c r="CM74">
        <f t="shared" si="12"/>
        <v>0.83793768087291953</v>
      </c>
      <c r="CN74">
        <v>1</v>
      </c>
      <c r="CS74">
        <v>1</v>
      </c>
      <c r="CV74" s="71">
        <v>0.05</v>
      </c>
      <c r="CW74" s="71">
        <v>0.05</v>
      </c>
      <c r="DC74">
        <f t="shared" si="13"/>
        <v>0.21535982814178306</v>
      </c>
      <c r="DD74">
        <v>0</v>
      </c>
      <c r="DE74">
        <v>0</v>
      </c>
      <c r="DF74">
        <v>1</v>
      </c>
      <c r="EA74" s="50"/>
    </row>
    <row r="75" spans="1:131">
      <c r="A75">
        <v>74</v>
      </c>
      <c r="B75" t="s">
        <v>102</v>
      </c>
      <c r="C75" t="s">
        <v>100</v>
      </c>
      <c r="D75" t="s">
        <v>101</v>
      </c>
      <c r="E75" s="25" t="s">
        <v>479</v>
      </c>
      <c r="F75" s="25" t="s">
        <v>258</v>
      </c>
      <c r="G75">
        <v>0</v>
      </c>
      <c r="H75">
        <v>0.16380016380016385</v>
      </c>
      <c r="I75">
        <v>8.1900081900081925E-2</v>
      </c>
      <c r="J75">
        <v>0</v>
      </c>
      <c r="K75">
        <v>0.13650013650013654</v>
      </c>
      <c r="L75">
        <v>0</v>
      </c>
      <c r="M75">
        <v>0</v>
      </c>
      <c r="N75">
        <v>0</v>
      </c>
      <c r="O75">
        <v>2.1840021840021841E-2</v>
      </c>
      <c r="P75">
        <v>0</v>
      </c>
      <c r="Q75">
        <v>0</v>
      </c>
      <c r="R75">
        <v>0</v>
      </c>
      <c r="S75">
        <v>2.2113022113022112E-2</v>
      </c>
      <c r="T75">
        <v>0</v>
      </c>
      <c r="U75">
        <v>0</v>
      </c>
      <c r="V75">
        <v>5.4600054600054604E-3</v>
      </c>
      <c r="W75">
        <v>0</v>
      </c>
      <c r="X75">
        <v>5.4600054600054604E-3</v>
      </c>
      <c r="Y75">
        <v>0</v>
      </c>
      <c r="Z75">
        <v>0</v>
      </c>
      <c r="AA75">
        <v>0</v>
      </c>
      <c r="AB75">
        <v>1.638001638001638E-2</v>
      </c>
      <c r="AC75">
        <v>0</v>
      </c>
      <c r="AD75">
        <v>1.638001638001638E-2</v>
      </c>
      <c r="AE75">
        <v>5.4600054600054604E-3</v>
      </c>
      <c r="AF75">
        <v>0</v>
      </c>
      <c r="AG75">
        <v>0</v>
      </c>
      <c r="AH75">
        <v>0</v>
      </c>
      <c r="AI75">
        <v>0</v>
      </c>
      <c r="AJ75">
        <v>3.8220038220038215E-2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5.4600054600054604E-3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0.10374010374010377</v>
      </c>
      <c r="AY75">
        <v>0</v>
      </c>
      <c r="AZ75">
        <v>0</v>
      </c>
      <c r="BA75">
        <v>0</v>
      </c>
      <c r="BB75">
        <v>5.4600054600054604E-3</v>
      </c>
      <c r="BC75">
        <v>3.3033033033033031E-2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1.0920010920010921E-2</v>
      </c>
      <c r="BK75">
        <v>1.0920010920010921E-2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5.0000000000000001E-4</v>
      </c>
      <c r="BV75">
        <v>5.0000000000000001E-4</v>
      </c>
      <c r="BW75">
        <v>5.0000000000000001E-4</v>
      </c>
      <c r="CA75">
        <v>0</v>
      </c>
      <c r="CB75">
        <v>0</v>
      </c>
      <c r="CC75">
        <v>0</v>
      </c>
      <c r="CD75">
        <v>0.29484029484029478</v>
      </c>
      <c r="CE75">
        <v>2.2113022113022112E-2</v>
      </c>
      <c r="CF75" s="27">
        <f t="shared" si="7"/>
        <v>4</v>
      </c>
      <c r="CG75">
        <f t="shared" si="8"/>
        <v>11</v>
      </c>
      <c r="CH75">
        <f t="shared" si="9"/>
        <v>15</v>
      </c>
      <c r="CI75">
        <f>[1]!shannonweaver(K75:BT75)</f>
        <v>2.1173307469286082</v>
      </c>
      <c r="CJ75">
        <f t="shared" si="10"/>
        <v>0.78186539749773776</v>
      </c>
      <c r="CK75">
        <f t="shared" si="11"/>
        <v>18</v>
      </c>
      <c r="CL75">
        <f>[1]!shannonweaver($K75:BZ75)</f>
        <v>2.1366709575115377</v>
      </c>
      <c r="CM75">
        <f t="shared" si="12"/>
        <v>0.73923741874186166</v>
      </c>
      <c r="CN75">
        <v>1</v>
      </c>
      <c r="CR75">
        <v>1</v>
      </c>
      <c r="CS75">
        <v>1</v>
      </c>
      <c r="CV75" s="71">
        <v>0.05</v>
      </c>
      <c r="CW75" s="71">
        <v>0.05</v>
      </c>
      <c r="CX75" s="71">
        <v>0.05</v>
      </c>
      <c r="DC75">
        <f t="shared" si="13"/>
        <v>0.24570024570024579</v>
      </c>
      <c r="DD75">
        <v>11.1</v>
      </c>
      <c r="DE75">
        <v>0</v>
      </c>
      <c r="DF75">
        <v>3</v>
      </c>
      <c r="EA75" s="50"/>
    </row>
    <row r="76" spans="1:131">
      <c r="A76">
        <v>75</v>
      </c>
      <c r="B76" t="s">
        <v>103</v>
      </c>
      <c r="C76" t="s">
        <v>100</v>
      </c>
      <c r="D76" t="s">
        <v>101</v>
      </c>
      <c r="E76" s="25" t="s">
        <v>479</v>
      </c>
      <c r="F76" s="25" t="s">
        <v>258</v>
      </c>
      <c r="G76">
        <v>0</v>
      </c>
      <c r="H76">
        <v>9.0553549939831543E-2</v>
      </c>
      <c r="I76">
        <v>0.10228640192539111</v>
      </c>
      <c r="J76">
        <v>0</v>
      </c>
      <c r="K76">
        <v>0</v>
      </c>
      <c r="L76">
        <v>0.12665463297232255</v>
      </c>
      <c r="M76">
        <v>0</v>
      </c>
      <c r="N76">
        <v>0</v>
      </c>
      <c r="O76">
        <v>0.10228640192539111</v>
      </c>
      <c r="P76">
        <v>1.2033694344163659E-2</v>
      </c>
      <c r="Q76">
        <v>0</v>
      </c>
      <c r="R76">
        <v>6.0168471720818293E-3</v>
      </c>
      <c r="S76">
        <v>6.0168471720818293E-3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1.2033694344163659E-2</v>
      </c>
      <c r="AC76">
        <v>0</v>
      </c>
      <c r="AD76">
        <v>1.2033694344163659E-2</v>
      </c>
      <c r="AE76">
        <v>2.4067388688327317E-2</v>
      </c>
      <c r="AF76">
        <v>0</v>
      </c>
      <c r="AG76">
        <v>0</v>
      </c>
      <c r="AH76">
        <v>0</v>
      </c>
      <c r="AI76">
        <v>0</v>
      </c>
      <c r="AJ76">
        <v>3.0385078219013234E-2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8.4536702767749702E-2</v>
      </c>
      <c r="AY76">
        <v>0</v>
      </c>
      <c r="AZ76">
        <v>0</v>
      </c>
      <c r="BA76">
        <v>0</v>
      </c>
      <c r="BB76">
        <v>0</v>
      </c>
      <c r="BC76">
        <v>3.6101083032490974E-2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1.8050541516245491E-2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1.2033694344163659E-2</v>
      </c>
      <c r="BU76">
        <v>5.0000000000000001E-4</v>
      </c>
      <c r="BV76">
        <v>5.0000000000000001E-4</v>
      </c>
      <c r="BW76">
        <v>5.0000000000000001E-4</v>
      </c>
      <c r="BX76">
        <v>5.0000000000000001E-4</v>
      </c>
      <c r="BY76">
        <v>5.0000000000000001E-4</v>
      </c>
      <c r="CA76">
        <v>0</v>
      </c>
      <c r="CB76">
        <v>0</v>
      </c>
      <c r="CC76">
        <v>0</v>
      </c>
      <c r="CD76">
        <v>0.32490974729241873</v>
      </c>
      <c r="CE76">
        <v>0</v>
      </c>
      <c r="CF76" s="27">
        <f t="shared" si="7"/>
        <v>5</v>
      </c>
      <c r="CG76">
        <f t="shared" si="8"/>
        <v>8</v>
      </c>
      <c r="CH76">
        <f t="shared" si="9"/>
        <v>13</v>
      </c>
      <c r="CI76">
        <f>[1]!shannonweaver(K76:BT76)</f>
        <v>2.1038576145602863</v>
      </c>
      <c r="CJ76">
        <f t="shared" si="10"/>
        <v>0.82023358802000645</v>
      </c>
      <c r="CK76">
        <f t="shared" si="11"/>
        <v>18</v>
      </c>
      <c r="CL76">
        <f>[1]!shannonweaver($K76:BZ76)</f>
        <v>2.1336169585932172</v>
      </c>
      <c r="CM76">
        <f t="shared" si="12"/>
        <v>0.73818080762947536</v>
      </c>
      <c r="CN76">
        <v>2</v>
      </c>
      <c r="CO76">
        <v>1</v>
      </c>
      <c r="CR76">
        <v>1</v>
      </c>
      <c r="CS76">
        <v>1</v>
      </c>
      <c r="CV76" s="71">
        <v>0.05</v>
      </c>
      <c r="CW76" s="71">
        <v>0.05</v>
      </c>
      <c r="CX76" s="71">
        <v>0.05</v>
      </c>
      <c r="CY76" s="71">
        <v>0.05</v>
      </c>
      <c r="CZ76" s="71">
        <v>0.05</v>
      </c>
      <c r="DC76">
        <f t="shared" si="13"/>
        <v>0.19283995186522265</v>
      </c>
      <c r="DD76">
        <v>0</v>
      </c>
      <c r="DE76">
        <v>0</v>
      </c>
      <c r="DF76">
        <v>2</v>
      </c>
      <c r="EA76" s="50"/>
    </row>
    <row r="77" spans="1:131">
      <c r="A77">
        <v>76</v>
      </c>
      <c r="B77" t="s">
        <v>172</v>
      </c>
      <c r="C77" t="s">
        <v>100</v>
      </c>
      <c r="D77" t="s">
        <v>101</v>
      </c>
      <c r="E77" s="25" t="s">
        <v>479</v>
      </c>
      <c r="F77" s="25" t="s">
        <v>258</v>
      </c>
      <c r="G77">
        <v>0</v>
      </c>
      <c r="H77">
        <v>4.5226130653266326E-2</v>
      </c>
      <c r="I77">
        <v>0.10608598548297042</v>
      </c>
      <c r="J77">
        <v>0</v>
      </c>
      <c r="K77">
        <v>0.11725293132328314</v>
      </c>
      <c r="L77">
        <v>0</v>
      </c>
      <c r="M77">
        <v>0</v>
      </c>
      <c r="N77">
        <v>0</v>
      </c>
      <c r="O77">
        <v>1.1166945840312675E-2</v>
      </c>
      <c r="P77">
        <v>1.6750418760469014E-2</v>
      </c>
      <c r="Q77">
        <v>0</v>
      </c>
      <c r="R77">
        <v>5.5834729201563373E-3</v>
      </c>
      <c r="S77">
        <v>0</v>
      </c>
      <c r="T77">
        <v>0</v>
      </c>
      <c r="U77">
        <v>0</v>
      </c>
      <c r="V77">
        <v>1.1166945840312675E-2</v>
      </c>
      <c r="W77">
        <v>0</v>
      </c>
      <c r="X77">
        <v>2.7917364600781685E-2</v>
      </c>
      <c r="Y77">
        <v>0</v>
      </c>
      <c r="Z77">
        <v>0</v>
      </c>
      <c r="AA77">
        <v>0</v>
      </c>
      <c r="AB77">
        <v>1.1166945840312675E-2</v>
      </c>
      <c r="AC77">
        <v>0</v>
      </c>
      <c r="AD77">
        <v>1.1166945840312675E-2</v>
      </c>
      <c r="AE77">
        <v>1.6750418760469014E-2</v>
      </c>
      <c r="AF77">
        <v>0</v>
      </c>
      <c r="AG77">
        <v>2.2333891680625349E-2</v>
      </c>
      <c r="AH77">
        <v>0</v>
      </c>
      <c r="AI77">
        <v>0</v>
      </c>
      <c r="AJ77">
        <v>6.1418202121719702E-2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2.2333891680625349E-2</v>
      </c>
      <c r="AQ77">
        <v>0</v>
      </c>
      <c r="AR77">
        <v>0</v>
      </c>
      <c r="AS77">
        <v>0</v>
      </c>
      <c r="AT77">
        <v>3.350083752093802E-2</v>
      </c>
      <c r="AU77">
        <v>0</v>
      </c>
      <c r="AV77">
        <v>0</v>
      </c>
      <c r="AW77">
        <v>0</v>
      </c>
      <c r="AX77">
        <v>8.9335566722501411E-2</v>
      </c>
      <c r="AY77">
        <v>0</v>
      </c>
      <c r="AZ77">
        <v>0</v>
      </c>
      <c r="BA77">
        <v>0</v>
      </c>
      <c r="BB77">
        <v>0</v>
      </c>
      <c r="BC77">
        <v>5.0251256281407031E-2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2.2333891680625349E-2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2.7917364600781685E-2</v>
      </c>
      <c r="BU77">
        <v>5.0000000000000001E-4</v>
      </c>
      <c r="BV77">
        <v>5.0000000000000001E-4</v>
      </c>
      <c r="BW77">
        <v>5.0000000000000001E-4</v>
      </c>
      <c r="CA77">
        <v>0</v>
      </c>
      <c r="CB77">
        <v>0</v>
      </c>
      <c r="CC77">
        <v>0</v>
      </c>
      <c r="CD77">
        <v>0.29034059184812949</v>
      </c>
      <c r="CE77">
        <v>0</v>
      </c>
      <c r="CF77" s="27">
        <f t="shared" si="7"/>
        <v>5</v>
      </c>
      <c r="CG77">
        <f t="shared" si="8"/>
        <v>12</v>
      </c>
      <c r="CH77">
        <f t="shared" si="9"/>
        <v>17</v>
      </c>
      <c r="CI77">
        <f>[1]!shannonweaver(K77:BT77)</f>
        <v>2.5045143920433652</v>
      </c>
      <c r="CJ77">
        <f t="shared" si="10"/>
        <v>0.88398369197913496</v>
      </c>
      <c r="CK77">
        <f t="shared" si="11"/>
        <v>20</v>
      </c>
      <c r="CL77">
        <f>[1]!shannonweaver($K77:BZ77)</f>
        <v>2.5192906249692153</v>
      </c>
      <c r="CM77">
        <f t="shared" si="12"/>
        <v>0.84095987054959742</v>
      </c>
      <c r="CN77">
        <v>1</v>
      </c>
      <c r="CO77">
        <v>1</v>
      </c>
      <c r="CS77">
        <v>1</v>
      </c>
      <c r="CV77" s="71">
        <v>0.05</v>
      </c>
      <c r="CW77" s="71">
        <v>0.05</v>
      </c>
      <c r="CX77" s="71">
        <v>0.05</v>
      </c>
      <c r="DC77">
        <f t="shared" si="13"/>
        <v>0.15131211613623674</v>
      </c>
      <c r="DD77">
        <v>0</v>
      </c>
      <c r="DE77">
        <v>0</v>
      </c>
      <c r="DF77">
        <v>1</v>
      </c>
      <c r="EA77" s="50"/>
    </row>
    <row r="78" spans="1:131">
      <c r="A78">
        <v>77</v>
      </c>
      <c r="B78" t="s">
        <v>387</v>
      </c>
      <c r="C78" t="s">
        <v>100</v>
      </c>
      <c r="D78" t="s">
        <v>101</v>
      </c>
      <c r="E78" s="25" t="s">
        <v>479</v>
      </c>
      <c r="F78" s="25" t="s">
        <v>258</v>
      </c>
      <c r="G78">
        <v>0</v>
      </c>
      <c r="H78">
        <v>3.8967248386325599E-2</v>
      </c>
      <c r="I78">
        <v>0.55462586660291646</v>
      </c>
      <c r="J78">
        <v>0</v>
      </c>
      <c r="K78">
        <v>0</v>
      </c>
      <c r="L78">
        <v>7.1718862060721963E-2</v>
      </c>
      <c r="M78">
        <v>0</v>
      </c>
      <c r="N78">
        <v>0</v>
      </c>
      <c r="O78">
        <v>4.7812574707147983E-2</v>
      </c>
      <c r="P78">
        <v>1.4343772412144394E-2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1.912502988285919E-2</v>
      </c>
      <c r="AC78">
        <v>0</v>
      </c>
      <c r="AD78">
        <v>0</v>
      </c>
      <c r="AE78">
        <v>1.4343772412144394E-2</v>
      </c>
      <c r="AF78">
        <v>0</v>
      </c>
      <c r="AG78">
        <v>4.7812574707147976E-3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9.0843891943581181E-2</v>
      </c>
      <c r="AY78">
        <v>0</v>
      </c>
      <c r="AZ78">
        <v>0</v>
      </c>
      <c r="BA78">
        <v>0</v>
      </c>
      <c r="BB78">
        <v>0</v>
      </c>
      <c r="BC78">
        <v>4.7812574707147976E-3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4.7812574707147976E-3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5.0000000000000001E-4</v>
      </c>
      <c r="BV78">
        <v>5.0000000000000001E-4</v>
      </c>
      <c r="CA78">
        <v>0</v>
      </c>
      <c r="CB78">
        <v>0</v>
      </c>
      <c r="CC78">
        <v>0</v>
      </c>
      <c r="CD78">
        <v>0.13387520918001439</v>
      </c>
      <c r="CE78">
        <v>0</v>
      </c>
      <c r="CF78" s="27">
        <f t="shared" si="7"/>
        <v>3</v>
      </c>
      <c r="CG78">
        <f t="shared" si="8"/>
        <v>6</v>
      </c>
      <c r="CH78">
        <f t="shared" si="9"/>
        <v>9</v>
      </c>
      <c r="CI78">
        <f>[1]!shannonweaver(K78:BT78)</f>
        <v>1.7320373077095641</v>
      </c>
      <c r="CJ78">
        <f t="shared" si="10"/>
        <v>0.78828414972919159</v>
      </c>
      <c r="CK78">
        <f t="shared" si="11"/>
        <v>11</v>
      </c>
      <c r="CL78">
        <f>[1]!shannonweaver($K78:BZ78)</f>
        <v>1.752403128648337</v>
      </c>
      <c r="CM78">
        <f t="shared" si="12"/>
        <v>0.7308088674795471</v>
      </c>
      <c r="CN78">
        <v>1</v>
      </c>
      <c r="CO78">
        <v>1</v>
      </c>
      <c r="CV78" s="71">
        <v>0.05</v>
      </c>
      <c r="CW78" s="71">
        <v>0.05</v>
      </c>
      <c r="DC78">
        <f t="shared" si="13"/>
        <v>0.59359311498924205</v>
      </c>
      <c r="DD78">
        <v>33.299999999999997</v>
      </c>
      <c r="DE78">
        <v>0</v>
      </c>
      <c r="DF78">
        <v>3</v>
      </c>
      <c r="EA78" s="50"/>
    </row>
    <row r="79" spans="1:131">
      <c r="A79">
        <v>78</v>
      </c>
      <c r="B79" t="s">
        <v>372</v>
      </c>
      <c r="C79" t="s">
        <v>100</v>
      </c>
      <c r="D79" t="s">
        <v>101</v>
      </c>
      <c r="E79" s="25" t="s">
        <v>479</v>
      </c>
      <c r="F79" s="25" t="s">
        <v>258</v>
      </c>
      <c r="G79">
        <v>0</v>
      </c>
      <c r="H79">
        <v>7.3252876789222557E-2</v>
      </c>
      <c r="I79">
        <v>0</v>
      </c>
      <c r="J79">
        <v>0</v>
      </c>
      <c r="K79">
        <v>0.17401066516980074</v>
      </c>
      <c r="L79">
        <v>0</v>
      </c>
      <c r="M79">
        <v>0</v>
      </c>
      <c r="N79">
        <v>3.3679483581251751E-2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2.8066236317709794E-2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1.1226494527083918E-2</v>
      </c>
      <c r="AE79">
        <v>1.6839741790625879E-2</v>
      </c>
      <c r="AF79">
        <v>0</v>
      </c>
      <c r="AG79">
        <v>3.9292730844793705E-2</v>
      </c>
      <c r="AH79">
        <v>0</v>
      </c>
      <c r="AI79">
        <v>0</v>
      </c>
      <c r="AJ79">
        <v>7.8585461689587424E-2</v>
      </c>
      <c r="AK79">
        <v>0</v>
      </c>
      <c r="AL79">
        <v>5.6132472635419591E-3</v>
      </c>
      <c r="AM79">
        <v>0</v>
      </c>
      <c r="AN79">
        <v>0</v>
      </c>
      <c r="AO79">
        <v>0</v>
      </c>
      <c r="AP79">
        <v>1.6839741790625879E-2</v>
      </c>
      <c r="AQ79">
        <v>2.8066236317709792E-4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4.4905978108335666E-2</v>
      </c>
      <c r="AY79">
        <v>0</v>
      </c>
      <c r="AZ79">
        <v>0</v>
      </c>
      <c r="BA79">
        <v>0</v>
      </c>
      <c r="BB79">
        <v>0</v>
      </c>
      <c r="BC79">
        <v>3.3679483581251751E-2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1.1226494527083918E-2</v>
      </c>
      <c r="BK79">
        <v>0</v>
      </c>
      <c r="BL79">
        <v>5.6132472635419591E-3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1.1507156890261015E-2</v>
      </c>
      <c r="BU79">
        <v>5.0000000000000001E-4</v>
      </c>
      <c r="BV79">
        <v>5.0000000000000001E-4</v>
      </c>
      <c r="CA79">
        <v>0</v>
      </c>
      <c r="CB79">
        <v>0</v>
      </c>
      <c r="CC79">
        <v>0</v>
      </c>
      <c r="CD79">
        <v>0.41538029750210487</v>
      </c>
      <c r="CE79">
        <v>0</v>
      </c>
      <c r="CF79" s="27">
        <f t="shared" si="7"/>
        <v>2</v>
      </c>
      <c r="CG79">
        <f t="shared" si="8"/>
        <v>13</v>
      </c>
      <c r="CH79">
        <f t="shared" si="9"/>
        <v>15</v>
      </c>
      <c r="CI79">
        <f>[1]!shannonweaver(K79:BT79)</f>
        <v>2.1640800881307301</v>
      </c>
      <c r="CJ79">
        <f t="shared" si="10"/>
        <v>0.79912849741482728</v>
      </c>
      <c r="CK79">
        <f t="shared" si="11"/>
        <v>17</v>
      </c>
      <c r="CL79">
        <f>[1]!shannonweaver($K79:BZ79)</f>
        <v>2.1753359523459679</v>
      </c>
      <c r="CM79">
        <f t="shared" si="12"/>
        <v>0.76779814584369166</v>
      </c>
      <c r="CN79">
        <v>2</v>
      </c>
      <c r="CV79" s="71">
        <v>0.05</v>
      </c>
      <c r="CW79" s="71">
        <v>0.05</v>
      </c>
      <c r="DC79">
        <f t="shared" si="13"/>
        <v>7.3252876789222557E-2</v>
      </c>
      <c r="DD79">
        <v>0</v>
      </c>
      <c r="DE79">
        <v>11.1</v>
      </c>
      <c r="DF79">
        <v>2</v>
      </c>
      <c r="EA79" s="50"/>
    </row>
    <row r="80" spans="1:131">
      <c r="A80">
        <v>79</v>
      </c>
      <c r="B80" t="s">
        <v>374</v>
      </c>
      <c r="C80" t="s">
        <v>100</v>
      </c>
      <c r="D80" t="s">
        <v>373</v>
      </c>
      <c r="E80" s="25" t="s">
        <v>479</v>
      </c>
      <c r="F80" s="25" t="s">
        <v>258</v>
      </c>
      <c r="G80">
        <v>0</v>
      </c>
      <c r="H80">
        <v>0.10259519767159835</v>
      </c>
      <c r="I80">
        <v>0.19888430754305117</v>
      </c>
      <c r="J80">
        <v>0</v>
      </c>
      <c r="K80">
        <v>0.10186757215619696</v>
      </c>
      <c r="L80">
        <v>0</v>
      </c>
      <c r="M80">
        <v>0</v>
      </c>
      <c r="N80">
        <v>8.7315061848168812E-2</v>
      </c>
      <c r="O80">
        <v>0</v>
      </c>
      <c r="P80">
        <v>0</v>
      </c>
      <c r="Q80">
        <v>0</v>
      </c>
      <c r="R80">
        <v>9.7016735386854236E-3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4.8508367693427118E-3</v>
      </c>
      <c r="AE80">
        <v>0</v>
      </c>
      <c r="AF80">
        <v>1.4552510308028135E-2</v>
      </c>
      <c r="AG80">
        <v>0</v>
      </c>
      <c r="AH80">
        <v>0</v>
      </c>
      <c r="AI80">
        <v>0</v>
      </c>
      <c r="AJ80">
        <v>1.4552510308028135E-2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4.8508367693427118E-3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4.8508367693427118E-3</v>
      </c>
      <c r="AX80">
        <v>0.12612175600291053</v>
      </c>
      <c r="AY80">
        <v>0.10671840892553967</v>
      </c>
      <c r="AZ80">
        <v>0</v>
      </c>
      <c r="BA80">
        <v>0</v>
      </c>
      <c r="BB80">
        <v>9.7016735386854236E-3</v>
      </c>
      <c r="BC80">
        <v>1.4552510308028135E-2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9.7016735386854236E-3</v>
      </c>
      <c r="BK80">
        <v>0</v>
      </c>
      <c r="BL80">
        <v>9.7016735386854236E-3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5.0000000000000001E-4</v>
      </c>
      <c r="CA80">
        <v>0</v>
      </c>
      <c r="CB80">
        <v>0</v>
      </c>
      <c r="CC80">
        <v>0</v>
      </c>
      <c r="CD80">
        <v>0.17948096046568032</v>
      </c>
      <c r="CE80">
        <v>0</v>
      </c>
      <c r="CF80" s="27">
        <f t="shared" si="7"/>
        <v>3</v>
      </c>
      <c r="CG80">
        <f t="shared" si="8"/>
        <v>11</v>
      </c>
      <c r="CH80">
        <f t="shared" si="9"/>
        <v>14</v>
      </c>
      <c r="CI80">
        <f>[1]!shannonweaver(K80:BT80)</f>
        <v>2.017615798581001</v>
      </c>
      <c r="CJ80">
        <f t="shared" si="10"/>
        <v>0.76452139782622464</v>
      </c>
      <c r="CK80">
        <f t="shared" si="11"/>
        <v>15</v>
      </c>
      <c r="CL80">
        <f>[1]!shannonweaver($K80:BZ80)</f>
        <v>2.0233208436728263</v>
      </c>
      <c r="CM80">
        <f t="shared" si="12"/>
        <v>0.74715041946021143</v>
      </c>
      <c r="CN80">
        <v>1</v>
      </c>
      <c r="CV80" s="71">
        <v>0.05</v>
      </c>
      <c r="DC80">
        <f t="shared" si="13"/>
        <v>0.3014795052146495</v>
      </c>
      <c r="DD80">
        <v>44.4</v>
      </c>
      <c r="DE80">
        <v>33.299999999999997</v>
      </c>
      <c r="DF80">
        <v>8</v>
      </c>
      <c r="EA80" s="50"/>
    </row>
    <row r="81" spans="1:131">
      <c r="A81">
        <v>80</v>
      </c>
      <c r="B81" t="s">
        <v>375</v>
      </c>
      <c r="C81" t="s">
        <v>100</v>
      </c>
      <c r="D81" t="s">
        <v>373</v>
      </c>
      <c r="E81" s="25" t="s">
        <v>479</v>
      </c>
      <c r="F81" s="25" t="s">
        <v>258</v>
      </c>
      <c r="G81">
        <v>9.8015192354815005E-3</v>
      </c>
      <c r="H81">
        <v>0.10291595197255576</v>
      </c>
      <c r="I81">
        <v>0.32835089438863013</v>
      </c>
      <c r="J81">
        <v>0</v>
      </c>
      <c r="K81">
        <v>0.10291595197255576</v>
      </c>
      <c r="L81">
        <v>0</v>
      </c>
      <c r="M81">
        <v>0</v>
      </c>
      <c r="N81">
        <v>4.9007596177407502E-3</v>
      </c>
      <c r="O81">
        <v>0</v>
      </c>
      <c r="P81">
        <v>0</v>
      </c>
      <c r="Q81">
        <v>0</v>
      </c>
      <c r="R81">
        <v>4.9007596177407502E-3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4.410683655966674E-2</v>
      </c>
      <c r="AF81">
        <v>0</v>
      </c>
      <c r="AG81">
        <v>0</v>
      </c>
      <c r="AH81">
        <v>0</v>
      </c>
      <c r="AI81">
        <v>0</v>
      </c>
      <c r="AJ81">
        <v>9.8015192354815005E-3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1.4702278853222251E-2</v>
      </c>
      <c r="AV81">
        <v>0</v>
      </c>
      <c r="AW81">
        <v>0</v>
      </c>
      <c r="AX81">
        <v>0.16662582700318551</v>
      </c>
      <c r="AY81">
        <v>9.8015192354815012E-2</v>
      </c>
      <c r="AZ81">
        <v>0</v>
      </c>
      <c r="BA81">
        <v>0</v>
      </c>
      <c r="BB81">
        <v>2.4503798088703746E-2</v>
      </c>
      <c r="BC81">
        <v>1.4947316834109289E-2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9.8015192354815005E-3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9.8015192354815005E-3</v>
      </c>
      <c r="BU81">
        <v>5.0000000000000001E-4</v>
      </c>
      <c r="CA81">
        <v>0</v>
      </c>
      <c r="CB81">
        <v>0</v>
      </c>
      <c r="CC81">
        <v>0</v>
      </c>
      <c r="CD81">
        <v>5.3908355795148251E-2</v>
      </c>
      <c r="CE81">
        <v>0</v>
      </c>
      <c r="CF81" s="27">
        <f t="shared" si="7"/>
        <v>3</v>
      </c>
      <c r="CG81">
        <f t="shared" si="8"/>
        <v>9</v>
      </c>
      <c r="CH81">
        <f t="shared" si="9"/>
        <v>12</v>
      </c>
      <c r="CI81">
        <f>[1]!shannonweaver(K81:BT81)</f>
        <v>1.8945642630941526</v>
      </c>
      <c r="CJ81">
        <f t="shared" si="10"/>
        <v>0.76242874687296092</v>
      </c>
      <c r="CK81">
        <f t="shared" si="11"/>
        <v>13</v>
      </c>
      <c r="CL81">
        <f>[1]!shannonweaver($K81:BZ81)</f>
        <v>1.9005221314656315</v>
      </c>
      <c r="CM81">
        <f t="shared" si="12"/>
        <v>0.74095893002212276</v>
      </c>
      <c r="CS81">
        <v>1</v>
      </c>
      <c r="CV81" s="71">
        <v>0.05</v>
      </c>
      <c r="DC81">
        <f t="shared" si="13"/>
        <v>0.4410683655966674</v>
      </c>
      <c r="DD81">
        <v>22.2</v>
      </c>
      <c r="DE81">
        <v>44.4</v>
      </c>
      <c r="DF81">
        <v>3</v>
      </c>
      <c r="EA81" s="50"/>
    </row>
    <row r="82" spans="1:131">
      <c r="A82">
        <v>81</v>
      </c>
      <c r="B82" t="s">
        <v>455</v>
      </c>
      <c r="C82" t="s">
        <v>100</v>
      </c>
      <c r="D82" t="s">
        <v>373</v>
      </c>
      <c r="E82" s="25" t="s">
        <v>479</v>
      </c>
      <c r="F82" s="25" t="s">
        <v>258</v>
      </c>
      <c r="G82">
        <v>1.0301313417460727E-2</v>
      </c>
      <c r="H82">
        <v>0.12413082668040176</v>
      </c>
      <c r="I82">
        <v>0.27813546227143948</v>
      </c>
      <c r="J82">
        <v>0</v>
      </c>
      <c r="K82">
        <v>6.695853721349472E-2</v>
      </c>
      <c r="L82">
        <v>5.1506567087303634E-3</v>
      </c>
      <c r="M82">
        <v>0</v>
      </c>
      <c r="N82">
        <v>0</v>
      </c>
      <c r="O82">
        <v>5.1506567087303634E-3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2.0602626834921454E-2</v>
      </c>
      <c r="AF82">
        <v>0</v>
      </c>
      <c r="AG82">
        <v>0</v>
      </c>
      <c r="AH82">
        <v>0</v>
      </c>
      <c r="AI82">
        <v>0</v>
      </c>
      <c r="AJ82">
        <v>7.210919392222509E-2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2.5753283543651816E-2</v>
      </c>
      <c r="AQ82">
        <v>0</v>
      </c>
      <c r="AR82">
        <v>0</v>
      </c>
      <c r="AS82">
        <v>0</v>
      </c>
      <c r="AT82">
        <v>0</v>
      </c>
      <c r="AU82">
        <v>1.0301313417460727E-2</v>
      </c>
      <c r="AV82">
        <v>0</v>
      </c>
      <c r="AW82">
        <v>0</v>
      </c>
      <c r="AX82">
        <v>0.11331444759206803</v>
      </c>
      <c r="AY82">
        <v>4.6613443214009787E-2</v>
      </c>
      <c r="AZ82">
        <v>0</v>
      </c>
      <c r="BA82">
        <v>0</v>
      </c>
      <c r="BB82">
        <v>0</v>
      </c>
      <c r="BC82">
        <v>2.0602626834921454E-2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1.0301313417460727E-2</v>
      </c>
      <c r="BU82">
        <v>5.0000000000000001E-4</v>
      </c>
      <c r="CA82">
        <v>0</v>
      </c>
      <c r="CB82">
        <v>1.0301313417460727E-2</v>
      </c>
      <c r="CC82">
        <v>0</v>
      </c>
      <c r="CD82">
        <v>0.16997167138810199</v>
      </c>
      <c r="CE82">
        <v>1.0301313417460727E-2</v>
      </c>
      <c r="CF82" s="27">
        <f t="shared" si="7"/>
        <v>3</v>
      </c>
      <c r="CG82">
        <f t="shared" si="8"/>
        <v>8</v>
      </c>
      <c r="CH82">
        <f t="shared" si="9"/>
        <v>11</v>
      </c>
      <c r="CI82">
        <f>[1]!shannonweaver(K82:BT82)</f>
        <v>2.0065021611670582</v>
      </c>
      <c r="CJ82">
        <f t="shared" si="10"/>
        <v>0.83677639466941678</v>
      </c>
      <c r="CK82">
        <f t="shared" si="11"/>
        <v>12</v>
      </c>
      <c r="CL82">
        <f>[1]!shannonweaver($K82:BZ82)</f>
        <v>2.0136378575277374</v>
      </c>
      <c r="CM82">
        <f t="shared" si="12"/>
        <v>0.81034748637319265</v>
      </c>
      <c r="CN82">
        <v>1</v>
      </c>
      <c r="CV82" s="71">
        <v>0.05</v>
      </c>
      <c r="DC82">
        <f t="shared" si="13"/>
        <v>0.41256760236930201</v>
      </c>
      <c r="DD82">
        <v>33.299999999999997</v>
      </c>
      <c r="DE82">
        <v>11.1</v>
      </c>
      <c r="DF82">
        <v>6</v>
      </c>
      <c r="EA82" s="50"/>
    </row>
    <row r="83" spans="1:131">
      <c r="A83">
        <v>82</v>
      </c>
      <c r="B83" t="s">
        <v>456</v>
      </c>
      <c r="C83" t="s">
        <v>100</v>
      </c>
      <c r="D83" t="s">
        <v>373</v>
      </c>
      <c r="E83" s="25" t="s">
        <v>479</v>
      </c>
      <c r="F83" s="25" t="s">
        <v>258</v>
      </c>
      <c r="G83">
        <v>1.5868817773075906E-2</v>
      </c>
      <c r="H83">
        <v>0.1272150224808252</v>
      </c>
      <c r="I83">
        <v>0.23803226659613849</v>
      </c>
      <c r="J83">
        <v>0</v>
      </c>
      <c r="K83">
        <v>0.10050251256281408</v>
      </c>
      <c r="L83">
        <v>5.2896059243586341E-3</v>
      </c>
      <c r="M83">
        <v>0</v>
      </c>
      <c r="N83">
        <v>0</v>
      </c>
      <c r="O83">
        <v>3.1737635546151804E-2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5.2896059243586341E-3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0.15868817773075908</v>
      </c>
      <c r="AY83">
        <v>9.5212906638455441E-2</v>
      </c>
      <c r="AZ83">
        <v>0</v>
      </c>
      <c r="BA83">
        <v>0</v>
      </c>
      <c r="BB83">
        <v>0</v>
      </c>
      <c r="BC83">
        <v>2.644802962179317E-2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5.2896059243586341E-3</v>
      </c>
      <c r="BU83">
        <v>5.0000000000000001E-4</v>
      </c>
      <c r="CA83">
        <v>0</v>
      </c>
      <c r="CB83">
        <v>1.0579211848717268E-2</v>
      </c>
      <c r="CC83">
        <v>0</v>
      </c>
      <c r="CD83">
        <v>0.17984660142819359</v>
      </c>
      <c r="CE83">
        <v>0</v>
      </c>
      <c r="CF83" s="27">
        <f t="shared" si="7"/>
        <v>3</v>
      </c>
      <c r="CG83">
        <f t="shared" si="8"/>
        <v>5</v>
      </c>
      <c r="CH83">
        <f t="shared" si="9"/>
        <v>8</v>
      </c>
      <c r="CI83">
        <f>[1]!shannonweaver(K83:BT83)</f>
        <v>1.5696997710465519</v>
      </c>
      <c r="CJ83">
        <f t="shared" si="10"/>
        <v>0.75486602512446732</v>
      </c>
      <c r="CK83">
        <f t="shared" si="11"/>
        <v>9</v>
      </c>
      <c r="CL83">
        <f>[1]!shannonweaver($K83:BZ83)</f>
        <v>1.5769081952071089</v>
      </c>
      <c r="CM83">
        <f t="shared" si="12"/>
        <v>0.71768184803342028</v>
      </c>
      <c r="CN83">
        <v>1</v>
      </c>
      <c r="CV83" s="71">
        <v>0.05</v>
      </c>
      <c r="DC83">
        <f t="shared" si="13"/>
        <v>0.3811161068500396</v>
      </c>
      <c r="DD83">
        <v>11.1</v>
      </c>
      <c r="DE83">
        <v>0</v>
      </c>
      <c r="DF83">
        <v>3</v>
      </c>
      <c r="EA83" s="50"/>
    </row>
    <row r="84" spans="1:131">
      <c r="A84">
        <v>83</v>
      </c>
      <c r="B84" t="s">
        <v>457</v>
      </c>
      <c r="C84" t="s">
        <v>100</v>
      </c>
      <c r="D84" t="s">
        <v>373</v>
      </c>
      <c r="E84" s="25" t="s">
        <v>479</v>
      </c>
      <c r="F84" s="25" t="s">
        <v>258</v>
      </c>
      <c r="G84">
        <v>5.2029136316337167E-3</v>
      </c>
      <c r="H84">
        <v>8.896982310093654E-2</v>
      </c>
      <c r="I84">
        <v>0.14568158168574408</v>
      </c>
      <c r="J84">
        <v>0</v>
      </c>
      <c r="K84">
        <v>0.19771071800208123</v>
      </c>
      <c r="L84">
        <v>0</v>
      </c>
      <c r="M84">
        <v>0</v>
      </c>
      <c r="N84">
        <v>0</v>
      </c>
      <c r="O84">
        <v>1.0405827263267433E-2</v>
      </c>
      <c r="P84">
        <v>5.4630593132154025E-3</v>
      </c>
      <c r="Q84">
        <v>0</v>
      </c>
      <c r="R84">
        <v>1.5608740894901151E-2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1.0405827263267433E-2</v>
      </c>
      <c r="AC84">
        <v>0</v>
      </c>
      <c r="AD84">
        <v>0</v>
      </c>
      <c r="AE84">
        <v>3.1217481789802295E-2</v>
      </c>
      <c r="AF84">
        <v>0</v>
      </c>
      <c r="AG84">
        <v>0</v>
      </c>
      <c r="AH84">
        <v>0</v>
      </c>
      <c r="AI84">
        <v>0</v>
      </c>
      <c r="AJ84">
        <v>1.5608740894901151E-2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5.2029136316337167E-3</v>
      </c>
      <c r="AQ84">
        <v>0</v>
      </c>
      <c r="AR84">
        <v>0</v>
      </c>
      <c r="AS84">
        <v>0</v>
      </c>
      <c r="AT84">
        <v>0</v>
      </c>
      <c r="AU84">
        <v>2.0811654526534867E-2</v>
      </c>
      <c r="AV84">
        <v>0</v>
      </c>
      <c r="AW84">
        <v>0</v>
      </c>
      <c r="AX84">
        <v>0.10926118626430807</v>
      </c>
      <c r="AY84">
        <v>9.8855359001040644E-2</v>
      </c>
      <c r="AZ84">
        <v>0</v>
      </c>
      <c r="BA84">
        <v>0</v>
      </c>
      <c r="BB84">
        <v>5.4630593132154025E-3</v>
      </c>
      <c r="BC84">
        <v>3.1217481789802295E-2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1.5608740894901151E-2</v>
      </c>
      <c r="BU84">
        <v>5.0000000000000001E-4</v>
      </c>
      <c r="BV84">
        <v>5.0000000000000001E-4</v>
      </c>
      <c r="CA84">
        <v>0</v>
      </c>
      <c r="CB84">
        <v>0</v>
      </c>
      <c r="CC84">
        <v>0</v>
      </c>
      <c r="CD84">
        <v>0.18730489073881385</v>
      </c>
      <c r="CE84">
        <v>0</v>
      </c>
      <c r="CF84" s="27">
        <f t="shared" si="7"/>
        <v>4</v>
      </c>
      <c r="CG84">
        <f t="shared" si="8"/>
        <v>10</v>
      </c>
      <c r="CH84">
        <f t="shared" si="9"/>
        <v>14</v>
      </c>
      <c r="CI84">
        <f>[1]!shannonweaver(K84:BT84)</f>
        <v>1.9955176939903805</v>
      </c>
      <c r="CJ84">
        <f t="shared" si="10"/>
        <v>0.75614791372542933</v>
      </c>
      <c r="CK84">
        <f t="shared" si="11"/>
        <v>16</v>
      </c>
      <c r="CL84">
        <f>[1]!shannonweaver($K84:BZ84)</f>
        <v>2.0060591363985942</v>
      </c>
      <c r="CM84">
        <f t="shared" si="12"/>
        <v>0.72353289195306214</v>
      </c>
      <c r="CN84">
        <v>2</v>
      </c>
      <c r="CV84" s="71">
        <v>0.05</v>
      </c>
      <c r="CW84" s="71">
        <v>0.05</v>
      </c>
      <c r="DC84">
        <f t="shared" si="13"/>
        <v>0.23985431841831434</v>
      </c>
      <c r="DD84">
        <v>0</v>
      </c>
      <c r="DE84">
        <v>0</v>
      </c>
      <c r="DF84">
        <v>3</v>
      </c>
      <c r="EA84" s="50"/>
    </row>
    <row r="85" spans="1:131">
      <c r="A85">
        <v>84</v>
      </c>
      <c r="B85" t="s">
        <v>350</v>
      </c>
      <c r="C85" t="s">
        <v>100</v>
      </c>
      <c r="D85" t="s">
        <v>373</v>
      </c>
      <c r="E85" s="25" t="s">
        <v>479</v>
      </c>
      <c r="F85" s="25" t="s">
        <v>258</v>
      </c>
      <c r="G85">
        <v>0</v>
      </c>
      <c r="H85">
        <v>0.15152394775036285</v>
      </c>
      <c r="I85">
        <v>0.15094339622641517</v>
      </c>
      <c r="J85">
        <v>0</v>
      </c>
      <c r="K85">
        <v>0.1335268505079826</v>
      </c>
      <c r="L85">
        <v>5.8055152394775045E-3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5.8055152394775045E-3</v>
      </c>
      <c r="AF85">
        <v>2.3222060957910018E-2</v>
      </c>
      <c r="AG85">
        <v>0</v>
      </c>
      <c r="AH85">
        <v>0</v>
      </c>
      <c r="AI85">
        <v>0</v>
      </c>
      <c r="AJ85">
        <v>4.0638606676342524E-2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1.7416545718432517E-2</v>
      </c>
      <c r="AQ85">
        <v>5.8055152394775043E-4</v>
      </c>
      <c r="AR85">
        <v>0</v>
      </c>
      <c r="AS85">
        <v>0</v>
      </c>
      <c r="AT85">
        <v>0</v>
      </c>
      <c r="AU85">
        <v>0</v>
      </c>
      <c r="AV85">
        <v>1.1611030478955009E-2</v>
      </c>
      <c r="AW85">
        <v>0</v>
      </c>
      <c r="AX85">
        <v>0.17416545718432516</v>
      </c>
      <c r="AY85">
        <v>4.0928882438316404E-2</v>
      </c>
      <c r="AZ85">
        <v>0</v>
      </c>
      <c r="BA85">
        <v>0</v>
      </c>
      <c r="BB85">
        <v>1.1611030478955009E-2</v>
      </c>
      <c r="BC85">
        <v>2.9027576197387522E-2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1.7416545718432517E-2</v>
      </c>
      <c r="BU85">
        <v>5.0000000000000001E-4</v>
      </c>
      <c r="CA85">
        <v>0</v>
      </c>
      <c r="CB85">
        <v>0</v>
      </c>
      <c r="CC85">
        <v>0</v>
      </c>
      <c r="CD85">
        <v>0.16255442670537015</v>
      </c>
      <c r="CE85">
        <v>2.3222060957910018E-2</v>
      </c>
      <c r="CF85" s="27">
        <f t="shared" si="7"/>
        <v>2</v>
      </c>
      <c r="CG85">
        <f t="shared" si="8"/>
        <v>11</v>
      </c>
      <c r="CH85">
        <f t="shared" si="9"/>
        <v>13</v>
      </c>
      <c r="CI85">
        <f>[1]!shannonweaver(K85:BT85)</f>
        <v>1.934866623423211</v>
      </c>
      <c r="CJ85">
        <f t="shared" si="10"/>
        <v>0.7543488598691469</v>
      </c>
      <c r="CK85">
        <f t="shared" si="11"/>
        <v>14</v>
      </c>
      <c r="CL85">
        <f>[1]!shannonweaver($K85:BZ85)</f>
        <v>1.9407197664016023</v>
      </c>
      <c r="CM85">
        <f t="shared" si="12"/>
        <v>0.73538370865347402</v>
      </c>
      <c r="CN85">
        <v>1</v>
      </c>
      <c r="CV85" s="71">
        <v>0.05</v>
      </c>
      <c r="DC85">
        <f t="shared" si="13"/>
        <v>0.30246734397677799</v>
      </c>
      <c r="DD85">
        <v>11.1</v>
      </c>
      <c r="DE85">
        <v>0</v>
      </c>
      <c r="DF85">
        <v>2</v>
      </c>
      <c r="EA85" s="50"/>
    </row>
    <row r="86" spans="1:131">
      <c r="A86">
        <v>85</v>
      </c>
      <c r="B86" t="s">
        <v>67</v>
      </c>
      <c r="C86" t="s">
        <v>100</v>
      </c>
      <c r="D86" t="s">
        <v>351</v>
      </c>
      <c r="E86" s="25" t="s">
        <v>479</v>
      </c>
      <c r="F86" s="25" t="s">
        <v>258</v>
      </c>
      <c r="G86">
        <v>1.647446457990116E-2</v>
      </c>
      <c r="H86">
        <v>0.2306425041186162</v>
      </c>
      <c r="I86">
        <v>0.26359143327841844</v>
      </c>
      <c r="J86">
        <v>0</v>
      </c>
      <c r="K86">
        <v>0.20318506315211426</v>
      </c>
      <c r="L86">
        <v>5.4914881933003853E-3</v>
      </c>
      <c r="M86">
        <v>0</v>
      </c>
      <c r="N86">
        <v>0</v>
      </c>
      <c r="O86">
        <v>5.4914881933003853E-3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3.8440417353102697E-2</v>
      </c>
      <c r="AF86">
        <v>0</v>
      </c>
      <c r="AG86">
        <v>0</v>
      </c>
      <c r="AH86">
        <v>0</v>
      </c>
      <c r="AI86">
        <v>0</v>
      </c>
      <c r="AJ86">
        <v>5.4914881933003853E-3</v>
      </c>
      <c r="AK86">
        <v>0</v>
      </c>
      <c r="AL86">
        <v>0</v>
      </c>
      <c r="AM86">
        <v>0</v>
      </c>
      <c r="AN86">
        <v>6.0406370126304232E-2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0.12685337726523893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5.0000000000000001E-4</v>
      </c>
      <c r="BV86">
        <v>5.0000000000000001E-4</v>
      </c>
      <c r="CA86">
        <v>0</v>
      </c>
      <c r="CB86">
        <v>0</v>
      </c>
      <c r="CC86">
        <v>0</v>
      </c>
      <c r="CD86">
        <v>4.3931905546403083E-2</v>
      </c>
      <c r="CE86">
        <v>0</v>
      </c>
      <c r="CF86" s="27">
        <f t="shared" si="7"/>
        <v>3</v>
      </c>
      <c r="CG86">
        <f t="shared" si="8"/>
        <v>4</v>
      </c>
      <c r="CH86">
        <f t="shared" si="9"/>
        <v>7</v>
      </c>
      <c r="CI86">
        <f>[1]!shannonweaver(K86:BT86)</f>
        <v>1.3607592215788697</v>
      </c>
      <c r="CJ86">
        <f t="shared" si="10"/>
        <v>0.69929190833373345</v>
      </c>
      <c r="CK86">
        <f t="shared" si="11"/>
        <v>9</v>
      </c>
      <c r="CL86">
        <f>[1]!shannonweaver($K86:BZ86)</f>
        <v>1.3751700032185747</v>
      </c>
      <c r="CM86">
        <f t="shared" si="12"/>
        <v>0.62586684010505045</v>
      </c>
      <c r="CN86">
        <v>2</v>
      </c>
      <c r="CV86" s="71">
        <v>0.05</v>
      </c>
      <c r="CW86" s="71">
        <v>0.05</v>
      </c>
      <c r="DC86">
        <f t="shared" si="13"/>
        <v>0.51070840197693579</v>
      </c>
      <c r="DD86">
        <v>33.299999999999997</v>
      </c>
      <c r="DE86">
        <v>33.299999999999997</v>
      </c>
      <c r="DF86">
        <v>6</v>
      </c>
      <c r="EA86" s="50"/>
    </row>
    <row r="87" spans="1:131">
      <c r="A87">
        <v>86</v>
      </c>
      <c r="B87" t="s">
        <v>284</v>
      </c>
      <c r="C87" t="s">
        <v>100</v>
      </c>
      <c r="D87" t="s">
        <v>351</v>
      </c>
      <c r="E87" s="25" t="s">
        <v>479</v>
      </c>
      <c r="F87" s="25" t="s">
        <v>258</v>
      </c>
      <c r="G87">
        <v>3.012048192771084E-2</v>
      </c>
      <c r="H87">
        <v>0.20481927710843376</v>
      </c>
      <c r="I87">
        <v>0.39759036144578297</v>
      </c>
      <c r="J87">
        <v>0</v>
      </c>
      <c r="K87">
        <v>0.15060240963855423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0.20481927710843367</v>
      </c>
      <c r="AY87">
        <v>0</v>
      </c>
      <c r="AZ87">
        <v>1.2048192771084336E-2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5.0000000000000001E-4</v>
      </c>
      <c r="BV87">
        <v>5.0000000000000001E-4</v>
      </c>
      <c r="CA87">
        <v>0</v>
      </c>
      <c r="CB87">
        <v>0</v>
      </c>
      <c r="CC87">
        <v>0</v>
      </c>
      <c r="CD87">
        <v>0</v>
      </c>
      <c r="CE87">
        <v>0</v>
      </c>
      <c r="CF87" s="27">
        <f t="shared" si="7"/>
        <v>1</v>
      </c>
      <c r="CG87">
        <f t="shared" si="8"/>
        <v>2</v>
      </c>
      <c r="CH87">
        <f t="shared" si="9"/>
        <v>3</v>
      </c>
      <c r="CI87">
        <f>[1]!shannonweaver(K87:BT87)</f>
        <v>0.80342389991471463</v>
      </c>
      <c r="CJ87">
        <f t="shared" si="10"/>
        <v>0.73130794931188736</v>
      </c>
      <c r="CK87">
        <f t="shared" si="11"/>
        <v>5</v>
      </c>
      <c r="CL87">
        <f>[1]!shannonweaver($K87:BZ87)</f>
        <v>0.82187242023201512</v>
      </c>
      <c r="CM87">
        <f t="shared" si="12"/>
        <v>0.51065804644120893</v>
      </c>
      <c r="CN87">
        <v>2</v>
      </c>
      <c r="CV87" s="71">
        <v>0.05</v>
      </c>
      <c r="CW87" s="71">
        <v>0.05</v>
      </c>
      <c r="DC87">
        <f t="shared" si="13"/>
        <v>0.63253012048192758</v>
      </c>
      <c r="DD87">
        <v>77.7</v>
      </c>
      <c r="DE87">
        <v>11.1</v>
      </c>
      <c r="DF87">
        <v>6</v>
      </c>
      <c r="EA87" s="50"/>
    </row>
    <row r="88" spans="1:131">
      <c r="A88">
        <v>87</v>
      </c>
      <c r="B88" t="s">
        <v>285</v>
      </c>
      <c r="C88" t="s">
        <v>100</v>
      </c>
      <c r="D88" t="s">
        <v>351</v>
      </c>
      <c r="E88" s="25" t="s">
        <v>479</v>
      </c>
      <c r="F88" s="25" t="s">
        <v>258</v>
      </c>
      <c r="G88">
        <v>6.7020385367215843E-2</v>
      </c>
      <c r="H88">
        <v>0.22340128455738614</v>
      </c>
      <c r="I88">
        <v>0.25691147724099406</v>
      </c>
      <c r="J88">
        <v>0</v>
      </c>
      <c r="K88">
        <v>0.16755096341803963</v>
      </c>
      <c r="L88">
        <v>0</v>
      </c>
      <c r="M88">
        <v>0</v>
      </c>
      <c r="N88">
        <v>0</v>
      </c>
      <c r="O88">
        <v>0</v>
      </c>
      <c r="P88">
        <v>0</v>
      </c>
      <c r="Q88">
        <v>5.5850321139346536E-3</v>
      </c>
      <c r="R88">
        <v>0</v>
      </c>
      <c r="S88">
        <v>5.5850321139346536E-3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5.5850321139346536E-3</v>
      </c>
      <c r="AE88">
        <v>0.10053057805082379</v>
      </c>
      <c r="AF88">
        <v>0</v>
      </c>
      <c r="AG88">
        <v>0</v>
      </c>
      <c r="AH88">
        <v>0</v>
      </c>
      <c r="AI88">
        <v>0</v>
      </c>
      <c r="AJ88">
        <v>2.2340128455738614E-2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2.7925160569673268E-4</v>
      </c>
      <c r="AR88">
        <v>0</v>
      </c>
      <c r="AS88">
        <v>0</v>
      </c>
      <c r="AT88">
        <v>0</v>
      </c>
      <c r="AU88">
        <v>5.5850321139346536E-3</v>
      </c>
      <c r="AV88">
        <v>0</v>
      </c>
      <c r="AW88">
        <v>0</v>
      </c>
      <c r="AX88">
        <v>0.13404077073443174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5.0000000000000001E-4</v>
      </c>
      <c r="BV88">
        <v>5.0000000000000001E-4</v>
      </c>
      <c r="CA88">
        <v>0</v>
      </c>
      <c r="CB88">
        <v>5.5850321139346536E-3</v>
      </c>
      <c r="CC88">
        <v>0</v>
      </c>
      <c r="CD88">
        <v>0</v>
      </c>
      <c r="CE88">
        <v>0</v>
      </c>
      <c r="CF88" s="27">
        <f t="shared" si="7"/>
        <v>3</v>
      </c>
      <c r="CG88">
        <f t="shared" si="8"/>
        <v>6</v>
      </c>
      <c r="CH88">
        <f t="shared" si="9"/>
        <v>9</v>
      </c>
      <c r="CI88">
        <f>[1]!shannonweaver(K88:BT88)</f>
        <v>1.4378507417394357</v>
      </c>
      <c r="CJ88">
        <f t="shared" si="10"/>
        <v>0.65439407358286417</v>
      </c>
      <c r="CK88">
        <f t="shared" si="11"/>
        <v>11</v>
      </c>
      <c r="CL88">
        <f>[1]!shannonweaver($K88:BZ88)</f>
        <v>1.452042693515577</v>
      </c>
      <c r="CM88">
        <f t="shared" si="12"/>
        <v>0.60554883692690509</v>
      </c>
      <c r="CN88">
        <v>2</v>
      </c>
      <c r="CV88" s="71">
        <v>0.05</v>
      </c>
      <c r="CW88" s="71">
        <v>0.05</v>
      </c>
      <c r="DC88">
        <f t="shared" si="13"/>
        <v>0.547333147165596</v>
      </c>
      <c r="DD88">
        <v>55.5</v>
      </c>
      <c r="DE88">
        <v>0</v>
      </c>
      <c r="DF88">
        <v>6</v>
      </c>
      <c r="EA88" s="50"/>
    </row>
    <row r="89" spans="1:131">
      <c r="A89">
        <v>88</v>
      </c>
      <c r="B89" t="s">
        <v>115</v>
      </c>
      <c r="C89" t="s">
        <v>100</v>
      </c>
      <c r="D89" t="s">
        <v>351</v>
      </c>
      <c r="E89" s="25" t="s">
        <v>479</v>
      </c>
      <c r="F89" s="25" t="s">
        <v>258</v>
      </c>
      <c r="G89">
        <v>2.2844089091947458E-2</v>
      </c>
      <c r="H89">
        <v>0.15990862364363226</v>
      </c>
      <c r="I89">
        <v>0.28555111364934316</v>
      </c>
      <c r="J89">
        <v>0</v>
      </c>
      <c r="K89">
        <v>0.23986293546544826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1.1422044545973729E-2</v>
      </c>
      <c r="S89">
        <v>6.2821245002855517E-3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0.10850942318675048</v>
      </c>
      <c r="AF89">
        <v>0</v>
      </c>
      <c r="AG89">
        <v>0</v>
      </c>
      <c r="AH89">
        <v>0</v>
      </c>
      <c r="AI89">
        <v>0</v>
      </c>
      <c r="AJ89">
        <v>2.2844089091947458E-2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5.7110222729868645E-3</v>
      </c>
      <c r="AQ89">
        <v>5.7110222729868645E-3</v>
      </c>
      <c r="AR89">
        <v>0</v>
      </c>
      <c r="AS89">
        <v>0</v>
      </c>
      <c r="AT89">
        <v>0</v>
      </c>
      <c r="AU89">
        <v>5.7110222729868645E-3</v>
      </c>
      <c r="AV89">
        <v>0</v>
      </c>
      <c r="AW89">
        <v>0</v>
      </c>
      <c r="AX89">
        <v>0.11422044545973731</v>
      </c>
      <c r="AY89">
        <v>0</v>
      </c>
      <c r="AZ89">
        <v>1.1422044545973729E-2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5.0000000000000001E-4</v>
      </c>
      <c r="BV89">
        <v>5.0000000000000001E-4</v>
      </c>
      <c r="CA89">
        <v>0</v>
      </c>
      <c r="CB89">
        <v>0</v>
      </c>
      <c r="CC89">
        <v>0</v>
      </c>
      <c r="CD89">
        <v>0</v>
      </c>
      <c r="CE89">
        <v>0</v>
      </c>
      <c r="CF89" s="27">
        <f t="shared" si="7"/>
        <v>3</v>
      </c>
      <c r="CG89">
        <f t="shared" si="8"/>
        <v>7</v>
      </c>
      <c r="CH89">
        <f t="shared" si="9"/>
        <v>10</v>
      </c>
      <c r="CI89">
        <f>[1]!shannonweaver(K89:BT89)</f>
        <v>1.5125816235134433</v>
      </c>
      <c r="CJ89">
        <f t="shared" si="10"/>
        <v>0.65690585252015032</v>
      </c>
      <c r="CK89">
        <f t="shared" si="11"/>
        <v>12</v>
      </c>
      <c r="CL89">
        <f>[1]!shannonweaver($K89:BZ89)</f>
        <v>1.5247040638435092</v>
      </c>
      <c r="CM89">
        <f t="shared" si="12"/>
        <v>0.61358605321193427</v>
      </c>
      <c r="CN89">
        <v>2</v>
      </c>
      <c r="CV89" s="71">
        <v>0.05</v>
      </c>
      <c r="CW89" s="71">
        <v>0.05</v>
      </c>
      <c r="DC89">
        <f t="shared" si="13"/>
        <v>0.46830382638492285</v>
      </c>
      <c r="DD89">
        <v>44.4</v>
      </c>
      <c r="DE89">
        <v>33.299999999999997</v>
      </c>
      <c r="DF89">
        <v>7</v>
      </c>
      <c r="EA89" s="50"/>
    </row>
    <row r="90" spans="1:131">
      <c r="A90">
        <v>89</v>
      </c>
      <c r="B90" t="s">
        <v>116</v>
      </c>
      <c r="C90" t="s">
        <v>100</v>
      </c>
      <c r="D90" t="s">
        <v>351</v>
      </c>
      <c r="E90" s="25" t="s">
        <v>479</v>
      </c>
      <c r="F90" s="25" t="s">
        <v>258</v>
      </c>
      <c r="G90">
        <v>6.8728522336769751E-2</v>
      </c>
      <c r="H90">
        <v>0.18744142455482665</v>
      </c>
      <c r="I90">
        <v>0.21243361449547021</v>
      </c>
      <c r="J90">
        <v>0</v>
      </c>
      <c r="K90">
        <v>0.1999375195251484</v>
      </c>
      <c r="L90">
        <v>6.560449859418933E-3</v>
      </c>
      <c r="M90">
        <v>0</v>
      </c>
      <c r="N90">
        <v>0</v>
      </c>
      <c r="O90">
        <v>0</v>
      </c>
      <c r="P90">
        <v>0</v>
      </c>
      <c r="Q90">
        <v>6.2480474851608877E-3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4.9984379881287094E-2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1.2496094970321775E-2</v>
      </c>
      <c r="AQ90">
        <v>0</v>
      </c>
      <c r="AR90">
        <v>0</v>
      </c>
      <c r="AS90">
        <v>0</v>
      </c>
      <c r="AT90">
        <v>6.2480474851608877E-3</v>
      </c>
      <c r="AU90">
        <v>0</v>
      </c>
      <c r="AV90">
        <v>0</v>
      </c>
      <c r="AW90">
        <v>0</v>
      </c>
      <c r="AX90">
        <v>0.2499218994064355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5.0000000000000001E-4</v>
      </c>
      <c r="BV90">
        <v>5.0000000000000001E-4</v>
      </c>
      <c r="CA90">
        <v>0</v>
      </c>
      <c r="CB90">
        <v>0</v>
      </c>
      <c r="CC90">
        <v>0</v>
      </c>
      <c r="CD90">
        <v>0</v>
      </c>
      <c r="CE90">
        <v>0</v>
      </c>
      <c r="CF90" s="27">
        <f t="shared" si="7"/>
        <v>3</v>
      </c>
      <c r="CG90">
        <f t="shared" si="8"/>
        <v>4</v>
      </c>
      <c r="CH90">
        <f t="shared" si="9"/>
        <v>7</v>
      </c>
      <c r="CI90">
        <f>[1]!shannonweaver(K90:BT90)</f>
        <v>1.1918368094816687</v>
      </c>
      <c r="CJ90">
        <f t="shared" si="10"/>
        <v>0.61248296076788189</v>
      </c>
      <c r="CK90">
        <f t="shared" si="11"/>
        <v>9</v>
      </c>
      <c r="CL90">
        <f>[1]!shannonweaver($K90:BZ90)</f>
        <v>1.2045674713313053</v>
      </c>
      <c r="CM90">
        <f t="shared" si="12"/>
        <v>0.5482222817622262</v>
      </c>
      <c r="CN90">
        <v>2</v>
      </c>
      <c r="CV90" s="71">
        <v>0.05</v>
      </c>
      <c r="CW90" s="71">
        <v>0.05</v>
      </c>
      <c r="DC90">
        <f t="shared" si="13"/>
        <v>0.4686035613870666</v>
      </c>
      <c r="DD90">
        <v>33.299999999999997</v>
      </c>
      <c r="DE90">
        <v>11.1</v>
      </c>
      <c r="DF90">
        <v>5</v>
      </c>
      <c r="EA90" s="50"/>
    </row>
    <row r="91" spans="1:131">
      <c r="A91">
        <v>90</v>
      </c>
      <c r="B91" t="s">
        <v>117</v>
      </c>
      <c r="C91" t="s">
        <v>100</v>
      </c>
      <c r="D91" t="s">
        <v>351</v>
      </c>
      <c r="E91" s="25" t="s">
        <v>479</v>
      </c>
      <c r="F91" s="25" t="s">
        <v>258</v>
      </c>
      <c r="G91">
        <v>3.3333333333333333E-2</v>
      </c>
      <c r="H91">
        <v>0.37777777777777777</v>
      </c>
      <c r="I91">
        <v>6.6666666666666666E-2</v>
      </c>
      <c r="J91">
        <v>0</v>
      </c>
      <c r="K91">
        <v>0.23333333333333328</v>
      </c>
      <c r="L91">
        <v>5.5555555555555558E-3</v>
      </c>
      <c r="M91">
        <v>1.1111111111111112E-2</v>
      </c>
      <c r="N91">
        <v>0</v>
      </c>
      <c r="O91">
        <v>2.7777777777777776E-2</v>
      </c>
      <c r="P91">
        <v>0</v>
      </c>
      <c r="Q91">
        <v>5.5555555555555558E-3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2.7777777777777776E-2</v>
      </c>
      <c r="AE91">
        <v>5.5555555555555558E-3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0.12222222222222223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8.3333333333333343E-2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5.0000000000000001E-4</v>
      </c>
      <c r="BV91">
        <v>5.0000000000000001E-4</v>
      </c>
      <c r="CA91">
        <v>0</v>
      </c>
      <c r="CB91">
        <v>0</v>
      </c>
      <c r="CC91">
        <v>0</v>
      </c>
      <c r="CD91">
        <v>0</v>
      </c>
      <c r="CE91">
        <v>0</v>
      </c>
      <c r="CF91" s="27">
        <f t="shared" si="7"/>
        <v>5</v>
      </c>
      <c r="CG91">
        <f t="shared" si="8"/>
        <v>4</v>
      </c>
      <c r="CH91">
        <f t="shared" si="9"/>
        <v>9</v>
      </c>
      <c r="CI91">
        <f>[1]!shannonweaver(K91:BT91)</f>
        <v>1.5317364371234246</v>
      </c>
      <c r="CJ91">
        <f t="shared" si="10"/>
        <v>0.69712329496168657</v>
      </c>
      <c r="CK91">
        <f t="shared" si="11"/>
        <v>11</v>
      </c>
      <c r="CL91">
        <f>[1]!shannonweaver($K91:BZ91)</f>
        <v>1.5440074388457643</v>
      </c>
      <c r="CM91">
        <f t="shared" si="12"/>
        <v>0.64390111459867483</v>
      </c>
      <c r="CN91">
        <v>2</v>
      </c>
      <c r="CV91" s="71">
        <v>0.05</v>
      </c>
      <c r="CW91" s="71">
        <v>0.05</v>
      </c>
      <c r="DC91">
        <f t="shared" si="13"/>
        <v>0.47777777777777775</v>
      </c>
      <c r="DD91">
        <v>55.5</v>
      </c>
      <c r="DE91">
        <v>0</v>
      </c>
      <c r="DF91">
        <v>5</v>
      </c>
      <c r="EA91" s="50"/>
    </row>
    <row r="92" spans="1:131">
      <c r="A92">
        <v>91</v>
      </c>
      <c r="B92" t="s">
        <v>243</v>
      </c>
      <c r="C92" t="s">
        <v>100</v>
      </c>
      <c r="D92" t="s">
        <v>244</v>
      </c>
      <c r="E92" s="25" t="s">
        <v>357</v>
      </c>
      <c r="F92" s="25" t="s">
        <v>258</v>
      </c>
      <c r="G92">
        <v>0</v>
      </c>
      <c r="H92">
        <v>0.11337939698492468</v>
      </c>
      <c r="I92">
        <v>4.3969849246231152E-2</v>
      </c>
      <c r="J92">
        <v>0</v>
      </c>
      <c r="K92">
        <v>0.13819095477386939</v>
      </c>
      <c r="L92">
        <v>0</v>
      </c>
      <c r="M92">
        <v>0</v>
      </c>
      <c r="N92">
        <v>0</v>
      </c>
      <c r="O92">
        <v>0</v>
      </c>
      <c r="P92">
        <v>0.18844221105527639</v>
      </c>
      <c r="Q92">
        <v>1.2562814070351759E-2</v>
      </c>
      <c r="R92">
        <v>5.0251256281407031E-2</v>
      </c>
      <c r="S92">
        <v>0</v>
      </c>
      <c r="T92">
        <v>0</v>
      </c>
      <c r="U92">
        <v>0</v>
      </c>
      <c r="V92">
        <v>0</v>
      </c>
      <c r="W92">
        <v>0.16331658291457296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5.0565326633165826E-2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3.8002512562814068E-2</v>
      </c>
      <c r="AK92">
        <v>0</v>
      </c>
      <c r="AL92">
        <v>6.2814070351758797E-3</v>
      </c>
      <c r="AM92">
        <v>0</v>
      </c>
      <c r="AN92">
        <v>0</v>
      </c>
      <c r="AO92">
        <v>0</v>
      </c>
      <c r="AP92">
        <v>1.884422110552764E-2</v>
      </c>
      <c r="AQ92">
        <v>1.2562814070351759E-2</v>
      </c>
      <c r="AR92">
        <v>0</v>
      </c>
      <c r="AS92">
        <v>0</v>
      </c>
      <c r="AT92">
        <v>0</v>
      </c>
      <c r="AU92">
        <v>5.0251256281407031E-2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1.2876884422110553E-2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1.2562814070351759E-2</v>
      </c>
      <c r="BM92">
        <v>0</v>
      </c>
      <c r="BN92">
        <v>0</v>
      </c>
      <c r="BO92">
        <v>0</v>
      </c>
      <c r="BP92">
        <v>0</v>
      </c>
      <c r="BQ92">
        <v>6.2814070351758797E-3</v>
      </c>
      <c r="BR92">
        <v>0</v>
      </c>
      <c r="BS92">
        <v>0</v>
      </c>
      <c r="BT92">
        <v>0</v>
      </c>
      <c r="BU92">
        <v>5.0000000000000001E-4</v>
      </c>
      <c r="BV92">
        <v>5.0000000000000001E-4</v>
      </c>
      <c r="CA92">
        <v>0</v>
      </c>
      <c r="CB92">
        <v>6.2814070351758797E-3</v>
      </c>
      <c r="CC92">
        <v>7.5376884422110546E-2</v>
      </c>
      <c r="CD92">
        <v>0</v>
      </c>
      <c r="CE92">
        <v>0</v>
      </c>
      <c r="CF92" s="27">
        <f t="shared" si="7"/>
        <v>5</v>
      </c>
      <c r="CG92">
        <f t="shared" si="8"/>
        <v>9</v>
      </c>
      <c r="CH92">
        <f t="shared" si="9"/>
        <v>14</v>
      </c>
      <c r="CI92">
        <f>[1]!shannonweaver(K92:BT92)</f>
        <v>2.117485621539219</v>
      </c>
      <c r="CJ92">
        <f t="shared" si="10"/>
        <v>0.80236438889636474</v>
      </c>
      <c r="CK92">
        <f t="shared" si="11"/>
        <v>16</v>
      </c>
      <c r="CL92">
        <f>[1]!shannonweaver($K92:BZ92)</f>
        <v>2.1256365443739886</v>
      </c>
      <c r="CM92">
        <f t="shared" si="12"/>
        <v>0.76666132532517661</v>
      </c>
      <c r="CN92">
        <v>1</v>
      </c>
      <c r="CR92">
        <v>1</v>
      </c>
      <c r="CV92" s="71">
        <v>0.05</v>
      </c>
      <c r="CW92" s="71">
        <v>0.05</v>
      </c>
      <c r="DC92">
        <f t="shared" si="13"/>
        <v>0.15734924623115581</v>
      </c>
      <c r="DD92">
        <v>0</v>
      </c>
      <c r="DE92">
        <v>0</v>
      </c>
      <c r="DF92">
        <v>2</v>
      </c>
      <c r="EA92" s="50"/>
    </row>
    <row r="93" spans="1:131">
      <c r="A93">
        <v>92</v>
      </c>
      <c r="B93" t="s">
        <v>245</v>
      </c>
      <c r="C93" t="s">
        <v>100</v>
      </c>
      <c r="D93" t="s">
        <v>244</v>
      </c>
      <c r="E93" s="25" t="s">
        <v>357</v>
      </c>
      <c r="F93" s="25" t="s">
        <v>258</v>
      </c>
      <c r="G93">
        <v>0</v>
      </c>
      <c r="H93">
        <v>0.11280185246443937</v>
      </c>
      <c r="I93">
        <v>3.9695666556400937E-2</v>
      </c>
      <c r="J93">
        <v>0</v>
      </c>
      <c r="K93">
        <v>0.15216672179953694</v>
      </c>
      <c r="L93">
        <v>0</v>
      </c>
      <c r="M93">
        <v>0</v>
      </c>
      <c r="N93">
        <v>0</v>
      </c>
      <c r="O93">
        <v>0</v>
      </c>
      <c r="P93">
        <v>0.21171022163413836</v>
      </c>
      <c r="Q93">
        <v>0</v>
      </c>
      <c r="R93">
        <v>2.6463777704267295E-2</v>
      </c>
      <c r="S93">
        <v>0</v>
      </c>
      <c r="T93">
        <v>0</v>
      </c>
      <c r="U93">
        <v>0</v>
      </c>
      <c r="V93">
        <v>0</v>
      </c>
      <c r="W93">
        <v>0.20509427720807158</v>
      </c>
      <c r="X93">
        <v>0</v>
      </c>
      <c r="Y93">
        <v>0</v>
      </c>
      <c r="Z93">
        <v>0</v>
      </c>
      <c r="AA93">
        <v>0</v>
      </c>
      <c r="AB93">
        <v>1.3231888852133647E-2</v>
      </c>
      <c r="AC93">
        <v>0</v>
      </c>
      <c r="AD93">
        <v>1.9847833278200472E-2</v>
      </c>
      <c r="AE93">
        <v>5.2927555408534582E-2</v>
      </c>
      <c r="AF93">
        <v>0</v>
      </c>
      <c r="AG93">
        <v>0</v>
      </c>
      <c r="AH93">
        <v>0</v>
      </c>
      <c r="AI93">
        <v>0</v>
      </c>
      <c r="AJ93">
        <v>4.6311610982467763E-2</v>
      </c>
      <c r="AK93">
        <v>0</v>
      </c>
      <c r="AL93">
        <v>6.6159444260668237E-3</v>
      </c>
      <c r="AM93">
        <v>0</v>
      </c>
      <c r="AN93">
        <v>0</v>
      </c>
      <c r="AO93">
        <v>0</v>
      </c>
      <c r="AP93">
        <v>0</v>
      </c>
      <c r="AQ93">
        <v>6.6159444260668237E-4</v>
      </c>
      <c r="AR93">
        <v>0</v>
      </c>
      <c r="AS93">
        <v>0</v>
      </c>
      <c r="AT93">
        <v>0</v>
      </c>
      <c r="AU93">
        <v>3.3079722130334117E-2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1.9847833278200472E-2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1.3231888852133647E-2</v>
      </c>
      <c r="BR93">
        <v>0</v>
      </c>
      <c r="BS93">
        <v>0</v>
      </c>
      <c r="BT93">
        <v>0</v>
      </c>
      <c r="BU93">
        <v>5.0000000000000001E-4</v>
      </c>
      <c r="CA93">
        <v>0</v>
      </c>
      <c r="CB93">
        <v>0</v>
      </c>
      <c r="CC93">
        <v>4.6311610982467763E-2</v>
      </c>
      <c r="CD93">
        <v>0</v>
      </c>
      <c r="CE93">
        <v>0</v>
      </c>
      <c r="CF93" s="27">
        <f t="shared" si="7"/>
        <v>4</v>
      </c>
      <c r="CG93">
        <f t="shared" si="8"/>
        <v>9</v>
      </c>
      <c r="CH93">
        <f t="shared" si="9"/>
        <v>13</v>
      </c>
      <c r="CI93">
        <f>[1]!shannonweaver(K93:BT93)</f>
        <v>1.9687323109766666</v>
      </c>
      <c r="CJ93">
        <f t="shared" si="10"/>
        <v>0.76755211764690334</v>
      </c>
      <c r="CK93">
        <f t="shared" si="11"/>
        <v>14</v>
      </c>
      <c r="CL93">
        <f>[1]!shannonweaver($K93:BZ93)</f>
        <v>1.9727306264673639</v>
      </c>
      <c r="CM93">
        <f t="shared" si="12"/>
        <v>0.74751336559822412</v>
      </c>
      <c r="CR93">
        <v>1</v>
      </c>
      <c r="CU93">
        <v>1</v>
      </c>
      <c r="CV93" s="71">
        <v>0.05</v>
      </c>
      <c r="CW93" s="71" t="s">
        <v>287</v>
      </c>
      <c r="DC93">
        <f t="shared" si="13"/>
        <v>0.1524975190208403</v>
      </c>
      <c r="DD93">
        <v>0</v>
      </c>
      <c r="DE93">
        <v>55.5</v>
      </c>
      <c r="DF93">
        <v>3</v>
      </c>
      <c r="EA93" s="50"/>
    </row>
    <row r="94" spans="1:131">
      <c r="A94">
        <v>93</v>
      </c>
      <c r="B94" t="s">
        <v>68</v>
      </c>
      <c r="C94" t="s">
        <v>100</v>
      </c>
      <c r="D94" t="s">
        <v>244</v>
      </c>
      <c r="E94" s="25" t="s">
        <v>357</v>
      </c>
      <c r="F94" s="25" t="s">
        <v>258</v>
      </c>
      <c r="G94">
        <v>0</v>
      </c>
      <c r="H94">
        <v>0.1142041399000714</v>
      </c>
      <c r="I94">
        <v>2.8551034975017847E-2</v>
      </c>
      <c r="J94">
        <v>0</v>
      </c>
      <c r="K94">
        <v>0.17130620985010708</v>
      </c>
      <c r="L94">
        <v>0</v>
      </c>
      <c r="M94">
        <v>0</v>
      </c>
      <c r="N94">
        <v>1.4275517487508924E-2</v>
      </c>
      <c r="O94">
        <v>0</v>
      </c>
      <c r="P94">
        <v>2.1413276231263385E-2</v>
      </c>
      <c r="Q94">
        <v>4.2826552462526771E-2</v>
      </c>
      <c r="R94">
        <v>7.1377587437544618E-3</v>
      </c>
      <c r="S94">
        <v>7.1377587437544618E-3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1.4275517487508924E-2</v>
      </c>
      <c r="AE94">
        <v>0</v>
      </c>
      <c r="AF94">
        <v>0</v>
      </c>
      <c r="AG94">
        <v>0.22127052105638831</v>
      </c>
      <c r="AH94">
        <v>0</v>
      </c>
      <c r="AI94">
        <v>0</v>
      </c>
      <c r="AJ94">
        <v>0.10706638115631693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7.1377587437544618E-3</v>
      </c>
      <c r="AQ94">
        <v>7.1377587437544611E-4</v>
      </c>
      <c r="AR94">
        <v>0</v>
      </c>
      <c r="AS94">
        <v>0</v>
      </c>
      <c r="AT94">
        <v>0</v>
      </c>
      <c r="AU94">
        <v>2.1413276231263385E-2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7.1377587437544618E-3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5.0000000000000001E-4</v>
      </c>
      <c r="BV94">
        <v>5.0000000000000001E-4</v>
      </c>
      <c r="CA94">
        <v>0</v>
      </c>
      <c r="CB94">
        <v>0</v>
      </c>
      <c r="CC94">
        <v>2.1413276231263385E-2</v>
      </c>
      <c r="CD94">
        <v>0.17844396859386161</v>
      </c>
      <c r="CE94">
        <v>1.4275517487508924E-2</v>
      </c>
      <c r="CF94" s="27">
        <f t="shared" si="7"/>
        <v>6</v>
      </c>
      <c r="CG94">
        <f t="shared" si="8"/>
        <v>7</v>
      </c>
      <c r="CH94">
        <f t="shared" si="9"/>
        <v>13</v>
      </c>
      <c r="CI94">
        <f>[1]!shannonweaver(K94:BT94)</f>
        <v>1.8013395980855378</v>
      </c>
      <c r="CJ94">
        <f t="shared" si="10"/>
        <v>0.70229051222604899</v>
      </c>
      <c r="CK94">
        <f t="shared" si="11"/>
        <v>15</v>
      </c>
      <c r="CL94">
        <f>[1]!shannonweaver($K94:BZ94)</f>
        <v>1.8112119541656013</v>
      </c>
      <c r="CM94">
        <f t="shared" si="12"/>
        <v>0.66882510280954743</v>
      </c>
      <c r="CN94">
        <v>2</v>
      </c>
      <c r="CV94" s="71">
        <v>0.05</v>
      </c>
      <c r="CW94" s="71">
        <v>0.05</v>
      </c>
      <c r="DC94">
        <f t="shared" si="13"/>
        <v>0.14275517487508926</v>
      </c>
      <c r="DD94">
        <v>11.1</v>
      </c>
      <c r="DE94">
        <v>55.5</v>
      </c>
      <c r="DF94">
        <v>5</v>
      </c>
      <c r="EA94" s="50"/>
    </row>
    <row r="95" spans="1:131">
      <c r="A95">
        <v>94</v>
      </c>
      <c r="B95" t="s">
        <v>218</v>
      </c>
      <c r="C95" t="s">
        <v>100</v>
      </c>
      <c r="D95" t="s">
        <v>244</v>
      </c>
      <c r="E95" s="25" t="s">
        <v>357</v>
      </c>
      <c r="F95" s="25" t="s">
        <v>258</v>
      </c>
      <c r="G95">
        <v>0</v>
      </c>
      <c r="H95">
        <v>0.30093289196509171</v>
      </c>
      <c r="I95">
        <v>0</v>
      </c>
      <c r="J95">
        <v>0</v>
      </c>
      <c r="K95">
        <v>0.19259705085765874</v>
      </c>
      <c r="L95">
        <v>6.0186578393018357E-3</v>
      </c>
      <c r="M95">
        <v>0</v>
      </c>
      <c r="N95">
        <v>0</v>
      </c>
      <c r="O95">
        <v>3.0093289196509176E-2</v>
      </c>
      <c r="P95">
        <v>6.0186578393018357E-3</v>
      </c>
      <c r="Q95">
        <v>1.8055973517905506E-2</v>
      </c>
      <c r="R95">
        <v>1.8055973517905506E-2</v>
      </c>
      <c r="S95">
        <v>6.3195907312669271E-3</v>
      </c>
      <c r="T95">
        <v>0</v>
      </c>
      <c r="U95">
        <v>0</v>
      </c>
      <c r="V95">
        <v>6.0186578393018357E-3</v>
      </c>
      <c r="W95">
        <v>0</v>
      </c>
      <c r="X95">
        <v>4.8149262714414678E-2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1.2037315678603671E-2</v>
      </c>
      <c r="AF95">
        <v>0</v>
      </c>
      <c r="AG95">
        <v>6.6205236232320192E-2</v>
      </c>
      <c r="AH95">
        <v>0</v>
      </c>
      <c r="AI95">
        <v>0</v>
      </c>
      <c r="AJ95">
        <v>3.0093289196509176E-2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6.0186578393018357E-3</v>
      </c>
      <c r="AQ95">
        <v>6.018657839301835E-4</v>
      </c>
      <c r="AR95">
        <v>6.0186578393018357E-3</v>
      </c>
      <c r="AS95">
        <v>0</v>
      </c>
      <c r="AT95">
        <v>0</v>
      </c>
      <c r="AU95">
        <v>1.2037315678603671E-2</v>
      </c>
      <c r="AV95">
        <v>6.0186578393018357E-3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6.0186578393018357E-3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3.6111947035811005E-2</v>
      </c>
      <c r="BU95">
        <v>5.0000000000000001E-4</v>
      </c>
      <c r="CA95">
        <v>0</v>
      </c>
      <c r="CB95">
        <v>0</v>
      </c>
      <c r="CC95">
        <v>6.0186578393018357E-3</v>
      </c>
      <c r="CD95">
        <v>0.1805597351790551</v>
      </c>
      <c r="CE95">
        <v>0</v>
      </c>
      <c r="CF95" s="27">
        <f t="shared" si="7"/>
        <v>8</v>
      </c>
      <c r="CG95">
        <f t="shared" si="8"/>
        <v>11</v>
      </c>
      <c r="CH95">
        <f t="shared" si="9"/>
        <v>19</v>
      </c>
      <c r="CI95">
        <f>[1]!shannonweaver(K95:BT95)</f>
        <v>2.2136909921838792</v>
      </c>
      <c r="CJ95">
        <f t="shared" si="10"/>
        <v>0.75182097773021839</v>
      </c>
      <c r="CK95">
        <f t="shared" si="11"/>
        <v>20</v>
      </c>
      <c r="CL95">
        <f>[1]!shannonweaver($K95:BZ95)</f>
        <v>2.2192654057813948</v>
      </c>
      <c r="CM95">
        <f t="shared" si="12"/>
        <v>0.74080899196928784</v>
      </c>
      <c r="CN95">
        <v>1</v>
      </c>
      <c r="CU95">
        <v>1</v>
      </c>
      <c r="CV95" s="71">
        <v>0.05</v>
      </c>
      <c r="DC95">
        <f t="shared" si="13"/>
        <v>0.30093289196509171</v>
      </c>
      <c r="DD95">
        <v>22.2</v>
      </c>
      <c r="DE95">
        <v>11.1</v>
      </c>
      <c r="DF95">
        <v>3</v>
      </c>
      <c r="EA95" s="50"/>
    </row>
    <row r="96" spans="1:131">
      <c r="A96">
        <v>95</v>
      </c>
      <c r="B96" t="s">
        <v>104</v>
      </c>
      <c r="C96" t="s">
        <v>100</v>
      </c>
      <c r="D96" t="s">
        <v>244</v>
      </c>
      <c r="E96" s="25" t="s">
        <v>357</v>
      </c>
      <c r="F96" s="25" t="s">
        <v>258</v>
      </c>
      <c r="G96">
        <v>0</v>
      </c>
      <c r="H96">
        <v>0.50814692074012691</v>
      </c>
      <c r="I96">
        <v>1.6570008285004142E-2</v>
      </c>
      <c r="J96">
        <v>0</v>
      </c>
      <c r="K96">
        <v>0.11046672190002761</v>
      </c>
      <c r="L96">
        <v>0</v>
      </c>
      <c r="M96">
        <v>0</v>
      </c>
      <c r="N96">
        <v>4.4186688760011035E-2</v>
      </c>
      <c r="O96">
        <v>0</v>
      </c>
      <c r="P96">
        <v>5.5233360950013799E-2</v>
      </c>
      <c r="Q96">
        <v>1.6570008285004142E-2</v>
      </c>
      <c r="R96">
        <v>5.5233360950013802E-3</v>
      </c>
      <c r="S96">
        <v>0</v>
      </c>
      <c r="T96">
        <v>0</v>
      </c>
      <c r="U96">
        <v>0</v>
      </c>
      <c r="V96">
        <v>5.5233360950013802E-3</v>
      </c>
      <c r="W96">
        <v>3.8663352665009657E-2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1.6570008285004142E-2</v>
      </c>
      <c r="AF96">
        <v>0</v>
      </c>
      <c r="AG96">
        <v>2.2093344380005521E-2</v>
      </c>
      <c r="AH96">
        <v>0</v>
      </c>
      <c r="AI96">
        <v>0</v>
      </c>
      <c r="AJ96">
        <v>1.104667219000276E-2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1.104667219000276E-2</v>
      </c>
      <c r="AQ96">
        <v>2.7616680475006899E-4</v>
      </c>
      <c r="AR96">
        <v>0</v>
      </c>
      <c r="AS96">
        <v>0</v>
      </c>
      <c r="AT96">
        <v>5.5233360950013802E-3</v>
      </c>
      <c r="AU96">
        <v>1.104667219000276E-2</v>
      </c>
      <c r="AV96">
        <v>0</v>
      </c>
      <c r="AW96">
        <v>5.5233360950013802E-3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1.6570008285004142E-2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5.5233360950013802E-3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CA96">
        <v>0</v>
      </c>
      <c r="CB96">
        <v>0</v>
      </c>
      <c r="CC96">
        <v>1.104667219000276E-2</v>
      </c>
      <c r="CD96">
        <v>8.2850041425020712E-2</v>
      </c>
      <c r="CE96">
        <v>0</v>
      </c>
      <c r="CF96" s="27">
        <f t="shared" si="7"/>
        <v>7</v>
      </c>
      <c r="CG96">
        <f t="shared" si="8"/>
        <v>10</v>
      </c>
      <c r="CH96">
        <f t="shared" si="9"/>
        <v>17</v>
      </c>
      <c r="CI96">
        <f>[1]!shannonweaver(K96:BT96)</f>
        <v>2.3139158285878034</v>
      </c>
      <c r="CJ96">
        <f t="shared" si="10"/>
        <v>0.81671076180766822</v>
      </c>
      <c r="CK96">
        <f t="shared" si="11"/>
        <v>17</v>
      </c>
      <c r="CL96">
        <f>[1]!shannonweaver($K96:BZ96)</f>
        <v>2.3139158285878034</v>
      </c>
      <c r="CM96">
        <f t="shared" si="12"/>
        <v>0.81671076180766822</v>
      </c>
      <c r="DC96">
        <f t="shared" si="13"/>
        <v>0.52471692902513101</v>
      </c>
      <c r="DD96">
        <v>11.1</v>
      </c>
      <c r="DE96">
        <v>11.1</v>
      </c>
      <c r="DF96">
        <v>5</v>
      </c>
      <c r="EA96" s="50"/>
    </row>
    <row r="97" spans="1:131">
      <c r="A97">
        <v>96</v>
      </c>
      <c r="B97" t="s">
        <v>69</v>
      </c>
      <c r="C97" t="s">
        <v>100</v>
      </c>
      <c r="D97" t="s">
        <v>244</v>
      </c>
      <c r="E97" s="25" t="s">
        <v>357</v>
      </c>
      <c r="F97" s="25" t="s">
        <v>258</v>
      </c>
      <c r="G97">
        <v>0</v>
      </c>
      <c r="H97">
        <v>0.30978260869565216</v>
      </c>
      <c r="I97">
        <v>2.7173913043478264E-2</v>
      </c>
      <c r="J97">
        <v>0</v>
      </c>
      <c r="K97">
        <v>0.10326086956521743</v>
      </c>
      <c r="L97">
        <v>5.4347826086956529E-3</v>
      </c>
      <c r="M97">
        <v>0</v>
      </c>
      <c r="N97">
        <v>0.23913043478260868</v>
      </c>
      <c r="O97">
        <v>5.4347826086956529E-3</v>
      </c>
      <c r="P97">
        <v>3.2608695652173912E-2</v>
      </c>
      <c r="Q97">
        <v>1.630434782608696E-2</v>
      </c>
      <c r="R97">
        <v>1.0869565217391306E-2</v>
      </c>
      <c r="S97">
        <v>5.4347826086956529E-3</v>
      </c>
      <c r="T97">
        <v>0</v>
      </c>
      <c r="U97">
        <v>0</v>
      </c>
      <c r="V97">
        <v>0</v>
      </c>
      <c r="W97">
        <v>5.4347826086956527E-2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1.0869565217391306E-2</v>
      </c>
      <c r="AE97">
        <v>5.4347826086956529E-3</v>
      </c>
      <c r="AF97">
        <v>0</v>
      </c>
      <c r="AG97">
        <v>0</v>
      </c>
      <c r="AH97">
        <v>0</v>
      </c>
      <c r="AI97">
        <v>0</v>
      </c>
      <c r="AJ97">
        <v>1.630434782608696E-2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5.4347826086956529E-3</v>
      </c>
      <c r="AQ97">
        <v>0</v>
      </c>
      <c r="AR97">
        <v>0</v>
      </c>
      <c r="AS97">
        <v>0</v>
      </c>
      <c r="AT97">
        <v>0</v>
      </c>
      <c r="AU97">
        <v>5.4347826086956529E-3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1.0869565217391306E-2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5.4347826086956529E-3</v>
      </c>
      <c r="BK97">
        <v>1.0869565217391306E-2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5.4347826086956529E-3</v>
      </c>
      <c r="BR97">
        <v>0</v>
      </c>
      <c r="BS97">
        <v>0</v>
      </c>
      <c r="BT97">
        <v>0</v>
      </c>
      <c r="BU97">
        <v>5.0000000000000001E-4</v>
      </c>
      <c r="BV97">
        <v>5.0000000000000001E-4</v>
      </c>
      <c r="BW97">
        <v>5.0000000000000001E-4</v>
      </c>
      <c r="CA97">
        <v>0</v>
      </c>
      <c r="CB97">
        <v>0</v>
      </c>
      <c r="CC97">
        <v>3.2608695652173912E-2</v>
      </c>
      <c r="CD97">
        <v>8.1521739130434798E-2</v>
      </c>
      <c r="CE97">
        <v>0</v>
      </c>
      <c r="CF97" s="27">
        <f t="shared" si="7"/>
        <v>9</v>
      </c>
      <c r="CG97">
        <f t="shared" si="8"/>
        <v>9</v>
      </c>
      <c r="CH97">
        <f t="shared" si="9"/>
        <v>18</v>
      </c>
      <c r="CI97">
        <f>[1]!shannonweaver(K97:BT97)</f>
        <v>1.9580715721049935</v>
      </c>
      <c r="CJ97">
        <f t="shared" si="10"/>
        <v>0.67744627200835539</v>
      </c>
      <c r="CK97">
        <f t="shared" si="11"/>
        <v>21</v>
      </c>
      <c r="CL97">
        <f>[1]!shannonweaver($K97:BZ97)</f>
        <v>1.9745438763464229</v>
      </c>
      <c r="CM97">
        <f t="shared" si="12"/>
        <v>0.64855619123730646</v>
      </c>
      <c r="CN97">
        <v>1</v>
      </c>
      <c r="CO97">
        <v>1</v>
      </c>
      <c r="CR97">
        <v>1</v>
      </c>
      <c r="CV97" s="71">
        <v>0.05</v>
      </c>
      <c r="CW97" s="71">
        <v>0.05</v>
      </c>
      <c r="CX97" s="71">
        <v>0.05</v>
      </c>
      <c r="DC97">
        <f t="shared" si="13"/>
        <v>0.33695652173913043</v>
      </c>
      <c r="DD97">
        <v>11.1</v>
      </c>
      <c r="DE97">
        <v>0</v>
      </c>
      <c r="DF97">
        <v>1</v>
      </c>
      <c r="EA97" s="50"/>
    </row>
    <row r="98" spans="1:131">
      <c r="A98">
        <v>97</v>
      </c>
      <c r="B98" t="s">
        <v>130</v>
      </c>
      <c r="C98" t="s">
        <v>100</v>
      </c>
      <c r="D98" t="s">
        <v>286</v>
      </c>
      <c r="E98" s="25" t="s">
        <v>357</v>
      </c>
      <c r="F98" s="25" t="s">
        <v>258</v>
      </c>
      <c r="G98">
        <v>0</v>
      </c>
      <c r="H98">
        <v>7.8921407431765872E-2</v>
      </c>
      <c r="I98">
        <v>1.9730351857941465E-2</v>
      </c>
      <c r="J98">
        <v>0</v>
      </c>
      <c r="K98">
        <v>0.1381124630055903</v>
      </c>
      <c r="L98">
        <v>1.3153567905294311E-2</v>
      </c>
      <c r="M98">
        <v>0</v>
      </c>
      <c r="N98">
        <v>0</v>
      </c>
      <c r="O98">
        <v>6.5767839526471557E-3</v>
      </c>
      <c r="P98">
        <v>2.6307135810588623E-2</v>
      </c>
      <c r="Q98">
        <v>0</v>
      </c>
      <c r="R98">
        <v>5.2614271621177239E-2</v>
      </c>
      <c r="S98">
        <v>1.3153567905294311E-2</v>
      </c>
      <c r="T98">
        <v>0</v>
      </c>
      <c r="U98">
        <v>0</v>
      </c>
      <c r="V98">
        <v>0</v>
      </c>
      <c r="W98">
        <v>0.20388030253206185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6.5767839526471557E-3</v>
      </c>
      <c r="AE98">
        <v>0</v>
      </c>
      <c r="AF98">
        <v>0</v>
      </c>
      <c r="AG98">
        <v>0.18414995067412038</v>
      </c>
      <c r="AH98">
        <v>0</v>
      </c>
      <c r="AI98">
        <v>0</v>
      </c>
      <c r="AJ98">
        <v>2.6307135810588623E-2</v>
      </c>
      <c r="AK98">
        <v>0</v>
      </c>
      <c r="AL98">
        <v>6.5767839526471557E-3</v>
      </c>
      <c r="AM98">
        <v>0</v>
      </c>
      <c r="AN98">
        <v>0</v>
      </c>
      <c r="AO98">
        <v>0</v>
      </c>
      <c r="AP98">
        <v>2.6307135810588623E-2</v>
      </c>
      <c r="AQ98">
        <v>0</v>
      </c>
      <c r="AR98">
        <v>0</v>
      </c>
      <c r="AS98">
        <v>0</v>
      </c>
      <c r="AT98">
        <v>0</v>
      </c>
      <c r="AU98">
        <v>2.6307135810588623E-2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5.2614271621177239E-2</v>
      </c>
      <c r="BD98">
        <v>0</v>
      </c>
      <c r="BE98">
        <v>0</v>
      </c>
      <c r="BF98">
        <v>0</v>
      </c>
      <c r="BG98">
        <v>0</v>
      </c>
      <c r="BH98">
        <v>6.5767839526471557E-3</v>
      </c>
      <c r="BI98">
        <v>0</v>
      </c>
      <c r="BJ98">
        <v>1.3153567905294311E-2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3.9789542913515288E-2</v>
      </c>
      <c r="BU98">
        <v>5.0000000000000001E-4</v>
      </c>
      <c r="BV98">
        <v>5.0000000000000001E-4</v>
      </c>
      <c r="CA98">
        <v>0</v>
      </c>
      <c r="CB98">
        <v>0</v>
      </c>
      <c r="CC98">
        <v>0</v>
      </c>
      <c r="CD98">
        <v>5.9191055573824397E-2</v>
      </c>
      <c r="CE98">
        <v>0</v>
      </c>
      <c r="CF98" s="27">
        <f t="shared" si="7"/>
        <v>7</v>
      </c>
      <c r="CG98">
        <f t="shared" si="8"/>
        <v>10</v>
      </c>
      <c r="CH98">
        <f t="shared" si="9"/>
        <v>17</v>
      </c>
      <c r="CI98">
        <f>[1]!shannonweaver(K98:BT98)</f>
        <v>2.2425706690285794</v>
      </c>
      <c r="CJ98">
        <f t="shared" si="10"/>
        <v>0.79152905083313152</v>
      </c>
      <c r="CK98">
        <f t="shared" si="11"/>
        <v>19</v>
      </c>
      <c r="CL98">
        <f>[1]!shannonweaver($K98:BZ98)</f>
        <v>2.249908727431734</v>
      </c>
      <c r="CM98">
        <f t="shared" si="12"/>
        <v>0.76412136347572557</v>
      </c>
      <c r="CN98">
        <v>1</v>
      </c>
      <c r="CS98">
        <v>1</v>
      </c>
      <c r="CV98" s="71">
        <v>0.05</v>
      </c>
      <c r="CW98" s="71">
        <v>0.05</v>
      </c>
      <c r="DC98">
        <f t="shared" si="13"/>
        <v>9.8651759289707333E-2</v>
      </c>
      <c r="DD98">
        <v>0</v>
      </c>
      <c r="DE98">
        <v>88.8</v>
      </c>
      <c r="DF98">
        <v>6</v>
      </c>
      <c r="EA98" s="50"/>
    </row>
    <row r="99" spans="1:131">
      <c r="A99">
        <v>98</v>
      </c>
      <c r="B99" t="s">
        <v>131</v>
      </c>
      <c r="C99" t="s">
        <v>100</v>
      </c>
      <c r="D99" t="s">
        <v>286</v>
      </c>
      <c r="E99" s="25" t="s">
        <v>357</v>
      </c>
      <c r="F99" s="25" t="s">
        <v>258</v>
      </c>
      <c r="G99">
        <v>0</v>
      </c>
      <c r="H99">
        <v>0.16220971147079524</v>
      </c>
      <c r="I99">
        <v>5.6650246305418719E-2</v>
      </c>
      <c r="J99">
        <v>0</v>
      </c>
      <c r="K99">
        <v>0.25334271639690359</v>
      </c>
      <c r="L99">
        <v>0</v>
      </c>
      <c r="M99">
        <v>0</v>
      </c>
      <c r="N99">
        <v>0</v>
      </c>
      <c r="O99">
        <v>0</v>
      </c>
      <c r="P99">
        <v>7.0372976776917661E-3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0.23223082336382828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1.4074595355383532E-2</v>
      </c>
      <c r="AQ99">
        <v>0</v>
      </c>
      <c r="AR99">
        <v>0</v>
      </c>
      <c r="AS99">
        <v>0</v>
      </c>
      <c r="AT99">
        <v>0</v>
      </c>
      <c r="AU99">
        <v>2.8149190710767064E-2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3.5186488388458829E-2</v>
      </c>
      <c r="BD99">
        <v>0</v>
      </c>
      <c r="BE99">
        <v>0</v>
      </c>
      <c r="BF99">
        <v>0</v>
      </c>
      <c r="BG99">
        <v>0</v>
      </c>
      <c r="BH99">
        <v>2.1111893033075303E-2</v>
      </c>
      <c r="BI99">
        <v>0</v>
      </c>
      <c r="BJ99">
        <v>7.0372976776917661E-3</v>
      </c>
      <c r="BK99">
        <v>0</v>
      </c>
      <c r="BL99">
        <v>0</v>
      </c>
      <c r="BM99">
        <v>1.4074595355383532E-2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2.1111893033075303E-2</v>
      </c>
      <c r="BU99">
        <v>5.0000000000000001E-4</v>
      </c>
      <c r="CA99">
        <v>0</v>
      </c>
      <c r="CB99">
        <v>0</v>
      </c>
      <c r="CC99">
        <v>0</v>
      </c>
      <c r="CD99">
        <v>0.14778325123152714</v>
      </c>
      <c r="CE99">
        <v>0</v>
      </c>
      <c r="CF99" s="27">
        <f t="shared" si="7"/>
        <v>2</v>
      </c>
      <c r="CG99">
        <f t="shared" si="8"/>
        <v>8</v>
      </c>
      <c r="CH99">
        <f t="shared" si="9"/>
        <v>10</v>
      </c>
      <c r="CI99">
        <f>[1]!shannonweaver(K99:BT99)</f>
        <v>1.5292756617334613</v>
      </c>
      <c r="CJ99">
        <f t="shared" si="10"/>
        <v>0.66415598119978614</v>
      </c>
      <c r="CK99">
        <f t="shared" si="11"/>
        <v>11</v>
      </c>
      <c r="CL99">
        <f>[1]!shannonweaver($K99:BZ99)</f>
        <v>1.534493954055512</v>
      </c>
      <c r="CM99">
        <f t="shared" si="12"/>
        <v>0.63993368328581768</v>
      </c>
      <c r="CN99">
        <v>1</v>
      </c>
      <c r="CU99">
        <v>1</v>
      </c>
      <c r="CV99" s="71">
        <v>0.05</v>
      </c>
      <c r="DC99">
        <f t="shared" si="13"/>
        <v>0.21885995777621398</v>
      </c>
      <c r="DD99">
        <v>0</v>
      </c>
      <c r="DE99">
        <v>88.8</v>
      </c>
      <c r="DF99">
        <v>6</v>
      </c>
      <c r="EA99" s="50"/>
    </row>
    <row r="100" spans="1:131">
      <c r="A100">
        <v>99</v>
      </c>
      <c r="B100" t="s">
        <v>132</v>
      </c>
      <c r="C100" t="s">
        <v>100</v>
      </c>
      <c r="D100" t="s">
        <v>286</v>
      </c>
      <c r="E100" s="25" t="s">
        <v>357</v>
      </c>
      <c r="F100" s="25" t="s">
        <v>258</v>
      </c>
      <c r="G100">
        <v>0</v>
      </c>
      <c r="H100">
        <v>0.25850340136054428</v>
      </c>
      <c r="I100">
        <v>6.1224489795918359E-2</v>
      </c>
      <c r="J100">
        <v>0</v>
      </c>
      <c r="K100">
        <v>0.19047619047619052</v>
      </c>
      <c r="L100">
        <v>0</v>
      </c>
      <c r="M100">
        <v>0</v>
      </c>
      <c r="N100">
        <v>0</v>
      </c>
      <c r="O100">
        <v>0</v>
      </c>
      <c r="P100">
        <v>2.7210884353741496E-2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1.3605442176870748E-2</v>
      </c>
      <c r="AC100">
        <v>0</v>
      </c>
      <c r="AD100">
        <v>0</v>
      </c>
      <c r="AE100">
        <v>0</v>
      </c>
      <c r="AF100">
        <v>0</v>
      </c>
      <c r="AG100">
        <v>6.1224489795918359E-2</v>
      </c>
      <c r="AH100">
        <v>0</v>
      </c>
      <c r="AI100">
        <v>0</v>
      </c>
      <c r="AJ100">
        <v>4.0816326530612242E-2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4.0816326530612242E-2</v>
      </c>
      <c r="AQ100">
        <v>0</v>
      </c>
      <c r="AR100">
        <v>0</v>
      </c>
      <c r="AS100">
        <v>0</v>
      </c>
      <c r="AT100">
        <v>0</v>
      </c>
      <c r="AU100">
        <v>2.7210884353741496E-2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7.4829931972789102E-2</v>
      </c>
      <c r="BD100">
        <v>0</v>
      </c>
      <c r="BE100">
        <v>0</v>
      </c>
      <c r="BF100">
        <v>0</v>
      </c>
      <c r="BG100">
        <v>0</v>
      </c>
      <c r="BH100">
        <v>1.3605442176870748E-2</v>
      </c>
      <c r="BI100">
        <v>0</v>
      </c>
      <c r="BJ100">
        <v>6.8027210884353739E-3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4.0816326530612242E-2</v>
      </c>
      <c r="BU100">
        <v>5.0000000000000001E-4</v>
      </c>
      <c r="BV100">
        <v>5.0000000000000001E-4</v>
      </c>
      <c r="CA100">
        <v>0</v>
      </c>
      <c r="CB100">
        <v>6.8027210884353739E-3</v>
      </c>
      <c r="CC100">
        <v>0</v>
      </c>
      <c r="CD100">
        <v>0.1360544217687075</v>
      </c>
      <c r="CE100">
        <v>0</v>
      </c>
      <c r="CF100" s="27">
        <f t="shared" si="7"/>
        <v>2</v>
      </c>
      <c r="CG100">
        <f t="shared" si="8"/>
        <v>9</v>
      </c>
      <c r="CH100">
        <f t="shared" si="9"/>
        <v>11</v>
      </c>
      <c r="CI100">
        <f>[1]!shannonweaver(K100:BT100)</f>
        <v>2.020483174757937</v>
      </c>
      <c r="CJ100">
        <f t="shared" si="10"/>
        <v>0.84260693020175581</v>
      </c>
      <c r="CK100">
        <f t="shared" si="11"/>
        <v>13</v>
      </c>
      <c r="CL100">
        <f>[1]!shannonweaver($K100:BZ100)</f>
        <v>2.0315533803246884</v>
      </c>
      <c r="CM100">
        <f t="shared" si="12"/>
        <v>0.7920442461816336</v>
      </c>
      <c r="CN100">
        <v>1</v>
      </c>
      <c r="CS100">
        <v>1</v>
      </c>
      <c r="CV100" s="71">
        <v>0.05</v>
      </c>
      <c r="CW100" s="71">
        <v>0.05</v>
      </c>
      <c r="DC100">
        <f t="shared" si="13"/>
        <v>0.31972789115646266</v>
      </c>
      <c r="DD100">
        <v>0</v>
      </c>
      <c r="DE100">
        <v>88.8</v>
      </c>
      <c r="DF100">
        <v>3</v>
      </c>
      <c r="EA100" s="50"/>
    </row>
    <row r="101" spans="1:131">
      <c r="A101">
        <v>100</v>
      </c>
      <c r="B101" t="s">
        <v>133</v>
      </c>
      <c r="C101" t="s">
        <v>100</v>
      </c>
      <c r="D101" t="s">
        <v>286</v>
      </c>
      <c r="E101" s="25" t="s">
        <v>357</v>
      </c>
      <c r="F101" s="25" t="s">
        <v>258</v>
      </c>
      <c r="G101">
        <v>5.5233360950013811E-3</v>
      </c>
      <c r="H101">
        <v>0.33140016570008274</v>
      </c>
      <c r="I101">
        <v>6.6280033140016584E-2</v>
      </c>
      <c r="J101">
        <v>0</v>
      </c>
      <c r="K101">
        <v>0.20988677161005245</v>
      </c>
      <c r="L101">
        <v>0</v>
      </c>
      <c r="M101">
        <v>0</v>
      </c>
      <c r="N101">
        <v>0</v>
      </c>
      <c r="O101">
        <v>0</v>
      </c>
      <c r="P101">
        <v>2.2093344380005524E-2</v>
      </c>
      <c r="Q101">
        <v>1.132283899475283E-2</v>
      </c>
      <c r="R101">
        <v>1.1046672190002762E-2</v>
      </c>
      <c r="S101">
        <v>1.6570008285004142E-2</v>
      </c>
      <c r="T101">
        <v>0</v>
      </c>
      <c r="U101">
        <v>0</v>
      </c>
      <c r="V101">
        <v>0</v>
      </c>
      <c r="W101">
        <v>1.1046672190002762E-2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1.1046672190002762E-2</v>
      </c>
      <c r="AE101">
        <v>5.5233360950013811E-3</v>
      </c>
      <c r="AF101">
        <v>0</v>
      </c>
      <c r="AG101">
        <v>5.5233360950013811E-3</v>
      </c>
      <c r="AH101">
        <v>0</v>
      </c>
      <c r="AI101">
        <v>0</v>
      </c>
      <c r="AJ101">
        <v>5.5233360950013799E-2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2.2093344380005524E-2</v>
      </c>
      <c r="AQ101">
        <v>0</v>
      </c>
      <c r="AR101">
        <v>0</v>
      </c>
      <c r="AS101">
        <v>0</v>
      </c>
      <c r="AT101">
        <v>0</v>
      </c>
      <c r="AU101">
        <v>5.5233360950013811E-3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1.6570008285004146E-2</v>
      </c>
      <c r="BC101">
        <v>4.4186688760011042E-2</v>
      </c>
      <c r="BD101">
        <v>0</v>
      </c>
      <c r="BE101">
        <v>0</v>
      </c>
      <c r="BF101">
        <v>0</v>
      </c>
      <c r="BG101">
        <v>0</v>
      </c>
      <c r="BH101">
        <v>2.2093344380005524E-2</v>
      </c>
      <c r="BI101">
        <v>0</v>
      </c>
      <c r="BJ101">
        <v>1.1046672190002762E-2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3.8663352665009663E-2</v>
      </c>
      <c r="BU101">
        <v>5.0000000000000001E-4</v>
      </c>
      <c r="BV101">
        <v>5.0000000000000001E-4</v>
      </c>
      <c r="BW101">
        <v>5.0000000000000001E-4</v>
      </c>
      <c r="CA101">
        <v>5.5233360950013811E-3</v>
      </c>
      <c r="CB101">
        <v>0</v>
      </c>
      <c r="CC101">
        <v>0</v>
      </c>
      <c r="CD101">
        <v>7.1803369235017969E-2</v>
      </c>
      <c r="CE101">
        <v>0</v>
      </c>
      <c r="CF101" s="27">
        <f t="shared" si="7"/>
        <v>6</v>
      </c>
      <c r="CG101">
        <f t="shared" si="8"/>
        <v>11</v>
      </c>
      <c r="CH101">
        <f t="shared" si="9"/>
        <v>17</v>
      </c>
      <c r="CI101">
        <f>[1]!shannonweaver(K101:BT101)</f>
        <v>2.1859851579559275</v>
      </c>
      <c r="CJ101">
        <f t="shared" si="10"/>
        <v>0.77155684817802184</v>
      </c>
      <c r="CK101">
        <f t="shared" si="11"/>
        <v>20</v>
      </c>
      <c r="CL101">
        <f>[1]!shannonweaver($K101:BZ101)</f>
        <v>2.2025736822580693</v>
      </c>
      <c r="CM101">
        <f t="shared" si="12"/>
        <v>0.73523715777346255</v>
      </c>
      <c r="CN101">
        <v>1</v>
      </c>
      <c r="CO101">
        <v>1</v>
      </c>
      <c r="CS101">
        <v>1</v>
      </c>
      <c r="CV101" s="71">
        <v>0.05</v>
      </c>
      <c r="CW101" s="71">
        <v>0.05</v>
      </c>
      <c r="CX101" s="71">
        <v>0.05</v>
      </c>
      <c r="DC101">
        <f t="shared" si="13"/>
        <v>0.40320353493510069</v>
      </c>
      <c r="DD101">
        <v>55.5</v>
      </c>
      <c r="DE101">
        <v>55.5</v>
      </c>
      <c r="DF101">
        <v>6</v>
      </c>
      <c r="EA101" s="50"/>
    </row>
    <row r="102" spans="1:131">
      <c r="A102">
        <v>101</v>
      </c>
      <c r="B102" t="s">
        <v>134</v>
      </c>
      <c r="C102" t="s">
        <v>100</v>
      </c>
      <c r="D102" t="s">
        <v>286</v>
      </c>
      <c r="E102" s="25" t="s">
        <v>357</v>
      </c>
      <c r="F102" s="25" t="s">
        <v>258</v>
      </c>
      <c r="G102">
        <v>0</v>
      </c>
      <c r="H102">
        <v>0.11737226277372265</v>
      </c>
      <c r="I102">
        <v>0.25693430656934302</v>
      </c>
      <c r="J102">
        <v>0</v>
      </c>
      <c r="K102">
        <v>0.26277372262773718</v>
      </c>
      <c r="L102">
        <v>5.8394160583941611E-3</v>
      </c>
      <c r="M102">
        <v>0</v>
      </c>
      <c r="N102">
        <v>0</v>
      </c>
      <c r="O102">
        <v>5.8394160583941611E-3</v>
      </c>
      <c r="P102">
        <v>0</v>
      </c>
      <c r="Q102">
        <v>0</v>
      </c>
      <c r="R102">
        <v>1.1678832116788322E-2</v>
      </c>
      <c r="S102">
        <v>0</v>
      </c>
      <c r="T102">
        <v>0</v>
      </c>
      <c r="U102">
        <v>0</v>
      </c>
      <c r="V102">
        <v>0</v>
      </c>
      <c r="W102">
        <v>0.12846715328467156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1.1678832116788322E-2</v>
      </c>
      <c r="AF102">
        <v>0</v>
      </c>
      <c r="AG102">
        <v>2.3357664233576644E-2</v>
      </c>
      <c r="AH102">
        <v>0</v>
      </c>
      <c r="AI102">
        <v>0</v>
      </c>
      <c r="AJ102">
        <v>1.1678832116788322E-2</v>
      </c>
      <c r="AK102">
        <v>0</v>
      </c>
      <c r="AL102">
        <v>0</v>
      </c>
      <c r="AM102">
        <v>0</v>
      </c>
      <c r="AN102">
        <v>1.7518248175182483E-2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4.116788321167883E-2</v>
      </c>
      <c r="AV102">
        <v>0</v>
      </c>
      <c r="AW102">
        <v>0</v>
      </c>
      <c r="AX102">
        <v>2.3941605839416059E-2</v>
      </c>
      <c r="AY102">
        <v>0</v>
      </c>
      <c r="AZ102">
        <v>0</v>
      </c>
      <c r="BA102">
        <v>0</v>
      </c>
      <c r="BB102">
        <v>2.9197080291970802E-2</v>
      </c>
      <c r="BC102">
        <v>2.3357664233576644E-2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1.7518248175182483E-2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5.0000000000000001E-4</v>
      </c>
      <c r="CA102">
        <v>0</v>
      </c>
      <c r="CB102">
        <v>0</v>
      </c>
      <c r="CC102">
        <v>0</v>
      </c>
      <c r="CD102">
        <v>0</v>
      </c>
      <c r="CE102">
        <v>1.1678832116788322E-2</v>
      </c>
      <c r="CF102" s="27">
        <f t="shared" si="7"/>
        <v>5</v>
      </c>
      <c r="CG102">
        <f t="shared" si="8"/>
        <v>9</v>
      </c>
      <c r="CH102">
        <f t="shared" si="9"/>
        <v>14</v>
      </c>
      <c r="CI102">
        <f>[1]!shannonweaver(K102:BT102)</f>
        <v>1.909360906705363</v>
      </c>
      <c r="CJ102">
        <f t="shared" si="10"/>
        <v>0.72350110976320625</v>
      </c>
      <c r="CK102">
        <f t="shared" si="11"/>
        <v>15</v>
      </c>
      <c r="CL102">
        <f>[1]!shannonweaver($K102:BZ102)</f>
        <v>1.9144089658064427</v>
      </c>
      <c r="CM102">
        <f t="shared" si="12"/>
        <v>0.70693259860074031</v>
      </c>
      <c r="CN102">
        <v>1</v>
      </c>
      <c r="CV102" s="71">
        <v>0.05</v>
      </c>
      <c r="DC102">
        <f t="shared" si="13"/>
        <v>0.37430656934306566</v>
      </c>
      <c r="DD102">
        <v>11.1</v>
      </c>
      <c r="DE102">
        <v>0</v>
      </c>
      <c r="DF102">
        <v>6</v>
      </c>
      <c r="EA102" s="50"/>
    </row>
    <row r="103" spans="1:131">
      <c r="A103">
        <v>102</v>
      </c>
      <c r="B103" t="s">
        <v>135</v>
      </c>
      <c r="C103" t="s">
        <v>100</v>
      </c>
      <c r="D103" t="s">
        <v>286</v>
      </c>
      <c r="E103" s="25" t="s">
        <v>357</v>
      </c>
      <c r="F103" s="25" t="s">
        <v>258</v>
      </c>
      <c r="G103">
        <v>0</v>
      </c>
      <c r="H103">
        <v>0.13125000000000001</v>
      </c>
      <c r="I103">
        <v>0.32500000000000001</v>
      </c>
      <c r="J103">
        <v>0</v>
      </c>
      <c r="K103">
        <v>0.3125</v>
      </c>
      <c r="L103">
        <v>0</v>
      </c>
      <c r="M103">
        <v>0</v>
      </c>
      <c r="N103">
        <v>0</v>
      </c>
      <c r="O103">
        <v>1.2500000000000001E-2</v>
      </c>
      <c r="P103">
        <v>1.2500000000000001E-2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1.8749999999999999E-2</v>
      </c>
      <c r="AF103">
        <v>0</v>
      </c>
      <c r="AG103">
        <v>0</v>
      </c>
      <c r="AH103">
        <v>0</v>
      </c>
      <c r="AI103">
        <v>0</v>
      </c>
      <c r="AJ103">
        <v>1.2500000000000001E-2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6.2500000000000003E-3</v>
      </c>
      <c r="AQ103">
        <v>0</v>
      </c>
      <c r="AR103">
        <v>0</v>
      </c>
      <c r="AS103">
        <v>0</v>
      </c>
      <c r="AT103">
        <v>0</v>
      </c>
      <c r="AU103">
        <v>1.2500000000000001E-2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1.2500000000000001E-2</v>
      </c>
      <c r="BC103">
        <v>1.8749999999999999E-2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6.2500000000000003E-3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3.7499999999999999E-2</v>
      </c>
      <c r="BU103">
        <v>5.0000000000000001E-4</v>
      </c>
      <c r="CA103">
        <v>0</v>
      </c>
      <c r="CB103">
        <v>0</v>
      </c>
      <c r="CC103">
        <v>0</v>
      </c>
      <c r="CD103">
        <v>8.1250000000000003E-2</v>
      </c>
      <c r="CE103">
        <v>0</v>
      </c>
      <c r="CF103" s="27">
        <f t="shared" si="7"/>
        <v>3</v>
      </c>
      <c r="CG103">
        <f t="shared" si="8"/>
        <v>8</v>
      </c>
      <c r="CH103">
        <f t="shared" si="9"/>
        <v>11</v>
      </c>
      <c r="CI103">
        <f>[1]!shannonweaver(K103:BT103)</f>
        <v>1.3327833009827676</v>
      </c>
      <c r="CJ103">
        <f t="shared" si="10"/>
        <v>0.55581380725914464</v>
      </c>
      <c r="CK103">
        <f t="shared" si="11"/>
        <v>12</v>
      </c>
      <c r="CL103">
        <f>[1]!shannonweaver($K103:BZ103)</f>
        <v>1.3398000944842645</v>
      </c>
      <c r="CM103">
        <f t="shared" si="12"/>
        <v>0.53917522197406065</v>
      </c>
      <c r="CN103">
        <v>1</v>
      </c>
      <c r="CV103" s="71">
        <v>0.05</v>
      </c>
      <c r="DC103">
        <f t="shared" si="13"/>
        <v>0.45625000000000004</v>
      </c>
      <c r="DD103">
        <v>22.2</v>
      </c>
      <c r="DE103">
        <v>0</v>
      </c>
      <c r="DF103">
        <v>4</v>
      </c>
      <c r="EA103" s="50"/>
    </row>
    <row r="104" spans="1:131">
      <c r="A104">
        <v>103</v>
      </c>
      <c r="B104" t="s">
        <v>137</v>
      </c>
      <c r="C104" t="s">
        <v>100</v>
      </c>
      <c r="D104" t="s">
        <v>136</v>
      </c>
      <c r="E104" s="25" t="s">
        <v>357</v>
      </c>
      <c r="F104" s="25" t="s">
        <v>258</v>
      </c>
      <c r="G104">
        <v>6.0340098738343409E-2</v>
      </c>
      <c r="H104">
        <v>0.11519473395501922</v>
      </c>
      <c r="I104">
        <v>0.12068019747668682</v>
      </c>
      <c r="J104">
        <v>0</v>
      </c>
      <c r="K104">
        <v>0.20296215030170045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1.0970927043335162E-2</v>
      </c>
      <c r="AF104">
        <v>0.20844761382336807</v>
      </c>
      <c r="AG104">
        <v>3.8398244651673061E-2</v>
      </c>
      <c r="AH104">
        <v>0</v>
      </c>
      <c r="AI104">
        <v>0</v>
      </c>
      <c r="AJ104">
        <v>6.5825562260010961E-2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2.7427317608337904E-2</v>
      </c>
      <c r="AQ104">
        <v>2.3587493143170601E-2</v>
      </c>
      <c r="AR104">
        <v>0</v>
      </c>
      <c r="AS104">
        <v>0</v>
      </c>
      <c r="AT104">
        <v>6.5825562260010961E-2</v>
      </c>
      <c r="AU104">
        <v>1.6456390565002744E-2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1.0970927043335162E-2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5.485463521667581E-3</v>
      </c>
      <c r="BU104">
        <v>5.0000000000000001E-4</v>
      </c>
      <c r="CA104">
        <v>0</v>
      </c>
      <c r="CB104">
        <v>0</v>
      </c>
      <c r="CC104">
        <v>0</v>
      </c>
      <c r="CD104">
        <v>2.7427317608337904E-2</v>
      </c>
      <c r="CE104">
        <v>0</v>
      </c>
      <c r="CF104" s="27">
        <f t="shared" si="7"/>
        <v>1</v>
      </c>
      <c r="CG104">
        <f t="shared" si="8"/>
        <v>10</v>
      </c>
      <c r="CH104">
        <f t="shared" si="9"/>
        <v>11</v>
      </c>
      <c r="CI104">
        <f>[1]!shannonweaver(K104:BT104)</f>
        <v>1.8504758260359866</v>
      </c>
      <c r="CJ104">
        <f t="shared" si="10"/>
        <v>0.77170835900454504</v>
      </c>
      <c r="CK104">
        <f t="shared" si="11"/>
        <v>12</v>
      </c>
      <c r="CL104">
        <f>[1]!shannonweaver($K104:BZ104)</f>
        <v>1.8551738322393547</v>
      </c>
      <c r="CM104">
        <f t="shared" si="12"/>
        <v>0.74657687136763418</v>
      </c>
      <c r="CN104">
        <v>1</v>
      </c>
      <c r="CU104">
        <v>1</v>
      </c>
      <c r="CV104" s="71">
        <v>0.05</v>
      </c>
      <c r="DC104">
        <f t="shared" si="13"/>
        <v>0.29621503017004946</v>
      </c>
      <c r="DD104">
        <v>22.2</v>
      </c>
      <c r="DE104">
        <v>55.5</v>
      </c>
      <c r="DF104">
        <v>6</v>
      </c>
      <c r="EA104" s="50"/>
    </row>
    <row r="105" spans="1:131">
      <c r="A105">
        <v>104</v>
      </c>
      <c r="B105" t="s">
        <v>138</v>
      </c>
      <c r="C105" t="s">
        <v>100</v>
      </c>
      <c r="D105" t="s">
        <v>136</v>
      </c>
      <c r="E105" s="25" t="s">
        <v>357</v>
      </c>
      <c r="F105" s="25" t="s">
        <v>258</v>
      </c>
      <c r="G105">
        <v>2.4390243902439022E-2</v>
      </c>
      <c r="H105">
        <v>0.14634146341463417</v>
      </c>
      <c r="I105">
        <v>8.5365853658536578E-2</v>
      </c>
      <c r="J105">
        <v>0</v>
      </c>
      <c r="K105">
        <v>0.12195121951219513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0.26829268292682917</v>
      </c>
      <c r="AG105">
        <v>0.20121951219512194</v>
      </c>
      <c r="AH105">
        <v>0</v>
      </c>
      <c r="AI105">
        <v>0</v>
      </c>
      <c r="AJ105">
        <v>3.6585365853658527E-2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4.2682926829268282E-2</v>
      </c>
      <c r="AQ105">
        <v>0</v>
      </c>
      <c r="AR105">
        <v>0</v>
      </c>
      <c r="AS105">
        <v>0</v>
      </c>
      <c r="AT105">
        <v>6.0975609756097554E-3</v>
      </c>
      <c r="AU105">
        <v>6.0975609756097554E-3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6.0975609756097554E-3</v>
      </c>
      <c r="BC105">
        <v>1.8292682926829267E-2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6.0975609756097554E-3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3.0487804878048776E-2</v>
      </c>
      <c r="CA105">
        <v>0</v>
      </c>
      <c r="CB105">
        <v>0</v>
      </c>
      <c r="CC105">
        <v>0</v>
      </c>
      <c r="CD105">
        <v>0</v>
      </c>
      <c r="CE105">
        <v>0</v>
      </c>
      <c r="CF105" s="27">
        <f t="shared" si="7"/>
        <v>1</v>
      </c>
      <c r="CG105">
        <f t="shared" si="8"/>
        <v>10</v>
      </c>
      <c r="CH105">
        <f t="shared" si="9"/>
        <v>11</v>
      </c>
      <c r="CI105">
        <f>[1]!shannonweaver(K105:BT105)</f>
        <v>1.7096055268741783</v>
      </c>
      <c r="CJ105">
        <f t="shared" si="10"/>
        <v>0.71296088126444723</v>
      </c>
      <c r="CK105">
        <f t="shared" si="11"/>
        <v>11</v>
      </c>
      <c r="CL105">
        <f>[1]!shannonweaver($K105:BZ105)</f>
        <v>1.7096055268741783</v>
      </c>
      <c r="CM105">
        <f t="shared" si="12"/>
        <v>0.71296088126444723</v>
      </c>
      <c r="CU105">
        <v>1</v>
      </c>
      <c r="DC105">
        <f t="shared" si="13"/>
        <v>0.25609756097560976</v>
      </c>
      <c r="DD105">
        <v>22.2</v>
      </c>
      <c r="DE105">
        <v>11.1</v>
      </c>
      <c r="DF105">
        <v>7</v>
      </c>
      <c r="EA105" s="50"/>
    </row>
    <row r="106" spans="1:131">
      <c r="A106">
        <v>105</v>
      </c>
      <c r="B106" t="s">
        <v>388</v>
      </c>
      <c r="C106" t="s">
        <v>100</v>
      </c>
      <c r="D106" t="s">
        <v>136</v>
      </c>
      <c r="E106" s="25" t="s">
        <v>357</v>
      </c>
      <c r="F106" s="25" t="s">
        <v>258</v>
      </c>
      <c r="G106">
        <v>3.7002775208140611E-2</v>
      </c>
      <c r="H106">
        <v>9.2815294480419377E-2</v>
      </c>
      <c r="I106">
        <v>0.28985507246376807</v>
      </c>
      <c r="J106">
        <v>0</v>
      </c>
      <c r="K106">
        <v>0.14801110083256247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1.2334258402713537E-2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1.2334258402713537E-2</v>
      </c>
      <c r="AE106">
        <v>6.1671292013567684E-3</v>
      </c>
      <c r="AF106">
        <v>3.0835646006783842E-2</v>
      </c>
      <c r="AG106">
        <v>0.29602220166512488</v>
      </c>
      <c r="AH106">
        <v>0</v>
      </c>
      <c r="AI106">
        <v>0</v>
      </c>
      <c r="AJ106">
        <v>1.2334258402713537E-2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6.1671292013567684E-3</v>
      </c>
      <c r="AQ106">
        <v>6.1671292013567691E-4</v>
      </c>
      <c r="AR106">
        <v>0</v>
      </c>
      <c r="AS106">
        <v>0</v>
      </c>
      <c r="AT106">
        <v>1.8501387604070309E-2</v>
      </c>
      <c r="AU106">
        <v>1.2334258402713537E-2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6.1671292013567684E-3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5.0000000000000001E-4</v>
      </c>
      <c r="CA106">
        <v>0</v>
      </c>
      <c r="CB106">
        <v>0</v>
      </c>
      <c r="CC106">
        <v>0</v>
      </c>
      <c r="CD106">
        <v>1.8501387604070309E-2</v>
      </c>
      <c r="CE106">
        <v>0</v>
      </c>
      <c r="CF106" s="27">
        <f t="shared" si="7"/>
        <v>2</v>
      </c>
      <c r="CG106">
        <f t="shared" si="8"/>
        <v>10</v>
      </c>
      <c r="CH106">
        <f t="shared" si="9"/>
        <v>12</v>
      </c>
      <c r="CI106">
        <f>[1]!shannonweaver(K106:BT106)</f>
        <v>1.4521456657885865</v>
      </c>
      <c r="CJ106">
        <f t="shared" si="10"/>
        <v>0.5843864057881113</v>
      </c>
      <c r="CK106">
        <f t="shared" si="11"/>
        <v>13</v>
      </c>
      <c r="CL106">
        <f>[1]!shannonweaver($K106:BZ106)</f>
        <v>1.4579898236288134</v>
      </c>
      <c r="CM106">
        <f t="shared" si="12"/>
        <v>0.56842830810185963</v>
      </c>
      <c r="CN106">
        <v>1</v>
      </c>
      <c r="CV106" s="71">
        <v>0.05</v>
      </c>
      <c r="DC106">
        <f t="shared" si="13"/>
        <v>0.41967314215232809</v>
      </c>
      <c r="DD106">
        <v>0</v>
      </c>
      <c r="DE106">
        <v>0</v>
      </c>
      <c r="DF106">
        <v>2</v>
      </c>
      <c r="EA106" s="50"/>
    </row>
    <row r="107" spans="1:131">
      <c r="A107">
        <v>106</v>
      </c>
      <c r="B107" t="s">
        <v>366</v>
      </c>
      <c r="C107" t="s">
        <v>100</v>
      </c>
      <c r="D107" t="s">
        <v>136</v>
      </c>
      <c r="E107" s="25" t="s">
        <v>357</v>
      </c>
      <c r="F107" s="25" t="s">
        <v>258</v>
      </c>
      <c r="G107">
        <v>4.0472175379426642E-2</v>
      </c>
      <c r="H107">
        <v>6.1720067453625634E-2</v>
      </c>
      <c r="I107">
        <v>0.1416526138279933</v>
      </c>
      <c r="J107">
        <v>0</v>
      </c>
      <c r="K107">
        <v>8.7689713322091065E-2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6.7453625632377745E-3</v>
      </c>
      <c r="AE107">
        <v>4.0472175379426642E-2</v>
      </c>
      <c r="AF107">
        <v>0.14839797639123109</v>
      </c>
      <c r="AG107">
        <v>0.23608768971332214</v>
      </c>
      <c r="AH107">
        <v>0</v>
      </c>
      <c r="AI107">
        <v>0</v>
      </c>
      <c r="AJ107">
        <v>2.0236087689713324E-2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2.6981450252951098E-2</v>
      </c>
      <c r="AQ107">
        <v>6.7453625632377741E-4</v>
      </c>
      <c r="AR107">
        <v>0</v>
      </c>
      <c r="AS107">
        <v>2.6981450252951098E-2</v>
      </c>
      <c r="AT107">
        <v>6.7453625632377745E-3</v>
      </c>
      <c r="AU107">
        <v>6.7453625632377745E-3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6.7453625632377745E-3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5.0000000000000001E-4</v>
      </c>
      <c r="CA107">
        <v>0</v>
      </c>
      <c r="CB107">
        <v>0</v>
      </c>
      <c r="CC107">
        <v>0</v>
      </c>
      <c r="CD107">
        <v>0.1416526138279933</v>
      </c>
      <c r="CE107">
        <v>0</v>
      </c>
      <c r="CF107" s="27">
        <f t="shared" si="7"/>
        <v>1</v>
      </c>
      <c r="CG107">
        <f t="shared" si="8"/>
        <v>11</v>
      </c>
      <c r="CH107">
        <f t="shared" si="9"/>
        <v>12</v>
      </c>
      <c r="CI107">
        <f>[1]!shannonweaver(K107:BT107)</f>
        <v>1.7601362034531269</v>
      </c>
      <c r="CJ107">
        <f t="shared" si="10"/>
        <v>0.70833091601380394</v>
      </c>
      <c r="CK107">
        <f t="shared" si="11"/>
        <v>13</v>
      </c>
      <c r="CL107">
        <f>[1]!shannonweaver($K107:BZ107)</f>
        <v>1.7653022234615185</v>
      </c>
      <c r="CM107">
        <f t="shared" si="12"/>
        <v>0.6882405761057957</v>
      </c>
      <c r="CN107">
        <v>1</v>
      </c>
      <c r="CU107">
        <v>1</v>
      </c>
      <c r="CV107" s="71">
        <v>0.05</v>
      </c>
      <c r="DC107">
        <f t="shared" si="13"/>
        <v>0.24384485666104558</v>
      </c>
      <c r="DD107">
        <v>77.7</v>
      </c>
      <c r="DE107">
        <v>11.1</v>
      </c>
      <c r="DF107">
        <v>6</v>
      </c>
      <c r="EA107" s="50"/>
    </row>
    <row r="108" spans="1:131">
      <c r="A108">
        <v>107</v>
      </c>
      <c r="B108" t="s">
        <v>367</v>
      </c>
      <c r="C108" t="s">
        <v>100</v>
      </c>
      <c r="D108" t="s">
        <v>136</v>
      </c>
      <c r="E108" s="25" t="s">
        <v>357</v>
      </c>
      <c r="F108" s="25" t="s">
        <v>258</v>
      </c>
      <c r="G108">
        <v>3.6787247087676257E-2</v>
      </c>
      <c r="H108">
        <v>5.5180870631514382E-2</v>
      </c>
      <c r="I108">
        <v>0</v>
      </c>
      <c r="J108">
        <v>0</v>
      </c>
      <c r="K108">
        <v>0.14714898835070506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1.2262415695892087E-2</v>
      </c>
      <c r="AF108">
        <v>0</v>
      </c>
      <c r="AG108">
        <v>0.62538320049049645</v>
      </c>
      <c r="AH108">
        <v>0</v>
      </c>
      <c r="AI108">
        <v>0</v>
      </c>
      <c r="AJ108">
        <v>6.1312078479460437E-3</v>
      </c>
      <c r="AK108">
        <v>0</v>
      </c>
      <c r="AL108">
        <v>6.1312078479460437E-3</v>
      </c>
      <c r="AM108">
        <v>0</v>
      </c>
      <c r="AN108">
        <v>0</v>
      </c>
      <c r="AO108">
        <v>0</v>
      </c>
      <c r="AP108">
        <v>1.8393623543838132E-2</v>
      </c>
      <c r="AQ108">
        <v>6.1312078479460429E-4</v>
      </c>
      <c r="AR108">
        <v>0</v>
      </c>
      <c r="AS108">
        <v>0</v>
      </c>
      <c r="AT108">
        <v>0</v>
      </c>
      <c r="AU108">
        <v>3.0656039239730214E-2</v>
      </c>
      <c r="AV108">
        <v>6.1312078479460437E-3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6.1312078479460437E-3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1.2262415695892087E-2</v>
      </c>
      <c r="BU108">
        <v>5.0000000000000001E-4</v>
      </c>
      <c r="CA108">
        <v>0</v>
      </c>
      <c r="CB108">
        <v>0</v>
      </c>
      <c r="CC108">
        <v>0</v>
      </c>
      <c r="CD108">
        <v>3.6787247087676257E-2</v>
      </c>
      <c r="CE108">
        <v>0</v>
      </c>
      <c r="CF108" s="27">
        <f t="shared" si="7"/>
        <v>1</v>
      </c>
      <c r="CG108">
        <f t="shared" si="8"/>
        <v>10</v>
      </c>
      <c r="CH108">
        <f t="shared" si="9"/>
        <v>11</v>
      </c>
      <c r="CI108">
        <f>[1]!shannonweaver(K108:BT108)</f>
        <v>1.002232122193403</v>
      </c>
      <c r="CJ108">
        <f t="shared" si="10"/>
        <v>0.41796325868051226</v>
      </c>
      <c r="CK108">
        <f t="shared" si="11"/>
        <v>12</v>
      </c>
      <c r="CL108">
        <f>[1]!shannonweaver($K108:BZ108)</f>
        <v>1.0065115432833349</v>
      </c>
      <c r="CM108">
        <f t="shared" si="12"/>
        <v>0.40505004216927237</v>
      </c>
      <c r="CN108">
        <v>1</v>
      </c>
      <c r="CV108" s="71">
        <v>0.05</v>
      </c>
      <c r="DC108">
        <f t="shared" si="13"/>
        <v>9.196811771919064E-2</v>
      </c>
      <c r="DD108">
        <v>22.2</v>
      </c>
      <c r="DE108">
        <v>44.4</v>
      </c>
      <c r="DF108">
        <v>6</v>
      </c>
      <c r="EA108" s="50"/>
    </row>
    <row r="109" spans="1:131">
      <c r="A109">
        <v>108</v>
      </c>
      <c r="B109" t="s">
        <v>290</v>
      </c>
      <c r="C109" t="s">
        <v>100</v>
      </c>
      <c r="D109" t="s">
        <v>136</v>
      </c>
      <c r="E109" s="25" t="s">
        <v>357</v>
      </c>
      <c r="F109" s="25" t="s">
        <v>258</v>
      </c>
      <c r="G109">
        <v>6.0901339829476243E-2</v>
      </c>
      <c r="H109">
        <v>7.9171741778319121E-2</v>
      </c>
      <c r="I109">
        <v>8.5261875761266745E-2</v>
      </c>
      <c r="J109">
        <v>0</v>
      </c>
      <c r="K109">
        <v>0.12180267965895251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6.0901339829476245E-3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6.0901339829476245E-3</v>
      </c>
      <c r="AF109">
        <v>0</v>
      </c>
      <c r="AG109">
        <v>0.43848964677222885</v>
      </c>
      <c r="AH109">
        <v>0</v>
      </c>
      <c r="AI109">
        <v>0</v>
      </c>
      <c r="AJ109">
        <v>4.8721071863580989E-2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7.3081607795371494E-3</v>
      </c>
      <c r="AR109">
        <v>0</v>
      </c>
      <c r="AS109">
        <v>0</v>
      </c>
      <c r="AT109">
        <v>0</v>
      </c>
      <c r="AU109">
        <v>1.2180267965895249E-2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6.0901339829476245E-3</v>
      </c>
      <c r="BC109">
        <v>6.0901339829476245E-3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3.0450669914738122E-2</v>
      </c>
      <c r="BU109">
        <v>5.0000000000000001E-4</v>
      </c>
      <c r="CA109">
        <v>0</v>
      </c>
      <c r="CB109">
        <v>0</v>
      </c>
      <c r="CC109">
        <v>0</v>
      </c>
      <c r="CD109">
        <v>9.1352009744214369E-2</v>
      </c>
      <c r="CE109">
        <v>0</v>
      </c>
      <c r="CF109" s="27">
        <f t="shared" si="7"/>
        <v>2</v>
      </c>
      <c r="CG109">
        <f t="shared" si="8"/>
        <v>8</v>
      </c>
      <c r="CH109">
        <f t="shared" si="9"/>
        <v>10</v>
      </c>
      <c r="CI109">
        <f>[1]!shannonweaver(K109:BT109)</f>
        <v>1.2076055584618794</v>
      </c>
      <c r="CJ109">
        <f t="shared" si="10"/>
        <v>0.52445643035568901</v>
      </c>
      <c r="CK109">
        <f t="shared" si="11"/>
        <v>11</v>
      </c>
      <c r="CL109">
        <f>[1]!shannonweaver($K109:BZ109)</f>
        <v>1.2127333200978838</v>
      </c>
      <c r="CM109">
        <f t="shared" si="12"/>
        <v>0.50574907664028645</v>
      </c>
      <c r="CN109">
        <v>1</v>
      </c>
      <c r="CV109" s="71">
        <v>0.05</v>
      </c>
      <c r="DC109">
        <f t="shared" si="13"/>
        <v>0.22533495736906212</v>
      </c>
      <c r="DD109">
        <v>22.2</v>
      </c>
      <c r="DE109">
        <v>55.5</v>
      </c>
      <c r="DF109">
        <v>4</v>
      </c>
      <c r="EA109" s="50"/>
    </row>
    <row r="110" spans="1:131">
      <c r="A110">
        <v>109</v>
      </c>
      <c r="B110" t="s">
        <v>45</v>
      </c>
      <c r="C110" t="s">
        <v>100</v>
      </c>
      <c r="D110" t="s">
        <v>101</v>
      </c>
      <c r="E110" s="25" t="s">
        <v>479</v>
      </c>
      <c r="F110" s="25" t="s">
        <v>478</v>
      </c>
      <c r="G110">
        <v>2.8358738036157391E-2</v>
      </c>
      <c r="H110">
        <v>0.22686990428925916</v>
      </c>
      <c r="I110">
        <v>0.13470400567174765</v>
      </c>
      <c r="J110">
        <v>0</v>
      </c>
      <c r="K110">
        <v>0.10634526763559023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2.8358738036157391E-2</v>
      </c>
      <c r="AE110">
        <v>3.5448422545196735E-2</v>
      </c>
      <c r="AF110">
        <v>2.1269053527118047E-2</v>
      </c>
      <c r="AG110">
        <v>5.6717476072314775E-2</v>
      </c>
      <c r="AH110">
        <v>0</v>
      </c>
      <c r="AI110">
        <v>0</v>
      </c>
      <c r="AJ110">
        <v>7.7986529599432808E-2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1.4179369018078695E-2</v>
      </c>
      <c r="AQ110">
        <v>3.5448422545196739E-4</v>
      </c>
      <c r="AR110">
        <v>0</v>
      </c>
      <c r="AS110">
        <v>0</v>
      </c>
      <c r="AT110">
        <v>0</v>
      </c>
      <c r="AU110">
        <v>7.0896845090393477E-3</v>
      </c>
      <c r="AV110">
        <v>0</v>
      </c>
      <c r="AW110">
        <v>0</v>
      </c>
      <c r="AX110">
        <v>0.13470400567174765</v>
      </c>
      <c r="AY110">
        <v>0</v>
      </c>
      <c r="AZ110">
        <v>0</v>
      </c>
      <c r="BA110">
        <v>0</v>
      </c>
      <c r="BB110">
        <v>0</v>
      </c>
      <c r="BC110">
        <v>2.1269053527118047E-2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4.9627791563275431E-2</v>
      </c>
      <c r="BU110">
        <v>5.0000000000000001E-4</v>
      </c>
      <c r="BV110">
        <v>5.0000000000000001E-4</v>
      </c>
      <c r="CA110">
        <v>0</v>
      </c>
      <c r="CB110">
        <v>0</v>
      </c>
      <c r="CC110">
        <v>1.4179369018078695E-2</v>
      </c>
      <c r="CD110">
        <v>4.2538107054236086E-2</v>
      </c>
      <c r="CE110">
        <v>0</v>
      </c>
      <c r="CF110" s="27">
        <f t="shared" si="7"/>
        <v>1</v>
      </c>
      <c r="CG110">
        <f t="shared" si="8"/>
        <v>11</v>
      </c>
      <c r="CH110">
        <f t="shared" si="9"/>
        <v>12</v>
      </c>
      <c r="CI110">
        <f>[1]!shannonweaver(K110:BT110)</f>
        <v>2.1200736253803467</v>
      </c>
      <c r="CJ110">
        <f t="shared" si="10"/>
        <v>0.85318039032219606</v>
      </c>
      <c r="CK110">
        <f t="shared" si="11"/>
        <v>14</v>
      </c>
      <c r="CL110">
        <f>[1]!shannonweaver($K110:BZ110)</f>
        <v>2.1306986247589617</v>
      </c>
      <c r="CM110">
        <f t="shared" si="12"/>
        <v>0.80737110211606922</v>
      </c>
      <c r="CN110">
        <v>1</v>
      </c>
      <c r="CR110">
        <v>1</v>
      </c>
      <c r="CU110">
        <v>1</v>
      </c>
      <c r="CV110" s="71">
        <v>0.05</v>
      </c>
      <c r="CW110" s="71">
        <v>0.05</v>
      </c>
      <c r="DB110">
        <v>16</v>
      </c>
      <c r="DC110">
        <f t="shared" si="13"/>
        <v>0.38993264799716421</v>
      </c>
      <c r="DD110">
        <v>11.1</v>
      </c>
      <c r="DE110">
        <v>0</v>
      </c>
      <c r="DF110">
        <v>5</v>
      </c>
      <c r="EA110" s="50"/>
    </row>
    <row r="111" spans="1:131">
      <c r="A111">
        <v>110</v>
      </c>
      <c r="B111" t="s">
        <v>46</v>
      </c>
      <c r="C111" t="s">
        <v>100</v>
      </c>
      <c r="D111" t="s">
        <v>101</v>
      </c>
      <c r="E111" s="25" t="s">
        <v>479</v>
      </c>
      <c r="F111" s="25" t="s">
        <v>478</v>
      </c>
      <c r="G111">
        <v>5.0175614651279486E-3</v>
      </c>
      <c r="H111">
        <v>8.0782739588559971E-2</v>
      </c>
      <c r="I111">
        <v>0.58203712995484203</v>
      </c>
      <c r="J111">
        <v>0</v>
      </c>
      <c r="K111">
        <v>5.0175614651279486E-3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1.0035122930255897E-2</v>
      </c>
      <c r="R111">
        <v>5.0175614651279486E-3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0.1154039136979428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6.0210737581535376E-2</v>
      </c>
      <c r="AF111">
        <v>0</v>
      </c>
      <c r="AG111">
        <v>3.0105368790767688E-2</v>
      </c>
      <c r="AH111">
        <v>0</v>
      </c>
      <c r="AI111">
        <v>0</v>
      </c>
      <c r="AJ111">
        <v>1.5052684395383846E-2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1.5052684395383846E-2</v>
      </c>
      <c r="AQ111">
        <v>5.0175614651279475E-4</v>
      </c>
      <c r="AR111">
        <v>0</v>
      </c>
      <c r="AS111">
        <v>5.0175614651279486E-3</v>
      </c>
      <c r="AT111">
        <v>0</v>
      </c>
      <c r="AU111">
        <v>0</v>
      </c>
      <c r="AV111">
        <v>0</v>
      </c>
      <c r="AW111">
        <v>0</v>
      </c>
      <c r="AX111">
        <v>5.5444054189663826E-2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CA111">
        <v>0</v>
      </c>
      <c r="CB111">
        <v>0</v>
      </c>
      <c r="CC111">
        <v>1.0286001003512294E-2</v>
      </c>
      <c r="CD111">
        <v>5.0175614651279486E-3</v>
      </c>
      <c r="CE111">
        <v>0</v>
      </c>
      <c r="CF111" s="27">
        <f t="shared" si="7"/>
        <v>3</v>
      </c>
      <c r="CG111">
        <f t="shared" si="8"/>
        <v>8</v>
      </c>
      <c r="CH111">
        <f t="shared" si="9"/>
        <v>11</v>
      </c>
      <c r="CI111">
        <f>[1]!shannonweaver(K111:BT111)</f>
        <v>1.8180327317414966</v>
      </c>
      <c r="CJ111">
        <f t="shared" si="10"/>
        <v>0.75817853780571165</v>
      </c>
      <c r="CK111">
        <f t="shared" si="11"/>
        <v>11</v>
      </c>
      <c r="CL111">
        <f>[1]!shannonweaver($K111:BZ111)</f>
        <v>1.8180327317414966</v>
      </c>
      <c r="CM111">
        <f t="shared" si="12"/>
        <v>0.75817853780571165</v>
      </c>
      <c r="CU111">
        <v>1</v>
      </c>
      <c r="DB111">
        <v>16</v>
      </c>
      <c r="DC111">
        <f t="shared" si="13"/>
        <v>0.66783743100852999</v>
      </c>
      <c r="DD111">
        <v>11.1</v>
      </c>
      <c r="DE111">
        <v>0</v>
      </c>
      <c r="DF111">
        <v>4</v>
      </c>
      <c r="EA111" s="50"/>
    </row>
    <row r="112" spans="1:131">
      <c r="A112">
        <v>111</v>
      </c>
      <c r="B112" t="s">
        <v>47</v>
      </c>
      <c r="C112" t="s">
        <v>100</v>
      </c>
      <c r="D112" t="s">
        <v>101</v>
      </c>
      <c r="E112" s="25" t="s">
        <v>479</v>
      </c>
      <c r="F112" s="25" t="s">
        <v>478</v>
      </c>
      <c r="G112">
        <v>0</v>
      </c>
      <c r="H112">
        <v>8.1618810761926328E-2</v>
      </c>
      <c r="I112">
        <v>0.71444720777752668</v>
      </c>
      <c r="J112">
        <v>0</v>
      </c>
      <c r="K112">
        <v>1.356545331223152E-2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4.5218177707438394E-3</v>
      </c>
      <c r="AE112">
        <v>4.069635993669455E-2</v>
      </c>
      <c r="AF112">
        <v>0</v>
      </c>
      <c r="AG112">
        <v>9.0436355414876789E-3</v>
      </c>
      <c r="AH112">
        <v>0</v>
      </c>
      <c r="AI112">
        <v>0</v>
      </c>
      <c r="AJ112">
        <v>1.356545331223152E-2</v>
      </c>
      <c r="AK112">
        <v>0</v>
      </c>
      <c r="AL112">
        <v>0</v>
      </c>
      <c r="AM112">
        <v>0</v>
      </c>
      <c r="AN112">
        <v>4.5218177707438394E-3</v>
      </c>
      <c r="AO112">
        <v>0</v>
      </c>
      <c r="AP112">
        <v>4.5218177707438394E-3</v>
      </c>
      <c r="AQ112">
        <v>0</v>
      </c>
      <c r="AR112">
        <v>0</v>
      </c>
      <c r="AS112">
        <v>0</v>
      </c>
      <c r="AT112">
        <v>0</v>
      </c>
      <c r="AU112">
        <v>1.356545331223152E-2</v>
      </c>
      <c r="AV112">
        <v>0</v>
      </c>
      <c r="AW112">
        <v>0</v>
      </c>
      <c r="AX112">
        <v>6.3757630567488149E-2</v>
      </c>
      <c r="AY112">
        <v>0</v>
      </c>
      <c r="AZ112">
        <v>0</v>
      </c>
      <c r="BA112">
        <v>0</v>
      </c>
      <c r="BB112">
        <v>4.5218177707438394E-3</v>
      </c>
      <c r="BC112">
        <v>4.5218177707438394E-3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4.5218177707438394E-3</v>
      </c>
      <c r="BN112">
        <v>0</v>
      </c>
      <c r="BO112">
        <v>0</v>
      </c>
      <c r="BP112">
        <v>4.5218177707438394E-3</v>
      </c>
      <c r="BQ112">
        <v>0</v>
      </c>
      <c r="BR112">
        <v>0</v>
      </c>
      <c r="BS112">
        <v>0</v>
      </c>
      <c r="BT112">
        <v>9.0436355414876789E-3</v>
      </c>
      <c r="CA112">
        <v>0</v>
      </c>
      <c r="CB112">
        <v>9.0436355414876789E-3</v>
      </c>
      <c r="CC112">
        <v>0</v>
      </c>
      <c r="CD112">
        <v>0</v>
      </c>
      <c r="CE112">
        <v>0</v>
      </c>
      <c r="CF112" s="27">
        <f t="shared" si="7"/>
        <v>1</v>
      </c>
      <c r="CG112">
        <f t="shared" si="8"/>
        <v>13</v>
      </c>
      <c r="CH112">
        <f t="shared" si="9"/>
        <v>14</v>
      </c>
      <c r="CI112">
        <f>[1]!shannonweaver(K112:BT112)</f>
        <v>2.1452820421353427</v>
      </c>
      <c r="CJ112">
        <f t="shared" si="10"/>
        <v>0.81289709702823998</v>
      </c>
      <c r="CK112">
        <f t="shared" si="11"/>
        <v>14</v>
      </c>
      <c r="CL112">
        <f>[1]!shannonweaver($K112:BZ112)</f>
        <v>2.1452820421353427</v>
      </c>
      <c r="CM112">
        <f t="shared" si="12"/>
        <v>0.81289709702823998</v>
      </c>
      <c r="DB112">
        <v>16</v>
      </c>
      <c r="DC112">
        <f t="shared" si="13"/>
        <v>0.79606601853945302</v>
      </c>
      <c r="DD112">
        <v>44.4</v>
      </c>
      <c r="DE112">
        <v>11.1</v>
      </c>
      <c r="DF112">
        <v>6</v>
      </c>
      <c r="EA112" s="50"/>
    </row>
    <row r="113" spans="1:131">
      <c r="A113">
        <v>112</v>
      </c>
      <c r="B113" t="s">
        <v>48</v>
      </c>
      <c r="C113" t="s">
        <v>100</v>
      </c>
      <c r="D113" t="s">
        <v>101</v>
      </c>
      <c r="E113" s="25" t="s">
        <v>479</v>
      </c>
      <c r="F113" s="25" t="s">
        <v>478</v>
      </c>
      <c r="G113">
        <v>0</v>
      </c>
      <c r="H113">
        <v>8.6713995943204877E-2</v>
      </c>
      <c r="I113">
        <v>0.42596348884381335</v>
      </c>
      <c r="J113">
        <v>0</v>
      </c>
      <c r="K113">
        <v>7.6064908722109553E-2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3.5496957403651122E-2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4.5638945233265719E-2</v>
      </c>
      <c r="AE113">
        <v>5.5780933062880324E-2</v>
      </c>
      <c r="AF113">
        <v>5.070993914807303E-3</v>
      </c>
      <c r="AG113">
        <v>5.0709939148073022E-2</v>
      </c>
      <c r="AH113">
        <v>0</v>
      </c>
      <c r="AI113">
        <v>0</v>
      </c>
      <c r="AJ113">
        <v>5.3245436105476681E-3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5.070993914807303E-3</v>
      </c>
      <c r="AQ113">
        <v>0</v>
      </c>
      <c r="AR113">
        <v>0</v>
      </c>
      <c r="AS113">
        <v>5.070993914807303E-3</v>
      </c>
      <c r="AT113">
        <v>0</v>
      </c>
      <c r="AU113">
        <v>5.070993914807303E-3</v>
      </c>
      <c r="AV113">
        <v>0</v>
      </c>
      <c r="AW113">
        <v>0</v>
      </c>
      <c r="AX113">
        <v>6.1105476673427986E-2</v>
      </c>
      <c r="AY113">
        <v>0</v>
      </c>
      <c r="AZ113">
        <v>0</v>
      </c>
      <c r="BA113">
        <v>0</v>
      </c>
      <c r="BB113">
        <v>0</v>
      </c>
      <c r="BC113">
        <v>2.5354969574036514E-2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1.521298174442191E-2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3.5496957403651115E-2</v>
      </c>
      <c r="BU113">
        <v>5.0000000000000001E-4</v>
      </c>
      <c r="BV113">
        <v>5.0000000000000001E-4</v>
      </c>
      <c r="CA113">
        <v>0</v>
      </c>
      <c r="CB113">
        <v>0</v>
      </c>
      <c r="CC113">
        <v>5.070993914807303E-3</v>
      </c>
      <c r="CD113">
        <v>5.5780933062880324E-2</v>
      </c>
      <c r="CE113">
        <v>0</v>
      </c>
      <c r="CF113" s="27">
        <f t="shared" si="7"/>
        <v>2</v>
      </c>
      <c r="CG113">
        <f t="shared" si="8"/>
        <v>12</v>
      </c>
      <c r="CH113">
        <f t="shared" si="9"/>
        <v>14</v>
      </c>
      <c r="CI113">
        <f>[1]!shannonweaver(K113:BT113)</f>
        <v>2.310381115339835</v>
      </c>
      <c r="CJ113">
        <f t="shared" si="10"/>
        <v>0.87545696314094845</v>
      </c>
      <c r="CK113">
        <f t="shared" si="11"/>
        <v>16</v>
      </c>
      <c r="CL113">
        <f>[1]!shannonweaver($K113:BZ113)</f>
        <v>2.3231059228873305</v>
      </c>
      <c r="CM113">
        <f t="shared" si="12"/>
        <v>0.8378833486023326</v>
      </c>
      <c r="CN113">
        <v>1</v>
      </c>
      <c r="CR113">
        <v>1</v>
      </c>
      <c r="CU113">
        <v>1</v>
      </c>
      <c r="CV113" s="71">
        <v>0.05</v>
      </c>
      <c r="CW113" s="71">
        <v>0.05</v>
      </c>
      <c r="DB113">
        <v>16</v>
      </c>
      <c r="DC113">
        <f t="shared" si="13"/>
        <v>0.51267748478701824</v>
      </c>
      <c r="DD113">
        <v>11.1</v>
      </c>
      <c r="DE113">
        <v>0</v>
      </c>
      <c r="DF113">
        <v>5</v>
      </c>
      <c r="EA113" s="50"/>
    </row>
    <row r="114" spans="1:131">
      <c r="A114">
        <v>113</v>
      </c>
      <c r="B114" t="s">
        <v>49</v>
      </c>
      <c r="C114" t="s">
        <v>100</v>
      </c>
      <c r="D114" t="s">
        <v>101</v>
      </c>
      <c r="E114" s="25" t="s">
        <v>479</v>
      </c>
      <c r="F114" s="25" t="s">
        <v>478</v>
      </c>
      <c r="G114">
        <v>0</v>
      </c>
      <c r="H114">
        <v>0.10719322990126942</v>
      </c>
      <c r="I114">
        <v>9.5909732016925264E-2</v>
      </c>
      <c r="J114">
        <v>5.6417489421720732E-3</v>
      </c>
      <c r="K114">
        <v>9.0267983074753186E-2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5.6417489421720732E-3</v>
      </c>
      <c r="AC114">
        <v>0</v>
      </c>
      <c r="AD114">
        <v>2.2566995768688293E-2</v>
      </c>
      <c r="AE114">
        <v>3.9492242595204508E-2</v>
      </c>
      <c r="AF114">
        <v>0</v>
      </c>
      <c r="AG114">
        <v>0.21438645980253876</v>
      </c>
      <c r="AH114">
        <v>0</v>
      </c>
      <c r="AI114">
        <v>0</v>
      </c>
      <c r="AJ114">
        <v>6.7700987306064872E-2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1.6925246826516221E-2</v>
      </c>
      <c r="AQ114">
        <v>8.462623413258109E-4</v>
      </c>
      <c r="AR114">
        <v>0</v>
      </c>
      <c r="AS114">
        <v>5.6417489421720732E-3</v>
      </c>
      <c r="AT114">
        <v>1.1283497884344146E-2</v>
      </c>
      <c r="AU114">
        <v>2.2566995768688293E-2</v>
      </c>
      <c r="AV114">
        <v>0</v>
      </c>
      <c r="AW114">
        <v>0</v>
      </c>
      <c r="AX114">
        <v>7.3624823695345565E-2</v>
      </c>
      <c r="AY114">
        <v>0</v>
      </c>
      <c r="AZ114">
        <v>0</v>
      </c>
      <c r="BA114">
        <v>0</v>
      </c>
      <c r="BB114">
        <v>0</v>
      </c>
      <c r="BC114">
        <v>3.9492242595204508E-2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6.2059238363892794E-2</v>
      </c>
      <c r="BU114">
        <v>5.0000000000000001E-4</v>
      </c>
      <c r="BV114">
        <v>5.0000000000000001E-4</v>
      </c>
      <c r="CA114">
        <v>0</v>
      </c>
      <c r="CB114">
        <v>0</v>
      </c>
      <c r="CC114">
        <v>5.9238363892806772E-3</v>
      </c>
      <c r="CD114">
        <v>0.11283497884344149</v>
      </c>
      <c r="CE114">
        <v>5.6417489421720732E-3</v>
      </c>
      <c r="CF114" s="27">
        <f t="shared" si="7"/>
        <v>1</v>
      </c>
      <c r="CG114">
        <f t="shared" si="8"/>
        <v>13</v>
      </c>
      <c r="CH114">
        <f t="shared" si="9"/>
        <v>14</v>
      </c>
      <c r="CI114">
        <f>[1]!shannonweaver(K114:BT114)</f>
        <v>2.1378600803486685</v>
      </c>
      <c r="CJ114">
        <f t="shared" si="10"/>
        <v>0.81008474365365213</v>
      </c>
      <c r="CK114">
        <f t="shared" si="11"/>
        <v>16</v>
      </c>
      <c r="CL114">
        <f>[1]!shannonweaver($K114:BZ114)</f>
        <v>2.1468683340419465</v>
      </c>
      <c r="CM114">
        <f t="shared" si="12"/>
        <v>0.77431907474096673</v>
      </c>
      <c r="CN114">
        <v>1</v>
      </c>
      <c r="CR114">
        <v>1</v>
      </c>
      <c r="CU114">
        <v>1</v>
      </c>
      <c r="CV114" s="71">
        <v>0.05</v>
      </c>
      <c r="CW114" s="71">
        <v>0.05</v>
      </c>
      <c r="DB114">
        <v>16</v>
      </c>
      <c r="DC114">
        <f t="shared" si="13"/>
        <v>0.20874471086036675</v>
      </c>
      <c r="DD114">
        <v>11.1</v>
      </c>
      <c r="DE114">
        <v>22.2</v>
      </c>
      <c r="DF114">
        <v>4</v>
      </c>
      <c r="EA114" s="50"/>
    </row>
    <row r="115" spans="1:131">
      <c r="A115">
        <v>114</v>
      </c>
      <c r="B115" t="s">
        <v>11</v>
      </c>
      <c r="C115" t="s">
        <v>100</v>
      </c>
      <c r="D115" t="s">
        <v>101</v>
      </c>
      <c r="E115" s="25" t="s">
        <v>479</v>
      </c>
      <c r="F115" s="25" t="s">
        <v>478</v>
      </c>
      <c r="G115">
        <v>1.2903225806451613E-2</v>
      </c>
      <c r="H115">
        <v>0.10322580645161292</v>
      </c>
      <c r="I115">
        <v>1.2903225806451613E-2</v>
      </c>
      <c r="J115">
        <v>5.6417489421720732E-3</v>
      </c>
      <c r="K115">
        <v>0.10322580645161292</v>
      </c>
      <c r="L115">
        <v>0</v>
      </c>
      <c r="M115">
        <v>0</v>
      </c>
      <c r="N115">
        <v>0</v>
      </c>
      <c r="O115">
        <v>0</v>
      </c>
      <c r="P115">
        <v>2.5806451612903226E-2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1.935483870967742E-2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3.8709677419354833E-2</v>
      </c>
      <c r="AC115">
        <v>0</v>
      </c>
      <c r="AD115">
        <v>0</v>
      </c>
      <c r="AE115">
        <v>1.935483870967742E-2</v>
      </c>
      <c r="AF115">
        <v>0</v>
      </c>
      <c r="AG115">
        <v>5.1612903225806452E-2</v>
      </c>
      <c r="AH115">
        <v>0</v>
      </c>
      <c r="AI115">
        <v>0</v>
      </c>
      <c r="AJ115">
        <v>0.11612903225806454</v>
      </c>
      <c r="AK115">
        <v>0</v>
      </c>
      <c r="AL115">
        <v>6.4516129032258064E-3</v>
      </c>
      <c r="AM115">
        <v>0</v>
      </c>
      <c r="AN115">
        <v>0</v>
      </c>
      <c r="AO115">
        <v>0</v>
      </c>
      <c r="AP115">
        <v>4.5161290322580636E-2</v>
      </c>
      <c r="AQ115">
        <v>0</v>
      </c>
      <c r="AR115">
        <v>0</v>
      </c>
      <c r="AS115">
        <v>0</v>
      </c>
      <c r="AT115">
        <v>6.4516129032258064E-3</v>
      </c>
      <c r="AU115">
        <v>1.935483870967742E-2</v>
      </c>
      <c r="AV115">
        <v>0</v>
      </c>
      <c r="AW115">
        <v>0</v>
      </c>
      <c r="AX115">
        <v>0.27096774193548379</v>
      </c>
      <c r="AY115">
        <v>0</v>
      </c>
      <c r="AZ115">
        <v>0</v>
      </c>
      <c r="BA115">
        <v>0</v>
      </c>
      <c r="BB115">
        <v>6.4516129032258064E-3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2.5806451612903226E-2</v>
      </c>
      <c r="BU115">
        <v>5.0000000000000001E-4</v>
      </c>
      <c r="CA115">
        <v>0</v>
      </c>
      <c r="CB115">
        <v>6.4516129032258064E-3</v>
      </c>
      <c r="CC115">
        <v>6.4516129032258064E-3</v>
      </c>
      <c r="CD115">
        <v>0.10322580645161293</v>
      </c>
      <c r="CE115">
        <v>0</v>
      </c>
      <c r="CF115" s="27">
        <f t="shared" si="7"/>
        <v>3</v>
      </c>
      <c r="CG115">
        <f t="shared" si="8"/>
        <v>11</v>
      </c>
      <c r="CH115">
        <f t="shared" si="9"/>
        <v>14</v>
      </c>
      <c r="CI115">
        <f>[1]!shannonweaver(K115:BT115)</f>
        <v>2.0668272609085663</v>
      </c>
      <c r="CJ115">
        <f t="shared" si="10"/>
        <v>0.78316876170700089</v>
      </c>
      <c r="CK115">
        <f t="shared" si="11"/>
        <v>15</v>
      </c>
      <c r="CL115">
        <f>[1]!shannonweaver($K115:BZ115)</f>
        <v>2.0709665662691115</v>
      </c>
      <c r="CM115">
        <f t="shared" si="12"/>
        <v>0.7647445255727543</v>
      </c>
      <c r="CN115">
        <v>1</v>
      </c>
      <c r="CU115">
        <v>1</v>
      </c>
      <c r="CV115" s="71">
        <v>0.05</v>
      </c>
      <c r="DB115">
        <v>16</v>
      </c>
      <c r="DC115">
        <f t="shared" si="13"/>
        <v>0.13467400700668822</v>
      </c>
      <c r="DD115">
        <v>0</v>
      </c>
      <c r="DE115">
        <v>11.1</v>
      </c>
      <c r="DF115">
        <v>1</v>
      </c>
      <c r="EA115" s="50"/>
    </row>
    <row r="116" spans="1:131">
      <c r="A116">
        <v>115</v>
      </c>
      <c r="B116" t="s">
        <v>92</v>
      </c>
      <c r="C116" t="s">
        <v>100</v>
      </c>
      <c r="D116" t="s">
        <v>373</v>
      </c>
      <c r="E116" s="25" t="s">
        <v>479</v>
      </c>
      <c r="F116" s="25" t="s">
        <v>478</v>
      </c>
      <c r="G116">
        <v>4.42282176028306E-3</v>
      </c>
      <c r="H116">
        <v>0.10614772224679343</v>
      </c>
      <c r="I116">
        <v>0.32728881026094631</v>
      </c>
      <c r="J116">
        <v>5.6417489421720732E-3</v>
      </c>
      <c r="K116">
        <v>6.6342326404245894E-2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1.769128704113224E-2</v>
      </c>
      <c r="S116">
        <v>0</v>
      </c>
      <c r="T116">
        <v>0</v>
      </c>
      <c r="U116">
        <v>0</v>
      </c>
      <c r="V116">
        <v>8.84564352056612E-3</v>
      </c>
      <c r="W116">
        <v>8.84564352056612E-3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2.6536930561698355E-2</v>
      </c>
      <c r="AE116">
        <v>5.3073861123396709E-2</v>
      </c>
      <c r="AF116">
        <v>0</v>
      </c>
      <c r="AG116">
        <v>0</v>
      </c>
      <c r="AH116">
        <v>0</v>
      </c>
      <c r="AI116">
        <v>0</v>
      </c>
      <c r="AJ116">
        <v>7.5187969924812026E-2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4.42282176028306E-3</v>
      </c>
      <c r="AQ116">
        <v>0</v>
      </c>
      <c r="AR116">
        <v>0</v>
      </c>
      <c r="AS116">
        <v>0</v>
      </c>
      <c r="AT116">
        <v>0</v>
      </c>
      <c r="AU116">
        <v>3.9805395842547532E-2</v>
      </c>
      <c r="AV116">
        <v>0</v>
      </c>
      <c r="AW116">
        <v>0</v>
      </c>
      <c r="AX116">
        <v>0.1238390092879257</v>
      </c>
      <c r="AY116">
        <v>8.4033613445378158E-2</v>
      </c>
      <c r="AZ116">
        <v>0</v>
      </c>
      <c r="BA116">
        <v>0</v>
      </c>
      <c r="BB116">
        <v>4.4449358690844744E-2</v>
      </c>
      <c r="BC116">
        <v>4.42282176028306E-3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4.6439628482972126E-3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 s="27">
        <f t="shared" si="7"/>
        <v>4</v>
      </c>
      <c r="CG116">
        <f t="shared" si="8"/>
        <v>10</v>
      </c>
      <c r="CH116">
        <f t="shared" si="9"/>
        <v>14</v>
      </c>
      <c r="CI116">
        <f>[1]!shannonweaver(K116:BT116)</f>
        <v>2.2490968738737673</v>
      </c>
      <c r="CJ116">
        <f t="shared" si="10"/>
        <v>0.85223494337717076</v>
      </c>
      <c r="CK116">
        <f t="shared" si="11"/>
        <v>14</v>
      </c>
      <c r="CL116">
        <f>[1]!shannonweaver($K116:BZ116)</f>
        <v>2.2490968738737673</v>
      </c>
      <c r="CM116">
        <f t="shared" si="12"/>
        <v>0.85223494337717076</v>
      </c>
      <c r="CU116">
        <v>1</v>
      </c>
      <c r="DB116">
        <v>12.8</v>
      </c>
      <c r="DC116">
        <f t="shared" si="13"/>
        <v>0.44350110321019487</v>
      </c>
      <c r="DD116">
        <v>33.299999999999997</v>
      </c>
      <c r="DE116">
        <v>44.4</v>
      </c>
      <c r="DF116">
        <v>5</v>
      </c>
      <c r="EA116" s="50"/>
    </row>
    <row r="117" spans="1:131">
      <c r="A117">
        <v>116</v>
      </c>
      <c r="B117" t="s">
        <v>93</v>
      </c>
      <c r="C117" t="s">
        <v>100</v>
      </c>
      <c r="D117" t="s">
        <v>373</v>
      </c>
      <c r="E117" s="25" t="s">
        <v>479</v>
      </c>
      <c r="F117" s="25" t="s">
        <v>478</v>
      </c>
      <c r="G117">
        <v>5.8771672054069943E-3</v>
      </c>
      <c r="H117">
        <v>0.20599471054951515</v>
      </c>
      <c r="I117">
        <v>0.19982368498383782</v>
      </c>
      <c r="J117">
        <v>5.6417489421720732E-3</v>
      </c>
      <c r="K117">
        <v>0.11754334410813989</v>
      </c>
      <c r="L117">
        <v>0</v>
      </c>
      <c r="M117">
        <v>0</v>
      </c>
      <c r="N117">
        <v>0</v>
      </c>
      <c r="O117">
        <v>0</v>
      </c>
      <c r="P117">
        <v>5.8771672054069943E-3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5.8771672054069943E-3</v>
      </c>
      <c r="AE117">
        <v>1.1754334410813989E-2</v>
      </c>
      <c r="AF117">
        <v>2.9385836027034967E-2</v>
      </c>
      <c r="AG117">
        <v>5.8771672054069943E-3</v>
      </c>
      <c r="AH117">
        <v>0</v>
      </c>
      <c r="AI117">
        <v>0</v>
      </c>
      <c r="AJ117">
        <v>3.5556861592712312E-2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2.9385836027034967E-2</v>
      </c>
      <c r="AQ117">
        <v>0</v>
      </c>
      <c r="AR117">
        <v>0</v>
      </c>
      <c r="AS117">
        <v>0</v>
      </c>
      <c r="AT117">
        <v>0</v>
      </c>
      <c r="AU117">
        <v>3.5263003232441963E-2</v>
      </c>
      <c r="AV117">
        <v>0</v>
      </c>
      <c r="AW117">
        <v>0</v>
      </c>
      <c r="AX117">
        <v>0.12929767851895391</v>
      </c>
      <c r="AY117">
        <v>0.11196003526300327</v>
      </c>
      <c r="AZ117">
        <v>0</v>
      </c>
      <c r="BA117">
        <v>0</v>
      </c>
      <c r="BB117">
        <v>3.5263003232441963E-2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5.8771672054069943E-3</v>
      </c>
      <c r="BQ117">
        <v>0</v>
      </c>
      <c r="BR117">
        <v>0</v>
      </c>
      <c r="BS117">
        <v>0</v>
      </c>
      <c r="BT117">
        <v>2.3508668821627977E-2</v>
      </c>
      <c r="BU117">
        <v>5.0000000000000001E-4</v>
      </c>
      <c r="CA117">
        <v>0</v>
      </c>
      <c r="CB117">
        <v>5.8771672054069943E-3</v>
      </c>
      <c r="CC117">
        <v>0</v>
      </c>
      <c r="CD117">
        <v>0</v>
      </c>
      <c r="CE117">
        <v>0</v>
      </c>
      <c r="CF117" s="27">
        <f t="shared" si="7"/>
        <v>2</v>
      </c>
      <c r="CG117">
        <f t="shared" si="8"/>
        <v>12</v>
      </c>
      <c r="CH117">
        <f t="shared" si="9"/>
        <v>14</v>
      </c>
      <c r="CI117">
        <f>[1]!shannonweaver(K117:BT117)</f>
        <v>2.1796155681123435</v>
      </c>
      <c r="CJ117">
        <f t="shared" si="10"/>
        <v>0.82590686593007978</v>
      </c>
      <c r="CK117">
        <f t="shared" si="11"/>
        <v>15</v>
      </c>
      <c r="CL117">
        <f>[1]!shannonweaver($K117:BZ117)</f>
        <v>2.184660078250479</v>
      </c>
      <c r="CM117">
        <f t="shared" si="12"/>
        <v>0.80672805746411025</v>
      </c>
      <c r="CN117">
        <v>1</v>
      </c>
      <c r="CU117">
        <v>1</v>
      </c>
      <c r="CV117" s="71">
        <v>0.05</v>
      </c>
      <c r="DB117">
        <v>12.8</v>
      </c>
      <c r="DC117">
        <f t="shared" si="13"/>
        <v>0.41733731168093202</v>
      </c>
      <c r="DD117">
        <v>11.1</v>
      </c>
      <c r="DE117">
        <v>55.5</v>
      </c>
      <c r="DF117">
        <v>5</v>
      </c>
      <c r="EA117" s="50"/>
    </row>
    <row r="118" spans="1:131">
      <c r="A118">
        <v>117</v>
      </c>
      <c r="B118" t="s">
        <v>94</v>
      </c>
      <c r="C118" t="s">
        <v>100</v>
      </c>
      <c r="D118" t="s">
        <v>373</v>
      </c>
      <c r="E118" s="25" t="s">
        <v>479</v>
      </c>
      <c r="F118" s="25" t="s">
        <v>478</v>
      </c>
      <c r="G118">
        <v>2.1592442645074227E-2</v>
      </c>
      <c r="H118">
        <v>0.17273954116059381</v>
      </c>
      <c r="I118">
        <v>0.34547908232118751</v>
      </c>
      <c r="J118">
        <v>5.6417489421720732E-3</v>
      </c>
      <c r="K118">
        <v>8.0971659919028355E-2</v>
      </c>
      <c r="L118">
        <v>0</v>
      </c>
      <c r="M118">
        <v>0</v>
      </c>
      <c r="N118">
        <v>0</v>
      </c>
      <c r="O118">
        <v>5.3981106612685566E-3</v>
      </c>
      <c r="P118">
        <v>0</v>
      </c>
      <c r="Q118">
        <v>0</v>
      </c>
      <c r="R118">
        <v>0</v>
      </c>
      <c r="S118">
        <v>5.3981106612685566E-3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3.7786774628879895E-2</v>
      </c>
      <c r="AF118">
        <v>0</v>
      </c>
      <c r="AG118">
        <v>0</v>
      </c>
      <c r="AH118">
        <v>0</v>
      </c>
      <c r="AI118">
        <v>0</v>
      </c>
      <c r="AJ118">
        <v>3.7786774628879895E-2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5.3981106612685566E-3</v>
      </c>
      <c r="AQ118">
        <v>8.0971659919028347E-4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0.11336032388663972</v>
      </c>
      <c r="AY118">
        <v>8.6639676113360348E-2</v>
      </c>
      <c r="AZ118">
        <v>0</v>
      </c>
      <c r="BA118">
        <v>0</v>
      </c>
      <c r="BB118">
        <v>1.1066126855600541E-2</v>
      </c>
      <c r="BC118">
        <v>5.3981106612685566E-3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5.0000000000000001E-4</v>
      </c>
      <c r="CA118">
        <v>0</v>
      </c>
      <c r="CB118">
        <v>0</v>
      </c>
      <c r="CC118">
        <v>2.1592442645074227E-2</v>
      </c>
      <c r="CD118">
        <v>4.3184885290148453E-2</v>
      </c>
      <c r="CE118">
        <v>5.3981106612685566E-3</v>
      </c>
      <c r="CF118" s="27">
        <f t="shared" si="7"/>
        <v>3</v>
      </c>
      <c r="CG118">
        <f t="shared" si="8"/>
        <v>8</v>
      </c>
      <c r="CH118">
        <f t="shared" si="9"/>
        <v>11</v>
      </c>
      <c r="CI118">
        <f>[1]!shannonweaver(K118:BT118)</f>
        <v>1.8228922313604325</v>
      </c>
      <c r="CJ118">
        <f t="shared" si="10"/>
        <v>0.76020510655292162</v>
      </c>
      <c r="CK118">
        <f t="shared" si="11"/>
        <v>12</v>
      </c>
      <c r="CL118">
        <f>[1]!shannonweaver($K118:BZ118)</f>
        <v>1.8303658232993933</v>
      </c>
      <c r="CM118">
        <f t="shared" si="12"/>
        <v>0.73659339414442426</v>
      </c>
      <c r="CN118">
        <v>1</v>
      </c>
      <c r="CU118">
        <v>1</v>
      </c>
      <c r="CV118" s="71">
        <v>0.05</v>
      </c>
      <c r="DB118">
        <v>12.8</v>
      </c>
      <c r="DC118">
        <f t="shared" si="13"/>
        <v>0.54545281506902765</v>
      </c>
      <c r="DD118">
        <v>22.2</v>
      </c>
      <c r="DE118">
        <v>22.2</v>
      </c>
      <c r="DF118">
        <v>5</v>
      </c>
      <c r="EA118" s="50"/>
    </row>
    <row r="119" spans="1:131">
      <c r="A119">
        <v>118</v>
      </c>
      <c r="B119" t="s">
        <v>95</v>
      </c>
      <c r="C119" t="s">
        <v>100</v>
      </c>
      <c r="D119" t="s">
        <v>373</v>
      </c>
      <c r="E119" s="25" t="s">
        <v>479</v>
      </c>
      <c r="F119" s="25" t="s">
        <v>478</v>
      </c>
      <c r="G119">
        <v>1.5201418799087915E-2</v>
      </c>
      <c r="H119">
        <v>0.13174562959209526</v>
      </c>
      <c r="I119">
        <v>0.40537116797567763</v>
      </c>
      <c r="J119">
        <v>5.6417489421720732E-3</v>
      </c>
      <c r="K119">
        <v>5.0671395996959703E-2</v>
      </c>
      <c r="L119">
        <v>0</v>
      </c>
      <c r="M119">
        <v>0</v>
      </c>
      <c r="N119">
        <v>0</v>
      </c>
      <c r="O119">
        <v>0</v>
      </c>
      <c r="P119">
        <v>2.5335697998479855E-2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5.0671395996959709E-3</v>
      </c>
      <c r="AE119">
        <v>1.0134279199391942E-2</v>
      </c>
      <c r="AF119">
        <v>2.0268558398783883E-2</v>
      </c>
      <c r="AG119">
        <v>0</v>
      </c>
      <c r="AH119">
        <v>0</v>
      </c>
      <c r="AI119">
        <v>0</v>
      </c>
      <c r="AJ119">
        <v>7.1193311375728402E-2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1.5201418799087915E-2</v>
      </c>
      <c r="AQ119">
        <v>1.1401064099315935E-2</v>
      </c>
      <c r="AR119">
        <v>0</v>
      </c>
      <c r="AS119">
        <v>0</v>
      </c>
      <c r="AT119">
        <v>0</v>
      </c>
      <c r="AU119">
        <v>1.5201418799087915E-2</v>
      </c>
      <c r="AV119">
        <v>0</v>
      </c>
      <c r="AW119">
        <v>0</v>
      </c>
      <c r="AX119">
        <v>0.13174562959209524</v>
      </c>
      <c r="AY119">
        <v>4.5857613377248529E-2</v>
      </c>
      <c r="AZ119">
        <v>0</v>
      </c>
      <c r="BA119">
        <v>0</v>
      </c>
      <c r="BB119">
        <v>1.0134279199391942E-2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2.0268558398783883E-2</v>
      </c>
      <c r="BU119">
        <v>5.0000000000000001E-4</v>
      </c>
      <c r="CA119">
        <v>0</v>
      </c>
      <c r="CB119">
        <v>5.0671395996959709E-3</v>
      </c>
      <c r="CC119">
        <v>1.0134279199391942E-2</v>
      </c>
      <c r="CD119">
        <v>0</v>
      </c>
      <c r="CE119">
        <v>0</v>
      </c>
      <c r="CF119" s="27">
        <f t="shared" si="7"/>
        <v>2</v>
      </c>
      <c r="CG119">
        <f t="shared" si="8"/>
        <v>11</v>
      </c>
      <c r="CH119">
        <f t="shared" si="9"/>
        <v>13</v>
      </c>
      <c r="CI119">
        <f>[1]!shannonweaver(K119:BT119)</f>
        <v>2.1605668168050487</v>
      </c>
      <c r="CJ119">
        <f t="shared" si="10"/>
        <v>0.84234287531637864</v>
      </c>
      <c r="CK119">
        <f t="shared" si="11"/>
        <v>14</v>
      </c>
      <c r="CL119">
        <f>[1]!shannonweaver($K119:BZ119)</f>
        <v>2.1670367350544604</v>
      </c>
      <c r="CM119">
        <f t="shared" si="12"/>
        <v>0.82114045448583994</v>
      </c>
      <c r="CN119">
        <v>1</v>
      </c>
      <c r="CU119">
        <v>1</v>
      </c>
      <c r="CV119" s="71">
        <v>0.05</v>
      </c>
      <c r="DB119">
        <v>12.8</v>
      </c>
      <c r="DC119">
        <f t="shared" si="13"/>
        <v>0.5579599653090328</v>
      </c>
      <c r="DD119">
        <v>33.299999999999997</v>
      </c>
      <c r="DE119">
        <v>44.4</v>
      </c>
      <c r="DF119">
        <v>7</v>
      </c>
      <c r="EA119" s="50"/>
    </row>
    <row r="120" spans="1:131">
      <c r="A120">
        <v>119</v>
      </c>
      <c r="B120" t="s">
        <v>96</v>
      </c>
      <c r="C120" t="s">
        <v>100</v>
      </c>
      <c r="D120" t="s">
        <v>373</v>
      </c>
      <c r="E120" s="25" t="s">
        <v>479</v>
      </c>
      <c r="F120" s="25" t="s">
        <v>478</v>
      </c>
      <c r="G120">
        <v>1.1820330969267141E-2</v>
      </c>
      <c r="H120">
        <v>0.26595744680851063</v>
      </c>
      <c r="I120">
        <v>0.24822695035460993</v>
      </c>
      <c r="J120">
        <v>5.6417489421720732E-3</v>
      </c>
      <c r="K120">
        <v>8.8652482269503549E-2</v>
      </c>
      <c r="L120">
        <v>0</v>
      </c>
      <c r="M120">
        <v>0</v>
      </c>
      <c r="N120">
        <v>0</v>
      </c>
      <c r="O120">
        <v>5.9101654846335705E-3</v>
      </c>
      <c r="P120">
        <v>1.1820330969267141E-2</v>
      </c>
      <c r="Q120">
        <v>0</v>
      </c>
      <c r="R120">
        <v>0</v>
      </c>
      <c r="S120">
        <v>5.9101654846335705E-3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1.7730496453900714E-2</v>
      </c>
      <c r="AF120">
        <v>1.1820330969267141E-2</v>
      </c>
      <c r="AG120">
        <v>1.1820330969267141E-2</v>
      </c>
      <c r="AH120">
        <v>0</v>
      </c>
      <c r="AI120">
        <v>0</v>
      </c>
      <c r="AJ120">
        <v>4.1666666666666671E-2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5.9101654846335705E-3</v>
      </c>
      <c r="AQ120">
        <v>6.2056737588652494E-3</v>
      </c>
      <c r="AR120">
        <v>0</v>
      </c>
      <c r="AS120">
        <v>0</v>
      </c>
      <c r="AT120">
        <v>0</v>
      </c>
      <c r="AU120">
        <v>2.3640661938534282E-2</v>
      </c>
      <c r="AV120">
        <v>0</v>
      </c>
      <c r="AW120">
        <v>0</v>
      </c>
      <c r="AX120">
        <v>0.11229314420803788</v>
      </c>
      <c r="AY120">
        <v>7.1513002364066214E-2</v>
      </c>
      <c r="AZ120">
        <v>0</v>
      </c>
      <c r="BA120">
        <v>0</v>
      </c>
      <c r="BB120">
        <v>5.9101654846335705E-3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5.9101654846335705E-3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1.7730496453900714E-2</v>
      </c>
      <c r="BU120">
        <v>5.0000000000000001E-4</v>
      </c>
      <c r="CA120">
        <v>5.9101654846335705E-3</v>
      </c>
      <c r="CB120">
        <v>0</v>
      </c>
      <c r="CC120">
        <v>1.7730496453900714E-2</v>
      </c>
      <c r="CD120">
        <v>5.9101654846335705E-3</v>
      </c>
      <c r="CE120">
        <v>0</v>
      </c>
      <c r="CF120" s="27">
        <f t="shared" si="7"/>
        <v>4</v>
      </c>
      <c r="CG120">
        <f t="shared" si="8"/>
        <v>12</v>
      </c>
      <c r="CH120">
        <f t="shared" si="9"/>
        <v>16</v>
      </c>
      <c r="CI120">
        <f>[1]!shannonweaver(K120:BT120)</f>
        <v>2.2343973981363212</v>
      </c>
      <c r="CJ120">
        <f t="shared" si="10"/>
        <v>0.80588851141661833</v>
      </c>
      <c r="CK120">
        <f t="shared" si="11"/>
        <v>17</v>
      </c>
      <c r="CL120">
        <f>[1]!shannonweaver($K120:BZ120)</f>
        <v>2.2406410283285214</v>
      </c>
      <c r="CM120">
        <f t="shared" si="12"/>
        <v>0.79084797233118742</v>
      </c>
      <c r="CN120">
        <v>1</v>
      </c>
      <c r="CU120">
        <v>1</v>
      </c>
      <c r="CV120" s="71">
        <v>0.05</v>
      </c>
      <c r="DB120">
        <v>12.8</v>
      </c>
      <c r="DC120">
        <f t="shared" si="13"/>
        <v>0.53164647707455981</v>
      </c>
      <c r="DD120">
        <v>55.5</v>
      </c>
      <c r="DE120">
        <v>0</v>
      </c>
      <c r="DF120">
        <v>5</v>
      </c>
      <c r="EA120" s="50"/>
    </row>
    <row r="121" spans="1:131">
      <c r="A121">
        <v>120</v>
      </c>
      <c r="B121" t="s">
        <v>97</v>
      </c>
      <c r="C121" t="s">
        <v>100</v>
      </c>
      <c r="D121" t="s">
        <v>373</v>
      </c>
      <c r="E121" s="25" t="s">
        <v>479</v>
      </c>
      <c r="F121" s="25" t="s">
        <v>478</v>
      </c>
      <c r="G121">
        <v>1.5209125475285174E-2</v>
      </c>
      <c r="H121">
        <v>0.13713561470215466</v>
      </c>
      <c r="I121">
        <v>0.55766793409378967</v>
      </c>
      <c r="J121">
        <v>5.6417489421720732E-3</v>
      </c>
      <c r="K121">
        <v>4.0557667934093794E-2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1.0139416983523449E-2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2.5348542458808622E-4</v>
      </c>
      <c r="AR121">
        <v>0</v>
      </c>
      <c r="AS121">
        <v>0</v>
      </c>
      <c r="AT121">
        <v>0</v>
      </c>
      <c r="AU121">
        <v>5.0697084917617243E-3</v>
      </c>
      <c r="AV121">
        <v>0</v>
      </c>
      <c r="AW121">
        <v>0</v>
      </c>
      <c r="AX121">
        <v>9.1761723700887227E-2</v>
      </c>
      <c r="AY121">
        <v>7.6299112801013952E-2</v>
      </c>
      <c r="AZ121">
        <v>0</v>
      </c>
      <c r="BA121">
        <v>0</v>
      </c>
      <c r="BB121">
        <v>1.5209125475285174E-2</v>
      </c>
      <c r="BC121">
        <v>5.0697084917617243E-3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5.0697084917617243E-3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1.5209125475285174E-2</v>
      </c>
      <c r="CA121">
        <v>0</v>
      </c>
      <c r="CB121">
        <v>0</v>
      </c>
      <c r="CC121">
        <v>5.0697084917617243E-3</v>
      </c>
      <c r="CD121">
        <v>2.0278833967046897E-2</v>
      </c>
      <c r="CE121">
        <v>0</v>
      </c>
      <c r="CF121" s="27">
        <f t="shared" si="7"/>
        <v>1</v>
      </c>
      <c r="CG121">
        <f t="shared" si="8"/>
        <v>9</v>
      </c>
      <c r="CH121">
        <f t="shared" si="9"/>
        <v>10</v>
      </c>
      <c r="CI121">
        <f>[1]!shannonweaver(K121:BT121)</f>
        <v>1.7005622139864518</v>
      </c>
      <c r="CJ121">
        <f t="shared" si="10"/>
        <v>0.73854478566749293</v>
      </c>
      <c r="CK121">
        <f t="shared" si="11"/>
        <v>10</v>
      </c>
      <c r="CL121">
        <f>[1]!shannonweaver($K121:BZ121)</f>
        <v>1.7005622139864518</v>
      </c>
      <c r="CM121">
        <f t="shared" si="12"/>
        <v>0.73854478566749293</v>
      </c>
      <c r="CU121">
        <v>1</v>
      </c>
      <c r="DB121">
        <v>12.8</v>
      </c>
      <c r="DC121">
        <f t="shared" si="13"/>
        <v>0.71565442321340156</v>
      </c>
      <c r="DD121">
        <v>44.4</v>
      </c>
      <c r="DE121">
        <v>0</v>
      </c>
      <c r="DF121">
        <v>3</v>
      </c>
      <c r="EA121" s="50"/>
    </row>
    <row r="122" spans="1:131">
      <c r="A122">
        <v>121</v>
      </c>
      <c r="B122" t="s">
        <v>98</v>
      </c>
      <c r="C122" t="s">
        <v>100</v>
      </c>
      <c r="D122" t="s">
        <v>351</v>
      </c>
      <c r="E122" s="25" t="s">
        <v>479</v>
      </c>
      <c r="F122" s="25" t="s">
        <v>478</v>
      </c>
      <c r="G122">
        <v>2.1152829190904283E-2</v>
      </c>
      <c r="H122">
        <v>0.2326811210999471</v>
      </c>
      <c r="I122">
        <v>0.34902168164992053</v>
      </c>
      <c r="J122">
        <v>5.6417489421720732E-3</v>
      </c>
      <c r="K122">
        <v>9.5716552088841902E-2</v>
      </c>
      <c r="L122">
        <v>0</v>
      </c>
      <c r="M122">
        <v>0</v>
      </c>
      <c r="N122">
        <v>0</v>
      </c>
      <c r="O122">
        <v>0</v>
      </c>
      <c r="P122">
        <v>1.5864621893178214E-2</v>
      </c>
      <c r="Q122">
        <v>0</v>
      </c>
      <c r="R122">
        <v>1.5864621893178214E-2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1.5864621893178214E-2</v>
      </c>
      <c r="AA122">
        <v>0</v>
      </c>
      <c r="AB122">
        <v>0</v>
      </c>
      <c r="AC122">
        <v>0</v>
      </c>
      <c r="AD122">
        <v>0</v>
      </c>
      <c r="AE122">
        <v>5.2882072977260709E-3</v>
      </c>
      <c r="AF122">
        <v>5.8170280274986774E-2</v>
      </c>
      <c r="AG122">
        <v>0</v>
      </c>
      <c r="AH122">
        <v>0</v>
      </c>
      <c r="AI122">
        <v>0</v>
      </c>
      <c r="AJ122">
        <v>1.0576414595452142E-2</v>
      </c>
      <c r="AK122">
        <v>0</v>
      </c>
      <c r="AL122">
        <v>0</v>
      </c>
      <c r="AM122">
        <v>0</v>
      </c>
      <c r="AN122">
        <v>5.2882072977260709E-3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1.5864621893178214E-2</v>
      </c>
      <c r="AV122">
        <v>0</v>
      </c>
      <c r="AW122">
        <v>0</v>
      </c>
      <c r="AX122">
        <v>0.15864621893178216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5.0000000000000001E-4</v>
      </c>
      <c r="CA122">
        <v>0</v>
      </c>
      <c r="CB122">
        <v>0</v>
      </c>
      <c r="CC122">
        <v>0</v>
      </c>
      <c r="CD122">
        <v>0</v>
      </c>
      <c r="CE122">
        <v>0</v>
      </c>
      <c r="CF122" s="27">
        <f t="shared" si="7"/>
        <v>3</v>
      </c>
      <c r="CG122">
        <f t="shared" si="8"/>
        <v>7</v>
      </c>
      <c r="CH122">
        <f t="shared" si="9"/>
        <v>10</v>
      </c>
      <c r="CI122">
        <f>[1]!shannonweaver(K122:BT122)</f>
        <v>1.7169774514664515</v>
      </c>
      <c r="CJ122">
        <f t="shared" si="10"/>
        <v>0.74567383272418819</v>
      </c>
      <c r="CK122">
        <f t="shared" si="11"/>
        <v>11</v>
      </c>
      <c r="CL122">
        <f>[1]!shannonweaver($K122:BZ122)</f>
        <v>1.7244729666805545</v>
      </c>
      <c r="CM122">
        <f t="shared" si="12"/>
        <v>0.71916108524125621</v>
      </c>
      <c r="CN122">
        <v>1</v>
      </c>
      <c r="CU122">
        <v>1</v>
      </c>
      <c r="CV122" s="71">
        <v>0.05</v>
      </c>
      <c r="DB122">
        <v>16.399999999999999</v>
      </c>
      <c r="DC122">
        <f t="shared" si="13"/>
        <v>0.60849738088294392</v>
      </c>
      <c r="DD122">
        <v>77.7</v>
      </c>
      <c r="DE122">
        <v>11.1</v>
      </c>
      <c r="DF122">
        <v>4</v>
      </c>
      <c r="EA122" s="50"/>
    </row>
    <row r="123" spans="1:131">
      <c r="A123">
        <v>122</v>
      </c>
      <c r="B123" t="s">
        <v>175</v>
      </c>
      <c r="C123" t="s">
        <v>100</v>
      </c>
      <c r="D123" t="s">
        <v>351</v>
      </c>
      <c r="E123" s="25" t="s">
        <v>479</v>
      </c>
      <c r="F123" s="25" t="s">
        <v>478</v>
      </c>
      <c r="G123">
        <v>0</v>
      </c>
      <c r="H123">
        <v>0.40775733465937336</v>
      </c>
      <c r="I123">
        <v>0.30830432620586767</v>
      </c>
      <c r="J123">
        <v>5.6417489421720732E-3</v>
      </c>
      <c r="K123">
        <v>7.4838388861263067E-2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9.9453008453505732E-3</v>
      </c>
      <c r="AE123">
        <v>2.9835902536051714E-2</v>
      </c>
      <c r="AF123">
        <v>3.4808552958727E-2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3.0084535057185481E-2</v>
      </c>
      <c r="AO123">
        <v>0</v>
      </c>
      <c r="AP123">
        <v>4.9726504226752866E-3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9.4480358030830464E-2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CA123">
        <v>4.9726504226752866E-3</v>
      </c>
      <c r="CB123">
        <v>0</v>
      </c>
      <c r="CC123">
        <v>0</v>
      </c>
      <c r="CD123">
        <v>0</v>
      </c>
      <c r="CE123">
        <v>0</v>
      </c>
      <c r="CF123" s="27">
        <f t="shared" si="7"/>
        <v>1</v>
      </c>
      <c r="CG123">
        <f t="shared" si="8"/>
        <v>6</v>
      </c>
      <c r="CH123">
        <f t="shared" si="9"/>
        <v>7</v>
      </c>
      <c r="CI123">
        <f>[1]!shannonweaver(K123:BT123)</f>
        <v>1.6492542771029921</v>
      </c>
      <c r="CJ123">
        <f t="shared" si="10"/>
        <v>0.84754903914944912</v>
      </c>
      <c r="CK123">
        <f t="shared" si="11"/>
        <v>7</v>
      </c>
      <c r="CL123">
        <f>[1]!shannonweaver($K123:BZ123)</f>
        <v>1.6492542771029921</v>
      </c>
      <c r="CM123">
        <f t="shared" si="12"/>
        <v>0.84754903914944912</v>
      </c>
      <c r="CU123">
        <v>1</v>
      </c>
      <c r="DB123">
        <v>16.399999999999999</v>
      </c>
      <c r="DC123">
        <f t="shared" si="13"/>
        <v>0.7217034098074131</v>
      </c>
      <c r="DD123">
        <v>55.5</v>
      </c>
      <c r="DE123">
        <v>0</v>
      </c>
      <c r="DF123">
        <v>5</v>
      </c>
      <c r="EA123" s="50"/>
    </row>
    <row r="124" spans="1:131">
      <c r="A124">
        <v>123</v>
      </c>
      <c r="B124" t="s">
        <v>368</v>
      </c>
      <c r="C124" t="s">
        <v>100</v>
      </c>
      <c r="D124" t="s">
        <v>351</v>
      </c>
      <c r="E124" s="25" t="s">
        <v>479</v>
      </c>
      <c r="F124" s="25" t="s">
        <v>478</v>
      </c>
      <c r="G124">
        <v>4.072398190045249E-2</v>
      </c>
      <c r="H124">
        <v>0.36199095022624428</v>
      </c>
      <c r="I124">
        <v>0.41176470588235298</v>
      </c>
      <c r="J124">
        <v>5.6417489421720732E-3</v>
      </c>
      <c r="K124">
        <v>4.072398190045249E-2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9.0497737556561094E-3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4.072398190045249E-2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9.0497737556561094E-3</v>
      </c>
      <c r="AV124">
        <v>0</v>
      </c>
      <c r="AW124">
        <v>0</v>
      </c>
      <c r="AX124">
        <v>8.5972850678733059E-2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 s="27">
        <f t="shared" si="7"/>
        <v>1</v>
      </c>
      <c r="CG124">
        <f t="shared" si="8"/>
        <v>4</v>
      </c>
      <c r="CH124">
        <f t="shared" si="9"/>
        <v>5</v>
      </c>
      <c r="CI124">
        <f>[1]!shannonweaver(K124:BT124)</f>
        <v>1.3168166589371346</v>
      </c>
      <c r="CJ124">
        <f t="shared" si="10"/>
        <v>0.81818419260771125</v>
      </c>
      <c r="CK124">
        <f t="shared" si="11"/>
        <v>5</v>
      </c>
      <c r="CL124">
        <f>[1]!shannonweaver($K124:BZ124)</f>
        <v>1.3168166589371346</v>
      </c>
      <c r="CM124">
        <f t="shared" si="12"/>
        <v>0.81818419260771125</v>
      </c>
      <c r="CU124">
        <v>1</v>
      </c>
      <c r="DB124">
        <v>16.399999999999999</v>
      </c>
      <c r="DC124">
        <f t="shared" si="13"/>
        <v>0.82012138695122183</v>
      </c>
      <c r="DD124">
        <v>99.899999999999991</v>
      </c>
      <c r="DE124">
        <v>11.1</v>
      </c>
      <c r="DF124">
        <v>8</v>
      </c>
      <c r="EA124" s="50"/>
    </row>
    <row r="125" spans="1:131">
      <c r="A125">
        <v>124</v>
      </c>
      <c r="B125" t="s">
        <v>369</v>
      </c>
      <c r="C125" t="s">
        <v>100</v>
      </c>
      <c r="D125" t="s">
        <v>351</v>
      </c>
      <c r="E125" s="25" t="s">
        <v>479</v>
      </c>
      <c r="F125" s="25" t="s">
        <v>478</v>
      </c>
      <c r="G125">
        <v>9.6432015429122487E-3</v>
      </c>
      <c r="H125">
        <v>0.32786885245901626</v>
      </c>
      <c r="I125">
        <v>0.41465766634522672</v>
      </c>
      <c r="J125">
        <v>5.6417489421720732E-3</v>
      </c>
      <c r="K125">
        <v>6.7984570877531361E-2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1.012536162005786E-2</v>
      </c>
      <c r="AF125">
        <v>3.3992285438765674E-2</v>
      </c>
      <c r="AG125">
        <v>0</v>
      </c>
      <c r="AH125">
        <v>0</v>
      </c>
      <c r="AI125">
        <v>0</v>
      </c>
      <c r="AJ125">
        <v>4.8216007714561243E-3</v>
      </c>
      <c r="AK125">
        <v>0</v>
      </c>
      <c r="AL125">
        <v>0</v>
      </c>
      <c r="AM125">
        <v>0</v>
      </c>
      <c r="AN125">
        <v>3.4474445515911285E-2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9.6432015429122497E-2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 s="27">
        <f t="shared" si="7"/>
        <v>1</v>
      </c>
      <c r="CG125">
        <f t="shared" si="8"/>
        <v>5</v>
      </c>
      <c r="CH125">
        <f t="shared" si="9"/>
        <v>6</v>
      </c>
      <c r="CI125">
        <f>[1]!shannonweaver(K125:BT125)</f>
        <v>1.4762631415820262</v>
      </c>
      <c r="CJ125">
        <f t="shared" si="10"/>
        <v>0.82391814690285725</v>
      </c>
      <c r="CK125">
        <f t="shared" si="11"/>
        <v>6</v>
      </c>
      <c r="CL125">
        <f>[1]!shannonweaver($K125:BZ125)</f>
        <v>1.4762631415820262</v>
      </c>
      <c r="CM125">
        <f t="shared" si="12"/>
        <v>0.82391814690285725</v>
      </c>
      <c r="CU125">
        <v>1</v>
      </c>
      <c r="DB125">
        <v>16.399999999999999</v>
      </c>
      <c r="DC125">
        <f t="shared" si="13"/>
        <v>0.7578114692893273</v>
      </c>
      <c r="DD125">
        <v>111</v>
      </c>
      <c r="DE125">
        <v>0</v>
      </c>
      <c r="DF125">
        <v>7</v>
      </c>
      <c r="EA125" s="50"/>
    </row>
    <row r="126" spans="1:131">
      <c r="A126">
        <v>125</v>
      </c>
      <c r="B126" t="s">
        <v>370</v>
      </c>
      <c r="C126" t="s">
        <v>100</v>
      </c>
      <c r="D126" t="s">
        <v>351</v>
      </c>
      <c r="E126" s="25" t="s">
        <v>479</v>
      </c>
      <c r="F126" s="25" t="s">
        <v>478</v>
      </c>
      <c r="G126">
        <v>4.4334975369458123E-2</v>
      </c>
      <c r="H126">
        <v>0.26600985221674867</v>
      </c>
      <c r="I126">
        <v>0.4137931034482758</v>
      </c>
      <c r="J126">
        <v>5.6417489421720732E-3</v>
      </c>
      <c r="K126">
        <v>9.3596059113300517E-2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4.9261083743842365E-3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1.9704433497536946E-2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5.418719211822659E-2</v>
      </c>
      <c r="AF126">
        <v>0</v>
      </c>
      <c r="AG126">
        <v>0</v>
      </c>
      <c r="AH126">
        <v>0</v>
      </c>
      <c r="AI126">
        <v>0</v>
      </c>
      <c r="AJ126">
        <v>1.477832512315271E-2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8.8669950738916273E-2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 s="27">
        <f t="shared" si="7"/>
        <v>2</v>
      </c>
      <c r="CG126">
        <f t="shared" si="8"/>
        <v>4</v>
      </c>
      <c r="CH126">
        <f t="shared" si="9"/>
        <v>6</v>
      </c>
      <c r="CI126">
        <f>[1]!shannonweaver(K126:BT126)</f>
        <v>1.4684071450644474</v>
      </c>
      <c r="CJ126">
        <f t="shared" si="10"/>
        <v>0.81953363176424698</v>
      </c>
      <c r="CK126">
        <f t="shared" si="11"/>
        <v>6</v>
      </c>
      <c r="CL126">
        <f>[1]!shannonweaver($K126:BZ126)</f>
        <v>1.4684071450644474</v>
      </c>
      <c r="CM126">
        <f t="shared" si="12"/>
        <v>0.81953363176424698</v>
      </c>
      <c r="CU126">
        <v>1</v>
      </c>
      <c r="DB126">
        <v>16.399999999999999</v>
      </c>
      <c r="DC126">
        <f t="shared" si="13"/>
        <v>0.72977967997665472</v>
      </c>
      <c r="DD126">
        <v>88.8</v>
      </c>
      <c r="DE126">
        <v>22.2</v>
      </c>
      <c r="DF126">
        <v>8</v>
      </c>
      <c r="EA126" s="50"/>
    </row>
    <row r="127" spans="1:131">
      <c r="A127">
        <v>126</v>
      </c>
      <c r="B127" t="s">
        <v>371</v>
      </c>
      <c r="C127" t="s">
        <v>100</v>
      </c>
      <c r="D127" t="s">
        <v>351</v>
      </c>
      <c r="E127" s="25" t="s">
        <v>479</v>
      </c>
      <c r="F127" s="25" t="s">
        <v>478</v>
      </c>
      <c r="G127">
        <v>4.6948356807511742E-2</v>
      </c>
      <c r="H127">
        <v>0.5365526492287056</v>
      </c>
      <c r="I127">
        <v>0</v>
      </c>
      <c r="J127">
        <v>5.3655264922870559E-2</v>
      </c>
      <c r="K127">
        <v>0.18779342723004705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2.6827632461435283E-2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3.35345405767941E-2</v>
      </c>
      <c r="AF127">
        <v>0</v>
      </c>
      <c r="AG127">
        <v>1.3413816230717641E-2</v>
      </c>
      <c r="AH127">
        <v>0</v>
      </c>
      <c r="AI127">
        <v>0</v>
      </c>
      <c r="AJ127">
        <v>1.3413816230717641E-2</v>
      </c>
      <c r="AK127">
        <v>0</v>
      </c>
      <c r="AL127">
        <v>0</v>
      </c>
      <c r="AM127">
        <v>0</v>
      </c>
      <c r="AN127">
        <v>6.70690811535882E-2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6.1032863849765258E-2</v>
      </c>
      <c r="AY127">
        <v>0</v>
      </c>
      <c r="AZ127">
        <v>0</v>
      </c>
      <c r="BA127">
        <v>0</v>
      </c>
      <c r="BB127">
        <v>0</v>
      </c>
      <c r="BC127">
        <v>1.3413816230717641E-2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5.0000000000000001E-4</v>
      </c>
      <c r="CA127">
        <v>0</v>
      </c>
      <c r="CB127">
        <v>0</v>
      </c>
      <c r="CC127">
        <v>0</v>
      </c>
      <c r="CD127">
        <v>0</v>
      </c>
      <c r="CE127">
        <v>0</v>
      </c>
      <c r="CF127" s="27">
        <f t="shared" si="7"/>
        <v>2</v>
      </c>
      <c r="CG127">
        <f t="shared" si="8"/>
        <v>6</v>
      </c>
      <c r="CH127">
        <f t="shared" si="9"/>
        <v>8</v>
      </c>
      <c r="CI127">
        <f>[1]!shannonweaver(K127:BT127)</f>
        <v>1.6460708767347081</v>
      </c>
      <c r="CJ127">
        <f t="shared" si="10"/>
        <v>0.79159276360563724</v>
      </c>
      <c r="CK127">
        <f t="shared" si="11"/>
        <v>9</v>
      </c>
      <c r="CL127">
        <f>[1]!shannonweaver($K127:BZ127)</f>
        <v>1.6533605350306229</v>
      </c>
      <c r="CM127">
        <f t="shared" si="12"/>
        <v>0.75247680737080402</v>
      </c>
      <c r="CN127">
        <v>1</v>
      </c>
      <c r="CU127">
        <v>1</v>
      </c>
      <c r="CV127" s="71">
        <v>0.05</v>
      </c>
      <c r="DB127">
        <v>16.399999999999999</v>
      </c>
      <c r="DC127">
        <f t="shared" si="13"/>
        <v>0.63715627095908789</v>
      </c>
      <c r="DD127">
        <v>111</v>
      </c>
      <c r="DE127">
        <v>33.299999999999997</v>
      </c>
      <c r="DF127">
        <v>8</v>
      </c>
      <c r="EA127" s="50"/>
    </row>
    <row r="128" spans="1:131">
      <c r="A128">
        <v>127</v>
      </c>
      <c r="B128" t="s">
        <v>319</v>
      </c>
      <c r="C128" t="s">
        <v>100</v>
      </c>
      <c r="D128" t="s">
        <v>244</v>
      </c>
      <c r="E128" s="25" t="s">
        <v>357</v>
      </c>
      <c r="F128" s="25" t="s">
        <v>478</v>
      </c>
      <c r="G128">
        <v>0</v>
      </c>
      <c r="H128">
        <v>0.10944563407090177</v>
      </c>
      <c r="I128">
        <v>3.3309540804187493E-2</v>
      </c>
      <c r="J128">
        <v>0</v>
      </c>
      <c r="K128">
        <v>0.16178919819176782</v>
      </c>
      <c r="L128">
        <v>0</v>
      </c>
      <c r="M128">
        <v>0</v>
      </c>
      <c r="N128">
        <v>0</v>
      </c>
      <c r="O128">
        <v>0</v>
      </c>
      <c r="P128">
        <v>0.31881989055436594</v>
      </c>
      <c r="Q128">
        <v>1.4275517487508927E-2</v>
      </c>
      <c r="R128">
        <v>2.8551034975017847E-2</v>
      </c>
      <c r="S128">
        <v>0</v>
      </c>
      <c r="T128">
        <v>0</v>
      </c>
      <c r="U128">
        <v>0</v>
      </c>
      <c r="V128">
        <v>0</v>
      </c>
      <c r="W128">
        <v>0.16654770402093744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1.9034023316678566E-2</v>
      </c>
      <c r="AF128">
        <v>2.3792529145848208E-2</v>
      </c>
      <c r="AG128">
        <v>4.7585058291696415E-3</v>
      </c>
      <c r="AH128">
        <v>0</v>
      </c>
      <c r="AI128">
        <v>0</v>
      </c>
      <c r="AJ128">
        <v>5.2343564120866048E-2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9.517011658339283E-3</v>
      </c>
      <c r="AQ128">
        <v>7.1377587437544622E-4</v>
      </c>
      <c r="AR128">
        <v>0</v>
      </c>
      <c r="AS128">
        <v>0</v>
      </c>
      <c r="AT128">
        <v>9.517011658339283E-3</v>
      </c>
      <c r="AU128">
        <v>2.3792529145848208E-2</v>
      </c>
      <c r="AV128">
        <v>4.7585058291696415E-3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4.7585058291696415E-3</v>
      </c>
      <c r="BR128">
        <v>0</v>
      </c>
      <c r="BS128">
        <v>0</v>
      </c>
      <c r="BT128">
        <v>9.517011658339283E-3</v>
      </c>
      <c r="BU128">
        <v>5.0000000000000001E-4</v>
      </c>
      <c r="BV128">
        <v>5.0000000000000001E-4</v>
      </c>
      <c r="BW128">
        <v>5.0000000000000001E-4</v>
      </c>
      <c r="CA128">
        <v>0</v>
      </c>
      <c r="CB128">
        <v>0</v>
      </c>
      <c r="CC128">
        <v>4.7585058291696415E-3</v>
      </c>
      <c r="CD128">
        <v>0</v>
      </c>
      <c r="CE128">
        <v>0</v>
      </c>
      <c r="CF128" s="27">
        <f t="shared" si="7"/>
        <v>5</v>
      </c>
      <c r="CG128">
        <f t="shared" si="8"/>
        <v>11</v>
      </c>
      <c r="CH128">
        <f t="shared" si="9"/>
        <v>16</v>
      </c>
      <c r="CI128">
        <f>[1]!shannonweaver(K128:BT128)</f>
        <v>1.8838139610555915</v>
      </c>
      <c r="CJ128">
        <f t="shared" si="10"/>
        <v>0.67944226489307424</v>
      </c>
      <c r="CK128">
        <f t="shared" si="11"/>
        <v>19</v>
      </c>
      <c r="CL128">
        <f>[1]!shannonweaver($K128:BZ128)</f>
        <v>1.8953335302159411</v>
      </c>
      <c r="CM128">
        <f t="shared" si="12"/>
        <v>0.64369937486444462</v>
      </c>
      <c r="CN128">
        <v>2</v>
      </c>
      <c r="CO128">
        <v>1</v>
      </c>
      <c r="CU128">
        <v>1</v>
      </c>
      <c r="CV128" s="71">
        <v>0.05</v>
      </c>
      <c r="CW128" s="71">
        <v>0.05</v>
      </c>
      <c r="CX128" s="71">
        <v>0.05</v>
      </c>
      <c r="DB128">
        <v>1</v>
      </c>
      <c r="DC128">
        <f t="shared" si="13"/>
        <v>0.14275517487508926</v>
      </c>
      <c r="DD128">
        <v>22.2</v>
      </c>
      <c r="DE128">
        <v>33.299999999999997</v>
      </c>
      <c r="DF128">
        <v>4</v>
      </c>
      <c r="EA128" s="50"/>
    </row>
    <row r="129" spans="1:131">
      <c r="A129">
        <v>128</v>
      </c>
      <c r="B129" t="s">
        <v>320</v>
      </c>
      <c r="C129" t="s">
        <v>100</v>
      </c>
      <c r="D129" t="s">
        <v>244</v>
      </c>
      <c r="E129" s="25" t="s">
        <v>357</v>
      </c>
      <c r="F129" s="25" t="s">
        <v>478</v>
      </c>
      <c r="G129">
        <v>1.5140045420136264E-2</v>
      </c>
      <c r="H129">
        <v>0.34317436285642178</v>
      </c>
      <c r="I129">
        <v>7.0653545293969236E-2</v>
      </c>
      <c r="J129">
        <v>0</v>
      </c>
      <c r="K129">
        <v>0.12112036336109014</v>
      </c>
      <c r="L129">
        <v>0</v>
      </c>
      <c r="M129">
        <v>0</v>
      </c>
      <c r="N129">
        <v>8.57935907141055E-2</v>
      </c>
      <c r="O129">
        <v>0</v>
      </c>
      <c r="P129">
        <v>1.0093363613424175E-2</v>
      </c>
      <c r="Q129">
        <v>2.0186727226848351E-2</v>
      </c>
      <c r="R129">
        <v>2.5233409033560437E-2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1.0345697703759781E-2</v>
      </c>
      <c r="AA129">
        <v>1.0093363613424175E-2</v>
      </c>
      <c r="AB129">
        <v>0</v>
      </c>
      <c r="AC129">
        <v>0</v>
      </c>
      <c r="AD129">
        <v>0</v>
      </c>
      <c r="AE129">
        <v>3.5326772646984611E-2</v>
      </c>
      <c r="AF129">
        <v>5.0466818067120877E-3</v>
      </c>
      <c r="AG129">
        <v>9.0840272520817583E-2</v>
      </c>
      <c r="AH129">
        <v>0</v>
      </c>
      <c r="AI129">
        <v>0</v>
      </c>
      <c r="AJ129">
        <v>2.5485743123896041E-2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5.0466818067120877E-3</v>
      </c>
      <c r="AQ129">
        <v>5.299015897047692E-3</v>
      </c>
      <c r="AR129">
        <v>0</v>
      </c>
      <c r="AS129">
        <v>0</v>
      </c>
      <c r="AT129">
        <v>5.0466818067120877E-3</v>
      </c>
      <c r="AU129">
        <v>2.5233409033560437E-2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5.0466818067120877E-3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5.0000000000000001E-4</v>
      </c>
      <c r="CA129">
        <v>0</v>
      </c>
      <c r="CB129">
        <v>0</v>
      </c>
      <c r="CC129">
        <v>3.0280090840272524E-2</v>
      </c>
      <c r="CD129">
        <v>5.5513499873832951E-2</v>
      </c>
      <c r="CE129">
        <v>0</v>
      </c>
      <c r="CF129" s="27">
        <f t="shared" si="7"/>
        <v>5</v>
      </c>
      <c r="CG129">
        <f t="shared" si="8"/>
        <v>11</v>
      </c>
      <c r="CH129">
        <f t="shared" si="9"/>
        <v>16</v>
      </c>
      <c r="CI129">
        <f>[1]!shannonweaver(K129:BT129)</f>
        <v>2.2341482798265551</v>
      </c>
      <c r="CJ129">
        <f t="shared" si="10"/>
        <v>0.80579866097909481</v>
      </c>
      <c r="CK129">
        <f t="shared" si="11"/>
        <v>17</v>
      </c>
      <c r="CL129">
        <f>[1]!shannonweaver($K129:BZ129)</f>
        <v>2.239958149623194</v>
      </c>
      <c r="CM129">
        <f t="shared" si="12"/>
        <v>0.79060694611028526</v>
      </c>
      <c r="CN129">
        <v>1</v>
      </c>
      <c r="CU129">
        <v>1</v>
      </c>
      <c r="CV129" s="71">
        <v>0.05</v>
      </c>
      <c r="DB129">
        <v>1</v>
      </c>
      <c r="DC129">
        <f t="shared" si="13"/>
        <v>0.42896795357052725</v>
      </c>
      <c r="DD129">
        <v>33.299999999999997</v>
      </c>
      <c r="DE129">
        <v>0</v>
      </c>
      <c r="DF129">
        <v>3</v>
      </c>
      <c r="EA129" s="50"/>
    </row>
    <row r="130" spans="1:131">
      <c r="A130">
        <v>129</v>
      </c>
      <c r="B130" t="s">
        <v>321</v>
      </c>
      <c r="C130" t="s">
        <v>100</v>
      </c>
      <c r="D130" t="s">
        <v>244</v>
      </c>
      <c r="E130" s="25" t="s">
        <v>357</v>
      </c>
      <c r="F130" s="25" t="s">
        <v>478</v>
      </c>
      <c r="G130">
        <v>1.1220196353436187E-2</v>
      </c>
      <c r="H130">
        <v>7.3211781206171125E-2</v>
      </c>
      <c r="I130">
        <v>5.6100981767180933E-3</v>
      </c>
      <c r="J130">
        <v>5.6100981767180933E-3</v>
      </c>
      <c r="K130">
        <v>0.1234221598877981</v>
      </c>
      <c r="L130">
        <v>2.8050490883590466E-2</v>
      </c>
      <c r="M130">
        <v>0</v>
      </c>
      <c r="N130">
        <v>1.6830294530154281E-2</v>
      </c>
      <c r="O130">
        <v>5.6100981767180933E-3</v>
      </c>
      <c r="P130">
        <v>4.4880785413744739E-2</v>
      </c>
      <c r="Q130">
        <v>3.955119214586255E-2</v>
      </c>
      <c r="R130">
        <v>3.9270687237026647E-2</v>
      </c>
      <c r="S130">
        <v>0</v>
      </c>
      <c r="T130">
        <v>0</v>
      </c>
      <c r="U130">
        <v>0</v>
      </c>
      <c r="V130">
        <v>0</v>
      </c>
      <c r="W130">
        <v>2.2440392706872373E-2</v>
      </c>
      <c r="X130">
        <v>0</v>
      </c>
      <c r="Y130">
        <v>0</v>
      </c>
      <c r="Z130">
        <v>5.6100981767180933E-3</v>
      </c>
      <c r="AA130">
        <v>0</v>
      </c>
      <c r="AB130">
        <v>1.1220196353436187E-2</v>
      </c>
      <c r="AC130">
        <v>0</v>
      </c>
      <c r="AD130">
        <v>0</v>
      </c>
      <c r="AE130">
        <v>2.2440392706872373E-2</v>
      </c>
      <c r="AF130">
        <v>0</v>
      </c>
      <c r="AG130">
        <v>0.43758765778401115</v>
      </c>
      <c r="AH130">
        <v>0</v>
      </c>
      <c r="AI130">
        <v>0</v>
      </c>
      <c r="AJ130">
        <v>5.1051893408134638E-2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2.8050490883590464E-4</v>
      </c>
      <c r="AR130">
        <v>0</v>
      </c>
      <c r="AS130">
        <v>0</v>
      </c>
      <c r="AT130">
        <v>0</v>
      </c>
      <c r="AU130">
        <v>1.6830294530154281E-2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2.2440392706872373E-2</v>
      </c>
      <c r="BU130">
        <v>5.0000000000000001E-4</v>
      </c>
      <c r="BV130">
        <v>5.0000000000000001E-4</v>
      </c>
      <c r="BW130">
        <v>5.0000000000000001E-4</v>
      </c>
      <c r="CA130">
        <v>0</v>
      </c>
      <c r="CB130">
        <v>0</v>
      </c>
      <c r="CC130">
        <v>0</v>
      </c>
      <c r="CD130">
        <v>2.2440392706872373E-2</v>
      </c>
      <c r="CE130">
        <v>0</v>
      </c>
      <c r="CF130" s="27">
        <f t="shared" ref="CF130:CF193" si="14">COUNTIF(K130:W130, "&gt;0")</f>
        <v>8</v>
      </c>
      <c r="CG130">
        <f t="shared" ref="CG130:CG193" si="15">COUNTIF(X130:BT130, "&gt;0")</f>
        <v>8</v>
      </c>
      <c r="CH130">
        <f t="shared" ref="CH130:CH193" si="16">SUM(CF130:CG130)</f>
        <v>16</v>
      </c>
      <c r="CI130">
        <f>[1]!shannonweaver(K130:BT130)</f>
        <v>1.875123196488895</v>
      </c>
      <c r="CJ130">
        <f t="shared" ref="CJ130:CJ193" si="17">CI130/(LN(CH130))</f>
        <v>0.6763077341575976</v>
      </c>
      <c r="CK130">
        <f t="shared" ref="CK130:CK193" si="18">SUM(CN130:CS130,CH130)</f>
        <v>19</v>
      </c>
      <c r="CL130">
        <f>[1]!shannonweaver($K130:BZ130)</f>
        <v>1.8862713965006135</v>
      </c>
      <c r="CM130">
        <f t="shared" ref="CM130:CM193" si="19">CL130/(LN(CK130))</f>
        <v>0.64062166336169413</v>
      </c>
      <c r="CN130">
        <v>3</v>
      </c>
      <c r="CV130" s="71">
        <v>0.05</v>
      </c>
      <c r="CW130" s="71">
        <v>0.05</v>
      </c>
      <c r="CX130" s="71">
        <v>0.05</v>
      </c>
      <c r="DB130">
        <v>1</v>
      </c>
      <c r="DC130">
        <f t="shared" ref="DC130:DC193" si="20">SUM(G130:J130)</f>
        <v>9.5652173913043495E-2</v>
      </c>
      <c r="DD130">
        <v>22.2</v>
      </c>
      <c r="DE130">
        <v>66.599999999999994</v>
      </c>
      <c r="DF130">
        <v>6</v>
      </c>
      <c r="EA130" s="50"/>
    </row>
    <row r="131" spans="1:131">
      <c r="A131">
        <v>130</v>
      </c>
      <c r="B131" t="s">
        <v>10</v>
      </c>
      <c r="C131" t="s">
        <v>100</v>
      </c>
      <c r="D131" t="s">
        <v>244</v>
      </c>
      <c r="E131" s="25" t="s">
        <v>357</v>
      </c>
      <c r="F131" s="25" t="s">
        <v>478</v>
      </c>
      <c r="G131">
        <v>5.6449336720293553E-3</v>
      </c>
      <c r="H131">
        <v>0.18092012418854084</v>
      </c>
      <c r="I131">
        <v>2.2579734688117421E-2</v>
      </c>
      <c r="J131">
        <v>5.6100981767180933E-3</v>
      </c>
      <c r="K131">
        <v>0.20321761219305676</v>
      </c>
      <c r="L131">
        <v>1.1289867344058711E-2</v>
      </c>
      <c r="M131">
        <v>0</v>
      </c>
      <c r="N131">
        <v>1.1289867344058711E-2</v>
      </c>
      <c r="O131">
        <v>0</v>
      </c>
      <c r="P131">
        <v>3.3869602032176135E-2</v>
      </c>
      <c r="Q131">
        <v>4.5441716059836303E-2</v>
      </c>
      <c r="R131">
        <v>2.8224668360146775E-2</v>
      </c>
      <c r="S131">
        <v>1.1289867344058711E-2</v>
      </c>
      <c r="T131">
        <v>0</v>
      </c>
      <c r="U131">
        <v>0</v>
      </c>
      <c r="V131">
        <v>0</v>
      </c>
      <c r="W131">
        <v>0</v>
      </c>
      <c r="X131">
        <v>5.6449336720293564E-2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2.2579734688117421E-2</v>
      </c>
      <c r="AF131">
        <v>5.6449336720293553E-3</v>
      </c>
      <c r="AG131">
        <v>0.13547840812870451</v>
      </c>
      <c r="AH131">
        <v>1.1572114027660178E-2</v>
      </c>
      <c r="AI131">
        <v>0</v>
      </c>
      <c r="AJ131">
        <v>3.9514535704205482E-2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5.6449336720293553E-3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2.2579734688117421E-2</v>
      </c>
      <c r="BU131">
        <v>5.0000000000000001E-4</v>
      </c>
      <c r="BV131">
        <v>5.0000000000000001E-4</v>
      </c>
      <c r="CA131">
        <v>0</v>
      </c>
      <c r="CB131">
        <v>0</v>
      </c>
      <c r="CC131">
        <v>3.9514535704205482E-2</v>
      </c>
      <c r="CD131">
        <v>0.10725373976855779</v>
      </c>
      <c r="CE131">
        <v>0</v>
      </c>
      <c r="CF131" s="27">
        <f t="shared" si="14"/>
        <v>7</v>
      </c>
      <c r="CG131">
        <f t="shared" si="15"/>
        <v>8</v>
      </c>
      <c r="CH131">
        <f t="shared" si="16"/>
        <v>15</v>
      </c>
      <c r="CI131">
        <f>[1]!shannonweaver(K131:BT131)</f>
        <v>2.1583249330474392</v>
      </c>
      <c r="CJ131">
        <f t="shared" si="17"/>
        <v>0.79700329490530653</v>
      </c>
      <c r="CK131">
        <f t="shared" si="18"/>
        <v>17</v>
      </c>
      <c r="CL131">
        <f>[1]!shannonweaver($K131:BZ131)</f>
        <v>2.1676313250168469</v>
      </c>
      <c r="CM131">
        <f t="shared" si="19"/>
        <v>0.76507875044578255</v>
      </c>
      <c r="CN131">
        <v>2</v>
      </c>
      <c r="CV131" s="71">
        <v>0.05</v>
      </c>
      <c r="CW131" s="71">
        <v>0.05</v>
      </c>
      <c r="DB131">
        <v>1</v>
      </c>
      <c r="DC131">
        <f t="shared" si="20"/>
        <v>0.21475489072540571</v>
      </c>
      <c r="DD131">
        <v>11.1</v>
      </c>
      <c r="DE131">
        <v>22.2</v>
      </c>
      <c r="DF131">
        <v>6</v>
      </c>
      <c r="EA131" s="50"/>
    </row>
    <row r="132" spans="1:131">
      <c r="A132">
        <v>131</v>
      </c>
      <c r="B132" t="s">
        <v>205</v>
      </c>
      <c r="C132" t="s">
        <v>100</v>
      </c>
      <c r="D132" t="s">
        <v>244</v>
      </c>
      <c r="E132" s="25" t="s">
        <v>357</v>
      </c>
      <c r="F132" s="25" t="s">
        <v>478</v>
      </c>
      <c r="G132">
        <v>5.044136191677177E-3</v>
      </c>
      <c r="H132">
        <v>0.11097099621689789</v>
      </c>
      <c r="I132">
        <v>2.0176544766708708E-2</v>
      </c>
      <c r="J132">
        <v>5.6100981767180933E-3</v>
      </c>
      <c r="K132">
        <v>0.11601513240857507</v>
      </c>
      <c r="L132">
        <v>5.044136191677177E-3</v>
      </c>
      <c r="M132">
        <v>0</v>
      </c>
      <c r="N132">
        <v>0.10592686002522071</v>
      </c>
      <c r="O132">
        <v>0</v>
      </c>
      <c r="P132">
        <v>0.14123581336696095</v>
      </c>
      <c r="Q132">
        <v>1.5132408575031531E-2</v>
      </c>
      <c r="R132">
        <v>3.530895334174023E-2</v>
      </c>
      <c r="S132">
        <v>0</v>
      </c>
      <c r="T132">
        <v>0</v>
      </c>
      <c r="U132">
        <v>0</v>
      </c>
      <c r="V132">
        <v>0</v>
      </c>
      <c r="W132">
        <v>3.0264817150063059E-2</v>
      </c>
      <c r="X132">
        <v>0</v>
      </c>
      <c r="Y132">
        <v>0</v>
      </c>
      <c r="Z132">
        <v>0</v>
      </c>
      <c r="AA132">
        <v>1.5132408575031531E-2</v>
      </c>
      <c r="AB132">
        <v>0</v>
      </c>
      <c r="AC132">
        <v>0</v>
      </c>
      <c r="AD132">
        <v>1.0088272383354354E-2</v>
      </c>
      <c r="AE132">
        <v>2.5220680958385883E-2</v>
      </c>
      <c r="AF132">
        <v>0</v>
      </c>
      <c r="AG132">
        <v>0.23707440100882726</v>
      </c>
      <c r="AH132">
        <v>1.0088272383354354E-2</v>
      </c>
      <c r="AI132">
        <v>0</v>
      </c>
      <c r="AJ132">
        <v>2.0176544766708708E-2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1.0088272383354353E-3</v>
      </c>
      <c r="AR132">
        <v>0</v>
      </c>
      <c r="AS132">
        <v>0</v>
      </c>
      <c r="AT132">
        <v>1.0088272383354354E-2</v>
      </c>
      <c r="AU132">
        <v>2.0176544766708708E-2</v>
      </c>
      <c r="AV132">
        <v>5.044136191677177E-3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2.5220680958385882E-4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5.0000000000000001E-4</v>
      </c>
      <c r="BV132">
        <v>5.0000000000000001E-4</v>
      </c>
      <c r="BW132">
        <v>5.0000000000000001E-4</v>
      </c>
      <c r="BX132">
        <v>5.0000000000000001E-4</v>
      </c>
      <c r="BY132">
        <v>5.0000000000000001E-4</v>
      </c>
      <c r="CA132">
        <v>0</v>
      </c>
      <c r="CB132">
        <v>0</v>
      </c>
      <c r="CC132">
        <v>4.0353089533417409E-2</v>
      </c>
      <c r="CD132">
        <v>2.0176544766708708E-2</v>
      </c>
      <c r="CE132">
        <v>0</v>
      </c>
      <c r="CF132" s="27">
        <f t="shared" si="14"/>
        <v>7</v>
      </c>
      <c r="CG132">
        <f t="shared" si="15"/>
        <v>11</v>
      </c>
      <c r="CH132">
        <f t="shared" si="16"/>
        <v>18</v>
      </c>
      <c r="CI132">
        <f>[1]!shannonweaver(K132:BT132)</f>
        <v>2.1561998994574241</v>
      </c>
      <c r="CJ132">
        <f t="shared" si="17"/>
        <v>0.74599396896504155</v>
      </c>
      <c r="CK132">
        <f t="shared" si="18"/>
        <v>23</v>
      </c>
      <c r="CL132">
        <f>[1]!shannonweaver($K132:BZ132)</f>
        <v>2.1755203518140007</v>
      </c>
      <c r="CM132">
        <f t="shared" si="19"/>
        <v>0.69383650614368064</v>
      </c>
      <c r="CN132">
        <v>2</v>
      </c>
      <c r="CO132">
        <v>3</v>
      </c>
      <c r="CU132">
        <v>1</v>
      </c>
      <c r="CV132" s="71">
        <v>0.05</v>
      </c>
      <c r="CW132" s="71">
        <v>0.05</v>
      </c>
      <c r="CX132" s="71">
        <v>0.05</v>
      </c>
      <c r="CY132" s="71">
        <v>0.05</v>
      </c>
      <c r="CZ132" s="71">
        <v>0.05</v>
      </c>
      <c r="DB132">
        <v>1</v>
      </c>
      <c r="DC132">
        <f t="shared" si="20"/>
        <v>0.14180177535200186</v>
      </c>
      <c r="DD132">
        <v>11.1</v>
      </c>
      <c r="DE132">
        <v>22.2</v>
      </c>
      <c r="DF132">
        <v>6</v>
      </c>
      <c r="EA132" s="50"/>
    </row>
    <row r="133" spans="1:131">
      <c r="A133">
        <v>132</v>
      </c>
      <c r="B133" t="s">
        <v>206</v>
      </c>
      <c r="C133" t="s">
        <v>100</v>
      </c>
      <c r="D133" t="s">
        <v>244</v>
      </c>
      <c r="E133" s="25" t="s">
        <v>357</v>
      </c>
      <c r="F133" s="25" t="s">
        <v>478</v>
      </c>
      <c r="G133">
        <v>0</v>
      </c>
      <c r="H133">
        <v>7.2741392699974122E-2</v>
      </c>
      <c r="I133">
        <v>3.6241263266891012E-2</v>
      </c>
      <c r="J133">
        <v>5.6100981767180933E-3</v>
      </c>
      <c r="K133">
        <v>0.19673828630597978</v>
      </c>
      <c r="L133">
        <v>1.0354646647683147E-2</v>
      </c>
      <c r="M133">
        <v>0</v>
      </c>
      <c r="N133">
        <v>0</v>
      </c>
      <c r="O133">
        <v>0</v>
      </c>
      <c r="P133">
        <v>0.33652601604970217</v>
      </c>
      <c r="Q133">
        <v>0</v>
      </c>
      <c r="R133">
        <v>3.1063939943049439E-2</v>
      </c>
      <c r="S133">
        <v>0</v>
      </c>
      <c r="T133">
        <v>0</v>
      </c>
      <c r="U133">
        <v>0</v>
      </c>
      <c r="V133">
        <v>0</v>
      </c>
      <c r="W133">
        <v>9.8369143152989891E-2</v>
      </c>
      <c r="X133">
        <v>0</v>
      </c>
      <c r="Y133">
        <v>0</v>
      </c>
      <c r="Z133">
        <v>5.1773233238415735E-3</v>
      </c>
      <c r="AA133">
        <v>0</v>
      </c>
      <c r="AB133">
        <v>0</v>
      </c>
      <c r="AC133">
        <v>0</v>
      </c>
      <c r="AD133">
        <v>0</v>
      </c>
      <c r="AE133">
        <v>8.2837173181465176E-2</v>
      </c>
      <c r="AF133">
        <v>0</v>
      </c>
      <c r="AG133">
        <v>4.6595909914574157E-2</v>
      </c>
      <c r="AH133">
        <v>0</v>
      </c>
      <c r="AI133">
        <v>0</v>
      </c>
      <c r="AJ133">
        <v>4.6595909914574157E-2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5.1773233238415735E-3</v>
      </c>
      <c r="AQ133">
        <v>1.0872378980067305E-2</v>
      </c>
      <c r="AR133">
        <v>0</v>
      </c>
      <c r="AS133">
        <v>0</v>
      </c>
      <c r="AT133">
        <v>0</v>
      </c>
      <c r="AU133">
        <v>5.1773233238415735E-3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5.1773233238415735E-3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5.1773233238415735E-3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5.0000000000000001E-4</v>
      </c>
      <c r="BV133">
        <v>5.0000000000000001E-4</v>
      </c>
      <c r="BW133">
        <v>5.0000000000000001E-4</v>
      </c>
      <c r="BX133">
        <v>5.0000000000000001E-4</v>
      </c>
      <c r="BY133">
        <v>5.0000000000000001E-4</v>
      </c>
      <c r="CA133">
        <v>0</v>
      </c>
      <c r="CB133">
        <v>0</v>
      </c>
      <c r="CC133">
        <v>5.1773233238415735E-3</v>
      </c>
      <c r="CD133">
        <v>0</v>
      </c>
      <c r="CE133">
        <v>0</v>
      </c>
      <c r="CF133" s="27">
        <f t="shared" si="14"/>
        <v>5</v>
      </c>
      <c r="CG133">
        <f t="shared" si="15"/>
        <v>9</v>
      </c>
      <c r="CH133">
        <f t="shared" si="16"/>
        <v>14</v>
      </c>
      <c r="CI133">
        <f>[1]!shannonweaver(K133:BT133)</f>
        <v>1.851107510148353</v>
      </c>
      <c r="CJ133">
        <f t="shared" si="17"/>
        <v>0.70142754739557756</v>
      </c>
      <c r="CK133">
        <f t="shared" si="18"/>
        <v>19</v>
      </c>
      <c r="CL133">
        <f>[1]!shannonweaver($K133:BZ133)</f>
        <v>1.869765866326857</v>
      </c>
      <c r="CM133">
        <f t="shared" si="19"/>
        <v>0.63501600119971946</v>
      </c>
      <c r="CN133">
        <v>3</v>
      </c>
      <c r="CO133">
        <v>2</v>
      </c>
      <c r="CV133" s="71">
        <v>0.05</v>
      </c>
      <c r="CW133" s="71">
        <v>0.05</v>
      </c>
      <c r="CX133" s="71">
        <v>0.05</v>
      </c>
      <c r="CY133" s="71">
        <v>0.05</v>
      </c>
      <c r="CZ133" s="71">
        <v>0.05</v>
      </c>
      <c r="DB133">
        <v>1</v>
      </c>
      <c r="DC133">
        <f t="shared" si="20"/>
        <v>0.11459275414358322</v>
      </c>
      <c r="DD133">
        <v>0</v>
      </c>
      <c r="DE133">
        <v>44.4</v>
      </c>
      <c r="DF133">
        <v>7</v>
      </c>
      <c r="EA133" s="50"/>
    </row>
    <row r="134" spans="1:131">
      <c r="A134">
        <v>133</v>
      </c>
      <c r="B134" t="s">
        <v>207</v>
      </c>
      <c r="C134" t="s">
        <v>100</v>
      </c>
      <c r="D134" t="s">
        <v>286</v>
      </c>
      <c r="E134" s="25" t="s">
        <v>357</v>
      </c>
      <c r="F134" s="25" t="s">
        <v>478</v>
      </c>
      <c r="G134">
        <v>0</v>
      </c>
      <c r="H134">
        <v>7.5765717356260073E-2</v>
      </c>
      <c r="I134">
        <v>0.38688876947877476</v>
      </c>
      <c r="J134">
        <v>5.6100981767180933E-3</v>
      </c>
      <c r="K134">
        <v>0.24717893605588387</v>
      </c>
      <c r="L134">
        <v>2.6867275658248254E-2</v>
      </c>
      <c r="M134">
        <v>0</v>
      </c>
      <c r="N134">
        <v>1.6120365394948953E-2</v>
      </c>
      <c r="O134">
        <v>5.3734551316496513E-3</v>
      </c>
      <c r="P134">
        <v>4.2987641053197211E-2</v>
      </c>
      <c r="Q134">
        <v>1.0746910263299303E-2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3.2240730789897906E-2</v>
      </c>
      <c r="AF134">
        <v>5.3734551316496513E-3</v>
      </c>
      <c r="AG134">
        <v>4.2987641053197204E-2</v>
      </c>
      <c r="AH134">
        <v>0</v>
      </c>
      <c r="AI134">
        <v>0</v>
      </c>
      <c r="AJ134">
        <v>2.6867275658248254E-2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1.6120365394948957E-2</v>
      </c>
      <c r="AV134">
        <v>5.3734551316496513E-3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3.7614185921547555E-2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2.1493820526598605E-2</v>
      </c>
      <c r="BU134">
        <v>5.0000000000000001E-4</v>
      </c>
      <c r="BV134">
        <v>5.0000000000000001E-4</v>
      </c>
      <c r="BW134">
        <v>5.0000000000000001E-4</v>
      </c>
      <c r="CA134">
        <v>0</v>
      </c>
      <c r="CB134">
        <v>0</v>
      </c>
      <c r="CC134">
        <v>0</v>
      </c>
      <c r="CD134">
        <v>0</v>
      </c>
      <c r="CE134">
        <v>0</v>
      </c>
      <c r="CF134" s="27">
        <f t="shared" si="14"/>
        <v>6</v>
      </c>
      <c r="CG134">
        <f t="shared" si="15"/>
        <v>8</v>
      </c>
      <c r="CH134">
        <f t="shared" si="16"/>
        <v>14</v>
      </c>
      <c r="CI134">
        <f>[1]!shannonweaver(K134:BT134)</f>
        <v>1.9713899717272878</v>
      </c>
      <c r="CJ134">
        <f t="shared" si="17"/>
        <v>0.7470053604385668</v>
      </c>
      <c r="CK134">
        <f t="shared" si="18"/>
        <v>17</v>
      </c>
      <c r="CL134">
        <f>[1]!shannonweaver($K134:BZ134)</f>
        <v>1.9881196080044465</v>
      </c>
      <c r="CM134">
        <f t="shared" si="19"/>
        <v>0.7017189906207778</v>
      </c>
      <c r="CN134">
        <v>3</v>
      </c>
      <c r="CV134" s="71">
        <v>0.05</v>
      </c>
      <c r="CW134" s="71">
        <v>0.05</v>
      </c>
      <c r="CX134" s="71">
        <v>0.05</v>
      </c>
      <c r="DB134">
        <v>1</v>
      </c>
      <c r="DC134">
        <f t="shared" si="20"/>
        <v>0.46826458501175294</v>
      </c>
      <c r="DD134">
        <v>33.299999999999997</v>
      </c>
      <c r="DE134">
        <v>55.5</v>
      </c>
      <c r="DF134">
        <v>5</v>
      </c>
      <c r="EA134" s="50"/>
    </row>
    <row r="135" spans="1:131">
      <c r="A135">
        <v>134</v>
      </c>
      <c r="B135" t="s">
        <v>208</v>
      </c>
      <c r="C135" t="s">
        <v>100</v>
      </c>
      <c r="D135" t="s">
        <v>286</v>
      </c>
      <c r="E135" s="25" t="s">
        <v>357</v>
      </c>
      <c r="F135" s="25" t="s">
        <v>478</v>
      </c>
      <c r="G135">
        <v>0</v>
      </c>
      <c r="H135">
        <v>0.27012425715829264</v>
      </c>
      <c r="I135">
        <v>1.0804970286331712E-2</v>
      </c>
      <c r="J135">
        <v>5.6100981767180933E-3</v>
      </c>
      <c r="K135">
        <v>0.42139384116693673</v>
      </c>
      <c r="L135">
        <v>1.0804970286331712E-2</v>
      </c>
      <c r="M135">
        <v>0</v>
      </c>
      <c r="N135">
        <v>0</v>
      </c>
      <c r="O135">
        <v>0</v>
      </c>
      <c r="P135">
        <v>5.4024851431658555E-2</v>
      </c>
      <c r="Q135">
        <v>0</v>
      </c>
      <c r="R135">
        <v>5.4024851431658562E-3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1.0804970286331712E-2</v>
      </c>
      <c r="AF135">
        <v>5.4024851431658562E-2</v>
      </c>
      <c r="AG135">
        <v>0</v>
      </c>
      <c r="AH135">
        <v>0</v>
      </c>
      <c r="AI135">
        <v>0</v>
      </c>
      <c r="AJ135">
        <v>2.7282549972987572E-2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1.6207455429497569E-2</v>
      </c>
      <c r="AQ135">
        <v>2.7012425715829282E-4</v>
      </c>
      <c r="AR135">
        <v>0</v>
      </c>
      <c r="AS135">
        <v>0</v>
      </c>
      <c r="AT135">
        <v>0</v>
      </c>
      <c r="AU135">
        <v>1.0804970286331712E-2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3.2414910858995137E-2</v>
      </c>
      <c r="BC135">
        <v>2.1609940572663425E-2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3.2414910858995137E-2</v>
      </c>
      <c r="BU135">
        <v>5.0000000000000001E-4</v>
      </c>
      <c r="BV135">
        <v>5.0000000000000001E-4</v>
      </c>
      <c r="BW135">
        <v>5.0000000000000001E-4</v>
      </c>
      <c r="BX135">
        <v>5.0000000000000001E-4</v>
      </c>
      <c r="CA135">
        <v>5.4024851431658562E-3</v>
      </c>
      <c r="CB135">
        <v>0</v>
      </c>
      <c r="CC135">
        <v>0</v>
      </c>
      <c r="CD135">
        <v>1.6207455429497569E-2</v>
      </c>
      <c r="CE135">
        <v>0</v>
      </c>
      <c r="CF135" s="27">
        <f t="shared" si="14"/>
        <v>4</v>
      </c>
      <c r="CG135">
        <f t="shared" si="15"/>
        <v>9</v>
      </c>
      <c r="CH135">
        <f t="shared" si="16"/>
        <v>13</v>
      </c>
      <c r="CI135">
        <f>[1]!shannonweaver(K135:BT135)</f>
        <v>1.542197480802463</v>
      </c>
      <c r="CJ135">
        <f t="shared" si="17"/>
        <v>0.60125845226384333</v>
      </c>
      <c r="CK135">
        <f t="shared" si="18"/>
        <v>17</v>
      </c>
      <c r="CL135">
        <f>[1]!shannonweaver($K135:BZ135)</f>
        <v>1.5613546034158443</v>
      </c>
      <c r="CM135">
        <f t="shared" si="19"/>
        <v>0.55108966880005783</v>
      </c>
      <c r="CN135">
        <v>4</v>
      </c>
      <c r="CV135" s="71">
        <v>0.05</v>
      </c>
      <c r="CW135" s="71">
        <v>0.05</v>
      </c>
      <c r="CX135" s="71">
        <v>0.05</v>
      </c>
      <c r="CY135" s="71">
        <v>0.05</v>
      </c>
      <c r="DB135">
        <v>1</v>
      </c>
      <c r="DC135">
        <f t="shared" si="20"/>
        <v>0.28653932562134243</v>
      </c>
      <c r="DD135">
        <v>44.4</v>
      </c>
      <c r="DE135">
        <v>44.4</v>
      </c>
      <c r="DF135">
        <v>5</v>
      </c>
      <c r="EA135" s="50"/>
    </row>
    <row r="136" spans="1:131">
      <c r="A136">
        <v>135</v>
      </c>
      <c r="B136" t="s">
        <v>209</v>
      </c>
      <c r="C136" t="s">
        <v>100</v>
      </c>
      <c r="D136" t="s">
        <v>286</v>
      </c>
      <c r="E136" s="25" t="s">
        <v>357</v>
      </c>
      <c r="F136" s="25" t="s">
        <v>478</v>
      </c>
      <c r="G136">
        <v>0</v>
      </c>
      <c r="H136">
        <v>0.29808177688036341</v>
      </c>
      <c r="I136">
        <v>3.0287733467945478E-2</v>
      </c>
      <c r="J136">
        <v>5.6100981767180933E-3</v>
      </c>
      <c r="K136">
        <v>0.21201413427561833</v>
      </c>
      <c r="L136">
        <v>1.0095911155981827E-2</v>
      </c>
      <c r="M136">
        <v>0</v>
      </c>
      <c r="N136">
        <v>0</v>
      </c>
      <c r="O136">
        <v>0</v>
      </c>
      <c r="P136">
        <v>3.533568904593639E-2</v>
      </c>
      <c r="Q136">
        <v>0</v>
      </c>
      <c r="R136">
        <v>3.0540131246845022E-2</v>
      </c>
      <c r="S136">
        <v>1.5143866733972741E-2</v>
      </c>
      <c r="T136">
        <v>0</v>
      </c>
      <c r="U136">
        <v>0</v>
      </c>
      <c r="V136">
        <v>0</v>
      </c>
      <c r="W136">
        <v>1.0095911155981827E-2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4.5431600201918214E-2</v>
      </c>
      <c r="AG136">
        <v>5.0479555779909133E-2</v>
      </c>
      <c r="AH136">
        <v>0</v>
      </c>
      <c r="AI136">
        <v>0</v>
      </c>
      <c r="AJ136">
        <v>5.0479555779909126E-2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5.0479555779909136E-3</v>
      </c>
      <c r="AQ136">
        <v>0</v>
      </c>
      <c r="AR136">
        <v>0</v>
      </c>
      <c r="AS136">
        <v>0</v>
      </c>
      <c r="AT136">
        <v>0</v>
      </c>
      <c r="AU136">
        <v>3.533568904593639E-2</v>
      </c>
      <c r="AV136">
        <v>0</v>
      </c>
      <c r="AW136">
        <v>0</v>
      </c>
      <c r="AX136">
        <v>5.0479555779909136E-3</v>
      </c>
      <c r="AY136">
        <v>0</v>
      </c>
      <c r="AZ136">
        <v>0</v>
      </c>
      <c r="BA136">
        <v>0</v>
      </c>
      <c r="BB136">
        <v>4.5431600201918214E-2</v>
      </c>
      <c r="BC136">
        <v>3.533568904593639E-2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7.5719333669863706E-2</v>
      </c>
      <c r="BU136">
        <v>5.0000000000000001E-4</v>
      </c>
      <c r="BV136">
        <v>5.0000000000000001E-4</v>
      </c>
      <c r="BW136">
        <v>5.0000000000000001E-4</v>
      </c>
      <c r="BX136">
        <v>5.0000000000000001E-4</v>
      </c>
      <c r="CA136">
        <v>0</v>
      </c>
      <c r="CB136">
        <v>5.0479555779909136E-3</v>
      </c>
      <c r="CC136">
        <v>5.0479555779909136E-3</v>
      </c>
      <c r="CD136">
        <v>0</v>
      </c>
      <c r="CE136">
        <v>0</v>
      </c>
      <c r="CF136" s="27">
        <f t="shared" si="14"/>
        <v>6</v>
      </c>
      <c r="CG136">
        <f t="shared" si="15"/>
        <v>9</v>
      </c>
      <c r="CH136">
        <f t="shared" si="16"/>
        <v>15</v>
      </c>
      <c r="CI136">
        <f>[1]!shannonweaver(K136:BT136)</f>
        <v>2.2733087084750094</v>
      </c>
      <c r="CJ136">
        <f t="shared" si="17"/>
        <v>0.83946328157053529</v>
      </c>
      <c r="CK136">
        <f t="shared" si="18"/>
        <v>19</v>
      </c>
      <c r="CL136">
        <f>[1]!shannonweaver($K136:BZ136)</f>
        <v>2.2911402157832161</v>
      </c>
      <c r="CM136">
        <f t="shared" si="19"/>
        <v>0.7781245364547611</v>
      </c>
      <c r="CN136">
        <v>3</v>
      </c>
      <c r="CO136">
        <v>1</v>
      </c>
      <c r="CV136" s="71">
        <v>0.05</v>
      </c>
      <c r="CW136" s="71">
        <v>0.05</v>
      </c>
      <c r="CX136" s="71">
        <v>0.05</v>
      </c>
      <c r="CY136" s="71">
        <v>0.05</v>
      </c>
      <c r="DB136">
        <v>1</v>
      </c>
      <c r="DC136">
        <f t="shared" si="20"/>
        <v>0.33397960852502701</v>
      </c>
      <c r="DD136">
        <v>11.1</v>
      </c>
      <c r="DE136">
        <v>11.1</v>
      </c>
      <c r="DF136">
        <v>6</v>
      </c>
      <c r="EA136" s="50"/>
    </row>
    <row r="137" spans="1:131">
      <c r="A137">
        <v>136</v>
      </c>
      <c r="B137" t="s">
        <v>210</v>
      </c>
      <c r="C137" t="s">
        <v>100</v>
      </c>
      <c r="D137" t="s">
        <v>286</v>
      </c>
      <c r="E137" s="25" t="s">
        <v>357</v>
      </c>
      <c r="F137" s="25" t="s">
        <v>478</v>
      </c>
      <c r="G137">
        <v>0</v>
      </c>
      <c r="H137">
        <v>0.10468463752944257</v>
      </c>
      <c r="I137">
        <v>5.2342318764721271E-2</v>
      </c>
      <c r="J137">
        <v>5.6100981767180933E-3</v>
      </c>
      <c r="K137">
        <v>0.36639623135304888</v>
      </c>
      <c r="L137">
        <v>3.1405391258832765E-2</v>
      </c>
      <c r="M137">
        <v>0</v>
      </c>
      <c r="N137">
        <v>0</v>
      </c>
      <c r="O137">
        <v>0</v>
      </c>
      <c r="P137">
        <v>5.7576550641193394E-2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1.0468463752944256E-2</v>
      </c>
      <c r="AC137">
        <v>0</v>
      </c>
      <c r="AD137">
        <v>0</v>
      </c>
      <c r="AE137">
        <v>2.6171159382360639E-2</v>
      </c>
      <c r="AF137">
        <v>0</v>
      </c>
      <c r="AG137">
        <v>0.13085579691180321</v>
      </c>
      <c r="AH137">
        <v>0</v>
      </c>
      <c r="AI137">
        <v>0</v>
      </c>
      <c r="AJ137">
        <v>6.8045014394137668E-2</v>
      </c>
      <c r="AK137">
        <v>0</v>
      </c>
      <c r="AL137">
        <v>1.0468463752944256E-2</v>
      </c>
      <c r="AM137">
        <v>0</v>
      </c>
      <c r="AN137">
        <v>0</v>
      </c>
      <c r="AO137">
        <v>0</v>
      </c>
      <c r="AP137">
        <v>1.5702695629416386E-2</v>
      </c>
      <c r="AQ137">
        <v>0</v>
      </c>
      <c r="AR137">
        <v>0</v>
      </c>
      <c r="AS137">
        <v>0</v>
      </c>
      <c r="AT137">
        <v>0</v>
      </c>
      <c r="AU137">
        <v>3.1405391258832765E-2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1.5964407223239992E-2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5.2342318764721282E-3</v>
      </c>
      <c r="BJ137">
        <v>5.2342318764721282E-3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3.6639623135304888E-2</v>
      </c>
      <c r="BU137">
        <v>5.0000000000000001E-4</v>
      </c>
      <c r="BV137">
        <v>5.0000000000000001E-4</v>
      </c>
      <c r="BW137">
        <v>5.0000000000000001E-4</v>
      </c>
      <c r="BX137">
        <v>5.0000000000000001E-4</v>
      </c>
      <c r="CA137">
        <v>0</v>
      </c>
      <c r="CB137">
        <v>5.2342318764721282E-3</v>
      </c>
      <c r="CC137">
        <v>0</v>
      </c>
      <c r="CD137">
        <v>2.6171159382360639E-2</v>
      </c>
      <c r="CE137">
        <v>0</v>
      </c>
      <c r="CF137" s="27">
        <f t="shared" si="14"/>
        <v>3</v>
      </c>
      <c r="CG137">
        <f t="shared" si="15"/>
        <v>11</v>
      </c>
      <c r="CH137">
        <f t="shared" si="16"/>
        <v>14</v>
      </c>
      <c r="CI137">
        <f>[1]!shannonweaver(K137:BT137)</f>
        <v>1.8820125027611008</v>
      </c>
      <c r="CJ137">
        <f t="shared" si="17"/>
        <v>0.71313816552650433</v>
      </c>
      <c r="CK137">
        <f t="shared" si="18"/>
        <v>18</v>
      </c>
      <c r="CL137">
        <f>[1]!shannonweaver($K137:BZ137)</f>
        <v>1.8980193672943182</v>
      </c>
      <c r="CM137">
        <f t="shared" si="19"/>
        <v>0.65666963500772757</v>
      </c>
      <c r="CN137">
        <v>4</v>
      </c>
      <c r="CU137">
        <v>1</v>
      </c>
      <c r="CV137" s="71">
        <v>0.05</v>
      </c>
      <c r="CW137" s="71">
        <v>0.05</v>
      </c>
      <c r="CX137" s="71">
        <v>0.05</v>
      </c>
      <c r="CY137" s="71">
        <v>0.05</v>
      </c>
      <c r="DB137">
        <v>1</v>
      </c>
      <c r="DC137">
        <f t="shared" si="20"/>
        <v>0.16263705447088195</v>
      </c>
      <c r="DD137">
        <v>0</v>
      </c>
      <c r="DE137">
        <v>44.4</v>
      </c>
      <c r="DF137">
        <v>3</v>
      </c>
      <c r="EA137" s="50"/>
    </row>
    <row r="138" spans="1:131">
      <c r="A138">
        <v>137</v>
      </c>
      <c r="B138" s="28" t="s">
        <v>325</v>
      </c>
      <c r="C138" t="s">
        <v>100</v>
      </c>
      <c r="D138" t="s">
        <v>286</v>
      </c>
      <c r="E138" s="25" t="s">
        <v>357</v>
      </c>
      <c r="F138" s="25" t="s">
        <v>478</v>
      </c>
      <c r="G138">
        <v>4.5121263395375068E-2</v>
      </c>
      <c r="H138">
        <v>7.8962210941906391E-2</v>
      </c>
      <c r="I138">
        <v>6.7681895093062619E-2</v>
      </c>
      <c r="J138">
        <v>5.6100981767180933E-3</v>
      </c>
      <c r="K138">
        <v>0.13536379018612521</v>
      </c>
      <c r="L138">
        <v>3.9481105470953182E-2</v>
      </c>
      <c r="M138">
        <v>0</v>
      </c>
      <c r="N138">
        <v>5.6401579244218843E-3</v>
      </c>
      <c r="O138">
        <v>0</v>
      </c>
      <c r="P138">
        <v>8.460236886632827E-2</v>
      </c>
      <c r="Q138">
        <v>0</v>
      </c>
      <c r="R138">
        <v>2.8764805414551606E-2</v>
      </c>
      <c r="S138">
        <v>5.6401579244218843E-3</v>
      </c>
      <c r="T138">
        <v>0</v>
      </c>
      <c r="U138">
        <v>0</v>
      </c>
      <c r="V138">
        <v>0</v>
      </c>
      <c r="W138">
        <v>5.6401579244218833E-2</v>
      </c>
      <c r="X138">
        <v>0</v>
      </c>
      <c r="Y138">
        <v>0</v>
      </c>
      <c r="Z138">
        <v>0</v>
      </c>
      <c r="AA138">
        <v>5.6401579244218843E-3</v>
      </c>
      <c r="AB138">
        <v>0</v>
      </c>
      <c r="AC138">
        <v>0</v>
      </c>
      <c r="AD138">
        <v>5.6401579244218843E-3</v>
      </c>
      <c r="AE138">
        <v>0</v>
      </c>
      <c r="AF138">
        <v>5.6401579244218843E-3</v>
      </c>
      <c r="AG138">
        <v>0.31020868584320355</v>
      </c>
      <c r="AH138">
        <v>0</v>
      </c>
      <c r="AI138">
        <v>0</v>
      </c>
      <c r="AJ138">
        <v>6.2041737168640728E-3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1.1562323745064862E-2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5.6401579244218843E-3</v>
      </c>
      <c r="BC138">
        <v>1.1562323745064862E-2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5.6401579244218843E-3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3.3840947546531303E-2</v>
      </c>
      <c r="BU138">
        <v>5.0000000000000001E-4</v>
      </c>
      <c r="BV138">
        <v>5.0000000000000001E-4</v>
      </c>
      <c r="BW138">
        <v>5.0000000000000001E-4</v>
      </c>
      <c r="BX138">
        <v>5.0000000000000001E-4</v>
      </c>
      <c r="CA138">
        <v>0</v>
      </c>
      <c r="CB138">
        <v>0</v>
      </c>
      <c r="CC138">
        <v>0</v>
      </c>
      <c r="CD138">
        <v>5.0761421319796947E-2</v>
      </c>
      <c r="CE138">
        <v>0</v>
      </c>
      <c r="CF138" s="27">
        <f t="shared" si="14"/>
        <v>7</v>
      </c>
      <c r="CG138">
        <f t="shared" si="15"/>
        <v>10</v>
      </c>
      <c r="CH138">
        <f t="shared" si="16"/>
        <v>17</v>
      </c>
      <c r="CI138">
        <f>[1]!shannonweaver(K138:BT138)</f>
        <v>1.9510644875672318</v>
      </c>
      <c r="CJ138">
        <f t="shared" si="17"/>
        <v>0.68864015894191666</v>
      </c>
      <c r="CK138">
        <f t="shared" si="18"/>
        <v>21</v>
      </c>
      <c r="CL138">
        <f>[1]!shannonweaver($K138:BZ138)</f>
        <v>1.9678481997591091</v>
      </c>
      <c r="CM138">
        <f t="shared" si="19"/>
        <v>0.64635693775033909</v>
      </c>
      <c r="CN138">
        <v>2</v>
      </c>
      <c r="CR138">
        <v>1</v>
      </c>
      <c r="CS138">
        <v>1</v>
      </c>
      <c r="CV138" s="71">
        <v>0.05</v>
      </c>
      <c r="CW138" s="71">
        <v>0.05</v>
      </c>
      <c r="CX138" s="71">
        <v>0.05</v>
      </c>
      <c r="CY138" s="71">
        <v>0.05</v>
      </c>
      <c r="DB138">
        <v>1</v>
      </c>
      <c r="DC138">
        <f t="shared" si="20"/>
        <v>0.19737546760706215</v>
      </c>
      <c r="DD138">
        <v>33.299999999999997</v>
      </c>
      <c r="DE138">
        <v>77.7</v>
      </c>
      <c r="DF138">
        <v>3</v>
      </c>
      <c r="EA138" s="50"/>
    </row>
    <row r="139" spans="1:131">
      <c r="A139">
        <v>138</v>
      </c>
      <c r="B139" t="s">
        <v>211</v>
      </c>
      <c r="C139" t="s">
        <v>100</v>
      </c>
      <c r="D139" t="s">
        <v>286</v>
      </c>
      <c r="E139" s="25" t="s">
        <v>357</v>
      </c>
      <c r="F139" s="25" t="s">
        <v>478</v>
      </c>
      <c r="G139">
        <v>0</v>
      </c>
      <c r="H139">
        <v>0.14224004936747919</v>
      </c>
      <c r="I139">
        <v>2.4683739586547366E-2</v>
      </c>
      <c r="J139">
        <v>5.6100981767180933E-3</v>
      </c>
      <c r="K139">
        <v>0.41962357297130515</v>
      </c>
      <c r="L139">
        <v>2.4683739586547366E-2</v>
      </c>
      <c r="M139">
        <v>0</v>
      </c>
      <c r="N139">
        <v>0</v>
      </c>
      <c r="O139">
        <v>0</v>
      </c>
      <c r="P139">
        <v>2.4683739586547366E-2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8.6393088552915789E-2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4.3196544276457888E-2</v>
      </c>
      <c r="AG139">
        <v>0.12958963282937369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1.8512804689910525E-2</v>
      </c>
      <c r="AQ139">
        <v>0</v>
      </c>
      <c r="AR139">
        <v>0</v>
      </c>
      <c r="AS139">
        <v>0</v>
      </c>
      <c r="AT139">
        <v>0</v>
      </c>
      <c r="AU139">
        <v>1.2341869793273683E-2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3.0854674483184207E-2</v>
      </c>
      <c r="BC139">
        <v>6.1709348966368415E-3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6.1709348966368415E-3</v>
      </c>
      <c r="BK139">
        <v>0</v>
      </c>
      <c r="BL139">
        <v>0</v>
      </c>
      <c r="BM139">
        <v>6.1709348966368415E-3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2.4683739586547366E-2</v>
      </c>
      <c r="BU139">
        <v>5.0000000000000001E-4</v>
      </c>
      <c r="BV139">
        <v>5.0000000000000001E-4</v>
      </c>
      <c r="BW139">
        <v>5.0000000000000001E-4</v>
      </c>
      <c r="CA139">
        <v>0</v>
      </c>
      <c r="CB139">
        <v>0</v>
      </c>
      <c r="CC139">
        <v>0</v>
      </c>
      <c r="CD139">
        <v>0</v>
      </c>
      <c r="CE139">
        <v>0</v>
      </c>
      <c r="CF139" s="27">
        <f t="shared" si="14"/>
        <v>4</v>
      </c>
      <c r="CG139">
        <f t="shared" si="15"/>
        <v>9</v>
      </c>
      <c r="CH139">
        <f t="shared" si="16"/>
        <v>13</v>
      </c>
      <c r="CI139">
        <f>[1]!shannonweaver(K139:BT139)</f>
        <v>1.7142042456613826</v>
      </c>
      <c r="CJ139">
        <f t="shared" si="17"/>
        <v>0.66831894387103441</v>
      </c>
      <c r="CK139">
        <f t="shared" si="18"/>
        <v>15</v>
      </c>
      <c r="CL139">
        <f>[1]!shannonweaver($K139:BZ139)</f>
        <v>1.7262552142462502</v>
      </c>
      <c r="CM139">
        <f t="shared" si="19"/>
        <v>0.63745318072155488</v>
      </c>
      <c r="CN139">
        <v>2</v>
      </c>
      <c r="CT139">
        <v>1</v>
      </c>
      <c r="CU139">
        <v>1</v>
      </c>
      <c r="CV139" s="71">
        <v>0.05</v>
      </c>
      <c r="CW139" s="71">
        <v>0.05</v>
      </c>
      <c r="CX139" s="71">
        <v>0.05</v>
      </c>
      <c r="DB139">
        <v>1</v>
      </c>
      <c r="DC139">
        <f t="shared" si="20"/>
        <v>0.17253388713074466</v>
      </c>
      <c r="DD139">
        <v>11.1</v>
      </c>
      <c r="DE139">
        <v>77.7</v>
      </c>
      <c r="DF139">
        <v>5</v>
      </c>
      <c r="EA139" s="50"/>
    </row>
    <row r="140" spans="1:131">
      <c r="A140">
        <v>139</v>
      </c>
      <c r="B140" t="s">
        <v>6</v>
      </c>
      <c r="C140" t="s">
        <v>100</v>
      </c>
      <c r="D140" t="s">
        <v>136</v>
      </c>
      <c r="E140" s="25" t="s">
        <v>357</v>
      </c>
      <c r="F140" s="25" t="s">
        <v>478</v>
      </c>
      <c r="G140">
        <v>3.316749585406302E-2</v>
      </c>
      <c r="H140">
        <v>1.4214641080312724E-2</v>
      </c>
      <c r="I140">
        <v>4.7382136934375735E-2</v>
      </c>
      <c r="J140">
        <v>5.6100981767180933E-3</v>
      </c>
      <c r="K140">
        <v>0.10424070125562665</v>
      </c>
      <c r="L140">
        <v>4.2643923240938159E-2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9.476427386875149E-3</v>
      </c>
      <c r="AB140">
        <v>0</v>
      </c>
      <c r="AC140">
        <v>0</v>
      </c>
      <c r="AD140">
        <v>0</v>
      </c>
      <c r="AE140">
        <v>4.7382136934375745E-3</v>
      </c>
      <c r="AF140">
        <v>0.1421464108031272</v>
      </c>
      <c r="AG140">
        <v>0.50225065150438286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1.8952854773750298E-2</v>
      </c>
      <c r="AQ140">
        <v>2.3691068467187872E-4</v>
      </c>
      <c r="AR140">
        <v>1.4214641080312724E-2</v>
      </c>
      <c r="AS140">
        <v>1.8952854773750298E-2</v>
      </c>
      <c r="AT140">
        <v>9.476427386875149E-3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4.7382136934375745E-3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4.7382136934375745E-3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1.8952854773750298E-2</v>
      </c>
      <c r="BU140">
        <v>5.0000000000000001E-4</v>
      </c>
      <c r="BV140">
        <v>5.0000000000000001E-4</v>
      </c>
      <c r="CA140">
        <v>0</v>
      </c>
      <c r="CB140">
        <v>0</v>
      </c>
      <c r="CC140">
        <v>9.476427386875149E-3</v>
      </c>
      <c r="CD140">
        <v>0</v>
      </c>
      <c r="CE140">
        <v>0</v>
      </c>
      <c r="CF140" s="27">
        <f t="shared" si="14"/>
        <v>2</v>
      </c>
      <c r="CG140">
        <f t="shared" si="15"/>
        <v>12</v>
      </c>
      <c r="CH140">
        <f t="shared" si="16"/>
        <v>14</v>
      </c>
      <c r="CI140">
        <f>[1]!shannonweaver(K140:BT140)</f>
        <v>1.5038862095029943</v>
      </c>
      <c r="CJ140">
        <f t="shared" si="17"/>
        <v>0.5698573474045151</v>
      </c>
      <c r="CK140">
        <f t="shared" si="18"/>
        <v>16</v>
      </c>
      <c r="CL140">
        <f>[1]!shannonweaver($K140:BZ140)</f>
        <v>1.5116781450825842</v>
      </c>
      <c r="CM140">
        <f t="shared" si="19"/>
        <v>0.54522264083271788</v>
      </c>
      <c r="CN140">
        <v>2</v>
      </c>
      <c r="CV140" s="71">
        <v>0.05</v>
      </c>
      <c r="CW140" s="71">
        <v>0.05</v>
      </c>
      <c r="DB140">
        <v>3.8333333333333335</v>
      </c>
      <c r="DC140">
        <f t="shared" si="20"/>
        <v>0.10037437204546956</v>
      </c>
      <c r="DD140">
        <v>33.299999999999997</v>
      </c>
      <c r="DE140">
        <v>44.4</v>
      </c>
      <c r="DF140">
        <v>6</v>
      </c>
      <c r="EA140" s="50"/>
    </row>
    <row r="141" spans="1:131">
      <c r="A141">
        <v>140</v>
      </c>
      <c r="B141" t="s">
        <v>7</v>
      </c>
      <c r="C141" t="s">
        <v>100</v>
      </c>
      <c r="D141" t="s">
        <v>136</v>
      </c>
      <c r="E141" s="25" t="s">
        <v>357</v>
      </c>
      <c r="F141" s="25" t="s">
        <v>478</v>
      </c>
      <c r="G141">
        <v>2.6730820636193527E-2</v>
      </c>
      <c r="H141">
        <v>5.8807805399625754E-2</v>
      </c>
      <c r="I141">
        <v>0.18711574445335472</v>
      </c>
      <c r="J141">
        <v>5.6100981767180933E-3</v>
      </c>
      <c r="K141">
        <v>0.21384656508954819</v>
      </c>
      <c r="L141">
        <v>2.1384656508954825E-2</v>
      </c>
      <c r="M141">
        <v>0</v>
      </c>
      <c r="N141">
        <v>0</v>
      </c>
      <c r="O141">
        <v>2.1384656508954825E-2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1.0692328254477412E-2</v>
      </c>
      <c r="AC141">
        <v>0</v>
      </c>
      <c r="AD141">
        <v>0</v>
      </c>
      <c r="AE141">
        <v>1.0692328254477412E-2</v>
      </c>
      <c r="AF141">
        <v>1.6038492381716118E-2</v>
      </c>
      <c r="AG141">
        <v>0.3528468323977545</v>
      </c>
      <c r="AH141">
        <v>0</v>
      </c>
      <c r="AI141">
        <v>0</v>
      </c>
      <c r="AJ141">
        <v>3.207698476343223E-2</v>
      </c>
      <c r="AK141">
        <v>0</v>
      </c>
      <c r="AL141">
        <v>0</v>
      </c>
      <c r="AM141">
        <v>0</v>
      </c>
      <c r="AN141">
        <v>5.3461641272387062E-3</v>
      </c>
      <c r="AO141">
        <v>0</v>
      </c>
      <c r="AP141">
        <v>1.0692328254477412E-2</v>
      </c>
      <c r="AQ141">
        <v>2.6730820636193531E-4</v>
      </c>
      <c r="AR141">
        <v>0</v>
      </c>
      <c r="AS141">
        <v>0</v>
      </c>
      <c r="AT141">
        <v>5.3461641272387062E-3</v>
      </c>
      <c r="AU141">
        <v>1.0692328254477412E-2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5.3461641272387062E-3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5.3461641272387062E-3</v>
      </c>
      <c r="BU141">
        <v>5.0000000000000001E-4</v>
      </c>
      <c r="BV141">
        <v>5.0000000000000001E-4</v>
      </c>
      <c r="CA141">
        <v>0</v>
      </c>
      <c r="CB141">
        <v>0</v>
      </c>
      <c r="CC141">
        <v>5.3461641272387062E-3</v>
      </c>
      <c r="CD141">
        <v>0</v>
      </c>
      <c r="CE141">
        <v>0</v>
      </c>
      <c r="CF141" s="27">
        <f t="shared" si="14"/>
        <v>3</v>
      </c>
      <c r="CG141">
        <f t="shared" si="15"/>
        <v>12</v>
      </c>
      <c r="CH141">
        <f t="shared" si="16"/>
        <v>15</v>
      </c>
      <c r="CI141">
        <f>[1]!shannonweaver(K141:BT141)</f>
        <v>1.5394508518829402</v>
      </c>
      <c r="CJ141">
        <f t="shared" si="17"/>
        <v>0.5684720509451282</v>
      </c>
      <c r="CK141">
        <f t="shared" si="18"/>
        <v>17</v>
      </c>
      <c r="CL141">
        <f>[1]!shannonweaver($K141:BZ141)</f>
        <v>1.5487681657281387</v>
      </c>
      <c r="CM141">
        <f t="shared" si="19"/>
        <v>0.54664720854053983</v>
      </c>
      <c r="CN141">
        <v>2</v>
      </c>
      <c r="CU141">
        <v>1</v>
      </c>
      <c r="CV141" s="71">
        <v>0.05</v>
      </c>
      <c r="CW141" s="71">
        <v>0.05</v>
      </c>
      <c r="DB141">
        <v>3.8333333333333335</v>
      </c>
      <c r="DC141">
        <f t="shared" si="20"/>
        <v>0.27826446866589211</v>
      </c>
      <c r="DD141">
        <v>33.299999999999997</v>
      </c>
      <c r="DE141">
        <v>11.1</v>
      </c>
      <c r="DF141">
        <v>7</v>
      </c>
      <c r="EA141" s="50"/>
    </row>
    <row r="142" spans="1:131">
      <c r="A142">
        <v>141</v>
      </c>
      <c r="B142" t="s">
        <v>8</v>
      </c>
      <c r="C142" t="s">
        <v>100</v>
      </c>
      <c r="D142" t="s">
        <v>136</v>
      </c>
      <c r="E142" s="25" t="s">
        <v>357</v>
      </c>
      <c r="F142" s="25" t="s">
        <v>478</v>
      </c>
      <c r="G142">
        <v>5.8806233460746843E-3</v>
      </c>
      <c r="H142">
        <v>0.20582181711261394</v>
      </c>
      <c r="I142">
        <v>0.18229932372831525</v>
      </c>
      <c r="J142">
        <v>5.6100981767180933E-3</v>
      </c>
      <c r="K142">
        <v>0.21170244045868861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5.8806233460746843E-3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5.8806233460746843E-3</v>
      </c>
      <c r="AE142">
        <v>3.5283740076448106E-2</v>
      </c>
      <c r="AF142">
        <v>7.0567480152896225E-2</v>
      </c>
      <c r="AG142">
        <v>0.17641870038224056</v>
      </c>
      <c r="AH142">
        <v>0</v>
      </c>
      <c r="AI142">
        <v>0</v>
      </c>
      <c r="AJ142">
        <v>2.9403116730373421E-2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1.1761246692149369E-2</v>
      </c>
      <c r="AQ142">
        <v>2.9403116730373423E-4</v>
      </c>
      <c r="AR142">
        <v>0</v>
      </c>
      <c r="AS142">
        <v>0</v>
      </c>
      <c r="AT142">
        <v>5.8806233460746843E-3</v>
      </c>
      <c r="AU142">
        <v>5.8806233460746843E-3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1.1761246692149369E-2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5.8806233460746843E-3</v>
      </c>
      <c r="BK142">
        <v>0</v>
      </c>
      <c r="BL142">
        <v>0</v>
      </c>
      <c r="BM142">
        <v>1.1761246692149369E-2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1.7641870038224056E-2</v>
      </c>
      <c r="CA142">
        <v>0</v>
      </c>
      <c r="CB142">
        <v>0</v>
      </c>
      <c r="CC142">
        <v>0</v>
      </c>
      <c r="CD142">
        <v>0</v>
      </c>
      <c r="CE142">
        <v>0</v>
      </c>
      <c r="CF142" s="27">
        <f t="shared" si="14"/>
        <v>2</v>
      </c>
      <c r="CG142">
        <f t="shared" si="15"/>
        <v>13</v>
      </c>
      <c r="CH142">
        <f t="shared" si="16"/>
        <v>15</v>
      </c>
      <c r="CI142">
        <f>[1]!shannonweaver(K142:BT142)</f>
        <v>1.8505062748768299</v>
      </c>
      <c r="CJ142">
        <f t="shared" si="17"/>
        <v>0.68333529198374943</v>
      </c>
      <c r="CK142">
        <f t="shared" si="18"/>
        <v>15</v>
      </c>
      <c r="CL142">
        <f>[1]!shannonweaver($K142:BZ142)</f>
        <v>1.8505062748768299</v>
      </c>
      <c r="CM142">
        <f t="shared" si="19"/>
        <v>0.68333529198374943</v>
      </c>
      <c r="DB142">
        <v>3.8333333333333335</v>
      </c>
      <c r="DC142">
        <f t="shared" si="20"/>
        <v>0.39961186236372198</v>
      </c>
      <c r="DD142">
        <v>11.1</v>
      </c>
      <c r="DE142">
        <v>88.8</v>
      </c>
      <c r="DF142">
        <v>7</v>
      </c>
      <c r="EA142" s="50"/>
    </row>
    <row r="143" spans="1:131">
      <c r="A143">
        <v>142</v>
      </c>
      <c r="B143" t="s">
        <v>148</v>
      </c>
      <c r="C143" t="s">
        <v>100</v>
      </c>
      <c r="D143" t="s">
        <v>136</v>
      </c>
      <c r="E143" s="25" t="s">
        <v>357</v>
      </c>
      <c r="F143" s="25" t="s">
        <v>478</v>
      </c>
      <c r="G143">
        <v>1.0576414595452143E-2</v>
      </c>
      <c r="H143">
        <v>0.12162876784769966</v>
      </c>
      <c r="I143">
        <v>8.4611316763617175E-2</v>
      </c>
      <c r="J143">
        <v>5.6100981767180933E-3</v>
      </c>
      <c r="K143">
        <v>0.22210470650449499</v>
      </c>
      <c r="L143">
        <v>4.2305658381808574E-2</v>
      </c>
      <c r="M143">
        <v>0</v>
      </c>
      <c r="N143">
        <v>0</v>
      </c>
      <c r="O143">
        <v>5.2882072977260717E-3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5.2882072977260717E-3</v>
      </c>
      <c r="AF143">
        <v>9.5187731359069314E-2</v>
      </c>
      <c r="AG143">
        <v>0.34373347435219465</v>
      </c>
      <c r="AH143">
        <v>0</v>
      </c>
      <c r="AI143">
        <v>0</v>
      </c>
      <c r="AJ143">
        <v>3.7017451084082498E-2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5.2882072977260719E-4</v>
      </c>
      <c r="AR143">
        <v>0</v>
      </c>
      <c r="AS143">
        <v>0</v>
      </c>
      <c r="AT143">
        <v>0</v>
      </c>
      <c r="AU143">
        <v>1.0576414595452143E-2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1.0576414595452143E-2</v>
      </c>
      <c r="BC143">
        <v>5.2882072977260717E-3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5.2882072977260717E-3</v>
      </c>
      <c r="BU143">
        <v>5.0000000000000001E-4</v>
      </c>
      <c r="CA143">
        <v>0</v>
      </c>
      <c r="CB143">
        <v>0</v>
      </c>
      <c r="CC143">
        <v>0</v>
      </c>
      <c r="CD143">
        <v>0</v>
      </c>
      <c r="CE143">
        <v>0</v>
      </c>
      <c r="CF143" s="27">
        <f t="shared" si="14"/>
        <v>3</v>
      </c>
      <c r="CG143">
        <f t="shared" si="15"/>
        <v>9</v>
      </c>
      <c r="CH143">
        <f t="shared" si="16"/>
        <v>12</v>
      </c>
      <c r="CI143">
        <f>[1]!shannonweaver(K143:BT143)</f>
        <v>1.5330449005916797</v>
      </c>
      <c r="CJ143">
        <f t="shared" si="17"/>
        <v>0.61694265284471406</v>
      </c>
      <c r="CK143">
        <f t="shared" si="18"/>
        <v>13</v>
      </c>
      <c r="CL143">
        <f>[1]!shannonweaver($K143:BZ143)</f>
        <v>1.5373985640538668</v>
      </c>
      <c r="CM143">
        <f t="shared" si="19"/>
        <v>0.59938749261521085</v>
      </c>
      <c r="CN143">
        <v>1</v>
      </c>
      <c r="CU143">
        <v>1</v>
      </c>
      <c r="CV143" s="71">
        <v>0.05</v>
      </c>
      <c r="DB143">
        <v>3.8333333333333335</v>
      </c>
      <c r="DC143">
        <f t="shared" si="20"/>
        <v>0.22242659738348708</v>
      </c>
      <c r="DD143">
        <v>11.1</v>
      </c>
      <c r="DE143">
        <v>22.2</v>
      </c>
      <c r="DF143">
        <v>4</v>
      </c>
      <c r="EA143" s="50"/>
    </row>
    <row r="144" spans="1:131">
      <c r="A144">
        <v>143</v>
      </c>
      <c r="B144" t="s">
        <v>149</v>
      </c>
      <c r="C144" t="s">
        <v>100</v>
      </c>
      <c r="D144" t="s">
        <v>136</v>
      </c>
      <c r="E144" s="25" t="s">
        <v>357</v>
      </c>
      <c r="F144" s="25" t="s">
        <v>478</v>
      </c>
      <c r="G144">
        <v>2.2209883398112158E-2</v>
      </c>
      <c r="H144">
        <v>0.12798445308162135</v>
      </c>
      <c r="I144">
        <v>0.11104941699056081</v>
      </c>
      <c r="J144">
        <v>5.6100981767180933E-3</v>
      </c>
      <c r="K144">
        <v>0.15546918378678515</v>
      </c>
      <c r="L144">
        <v>5.5524708495280394E-3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5.5524708495280394E-3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5.5524708495280394E-3</v>
      </c>
      <c r="AE144">
        <v>0</v>
      </c>
      <c r="AF144">
        <v>0.11104941699056081</v>
      </c>
      <c r="AG144">
        <v>0.2831760133259299</v>
      </c>
      <c r="AH144">
        <v>0</v>
      </c>
      <c r="AI144">
        <v>0</v>
      </c>
      <c r="AJ144">
        <v>3.3314825097168238E-2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2.2209883398112158E-2</v>
      </c>
      <c r="AQ144">
        <v>2.7762354247640197E-4</v>
      </c>
      <c r="AR144">
        <v>0</v>
      </c>
      <c r="AS144">
        <v>0</v>
      </c>
      <c r="AT144">
        <v>1.1104941699056079E-2</v>
      </c>
      <c r="AU144">
        <v>1.6657412548584122E-2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1.1104941699056079E-2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5.5524708495280394E-3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4.4419766796224315E-2</v>
      </c>
      <c r="BU144">
        <v>5.0000000000000001E-4</v>
      </c>
      <c r="CA144">
        <v>0</v>
      </c>
      <c r="CB144">
        <v>1.6657412548584122E-2</v>
      </c>
      <c r="CC144">
        <v>0</v>
      </c>
      <c r="CD144">
        <v>1.1104941699056079E-2</v>
      </c>
      <c r="CE144">
        <v>0</v>
      </c>
      <c r="CF144" s="27">
        <f t="shared" si="14"/>
        <v>3</v>
      </c>
      <c r="CG144">
        <f t="shared" si="15"/>
        <v>11</v>
      </c>
      <c r="CH144">
        <f t="shared" si="16"/>
        <v>14</v>
      </c>
      <c r="CI144">
        <f>[1]!shannonweaver(K144:BT144)</f>
        <v>1.7865138654157093</v>
      </c>
      <c r="CJ144">
        <f t="shared" si="17"/>
        <v>0.67695151801653386</v>
      </c>
      <c r="CK144">
        <f t="shared" si="18"/>
        <v>15</v>
      </c>
      <c r="CL144">
        <f>[1]!shannonweaver($K144:BZ144)</f>
        <v>1.7910632008090823</v>
      </c>
      <c r="CM144">
        <f t="shared" si="19"/>
        <v>0.66138478528946665</v>
      </c>
      <c r="CN144">
        <v>1</v>
      </c>
      <c r="CU144">
        <v>1</v>
      </c>
      <c r="CV144" s="71">
        <v>0.05</v>
      </c>
      <c r="DB144">
        <v>3.8333333333333335</v>
      </c>
      <c r="DC144">
        <f t="shared" si="20"/>
        <v>0.26685385164701242</v>
      </c>
      <c r="DD144">
        <v>22.2</v>
      </c>
      <c r="DE144">
        <v>88.8</v>
      </c>
      <c r="DF144">
        <v>7</v>
      </c>
      <c r="EA144" s="50"/>
    </row>
    <row r="145" spans="1:131">
      <c r="A145">
        <v>144</v>
      </c>
      <c r="B145" t="s">
        <v>416</v>
      </c>
      <c r="C145" t="s">
        <v>100</v>
      </c>
      <c r="D145" t="s">
        <v>136</v>
      </c>
      <c r="E145" s="25" t="s">
        <v>357</v>
      </c>
      <c r="F145" s="25" t="s">
        <v>478</v>
      </c>
      <c r="G145">
        <v>2.312138728323699E-2</v>
      </c>
      <c r="H145">
        <v>7.5144508670520221E-2</v>
      </c>
      <c r="I145">
        <v>0.21387283236994215</v>
      </c>
      <c r="J145">
        <v>5.6100981767180933E-3</v>
      </c>
      <c r="K145">
        <v>0.28901734104046228</v>
      </c>
      <c r="L145">
        <v>1.7341040462427744E-2</v>
      </c>
      <c r="M145">
        <v>0</v>
      </c>
      <c r="N145">
        <v>0</v>
      </c>
      <c r="O145">
        <v>1.1560693641618495E-2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5.7803468208092474E-3</v>
      </c>
      <c r="AF145">
        <v>3.4682080924855481E-2</v>
      </c>
      <c r="AG145">
        <v>0.2774566473988439</v>
      </c>
      <c r="AH145">
        <v>0</v>
      </c>
      <c r="AI145">
        <v>0</v>
      </c>
      <c r="AJ145">
        <v>1.1560693641618495E-2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5.7803468208092474E-3</v>
      </c>
      <c r="AQ145">
        <v>0</v>
      </c>
      <c r="AR145">
        <v>0</v>
      </c>
      <c r="AS145">
        <v>0</v>
      </c>
      <c r="AT145">
        <v>1.7341040462427744E-2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5.7803468208092474E-3</v>
      </c>
      <c r="BC145">
        <v>5.7803468208092474E-3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5.7803468208092474E-3</v>
      </c>
      <c r="CA145">
        <v>0</v>
      </c>
      <c r="CB145">
        <v>0</v>
      </c>
      <c r="CC145">
        <v>0</v>
      </c>
      <c r="CD145">
        <v>0</v>
      </c>
      <c r="CE145">
        <v>0</v>
      </c>
      <c r="CF145" s="27">
        <f t="shared" si="14"/>
        <v>3</v>
      </c>
      <c r="CG145">
        <f t="shared" si="15"/>
        <v>9</v>
      </c>
      <c r="CH145">
        <f t="shared" si="16"/>
        <v>12</v>
      </c>
      <c r="CI145">
        <f>[1]!shannonweaver(K145:BT145)</f>
        <v>1.4048914085350348</v>
      </c>
      <c r="CJ145">
        <f t="shared" si="17"/>
        <v>0.56536989373620661</v>
      </c>
      <c r="CK145">
        <f t="shared" si="18"/>
        <v>12</v>
      </c>
      <c r="CL145">
        <f>[1]!shannonweaver($K145:BZ145)</f>
        <v>1.4048914085350348</v>
      </c>
      <c r="CM145">
        <f t="shared" si="19"/>
        <v>0.56536989373620661</v>
      </c>
      <c r="DB145">
        <v>3.8333333333333335</v>
      </c>
      <c r="DC145">
        <f t="shared" si="20"/>
        <v>0.31774882650041747</v>
      </c>
      <c r="DD145">
        <v>11.1</v>
      </c>
      <c r="DE145">
        <v>44.4</v>
      </c>
      <c r="DF145">
        <v>4</v>
      </c>
      <c r="EA145" s="50"/>
    </row>
    <row r="146" spans="1:131">
      <c r="A146">
        <v>145</v>
      </c>
      <c r="B146" t="s">
        <v>228</v>
      </c>
      <c r="C146" t="s">
        <v>229</v>
      </c>
      <c r="D146" t="s">
        <v>230</v>
      </c>
      <c r="E146" s="25" t="s">
        <v>479</v>
      </c>
      <c r="F146" s="25" t="s">
        <v>258</v>
      </c>
      <c r="G146">
        <v>0</v>
      </c>
      <c r="H146">
        <v>9.6061479346781969E-2</v>
      </c>
      <c r="I146">
        <v>0.17291066282420756</v>
      </c>
      <c r="J146">
        <v>5.6100981767180933E-3</v>
      </c>
      <c r="K146">
        <v>9.6061479346781983E-3</v>
      </c>
      <c r="L146">
        <v>0</v>
      </c>
      <c r="M146">
        <v>0</v>
      </c>
      <c r="N146">
        <v>0</v>
      </c>
      <c r="O146">
        <v>0</v>
      </c>
      <c r="P146">
        <v>0.13448607108549476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9.6061479346781983E-3</v>
      </c>
      <c r="W146">
        <v>7.2046109510086498E-2</v>
      </c>
      <c r="X146">
        <v>0.10086455331412107</v>
      </c>
      <c r="Y146">
        <v>0</v>
      </c>
      <c r="Z146">
        <v>3.3621517771373691E-2</v>
      </c>
      <c r="AA146">
        <v>0</v>
      </c>
      <c r="AB146">
        <v>0</v>
      </c>
      <c r="AC146">
        <v>0</v>
      </c>
      <c r="AD146">
        <v>0</v>
      </c>
      <c r="AE146">
        <v>3.3621517771373691E-2</v>
      </c>
      <c r="AF146">
        <v>1.9212295869356397E-2</v>
      </c>
      <c r="AG146">
        <v>0</v>
      </c>
      <c r="AH146">
        <v>0</v>
      </c>
      <c r="AI146">
        <v>0</v>
      </c>
      <c r="AJ146">
        <v>6.2439961575408286E-2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4.8030739673390978E-2</v>
      </c>
      <c r="AQ146">
        <v>4.4188280499519707E-2</v>
      </c>
      <c r="AR146">
        <v>0</v>
      </c>
      <c r="AS146">
        <v>0</v>
      </c>
      <c r="AT146">
        <v>0</v>
      </c>
      <c r="AU146">
        <v>0</v>
      </c>
      <c r="AV146">
        <v>4.8030739673390992E-3</v>
      </c>
      <c r="AW146">
        <v>0</v>
      </c>
      <c r="AX146">
        <v>0.11047070124879931</v>
      </c>
      <c r="AY146">
        <v>0</v>
      </c>
      <c r="AZ146">
        <v>0</v>
      </c>
      <c r="BA146">
        <v>0</v>
      </c>
      <c r="BB146">
        <v>0</v>
      </c>
      <c r="BC146">
        <v>4.8030739673390992E-3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4.3227665706051882E-2</v>
      </c>
      <c r="CA146">
        <v>0</v>
      </c>
      <c r="CB146">
        <v>0</v>
      </c>
      <c r="CC146">
        <v>0</v>
      </c>
      <c r="CD146">
        <v>0</v>
      </c>
      <c r="CE146">
        <v>0</v>
      </c>
      <c r="CF146" s="27">
        <f t="shared" si="14"/>
        <v>4</v>
      </c>
      <c r="CG146">
        <f t="shared" si="15"/>
        <v>11</v>
      </c>
      <c r="CH146">
        <f t="shared" si="16"/>
        <v>15</v>
      </c>
      <c r="CI146">
        <f>[1]!shannonweaver(K146:BT146)</f>
        <v>2.3833018085040161</v>
      </c>
      <c r="CJ146">
        <f t="shared" si="17"/>
        <v>0.8800803646601465</v>
      </c>
      <c r="CK146">
        <f t="shared" si="18"/>
        <v>15</v>
      </c>
      <c r="CL146">
        <f>[1]!shannonweaver($K146:BZ146)</f>
        <v>2.3833018085040161</v>
      </c>
      <c r="CM146">
        <f t="shared" si="19"/>
        <v>0.8800803646601465</v>
      </c>
      <c r="DC146">
        <f t="shared" si="20"/>
        <v>0.27458224034770762</v>
      </c>
      <c r="DD146">
        <v>0</v>
      </c>
      <c r="DE146">
        <v>0</v>
      </c>
      <c r="DF146">
        <v>3</v>
      </c>
      <c r="EA146" s="50"/>
    </row>
    <row r="147" spans="1:131">
      <c r="A147">
        <v>146</v>
      </c>
      <c r="B147" t="s">
        <v>231</v>
      </c>
      <c r="C147" t="s">
        <v>229</v>
      </c>
      <c r="D147" t="s">
        <v>230</v>
      </c>
      <c r="E147" s="25" t="s">
        <v>479</v>
      </c>
      <c r="F147" s="25" t="s">
        <v>258</v>
      </c>
      <c r="G147">
        <v>0</v>
      </c>
      <c r="H147">
        <v>1.6393442622950824E-2</v>
      </c>
      <c r="I147">
        <v>1.0928961748633882E-2</v>
      </c>
      <c r="J147">
        <v>5.6100981767180933E-3</v>
      </c>
      <c r="K147">
        <v>3.825136612021858E-2</v>
      </c>
      <c r="L147">
        <v>5.4644808743169408E-3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5.4644808743169408E-3</v>
      </c>
      <c r="S147">
        <v>0</v>
      </c>
      <c r="T147">
        <v>0</v>
      </c>
      <c r="U147">
        <v>0</v>
      </c>
      <c r="V147">
        <v>1.6393442622950824E-2</v>
      </c>
      <c r="W147">
        <v>7.6502732240437188E-2</v>
      </c>
      <c r="X147">
        <v>0.56284153005464488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1.0928961748633882E-2</v>
      </c>
      <c r="AF147">
        <v>0</v>
      </c>
      <c r="AG147">
        <v>0</v>
      </c>
      <c r="AH147">
        <v>0</v>
      </c>
      <c r="AI147">
        <v>0</v>
      </c>
      <c r="AJ147">
        <v>7.1038251366120228E-2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2.1857923497267763E-2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8.1967213114754106E-2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4.3715846994535519E-2</v>
      </c>
      <c r="BU147">
        <v>5.0000000000000001E-4</v>
      </c>
      <c r="CA147">
        <v>0</v>
      </c>
      <c r="CB147">
        <v>0</v>
      </c>
      <c r="CC147">
        <v>0</v>
      </c>
      <c r="CD147">
        <v>3.825136612021858E-2</v>
      </c>
      <c r="CE147">
        <v>0</v>
      </c>
      <c r="CF147" s="27">
        <f t="shared" si="14"/>
        <v>5</v>
      </c>
      <c r="CG147">
        <f t="shared" si="15"/>
        <v>6</v>
      </c>
      <c r="CH147">
        <f t="shared" si="16"/>
        <v>11</v>
      </c>
      <c r="CI147">
        <f>[1]!shannonweaver(K147:BT147)</f>
        <v>1.4646273277644792</v>
      </c>
      <c r="CJ147">
        <f t="shared" si="17"/>
        <v>0.61079703704292421</v>
      </c>
      <c r="CK147">
        <f t="shared" si="18"/>
        <v>12</v>
      </c>
      <c r="CL147">
        <f>[1]!shannonweaver($K147:BZ147)</f>
        <v>1.4684076902190173</v>
      </c>
      <c r="CM147">
        <f t="shared" si="19"/>
        <v>0.5909307258460974</v>
      </c>
      <c r="CN147">
        <v>1</v>
      </c>
      <c r="CV147" s="71">
        <v>0.05</v>
      </c>
      <c r="DC147">
        <f t="shared" si="20"/>
        <v>3.2932502548302801E-2</v>
      </c>
      <c r="DD147">
        <v>0</v>
      </c>
      <c r="DE147">
        <v>22.2</v>
      </c>
      <c r="DF147">
        <v>2</v>
      </c>
      <c r="EA147" s="50"/>
    </row>
    <row r="148" spans="1:131">
      <c r="A148">
        <v>147</v>
      </c>
      <c r="B148" t="s">
        <v>232</v>
      </c>
      <c r="C148" t="s">
        <v>229</v>
      </c>
      <c r="D148" t="s">
        <v>230</v>
      </c>
      <c r="E148" s="25" t="s">
        <v>479</v>
      </c>
      <c r="F148" s="25" t="s">
        <v>258</v>
      </c>
      <c r="G148">
        <v>2.1493820526598602E-2</v>
      </c>
      <c r="H148">
        <v>2.1493820526598602E-2</v>
      </c>
      <c r="I148">
        <v>4.8361096184846852E-2</v>
      </c>
      <c r="J148">
        <v>5.6100981767180933E-3</v>
      </c>
      <c r="K148">
        <v>0.12358946802794199</v>
      </c>
      <c r="L148">
        <v>1.6120365394948953E-2</v>
      </c>
      <c r="M148">
        <v>0</v>
      </c>
      <c r="N148">
        <v>0</v>
      </c>
      <c r="O148">
        <v>0</v>
      </c>
      <c r="P148">
        <v>0.19881783987103704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0.24717893605588381</v>
      </c>
      <c r="X148">
        <v>2.1493820526598602E-2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7.5228371843095124E-2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7.522837184309511E-2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3.2240730789897899E-2</v>
      </c>
      <c r="AQ148">
        <v>5.37345513164965E-4</v>
      </c>
      <c r="AR148">
        <v>0</v>
      </c>
      <c r="AS148">
        <v>0</v>
      </c>
      <c r="AT148">
        <v>0</v>
      </c>
      <c r="AU148">
        <v>5.3734551316496505E-3</v>
      </c>
      <c r="AV148">
        <v>0</v>
      </c>
      <c r="AW148">
        <v>0</v>
      </c>
      <c r="AX148">
        <v>0.10746910263299302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5.3734551316496505E-3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5.0000000000000001E-4</v>
      </c>
      <c r="BV148">
        <v>5.0000000000000001E-4</v>
      </c>
      <c r="BW148">
        <v>5.0000000000000001E-4</v>
      </c>
      <c r="BX148">
        <v>5.0000000000000001E-4</v>
      </c>
      <c r="CA148">
        <v>0</v>
      </c>
      <c r="CB148">
        <v>0</v>
      </c>
      <c r="CC148">
        <v>0</v>
      </c>
      <c r="CD148">
        <v>0</v>
      </c>
      <c r="CE148">
        <v>0</v>
      </c>
      <c r="CF148" s="27">
        <f t="shared" si="14"/>
        <v>4</v>
      </c>
      <c r="CG148">
        <f t="shared" si="15"/>
        <v>8</v>
      </c>
      <c r="CH148">
        <f t="shared" si="16"/>
        <v>12</v>
      </c>
      <c r="CI148">
        <f>[1]!shannonweaver(K148:BT148)</f>
        <v>1.9666381134470245</v>
      </c>
      <c r="CJ148">
        <f t="shared" si="17"/>
        <v>0.79143339795674339</v>
      </c>
      <c r="CK148">
        <f t="shared" si="18"/>
        <v>16</v>
      </c>
      <c r="CL148">
        <f>[1]!shannonweaver($K148:BZ148)</f>
        <v>1.9810005163369893</v>
      </c>
      <c r="CM148">
        <f t="shared" si="19"/>
        <v>0.71449490522946257</v>
      </c>
      <c r="CN148">
        <v>2</v>
      </c>
      <c r="CO148">
        <v>1</v>
      </c>
      <c r="CR148">
        <v>1</v>
      </c>
      <c r="CV148" s="71">
        <v>0.05</v>
      </c>
      <c r="CW148" s="71">
        <v>0.05</v>
      </c>
      <c r="CX148" s="71">
        <v>0.05</v>
      </c>
      <c r="CY148" s="71">
        <v>0.05</v>
      </c>
      <c r="DC148">
        <f t="shared" si="20"/>
        <v>9.6958835414762148E-2</v>
      </c>
      <c r="DD148">
        <v>0</v>
      </c>
      <c r="DE148">
        <v>0</v>
      </c>
      <c r="DF148">
        <v>0</v>
      </c>
      <c r="EA148" s="50"/>
    </row>
    <row r="149" spans="1:131">
      <c r="A149">
        <v>148</v>
      </c>
      <c r="B149" t="s">
        <v>233</v>
      </c>
      <c r="C149" t="s">
        <v>229</v>
      </c>
      <c r="D149" t="s">
        <v>230</v>
      </c>
      <c r="E149" s="25" t="s">
        <v>479</v>
      </c>
      <c r="F149" s="25" t="s">
        <v>258</v>
      </c>
      <c r="G149">
        <v>0</v>
      </c>
      <c r="H149">
        <v>4.231684739486908E-2</v>
      </c>
      <c r="I149">
        <v>8.9923300714096807E-2</v>
      </c>
      <c r="J149">
        <v>5.6100981767180933E-3</v>
      </c>
      <c r="K149">
        <v>0.13224014810896592</v>
      </c>
      <c r="L149">
        <v>0</v>
      </c>
      <c r="M149">
        <v>0</v>
      </c>
      <c r="N149">
        <v>0</v>
      </c>
      <c r="O149">
        <v>0</v>
      </c>
      <c r="P149">
        <v>0.26976990214229035</v>
      </c>
      <c r="Q149">
        <v>5.2896059243586349E-3</v>
      </c>
      <c r="R149">
        <v>5.2896059243586349E-3</v>
      </c>
      <c r="S149">
        <v>0</v>
      </c>
      <c r="T149">
        <v>0</v>
      </c>
      <c r="U149">
        <v>0</v>
      </c>
      <c r="V149">
        <v>0</v>
      </c>
      <c r="W149">
        <v>0.10579211848717272</v>
      </c>
      <c r="X149">
        <v>0.10050251256281409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3.1737635546151811E-2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6.3475271092303623E-2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1.057921184871727E-2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8.4633694789738187E-2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2.6448029621793174E-2</v>
      </c>
      <c r="BU149">
        <v>5.0000000000000001E-4</v>
      </c>
      <c r="BV149">
        <v>5.0000000000000001E-4</v>
      </c>
      <c r="CA149">
        <v>0</v>
      </c>
      <c r="CB149">
        <v>5.2896059243586349E-3</v>
      </c>
      <c r="CC149">
        <v>1.6133298069293839E-2</v>
      </c>
      <c r="CD149">
        <v>0</v>
      </c>
      <c r="CE149">
        <v>1.057921184871727E-2</v>
      </c>
      <c r="CF149" s="27">
        <f t="shared" si="14"/>
        <v>5</v>
      </c>
      <c r="CG149">
        <f t="shared" si="15"/>
        <v>6</v>
      </c>
      <c r="CH149">
        <f t="shared" si="16"/>
        <v>11</v>
      </c>
      <c r="CI149">
        <f>[1]!shannonweaver(K149:BT149)</f>
        <v>1.9536182668381123</v>
      </c>
      <c r="CJ149">
        <f t="shared" si="17"/>
        <v>0.81472209774958937</v>
      </c>
      <c r="CK149">
        <f t="shared" si="18"/>
        <v>13</v>
      </c>
      <c r="CL149">
        <f>[1]!shannonweaver($K149:BZ149)</f>
        <v>1.9613486593253886</v>
      </c>
      <c r="CM149">
        <f t="shared" si="19"/>
        <v>0.76467344418311789</v>
      </c>
      <c r="CN149">
        <v>1</v>
      </c>
      <c r="CR149">
        <v>1</v>
      </c>
      <c r="CV149" s="71">
        <v>0.05</v>
      </c>
      <c r="CW149" s="71">
        <v>0.05</v>
      </c>
      <c r="DC149">
        <f t="shared" si="20"/>
        <v>0.13785024628568399</v>
      </c>
      <c r="DD149">
        <v>0</v>
      </c>
      <c r="DE149">
        <v>22.2</v>
      </c>
      <c r="DF149">
        <v>2</v>
      </c>
      <c r="EA149" s="50"/>
    </row>
    <row r="150" spans="1:131">
      <c r="A150">
        <v>149</v>
      </c>
      <c r="B150" t="s">
        <v>429</v>
      </c>
      <c r="C150" t="s">
        <v>229</v>
      </c>
      <c r="D150" t="s">
        <v>230</v>
      </c>
      <c r="E150" s="25" t="s">
        <v>479</v>
      </c>
      <c r="F150" s="25" t="s">
        <v>258</v>
      </c>
      <c r="G150">
        <v>0</v>
      </c>
      <c r="H150">
        <v>8.7158628704241708E-2</v>
      </c>
      <c r="I150">
        <v>0.17431725740848342</v>
      </c>
      <c r="J150">
        <v>5.6100981767180933E-3</v>
      </c>
      <c r="K150">
        <v>8.7158628704241708E-2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4.0674026728646125E-2</v>
      </c>
      <c r="AF150">
        <v>6.3916327716443899E-2</v>
      </c>
      <c r="AG150">
        <v>0</v>
      </c>
      <c r="AH150">
        <v>0</v>
      </c>
      <c r="AI150">
        <v>0</v>
      </c>
      <c r="AJ150">
        <v>9.8779779198140613E-2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5.8105752469494471E-3</v>
      </c>
      <c r="AQ150">
        <v>9.3550261475886104E-2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0.17431725740848342</v>
      </c>
      <c r="AY150">
        <v>0</v>
      </c>
      <c r="AZ150">
        <v>0</v>
      </c>
      <c r="BA150">
        <v>0</v>
      </c>
      <c r="BB150">
        <v>2.9052876234747234E-2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5.8105752469494471E-3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2.3242300987797788E-2</v>
      </c>
      <c r="CA150">
        <v>0</v>
      </c>
      <c r="CB150">
        <v>0</v>
      </c>
      <c r="CC150">
        <v>0</v>
      </c>
      <c r="CD150">
        <v>0.11621150493898895</v>
      </c>
      <c r="CE150">
        <v>0</v>
      </c>
      <c r="CF150" s="27">
        <f t="shared" si="14"/>
        <v>1</v>
      </c>
      <c r="CG150">
        <f t="shared" si="15"/>
        <v>9</v>
      </c>
      <c r="CH150">
        <f t="shared" si="16"/>
        <v>10</v>
      </c>
      <c r="CI150">
        <f>[1]!shannonweaver(K150:BT150)</f>
        <v>1.9739415241836882</v>
      </c>
      <c r="CJ150">
        <f t="shared" si="17"/>
        <v>0.85727191155267002</v>
      </c>
      <c r="CK150">
        <f t="shared" si="18"/>
        <v>10</v>
      </c>
      <c r="CL150">
        <f>[1]!shannonweaver($K150:BZ150)</f>
        <v>1.9739415241836882</v>
      </c>
      <c r="CM150">
        <f t="shared" si="19"/>
        <v>0.85727191155267002</v>
      </c>
      <c r="DC150">
        <f t="shared" si="20"/>
        <v>0.26708598428944319</v>
      </c>
      <c r="DD150">
        <v>0</v>
      </c>
      <c r="DE150">
        <v>11.1</v>
      </c>
      <c r="DF150">
        <v>1</v>
      </c>
      <c r="EA150" s="50"/>
    </row>
    <row r="151" spans="1:131">
      <c r="A151">
        <v>150</v>
      </c>
      <c r="B151" t="s">
        <v>297</v>
      </c>
      <c r="C151" t="s">
        <v>229</v>
      </c>
      <c r="D151" t="s">
        <v>230</v>
      </c>
      <c r="E151" s="25" t="s">
        <v>479</v>
      </c>
      <c r="F151" s="25" t="s">
        <v>258</v>
      </c>
      <c r="G151">
        <v>0</v>
      </c>
      <c r="H151">
        <v>0.04</v>
      </c>
      <c r="I151">
        <v>0.04</v>
      </c>
      <c r="J151">
        <v>5.6100981767180933E-3</v>
      </c>
      <c r="K151">
        <v>0.12</v>
      </c>
      <c r="L151">
        <v>0</v>
      </c>
      <c r="M151">
        <v>0</v>
      </c>
      <c r="N151">
        <v>0</v>
      </c>
      <c r="O151">
        <v>0</v>
      </c>
      <c r="P151">
        <v>0.24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0.13714285714285715</v>
      </c>
      <c r="X151">
        <v>0.20571428571428571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5.7142857142857143E-3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0.08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1.1428571428571429E-2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0.10857142857142861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1.1428571428571429E-2</v>
      </c>
      <c r="CA151">
        <v>0</v>
      </c>
      <c r="CB151">
        <v>0</v>
      </c>
      <c r="CC151">
        <v>0</v>
      </c>
      <c r="CD151">
        <v>0</v>
      </c>
      <c r="CE151">
        <v>0</v>
      </c>
      <c r="CF151" s="27">
        <f t="shared" si="14"/>
        <v>3</v>
      </c>
      <c r="CG151">
        <f t="shared" si="15"/>
        <v>6</v>
      </c>
      <c r="CH151">
        <f t="shared" si="16"/>
        <v>9</v>
      </c>
      <c r="CI151">
        <f>[1]!shannonweaver(K151:BT151)</f>
        <v>1.8400329313578807</v>
      </c>
      <c r="CJ151">
        <f t="shared" si="17"/>
        <v>0.83743507620355484</v>
      </c>
      <c r="CK151">
        <f t="shared" si="18"/>
        <v>9</v>
      </c>
      <c r="CL151">
        <f>[1]!shannonweaver($K151:BZ151)</f>
        <v>1.8400329313578807</v>
      </c>
      <c r="CM151">
        <f t="shared" si="19"/>
        <v>0.83743507620355484</v>
      </c>
      <c r="DC151">
        <f t="shared" si="20"/>
        <v>8.5610098176718094E-2</v>
      </c>
      <c r="DD151">
        <v>0</v>
      </c>
      <c r="DE151">
        <v>44.4</v>
      </c>
      <c r="DF151">
        <v>2</v>
      </c>
      <c r="EA151" s="50"/>
    </row>
    <row r="152" spans="1:131">
      <c r="A152">
        <v>151</v>
      </c>
      <c r="B152" t="s">
        <v>421</v>
      </c>
      <c r="C152" t="s">
        <v>229</v>
      </c>
      <c r="D152" t="s">
        <v>298</v>
      </c>
      <c r="E152" s="25" t="s">
        <v>479</v>
      </c>
      <c r="F152" s="25" t="s">
        <v>258</v>
      </c>
      <c r="G152">
        <v>0</v>
      </c>
      <c r="H152">
        <v>0.11683848797250862</v>
      </c>
      <c r="I152">
        <v>0.12159661644197731</v>
      </c>
      <c r="J152">
        <v>5.6100981767180933E-3</v>
      </c>
      <c r="K152">
        <v>2.1147237642083004E-2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9.516256938937355E-2</v>
      </c>
      <c r="AF152">
        <v>0.10573618821041501</v>
      </c>
      <c r="AG152">
        <v>0</v>
      </c>
      <c r="AH152">
        <v>0</v>
      </c>
      <c r="AI152">
        <v>0</v>
      </c>
      <c r="AJ152">
        <v>3.7007665873645255E-2</v>
      </c>
      <c r="AK152">
        <v>0</v>
      </c>
      <c r="AL152">
        <v>5.286809410520751E-3</v>
      </c>
      <c r="AM152">
        <v>0</v>
      </c>
      <c r="AN152">
        <v>0</v>
      </c>
      <c r="AO152">
        <v>0</v>
      </c>
      <c r="AP152">
        <v>3.1720856463124503E-2</v>
      </c>
      <c r="AQ152">
        <v>8.4853291038858081E-2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0.28548770816812047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CA152">
        <v>0</v>
      </c>
      <c r="CB152">
        <v>5.286809410520751E-3</v>
      </c>
      <c r="CC152">
        <v>0</v>
      </c>
      <c r="CD152">
        <v>8.987575997885279E-2</v>
      </c>
      <c r="CE152">
        <v>0</v>
      </c>
      <c r="CF152" s="27">
        <f t="shared" si="14"/>
        <v>1</v>
      </c>
      <c r="CG152">
        <f t="shared" si="15"/>
        <v>7</v>
      </c>
      <c r="CH152">
        <f t="shared" si="16"/>
        <v>8</v>
      </c>
      <c r="CI152">
        <f>[1]!shannonweaver(K152:BT152)</f>
        <v>1.6489459446564447</v>
      </c>
      <c r="CJ152">
        <f t="shared" si="17"/>
        <v>0.79297537901660675</v>
      </c>
      <c r="CK152">
        <f t="shared" si="18"/>
        <v>8</v>
      </c>
      <c r="CL152">
        <f>[1]!shannonweaver($K152:BZ152)</f>
        <v>1.6489459446564447</v>
      </c>
      <c r="CM152">
        <f t="shared" si="19"/>
        <v>0.79297537901660675</v>
      </c>
      <c r="DC152">
        <f t="shared" si="20"/>
        <v>0.24404520259120402</v>
      </c>
      <c r="DD152">
        <v>0</v>
      </c>
      <c r="DE152">
        <v>0</v>
      </c>
      <c r="DF152">
        <v>0</v>
      </c>
      <c r="EA152" s="50"/>
    </row>
    <row r="153" spans="1:131">
      <c r="A153">
        <v>152</v>
      </c>
      <c r="B153" t="s">
        <v>422</v>
      </c>
      <c r="C153" t="s">
        <v>229</v>
      </c>
      <c r="D153" t="s">
        <v>298</v>
      </c>
      <c r="E153" s="25" t="s">
        <v>479</v>
      </c>
      <c r="F153" s="25" t="s">
        <v>258</v>
      </c>
      <c r="G153">
        <v>0</v>
      </c>
      <c r="H153">
        <v>8.194482381862879E-2</v>
      </c>
      <c r="I153">
        <v>0.15296367112810705</v>
      </c>
      <c r="J153">
        <v>5.6100981767180933E-3</v>
      </c>
      <c r="K153">
        <v>0.10379677683692981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5.4629882545752517E-3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0.12018574160065555</v>
      </c>
      <c r="AF153">
        <v>9.2870800327779279E-2</v>
      </c>
      <c r="AG153">
        <v>0</v>
      </c>
      <c r="AH153">
        <v>0</v>
      </c>
      <c r="AI153">
        <v>0</v>
      </c>
      <c r="AJ153">
        <v>4.9166894291177259E-2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2.7314941272876259E-2</v>
      </c>
      <c r="AQ153">
        <v>5.4903031958481271E-2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0.12564872985523082</v>
      </c>
      <c r="AY153">
        <v>3.8240917782026762E-2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5.0000000000000001E-4</v>
      </c>
      <c r="BV153">
        <v>5.0000000000000001E-4</v>
      </c>
      <c r="CA153">
        <v>0</v>
      </c>
      <c r="CB153">
        <v>0</v>
      </c>
      <c r="CC153">
        <v>5.4629882545752517E-3</v>
      </c>
      <c r="CD153">
        <v>0.14203769461895657</v>
      </c>
      <c r="CE153">
        <v>0</v>
      </c>
      <c r="CF153" s="27">
        <f t="shared" si="14"/>
        <v>2</v>
      </c>
      <c r="CG153">
        <f t="shared" si="15"/>
        <v>7</v>
      </c>
      <c r="CH153">
        <f t="shared" si="16"/>
        <v>9</v>
      </c>
      <c r="CI153">
        <f>[1]!shannonweaver(K153:BT153)</f>
        <v>1.9957386005662501</v>
      </c>
      <c r="CJ153">
        <f t="shared" si="17"/>
        <v>0.90829978016437507</v>
      </c>
      <c r="CK153">
        <f t="shared" si="18"/>
        <v>10</v>
      </c>
      <c r="CL153">
        <f>[1]!shannonweaver($K153:BZ153)</f>
        <v>2.0056385920621889</v>
      </c>
      <c r="CM153">
        <f t="shared" si="19"/>
        <v>0.87103777322481568</v>
      </c>
      <c r="CN153">
        <v>1</v>
      </c>
      <c r="CT153">
        <v>1</v>
      </c>
      <c r="CV153" s="71">
        <v>0.05</v>
      </c>
      <c r="CW153" s="71">
        <v>0.05</v>
      </c>
      <c r="DC153">
        <f t="shared" si="20"/>
        <v>0.24051859312345392</v>
      </c>
      <c r="DD153">
        <v>0</v>
      </c>
      <c r="DE153">
        <v>0</v>
      </c>
      <c r="DF153">
        <v>0</v>
      </c>
      <c r="EA153" s="50"/>
    </row>
    <row r="154" spans="1:131">
      <c r="A154">
        <v>153</v>
      </c>
      <c r="B154" t="s">
        <v>423</v>
      </c>
      <c r="C154" t="s">
        <v>229</v>
      </c>
      <c r="D154" t="s">
        <v>298</v>
      </c>
      <c r="E154" s="25" t="s">
        <v>479</v>
      </c>
      <c r="F154" s="25" t="s">
        <v>258</v>
      </c>
      <c r="G154">
        <v>5.4303556882975834E-3</v>
      </c>
      <c r="H154">
        <v>1.629106706489275E-2</v>
      </c>
      <c r="I154">
        <v>5.4303556882975834E-3</v>
      </c>
      <c r="J154">
        <v>5.6100981767180933E-3</v>
      </c>
      <c r="K154">
        <v>0.22807493890849845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0.3095302742329622</v>
      </c>
      <c r="X154">
        <v>0.16291067064892747</v>
      </c>
      <c r="Y154">
        <v>0</v>
      </c>
      <c r="Z154">
        <v>2.1721422753190334E-2</v>
      </c>
      <c r="AA154">
        <v>5.4303556882975834E-3</v>
      </c>
      <c r="AB154">
        <v>0</v>
      </c>
      <c r="AC154">
        <v>0</v>
      </c>
      <c r="AD154">
        <v>0</v>
      </c>
      <c r="AE154">
        <v>3.2582134129785494E-2</v>
      </c>
      <c r="AF154">
        <v>0</v>
      </c>
      <c r="AG154">
        <v>0</v>
      </c>
      <c r="AH154">
        <v>0</v>
      </c>
      <c r="AI154">
        <v>0</v>
      </c>
      <c r="AJ154">
        <v>3.2582134129785494E-2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1.0860711376595167E-2</v>
      </c>
      <c r="AQ154">
        <v>2.7151778441487912E-4</v>
      </c>
      <c r="AR154">
        <v>0</v>
      </c>
      <c r="AS154">
        <v>0</v>
      </c>
      <c r="AT154">
        <v>0</v>
      </c>
      <c r="AU154">
        <v>0</v>
      </c>
      <c r="AV154">
        <v>5.4303556882975834E-3</v>
      </c>
      <c r="AW154">
        <v>0</v>
      </c>
      <c r="AX154">
        <v>9.2316046701058932E-2</v>
      </c>
      <c r="AY154">
        <v>5.4846592451805586E-2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1.0860711376595167E-2</v>
      </c>
      <c r="BK154">
        <v>0</v>
      </c>
      <c r="BL154">
        <v>5.4303556882975834E-3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5.0000000000000001E-4</v>
      </c>
      <c r="BV154">
        <v>5.0000000000000001E-4</v>
      </c>
      <c r="BW154">
        <v>5.0000000000000001E-4</v>
      </c>
      <c r="CA154">
        <v>0</v>
      </c>
      <c r="CB154">
        <v>0</v>
      </c>
      <c r="CC154">
        <v>0</v>
      </c>
      <c r="CD154">
        <v>0</v>
      </c>
      <c r="CE154">
        <v>0</v>
      </c>
      <c r="CF154" s="27">
        <f t="shared" si="14"/>
        <v>2</v>
      </c>
      <c r="CG154">
        <f t="shared" si="15"/>
        <v>12</v>
      </c>
      <c r="CH154">
        <f t="shared" si="16"/>
        <v>14</v>
      </c>
      <c r="CI154">
        <f>[1]!shannonweaver(K154:BT154)</f>
        <v>1.8911969547868195</v>
      </c>
      <c r="CJ154">
        <f t="shared" si="17"/>
        <v>0.71661836731016848</v>
      </c>
      <c r="CK154">
        <f t="shared" si="18"/>
        <v>17</v>
      </c>
      <c r="CL154">
        <f>[1]!shannonweaver($K154:BZ154)</f>
        <v>1.901485292201526</v>
      </c>
      <c r="CM154">
        <f t="shared" si="19"/>
        <v>0.67114087832130331</v>
      </c>
      <c r="CN154">
        <v>2</v>
      </c>
      <c r="CO154">
        <v>1</v>
      </c>
      <c r="CV154" s="71">
        <v>0.05</v>
      </c>
      <c r="CW154" s="71">
        <v>0.05</v>
      </c>
      <c r="CX154" s="71">
        <v>0.05</v>
      </c>
      <c r="DC154">
        <f t="shared" si="20"/>
        <v>3.2761876618206009E-2</v>
      </c>
      <c r="DD154">
        <v>0</v>
      </c>
      <c r="DE154">
        <v>0</v>
      </c>
      <c r="DF154">
        <v>1</v>
      </c>
      <c r="EA154" s="50"/>
    </row>
    <row r="155" spans="1:131">
      <c r="A155">
        <v>154</v>
      </c>
      <c r="B155" t="s">
        <v>424</v>
      </c>
      <c r="C155" t="s">
        <v>229</v>
      </c>
      <c r="D155" t="s">
        <v>298</v>
      </c>
      <c r="E155" s="25" t="s">
        <v>479</v>
      </c>
      <c r="F155" s="25" t="s">
        <v>258</v>
      </c>
      <c r="G155">
        <v>0</v>
      </c>
      <c r="H155">
        <v>0.12592187926795956</v>
      </c>
      <c r="I155">
        <v>8.1944823818628804E-2</v>
      </c>
      <c r="J155">
        <v>5.6100981767180933E-3</v>
      </c>
      <c r="K155">
        <v>7.6481835564053524E-2</v>
      </c>
      <c r="L155">
        <v>0</v>
      </c>
      <c r="M155">
        <v>0</v>
      </c>
      <c r="N155">
        <v>0</v>
      </c>
      <c r="O155">
        <v>0</v>
      </c>
      <c r="P155">
        <v>2.7314941272876259E-2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3.277792952745151E-2</v>
      </c>
      <c r="AE155">
        <v>0.11472275334608031</v>
      </c>
      <c r="AF155">
        <v>2.1851953018301007E-2</v>
      </c>
      <c r="AG155">
        <v>0</v>
      </c>
      <c r="AH155">
        <v>0</v>
      </c>
      <c r="AI155">
        <v>0</v>
      </c>
      <c r="AJ155">
        <v>1.6388964763725759E-2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5.4629882545752517E-3</v>
      </c>
      <c r="AQ155">
        <v>8.194482381862879E-2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0.18574160065555861</v>
      </c>
      <c r="AY155">
        <v>7.6481835564053524E-2</v>
      </c>
      <c r="AZ155">
        <v>0</v>
      </c>
      <c r="BA155">
        <v>0</v>
      </c>
      <c r="BB155">
        <v>5.4629882545752517E-3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5.4629882545752517E-3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CA155">
        <v>0</v>
      </c>
      <c r="CB155">
        <v>0</v>
      </c>
      <c r="CC155">
        <v>0</v>
      </c>
      <c r="CD155">
        <v>0.1420376946189566</v>
      </c>
      <c r="CE155">
        <v>0</v>
      </c>
      <c r="CF155" s="27">
        <f t="shared" si="14"/>
        <v>2</v>
      </c>
      <c r="CG155">
        <f t="shared" si="15"/>
        <v>10</v>
      </c>
      <c r="CH155">
        <f t="shared" si="16"/>
        <v>12</v>
      </c>
      <c r="CI155">
        <f>[1]!shannonweaver(K155:BT155)</f>
        <v>2.0397592245155249</v>
      </c>
      <c r="CJ155">
        <f t="shared" si="17"/>
        <v>0.82085949775600098</v>
      </c>
      <c r="CK155">
        <f t="shared" si="18"/>
        <v>12</v>
      </c>
      <c r="CL155">
        <f>[1]!shannonweaver($K155:BZ155)</f>
        <v>2.0397592245155249</v>
      </c>
      <c r="CM155">
        <f t="shared" si="19"/>
        <v>0.82085949775600098</v>
      </c>
      <c r="DC155">
        <f t="shared" si="20"/>
        <v>0.21347680126330645</v>
      </c>
      <c r="DD155">
        <v>0</v>
      </c>
      <c r="DE155">
        <v>0</v>
      </c>
      <c r="DF155">
        <v>3</v>
      </c>
      <c r="EA155" s="50"/>
    </row>
    <row r="156" spans="1:131">
      <c r="A156">
        <v>155</v>
      </c>
      <c r="B156" t="s">
        <v>53</v>
      </c>
      <c r="C156" t="s">
        <v>229</v>
      </c>
      <c r="D156" t="s">
        <v>298</v>
      </c>
      <c r="E156" s="25" t="s">
        <v>479</v>
      </c>
      <c r="F156" s="25" t="s">
        <v>258</v>
      </c>
      <c r="G156">
        <v>0</v>
      </c>
      <c r="H156">
        <v>6.7702552719200906E-2</v>
      </c>
      <c r="I156">
        <v>9.9889012208657063E-2</v>
      </c>
      <c r="J156">
        <v>5.6100981767180933E-3</v>
      </c>
      <c r="K156">
        <v>1.1098779134295229E-2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5.5493895671476145E-3</v>
      </c>
      <c r="W156">
        <v>0</v>
      </c>
      <c r="X156">
        <v>0.26082130965593781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5.549389567147614E-2</v>
      </c>
      <c r="AF156">
        <v>1.6648168701442843E-2</v>
      </c>
      <c r="AG156">
        <v>0</v>
      </c>
      <c r="AH156">
        <v>0</v>
      </c>
      <c r="AI156">
        <v>0</v>
      </c>
      <c r="AJ156">
        <v>8.3240843507214224E-2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4.9944506104328518E-2</v>
      </c>
      <c r="AQ156">
        <v>2.2197558268590458E-2</v>
      </c>
      <c r="AR156">
        <v>5.5493895671476145E-3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0.14983351831298555</v>
      </c>
      <c r="AY156">
        <v>5.5493895671476145E-3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CA156">
        <v>0</v>
      </c>
      <c r="CB156">
        <v>5.549389567147614E-2</v>
      </c>
      <c r="CC156">
        <v>5.5493895671476145E-3</v>
      </c>
      <c r="CD156">
        <v>0.1054384017758047</v>
      </c>
      <c r="CE156">
        <v>0</v>
      </c>
      <c r="CF156" s="27">
        <f t="shared" si="14"/>
        <v>2</v>
      </c>
      <c r="CG156">
        <f t="shared" si="15"/>
        <v>9</v>
      </c>
      <c r="CH156">
        <f t="shared" si="16"/>
        <v>11</v>
      </c>
      <c r="CI156">
        <f>[1]!shannonweaver(K156:BT156)</f>
        <v>1.7575461888104373</v>
      </c>
      <c r="CJ156">
        <f t="shared" si="17"/>
        <v>0.73295369015818657</v>
      </c>
      <c r="CK156">
        <f t="shared" si="18"/>
        <v>11</v>
      </c>
      <c r="CL156">
        <f>[1]!shannonweaver($K156:BZ156)</f>
        <v>1.7575461888104373</v>
      </c>
      <c r="CM156">
        <f t="shared" si="19"/>
        <v>0.73295369015818657</v>
      </c>
      <c r="CU156">
        <v>1</v>
      </c>
      <c r="DC156">
        <f t="shared" si="20"/>
        <v>0.17320166310457608</v>
      </c>
      <c r="DD156">
        <v>0</v>
      </c>
      <c r="DE156">
        <v>33.299999999999997</v>
      </c>
      <c r="DF156">
        <v>2</v>
      </c>
      <c r="EA156" s="50"/>
    </row>
    <row r="157" spans="1:131">
      <c r="A157">
        <v>156</v>
      </c>
      <c r="B157" t="s">
        <v>430</v>
      </c>
      <c r="C157" t="s">
        <v>229</v>
      </c>
      <c r="D157" t="s">
        <v>298</v>
      </c>
      <c r="E157" s="25" t="s">
        <v>479</v>
      </c>
      <c r="F157" s="25" t="s">
        <v>258</v>
      </c>
      <c r="G157">
        <v>4.9975012493753135E-3</v>
      </c>
      <c r="H157">
        <v>7.0214892553723152E-2</v>
      </c>
      <c r="I157">
        <v>0.2648675662168915</v>
      </c>
      <c r="J157">
        <v>5.6100981767180933E-3</v>
      </c>
      <c r="K157">
        <v>5.9970014992503755E-2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9.995002498750627E-3</v>
      </c>
      <c r="W157">
        <v>0.15992003998001003</v>
      </c>
      <c r="X157">
        <v>0</v>
      </c>
      <c r="Y157">
        <v>0</v>
      </c>
      <c r="Z157">
        <v>1.499250374812594E-2</v>
      </c>
      <c r="AA157">
        <v>0</v>
      </c>
      <c r="AB157">
        <v>0</v>
      </c>
      <c r="AC157">
        <v>0</v>
      </c>
      <c r="AD157">
        <v>4.9975012493753135E-3</v>
      </c>
      <c r="AE157">
        <v>0.14492753623188409</v>
      </c>
      <c r="AF157">
        <v>9.995002498750627E-3</v>
      </c>
      <c r="AG157">
        <v>4.9975012493753135E-3</v>
      </c>
      <c r="AH157">
        <v>0</v>
      </c>
      <c r="AI157">
        <v>0</v>
      </c>
      <c r="AJ157">
        <v>2.4987506246876564E-2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1.499250374812594E-2</v>
      </c>
      <c r="AQ157">
        <v>5.9970014992503755E-2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0.11994002998500755</v>
      </c>
      <c r="AY157">
        <v>3.023488255872064E-2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5.0000000000000001E-4</v>
      </c>
      <c r="CA157">
        <v>0</v>
      </c>
      <c r="CB157">
        <v>0</v>
      </c>
      <c r="CC157">
        <v>0</v>
      </c>
      <c r="CD157">
        <v>0</v>
      </c>
      <c r="CE157">
        <v>0</v>
      </c>
      <c r="CF157" s="27">
        <f t="shared" si="14"/>
        <v>3</v>
      </c>
      <c r="CG157">
        <f t="shared" si="15"/>
        <v>10</v>
      </c>
      <c r="CH157">
        <f t="shared" si="16"/>
        <v>13</v>
      </c>
      <c r="CI157">
        <f>[1]!shannonweaver(K157:BT157)</f>
        <v>2.0602500515054336</v>
      </c>
      <c r="CJ157">
        <f t="shared" si="17"/>
        <v>0.80323225310943724</v>
      </c>
      <c r="CK157">
        <f t="shared" si="18"/>
        <v>14</v>
      </c>
      <c r="CL157">
        <f>[1]!shannonweaver($K157:BZ157)</f>
        <v>2.0648875505003996</v>
      </c>
      <c r="CM157">
        <f t="shared" si="19"/>
        <v>0.78243376046758117</v>
      </c>
      <c r="CN157">
        <v>1</v>
      </c>
      <c r="CV157" s="71">
        <v>0.05</v>
      </c>
      <c r="DC157">
        <f t="shared" si="20"/>
        <v>0.34569005819670806</v>
      </c>
      <c r="DD157">
        <v>11.1</v>
      </c>
      <c r="DE157">
        <v>0</v>
      </c>
      <c r="DF157">
        <v>4</v>
      </c>
      <c r="EA157" s="50"/>
    </row>
    <row r="158" spans="1:131">
      <c r="A158">
        <v>157</v>
      </c>
      <c r="B158" t="s">
        <v>432</v>
      </c>
      <c r="C158" t="s">
        <v>229</v>
      </c>
      <c r="D158" t="s">
        <v>431</v>
      </c>
      <c r="E158" s="25" t="s">
        <v>479</v>
      </c>
      <c r="F158" s="25" t="s">
        <v>258</v>
      </c>
      <c r="G158">
        <v>1.6949152542372881E-2</v>
      </c>
      <c r="H158">
        <v>2.8248587570621465E-2</v>
      </c>
      <c r="I158">
        <v>0.10169491525423728</v>
      </c>
      <c r="J158">
        <v>5.6100981767180933E-3</v>
      </c>
      <c r="K158">
        <v>0.14689265536723164</v>
      </c>
      <c r="L158">
        <v>1.1299435028248586E-2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0.3502824858757061</v>
      </c>
      <c r="X158">
        <v>0.19209039548022597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2.8248587570621465E-2</v>
      </c>
      <c r="AE158">
        <v>2.2598870056497172E-2</v>
      </c>
      <c r="AF158">
        <v>5.6497175141242929E-3</v>
      </c>
      <c r="AG158">
        <v>0</v>
      </c>
      <c r="AH158">
        <v>0</v>
      </c>
      <c r="AI158">
        <v>0</v>
      </c>
      <c r="AJ158">
        <v>3.3898305084745756E-2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5.6497175141242929E-3</v>
      </c>
      <c r="AV158">
        <v>0</v>
      </c>
      <c r="AW158">
        <v>0</v>
      </c>
      <c r="AX158">
        <v>1.6949152542372881E-2</v>
      </c>
      <c r="AY158">
        <v>0</v>
      </c>
      <c r="AZ158">
        <v>0</v>
      </c>
      <c r="BA158">
        <v>0</v>
      </c>
      <c r="BB158">
        <v>0</v>
      </c>
      <c r="BC158">
        <v>5.6497175141242929E-3</v>
      </c>
      <c r="BD158">
        <v>0</v>
      </c>
      <c r="BE158">
        <v>0</v>
      </c>
      <c r="BF158">
        <v>5.6497175141242929E-3</v>
      </c>
      <c r="BG158">
        <v>0</v>
      </c>
      <c r="BH158">
        <v>5.6497175141242929E-3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CA158">
        <v>0</v>
      </c>
      <c r="CB158">
        <v>0</v>
      </c>
      <c r="CC158">
        <v>0</v>
      </c>
      <c r="CD158">
        <v>2.2598870056497172E-2</v>
      </c>
      <c r="CE158">
        <v>0</v>
      </c>
      <c r="CF158" s="27">
        <f t="shared" si="14"/>
        <v>3</v>
      </c>
      <c r="CG158">
        <f t="shared" si="15"/>
        <v>10</v>
      </c>
      <c r="CH158">
        <f t="shared" si="16"/>
        <v>13</v>
      </c>
      <c r="CI158">
        <f>[1]!shannonweaver(K158:BT158)</f>
        <v>1.6604043231906669</v>
      </c>
      <c r="CJ158">
        <f t="shared" si="17"/>
        <v>0.64734390110295414</v>
      </c>
      <c r="CK158">
        <f t="shared" si="18"/>
        <v>13</v>
      </c>
      <c r="CL158">
        <f>[1]!shannonweaver($K158:BZ158)</f>
        <v>1.6604043231906669</v>
      </c>
      <c r="CM158">
        <f t="shared" si="19"/>
        <v>0.64734390110295414</v>
      </c>
      <c r="CU158">
        <v>1</v>
      </c>
      <c r="DC158">
        <f t="shared" si="20"/>
        <v>0.15250275354394971</v>
      </c>
      <c r="DD158">
        <v>11.1</v>
      </c>
      <c r="DE158">
        <v>0</v>
      </c>
      <c r="DF158">
        <v>3</v>
      </c>
      <c r="EA158" s="50"/>
    </row>
    <row r="159" spans="1:131">
      <c r="A159">
        <v>158</v>
      </c>
      <c r="B159" t="s">
        <v>433</v>
      </c>
      <c r="C159" t="s">
        <v>229</v>
      </c>
      <c r="D159" t="s">
        <v>431</v>
      </c>
      <c r="E159" s="25" t="s">
        <v>479</v>
      </c>
      <c r="F159" s="25" t="s">
        <v>258</v>
      </c>
      <c r="G159">
        <v>0</v>
      </c>
      <c r="H159">
        <v>0.12090752441125792</v>
      </c>
      <c r="I159">
        <v>3.446295232624929E-2</v>
      </c>
      <c r="J159">
        <v>5.6100981767180933E-3</v>
      </c>
      <c r="K159">
        <v>0.17231476163124643</v>
      </c>
      <c r="L159">
        <v>5.7438253877082138E-3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0.32739804709936809</v>
      </c>
      <c r="X159">
        <v>1.7231476163124645E-2</v>
      </c>
      <c r="Y159">
        <v>0</v>
      </c>
      <c r="Z159">
        <v>5.1694428489373917E-2</v>
      </c>
      <c r="AA159">
        <v>0</v>
      </c>
      <c r="AB159">
        <v>0</v>
      </c>
      <c r="AC159">
        <v>0</v>
      </c>
      <c r="AD159">
        <v>5.7438253877082138E-3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5.7438253877082131E-2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6.3182079264790345E-2</v>
      </c>
      <c r="AQ159">
        <v>1.1774842044801838E-2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2.8719126938541069E-2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4.0206777713957489E-2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1.1487650775416428E-2</v>
      </c>
      <c r="BU159">
        <v>5.0000000000000001E-4</v>
      </c>
      <c r="BV159">
        <v>5.0000000000000001E-4</v>
      </c>
      <c r="CA159">
        <v>0</v>
      </c>
      <c r="CB159">
        <v>3.4462952326249283E-2</v>
      </c>
      <c r="CC159">
        <v>0</v>
      </c>
      <c r="CD159">
        <v>1.7231476163124645E-2</v>
      </c>
      <c r="CE159">
        <v>0</v>
      </c>
      <c r="CF159" s="27">
        <f t="shared" si="14"/>
        <v>3</v>
      </c>
      <c r="CG159">
        <f t="shared" si="15"/>
        <v>9</v>
      </c>
      <c r="CH159">
        <f t="shared" si="16"/>
        <v>12</v>
      </c>
      <c r="CI159">
        <f>[1]!shannonweaver(K159:BT159)</f>
        <v>1.8164980299964268</v>
      </c>
      <c r="CJ159">
        <f t="shared" si="17"/>
        <v>0.73101258357186227</v>
      </c>
      <c r="CK159">
        <f t="shared" si="18"/>
        <v>14</v>
      </c>
      <c r="CL159">
        <f>[1]!shannonweaver($K159:BZ159)</f>
        <v>1.8247518795466149</v>
      </c>
      <c r="CM159">
        <f t="shared" si="19"/>
        <v>0.69144078799252195</v>
      </c>
      <c r="CN159">
        <v>1</v>
      </c>
      <c r="CO159">
        <v>1</v>
      </c>
      <c r="CV159" s="71">
        <v>0.05</v>
      </c>
      <c r="CW159" s="71">
        <v>0.05</v>
      </c>
      <c r="DC159">
        <f t="shared" si="20"/>
        <v>0.16098057491422529</v>
      </c>
      <c r="DD159">
        <v>11.1</v>
      </c>
      <c r="DE159">
        <v>0</v>
      </c>
      <c r="DF159">
        <v>1</v>
      </c>
      <c r="EA159" s="50"/>
    </row>
    <row r="160" spans="1:131">
      <c r="A160">
        <v>159</v>
      </c>
      <c r="B160" t="s">
        <v>434</v>
      </c>
      <c r="C160" t="s">
        <v>229</v>
      </c>
      <c r="D160" t="s">
        <v>431</v>
      </c>
      <c r="E160" s="25" t="s">
        <v>479</v>
      </c>
      <c r="F160" s="25" t="s">
        <v>258</v>
      </c>
      <c r="G160">
        <v>6.7408156386922829E-3</v>
      </c>
      <c r="H160">
        <v>0.10819009100101114</v>
      </c>
      <c r="I160">
        <v>0.11459386585776885</v>
      </c>
      <c r="J160">
        <v>5.6100981767180933E-3</v>
      </c>
      <c r="K160">
        <v>0.16177957532861484</v>
      </c>
      <c r="L160">
        <v>6.7408156386922829E-3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0.20896528479946075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2.6963262554769132E-2</v>
      </c>
      <c r="AE160">
        <v>5.3926525109538256E-2</v>
      </c>
      <c r="AF160">
        <v>6.7408156386922829E-3</v>
      </c>
      <c r="AG160">
        <v>0</v>
      </c>
      <c r="AH160">
        <v>0</v>
      </c>
      <c r="AI160">
        <v>0</v>
      </c>
      <c r="AJ160">
        <v>6.0667340748230533E-2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1.3481631277384566E-2</v>
      </c>
      <c r="AQ160">
        <v>4.2130097741826765E-2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0.16211661611054942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6.7408156386922829E-3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5.0000000000000001E-4</v>
      </c>
      <c r="BV160">
        <v>5.0000000000000001E-4</v>
      </c>
      <c r="CA160">
        <v>0</v>
      </c>
      <c r="CB160">
        <v>0</v>
      </c>
      <c r="CC160">
        <v>0</v>
      </c>
      <c r="CD160">
        <v>2.0222446916076848E-2</v>
      </c>
      <c r="CE160">
        <v>0</v>
      </c>
      <c r="CF160" s="27">
        <f t="shared" si="14"/>
        <v>3</v>
      </c>
      <c r="CG160">
        <f t="shared" si="15"/>
        <v>8</v>
      </c>
      <c r="CH160">
        <f t="shared" si="16"/>
        <v>11</v>
      </c>
      <c r="CI160">
        <f>[1]!shannonweaver(K160:BT160)</f>
        <v>1.8909821655775334</v>
      </c>
      <c r="CJ160">
        <f t="shared" si="17"/>
        <v>0.78860081465139886</v>
      </c>
      <c r="CK160">
        <f t="shared" si="18"/>
        <v>13</v>
      </c>
      <c r="CL160">
        <f>[1]!shannonweaver($K160:BZ160)</f>
        <v>1.8995322056141835</v>
      </c>
      <c r="CM160">
        <f t="shared" si="19"/>
        <v>0.7405729863977123</v>
      </c>
      <c r="CN160">
        <v>2</v>
      </c>
      <c r="CV160" s="71">
        <v>0.05</v>
      </c>
      <c r="CW160" s="71">
        <v>0.05</v>
      </c>
      <c r="DC160">
        <f t="shared" si="20"/>
        <v>0.23513487067419037</v>
      </c>
      <c r="DD160">
        <v>0</v>
      </c>
      <c r="DE160">
        <v>0</v>
      </c>
      <c r="DF160">
        <v>0</v>
      </c>
      <c r="EA160" s="50"/>
    </row>
    <row r="161" spans="1:131">
      <c r="A161">
        <v>160</v>
      </c>
      <c r="B161" t="s">
        <v>435</v>
      </c>
      <c r="C161" t="s">
        <v>229</v>
      </c>
      <c r="D161" t="s">
        <v>431</v>
      </c>
      <c r="E161" s="25" t="s">
        <v>479</v>
      </c>
      <c r="F161" s="25" t="s">
        <v>258</v>
      </c>
      <c r="G161">
        <v>0</v>
      </c>
      <c r="H161">
        <v>0.14315414315414318</v>
      </c>
      <c r="I161">
        <v>0.14850014850014853</v>
      </c>
      <c r="J161">
        <v>5.6100981767180933E-3</v>
      </c>
      <c r="K161">
        <v>0.13662013662013667</v>
      </c>
      <c r="L161">
        <v>0</v>
      </c>
      <c r="M161">
        <v>0</v>
      </c>
      <c r="N161">
        <v>0</v>
      </c>
      <c r="O161">
        <v>5.9400059400059402E-3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0.18414018414018413</v>
      </c>
      <c r="X161">
        <v>0</v>
      </c>
      <c r="Y161">
        <v>0</v>
      </c>
      <c r="Z161">
        <v>0</v>
      </c>
      <c r="AA161">
        <v>0</v>
      </c>
      <c r="AB161">
        <v>1.188001188001188E-2</v>
      </c>
      <c r="AC161">
        <v>0</v>
      </c>
      <c r="AD161">
        <v>1.188001188001188E-2</v>
      </c>
      <c r="AE161">
        <v>7.7220077220077218E-2</v>
      </c>
      <c r="AF161">
        <v>0</v>
      </c>
      <c r="AG161">
        <v>0</v>
      </c>
      <c r="AH161">
        <v>0</v>
      </c>
      <c r="AI161">
        <v>0</v>
      </c>
      <c r="AJ161">
        <v>4.1580041580041575E-2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2.97000297000297E-2</v>
      </c>
      <c r="AQ161">
        <v>3.0888030888030889E-2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0.10127710127710129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1.7820017820017822E-2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5.0000000000000001E-4</v>
      </c>
      <c r="BV161">
        <v>5.0000000000000001E-4</v>
      </c>
      <c r="CA161">
        <v>0</v>
      </c>
      <c r="CB161">
        <v>5.9400059400059402E-3</v>
      </c>
      <c r="CC161">
        <v>0</v>
      </c>
      <c r="CD161">
        <v>5.3460053460053461E-2</v>
      </c>
      <c r="CE161">
        <v>0</v>
      </c>
      <c r="CF161" s="27">
        <f t="shared" si="14"/>
        <v>3</v>
      </c>
      <c r="CG161">
        <f t="shared" si="15"/>
        <v>8</v>
      </c>
      <c r="CH161">
        <f t="shared" si="16"/>
        <v>11</v>
      </c>
      <c r="CI161">
        <f>[1]!shannonweaver(K161:BT161)</f>
        <v>1.9789414978397308</v>
      </c>
      <c r="CJ161">
        <f t="shared" si="17"/>
        <v>0.82528270533278292</v>
      </c>
      <c r="CK161">
        <f t="shared" si="18"/>
        <v>13</v>
      </c>
      <c r="CL161">
        <f>[1]!shannonweaver($K161:BZ161)</f>
        <v>1.988465870754923</v>
      </c>
      <c r="CM161">
        <f t="shared" si="19"/>
        <v>0.77524566517089277</v>
      </c>
      <c r="CN161">
        <v>2</v>
      </c>
      <c r="CV161" s="71">
        <v>0.05</v>
      </c>
      <c r="CW161" s="71">
        <v>0.05</v>
      </c>
      <c r="DC161">
        <f t="shared" si="20"/>
        <v>0.29726438983100978</v>
      </c>
      <c r="DD161">
        <v>11.1</v>
      </c>
      <c r="DE161">
        <v>0</v>
      </c>
      <c r="DF161">
        <v>1</v>
      </c>
      <c r="EA161" s="50"/>
    </row>
    <row r="162" spans="1:131">
      <c r="A162">
        <v>161</v>
      </c>
      <c r="B162" t="s">
        <v>436</v>
      </c>
      <c r="C162" t="s">
        <v>229</v>
      </c>
      <c r="D162" t="s">
        <v>431</v>
      </c>
      <c r="E162" s="25" t="s">
        <v>479</v>
      </c>
      <c r="F162" s="25" t="s">
        <v>258</v>
      </c>
      <c r="G162">
        <v>5.3149083178315173E-3</v>
      </c>
      <c r="H162">
        <v>9.0619186819027378E-2</v>
      </c>
      <c r="I162">
        <v>0.11161307467446187</v>
      </c>
      <c r="J162">
        <v>5.3149083178315173E-3</v>
      </c>
      <c r="K162">
        <v>0.10629816635663036</v>
      </c>
      <c r="L162">
        <v>1.0629816635663035E-2</v>
      </c>
      <c r="M162">
        <v>0</v>
      </c>
      <c r="N162">
        <v>0</v>
      </c>
      <c r="O162">
        <v>5.3149083178315173E-3</v>
      </c>
      <c r="P162">
        <v>1.5944724953494551E-2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0.308264682434228</v>
      </c>
      <c r="X162">
        <v>0</v>
      </c>
      <c r="Y162">
        <v>0</v>
      </c>
      <c r="Z162">
        <v>0</v>
      </c>
      <c r="AA162">
        <v>0</v>
      </c>
      <c r="AB162">
        <v>2.1259633271326069E-2</v>
      </c>
      <c r="AC162">
        <v>0</v>
      </c>
      <c r="AD162">
        <v>1.5944724953494555E-2</v>
      </c>
      <c r="AE162">
        <v>3.720435822482062E-2</v>
      </c>
      <c r="AF162">
        <v>1.0629816635663035E-2</v>
      </c>
      <c r="AG162">
        <v>0</v>
      </c>
      <c r="AH162">
        <v>0</v>
      </c>
      <c r="AI162">
        <v>0</v>
      </c>
      <c r="AJ162">
        <v>2.684028700504916E-2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5.3149083178315173E-3</v>
      </c>
      <c r="AQ162">
        <v>3.2155195322880678E-2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9.0353441403135809E-2</v>
      </c>
      <c r="AY162">
        <v>6.9093808131809722E-2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1.5944724953494555E-2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5.0000000000000001E-4</v>
      </c>
      <c r="BV162">
        <v>5.0000000000000001E-4</v>
      </c>
      <c r="BW162">
        <v>5.0000000000000001E-4</v>
      </c>
      <c r="BX162">
        <v>5.0000000000000001E-4</v>
      </c>
      <c r="CA162">
        <v>0</v>
      </c>
      <c r="CB162">
        <v>2.1259633271326069E-2</v>
      </c>
      <c r="CC162">
        <v>0</v>
      </c>
      <c r="CD162">
        <v>0</v>
      </c>
      <c r="CE162">
        <v>0</v>
      </c>
      <c r="CF162" s="27">
        <f t="shared" si="14"/>
        <v>5</v>
      </c>
      <c r="CG162">
        <f t="shared" si="15"/>
        <v>10</v>
      </c>
      <c r="CH162">
        <f t="shared" si="16"/>
        <v>15</v>
      </c>
      <c r="CI162">
        <f>[1]!shannonweaver(K162:BT162)</f>
        <v>2.0289447342436455</v>
      </c>
      <c r="CJ162">
        <f t="shared" si="17"/>
        <v>0.74922715000550577</v>
      </c>
      <c r="CK162">
        <f t="shared" si="18"/>
        <v>19</v>
      </c>
      <c r="CL162">
        <f>[1]!shannonweaver($K162:BZ162)</f>
        <v>2.0452755477214883</v>
      </c>
      <c r="CM162">
        <f t="shared" si="19"/>
        <v>0.69462317344423219</v>
      </c>
      <c r="CN162">
        <v>2</v>
      </c>
      <c r="CO162">
        <v>1</v>
      </c>
      <c r="CR162">
        <v>1</v>
      </c>
      <c r="CV162" s="71">
        <v>0.05</v>
      </c>
      <c r="CW162" s="71">
        <v>0.05</v>
      </c>
      <c r="CX162" s="71">
        <v>0.05</v>
      </c>
      <c r="CY162" s="71">
        <v>0.05</v>
      </c>
      <c r="DC162">
        <f t="shared" si="20"/>
        <v>0.21286207812915228</v>
      </c>
      <c r="DD162">
        <v>11.1</v>
      </c>
      <c r="DE162">
        <v>0</v>
      </c>
      <c r="DF162">
        <v>1</v>
      </c>
      <c r="EA162" s="50"/>
    </row>
    <row r="163" spans="1:131">
      <c r="A163">
        <v>162</v>
      </c>
      <c r="B163" t="s">
        <v>57</v>
      </c>
      <c r="C163" t="s">
        <v>229</v>
      </c>
      <c r="D163" t="s">
        <v>431</v>
      </c>
      <c r="E163" s="25" t="s">
        <v>479</v>
      </c>
      <c r="F163" s="25" t="s">
        <v>258</v>
      </c>
      <c r="G163">
        <v>0</v>
      </c>
      <c r="H163">
        <v>5.5248618784530384E-2</v>
      </c>
      <c r="I163">
        <v>6.6298342541436475E-2</v>
      </c>
      <c r="J163">
        <v>5.3149083178315173E-3</v>
      </c>
      <c r="K163">
        <v>0.1546961325966851</v>
      </c>
      <c r="L163">
        <v>5.5248618784530393E-3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0.39226519337016574</v>
      </c>
      <c r="X163">
        <v>0.16022099447513813</v>
      </c>
      <c r="Y163">
        <v>5.5248618784530393E-3</v>
      </c>
      <c r="Z163">
        <v>0</v>
      </c>
      <c r="AA163">
        <v>0</v>
      </c>
      <c r="AB163">
        <v>0</v>
      </c>
      <c r="AC163">
        <v>0</v>
      </c>
      <c r="AD163">
        <v>1.1049723756906079E-2</v>
      </c>
      <c r="AE163">
        <v>6.0773480662983423E-2</v>
      </c>
      <c r="AF163">
        <v>2.2099447513812157E-2</v>
      </c>
      <c r="AG163">
        <v>0</v>
      </c>
      <c r="AH163">
        <v>0</v>
      </c>
      <c r="AI163">
        <v>0</v>
      </c>
      <c r="AJ163">
        <v>2.7624309392265196E-2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5.5248618784530393E-3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1.1049723756906079E-2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1.1049723756906079E-2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5.5248618784530393E-3</v>
      </c>
      <c r="BU163">
        <v>5.0000000000000001E-4</v>
      </c>
      <c r="CA163">
        <v>5.5248618784530393E-3</v>
      </c>
      <c r="CB163">
        <v>0</v>
      </c>
      <c r="CC163">
        <v>0</v>
      </c>
      <c r="CD163">
        <v>0</v>
      </c>
      <c r="CE163">
        <v>0</v>
      </c>
      <c r="CF163" s="27">
        <f t="shared" si="14"/>
        <v>3</v>
      </c>
      <c r="CG163">
        <f t="shared" si="15"/>
        <v>10</v>
      </c>
      <c r="CH163">
        <f t="shared" si="16"/>
        <v>13</v>
      </c>
      <c r="CI163">
        <f>[1]!shannonweaver(K163:BT163)</f>
        <v>1.6592300031836842</v>
      </c>
      <c r="CJ163">
        <f t="shared" si="17"/>
        <v>0.64688606749950839</v>
      </c>
      <c r="CK163">
        <f t="shared" si="18"/>
        <v>14</v>
      </c>
      <c r="CL163">
        <f>[1]!shannonweaver($K163:BZ163)</f>
        <v>1.6631261774637665</v>
      </c>
      <c r="CM163">
        <f t="shared" si="19"/>
        <v>0.63019706271641684</v>
      </c>
      <c r="CN163">
        <v>1</v>
      </c>
      <c r="CV163" s="71">
        <v>0.05</v>
      </c>
      <c r="DC163">
        <f t="shared" si="20"/>
        <v>0.12686186964379836</v>
      </c>
      <c r="DD163">
        <v>0</v>
      </c>
      <c r="DE163">
        <v>0</v>
      </c>
      <c r="DF163">
        <v>1</v>
      </c>
      <c r="EA163" s="50"/>
    </row>
    <row r="164" spans="1:131">
      <c r="A164">
        <v>163</v>
      </c>
      <c r="B164" t="s">
        <v>59</v>
      </c>
      <c r="C164" t="s">
        <v>229</v>
      </c>
      <c r="D164" t="s">
        <v>58</v>
      </c>
      <c r="E164" s="25" t="s">
        <v>357</v>
      </c>
      <c r="F164" s="25" t="s">
        <v>258</v>
      </c>
      <c r="G164">
        <v>0</v>
      </c>
      <c r="H164">
        <v>6.5934065934065936E-2</v>
      </c>
      <c r="I164">
        <v>2.197802197802198E-2</v>
      </c>
      <c r="J164">
        <v>5.3149083178315173E-3</v>
      </c>
      <c r="K164">
        <v>0.10439560439560441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0.57692307692307698</v>
      </c>
      <c r="X164">
        <v>0.1428571428571429</v>
      </c>
      <c r="Y164">
        <v>0</v>
      </c>
      <c r="Z164">
        <v>0</v>
      </c>
      <c r="AA164">
        <v>5.4945054945054949E-3</v>
      </c>
      <c r="AB164">
        <v>0</v>
      </c>
      <c r="AC164">
        <v>0</v>
      </c>
      <c r="AD164">
        <v>0</v>
      </c>
      <c r="AE164">
        <v>5.4945054945054949E-3</v>
      </c>
      <c r="AF164">
        <v>0</v>
      </c>
      <c r="AG164">
        <v>0</v>
      </c>
      <c r="AH164">
        <v>0</v>
      </c>
      <c r="AI164">
        <v>0</v>
      </c>
      <c r="AJ164">
        <v>1.6483516483516487E-2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3.2967032967032968E-2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2.197802197802198E-2</v>
      </c>
      <c r="BU164">
        <v>5.0000000000000001E-4</v>
      </c>
      <c r="BV164">
        <v>5.0000000000000001E-4</v>
      </c>
      <c r="CA164">
        <v>0</v>
      </c>
      <c r="CB164">
        <v>0</v>
      </c>
      <c r="CC164">
        <v>5.4945054945054949E-3</v>
      </c>
      <c r="CD164">
        <v>0</v>
      </c>
      <c r="CE164">
        <v>0</v>
      </c>
      <c r="CF164" s="27">
        <f t="shared" si="14"/>
        <v>2</v>
      </c>
      <c r="CG164">
        <f t="shared" si="15"/>
        <v>6</v>
      </c>
      <c r="CH164">
        <f t="shared" si="16"/>
        <v>8</v>
      </c>
      <c r="CI164">
        <f>[1]!shannonweaver(K164:BT164)</f>
        <v>1.1731439073241379</v>
      </c>
      <c r="CJ164">
        <f t="shared" si="17"/>
        <v>0.56416296578187852</v>
      </c>
      <c r="CK164">
        <f t="shared" si="18"/>
        <v>10</v>
      </c>
      <c r="CL164">
        <f>[1]!shannonweaver($K164:BZ164)</f>
        <v>1.1812204850055898</v>
      </c>
      <c r="CM164">
        <f t="shared" si="19"/>
        <v>0.51299753854901042</v>
      </c>
      <c r="CN164">
        <v>2</v>
      </c>
      <c r="CV164" s="71">
        <v>0.05</v>
      </c>
      <c r="CW164" s="71">
        <v>0.05</v>
      </c>
      <c r="DC164">
        <f t="shared" si="20"/>
        <v>9.3226996229919437E-2</v>
      </c>
      <c r="DD164">
        <v>0</v>
      </c>
      <c r="DE164">
        <v>0</v>
      </c>
      <c r="DF164">
        <v>1</v>
      </c>
      <c r="EA164" s="50"/>
    </row>
    <row r="165" spans="1:131">
      <c r="A165">
        <v>164</v>
      </c>
      <c r="B165" t="s">
        <v>394</v>
      </c>
      <c r="C165" t="s">
        <v>229</v>
      </c>
      <c r="D165" t="s">
        <v>58</v>
      </c>
      <c r="E165" s="25" t="s">
        <v>357</v>
      </c>
      <c r="F165" s="25" t="s">
        <v>258</v>
      </c>
      <c r="G165">
        <v>2.4367956137678955E-2</v>
      </c>
      <c r="H165">
        <v>3.6551934206518429E-2</v>
      </c>
      <c r="I165">
        <v>2.4367956137678955E-2</v>
      </c>
      <c r="J165">
        <v>5.3149083178315173E-3</v>
      </c>
      <c r="K165">
        <v>0.15839171489491324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0.46299116661590012</v>
      </c>
      <c r="X165">
        <v>0</v>
      </c>
      <c r="Y165">
        <v>0</v>
      </c>
      <c r="Z165">
        <v>1.2183978068839477E-2</v>
      </c>
      <c r="AA165">
        <v>0</v>
      </c>
      <c r="AB165">
        <v>0</v>
      </c>
      <c r="AC165">
        <v>0</v>
      </c>
      <c r="AD165">
        <v>2.4367956137678955E-2</v>
      </c>
      <c r="AE165">
        <v>3.0459945172098692E-2</v>
      </c>
      <c r="AF165">
        <v>1.2183978068839477E-2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3.6551934206518429E-2</v>
      </c>
      <c r="AQ165">
        <v>1.918976545842218E-2</v>
      </c>
      <c r="AR165">
        <v>0</v>
      </c>
      <c r="AS165">
        <v>0</v>
      </c>
      <c r="AT165">
        <v>1.2183978068839477E-2</v>
      </c>
      <c r="AU165">
        <v>6.0919890344197387E-3</v>
      </c>
      <c r="AV165">
        <v>0</v>
      </c>
      <c r="AW165">
        <v>0</v>
      </c>
      <c r="AX165">
        <v>0.11574779165397506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2.4367956137678955E-2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5.0000000000000001E-4</v>
      </c>
      <c r="BV165">
        <v>5.0000000000000001E-4</v>
      </c>
      <c r="CA165">
        <v>0</v>
      </c>
      <c r="CB165">
        <v>0</v>
      </c>
      <c r="CC165">
        <v>0</v>
      </c>
      <c r="CD165">
        <v>0</v>
      </c>
      <c r="CE165">
        <v>0</v>
      </c>
      <c r="CF165" s="27">
        <f t="shared" si="14"/>
        <v>2</v>
      </c>
      <c r="CG165">
        <f t="shared" si="15"/>
        <v>10</v>
      </c>
      <c r="CH165">
        <f t="shared" si="16"/>
        <v>12</v>
      </c>
      <c r="CI165">
        <f>[1]!shannonweaver(K165:BT165)</f>
        <v>1.6320018505014142</v>
      </c>
      <c r="CJ165">
        <f t="shared" si="17"/>
        <v>0.65676585904772256</v>
      </c>
      <c r="CK165">
        <f t="shared" si="18"/>
        <v>13</v>
      </c>
      <c r="CL165">
        <f>[1]!shannonweaver($K165:BZ165)</f>
        <v>1.6395154574291464</v>
      </c>
      <c r="CM165">
        <f t="shared" si="19"/>
        <v>0.63919993299662337</v>
      </c>
      <c r="CN165">
        <v>1</v>
      </c>
      <c r="CT165">
        <v>1</v>
      </c>
      <c r="CV165" s="71">
        <v>0.05</v>
      </c>
      <c r="CW165" s="71">
        <v>0.05</v>
      </c>
      <c r="DC165">
        <f t="shared" si="20"/>
        <v>9.0602754799707863E-2</v>
      </c>
      <c r="DD165">
        <v>0</v>
      </c>
      <c r="DE165">
        <v>0</v>
      </c>
      <c r="DF165">
        <v>1</v>
      </c>
      <c r="EA165" s="50"/>
    </row>
    <row r="166" spans="1:131">
      <c r="A166">
        <v>165</v>
      </c>
      <c r="B166" t="s">
        <v>195</v>
      </c>
      <c r="C166" t="s">
        <v>229</v>
      </c>
      <c r="D166" t="s">
        <v>58</v>
      </c>
      <c r="E166" s="25" t="s">
        <v>357</v>
      </c>
      <c r="F166" s="25" t="s">
        <v>258</v>
      </c>
      <c r="G166">
        <v>6.2794348508634227E-3</v>
      </c>
      <c r="H166">
        <v>4.3956043956043959E-2</v>
      </c>
      <c r="I166">
        <v>7.5353218210361075E-2</v>
      </c>
      <c r="J166">
        <v>5.3149083178315173E-3</v>
      </c>
      <c r="K166">
        <v>0.30769230769230754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0.29513343799058089</v>
      </c>
      <c r="X166">
        <v>6.2794348508634227E-3</v>
      </c>
      <c r="Y166">
        <v>0</v>
      </c>
      <c r="Z166">
        <v>2.5117739403453691E-2</v>
      </c>
      <c r="AA166">
        <v>0</v>
      </c>
      <c r="AB166">
        <v>0</v>
      </c>
      <c r="AC166">
        <v>0</v>
      </c>
      <c r="AD166">
        <v>1.2558869701726845E-2</v>
      </c>
      <c r="AE166">
        <v>5.6514913657770796E-2</v>
      </c>
      <c r="AF166">
        <v>0</v>
      </c>
      <c r="AG166">
        <v>0</v>
      </c>
      <c r="AH166">
        <v>0</v>
      </c>
      <c r="AI166">
        <v>0</v>
      </c>
      <c r="AJ166">
        <v>6.2794348508634227E-3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2.5117739403453691E-2</v>
      </c>
      <c r="AQ166">
        <v>2.0094191522762955E-2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8.8226059654631109E-2</v>
      </c>
      <c r="AY166">
        <v>0</v>
      </c>
      <c r="AZ166">
        <v>0</v>
      </c>
      <c r="BA166">
        <v>0</v>
      </c>
      <c r="BB166">
        <v>1.2558869701726845E-2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1.8838304552590272E-2</v>
      </c>
      <c r="BU166">
        <v>5.0000000000000001E-4</v>
      </c>
      <c r="CA166">
        <v>0</v>
      </c>
      <c r="CB166">
        <v>0</v>
      </c>
      <c r="CC166">
        <v>0</v>
      </c>
      <c r="CD166">
        <v>0</v>
      </c>
      <c r="CE166">
        <v>0</v>
      </c>
      <c r="CF166" s="27">
        <f t="shared" si="14"/>
        <v>2</v>
      </c>
      <c r="CG166">
        <f t="shared" si="15"/>
        <v>10</v>
      </c>
      <c r="CH166">
        <f t="shared" si="16"/>
        <v>12</v>
      </c>
      <c r="CI166">
        <f>[1]!shannonweaver(K166:BT166)</f>
        <v>1.7086883954098611</v>
      </c>
      <c r="CJ166">
        <f t="shared" si="17"/>
        <v>0.68762679497663937</v>
      </c>
      <c r="CK166">
        <f t="shared" si="18"/>
        <v>13</v>
      </c>
      <c r="CL166">
        <f>[1]!shannonweaver($K166:BZ166)</f>
        <v>1.7125506700642228</v>
      </c>
      <c r="CM166">
        <f t="shared" si="19"/>
        <v>0.66767426229385263</v>
      </c>
      <c r="CN166">
        <v>1</v>
      </c>
      <c r="CV166" s="71">
        <v>0.05</v>
      </c>
      <c r="DC166">
        <f t="shared" si="20"/>
        <v>0.13090360533509998</v>
      </c>
      <c r="DD166">
        <v>0</v>
      </c>
      <c r="DE166">
        <v>0</v>
      </c>
      <c r="DF166">
        <v>0</v>
      </c>
      <c r="EA166" s="50"/>
    </row>
    <row r="167" spans="1:131">
      <c r="A167">
        <v>166</v>
      </c>
      <c r="B167" t="s">
        <v>196</v>
      </c>
      <c r="C167" t="s">
        <v>229</v>
      </c>
      <c r="D167" t="s">
        <v>58</v>
      </c>
      <c r="E167" s="25" t="s">
        <v>357</v>
      </c>
      <c r="F167" s="25" t="s">
        <v>258</v>
      </c>
      <c r="G167">
        <v>0</v>
      </c>
      <c r="H167">
        <v>6.8204954190702397E-2</v>
      </c>
      <c r="I167">
        <v>5.4292500848320317E-2</v>
      </c>
      <c r="J167">
        <v>5.3149083178315173E-3</v>
      </c>
      <c r="K167">
        <v>0.35290125551408197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8.822531387852052E-2</v>
      </c>
      <c r="X167">
        <v>0.21750933152358332</v>
      </c>
      <c r="Y167">
        <v>0</v>
      </c>
      <c r="Z167">
        <v>2.7146250424160162E-2</v>
      </c>
      <c r="AA167">
        <v>0</v>
      </c>
      <c r="AB167">
        <v>0</v>
      </c>
      <c r="AC167">
        <v>0</v>
      </c>
      <c r="AD167">
        <v>1.3573125212080081E-2</v>
      </c>
      <c r="AE167">
        <v>3.3932813030200203E-2</v>
      </c>
      <c r="AF167">
        <v>0</v>
      </c>
      <c r="AG167">
        <v>0</v>
      </c>
      <c r="AH167">
        <v>0</v>
      </c>
      <c r="AI167">
        <v>0</v>
      </c>
      <c r="AJ167">
        <v>6.7865626060400405E-3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8.143875127248049E-3</v>
      </c>
      <c r="AQ167">
        <v>3.39328130302002E-4</v>
      </c>
      <c r="AR167">
        <v>6.7865626060400405E-3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0.10858500169664066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6.7865626060400405E-3</v>
      </c>
      <c r="BU167">
        <v>5.0000000000000001E-4</v>
      </c>
      <c r="CA167">
        <v>0</v>
      </c>
      <c r="CB167">
        <v>0</v>
      </c>
      <c r="CC167">
        <v>6.7865626060400405E-3</v>
      </c>
      <c r="CD167">
        <v>0</v>
      </c>
      <c r="CE167">
        <v>0</v>
      </c>
      <c r="CF167" s="27">
        <f t="shared" si="14"/>
        <v>2</v>
      </c>
      <c r="CG167">
        <f t="shared" si="15"/>
        <v>10</v>
      </c>
      <c r="CH167">
        <f t="shared" si="16"/>
        <v>12</v>
      </c>
      <c r="CI167">
        <f>[1]!shannonweaver(K167:BT167)</f>
        <v>1.6638414982917566</v>
      </c>
      <c r="CJ167">
        <f t="shared" si="17"/>
        <v>0.66957907591164734</v>
      </c>
      <c r="CK167">
        <f t="shared" si="18"/>
        <v>13</v>
      </c>
      <c r="CL167">
        <f>[1]!shannonweaver($K167:BZ167)</f>
        <v>1.6677434633190729</v>
      </c>
      <c r="CM167">
        <f t="shared" si="19"/>
        <v>0.65020522080388943</v>
      </c>
      <c r="CN167">
        <v>1</v>
      </c>
      <c r="CV167" s="71">
        <v>0.05</v>
      </c>
      <c r="DC167">
        <f t="shared" si="20"/>
        <v>0.12781236335685423</v>
      </c>
      <c r="DD167">
        <v>0</v>
      </c>
      <c r="DE167">
        <v>0</v>
      </c>
      <c r="DF167">
        <v>1</v>
      </c>
      <c r="EA167" s="50"/>
    </row>
    <row r="168" spans="1:131">
      <c r="A168">
        <v>167</v>
      </c>
      <c r="B168" t="s">
        <v>155</v>
      </c>
      <c r="C168" t="s">
        <v>229</v>
      </c>
      <c r="D168" t="s">
        <v>58</v>
      </c>
      <c r="E168" s="25" t="s">
        <v>357</v>
      </c>
      <c r="F168" s="25" t="s">
        <v>258</v>
      </c>
      <c r="G168">
        <v>0</v>
      </c>
      <c r="H168">
        <v>1.3153567905294313E-2</v>
      </c>
      <c r="I168">
        <v>3.9460703715882936E-2</v>
      </c>
      <c r="J168">
        <v>5.3149083178315173E-3</v>
      </c>
      <c r="K168">
        <v>0.16441959881617896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0.54587306806971403</v>
      </c>
      <c r="X168">
        <v>0.12528773429792833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1.9730351857941471E-2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6.5767839526471566E-3</v>
      </c>
      <c r="AQ168">
        <v>1.3153567905294313E-2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1.3153567905294313E-2</v>
      </c>
      <c r="CA168">
        <v>0</v>
      </c>
      <c r="CB168">
        <v>0</v>
      </c>
      <c r="CC168">
        <v>2.6307135810588626E-2</v>
      </c>
      <c r="CD168">
        <v>3.2883919763235785E-2</v>
      </c>
      <c r="CE168">
        <v>0</v>
      </c>
      <c r="CF168" s="27">
        <f t="shared" si="14"/>
        <v>2</v>
      </c>
      <c r="CG168">
        <f t="shared" si="15"/>
        <v>5</v>
      </c>
      <c r="CH168">
        <f t="shared" si="16"/>
        <v>7</v>
      </c>
      <c r="CI168">
        <f>[1]!shannonweaver(K168:BT168)</f>
        <v>1.1333702195053639</v>
      </c>
      <c r="CJ168">
        <f t="shared" si="17"/>
        <v>0.582437077095047</v>
      </c>
      <c r="CK168">
        <f t="shared" si="18"/>
        <v>7</v>
      </c>
      <c r="CL168">
        <f>[1]!shannonweaver($K168:BZ168)</f>
        <v>1.1333702195053639</v>
      </c>
      <c r="CM168">
        <f t="shared" si="19"/>
        <v>0.582437077095047</v>
      </c>
      <c r="DC168">
        <f t="shared" si="20"/>
        <v>5.7929179939008771E-2</v>
      </c>
      <c r="DD168">
        <v>0</v>
      </c>
      <c r="DE168">
        <v>22.2</v>
      </c>
      <c r="DF168">
        <v>2</v>
      </c>
      <c r="EA168" s="50"/>
    </row>
    <row r="169" spans="1:131">
      <c r="A169">
        <v>168</v>
      </c>
      <c r="B169" t="s">
        <v>156</v>
      </c>
      <c r="C169" t="s">
        <v>229</v>
      </c>
      <c r="D169" t="s">
        <v>58</v>
      </c>
      <c r="E169" s="25" t="s">
        <v>357</v>
      </c>
      <c r="F169" s="25" t="s">
        <v>258</v>
      </c>
      <c r="G169">
        <v>0</v>
      </c>
      <c r="H169">
        <v>2.3114706732158343E-2</v>
      </c>
      <c r="I169">
        <v>5.2008090147356259E-2</v>
      </c>
      <c r="J169">
        <v>5.3149083178315173E-3</v>
      </c>
      <c r="K169">
        <v>0.70499855533082956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0.11557353366079173</v>
      </c>
      <c r="X169">
        <v>5.2008090147356259E-2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5.7786766830395858E-3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2.8893383415197927E-4</v>
      </c>
      <c r="AR169">
        <v>0</v>
      </c>
      <c r="AS169">
        <v>0</v>
      </c>
      <c r="AT169">
        <v>0</v>
      </c>
      <c r="AU169">
        <v>0</v>
      </c>
      <c r="AV169">
        <v>5.7786766830395858E-3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5.0000000000000001E-4</v>
      </c>
      <c r="BV169">
        <v>5.0000000000000001E-4</v>
      </c>
      <c r="CA169">
        <v>0</v>
      </c>
      <c r="CB169">
        <v>0</v>
      </c>
      <c r="CC169">
        <v>4.0450736781277093E-2</v>
      </c>
      <c r="CD169">
        <v>0</v>
      </c>
      <c r="CE169">
        <v>0</v>
      </c>
      <c r="CF169" s="27">
        <f t="shared" si="14"/>
        <v>2</v>
      </c>
      <c r="CG169">
        <f t="shared" si="15"/>
        <v>4</v>
      </c>
      <c r="CH169">
        <f t="shared" si="16"/>
        <v>6</v>
      </c>
      <c r="CI169">
        <f>[1]!shannonweaver(K169:BT169)</f>
        <v>0.68166014065515623</v>
      </c>
      <c r="CJ169">
        <f t="shared" si="17"/>
        <v>0.38044176819606057</v>
      </c>
      <c r="CK169">
        <f t="shared" si="18"/>
        <v>8</v>
      </c>
      <c r="CL169">
        <f>[1]!shannonweaver($K169:BZ169)</f>
        <v>0.69046605716633447</v>
      </c>
      <c r="CM169">
        <f t="shared" si="19"/>
        <v>0.33204398552534209</v>
      </c>
      <c r="CN169">
        <v>2</v>
      </c>
      <c r="CV169" s="71">
        <v>0.05</v>
      </c>
      <c r="CW169" s="71">
        <v>0.05</v>
      </c>
      <c r="DC169">
        <f t="shared" si="20"/>
        <v>8.0437705197346124E-2</v>
      </c>
      <c r="DD169">
        <v>11.1</v>
      </c>
      <c r="DE169">
        <v>0</v>
      </c>
      <c r="DF169">
        <v>1</v>
      </c>
      <c r="EA169" s="50"/>
    </row>
    <row r="170" spans="1:131">
      <c r="A170">
        <v>169</v>
      </c>
      <c r="B170" t="s">
        <v>441</v>
      </c>
      <c r="C170" t="s">
        <v>229</v>
      </c>
      <c r="D170" t="s">
        <v>157</v>
      </c>
      <c r="E170" s="25" t="s">
        <v>357</v>
      </c>
      <c r="F170" s="25" t="s">
        <v>258</v>
      </c>
      <c r="G170">
        <v>0</v>
      </c>
      <c r="H170">
        <v>5.94433936773845E-2</v>
      </c>
      <c r="I170">
        <v>0.30802485814644692</v>
      </c>
      <c r="J170">
        <v>5.3149083178315173E-3</v>
      </c>
      <c r="K170">
        <v>7.565522831667118E-2</v>
      </c>
      <c r="L170">
        <v>5.4039448797622274E-3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5.94433936773845E-2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6.4847338557146736E-2</v>
      </c>
      <c r="AF170">
        <v>0</v>
      </c>
      <c r="AG170">
        <v>0</v>
      </c>
      <c r="AH170">
        <v>0</v>
      </c>
      <c r="AI170">
        <v>0</v>
      </c>
      <c r="AJ170">
        <v>1.6211834639286684E-2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1.6211834639286684E-2</v>
      </c>
      <c r="AQ170">
        <v>2.188597676303702E-2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5.4039448797622274E-3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5.4039448797622274E-3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5.0000000000000001E-4</v>
      </c>
      <c r="CA170">
        <v>0</v>
      </c>
      <c r="CB170">
        <v>0</v>
      </c>
      <c r="CC170">
        <v>1.0807889759524455E-2</v>
      </c>
      <c r="CD170">
        <v>0.35125641718454459</v>
      </c>
      <c r="CE170">
        <v>0</v>
      </c>
      <c r="CF170" s="27">
        <f t="shared" si="14"/>
        <v>2</v>
      </c>
      <c r="CG170">
        <f t="shared" si="15"/>
        <v>7</v>
      </c>
      <c r="CH170">
        <f t="shared" si="16"/>
        <v>9</v>
      </c>
      <c r="CI170">
        <f>[1]!shannonweaver(K170:BT170)</f>
        <v>1.8071482297694199</v>
      </c>
      <c r="CJ170">
        <f t="shared" si="17"/>
        <v>0.82246860353268747</v>
      </c>
      <c r="CK170">
        <f t="shared" si="18"/>
        <v>10</v>
      </c>
      <c r="CL170">
        <f>[1]!shannonweaver($K170:BZ170)</f>
        <v>1.8172731997812537</v>
      </c>
      <c r="CM170">
        <f t="shared" si="19"/>
        <v>0.78923172277566411</v>
      </c>
      <c r="CN170">
        <v>1</v>
      </c>
      <c r="CV170" s="71">
        <v>0.05</v>
      </c>
      <c r="DC170">
        <f t="shared" si="20"/>
        <v>0.37278316014166291</v>
      </c>
      <c r="DD170">
        <v>0</v>
      </c>
      <c r="DE170">
        <v>0</v>
      </c>
      <c r="DF170">
        <v>0</v>
      </c>
      <c r="EA170" s="50"/>
    </row>
    <row r="171" spans="1:131">
      <c r="A171">
        <v>170</v>
      </c>
      <c r="B171" t="s">
        <v>442</v>
      </c>
      <c r="C171" t="s">
        <v>229</v>
      </c>
      <c r="D171" t="s">
        <v>157</v>
      </c>
      <c r="E171" s="25" t="s">
        <v>357</v>
      </c>
      <c r="F171" s="25" t="s">
        <v>258</v>
      </c>
      <c r="G171">
        <v>4.0802448146888805E-2</v>
      </c>
      <c r="H171">
        <v>8.160489629377761E-2</v>
      </c>
      <c r="I171">
        <v>0.34002040122407334</v>
      </c>
      <c r="J171">
        <v>5.3149083178315173E-3</v>
      </c>
      <c r="K171">
        <v>1.3600816048962936E-2</v>
      </c>
      <c r="L171">
        <v>6.800408024481468E-3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1.3600816048962936E-2</v>
      </c>
      <c r="AF171">
        <v>0.10200612036722204</v>
      </c>
      <c r="AG171">
        <v>0</v>
      </c>
      <c r="AH171">
        <v>0</v>
      </c>
      <c r="AI171">
        <v>0</v>
      </c>
      <c r="AJ171">
        <v>2.0401224073444406E-2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3.400204012240734E-4</v>
      </c>
      <c r="AR171">
        <v>0</v>
      </c>
      <c r="AS171">
        <v>6.800408024481468E-3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CA171">
        <v>0</v>
      </c>
      <c r="CB171">
        <v>0</v>
      </c>
      <c r="CC171">
        <v>6.800408024481468E-3</v>
      </c>
      <c r="CD171">
        <v>0.36722203332199915</v>
      </c>
      <c r="CE171">
        <v>0</v>
      </c>
      <c r="CF171" s="27">
        <f t="shared" si="14"/>
        <v>2</v>
      </c>
      <c r="CG171">
        <f t="shared" si="15"/>
        <v>5</v>
      </c>
      <c r="CH171">
        <f t="shared" si="16"/>
        <v>7</v>
      </c>
      <c r="CI171">
        <f>[1]!shannonweaver(K171:BT171)</f>
        <v>1.2450251424519962</v>
      </c>
      <c r="CJ171">
        <f t="shared" si="17"/>
        <v>0.63981635691474359</v>
      </c>
      <c r="CK171">
        <f t="shared" si="18"/>
        <v>7</v>
      </c>
      <c r="CL171">
        <f>[1]!shannonweaver($K171:BZ171)</f>
        <v>1.2450251424519962</v>
      </c>
      <c r="CM171">
        <f t="shared" si="19"/>
        <v>0.63981635691474359</v>
      </c>
      <c r="CU171">
        <v>1</v>
      </c>
      <c r="DC171">
        <f t="shared" si="20"/>
        <v>0.46774265398257125</v>
      </c>
      <c r="DD171">
        <v>0</v>
      </c>
      <c r="DE171">
        <v>0</v>
      </c>
      <c r="DF171">
        <v>1</v>
      </c>
      <c r="EA171" s="50"/>
    </row>
    <row r="172" spans="1:131">
      <c r="A172">
        <v>171</v>
      </c>
      <c r="B172" t="s">
        <v>443</v>
      </c>
      <c r="C172" t="s">
        <v>229</v>
      </c>
      <c r="D172" t="s">
        <v>157</v>
      </c>
      <c r="E172" s="25" t="s">
        <v>357</v>
      </c>
      <c r="F172" s="25" t="s">
        <v>258</v>
      </c>
      <c r="G172">
        <v>0</v>
      </c>
      <c r="H172">
        <v>1.2658227848101266E-2</v>
      </c>
      <c r="I172">
        <v>5.0632911392405056E-2</v>
      </c>
      <c r="J172">
        <v>5.3149083178315173E-3</v>
      </c>
      <c r="K172">
        <v>0.17721518987341778</v>
      </c>
      <c r="L172">
        <v>6.3291139240506328E-3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0.60759493670886067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6.3291139240506328E-3</v>
      </c>
      <c r="AF172">
        <v>3.164556962025316E-2</v>
      </c>
      <c r="AG172">
        <v>1.8987341772151899E-2</v>
      </c>
      <c r="AH172">
        <v>0</v>
      </c>
      <c r="AI172">
        <v>0</v>
      </c>
      <c r="AJ172">
        <v>6.3291139240506328E-3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1.2658227848101266E-2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6.3291139240506328E-3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3.164556962025316E-2</v>
      </c>
      <c r="BU172">
        <v>5.0000000000000001E-4</v>
      </c>
      <c r="CA172">
        <v>0</v>
      </c>
      <c r="CB172">
        <v>0</v>
      </c>
      <c r="CC172">
        <v>3.164556962025316E-2</v>
      </c>
      <c r="CD172">
        <v>0</v>
      </c>
      <c r="CE172">
        <v>0</v>
      </c>
      <c r="CF172" s="27">
        <f t="shared" si="14"/>
        <v>3</v>
      </c>
      <c r="CG172">
        <f t="shared" si="15"/>
        <v>7</v>
      </c>
      <c r="CH172">
        <f t="shared" si="16"/>
        <v>10</v>
      </c>
      <c r="CI172">
        <f>[1]!shannonweaver(K172:BT172)</f>
        <v>1.1009169168523325</v>
      </c>
      <c r="CJ172">
        <f t="shared" si="17"/>
        <v>0.47812214202290909</v>
      </c>
      <c r="CK172">
        <f t="shared" si="18"/>
        <v>11</v>
      </c>
      <c r="CL172">
        <f>[1]!shannonweaver($K172:BZ172)</f>
        <v>1.1050030538375986</v>
      </c>
      <c r="CM172">
        <f t="shared" si="19"/>
        <v>0.46082206607298892</v>
      </c>
      <c r="CN172">
        <v>1</v>
      </c>
      <c r="CV172" s="71">
        <v>0.05</v>
      </c>
      <c r="DC172">
        <f t="shared" si="20"/>
        <v>6.8606047558337838E-2</v>
      </c>
      <c r="DD172">
        <v>0</v>
      </c>
      <c r="DE172">
        <v>0</v>
      </c>
      <c r="DF172">
        <v>0</v>
      </c>
      <c r="EA172" s="50"/>
    </row>
    <row r="173" spans="1:131">
      <c r="A173">
        <v>172</v>
      </c>
      <c r="B173" t="s">
        <v>12</v>
      </c>
      <c r="C173" t="s">
        <v>229</v>
      </c>
      <c r="D173" t="s">
        <v>157</v>
      </c>
      <c r="E173" s="25" t="s">
        <v>357</v>
      </c>
      <c r="F173" s="25" t="s">
        <v>258</v>
      </c>
      <c r="G173">
        <v>6.5789473684210514E-3</v>
      </c>
      <c r="H173">
        <v>4.6052631578947359E-2</v>
      </c>
      <c r="I173">
        <v>6.5789473684210514E-3</v>
      </c>
      <c r="J173">
        <v>5.3149083178315173E-3</v>
      </c>
      <c r="K173">
        <v>0.30263157894736836</v>
      </c>
      <c r="L173">
        <v>1.9736842105263157E-2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0.5</v>
      </c>
      <c r="X173">
        <v>1.3157894736842103E-2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6.5789473684210514E-3</v>
      </c>
      <c r="AF173">
        <v>0</v>
      </c>
      <c r="AG173">
        <v>0</v>
      </c>
      <c r="AH173">
        <v>0</v>
      </c>
      <c r="AI173">
        <v>0</v>
      </c>
      <c r="AJ173">
        <v>6.5789473684210514E-3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1.9736842105263157E-2</v>
      </c>
      <c r="AQ173">
        <v>1.3157894736842103E-2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6.5789473684210514E-3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5.0000000000000001E-4</v>
      </c>
      <c r="BV173">
        <v>5.0000000000000001E-4</v>
      </c>
      <c r="BW173">
        <v>5.0000000000000001E-4</v>
      </c>
      <c r="CA173">
        <v>0</v>
      </c>
      <c r="CB173">
        <v>0</v>
      </c>
      <c r="CC173">
        <v>2.6315789473684206E-2</v>
      </c>
      <c r="CD173">
        <v>0</v>
      </c>
      <c r="CE173">
        <v>2.6315789473684206E-2</v>
      </c>
      <c r="CF173" s="27">
        <f t="shared" si="14"/>
        <v>3</v>
      </c>
      <c r="CG173">
        <f t="shared" si="15"/>
        <v>6</v>
      </c>
      <c r="CH173">
        <f t="shared" si="16"/>
        <v>9</v>
      </c>
      <c r="CI173">
        <f>[1]!shannonweaver(K173:BT173)</f>
        <v>1.0932932928494816</v>
      </c>
      <c r="CJ173">
        <f t="shared" si="17"/>
        <v>0.49757922067981025</v>
      </c>
      <c r="CK173">
        <f t="shared" si="18"/>
        <v>12</v>
      </c>
      <c r="CL173">
        <f>[1]!shannonweaver($K173:BZ173)</f>
        <v>1.1057528811431228</v>
      </c>
      <c r="CM173">
        <f t="shared" si="19"/>
        <v>0.4449876945025118</v>
      </c>
      <c r="CN173">
        <v>2</v>
      </c>
      <c r="CO173">
        <v>1</v>
      </c>
      <c r="CV173" s="71">
        <v>0.05</v>
      </c>
      <c r="CW173" s="71">
        <v>0.05</v>
      </c>
      <c r="CX173" s="71">
        <v>0.05</v>
      </c>
      <c r="DC173">
        <f t="shared" si="20"/>
        <v>6.4525434633620982E-2</v>
      </c>
      <c r="DD173">
        <v>0</v>
      </c>
      <c r="DE173">
        <v>0</v>
      </c>
      <c r="DF173">
        <v>0</v>
      </c>
      <c r="EA173" s="50"/>
    </row>
    <row r="174" spans="1:131">
      <c r="A174">
        <v>173</v>
      </c>
      <c r="B174" t="s">
        <v>109</v>
      </c>
      <c r="C174" t="s">
        <v>229</v>
      </c>
      <c r="D174" t="s">
        <v>157</v>
      </c>
      <c r="E174" s="25" t="s">
        <v>357</v>
      </c>
      <c r="F174" s="25" t="s">
        <v>258</v>
      </c>
      <c r="G174">
        <v>0</v>
      </c>
      <c r="H174">
        <v>9.9620216184633376E-2</v>
      </c>
      <c r="I174">
        <v>0.47911189015483485</v>
      </c>
      <c r="J174">
        <v>5.3149083178315173E-3</v>
      </c>
      <c r="K174">
        <v>0</v>
      </c>
      <c r="L174">
        <v>5.8428279287174988E-3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5.8428279287174988E-3</v>
      </c>
      <c r="W174">
        <v>0</v>
      </c>
      <c r="X174">
        <v>0</v>
      </c>
      <c r="Y174">
        <v>0</v>
      </c>
      <c r="Z174">
        <v>3.5056967572304989E-2</v>
      </c>
      <c r="AA174">
        <v>0</v>
      </c>
      <c r="AB174">
        <v>0</v>
      </c>
      <c r="AC174">
        <v>0</v>
      </c>
      <c r="AD174">
        <v>0</v>
      </c>
      <c r="AE174">
        <v>2.3371311714869995E-2</v>
      </c>
      <c r="AF174">
        <v>2.3371311714869995E-2</v>
      </c>
      <c r="AG174">
        <v>0</v>
      </c>
      <c r="AH174">
        <v>0</v>
      </c>
      <c r="AI174">
        <v>0</v>
      </c>
      <c r="AJ174">
        <v>1.1685655857434998E-2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4.089979550102249E-2</v>
      </c>
      <c r="AQ174">
        <v>1.8112766579024248E-2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2.3371311714869995E-2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CA174">
        <v>0</v>
      </c>
      <c r="CB174">
        <v>0</v>
      </c>
      <c r="CC174">
        <v>1.1685655857434998E-2</v>
      </c>
      <c r="CD174">
        <v>0.22202746129126497</v>
      </c>
      <c r="CE174">
        <v>0</v>
      </c>
      <c r="CF174" s="27">
        <f t="shared" si="14"/>
        <v>2</v>
      </c>
      <c r="CG174">
        <f t="shared" si="15"/>
        <v>7</v>
      </c>
      <c r="CH174">
        <f t="shared" si="16"/>
        <v>9</v>
      </c>
      <c r="CI174">
        <f>[1]!shannonweaver(K174:BT174)</f>
        <v>2.0389151859323409</v>
      </c>
      <c r="CJ174">
        <f t="shared" si="17"/>
        <v>0.92795029100038406</v>
      </c>
      <c r="CK174">
        <f t="shared" si="18"/>
        <v>9</v>
      </c>
      <c r="CL174">
        <f>[1]!shannonweaver($K174:BZ174)</f>
        <v>2.0389151859323409</v>
      </c>
      <c r="CM174">
        <f t="shared" si="19"/>
        <v>0.92795029100038406</v>
      </c>
      <c r="CU174">
        <v>1</v>
      </c>
      <c r="DC174">
        <f t="shared" si="20"/>
        <v>0.5840470146572998</v>
      </c>
      <c r="DD174">
        <v>11.1</v>
      </c>
      <c r="DE174">
        <v>0</v>
      </c>
      <c r="DF174">
        <v>1</v>
      </c>
      <c r="EA174" s="50"/>
    </row>
    <row r="175" spans="1:131">
      <c r="A175">
        <v>174</v>
      </c>
      <c r="B175" t="s">
        <v>110</v>
      </c>
      <c r="C175" t="s">
        <v>229</v>
      </c>
      <c r="D175" t="s">
        <v>157</v>
      </c>
      <c r="E175" s="25" t="s">
        <v>357</v>
      </c>
      <c r="F175" s="25" t="s">
        <v>258</v>
      </c>
      <c r="G175">
        <v>6.6666666666666671E-3</v>
      </c>
      <c r="H175">
        <v>0.11333333333333334</v>
      </c>
      <c r="I175">
        <v>0.20666666666666669</v>
      </c>
      <c r="J175">
        <v>5.3149083178315173E-3</v>
      </c>
      <c r="K175">
        <v>3.3333333333333333E-2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0.04</v>
      </c>
      <c r="AF175">
        <v>0</v>
      </c>
      <c r="AG175">
        <v>0</v>
      </c>
      <c r="AH175">
        <v>0</v>
      </c>
      <c r="AI175">
        <v>0</v>
      </c>
      <c r="AJ175">
        <v>6.6666666666666671E-3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3.3333333333333333E-2</v>
      </c>
      <c r="AQ175">
        <v>1.3333333333333334E-2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6.6666666666666671E-3</v>
      </c>
      <c r="BU175">
        <v>5.0000000000000001E-4</v>
      </c>
      <c r="CA175">
        <v>6.6666666666666671E-3</v>
      </c>
      <c r="CB175">
        <v>0</v>
      </c>
      <c r="CC175">
        <v>0.02</v>
      </c>
      <c r="CD175">
        <v>0.47333333333333327</v>
      </c>
      <c r="CE175">
        <v>0</v>
      </c>
      <c r="CF175" s="27">
        <f t="shared" si="14"/>
        <v>1</v>
      </c>
      <c r="CG175">
        <f t="shared" si="15"/>
        <v>6</v>
      </c>
      <c r="CH175">
        <f t="shared" si="16"/>
        <v>7</v>
      </c>
      <c r="CI175">
        <f>[1]!shannonweaver(K175:BT175)</f>
        <v>1.7587970335523453</v>
      </c>
      <c r="CJ175">
        <f t="shared" si="17"/>
        <v>0.90384288010738512</v>
      </c>
      <c r="CK175">
        <f t="shared" si="18"/>
        <v>8</v>
      </c>
      <c r="CL175">
        <f>[1]!shannonweaver($K175:BZ175)</f>
        <v>1.7734403919208106</v>
      </c>
      <c r="CM175">
        <f t="shared" si="19"/>
        <v>0.85284455291211114</v>
      </c>
      <c r="CN175">
        <v>1</v>
      </c>
      <c r="CV175" s="71">
        <v>0.05</v>
      </c>
      <c r="DC175">
        <f t="shared" si="20"/>
        <v>0.33198157498449821</v>
      </c>
      <c r="DD175">
        <v>0</v>
      </c>
      <c r="DE175">
        <v>0</v>
      </c>
      <c r="DF175">
        <v>0</v>
      </c>
      <c r="EA175" s="50"/>
    </row>
    <row r="176" spans="1:131">
      <c r="A176">
        <v>175</v>
      </c>
      <c r="B176" t="s">
        <v>112</v>
      </c>
      <c r="C176" t="s">
        <v>229</v>
      </c>
      <c r="D176" t="s">
        <v>111</v>
      </c>
      <c r="E176" s="25" t="s">
        <v>357</v>
      </c>
      <c r="F176" s="25" t="s">
        <v>258</v>
      </c>
      <c r="G176">
        <v>0</v>
      </c>
      <c r="H176">
        <v>9.7400742644958599E-2</v>
      </c>
      <c r="I176">
        <v>0.13710368466152531</v>
      </c>
      <c r="J176">
        <v>5.3149083178315173E-3</v>
      </c>
      <c r="K176">
        <v>5.1413881748071967E-2</v>
      </c>
      <c r="L176">
        <v>1.1425307055127105E-2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1.1425307055127105E-2</v>
      </c>
      <c r="Y176">
        <v>2.285061411025421E-2</v>
      </c>
      <c r="Z176">
        <v>2.285061411025421E-2</v>
      </c>
      <c r="AA176">
        <v>0</v>
      </c>
      <c r="AB176">
        <v>0</v>
      </c>
      <c r="AC176">
        <v>0</v>
      </c>
      <c r="AD176">
        <v>3.4275921165381314E-2</v>
      </c>
      <c r="AE176">
        <v>1.713796058269066E-2</v>
      </c>
      <c r="AF176">
        <v>3.4275921165381314E-2</v>
      </c>
      <c r="AG176">
        <v>0</v>
      </c>
      <c r="AH176">
        <v>0</v>
      </c>
      <c r="AI176">
        <v>2.8563267637817764E-2</v>
      </c>
      <c r="AJ176">
        <v>7.4264495858326188E-2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6.2839188803199067E-2</v>
      </c>
      <c r="AQ176">
        <v>2.285061411025421E-2</v>
      </c>
      <c r="AR176">
        <v>0</v>
      </c>
      <c r="AS176">
        <v>5.7126535275635526E-3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5.7126535275635526E-3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2.285061411025421E-2</v>
      </c>
      <c r="BU176">
        <v>5.0000000000000001E-4</v>
      </c>
      <c r="CA176">
        <v>0</v>
      </c>
      <c r="CB176">
        <v>0</v>
      </c>
      <c r="CC176">
        <v>5.7126535275635526E-3</v>
      </c>
      <c r="CD176">
        <v>0.33133390459868595</v>
      </c>
      <c r="CE176">
        <v>0</v>
      </c>
      <c r="CF176" s="27">
        <f t="shared" si="14"/>
        <v>2</v>
      </c>
      <c r="CG176">
        <f t="shared" si="15"/>
        <v>13</v>
      </c>
      <c r="CH176">
        <f t="shared" si="16"/>
        <v>15</v>
      </c>
      <c r="CI176">
        <f>[1]!shannonweaver(K176:BT176)</f>
        <v>2.4869061214979431</v>
      </c>
      <c r="CJ176">
        <f t="shared" si="17"/>
        <v>0.91833826436664334</v>
      </c>
      <c r="CK176">
        <f t="shared" si="18"/>
        <v>16</v>
      </c>
      <c r="CL176">
        <f>[1]!shannonweaver($K176:BZ176)</f>
        <v>2.4930455412173753</v>
      </c>
      <c r="CM176">
        <f t="shared" si="19"/>
        <v>0.89917610975616236</v>
      </c>
      <c r="CR176">
        <v>1</v>
      </c>
      <c r="CU176">
        <v>1</v>
      </c>
      <c r="CV176" s="71">
        <v>0.05</v>
      </c>
      <c r="DC176">
        <f t="shared" si="20"/>
        <v>0.23981933562431543</v>
      </c>
      <c r="DD176">
        <v>0</v>
      </c>
      <c r="DE176">
        <v>0</v>
      </c>
      <c r="DF176">
        <v>0</v>
      </c>
      <c r="EA176" s="50"/>
    </row>
    <row r="177" spans="1:131">
      <c r="A177">
        <v>176</v>
      </c>
      <c r="B177" t="s">
        <v>113</v>
      </c>
      <c r="C177" t="s">
        <v>229</v>
      </c>
      <c r="D177" t="s">
        <v>111</v>
      </c>
      <c r="E177" s="25" t="s">
        <v>357</v>
      </c>
      <c r="F177" s="25" t="s">
        <v>258</v>
      </c>
      <c r="G177">
        <v>0</v>
      </c>
      <c r="H177">
        <v>8.7757651467832612E-2</v>
      </c>
      <c r="I177">
        <v>0.1686445971267958</v>
      </c>
      <c r="J177">
        <v>5.3149083178315173E-3</v>
      </c>
      <c r="K177">
        <v>3.7476577139287946E-2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6.8707058088694581E-2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3.1230480949406624E-2</v>
      </c>
      <c r="AE177">
        <v>4.3722673329169272E-2</v>
      </c>
      <c r="AF177">
        <v>1.8738288569643977E-2</v>
      </c>
      <c r="AG177">
        <v>1.2492192379762651E-2</v>
      </c>
      <c r="AH177">
        <v>0</v>
      </c>
      <c r="AI177">
        <v>0</v>
      </c>
      <c r="AJ177">
        <v>9.3691442848219883E-2</v>
      </c>
      <c r="AK177">
        <v>0</v>
      </c>
      <c r="AL177">
        <v>1.2492192379762651E-2</v>
      </c>
      <c r="AM177">
        <v>0</v>
      </c>
      <c r="AN177">
        <v>0</v>
      </c>
      <c r="AO177">
        <v>0</v>
      </c>
      <c r="AP177">
        <v>8.7445346658338557E-2</v>
      </c>
      <c r="AQ177">
        <v>1.9050593379138045E-2</v>
      </c>
      <c r="AR177">
        <v>0</v>
      </c>
      <c r="AS177">
        <v>0</v>
      </c>
      <c r="AT177">
        <v>0</v>
      </c>
      <c r="AU177">
        <v>1.2492192379762651E-2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1.2492192379762651E-2</v>
      </c>
      <c r="CA177">
        <v>0</v>
      </c>
      <c r="CB177">
        <v>0</v>
      </c>
      <c r="CC177">
        <v>6.2460961898813255E-3</v>
      </c>
      <c r="CD177">
        <v>0.287320424734541</v>
      </c>
      <c r="CE177">
        <v>0</v>
      </c>
      <c r="CF177" s="27">
        <f t="shared" si="14"/>
        <v>1</v>
      </c>
      <c r="CG177">
        <f t="shared" si="15"/>
        <v>11</v>
      </c>
      <c r="CH177">
        <f t="shared" si="16"/>
        <v>12</v>
      </c>
      <c r="CI177">
        <f>[1]!shannonweaver(K177:BT177)</f>
        <v>2.2148243444479232</v>
      </c>
      <c r="CJ177">
        <f t="shared" si="17"/>
        <v>0.89131088471145614</v>
      </c>
      <c r="CK177">
        <f t="shared" si="18"/>
        <v>12</v>
      </c>
      <c r="CL177">
        <f>[1]!shannonweaver($K177:BZ177)</f>
        <v>2.2148243444479232</v>
      </c>
      <c r="CM177">
        <f t="shared" si="19"/>
        <v>0.89131088471145614</v>
      </c>
      <c r="DC177">
        <f t="shared" si="20"/>
        <v>0.26171715691245989</v>
      </c>
      <c r="DD177">
        <v>0</v>
      </c>
      <c r="DE177">
        <v>11.1</v>
      </c>
      <c r="DF177">
        <v>2</v>
      </c>
      <c r="EA177" s="50"/>
    </row>
    <row r="178" spans="1:131">
      <c r="A178">
        <v>177</v>
      </c>
      <c r="B178" t="s">
        <v>114</v>
      </c>
      <c r="C178" t="s">
        <v>229</v>
      </c>
      <c r="D178" t="s">
        <v>111</v>
      </c>
      <c r="E178" s="25" t="s">
        <v>357</v>
      </c>
      <c r="F178" s="25" t="s">
        <v>258</v>
      </c>
      <c r="G178">
        <v>6.2500000000000003E-3</v>
      </c>
      <c r="H178">
        <v>7.4999999999999997E-2</v>
      </c>
      <c r="I178">
        <v>0.2</v>
      </c>
      <c r="J178">
        <v>5.3149083178315173E-3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1.8749999999999999E-2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0.19375000000000001</v>
      </c>
      <c r="AE178">
        <v>6.8750000000000006E-2</v>
      </c>
      <c r="AF178">
        <v>3.7499999999999999E-2</v>
      </c>
      <c r="AG178">
        <v>0</v>
      </c>
      <c r="AH178">
        <v>0</v>
      </c>
      <c r="AI178">
        <v>0</v>
      </c>
      <c r="AJ178">
        <v>3.7499999999999999E-2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7.4999999999999997E-2</v>
      </c>
      <c r="AQ178">
        <v>0.05</v>
      </c>
      <c r="AR178">
        <v>0</v>
      </c>
      <c r="AS178">
        <v>0</v>
      </c>
      <c r="AT178">
        <v>0</v>
      </c>
      <c r="AU178">
        <v>6.2500000000000003E-3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5.0000000000000001E-4</v>
      </c>
      <c r="CA178">
        <v>0</v>
      </c>
      <c r="CB178">
        <v>0</v>
      </c>
      <c r="CC178">
        <v>1.8749999999999999E-2</v>
      </c>
      <c r="CD178">
        <v>0.21249999999999999</v>
      </c>
      <c r="CE178">
        <v>0</v>
      </c>
      <c r="CF178" s="27">
        <f t="shared" si="14"/>
        <v>0</v>
      </c>
      <c r="CG178">
        <f t="shared" si="15"/>
        <v>8</v>
      </c>
      <c r="CH178">
        <f t="shared" si="16"/>
        <v>8</v>
      </c>
      <c r="CI178">
        <f>[1]!shannonweaver(K178:BT178)</f>
        <v>1.7402753142862932</v>
      </c>
      <c r="CJ178">
        <f t="shared" si="17"/>
        <v>0.83689552190077254</v>
      </c>
      <c r="CK178">
        <f t="shared" si="18"/>
        <v>8</v>
      </c>
      <c r="CL178">
        <f>[1]!shannonweaver($K178:BZ178)</f>
        <v>1.746569038468661</v>
      </c>
      <c r="CM178">
        <f t="shared" si="19"/>
        <v>0.83992216345631421</v>
      </c>
      <c r="CT178">
        <v>1</v>
      </c>
      <c r="CU178">
        <v>1</v>
      </c>
      <c r="CV178" s="71">
        <v>0.05</v>
      </c>
      <c r="DC178">
        <f t="shared" si="20"/>
        <v>0.28656490831783149</v>
      </c>
      <c r="DD178">
        <v>0</v>
      </c>
      <c r="DE178">
        <v>0</v>
      </c>
      <c r="DF178">
        <v>1</v>
      </c>
      <c r="EA178" s="50"/>
    </row>
    <row r="179" spans="1:131">
      <c r="A179">
        <v>178</v>
      </c>
      <c r="B179" t="s">
        <v>32</v>
      </c>
      <c r="C179" t="s">
        <v>229</v>
      </c>
      <c r="D179" t="s">
        <v>111</v>
      </c>
      <c r="E179" s="25" t="s">
        <v>357</v>
      </c>
      <c r="F179" s="25" t="s">
        <v>258</v>
      </c>
      <c r="G179">
        <v>0</v>
      </c>
      <c r="H179">
        <v>7.1895424836601302E-2</v>
      </c>
      <c r="I179">
        <v>0.14379084967320263</v>
      </c>
      <c r="J179">
        <v>5.3149083178315173E-3</v>
      </c>
      <c r="K179">
        <v>1.9607843137254905E-2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7.1895424836601302E-2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5.8823529411764698E-2</v>
      </c>
      <c r="AE179">
        <v>3.2679738562091505E-2</v>
      </c>
      <c r="AF179">
        <v>3.9215686274509803E-2</v>
      </c>
      <c r="AG179">
        <v>3.2679738562091505E-2</v>
      </c>
      <c r="AH179">
        <v>0</v>
      </c>
      <c r="AI179">
        <v>0</v>
      </c>
      <c r="AJ179">
        <v>4.5751633986928102E-2</v>
      </c>
      <c r="AK179">
        <v>0</v>
      </c>
      <c r="AL179">
        <v>6.5359477124183009E-3</v>
      </c>
      <c r="AM179">
        <v>0</v>
      </c>
      <c r="AN179">
        <v>0</v>
      </c>
      <c r="AO179">
        <v>0</v>
      </c>
      <c r="AP179">
        <v>0.15686274509803927</v>
      </c>
      <c r="AQ179">
        <v>1.9607843137254905E-2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6.5359477124183009E-3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CA179">
        <v>0</v>
      </c>
      <c r="CB179">
        <v>0</v>
      </c>
      <c r="CC179">
        <v>6.5359477124183009E-3</v>
      </c>
      <c r="CD179">
        <v>0.28758169934640521</v>
      </c>
      <c r="CE179">
        <v>0</v>
      </c>
      <c r="CF179" s="27">
        <f t="shared" si="14"/>
        <v>1</v>
      </c>
      <c r="CG179">
        <f t="shared" si="15"/>
        <v>10</v>
      </c>
      <c r="CH179">
        <f t="shared" si="16"/>
        <v>11</v>
      </c>
      <c r="CI179">
        <f>[1]!shannonweaver(K179:BT179)</f>
        <v>2.0577128889994576</v>
      </c>
      <c r="CJ179">
        <f t="shared" si="17"/>
        <v>0.8581329269639385</v>
      </c>
      <c r="CK179">
        <f t="shared" si="18"/>
        <v>11</v>
      </c>
      <c r="CL179">
        <f>[1]!shannonweaver($K179:BZ179)</f>
        <v>2.0577128889994576</v>
      </c>
      <c r="CM179">
        <f t="shared" si="19"/>
        <v>0.8581329269639385</v>
      </c>
      <c r="DC179">
        <f t="shared" si="20"/>
        <v>0.22100118282763545</v>
      </c>
      <c r="DD179">
        <v>0</v>
      </c>
      <c r="DE179">
        <v>0</v>
      </c>
      <c r="DF179">
        <v>0</v>
      </c>
      <c r="EA179" s="50"/>
    </row>
    <row r="180" spans="1:131">
      <c r="A180">
        <v>179</v>
      </c>
      <c r="B180" t="s">
        <v>33</v>
      </c>
      <c r="C180" t="s">
        <v>229</v>
      </c>
      <c r="D180" t="s">
        <v>111</v>
      </c>
      <c r="E180" s="25" t="s">
        <v>357</v>
      </c>
      <c r="F180" s="25" t="s">
        <v>258</v>
      </c>
      <c r="G180">
        <v>0</v>
      </c>
      <c r="H180">
        <v>0.10303030303030307</v>
      </c>
      <c r="I180">
        <v>0.13333333333333339</v>
      </c>
      <c r="J180">
        <v>5.3149083178315173E-3</v>
      </c>
      <c r="K180">
        <v>4.8484848484848492E-2</v>
      </c>
      <c r="L180">
        <v>1.2121212121212125E-2</v>
      </c>
      <c r="M180">
        <v>0</v>
      </c>
      <c r="N180">
        <v>0</v>
      </c>
      <c r="O180">
        <v>0</v>
      </c>
      <c r="P180">
        <v>6.0606060606060623E-3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0.1515151515151516</v>
      </c>
      <c r="Y180">
        <v>0</v>
      </c>
      <c r="Z180">
        <v>1.8181818181818188E-2</v>
      </c>
      <c r="AA180">
        <v>0</v>
      </c>
      <c r="AB180">
        <v>0</v>
      </c>
      <c r="AC180">
        <v>0</v>
      </c>
      <c r="AD180">
        <v>0</v>
      </c>
      <c r="AE180">
        <v>6.0606060606060615E-2</v>
      </c>
      <c r="AF180">
        <v>3.6363636363636369E-2</v>
      </c>
      <c r="AG180">
        <v>0</v>
      </c>
      <c r="AH180">
        <v>0</v>
      </c>
      <c r="AI180">
        <v>0</v>
      </c>
      <c r="AJ180">
        <v>4.8484848484848492E-2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8.4848484848484881E-2</v>
      </c>
      <c r="AQ180">
        <v>3.0303030303030311E-2</v>
      </c>
      <c r="AR180">
        <v>0</v>
      </c>
      <c r="AS180">
        <v>0</v>
      </c>
      <c r="AT180">
        <v>0</v>
      </c>
      <c r="AU180">
        <v>6.0606060606060623E-3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6.0606060606060623E-3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1.2121212121212125E-2</v>
      </c>
      <c r="CA180">
        <v>0</v>
      </c>
      <c r="CB180">
        <v>6.0606060606060623E-3</v>
      </c>
      <c r="CC180">
        <v>6.0606060606060623E-3</v>
      </c>
      <c r="CD180">
        <v>0.23030303030303037</v>
      </c>
      <c r="CE180">
        <v>0</v>
      </c>
      <c r="CF180" s="27">
        <f t="shared" si="14"/>
        <v>3</v>
      </c>
      <c r="CG180">
        <f t="shared" si="15"/>
        <v>10</v>
      </c>
      <c r="CH180">
        <f t="shared" si="16"/>
        <v>13</v>
      </c>
      <c r="CI180">
        <f>[1]!shannonweaver(K180:BT180)</f>
        <v>2.1452567637079327</v>
      </c>
      <c r="CJ180">
        <f t="shared" si="17"/>
        <v>0.83637392585054282</v>
      </c>
      <c r="CK180">
        <f t="shared" si="18"/>
        <v>13</v>
      </c>
      <c r="CL180">
        <f>[1]!shannonweaver($K180:BZ180)</f>
        <v>2.1452567637079327</v>
      </c>
      <c r="CM180">
        <f t="shared" si="19"/>
        <v>0.83637392585054282</v>
      </c>
      <c r="DC180">
        <f t="shared" si="20"/>
        <v>0.24167854468146796</v>
      </c>
      <c r="DD180">
        <v>0</v>
      </c>
      <c r="DE180">
        <v>0</v>
      </c>
      <c r="DF180">
        <v>0</v>
      </c>
      <c r="EA180" s="50"/>
    </row>
    <row r="181" spans="1:131">
      <c r="A181">
        <v>180</v>
      </c>
      <c r="B181" t="s">
        <v>34</v>
      </c>
      <c r="C181" t="s">
        <v>229</v>
      </c>
      <c r="D181" t="s">
        <v>111</v>
      </c>
      <c r="E181" s="25" t="s">
        <v>357</v>
      </c>
      <c r="F181" s="25" t="s">
        <v>258</v>
      </c>
      <c r="G181">
        <v>1.0979961570134505E-2</v>
      </c>
      <c r="H181">
        <v>2.2234422179522373E-2</v>
      </c>
      <c r="I181">
        <v>0.48311830908591824</v>
      </c>
      <c r="J181">
        <v>5.3149083178315173E-3</v>
      </c>
      <c r="K181">
        <v>2.744990392533626E-2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9.332967334614331E-2</v>
      </c>
      <c r="X181">
        <v>0.17567938512215209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5.4899807850672527E-3</v>
      </c>
      <c r="AE181">
        <v>6.5879769420807019E-2</v>
      </c>
      <c r="AF181">
        <v>1.0979961570134505E-2</v>
      </c>
      <c r="AG181">
        <v>0</v>
      </c>
      <c r="AH181">
        <v>0</v>
      </c>
      <c r="AI181">
        <v>0</v>
      </c>
      <c r="AJ181">
        <v>1.0979961570134505E-2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4.3919846280538015E-2</v>
      </c>
      <c r="AQ181">
        <v>3.8978863573977486E-2</v>
      </c>
      <c r="AR181">
        <v>1.0979961570134505E-2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 s="27">
        <f t="shared" si="14"/>
        <v>2</v>
      </c>
      <c r="CG181">
        <f t="shared" si="15"/>
        <v>8</v>
      </c>
      <c r="CH181">
        <f t="shared" si="16"/>
        <v>10</v>
      </c>
      <c r="CI181">
        <f>[1]!shannonweaver(K181:BT181)</f>
        <v>1.849127090470994</v>
      </c>
      <c r="CJ181">
        <f t="shared" si="17"/>
        <v>0.8030656917293677</v>
      </c>
      <c r="CK181">
        <f t="shared" si="18"/>
        <v>10</v>
      </c>
      <c r="CL181">
        <f>[1]!shannonweaver($K181:BZ181)</f>
        <v>1.849127090470994</v>
      </c>
      <c r="CM181">
        <f t="shared" si="19"/>
        <v>0.8030656917293677</v>
      </c>
      <c r="DC181">
        <f t="shared" si="20"/>
        <v>0.52164760115340669</v>
      </c>
      <c r="DD181">
        <v>11.1</v>
      </c>
      <c r="DE181">
        <v>0</v>
      </c>
      <c r="DF181">
        <v>1</v>
      </c>
      <c r="EA181" s="50"/>
    </row>
    <row r="182" spans="1:131">
      <c r="A182">
        <v>181</v>
      </c>
      <c r="B182" t="s">
        <v>35</v>
      </c>
      <c r="C182" t="s">
        <v>229</v>
      </c>
      <c r="D182" t="s">
        <v>230</v>
      </c>
      <c r="E182" s="25" t="s">
        <v>479</v>
      </c>
      <c r="F182" s="25" t="s">
        <v>478</v>
      </c>
      <c r="G182">
        <v>1.1753183153770816E-2</v>
      </c>
      <c r="H182">
        <v>9.8334965719882469E-2</v>
      </c>
      <c r="I182">
        <v>0.14495592556317338</v>
      </c>
      <c r="J182">
        <v>5.3149083178315173E-3</v>
      </c>
      <c r="K182">
        <v>7.8354554358472089E-3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3.9177277179236044E-3</v>
      </c>
      <c r="W182">
        <v>8.6190009794319303E-2</v>
      </c>
      <c r="X182">
        <v>9.7943192948090133E-2</v>
      </c>
      <c r="Y182">
        <v>7.8354554358472089E-3</v>
      </c>
      <c r="Z182">
        <v>5.0930460333006855E-2</v>
      </c>
      <c r="AA182">
        <v>0</v>
      </c>
      <c r="AB182">
        <v>0</v>
      </c>
      <c r="AC182">
        <v>0</v>
      </c>
      <c r="AD182">
        <v>1.9588638589618023E-2</v>
      </c>
      <c r="AE182">
        <v>7.0519098922624895E-2</v>
      </c>
      <c r="AF182">
        <v>1.5670910871694418E-2</v>
      </c>
      <c r="AG182">
        <v>1.1753183153770816E-2</v>
      </c>
      <c r="AH182">
        <v>0</v>
      </c>
      <c r="AI182">
        <v>0</v>
      </c>
      <c r="AJ182">
        <v>6.660137120470129E-2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4.701273261508325E-2</v>
      </c>
      <c r="AQ182">
        <v>5.8961802154750255E-2</v>
      </c>
      <c r="AR182">
        <v>5.876591576885408E-2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6.6993143976493641E-2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5.4848188050930467E-2</v>
      </c>
      <c r="CA182">
        <v>0</v>
      </c>
      <c r="CB182">
        <v>0</v>
      </c>
      <c r="CC182">
        <v>0</v>
      </c>
      <c r="CD182">
        <v>1.9588638589618023E-2</v>
      </c>
      <c r="CE182">
        <v>0</v>
      </c>
      <c r="CF182" s="27">
        <f t="shared" si="14"/>
        <v>3</v>
      </c>
      <c r="CG182">
        <f t="shared" si="15"/>
        <v>13</v>
      </c>
      <c r="CH182">
        <f t="shared" si="16"/>
        <v>16</v>
      </c>
      <c r="CI182">
        <f>[1]!shannonweaver(K182:BT182)</f>
        <v>2.5292289687117591</v>
      </c>
      <c r="CJ182">
        <f t="shared" si="17"/>
        <v>0.91222652260829051</v>
      </c>
      <c r="CK182">
        <f t="shared" si="18"/>
        <v>16</v>
      </c>
      <c r="CL182">
        <f>[1]!shannonweaver($K182:BZ182)</f>
        <v>2.5292289687117591</v>
      </c>
      <c r="CM182">
        <f t="shared" si="19"/>
        <v>0.91222652260829051</v>
      </c>
      <c r="DB182">
        <v>10.9</v>
      </c>
      <c r="DC182">
        <f t="shared" si="20"/>
        <v>0.26035898275465813</v>
      </c>
      <c r="DD182">
        <v>0</v>
      </c>
      <c r="DE182">
        <v>0</v>
      </c>
      <c r="DF182">
        <v>0</v>
      </c>
      <c r="EA182" s="50"/>
    </row>
    <row r="183" spans="1:131">
      <c r="A183">
        <v>182</v>
      </c>
      <c r="B183" t="s">
        <v>36</v>
      </c>
      <c r="C183" t="s">
        <v>229</v>
      </c>
      <c r="D183" t="s">
        <v>230</v>
      </c>
      <c r="E183" s="25" t="s">
        <v>479</v>
      </c>
      <c r="F183" s="25" t="s">
        <v>478</v>
      </c>
      <c r="G183">
        <v>0</v>
      </c>
      <c r="H183">
        <v>0.12939597315436241</v>
      </c>
      <c r="I183">
        <v>0.19328859060402687</v>
      </c>
      <c r="J183">
        <v>5.3149083178315173E-3</v>
      </c>
      <c r="K183">
        <v>1.0738255033557048E-2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5.3691275167785241E-3</v>
      </c>
      <c r="W183">
        <v>1.6107382550335569E-2</v>
      </c>
      <c r="X183">
        <v>0.11812080536912754</v>
      </c>
      <c r="Y183">
        <v>0</v>
      </c>
      <c r="Z183">
        <v>6.9798657718120799E-2</v>
      </c>
      <c r="AA183">
        <v>0</v>
      </c>
      <c r="AB183">
        <v>0</v>
      </c>
      <c r="AC183">
        <v>0</v>
      </c>
      <c r="AD183">
        <v>0</v>
      </c>
      <c r="AE183">
        <v>6.9798657718120799E-2</v>
      </c>
      <c r="AF183">
        <v>0</v>
      </c>
      <c r="AG183">
        <v>1.6107382550335572E-2</v>
      </c>
      <c r="AH183">
        <v>0</v>
      </c>
      <c r="AI183">
        <v>0</v>
      </c>
      <c r="AJ183">
        <v>9.1275167785234923E-2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4.2953020134228186E-2</v>
      </c>
      <c r="AQ183">
        <v>8.0805369127516791E-2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9.1812080536912768E-2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5.9060402684563751E-2</v>
      </c>
      <c r="CA183">
        <v>0</v>
      </c>
      <c r="CB183">
        <v>0</v>
      </c>
      <c r="CC183">
        <v>0</v>
      </c>
      <c r="CD183">
        <v>5.3691275167785241E-3</v>
      </c>
      <c r="CE183">
        <v>0</v>
      </c>
      <c r="CF183" s="27">
        <f t="shared" si="14"/>
        <v>3</v>
      </c>
      <c r="CG183">
        <f t="shared" si="15"/>
        <v>9</v>
      </c>
      <c r="CH183">
        <f t="shared" si="16"/>
        <v>12</v>
      </c>
      <c r="CI183">
        <f>[1]!shannonweaver(K183:BT183)</f>
        <v>2.2470034450638146</v>
      </c>
      <c r="CJ183">
        <f t="shared" si="17"/>
        <v>0.90426070744167286</v>
      </c>
      <c r="CK183">
        <f t="shared" si="18"/>
        <v>12</v>
      </c>
      <c r="CL183">
        <f>[1]!shannonweaver($K183:BZ183)</f>
        <v>2.2470034450638146</v>
      </c>
      <c r="CM183">
        <f t="shared" si="19"/>
        <v>0.90426070744167286</v>
      </c>
      <c r="DB183">
        <v>10.9</v>
      </c>
      <c r="DC183">
        <f t="shared" si="20"/>
        <v>0.32799947207622077</v>
      </c>
      <c r="DD183">
        <v>0</v>
      </c>
      <c r="DE183">
        <v>0</v>
      </c>
      <c r="DF183">
        <v>2</v>
      </c>
      <c r="EA183" s="50"/>
    </row>
    <row r="184" spans="1:131">
      <c r="A184">
        <v>183</v>
      </c>
      <c r="B184" t="s">
        <v>37</v>
      </c>
      <c r="C184" t="s">
        <v>229</v>
      </c>
      <c r="D184" t="s">
        <v>230</v>
      </c>
      <c r="E184" s="25" t="s">
        <v>479</v>
      </c>
      <c r="F184" s="25" t="s">
        <v>478</v>
      </c>
      <c r="G184">
        <v>0</v>
      </c>
      <c r="H184">
        <v>8.5901826484018284E-2</v>
      </c>
      <c r="I184">
        <v>0.10844748858447492</v>
      </c>
      <c r="J184">
        <v>5.3149083178315173E-3</v>
      </c>
      <c r="K184">
        <v>1.7123287671232879E-2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0.14269406392694065</v>
      </c>
      <c r="X184">
        <v>0.39954337899543385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9.7031963470319657E-2</v>
      </c>
      <c r="AK184">
        <v>0</v>
      </c>
      <c r="AL184">
        <v>2.853881278538813E-2</v>
      </c>
      <c r="AM184">
        <v>0</v>
      </c>
      <c r="AN184">
        <v>0</v>
      </c>
      <c r="AO184">
        <v>0</v>
      </c>
      <c r="AP184">
        <v>8.5616438356164379E-4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9.7031963470319657E-2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CA184">
        <v>0</v>
      </c>
      <c r="CB184">
        <v>0</v>
      </c>
      <c r="CC184">
        <v>2.2831050228310504E-2</v>
      </c>
      <c r="CD184">
        <v>0</v>
      </c>
      <c r="CE184">
        <v>0</v>
      </c>
      <c r="CF184" s="27">
        <f t="shared" si="14"/>
        <v>2</v>
      </c>
      <c r="CG184">
        <f t="shared" si="15"/>
        <v>5</v>
      </c>
      <c r="CH184">
        <f t="shared" si="16"/>
        <v>7</v>
      </c>
      <c r="CI184">
        <f>[1]!shannonweaver(K184:BT184)</f>
        <v>1.3829470752508128</v>
      </c>
      <c r="CJ184">
        <f t="shared" si="17"/>
        <v>0.71069420955648765</v>
      </c>
      <c r="CK184">
        <f t="shared" si="18"/>
        <v>7</v>
      </c>
      <c r="CL184">
        <f>[1]!shannonweaver($K184:BZ184)</f>
        <v>1.3829470752508128</v>
      </c>
      <c r="CM184">
        <f t="shared" si="19"/>
        <v>0.71069420955648765</v>
      </c>
      <c r="DB184">
        <v>10.9</v>
      </c>
      <c r="DC184">
        <f t="shared" si="20"/>
        <v>0.19966422338632472</v>
      </c>
      <c r="DD184">
        <v>0</v>
      </c>
      <c r="DE184">
        <v>0</v>
      </c>
      <c r="DF184">
        <v>2</v>
      </c>
      <c r="EA184" s="50"/>
    </row>
    <row r="185" spans="1:131">
      <c r="A185">
        <v>184</v>
      </c>
      <c r="B185" t="s">
        <v>466</v>
      </c>
      <c r="C185" t="s">
        <v>229</v>
      </c>
      <c r="D185" t="s">
        <v>230</v>
      </c>
      <c r="E185" s="25" t="s">
        <v>479</v>
      </c>
      <c r="F185" s="25" t="s">
        <v>478</v>
      </c>
      <c r="G185">
        <v>0</v>
      </c>
      <c r="H185">
        <v>8.2049669915121054E-2</v>
      </c>
      <c r="I185">
        <v>0.21376925495127322</v>
      </c>
      <c r="J185">
        <v>5.3149083178315173E-3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6.2873310279786238E-2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2.5149324111914499E-2</v>
      </c>
      <c r="AE185">
        <v>0.15718327569946561</v>
      </c>
      <c r="AF185">
        <v>1.8861993083935876E-2</v>
      </c>
      <c r="AG185">
        <v>0</v>
      </c>
      <c r="AH185">
        <v>0</v>
      </c>
      <c r="AI185">
        <v>0</v>
      </c>
      <c r="AJ185">
        <v>0.10688462747563664</v>
      </c>
      <c r="AK185">
        <v>0</v>
      </c>
      <c r="AL185">
        <v>4.4011317195850365E-2</v>
      </c>
      <c r="AM185">
        <v>0</v>
      </c>
      <c r="AN185">
        <v>0</v>
      </c>
      <c r="AO185">
        <v>0</v>
      </c>
      <c r="AP185">
        <v>4.4011317195850365E-2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0.13832128261552976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6.916064130776485E-2</v>
      </c>
      <c r="CA185">
        <v>0</v>
      </c>
      <c r="CB185">
        <v>0</v>
      </c>
      <c r="CC185">
        <v>3.7723986167871745E-2</v>
      </c>
      <c r="CD185">
        <v>0</v>
      </c>
      <c r="CE185">
        <v>0</v>
      </c>
      <c r="CF185" s="27">
        <f t="shared" si="14"/>
        <v>0</v>
      </c>
      <c r="CG185">
        <f t="shared" si="15"/>
        <v>9</v>
      </c>
      <c r="CH185">
        <f t="shared" si="16"/>
        <v>9</v>
      </c>
      <c r="CI185">
        <f>[1]!shannonweaver(K185:BT185)</f>
        <v>2.0018738887108927</v>
      </c>
      <c r="CJ185">
        <f t="shared" si="17"/>
        <v>0.91109207013233118</v>
      </c>
      <c r="CK185">
        <f t="shared" si="18"/>
        <v>9</v>
      </c>
      <c r="CL185">
        <f>[1]!shannonweaver($K185:BZ185)</f>
        <v>2.0018738887108927</v>
      </c>
      <c r="CM185">
        <f t="shared" si="19"/>
        <v>0.91109207013233118</v>
      </c>
      <c r="DB185">
        <v>10.9</v>
      </c>
      <c r="DC185">
        <f t="shared" si="20"/>
        <v>0.30113383318422576</v>
      </c>
      <c r="DD185">
        <v>0</v>
      </c>
      <c r="DE185">
        <v>0</v>
      </c>
      <c r="DF185">
        <v>0</v>
      </c>
      <c r="EA185" s="50"/>
    </row>
    <row r="186" spans="1:131">
      <c r="A186">
        <v>185</v>
      </c>
      <c r="B186" t="s">
        <v>465</v>
      </c>
      <c r="C186" t="s">
        <v>229</v>
      </c>
      <c r="D186" t="s">
        <v>230</v>
      </c>
      <c r="E186" s="25" t="s">
        <v>479</v>
      </c>
      <c r="F186" s="25" t="s">
        <v>478</v>
      </c>
      <c r="G186">
        <v>1.1299435028248584E-2</v>
      </c>
      <c r="H186">
        <v>8.4745762711864375E-2</v>
      </c>
      <c r="I186">
        <v>0.16384180790960445</v>
      </c>
      <c r="J186">
        <v>5.3149083178315173E-3</v>
      </c>
      <c r="K186">
        <v>3.9548022598870039E-2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0.24293785310734448</v>
      </c>
      <c r="X186">
        <v>0.17514124293785308</v>
      </c>
      <c r="Y186">
        <v>0</v>
      </c>
      <c r="Z186">
        <v>0</v>
      </c>
      <c r="AA186">
        <v>1.6949152542372874E-2</v>
      </c>
      <c r="AB186">
        <v>0</v>
      </c>
      <c r="AC186">
        <v>0</v>
      </c>
      <c r="AD186">
        <v>1.1299435028248584E-2</v>
      </c>
      <c r="AE186">
        <v>0</v>
      </c>
      <c r="AF186">
        <v>1.1299435028248584E-2</v>
      </c>
      <c r="AG186">
        <v>0</v>
      </c>
      <c r="AH186">
        <v>0</v>
      </c>
      <c r="AI186">
        <v>0</v>
      </c>
      <c r="AJ186">
        <v>7.3446327683615795E-2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1.1299435028248584E-2</v>
      </c>
      <c r="AQ186">
        <v>5.649717514124292E-3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9.6045197740112984E-2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2.2598870056497168E-2</v>
      </c>
      <c r="CA186">
        <v>0</v>
      </c>
      <c r="CB186">
        <v>0</v>
      </c>
      <c r="CC186">
        <v>3.3898305084745749E-2</v>
      </c>
      <c r="CD186">
        <v>0</v>
      </c>
      <c r="CE186">
        <v>0</v>
      </c>
      <c r="CF186" s="27">
        <f t="shared" si="14"/>
        <v>2</v>
      </c>
      <c r="CG186">
        <f t="shared" si="15"/>
        <v>9</v>
      </c>
      <c r="CH186">
        <f t="shared" si="16"/>
        <v>11</v>
      </c>
      <c r="CI186">
        <f>[1]!shannonweaver(K186:BT186)</f>
        <v>1.8177901753259083</v>
      </c>
      <c r="CJ186">
        <f t="shared" si="17"/>
        <v>0.75807738392366353</v>
      </c>
      <c r="CK186">
        <f t="shared" si="18"/>
        <v>11</v>
      </c>
      <c r="CL186">
        <f>[1]!shannonweaver($K186:BZ186)</f>
        <v>1.8177901753259083</v>
      </c>
      <c r="CM186">
        <f t="shared" si="19"/>
        <v>0.75807738392366353</v>
      </c>
      <c r="DB186">
        <v>10.9</v>
      </c>
      <c r="DC186">
        <f t="shared" si="20"/>
        <v>0.26520191396754889</v>
      </c>
      <c r="DD186">
        <v>0</v>
      </c>
      <c r="DE186">
        <v>22.2</v>
      </c>
      <c r="DF186">
        <v>3</v>
      </c>
      <c r="EA186" s="50"/>
    </row>
    <row r="187" spans="1:131">
      <c r="A187">
        <v>186</v>
      </c>
      <c r="B187" t="s">
        <v>262</v>
      </c>
      <c r="C187" t="s">
        <v>229</v>
      </c>
      <c r="D187" t="s">
        <v>230</v>
      </c>
      <c r="E187" s="25" t="s">
        <v>479</v>
      </c>
      <c r="F187" s="25" t="s">
        <v>478</v>
      </c>
      <c r="G187">
        <v>1.2982797792924376E-2</v>
      </c>
      <c r="H187">
        <v>0.16877637130801693</v>
      </c>
      <c r="I187">
        <v>0.14281077572216819</v>
      </c>
      <c r="J187">
        <v>5.3149083178315173E-3</v>
      </c>
      <c r="K187">
        <v>1.9474196689386568E-2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7.1405387861084052E-2</v>
      </c>
      <c r="X187">
        <v>0.14930217461863032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7.7896786757546271E-2</v>
      </c>
      <c r="AE187">
        <v>6.4913988964621881E-3</v>
      </c>
      <c r="AF187">
        <v>6.4913988964621881E-3</v>
      </c>
      <c r="AG187">
        <v>6.4913988964621881E-3</v>
      </c>
      <c r="AH187">
        <v>0</v>
      </c>
      <c r="AI187">
        <v>0</v>
      </c>
      <c r="AJ187">
        <v>0.10386238234339502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4.5439792275235313E-2</v>
      </c>
      <c r="AQ187">
        <v>4.5439792275235313E-2</v>
      </c>
      <c r="AR187">
        <v>0</v>
      </c>
      <c r="AS187">
        <v>0</v>
      </c>
      <c r="AT187">
        <v>6.4913988964621881E-3</v>
      </c>
      <c r="AU187">
        <v>1.9474196689386568E-2</v>
      </c>
      <c r="AV187">
        <v>0</v>
      </c>
      <c r="AW187">
        <v>0</v>
      </c>
      <c r="AX187">
        <v>0.11067835118468032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5.0000000000000001E-4</v>
      </c>
      <c r="CA187">
        <v>0</v>
      </c>
      <c r="CB187">
        <v>0</v>
      </c>
      <c r="CC187">
        <v>0</v>
      </c>
      <c r="CD187">
        <v>6.4913988964621881E-3</v>
      </c>
      <c r="CE187">
        <v>0</v>
      </c>
      <c r="CF187" s="27">
        <f t="shared" si="14"/>
        <v>2</v>
      </c>
      <c r="CG187">
        <f t="shared" si="15"/>
        <v>11</v>
      </c>
      <c r="CH187">
        <f t="shared" si="16"/>
        <v>13</v>
      </c>
      <c r="CI187">
        <f>[1]!shannonweaver(K187:BT187)</f>
        <v>2.1620043013896804</v>
      </c>
      <c r="CJ187">
        <f t="shared" si="17"/>
        <v>0.84290330922141854</v>
      </c>
      <c r="CK187">
        <f t="shared" si="18"/>
        <v>14</v>
      </c>
      <c r="CL187">
        <f>[1]!shannonweaver($K187:BZ187)</f>
        <v>2.1665134590377142</v>
      </c>
      <c r="CM187">
        <f t="shared" si="19"/>
        <v>0.82094217307267248</v>
      </c>
      <c r="CR187">
        <v>1</v>
      </c>
      <c r="CU187">
        <v>1</v>
      </c>
      <c r="CV187" s="71">
        <v>0.05</v>
      </c>
      <c r="DB187">
        <v>10.9</v>
      </c>
      <c r="DC187">
        <f t="shared" si="20"/>
        <v>0.32988485314094101</v>
      </c>
      <c r="DD187">
        <v>0</v>
      </c>
      <c r="DE187">
        <v>11.1</v>
      </c>
      <c r="DF187">
        <v>3</v>
      </c>
      <c r="EA187" s="50"/>
    </row>
    <row r="188" spans="1:131">
      <c r="A188">
        <v>187</v>
      </c>
      <c r="B188" t="s">
        <v>326</v>
      </c>
      <c r="C188" t="s">
        <v>229</v>
      </c>
      <c r="D188" t="s">
        <v>298</v>
      </c>
      <c r="E188" s="25" t="s">
        <v>479</v>
      </c>
      <c r="F188" s="25" t="s">
        <v>478</v>
      </c>
      <c r="G188">
        <v>6.0587700696758569E-3</v>
      </c>
      <c r="H188">
        <v>9.6940321114813724E-2</v>
      </c>
      <c r="I188">
        <v>0.33929112390184785</v>
      </c>
      <c r="J188">
        <v>5.3149083178315173E-3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8.4822780975461975E-2</v>
      </c>
      <c r="AE188">
        <v>0.12723417146319299</v>
      </c>
      <c r="AF188">
        <v>2.4235080278703428E-2</v>
      </c>
      <c r="AG188">
        <v>0</v>
      </c>
      <c r="AH188">
        <v>0</v>
      </c>
      <c r="AI188">
        <v>0</v>
      </c>
      <c r="AJ188">
        <v>4.2411390487730988E-2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1.8176310209027571E-2</v>
      </c>
      <c r="AQ188">
        <v>2.4235080278703428E-2</v>
      </c>
      <c r="AR188">
        <v>6.0587700696758569E-3</v>
      </c>
      <c r="AS188">
        <v>0.12117540139351715</v>
      </c>
      <c r="AT188">
        <v>0</v>
      </c>
      <c r="AU188">
        <v>0</v>
      </c>
      <c r="AV188">
        <v>0</v>
      </c>
      <c r="AW188">
        <v>0</v>
      </c>
      <c r="AX188">
        <v>0.10330202968797338</v>
      </c>
      <c r="AY188">
        <v>6.0587700696758569E-3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5.0000000000000001E-4</v>
      </c>
      <c r="CA188">
        <v>0</v>
      </c>
      <c r="CB188">
        <v>0</v>
      </c>
      <c r="CC188">
        <v>0</v>
      </c>
      <c r="CD188">
        <v>0</v>
      </c>
      <c r="CE188">
        <v>0</v>
      </c>
      <c r="CF188" s="27">
        <f t="shared" si="14"/>
        <v>0</v>
      </c>
      <c r="CG188">
        <f t="shared" si="15"/>
        <v>10</v>
      </c>
      <c r="CH188">
        <f t="shared" si="16"/>
        <v>10</v>
      </c>
      <c r="CI188">
        <f>[1]!shannonweaver(K188:BT188)</f>
        <v>1.9459023253887622</v>
      </c>
      <c r="CJ188">
        <f t="shared" si="17"/>
        <v>0.84509464223904529</v>
      </c>
      <c r="CK188">
        <f t="shared" si="18"/>
        <v>11</v>
      </c>
      <c r="CL188">
        <f>[1]!shannonweaver($K188:BZ188)</f>
        <v>1.9513407213785312</v>
      </c>
      <c r="CM188">
        <f t="shared" si="19"/>
        <v>0.81377228752000275</v>
      </c>
      <c r="CR188">
        <v>1</v>
      </c>
      <c r="CU188">
        <v>1</v>
      </c>
      <c r="CV188" s="71">
        <v>0.05</v>
      </c>
      <c r="DB188">
        <v>13</v>
      </c>
      <c r="DC188">
        <f t="shared" si="20"/>
        <v>0.44760512340416891</v>
      </c>
      <c r="DD188">
        <v>11.1</v>
      </c>
      <c r="DE188">
        <v>0</v>
      </c>
      <c r="DF188">
        <v>2</v>
      </c>
      <c r="EA188" s="50"/>
    </row>
    <row r="189" spans="1:131">
      <c r="A189">
        <v>188</v>
      </c>
      <c r="B189" t="s">
        <v>327</v>
      </c>
      <c r="C189" t="s">
        <v>229</v>
      </c>
      <c r="D189" t="s">
        <v>298</v>
      </c>
      <c r="E189" s="25" t="s">
        <v>479</v>
      </c>
      <c r="F189" s="25" t="s">
        <v>478</v>
      </c>
      <c r="G189">
        <v>3.8216560509554139E-2</v>
      </c>
      <c r="H189">
        <v>0.1464968152866242</v>
      </c>
      <c r="I189">
        <v>0.16560509554140132</v>
      </c>
      <c r="J189">
        <v>5.3149083178315173E-3</v>
      </c>
      <c r="K189">
        <v>6.369426751592357E-3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6.369426751592357E-3</v>
      </c>
      <c r="AE189">
        <v>8.9171974522293002E-2</v>
      </c>
      <c r="AF189">
        <v>9.5541401273885357E-2</v>
      </c>
      <c r="AG189">
        <v>0</v>
      </c>
      <c r="AH189">
        <v>0</v>
      </c>
      <c r="AI189">
        <v>0</v>
      </c>
      <c r="AJ189">
        <v>4.4585987261146494E-2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2.5477707006369428E-2</v>
      </c>
      <c r="AQ189">
        <v>5.7324840764331197E-2</v>
      </c>
      <c r="AR189">
        <v>5.7324840764331197E-2</v>
      </c>
      <c r="AS189">
        <v>0.12738853503184716</v>
      </c>
      <c r="AT189">
        <v>0</v>
      </c>
      <c r="AU189">
        <v>0</v>
      </c>
      <c r="AV189">
        <v>0</v>
      </c>
      <c r="AW189">
        <v>0</v>
      </c>
      <c r="AX189">
        <v>0.1401273885350319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 s="27">
        <f t="shared" si="14"/>
        <v>1</v>
      </c>
      <c r="CG189">
        <f t="shared" si="15"/>
        <v>9</v>
      </c>
      <c r="CH189">
        <f t="shared" si="16"/>
        <v>10</v>
      </c>
      <c r="CI189">
        <f>[1]!shannonweaver(K189:BT189)</f>
        <v>2.0347598137153664</v>
      </c>
      <c r="CJ189">
        <f t="shared" si="17"/>
        <v>0.88368495909507216</v>
      </c>
      <c r="CK189">
        <f t="shared" si="18"/>
        <v>10</v>
      </c>
      <c r="CL189">
        <f>[1]!shannonweaver($K189:BZ189)</f>
        <v>2.0347598137153664</v>
      </c>
      <c r="CM189">
        <f t="shared" si="19"/>
        <v>0.88368495909507216</v>
      </c>
      <c r="DB189">
        <v>13</v>
      </c>
      <c r="DC189">
        <f t="shared" si="20"/>
        <v>0.35563337965541114</v>
      </c>
      <c r="DD189">
        <v>22.2</v>
      </c>
      <c r="DE189">
        <v>22.2</v>
      </c>
      <c r="DF189">
        <v>3</v>
      </c>
      <c r="EA189" s="50"/>
    </row>
    <row r="190" spans="1:131">
      <c r="A190">
        <v>189</v>
      </c>
      <c r="B190" t="s">
        <v>328</v>
      </c>
      <c r="C190" t="s">
        <v>229</v>
      </c>
      <c r="D190" t="s">
        <v>298</v>
      </c>
      <c r="E190" s="25" t="s">
        <v>479</v>
      </c>
      <c r="F190" s="25" t="s">
        <v>478</v>
      </c>
      <c r="G190">
        <v>1.423994304022784E-2</v>
      </c>
      <c r="H190">
        <v>0.1281594873620506</v>
      </c>
      <c r="I190">
        <v>0.22071911712353151</v>
      </c>
      <c r="J190">
        <v>5.3149083178315173E-3</v>
      </c>
      <c r="K190">
        <v>7.1199715201139199E-3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5.6959772160911352E-2</v>
      </c>
      <c r="AE190">
        <v>0.17799928800284806</v>
      </c>
      <c r="AF190">
        <v>0</v>
      </c>
      <c r="AG190">
        <v>0</v>
      </c>
      <c r="AH190">
        <v>0</v>
      </c>
      <c r="AI190">
        <v>0</v>
      </c>
      <c r="AJ190">
        <v>7.1199715201139185E-2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2.847988608045568E-2</v>
      </c>
      <c r="AQ190">
        <v>3.1683873264506945E-2</v>
      </c>
      <c r="AR190">
        <v>0</v>
      </c>
      <c r="AS190">
        <v>0.14239943040227843</v>
      </c>
      <c r="AT190">
        <v>0</v>
      </c>
      <c r="AU190">
        <v>0</v>
      </c>
      <c r="AV190">
        <v>0</v>
      </c>
      <c r="AW190">
        <v>0</v>
      </c>
      <c r="AX190">
        <v>0.11391954432182273</v>
      </c>
      <c r="AY190">
        <v>7.1199715201139199E-3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 s="27">
        <f t="shared" si="14"/>
        <v>1</v>
      </c>
      <c r="CG190">
        <f t="shared" si="15"/>
        <v>8</v>
      </c>
      <c r="CH190">
        <f t="shared" si="16"/>
        <v>9</v>
      </c>
      <c r="CI190">
        <f>[1]!shannonweaver(K190:BT190)</f>
        <v>1.8486496860366419</v>
      </c>
      <c r="CJ190">
        <f t="shared" si="17"/>
        <v>0.84135673026096924</v>
      </c>
      <c r="CK190">
        <f t="shared" si="18"/>
        <v>9</v>
      </c>
      <c r="CL190">
        <f>[1]!shannonweaver($K190:BZ190)</f>
        <v>1.8486496860366419</v>
      </c>
      <c r="CM190">
        <f t="shared" si="19"/>
        <v>0.84135673026096924</v>
      </c>
      <c r="DB190">
        <v>13</v>
      </c>
      <c r="DC190">
        <f t="shared" si="20"/>
        <v>0.36843345584364146</v>
      </c>
      <c r="DD190">
        <v>11.1</v>
      </c>
      <c r="DE190">
        <v>22.2</v>
      </c>
      <c r="DF190">
        <v>3</v>
      </c>
      <c r="EA190" s="50"/>
    </row>
    <row r="191" spans="1:131">
      <c r="A191">
        <v>190</v>
      </c>
      <c r="B191" t="s">
        <v>329</v>
      </c>
      <c r="C191" t="s">
        <v>229</v>
      </c>
      <c r="D191" t="s">
        <v>298</v>
      </c>
      <c r="E191" s="25" t="s">
        <v>479</v>
      </c>
      <c r="F191" s="25" t="s">
        <v>478</v>
      </c>
      <c r="G191">
        <v>6.0204695966285388E-3</v>
      </c>
      <c r="H191">
        <v>0.20469596628537032</v>
      </c>
      <c r="I191">
        <v>0.20469596628537032</v>
      </c>
      <c r="J191">
        <v>5.3149083178315173E-3</v>
      </c>
      <c r="K191">
        <v>1.806140878988562E-2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1.2040939193257078E-2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4.2143287176399764E-2</v>
      </c>
      <c r="AE191">
        <v>0.16857314870559911</v>
      </c>
      <c r="AF191">
        <v>1.2040939193257078E-2</v>
      </c>
      <c r="AG191">
        <v>0</v>
      </c>
      <c r="AH191">
        <v>0</v>
      </c>
      <c r="AI191">
        <v>0</v>
      </c>
      <c r="AJ191">
        <v>2.4081878386514155E-2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6.0806742925948239E-2</v>
      </c>
      <c r="AR191">
        <v>3.6122817579771233E-2</v>
      </c>
      <c r="AS191">
        <v>0.1204093919325708</v>
      </c>
      <c r="AT191">
        <v>0</v>
      </c>
      <c r="AU191">
        <v>0</v>
      </c>
      <c r="AV191">
        <v>0</v>
      </c>
      <c r="AW191">
        <v>0</v>
      </c>
      <c r="AX191">
        <v>8.4286574352799543E-2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CA191">
        <v>0</v>
      </c>
      <c r="CB191">
        <v>0</v>
      </c>
      <c r="CC191">
        <v>6.0204695966285388E-3</v>
      </c>
      <c r="CD191">
        <v>0</v>
      </c>
      <c r="CE191">
        <v>0</v>
      </c>
      <c r="CF191" s="27">
        <f t="shared" si="14"/>
        <v>2</v>
      </c>
      <c r="CG191">
        <f t="shared" si="15"/>
        <v>8</v>
      </c>
      <c r="CH191">
        <f t="shared" si="16"/>
        <v>10</v>
      </c>
      <c r="CI191">
        <f>[1]!shannonweaver(K191:BT191)</f>
        <v>1.9690801271839971</v>
      </c>
      <c r="CJ191">
        <f t="shared" si="17"/>
        <v>0.85516063366136319</v>
      </c>
      <c r="CK191">
        <f t="shared" si="18"/>
        <v>10</v>
      </c>
      <c r="CL191">
        <f>[1]!shannonweaver($K191:BZ191)</f>
        <v>1.9690801271839971</v>
      </c>
      <c r="CM191">
        <f t="shared" si="19"/>
        <v>0.85516063366136319</v>
      </c>
      <c r="DB191">
        <v>13</v>
      </c>
      <c r="DC191">
        <f t="shared" si="20"/>
        <v>0.42072731048520068</v>
      </c>
      <c r="DD191">
        <v>22.2</v>
      </c>
      <c r="DE191">
        <v>0</v>
      </c>
      <c r="DF191">
        <v>3</v>
      </c>
      <c r="EA191" s="50"/>
    </row>
    <row r="192" spans="1:131">
      <c r="A192">
        <v>191</v>
      </c>
      <c r="B192" t="s">
        <v>330</v>
      </c>
      <c r="C192" t="s">
        <v>229</v>
      </c>
      <c r="D192" t="s">
        <v>298</v>
      </c>
      <c r="E192" s="25" t="s">
        <v>479</v>
      </c>
      <c r="F192" s="25" t="s">
        <v>478</v>
      </c>
      <c r="G192">
        <v>0</v>
      </c>
      <c r="H192">
        <v>9.3539900613855614E-2</v>
      </c>
      <c r="I192">
        <v>0.21046477638117508</v>
      </c>
      <c r="J192">
        <v>5.3149083178315173E-3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4.0923706518561823E-2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5.846243788365975E-3</v>
      </c>
      <c r="AE192">
        <v>0.18123355743934524</v>
      </c>
      <c r="AF192">
        <v>3.5077462730195845E-2</v>
      </c>
      <c r="AG192">
        <v>0</v>
      </c>
      <c r="AH192">
        <v>0</v>
      </c>
      <c r="AI192">
        <v>0</v>
      </c>
      <c r="AJ192">
        <v>2.9231218941829874E-2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2.9231218941829874E-2</v>
      </c>
      <c r="AQ192">
        <v>7.0447237649809993E-2</v>
      </c>
      <c r="AR192">
        <v>6.4308681672025733E-2</v>
      </c>
      <c r="AS192">
        <v>0.11107863197895355</v>
      </c>
      <c r="AT192">
        <v>0</v>
      </c>
      <c r="AU192">
        <v>5.846243788365975E-3</v>
      </c>
      <c r="AV192">
        <v>0</v>
      </c>
      <c r="AW192">
        <v>0</v>
      </c>
      <c r="AX192">
        <v>0.10523238819058757</v>
      </c>
      <c r="AY192">
        <v>1.169248757673195E-2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5.846243788365975E-3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 s="27">
        <f t="shared" si="14"/>
        <v>0</v>
      </c>
      <c r="CG192">
        <f t="shared" si="15"/>
        <v>13</v>
      </c>
      <c r="CH192">
        <f t="shared" si="16"/>
        <v>13</v>
      </c>
      <c r="CI192">
        <f>[1]!shannonweaver(K192:BT192)</f>
        <v>2.153358658337591</v>
      </c>
      <c r="CJ192">
        <f t="shared" si="17"/>
        <v>0.83953262159870234</v>
      </c>
      <c r="CK192">
        <f t="shared" si="18"/>
        <v>13</v>
      </c>
      <c r="CL192">
        <f>[1]!shannonweaver($K192:BZ192)</f>
        <v>2.153358658337591</v>
      </c>
      <c r="CM192">
        <f t="shared" si="19"/>
        <v>0.83953262159870234</v>
      </c>
      <c r="DB192">
        <v>13</v>
      </c>
      <c r="DC192">
        <f t="shared" si="20"/>
        <v>0.30931958531286219</v>
      </c>
      <c r="DD192">
        <v>0</v>
      </c>
      <c r="DE192">
        <v>0</v>
      </c>
      <c r="DF192">
        <v>3</v>
      </c>
      <c r="EA192" s="50"/>
    </row>
    <row r="193" spans="1:173">
      <c r="A193">
        <v>192</v>
      </c>
      <c r="B193" t="s">
        <v>72</v>
      </c>
      <c r="C193" t="s">
        <v>229</v>
      </c>
      <c r="D193" t="s">
        <v>298</v>
      </c>
      <c r="E193" s="25" t="s">
        <v>479</v>
      </c>
      <c r="F193" s="25" t="s">
        <v>478</v>
      </c>
      <c r="G193">
        <v>0</v>
      </c>
      <c r="H193">
        <v>0.15179272441769176</v>
      </c>
      <c r="I193">
        <v>0.21460350693535726</v>
      </c>
      <c r="J193">
        <v>5.3149083178315173E-3</v>
      </c>
      <c r="K193">
        <v>4.1873855011777025E-2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0.11515310128238686</v>
      </c>
      <c r="X193">
        <v>1.570269562941639E-2</v>
      </c>
      <c r="Y193">
        <v>0</v>
      </c>
      <c r="Z193">
        <v>0.1308557969118033</v>
      </c>
      <c r="AA193">
        <v>0</v>
      </c>
      <c r="AB193">
        <v>0</v>
      </c>
      <c r="AC193">
        <v>0</v>
      </c>
      <c r="AD193">
        <v>0</v>
      </c>
      <c r="AE193">
        <v>2.6171159382360643E-2</v>
      </c>
      <c r="AF193">
        <v>5.234231876472129E-3</v>
      </c>
      <c r="AG193">
        <v>0</v>
      </c>
      <c r="AH193">
        <v>0</v>
      </c>
      <c r="AI193">
        <v>0</v>
      </c>
      <c r="AJ193">
        <v>8.3747710023554078E-2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4.7108086888249155E-2</v>
      </c>
      <c r="AQ193">
        <v>0</v>
      </c>
      <c r="AR193">
        <v>0</v>
      </c>
      <c r="AS193">
        <v>3.1667102852656379E-2</v>
      </c>
      <c r="AT193">
        <v>0</v>
      </c>
      <c r="AU193">
        <v>0</v>
      </c>
      <c r="AV193">
        <v>0</v>
      </c>
      <c r="AW193">
        <v>0</v>
      </c>
      <c r="AX193">
        <v>8.8981941900026201E-2</v>
      </c>
      <c r="AY193">
        <v>4.1873855011777025E-2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5.0000000000000001E-4</v>
      </c>
      <c r="CA193">
        <v>0</v>
      </c>
      <c r="CB193">
        <v>0</v>
      </c>
      <c r="CC193">
        <v>5.234231876472129E-3</v>
      </c>
      <c r="CD193">
        <v>0</v>
      </c>
      <c r="CE193">
        <v>0</v>
      </c>
      <c r="CF193" s="27">
        <f t="shared" si="14"/>
        <v>2</v>
      </c>
      <c r="CG193">
        <f t="shared" si="15"/>
        <v>9</v>
      </c>
      <c r="CH193">
        <f t="shared" si="16"/>
        <v>11</v>
      </c>
      <c r="CI193">
        <f>[1]!shannonweaver(K193:BT193)</f>
        <v>2.1533365539265965</v>
      </c>
      <c r="CJ193">
        <f t="shared" si="17"/>
        <v>0.89801109262525403</v>
      </c>
      <c r="CK193">
        <f t="shared" si="18"/>
        <v>12</v>
      </c>
      <c r="CL193">
        <f>[1]!shannonweaver($K193:BZ193)</f>
        <v>2.1580937702124205</v>
      </c>
      <c r="CM193">
        <f t="shared" si="19"/>
        <v>0.86848082216550793</v>
      </c>
      <c r="CN193">
        <v>1</v>
      </c>
      <c r="CU193">
        <v>1</v>
      </c>
      <c r="CV193" s="71">
        <v>0.05</v>
      </c>
      <c r="DB193">
        <v>13</v>
      </c>
      <c r="DC193">
        <f t="shared" si="20"/>
        <v>0.37171113967088049</v>
      </c>
      <c r="DD193">
        <v>0</v>
      </c>
      <c r="DE193">
        <v>0</v>
      </c>
      <c r="DF193">
        <v>2</v>
      </c>
      <c r="EA193" s="50"/>
    </row>
    <row r="194" spans="1:173">
      <c r="A194">
        <v>193</v>
      </c>
      <c r="B194" t="s">
        <v>73</v>
      </c>
      <c r="C194" t="s">
        <v>229</v>
      </c>
      <c r="D194" t="s">
        <v>431</v>
      </c>
      <c r="E194" s="25" t="s">
        <v>479</v>
      </c>
      <c r="F194" s="25" t="s">
        <v>478</v>
      </c>
      <c r="G194">
        <v>0</v>
      </c>
      <c r="H194">
        <v>7.5057736720554283E-2</v>
      </c>
      <c r="I194">
        <v>0.25981524249422638</v>
      </c>
      <c r="J194">
        <v>5.3149083178315173E-3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0.23672055427251734</v>
      </c>
      <c r="X194">
        <v>0.10969976905311782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5.1963048498845268E-2</v>
      </c>
      <c r="AE194">
        <v>6.3510392609699776E-2</v>
      </c>
      <c r="AF194">
        <v>0</v>
      </c>
      <c r="AG194">
        <v>0</v>
      </c>
      <c r="AH194">
        <v>0</v>
      </c>
      <c r="AI194">
        <v>0</v>
      </c>
      <c r="AJ194">
        <v>3.4642032332563515E-2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2.8868360277136264E-2</v>
      </c>
      <c r="AQ194">
        <v>6.3510392609699793E-3</v>
      </c>
      <c r="AR194">
        <v>0</v>
      </c>
      <c r="AS194">
        <v>4.6766743648960746E-2</v>
      </c>
      <c r="AT194">
        <v>0</v>
      </c>
      <c r="AU194">
        <v>0</v>
      </c>
      <c r="AV194">
        <v>5.7736720554272527E-3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8.083140877598155E-2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5.0000000000000001E-4</v>
      </c>
      <c r="CA194">
        <v>0</v>
      </c>
      <c r="CB194">
        <v>0</v>
      </c>
      <c r="CC194">
        <v>0</v>
      </c>
      <c r="CD194">
        <v>0</v>
      </c>
      <c r="CE194">
        <v>0</v>
      </c>
      <c r="CF194" s="27">
        <f t="shared" ref="CF194:CF217" si="21">COUNTIF(K194:W194, "&gt;0")</f>
        <v>1</v>
      </c>
      <c r="CG194">
        <f t="shared" ref="CG194:CG217" si="22">COUNTIF(X194:BT194, "&gt;0")</f>
        <v>9</v>
      </c>
      <c r="CH194">
        <f t="shared" ref="CH194:CH217" si="23">SUM(CF194:CG194)</f>
        <v>10</v>
      </c>
      <c r="CI194">
        <f>[1]!shannonweaver(K194:BT194)</f>
        <v>1.9068593869303738</v>
      </c>
      <c r="CJ194">
        <f t="shared" ref="CJ194:CJ217" si="24">CI194/(LN(CH194))</f>
        <v>0.82813850950927903</v>
      </c>
      <c r="CK194">
        <f t="shared" ref="CK194:CK217" si="25">SUM(CN194:CS194,CH194)</f>
        <v>11</v>
      </c>
      <c r="CL194">
        <f>[1]!shannonweaver($K194:BZ194)</f>
        <v>1.9115817324800148</v>
      </c>
      <c r="CM194">
        <f t="shared" ref="CM194:CM217" si="26">CL194/(LN(CK194))</f>
        <v>0.79719150129904448</v>
      </c>
      <c r="CO194">
        <v>1</v>
      </c>
      <c r="CV194" s="71">
        <v>0.05</v>
      </c>
      <c r="DB194">
        <v>11.5</v>
      </c>
      <c r="DC194">
        <f t="shared" ref="DC194:DC217" si="27">SUM(G194:J194)</f>
        <v>0.34018788753261214</v>
      </c>
      <c r="DD194">
        <v>0</v>
      </c>
      <c r="DE194">
        <v>11.1</v>
      </c>
      <c r="DF194">
        <v>2</v>
      </c>
      <c r="EA194" s="50"/>
    </row>
    <row r="195" spans="1:173">
      <c r="A195">
        <v>194</v>
      </c>
      <c r="B195" t="s">
        <v>74</v>
      </c>
      <c r="C195" t="s">
        <v>229</v>
      </c>
      <c r="D195" t="s">
        <v>431</v>
      </c>
      <c r="E195" s="25" t="s">
        <v>479</v>
      </c>
      <c r="F195" s="25" t="s">
        <v>478</v>
      </c>
      <c r="G195">
        <v>2.9585798816568049E-2</v>
      </c>
      <c r="H195">
        <v>5.3254437869822487E-2</v>
      </c>
      <c r="I195">
        <v>0.39053254437869828</v>
      </c>
      <c r="J195">
        <v>5.3149083178315173E-3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0.13609467455621307</v>
      </c>
      <c r="X195">
        <v>0.23668639053254439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2.9585798816568049E-2</v>
      </c>
      <c r="AE195">
        <v>3.5502958579881658E-2</v>
      </c>
      <c r="AF195">
        <v>0</v>
      </c>
      <c r="AG195">
        <v>0</v>
      </c>
      <c r="AH195">
        <v>0</v>
      </c>
      <c r="AI195">
        <v>0</v>
      </c>
      <c r="AJ195">
        <v>2.9585798816568049E-2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1.183431952662722E-2</v>
      </c>
      <c r="AQ195">
        <v>0</v>
      </c>
      <c r="AR195">
        <v>0</v>
      </c>
      <c r="AS195">
        <v>4.142011834319527E-2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5.9171597633136102E-3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5.0000000000000001E-4</v>
      </c>
      <c r="CA195">
        <v>0</v>
      </c>
      <c r="CB195">
        <v>0</v>
      </c>
      <c r="CC195">
        <v>0</v>
      </c>
      <c r="CD195">
        <v>0</v>
      </c>
      <c r="CE195">
        <v>0</v>
      </c>
      <c r="CF195" s="27">
        <f t="shared" si="21"/>
        <v>1</v>
      </c>
      <c r="CG195">
        <f t="shared" si="22"/>
        <v>7</v>
      </c>
      <c r="CH195">
        <f t="shared" si="23"/>
        <v>8</v>
      </c>
      <c r="CI195">
        <f>[1]!shannonweaver(K195:BT195)</f>
        <v>1.5501628138316419</v>
      </c>
      <c r="CJ195">
        <f t="shared" si="24"/>
        <v>0.74547073469513048</v>
      </c>
      <c r="CK195">
        <f t="shared" si="25"/>
        <v>9</v>
      </c>
      <c r="CL195">
        <f>[1]!shannonweaver($K195:BZ195)</f>
        <v>1.556242894350349</v>
      </c>
      <c r="CM195">
        <f t="shared" si="26"/>
        <v>0.70827666429848635</v>
      </c>
      <c r="CR195">
        <v>1</v>
      </c>
      <c r="CV195" s="71">
        <v>0.05</v>
      </c>
      <c r="DB195">
        <v>11.5</v>
      </c>
      <c r="DC195">
        <f t="shared" si="27"/>
        <v>0.47868768938292033</v>
      </c>
      <c r="DD195">
        <v>11.1</v>
      </c>
      <c r="DE195">
        <v>0</v>
      </c>
      <c r="DF195">
        <v>2</v>
      </c>
      <c r="EA195" s="50"/>
    </row>
    <row r="196" spans="1:173">
      <c r="A196">
        <v>195</v>
      </c>
      <c r="B196" t="s">
        <v>349</v>
      </c>
      <c r="C196" t="s">
        <v>229</v>
      </c>
      <c r="D196" t="s">
        <v>431</v>
      </c>
      <c r="E196" s="25" t="s">
        <v>479</v>
      </c>
      <c r="F196" s="25" t="s">
        <v>478</v>
      </c>
      <c r="G196">
        <v>2.4235080278703428E-2</v>
      </c>
      <c r="H196">
        <v>0.12723417146319302</v>
      </c>
      <c r="I196">
        <v>0.16964556195092401</v>
      </c>
      <c r="J196">
        <v>5.3149083178315173E-3</v>
      </c>
      <c r="K196">
        <v>1.8176310209027571E-2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6.0587700696758569E-3</v>
      </c>
      <c r="S196">
        <v>0</v>
      </c>
      <c r="T196">
        <v>0</v>
      </c>
      <c r="U196">
        <v>0</v>
      </c>
      <c r="V196">
        <v>0</v>
      </c>
      <c r="W196">
        <v>0.21205695243865499</v>
      </c>
      <c r="X196">
        <v>6.0587700696758569E-3</v>
      </c>
      <c r="Y196">
        <v>3.6352620418055134E-2</v>
      </c>
      <c r="Z196">
        <v>0</v>
      </c>
      <c r="AA196">
        <v>0</v>
      </c>
      <c r="AB196">
        <v>0</v>
      </c>
      <c r="AC196">
        <v>0</v>
      </c>
      <c r="AD196">
        <v>6.0587700696758569E-3</v>
      </c>
      <c r="AE196">
        <v>6.6646470766434415E-2</v>
      </c>
      <c r="AF196">
        <v>0</v>
      </c>
      <c r="AG196">
        <v>0</v>
      </c>
      <c r="AH196">
        <v>0</v>
      </c>
      <c r="AI196">
        <v>0</v>
      </c>
      <c r="AJ196">
        <v>6.6646470766434415E-2</v>
      </c>
      <c r="AK196">
        <v>0</v>
      </c>
      <c r="AL196">
        <v>6.0587700696758569E-3</v>
      </c>
      <c r="AM196">
        <v>0</v>
      </c>
      <c r="AN196">
        <v>0</v>
      </c>
      <c r="AO196">
        <v>0</v>
      </c>
      <c r="AP196">
        <v>1.8176310209027571E-2</v>
      </c>
      <c r="AQ196">
        <v>3.0596788851863073E-2</v>
      </c>
      <c r="AR196">
        <v>1.2117540139351714E-2</v>
      </c>
      <c r="AS196">
        <v>8.4822780975461989E-2</v>
      </c>
      <c r="AT196">
        <v>6.0587700696758569E-3</v>
      </c>
      <c r="AU196">
        <v>0</v>
      </c>
      <c r="AV196">
        <v>0</v>
      </c>
      <c r="AW196">
        <v>0</v>
      </c>
      <c r="AX196">
        <v>4.8470160557406848E-2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6.0587700696758569E-3</v>
      </c>
      <c r="BI196">
        <v>0</v>
      </c>
      <c r="BJ196">
        <v>0</v>
      </c>
      <c r="BK196">
        <v>0</v>
      </c>
      <c r="BL196">
        <v>0</v>
      </c>
      <c r="BM196">
        <v>1.2117540139351714E-2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3.6352620418055134E-2</v>
      </c>
      <c r="CA196">
        <v>0</v>
      </c>
      <c r="CB196">
        <v>0</v>
      </c>
      <c r="CC196">
        <v>0</v>
      </c>
      <c r="CD196">
        <v>0</v>
      </c>
      <c r="CE196">
        <v>0</v>
      </c>
      <c r="CF196" s="27">
        <f t="shared" si="21"/>
        <v>3</v>
      </c>
      <c r="CG196">
        <f t="shared" si="22"/>
        <v>15</v>
      </c>
      <c r="CH196">
        <f t="shared" si="23"/>
        <v>18</v>
      </c>
      <c r="CI196">
        <f>[1]!shannonweaver(K196:BT196)</f>
        <v>2.3109443094363007</v>
      </c>
      <c r="CJ196">
        <f t="shared" si="24"/>
        <v>0.79953186060688064</v>
      </c>
      <c r="CK196">
        <f t="shared" si="25"/>
        <v>18</v>
      </c>
      <c r="CL196">
        <f>[1]!shannonweaver($K196:BZ196)</f>
        <v>2.3109443094363007</v>
      </c>
      <c r="CM196">
        <f t="shared" si="26"/>
        <v>0.79953186060688064</v>
      </c>
      <c r="DB196">
        <v>11.5</v>
      </c>
      <c r="DC196">
        <f t="shared" si="27"/>
        <v>0.32642972201065196</v>
      </c>
      <c r="DD196">
        <v>0</v>
      </c>
      <c r="DE196">
        <v>11.1</v>
      </c>
      <c r="DF196">
        <v>2</v>
      </c>
      <c r="EA196" s="50"/>
    </row>
    <row r="197" spans="1:173">
      <c r="A197">
        <v>196</v>
      </c>
      <c r="B197" t="s">
        <v>201</v>
      </c>
      <c r="C197" t="s">
        <v>229</v>
      </c>
      <c r="D197" t="s">
        <v>431</v>
      </c>
      <c r="E197" s="25" t="s">
        <v>479</v>
      </c>
      <c r="F197" s="25" t="s">
        <v>478</v>
      </c>
      <c r="G197">
        <v>0</v>
      </c>
      <c r="H197">
        <v>0.15121630506245901</v>
      </c>
      <c r="I197">
        <v>0.22353714661406973</v>
      </c>
      <c r="J197">
        <v>5.3149083178315173E-3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0.23668639053254439</v>
      </c>
      <c r="X197">
        <v>2.629848783694938E-2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6.5746219592373437E-2</v>
      </c>
      <c r="AF197">
        <v>0</v>
      </c>
      <c r="AG197">
        <v>0</v>
      </c>
      <c r="AH197">
        <v>0</v>
      </c>
      <c r="AI197">
        <v>0</v>
      </c>
      <c r="AJ197">
        <v>2.629848783694938E-2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1.9723865877712035E-2</v>
      </c>
      <c r="AQ197">
        <v>3.2873109796186721E-4</v>
      </c>
      <c r="AR197">
        <v>0</v>
      </c>
      <c r="AS197">
        <v>9.8619329388560176E-2</v>
      </c>
      <c r="AT197">
        <v>0</v>
      </c>
      <c r="AU197">
        <v>0</v>
      </c>
      <c r="AV197">
        <v>0</v>
      </c>
      <c r="AW197">
        <v>0</v>
      </c>
      <c r="AX197">
        <v>6.5746219592373437E-2</v>
      </c>
      <c r="AY197">
        <v>0</v>
      </c>
      <c r="AZ197">
        <v>0</v>
      </c>
      <c r="BA197">
        <v>0</v>
      </c>
      <c r="BB197">
        <v>6.9033530571992125E-3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1.9723865877712035E-2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CA197">
        <v>0</v>
      </c>
      <c r="CB197">
        <v>0</v>
      </c>
      <c r="CC197">
        <v>5.9171597633136092E-2</v>
      </c>
      <c r="CD197">
        <v>0</v>
      </c>
      <c r="CE197">
        <v>0</v>
      </c>
      <c r="CF197" s="27">
        <f t="shared" si="21"/>
        <v>1</v>
      </c>
      <c r="CG197">
        <f t="shared" si="22"/>
        <v>9</v>
      </c>
      <c r="CH197">
        <f t="shared" si="23"/>
        <v>10</v>
      </c>
      <c r="CI197">
        <f>[1]!shannonweaver(K197:BT197)</f>
        <v>1.746303739650851</v>
      </c>
      <c r="CJ197">
        <f t="shared" si="24"/>
        <v>0.75841007785737746</v>
      </c>
      <c r="CK197">
        <f t="shared" si="25"/>
        <v>10</v>
      </c>
      <c r="CL197">
        <f>[1]!shannonweaver($K197:BZ197)</f>
        <v>1.746303739650851</v>
      </c>
      <c r="CM197">
        <f t="shared" si="26"/>
        <v>0.75841007785737746</v>
      </c>
      <c r="DB197">
        <v>11.5</v>
      </c>
      <c r="DC197">
        <f t="shared" si="27"/>
        <v>0.38006835999436023</v>
      </c>
      <c r="DD197">
        <v>11.1</v>
      </c>
      <c r="DE197">
        <v>11.1</v>
      </c>
      <c r="DF197">
        <v>4</v>
      </c>
      <c r="EA197" s="50"/>
    </row>
    <row r="198" spans="1:173">
      <c r="A198">
        <v>197</v>
      </c>
      <c r="B198" t="s">
        <v>202</v>
      </c>
      <c r="C198" t="s">
        <v>229</v>
      </c>
      <c r="D198" t="s">
        <v>431</v>
      </c>
      <c r="E198" s="25" t="s">
        <v>479</v>
      </c>
      <c r="F198" s="25" t="s">
        <v>478</v>
      </c>
      <c r="G198">
        <v>6.0882800608828003E-3</v>
      </c>
      <c r="H198">
        <v>0.11567732115677323</v>
      </c>
      <c r="I198">
        <v>0.31050228310502276</v>
      </c>
      <c r="J198">
        <v>5.3149083178315173E-3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6.6971080669710789E-2</v>
      </c>
      <c r="X198">
        <v>4.2617960426179602E-2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6.6971080669710789E-2</v>
      </c>
      <c r="AF198">
        <v>0</v>
      </c>
      <c r="AG198">
        <v>0</v>
      </c>
      <c r="AH198">
        <v>0</v>
      </c>
      <c r="AI198">
        <v>0</v>
      </c>
      <c r="AJ198">
        <v>4.8706240487062402E-2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1.8264840182648404E-2</v>
      </c>
      <c r="AQ198">
        <v>1.3089802130898023E-2</v>
      </c>
      <c r="AR198">
        <v>0</v>
      </c>
      <c r="AS198">
        <v>9.7412480974124818E-2</v>
      </c>
      <c r="AT198">
        <v>0</v>
      </c>
      <c r="AU198">
        <v>0</v>
      </c>
      <c r="AV198">
        <v>0</v>
      </c>
      <c r="AW198">
        <v>0</v>
      </c>
      <c r="AX198">
        <v>7.3668188736681878E-2</v>
      </c>
      <c r="AY198">
        <v>6.6971080669710789E-2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1.2176560121765601E-2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6.0882800608828003E-3</v>
      </c>
      <c r="CA198">
        <v>0</v>
      </c>
      <c r="CB198">
        <v>0</v>
      </c>
      <c r="CC198">
        <v>5.4794520547945195E-2</v>
      </c>
      <c r="CD198">
        <v>0</v>
      </c>
      <c r="CE198">
        <v>0</v>
      </c>
      <c r="CF198" s="27">
        <f t="shared" si="21"/>
        <v>1</v>
      </c>
      <c r="CG198">
        <f t="shared" si="22"/>
        <v>10</v>
      </c>
      <c r="CH198">
        <f t="shared" si="23"/>
        <v>11</v>
      </c>
      <c r="CI198">
        <f>[1]!shannonweaver(K198:BT198)</f>
        <v>2.175693138974601</v>
      </c>
      <c r="CJ198">
        <f t="shared" si="24"/>
        <v>0.90733451275190291</v>
      </c>
      <c r="CK198">
        <f t="shared" si="25"/>
        <v>11</v>
      </c>
      <c r="CL198">
        <f>[1]!shannonweaver($K198:BZ198)</f>
        <v>2.175693138974601</v>
      </c>
      <c r="CM198">
        <f t="shared" si="26"/>
        <v>0.90733451275190291</v>
      </c>
      <c r="DB198">
        <v>11.5</v>
      </c>
      <c r="DC198">
        <f t="shared" si="27"/>
        <v>0.43758279264051031</v>
      </c>
      <c r="DD198">
        <v>11.1</v>
      </c>
      <c r="DE198">
        <v>0</v>
      </c>
      <c r="DF198">
        <v>1</v>
      </c>
      <c r="EA198" s="50"/>
    </row>
    <row r="199" spans="1:173">
      <c r="A199">
        <v>198</v>
      </c>
      <c r="B199" t="s">
        <v>203</v>
      </c>
      <c r="C199" t="s">
        <v>229</v>
      </c>
      <c r="D199" t="s">
        <v>431</v>
      </c>
      <c r="E199" s="25" t="s">
        <v>479</v>
      </c>
      <c r="F199" s="25" t="s">
        <v>478</v>
      </c>
      <c r="G199">
        <v>1.2269938650306749E-2</v>
      </c>
      <c r="H199">
        <v>0.18404907975460125</v>
      </c>
      <c r="I199">
        <v>0.19631901840490801</v>
      </c>
      <c r="J199">
        <v>5.3149083178315173E-3</v>
      </c>
      <c r="K199">
        <v>0</v>
      </c>
      <c r="L199">
        <v>1.8404907975460124E-2</v>
      </c>
      <c r="M199">
        <v>0</v>
      </c>
      <c r="N199">
        <v>0</v>
      </c>
      <c r="O199">
        <v>0</v>
      </c>
      <c r="P199">
        <v>3.0674846625766871E-2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6.1349693251533744E-3</v>
      </c>
      <c r="W199">
        <v>0.10429447852760737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7.3619631901840482E-2</v>
      </c>
      <c r="AE199">
        <v>7.9754601226993863E-2</v>
      </c>
      <c r="AF199">
        <v>0</v>
      </c>
      <c r="AG199">
        <v>0</v>
      </c>
      <c r="AH199">
        <v>0</v>
      </c>
      <c r="AI199">
        <v>0</v>
      </c>
      <c r="AJ199">
        <v>3.0674846625766871E-2</v>
      </c>
      <c r="AK199">
        <v>0</v>
      </c>
      <c r="AL199">
        <v>3.6809815950920241E-2</v>
      </c>
      <c r="AM199">
        <v>0</v>
      </c>
      <c r="AN199">
        <v>0</v>
      </c>
      <c r="AO199">
        <v>0</v>
      </c>
      <c r="AP199">
        <v>1.8404907975460124E-2</v>
      </c>
      <c r="AQ199">
        <v>0</v>
      </c>
      <c r="AR199">
        <v>9.2024539877300623E-2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4.9079754601226988E-2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1.2269938650306749E-2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CA199">
        <v>0</v>
      </c>
      <c r="CB199">
        <v>0</v>
      </c>
      <c r="CC199">
        <v>5.5214723926380362E-2</v>
      </c>
      <c r="CD199">
        <v>0</v>
      </c>
      <c r="CE199">
        <v>0</v>
      </c>
      <c r="CF199" s="27">
        <f t="shared" si="21"/>
        <v>4</v>
      </c>
      <c r="CG199">
        <f t="shared" si="22"/>
        <v>8</v>
      </c>
      <c r="CH199">
        <f t="shared" si="23"/>
        <v>12</v>
      </c>
      <c r="CI199">
        <f>[1]!shannonweaver(K199:BT199)</f>
        <v>2.2397314739278054</v>
      </c>
      <c r="CJ199">
        <f t="shared" si="24"/>
        <v>0.90133425097433251</v>
      </c>
      <c r="CK199">
        <f t="shared" si="25"/>
        <v>12</v>
      </c>
      <c r="CL199">
        <f>[1]!shannonweaver($K199:BZ199)</f>
        <v>2.2397314739278054</v>
      </c>
      <c r="CM199">
        <f t="shared" si="26"/>
        <v>0.90133425097433251</v>
      </c>
      <c r="CU199">
        <v>1</v>
      </c>
      <c r="DB199">
        <v>11.5</v>
      </c>
      <c r="DC199">
        <f t="shared" si="27"/>
        <v>0.39795294512764751</v>
      </c>
      <c r="DD199">
        <v>33.299999999999997</v>
      </c>
      <c r="DE199">
        <v>0</v>
      </c>
      <c r="DF199">
        <v>5</v>
      </c>
      <c r="EA199" s="50"/>
    </row>
    <row r="200" spans="1:173" s="72" customFormat="1">
      <c r="A200">
        <v>199</v>
      </c>
      <c r="B200" t="s">
        <v>204</v>
      </c>
      <c r="C200" t="s">
        <v>229</v>
      </c>
      <c r="D200" t="s">
        <v>58</v>
      </c>
      <c r="E200" s="25" t="s">
        <v>357</v>
      </c>
      <c r="F200" s="25" t="s">
        <v>478</v>
      </c>
      <c r="G200">
        <v>0</v>
      </c>
      <c r="H200">
        <v>2.9061319383900025E-2</v>
      </c>
      <c r="I200">
        <v>0.15111886079628015</v>
      </c>
      <c r="J200">
        <v>5.3149083178315173E-3</v>
      </c>
      <c r="K200">
        <v>5.2310374891020042E-2</v>
      </c>
      <c r="L200">
        <v>5.8122638767800052E-3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0.44754431851206022</v>
      </c>
      <c r="X200">
        <v>0</v>
      </c>
      <c r="Y200">
        <v>0</v>
      </c>
      <c r="Z200">
        <v>1.743679163034002E-2</v>
      </c>
      <c r="AA200">
        <v>0</v>
      </c>
      <c r="AB200">
        <v>0</v>
      </c>
      <c r="AC200">
        <v>0</v>
      </c>
      <c r="AD200">
        <v>0</v>
      </c>
      <c r="AE200">
        <v>5.8122638767800043E-2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6.9747166521360079E-2</v>
      </c>
      <c r="AQ200">
        <v>1.7727404824179019E-2</v>
      </c>
      <c r="AR200">
        <v>0</v>
      </c>
      <c r="AS200">
        <v>2.9061319383900025E-2</v>
      </c>
      <c r="AT200">
        <v>0</v>
      </c>
      <c r="AU200">
        <v>5.8122638767800052E-3</v>
      </c>
      <c r="AV200">
        <v>0</v>
      </c>
      <c r="AW200">
        <v>0</v>
      </c>
      <c r="AX200">
        <v>8.1371694274920081E-2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5.8122638767800052E-3</v>
      </c>
      <c r="BU200"/>
      <c r="BV200"/>
      <c r="BW200"/>
      <c r="BX200"/>
      <c r="BY200"/>
      <c r="BZ200"/>
      <c r="CA200">
        <v>0</v>
      </c>
      <c r="CB200">
        <v>0</v>
      </c>
      <c r="CC200">
        <v>2.9061319383900025E-2</v>
      </c>
      <c r="CD200">
        <v>0</v>
      </c>
      <c r="CE200">
        <v>0</v>
      </c>
      <c r="CF200" s="27">
        <f t="shared" si="21"/>
        <v>3</v>
      </c>
      <c r="CG200">
        <f t="shared" si="22"/>
        <v>8</v>
      </c>
      <c r="CH200">
        <f t="shared" si="23"/>
        <v>11</v>
      </c>
      <c r="CI200">
        <f>[1]!shannonweaver(K200:BT200)</f>
        <v>1.5408520844844302</v>
      </c>
      <c r="CJ200">
        <f t="shared" si="24"/>
        <v>0.64258522962357678</v>
      </c>
      <c r="CK200">
        <f t="shared" si="25"/>
        <v>11</v>
      </c>
      <c r="CL200">
        <f>[1]!shannonweaver($K200:BZ200)</f>
        <v>1.5408520844844302</v>
      </c>
      <c r="CM200">
        <f t="shared" si="26"/>
        <v>0.64258522962357678</v>
      </c>
      <c r="CN200"/>
      <c r="CO200"/>
      <c r="CP200"/>
      <c r="CQ200"/>
      <c r="CR200"/>
      <c r="CS200"/>
      <c r="CT200"/>
      <c r="CU200"/>
      <c r="CV200" s="71"/>
      <c r="CW200" s="71"/>
      <c r="CX200" s="71"/>
      <c r="CY200" s="71"/>
      <c r="CZ200" s="71"/>
      <c r="DA200" s="71"/>
      <c r="DB200">
        <v>0.33333333333333331</v>
      </c>
      <c r="DC200">
        <f t="shared" si="27"/>
        <v>0.18549508849801169</v>
      </c>
      <c r="DD200">
        <v>0</v>
      </c>
      <c r="DE200">
        <v>11.1</v>
      </c>
      <c r="DF200">
        <v>2</v>
      </c>
      <c r="EA200" s="75"/>
      <c r="EB200" s="75"/>
      <c r="FD200" s="74"/>
      <c r="FQ200" s="74"/>
    </row>
    <row r="201" spans="1:173" s="72" customFormat="1">
      <c r="A201">
        <v>200</v>
      </c>
      <c r="B201" t="s">
        <v>198</v>
      </c>
      <c r="C201" t="s">
        <v>229</v>
      </c>
      <c r="D201" t="s">
        <v>58</v>
      </c>
      <c r="E201" s="25" t="s">
        <v>357</v>
      </c>
      <c r="F201" s="25" t="s">
        <v>478</v>
      </c>
      <c r="G201">
        <v>0</v>
      </c>
      <c r="H201">
        <v>6.6666666666666652E-2</v>
      </c>
      <c r="I201">
        <v>0.05</v>
      </c>
      <c r="J201">
        <v>5.3149083178315173E-3</v>
      </c>
      <c r="K201">
        <v>3.8888888888888876E-2</v>
      </c>
      <c r="L201">
        <v>1.111111111111111E-2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0.22777777777777772</v>
      </c>
      <c r="X201">
        <v>0.3777777777777776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2.222222222222222E-2</v>
      </c>
      <c r="AF201">
        <v>0</v>
      </c>
      <c r="AG201">
        <v>0</v>
      </c>
      <c r="AH201">
        <v>0</v>
      </c>
      <c r="AI201">
        <v>0</v>
      </c>
      <c r="AJ201">
        <v>1.111111111111111E-2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2.7777777777777773E-2</v>
      </c>
      <c r="AQ201">
        <v>5.5555555555555549E-3</v>
      </c>
      <c r="AR201">
        <v>0</v>
      </c>
      <c r="AS201">
        <v>6.1111111111111088E-2</v>
      </c>
      <c r="AT201">
        <v>0</v>
      </c>
      <c r="AU201">
        <v>0</v>
      </c>
      <c r="AV201">
        <v>0</v>
      </c>
      <c r="AW201">
        <v>0</v>
      </c>
      <c r="AX201">
        <v>0.1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5.0000000000000001E-4</v>
      </c>
      <c r="BV201"/>
      <c r="BW201"/>
      <c r="BX201"/>
      <c r="BY201"/>
      <c r="BZ201"/>
      <c r="CA201">
        <v>0</v>
      </c>
      <c r="CB201">
        <v>0</v>
      </c>
      <c r="CC201">
        <v>0</v>
      </c>
      <c r="CD201">
        <v>0</v>
      </c>
      <c r="CE201">
        <v>0</v>
      </c>
      <c r="CF201" s="27">
        <f t="shared" si="21"/>
        <v>3</v>
      </c>
      <c r="CG201">
        <f t="shared" si="22"/>
        <v>7</v>
      </c>
      <c r="CH201">
        <f t="shared" si="23"/>
        <v>10</v>
      </c>
      <c r="CI201">
        <f>[1]!shannonweaver(K201:BT201)</f>
        <v>1.625049830509276</v>
      </c>
      <c r="CJ201">
        <f t="shared" si="24"/>
        <v>0.70575017420799313</v>
      </c>
      <c r="CK201">
        <f t="shared" si="25"/>
        <v>11</v>
      </c>
      <c r="CL201">
        <f>[1]!shannonweaver($K201:BZ201)</f>
        <v>1.628926173869174</v>
      </c>
      <c r="CM201">
        <f t="shared" si="26"/>
        <v>0.67931497774220928</v>
      </c>
      <c r="CN201">
        <v>1</v>
      </c>
      <c r="CO201"/>
      <c r="CP201"/>
      <c r="CQ201"/>
      <c r="CR201"/>
      <c r="CS201"/>
      <c r="CT201"/>
      <c r="CU201"/>
      <c r="CV201" s="71">
        <v>0.05</v>
      </c>
      <c r="CW201" s="71"/>
      <c r="CX201" s="71"/>
      <c r="CY201" s="71"/>
      <c r="CZ201" s="71"/>
      <c r="DA201" s="71"/>
      <c r="DB201">
        <v>0.33333333333333331</v>
      </c>
      <c r="DC201">
        <f t="shared" si="27"/>
        <v>0.12198157498449817</v>
      </c>
      <c r="DD201">
        <v>0</v>
      </c>
      <c r="DE201">
        <v>0</v>
      </c>
      <c r="DF201">
        <v>1</v>
      </c>
      <c r="EA201" s="75"/>
      <c r="EB201" s="75"/>
      <c r="FD201" s="74"/>
      <c r="FQ201" s="74"/>
    </row>
    <row r="202" spans="1:173">
      <c r="A202">
        <v>201</v>
      </c>
      <c r="B202" t="s">
        <v>199</v>
      </c>
      <c r="C202" t="s">
        <v>229</v>
      </c>
      <c r="D202" t="s">
        <v>58</v>
      </c>
      <c r="E202" s="25" t="s">
        <v>357</v>
      </c>
      <c r="F202" s="25" t="s">
        <v>478</v>
      </c>
      <c r="G202">
        <v>0</v>
      </c>
      <c r="H202">
        <v>6.4516129032258063E-2</v>
      </c>
      <c r="I202">
        <v>5.8064516129032254E-2</v>
      </c>
      <c r="J202">
        <v>5.3149083178315173E-3</v>
      </c>
      <c r="K202">
        <v>6.4516129032258063E-2</v>
      </c>
      <c r="L202">
        <v>6.4516129032258064E-3</v>
      </c>
      <c r="M202">
        <v>0</v>
      </c>
      <c r="N202">
        <v>0</v>
      </c>
      <c r="O202">
        <v>1.9354838709677424E-2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0.3806451612903225</v>
      </c>
      <c r="X202">
        <v>2.5806451612903226E-2</v>
      </c>
      <c r="Y202">
        <v>0</v>
      </c>
      <c r="Z202">
        <v>3.2258064516129031E-2</v>
      </c>
      <c r="AA202">
        <v>0</v>
      </c>
      <c r="AB202">
        <v>0</v>
      </c>
      <c r="AC202">
        <v>0</v>
      </c>
      <c r="AD202">
        <v>0</v>
      </c>
      <c r="AE202">
        <v>3.870967741935484E-2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6.4516129032258063E-2</v>
      </c>
      <c r="AQ202">
        <v>5.1612903225806445E-2</v>
      </c>
      <c r="AR202">
        <v>0</v>
      </c>
      <c r="AS202">
        <v>1.2903225806451613E-2</v>
      </c>
      <c r="AT202">
        <v>6.4516129032258064E-3</v>
      </c>
      <c r="AU202">
        <v>6.4516129032258064E-3</v>
      </c>
      <c r="AV202">
        <v>0</v>
      </c>
      <c r="AW202">
        <v>0</v>
      </c>
      <c r="AX202">
        <v>0.16774193548387104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 s="27">
        <f t="shared" si="21"/>
        <v>4</v>
      </c>
      <c r="CG202">
        <f t="shared" si="22"/>
        <v>9</v>
      </c>
      <c r="CH202">
        <f t="shared" si="23"/>
        <v>13</v>
      </c>
      <c r="CI202">
        <f>[1]!shannonweaver(K202:BT202)</f>
        <v>1.8464967355782709</v>
      </c>
      <c r="CJ202">
        <f t="shared" si="24"/>
        <v>0.71989598165232405</v>
      </c>
      <c r="CK202">
        <f t="shared" si="25"/>
        <v>13</v>
      </c>
      <c r="CL202">
        <f>[1]!shannonweaver($K202:BZ202)</f>
        <v>1.8464967355782709</v>
      </c>
      <c r="CM202">
        <f t="shared" si="26"/>
        <v>0.71989598165232405</v>
      </c>
      <c r="DB202">
        <v>0.33333333333333331</v>
      </c>
      <c r="DC202">
        <f t="shared" si="27"/>
        <v>0.12789555347912182</v>
      </c>
      <c r="DD202">
        <v>0</v>
      </c>
      <c r="DE202">
        <v>11.1</v>
      </c>
      <c r="DF202">
        <v>3</v>
      </c>
      <c r="EA202" s="50"/>
    </row>
    <row r="203" spans="1:173">
      <c r="A203">
        <v>202</v>
      </c>
      <c r="B203" t="s">
        <v>200</v>
      </c>
      <c r="C203" t="s">
        <v>229</v>
      </c>
      <c r="D203" t="s">
        <v>58</v>
      </c>
      <c r="E203" s="25" t="s">
        <v>357</v>
      </c>
      <c r="F203" s="25" t="s">
        <v>478</v>
      </c>
      <c r="G203">
        <v>0</v>
      </c>
      <c r="H203">
        <v>4.3715846994535519E-2</v>
      </c>
      <c r="I203">
        <v>2.7322404371584702E-2</v>
      </c>
      <c r="J203">
        <v>5.3149083178315173E-3</v>
      </c>
      <c r="K203">
        <v>7.1038251366120228E-2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0.35519125683060104</v>
      </c>
      <c r="X203">
        <v>0.27322404371584702</v>
      </c>
      <c r="Y203">
        <v>0</v>
      </c>
      <c r="Z203">
        <v>1.6393442622950824E-2</v>
      </c>
      <c r="AA203">
        <v>0</v>
      </c>
      <c r="AB203">
        <v>0</v>
      </c>
      <c r="AC203">
        <v>0</v>
      </c>
      <c r="AD203">
        <v>0</v>
      </c>
      <c r="AE203">
        <v>4.3715846994535519E-2</v>
      </c>
      <c r="AF203">
        <v>0</v>
      </c>
      <c r="AG203">
        <v>0</v>
      </c>
      <c r="AH203">
        <v>0</v>
      </c>
      <c r="AI203">
        <v>0</v>
      </c>
      <c r="AJ203">
        <v>2.1857923497267763E-2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3.2786885245901641E-2</v>
      </c>
      <c r="AQ203">
        <v>0</v>
      </c>
      <c r="AR203">
        <v>0</v>
      </c>
      <c r="AS203">
        <v>2.1857923497267763E-2</v>
      </c>
      <c r="AT203">
        <v>0</v>
      </c>
      <c r="AU203">
        <v>0</v>
      </c>
      <c r="AV203">
        <v>0</v>
      </c>
      <c r="AW203">
        <v>0</v>
      </c>
      <c r="AX203">
        <v>8.743169398907108E-2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5.0000000000000001E-4</v>
      </c>
      <c r="CA203">
        <v>0</v>
      </c>
      <c r="CB203">
        <v>0</v>
      </c>
      <c r="CC203">
        <v>5.4644808743169408E-3</v>
      </c>
      <c r="CD203">
        <v>0</v>
      </c>
      <c r="CE203">
        <v>0</v>
      </c>
      <c r="CF203" s="27">
        <f t="shared" si="21"/>
        <v>2</v>
      </c>
      <c r="CG203">
        <f t="shared" si="22"/>
        <v>7</v>
      </c>
      <c r="CH203">
        <f t="shared" si="23"/>
        <v>9</v>
      </c>
      <c r="CI203">
        <f>[1]!shannonweaver(K203:BT203)</f>
        <v>1.6599912301820636</v>
      </c>
      <c r="CJ203">
        <f t="shared" si="24"/>
        <v>0.75549456678412696</v>
      </c>
      <c r="CK203">
        <f t="shared" si="25"/>
        <v>10</v>
      </c>
      <c r="CL203">
        <f>[1]!shannonweaver($K203:BZ203)</f>
        <v>1.6637042251724576</v>
      </c>
      <c r="CM203">
        <f t="shared" si="26"/>
        <v>0.7225375645115234</v>
      </c>
      <c r="CN203">
        <v>1</v>
      </c>
      <c r="CV203" s="71">
        <v>0.05</v>
      </c>
      <c r="DB203">
        <v>0.33333333333333331</v>
      </c>
      <c r="DC203">
        <f t="shared" si="27"/>
        <v>7.6353159683951732E-2</v>
      </c>
      <c r="DD203">
        <v>0</v>
      </c>
      <c r="DE203">
        <v>0</v>
      </c>
      <c r="DF203">
        <v>0</v>
      </c>
      <c r="EA203" s="50"/>
    </row>
    <row r="204" spans="1:173">
      <c r="A204">
        <v>203</v>
      </c>
      <c r="B204" t="s">
        <v>0</v>
      </c>
      <c r="C204" t="s">
        <v>229</v>
      </c>
      <c r="D204" t="s">
        <v>58</v>
      </c>
      <c r="E204" s="25" t="s">
        <v>357</v>
      </c>
      <c r="F204" s="25" t="s">
        <v>478</v>
      </c>
      <c r="G204">
        <v>0</v>
      </c>
      <c r="H204">
        <v>7.8313253012048209E-2</v>
      </c>
      <c r="I204">
        <v>7.2289156626506035E-2</v>
      </c>
      <c r="J204">
        <v>5.3149083178315173E-3</v>
      </c>
      <c r="K204">
        <v>2.4096385542168679E-2</v>
      </c>
      <c r="L204">
        <v>0</v>
      </c>
      <c r="M204">
        <v>0</v>
      </c>
      <c r="N204">
        <v>3.0120481927710847E-2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0.6144578313253013</v>
      </c>
      <c r="X204">
        <v>8.4337349397590383E-2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6.0240963855421699E-3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2.4096385542168679E-2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2.4096385542168679E-2</v>
      </c>
      <c r="CA204">
        <v>0</v>
      </c>
      <c r="CB204">
        <v>0</v>
      </c>
      <c r="CC204">
        <v>4.2168674698795185E-2</v>
      </c>
      <c r="CD204">
        <v>0</v>
      </c>
      <c r="CE204">
        <v>0</v>
      </c>
      <c r="CF204" s="27">
        <f t="shared" si="21"/>
        <v>3</v>
      </c>
      <c r="CG204">
        <f t="shared" si="22"/>
        <v>4</v>
      </c>
      <c r="CH204">
        <f t="shared" si="23"/>
        <v>7</v>
      </c>
      <c r="CI204">
        <f>[1]!shannonweaver(K204:BT204)</f>
        <v>0.91741628155375876</v>
      </c>
      <c r="CJ204">
        <f t="shared" si="24"/>
        <v>0.47145870635349713</v>
      </c>
      <c r="CK204">
        <f t="shared" si="25"/>
        <v>7</v>
      </c>
      <c r="CL204">
        <f>[1]!shannonweaver($K204:BZ204)</f>
        <v>0.91741628155375876</v>
      </c>
      <c r="CM204">
        <f t="shared" si="26"/>
        <v>0.47145870635349713</v>
      </c>
      <c r="DB204">
        <v>0.33333333333333331</v>
      </c>
      <c r="DC204">
        <f t="shared" si="27"/>
        <v>0.15591731795638578</v>
      </c>
      <c r="DD204">
        <v>0</v>
      </c>
      <c r="DE204">
        <v>0</v>
      </c>
      <c r="DF204">
        <v>0</v>
      </c>
      <c r="EA204" s="50"/>
    </row>
    <row r="205" spans="1:173">
      <c r="A205">
        <v>204</v>
      </c>
      <c r="B205" t="s">
        <v>1</v>
      </c>
      <c r="C205" t="s">
        <v>229</v>
      </c>
      <c r="D205" t="s">
        <v>58</v>
      </c>
      <c r="E205" s="25" t="s">
        <v>357</v>
      </c>
      <c r="F205" s="25" t="s">
        <v>478</v>
      </c>
      <c r="G205">
        <v>0</v>
      </c>
      <c r="H205">
        <v>6.3653723742838952E-2</v>
      </c>
      <c r="I205">
        <v>0.12094207511139403</v>
      </c>
      <c r="J205">
        <v>5.3149083178315173E-3</v>
      </c>
      <c r="K205">
        <v>5.7288351368555049E-2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1.2730744748567792E-2</v>
      </c>
      <c r="S205">
        <v>0</v>
      </c>
      <c r="T205">
        <v>0</v>
      </c>
      <c r="U205">
        <v>0</v>
      </c>
      <c r="V205">
        <v>0</v>
      </c>
      <c r="W205">
        <v>0.17823042647994908</v>
      </c>
      <c r="X205">
        <v>0</v>
      </c>
      <c r="Y205">
        <v>0</v>
      </c>
      <c r="Z205">
        <v>2.5461489497135583E-2</v>
      </c>
      <c r="AA205">
        <v>0</v>
      </c>
      <c r="AB205">
        <v>0</v>
      </c>
      <c r="AC205">
        <v>0</v>
      </c>
      <c r="AD205">
        <v>2.5461489497135583E-2</v>
      </c>
      <c r="AE205">
        <v>0.15276893698281355</v>
      </c>
      <c r="AF205">
        <v>0</v>
      </c>
      <c r="AG205">
        <v>0</v>
      </c>
      <c r="AH205">
        <v>0</v>
      </c>
      <c r="AI205">
        <v>0</v>
      </c>
      <c r="AJ205">
        <v>2.5461489497135583E-2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3.8192234245703373E-2</v>
      </c>
      <c r="AQ205">
        <v>5.1559516231699548E-2</v>
      </c>
      <c r="AR205">
        <v>0</v>
      </c>
      <c r="AS205">
        <v>5.7288351368555049E-2</v>
      </c>
      <c r="AT205">
        <v>0</v>
      </c>
      <c r="AU205">
        <v>0</v>
      </c>
      <c r="AV205">
        <v>0</v>
      </c>
      <c r="AW205">
        <v>0</v>
      </c>
      <c r="AX205">
        <v>0.17186505410566524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CA205">
        <v>0</v>
      </c>
      <c r="CB205">
        <v>0</v>
      </c>
      <c r="CC205">
        <v>1.909611712285169E-2</v>
      </c>
      <c r="CD205">
        <v>0</v>
      </c>
      <c r="CE205">
        <v>0</v>
      </c>
      <c r="CF205" s="27">
        <f t="shared" si="21"/>
        <v>3</v>
      </c>
      <c r="CG205">
        <f t="shared" si="22"/>
        <v>8</v>
      </c>
      <c r="CH205">
        <f t="shared" si="23"/>
        <v>11</v>
      </c>
      <c r="CI205">
        <f>[1]!shannonweaver(K205:BT205)</f>
        <v>2.0806790577850389</v>
      </c>
      <c r="CJ205">
        <f t="shared" si="24"/>
        <v>0.8677105632544424</v>
      </c>
      <c r="CK205">
        <f t="shared" si="25"/>
        <v>11</v>
      </c>
      <c r="CL205">
        <f>[1]!shannonweaver($K205:BZ205)</f>
        <v>2.0806790577850389</v>
      </c>
      <c r="CM205">
        <f t="shared" si="26"/>
        <v>0.8677105632544424</v>
      </c>
      <c r="DB205">
        <v>0.33333333333333331</v>
      </c>
      <c r="DC205">
        <f t="shared" si="27"/>
        <v>0.18991070717206451</v>
      </c>
      <c r="DD205">
        <v>0</v>
      </c>
      <c r="DE205">
        <v>0</v>
      </c>
      <c r="DF205">
        <v>1</v>
      </c>
      <c r="EA205" s="50"/>
    </row>
    <row r="206" spans="1:173">
      <c r="A206">
        <v>205</v>
      </c>
      <c r="B206" t="s">
        <v>292</v>
      </c>
      <c r="C206" t="s">
        <v>229</v>
      </c>
      <c r="D206" t="s">
        <v>157</v>
      </c>
      <c r="E206" s="25" t="s">
        <v>357</v>
      </c>
      <c r="F206" s="25" t="s">
        <v>478</v>
      </c>
      <c r="G206">
        <v>0</v>
      </c>
      <c r="H206">
        <v>1.6570008285004149E-2</v>
      </c>
      <c r="I206">
        <v>0.12151339409003041</v>
      </c>
      <c r="J206">
        <v>5.3149083178315173E-3</v>
      </c>
      <c r="K206">
        <v>3.3140016570008292E-2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0.56338028169014098</v>
      </c>
      <c r="X206">
        <v>0</v>
      </c>
      <c r="Y206">
        <v>0</v>
      </c>
      <c r="Z206">
        <v>5.523336095001382E-3</v>
      </c>
      <c r="AA206">
        <v>0</v>
      </c>
      <c r="AB206">
        <v>0</v>
      </c>
      <c r="AC206">
        <v>0</v>
      </c>
      <c r="AD206">
        <v>5.523336095001382E-3</v>
      </c>
      <c r="AE206">
        <v>2.761668047500691E-2</v>
      </c>
      <c r="AF206">
        <v>3.866335266500967E-2</v>
      </c>
      <c r="AG206">
        <v>0</v>
      </c>
      <c r="AH206">
        <v>0</v>
      </c>
      <c r="AI206">
        <v>0</v>
      </c>
      <c r="AJ206">
        <v>5.523336095001382E-3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2.2093344380005528E-2</v>
      </c>
      <c r="AQ206">
        <v>2.761668047500691E-4</v>
      </c>
      <c r="AR206">
        <v>0</v>
      </c>
      <c r="AS206">
        <v>5.5233360950013813E-2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5.523336095001382E-3</v>
      </c>
      <c r="BL206">
        <v>0</v>
      </c>
      <c r="BM206">
        <v>5.523336095001382E-3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1.6570008285004149E-2</v>
      </c>
      <c r="CA206">
        <v>0</v>
      </c>
      <c r="CB206">
        <v>0</v>
      </c>
      <c r="CC206">
        <v>7.7326705330019355E-2</v>
      </c>
      <c r="CD206">
        <v>0</v>
      </c>
      <c r="CE206">
        <v>0</v>
      </c>
      <c r="CF206" s="27">
        <f t="shared" si="21"/>
        <v>2</v>
      </c>
      <c r="CG206">
        <f t="shared" si="22"/>
        <v>11</v>
      </c>
      <c r="CH206">
        <f t="shared" si="23"/>
        <v>13</v>
      </c>
      <c r="CI206">
        <f>[1]!shannonweaver(K206:BT206)</f>
        <v>1.1836805303159073</v>
      </c>
      <c r="CJ206">
        <f t="shared" si="24"/>
        <v>0.46148300233395834</v>
      </c>
      <c r="CK206">
        <f t="shared" si="25"/>
        <v>13</v>
      </c>
      <c r="CL206">
        <f>[1]!shannonweaver($K206:BZ206)</f>
        <v>1.1836805303159073</v>
      </c>
      <c r="CM206">
        <f t="shared" si="26"/>
        <v>0.46148300233395834</v>
      </c>
      <c r="DB206">
        <v>4.5</v>
      </c>
      <c r="DC206">
        <f t="shared" si="27"/>
        <v>0.14339831069286607</v>
      </c>
      <c r="DD206">
        <v>0</v>
      </c>
      <c r="DE206">
        <v>0</v>
      </c>
      <c r="DF206">
        <v>1</v>
      </c>
      <c r="EA206" s="50"/>
    </row>
    <row r="207" spans="1:173">
      <c r="A207">
        <v>206</v>
      </c>
      <c r="B207" t="s">
        <v>2</v>
      </c>
      <c r="C207" t="s">
        <v>229</v>
      </c>
      <c r="D207" t="s">
        <v>157</v>
      </c>
      <c r="E207" s="25" t="s">
        <v>357</v>
      </c>
      <c r="F207" s="25" t="s">
        <v>478</v>
      </c>
      <c r="G207">
        <v>0</v>
      </c>
      <c r="H207">
        <v>0</v>
      </c>
      <c r="I207">
        <v>0.42758620689655158</v>
      </c>
      <c r="J207">
        <v>5.3149083178315173E-3</v>
      </c>
      <c r="K207">
        <v>1.3793103448275862E-2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6.8965517241379309E-3</v>
      </c>
      <c r="AF207">
        <v>4.1379310344827579E-2</v>
      </c>
      <c r="AG207">
        <v>0</v>
      </c>
      <c r="AH207">
        <v>0</v>
      </c>
      <c r="AI207">
        <v>0</v>
      </c>
      <c r="AJ207">
        <v>1.3793103448275862E-2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0.13793103448275865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CA207">
        <v>0</v>
      </c>
      <c r="CB207">
        <v>0</v>
      </c>
      <c r="CC207">
        <v>0.13793103448275865</v>
      </c>
      <c r="CD207">
        <v>0.22068965517241373</v>
      </c>
      <c r="CE207">
        <v>0</v>
      </c>
      <c r="CF207" s="27">
        <f t="shared" si="21"/>
        <v>1</v>
      </c>
      <c r="CG207">
        <f t="shared" si="22"/>
        <v>4</v>
      </c>
      <c r="CH207">
        <f t="shared" si="23"/>
        <v>5</v>
      </c>
      <c r="CI207">
        <f>[1]!shannonweaver(K207:BT207)</f>
        <v>1.0650262042048904</v>
      </c>
      <c r="CJ207">
        <f t="shared" si="24"/>
        <v>0.66173798689391738</v>
      </c>
      <c r="CK207">
        <f t="shared" si="25"/>
        <v>5</v>
      </c>
      <c r="CL207">
        <f>[1]!shannonweaver($K207:BZ207)</f>
        <v>1.0650262042048904</v>
      </c>
      <c r="CM207">
        <f t="shared" si="26"/>
        <v>0.66173798689391738</v>
      </c>
      <c r="DB207">
        <v>4.5</v>
      </c>
      <c r="DC207">
        <f t="shared" si="27"/>
        <v>0.43290111521438307</v>
      </c>
      <c r="DD207">
        <v>0</v>
      </c>
      <c r="DE207">
        <v>0</v>
      </c>
      <c r="DF207">
        <v>0</v>
      </c>
      <c r="EA207" s="50"/>
    </row>
    <row r="208" spans="1:173">
      <c r="A208">
        <v>207</v>
      </c>
      <c r="B208" t="s">
        <v>3</v>
      </c>
      <c r="C208" t="s">
        <v>229</v>
      </c>
      <c r="D208" t="s">
        <v>157</v>
      </c>
      <c r="E208" s="25" t="s">
        <v>357</v>
      </c>
      <c r="F208" s="25" t="s">
        <v>478</v>
      </c>
      <c r="G208">
        <v>0</v>
      </c>
      <c r="H208">
        <v>6.7415730337078664E-2</v>
      </c>
      <c r="I208">
        <v>0.51685393258426982</v>
      </c>
      <c r="J208">
        <v>5.3149083178315173E-3</v>
      </c>
      <c r="K208">
        <v>1.1235955056179778E-2</v>
      </c>
      <c r="L208">
        <v>0</v>
      </c>
      <c r="M208">
        <v>0</v>
      </c>
      <c r="N208">
        <v>0</v>
      </c>
      <c r="O208">
        <v>0</v>
      </c>
      <c r="P208">
        <v>1.1235955056179778E-2</v>
      </c>
      <c r="Q208">
        <v>0</v>
      </c>
      <c r="R208">
        <v>5.6179775280898892E-3</v>
      </c>
      <c r="S208">
        <v>0</v>
      </c>
      <c r="T208">
        <v>0</v>
      </c>
      <c r="U208">
        <v>0</v>
      </c>
      <c r="V208">
        <v>0</v>
      </c>
      <c r="W208">
        <v>0.12921348314606743</v>
      </c>
      <c r="X208">
        <v>2.8089887640449444E-2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3.3707865168539332E-2</v>
      </c>
      <c r="AF208">
        <v>0</v>
      </c>
      <c r="AG208">
        <v>0</v>
      </c>
      <c r="AH208">
        <v>0</v>
      </c>
      <c r="AI208">
        <v>0</v>
      </c>
      <c r="AJ208">
        <v>1.6853932584269669E-2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5.6179775280898892E-3</v>
      </c>
      <c r="AQ208">
        <v>0</v>
      </c>
      <c r="AR208">
        <v>0</v>
      </c>
      <c r="AS208">
        <v>8.9887640449438228E-2</v>
      </c>
      <c r="AT208">
        <v>1.6853932584269669E-2</v>
      </c>
      <c r="AU208">
        <v>0</v>
      </c>
      <c r="AV208">
        <v>0</v>
      </c>
      <c r="AW208">
        <v>0</v>
      </c>
      <c r="AX208">
        <v>5.6179775280898892E-3</v>
      </c>
      <c r="AY208">
        <v>0</v>
      </c>
      <c r="AZ208">
        <v>0</v>
      </c>
      <c r="BA208">
        <v>0</v>
      </c>
      <c r="BB208">
        <v>5.6179775280898892E-3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CA208">
        <v>0</v>
      </c>
      <c r="CB208">
        <v>0</v>
      </c>
      <c r="CC208">
        <v>5.6179775280898882E-2</v>
      </c>
      <c r="CD208">
        <v>0</v>
      </c>
      <c r="CE208">
        <v>0</v>
      </c>
      <c r="CF208" s="27">
        <f t="shared" si="21"/>
        <v>4</v>
      </c>
      <c r="CG208">
        <f t="shared" si="22"/>
        <v>8</v>
      </c>
      <c r="CH208">
        <f t="shared" si="23"/>
        <v>12</v>
      </c>
      <c r="CI208">
        <f>[1]!shannonweaver(K208:BT208)</f>
        <v>1.8988862809535121</v>
      </c>
      <c r="CJ208">
        <f t="shared" si="24"/>
        <v>0.7641680548102342</v>
      </c>
      <c r="CK208">
        <f t="shared" si="25"/>
        <v>12</v>
      </c>
      <c r="CL208">
        <f>[1]!shannonweaver($K208:BZ208)</f>
        <v>1.8988862809535121</v>
      </c>
      <c r="CM208">
        <f t="shared" si="26"/>
        <v>0.7641680548102342</v>
      </c>
      <c r="DB208">
        <v>4.5</v>
      </c>
      <c r="DC208">
        <f t="shared" si="27"/>
        <v>0.58958457123918007</v>
      </c>
      <c r="DD208">
        <v>22.2</v>
      </c>
      <c r="DE208">
        <v>0</v>
      </c>
      <c r="DF208">
        <v>5</v>
      </c>
      <c r="EA208" s="50"/>
    </row>
    <row r="209" spans="1:131">
      <c r="A209">
        <v>208</v>
      </c>
      <c r="B209" t="s">
        <v>91</v>
      </c>
      <c r="C209" t="s">
        <v>229</v>
      </c>
      <c r="D209" t="s">
        <v>157</v>
      </c>
      <c r="E209" s="25" t="s">
        <v>357</v>
      </c>
      <c r="F209" s="25" t="s">
        <v>478</v>
      </c>
      <c r="G209">
        <v>0</v>
      </c>
      <c r="H209">
        <v>0.11313639220615965</v>
      </c>
      <c r="I209">
        <v>0.30169704588309226</v>
      </c>
      <c r="J209">
        <v>5.3149083178315173E-3</v>
      </c>
      <c r="K209">
        <v>0</v>
      </c>
      <c r="L209">
        <v>2.51414204902577E-2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0.23255813953488369</v>
      </c>
      <c r="X209">
        <v>3.1426775612822123E-2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3.1426775612822123E-2</v>
      </c>
      <c r="AF209">
        <v>0</v>
      </c>
      <c r="AG209">
        <v>0</v>
      </c>
      <c r="AH209">
        <v>0</v>
      </c>
      <c r="AI209">
        <v>0</v>
      </c>
      <c r="AJ209">
        <v>6.285355122564425E-3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6.2853551225644247E-2</v>
      </c>
      <c r="AQ209">
        <v>1.9484600879949722E-2</v>
      </c>
      <c r="AR209">
        <v>0</v>
      </c>
      <c r="AS209">
        <v>8.7994971715901954E-2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1.257071024512885E-2</v>
      </c>
      <c r="CA209">
        <v>0</v>
      </c>
      <c r="CB209">
        <v>0</v>
      </c>
      <c r="CC209">
        <v>6.2853551225644247E-2</v>
      </c>
      <c r="CD209">
        <v>1.257071024512885E-2</v>
      </c>
      <c r="CE209">
        <v>0</v>
      </c>
      <c r="CF209" s="27">
        <f t="shared" si="21"/>
        <v>2</v>
      </c>
      <c r="CG209">
        <f t="shared" si="22"/>
        <v>7</v>
      </c>
      <c r="CH209">
        <f t="shared" si="23"/>
        <v>9</v>
      </c>
      <c r="CI209">
        <f>[1]!shannonweaver(K209:BT209)</f>
        <v>1.6816285371022148</v>
      </c>
      <c r="CJ209">
        <f t="shared" si="24"/>
        <v>0.76534212954276992</v>
      </c>
      <c r="CK209">
        <f t="shared" si="25"/>
        <v>9</v>
      </c>
      <c r="CL209">
        <f>[1]!shannonweaver($K209:BZ209)</f>
        <v>1.6816285371022148</v>
      </c>
      <c r="CM209">
        <f t="shared" si="26"/>
        <v>0.76534212954276992</v>
      </c>
      <c r="DB209">
        <v>4.5</v>
      </c>
      <c r="DC209">
        <f t="shared" si="27"/>
        <v>0.42014834640708337</v>
      </c>
      <c r="DD209">
        <v>0</v>
      </c>
      <c r="DE209">
        <v>0</v>
      </c>
      <c r="DF209">
        <v>0</v>
      </c>
      <c r="EA209" s="50"/>
    </row>
    <row r="210" spans="1:131">
      <c r="A210">
        <v>209</v>
      </c>
      <c r="B210" t="s">
        <v>335</v>
      </c>
      <c r="C210" t="s">
        <v>229</v>
      </c>
      <c r="D210" t="s">
        <v>157</v>
      </c>
      <c r="E210" s="25" t="s">
        <v>357</v>
      </c>
      <c r="F210" s="25" t="s">
        <v>478</v>
      </c>
      <c r="G210">
        <v>2.8571428571428567E-2</v>
      </c>
      <c r="H210">
        <v>5.7142857142857127E-2</v>
      </c>
      <c r="I210">
        <v>0.44</v>
      </c>
      <c r="J210">
        <v>5.3149083178315173E-3</v>
      </c>
      <c r="K210">
        <v>3.428571428571428E-2</v>
      </c>
      <c r="L210">
        <v>0</v>
      </c>
      <c r="M210">
        <v>0</v>
      </c>
      <c r="N210">
        <v>0</v>
      </c>
      <c r="O210">
        <v>0</v>
      </c>
      <c r="P210">
        <v>1.1428571428571427E-2</v>
      </c>
      <c r="Q210">
        <v>0</v>
      </c>
      <c r="R210">
        <v>1.1428571428571427E-2</v>
      </c>
      <c r="S210">
        <v>0</v>
      </c>
      <c r="T210">
        <v>0</v>
      </c>
      <c r="U210">
        <v>0</v>
      </c>
      <c r="V210">
        <v>0</v>
      </c>
      <c r="W210">
        <v>1.1428571428571427E-2</v>
      </c>
      <c r="X210">
        <v>2.8571428571428567E-2</v>
      </c>
      <c r="Y210">
        <v>1.714285714285714E-2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1.1428571428571427E-2</v>
      </c>
      <c r="AF210">
        <v>0</v>
      </c>
      <c r="AG210">
        <v>0</v>
      </c>
      <c r="AH210">
        <v>0</v>
      </c>
      <c r="AI210">
        <v>0</v>
      </c>
      <c r="AJ210">
        <v>5.7142857142857134E-3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1.1428571428571427E-2</v>
      </c>
      <c r="AQ210">
        <v>5.7142857142857134E-3</v>
      </c>
      <c r="AR210">
        <v>0</v>
      </c>
      <c r="AS210">
        <v>0.10285714285714287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1.1428571428571427E-2</v>
      </c>
      <c r="BM210">
        <v>5.7142857142857134E-3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5.0000000000000001E-4</v>
      </c>
      <c r="CA210">
        <v>0</v>
      </c>
      <c r="CB210">
        <v>0</v>
      </c>
      <c r="CC210">
        <v>5.7142857142857127E-2</v>
      </c>
      <c r="CD210">
        <v>0.14857142857142855</v>
      </c>
      <c r="CE210">
        <v>0</v>
      </c>
      <c r="CF210" s="27">
        <f t="shared" si="21"/>
        <v>4</v>
      </c>
      <c r="CG210">
        <f t="shared" si="22"/>
        <v>9</v>
      </c>
      <c r="CH210">
        <f t="shared" si="23"/>
        <v>13</v>
      </c>
      <c r="CI210">
        <f>[1]!shannonweaver(K210:BT210)</f>
        <v>2.0961467282548782</v>
      </c>
      <c r="CJ210">
        <f t="shared" si="24"/>
        <v>0.81722733517412594</v>
      </c>
      <c r="CK210">
        <f t="shared" si="25"/>
        <v>14</v>
      </c>
      <c r="CL210">
        <f>[1]!shannonweaver($K210:BZ210)</f>
        <v>2.1057929542785399</v>
      </c>
      <c r="CM210">
        <f t="shared" si="26"/>
        <v>0.79793376621550627</v>
      </c>
      <c r="CN210">
        <v>1</v>
      </c>
      <c r="CV210" s="71">
        <v>0.05</v>
      </c>
      <c r="DB210">
        <v>4.5</v>
      </c>
      <c r="DC210">
        <f t="shared" si="27"/>
        <v>0.53102919403211724</v>
      </c>
      <c r="DD210">
        <v>11.1</v>
      </c>
      <c r="DE210">
        <v>0</v>
      </c>
      <c r="DF210">
        <v>2</v>
      </c>
      <c r="EA210" s="50"/>
    </row>
    <row r="211" spans="1:131">
      <c r="A211">
        <v>210</v>
      </c>
      <c r="B211" t="s">
        <v>234</v>
      </c>
      <c r="C211" t="s">
        <v>229</v>
      </c>
      <c r="D211" t="s">
        <v>157</v>
      </c>
      <c r="E211" s="25" t="s">
        <v>357</v>
      </c>
      <c r="F211" s="25" t="s">
        <v>478</v>
      </c>
      <c r="G211">
        <v>0</v>
      </c>
      <c r="H211">
        <v>0.10967741935483875</v>
      </c>
      <c r="I211">
        <v>0.30967741935483867</v>
      </c>
      <c r="J211">
        <v>5.3149083178315173E-3</v>
      </c>
      <c r="K211">
        <v>1.2903225806451613E-2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1.2903225806451613E-2</v>
      </c>
      <c r="S211">
        <v>0</v>
      </c>
      <c r="T211">
        <v>0</v>
      </c>
      <c r="U211">
        <v>0</v>
      </c>
      <c r="V211">
        <v>0</v>
      </c>
      <c r="W211">
        <v>0.13548387096774198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2.5806451612903226E-2</v>
      </c>
      <c r="AE211">
        <v>2.5806451612903226E-2</v>
      </c>
      <c r="AF211">
        <v>1.2903225806451613E-2</v>
      </c>
      <c r="AG211">
        <v>6.4516129032258064E-3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0.12258064516129036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CA211">
        <v>0</v>
      </c>
      <c r="CB211">
        <v>0</v>
      </c>
      <c r="CC211">
        <v>0.14838709677419359</v>
      </c>
      <c r="CD211">
        <v>7.7419354838709681E-2</v>
      </c>
      <c r="CE211">
        <v>0</v>
      </c>
      <c r="CF211" s="27">
        <f t="shared" si="21"/>
        <v>3</v>
      </c>
      <c r="CG211">
        <f t="shared" si="22"/>
        <v>5</v>
      </c>
      <c r="CH211">
        <f t="shared" si="23"/>
        <v>8</v>
      </c>
      <c r="CI211">
        <f>[1]!shannonweaver(K211:BT211)</f>
        <v>1.5504504621656883</v>
      </c>
      <c r="CJ211">
        <f t="shared" si="24"/>
        <v>0.74560906430348006</v>
      </c>
      <c r="CK211">
        <f t="shared" si="25"/>
        <v>8</v>
      </c>
      <c r="CL211">
        <f>[1]!shannonweaver($K211:BZ211)</f>
        <v>1.5504504621656883</v>
      </c>
      <c r="CM211">
        <f t="shared" si="26"/>
        <v>0.74560906430348006</v>
      </c>
      <c r="DB211">
        <v>4.5</v>
      </c>
      <c r="DC211">
        <f t="shared" si="27"/>
        <v>0.42466974702750893</v>
      </c>
      <c r="DD211">
        <v>0</v>
      </c>
      <c r="DE211">
        <v>0</v>
      </c>
      <c r="DF211">
        <v>0</v>
      </c>
      <c r="EA211" s="50"/>
    </row>
    <row r="212" spans="1:131">
      <c r="A212">
        <v>211</v>
      </c>
      <c r="B212" t="s">
        <v>235</v>
      </c>
      <c r="C212" t="s">
        <v>229</v>
      </c>
      <c r="D212" t="s">
        <v>111</v>
      </c>
      <c r="E212" s="25" t="s">
        <v>357</v>
      </c>
      <c r="F212" s="25" t="s">
        <v>478</v>
      </c>
      <c r="G212">
        <v>0</v>
      </c>
      <c r="H212">
        <v>9.9972229936128892E-2</v>
      </c>
      <c r="I212">
        <v>0.13329630658150518</v>
      </c>
      <c r="J212">
        <v>5.3149083178315173E-3</v>
      </c>
      <c r="K212">
        <v>1.6662038322688148E-2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0.19439044709802838</v>
      </c>
      <c r="X212">
        <v>6.6648153290752576E-2</v>
      </c>
      <c r="Y212">
        <v>0</v>
      </c>
      <c r="Z212">
        <v>3.8878089419605674E-2</v>
      </c>
      <c r="AA212">
        <v>0</v>
      </c>
      <c r="AB212">
        <v>0</v>
      </c>
      <c r="AC212">
        <v>0</v>
      </c>
      <c r="AD212">
        <v>5.5540127742293825E-3</v>
      </c>
      <c r="AE212">
        <v>7.7756178839211362E-2</v>
      </c>
      <c r="AF212">
        <v>5.5540127742293825E-3</v>
      </c>
      <c r="AG212">
        <v>2.221605109691753E-2</v>
      </c>
      <c r="AH212">
        <v>1.6662038322688148E-2</v>
      </c>
      <c r="AI212">
        <v>0</v>
      </c>
      <c r="AJ212">
        <v>6.1094140516523197E-2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6.6648153290752576E-2</v>
      </c>
      <c r="AQ212">
        <v>6.6925853929464055E-2</v>
      </c>
      <c r="AR212">
        <v>4.4432102193835053E-2</v>
      </c>
      <c r="AS212">
        <v>2.7770063871146909E-2</v>
      </c>
      <c r="AT212">
        <v>0</v>
      </c>
      <c r="AU212">
        <v>1.1108025548458765E-2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1.1108025548458765E-2</v>
      </c>
      <c r="BU212">
        <v>5.0000000000000001E-4</v>
      </c>
      <c r="CA212">
        <v>0</v>
      </c>
      <c r="CB212">
        <v>0</v>
      </c>
      <c r="CC212">
        <v>2.221605109691753E-2</v>
      </c>
      <c r="CD212">
        <v>1.1108025548458765E-2</v>
      </c>
      <c r="CE212">
        <v>0</v>
      </c>
      <c r="CF212" s="27">
        <f t="shared" si="21"/>
        <v>2</v>
      </c>
      <c r="CG212">
        <f t="shared" si="22"/>
        <v>14</v>
      </c>
      <c r="CH212">
        <f t="shared" si="23"/>
        <v>16</v>
      </c>
      <c r="CI212">
        <f>[1]!shannonweaver(K212:BT212)</f>
        <v>2.379542968524297</v>
      </c>
      <c r="CJ212">
        <f t="shared" si="24"/>
        <v>0.85823871006805152</v>
      </c>
      <c r="CK212">
        <f t="shared" si="25"/>
        <v>17</v>
      </c>
      <c r="CL212">
        <f>[1]!shannonweaver($K212:BZ212)</f>
        <v>2.3835704837414249</v>
      </c>
      <c r="CM212">
        <f t="shared" si="26"/>
        <v>0.84129579889982697</v>
      </c>
      <c r="CN212">
        <v>1</v>
      </c>
      <c r="CV212" s="71">
        <v>0.05</v>
      </c>
      <c r="DB212">
        <v>1.3333333333333333</v>
      </c>
      <c r="DC212">
        <f t="shared" si="27"/>
        <v>0.23858344483546559</v>
      </c>
      <c r="DD212">
        <v>0</v>
      </c>
      <c r="DE212">
        <v>0</v>
      </c>
      <c r="DF212">
        <v>3</v>
      </c>
      <c r="EA212" s="50"/>
    </row>
    <row r="213" spans="1:131">
      <c r="A213">
        <v>212</v>
      </c>
      <c r="B213" t="s">
        <v>444</v>
      </c>
      <c r="C213" t="s">
        <v>229</v>
      </c>
      <c r="D213" t="s">
        <v>111</v>
      </c>
      <c r="E213" s="25" t="s">
        <v>357</v>
      </c>
      <c r="F213" s="25" t="s">
        <v>478</v>
      </c>
      <c r="G213">
        <v>0</v>
      </c>
      <c r="H213">
        <v>9.4142259414225965E-2</v>
      </c>
      <c r="I213">
        <v>0.23535564853556484</v>
      </c>
      <c r="J213">
        <v>5.3149083178315173E-3</v>
      </c>
      <c r="K213">
        <v>3.1380753138075312E-2</v>
      </c>
      <c r="L213">
        <v>2.0920502092050208E-2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0.19351464435146443</v>
      </c>
      <c r="X213">
        <v>6.7991631799163177E-2</v>
      </c>
      <c r="Y213">
        <v>0</v>
      </c>
      <c r="Z213">
        <v>0</v>
      </c>
      <c r="AA213">
        <v>5.2301255230125521E-3</v>
      </c>
      <c r="AB213">
        <v>0</v>
      </c>
      <c r="AC213">
        <v>0</v>
      </c>
      <c r="AD213">
        <v>1.0460251046025104E-2</v>
      </c>
      <c r="AE213">
        <v>6.2761506276150625E-2</v>
      </c>
      <c r="AF213">
        <v>2.0920502092050208E-2</v>
      </c>
      <c r="AG213">
        <v>5.2301255230125521E-3</v>
      </c>
      <c r="AH213">
        <v>5.2301255230125521E-3</v>
      </c>
      <c r="AI213">
        <v>1.569037656903766E-2</v>
      </c>
      <c r="AJ213">
        <v>6.2761506276150625E-2</v>
      </c>
      <c r="AK213">
        <v>0</v>
      </c>
      <c r="AL213">
        <v>5.2301255230125521E-3</v>
      </c>
      <c r="AM213">
        <v>0</v>
      </c>
      <c r="AN213">
        <v>0</v>
      </c>
      <c r="AO213">
        <v>0</v>
      </c>
      <c r="AP213">
        <v>2.615062761506276E-2</v>
      </c>
      <c r="AQ213">
        <v>2.1705020920502093E-2</v>
      </c>
      <c r="AR213">
        <v>5.2301255230125521E-2</v>
      </c>
      <c r="AS213">
        <v>0</v>
      </c>
      <c r="AT213">
        <v>2.0920502092050208E-2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1.5951882845188288E-2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2.0920502092050208E-2</v>
      </c>
      <c r="CA213">
        <v>0</v>
      </c>
      <c r="CB213">
        <v>0</v>
      </c>
      <c r="CC213">
        <v>5.2301255230125521E-3</v>
      </c>
      <c r="CD213">
        <v>0</v>
      </c>
      <c r="CE213">
        <v>0</v>
      </c>
      <c r="CF213" s="27">
        <f t="shared" si="21"/>
        <v>3</v>
      </c>
      <c r="CG213">
        <f t="shared" si="22"/>
        <v>16</v>
      </c>
      <c r="CH213">
        <f t="shared" si="23"/>
        <v>19</v>
      </c>
      <c r="CI213">
        <f>[1]!shannonweaver(K213:BT213)</f>
        <v>2.4512670678811341</v>
      </c>
      <c r="CJ213">
        <f t="shared" si="24"/>
        <v>0.83250734188252007</v>
      </c>
      <c r="CK213">
        <f t="shared" si="25"/>
        <v>19</v>
      </c>
      <c r="CL213">
        <f>[1]!shannonweaver($K213:BZ213)</f>
        <v>2.4512670678811341</v>
      </c>
      <c r="CM213">
        <f t="shared" si="26"/>
        <v>0.83250734188252007</v>
      </c>
      <c r="CU213">
        <v>1</v>
      </c>
      <c r="DB213">
        <v>1.3333333333333333</v>
      </c>
      <c r="DC213">
        <f t="shared" si="27"/>
        <v>0.33481281626762233</v>
      </c>
      <c r="DD213">
        <v>0</v>
      </c>
      <c r="DE213">
        <v>0</v>
      </c>
      <c r="DF213">
        <v>2</v>
      </c>
      <c r="EA213" s="50"/>
    </row>
    <row r="214" spans="1:131">
      <c r="A214">
        <v>213</v>
      </c>
      <c r="B214" t="s">
        <v>445</v>
      </c>
      <c r="C214" t="s">
        <v>229</v>
      </c>
      <c r="D214" t="s">
        <v>111</v>
      </c>
      <c r="E214" s="25" t="s">
        <v>357</v>
      </c>
      <c r="F214" s="25" t="s">
        <v>478</v>
      </c>
      <c r="G214">
        <v>0</v>
      </c>
      <c r="H214">
        <v>7.9545454545454544E-2</v>
      </c>
      <c r="I214">
        <v>0.10227272727272728</v>
      </c>
      <c r="J214">
        <v>5.3149083178315173E-3</v>
      </c>
      <c r="K214">
        <v>1.7045454545454548E-2</v>
      </c>
      <c r="L214">
        <v>1.1363636363636364E-2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0.21590909090909086</v>
      </c>
      <c r="X214">
        <v>4.5454545454545449E-2</v>
      </c>
      <c r="Y214">
        <v>1.1363636363636364E-2</v>
      </c>
      <c r="Z214">
        <v>2.2727272727272728E-2</v>
      </c>
      <c r="AA214">
        <v>5.681818181818182E-3</v>
      </c>
      <c r="AB214">
        <v>0</v>
      </c>
      <c r="AC214">
        <v>0</v>
      </c>
      <c r="AD214">
        <v>1.7045454545454548E-2</v>
      </c>
      <c r="AE214">
        <v>7.3863636363636354E-2</v>
      </c>
      <c r="AF214">
        <v>0</v>
      </c>
      <c r="AG214">
        <v>1.7045454545454548E-2</v>
      </c>
      <c r="AH214">
        <v>0.10795454545454548</v>
      </c>
      <c r="AI214">
        <v>0</v>
      </c>
      <c r="AJ214">
        <v>5.1136363636363626E-2</v>
      </c>
      <c r="AK214">
        <v>0</v>
      </c>
      <c r="AL214">
        <v>5.681818181818182E-3</v>
      </c>
      <c r="AM214">
        <v>0</v>
      </c>
      <c r="AN214">
        <v>0</v>
      </c>
      <c r="AO214">
        <v>0</v>
      </c>
      <c r="AP214">
        <v>6.25E-2</v>
      </c>
      <c r="AQ214">
        <v>2.2727272727272728E-2</v>
      </c>
      <c r="AR214">
        <v>0.11363636363636363</v>
      </c>
      <c r="AS214">
        <v>5.681818181818182E-3</v>
      </c>
      <c r="AT214">
        <v>0</v>
      </c>
      <c r="AU214">
        <v>0</v>
      </c>
      <c r="AV214">
        <v>5.681818181818182E-3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CA214">
        <v>0</v>
      </c>
      <c r="CB214">
        <v>0</v>
      </c>
      <c r="CC214">
        <v>5.681818181818182E-3</v>
      </c>
      <c r="CD214">
        <v>0</v>
      </c>
      <c r="CE214">
        <v>0</v>
      </c>
      <c r="CF214" s="27">
        <f t="shared" si="21"/>
        <v>3</v>
      </c>
      <c r="CG214">
        <f t="shared" si="22"/>
        <v>15</v>
      </c>
      <c r="CH214">
        <f t="shared" si="23"/>
        <v>18</v>
      </c>
      <c r="CI214">
        <f>[1]!shannonweaver(K214:BT214)</f>
        <v>2.3476735985724702</v>
      </c>
      <c r="CJ214">
        <f t="shared" si="24"/>
        <v>0.81223932255734743</v>
      </c>
      <c r="CK214">
        <f t="shared" si="25"/>
        <v>18</v>
      </c>
      <c r="CL214">
        <f>[1]!shannonweaver($K214:BZ214)</f>
        <v>2.3476735985724702</v>
      </c>
      <c r="CM214">
        <f t="shared" si="26"/>
        <v>0.81223932255734743</v>
      </c>
      <c r="DB214">
        <v>1.3333333333333333</v>
      </c>
      <c r="DC214">
        <f t="shared" si="27"/>
        <v>0.18713309013601334</v>
      </c>
      <c r="DD214">
        <v>0</v>
      </c>
      <c r="DE214">
        <v>0</v>
      </c>
      <c r="DF214">
        <v>2</v>
      </c>
      <c r="EA214" s="50"/>
    </row>
    <row r="215" spans="1:131">
      <c r="A215">
        <v>214</v>
      </c>
      <c r="B215" t="s">
        <v>446</v>
      </c>
      <c r="C215" t="s">
        <v>229</v>
      </c>
      <c r="D215" t="s">
        <v>111</v>
      </c>
      <c r="E215" s="25" t="s">
        <v>357</v>
      </c>
      <c r="F215" s="25" t="s">
        <v>478</v>
      </c>
      <c r="G215">
        <v>5.3433075073470483E-3</v>
      </c>
      <c r="H215">
        <v>8.5492920117552773E-2</v>
      </c>
      <c r="I215">
        <v>0.11220945765428804</v>
      </c>
      <c r="J215">
        <v>5.3149083178315173E-3</v>
      </c>
      <c r="K215">
        <v>2.1373230029388193E-2</v>
      </c>
      <c r="L215">
        <v>5.3433075073470483E-3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0.14961261020571734</v>
      </c>
      <c r="X215">
        <v>0.15495591771306441</v>
      </c>
      <c r="Y215">
        <v>0</v>
      </c>
      <c r="Z215">
        <v>5.3433075073470483E-3</v>
      </c>
      <c r="AA215">
        <v>0</v>
      </c>
      <c r="AB215">
        <v>1.6029922522041141E-2</v>
      </c>
      <c r="AC215">
        <v>0</v>
      </c>
      <c r="AD215">
        <v>0</v>
      </c>
      <c r="AE215">
        <v>5.3433075073470469E-2</v>
      </c>
      <c r="AF215">
        <v>0</v>
      </c>
      <c r="AG215">
        <v>8.5492920117552801E-2</v>
      </c>
      <c r="AH215">
        <v>4.2746460058776387E-2</v>
      </c>
      <c r="AI215">
        <v>0</v>
      </c>
      <c r="AJ215">
        <v>8.5492920117552787E-2</v>
      </c>
      <c r="AK215">
        <v>0</v>
      </c>
      <c r="AL215">
        <v>5.3433075073470483E-3</v>
      </c>
      <c r="AM215">
        <v>0</v>
      </c>
      <c r="AN215">
        <v>0</v>
      </c>
      <c r="AO215">
        <v>0</v>
      </c>
      <c r="AP215">
        <v>3.7670317926796683E-2</v>
      </c>
      <c r="AQ215">
        <v>3.7937483302164038E-2</v>
      </c>
      <c r="AR215">
        <v>3.7403152551429335E-2</v>
      </c>
      <c r="AS215">
        <v>1.6029922522041145E-2</v>
      </c>
      <c r="AT215">
        <v>5.3433075073470483E-3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1.6029922522041145E-2</v>
      </c>
      <c r="CA215">
        <v>0</v>
      </c>
      <c r="CB215">
        <v>0</v>
      </c>
      <c r="CC215">
        <v>5.3433075073470483E-3</v>
      </c>
      <c r="CD215">
        <v>1.6029922522041141E-2</v>
      </c>
      <c r="CE215">
        <v>0</v>
      </c>
      <c r="CF215" s="27">
        <f t="shared" si="21"/>
        <v>3</v>
      </c>
      <c r="CG215">
        <f t="shared" si="22"/>
        <v>14</v>
      </c>
      <c r="CH215">
        <f t="shared" si="23"/>
        <v>17</v>
      </c>
      <c r="CI215">
        <f>[1]!shannonweaver(K215:BT215)</f>
        <v>2.3868127853325647</v>
      </c>
      <c r="CJ215">
        <f t="shared" si="24"/>
        <v>0.84244018910183627</v>
      </c>
      <c r="CK215">
        <f t="shared" si="25"/>
        <v>17</v>
      </c>
      <c r="CL215">
        <f>[1]!shannonweaver($K215:BZ215)</f>
        <v>2.3868127853325647</v>
      </c>
      <c r="CM215">
        <f t="shared" si="26"/>
        <v>0.84244018910183627</v>
      </c>
      <c r="DB215">
        <v>1.3333333333333333</v>
      </c>
      <c r="DC215">
        <f t="shared" si="27"/>
        <v>0.20836059359701939</v>
      </c>
      <c r="DD215">
        <v>0</v>
      </c>
      <c r="DE215">
        <v>0</v>
      </c>
      <c r="DF215">
        <v>0</v>
      </c>
      <c r="EA215" s="50"/>
    </row>
    <row r="216" spans="1:131">
      <c r="A216">
        <v>215</v>
      </c>
      <c r="B216" t="s">
        <v>447</v>
      </c>
      <c r="C216" t="s">
        <v>229</v>
      </c>
      <c r="D216" t="s">
        <v>111</v>
      </c>
      <c r="E216" s="25" t="s">
        <v>357</v>
      </c>
      <c r="F216" s="25" t="s">
        <v>478</v>
      </c>
      <c r="G216">
        <v>0</v>
      </c>
      <c r="H216">
        <v>9.9941211052322218E-2</v>
      </c>
      <c r="I216">
        <v>0.13521457965902417</v>
      </c>
      <c r="J216">
        <v>5.3149083178315173E-3</v>
      </c>
      <c r="K216">
        <v>5.8788947677836578E-3</v>
      </c>
      <c r="L216">
        <v>2.3515579071134631E-2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0.16460905349794244</v>
      </c>
      <c r="X216">
        <v>0.12933568489124048</v>
      </c>
      <c r="Y216">
        <v>0</v>
      </c>
      <c r="Z216">
        <v>5.8788947677836578E-3</v>
      </c>
      <c r="AA216">
        <v>1.1757789535567316E-2</v>
      </c>
      <c r="AB216">
        <v>0</v>
      </c>
      <c r="AC216">
        <v>0</v>
      </c>
      <c r="AD216">
        <v>0</v>
      </c>
      <c r="AE216">
        <v>0.11757789535567317</v>
      </c>
      <c r="AF216">
        <v>5.8788947677836578E-3</v>
      </c>
      <c r="AG216">
        <v>0</v>
      </c>
      <c r="AH216">
        <v>4.7031158142269255E-2</v>
      </c>
      <c r="AI216">
        <v>0</v>
      </c>
      <c r="AJ216">
        <v>4.1152263374485597E-2</v>
      </c>
      <c r="AK216">
        <v>0</v>
      </c>
      <c r="AL216">
        <v>1.1757789535567316E-2</v>
      </c>
      <c r="AM216">
        <v>0</v>
      </c>
      <c r="AN216">
        <v>0</v>
      </c>
      <c r="AO216">
        <v>0</v>
      </c>
      <c r="AP216">
        <v>2.9394473838918286E-2</v>
      </c>
      <c r="AQ216">
        <v>3.5861258083480306E-2</v>
      </c>
      <c r="AR216">
        <v>0.10582010582010584</v>
      </c>
      <c r="AS216">
        <v>0</v>
      </c>
      <c r="AT216">
        <v>5.8788947677836578E-3</v>
      </c>
      <c r="AU216">
        <v>5.8788947677836578E-3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1.7636684303350976E-2</v>
      </c>
      <c r="CA216">
        <v>0</v>
      </c>
      <c r="CB216">
        <v>0</v>
      </c>
      <c r="CC216">
        <v>0</v>
      </c>
      <c r="CD216">
        <v>0</v>
      </c>
      <c r="CE216">
        <v>0</v>
      </c>
      <c r="CF216" s="27">
        <f t="shared" si="21"/>
        <v>3</v>
      </c>
      <c r="CG216">
        <f t="shared" si="22"/>
        <v>14</v>
      </c>
      <c r="CH216">
        <f t="shared" si="23"/>
        <v>17</v>
      </c>
      <c r="CI216">
        <f>[1]!shannonweaver(K216:BT216)</f>
        <v>2.2995543090548693</v>
      </c>
      <c r="CJ216">
        <f t="shared" si="24"/>
        <v>0.81164177554051575</v>
      </c>
      <c r="CK216">
        <f t="shared" si="25"/>
        <v>17</v>
      </c>
      <c r="CL216">
        <f>[1]!shannonweaver($K216:BZ216)</f>
        <v>2.2995543090548693</v>
      </c>
      <c r="CM216">
        <f t="shared" si="26"/>
        <v>0.81164177554051575</v>
      </c>
      <c r="DB216">
        <v>1.3333333333333333</v>
      </c>
      <c r="DC216">
        <f t="shared" si="27"/>
        <v>0.24047069902917792</v>
      </c>
      <c r="DD216">
        <v>0</v>
      </c>
      <c r="DE216">
        <v>0</v>
      </c>
      <c r="DF216">
        <v>2</v>
      </c>
      <c r="EA216" s="50"/>
    </row>
    <row r="217" spans="1:131">
      <c r="A217">
        <v>216</v>
      </c>
      <c r="B217" t="s">
        <v>448</v>
      </c>
      <c r="C217" t="s">
        <v>229</v>
      </c>
      <c r="D217" t="s">
        <v>111</v>
      </c>
      <c r="E217" s="25" t="s">
        <v>357</v>
      </c>
      <c r="F217" s="25" t="s">
        <v>478</v>
      </c>
      <c r="G217">
        <v>1.1428571428571432E-2</v>
      </c>
      <c r="H217">
        <v>5.1428571428571435E-2</v>
      </c>
      <c r="I217">
        <v>0.11428571428571434</v>
      </c>
      <c r="J217">
        <v>5.3149083178315173E-3</v>
      </c>
      <c r="K217">
        <v>5.1428571428571435E-2</v>
      </c>
      <c r="L217">
        <v>5.714285714285716E-3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1.1428571428571432E-2</v>
      </c>
      <c r="S217">
        <v>0</v>
      </c>
      <c r="T217">
        <v>0</v>
      </c>
      <c r="U217">
        <v>0</v>
      </c>
      <c r="V217">
        <v>0</v>
      </c>
      <c r="W217">
        <v>0.15428571428571433</v>
      </c>
      <c r="X217">
        <v>0.33714285714285719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1.1428571428571432E-2</v>
      </c>
      <c r="AF217">
        <v>1.1428571428571432E-2</v>
      </c>
      <c r="AG217">
        <v>1.7142857142857147E-2</v>
      </c>
      <c r="AH217">
        <v>4.5714285714285721E-2</v>
      </c>
      <c r="AI217">
        <v>0</v>
      </c>
      <c r="AJ217">
        <v>6.2857142857142861E-2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2.2857142857142864E-2</v>
      </c>
      <c r="AQ217">
        <v>5.714285714285716E-3</v>
      </c>
      <c r="AR217">
        <v>7.4285714285714302E-2</v>
      </c>
      <c r="AS217">
        <v>0</v>
      </c>
      <c r="AT217">
        <v>0</v>
      </c>
      <c r="AU217">
        <v>5.714285714285716E-3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5.714285714285716E-3</v>
      </c>
      <c r="BT217">
        <v>0</v>
      </c>
      <c r="BU217">
        <v>5.0000000000000001E-4</v>
      </c>
      <c r="CA217">
        <v>0</v>
      </c>
      <c r="CB217">
        <v>0</v>
      </c>
      <c r="CC217">
        <v>0</v>
      </c>
      <c r="CD217">
        <v>0</v>
      </c>
      <c r="CE217">
        <v>0</v>
      </c>
      <c r="CF217" s="27">
        <f t="shared" si="21"/>
        <v>4</v>
      </c>
      <c r="CG217">
        <f t="shared" si="22"/>
        <v>11</v>
      </c>
      <c r="CH217">
        <f t="shared" si="23"/>
        <v>15</v>
      </c>
      <c r="CI217">
        <f>[1]!shannonweaver(K217:BT217)</f>
        <v>1.9233275694118022</v>
      </c>
      <c r="CJ217">
        <f t="shared" si="24"/>
        <v>0.710225965762741</v>
      </c>
      <c r="CK217">
        <f t="shared" si="25"/>
        <v>16</v>
      </c>
      <c r="CL217">
        <f>[1]!shannonweaver($K217:BZ217)</f>
        <v>1.9272644429969465</v>
      </c>
      <c r="CM217">
        <f t="shared" si="26"/>
        <v>0.6951137135983313</v>
      </c>
      <c r="CN217">
        <v>1</v>
      </c>
      <c r="CV217" s="71">
        <v>0.05</v>
      </c>
      <c r="DB217">
        <v>1.3333333333333333</v>
      </c>
      <c r="DC217">
        <f t="shared" si="27"/>
        <v>0.18245776546068873</v>
      </c>
      <c r="DD217">
        <v>0</v>
      </c>
      <c r="DE217">
        <v>0</v>
      </c>
      <c r="DF217">
        <v>2</v>
      </c>
      <c r="EA217" s="50"/>
    </row>
  </sheetData>
  <sortState ref="A2:DF217">
    <sortCondition ref="A1"/>
  </sortState>
  <phoneticPr fontId="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T217"/>
  <sheetViews>
    <sheetView zoomScale="85" workbookViewId="0">
      <pane xSplit="5" ySplit="1" topLeftCell="FO87" activePane="bottomRight" state="frozen"/>
      <selection pane="topRight" activeCell="F1" sqref="F1"/>
      <selection pane="bottomLeft" activeCell="A2" sqref="A2"/>
      <selection pane="bottomRight" activeCell="CP2" sqref="CP2"/>
    </sheetView>
  </sheetViews>
  <sheetFormatPr baseColWidth="10" defaultColWidth="5.140625" defaultRowHeight="13" x14ac:dyDescent="0"/>
  <cols>
    <col min="1" max="1" width="19" bestFit="1" customWidth="1"/>
    <col min="2" max="2" width="4.140625" bestFit="1" customWidth="1"/>
    <col min="3" max="3" width="5.7109375" customWidth="1"/>
    <col min="4" max="4" width="4.42578125" style="25" customWidth="1"/>
    <col min="5" max="5" width="6.5703125" bestFit="1" customWidth="1"/>
    <col min="6" max="80" width="5.140625" customWidth="1"/>
    <col min="81" max="81" width="5.85546875" customWidth="1"/>
    <col min="82" max="82" width="6.7109375" customWidth="1"/>
    <col min="83" max="121" width="5.140625" customWidth="1"/>
    <col min="122" max="122" width="6.140625" style="27" customWidth="1"/>
    <col min="123" max="123" width="5.140625" style="50" customWidth="1"/>
    <col min="124" max="150" width="5.140625" customWidth="1"/>
    <col min="151" max="151" width="5.140625" style="27" customWidth="1"/>
    <col min="152" max="162" width="5.140625" customWidth="1"/>
    <col min="163" max="163" width="4.42578125" customWidth="1"/>
    <col min="164" max="164" width="5.140625" style="27" customWidth="1"/>
  </cols>
  <sheetData>
    <row r="1" spans="1:176" s="1" customFormat="1" ht="104" customHeight="1" thickBot="1">
      <c r="A1" s="1" t="s">
        <v>13</v>
      </c>
      <c r="B1" s="1" t="s">
        <v>166</v>
      </c>
      <c r="C1" s="1" t="s">
        <v>15</v>
      </c>
      <c r="D1" s="26" t="s">
        <v>355</v>
      </c>
      <c r="E1" s="1" t="s">
        <v>14</v>
      </c>
      <c r="F1" s="7" t="s">
        <v>140</v>
      </c>
      <c r="G1" s="7" t="s">
        <v>141</v>
      </c>
      <c r="H1" s="8" t="s">
        <v>142</v>
      </c>
      <c r="I1" s="7" t="s">
        <v>127</v>
      </c>
      <c r="J1" s="52" t="s">
        <v>279</v>
      </c>
      <c r="K1" s="52" t="s">
        <v>278</v>
      </c>
      <c r="L1" s="52" t="s">
        <v>280</v>
      </c>
      <c r="M1" s="53" t="s">
        <v>281</v>
      </c>
      <c r="N1" s="6" t="s">
        <v>282</v>
      </c>
      <c r="O1" s="54" t="s">
        <v>213</v>
      </c>
      <c r="P1" s="17" t="s">
        <v>358</v>
      </c>
      <c r="Q1" s="13" t="s">
        <v>283</v>
      </c>
      <c r="R1" s="13" t="s">
        <v>153</v>
      </c>
      <c r="S1" s="13" t="s">
        <v>154</v>
      </c>
      <c r="T1" s="13" t="s">
        <v>76</v>
      </c>
      <c r="U1" s="13" t="s">
        <v>86</v>
      </c>
      <c r="V1" s="14" t="s">
        <v>77</v>
      </c>
      <c r="W1" s="9" t="s">
        <v>143</v>
      </c>
      <c r="X1" s="10" t="s">
        <v>144</v>
      </c>
      <c r="Y1" s="10" t="s">
        <v>145</v>
      </c>
      <c r="Z1" s="10" t="s">
        <v>146</v>
      </c>
      <c r="AA1" s="11" t="s">
        <v>147</v>
      </c>
      <c r="AB1" s="10" t="s">
        <v>83</v>
      </c>
      <c r="AC1" s="12" t="s">
        <v>236</v>
      </c>
      <c r="AD1" s="10" t="s">
        <v>237</v>
      </c>
      <c r="AE1" s="13" t="s">
        <v>238</v>
      </c>
      <c r="AF1" s="13" t="s">
        <v>239</v>
      </c>
      <c r="AG1" s="13" t="s">
        <v>240</v>
      </c>
      <c r="AH1" s="13" t="s">
        <v>85</v>
      </c>
      <c r="AI1" s="16" t="s">
        <v>220</v>
      </c>
      <c r="AJ1" s="17" t="s">
        <v>221</v>
      </c>
      <c r="AK1" s="16" t="s">
        <v>222</v>
      </c>
      <c r="AL1" s="18" t="s">
        <v>223</v>
      </c>
      <c r="AM1" s="16" t="s">
        <v>84</v>
      </c>
      <c r="AN1" s="15" t="s">
        <v>313</v>
      </c>
      <c r="AO1" s="15" t="s">
        <v>219</v>
      </c>
      <c r="AP1" s="15" t="s">
        <v>224</v>
      </c>
      <c r="AQ1" s="15" t="s">
        <v>225</v>
      </c>
      <c r="AR1" s="15" t="s">
        <v>226</v>
      </c>
      <c r="AS1" s="15" t="s">
        <v>227</v>
      </c>
      <c r="AT1" s="15" t="s">
        <v>381</v>
      </c>
      <c r="AU1" s="15" t="s">
        <v>382</v>
      </c>
      <c r="AV1" s="15" t="s">
        <v>396</v>
      </c>
      <c r="AW1" s="15" t="s">
        <v>82</v>
      </c>
      <c r="AX1" s="42" t="s">
        <v>241</v>
      </c>
      <c r="AY1" s="42" t="s">
        <v>249</v>
      </c>
      <c r="AZ1" s="42" t="s">
        <v>90</v>
      </c>
      <c r="BA1" s="42" t="s">
        <v>437</v>
      </c>
      <c r="BB1" s="40" t="s">
        <v>242</v>
      </c>
      <c r="BC1" s="40" t="s">
        <v>312</v>
      </c>
      <c r="BD1" s="40" t="s">
        <v>87</v>
      </c>
      <c r="BE1" s="40" t="s">
        <v>88</v>
      </c>
      <c r="BF1" s="40" t="s">
        <v>89</v>
      </c>
      <c r="BG1" s="40" t="s">
        <v>438</v>
      </c>
      <c r="BH1" s="40" t="s">
        <v>439</v>
      </c>
      <c r="BI1" s="40" t="s">
        <v>440</v>
      </c>
      <c r="BJ1" s="40" t="s">
        <v>376</v>
      </c>
      <c r="BK1" s="14" t="s">
        <v>383</v>
      </c>
      <c r="BL1" s="14" t="s">
        <v>395</v>
      </c>
      <c r="BM1" s="14" t="s">
        <v>324</v>
      </c>
      <c r="BN1" s="14" t="s">
        <v>257</v>
      </c>
      <c r="BO1" s="14" t="s">
        <v>260</v>
      </c>
      <c r="BP1" s="14" t="s">
        <v>261</v>
      </c>
      <c r="BQ1" s="14" t="s">
        <v>425</v>
      </c>
      <c r="BR1" s="14" t="s">
        <v>426</v>
      </c>
      <c r="BS1" s="14" t="s">
        <v>427</v>
      </c>
      <c r="BT1" s="10" t="s">
        <v>377</v>
      </c>
      <c r="BU1" s="19" t="s">
        <v>129</v>
      </c>
      <c r="BV1" s="20" t="s">
        <v>378</v>
      </c>
      <c r="BW1" s="6" t="s">
        <v>359</v>
      </c>
      <c r="BX1" s="6" t="s">
        <v>360</v>
      </c>
      <c r="BY1" s="21" t="s">
        <v>152</v>
      </c>
      <c r="BZ1" s="39" t="s">
        <v>274</v>
      </c>
      <c r="CA1" s="39" t="s">
        <v>275</v>
      </c>
      <c r="CB1" s="39" t="s">
        <v>293</v>
      </c>
      <c r="CC1" s="39" t="s">
        <v>105</v>
      </c>
      <c r="CD1" s="39" t="s">
        <v>384</v>
      </c>
      <c r="CE1" s="24" t="s">
        <v>61</v>
      </c>
      <c r="CF1" s="24" t="s">
        <v>62</v>
      </c>
      <c r="CG1" s="24" t="s">
        <v>63</v>
      </c>
      <c r="CH1" s="24" t="s">
        <v>64</v>
      </c>
      <c r="CI1" s="24" t="s">
        <v>65</v>
      </c>
      <c r="CJ1" s="24" t="s">
        <v>352</v>
      </c>
      <c r="CK1" s="1" t="s">
        <v>239</v>
      </c>
      <c r="CL1" s="1" t="s">
        <v>141</v>
      </c>
      <c r="CN1" s="1" t="s">
        <v>276</v>
      </c>
      <c r="CO1" s="1" t="s">
        <v>277</v>
      </c>
      <c r="CP1" s="1" t="s">
        <v>140</v>
      </c>
      <c r="CQ1" s="1" t="s">
        <v>141</v>
      </c>
      <c r="CR1" s="1" t="s">
        <v>142</v>
      </c>
      <c r="CS1" s="1" t="s">
        <v>279</v>
      </c>
      <c r="CT1" s="1" t="s">
        <v>278</v>
      </c>
      <c r="CU1" s="1" t="s">
        <v>294</v>
      </c>
      <c r="CV1" s="1" t="s">
        <v>213</v>
      </c>
      <c r="CW1" s="1" t="s">
        <v>86</v>
      </c>
      <c r="CX1" s="1" t="s">
        <v>143</v>
      </c>
      <c r="CY1" s="1" t="s">
        <v>295</v>
      </c>
      <c r="CZ1" s="1" t="s">
        <v>362</v>
      </c>
      <c r="DA1" s="1" t="s">
        <v>363</v>
      </c>
      <c r="DB1" s="1" t="s">
        <v>364</v>
      </c>
      <c r="DC1" s="1" t="s">
        <v>66</v>
      </c>
      <c r="DD1" s="1" t="s">
        <v>365</v>
      </c>
      <c r="DE1" s="1" t="s">
        <v>176</v>
      </c>
      <c r="DF1" s="1" t="s">
        <v>224</v>
      </c>
      <c r="DG1" s="1" t="s">
        <v>177</v>
      </c>
      <c r="DH1" s="1" t="s">
        <v>178</v>
      </c>
      <c r="DI1" s="1" t="s">
        <v>179</v>
      </c>
      <c r="DJ1" s="1" t="s">
        <v>180</v>
      </c>
      <c r="DK1" s="1" t="s">
        <v>181</v>
      </c>
      <c r="DL1" s="1" t="s">
        <v>182</v>
      </c>
      <c r="DM1" s="1" t="s">
        <v>183</v>
      </c>
      <c r="DN1" s="1" t="s">
        <v>185</v>
      </c>
      <c r="DO1" s="1" t="s">
        <v>118</v>
      </c>
      <c r="DP1" s="1" t="s">
        <v>119</v>
      </c>
      <c r="DQ1" s="1" t="s">
        <v>184</v>
      </c>
      <c r="DR1" s="55" t="s">
        <v>384</v>
      </c>
      <c r="DS1" s="67" t="s">
        <v>277</v>
      </c>
      <c r="DT1" s="41" t="s">
        <v>140</v>
      </c>
      <c r="DU1" s="41" t="s">
        <v>141</v>
      </c>
      <c r="DV1" s="41" t="s">
        <v>142</v>
      </c>
      <c r="DW1" s="41" t="s">
        <v>279</v>
      </c>
      <c r="DX1" s="41" t="s">
        <v>278</v>
      </c>
      <c r="DY1" s="41" t="s">
        <v>294</v>
      </c>
      <c r="DZ1" s="41" t="s">
        <v>213</v>
      </c>
      <c r="EA1" s="41" t="s">
        <v>86</v>
      </c>
      <c r="EB1" s="41" t="s">
        <v>143</v>
      </c>
      <c r="EC1" s="41" t="s">
        <v>295</v>
      </c>
      <c r="ED1" s="41" t="s">
        <v>362</v>
      </c>
      <c r="EE1" s="41" t="s">
        <v>363</v>
      </c>
      <c r="EF1" s="41" t="s">
        <v>364</v>
      </c>
      <c r="EG1" s="41" t="s">
        <v>66</v>
      </c>
      <c r="EH1" s="41" t="s">
        <v>365</v>
      </c>
      <c r="EI1" s="41" t="s">
        <v>176</v>
      </c>
      <c r="EJ1" s="41" t="s">
        <v>224</v>
      </c>
      <c r="EK1" s="41" t="s">
        <v>177</v>
      </c>
      <c r="EL1" s="41" t="s">
        <v>178</v>
      </c>
      <c r="EM1" s="41" t="s">
        <v>179</v>
      </c>
      <c r="EN1" s="41" t="s">
        <v>180</v>
      </c>
      <c r="EO1" s="41" t="s">
        <v>181</v>
      </c>
      <c r="EP1" s="41" t="s">
        <v>182</v>
      </c>
      <c r="EQ1" s="41" t="s">
        <v>183</v>
      </c>
      <c r="ER1" s="41" t="s">
        <v>185</v>
      </c>
      <c r="ES1" s="41" t="s">
        <v>118</v>
      </c>
      <c r="ET1" s="41" t="s">
        <v>119</v>
      </c>
      <c r="EU1" s="56" t="s">
        <v>4</v>
      </c>
      <c r="EV1" s="1" t="s">
        <v>379</v>
      </c>
      <c r="EW1" s="1" t="s">
        <v>38</v>
      </c>
      <c r="EX1" s="1" t="s">
        <v>186</v>
      </c>
      <c r="EY1" s="1" t="s">
        <v>340</v>
      </c>
      <c r="EZ1" s="1" t="s">
        <v>39</v>
      </c>
      <c r="FA1" s="1" t="s">
        <v>40</v>
      </c>
      <c r="FB1" s="1" t="s">
        <v>41</v>
      </c>
      <c r="FC1" s="1" t="s">
        <v>42</v>
      </c>
      <c r="FD1" s="1" t="s">
        <v>390</v>
      </c>
      <c r="FE1" s="1" t="s">
        <v>43</v>
      </c>
      <c r="FF1" s="1" t="s">
        <v>291</v>
      </c>
      <c r="FG1" s="1" t="s">
        <v>296</v>
      </c>
      <c r="FH1" s="55" t="s">
        <v>4</v>
      </c>
      <c r="FI1" s="41" t="s">
        <v>379</v>
      </c>
      <c r="FJ1" s="41" t="s">
        <v>38</v>
      </c>
      <c r="FK1" s="41" t="s">
        <v>186</v>
      </c>
      <c r="FL1" s="41" t="s">
        <v>340</v>
      </c>
      <c r="FM1" s="41" t="s">
        <v>39</v>
      </c>
      <c r="FN1" s="41" t="s">
        <v>40</v>
      </c>
      <c r="FO1" s="41" t="s">
        <v>41</v>
      </c>
      <c r="FP1" s="41" t="s">
        <v>42</v>
      </c>
      <c r="FQ1" s="41" t="s">
        <v>390</v>
      </c>
      <c r="FR1" s="41" t="s">
        <v>43</v>
      </c>
      <c r="FS1" s="41" t="s">
        <v>291</v>
      </c>
      <c r="FT1" s="41" t="s">
        <v>296</v>
      </c>
    </row>
    <row r="2" spans="1:176">
      <c r="A2" t="s">
        <v>128</v>
      </c>
      <c r="B2" t="s">
        <v>16</v>
      </c>
      <c r="C2" t="s">
        <v>385</v>
      </c>
      <c r="D2" s="25" t="s">
        <v>356</v>
      </c>
      <c r="E2" t="s">
        <v>258</v>
      </c>
      <c r="F2">
        <v>0</v>
      </c>
      <c r="G2">
        <v>5.752887339289605E-2</v>
      </c>
      <c r="H2">
        <v>3.9224231858792764E-2</v>
      </c>
      <c r="I2">
        <v>0</v>
      </c>
      <c r="J2">
        <v>0.1176726955763783</v>
      </c>
      <c r="K2">
        <v>1.3074743952930923E-2</v>
      </c>
      <c r="L2">
        <v>0</v>
      </c>
      <c r="M2">
        <v>0</v>
      </c>
      <c r="N2">
        <v>0</v>
      </c>
      <c r="O2">
        <v>4.3582479843103077E-3</v>
      </c>
      <c r="P2">
        <v>0</v>
      </c>
      <c r="Q2">
        <v>4.8158640226628892E-2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1.7432991937241231E-2</v>
      </c>
      <c r="AE2">
        <v>0</v>
      </c>
      <c r="AF2">
        <v>0</v>
      </c>
      <c r="AG2">
        <v>0</v>
      </c>
      <c r="AH2">
        <v>0</v>
      </c>
      <c r="AI2">
        <v>0</v>
      </c>
      <c r="AJ2">
        <v>5.6657223796033995E-2</v>
      </c>
      <c r="AK2">
        <v>0</v>
      </c>
      <c r="AL2">
        <v>0</v>
      </c>
      <c r="AM2">
        <v>0</v>
      </c>
      <c r="AN2">
        <v>0</v>
      </c>
      <c r="AO2">
        <v>0</v>
      </c>
      <c r="AP2">
        <v>2.2009152320767052E-2</v>
      </c>
      <c r="AQ2">
        <v>4.3582479843103073E-4</v>
      </c>
      <c r="AR2">
        <v>4.3582479843103077E-3</v>
      </c>
      <c r="AS2">
        <v>0</v>
      </c>
      <c r="AT2">
        <v>0</v>
      </c>
      <c r="AU2">
        <v>1.3074743952930923E-2</v>
      </c>
      <c r="AV2">
        <v>0</v>
      </c>
      <c r="AW2">
        <v>0</v>
      </c>
      <c r="AX2">
        <v>5.6875136195249504E-2</v>
      </c>
      <c r="AY2">
        <v>9.588145565482678E-2</v>
      </c>
      <c r="AZ2">
        <v>0</v>
      </c>
      <c r="BA2">
        <v>0</v>
      </c>
      <c r="BB2">
        <v>0.26149487905861835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8.7164959686206155E-3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8.7164959686206155E-3</v>
      </c>
      <c r="BU2">
        <v>0</v>
      </c>
      <c r="BV2">
        <v>0</v>
      </c>
      <c r="BW2">
        <v>0</v>
      </c>
      <c r="BX2">
        <v>0.1743299193724123</v>
      </c>
      <c r="BY2">
        <v>0</v>
      </c>
      <c r="BZ2" s="27">
        <f>COUNTIF(J2:V2, "&gt;0")</f>
        <v>4</v>
      </c>
      <c r="CA2">
        <f t="shared" ref="CA2:CA65" si="0">COUNTIF(W2:BU2, "&gt;0")</f>
        <v>11</v>
      </c>
      <c r="CB2">
        <f t="shared" ref="CB2:CB65" si="1">SUM(BZ2:CA2)</f>
        <v>15</v>
      </c>
      <c r="CC2">
        <f>[1]!shannonweaver(J2:BT2)</f>
        <v>2.016815988221873</v>
      </c>
      <c r="CD2">
        <f t="shared" ref="CD2:CD65" si="2">CC2/(LN(CB2))</f>
        <v>0.74474837556593443</v>
      </c>
      <c r="CE2">
        <v>1</v>
      </c>
      <c r="CN2">
        <f>SUM(CE2:CK2,CB2)</f>
        <v>16</v>
      </c>
      <c r="CO2">
        <f t="shared" ref="CO2:CO65" si="3">SUM(F2:I2)</f>
        <v>9.6753105251688815E-2</v>
      </c>
      <c r="CP2">
        <f t="shared" ref="CP2:CP65" si="4">F2</f>
        <v>0</v>
      </c>
      <c r="CQ2">
        <f t="shared" ref="CQ2:CQ65" si="5">G2</f>
        <v>5.752887339289605E-2</v>
      </c>
      <c r="CR2">
        <f t="shared" ref="CR2:CR65" si="6">H2+I2</f>
        <v>3.9224231858792764E-2</v>
      </c>
      <c r="CS2">
        <f t="shared" ref="CS2:CS65" si="7">J2</f>
        <v>0.1176726955763783</v>
      </c>
      <c r="CT2">
        <f t="shared" ref="CT2:CT65" si="8">K2+L2</f>
        <v>1.3074743952930923E-2</v>
      </c>
      <c r="CU2">
        <f t="shared" ref="CU2:CU65" si="9">M2+N2</f>
        <v>0</v>
      </c>
      <c r="CV2">
        <f t="shared" ref="CV2:CV65" si="10">O2</f>
        <v>4.3582479843103077E-3</v>
      </c>
      <c r="CW2">
        <f t="shared" ref="CW2:CW65" si="11">SUM(Q2:U2)</f>
        <v>4.8158640226628892E-2</v>
      </c>
      <c r="CX2">
        <f t="shared" ref="CX2:CX65" si="12">W2</f>
        <v>0</v>
      </c>
      <c r="CY2">
        <f t="shared" ref="CY2:CY65" si="13">SUM(X2:AB2,AD2)</f>
        <v>1.7432991937241231E-2</v>
      </c>
      <c r="CZ2">
        <f t="shared" ref="CZ2:CZ65" si="14">AC2</f>
        <v>0</v>
      </c>
      <c r="DA2">
        <f t="shared" ref="DA2:DA65" si="15">SUM(AE2:AH2)</f>
        <v>0</v>
      </c>
      <c r="DB2">
        <f t="shared" ref="DB2:DB65" si="16">AI2</f>
        <v>0</v>
      </c>
      <c r="DC2">
        <f t="shared" ref="DC2:DC65" si="17">AJ2</f>
        <v>5.6657223796033995E-2</v>
      </c>
      <c r="DD2">
        <f t="shared" ref="DD2:DD65" si="18">AM2</f>
        <v>0</v>
      </c>
      <c r="DE2">
        <f t="shared" ref="DE2:DE65" si="19">SUM(AK2,AL2,P2)</f>
        <v>0</v>
      </c>
      <c r="DF2">
        <f t="shared" ref="DF2:DF65" si="20">SUM(AN2:AR3)</f>
        <v>3.6504898642193813E-2</v>
      </c>
      <c r="DG2">
        <f t="shared" ref="DG2:DG65" si="21">AS3</f>
        <v>0</v>
      </c>
      <c r="DH2">
        <f t="shared" ref="DH2:DH65" si="22">AT3</f>
        <v>0</v>
      </c>
      <c r="DI2">
        <f t="shared" ref="DI2:DI65" si="23">AU2</f>
        <v>1.3074743952930923E-2</v>
      </c>
      <c r="DJ2">
        <f t="shared" ref="DJ2:DJ65" si="24">SUM(AV2:AW2)</f>
        <v>0</v>
      </c>
      <c r="DK2">
        <f t="shared" ref="DK2:DK65" si="25">SUM(AX2:BA2)</f>
        <v>0.15275659185007628</v>
      </c>
      <c r="DL2">
        <f t="shared" ref="DL2:DL65" si="26">SUM(BB2:BJ2)</f>
        <v>0.27021137502723896</v>
      </c>
      <c r="DM2">
        <f t="shared" ref="DM2:DM65" si="27">SUM(BK2:BS2,V2)</f>
        <v>0</v>
      </c>
      <c r="DN2">
        <f t="shared" ref="DN2:DN65" si="28">SUM(CS2:CU2)</f>
        <v>0.13074743952930923</v>
      </c>
      <c r="DO2">
        <f t="shared" ref="DO2:DO65" si="29">SUM(O2:BU2)</f>
        <v>0.5981695358465895</v>
      </c>
      <c r="DP2">
        <f t="shared" ref="DP2:DP65" si="30">SUM(J2:BU2)</f>
        <v>0.72891697537589861</v>
      </c>
      <c r="DQ2">
        <f t="shared" ref="DQ2:DQ65" si="31">COUNTIF(CS2:DM2, "&gt;0")</f>
        <v>10</v>
      </c>
      <c r="DR2" s="50">
        <f t="shared" ref="DR2:DR65" si="32">ASIN(CD2^0.5)</f>
        <v>1.0411544346560386</v>
      </c>
      <c r="DS2" s="50">
        <f t="shared" ref="DS2:DS65" si="33">ASIN(CO2^0.5)</f>
        <v>0.31629933448630487</v>
      </c>
      <c r="DT2">
        <f t="shared" ref="DT2:DT65" si="34">ASIN(CP2^0.5)</f>
        <v>0</v>
      </c>
      <c r="DU2">
        <f t="shared" ref="DU2:DU65" si="35">ASIN(CQ2^0.5)</f>
        <v>0.24221316506137525</v>
      </c>
      <c r="DV2">
        <f t="shared" ref="DV2:DV65" si="36">ASIN(CR2^0.5)</f>
        <v>0.19936921902693355</v>
      </c>
      <c r="DW2">
        <f t="shared" ref="DW2:DW65" si="37">ASIN(CS2^0.5)</f>
        <v>0.35014556106780348</v>
      </c>
      <c r="DX2">
        <f t="shared" ref="DX2:DX65" si="38">ASIN(CT2^0.5)</f>
        <v>0.11459549578457659</v>
      </c>
      <c r="DY2">
        <f t="shared" ref="DY2:DY65" si="39">ASIN(CU2^0.5)</f>
        <v>0</v>
      </c>
      <c r="DZ2">
        <f t="shared" ref="DZ2:DZ65" si="40">ASIN(CV2^0.5)</f>
        <v>6.6065075374955276E-2</v>
      </c>
      <c r="EA2">
        <f t="shared" ref="EA2:EA65" si="41">ASIN(CW2^0.5)</f>
        <v>0.22125148151366097</v>
      </c>
      <c r="EB2">
        <f t="shared" ref="EB2:EB65" si="42">ASIN(CX2^0.5)</f>
        <v>0</v>
      </c>
      <c r="EC2">
        <f t="shared" ref="EC2:EC65" si="43">ASIN(CY2^0.5)</f>
        <v>0.13242072182874196</v>
      </c>
      <c r="ED2">
        <f t="shared" ref="ED2:ED65" si="44">ASIN(CZ2^0.5)</f>
        <v>0</v>
      </c>
      <c r="EE2">
        <f t="shared" ref="EE2:EE65" si="45">ASIN(DA2^0.5)</f>
        <v>0</v>
      </c>
      <c r="EF2">
        <f t="shared" ref="EF2:EF65" si="46">ASIN(DB2^0.5)</f>
        <v>0</v>
      </c>
      <c r="EG2">
        <f t="shared" ref="EG2:EG65" si="47">ASIN(DC2^0.5)</f>
        <v>0.24033476129764736</v>
      </c>
      <c r="EH2">
        <f t="shared" ref="EH2:EH65" si="48">ASIN(DD2^0.5)</f>
        <v>0</v>
      </c>
      <c r="EI2">
        <f t="shared" ref="EI2:EI65" si="49">ASIN(DE2^0.5)</f>
        <v>0</v>
      </c>
      <c r="EJ2">
        <f t="shared" ref="EJ2:EJ65" si="50">ASIN(DF2^0.5)</f>
        <v>0.19224452621380089</v>
      </c>
      <c r="EK2">
        <f t="shared" ref="EK2:EK65" si="51">ASIN(DG2^0.5)</f>
        <v>0</v>
      </c>
      <c r="EL2">
        <f t="shared" ref="EL2:EL65" si="52">ASIN(DH2^0.5)</f>
        <v>0</v>
      </c>
      <c r="EM2">
        <f t="shared" ref="EM2:EM65" si="53">ASIN(DI2^0.5)</f>
        <v>0.11459549578457659</v>
      </c>
      <c r="EN2">
        <f t="shared" ref="EN2:EN65" si="54">ASIN(DJ2^0.5)</f>
        <v>0</v>
      </c>
      <c r="EO2">
        <f t="shared" ref="EO2:EO65" si="55">ASIN(DK2^0.5)</f>
        <v>0.40154495840466031</v>
      </c>
      <c r="EP2">
        <f t="shared" ref="EP2:EP65" si="56">ASIN(DL2^0.5)</f>
        <v>0.54663859147287264</v>
      </c>
      <c r="EQ2">
        <f t="shared" ref="EQ2:EQ65" si="57">ASIN(DM2^0.5)</f>
        <v>0</v>
      </c>
      <c r="ER2">
        <f t="shared" ref="ER2:ER65" si="58">ASIN(DN2^0.5)</f>
        <v>0.36997288747368789</v>
      </c>
      <c r="ES2">
        <f t="shared" ref="ES2:ES65" si="59">ASIN(DO2^0.5)</f>
        <v>0.88420962169234352</v>
      </c>
      <c r="ET2">
        <f t="shared" ref="ET2:ET65" si="60">ASIN(DP2^0.5)</f>
        <v>1.0231767975294901</v>
      </c>
      <c r="EU2" s="27">
        <f t="shared" ref="EU2:EU65" si="61">CP2</f>
        <v>0</v>
      </c>
      <c r="EV2">
        <f t="shared" ref="EV2:EV65" si="62">CQ2</f>
        <v>5.752887339289605E-2</v>
      </c>
      <c r="EW2">
        <f t="shared" ref="EW2:EW65" si="63">CR2</f>
        <v>3.9224231858792764E-2</v>
      </c>
      <c r="EX2">
        <f t="shared" ref="EX2:EX65" si="64">DN2</f>
        <v>0.13074743952930923</v>
      </c>
      <c r="EY2">
        <f t="shared" ref="EY2:EY65" si="65">CY2+CZ2+BT2</f>
        <v>2.6149487905861846E-2</v>
      </c>
      <c r="EZ2">
        <f t="shared" ref="EZ2:EZ65" si="66">CV2</f>
        <v>4.3582479843103077E-3</v>
      </c>
      <c r="FA2">
        <f t="shared" ref="FA2:FA65" si="67">SUM(CW2,DA2)</f>
        <v>4.8158640226628892E-2</v>
      </c>
      <c r="FB2">
        <f t="shared" ref="FB2:FB65" si="68">DK2</f>
        <v>0.15275659185007628</v>
      </c>
      <c r="FC2">
        <f t="shared" ref="FC2:FC65" si="69">DL2</f>
        <v>0.27021137502723896</v>
      </c>
      <c r="FD2">
        <f t="shared" ref="FD2:FD65" si="70">SUM(FB2:FC2)</f>
        <v>0.42296796687731525</v>
      </c>
      <c r="FE2">
        <f t="shared" ref="FE2:FE65" si="71">DM2</f>
        <v>0</v>
      </c>
      <c r="FF2">
        <f t="shared" ref="FF2:FF65" si="72">SUM(W2,AI2,AM2,AN2,AO2)</f>
        <v>0</v>
      </c>
      <c r="FG2">
        <f t="shared" ref="FG2:FG65" si="73">SUM(AJ2,AK2,AL2,AP2:AW2)</f>
        <v>9.653519285247332E-2</v>
      </c>
      <c r="FH2" s="27">
        <f t="shared" ref="FH2:FH65" si="74">ASIN(EU2^0.5)</f>
        <v>0</v>
      </c>
      <c r="FI2">
        <f t="shared" ref="FI2:FI65" si="75">ASIN(EV2^0.5)</f>
        <v>0.24221316506137525</v>
      </c>
      <c r="FJ2">
        <f t="shared" ref="FJ2:FJ65" si="76">ASIN(EW2^0.5)</f>
        <v>0.19936921902693355</v>
      </c>
      <c r="FK2">
        <f t="shared" ref="FK2:FK65" si="77">ASIN(EX2^0.5)</f>
        <v>0.36997288747368789</v>
      </c>
      <c r="FL2">
        <f t="shared" ref="FL2:FL65" si="78">ASIN(EY2^0.5)</f>
        <v>0.1624212211841157</v>
      </c>
      <c r="FM2">
        <f t="shared" ref="FM2:FM65" si="79">ASIN(EZ2^0.5)</f>
        <v>6.6065075374955276E-2</v>
      </c>
      <c r="FN2">
        <f t="shared" ref="FN2:FN65" si="80">ASIN(FA2^0.5)</f>
        <v>0.22125148151366097</v>
      </c>
      <c r="FO2">
        <f t="shared" ref="FO2:FO65" si="81">ASIN(FB2^0.5)</f>
        <v>0.40154495840466031</v>
      </c>
      <c r="FP2">
        <f t="shared" ref="FP2:FP65" si="82">ASIN(FC2^0.5)</f>
        <v>0.54663859147287264</v>
      </c>
      <c r="FQ2">
        <f t="shared" ref="FQ2:FQ65" si="83">ASIN(FD2^0.5)</f>
        <v>0.70805809328894442</v>
      </c>
      <c r="FR2">
        <f t="shared" ref="FR2:FR65" si="84">ASIN(FE2^0.5)</f>
        <v>0</v>
      </c>
      <c r="FS2">
        <f t="shared" ref="FS2:FS65" si="85">ASIN(FF2^0.5)</f>
        <v>0</v>
      </c>
      <c r="FT2">
        <f t="shared" ref="FT2:FT65" si="86">ASIN(FG2^0.5)</f>
        <v>0.31593058213571457</v>
      </c>
    </row>
    <row r="3" spans="1:176">
      <c r="A3" t="s">
        <v>309</v>
      </c>
      <c r="B3" t="s">
        <v>16</v>
      </c>
      <c r="C3" t="s">
        <v>385</v>
      </c>
      <c r="D3" s="25" t="s">
        <v>356</v>
      </c>
      <c r="E3" t="s">
        <v>258</v>
      </c>
      <c r="F3">
        <v>0</v>
      </c>
      <c r="G3">
        <v>0.11181178753334951</v>
      </c>
      <c r="H3">
        <v>1.4552510308028139E-2</v>
      </c>
      <c r="I3">
        <v>0</v>
      </c>
      <c r="J3">
        <v>0.12612175600291053</v>
      </c>
      <c r="K3">
        <v>0</v>
      </c>
      <c r="L3">
        <v>0</v>
      </c>
      <c r="M3">
        <v>0.10186757215619693</v>
      </c>
      <c r="N3">
        <v>0</v>
      </c>
      <c r="O3">
        <v>9.7016735386854253E-3</v>
      </c>
      <c r="P3">
        <v>0</v>
      </c>
      <c r="Q3">
        <v>9.7016735386854253E-3</v>
      </c>
      <c r="R3">
        <v>2.425418384671356E-4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4.8508367693427127E-3</v>
      </c>
      <c r="AB3">
        <v>1.9403347077370851E-2</v>
      </c>
      <c r="AC3">
        <v>0</v>
      </c>
      <c r="AD3">
        <v>0</v>
      </c>
      <c r="AE3">
        <v>9.7016735386854253E-3</v>
      </c>
      <c r="AF3">
        <v>0</v>
      </c>
      <c r="AG3">
        <v>0</v>
      </c>
      <c r="AH3">
        <v>0</v>
      </c>
      <c r="AI3">
        <v>0</v>
      </c>
      <c r="AJ3">
        <v>4.3657530924084406E-2</v>
      </c>
      <c r="AK3">
        <v>0</v>
      </c>
      <c r="AL3">
        <v>0</v>
      </c>
      <c r="AM3">
        <v>0</v>
      </c>
      <c r="AN3">
        <v>0</v>
      </c>
      <c r="AO3">
        <v>0</v>
      </c>
      <c r="AP3">
        <v>9.7016735386854253E-3</v>
      </c>
      <c r="AQ3">
        <v>0</v>
      </c>
      <c r="AR3">
        <v>0</v>
      </c>
      <c r="AS3">
        <v>0</v>
      </c>
      <c r="AT3">
        <v>0</v>
      </c>
      <c r="AU3">
        <v>5.3601746301236965E-2</v>
      </c>
      <c r="AV3">
        <v>0</v>
      </c>
      <c r="AW3">
        <v>0</v>
      </c>
      <c r="AX3">
        <v>0.14067426631093866</v>
      </c>
      <c r="AY3">
        <v>2.4254183846713559E-2</v>
      </c>
      <c r="AZ3">
        <v>0</v>
      </c>
      <c r="BA3">
        <v>0</v>
      </c>
      <c r="BB3">
        <v>9.2165898617511552E-2</v>
      </c>
      <c r="BC3">
        <v>9.7016735386854253E-3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4.8508367693427127E-3</v>
      </c>
      <c r="BV3">
        <v>0</v>
      </c>
      <c r="BW3">
        <v>9.7016735386854253E-3</v>
      </c>
      <c r="BX3">
        <v>0.20373514431239387</v>
      </c>
      <c r="BY3">
        <v>0</v>
      </c>
      <c r="BZ3" s="27">
        <f t="shared" ref="BZ3:BZ65" si="87">COUNTIF(J3:V3, "&gt;0")</f>
        <v>5</v>
      </c>
      <c r="CA3">
        <f t="shared" si="0"/>
        <v>11</v>
      </c>
      <c r="CB3">
        <f t="shared" si="1"/>
        <v>16</v>
      </c>
      <c r="CC3">
        <f>[1]!shannonweaver(J3:BT3)</f>
        <v>2.1751689793990323</v>
      </c>
      <c r="CD3">
        <f t="shared" si="2"/>
        <v>0.78452637491862298</v>
      </c>
      <c r="CE3">
        <v>1</v>
      </c>
      <c r="CN3">
        <f t="shared" ref="CN3:CN65" si="88">SUM(CE3:CK3,CB3)</f>
        <v>17</v>
      </c>
      <c r="CO3">
        <f t="shared" si="3"/>
        <v>0.12636429784137765</v>
      </c>
      <c r="CP3">
        <f t="shared" si="4"/>
        <v>0</v>
      </c>
      <c r="CQ3">
        <f t="shared" si="5"/>
        <v>0.11181178753334951</v>
      </c>
      <c r="CR3">
        <f t="shared" si="6"/>
        <v>1.4552510308028139E-2</v>
      </c>
      <c r="CS3">
        <f t="shared" si="7"/>
        <v>0.12612175600291053</v>
      </c>
      <c r="CT3">
        <f t="shared" si="8"/>
        <v>0</v>
      </c>
      <c r="CU3">
        <f t="shared" si="9"/>
        <v>0.10186757215619693</v>
      </c>
      <c r="CV3">
        <f t="shared" si="10"/>
        <v>9.7016735386854253E-3</v>
      </c>
      <c r="CW3">
        <f t="shared" si="11"/>
        <v>9.9442153771525602E-3</v>
      </c>
      <c r="CX3">
        <f t="shared" si="12"/>
        <v>0</v>
      </c>
      <c r="CY3">
        <f t="shared" si="13"/>
        <v>2.4254183846713562E-2</v>
      </c>
      <c r="CZ3">
        <f t="shared" si="14"/>
        <v>0</v>
      </c>
      <c r="DA3">
        <f t="shared" si="15"/>
        <v>9.7016735386854253E-3</v>
      </c>
      <c r="DB3">
        <f t="shared" si="16"/>
        <v>0</v>
      </c>
      <c r="DC3">
        <f t="shared" si="17"/>
        <v>4.3657530924084406E-2</v>
      </c>
      <c r="DD3">
        <f t="shared" si="18"/>
        <v>0</v>
      </c>
      <c r="DE3">
        <f t="shared" si="19"/>
        <v>0</v>
      </c>
      <c r="DF3">
        <f t="shared" si="20"/>
        <v>2.4274057676286955E-2</v>
      </c>
      <c r="DG3">
        <f t="shared" si="21"/>
        <v>0</v>
      </c>
      <c r="DH3">
        <f t="shared" si="22"/>
        <v>0</v>
      </c>
      <c r="DI3">
        <f t="shared" si="23"/>
        <v>5.3601746301236965E-2</v>
      </c>
      <c r="DJ3">
        <f t="shared" si="24"/>
        <v>0</v>
      </c>
      <c r="DK3">
        <f t="shared" si="25"/>
        <v>0.16492845015765223</v>
      </c>
      <c r="DL3">
        <f t="shared" si="26"/>
        <v>0.10186757215619698</v>
      </c>
      <c r="DM3">
        <f t="shared" si="27"/>
        <v>0</v>
      </c>
      <c r="DN3">
        <f t="shared" si="28"/>
        <v>0.22798932815910747</v>
      </c>
      <c r="DO3">
        <f t="shared" si="29"/>
        <v>0.43220955614843576</v>
      </c>
      <c r="DP3">
        <f t="shared" si="30"/>
        <v>0.66019888430754325</v>
      </c>
      <c r="DQ3">
        <f t="shared" si="31"/>
        <v>11</v>
      </c>
      <c r="DR3" s="50">
        <f t="shared" si="32"/>
        <v>1.0880748858100946</v>
      </c>
      <c r="DS3" s="50">
        <f t="shared" si="33"/>
        <v>0.36342495252995743</v>
      </c>
      <c r="DT3">
        <f t="shared" si="34"/>
        <v>0</v>
      </c>
      <c r="DU3">
        <f t="shared" si="35"/>
        <v>0.34095014618548419</v>
      </c>
      <c r="DV3">
        <f t="shared" si="36"/>
        <v>0.12092830614301926</v>
      </c>
      <c r="DW3">
        <f t="shared" si="37"/>
        <v>0.36305981397795395</v>
      </c>
      <c r="DX3">
        <f t="shared" si="38"/>
        <v>0</v>
      </c>
      <c r="DY3">
        <f t="shared" si="39"/>
        <v>0.32485038264180155</v>
      </c>
      <c r="DZ3">
        <f t="shared" si="40"/>
        <v>9.865703751704763E-2</v>
      </c>
      <c r="EA3">
        <f t="shared" si="41"/>
        <v>9.9886704796000148E-2</v>
      </c>
      <c r="EB3">
        <f t="shared" si="42"/>
        <v>0</v>
      </c>
      <c r="EC3">
        <f t="shared" si="43"/>
        <v>0.15637406781215152</v>
      </c>
      <c r="ED3">
        <f t="shared" si="44"/>
        <v>0</v>
      </c>
      <c r="EE3">
        <f t="shared" si="45"/>
        <v>9.865703751704763E-2</v>
      </c>
      <c r="EF3">
        <f t="shared" si="46"/>
        <v>0</v>
      </c>
      <c r="EG3">
        <f t="shared" si="47"/>
        <v>0.21049484329267126</v>
      </c>
      <c r="EH3">
        <f t="shared" si="48"/>
        <v>0</v>
      </c>
      <c r="EI3">
        <f t="shared" si="49"/>
        <v>0</v>
      </c>
      <c r="EJ3">
        <f t="shared" si="50"/>
        <v>0.15643864857305909</v>
      </c>
      <c r="EK3">
        <f t="shared" si="51"/>
        <v>0</v>
      </c>
      <c r="EL3">
        <f t="shared" si="52"/>
        <v>0</v>
      </c>
      <c r="EM3">
        <f t="shared" si="53"/>
        <v>0.2336403683876408</v>
      </c>
      <c r="EN3">
        <f t="shared" si="54"/>
        <v>0</v>
      </c>
      <c r="EO3">
        <f t="shared" si="55"/>
        <v>0.41819737983037553</v>
      </c>
      <c r="EP3">
        <f t="shared" si="56"/>
        <v>0.32485038264180166</v>
      </c>
      <c r="EQ3">
        <f t="shared" si="57"/>
        <v>0</v>
      </c>
      <c r="ER3">
        <f t="shared" si="58"/>
        <v>0.49778700506188117</v>
      </c>
      <c r="ES3">
        <f t="shared" si="59"/>
        <v>0.71739829318341997</v>
      </c>
      <c r="ET3">
        <f t="shared" si="60"/>
        <v>0.94847284448843572</v>
      </c>
      <c r="EU3" s="27">
        <f t="shared" si="61"/>
        <v>0</v>
      </c>
      <c r="EV3">
        <f t="shared" si="62"/>
        <v>0.11181178753334951</v>
      </c>
      <c r="EW3">
        <f t="shared" si="63"/>
        <v>1.4552510308028139E-2</v>
      </c>
      <c r="EX3">
        <f t="shared" si="64"/>
        <v>0.22798932815910747</v>
      </c>
      <c r="EY3">
        <f t="shared" si="65"/>
        <v>2.4254183846713562E-2</v>
      </c>
      <c r="EZ3">
        <f t="shared" si="66"/>
        <v>9.7016735386854253E-3</v>
      </c>
      <c r="FA3">
        <f t="shared" si="67"/>
        <v>1.9645888915837986E-2</v>
      </c>
      <c r="FB3">
        <f t="shared" si="68"/>
        <v>0.16492845015765223</v>
      </c>
      <c r="FC3">
        <f t="shared" si="69"/>
        <v>0.10186757215619698</v>
      </c>
      <c r="FD3">
        <f t="shared" si="70"/>
        <v>0.26679602231384919</v>
      </c>
      <c r="FE3">
        <f t="shared" si="71"/>
        <v>0</v>
      </c>
      <c r="FF3">
        <f t="shared" si="72"/>
        <v>0</v>
      </c>
      <c r="FG3">
        <f t="shared" si="73"/>
        <v>0.1069609507640068</v>
      </c>
      <c r="FH3" s="27">
        <f t="shared" si="74"/>
        <v>0</v>
      </c>
      <c r="FI3">
        <f t="shared" si="75"/>
        <v>0.34095014618548419</v>
      </c>
      <c r="FJ3">
        <f t="shared" si="76"/>
        <v>0.12092830614301926</v>
      </c>
      <c r="FK3">
        <f t="shared" si="77"/>
        <v>0.49778700506188117</v>
      </c>
      <c r="FL3">
        <f t="shared" si="78"/>
        <v>0.15637406781215152</v>
      </c>
      <c r="FM3">
        <f t="shared" si="79"/>
        <v>9.865703751704763E-2</v>
      </c>
      <c r="FN3">
        <f t="shared" si="80"/>
        <v>0.1406268389765947</v>
      </c>
      <c r="FO3">
        <f t="shared" si="81"/>
        <v>0.41819737983037553</v>
      </c>
      <c r="FP3">
        <f t="shared" si="82"/>
        <v>0.32485038264180166</v>
      </c>
      <c r="FQ3">
        <f t="shared" si="83"/>
        <v>0.54278534919804555</v>
      </c>
      <c r="FR3">
        <f t="shared" si="84"/>
        <v>0</v>
      </c>
      <c r="FS3">
        <f t="shared" si="85"/>
        <v>0</v>
      </c>
      <c r="FT3">
        <f t="shared" si="86"/>
        <v>0.33317899596366557</v>
      </c>
    </row>
    <row r="4" spans="1:176">
      <c r="A4" t="s">
        <v>310</v>
      </c>
      <c r="B4" t="s">
        <v>16</v>
      </c>
      <c r="C4" t="s">
        <v>385</v>
      </c>
      <c r="D4" s="25" t="s">
        <v>356</v>
      </c>
      <c r="E4" t="s">
        <v>258</v>
      </c>
      <c r="F4">
        <v>0</v>
      </c>
      <c r="G4">
        <v>8.1462016244624957E-2</v>
      </c>
      <c r="H4">
        <v>2.3889154323936932E-2</v>
      </c>
      <c r="I4">
        <v>0</v>
      </c>
      <c r="J4">
        <v>0.18155757286192067</v>
      </c>
      <c r="K4">
        <v>0</v>
      </c>
      <c r="L4">
        <v>0</v>
      </c>
      <c r="M4">
        <v>1.9111323459149548E-2</v>
      </c>
      <c r="N4">
        <v>0</v>
      </c>
      <c r="O4">
        <v>3.3444816053511704E-2</v>
      </c>
      <c r="P4">
        <v>0</v>
      </c>
      <c r="Q4">
        <v>2.8905876731963688E-2</v>
      </c>
      <c r="R4">
        <v>4.7778308647873869E-3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4.7778308647873869E-3</v>
      </c>
      <c r="AB4">
        <v>3.8461538461538457E-2</v>
      </c>
      <c r="AC4">
        <v>0</v>
      </c>
      <c r="AD4">
        <v>4.7778308647873869E-3</v>
      </c>
      <c r="AE4">
        <v>0</v>
      </c>
      <c r="AF4">
        <v>0</v>
      </c>
      <c r="AG4">
        <v>0</v>
      </c>
      <c r="AH4">
        <v>0</v>
      </c>
      <c r="AI4">
        <v>0</v>
      </c>
      <c r="AJ4">
        <v>2.3889154323936932E-2</v>
      </c>
      <c r="AK4">
        <v>0</v>
      </c>
      <c r="AL4">
        <v>4.7778308647873869E-3</v>
      </c>
      <c r="AM4">
        <v>0</v>
      </c>
      <c r="AN4">
        <v>0</v>
      </c>
      <c r="AO4">
        <v>0</v>
      </c>
      <c r="AP4">
        <v>1.4333492594362162E-2</v>
      </c>
      <c r="AQ4">
        <v>2.3889154323936934E-4</v>
      </c>
      <c r="AR4">
        <v>0</v>
      </c>
      <c r="AS4">
        <v>0</v>
      </c>
      <c r="AT4">
        <v>0</v>
      </c>
      <c r="AU4">
        <v>1.4333492594362162E-2</v>
      </c>
      <c r="AV4">
        <v>0</v>
      </c>
      <c r="AW4">
        <v>0</v>
      </c>
      <c r="AX4">
        <v>0.13377926421404684</v>
      </c>
      <c r="AY4">
        <v>8.6000955566172987E-2</v>
      </c>
      <c r="AZ4">
        <v>0</v>
      </c>
      <c r="BA4">
        <v>0</v>
      </c>
      <c r="BB4">
        <v>9.5795508838987117E-2</v>
      </c>
      <c r="BC4">
        <v>0</v>
      </c>
      <c r="BD4">
        <v>5.016722408026756E-3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4.7778308647873869E-3</v>
      </c>
      <c r="BL4">
        <v>4.7778308647873869E-3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0.19111323459149546</v>
      </c>
      <c r="BY4">
        <v>0</v>
      </c>
      <c r="BZ4" s="27">
        <f t="shared" si="87"/>
        <v>5</v>
      </c>
      <c r="CA4">
        <f t="shared" si="0"/>
        <v>14</v>
      </c>
      <c r="CB4">
        <f t="shared" si="1"/>
        <v>19</v>
      </c>
      <c r="CC4">
        <f>[1]!shannonweaver(J4:BT4)</f>
        <v>2.2413131179340828</v>
      </c>
      <c r="CD4">
        <f t="shared" si="2"/>
        <v>0.76120209445420062</v>
      </c>
      <c r="CE4">
        <v>1</v>
      </c>
      <c r="CN4">
        <f t="shared" si="88"/>
        <v>20</v>
      </c>
      <c r="CO4">
        <f t="shared" si="3"/>
        <v>0.10535117056856189</v>
      </c>
      <c r="CP4">
        <f t="shared" si="4"/>
        <v>0</v>
      </c>
      <c r="CQ4">
        <f t="shared" si="5"/>
        <v>8.1462016244624957E-2</v>
      </c>
      <c r="CR4">
        <f t="shared" si="6"/>
        <v>2.3889154323936932E-2</v>
      </c>
      <c r="CS4">
        <f t="shared" si="7"/>
        <v>0.18155757286192067</v>
      </c>
      <c r="CT4">
        <f t="shared" si="8"/>
        <v>0</v>
      </c>
      <c r="CU4">
        <f t="shared" si="9"/>
        <v>1.9111323459149548E-2</v>
      </c>
      <c r="CV4">
        <f t="shared" si="10"/>
        <v>3.3444816053511704E-2</v>
      </c>
      <c r="CW4">
        <f t="shared" si="11"/>
        <v>3.3683707596751072E-2</v>
      </c>
      <c r="CX4">
        <f t="shared" si="12"/>
        <v>0</v>
      </c>
      <c r="CY4">
        <f t="shared" si="13"/>
        <v>4.8017200191113225E-2</v>
      </c>
      <c r="CZ4">
        <f t="shared" si="14"/>
        <v>0</v>
      </c>
      <c r="DA4">
        <f t="shared" si="15"/>
        <v>0</v>
      </c>
      <c r="DB4">
        <f t="shared" si="16"/>
        <v>0</v>
      </c>
      <c r="DC4">
        <f t="shared" si="17"/>
        <v>2.3889154323936932E-2</v>
      </c>
      <c r="DD4">
        <f t="shared" si="18"/>
        <v>0</v>
      </c>
      <c r="DE4">
        <f t="shared" si="19"/>
        <v>4.7778308647873869E-3</v>
      </c>
      <c r="DF4">
        <f t="shared" si="20"/>
        <v>4.785025435390769E-2</v>
      </c>
      <c r="DG4">
        <f t="shared" si="21"/>
        <v>0</v>
      </c>
      <c r="DH4">
        <f t="shared" si="22"/>
        <v>0</v>
      </c>
      <c r="DI4">
        <f t="shared" si="23"/>
        <v>1.4333492594362162E-2</v>
      </c>
      <c r="DJ4">
        <f t="shared" si="24"/>
        <v>0</v>
      </c>
      <c r="DK4">
        <f t="shared" si="25"/>
        <v>0.21978021978021983</v>
      </c>
      <c r="DL4">
        <f t="shared" si="26"/>
        <v>0.10081223124701387</v>
      </c>
      <c r="DM4">
        <f t="shared" si="27"/>
        <v>9.5556617295747739E-3</v>
      </c>
      <c r="DN4">
        <f t="shared" si="28"/>
        <v>0.20066889632107021</v>
      </c>
      <c r="DO4">
        <f t="shared" si="29"/>
        <v>0.50286669851887256</v>
      </c>
      <c r="DP4">
        <f t="shared" si="30"/>
        <v>0.70353559483994266</v>
      </c>
      <c r="DQ4">
        <f t="shared" si="31"/>
        <v>12</v>
      </c>
      <c r="DR4" s="50">
        <f t="shared" si="32"/>
        <v>1.0602321791827585</v>
      </c>
      <c r="DS4" s="50">
        <f t="shared" si="33"/>
        <v>0.33056601494178639</v>
      </c>
      <c r="DT4">
        <f t="shared" si="34"/>
        <v>0</v>
      </c>
      <c r="DU4">
        <f t="shared" si="35"/>
        <v>0.28943994923656841</v>
      </c>
      <c r="DV4">
        <f t="shared" si="36"/>
        <v>0.1551832673310001</v>
      </c>
      <c r="DW4">
        <f t="shared" si="37"/>
        <v>0.44017272510672567</v>
      </c>
      <c r="DX4">
        <f t="shared" si="38"/>
        <v>0</v>
      </c>
      <c r="DY4">
        <f t="shared" si="39"/>
        <v>0.13868787767463614</v>
      </c>
      <c r="DZ4">
        <f t="shared" si="40"/>
        <v>0.18391428733892415</v>
      </c>
      <c r="EA4">
        <f t="shared" si="41"/>
        <v>0.18457749023174</v>
      </c>
      <c r="EB4">
        <f t="shared" si="42"/>
        <v>0</v>
      </c>
      <c r="EC4">
        <f t="shared" si="43"/>
        <v>0.22092093996417891</v>
      </c>
      <c r="ED4">
        <f t="shared" si="44"/>
        <v>0</v>
      </c>
      <c r="EE4">
        <f t="shared" si="45"/>
        <v>0</v>
      </c>
      <c r="EF4">
        <f t="shared" si="46"/>
        <v>0</v>
      </c>
      <c r="EG4">
        <f t="shared" si="47"/>
        <v>0.1551832673310001</v>
      </c>
      <c r="EH4">
        <f t="shared" si="48"/>
        <v>0</v>
      </c>
      <c r="EI4">
        <f t="shared" si="49"/>
        <v>6.9177015957453361E-2</v>
      </c>
      <c r="EJ4">
        <f t="shared" si="50"/>
        <v>0.22053019663918433</v>
      </c>
      <c r="EK4">
        <f t="shared" si="51"/>
        <v>0</v>
      </c>
      <c r="EL4">
        <f t="shared" si="52"/>
        <v>0</v>
      </c>
      <c r="EM4">
        <f t="shared" si="53"/>
        <v>0.12001043284497888</v>
      </c>
      <c r="EN4">
        <f t="shared" si="54"/>
        <v>0</v>
      </c>
      <c r="EO4">
        <f t="shared" si="55"/>
        <v>0.48793993857605472</v>
      </c>
      <c r="EP4">
        <f t="shared" si="56"/>
        <v>0.32310184015714555</v>
      </c>
      <c r="EQ4">
        <f t="shared" si="57"/>
        <v>9.7909420876994266E-2</v>
      </c>
      <c r="ER4">
        <f t="shared" si="58"/>
        <v>0.46448320612430632</v>
      </c>
      <c r="ES4">
        <f t="shared" si="59"/>
        <v>0.78826487762216313</v>
      </c>
      <c r="ET4">
        <f t="shared" si="60"/>
        <v>0.99502079199525906</v>
      </c>
      <c r="EU4" s="27">
        <f t="shared" si="61"/>
        <v>0</v>
      </c>
      <c r="EV4">
        <f t="shared" si="62"/>
        <v>8.1462016244624957E-2</v>
      </c>
      <c r="EW4">
        <f t="shared" si="63"/>
        <v>2.3889154323936932E-2</v>
      </c>
      <c r="EX4">
        <f t="shared" si="64"/>
        <v>0.20066889632107021</v>
      </c>
      <c r="EY4">
        <f t="shared" si="65"/>
        <v>4.8017200191113225E-2</v>
      </c>
      <c r="EZ4">
        <f t="shared" si="66"/>
        <v>3.3444816053511704E-2</v>
      </c>
      <c r="FA4">
        <f t="shared" si="67"/>
        <v>3.3683707596751072E-2</v>
      </c>
      <c r="FB4">
        <f t="shared" si="68"/>
        <v>0.21978021978021983</v>
      </c>
      <c r="FC4">
        <f t="shared" si="69"/>
        <v>0.10081223124701387</v>
      </c>
      <c r="FD4">
        <f t="shared" si="70"/>
        <v>0.32059245102723372</v>
      </c>
      <c r="FE4">
        <f t="shared" si="71"/>
        <v>9.5556617295747739E-3</v>
      </c>
      <c r="FF4">
        <f t="shared" si="72"/>
        <v>0</v>
      </c>
      <c r="FG4">
        <f t="shared" si="73"/>
        <v>5.7572861920688008E-2</v>
      </c>
      <c r="FH4" s="27">
        <f t="shared" si="74"/>
        <v>0</v>
      </c>
      <c r="FI4">
        <f t="shared" si="75"/>
        <v>0.28943994923656841</v>
      </c>
      <c r="FJ4">
        <f t="shared" si="76"/>
        <v>0.1551832673310001</v>
      </c>
      <c r="FK4">
        <f t="shared" si="77"/>
        <v>0.46448320612430632</v>
      </c>
      <c r="FL4">
        <f t="shared" si="78"/>
        <v>0.22092093996417891</v>
      </c>
      <c r="FM4">
        <f t="shared" si="79"/>
        <v>0.18391428733892415</v>
      </c>
      <c r="FN4">
        <f t="shared" si="80"/>
        <v>0.18457749023174</v>
      </c>
      <c r="FO4">
        <f t="shared" si="81"/>
        <v>0.48793993857605472</v>
      </c>
      <c r="FP4">
        <f t="shared" si="82"/>
        <v>0.32310184015714555</v>
      </c>
      <c r="FQ4">
        <f t="shared" si="83"/>
        <v>0.60189908952474369</v>
      </c>
      <c r="FR4">
        <f t="shared" si="84"/>
        <v>9.7909420876994266E-2</v>
      </c>
      <c r="FS4">
        <f t="shared" si="85"/>
        <v>0</v>
      </c>
      <c r="FT4">
        <f t="shared" si="86"/>
        <v>0.24230760474901122</v>
      </c>
    </row>
    <row r="5" spans="1:176">
      <c r="A5" t="s">
        <v>386</v>
      </c>
      <c r="B5" t="s">
        <v>16</v>
      </c>
      <c r="C5" t="s">
        <v>385</v>
      </c>
      <c r="D5" s="25" t="s">
        <v>356</v>
      </c>
      <c r="E5" t="s">
        <v>258</v>
      </c>
      <c r="F5">
        <v>0</v>
      </c>
      <c r="G5">
        <v>0.14309484193011646</v>
      </c>
      <c r="H5">
        <v>2.4007606370335156E-2</v>
      </c>
      <c r="I5">
        <v>0</v>
      </c>
      <c r="J5">
        <v>0.1093415735678631</v>
      </c>
      <c r="K5">
        <v>1.9015925837889233E-2</v>
      </c>
      <c r="L5">
        <v>0</v>
      </c>
      <c r="M5">
        <v>0.19966722129783696</v>
      </c>
      <c r="N5">
        <v>0</v>
      </c>
      <c r="O5">
        <v>4.7539814594723083E-3</v>
      </c>
      <c r="P5">
        <v>0</v>
      </c>
      <c r="Q5">
        <v>2.3769907297361541E-2</v>
      </c>
      <c r="R5">
        <v>0</v>
      </c>
      <c r="S5">
        <v>0</v>
      </c>
      <c r="T5">
        <v>0</v>
      </c>
      <c r="U5">
        <v>0</v>
      </c>
      <c r="V5">
        <v>4.7539814594723083E-3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4.3261231281198007E-2</v>
      </c>
      <c r="AF5">
        <v>0</v>
      </c>
      <c r="AG5">
        <v>0</v>
      </c>
      <c r="AH5">
        <v>0</v>
      </c>
      <c r="AI5">
        <v>0</v>
      </c>
      <c r="AJ5">
        <v>2.3769907297361541E-2</v>
      </c>
      <c r="AK5">
        <v>0</v>
      </c>
      <c r="AL5">
        <v>0</v>
      </c>
      <c r="AM5">
        <v>0</v>
      </c>
      <c r="AN5">
        <v>0</v>
      </c>
      <c r="AO5">
        <v>0</v>
      </c>
      <c r="AP5">
        <v>2.3769907297361541E-2</v>
      </c>
      <c r="AQ5">
        <v>9.5079629189446166E-3</v>
      </c>
      <c r="AR5">
        <v>0</v>
      </c>
      <c r="AS5">
        <v>0</v>
      </c>
      <c r="AT5">
        <v>0</v>
      </c>
      <c r="AU5">
        <v>9.5079629189446166E-3</v>
      </c>
      <c r="AV5">
        <v>0</v>
      </c>
      <c r="AW5">
        <v>0</v>
      </c>
      <c r="AX5">
        <v>0.14309484193011648</v>
      </c>
      <c r="AY5">
        <v>4.7539814594723083E-3</v>
      </c>
      <c r="AZ5">
        <v>0</v>
      </c>
      <c r="BA5">
        <v>0</v>
      </c>
      <c r="BB5">
        <v>3.8031851675778459E-2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4.7539814594723083E-3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0.17114333254100311</v>
      </c>
      <c r="BY5">
        <v>0</v>
      </c>
      <c r="BZ5" s="27">
        <f t="shared" si="87"/>
        <v>6</v>
      </c>
      <c r="CA5">
        <f t="shared" si="0"/>
        <v>9</v>
      </c>
      <c r="CB5">
        <f t="shared" si="1"/>
        <v>15</v>
      </c>
      <c r="CC5">
        <f>[1]!shannonweaver(J5:BT5)</f>
        <v>2.056853824381502</v>
      </c>
      <c r="CD5">
        <f t="shared" si="2"/>
        <v>0.75953312222363412</v>
      </c>
      <c r="CE5">
        <v>1</v>
      </c>
      <c r="CN5">
        <f t="shared" si="88"/>
        <v>16</v>
      </c>
      <c r="CO5">
        <f t="shared" si="3"/>
        <v>0.16710244830045162</v>
      </c>
      <c r="CP5">
        <f t="shared" si="4"/>
        <v>0</v>
      </c>
      <c r="CQ5">
        <f t="shared" si="5"/>
        <v>0.14309484193011646</v>
      </c>
      <c r="CR5">
        <f t="shared" si="6"/>
        <v>2.4007606370335156E-2</v>
      </c>
      <c r="CS5">
        <f t="shared" si="7"/>
        <v>0.1093415735678631</v>
      </c>
      <c r="CT5">
        <f t="shared" si="8"/>
        <v>1.9015925837889233E-2</v>
      </c>
      <c r="CU5">
        <f t="shared" si="9"/>
        <v>0.19966722129783696</v>
      </c>
      <c r="CV5">
        <f t="shared" si="10"/>
        <v>4.7539814594723083E-3</v>
      </c>
      <c r="CW5">
        <f t="shared" si="11"/>
        <v>2.3769907297361541E-2</v>
      </c>
      <c r="CX5">
        <f t="shared" si="12"/>
        <v>0</v>
      </c>
      <c r="CY5">
        <f t="shared" si="13"/>
        <v>0</v>
      </c>
      <c r="CZ5">
        <f t="shared" si="14"/>
        <v>0</v>
      </c>
      <c r="DA5">
        <f t="shared" si="15"/>
        <v>4.3261231281198007E-2</v>
      </c>
      <c r="DB5">
        <f t="shared" si="16"/>
        <v>0</v>
      </c>
      <c r="DC5">
        <f t="shared" si="17"/>
        <v>2.3769907297361541E-2</v>
      </c>
      <c r="DD5">
        <f t="shared" si="18"/>
        <v>0</v>
      </c>
      <c r="DE5">
        <f t="shared" si="19"/>
        <v>0</v>
      </c>
      <c r="DF5">
        <f t="shared" si="20"/>
        <v>3.8916967960667057E-2</v>
      </c>
      <c r="DG5">
        <f t="shared" si="21"/>
        <v>0</v>
      </c>
      <c r="DH5">
        <f t="shared" si="22"/>
        <v>0</v>
      </c>
      <c r="DI5">
        <f t="shared" si="23"/>
        <v>9.5079629189446166E-3</v>
      </c>
      <c r="DJ5">
        <f t="shared" si="24"/>
        <v>0</v>
      </c>
      <c r="DK5">
        <f t="shared" si="25"/>
        <v>0.1478488233895888</v>
      </c>
      <c r="DL5">
        <f t="shared" si="26"/>
        <v>4.2785833135250764E-2</v>
      </c>
      <c r="DM5">
        <f t="shared" si="27"/>
        <v>4.7539814594723083E-3</v>
      </c>
      <c r="DN5">
        <f t="shared" si="28"/>
        <v>0.32802472070358929</v>
      </c>
      <c r="DO5">
        <f t="shared" si="29"/>
        <v>0.33372949845495603</v>
      </c>
      <c r="DP5">
        <f t="shared" si="30"/>
        <v>0.66175421915854538</v>
      </c>
      <c r="DQ5">
        <f t="shared" si="31"/>
        <v>12</v>
      </c>
      <c r="DR5" s="50">
        <f t="shared" si="32"/>
        <v>1.0582772315183975</v>
      </c>
      <c r="DS5" s="50">
        <f t="shared" si="33"/>
        <v>0.42111869240796324</v>
      </c>
      <c r="DT5">
        <f t="shared" si="34"/>
        <v>0</v>
      </c>
      <c r="DU5">
        <f t="shared" si="35"/>
        <v>0.3879362098688422</v>
      </c>
      <c r="DV5">
        <f t="shared" si="36"/>
        <v>0.15557064843496821</v>
      </c>
      <c r="DW5">
        <f t="shared" si="37"/>
        <v>0.33701170047428564</v>
      </c>
      <c r="DX5">
        <f t="shared" si="38"/>
        <v>0.13833907104831228</v>
      </c>
      <c r="DY5">
        <f t="shared" si="39"/>
        <v>0.4632315057186237</v>
      </c>
      <c r="DZ5">
        <f t="shared" si="40"/>
        <v>6.9003869930208989E-2</v>
      </c>
      <c r="EA5">
        <f t="shared" si="41"/>
        <v>0.15479233884354188</v>
      </c>
      <c r="EB5">
        <f t="shared" si="42"/>
        <v>0</v>
      </c>
      <c r="EC5">
        <f t="shared" si="43"/>
        <v>0</v>
      </c>
      <c r="ED5">
        <f t="shared" si="44"/>
        <v>0</v>
      </c>
      <c r="EE5">
        <f t="shared" si="45"/>
        <v>0.20952298866954516</v>
      </c>
      <c r="EF5">
        <f t="shared" si="46"/>
        <v>0</v>
      </c>
      <c r="EG5">
        <f t="shared" si="47"/>
        <v>0.15479233884354188</v>
      </c>
      <c r="EH5">
        <f t="shared" si="48"/>
        <v>0</v>
      </c>
      <c r="EI5">
        <f t="shared" si="49"/>
        <v>0</v>
      </c>
      <c r="EJ5">
        <f t="shared" si="50"/>
        <v>0.19857633151453716</v>
      </c>
      <c r="EK5">
        <f t="shared" si="51"/>
        <v>0</v>
      </c>
      <c r="EL5">
        <f t="shared" si="52"/>
        <v>0</v>
      </c>
      <c r="EM5">
        <f t="shared" si="53"/>
        <v>9.7663967006308569E-2</v>
      </c>
      <c r="EN5">
        <f t="shared" si="54"/>
        <v>0</v>
      </c>
      <c r="EO5">
        <f t="shared" si="55"/>
        <v>0.39467819999453657</v>
      </c>
      <c r="EP5">
        <f t="shared" si="56"/>
        <v>0.20835153413435203</v>
      </c>
      <c r="EQ5">
        <f t="shared" si="57"/>
        <v>6.9003869930208989E-2</v>
      </c>
      <c r="ER5">
        <f t="shared" si="58"/>
        <v>0.60983770067348553</v>
      </c>
      <c r="ES5">
        <f t="shared" si="59"/>
        <v>0.61589984287910138</v>
      </c>
      <c r="ET5">
        <f t="shared" si="60"/>
        <v>0.9501156504719821</v>
      </c>
      <c r="EU5" s="27">
        <f t="shared" si="61"/>
        <v>0</v>
      </c>
      <c r="EV5">
        <f t="shared" si="62"/>
        <v>0.14309484193011646</v>
      </c>
      <c r="EW5">
        <f t="shared" si="63"/>
        <v>2.4007606370335156E-2</v>
      </c>
      <c r="EX5">
        <f t="shared" si="64"/>
        <v>0.32802472070358929</v>
      </c>
      <c r="EY5">
        <f t="shared" si="65"/>
        <v>0</v>
      </c>
      <c r="EZ5">
        <f t="shared" si="66"/>
        <v>4.7539814594723083E-3</v>
      </c>
      <c r="FA5">
        <f t="shared" si="67"/>
        <v>6.7031138578559551E-2</v>
      </c>
      <c r="FB5">
        <f t="shared" si="68"/>
        <v>0.1478488233895888</v>
      </c>
      <c r="FC5">
        <f t="shared" si="69"/>
        <v>4.2785833135250764E-2</v>
      </c>
      <c r="FD5">
        <f t="shared" si="70"/>
        <v>0.19063465652483957</v>
      </c>
      <c r="FE5">
        <f t="shared" si="71"/>
        <v>4.7539814594723083E-3</v>
      </c>
      <c r="FF5">
        <f t="shared" si="72"/>
        <v>0</v>
      </c>
      <c r="FG5">
        <f t="shared" si="73"/>
        <v>6.6555740432612309E-2</v>
      </c>
      <c r="FH5" s="27">
        <f t="shared" si="74"/>
        <v>0</v>
      </c>
      <c r="FI5">
        <f t="shared" si="75"/>
        <v>0.3879362098688422</v>
      </c>
      <c r="FJ5">
        <f t="shared" si="76"/>
        <v>0.15557064843496821</v>
      </c>
      <c r="FK5">
        <f t="shared" si="77"/>
        <v>0.60983770067348553</v>
      </c>
      <c r="FL5">
        <f t="shared" si="78"/>
        <v>0</v>
      </c>
      <c r="FM5">
        <f t="shared" si="79"/>
        <v>6.9003869930208989E-2</v>
      </c>
      <c r="FN5">
        <f t="shared" si="80"/>
        <v>0.26188705542928353</v>
      </c>
      <c r="FO5">
        <f t="shared" si="81"/>
        <v>0.39467819999453657</v>
      </c>
      <c r="FP5">
        <f t="shared" si="82"/>
        <v>0.20835153413435203</v>
      </c>
      <c r="FQ5">
        <f t="shared" si="83"/>
        <v>0.45183518572921405</v>
      </c>
      <c r="FR5">
        <f t="shared" si="84"/>
        <v>6.9003869930208989E-2</v>
      </c>
      <c r="FS5">
        <f t="shared" si="85"/>
        <v>0</v>
      </c>
      <c r="FT5">
        <f t="shared" si="86"/>
        <v>0.26093497782219582</v>
      </c>
    </row>
    <row r="6" spans="1:176">
      <c r="A6" t="s">
        <v>22</v>
      </c>
      <c r="B6" t="s">
        <v>16</v>
      </c>
      <c r="C6" t="s">
        <v>385</v>
      </c>
      <c r="D6" s="25" t="s">
        <v>356</v>
      </c>
      <c r="E6" t="s">
        <v>258</v>
      </c>
      <c r="F6">
        <v>5.3705692803437165E-3</v>
      </c>
      <c r="G6">
        <v>0.12889366272824923</v>
      </c>
      <c r="H6">
        <v>5.3705692803437156E-2</v>
      </c>
      <c r="I6">
        <v>0</v>
      </c>
      <c r="J6">
        <v>9.6670247046186902E-2</v>
      </c>
      <c r="K6">
        <v>0</v>
      </c>
      <c r="L6">
        <v>0</v>
      </c>
      <c r="M6">
        <v>4.2964554242749732E-2</v>
      </c>
      <c r="N6">
        <v>5.3705692803437165E-3</v>
      </c>
      <c r="O6">
        <v>1.6380236305048337E-2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1.0741138560687433E-2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2.1482277121374866E-2</v>
      </c>
      <c r="AE6">
        <v>3.2223415682062294E-2</v>
      </c>
      <c r="AF6">
        <v>0</v>
      </c>
      <c r="AG6">
        <v>0</v>
      </c>
      <c r="AH6">
        <v>0</v>
      </c>
      <c r="AI6">
        <v>0</v>
      </c>
      <c r="AJ6">
        <v>5.3705692803437165E-3</v>
      </c>
      <c r="AK6">
        <v>0</v>
      </c>
      <c r="AL6">
        <v>0</v>
      </c>
      <c r="AM6">
        <v>0</v>
      </c>
      <c r="AN6">
        <v>0</v>
      </c>
      <c r="AO6">
        <v>0</v>
      </c>
      <c r="AP6">
        <v>5.3705692803437165E-3</v>
      </c>
      <c r="AQ6">
        <v>2.6852846401718581E-4</v>
      </c>
      <c r="AR6">
        <v>0</v>
      </c>
      <c r="AS6">
        <v>0</v>
      </c>
      <c r="AT6">
        <v>0</v>
      </c>
      <c r="AU6">
        <v>2.1482277121374866E-2</v>
      </c>
      <c r="AV6">
        <v>0</v>
      </c>
      <c r="AW6">
        <v>0</v>
      </c>
      <c r="AX6">
        <v>0.13963480128893668</v>
      </c>
      <c r="AY6">
        <v>0.10741138560687434</v>
      </c>
      <c r="AZ6">
        <v>0</v>
      </c>
      <c r="BA6">
        <v>0</v>
      </c>
      <c r="BB6">
        <v>3.8131041890440386E-2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1.0741138560687433E-2</v>
      </c>
      <c r="BL6">
        <v>0</v>
      </c>
      <c r="BM6">
        <v>5.3705692803437165E-3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5.3705692803437165E-3</v>
      </c>
      <c r="BV6">
        <v>0</v>
      </c>
      <c r="BW6">
        <v>0</v>
      </c>
      <c r="BX6">
        <v>0.24704618689581087</v>
      </c>
      <c r="BY6">
        <v>0</v>
      </c>
      <c r="BZ6" s="27">
        <f t="shared" si="87"/>
        <v>5</v>
      </c>
      <c r="CA6">
        <f t="shared" si="0"/>
        <v>12</v>
      </c>
      <c r="CB6">
        <f t="shared" si="1"/>
        <v>17</v>
      </c>
      <c r="CC6">
        <f>[1]!shannonweaver(J6:BT6)</f>
        <v>2.1984335490292275</v>
      </c>
      <c r="CD6">
        <f t="shared" si="2"/>
        <v>0.77595058403960648</v>
      </c>
      <c r="CE6">
        <v>1</v>
      </c>
      <c r="CN6">
        <f t="shared" si="88"/>
        <v>18</v>
      </c>
      <c r="CO6">
        <f t="shared" si="3"/>
        <v>0.18796992481203009</v>
      </c>
      <c r="CP6">
        <f t="shared" si="4"/>
        <v>5.3705692803437165E-3</v>
      </c>
      <c r="CQ6">
        <f t="shared" si="5"/>
        <v>0.12889366272824923</v>
      </c>
      <c r="CR6">
        <f t="shared" si="6"/>
        <v>5.3705692803437156E-2</v>
      </c>
      <c r="CS6">
        <f t="shared" si="7"/>
        <v>9.6670247046186902E-2</v>
      </c>
      <c r="CT6">
        <f t="shared" si="8"/>
        <v>0</v>
      </c>
      <c r="CU6">
        <f t="shared" si="9"/>
        <v>4.8335123523093451E-2</v>
      </c>
      <c r="CV6">
        <f t="shared" si="10"/>
        <v>1.6380236305048337E-2</v>
      </c>
      <c r="CW6">
        <f t="shared" si="11"/>
        <v>0</v>
      </c>
      <c r="CX6">
        <f t="shared" si="12"/>
        <v>0</v>
      </c>
      <c r="CY6">
        <f t="shared" si="13"/>
        <v>2.1482277121374866E-2</v>
      </c>
      <c r="CZ6">
        <f t="shared" si="14"/>
        <v>0</v>
      </c>
      <c r="DA6">
        <f t="shared" si="15"/>
        <v>3.2223415682062294E-2</v>
      </c>
      <c r="DB6">
        <f t="shared" si="16"/>
        <v>0</v>
      </c>
      <c r="DC6">
        <f t="shared" si="17"/>
        <v>5.3705692803437165E-3</v>
      </c>
      <c r="DD6">
        <f t="shared" si="18"/>
        <v>0</v>
      </c>
      <c r="DE6">
        <f t="shared" si="19"/>
        <v>0</v>
      </c>
      <c r="DF6">
        <f t="shared" si="20"/>
        <v>1.0631965076743213E-2</v>
      </c>
      <c r="DG6">
        <f t="shared" si="21"/>
        <v>0</v>
      </c>
      <c r="DH6">
        <f t="shared" si="22"/>
        <v>4.7551117451260106E-3</v>
      </c>
      <c r="DI6">
        <f t="shared" si="23"/>
        <v>2.1482277121374866E-2</v>
      </c>
      <c r="DJ6">
        <f t="shared" si="24"/>
        <v>0</v>
      </c>
      <c r="DK6">
        <f t="shared" si="25"/>
        <v>0.24704618689581104</v>
      </c>
      <c r="DL6">
        <f t="shared" si="26"/>
        <v>3.8131041890440386E-2</v>
      </c>
      <c r="DM6">
        <f t="shared" si="27"/>
        <v>2.6852846401718582E-2</v>
      </c>
      <c r="DN6">
        <f t="shared" si="28"/>
        <v>0.14500537056928037</v>
      </c>
      <c r="DO6">
        <f t="shared" si="29"/>
        <v>0.4199785177228787</v>
      </c>
      <c r="DP6">
        <f t="shared" si="30"/>
        <v>0.56498388829215906</v>
      </c>
      <c r="DQ6">
        <f t="shared" si="31"/>
        <v>12</v>
      </c>
      <c r="DR6" s="50">
        <f t="shared" si="32"/>
        <v>1.0777193373104177</v>
      </c>
      <c r="DS6" s="50">
        <f t="shared" si="33"/>
        <v>0.44843409275253854</v>
      </c>
      <c r="DT6">
        <f t="shared" si="34"/>
        <v>7.3349923328521291E-2</v>
      </c>
      <c r="DU6">
        <f t="shared" si="35"/>
        <v>0.36721514399934213</v>
      </c>
      <c r="DV6">
        <f t="shared" si="36"/>
        <v>0.23387101919345932</v>
      </c>
      <c r="DW6">
        <f t="shared" si="37"/>
        <v>0.31615916519302451</v>
      </c>
      <c r="DX6">
        <f t="shared" si="38"/>
        <v>0</v>
      </c>
      <c r="DY6">
        <f t="shared" si="39"/>
        <v>0.22166327266286032</v>
      </c>
      <c r="DZ6">
        <f t="shared" si="40"/>
        <v>0.12833730301972215</v>
      </c>
      <c r="EA6">
        <f t="shared" si="41"/>
        <v>0</v>
      </c>
      <c r="EB6">
        <f t="shared" si="42"/>
        <v>0</v>
      </c>
      <c r="EC6">
        <f t="shared" si="43"/>
        <v>0.14709824507989661</v>
      </c>
      <c r="ED6">
        <f t="shared" si="44"/>
        <v>0</v>
      </c>
      <c r="EE6">
        <f t="shared" si="45"/>
        <v>0.18048713599317931</v>
      </c>
      <c r="EF6">
        <f t="shared" si="46"/>
        <v>0</v>
      </c>
      <c r="EG6">
        <f t="shared" si="47"/>
        <v>7.3349923328521291E-2</v>
      </c>
      <c r="EH6">
        <f t="shared" si="48"/>
        <v>0</v>
      </c>
      <c r="EI6">
        <f t="shared" si="49"/>
        <v>0</v>
      </c>
      <c r="EJ6">
        <f t="shared" si="50"/>
        <v>0.10329501326845048</v>
      </c>
      <c r="EK6">
        <f t="shared" si="51"/>
        <v>0</v>
      </c>
      <c r="EL6">
        <f t="shared" si="52"/>
        <v>6.901208551656518E-2</v>
      </c>
      <c r="EM6">
        <f t="shared" si="53"/>
        <v>0.14709824507989661</v>
      </c>
      <c r="EN6">
        <f t="shared" si="54"/>
        <v>0</v>
      </c>
      <c r="EO6">
        <f t="shared" si="55"/>
        <v>0.52018123622668644</v>
      </c>
      <c r="EP6">
        <f t="shared" si="56"/>
        <v>0.19653448887610961</v>
      </c>
      <c r="EQ6">
        <f t="shared" si="57"/>
        <v>0.16461077648212882</v>
      </c>
      <c r="ER6">
        <f t="shared" si="58"/>
        <v>0.39065668513050583</v>
      </c>
      <c r="ES6">
        <f t="shared" si="59"/>
        <v>0.7050310741997543</v>
      </c>
      <c r="ET6">
        <f t="shared" si="60"/>
        <v>0.85056640368157421</v>
      </c>
      <c r="EU6" s="27">
        <f t="shared" si="61"/>
        <v>5.3705692803437165E-3</v>
      </c>
      <c r="EV6">
        <f t="shared" si="62"/>
        <v>0.12889366272824923</v>
      </c>
      <c r="EW6">
        <f t="shared" si="63"/>
        <v>5.3705692803437156E-2</v>
      </c>
      <c r="EX6">
        <f t="shared" si="64"/>
        <v>0.14500537056928037</v>
      </c>
      <c r="EY6">
        <f t="shared" si="65"/>
        <v>2.1482277121374866E-2</v>
      </c>
      <c r="EZ6">
        <f t="shared" si="66"/>
        <v>1.6380236305048337E-2</v>
      </c>
      <c r="FA6">
        <f t="shared" si="67"/>
        <v>3.2223415682062294E-2</v>
      </c>
      <c r="FB6">
        <f t="shared" si="68"/>
        <v>0.24704618689581104</v>
      </c>
      <c r="FC6">
        <f t="shared" si="69"/>
        <v>3.8131041890440386E-2</v>
      </c>
      <c r="FD6">
        <f t="shared" si="70"/>
        <v>0.2851772287862514</v>
      </c>
      <c r="FE6">
        <f t="shared" si="71"/>
        <v>2.6852846401718582E-2</v>
      </c>
      <c r="FF6">
        <f t="shared" si="72"/>
        <v>0</v>
      </c>
      <c r="FG6">
        <f t="shared" si="73"/>
        <v>3.2491944146079484E-2</v>
      </c>
      <c r="FH6" s="27">
        <f t="shared" si="74"/>
        <v>7.3349923328521291E-2</v>
      </c>
      <c r="FI6">
        <f t="shared" si="75"/>
        <v>0.36721514399934213</v>
      </c>
      <c r="FJ6">
        <f t="shared" si="76"/>
        <v>0.23387101919345932</v>
      </c>
      <c r="FK6">
        <f t="shared" si="77"/>
        <v>0.39065668513050583</v>
      </c>
      <c r="FL6">
        <f t="shared" si="78"/>
        <v>0.14709824507989661</v>
      </c>
      <c r="FM6">
        <f t="shared" si="79"/>
        <v>0.12833730301972215</v>
      </c>
      <c r="FN6">
        <f t="shared" si="80"/>
        <v>0.18048713599317931</v>
      </c>
      <c r="FO6">
        <f t="shared" si="81"/>
        <v>0.52018123622668644</v>
      </c>
      <c r="FP6">
        <f t="shared" si="82"/>
        <v>0.19653448887610961</v>
      </c>
      <c r="FQ6">
        <f t="shared" si="83"/>
        <v>0.56334806043416619</v>
      </c>
      <c r="FR6">
        <f t="shared" si="84"/>
        <v>0.16461077648212882</v>
      </c>
      <c r="FS6">
        <f t="shared" si="85"/>
        <v>0</v>
      </c>
      <c r="FT6">
        <f t="shared" si="86"/>
        <v>0.1812459146957108</v>
      </c>
    </row>
    <row r="7" spans="1:176">
      <c r="A7" t="s">
        <v>23</v>
      </c>
      <c r="B7" t="s">
        <v>16</v>
      </c>
      <c r="C7" t="s">
        <v>385</v>
      </c>
      <c r="D7" s="25" t="s">
        <v>356</v>
      </c>
      <c r="E7" t="s">
        <v>258</v>
      </c>
      <c r="F7">
        <v>0</v>
      </c>
      <c r="G7">
        <v>6.7047075606276763E-2</v>
      </c>
      <c r="H7">
        <v>0.25202092249167846</v>
      </c>
      <c r="I7">
        <v>0</v>
      </c>
      <c r="J7">
        <v>2.853067047075606E-2</v>
      </c>
      <c r="K7">
        <v>0</v>
      </c>
      <c r="L7">
        <v>0</v>
      </c>
      <c r="M7">
        <v>0.15691868758915833</v>
      </c>
      <c r="N7">
        <v>0</v>
      </c>
      <c r="O7">
        <v>0</v>
      </c>
      <c r="P7">
        <v>0</v>
      </c>
      <c r="Q7">
        <v>0</v>
      </c>
      <c r="R7">
        <v>2.377555872563005E-4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5.2543984783642424E-2</v>
      </c>
      <c r="AF7">
        <v>0</v>
      </c>
      <c r="AG7">
        <v>0</v>
      </c>
      <c r="AH7">
        <v>0</v>
      </c>
      <c r="AI7">
        <v>0</v>
      </c>
      <c r="AJ7">
        <v>2.3775558725630051E-2</v>
      </c>
      <c r="AK7">
        <v>0</v>
      </c>
      <c r="AL7">
        <v>0</v>
      </c>
      <c r="AM7">
        <v>0</v>
      </c>
      <c r="AN7">
        <v>0</v>
      </c>
      <c r="AO7">
        <v>0</v>
      </c>
      <c r="AP7">
        <v>4.7551117451260106E-3</v>
      </c>
      <c r="AQ7">
        <v>2.377555872563005E-4</v>
      </c>
      <c r="AR7">
        <v>0</v>
      </c>
      <c r="AS7">
        <v>0</v>
      </c>
      <c r="AT7">
        <v>4.7551117451260106E-3</v>
      </c>
      <c r="AU7">
        <v>0</v>
      </c>
      <c r="AV7">
        <v>0</v>
      </c>
      <c r="AW7">
        <v>0</v>
      </c>
      <c r="AX7">
        <v>0.13789824060865433</v>
      </c>
      <c r="AY7">
        <v>5.706134094151212E-2</v>
      </c>
      <c r="AZ7">
        <v>0</v>
      </c>
      <c r="BA7">
        <v>0</v>
      </c>
      <c r="BB7">
        <v>9.0584878744650502E-2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4.7551117451260106E-3</v>
      </c>
      <c r="BK7">
        <v>9.5102234902520212E-3</v>
      </c>
      <c r="BL7">
        <v>9.5102234902520212E-3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4.7551117451260106E-3</v>
      </c>
      <c r="BW7">
        <v>0</v>
      </c>
      <c r="BX7">
        <v>9.5102234902520219E-2</v>
      </c>
      <c r="BY7">
        <v>0</v>
      </c>
      <c r="BZ7" s="27">
        <f t="shared" si="87"/>
        <v>3</v>
      </c>
      <c r="CA7">
        <f t="shared" si="0"/>
        <v>11</v>
      </c>
      <c r="CB7">
        <f t="shared" si="1"/>
        <v>14</v>
      </c>
      <c r="CC7">
        <f>[1]!shannonweaver(J7:BT7)</f>
        <v>1.9675702187355271</v>
      </c>
      <c r="CD7">
        <f t="shared" si="2"/>
        <v>0.74555796748165915</v>
      </c>
      <c r="CN7">
        <f t="shared" si="88"/>
        <v>14</v>
      </c>
      <c r="CO7">
        <f t="shared" si="3"/>
        <v>0.31906799809795522</v>
      </c>
      <c r="CP7">
        <f t="shared" si="4"/>
        <v>0</v>
      </c>
      <c r="CQ7">
        <f t="shared" si="5"/>
        <v>6.7047075606276763E-2</v>
      </c>
      <c r="CR7">
        <f t="shared" si="6"/>
        <v>0.25202092249167846</v>
      </c>
      <c r="CS7">
        <f t="shared" si="7"/>
        <v>2.853067047075606E-2</v>
      </c>
      <c r="CT7">
        <f t="shared" si="8"/>
        <v>0</v>
      </c>
      <c r="CU7">
        <f t="shared" si="9"/>
        <v>0.15691868758915833</v>
      </c>
      <c r="CV7">
        <f t="shared" si="10"/>
        <v>0</v>
      </c>
      <c r="CW7">
        <f t="shared" si="11"/>
        <v>2.377555872563005E-4</v>
      </c>
      <c r="CX7">
        <f t="shared" si="12"/>
        <v>0</v>
      </c>
      <c r="CY7">
        <f t="shared" si="13"/>
        <v>0</v>
      </c>
      <c r="CZ7">
        <f t="shared" si="14"/>
        <v>0</v>
      </c>
      <c r="DA7">
        <f t="shared" si="15"/>
        <v>5.2543984783642424E-2</v>
      </c>
      <c r="DB7">
        <f t="shared" si="16"/>
        <v>0</v>
      </c>
      <c r="DC7">
        <f t="shared" si="17"/>
        <v>2.3775558725630051E-2</v>
      </c>
      <c r="DD7">
        <f t="shared" si="18"/>
        <v>0</v>
      </c>
      <c r="DE7">
        <f t="shared" si="19"/>
        <v>0</v>
      </c>
      <c r="DF7">
        <f t="shared" si="20"/>
        <v>3.3332007866644794E-2</v>
      </c>
      <c r="DG7">
        <f t="shared" si="21"/>
        <v>0</v>
      </c>
      <c r="DH7">
        <f t="shared" si="22"/>
        <v>0</v>
      </c>
      <c r="DI7">
        <f t="shared" si="23"/>
        <v>0</v>
      </c>
      <c r="DJ7">
        <f t="shared" si="24"/>
        <v>0</v>
      </c>
      <c r="DK7">
        <f t="shared" si="25"/>
        <v>0.19495958155016646</v>
      </c>
      <c r="DL7">
        <f t="shared" si="26"/>
        <v>9.533999048977651E-2</v>
      </c>
      <c r="DM7">
        <f t="shared" si="27"/>
        <v>1.9020446980504042E-2</v>
      </c>
      <c r="DN7">
        <f t="shared" si="28"/>
        <v>0.18544935805991439</v>
      </c>
      <c r="DO7">
        <f t="shared" si="29"/>
        <v>0.39562529719448414</v>
      </c>
      <c r="DP7">
        <f t="shared" si="30"/>
        <v>0.58107465525439839</v>
      </c>
      <c r="DQ7">
        <f t="shared" si="31"/>
        <v>9</v>
      </c>
      <c r="DR7" s="50">
        <f t="shared" si="32"/>
        <v>1.0420833452056395</v>
      </c>
      <c r="DS7" s="50">
        <f t="shared" si="33"/>
        <v>0.60026484933293767</v>
      </c>
      <c r="DT7">
        <f t="shared" si="34"/>
        <v>0</v>
      </c>
      <c r="DU7">
        <f t="shared" si="35"/>
        <v>0.26191891805063716</v>
      </c>
      <c r="DV7">
        <f t="shared" si="36"/>
        <v>0.52592920878826399</v>
      </c>
      <c r="DW7">
        <f t="shared" si="37"/>
        <v>0.16972392147081891</v>
      </c>
      <c r="DX7">
        <f t="shared" si="38"/>
        <v>0</v>
      </c>
      <c r="DY7">
        <f t="shared" si="39"/>
        <v>0.40729780328261733</v>
      </c>
      <c r="DZ7">
        <f t="shared" si="40"/>
        <v>0</v>
      </c>
      <c r="EA7">
        <f t="shared" si="41"/>
        <v>1.5419936193741227E-2</v>
      </c>
      <c r="EB7">
        <f t="shared" si="42"/>
        <v>0</v>
      </c>
      <c r="EC7">
        <f t="shared" si="43"/>
        <v>0</v>
      </c>
      <c r="ED7">
        <f t="shared" si="44"/>
        <v>0</v>
      </c>
      <c r="EE7">
        <f t="shared" si="45"/>
        <v>0.23128114847785483</v>
      </c>
      <c r="EF7">
        <f t="shared" si="46"/>
        <v>0</v>
      </c>
      <c r="EG7">
        <f t="shared" si="47"/>
        <v>0.15481088753176453</v>
      </c>
      <c r="EH7">
        <f t="shared" si="48"/>
        <v>0</v>
      </c>
      <c r="EI7">
        <f t="shared" si="49"/>
        <v>0</v>
      </c>
      <c r="EJ7">
        <f t="shared" si="50"/>
        <v>0.18360031824870673</v>
      </c>
      <c r="EK7">
        <f t="shared" si="51"/>
        <v>0</v>
      </c>
      <c r="EL7">
        <f t="shared" si="52"/>
        <v>0</v>
      </c>
      <c r="EM7">
        <f t="shared" si="53"/>
        <v>0</v>
      </c>
      <c r="EN7">
        <f t="shared" si="54"/>
        <v>0</v>
      </c>
      <c r="EO7">
        <f t="shared" si="55"/>
        <v>0.45731685838802905</v>
      </c>
      <c r="EP7">
        <f t="shared" si="56"/>
        <v>0.31390140567004376</v>
      </c>
      <c r="EQ7">
        <f t="shared" si="57"/>
        <v>0.13835562124592637</v>
      </c>
      <c r="ER7">
        <f t="shared" si="58"/>
        <v>0.44519991229508943</v>
      </c>
      <c r="ES7">
        <f t="shared" si="59"/>
        <v>0.68025015432220692</v>
      </c>
      <c r="ET7">
        <f t="shared" si="60"/>
        <v>0.86683236362562088</v>
      </c>
      <c r="EU7" s="27">
        <f t="shared" si="61"/>
        <v>0</v>
      </c>
      <c r="EV7">
        <f t="shared" si="62"/>
        <v>6.7047075606276763E-2</v>
      </c>
      <c r="EW7">
        <f t="shared" si="63"/>
        <v>0.25202092249167846</v>
      </c>
      <c r="EX7">
        <f t="shared" si="64"/>
        <v>0.18544935805991439</v>
      </c>
      <c r="EY7">
        <f t="shared" si="65"/>
        <v>0</v>
      </c>
      <c r="EZ7">
        <f t="shared" si="66"/>
        <v>0</v>
      </c>
      <c r="FA7">
        <f t="shared" si="67"/>
        <v>5.2781740370898722E-2</v>
      </c>
      <c r="FB7">
        <f t="shared" si="68"/>
        <v>0.19495958155016646</v>
      </c>
      <c r="FC7">
        <f t="shared" si="69"/>
        <v>9.533999048977651E-2</v>
      </c>
      <c r="FD7">
        <f t="shared" si="70"/>
        <v>0.29029957203994294</v>
      </c>
      <c r="FE7">
        <f t="shared" si="71"/>
        <v>1.9020446980504042E-2</v>
      </c>
      <c r="FF7">
        <f t="shared" si="72"/>
        <v>0</v>
      </c>
      <c r="FG7">
        <f t="shared" si="73"/>
        <v>3.3523537803138374E-2</v>
      </c>
      <c r="FH7" s="27">
        <f t="shared" si="74"/>
        <v>0</v>
      </c>
      <c r="FI7">
        <f t="shared" si="75"/>
        <v>0.26191891805063716</v>
      </c>
      <c r="FJ7">
        <f t="shared" si="76"/>
        <v>0.52592920878826399</v>
      </c>
      <c r="FK7">
        <f t="shared" si="77"/>
        <v>0.44519991229508943</v>
      </c>
      <c r="FL7">
        <f t="shared" si="78"/>
        <v>0</v>
      </c>
      <c r="FM7">
        <f t="shared" si="79"/>
        <v>0</v>
      </c>
      <c r="FN7">
        <f t="shared" si="80"/>
        <v>0.23181337497303184</v>
      </c>
      <c r="FO7">
        <f t="shared" si="81"/>
        <v>0.45731685838802905</v>
      </c>
      <c r="FP7">
        <f t="shared" si="82"/>
        <v>0.31390140567004376</v>
      </c>
      <c r="FQ7">
        <f t="shared" si="83"/>
        <v>0.56900555113645712</v>
      </c>
      <c r="FR7">
        <f t="shared" si="84"/>
        <v>0.13835562124592637</v>
      </c>
      <c r="FS7">
        <f t="shared" si="85"/>
        <v>0</v>
      </c>
      <c r="FT7">
        <f t="shared" si="86"/>
        <v>0.18413308391295305</v>
      </c>
    </row>
    <row r="8" spans="1:176">
      <c r="A8" t="s">
        <v>458</v>
      </c>
      <c r="B8" t="s">
        <v>16</v>
      </c>
      <c r="C8" t="s">
        <v>459</v>
      </c>
      <c r="D8" s="25" t="s">
        <v>356</v>
      </c>
      <c r="E8" t="s">
        <v>258</v>
      </c>
      <c r="F8">
        <v>0</v>
      </c>
      <c r="G8">
        <v>0.11173054587688735</v>
      </c>
      <c r="H8">
        <v>0.12078977932636469</v>
      </c>
      <c r="I8">
        <v>0</v>
      </c>
      <c r="J8">
        <v>5.1103368176538898E-2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7.8977932636469225E-2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4.6457607433217189E-3</v>
      </c>
      <c r="AC8">
        <v>0</v>
      </c>
      <c r="AD8">
        <v>1.8583042973286876E-2</v>
      </c>
      <c r="AE8">
        <v>0.10220673635307785</v>
      </c>
      <c r="AF8">
        <v>0</v>
      </c>
      <c r="AG8">
        <v>5.5749128919860627E-2</v>
      </c>
      <c r="AH8">
        <v>0</v>
      </c>
      <c r="AI8">
        <v>0</v>
      </c>
      <c r="AJ8">
        <v>4.6457607433217182E-2</v>
      </c>
      <c r="AK8">
        <v>0</v>
      </c>
      <c r="AL8">
        <v>9.2915214866434379E-3</v>
      </c>
      <c r="AM8">
        <v>0</v>
      </c>
      <c r="AN8">
        <v>0</v>
      </c>
      <c r="AO8">
        <v>0</v>
      </c>
      <c r="AP8">
        <v>2.787456445993031E-2</v>
      </c>
      <c r="AQ8">
        <v>4.6457607433217184E-4</v>
      </c>
      <c r="AR8">
        <v>0</v>
      </c>
      <c r="AS8">
        <v>0</v>
      </c>
      <c r="AT8">
        <v>0</v>
      </c>
      <c r="AU8">
        <v>9.2915214866434379E-3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2.8339140534262484E-2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4.6457607433217189E-3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4.6457607433217189E-3</v>
      </c>
      <c r="BV8">
        <v>0</v>
      </c>
      <c r="BW8">
        <v>0</v>
      </c>
      <c r="BX8">
        <v>0.32520325203252015</v>
      </c>
      <c r="BY8">
        <v>0</v>
      </c>
      <c r="BZ8" s="27">
        <f t="shared" si="87"/>
        <v>2</v>
      </c>
      <c r="CA8">
        <f t="shared" si="0"/>
        <v>12</v>
      </c>
      <c r="CB8">
        <f t="shared" si="1"/>
        <v>14</v>
      </c>
      <c r="CC8">
        <f>[1]!shannonweaver(J8:BT8)</f>
        <v>2.1541487853190588</v>
      </c>
      <c r="CD8">
        <f t="shared" si="2"/>
        <v>0.81625691156664137</v>
      </c>
      <c r="CE8">
        <v>1</v>
      </c>
      <c r="CN8">
        <f t="shared" si="88"/>
        <v>15</v>
      </c>
      <c r="CO8">
        <f t="shared" si="3"/>
        <v>0.23252032520325205</v>
      </c>
      <c r="CP8">
        <f t="shared" si="4"/>
        <v>0</v>
      </c>
      <c r="CQ8">
        <f t="shared" si="5"/>
        <v>0.11173054587688735</v>
      </c>
      <c r="CR8">
        <f t="shared" si="6"/>
        <v>0.12078977932636469</v>
      </c>
      <c r="CS8">
        <f t="shared" si="7"/>
        <v>5.1103368176538898E-2</v>
      </c>
      <c r="CT8">
        <f t="shared" si="8"/>
        <v>0</v>
      </c>
      <c r="CU8">
        <f t="shared" si="9"/>
        <v>0</v>
      </c>
      <c r="CV8">
        <f t="shared" si="10"/>
        <v>0</v>
      </c>
      <c r="CW8">
        <f t="shared" si="11"/>
        <v>7.8977932636469225E-2</v>
      </c>
      <c r="CX8">
        <f t="shared" si="12"/>
        <v>0</v>
      </c>
      <c r="CY8">
        <f t="shared" si="13"/>
        <v>2.3228803716608595E-2</v>
      </c>
      <c r="CZ8">
        <f t="shared" si="14"/>
        <v>0</v>
      </c>
      <c r="DA8">
        <f t="shared" si="15"/>
        <v>0.15795586527293848</v>
      </c>
      <c r="DB8">
        <f t="shared" si="16"/>
        <v>0</v>
      </c>
      <c r="DC8">
        <f t="shared" si="17"/>
        <v>4.6457607433217182E-2</v>
      </c>
      <c r="DD8">
        <f t="shared" si="18"/>
        <v>0</v>
      </c>
      <c r="DE8">
        <f t="shared" si="19"/>
        <v>9.2915214866434379E-3</v>
      </c>
      <c r="DF8">
        <f t="shared" si="20"/>
        <v>6.4560011861516789E-2</v>
      </c>
      <c r="DG8">
        <f t="shared" si="21"/>
        <v>0</v>
      </c>
      <c r="DH8">
        <f t="shared" si="22"/>
        <v>0</v>
      </c>
      <c r="DI8">
        <f t="shared" si="23"/>
        <v>9.2915214866434379E-3</v>
      </c>
      <c r="DJ8">
        <f t="shared" si="24"/>
        <v>0</v>
      </c>
      <c r="DK8">
        <f t="shared" si="25"/>
        <v>0</v>
      </c>
      <c r="DL8">
        <f t="shared" si="26"/>
        <v>2.8339140534262484E-2</v>
      </c>
      <c r="DM8">
        <f t="shared" si="27"/>
        <v>4.6457607433217189E-3</v>
      </c>
      <c r="DN8">
        <f t="shared" si="28"/>
        <v>5.1103368176538898E-2</v>
      </c>
      <c r="DO8">
        <f t="shared" si="29"/>
        <v>0.39117305458768875</v>
      </c>
      <c r="DP8">
        <f t="shared" si="30"/>
        <v>0.44227642276422763</v>
      </c>
      <c r="DQ8">
        <f t="shared" si="31"/>
        <v>10</v>
      </c>
      <c r="DR8" s="50">
        <f t="shared" si="32"/>
        <v>1.1277953927976709</v>
      </c>
      <c r="DS8" s="50">
        <f t="shared" si="33"/>
        <v>0.50316834717079206</v>
      </c>
      <c r="DT8">
        <f t="shared" si="34"/>
        <v>0</v>
      </c>
      <c r="DU8">
        <f t="shared" si="35"/>
        <v>0.34082122584162389</v>
      </c>
      <c r="DV8">
        <f t="shared" si="36"/>
        <v>0.35495507411497995</v>
      </c>
      <c r="DW8">
        <f t="shared" si="37"/>
        <v>0.22803162337911981</v>
      </c>
      <c r="DX8">
        <f t="shared" si="38"/>
        <v>0</v>
      </c>
      <c r="DY8">
        <f t="shared" si="39"/>
        <v>0</v>
      </c>
      <c r="DZ8">
        <f t="shared" si="40"/>
        <v>0</v>
      </c>
      <c r="EA8">
        <f t="shared" si="41"/>
        <v>0.28486732700059153</v>
      </c>
      <c r="EB8">
        <f t="shared" si="42"/>
        <v>0</v>
      </c>
      <c r="EC8">
        <f t="shared" si="43"/>
        <v>0.1530062903174132</v>
      </c>
      <c r="ED8">
        <f t="shared" si="44"/>
        <v>0</v>
      </c>
      <c r="EE8">
        <f t="shared" si="45"/>
        <v>0.40872166823299916</v>
      </c>
      <c r="EF8">
        <f t="shared" si="46"/>
        <v>0</v>
      </c>
      <c r="EG8">
        <f t="shared" si="47"/>
        <v>0.21724506951300143</v>
      </c>
      <c r="EH8">
        <f t="shared" si="48"/>
        <v>0</v>
      </c>
      <c r="EI8">
        <f t="shared" si="49"/>
        <v>9.6542438374805986E-2</v>
      </c>
      <c r="EJ8">
        <f t="shared" si="50"/>
        <v>0.25690321580141301</v>
      </c>
      <c r="EK8">
        <f t="shared" si="51"/>
        <v>0</v>
      </c>
      <c r="EL8">
        <f t="shared" si="52"/>
        <v>0</v>
      </c>
      <c r="EM8">
        <f t="shared" si="53"/>
        <v>9.6542438374805986E-2</v>
      </c>
      <c r="EN8">
        <f t="shared" si="54"/>
        <v>0</v>
      </c>
      <c r="EO8">
        <f t="shared" si="55"/>
        <v>0</v>
      </c>
      <c r="EP8">
        <f t="shared" si="56"/>
        <v>0.16914775838918758</v>
      </c>
      <c r="EQ8">
        <f t="shared" si="57"/>
        <v>6.821270399850822E-2</v>
      </c>
      <c r="ER8">
        <f t="shared" si="58"/>
        <v>0.22803162337911981</v>
      </c>
      <c r="ES8">
        <f t="shared" si="59"/>
        <v>0.67569311975705559</v>
      </c>
      <c r="ET8">
        <f t="shared" si="60"/>
        <v>0.72754558722365259</v>
      </c>
      <c r="EU8" s="27">
        <f t="shared" si="61"/>
        <v>0</v>
      </c>
      <c r="EV8">
        <f t="shared" si="62"/>
        <v>0.11173054587688735</v>
      </c>
      <c r="EW8">
        <f t="shared" si="63"/>
        <v>0.12078977932636469</v>
      </c>
      <c r="EX8">
        <f t="shared" si="64"/>
        <v>5.1103368176538898E-2</v>
      </c>
      <c r="EY8">
        <f t="shared" si="65"/>
        <v>2.3228803716608595E-2</v>
      </c>
      <c r="EZ8">
        <f t="shared" si="66"/>
        <v>0</v>
      </c>
      <c r="FA8">
        <f t="shared" si="67"/>
        <v>0.23693379790940772</v>
      </c>
      <c r="FB8">
        <f t="shared" si="68"/>
        <v>0</v>
      </c>
      <c r="FC8">
        <f t="shared" si="69"/>
        <v>2.8339140534262484E-2</v>
      </c>
      <c r="FD8">
        <f t="shared" si="70"/>
        <v>2.8339140534262484E-2</v>
      </c>
      <c r="FE8">
        <f t="shared" si="71"/>
        <v>4.6457607433217189E-3</v>
      </c>
      <c r="FF8">
        <f t="shared" si="72"/>
        <v>0</v>
      </c>
      <c r="FG8">
        <f t="shared" si="73"/>
        <v>9.3379790940766538E-2</v>
      </c>
      <c r="FH8" s="27">
        <f t="shared" si="74"/>
        <v>0</v>
      </c>
      <c r="FI8">
        <f t="shared" si="75"/>
        <v>0.34082122584162389</v>
      </c>
      <c r="FJ8">
        <f t="shared" si="76"/>
        <v>0.35495507411497995</v>
      </c>
      <c r="FK8">
        <f t="shared" si="77"/>
        <v>0.22803162337911981</v>
      </c>
      <c r="FL8">
        <f t="shared" si="78"/>
        <v>0.1530062903174132</v>
      </c>
      <c r="FM8">
        <f t="shared" si="79"/>
        <v>0</v>
      </c>
      <c r="FN8">
        <f t="shared" si="80"/>
        <v>0.50837507598906106</v>
      </c>
      <c r="FO8">
        <f t="shared" si="81"/>
        <v>0</v>
      </c>
      <c r="FP8">
        <f t="shared" si="82"/>
        <v>0.16914775838918758</v>
      </c>
      <c r="FQ8">
        <f t="shared" si="83"/>
        <v>0.16914775838918758</v>
      </c>
      <c r="FR8">
        <f t="shared" si="84"/>
        <v>6.821270399850822E-2</v>
      </c>
      <c r="FS8">
        <f t="shared" si="85"/>
        <v>0</v>
      </c>
      <c r="FT8">
        <f t="shared" si="86"/>
        <v>0.31054863179172165</v>
      </c>
    </row>
    <row r="9" spans="1:176">
      <c r="A9" t="s">
        <v>460</v>
      </c>
      <c r="B9" t="s">
        <v>16</v>
      </c>
      <c r="C9" t="s">
        <v>459</v>
      </c>
      <c r="D9" s="25" t="s">
        <v>356</v>
      </c>
      <c r="E9" t="s">
        <v>258</v>
      </c>
      <c r="F9">
        <v>1.0131712259371834E-2</v>
      </c>
      <c r="G9">
        <v>0.11676798378926039</v>
      </c>
      <c r="H9">
        <v>0.14184397163120568</v>
      </c>
      <c r="I9">
        <v>0</v>
      </c>
      <c r="J9">
        <v>5.1165146909827756E-2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0.11144883485309016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1.0131712259371834E-2</v>
      </c>
      <c r="Z9">
        <v>0</v>
      </c>
      <c r="AA9">
        <v>0</v>
      </c>
      <c r="AB9">
        <v>2.0263424518743668E-2</v>
      </c>
      <c r="AC9">
        <v>0</v>
      </c>
      <c r="AD9">
        <v>0</v>
      </c>
      <c r="AE9">
        <v>2.5329280648429583E-2</v>
      </c>
      <c r="AF9">
        <v>0</v>
      </c>
      <c r="AG9">
        <v>0</v>
      </c>
      <c r="AH9">
        <v>0</v>
      </c>
      <c r="AI9">
        <v>0</v>
      </c>
      <c r="AJ9">
        <v>5.065856129685917E-3</v>
      </c>
      <c r="AK9">
        <v>0</v>
      </c>
      <c r="AL9">
        <v>0</v>
      </c>
      <c r="AM9">
        <v>0</v>
      </c>
      <c r="AN9">
        <v>0</v>
      </c>
      <c r="AO9">
        <v>2.5582573454913878E-2</v>
      </c>
      <c r="AP9">
        <v>1.0131712259371834E-2</v>
      </c>
      <c r="AQ9">
        <v>5.0658561296859162E-4</v>
      </c>
      <c r="AR9">
        <v>0</v>
      </c>
      <c r="AS9">
        <v>0</v>
      </c>
      <c r="AT9">
        <v>0</v>
      </c>
      <c r="AU9">
        <v>1.0131712259371834E-2</v>
      </c>
      <c r="AV9">
        <v>0</v>
      </c>
      <c r="AW9">
        <v>0</v>
      </c>
      <c r="AX9">
        <v>0.14209726443768997</v>
      </c>
      <c r="AY9">
        <v>0</v>
      </c>
      <c r="AZ9">
        <v>0</v>
      </c>
      <c r="BA9">
        <v>0</v>
      </c>
      <c r="BB9">
        <v>7.598784194528875E-2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2.0263424518743668E-2</v>
      </c>
      <c r="BK9">
        <v>0</v>
      </c>
      <c r="BL9">
        <v>5.3191489361702126E-3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5.065856129685917E-3</v>
      </c>
      <c r="BW9">
        <v>0</v>
      </c>
      <c r="BX9">
        <v>0.21276595744680846</v>
      </c>
      <c r="BY9">
        <v>0</v>
      </c>
      <c r="BZ9" s="27">
        <f t="shared" si="87"/>
        <v>2</v>
      </c>
      <c r="CA9">
        <f t="shared" si="0"/>
        <v>12</v>
      </c>
      <c r="CB9">
        <f t="shared" si="1"/>
        <v>14</v>
      </c>
      <c r="CC9">
        <f>[1]!shannonweaver(J9:BT9)</f>
        <v>2.08484543556043</v>
      </c>
      <c r="CD9">
        <f t="shared" si="2"/>
        <v>0.78999626577433024</v>
      </c>
      <c r="CN9">
        <f t="shared" si="88"/>
        <v>14</v>
      </c>
      <c r="CO9">
        <f t="shared" si="3"/>
        <v>0.26874366767983793</v>
      </c>
      <c r="CP9">
        <f t="shared" si="4"/>
        <v>1.0131712259371834E-2</v>
      </c>
      <c r="CQ9">
        <f t="shared" si="5"/>
        <v>0.11676798378926039</v>
      </c>
      <c r="CR9">
        <f t="shared" si="6"/>
        <v>0.14184397163120568</v>
      </c>
      <c r="CS9">
        <f t="shared" si="7"/>
        <v>5.1165146909827756E-2</v>
      </c>
      <c r="CT9">
        <f t="shared" si="8"/>
        <v>0</v>
      </c>
      <c r="CU9">
        <f t="shared" si="9"/>
        <v>0</v>
      </c>
      <c r="CV9">
        <f t="shared" si="10"/>
        <v>0</v>
      </c>
      <c r="CW9">
        <f t="shared" si="11"/>
        <v>0.11144883485309016</v>
      </c>
      <c r="CX9">
        <f t="shared" si="12"/>
        <v>0</v>
      </c>
      <c r="CY9">
        <f t="shared" si="13"/>
        <v>3.0395136778115502E-2</v>
      </c>
      <c r="CZ9">
        <f t="shared" si="14"/>
        <v>0</v>
      </c>
      <c r="DA9">
        <f t="shared" si="15"/>
        <v>2.5329280648429583E-2</v>
      </c>
      <c r="DB9">
        <f t="shared" si="16"/>
        <v>0</v>
      </c>
      <c r="DC9">
        <f t="shared" si="17"/>
        <v>5.065856129685917E-3</v>
      </c>
      <c r="DD9">
        <f t="shared" si="18"/>
        <v>0</v>
      </c>
      <c r="DE9">
        <f t="shared" si="19"/>
        <v>0</v>
      </c>
      <c r="DF9">
        <f t="shared" si="20"/>
        <v>8.4256964745513335E-2</v>
      </c>
      <c r="DG9">
        <f t="shared" si="21"/>
        <v>0</v>
      </c>
      <c r="DH9">
        <f t="shared" si="22"/>
        <v>0</v>
      </c>
      <c r="DI9">
        <f t="shared" si="23"/>
        <v>1.0131712259371834E-2</v>
      </c>
      <c r="DJ9">
        <f t="shared" si="24"/>
        <v>0</v>
      </c>
      <c r="DK9">
        <f t="shared" si="25"/>
        <v>0.14209726443768997</v>
      </c>
      <c r="DL9">
        <f t="shared" si="26"/>
        <v>9.6251266464032426E-2</v>
      </c>
      <c r="DM9">
        <f t="shared" si="27"/>
        <v>5.3191489361702126E-3</v>
      </c>
      <c r="DN9">
        <f t="shared" si="28"/>
        <v>5.1165146909827756E-2</v>
      </c>
      <c r="DO9">
        <f t="shared" si="29"/>
        <v>0.46225937183383992</v>
      </c>
      <c r="DP9">
        <f t="shared" si="30"/>
        <v>0.51342451874366757</v>
      </c>
      <c r="DQ9">
        <f t="shared" si="31"/>
        <v>10</v>
      </c>
      <c r="DR9" s="50">
        <f t="shared" si="32"/>
        <v>1.0947579247193777</v>
      </c>
      <c r="DS9" s="50">
        <f t="shared" si="33"/>
        <v>0.54498460570969243</v>
      </c>
      <c r="DT9">
        <f t="shared" si="34"/>
        <v>0.10082715688500797</v>
      </c>
      <c r="DU9">
        <f t="shared" si="35"/>
        <v>0.34873934078687147</v>
      </c>
      <c r="DV9">
        <f t="shared" si="36"/>
        <v>0.3861468502808752</v>
      </c>
      <c r="DW9">
        <f t="shared" si="37"/>
        <v>0.22817185652019636</v>
      </c>
      <c r="DX9">
        <f t="shared" si="38"/>
        <v>0</v>
      </c>
      <c r="DY9">
        <f t="shared" si="39"/>
        <v>0</v>
      </c>
      <c r="DZ9">
        <f t="shared" si="40"/>
        <v>0</v>
      </c>
      <c r="EA9">
        <f t="shared" si="41"/>
        <v>0.34037386795735625</v>
      </c>
      <c r="EB9">
        <f t="shared" si="42"/>
        <v>0</v>
      </c>
      <c r="EC9">
        <f t="shared" si="43"/>
        <v>0.17523750579333192</v>
      </c>
      <c r="ED9">
        <f t="shared" si="44"/>
        <v>0</v>
      </c>
      <c r="EE9">
        <f t="shared" si="45"/>
        <v>0.15983139563348159</v>
      </c>
      <c r="EF9">
        <f t="shared" si="46"/>
        <v>0</v>
      </c>
      <c r="EG9">
        <f t="shared" si="47"/>
        <v>7.1235058900707401E-2</v>
      </c>
      <c r="EH9">
        <f t="shared" si="48"/>
        <v>0</v>
      </c>
      <c r="EI9">
        <f t="shared" si="49"/>
        <v>0</v>
      </c>
      <c r="EJ9">
        <f t="shared" si="50"/>
        <v>0.29450949895121759</v>
      </c>
      <c r="EK9">
        <f t="shared" si="51"/>
        <v>0</v>
      </c>
      <c r="EL9">
        <f t="shared" si="52"/>
        <v>0</v>
      </c>
      <c r="EM9">
        <f t="shared" si="53"/>
        <v>0.10082715688500797</v>
      </c>
      <c r="EN9">
        <f t="shared" si="54"/>
        <v>0</v>
      </c>
      <c r="EO9">
        <f t="shared" si="55"/>
        <v>0.38650971319459265</v>
      </c>
      <c r="EP9">
        <f t="shared" si="56"/>
        <v>0.31544956242879624</v>
      </c>
      <c r="EQ9">
        <f t="shared" si="57"/>
        <v>7.2997307471416487E-2</v>
      </c>
      <c r="ER9">
        <f t="shared" si="58"/>
        <v>0.22817185652019636</v>
      </c>
      <c r="ES9">
        <f t="shared" si="59"/>
        <v>0.74762160566858227</v>
      </c>
      <c r="ET9">
        <f t="shared" si="60"/>
        <v>0.79882429555517476</v>
      </c>
      <c r="EU9" s="27">
        <f t="shared" si="61"/>
        <v>1.0131712259371834E-2</v>
      </c>
      <c r="EV9">
        <f t="shared" si="62"/>
        <v>0.11676798378926039</v>
      </c>
      <c r="EW9">
        <f t="shared" si="63"/>
        <v>0.14184397163120568</v>
      </c>
      <c r="EX9">
        <f t="shared" si="64"/>
        <v>5.1165146909827756E-2</v>
      </c>
      <c r="EY9">
        <f t="shared" si="65"/>
        <v>3.0395136778115502E-2</v>
      </c>
      <c r="EZ9">
        <f t="shared" si="66"/>
        <v>0</v>
      </c>
      <c r="FA9">
        <f t="shared" si="67"/>
        <v>0.13677811550151975</v>
      </c>
      <c r="FB9">
        <f t="shared" si="68"/>
        <v>0.14209726443768997</v>
      </c>
      <c r="FC9">
        <f t="shared" si="69"/>
        <v>9.6251266464032426E-2</v>
      </c>
      <c r="FD9">
        <f t="shared" si="70"/>
        <v>0.23834853090172239</v>
      </c>
      <c r="FE9">
        <f t="shared" si="71"/>
        <v>5.3191489361702126E-3</v>
      </c>
      <c r="FF9">
        <f t="shared" si="72"/>
        <v>2.5582573454913878E-2</v>
      </c>
      <c r="FG9">
        <f t="shared" si="73"/>
        <v>2.5835866261398176E-2</v>
      </c>
      <c r="FH9" s="27">
        <f t="shared" si="74"/>
        <v>0.10082715688500797</v>
      </c>
      <c r="FI9">
        <f t="shared" si="75"/>
        <v>0.34873934078687147</v>
      </c>
      <c r="FJ9">
        <f t="shared" si="76"/>
        <v>0.3861468502808752</v>
      </c>
      <c r="FK9">
        <f t="shared" si="77"/>
        <v>0.22817185652019636</v>
      </c>
      <c r="FL9">
        <f t="shared" si="78"/>
        <v>0.17523750579333192</v>
      </c>
      <c r="FM9">
        <f t="shared" si="79"/>
        <v>0</v>
      </c>
      <c r="FN9">
        <f t="shared" si="80"/>
        <v>0.37883169667888611</v>
      </c>
      <c r="FO9">
        <f t="shared" si="81"/>
        <v>0.38650971319459265</v>
      </c>
      <c r="FP9">
        <f t="shared" si="82"/>
        <v>0.31544956242879624</v>
      </c>
      <c r="FQ9">
        <f t="shared" si="83"/>
        <v>0.51003697396490155</v>
      </c>
      <c r="FR9">
        <f t="shared" si="84"/>
        <v>7.2997307471416487E-2</v>
      </c>
      <c r="FS9">
        <f t="shared" si="85"/>
        <v>0.16063547511591608</v>
      </c>
      <c r="FT9">
        <f t="shared" si="86"/>
        <v>0.16143568776108591</v>
      </c>
    </row>
    <row r="10" spans="1:176">
      <c r="A10" t="s">
        <v>461</v>
      </c>
      <c r="B10" t="s">
        <v>16</v>
      </c>
      <c r="C10" t="s">
        <v>459</v>
      </c>
      <c r="D10" s="25" t="s">
        <v>356</v>
      </c>
      <c r="E10" t="s">
        <v>258</v>
      </c>
      <c r="F10">
        <v>0</v>
      </c>
      <c r="G10">
        <v>9.6337579617834429E-2</v>
      </c>
      <c r="H10">
        <v>0.12738853503184719</v>
      </c>
      <c r="I10">
        <v>0</v>
      </c>
      <c r="J10">
        <v>0.1170382165605096</v>
      </c>
      <c r="K10">
        <v>2.1231422505307861E-2</v>
      </c>
      <c r="L10">
        <v>0</v>
      </c>
      <c r="M10">
        <v>0</v>
      </c>
      <c r="N10">
        <v>0</v>
      </c>
      <c r="O10">
        <v>0</v>
      </c>
      <c r="P10">
        <v>0</v>
      </c>
      <c r="Q10">
        <v>5.8651804670912959E-2</v>
      </c>
      <c r="R10">
        <v>0</v>
      </c>
      <c r="S10">
        <v>0</v>
      </c>
      <c r="T10">
        <v>0</v>
      </c>
      <c r="U10">
        <v>0</v>
      </c>
      <c r="V10">
        <v>0</v>
      </c>
      <c r="W10">
        <v>5.3078556263269653E-3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1.5923566878980899E-2</v>
      </c>
      <c r="AE10">
        <v>6.9002123142250543E-2</v>
      </c>
      <c r="AF10">
        <v>0</v>
      </c>
      <c r="AG10">
        <v>3.184713375796179E-2</v>
      </c>
      <c r="AH10">
        <v>0</v>
      </c>
      <c r="AI10">
        <v>0</v>
      </c>
      <c r="AJ10">
        <v>3.7420382165605101E-2</v>
      </c>
      <c r="AK10">
        <v>0</v>
      </c>
      <c r="AL10">
        <v>1.0615711252653931E-2</v>
      </c>
      <c r="AM10">
        <v>0</v>
      </c>
      <c r="AN10">
        <v>2.1231422505307861E-2</v>
      </c>
      <c r="AO10">
        <v>0</v>
      </c>
      <c r="AP10">
        <v>2.6804670912951172E-2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5.8386411889596604E-2</v>
      </c>
      <c r="AY10">
        <v>0</v>
      </c>
      <c r="AZ10">
        <v>0</v>
      </c>
      <c r="BA10">
        <v>0</v>
      </c>
      <c r="BB10">
        <v>0.12234607218683657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1.0615711252653931E-2</v>
      </c>
      <c r="BK10">
        <v>0</v>
      </c>
      <c r="BL10">
        <v>5.3078556263269653E-3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0.16454352441613593</v>
      </c>
      <c r="BY10">
        <v>0</v>
      </c>
      <c r="BZ10" s="27">
        <f t="shared" si="87"/>
        <v>3</v>
      </c>
      <c r="CA10">
        <f t="shared" si="0"/>
        <v>12</v>
      </c>
      <c r="CB10">
        <f t="shared" si="1"/>
        <v>15</v>
      </c>
      <c r="CC10">
        <f>[1]!shannonweaver(J10:BT10)</f>
        <v>2.3466275226233515</v>
      </c>
      <c r="CD10">
        <f t="shared" si="2"/>
        <v>0.86653767410524551</v>
      </c>
      <c r="CE10">
        <v>1</v>
      </c>
      <c r="CI10">
        <v>1</v>
      </c>
      <c r="CN10">
        <f t="shared" si="88"/>
        <v>17</v>
      </c>
      <c r="CO10">
        <f t="shared" si="3"/>
        <v>0.22372611464968162</v>
      </c>
      <c r="CP10">
        <f t="shared" si="4"/>
        <v>0</v>
      </c>
      <c r="CQ10">
        <f t="shared" si="5"/>
        <v>9.6337579617834429E-2</v>
      </c>
      <c r="CR10">
        <f t="shared" si="6"/>
        <v>0.12738853503184719</v>
      </c>
      <c r="CS10">
        <f t="shared" si="7"/>
        <v>0.1170382165605096</v>
      </c>
      <c r="CT10">
        <f t="shared" si="8"/>
        <v>2.1231422505307861E-2</v>
      </c>
      <c r="CU10">
        <f t="shared" si="9"/>
        <v>0</v>
      </c>
      <c r="CV10">
        <f t="shared" si="10"/>
        <v>0</v>
      </c>
      <c r="CW10">
        <f t="shared" si="11"/>
        <v>5.8651804670912959E-2</v>
      </c>
      <c r="CX10">
        <f t="shared" si="12"/>
        <v>5.3078556263269653E-3</v>
      </c>
      <c r="CY10">
        <f t="shared" si="13"/>
        <v>1.5923566878980899E-2</v>
      </c>
      <c r="CZ10">
        <f t="shared" si="14"/>
        <v>0</v>
      </c>
      <c r="DA10">
        <f t="shared" si="15"/>
        <v>0.10084925690021233</v>
      </c>
      <c r="DB10">
        <f t="shared" si="16"/>
        <v>0</v>
      </c>
      <c r="DC10">
        <f t="shared" si="17"/>
        <v>3.7420382165605101E-2</v>
      </c>
      <c r="DD10">
        <f t="shared" si="18"/>
        <v>0</v>
      </c>
      <c r="DE10">
        <f t="shared" si="19"/>
        <v>1.0615711252653931E-2</v>
      </c>
      <c r="DF10">
        <f t="shared" si="20"/>
        <v>5.3078110224981719E-2</v>
      </c>
      <c r="DG10">
        <f t="shared" si="21"/>
        <v>0</v>
      </c>
      <c r="DH10">
        <f t="shared" si="22"/>
        <v>0</v>
      </c>
      <c r="DI10">
        <f t="shared" si="23"/>
        <v>0</v>
      </c>
      <c r="DJ10">
        <f t="shared" si="24"/>
        <v>0</v>
      </c>
      <c r="DK10">
        <f t="shared" si="25"/>
        <v>5.8386411889596604E-2</v>
      </c>
      <c r="DL10">
        <f t="shared" si="26"/>
        <v>0.1329617834394905</v>
      </c>
      <c r="DM10">
        <f t="shared" si="27"/>
        <v>5.3078556263269653E-3</v>
      </c>
      <c r="DN10">
        <f t="shared" si="28"/>
        <v>0.13826963906581746</v>
      </c>
      <c r="DO10">
        <f t="shared" si="29"/>
        <v>0.4734607218683653</v>
      </c>
      <c r="DP10">
        <f t="shared" si="30"/>
        <v>0.61173036093418276</v>
      </c>
      <c r="DQ10">
        <f t="shared" si="31"/>
        <v>12</v>
      </c>
      <c r="DR10" s="50">
        <f t="shared" si="32"/>
        <v>1.1968144593492462</v>
      </c>
      <c r="DS10" s="50">
        <f t="shared" si="33"/>
        <v>0.49268919640965109</v>
      </c>
      <c r="DT10">
        <f t="shared" si="34"/>
        <v>0</v>
      </c>
      <c r="DU10">
        <f t="shared" si="35"/>
        <v>0.31559585859703143</v>
      </c>
      <c r="DV10">
        <f t="shared" si="36"/>
        <v>0.36496361390437121</v>
      </c>
      <c r="DW10">
        <f t="shared" si="37"/>
        <v>0.34915986488917089</v>
      </c>
      <c r="DX10">
        <f t="shared" si="38"/>
        <v>0.14623065781130462</v>
      </c>
      <c r="DY10">
        <f t="shared" si="39"/>
        <v>0</v>
      </c>
      <c r="DZ10">
        <f t="shared" si="40"/>
        <v>0</v>
      </c>
      <c r="EA10">
        <f t="shared" si="41"/>
        <v>0.24461349799715579</v>
      </c>
      <c r="EB10">
        <f t="shared" si="42"/>
        <v>7.2919636674341523E-2</v>
      </c>
      <c r="EC10">
        <f t="shared" si="43"/>
        <v>0.12652593448326438</v>
      </c>
      <c r="ED10">
        <f t="shared" si="44"/>
        <v>0</v>
      </c>
      <c r="EE10">
        <f t="shared" si="45"/>
        <v>0.32316332322426383</v>
      </c>
      <c r="EF10">
        <f t="shared" si="46"/>
        <v>0</v>
      </c>
      <c r="EG10">
        <f t="shared" si="47"/>
        <v>0.19467072064015262</v>
      </c>
      <c r="EH10">
        <f t="shared" si="48"/>
        <v>0</v>
      </c>
      <c r="EI10">
        <f t="shared" si="49"/>
        <v>0.10321574412840005</v>
      </c>
      <c r="EJ10">
        <f t="shared" si="50"/>
        <v>0.23247522980534854</v>
      </c>
      <c r="EK10">
        <f t="shared" si="51"/>
        <v>0</v>
      </c>
      <c r="EL10">
        <f t="shared" si="52"/>
        <v>0</v>
      </c>
      <c r="EM10">
        <f t="shared" si="53"/>
        <v>0</v>
      </c>
      <c r="EN10">
        <f t="shared" si="54"/>
        <v>0</v>
      </c>
      <c r="EO10">
        <f t="shared" si="55"/>
        <v>0.24404816442844743</v>
      </c>
      <c r="EP10">
        <f t="shared" si="56"/>
        <v>0.37324535022511335</v>
      </c>
      <c r="EQ10">
        <f t="shared" si="57"/>
        <v>7.2919636674341523E-2</v>
      </c>
      <c r="ER10">
        <f t="shared" si="58"/>
        <v>0.38099710098618494</v>
      </c>
      <c r="ES10">
        <f t="shared" si="59"/>
        <v>0.75884640777576107</v>
      </c>
      <c r="ET10">
        <f t="shared" si="60"/>
        <v>0.89807993228828009</v>
      </c>
      <c r="EU10" s="27">
        <f t="shared" si="61"/>
        <v>0</v>
      </c>
      <c r="EV10">
        <f t="shared" si="62"/>
        <v>9.6337579617834429E-2</v>
      </c>
      <c r="EW10">
        <f t="shared" si="63"/>
        <v>0.12738853503184719</v>
      </c>
      <c r="EX10">
        <f t="shared" si="64"/>
        <v>0.13826963906581746</v>
      </c>
      <c r="EY10">
        <f t="shared" si="65"/>
        <v>1.5923566878980899E-2</v>
      </c>
      <c r="EZ10">
        <f t="shared" si="66"/>
        <v>0</v>
      </c>
      <c r="FA10">
        <f t="shared" si="67"/>
        <v>0.15950106157112529</v>
      </c>
      <c r="FB10">
        <f t="shared" si="68"/>
        <v>5.8386411889596604E-2</v>
      </c>
      <c r="FC10">
        <f t="shared" si="69"/>
        <v>0.1329617834394905</v>
      </c>
      <c r="FD10">
        <f t="shared" si="70"/>
        <v>0.19134819532908709</v>
      </c>
      <c r="FE10">
        <f t="shared" si="71"/>
        <v>5.3078556263269653E-3</v>
      </c>
      <c r="FF10">
        <f t="shared" si="72"/>
        <v>2.6539278131634828E-2</v>
      </c>
      <c r="FG10">
        <f t="shared" si="73"/>
        <v>7.4840764331210202E-2</v>
      </c>
      <c r="FH10" s="27">
        <f t="shared" si="74"/>
        <v>0</v>
      </c>
      <c r="FI10">
        <f t="shared" si="75"/>
        <v>0.31559585859703143</v>
      </c>
      <c r="FJ10">
        <f t="shared" si="76"/>
        <v>0.36496361390437121</v>
      </c>
      <c r="FK10">
        <f t="shared" si="77"/>
        <v>0.38099710098618494</v>
      </c>
      <c r="FL10">
        <f t="shared" si="78"/>
        <v>0.12652593448326438</v>
      </c>
      <c r="FM10">
        <f t="shared" si="79"/>
        <v>0</v>
      </c>
      <c r="FN10">
        <f t="shared" si="80"/>
        <v>0.4108359327919352</v>
      </c>
      <c r="FO10">
        <f t="shared" si="81"/>
        <v>0.24404816442844743</v>
      </c>
      <c r="FP10">
        <f t="shared" si="82"/>
        <v>0.37324535022511335</v>
      </c>
      <c r="FQ10">
        <f t="shared" si="83"/>
        <v>0.45274280618001067</v>
      </c>
      <c r="FR10">
        <f t="shared" si="84"/>
        <v>7.2919636674341523E-2</v>
      </c>
      <c r="FS10">
        <f t="shared" si="85"/>
        <v>0.16363812755855736</v>
      </c>
      <c r="FT10">
        <f t="shared" si="86"/>
        <v>0.27710308927455146</v>
      </c>
    </row>
    <row r="11" spans="1:176">
      <c r="A11" t="s">
        <v>462</v>
      </c>
      <c r="B11" t="s">
        <v>16</v>
      </c>
      <c r="C11" t="s">
        <v>459</v>
      </c>
      <c r="D11" s="25" t="s">
        <v>356</v>
      </c>
      <c r="E11" t="s">
        <v>258</v>
      </c>
      <c r="F11">
        <v>0</v>
      </c>
      <c r="G11">
        <v>6.2665066026410574E-2</v>
      </c>
      <c r="H11">
        <v>0.18247298919567831</v>
      </c>
      <c r="I11">
        <v>0</v>
      </c>
      <c r="J11">
        <v>4.8019207683073224E-2</v>
      </c>
      <c r="K11">
        <v>2.4009603841536616E-2</v>
      </c>
      <c r="L11">
        <v>0</v>
      </c>
      <c r="M11">
        <v>0</v>
      </c>
      <c r="N11">
        <v>0</v>
      </c>
      <c r="O11">
        <v>0</v>
      </c>
      <c r="P11">
        <v>0</v>
      </c>
      <c r="Q11">
        <v>1.9447779111644661E-2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9.6038415366146469E-3</v>
      </c>
      <c r="AE11">
        <v>3.3613445378151259E-2</v>
      </c>
      <c r="AF11">
        <v>0</v>
      </c>
      <c r="AG11">
        <v>0</v>
      </c>
      <c r="AH11">
        <v>0</v>
      </c>
      <c r="AI11">
        <v>0</v>
      </c>
      <c r="AJ11">
        <v>3.8415366146458581E-2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4.8019207683073235E-3</v>
      </c>
      <c r="AQ11">
        <v>2.4009603841536616E-4</v>
      </c>
      <c r="AR11">
        <v>0</v>
      </c>
      <c r="AS11">
        <v>0</v>
      </c>
      <c r="AT11">
        <v>0</v>
      </c>
      <c r="AU11">
        <v>1.4645858343337337E-2</v>
      </c>
      <c r="AV11">
        <v>0</v>
      </c>
      <c r="AW11">
        <v>0</v>
      </c>
      <c r="AX11">
        <v>0.19687875150060022</v>
      </c>
      <c r="AY11">
        <v>0</v>
      </c>
      <c r="AZ11">
        <v>0</v>
      </c>
      <c r="BA11">
        <v>0</v>
      </c>
      <c r="BB11">
        <v>0.17310924369747899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4.8019207683073235E-3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0.1872749099639856</v>
      </c>
      <c r="BY11">
        <v>0</v>
      </c>
      <c r="BZ11" s="27">
        <f t="shared" si="87"/>
        <v>3</v>
      </c>
      <c r="CA11">
        <f t="shared" si="0"/>
        <v>9</v>
      </c>
      <c r="CB11">
        <f t="shared" si="1"/>
        <v>12</v>
      </c>
      <c r="CC11">
        <f>[1]!shannonweaver(J11:BT11)</f>
        <v>1.7848587817175534</v>
      </c>
      <c r="CD11">
        <f t="shared" si="2"/>
        <v>0.71828001340405623</v>
      </c>
      <c r="CE11">
        <v>1</v>
      </c>
      <c r="CN11">
        <f t="shared" si="88"/>
        <v>13</v>
      </c>
      <c r="CO11">
        <f t="shared" si="3"/>
        <v>0.24513805522208887</v>
      </c>
      <c r="CP11">
        <f t="shared" si="4"/>
        <v>0</v>
      </c>
      <c r="CQ11">
        <f t="shared" si="5"/>
        <v>6.2665066026410574E-2</v>
      </c>
      <c r="CR11">
        <f t="shared" si="6"/>
        <v>0.18247298919567831</v>
      </c>
      <c r="CS11">
        <f t="shared" si="7"/>
        <v>4.8019207683073224E-2</v>
      </c>
      <c r="CT11">
        <f t="shared" si="8"/>
        <v>2.4009603841536616E-2</v>
      </c>
      <c r="CU11">
        <f t="shared" si="9"/>
        <v>0</v>
      </c>
      <c r="CV11">
        <f t="shared" si="10"/>
        <v>0</v>
      </c>
      <c r="CW11">
        <f t="shared" si="11"/>
        <v>1.9447779111644661E-2</v>
      </c>
      <c r="CX11">
        <f t="shared" si="12"/>
        <v>0</v>
      </c>
      <c r="CY11">
        <f t="shared" si="13"/>
        <v>9.6038415366146469E-3</v>
      </c>
      <c r="CZ11">
        <f t="shared" si="14"/>
        <v>0</v>
      </c>
      <c r="DA11">
        <f t="shared" si="15"/>
        <v>3.3613445378151259E-2</v>
      </c>
      <c r="DB11">
        <f t="shared" si="16"/>
        <v>0</v>
      </c>
      <c r="DC11">
        <f t="shared" si="17"/>
        <v>3.8415366146458581E-2</v>
      </c>
      <c r="DD11">
        <f t="shared" si="18"/>
        <v>0</v>
      </c>
      <c r="DE11">
        <f t="shared" si="19"/>
        <v>0</v>
      </c>
      <c r="DF11">
        <f t="shared" si="20"/>
        <v>1.6286786681199678E-2</v>
      </c>
      <c r="DG11">
        <f t="shared" si="21"/>
        <v>0</v>
      </c>
      <c r="DH11">
        <f t="shared" si="22"/>
        <v>0</v>
      </c>
      <c r="DI11">
        <f t="shared" si="23"/>
        <v>1.4645858343337337E-2</v>
      </c>
      <c r="DJ11">
        <f t="shared" si="24"/>
        <v>0</v>
      </c>
      <c r="DK11">
        <f t="shared" si="25"/>
        <v>0.19687875150060022</v>
      </c>
      <c r="DL11">
        <f t="shared" si="26"/>
        <v>0.17310924369747899</v>
      </c>
      <c r="DM11">
        <f t="shared" si="27"/>
        <v>4.8019207683073235E-3</v>
      </c>
      <c r="DN11">
        <f t="shared" si="28"/>
        <v>7.202881152460984E-2</v>
      </c>
      <c r="DO11">
        <f t="shared" si="29"/>
        <v>0.4955582232893157</v>
      </c>
      <c r="DP11">
        <f t="shared" si="30"/>
        <v>0.56758703481392547</v>
      </c>
      <c r="DQ11">
        <f t="shared" si="31"/>
        <v>11</v>
      </c>
      <c r="DR11" s="50">
        <f t="shared" si="32"/>
        <v>1.0112839322910931</v>
      </c>
      <c r="DS11" s="50">
        <f t="shared" si="33"/>
        <v>0.5179662497731764</v>
      </c>
      <c r="DT11">
        <f t="shared" si="34"/>
        <v>0</v>
      </c>
      <c r="DU11">
        <f t="shared" si="35"/>
        <v>0.25302100423029134</v>
      </c>
      <c r="DV11">
        <f t="shared" si="36"/>
        <v>0.44135893748164223</v>
      </c>
      <c r="DW11">
        <f t="shared" si="37"/>
        <v>0.22092563465008169</v>
      </c>
      <c r="DX11">
        <f t="shared" si="38"/>
        <v>0.15557717288745085</v>
      </c>
      <c r="DY11">
        <f t="shared" si="39"/>
        <v>0</v>
      </c>
      <c r="DZ11">
        <f t="shared" si="40"/>
        <v>0</v>
      </c>
      <c r="EA11">
        <f t="shared" si="41"/>
        <v>0.1399113124975683</v>
      </c>
      <c r="EB11">
        <f t="shared" si="42"/>
        <v>0</v>
      </c>
      <c r="EC11">
        <f t="shared" si="43"/>
        <v>9.8156734774480905E-2</v>
      </c>
      <c r="ED11">
        <f t="shared" si="44"/>
        <v>0</v>
      </c>
      <c r="EE11">
        <f t="shared" si="45"/>
        <v>0.18438266687231916</v>
      </c>
      <c r="EF11">
        <f t="shared" si="46"/>
        <v>0</v>
      </c>
      <c r="EG11">
        <f t="shared" si="47"/>
        <v>0.19727547722190875</v>
      </c>
      <c r="EH11">
        <f t="shared" si="48"/>
        <v>0</v>
      </c>
      <c r="EI11">
        <f t="shared" si="49"/>
        <v>0</v>
      </c>
      <c r="EJ11">
        <f t="shared" si="50"/>
        <v>0.12796867844704329</v>
      </c>
      <c r="EK11">
        <f t="shared" si="51"/>
        <v>0</v>
      </c>
      <c r="EL11">
        <f t="shared" si="52"/>
        <v>0</v>
      </c>
      <c r="EM11">
        <f t="shared" si="53"/>
        <v>0.12131744534235527</v>
      </c>
      <c r="EN11">
        <f t="shared" si="54"/>
        <v>0</v>
      </c>
      <c r="EO11">
        <f t="shared" si="55"/>
        <v>0.45973452431610951</v>
      </c>
      <c r="EP11">
        <f t="shared" si="56"/>
        <v>0.42911256449802748</v>
      </c>
      <c r="EQ11">
        <f t="shared" si="57"/>
        <v>6.9351471948189858E-2</v>
      </c>
      <c r="ER11">
        <f t="shared" si="58"/>
        <v>0.27171284942969731</v>
      </c>
      <c r="ES11">
        <f t="shared" si="59"/>
        <v>0.78095632826235439</v>
      </c>
      <c r="ET11">
        <f t="shared" si="60"/>
        <v>0.85319273460917411</v>
      </c>
      <c r="EU11" s="27">
        <f t="shared" si="61"/>
        <v>0</v>
      </c>
      <c r="EV11">
        <f t="shared" si="62"/>
        <v>6.2665066026410574E-2</v>
      </c>
      <c r="EW11">
        <f t="shared" si="63"/>
        <v>0.18247298919567831</v>
      </c>
      <c r="EX11">
        <f t="shared" si="64"/>
        <v>7.202881152460984E-2</v>
      </c>
      <c r="EY11">
        <f t="shared" si="65"/>
        <v>9.6038415366146469E-3</v>
      </c>
      <c r="EZ11">
        <f t="shared" si="66"/>
        <v>0</v>
      </c>
      <c r="FA11">
        <f t="shared" si="67"/>
        <v>5.3061224489795916E-2</v>
      </c>
      <c r="FB11">
        <f t="shared" si="68"/>
        <v>0.19687875150060022</v>
      </c>
      <c r="FC11">
        <f t="shared" si="69"/>
        <v>0.17310924369747899</v>
      </c>
      <c r="FD11">
        <f t="shared" si="70"/>
        <v>0.36998799519807923</v>
      </c>
      <c r="FE11">
        <f t="shared" si="71"/>
        <v>4.8019207683073235E-3</v>
      </c>
      <c r="FF11">
        <f t="shared" si="72"/>
        <v>0</v>
      </c>
      <c r="FG11">
        <f t="shared" si="73"/>
        <v>5.8103241296518601E-2</v>
      </c>
      <c r="FH11" s="27">
        <f t="shared" si="74"/>
        <v>0</v>
      </c>
      <c r="FI11">
        <f t="shared" si="75"/>
        <v>0.25302100423029134</v>
      </c>
      <c r="FJ11">
        <f t="shared" si="76"/>
        <v>0.44135893748164223</v>
      </c>
      <c r="FK11">
        <f t="shared" si="77"/>
        <v>0.27171284942969731</v>
      </c>
      <c r="FL11">
        <f t="shared" si="78"/>
        <v>9.8156734774480905E-2</v>
      </c>
      <c r="FM11">
        <f t="shared" si="79"/>
        <v>0</v>
      </c>
      <c r="FN11">
        <f t="shared" si="80"/>
        <v>0.23243756742345001</v>
      </c>
      <c r="FO11">
        <f t="shared" si="81"/>
        <v>0.45973452431610951</v>
      </c>
      <c r="FP11">
        <f t="shared" si="82"/>
        <v>0.42911256449802748</v>
      </c>
      <c r="FQ11">
        <f t="shared" si="83"/>
        <v>0.65387462953332709</v>
      </c>
      <c r="FR11">
        <f t="shared" si="84"/>
        <v>6.9351471948189858E-2</v>
      </c>
      <c r="FS11">
        <f t="shared" si="85"/>
        <v>0</v>
      </c>
      <c r="FT11">
        <f t="shared" si="86"/>
        <v>0.24344363036360903</v>
      </c>
    </row>
    <row r="12" spans="1:176">
      <c r="A12" t="s">
        <v>463</v>
      </c>
      <c r="B12" t="s">
        <v>16</v>
      </c>
      <c r="C12" t="s">
        <v>459</v>
      </c>
      <c r="D12" s="25" t="s">
        <v>356</v>
      </c>
      <c r="E12" t="s">
        <v>258</v>
      </c>
      <c r="F12">
        <v>0</v>
      </c>
      <c r="G12">
        <v>9.4142259414225965E-2</v>
      </c>
      <c r="H12">
        <v>0.1150627615062762</v>
      </c>
      <c r="I12">
        <v>0</v>
      </c>
      <c r="J12">
        <v>0.12552301255230128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1.569037656903766E-2</v>
      </c>
      <c r="R12">
        <v>0</v>
      </c>
      <c r="S12">
        <v>0</v>
      </c>
      <c r="T12">
        <v>0</v>
      </c>
      <c r="U12">
        <v>0</v>
      </c>
      <c r="V12">
        <v>0</v>
      </c>
      <c r="W12">
        <v>1.0460251046025104E-2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1.569037656903766E-2</v>
      </c>
      <c r="AF12">
        <v>0</v>
      </c>
      <c r="AG12">
        <v>0</v>
      </c>
      <c r="AH12">
        <v>0</v>
      </c>
      <c r="AI12">
        <v>0</v>
      </c>
      <c r="AJ12">
        <v>3.1380753138075312E-2</v>
      </c>
      <c r="AK12">
        <v>0</v>
      </c>
      <c r="AL12">
        <v>0</v>
      </c>
      <c r="AM12">
        <v>0</v>
      </c>
      <c r="AN12">
        <v>7.8451882845188272E-4</v>
      </c>
      <c r="AO12">
        <v>0</v>
      </c>
      <c r="AP12">
        <v>1.0460251046025104E-2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0.12029288702928871</v>
      </c>
      <c r="AY12">
        <v>0</v>
      </c>
      <c r="AZ12">
        <v>0</v>
      </c>
      <c r="BA12">
        <v>0</v>
      </c>
      <c r="BB12">
        <v>0.1257845188284519</v>
      </c>
      <c r="BC12">
        <v>0</v>
      </c>
      <c r="BD12">
        <v>0</v>
      </c>
      <c r="BE12">
        <v>0</v>
      </c>
      <c r="BF12">
        <v>2.0920502092050208E-2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1.0460251046025104E-2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0.30334728033472796</v>
      </c>
      <c r="BY12">
        <v>0</v>
      </c>
      <c r="BZ12" s="27">
        <f t="shared" si="87"/>
        <v>2</v>
      </c>
      <c r="CA12">
        <f t="shared" si="0"/>
        <v>9</v>
      </c>
      <c r="CB12">
        <f t="shared" si="1"/>
        <v>11</v>
      </c>
      <c r="CC12">
        <f>[1]!shannonweaver(J12:BT12)</f>
        <v>1.8348160839310892</v>
      </c>
      <c r="CD12">
        <f t="shared" si="2"/>
        <v>0.76517773930545274</v>
      </c>
      <c r="CE12">
        <v>1</v>
      </c>
      <c r="CN12">
        <f t="shared" si="88"/>
        <v>12</v>
      </c>
      <c r="CO12">
        <f t="shared" si="3"/>
        <v>0.20920502092050217</v>
      </c>
      <c r="CP12">
        <f t="shared" si="4"/>
        <v>0</v>
      </c>
      <c r="CQ12">
        <f t="shared" si="5"/>
        <v>9.4142259414225965E-2</v>
      </c>
      <c r="CR12">
        <f t="shared" si="6"/>
        <v>0.1150627615062762</v>
      </c>
      <c r="CS12">
        <f t="shared" si="7"/>
        <v>0.12552301255230128</v>
      </c>
      <c r="CT12">
        <f t="shared" si="8"/>
        <v>0</v>
      </c>
      <c r="CU12">
        <f t="shared" si="9"/>
        <v>0</v>
      </c>
      <c r="CV12">
        <f t="shared" si="10"/>
        <v>0</v>
      </c>
      <c r="CW12">
        <f t="shared" si="11"/>
        <v>1.569037656903766E-2</v>
      </c>
      <c r="CX12">
        <f t="shared" si="12"/>
        <v>1.0460251046025104E-2</v>
      </c>
      <c r="CY12">
        <f t="shared" si="13"/>
        <v>0</v>
      </c>
      <c r="CZ12">
        <f t="shared" si="14"/>
        <v>0</v>
      </c>
      <c r="DA12">
        <f t="shared" si="15"/>
        <v>1.569037656903766E-2</v>
      </c>
      <c r="DB12">
        <f t="shared" si="16"/>
        <v>0</v>
      </c>
      <c r="DC12">
        <f t="shared" si="17"/>
        <v>3.1380753138075312E-2</v>
      </c>
      <c r="DD12">
        <f t="shared" si="18"/>
        <v>0</v>
      </c>
      <c r="DE12">
        <f t="shared" si="19"/>
        <v>0</v>
      </c>
      <c r="DF12">
        <f t="shared" si="20"/>
        <v>3.353184867521989E-2</v>
      </c>
      <c r="DG12">
        <f t="shared" si="21"/>
        <v>0</v>
      </c>
      <c r="DH12">
        <f t="shared" si="22"/>
        <v>0</v>
      </c>
      <c r="DI12">
        <f t="shared" si="23"/>
        <v>0</v>
      </c>
      <c r="DJ12">
        <f t="shared" si="24"/>
        <v>0</v>
      </c>
      <c r="DK12">
        <f t="shared" si="25"/>
        <v>0.12029288702928871</v>
      </c>
      <c r="DL12">
        <f t="shared" si="26"/>
        <v>0.14670502092050211</v>
      </c>
      <c r="DM12">
        <f t="shared" si="27"/>
        <v>1.0460251046025104E-2</v>
      </c>
      <c r="DN12">
        <f t="shared" si="28"/>
        <v>0.12552301255230128</v>
      </c>
      <c r="DO12">
        <f t="shared" si="29"/>
        <v>0.36192468619246865</v>
      </c>
      <c r="DP12">
        <f t="shared" si="30"/>
        <v>0.4874476987447699</v>
      </c>
      <c r="DQ12">
        <f t="shared" si="31"/>
        <v>9</v>
      </c>
      <c r="DR12" s="50">
        <f t="shared" si="32"/>
        <v>1.0649080723600619</v>
      </c>
      <c r="DS12" s="50">
        <f t="shared" si="33"/>
        <v>0.47505724472439986</v>
      </c>
      <c r="DT12">
        <f t="shared" si="34"/>
        <v>0</v>
      </c>
      <c r="DU12">
        <f t="shared" si="35"/>
        <v>0.31185648860469256</v>
      </c>
      <c r="DV12">
        <f t="shared" si="36"/>
        <v>0.34607594139040676</v>
      </c>
      <c r="DW12">
        <f t="shared" si="37"/>
        <v>0.36215713720369008</v>
      </c>
      <c r="DX12">
        <f t="shared" si="38"/>
        <v>0</v>
      </c>
      <c r="DY12">
        <f t="shared" si="39"/>
        <v>0</v>
      </c>
      <c r="DZ12">
        <f t="shared" si="40"/>
        <v>0</v>
      </c>
      <c r="EA12">
        <f t="shared" si="41"/>
        <v>0.12559113396072627</v>
      </c>
      <c r="EB12">
        <f t="shared" si="42"/>
        <v>0.10245451761683368</v>
      </c>
      <c r="EC12">
        <f t="shared" si="43"/>
        <v>0</v>
      </c>
      <c r="ED12">
        <f t="shared" si="44"/>
        <v>0</v>
      </c>
      <c r="EE12">
        <f t="shared" si="45"/>
        <v>0.12559113396072627</v>
      </c>
      <c r="EF12">
        <f t="shared" si="46"/>
        <v>0</v>
      </c>
      <c r="EG12">
        <f t="shared" si="47"/>
        <v>0.17808596459978918</v>
      </c>
      <c r="EH12">
        <f t="shared" si="48"/>
        <v>0</v>
      </c>
      <c r="EI12">
        <f t="shared" si="49"/>
        <v>0</v>
      </c>
      <c r="EJ12">
        <f t="shared" si="50"/>
        <v>0.18415616839096488</v>
      </c>
      <c r="EK12">
        <f t="shared" si="51"/>
        <v>0</v>
      </c>
      <c r="EL12">
        <f t="shared" si="52"/>
        <v>0</v>
      </c>
      <c r="EM12">
        <f t="shared" si="53"/>
        <v>0</v>
      </c>
      <c r="EN12">
        <f t="shared" si="54"/>
        <v>0</v>
      </c>
      <c r="EO12">
        <f t="shared" si="55"/>
        <v>0.35419201748402107</v>
      </c>
      <c r="EP12">
        <f t="shared" si="56"/>
        <v>0.3930643973431675</v>
      </c>
      <c r="EQ12">
        <f t="shared" si="57"/>
        <v>0.10245451761683368</v>
      </c>
      <c r="ER12">
        <f t="shared" si="58"/>
        <v>0.36215713720369008</v>
      </c>
      <c r="ES12">
        <f t="shared" si="59"/>
        <v>0.64550482460264569</v>
      </c>
      <c r="ET12">
        <f t="shared" si="60"/>
        <v>0.77284454327218466</v>
      </c>
      <c r="EU12" s="27">
        <f t="shared" si="61"/>
        <v>0</v>
      </c>
      <c r="EV12">
        <f t="shared" si="62"/>
        <v>9.4142259414225965E-2</v>
      </c>
      <c r="EW12">
        <f t="shared" si="63"/>
        <v>0.1150627615062762</v>
      </c>
      <c r="EX12">
        <f t="shared" si="64"/>
        <v>0.12552301255230128</v>
      </c>
      <c r="EY12">
        <f t="shared" si="65"/>
        <v>0</v>
      </c>
      <c r="EZ12">
        <f t="shared" si="66"/>
        <v>0</v>
      </c>
      <c r="FA12">
        <f t="shared" si="67"/>
        <v>3.1380753138075319E-2</v>
      </c>
      <c r="FB12">
        <f t="shared" si="68"/>
        <v>0.12029288702928871</v>
      </c>
      <c r="FC12">
        <f t="shared" si="69"/>
        <v>0.14670502092050211</v>
      </c>
      <c r="FD12">
        <f t="shared" si="70"/>
        <v>0.26699790794979084</v>
      </c>
      <c r="FE12">
        <f t="shared" si="71"/>
        <v>1.0460251046025104E-2</v>
      </c>
      <c r="FF12">
        <f t="shared" si="72"/>
        <v>1.1244769874476987E-2</v>
      </c>
      <c r="FG12">
        <f t="shared" si="73"/>
        <v>4.1841004184100417E-2</v>
      </c>
      <c r="FH12" s="27">
        <f t="shared" si="74"/>
        <v>0</v>
      </c>
      <c r="FI12">
        <f t="shared" si="75"/>
        <v>0.31185648860469256</v>
      </c>
      <c r="FJ12">
        <f t="shared" si="76"/>
        <v>0.34607594139040676</v>
      </c>
      <c r="FK12">
        <f t="shared" si="77"/>
        <v>0.36215713720369008</v>
      </c>
      <c r="FL12">
        <f t="shared" si="78"/>
        <v>0</v>
      </c>
      <c r="FM12">
        <f t="shared" si="79"/>
        <v>0</v>
      </c>
      <c r="FN12">
        <f t="shared" si="80"/>
        <v>0.17808596459978923</v>
      </c>
      <c r="FO12">
        <f t="shared" si="81"/>
        <v>0.35419201748402107</v>
      </c>
      <c r="FP12">
        <f t="shared" si="82"/>
        <v>0.3930643973431675</v>
      </c>
      <c r="FQ12">
        <f t="shared" si="83"/>
        <v>0.54301355206961954</v>
      </c>
      <c r="FR12">
        <f t="shared" si="84"/>
        <v>0.10245451761683368</v>
      </c>
      <c r="FS12">
        <f t="shared" si="85"/>
        <v>0.10624110678901651</v>
      </c>
      <c r="FT12">
        <f t="shared" si="86"/>
        <v>0.20600471825034153</v>
      </c>
    </row>
    <row r="13" spans="1:176">
      <c r="A13" t="s">
        <v>464</v>
      </c>
      <c r="B13" t="s">
        <v>16</v>
      </c>
      <c r="C13" t="s">
        <v>459</v>
      </c>
      <c r="D13" s="25" t="s">
        <v>356</v>
      </c>
      <c r="E13" t="s">
        <v>258</v>
      </c>
      <c r="F13">
        <v>0</v>
      </c>
      <c r="G13">
        <v>0.122578933404086</v>
      </c>
      <c r="H13">
        <v>9.0209604669673663E-2</v>
      </c>
      <c r="I13">
        <v>0</v>
      </c>
      <c r="J13">
        <v>0.10082249933669413</v>
      </c>
      <c r="K13">
        <v>1.0612894667020431E-2</v>
      </c>
      <c r="L13">
        <v>0</v>
      </c>
      <c r="M13">
        <v>0</v>
      </c>
      <c r="N13">
        <v>0</v>
      </c>
      <c r="O13">
        <v>0</v>
      </c>
      <c r="P13">
        <v>0</v>
      </c>
      <c r="Q13">
        <v>1.0612894667020431E-2</v>
      </c>
      <c r="R13">
        <v>0</v>
      </c>
      <c r="S13">
        <v>0</v>
      </c>
      <c r="T13">
        <v>0</v>
      </c>
      <c r="U13">
        <v>0</v>
      </c>
      <c r="V13">
        <v>5.3064473335102157E-3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5.3064473335102157E-3</v>
      </c>
      <c r="AE13">
        <v>1.5919342000530648E-2</v>
      </c>
      <c r="AF13">
        <v>0</v>
      </c>
      <c r="AG13">
        <v>0</v>
      </c>
      <c r="AH13">
        <v>0</v>
      </c>
      <c r="AI13">
        <v>0</v>
      </c>
      <c r="AJ13">
        <v>2.6532236667551078E-2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1.5919342000530648E-2</v>
      </c>
      <c r="AQ13">
        <v>6.367736800212259E-3</v>
      </c>
      <c r="AR13">
        <v>0</v>
      </c>
      <c r="AS13">
        <v>0</v>
      </c>
      <c r="AT13">
        <v>0</v>
      </c>
      <c r="AU13">
        <v>5.5717697001857261E-3</v>
      </c>
      <c r="AV13">
        <v>0</v>
      </c>
      <c r="AW13">
        <v>0</v>
      </c>
      <c r="AX13">
        <v>0.1329265057044309</v>
      </c>
      <c r="AY13">
        <v>0</v>
      </c>
      <c r="AZ13">
        <v>0</v>
      </c>
      <c r="BA13">
        <v>0</v>
      </c>
      <c r="BB13">
        <v>7.959671000265324E-2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2.6797559034226589E-2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5.3064473335102157E-3</v>
      </c>
      <c r="BW13">
        <v>0</v>
      </c>
      <c r="BX13">
        <v>0.33961262934465358</v>
      </c>
      <c r="BY13">
        <v>0</v>
      </c>
      <c r="BZ13" s="27">
        <f t="shared" si="87"/>
        <v>4</v>
      </c>
      <c r="CA13">
        <f t="shared" si="0"/>
        <v>9</v>
      </c>
      <c r="CB13">
        <f t="shared" si="1"/>
        <v>13</v>
      </c>
      <c r="CC13">
        <f>[1]!shannonweaver(J13:BT13)</f>
        <v>1.9862476351608798</v>
      </c>
      <c r="CD13">
        <f t="shared" si="2"/>
        <v>0.77438083889758236</v>
      </c>
      <c r="CE13">
        <v>1</v>
      </c>
      <c r="CN13">
        <f t="shared" si="88"/>
        <v>14</v>
      </c>
      <c r="CO13">
        <f t="shared" si="3"/>
        <v>0.21278853807375966</v>
      </c>
      <c r="CP13">
        <f t="shared" si="4"/>
        <v>0</v>
      </c>
      <c r="CQ13">
        <f t="shared" si="5"/>
        <v>0.122578933404086</v>
      </c>
      <c r="CR13">
        <f t="shared" si="6"/>
        <v>9.0209604669673663E-2</v>
      </c>
      <c r="CS13">
        <f t="shared" si="7"/>
        <v>0.10082249933669413</v>
      </c>
      <c r="CT13">
        <f t="shared" si="8"/>
        <v>1.0612894667020431E-2</v>
      </c>
      <c r="CU13">
        <f t="shared" si="9"/>
        <v>0</v>
      </c>
      <c r="CV13">
        <f t="shared" si="10"/>
        <v>0</v>
      </c>
      <c r="CW13">
        <f t="shared" si="11"/>
        <v>1.0612894667020431E-2</v>
      </c>
      <c r="CX13">
        <f t="shared" si="12"/>
        <v>0</v>
      </c>
      <c r="CY13">
        <f t="shared" si="13"/>
        <v>5.3064473335102157E-3</v>
      </c>
      <c r="CZ13">
        <f t="shared" si="14"/>
        <v>0</v>
      </c>
      <c r="DA13">
        <f t="shared" si="15"/>
        <v>1.5919342000530648E-2</v>
      </c>
      <c r="DB13">
        <f t="shared" si="16"/>
        <v>0</v>
      </c>
      <c r="DC13">
        <f t="shared" si="17"/>
        <v>2.6532236667551078E-2</v>
      </c>
      <c r="DD13">
        <f t="shared" si="18"/>
        <v>0</v>
      </c>
      <c r="DE13">
        <f t="shared" si="19"/>
        <v>0</v>
      </c>
      <c r="DF13">
        <f t="shared" si="20"/>
        <v>2.2287078800742908E-2</v>
      </c>
      <c r="DG13">
        <f t="shared" si="21"/>
        <v>0</v>
      </c>
      <c r="DH13">
        <f t="shared" si="22"/>
        <v>1.5212981744421906E-2</v>
      </c>
      <c r="DI13">
        <f t="shared" si="23"/>
        <v>5.5717697001857261E-3</v>
      </c>
      <c r="DJ13">
        <f t="shared" si="24"/>
        <v>0</v>
      </c>
      <c r="DK13">
        <f t="shared" si="25"/>
        <v>0.1329265057044309</v>
      </c>
      <c r="DL13">
        <f t="shared" si="26"/>
        <v>0.10639426903687983</v>
      </c>
      <c r="DM13">
        <f t="shared" si="27"/>
        <v>5.3064473335102157E-3</v>
      </c>
      <c r="DN13">
        <f t="shared" si="28"/>
        <v>0.11143539400371456</v>
      </c>
      <c r="DO13">
        <f t="shared" si="29"/>
        <v>0.33085699124436196</v>
      </c>
      <c r="DP13">
        <f t="shared" si="30"/>
        <v>0.44229238524807651</v>
      </c>
      <c r="DQ13">
        <f t="shared" si="31"/>
        <v>12</v>
      </c>
      <c r="DR13" s="50">
        <f t="shared" si="32"/>
        <v>1.0758392795500158</v>
      </c>
      <c r="DS13" s="50">
        <f t="shared" si="33"/>
        <v>0.47944867192529178</v>
      </c>
      <c r="DT13">
        <f t="shared" si="34"/>
        <v>0</v>
      </c>
      <c r="DU13">
        <f t="shared" si="35"/>
        <v>0.35769146277925007</v>
      </c>
      <c r="DV13">
        <f t="shared" si="36"/>
        <v>0.30505867111218149</v>
      </c>
      <c r="DW13">
        <f t="shared" si="37"/>
        <v>0.32311889187076787</v>
      </c>
      <c r="DX13">
        <f t="shared" si="38"/>
        <v>0.10320200167061676</v>
      </c>
      <c r="DY13">
        <f t="shared" si="39"/>
        <v>0</v>
      </c>
      <c r="DZ13">
        <f t="shared" si="40"/>
        <v>0</v>
      </c>
      <c r="EA13">
        <f t="shared" si="41"/>
        <v>0.10320200167061676</v>
      </c>
      <c r="EB13">
        <f t="shared" si="42"/>
        <v>0</v>
      </c>
      <c r="EC13">
        <f t="shared" si="43"/>
        <v>7.2909945247320335E-2</v>
      </c>
      <c r="ED13">
        <f t="shared" si="44"/>
        <v>0</v>
      </c>
      <c r="EE13">
        <f t="shared" si="45"/>
        <v>0.1265090581546601</v>
      </c>
      <c r="EF13">
        <f t="shared" si="46"/>
        <v>0</v>
      </c>
      <c r="EG13">
        <f t="shared" si="47"/>
        <v>0.16361622185390648</v>
      </c>
      <c r="EH13">
        <f t="shared" si="48"/>
        <v>0</v>
      </c>
      <c r="EI13">
        <f t="shared" si="49"/>
        <v>0</v>
      </c>
      <c r="EJ13">
        <f t="shared" si="50"/>
        <v>0.14984874640724635</v>
      </c>
      <c r="EK13">
        <f t="shared" si="51"/>
        <v>0</v>
      </c>
      <c r="EL13">
        <f t="shared" si="52"/>
        <v>0.12365580776115891</v>
      </c>
      <c r="EM13">
        <f t="shared" si="53"/>
        <v>7.4713778966601446E-2</v>
      </c>
      <c r="EN13">
        <f t="shared" si="54"/>
        <v>0</v>
      </c>
      <c r="EO13">
        <f t="shared" si="55"/>
        <v>0.37319339699494125</v>
      </c>
      <c r="EP13">
        <f t="shared" si="56"/>
        <v>0.33226115206957524</v>
      </c>
      <c r="EQ13">
        <f t="shared" si="57"/>
        <v>7.2909945247320335E-2</v>
      </c>
      <c r="ER13">
        <f t="shared" si="58"/>
        <v>0.34035251150140544</v>
      </c>
      <c r="ES13">
        <f t="shared" si="59"/>
        <v>0.61285069547794013</v>
      </c>
      <c r="ET13">
        <f t="shared" si="60"/>
        <v>0.72756165712711662</v>
      </c>
      <c r="EU13" s="27">
        <f t="shared" si="61"/>
        <v>0</v>
      </c>
      <c r="EV13">
        <f t="shared" si="62"/>
        <v>0.122578933404086</v>
      </c>
      <c r="EW13">
        <f t="shared" si="63"/>
        <v>9.0209604669673663E-2</v>
      </c>
      <c r="EX13">
        <f t="shared" si="64"/>
        <v>0.11143539400371456</v>
      </c>
      <c r="EY13">
        <f t="shared" si="65"/>
        <v>5.3064473335102157E-3</v>
      </c>
      <c r="EZ13">
        <f t="shared" si="66"/>
        <v>0</v>
      </c>
      <c r="FA13">
        <f t="shared" si="67"/>
        <v>2.6532236667551078E-2</v>
      </c>
      <c r="FB13">
        <f t="shared" si="68"/>
        <v>0.1329265057044309</v>
      </c>
      <c r="FC13">
        <f t="shared" si="69"/>
        <v>0.10639426903687983</v>
      </c>
      <c r="FD13">
        <f t="shared" si="70"/>
        <v>0.23932077474131075</v>
      </c>
      <c r="FE13">
        <f t="shared" si="71"/>
        <v>5.3064473335102157E-3</v>
      </c>
      <c r="FF13">
        <f t="shared" si="72"/>
        <v>0</v>
      </c>
      <c r="FG13">
        <f t="shared" si="73"/>
        <v>5.4391085168479708E-2</v>
      </c>
      <c r="FH13" s="27">
        <f t="shared" si="74"/>
        <v>0</v>
      </c>
      <c r="FI13">
        <f t="shared" si="75"/>
        <v>0.35769146277925007</v>
      </c>
      <c r="FJ13">
        <f t="shared" si="76"/>
        <v>0.30505867111218149</v>
      </c>
      <c r="FK13">
        <f t="shared" si="77"/>
        <v>0.34035251150140544</v>
      </c>
      <c r="FL13">
        <f t="shared" si="78"/>
        <v>7.2909945247320335E-2</v>
      </c>
      <c r="FM13">
        <f t="shared" si="79"/>
        <v>0</v>
      </c>
      <c r="FN13">
        <f t="shared" si="80"/>
        <v>0.16361622185390648</v>
      </c>
      <c r="FO13">
        <f t="shared" si="81"/>
        <v>0.37319339699494125</v>
      </c>
      <c r="FP13">
        <f t="shared" si="82"/>
        <v>0.33226115206957524</v>
      </c>
      <c r="FQ13">
        <f t="shared" si="83"/>
        <v>0.51117711146567557</v>
      </c>
      <c r="FR13">
        <f t="shared" si="84"/>
        <v>7.2909945247320335E-2</v>
      </c>
      <c r="FS13">
        <f t="shared" si="85"/>
        <v>0</v>
      </c>
      <c r="FT13">
        <f t="shared" si="86"/>
        <v>0.23538662247093156</v>
      </c>
    </row>
    <row r="14" spans="1:176">
      <c r="A14" s="25" t="s">
        <v>25</v>
      </c>
      <c r="B14" t="s">
        <v>16</v>
      </c>
      <c r="C14" t="s">
        <v>26</v>
      </c>
      <c r="D14" s="25" t="s">
        <v>356</v>
      </c>
      <c r="E14" t="s">
        <v>258</v>
      </c>
      <c r="F14">
        <v>0</v>
      </c>
      <c r="G14">
        <v>0</v>
      </c>
      <c r="H14">
        <v>8.1389452332657194E-2</v>
      </c>
      <c r="I14">
        <v>0</v>
      </c>
      <c r="J14">
        <v>9.6348884381338762E-2</v>
      </c>
      <c r="K14">
        <v>0</v>
      </c>
      <c r="L14">
        <v>0</v>
      </c>
      <c r="M14">
        <v>6.5922920892494921E-2</v>
      </c>
      <c r="N14">
        <v>0</v>
      </c>
      <c r="O14">
        <v>0</v>
      </c>
      <c r="P14">
        <v>0</v>
      </c>
      <c r="Q14">
        <v>0</v>
      </c>
      <c r="R14">
        <v>1.0141987829614604E-2</v>
      </c>
      <c r="S14">
        <v>0</v>
      </c>
      <c r="T14">
        <v>0</v>
      </c>
      <c r="U14">
        <v>0</v>
      </c>
      <c r="V14">
        <v>2.0283975659229209E-2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5.0709939148073022E-3</v>
      </c>
      <c r="AF14">
        <v>0</v>
      </c>
      <c r="AG14">
        <v>0</v>
      </c>
      <c r="AH14">
        <v>0</v>
      </c>
      <c r="AI14">
        <v>0</v>
      </c>
      <c r="AJ14">
        <v>2.0283975659229209E-2</v>
      </c>
      <c r="AK14">
        <v>0</v>
      </c>
      <c r="AL14">
        <v>5.0709939148073022E-3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1.5212981744421906E-2</v>
      </c>
      <c r="AU14">
        <v>0</v>
      </c>
      <c r="AV14">
        <v>0</v>
      </c>
      <c r="AW14">
        <v>0</v>
      </c>
      <c r="AX14">
        <v>0.32454361054766723</v>
      </c>
      <c r="AY14">
        <v>0.23326572008113577</v>
      </c>
      <c r="AZ14">
        <v>0</v>
      </c>
      <c r="BA14">
        <v>0</v>
      </c>
      <c r="BB14">
        <v>7.6825557809330633E-2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5.0709939148073022E-3</v>
      </c>
      <c r="BK14">
        <v>5.0709939148073022E-3</v>
      </c>
      <c r="BL14">
        <v>5.0709939148073022E-3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5.0709939148073022E-3</v>
      </c>
      <c r="BV14">
        <v>0</v>
      </c>
      <c r="BW14">
        <v>0</v>
      </c>
      <c r="BX14">
        <v>2.5354969574036507E-2</v>
      </c>
      <c r="BY14">
        <v>0</v>
      </c>
      <c r="BZ14" s="27">
        <f t="shared" si="87"/>
        <v>4</v>
      </c>
      <c r="CA14">
        <f t="shared" si="0"/>
        <v>11</v>
      </c>
      <c r="CB14">
        <f t="shared" si="1"/>
        <v>15</v>
      </c>
      <c r="CC14">
        <f>[1]!shannonweaver(J14:BT14)</f>
        <v>1.8055234347711751</v>
      </c>
      <c r="CD14">
        <f t="shared" si="2"/>
        <v>0.66672450681907769</v>
      </c>
      <c r="CE14">
        <v>1</v>
      </c>
      <c r="CN14">
        <f t="shared" si="88"/>
        <v>16</v>
      </c>
      <c r="CO14">
        <f t="shared" si="3"/>
        <v>8.1389452332657194E-2</v>
      </c>
      <c r="CP14">
        <f t="shared" si="4"/>
        <v>0</v>
      </c>
      <c r="CQ14">
        <f t="shared" si="5"/>
        <v>0</v>
      </c>
      <c r="CR14">
        <f t="shared" si="6"/>
        <v>8.1389452332657194E-2</v>
      </c>
      <c r="CS14">
        <f t="shared" si="7"/>
        <v>9.6348884381338762E-2</v>
      </c>
      <c r="CT14">
        <f t="shared" si="8"/>
        <v>0</v>
      </c>
      <c r="CU14">
        <f t="shared" si="9"/>
        <v>6.5922920892494921E-2</v>
      </c>
      <c r="CV14">
        <f t="shared" si="10"/>
        <v>0</v>
      </c>
      <c r="CW14">
        <f t="shared" si="11"/>
        <v>1.0141987829614604E-2</v>
      </c>
      <c r="CX14">
        <f t="shared" si="12"/>
        <v>0</v>
      </c>
      <c r="CY14">
        <f t="shared" si="13"/>
        <v>0</v>
      </c>
      <c r="CZ14">
        <f t="shared" si="14"/>
        <v>0</v>
      </c>
      <c r="DA14">
        <f t="shared" si="15"/>
        <v>5.0709939148073022E-3</v>
      </c>
      <c r="DB14">
        <f t="shared" si="16"/>
        <v>0</v>
      </c>
      <c r="DC14">
        <f t="shared" si="17"/>
        <v>2.0283975659229209E-2</v>
      </c>
      <c r="DD14">
        <f t="shared" si="18"/>
        <v>0</v>
      </c>
      <c r="DE14">
        <f t="shared" si="19"/>
        <v>5.0709939148073022E-3</v>
      </c>
      <c r="DF14">
        <f t="shared" si="20"/>
        <v>2.3353573096683797E-4</v>
      </c>
      <c r="DG14">
        <f t="shared" si="21"/>
        <v>0</v>
      </c>
      <c r="DH14">
        <f t="shared" si="22"/>
        <v>0</v>
      </c>
      <c r="DI14">
        <f t="shared" si="23"/>
        <v>0</v>
      </c>
      <c r="DJ14">
        <f t="shared" si="24"/>
        <v>0</v>
      </c>
      <c r="DK14">
        <f t="shared" si="25"/>
        <v>0.557809330628803</v>
      </c>
      <c r="DL14">
        <f t="shared" si="26"/>
        <v>8.1896551724137928E-2</v>
      </c>
      <c r="DM14">
        <f t="shared" si="27"/>
        <v>3.0425963488843813E-2</v>
      </c>
      <c r="DN14">
        <f t="shared" si="28"/>
        <v>0.16227180527383367</v>
      </c>
      <c r="DO14">
        <f t="shared" si="29"/>
        <v>0.73098377281947213</v>
      </c>
      <c r="DP14">
        <f t="shared" si="30"/>
        <v>0.89325557809330591</v>
      </c>
      <c r="DQ14">
        <f t="shared" si="31"/>
        <v>10</v>
      </c>
      <c r="DR14" s="50">
        <f t="shared" si="32"/>
        <v>0.95537796820137078</v>
      </c>
      <c r="DS14" s="50">
        <f t="shared" si="33"/>
        <v>0.28930728534787187</v>
      </c>
      <c r="DT14">
        <f t="shared" si="34"/>
        <v>0</v>
      </c>
      <c r="DU14">
        <f t="shared" si="35"/>
        <v>0</v>
      </c>
      <c r="DV14">
        <f t="shared" si="36"/>
        <v>0.28930728534787187</v>
      </c>
      <c r="DW14">
        <f t="shared" si="37"/>
        <v>0.31561501522774571</v>
      </c>
      <c r="DX14">
        <f t="shared" si="38"/>
        <v>0</v>
      </c>
      <c r="DY14">
        <f t="shared" si="39"/>
        <v>0.2596627194565862</v>
      </c>
      <c r="DZ14">
        <f t="shared" si="40"/>
        <v>0</v>
      </c>
      <c r="EA14">
        <f t="shared" si="41"/>
        <v>0.10087844737654979</v>
      </c>
      <c r="EB14">
        <f t="shared" si="42"/>
        <v>0</v>
      </c>
      <c r="EC14">
        <f t="shared" si="43"/>
        <v>0</v>
      </c>
      <c r="ED14">
        <f t="shared" si="44"/>
        <v>0</v>
      </c>
      <c r="EE14">
        <f t="shared" si="45"/>
        <v>7.1271234258475744E-2</v>
      </c>
      <c r="EF14">
        <f t="shared" si="46"/>
        <v>0</v>
      </c>
      <c r="EG14">
        <f t="shared" si="47"/>
        <v>0.14290775176091927</v>
      </c>
      <c r="EH14">
        <f t="shared" si="48"/>
        <v>0</v>
      </c>
      <c r="EI14">
        <f t="shared" si="49"/>
        <v>7.1271234258475744E-2</v>
      </c>
      <c r="EJ14">
        <f t="shared" si="50"/>
        <v>1.5282470771356828E-2</v>
      </c>
      <c r="EK14">
        <f t="shared" si="51"/>
        <v>0</v>
      </c>
      <c r="EL14">
        <f t="shared" si="52"/>
        <v>0</v>
      </c>
      <c r="EM14">
        <f t="shared" si="53"/>
        <v>0</v>
      </c>
      <c r="EN14">
        <f t="shared" si="54"/>
        <v>0</v>
      </c>
      <c r="EO14">
        <f t="shared" si="55"/>
        <v>0.8433370710700524</v>
      </c>
      <c r="EP14">
        <f t="shared" si="56"/>
        <v>0.29023325837850616</v>
      </c>
      <c r="EQ14">
        <f t="shared" si="57"/>
        <v>0.1753272675051166</v>
      </c>
      <c r="ER14">
        <f t="shared" si="58"/>
        <v>0.4146064413815389</v>
      </c>
      <c r="ES14">
        <f t="shared" si="59"/>
        <v>1.025504353697096</v>
      </c>
      <c r="ET14">
        <f t="shared" si="60"/>
        <v>1.2379677852738034</v>
      </c>
      <c r="EU14" s="27">
        <f t="shared" si="61"/>
        <v>0</v>
      </c>
      <c r="EV14">
        <f t="shared" si="62"/>
        <v>0</v>
      </c>
      <c r="EW14">
        <f t="shared" si="63"/>
        <v>8.1389452332657194E-2</v>
      </c>
      <c r="EX14">
        <f t="shared" si="64"/>
        <v>0.16227180527383367</v>
      </c>
      <c r="EY14">
        <f t="shared" si="65"/>
        <v>0</v>
      </c>
      <c r="EZ14">
        <f t="shared" si="66"/>
        <v>0</v>
      </c>
      <c r="FA14">
        <f t="shared" si="67"/>
        <v>1.5212981744421906E-2</v>
      </c>
      <c r="FB14">
        <f t="shared" si="68"/>
        <v>0.557809330628803</v>
      </c>
      <c r="FC14">
        <f t="shared" si="69"/>
        <v>8.1896551724137928E-2</v>
      </c>
      <c r="FD14">
        <f t="shared" si="70"/>
        <v>0.6397058823529409</v>
      </c>
      <c r="FE14">
        <f t="shared" si="71"/>
        <v>3.0425963488843813E-2</v>
      </c>
      <c r="FF14">
        <f t="shared" si="72"/>
        <v>0</v>
      </c>
      <c r="FG14">
        <f t="shared" si="73"/>
        <v>4.0567951318458417E-2</v>
      </c>
      <c r="FH14" s="27">
        <f t="shared" si="74"/>
        <v>0</v>
      </c>
      <c r="FI14">
        <f t="shared" si="75"/>
        <v>0</v>
      </c>
      <c r="FJ14">
        <f t="shared" si="76"/>
        <v>0.28930728534787187</v>
      </c>
      <c r="FK14">
        <f t="shared" si="77"/>
        <v>0.4146064413815389</v>
      </c>
      <c r="FL14">
        <f t="shared" si="78"/>
        <v>0</v>
      </c>
      <c r="FM14">
        <f t="shared" si="79"/>
        <v>0</v>
      </c>
      <c r="FN14">
        <f t="shared" si="80"/>
        <v>0.12365580776115891</v>
      </c>
      <c r="FO14">
        <f t="shared" si="81"/>
        <v>0.8433370710700524</v>
      </c>
      <c r="FP14">
        <f t="shared" si="82"/>
        <v>0.29023325837850616</v>
      </c>
      <c r="FQ14">
        <f t="shared" si="83"/>
        <v>0.92698887280557729</v>
      </c>
      <c r="FR14">
        <f t="shared" si="84"/>
        <v>0.1753272675051166</v>
      </c>
      <c r="FS14">
        <f t="shared" si="85"/>
        <v>0</v>
      </c>
      <c r="FT14">
        <f t="shared" si="86"/>
        <v>0.20280218353246127</v>
      </c>
    </row>
    <row r="15" spans="1:176">
      <c r="A15" t="s">
        <v>27</v>
      </c>
      <c r="B15" t="s">
        <v>16</v>
      </c>
      <c r="C15" t="s">
        <v>26</v>
      </c>
      <c r="D15" s="25" t="s">
        <v>356</v>
      </c>
      <c r="E15" t="s">
        <v>258</v>
      </c>
      <c r="F15">
        <v>0</v>
      </c>
      <c r="G15">
        <v>4.9042503503035975E-3</v>
      </c>
      <c r="H15">
        <v>1.8682858477347037E-2</v>
      </c>
      <c r="I15">
        <v>0</v>
      </c>
      <c r="J15">
        <v>0.36431574030826708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4.6707146193367593E-3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3.2695002335357312E-2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2.3353573096683797E-4</v>
      </c>
      <c r="AR15">
        <v>0</v>
      </c>
      <c r="AS15">
        <v>0</v>
      </c>
      <c r="AT15">
        <v>0</v>
      </c>
      <c r="AU15">
        <v>1.401214385801028E-2</v>
      </c>
      <c r="AV15">
        <v>0</v>
      </c>
      <c r="AW15">
        <v>0</v>
      </c>
      <c r="AX15">
        <v>0.28024287716020557</v>
      </c>
      <c r="AY15">
        <v>0.116767865483419</v>
      </c>
      <c r="AZ15">
        <v>0</v>
      </c>
      <c r="BA15">
        <v>0</v>
      </c>
      <c r="BB15">
        <v>7.4731433909388162E-2</v>
      </c>
      <c r="BC15">
        <v>4.6707146193367593E-3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1.8682858477347037E-2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6.5390004670714638E-2</v>
      </c>
      <c r="BY15">
        <v>0</v>
      </c>
      <c r="BZ15" s="27">
        <f t="shared" si="87"/>
        <v>2</v>
      </c>
      <c r="CA15">
        <f t="shared" si="0"/>
        <v>8</v>
      </c>
      <c r="CB15">
        <f t="shared" si="1"/>
        <v>10</v>
      </c>
      <c r="CC15">
        <f>[1]!shannonweaver(J15:BT15)</f>
        <v>1.5171427540359821</v>
      </c>
      <c r="CD15">
        <f t="shared" si="2"/>
        <v>0.65888672633732936</v>
      </c>
      <c r="CE15">
        <v>1</v>
      </c>
      <c r="CN15">
        <f t="shared" si="88"/>
        <v>11</v>
      </c>
      <c r="CO15">
        <f t="shared" si="3"/>
        <v>2.3587108827650635E-2</v>
      </c>
      <c r="CP15">
        <f t="shared" si="4"/>
        <v>0</v>
      </c>
      <c r="CQ15">
        <f t="shared" si="5"/>
        <v>4.9042503503035975E-3</v>
      </c>
      <c r="CR15">
        <f t="shared" si="6"/>
        <v>1.8682858477347037E-2</v>
      </c>
      <c r="CS15">
        <f t="shared" si="7"/>
        <v>0.36431574030826708</v>
      </c>
      <c r="CT15">
        <f t="shared" si="8"/>
        <v>0</v>
      </c>
      <c r="CU15">
        <f t="shared" si="9"/>
        <v>0</v>
      </c>
      <c r="CV15">
        <f t="shared" si="10"/>
        <v>0</v>
      </c>
      <c r="CW15">
        <f t="shared" si="11"/>
        <v>0</v>
      </c>
      <c r="CX15">
        <f t="shared" si="12"/>
        <v>0</v>
      </c>
      <c r="CY15">
        <f t="shared" si="13"/>
        <v>0</v>
      </c>
      <c r="CZ15">
        <f t="shared" si="14"/>
        <v>0</v>
      </c>
      <c r="DA15">
        <f t="shared" si="15"/>
        <v>0</v>
      </c>
      <c r="DB15">
        <f t="shared" si="16"/>
        <v>0</v>
      </c>
      <c r="DC15">
        <f t="shared" si="17"/>
        <v>3.2695002335357312E-2</v>
      </c>
      <c r="DD15">
        <f t="shared" si="18"/>
        <v>0</v>
      </c>
      <c r="DE15">
        <f t="shared" si="19"/>
        <v>0</v>
      </c>
      <c r="DF15">
        <f t="shared" si="20"/>
        <v>2.3353573096683797E-4</v>
      </c>
      <c r="DG15">
        <f t="shared" si="21"/>
        <v>0</v>
      </c>
      <c r="DH15">
        <f t="shared" si="22"/>
        <v>0</v>
      </c>
      <c r="DI15">
        <f t="shared" si="23"/>
        <v>1.401214385801028E-2</v>
      </c>
      <c r="DJ15">
        <f t="shared" si="24"/>
        <v>0</v>
      </c>
      <c r="DK15">
        <f t="shared" si="25"/>
        <v>0.39701074264362457</v>
      </c>
      <c r="DL15">
        <f t="shared" si="26"/>
        <v>7.9402148528724917E-2</v>
      </c>
      <c r="DM15">
        <f t="shared" si="27"/>
        <v>2.3353573096683795E-2</v>
      </c>
      <c r="DN15">
        <f t="shared" si="28"/>
        <v>0.36431574030826708</v>
      </c>
      <c r="DO15">
        <f t="shared" si="29"/>
        <v>0.5467071461933678</v>
      </c>
      <c r="DP15">
        <f t="shared" si="30"/>
        <v>0.91102288650163488</v>
      </c>
      <c r="DQ15">
        <f t="shared" si="31"/>
        <v>7</v>
      </c>
      <c r="DR15" s="50">
        <f t="shared" si="32"/>
        <v>0.9470883106921425</v>
      </c>
      <c r="DS15" s="50">
        <f t="shared" si="33"/>
        <v>0.15419120695876185</v>
      </c>
      <c r="DT15">
        <f t="shared" si="34"/>
        <v>0</v>
      </c>
      <c r="DU15">
        <f t="shared" si="35"/>
        <v>7.0087720824209471E-2</v>
      </c>
      <c r="DV15">
        <f t="shared" si="36"/>
        <v>0.13711448374862442</v>
      </c>
      <c r="DW15">
        <f t="shared" si="37"/>
        <v>0.647990852630975</v>
      </c>
      <c r="DX15">
        <f t="shared" si="38"/>
        <v>0</v>
      </c>
      <c r="DY15">
        <f t="shared" si="39"/>
        <v>0</v>
      </c>
      <c r="DZ15">
        <f t="shared" si="40"/>
        <v>0</v>
      </c>
      <c r="EA15">
        <f t="shared" si="41"/>
        <v>0</v>
      </c>
      <c r="EB15">
        <f t="shared" si="42"/>
        <v>0</v>
      </c>
      <c r="EC15">
        <f t="shared" si="43"/>
        <v>0</v>
      </c>
      <c r="ED15">
        <f t="shared" si="44"/>
        <v>0</v>
      </c>
      <c r="EE15">
        <f t="shared" si="45"/>
        <v>0</v>
      </c>
      <c r="EF15">
        <f t="shared" si="46"/>
        <v>0</v>
      </c>
      <c r="EG15">
        <f t="shared" si="47"/>
        <v>0.18181768448043123</v>
      </c>
      <c r="EH15">
        <f t="shared" si="48"/>
        <v>0</v>
      </c>
      <c r="EI15">
        <f t="shared" si="49"/>
        <v>0</v>
      </c>
      <c r="EJ15">
        <f t="shared" si="50"/>
        <v>1.5282470771356828E-2</v>
      </c>
      <c r="EK15">
        <f t="shared" si="51"/>
        <v>0</v>
      </c>
      <c r="EL15">
        <f t="shared" si="52"/>
        <v>0</v>
      </c>
      <c r="EM15">
        <f t="shared" si="53"/>
        <v>0.11865110250630143</v>
      </c>
      <c r="EN15">
        <f t="shared" si="54"/>
        <v>0</v>
      </c>
      <c r="EO15">
        <f t="shared" si="55"/>
        <v>0.68166638364987953</v>
      </c>
      <c r="EP15">
        <f t="shared" si="56"/>
        <v>0.28565281041977769</v>
      </c>
      <c r="EQ15">
        <f t="shared" si="57"/>
        <v>0.15341990888660242</v>
      </c>
      <c r="ER15">
        <f t="shared" si="58"/>
        <v>0.647990852630975</v>
      </c>
      <c r="ES15">
        <f t="shared" si="59"/>
        <v>0.83217350728084849</v>
      </c>
      <c r="ET15">
        <f t="shared" si="60"/>
        <v>1.2678954032105738</v>
      </c>
      <c r="EU15" s="27">
        <f t="shared" si="61"/>
        <v>0</v>
      </c>
      <c r="EV15">
        <f t="shared" si="62"/>
        <v>4.9042503503035975E-3</v>
      </c>
      <c r="EW15">
        <f t="shared" si="63"/>
        <v>1.8682858477347037E-2</v>
      </c>
      <c r="EX15">
        <f t="shared" si="64"/>
        <v>0.36431574030826708</v>
      </c>
      <c r="EY15">
        <f t="shared" si="65"/>
        <v>0</v>
      </c>
      <c r="EZ15">
        <f t="shared" si="66"/>
        <v>0</v>
      </c>
      <c r="FA15">
        <f t="shared" si="67"/>
        <v>0</v>
      </c>
      <c r="FB15">
        <f t="shared" si="68"/>
        <v>0.39701074264362457</v>
      </c>
      <c r="FC15">
        <f t="shared" si="69"/>
        <v>7.9402148528724917E-2</v>
      </c>
      <c r="FD15">
        <f t="shared" si="70"/>
        <v>0.47641289117234947</v>
      </c>
      <c r="FE15">
        <f t="shared" si="71"/>
        <v>2.3353573096683795E-2</v>
      </c>
      <c r="FF15">
        <f t="shared" si="72"/>
        <v>0</v>
      </c>
      <c r="FG15">
        <f t="shared" si="73"/>
        <v>4.6940681924334426E-2</v>
      </c>
      <c r="FH15" s="27">
        <f t="shared" si="74"/>
        <v>0</v>
      </c>
      <c r="FI15">
        <f t="shared" si="75"/>
        <v>7.0087720824209471E-2</v>
      </c>
      <c r="FJ15">
        <f t="shared" si="76"/>
        <v>0.13711448374862442</v>
      </c>
      <c r="FK15">
        <f t="shared" si="77"/>
        <v>0.647990852630975</v>
      </c>
      <c r="FL15">
        <f t="shared" si="78"/>
        <v>0</v>
      </c>
      <c r="FM15">
        <f t="shared" si="79"/>
        <v>0</v>
      </c>
      <c r="FN15">
        <f t="shared" si="80"/>
        <v>0</v>
      </c>
      <c r="FO15">
        <f t="shared" si="81"/>
        <v>0.68166638364987953</v>
      </c>
      <c r="FP15">
        <f t="shared" si="82"/>
        <v>0.28565281041977769</v>
      </c>
      <c r="FQ15">
        <f t="shared" si="83"/>
        <v>0.76180229731171123</v>
      </c>
      <c r="FR15">
        <f t="shared" si="84"/>
        <v>0.15341990888660242</v>
      </c>
      <c r="FS15">
        <f t="shared" si="85"/>
        <v>0</v>
      </c>
      <c r="FT15">
        <f t="shared" si="86"/>
        <v>0.21838983377595197</v>
      </c>
    </row>
    <row r="16" spans="1:176">
      <c r="A16" t="s">
        <v>28</v>
      </c>
      <c r="B16" t="s">
        <v>16</v>
      </c>
      <c r="C16" t="s">
        <v>26</v>
      </c>
      <c r="D16" s="25" t="s">
        <v>356</v>
      </c>
      <c r="E16" t="s">
        <v>258</v>
      </c>
      <c r="F16">
        <v>0</v>
      </c>
      <c r="G16">
        <v>1.0149708195889368E-2</v>
      </c>
      <c r="H16">
        <v>6.0898249175336198E-2</v>
      </c>
      <c r="I16">
        <v>0</v>
      </c>
      <c r="J16">
        <v>0.25374270489723416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2.5374270489723419E-2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5.0748540979446838E-3</v>
      </c>
      <c r="AF16">
        <v>0</v>
      </c>
      <c r="AG16">
        <v>0</v>
      </c>
      <c r="AH16">
        <v>0</v>
      </c>
      <c r="AI16">
        <v>0</v>
      </c>
      <c r="AJ16">
        <v>3.0449124587668099E-2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1.0149708195889368E-2</v>
      </c>
      <c r="AV16">
        <v>0</v>
      </c>
      <c r="AW16">
        <v>0</v>
      </c>
      <c r="AX16">
        <v>0.22329358030956606</v>
      </c>
      <c r="AY16">
        <v>0.23344328850545537</v>
      </c>
      <c r="AZ16">
        <v>0</v>
      </c>
      <c r="BA16">
        <v>0</v>
      </c>
      <c r="BB16">
        <v>0.11697538695762497</v>
      </c>
      <c r="BC16">
        <v>0</v>
      </c>
      <c r="BD16">
        <v>0</v>
      </c>
      <c r="BE16">
        <v>0</v>
      </c>
      <c r="BF16">
        <v>1.0149708195889368E-2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5.0748540979446838E-3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5.0748540979446838E-3</v>
      </c>
      <c r="BV16">
        <v>0</v>
      </c>
      <c r="BW16">
        <v>0</v>
      </c>
      <c r="BX16">
        <v>1.0149708195889368E-2</v>
      </c>
      <c r="BY16">
        <v>0</v>
      </c>
      <c r="BZ16" s="27">
        <f t="shared" si="87"/>
        <v>2</v>
      </c>
      <c r="CA16">
        <f t="shared" si="0"/>
        <v>9</v>
      </c>
      <c r="CB16">
        <f t="shared" si="1"/>
        <v>11</v>
      </c>
      <c r="CC16">
        <f>[1]!shannonweaver(J16:BT16)</f>
        <v>1.6824513105184276</v>
      </c>
      <c r="CD16">
        <f t="shared" si="2"/>
        <v>0.70163669348035707</v>
      </c>
      <c r="CE16">
        <v>1</v>
      </c>
      <c r="CN16">
        <f t="shared" si="88"/>
        <v>12</v>
      </c>
      <c r="CO16">
        <f t="shared" si="3"/>
        <v>7.1047957371225573E-2</v>
      </c>
      <c r="CP16">
        <f t="shared" si="4"/>
        <v>0</v>
      </c>
      <c r="CQ16">
        <f t="shared" si="5"/>
        <v>1.0149708195889368E-2</v>
      </c>
      <c r="CR16">
        <f t="shared" si="6"/>
        <v>6.0898249175336198E-2</v>
      </c>
      <c r="CS16">
        <f t="shared" si="7"/>
        <v>0.25374270489723416</v>
      </c>
      <c r="CT16">
        <f t="shared" si="8"/>
        <v>0</v>
      </c>
      <c r="CU16">
        <f t="shared" si="9"/>
        <v>0</v>
      </c>
      <c r="CV16">
        <f t="shared" si="10"/>
        <v>0</v>
      </c>
      <c r="CW16">
        <f t="shared" si="11"/>
        <v>0</v>
      </c>
      <c r="CX16">
        <f t="shared" si="12"/>
        <v>0</v>
      </c>
      <c r="CY16">
        <f t="shared" si="13"/>
        <v>0</v>
      </c>
      <c r="CZ16">
        <f t="shared" si="14"/>
        <v>0</v>
      </c>
      <c r="DA16">
        <f t="shared" si="15"/>
        <v>5.0748540979446838E-3</v>
      </c>
      <c r="DB16">
        <f t="shared" si="16"/>
        <v>0</v>
      </c>
      <c r="DC16">
        <f t="shared" si="17"/>
        <v>3.0449124587668099E-2</v>
      </c>
      <c r="DD16">
        <f t="shared" si="18"/>
        <v>0</v>
      </c>
      <c r="DE16">
        <f t="shared" si="19"/>
        <v>0</v>
      </c>
      <c r="DF16">
        <f t="shared" si="20"/>
        <v>0</v>
      </c>
      <c r="DG16">
        <f t="shared" si="21"/>
        <v>0</v>
      </c>
      <c r="DH16">
        <f t="shared" si="22"/>
        <v>0</v>
      </c>
      <c r="DI16">
        <f t="shared" si="23"/>
        <v>1.0149708195889368E-2</v>
      </c>
      <c r="DJ16">
        <f t="shared" si="24"/>
        <v>0</v>
      </c>
      <c r="DK16">
        <f t="shared" si="25"/>
        <v>0.4567368688150214</v>
      </c>
      <c r="DL16">
        <f t="shared" si="26"/>
        <v>0.12712509515351433</v>
      </c>
      <c r="DM16">
        <f t="shared" si="27"/>
        <v>3.0449124587668103E-2</v>
      </c>
      <c r="DN16">
        <f t="shared" si="28"/>
        <v>0.25374270489723416</v>
      </c>
      <c r="DO16">
        <f t="shared" si="29"/>
        <v>0.66505962953565079</v>
      </c>
      <c r="DP16">
        <f t="shared" si="30"/>
        <v>0.91880233443288484</v>
      </c>
      <c r="DQ16">
        <f t="shared" si="31"/>
        <v>7</v>
      </c>
      <c r="DR16" s="50">
        <f t="shared" si="32"/>
        <v>0.99294376320267186</v>
      </c>
      <c r="DS16" s="50">
        <f t="shared" si="33"/>
        <v>0.2698099083823064</v>
      </c>
      <c r="DT16">
        <f t="shared" si="34"/>
        <v>0</v>
      </c>
      <c r="DU16">
        <f t="shared" si="35"/>
        <v>0.10091696665439365</v>
      </c>
      <c r="DV16">
        <f t="shared" si="36"/>
        <v>0.24935164306444529</v>
      </c>
      <c r="DW16">
        <f t="shared" si="37"/>
        <v>0.52790980241074559</v>
      </c>
      <c r="DX16">
        <f t="shared" si="38"/>
        <v>0</v>
      </c>
      <c r="DY16">
        <f t="shared" si="39"/>
        <v>0</v>
      </c>
      <c r="DZ16">
        <f t="shared" si="40"/>
        <v>0</v>
      </c>
      <c r="EA16">
        <f t="shared" si="41"/>
        <v>0</v>
      </c>
      <c r="EB16">
        <f t="shared" si="42"/>
        <v>0</v>
      </c>
      <c r="EC16">
        <f t="shared" si="43"/>
        <v>0</v>
      </c>
      <c r="ED16">
        <f t="shared" si="44"/>
        <v>0</v>
      </c>
      <c r="EE16">
        <f t="shared" si="45"/>
        <v>7.1298401973820744E-2</v>
      </c>
      <c r="EF16">
        <f t="shared" si="46"/>
        <v>0</v>
      </c>
      <c r="EG16">
        <f t="shared" si="47"/>
        <v>0.17539467939041481</v>
      </c>
      <c r="EH16">
        <f t="shared" si="48"/>
        <v>0</v>
      </c>
      <c r="EI16">
        <f t="shared" si="49"/>
        <v>0</v>
      </c>
      <c r="EJ16">
        <f t="shared" si="50"/>
        <v>0</v>
      </c>
      <c r="EK16">
        <f t="shared" si="51"/>
        <v>0</v>
      </c>
      <c r="EL16">
        <f t="shared" si="52"/>
        <v>0</v>
      </c>
      <c r="EM16">
        <f t="shared" si="53"/>
        <v>0.10091696665439365</v>
      </c>
      <c r="EN16">
        <f t="shared" si="54"/>
        <v>0</v>
      </c>
      <c r="EO16">
        <f t="shared" si="55"/>
        <v>0.74208086583124944</v>
      </c>
      <c r="EP16">
        <f t="shared" si="56"/>
        <v>0.36456836760059202</v>
      </c>
      <c r="EQ16">
        <f t="shared" si="57"/>
        <v>0.17539467939041484</v>
      </c>
      <c r="ER16">
        <f t="shared" si="58"/>
        <v>0.52790980241074559</v>
      </c>
      <c r="ES16">
        <f t="shared" si="59"/>
        <v>0.95361312052650971</v>
      </c>
      <c r="ET16">
        <f t="shared" si="60"/>
        <v>1.281839932473428</v>
      </c>
      <c r="EU16" s="27">
        <f t="shared" si="61"/>
        <v>0</v>
      </c>
      <c r="EV16">
        <f t="shared" si="62"/>
        <v>1.0149708195889368E-2</v>
      </c>
      <c r="EW16">
        <f t="shared" si="63"/>
        <v>6.0898249175336198E-2</v>
      </c>
      <c r="EX16">
        <f t="shared" si="64"/>
        <v>0.25374270489723416</v>
      </c>
      <c r="EY16">
        <f t="shared" si="65"/>
        <v>0</v>
      </c>
      <c r="EZ16">
        <f t="shared" si="66"/>
        <v>0</v>
      </c>
      <c r="FA16">
        <f t="shared" si="67"/>
        <v>5.0748540979446838E-3</v>
      </c>
      <c r="FB16">
        <f t="shared" si="68"/>
        <v>0.4567368688150214</v>
      </c>
      <c r="FC16">
        <f t="shared" si="69"/>
        <v>0.12712509515351433</v>
      </c>
      <c r="FD16">
        <f t="shared" si="70"/>
        <v>0.58386196396853574</v>
      </c>
      <c r="FE16">
        <f t="shared" si="71"/>
        <v>3.0449124587668103E-2</v>
      </c>
      <c r="FF16">
        <f t="shared" si="72"/>
        <v>0</v>
      </c>
      <c r="FG16">
        <f t="shared" si="73"/>
        <v>4.059883278355747E-2</v>
      </c>
      <c r="FH16" s="27">
        <f t="shared" si="74"/>
        <v>0</v>
      </c>
      <c r="FI16">
        <f t="shared" si="75"/>
        <v>0.10091696665439365</v>
      </c>
      <c r="FJ16">
        <f t="shared" si="76"/>
        <v>0.24935164306444529</v>
      </c>
      <c r="FK16">
        <f t="shared" si="77"/>
        <v>0.52790980241074559</v>
      </c>
      <c r="FL16">
        <f t="shared" si="78"/>
        <v>0</v>
      </c>
      <c r="FM16">
        <f t="shared" si="79"/>
        <v>0</v>
      </c>
      <c r="FN16">
        <f t="shared" si="80"/>
        <v>7.1298401973820744E-2</v>
      </c>
      <c r="FO16">
        <f t="shared" si="81"/>
        <v>0.74208086583124944</v>
      </c>
      <c r="FP16">
        <f t="shared" si="82"/>
        <v>0.36456836760059202</v>
      </c>
      <c r="FQ16">
        <f t="shared" si="83"/>
        <v>0.86965838102082538</v>
      </c>
      <c r="FR16">
        <f t="shared" si="84"/>
        <v>0.17539467939041484</v>
      </c>
      <c r="FS16">
        <f t="shared" si="85"/>
        <v>0</v>
      </c>
      <c r="FT16">
        <f t="shared" si="86"/>
        <v>0.2028804345728534</v>
      </c>
    </row>
    <row r="17" spans="1:176">
      <c r="A17" t="s">
        <v>29</v>
      </c>
      <c r="B17" t="s">
        <v>16</v>
      </c>
      <c r="C17" t="s">
        <v>26</v>
      </c>
      <c r="D17" s="25" t="s">
        <v>356</v>
      </c>
      <c r="E17" t="s">
        <v>258</v>
      </c>
      <c r="F17">
        <v>5.2617732175743222E-3</v>
      </c>
      <c r="G17">
        <v>4.2357274401473285E-2</v>
      </c>
      <c r="H17">
        <v>0.1420678768745067</v>
      </c>
      <c r="I17">
        <v>0</v>
      </c>
      <c r="J17">
        <v>7.8926598263614839E-2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2.6308866087871609E-2</v>
      </c>
      <c r="Y17">
        <v>0</v>
      </c>
      <c r="Z17">
        <v>0</v>
      </c>
      <c r="AA17">
        <v>0</v>
      </c>
      <c r="AB17">
        <v>0</v>
      </c>
      <c r="AC17">
        <v>0.1736385161799526</v>
      </c>
      <c r="AD17">
        <v>0</v>
      </c>
      <c r="AE17">
        <v>1.0523546435148644E-2</v>
      </c>
      <c r="AF17">
        <v>0</v>
      </c>
      <c r="AG17">
        <v>0</v>
      </c>
      <c r="AH17">
        <v>0</v>
      </c>
      <c r="AI17">
        <v>0</v>
      </c>
      <c r="AJ17">
        <v>1.0523546435148644E-2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5.2617732175743222E-3</v>
      </c>
      <c r="AV17">
        <v>5.2617732175743222E-3</v>
      </c>
      <c r="AW17">
        <v>0</v>
      </c>
      <c r="AX17">
        <v>0.19468560905024995</v>
      </c>
      <c r="AY17">
        <v>4.7355958958168895E-2</v>
      </c>
      <c r="AZ17">
        <v>0</v>
      </c>
      <c r="BA17">
        <v>0</v>
      </c>
      <c r="BB17">
        <v>0.13154433043935806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2.1047092870297289E-2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5.2617732175743222E-3</v>
      </c>
      <c r="BT17">
        <v>0</v>
      </c>
      <c r="BU17">
        <v>0</v>
      </c>
      <c r="BV17">
        <v>0</v>
      </c>
      <c r="BW17">
        <v>0</v>
      </c>
      <c r="BX17">
        <v>9.9973691133912135E-2</v>
      </c>
      <c r="BY17">
        <v>0</v>
      </c>
      <c r="BZ17" s="27">
        <f t="shared" si="87"/>
        <v>1</v>
      </c>
      <c r="CA17">
        <f t="shared" si="0"/>
        <v>11</v>
      </c>
      <c r="CB17">
        <f t="shared" si="1"/>
        <v>12</v>
      </c>
      <c r="CC17">
        <f>[1]!shannonweaver(J17:BT17)</f>
        <v>1.8962278313318803</v>
      </c>
      <c r="CD17">
        <f t="shared" si="2"/>
        <v>0.76309821598073191</v>
      </c>
      <c r="CN17">
        <f t="shared" si="88"/>
        <v>12</v>
      </c>
      <c r="CO17">
        <f t="shared" si="3"/>
        <v>0.18968692449355432</v>
      </c>
      <c r="CP17">
        <f t="shared" si="4"/>
        <v>5.2617732175743222E-3</v>
      </c>
      <c r="CQ17">
        <f t="shared" si="5"/>
        <v>4.2357274401473285E-2</v>
      </c>
      <c r="CR17">
        <f t="shared" si="6"/>
        <v>0.1420678768745067</v>
      </c>
      <c r="CS17">
        <f t="shared" si="7"/>
        <v>7.8926598263614839E-2</v>
      </c>
      <c r="CT17">
        <f t="shared" si="8"/>
        <v>0</v>
      </c>
      <c r="CU17">
        <f t="shared" si="9"/>
        <v>0</v>
      </c>
      <c r="CV17">
        <f t="shared" si="10"/>
        <v>0</v>
      </c>
      <c r="CW17">
        <f t="shared" si="11"/>
        <v>0</v>
      </c>
      <c r="CX17">
        <f t="shared" si="12"/>
        <v>0</v>
      </c>
      <c r="CY17">
        <f t="shared" si="13"/>
        <v>2.6308866087871609E-2</v>
      </c>
      <c r="CZ17">
        <f t="shared" si="14"/>
        <v>0.1736385161799526</v>
      </c>
      <c r="DA17">
        <f t="shared" si="15"/>
        <v>1.0523546435148644E-2</v>
      </c>
      <c r="DB17">
        <f t="shared" si="16"/>
        <v>0</v>
      </c>
      <c r="DC17">
        <f t="shared" si="17"/>
        <v>1.0523546435148644E-2</v>
      </c>
      <c r="DD17">
        <f t="shared" si="18"/>
        <v>0</v>
      </c>
      <c r="DE17">
        <f t="shared" si="19"/>
        <v>0</v>
      </c>
      <c r="DF17">
        <f t="shared" si="20"/>
        <v>2.9197080291970805E-4</v>
      </c>
      <c r="DG17">
        <f t="shared" si="21"/>
        <v>0</v>
      </c>
      <c r="DH17">
        <f t="shared" si="22"/>
        <v>5.8394160583941611E-3</v>
      </c>
      <c r="DI17">
        <f t="shared" si="23"/>
        <v>5.2617732175743222E-3</v>
      </c>
      <c r="DJ17">
        <f t="shared" si="24"/>
        <v>5.2617732175743222E-3</v>
      </c>
      <c r="DK17">
        <f t="shared" si="25"/>
        <v>0.24204156800841886</v>
      </c>
      <c r="DL17">
        <f t="shared" si="26"/>
        <v>0.13154433043935806</v>
      </c>
      <c r="DM17">
        <f t="shared" si="27"/>
        <v>2.6308866087871613E-2</v>
      </c>
      <c r="DN17">
        <f t="shared" si="28"/>
        <v>7.8926598263614839E-2</v>
      </c>
      <c r="DO17">
        <f t="shared" si="29"/>
        <v>0.63141278610891871</v>
      </c>
      <c r="DP17">
        <f t="shared" si="30"/>
        <v>0.71033938437253352</v>
      </c>
      <c r="DQ17">
        <f t="shared" si="31"/>
        <v>12</v>
      </c>
      <c r="DR17" s="50">
        <f t="shared" si="32"/>
        <v>1.0624588972492643</v>
      </c>
      <c r="DS17" s="50">
        <f t="shared" si="33"/>
        <v>0.4506276611507441</v>
      </c>
      <c r="DT17">
        <f t="shared" si="34"/>
        <v>7.260184540647574E-2</v>
      </c>
      <c r="DU17">
        <f t="shared" si="35"/>
        <v>0.20729015932012135</v>
      </c>
      <c r="DV17">
        <f t="shared" si="36"/>
        <v>0.38646762692505954</v>
      </c>
      <c r="DW17">
        <f t="shared" si="37"/>
        <v>0.28477214498373093</v>
      </c>
      <c r="DX17">
        <f t="shared" si="38"/>
        <v>0</v>
      </c>
      <c r="DY17">
        <f t="shared" si="39"/>
        <v>0</v>
      </c>
      <c r="DZ17">
        <f t="shared" si="40"/>
        <v>0</v>
      </c>
      <c r="EA17">
        <f t="shared" si="41"/>
        <v>0</v>
      </c>
      <c r="EB17">
        <f t="shared" si="42"/>
        <v>0</v>
      </c>
      <c r="EC17">
        <f t="shared" si="43"/>
        <v>0.16291985147169527</v>
      </c>
      <c r="ED17">
        <f t="shared" si="44"/>
        <v>0.42981160612392982</v>
      </c>
      <c r="EE17">
        <f t="shared" si="45"/>
        <v>0.10276512076025592</v>
      </c>
      <c r="EF17">
        <f t="shared" si="46"/>
        <v>0</v>
      </c>
      <c r="EG17">
        <f t="shared" si="47"/>
        <v>0.10276512076025592</v>
      </c>
      <c r="EH17">
        <f t="shared" si="48"/>
        <v>0</v>
      </c>
      <c r="EI17">
        <f t="shared" si="49"/>
        <v>0</v>
      </c>
      <c r="EJ17">
        <f t="shared" si="50"/>
        <v>1.7087984755238966E-2</v>
      </c>
      <c r="EK17">
        <f t="shared" si="51"/>
        <v>0</v>
      </c>
      <c r="EL17">
        <f t="shared" si="52"/>
        <v>7.6490638972166625E-2</v>
      </c>
      <c r="EM17">
        <f t="shared" si="53"/>
        <v>7.260184540647574E-2</v>
      </c>
      <c r="EN17">
        <f t="shared" si="54"/>
        <v>7.260184540647574E-2</v>
      </c>
      <c r="EO17">
        <f t="shared" si="55"/>
        <v>0.51435935892117413</v>
      </c>
      <c r="EP17">
        <f t="shared" si="56"/>
        <v>0.37115325859105941</v>
      </c>
      <c r="EQ17">
        <f t="shared" si="57"/>
        <v>0.16291985147169527</v>
      </c>
      <c r="ER17">
        <f t="shared" si="58"/>
        <v>0.28477214498373093</v>
      </c>
      <c r="ES17">
        <f t="shared" si="59"/>
        <v>0.91837294808628611</v>
      </c>
      <c r="ET17">
        <f t="shared" si="60"/>
        <v>1.0024948555496298</v>
      </c>
      <c r="EU17" s="27">
        <f t="shared" si="61"/>
        <v>5.2617732175743222E-3</v>
      </c>
      <c r="EV17">
        <f t="shared" si="62"/>
        <v>4.2357274401473285E-2</v>
      </c>
      <c r="EW17">
        <f t="shared" si="63"/>
        <v>0.1420678768745067</v>
      </c>
      <c r="EX17">
        <f t="shared" si="64"/>
        <v>7.8926598263614839E-2</v>
      </c>
      <c r="EY17">
        <f t="shared" si="65"/>
        <v>0.19994738226782421</v>
      </c>
      <c r="EZ17">
        <f t="shared" si="66"/>
        <v>0</v>
      </c>
      <c r="FA17">
        <f t="shared" si="67"/>
        <v>1.0523546435148644E-2</v>
      </c>
      <c r="FB17">
        <f t="shared" si="68"/>
        <v>0.24204156800841886</v>
      </c>
      <c r="FC17">
        <f t="shared" si="69"/>
        <v>0.13154433043935806</v>
      </c>
      <c r="FD17">
        <f t="shared" si="70"/>
        <v>0.3735858984477769</v>
      </c>
      <c r="FE17">
        <f t="shared" si="71"/>
        <v>2.6308866087871613E-2</v>
      </c>
      <c r="FF17">
        <f t="shared" si="72"/>
        <v>0</v>
      </c>
      <c r="FG17">
        <f t="shared" si="73"/>
        <v>2.1047092870297289E-2</v>
      </c>
      <c r="FH17" s="27">
        <f t="shared" si="74"/>
        <v>7.260184540647574E-2</v>
      </c>
      <c r="FI17">
        <f t="shared" si="75"/>
        <v>0.20729015932012135</v>
      </c>
      <c r="FJ17">
        <f t="shared" si="76"/>
        <v>0.38646762692505954</v>
      </c>
      <c r="FK17">
        <f t="shared" si="77"/>
        <v>0.28477214498373093</v>
      </c>
      <c r="FL17">
        <f t="shared" si="78"/>
        <v>0.46358183359059324</v>
      </c>
      <c r="FM17">
        <f t="shared" si="79"/>
        <v>0</v>
      </c>
      <c r="FN17">
        <f t="shared" si="80"/>
        <v>0.10276512076025592</v>
      </c>
      <c r="FO17">
        <f t="shared" si="81"/>
        <v>0.51435935892117413</v>
      </c>
      <c r="FP17">
        <f t="shared" si="82"/>
        <v>0.37115325859105941</v>
      </c>
      <c r="FQ17">
        <f t="shared" si="83"/>
        <v>0.65759700479018313</v>
      </c>
      <c r="FR17">
        <f t="shared" si="84"/>
        <v>0.16291985147169527</v>
      </c>
      <c r="FS17">
        <f t="shared" si="85"/>
        <v>0</v>
      </c>
      <c r="FT17">
        <f t="shared" si="86"/>
        <v>0.14558994875460024</v>
      </c>
    </row>
    <row r="18" spans="1:176">
      <c r="A18" t="s">
        <v>30</v>
      </c>
      <c r="B18" t="s">
        <v>16</v>
      </c>
      <c r="C18" t="s">
        <v>26</v>
      </c>
      <c r="D18" s="25" t="s">
        <v>356</v>
      </c>
      <c r="E18" t="s">
        <v>258</v>
      </c>
      <c r="F18">
        <v>0</v>
      </c>
      <c r="G18">
        <v>0.11094890510948907</v>
      </c>
      <c r="H18">
        <v>1.7518248175182483E-2</v>
      </c>
      <c r="I18">
        <v>0</v>
      </c>
      <c r="J18">
        <v>0.19270072992700735</v>
      </c>
      <c r="K18">
        <v>0</v>
      </c>
      <c r="L18">
        <v>0</v>
      </c>
      <c r="M18">
        <v>5.8394160583941604E-2</v>
      </c>
      <c r="N18">
        <v>0</v>
      </c>
      <c r="O18">
        <v>0</v>
      </c>
      <c r="P18">
        <v>0</v>
      </c>
      <c r="Q18">
        <v>7.0364963503649638E-2</v>
      </c>
      <c r="R18">
        <v>2.9489051094890511E-2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2.3357664233576644E-2</v>
      </c>
      <c r="AF18">
        <v>0</v>
      </c>
      <c r="AG18">
        <v>0</v>
      </c>
      <c r="AH18">
        <v>0</v>
      </c>
      <c r="AI18">
        <v>0</v>
      </c>
      <c r="AJ18">
        <v>2.3357664233576644E-2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2.9197080291970805E-4</v>
      </c>
      <c r="AR18">
        <v>0</v>
      </c>
      <c r="AS18">
        <v>0</v>
      </c>
      <c r="AT18">
        <v>5.8394160583941611E-3</v>
      </c>
      <c r="AU18">
        <v>6.1313868613138691E-3</v>
      </c>
      <c r="AV18">
        <v>0</v>
      </c>
      <c r="AW18">
        <v>0</v>
      </c>
      <c r="AX18">
        <v>0.15795620437956207</v>
      </c>
      <c r="AY18">
        <v>1.7518248175182483E-2</v>
      </c>
      <c r="AZ18">
        <v>0</v>
      </c>
      <c r="BA18">
        <v>0</v>
      </c>
      <c r="BB18">
        <v>0.12846715328467156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1.1678832116788322E-2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0.14598540145985406</v>
      </c>
      <c r="BY18">
        <v>0</v>
      </c>
      <c r="BZ18" s="27">
        <f t="shared" si="87"/>
        <v>4</v>
      </c>
      <c r="CA18">
        <f t="shared" si="0"/>
        <v>9</v>
      </c>
      <c r="CB18">
        <f t="shared" si="1"/>
        <v>13</v>
      </c>
      <c r="CC18">
        <f>[1]!shannonweaver(J18:BT18)</f>
        <v>2.0097319878660724</v>
      </c>
      <c r="CD18">
        <f t="shared" si="2"/>
        <v>0.78353671273067615</v>
      </c>
      <c r="CE18">
        <v>1</v>
      </c>
      <c r="CN18">
        <f t="shared" si="88"/>
        <v>14</v>
      </c>
      <c r="CO18">
        <f t="shared" si="3"/>
        <v>0.12846715328467156</v>
      </c>
      <c r="CP18">
        <f t="shared" si="4"/>
        <v>0</v>
      </c>
      <c r="CQ18">
        <f t="shared" si="5"/>
        <v>0.11094890510948907</v>
      </c>
      <c r="CR18">
        <f t="shared" si="6"/>
        <v>1.7518248175182483E-2</v>
      </c>
      <c r="CS18">
        <f t="shared" si="7"/>
        <v>0.19270072992700735</v>
      </c>
      <c r="CT18">
        <f t="shared" si="8"/>
        <v>0</v>
      </c>
      <c r="CU18">
        <f t="shared" si="9"/>
        <v>5.8394160583941604E-2</v>
      </c>
      <c r="CV18">
        <f t="shared" si="10"/>
        <v>0</v>
      </c>
      <c r="CW18">
        <f t="shared" si="11"/>
        <v>9.9854014598540153E-2</v>
      </c>
      <c r="CX18">
        <f t="shared" si="12"/>
        <v>0</v>
      </c>
      <c r="CY18">
        <f t="shared" si="13"/>
        <v>0</v>
      </c>
      <c r="CZ18">
        <f t="shared" si="14"/>
        <v>0</v>
      </c>
      <c r="DA18">
        <f t="shared" si="15"/>
        <v>2.3357664233576644E-2</v>
      </c>
      <c r="DB18">
        <f t="shared" si="16"/>
        <v>0</v>
      </c>
      <c r="DC18">
        <f t="shared" si="17"/>
        <v>2.3357664233576644E-2</v>
      </c>
      <c r="DD18">
        <f t="shared" si="18"/>
        <v>0</v>
      </c>
      <c r="DE18">
        <f t="shared" si="19"/>
        <v>0</v>
      </c>
      <c r="DF18">
        <f t="shared" si="20"/>
        <v>2.9197080291970805E-4</v>
      </c>
      <c r="DG18">
        <f t="shared" si="21"/>
        <v>0</v>
      </c>
      <c r="DH18">
        <f t="shared" si="22"/>
        <v>0</v>
      </c>
      <c r="DI18">
        <f t="shared" si="23"/>
        <v>6.1313868613138691E-3</v>
      </c>
      <c r="DJ18">
        <f t="shared" si="24"/>
        <v>0</v>
      </c>
      <c r="DK18">
        <f t="shared" si="25"/>
        <v>0.17547445255474456</v>
      </c>
      <c r="DL18">
        <f t="shared" si="26"/>
        <v>0.12846715328467156</v>
      </c>
      <c r="DM18">
        <f t="shared" si="27"/>
        <v>1.1678832116788322E-2</v>
      </c>
      <c r="DN18">
        <f t="shared" si="28"/>
        <v>0.25109489051094896</v>
      </c>
      <c r="DO18">
        <f t="shared" si="29"/>
        <v>0.47445255474452563</v>
      </c>
      <c r="DP18">
        <f t="shared" si="30"/>
        <v>0.72554744525547454</v>
      </c>
      <c r="DQ18">
        <f t="shared" si="31"/>
        <v>10</v>
      </c>
      <c r="DR18" s="50">
        <f t="shared" si="32"/>
        <v>1.0868723575087567</v>
      </c>
      <c r="DS18" s="50">
        <f t="shared" si="33"/>
        <v>0.36657826953039019</v>
      </c>
      <c r="DT18">
        <f t="shared" si="34"/>
        <v>0</v>
      </c>
      <c r="DU18">
        <f t="shared" si="35"/>
        <v>0.33957875880937344</v>
      </c>
      <c r="DV18">
        <f t="shared" si="36"/>
        <v>0.13274604015085353</v>
      </c>
      <c r="DW18">
        <f t="shared" si="37"/>
        <v>0.45445969276380366</v>
      </c>
      <c r="DX18">
        <f t="shared" si="38"/>
        <v>0</v>
      </c>
      <c r="DY18">
        <f t="shared" si="39"/>
        <v>0.244064687575479</v>
      </c>
      <c r="DZ18">
        <f t="shared" si="40"/>
        <v>0</v>
      </c>
      <c r="EA18">
        <f t="shared" si="41"/>
        <v>0.32150716640097693</v>
      </c>
      <c r="EB18">
        <f t="shared" si="42"/>
        <v>0</v>
      </c>
      <c r="EC18">
        <f t="shared" si="43"/>
        <v>0</v>
      </c>
      <c r="ED18">
        <f t="shared" si="44"/>
        <v>0</v>
      </c>
      <c r="EE18">
        <f t="shared" si="45"/>
        <v>0.15343345298500799</v>
      </c>
      <c r="EF18">
        <f t="shared" si="46"/>
        <v>0</v>
      </c>
      <c r="EG18">
        <f t="shared" si="47"/>
        <v>0.15343345298500799</v>
      </c>
      <c r="EH18">
        <f t="shared" si="48"/>
        <v>0</v>
      </c>
      <c r="EI18">
        <f t="shared" si="49"/>
        <v>0</v>
      </c>
      <c r="EJ18">
        <f t="shared" si="50"/>
        <v>1.7087984755238966E-2</v>
      </c>
      <c r="EK18">
        <f t="shared" si="51"/>
        <v>0</v>
      </c>
      <c r="EL18">
        <f t="shared" si="52"/>
        <v>0</v>
      </c>
      <c r="EM18">
        <f t="shared" si="53"/>
        <v>7.8383412170094577E-2</v>
      </c>
      <c r="EN18">
        <f t="shared" si="54"/>
        <v>0</v>
      </c>
      <c r="EO18">
        <f t="shared" si="55"/>
        <v>0.43222994587326519</v>
      </c>
      <c r="EP18">
        <f t="shared" si="56"/>
        <v>0.36657826953039019</v>
      </c>
      <c r="EQ18">
        <f t="shared" si="57"/>
        <v>0.10828011123550162</v>
      </c>
      <c r="ER18">
        <f t="shared" si="58"/>
        <v>0.52486212612297567</v>
      </c>
      <c r="ES18">
        <f t="shared" si="59"/>
        <v>0.75983958899495241</v>
      </c>
      <c r="ET18">
        <f t="shared" si="60"/>
        <v>1.0193940435535644</v>
      </c>
      <c r="EU18" s="27">
        <f t="shared" si="61"/>
        <v>0</v>
      </c>
      <c r="EV18">
        <f t="shared" si="62"/>
        <v>0.11094890510948907</v>
      </c>
      <c r="EW18">
        <f t="shared" si="63"/>
        <v>1.7518248175182483E-2</v>
      </c>
      <c r="EX18">
        <f t="shared" si="64"/>
        <v>0.25109489051094896</v>
      </c>
      <c r="EY18">
        <f t="shared" si="65"/>
        <v>0</v>
      </c>
      <c r="EZ18">
        <f t="shared" si="66"/>
        <v>0</v>
      </c>
      <c r="FA18">
        <f t="shared" si="67"/>
        <v>0.1232116788321168</v>
      </c>
      <c r="FB18">
        <f t="shared" si="68"/>
        <v>0.17547445255474456</v>
      </c>
      <c r="FC18">
        <f t="shared" si="69"/>
        <v>0.12846715328467156</v>
      </c>
      <c r="FD18">
        <f t="shared" si="70"/>
        <v>0.3039416058394161</v>
      </c>
      <c r="FE18">
        <f t="shared" si="71"/>
        <v>1.1678832116788322E-2</v>
      </c>
      <c r="FF18">
        <f t="shared" si="72"/>
        <v>0</v>
      </c>
      <c r="FG18">
        <f t="shared" si="73"/>
        <v>3.5620437956204384E-2</v>
      </c>
      <c r="FH18" s="27">
        <f t="shared" si="74"/>
        <v>0</v>
      </c>
      <c r="FI18">
        <f t="shared" si="75"/>
        <v>0.33957875880937344</v>
      </c>
      <c r="FJ18">
        <f t="shared" si="76"/>
        <v>0.13274604015085353</v>
      </c>
      <c r="FK18">
        <f t="shared" si="77"/>
        <v>0.52486212612297567</v>
      </c>
      <c r="FL18">
        <f t="shared" si="78"/>
        <v>0</v>
      </c>
      <c r="FM18">
        <f t="shared" si="79"/>
        <v>0</v>
      </c>
      <c r="FN18">
        <f t="shared" si="80"/>
        <v>0.35865508318462475</v>
      </c>
      <c r="FO18">
        <f t="shared" si="81"/>
        <v>0.43222994587326519</v>
      </c>
      <c r="FP18">
        <f t="shared" si="82"/>
        <v>0.36657826953039019</v>
      </c>
      <c r="FQ18">
        <f t="shared" si="83"/>
        <v>0.58393239554505549</v>
      </c>
      <c r="FR18">
        <f t="shared" si="84"/>
        <v>0.10828011123550162</v>
      </c>
      <c r="FS18">
        <f t="shared" si="85"/>
        <v>0</v>
      </c>
      <c r="FT18">
        <f t="shared" si="86"/>
        <v>0.18987258904408263</v>
      </c>
    </row>
    <row r="19" spans="1:176">
      <c r="A19" t="s">
        <v>31</v>
      </c>
      <c r="B19" t="s">
        <v>16</v>
      </c>
      <c r="C19" t="s">
        <v>26</v>
      </c>
      <c r="D19" s="25" t="s">
        <v>356</v>
      </c>
      <c r="E19" t="s">
        <v>258</v>
      </c>
      <c r="F19">
        <v>0</v>
      </c>
      <c r="G19">
        <v>5.2083333333333329E-2</v>
      </c>
      <c r="H19">
        <v>0.16145833333333337</v>
      </c>
      <c r="I19">
        <v>0</v>
      </c>
      <c r="J19">
        <v>0.125</v>
      </c>
      <c r="K19">
        <v>0</v>
      </c>
      <c r="L19">
        <v>0</v>
      </c>
      <c r="M19">
        <v>1.0416666666666668E-2</v>
      </c>
      <c r="N19">
        <v>2.6041666666666668E-2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5.2083333333333339E-3</v>
      </c>
      <c r="W19">
        <v>0</v>
      </c>
      <c r="X19">
        <v>5.2083333333333339E-3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0.19270833333333334</v>
      </c>
      <c r="AY19">
        <v>0.23958333333333323</v>
      </c>
      <c r="AZ19">
        <v>0</v>
      </c>
      <c r="BA19">
        <v>0</v>
      </c>
      <c r="BB19">
        <v>0.11979166666666669</v>
      </c>
      <c r="BC19">
        <v>0</v>
      </c>
      <c r="BD19">
        <v>5.2083333333333339E-3</v>
      </c>
      <c r="BE19">
        <v>0</v>
      </c>
      <c r="BF19">
        <v>0</v>
      </c>
      <c r="BG19">
        <v>1.0416666666666668E-2</v>
      </c>
      <c r="BH19">
        <v>0</v>
      </c>
      <c r="BI19">
        <v>0</v>
      </c>
      <c r="BJ19">
        <v>0</v>
      </c>
      <c r="BK19">
        <v>0</v>
      </c>
      <c r="BL19">
        <v>5.2083333333333339E-3</v>
      </c>
      <c r="BM19">
        <v>1.0416666666666668E-2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3.125E-2</v>
      </c>
      <c r="BY19">
        <v>0</v>
      </c>
      <c r="BZ19" s="27">
        <f t="shared" si="87"/>
        <v>4</v>
      </c>
      <c r="CA19">
        <f t="shared" si="0"/>
        <v>8</v>
      </c>
      <c r="CB19">
        <f t="shared" si="1"/>
        <v>12</v>
      </c>
      <c r="CC19">
        <f>[1]!shannonweaver(J19:BT19)</f>
        <v>1.7331668558923954</v>
      </c>
      <c r="CD19">
        <f t="shared" si="2"/>
        <v>0.6974776521445023</v>
      </c>
      <c r="CE19">
        <v>1</v>
      </c>
      <c r="CN19">
        <f t="shared" si="88"/>
        <v>13</v>
      </c>
      <c r="CO19">
        <f t="shared" si="3"/>
        <v>0.21354166666666669</v>
      </c>
      <c r="CP19">
        <f t="shared" si="4"/>
        <v>0</v>
      </c>
      <c r="CQ19">
        <f t="shared" si="5"/>
        <v>5.2083333333333329E-2</v>
      </c>
      <c r="CR19">
        <f t="shared" si="6"/>
        <v>0.16145833333333337</v>
      </c>
      <c r="CS19">
        <f t="shared" si="7"/>
        <v>0.125</v>
      </c>
      <c r="CT19">
        <f t="shared" si="8"/>
        <v>0</v>
      </c>
      <c r="CU19">
        <f t="shared" si="9"/>
        <v>3.6458333333333336E-2</v>
      </c>
      <c r="CV19">
        <f t="shared" si="10"/>
        <v>0</v>
      </c>
      <c r="CW19">
        <f t="shared" si="11"/>
        <v>0</v>
      </c>
      <c r="CX19">
        <f t="shared" si="12"/>
        <v>0</v>
      </c>
      <c r="CY19">
        <f t="shared" si="13"/>
        <v>5.2083333333333339E-3</v>
      </c>
      <c r="CZ19">
        <f t="shared" si="14"/>
        <v>0</v>
      </c>
      <c r="DA19">
        <f t="shared" si="15"/>
        <v>0</v>
      </c>
      <c r="DB19">
        <f t="shared" si="16"/>
        <v>0</v>
      </c>
      <c r="DC19">
        <f t="shared" si="17"/>
        <v>0</v>
      </c>
      <c r="DD19">
        <f t="shared" si="18"/>
        <v>0</v>
      </c>
      <c r="DE19">
        <f t="shared" si="19"/>
        <v>0</v>
      </c>
      <c r="DF19">
        <f t="shared" si="20"/>
        <v>2.3948598130841121E-2</v>
      </c>
      <c r="DG19">
        <f t="shared" si="21"/>
        <v>1.1682242990654205E-2</v>
      </c>
      <c r="DH19">
        <f t="shared" si="22"/>
        <v>0</v>
      </c>
      <c r="DI19">
        <f t="shared" si="23"/>
        <v>0</v>
      </c>
      <c r="DJ19">
        <f t="shared" si="24"/>
        <v>0</v>
      </c>
      <c r="DK19">
        <f t="shared" si="25"/>
        <v>0.43229166666666657</v>
      </c>
      <c r="DL19">
        <f t="shared" si="26"/>
        <v>0.13541666666666669</v>
      </c>
      <c r="DM19">
        <f t="shared" si="27"/>
        <v>2.0833333333333336E-2</v>
      </c>
      <c r="DN19">
        <f t="shared" si="28"/>
        <v>0.16145833333333334</v>
      </c>
      <c r="DO19">
        <f t="shared" si="29"/>
        <v>0.59375</v>
      </c>
      <c r="DP19">
        <f t="shared" si="30"/>
        <v>0.75520833333333326</v>
      </c>
      <c r="DQ19">
        <f t="shared" si="31"/>
        <v>8</v>
      </c>
      <c r="DR19" s="50">
        <f t="shared" si="32"/>
        <v>0.98840776316035173</v>
      </c>
      <c r="DS19" s="50">
        <f t="shared" si="33"/>
        <v>0.4803681458792517</v>
      </c>
      <c r="DT19">
        <f t="shared" si="34"/>
        <v>0</v>
      </c>
      <c r="DU19">
        <f t="shared" si="35"/>
        <v>0.23024671252952972</v>
      </c>
      <c r="DV19">
        <f t="shared" si="36"/>
        <v>0.4135021610074735</v>
      </c>
      <c r="DW19">
        <f t="shared" si="37"/>
        <v>0.36136712390670783</v>
      </c>
      <c r="DX19">
        <f t="shared" si="38"/>
        <v>0</v>
      </c>
      <c r="DY19">
        <f t="shared" si="39"/>
        <v>0.19212034226159791</v>
      </c>
      <c r="DZ19">
        <f t="shared" si="40"/>
        <v>0</v>
      </c>
      <c r="EA19">
        <f t="shared" si="41"/>
        <v>0</v>
      </c>
      <c r="EB19">
        <f t="shared" si="42"/>
        <v>0</v>
      </c>
      <c r="EC19">
        <f t="shared" si="43"/>
        <v>7.223157744686827E-2</v>
      </c>
      <c r="ED19">
        <f t="shared" si="44"/>
        <v>0</v>
      </c>
      <c r="EE19">
        <f t="shared" si="45"/>
        <v>0</v>
      </c>
      <c r="EF19">
        <f t="shared" si="46"/>
        <v>0</v>
      </c>
      <c r="EG19">
        <f t="shared" si="47"/>
        <v>0</v>
      </c>
      <c r="EH19">
        <f t="shared" si="48"/>
        <v>0</v>
      </c>
      <c r="EI19">
        <f t="shared" si="49"/>
        <v>0</v>
      </c>
      <c r="EJ19">
        <f t="shared" si="50"/>
        <v>0.15537778692695098</v>
      </c>
      <c r="EK19">
        <f t="shared" si="51"/>
        <v>0.10829598410976711</v>
      </c>
      <c r="EL19">
        <f t="shared" si="52"/>
        <v>0</v>
      </c>
      <c r="EM19">
        <f t="shared" si="53"/>
        <v>0</v>
      </c>
      <c r="EN19">
        <f t="shared" si="54"/>
        <v>0</v>
      </c>
      <c r="EO19">
        <f t="shared" si="55"/>
        <v>0.71748116801374884</v>
      </c>
      <c r="EP19">
        <f t="shared" si="56"/>
        <v>0.37684644631035968</v>
      </c>
      <c r="EQ19">
        <f t="shared" si="57"/>
        <v>0.14484349699855975</v>
      </c>
      <c r="ER19">
        <f t="shared" si="58"/>
        <v>0.4135021610074735</v>
      </c>
      <c r="ES19">
        <f t="shared" si="59"/>
        <v>0.87970635648515028</v>
      </c>
      <c r="ET19">
        <f t="shared" si="60"/>
        <v>1.0532327922806675</v>
      </c>
      <c r="EU19" s="27">
        <f t="shared" si="61"/>
        <v>0</v>
      </c>
      <c r="EV19">
        <f t="shared" si="62"/>
        <v>5.2083333333333329E-2</v>
      </c>
      <c r="EW19">
        <f t="shared" si="63"/>
        <v>0.16145833333333337</v>
      </c>
      <c r="EX19">
        <f t="shared" si="64"/>
        <v>0.16145833333333334</v>
      </c>
      <c r="EY19">
        <f t="shared" si="65"/>
        <v>5.2083333333333339E-3</v>
      </c>
      <c r="EZ19">
        <f t="shared" si="66"/>
        <v>0</v>
      </c>
      <c r="FA19">
        <f t="shared" si="67"/>
        <v>0</v>
      </c>
      <c r="FB19">
        <f t="shared" si="68"/>
        <v>0.43229166666666657</v>
      </c>
      <c r="FC19">
        <f t="shared" si="69"/>
        <v>0.13541666666666669</v>
      </c>
      <c r="FD19">
        <f t="shared" si="70"/>
        <v>0.56770833333333326</v>
      </c>
      <c r="FE19">
        <f t="shared" si="71"/>
        <v>2.0833333333333336E-2</v>
      </c>
      <c r="FF19">
        <f t="shared" si="72"/>
        <v>0</v>
      </c>
      <c r="FG19">
        <f t="shared" si="73"/>
        <v>0</v>
      </c>
      <c r="FH19" s="27">
        <f t="shared" si="74"/>
        <v>0</v>
      </c>
      <c r="FI19">
        <f t="shared" si="75"/>
        <v>0.23024671252952972</v>
      </c>
      <c r="FJ19">
        <f t="shared" si="76"/>
        <v>0.4135021610074735</v>
      </c>
      <c r="FK19">
        <f t="shared" si="77"/>
        <v>0.4135021610074735</v>
      </c>
      <c r="FL19">
        <f t="shared" si="78"/>
        <v>7.223157744686827E-2</v>
      </c>
      <c r="FM19">
        <f t="shared" si="79"/>
        <v>0</v>
      </c>
      <c r="FN19">
        <f t="shared" si="80"/>
        <v>0</v>
      </c>
      <c r="FO19">
        <f t="shared" si="81"/>
        <v>0.71748116801374884</v>
      </c>
      <c r="FP19">
        <f t="shared" si="82"/>
        <v>0.37684644631035968</v>
      </c>
      <c r="FQ19">
        <f t="shared" si="83"/>
        <v>0.85331515878114772</v>
      </c>
      <c r="FR19">
        <f t="shared" si="84"/>
        <v>0.14484349699855975</v>
      </c>
      <c r="FS19">
        <f t="shared" si="85"/>
        <v>0</v>
      </c>
      <c r="FT19">
        <f t="shared" si="86"/>
        <v>0</v>
      </c>
    </row>
    <row r="20" spans="1:176">
      <c r="A20" t="s">
        <v>354</v>
      </c>
      <c r="B20" t="s">
        <v>16</v>
      </c>
      <c r="C20">
        <v>4</v>
      </c>
      <c r="D20" s="25" t="s">
        <v>357</v>
      </c>
      <c r="E20" t="s">
        <v>258</v>
      </c>
      <c r="F20">
        <v>0</v>
      </c>
      <c r="G20">
        <v>2.9497663551401869E-2</v>
      </c>
      <c r="H20">
        <v>8.2067757009345807E-2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5.8411214953271026E-3</v>
      </c>
      <c r="S20">
        <v>0</v>
      </c>
      <c r="T20">
        <v>0</v>
      </c>
      <c r="U20">
        <v>0</v>
      </c>
      <c r="V20">
        <v>3.5046728971962614E-2</v>
      </c>
      <c r="W20">
        <v>8.7616822429906538E-2</v>
      </c>
      <c r="X20">
        <v>0</v>
      </c>
      <c r="Y20">
        <v>0</v>
      </c>
      <c r="Z20">
        <v>2.9205607476635514E-2</v>
      </c>
      <c r="AA20">
        <v>0</v>
      </c>
      <c r="AB20">
        <v>1.1682242990654205E-2</v>
      </c>
      <c r="AC20">
        <v>0</v>
      </c>
      <c r="AD20">
        <v>1.1682242990654205E-2</v>
      </c>
      <c r="AE20">
        <v>5.2570093457943917E-2</v>
      </c>
      <c r="AF20">
        <v>0</v>
      </c>
      <c r="AG20">
        <v>0</v>
      </c>
      <c r="AH20">
        <v>0</v>
      </c>
      <c r="AI20">
        <v>5.2570093457943917E-2</v>
      </c>
      <c r="AJ20">
        <v>5.8411214953271026E-3</v>
      </c>
      <c r="AK20">
        <v>0</v>
      </c>
      <c r="AL20">
        <v>1.752336448598131E-2</v>
      </c>
      <c r="AM20">
        <v>0</v>
      </c>
      <c r="AN20">
        <v>0</v>
      </c>
      <c r="AO20">
        <v>0</v>
      </c>
      <c r="AP20">
        <v>2.336448598130841E-2</v>
      </c>
      <c r="AQ20">
        <v>5.8411214953271024E-4</v>
      </c>
      <c r="AR20">
        <v>0</v>
      </c>
      <c r="AS20">
        <v>1.1682242990654205E-2</v>
      </c>
      <c r="AT20">
        <v>0</v>
      </c>
      <c r="AU20">
        <v>0</v>
      </c>
      <c r="AV20">
        <v>0</v>
      </c>
      <c r="AW20">
        <v>0</v>
      </c>
      <c r="AX20">
        <v>0.18107476635514022</v>
      </c>
      <c r="AY20">
        <v>4.0887850467289717E-2</v>
      </c>
      <c r="AZ20">
        <v>0</v>
      </c>
      <c r="BA20">
        <v>0</v>
      </c>
      <c r="BB20">
        <v>8.7616822429906538E-2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2.336448598130841E-2</v>
      </c>
      <c r="BM20">
        <v>5.8411214953271026E-3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0.14602803738317757</v>
      </c>
      <c r="BW20">
        <v>0</v>
      </c>
      <c r="BX20">
        <v>5.8411214953271021E-2</v>
      </c>
      <c r="BY20">
        <v>0</v>
      </c>
      <c r="BZ20" s="27">
        <f t="shared" si="87"/>
        <v>2</v>
      </c>
      <c r="CA20">
        <f t="shared" si="0"/>
        <v>16</v>
      </c>
      <c r="CB20">
        <f t="shared" si="1"/>
        <v>18</v>
      </c>
      <c r="CC20">
        <f>[1]!shannonweaver(J20:BT20)</f>
        <v>2.3891675915762809</v>
      </c>
      <c r="CD20">
        <f t="shared" si="2"/>
        <v>0.8265952589141341</v>
      </c>
      <c r="CN20">
        <f t="shared" si="88"/>
        <v>18</v>
      </c>
      <c r="CO20">
        <f t="shared" si="3"/>
        <v>0.11156542056074767</v>
      </c>
      <c r="CP20">
        <f t="shared" si="4"/>
        <v>0</v>
      </c>
      <c r="CQ20">
        <f t="shared" si="5"/>
        <v>2.9497663551401869E-2</v>
      </c>
      <c r="CR20">
        <f t="shared" si="6"/>
        <v>8.2067757009345807E-2</v>
      </c>
      <c r="CS20">
        <f t="shared" si="7"/>
        <v>0</v>
      </c>
      <c r="CT20">
        <f t="shared" si="8"/>
        <v>0</v>
      </c>
      <c r="CU20">
        <f t="shared" si="9"/>
        <v>0</v>
      </c>
      <c r="CV20">
        <f t="shared" si="10"/>
        <v>0</v>
      </c>
      <c r="CW20">
        <f t="shared" si="11"/>
        <v>5.8411214953271026E-3</v>
      </c>
      <c r="CX20">
        <f t="shared" si="12"/>
        <v>8.7616822429906538E-2</v>
      </c>
      <c r="CY20">
        <f t="shared" si="13"/>
        <v>5.2570093457943924E-2</v>
      </c>
      <c r="CZ20">
        <f t="shared" si="14"/>
        <v>0</v>
      </c>
      <c r="DA20">
        <f t="shared" si="15"/>
        <v>5.2570093457943917E-2</v>
      </c>
      <c r="DB20">
        <f t="shared" si="16"/>
        <v>5.2570093457943917E-2</v>
      </c>
      <c r="DC20">
        <f t="shared" si="17"/>
        <v>5.8411214953271026E-3</v>
      </c>
      <c r="DD20">
        <f t="shared" si="18"/>
        <v>0</v>
      </c>
      <c r="DE20">
        <f t="shared" si="19"/>
        <v>1.752336448598131E-2</v>
      </c>
      <c r="DF20">
        <f t="shared" si="20"/>
        <v>8.2418073625252136E-2</v>
      </c>
      <c r="DG20">
        <f t="shared" si="21"/>
        <v>0</v>
      </c>
      <c r="DH20">
        <f t="shared" si="22"/>
        <v>2.2929206076239616E-2</v>
      </c>
      <c r="DI20">
        <f t="shared" si="23"/>
        <v>0</v>
      </c>
      <c r="DJ20">
        <f t="shared" si="24"/>
        <v>0</v>
      </c>
      <c r="DK20">
        <f t="shared" si="25"/>
        <v>0.22196261682242993</v>
      </c>
      <c r="DL20">
        <f t="shared" si="26"/>
        <v>8.7616822429906538E-2</v>
      </c>
      <c r="DM20">
        <f t="shared" si="27"/>
        <v>6.4252336448598124E-2</v>
      </c>
      <c r="DN20">
        <f t="shared" si="28"/>
        <v>0</v>
      </c>
      <c r="DO20">
        <f t="shared" si="29"/>
        <v>0.68399532710280364</v>
      </c>
      <c r="DP20">
        <f t="shared" si="30"/>
        <v>0.68399532710280364</v>
      </c>
      <c r="DQ20">
        <f t="shared" si="31"/>
        <v>12</v>
      </c>
      <c r="DR20" s="50">
        <f t="shared" si="32"/>
        <v>1.1412933773741467</v>
      </c>
      <c r="DS20" s="50">
        <f t="shared" si="33"/>
        <v>0.34055906627735683</v>
      </c>
      <c r="DT20">
        <f t="shared" si="34"/>
        <v>0</v>
      </c>
      <c r="DU20">
        <f t="shared" si="35"/>
        <v>0.17260461237026881</v>
      </c>
      <c r="DV20">
        <f t="shared" si="36"/>
        <v>0.29054529243910582</v>
      </c>
      <c r="DW20">
        <f t="shared" si="37"/>
        <v>0</v>
      </c>
      <c r="DX20">
        <f t="shared" si="38"/>
        <v>0</v>
      </c>
      <c r="DY20">
        <f t="shared" si="39"/>
        <v>0</v>
      </c>
      <c r="DZ20">
        <f t="shared" si="40"/>
        <v>0</v>
      </c>
      <c r="EA20">
        <f t="shared" si="41"/>
        <v>7.6501829773042693E-2</v>
      </c>
      <c r="EB20">
        <f t="shared" si="42"/>
        <v>0.30050371789663571</v>
      </c>
      <c r="EC20">
        <f t="shared" si="43"/>
        <v>0.23133964941807766</v>
      </c>
      <c r="ED20">
        <f t="shared" si="44"/>
        <v>0</v>
      </c>
      <c r="EE20">
        <f t="shared" si="45"/>
        <v>0.23133964941807764</v>
      </c>
      <c r="EF20">
        <f t="shared" si="46"/>
        <v>0.23133964941807764</v>
      </c>
      <c r="EG20">
        <f t="shared" si="47"/>
        <v>7.6501829773042693E-2</v>
      </c>
      <c r="EH20">
        <f t="shared" si="48"/>
        <v>0</v>
      </c>
      <c r="EI20">
        <f t="shared" si="49"/>
        <v>0.13276553806700914</v>
      </c>
      <c r="EJ20">
        <f t="shared" si="50"/>
        <v>0.29118284772902653</v>
      </c>
      <c r="EK20">
        <f t="shared" si="51"/>
        <v>0</v>
      </c>
      <c r="EL20">
        <f t="shared" si="52"/>
        <v>0.15200865369353775</v>
      </c>
      <c r="EM20">
        <f t="shared" si="53"/>
        <v>0</v>
      </c>
      <c r="EN20">
        <f t="shared" si="54"/>
        <v>0</v>
      </c>
      <c r="EO20">
        <f t="shared" si="55"/>
        <v>0.49057039203191044</v>
      </c>
      <c r="EP20">
        <f t="shared" si="56"/>
        <v>0.30050371789663571</v>
      </c>
      <c r="EQ20">
        <f t="shared" si="57"/>
        <v>0.25627652161083631</v>
      </c>
      <c r="ER20">
        <f t="shared" si="58"/>
        <v>0</v>
      </c>
      <c r="ES20">
        <f t="shared" si="59"/>
        <v>0.97382171892998326</v>
      </c>
      <c r="ET20">
        <f t="shared" si="60"/>
        <v>0.97382171892998326</v>
      </c>
      <c r="EU20" s="27">
        <f t="shared" si="61"/>
        <v>0</v>
      </c>
      <c r="EV20">
        <f t="shared" si="62"/>
        <v>2.9497663551401869E-2</v>
      </c>
      <c r="EW20">
        <f t="shared" si="63"/>
        <v>8.2067757009345807E-2</v>
      </c>
      <c r="EX20">
        <f t="shared" si="64"/>
        <v>0</v>
      </c>
      <c r="EY20">
        <f t="shared" si="65"/>
        <v>5.2570093457943924E-2</v>
      </c>
      <c r="EZ20">
        <f t="shared" si="66"/>
        <v>0</v>
      </c>
      <c r="FA20">
        <f t="shared" si="67"/>
        <v>5.8411214953271021E-2</v>
      </c>
      <c r="FB20">
        <f t="shared" si="68"/>
        <v>0.22196261682242993</v>
      </c>
      <c r="FC20">
        <f t="shared" si="69"/>
        <v>8.7616822429906538E-2</v>
      </c>
      <c r="FD20">
        <f t="shared" si="70"/>
        <v>0.30957943925233644</v>
      </c>
      <c r="FE20">
        <f t="shared" si="71"/>
        <v>6.4252336448598124E-2</v>
      </c>
      <c r="FF20">
        <f t="shared" si="72"/>
        <v>0.14018691588785046</v>
      </c>
      <c r="FG20">
        <f t="shared" si="73"/>
        <v>5.8995327102803745E-2</v>
      </c>
      <c r="FH20" s="27">
        <f t="shared" si="74"/>
        <v>0</v>
      </c>
      <c r="FI20">
        <f t="shared" si="75"/>
        <v>0.17260461237026881</v>
      </c>
      <c r="FJ20">
        <f t="shared" si="76"/>
        <v>0.29054529243910582</v>
      </c>
      <c r="FK20">
        <f t="shared" si="77"/>
        <v>0</v>
      </c>
      <c r="FL20">
        <f t="shared" si="78"/>
        <v>0.23133964941807766</v>
      </c>
      <c r="FM20">
        <f t="shared" si="79"/>
        <v>0</v>
      </c>
      <c r="FN20">
        <f t="shared" si="80"/>
        <v>0.24410105031935872</v>
      </c>
      <c r="FO20">
        <f t="shared" si="81"/>
        <v>0.49057039203191044</v>
      </c>
      <c r="FP20">
        <f t="shared" si="82"/>
        <v>0.30050371789663571</v>
      </c>
      <c r="FQ20">
        <f t="shared" si="83"/>
        <v>0.59004526323087814</v>
      </c>
      <c r="FR20">
        <f t="shared" si="84"/>
        <v>0.25627652161083631</v>
      </c>
      <c r="FS20">
        <f t="shared" si="85"/>
        <v>0.38376627003729014</v>
      </c>
      <c r="FT20">
        <f t="shared" si="86"/>
        <v>0.24534348370135678</v>
      </c>
    </row>
    <row r="21" spans="1:176">
      <c r="A21" t="s">
        <v>353</v>
      </c>
      <c r="B21" t="s">
        <v>16</v>
      </c>
      <c r="C21">
        <v>4</v>
      </c>
      <c r="D21" s="25" t="s">
        <v>357</v>
      </c>
      <c r="E21" t="s">
        <v>258</v>
      </c>
      <c r="F21">
        <v>2.8661507595299517E-2</v>
      </c>
      <c r="G21">
        <v>2.8661507595299517E-2</v>
      </c>
      <c r="H21">
        <v>5.2163943823445115E-2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6.9360848380624826E-2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1.7196904557179715E-2</v>
      </c>
      <c r="AD21">
        <v>0.16050444253367732</v>
      </c>
      <c r="AE21">
        <v>5.1590713671539126E-2</v>
      </c>
      <c r="AF21">
        <v>0</v>
      </c>
      <c r="AG21">
        <v>0</v>
      </c>
      <c r="AH21">
        <v>0</v>
      </c>
      <c r="AI21">
        <v>3.4393809114359422E-2</v>
      </c>
      <c r="AJ21">
        <v>2.2929206076239616E-2</v>
      </c>
      <c r="AK21">
        <v>0</v>
      </c>
      <c r="AL21">
        <v>3.4393809114359422E-2</v>
      </c>
      <c r="AM21">
        <v>0</v>
      </c>
      <c r="AN21">
        <v>0</v>
      </c>
      <c r="AO21">
        <v>0</v>
      </c>
      <c r="AP21">
        <v>1.7196904557179715E-2</v>
      </c>
      <c r="AQ21">
        <v>2.3789051304098602E-2</v>
      </c>
      <c r="AR21">
        <v>1.7483519633132709E-2</v>
      </c>
      <c r="AS21">
        <v>0</v>
      </c>
      <c r="AT21">
        <v>2.2929206076239616E-2</v>
      </c>
      <c r="AU21">
        <v>0</v>
      </c>
      <c r="AV21">
        <v>0</v>
      </c>
      <c r="AW21">
        <v>0</v>
      </c>
      <c r="AX21">
        <v>0.13184293493837779</v>
      </c>
      <c r="AY21">
        <v>1.1464603038119808E-2</v>
      </c>
      <c r="AZ21">
        <v>0</v>
      </c>
      <c r="BA21">
        <v>0</v>
      </c>
      <c r="BB21">
        <v>0.12037833190025803</v>
      </c>
      <c r="BC21">
        <v>2.8948122671252515E-2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2.2929206076239616E-2</v>
      </c>
      <c r="BK21">
        <v>0</v>
      </c>
      <c r="BL21">
        <v>5.732301519059904E-3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9.7449125824018379E-2</v>
      </c>
      <c r="BY21">
        <v>0</v>
      </c>
      <c r="BZ21" s="27">
        <f t="shared" si="87"/>
        <v>1</v>
      </c>
      <c r="CA21">
        <f t="shared" si="0"/>
        <v>16</v>
      </c>
      <c r="CB21">
        <f t="shared" si="1"/>
        <v>17</v>
      </c>
      <c r="CC21">
        <f>[1]!shannonweaver(J21:BT21)</f>
        <v>2.4513228266493643</v>
      </c>
      <c r="CD21">
        <f t="shared" si="2"/>
        <v>0.86520940323536943</v>
      </c>
      <c r="CI21">
        <v>3</v>
      </c>
      <c r="CJ21">
        <v>1</v>
      </c>
      <c r="CN21">
        <f t="shared" si="88"/>
        <v>21</v>
      </c>
      <c r="CO21">
        <f t="shared" si="3"/>
        <v>0.10948695901404415</v>
      </c>
      <c r="CP21">
        <f t="shared" si="4"/>
        <v>2.8661507595299517E-2</v>
      </c>
      <c r="CQ21">
        <f t="shared" si="5"/>
        <v>2.8661507595299517E-2</v>
      </c>
      <c r="CR21">
        <f t="shared" si="6"/>
        <v>5.2163943823445115E-2</v>
      </c>
      <c r="CS21">
        <f t="shared" si="7"/>
        <v>0</v>
      </c>
      <c r="CT21">
        <f t="shared" si="8"/>
        <v>0</v>
      </c>
      <c r="CU21">
        <f t="shared" si="9"/>
        <v>0</v>
      </c>
      <c r="CV21">
        <f t="shared" si="10"/>
        <v>6.9360848380624826E-2</v>
      </c>
      <c r="CW21">
        <f t="shared" si="11"/>
        <v>0</v>
      </c>
      <c r="CX21">
        <f t="shared" si="12"/>
        <v>0</v>
      </c>
      <c r="CY21">
        <f t="shared" si="13"/>
        <v>0.16050444253367732</v>
      </c>
      <c r="CZ21">
        <f t="shared" si="14"/>
        <v>1.7196904557179715E-2</v>
      </c>
      <c r="DA21">
        <f t="shared" si="15"/>
        <v>5.1590713671539126E-2</v>
      </c>
      <c r="DB21">
        <f t="shared" si="16"/>
        <v>3.4393809114359422E-2</v>
      </c>
      <c r="DC21">
        <f t="shared" si="17"/>
        <v>2.2929206076239616E-2</v>
      </c>
      <c r="DD21">
        <f t="shared" si="18"/>
        <v>0</v>
      </c>
      <c r="DE21">
        <f t="shared" si="19"/>
        <v>3.4393809114359422E-2</v>
      </c>
      <c r="DF21">
        <f t="shared" si="20"/>
        <v>0.11024270873282675</v>
      </c>
      <c r="DG21">
        <f t="shared" si="21"/>
        <v>0</v>
      </c>
      <c r="DH21">
        <f t="shared" si="22"/>
        <v>5.1773233238415735E-3</v>
      </c>
      <c r="DI21">
        <f t="shared" si="23"/>
        <v>0</v>
      </c>
      <c r="DJ21">
        <f t="shared" si="24"/>
        <v>0</v>
      </c>
      <c r="DK21">
        <f t="shared" si="25"/>
        <v>0.14330753797649759</v>
      </c>
      <c r="DL21">
        <f t="shared" si="26"/>
        <v>0.17225566064775014</v>
      </c>
      <c r="DM21">
        <f t="shared" si="27"/>
        <v>5.732301519059904E-3</v>
      </c>
      <c r="DN21">
        <f t="shared" si="28"/>
        <v>0</v>
      </c>
      <c r="DO21">
        <f t="shared" si="29"/>
        <v>0.79306391516193764</v>
      </c>
      <c r="DP21">
        <f t="shared" si="30"/>
        <v>0.79306391516193764</v>
      </c>
      <c r="DQ21">
        <f t="shared" si="31"/>
        <v>12</v>
      </c>
      <c r="DR21" s="50">
        <f t="shared" si="32"/>
        <v>1.1948656317972475</v>
      </c>
      <c r="DS21" s="50">
        <f t="shared" si="33"/>
        <v>0.33724457185447199</v>
      </c>
      <c r="DT21">
        <f t="shared" si="34"/>
        <v>0.17011642903434737</v>
      </c>
      <c r="DU21">
        <f t="shared" si="35"/>
        <v>0.17011642903434737</v>
      </c>
      <c r="DV21">
        <f t="shared" si="36"/>
        <v>0.23042804199804412</v>
      </c>
      <c r="DW21">
        <f t="shared" si="37"/>
        <v>0</v>
      </c>
      <c r="DX21">
        <f t="shared" si="38"/>
        <v>0</v>
      </c>
      <c r="DY21">
        <f t="shared" si="39"/>
        <v>0</v>
      </c>
      <c r="DZ21">
        <f t="shared" si="40"/>
        <v>0.2665081543653775</v>
      </c>
      <c r="EA21">
        <f t="shared" si="41"/>
        <v>0</v>
      </c>
      <c r="EB21">
        <f t="shared" si="42"/>
        <v>0</v>
      </c>
      <c r="EC21">
        <f t="shared" si="43"/>
        <v>0.4122043977736175</v>
      </c>
      <c r="ED21">
        <f t="shared" si="44"/>
        <v>0.13151576575848306</v>
      </c>
      <c r="EE21">
        <f t="shared" si="45"/>
        <v>0.22913569373422596</v>
      </c>
      <c r="EF21">
        <f t="shared" si="46"/>
        <v>0.18653556609950558</v>
      </c>
      <c r="EG21">
        <f t="shared" si="47"/>
        <v>0.15200865369353775</v>
      </c>
      <c r="EH21">
        <f t="shared" si="48"/>
        <v>0</v>
      </c>
      <c r="EI21">
        <f t="shared" si="49"/>
        <v>0.18653556609950558</v>
      </c>
      <c r="EJ21">
        <f t="shared" si="50"/>
        <v>0.33845291773725245</v>
      </c>
      <c r="EK21">
        <f t="shared" si="51"/>
        <v>0</v>
      </c>
      <c r="EL21">
        <f t="shared" si="52"/>
        <v>7.201585221254253E-2</v>
      </c>
      <c r="EM21">
        <f t="shared" si="53"/>
        <v>0</v>
      </c>
      <c r="EN21">
        <f t="shared" si="54"/>
        <v>0</v>
      </c>
      <c r="EO21">
        <f t="shared" si="55"/>
        <v>0.38823982031379944</v>
      </c>
      <c r="EP21">
        <f t="shared" si="56"/>
        <v>0.42798340351017056</v>
      </c>
      <c r="EQ21">
        <f t="shared" si="57"/>
        <v>7.5784485368907625E-2</v>
      </c>
      <c r="ER21">
        <f t="shared" si="58"/>
        <v>0</v>
      </c>
      <c r="ES21">
        <f t="shared" si="59"/>
        <v>1.098533846145042</v>
      </c>
      <c r="ET21">
        <f t="shared" si="60"/>
        <v>1.098533846145042</v>
      </c>
      <c r="EU21" s="27">
        <f t="shared" si="61"/>
        <v>2.8661507595299517E-2</v>
      </c>
      <c r="EV21">
        <f t="shared" si="62"/>
        <v>2.8661507595299517E-2</v>
      </c>
      <c r="EW21">
        <f t="shared" si="63"/>
        <v>5.2163943823445115E-2</v>
      </c>
      <c r="EX21">
        <f t="shared" si="64"/>
        <v>0</v>
      </c>
      <c r="EY21">
        <f t="shared" si="65"/>
        <v>0.17770134709085703</v>
      </c>
      <c r="EZ21">
        <f t="shared" si="66"/>
        <v>6.9360848380624826E-2</v>
      </c>
      <c r="FA21">
        <f t="shared" si="67"/>
        <v>5.1590713671539126E-2</v>
      </c>
      <c r="FB21">
        <f t="shared" si="68"/>
        <v>0.14330753797649759</v>
      </c>
      <c r="FC21">
        <f t="shared" si="69"/>
        <v>0.17225566064775014</v>
      </c>
      <c r="FD21">
        <f t="shared" si="70"/>
        <v>0.31556319862424775</v>
      </c>
      <c r="FE21">
        <f t="shared" si="71"/>
        <v>5.732301519059904E-3</v>
      </c>
      <c r="FF21">
        <f t="shared" si="72"/>
        <v>3.4393809114359422E-2</v>
      </c>
      <c r="FG21">
        <f t="shared" si="73"/>
        <v>0.13872169676124968</v>
      </c>
      <c r="FH21" s="27">
        <f t="shared" si="74"/>
        <v>0.17011642903434737</v>
      </c>
      <c r="FI21">
        <f t="shared" si="75"/>
        <v>0.17011642903434737</v>
      </c>
      <c r="FJ21">
        <f t="shared" si="76"/>
        <v>0.23042804199804412</v>
      </c>
      <c r="FK21">
        <f t="shared" si="77"/>
        <v>0</v>
      </c>
      <c r="FL21">
        <f t="shared" si="78"/>
        <v>0.43514994357709008</v>
      </c>
      <c r="FM21">
        <f t="shared" si="79"/>
        <v>0.2665081543653775</v>
      </c>
      <c r="FN21">
        <f t="shared" si="80"/>
        <v>0.22913569373422596</v>
      </c>
      <c r="FO21">
        <f t="shared" si="81"/>
        <v>0.38823982031379944</v>
      </c>
      <c r="FP21">
        <f t="shared" si="82"/>
        <v>0.42798340351017056</v>
      </c>
      <c r="FQ21">
        <f t="shared" si="83"/>
        <v>0.59649972797509765</v>
      </c>
      <c r="FR21">
        <f t="shared" si="84"/>
        <v>7.5784485368907625E-2</v>
      </c>
      <c r="FS21">
        <f t="shared" si="85"/>
        <v>0.18653556609950558</v>
      </c>
      <c r="FT21">
        <f t="shared" si="86"/>
        <v>0.38165146163824909</v>
      </c>
    </row>
    <row r="22" spans="1:176">
      <c r="A22" t="s">
        <v>322</v>
      </c>
      <c r="B22" t="s">
        <v>16</v>
      </c>
      <c r="C22">
        <v>4</v>
      </c>
      <c r="D22" s="25" t="s">
        <v>357</v>
      </c>
      <c r="E22" t="s">
        <v>258</v>
      </c>
      <c r="F22">
        <v>1.0354646647683147E-2</v>
      </c>
      <c r="G22">
        <v>1.5531969971524723E-2</v>
      </c>
      <c r="H22">
        <v>9.8369143152989932E-2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4.1418586590732588E-2</v>
      </c>
      <c r="W22">
        <v>0.19156096298213823</v>
      </c>
      <c r="X22">
        <v>0</v>
      </c>
      <c r="Y22">
        <v>0</v>
      </c>
      <c r="Z22">
        <v>5.2032099404607818E-2</v>
      </c>
      <c r="AA22">
        <v>0</v>
      </c>
      <c r="AB22">
        <v>1.0354646647683147E-2</v>
      </c>
      <c r="AC22">
        <v>2.5886616619207867E-2</v>
      </c>
      <c r="AD22">
        <v>2.5886616619207867E-2</v>
      </c>
      <c r="AE22">
        <v>0</v>
      </c>
      <c r="AF22">
        <v>1.0354646647683147E-2</v>
      </c>
      <c r="AG22">
        <v>0</v>
      </c>
      <c r="AH22">
        <v>0</v>
      </c>
      <c r="AI22">
        <v>4.6595909914574157E-2</v>
      </c>
      <c r="AJ22">
        <v>0</v>
      </c>
      <c r="AK22">
        <v>0</v>
      </c>
      <c r="AL22">
        <v>5.1773233238415735E-3</v>
      </c>
      <c r="AM22">
        <v>0</v>
      </c>
      <c r="AN22">
        <v>0</v>
      </c>
      <c r="AO22">
        <v>0</v>
      </c>
      <c r="AP22">
        <v>5.1773233238415726E-2</v>
      </c>
      <c r="AQ22">
        <v>0</v>
      </c>
      <c r="AR22">
        <v>0</v>
      </c>
      <c r="AS22">
        <v>0</v>
      </c>
      <c r="AT22">
        <v>5.1773233238415735E-3</v>
      </c>
      <c r="AU22">
        <v>0</v>
      </c>
      <c r="AV22">
        <v>0</v>
      </c>
      <c r="AW22">
        <v>0</v>
      </c>
      <c r="AX22">
        <v>0.15531969971524723</v>
      </c>
      <c r="AY22">
        <v>8.8014496505306766E-2</v>
      </c>
      <c r="AZ22">
        <v>0</v>
      </c>
      <c r="BA22">
        <v>0</v>
      </c>
      <c r="BB22">
        <v>8.8273362671498851E-2</v>
      </c>
      <c r="BC22">
        <v>5.4361894900336527E-3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5.1773233238415735E-3</v>
      </c>
      <c r="BJ22">
        <v>1.0354646647683147E-2</v>
      </c>
      <c r="BK22">
        <v>0</v>
      </c>
      <c r="BL22">
        <v>3.1063939943049439E-2</v>
      </c>
      <c r="BM22">
        <v>0</v>
      </c>
      <c r="BN22">
        <v>0</v>
      </c>
      <c r="BO22">
        <v>0</v>
      </c>
      <c r="BP22">
        <v>2.0709293295366294E-2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5.1773233238415735E-3</v>
      </c>
      <c r="BW22">
        <v>0</v>
      </c>
      <c r="BX22">
        <v>0</v>
      </c>
      <c r="BY22">
        <v>0</v>
      </c>
      <c r="BZ22" s="27">
        <f t="shared" si="87"/>
        <v>1</v>
      </c>
      <c r="CA22">
        <f t="shared" si="0"/>
        <v>18</v>
      </c>
      <c r="CB22">
        <f t="shared" si="1"/>
        <v>19</v>
      </c>
      <c r="CC22">
        <f>[1]!shannonweaver(J22:BT22)</f>
        <v>2.4404163096322922</v>
      </c>
      <c r="CD22">
        <f t="shared" si="2"/>
        <v>0.8288221718635056</v>
      </c>
      <c r="CI22">
        <v>2</v>
      </c>
      <c r="CN22">
        <f t="shared" si="88"/>
        <v>21</v>
      </c>
      <c r="CO22">
        <f>SUM(F22:I22)</f>
        <v>0.1242557597721978</v>
      </c>
      <c r="CP22">
        <f t="shared" si="4"/>
        <v>1.0354646647683147E-2</v>
      </c>
      <c r="CQ22">
        <f t="shared" si="5"/>
        <v>1.5531969971524723E-2</v>
      </c>
      <c r="CR22">
        <f t="shared" si="6"/>
        <v>9.8369143152989932E-2</v>
      </c>
      <c r="CS22">
        <f t="shared" si="7"/>
        <v>0</v>
      </c>
      <c r="CT22">
        <f t="shared" si="8"/>
        <v>0</v>
      </c>
      <c r="CU22">
        <f t="shared" si="9"/>
        <v>0</v>
      </c>
      <c r="CV22">
        <f t="shared" si="10"/>
        <v>0</v>
      </c>
      <c r="CW22">
        <f t="shared" si="11"/>
        <v>0</v>
      </c>
      <c r="CX22">
        <f t="shared" si="12"/>
        <v>0.19156096298213823</v>
      </c>
      <c r="CY22">
        <f t="shared" si="13"/>
        <v>8.8273362671498823E-2</v>
      </c>
      <c r="CZ22">
        <f t="shared" si="14"/>
        <v>2.5886616619207867E-2</v>
      </c>
      <c r="DA22">
        <f t="shared" si="15"/>
        <v>1.0354646647683147E-2</v>
      </c>
      <c r="DB22">
        <f t="shared" si="16"/>
        <v>4.6595909914574157E-2</v>
      </c>
      <c r="DC22">
        <f t="shared" si="17"/>
        <v>0</v>
      </c>
      <c r="DD22">
        <f t="shared" si="18"/>
        <v>0</v>
      </c>
      <c r="DE22">
        <f t="shared" si="19"/>
        <v>5.1773233238415735E-3</v>
      </c>
      <c r="DF22">
        <f t="shared" si="20"/>
        <v>7.5554446080270662E-2</v>
      </c>
      <c r="DG22">
        <f t="shared" si="21"/>
        <v>0</v>
      </c>
      <c r="DH22">
        <f t="shared" si="22"/>
        <v>0</v>
      </c>
      <c r="DI22">
        <f t="shared" si="23"/>
        <v>0</v>
      </c>
      <c r="DJ22">
        <f t="shared" si="24"/>
        <v>0</v>
      </c>
      <c r="DK22">
        <f t="shared" si="25"/>
        <v>0.24333419622055399</v>
      </c>
      <c r="DL22">
        <f t="shared" si="26"/>
        <v>0.10924152213305723</v>
      </c>
      <c r="DM22">
        <f t="shared" si="27"/>
        <v>9.3191819829148315E-2</v>
      </c>
      <c r="DN22">
        <f t="shared" si="28"/>
        <v>0</v>
      </c>
      <c r="DO22">
        <f t="shared" si="29"/>
        <v>0.87056691690396082</v>
      </c>
      <c r="DP22">
        <f t="shared" si="30"/>
        <v>0.87056691690396082</v>
      </c>
      <c r="DQ22">
        <f t="shared" si="31"/>
        <v>10</v>
      </c>
      <c r="DR22" s="50">
        <f t="shared" si="32"/>
        <v>1.1442419028012374</v>
      </c>
      <c r="DS22" s="50">
        <f t="shared" si="33"/>
        <v>0.36024049825769461</v>
      </c>
      <c r="DT22">
        <f t="shared" si="34"/>
        <v>0.10193421854952743</v>
      </c>
      <c r="DU22">
        <f t="shared" si="35"/>
        <v>0.12495221828574246</v>
      </c>
      <c r="DV22">
        <f t="shared" si="36"/>
        <v>0.3190225232695359</v>
      </c>
      <c r="DW22">
        <f t="shared" si="37"/>
        <v>0</v>
      </c>
      <c r="DX22">
        <f t="shared" si="38"/>
        <v>0</v>
      </c>
      <c r="DY22">
        <f t="shared" si="39"/>
        <v>0</v>
      </c>
      <c r="DZ22">
        <f t="shared" si="40"/>
        <v>0</v>
      </c>
      <c r="EA22">
        <f t="shared" si="41"/>
        <v>0</v>
      </c>
      <c r="EB22">
        <f t="shared" si="42"/>
        <v>0.45301319612192281</v>
      </c>
      <c r="EC22">
        <f t="shared" si="43"/>
        <v>0.30166280419590619</v>
      </c>
      <c r="ED22">
        <f t="shared" si="44"/>
        <v>0.16159556037223893</v>
      </c>
      <c r="EE22">
        <f t="shared" si="45"/>
        <v>0.10193421854952743</v>
      </c>
      <c r="EF22">
        <f t="shared" si="46"/>
        <v>0.21757338732058892</v>
      </c>
      <c r="EG22">
        <f t="shared" si="47"/>
        <v>0</v>
      </c>
      <c r="EH22">
        <f t="shared" si="48"/>
        <v>0</v>
      </c>
      <c r="EI22">
        <f t="shared" si="49"/>
        <v>7.201585221254253E-2</v>
      </c>
      <c r="EJ22">
        <f t="shared" si="50"/>
        <v>0.2784562496800132</v>
      </c>
      <c r="EK22">
        <f t="shared" si="51"/>
        <v>0</v>
      </c>
      <c r="EL22">
        <f t="shared" si="52"/>
        <v>0</v>
      </c>
      <c r="EM22">
        <f t="shared" si="53"/>
        <v>0</v>
      </c>
      <c r="EN22">
        <f t="shared" si="54"/>
        <v>0</v>
      </c>
      <c r="EO22">
        <f t="shared" si="55"/>
        <v>0.51586694624830765</v>
      </c>
      <c r="EP22">
        <f t="shared" si="56"/>
        <v>0.33685136402529375</v>
      </c>
      <c r="EQ22">
        <f t="shared" si="57"/>
        <v>0.31022547136273609</v>
      </c>
      <c r="ER22">
        <f t="shared" si="58"/>
        <v>0</v>
      </c>
      <c r="ES22">
        <f t="shared" si="59"/>
        <v>1.2027769911975197</v>
      </c>
      <c r="ET22">
        <f t="shared" si="60"/>
        <v>1.2027769911975197</v>
      </c>
      <c r="EU22" s="27">
        <f t="shared" si="61"/>
        <v>1.0354646647683147E-2</v>
      </c>
      <c r="EV22">
        <f t="shared" si="62"/>
        <v>1.5531969971524723E-2</v>
      </c>
      <c r="EW22">
        <f t="shared" si="63"/>
        <v>9.8369143152989932E-2</v>
      </c>
      <c r="EX22">
        <f t="shared" si="64"/>
        <v>0</v>
      </c>
      <c r="EY22">
        <f t="shared" si="65"/>
        <v>0.11415997929070669</v>
      </c>
      <c r="EZ22">
        <f t="shared" si="66"/>
        <v>0</v>
      </c>
      <c r="FA22">
        <f t="shared" si="67"/>
        <v>1.0354646647683147E-2</v>
      </c>
      <c r="FB22">
        <f t="shared" si="68"/>
        <v>0.24333419622055399</v>
      </c>
      <c r="FC22">
        <f t="shared" si="69"/>
        <v>0.10924152213305723</v>
      </c>
      <c r="FD22">
        <f t="shared" si="70"/>
        <v>0.35257571835361123</v>
      </c>
      <c r="FE22">
        <f t="shared" si="71"/>
        <v>9.3191819829148315E-2</v>
      </c>
      <c r="FF22">
        <f t="shared" si="72"/>
        <v>0.23815687289671239</v>
      </c>
      <c r="FG22">
        <f t="shared" si="73"/>
        <v>6.2127879886098879E-2</v>
      </c>
      <c r="FH22" s="27">
        <f t="shared" si="74"/>
        <v>0.10193421854952743</v>
      </c>
      <c r="FI22">
        <f t="shared" si="75"/>
        <v>0.12495221828574246</v>
      </c>
      <c r="FJ22">
        <f t="shared" si="76"/>
        <v>0.3190225232695359</v>
      </c>
      <c r="FK22">
        <f t="shared" si="77"/>
        <v>0</v>
      </c>
      <c r="FL22">
        <f t="shared" si="78"/>
        <v>0.34465893124382463</v>
      </c>
      <c r="FM22">
        <f t="shared" si="79"/>
        <v>0</v>
      </c>
      <c r="FN22">
        <f t="shared" si="80"/>
        <v>0.10193421854952743</v>
      </c>
      <c r="FO22">
        <f t="shared" si="81"/>
        <v>0.51586694624830765</v>
      </c>
      <c r="FP22">
        <f t="shared" si="82"/>
        <v>0.33685136402529375</v>
      </c>
      <c r="FQ22">
        <f t="shared" si="83"/>
        <v>0.63574964709660575</v>
      </c>
      <c r="FR22">
        <f t="shared" si="84"/>
        <v>0.31022547136273609</v>
      </c>
      <c r="FS22">
        <f t="shared" si="85"/>
        <v>0.50981203090585414</v>
      </c>
      <c r="FT22">
        <f t="shared" si="86"/>
        <v>0.25191053601495528</v>
      </c>
    </row>
    <row r="23" spans="1:176">
      <c r="A23" t="s">
        <v>323</v>
      </c>
      <c r="B23" t="s">
        <v>16</v>
      </c>
      <c r="C23">
        <v>4</v>
      </c>
      <c r="D23" s="25" t="s">
        <v>357</v>
      </c>
      <c r="E23" t="s">
        <v>258</v>
      </c>
      <c r="F23">
        <v>0</v>
      </c>
      <c r="G23">
        <v>3.0023781212841862E-2</v>
      </c>
      <c r="H23">
        <v>2.3781212841854939E-2</v>
      </c>
      <c r="I23">
        <v>0</v>
      </c>
      <c r="J23">
        <v>1.7835909631391207E-2</v>
      </c>
      <c r="K23">
        <v>1.189060642092747E-2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5.3507728894173608E-2</v>
      </c>
      <c r="W23">
        <v>8.3234244946492286E-2</v>
      </c>
      <c r="X23">
        <v>5.9750297265160526E-2</v>
      </c>
      <c r="Y23">
        <v>0</v>
      </c>
      <c r="Z23">
        <v>1.189060642092747E-2</v>
      </c>
      <c r="AA23">
        <v>0</v>
      </c>
      <c r="AB23">
        <v>0</v>
      </c>
      <c r="AC23">
        <v>0</v>
      </c>
      <c r="AD23">
        <v>0</v>
      </c>
      <c r="AE23">
        <v>5.945303210463735E-2</v>
      </c>
      <c r="AF23">
        <v>0</v>
      </c>
      <c r="AG23">
        <v>0</v>
      </c>
      <c r="AH23">
        <v>0</v>
      </c>
      <c r="AI23">
        <v>7.7288941736028571E-2</v>
      </c>
      <c r="AJ23">
        <v>2.4078478002378126E-2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2.3781212841854939E-2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5.9453032104637349E-3</v>
      </c>
      <c r="AW23">
        <v>0</v>
      </c>
      <c r="AX23">
        <v>0.16052318668252086</v>
      </c>
      <c r="AY23">
        <v>0.12514863258026165</v>
      </c>
      <c r="AZ23">
        <v>0</v>
      </c>
      <c r="BA23">
        <v>0</v>
      </c>
      <c r="BB23">
        <v>0.10107015457788351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1.7835909631391207E-2</v>
      </c>
      <c r="BK23">
        <v>0</v>
      </c>
      <c r="BL23">
        <v>4.1617122473246143E-2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7.1343638525564815E-2</v>
      </c>
      <c r="BY23">
        <v>0</v>
      </c>
      <c r="BZ23" s="27">
        <f t="shared" si="87"/>
        <v>3</v>
      </c>
      <c r="CA23">
        <f t="shared" si="0"/>
        <v>13</v>
      </c>
      <c r="CB23">
        <f t="shared" si="1"/>
        <v>16</v>
      </c>
      <c r="CC23">
        <f>[1]!shannonweaver(J23:BT23)</f>
        <v>2.4649950183643194</v>
      </c>
      <c r="CD23">
        <f t="shared" si="2"/>
        <v>0.88905902220255073</v>
      </c>
      <c r="CN23">
        <f t="shared" si="88"/>
        <v>16</v>
      </c>
      <c r="CO23">
        <f t="shared" si="3"/>
        <v>5.3804994054696798E-2</v>
      </c>
      <c r="CP23">
        <f t="shared" si="4"/>
        <v>0</v>
      </c>
      <c r="CQ23">
        <f t="shared" si="5"/>
        <v>3.0023781212841862E-2</v>
      </c>
      <c r="CR23">
        <f t="shared" si="6"/>
        <v>2.3781212841854939E-2</v>
      </c>
      <c r="CS23">
        <f t="shared" si="7"/>
        <v>1.7835909631391207E-2</v>
      </c>
      <c r="CT23">
        <f t="shared" si="8"/>
        <v>1.189060642092747E-2</v>
      </c>
      <c r="CU23">
        <f t="shared" si="9"/>
        <v>0</v>
      </c>
      <c r="CV23">
        <f t="shared" si="10"/>
        <v>0</v>
      </c>
      <c r="CW23">
        <f t="shared" si="11"/>
        <v>0</v>
      </c>
      <c r="CX23">
        <f t="shared" si="12"/>
        <v>8.3234244946492286E-2</v>
      </c>
      <c r="CY23">
        <f t="shared" si="13"/>
        <v>7.1640903686087998E-2</v>
      </c>
      <c r="CZ23">
        <f t="shared" si="14"/>
        <v>0</v>
      </c>
      <c r="DA23">
        <f t="shared" si="15"/>
        <v>5.945303210463735E-2</v>
      </c>
      <c r="DB23">
        <f t="shared" si="16"/>
        <v>7.7288941736028571E-2</v>
      </c>
      <c r="DC23">
        <f t="shared" si="17"/>
        <v>2.4078478002378126E-2</v>
      </c>
      <c r="DD23">
        <f t="shared" si="18"/>
        <v>0</v>
      </c>
      <c r="DE23">
        <f t="shared" si="19"/>
        <v>0</v>
      </c>
      <c r="DF23">
        <f t="shared" si="20"/>
        <v>2.4271048746826774E-2</v>
      </c>
      <c r="DG23">
        <f t="shared" si="21"/>
        <v>0</v>
      </c>
      <c r="DH23">
        <f t="shared" si="22"/>
        <v>0</v>
      </c>
      <c r="DI23">
        <f t="shared" si="23"/>
        <v>0</v>
      </c>
      <c r="DJ23">
        <f t="shared" si="24"/>
        <v>5.9453032104637349E-3</v>
      </c>
      <c r="DK23">
        <f t="shared" si="25"/>
        <v>0.28567181926278251</v>
      </c>
      <c r="DL23">
        <f t="shared" si="26"/>
        <v>0.11890606420927471</v>
      </c>
      <c r="DM23">
        <f t="shared" si="27"/>
        <v>9.5124851367419744E-2</v>
      </c>
      <c r="DN23">
        <f t="shared" si="28"/>
        <v>2.9726516052318679E-2</v>
      </c>
      <c r="DO23">
        <f t="shared" si="29"/>
        <v>0.84512485136741988</v>
      </c>
      <c r="DP23">
        <f t="shared" si="30"/>
        <v>0.87485136741973857</v>
      </c>
      <c r="DQ23">
        <f t="shared" si="31"/>
        <v>12</v>
      </c>
      <c r="DR23" s="50">
        <f t="shared" si="32"/>
        <v>1.2312301885237487</v>
      </c>
      <c r="DS23" s="50">
        <f t="shared" si="33"/>
        <v>0.23409116591868573</v>
      </c>
      <c r="DT23">
        <f t="shared" si="34"/>
        <v>0</v>
      </c>
      <c r="DU23">
        <f t="shared" si="35"/>
        <v>0.17415270122465937</v>
      </c>
      <c r="DV23">
        <f t="shared" si="36"/>
        <v>0.15482944288997019</v>
      </c>
      <c r="DW23">
        <f t="shared" si="37"/>
        <v>0.13395137154766373</v>
      </c>
      <c r="DX23">
        <f t="shared" si="38"/>
        <v>0.1092613217945414</v>
      </c>
      <c r="DY23">
        <f t="shared" si="39"/>
        <v>0</v>
      </c>
      <c r="DZ23">
        <f t="shared" si="40"/>
        <v>0</v>
      </c>
      <c r="EA23">
        <f t="shared" si="41"/>
        <v>0</v>
      </c>
      <c r="EB23">
        <f t="shared" si="42"/>
        <v>0.29266346561926682</v>
      </c>
      <c r="EC23">
        <f t="shared" si="43"/>
        <v>0.2709617132295003</v>
      </c>
      <c r="ED23">
        <f t="shared" si="44"/>
        <v>0</v>
      </c>
      <c r="EE23">
        <f t="shared" si="45"/>
        <v>0.24631301948466844</v>
      </c>
      <c r="EF23">
        <f t="shared" si="46"/>
        <v>0.28172065955516923</v>
      </c>
      <c r="EG23">
        <f t="shared" si="47"/>
        <v>0.15580197873054097</v>
      </c>
      <c r="EH23">
        <f t="shared" si="48"/>
        <v>0</v>
      </c>
      <c r="EI23">
        <f t="shared" si="49"/>
        <v>0</v>
      </c>
      <c r="EJ23">
        <f t="shared" si="50"/>
        <v>0.15642887259947774</v>
      </c>
      <c r="EK23">
        <f t="shared" si="51"/>
        <v>0</v>
      </c>
      <c r="EL23">
        <f t="shared" si="52"/>
        <v>0</v>
      </c>
      <c r="EM23">
        <f t="shared" si="53"/>
        <v>0</v>
      </c>
      <c r="EN23">
        <f t="shared" si="54"/>
        <v>7.7182400346912886E-2</v>
      </c>
      <c r="EO23">
        <f t="shared" si="55"/>
        <v>0.56389563856380087</v>
      </c>
      <c r="EP23">
        <f t="shared" si="56"/>
        <v>0.3520550993090038</v>
      </c>
      <c r="EQ23">
        <f t="shared" si="57"/>
        <v>0.31353494401828802</v>
      </c>
      <c r="ER23">
        <f t="shared" si="58"/>
        <v>0.17327963641754077</v>
      </c>
      <c r="ES23">
        <f t="shared" si="59"/>
        <v>1.1663152102058418</v>
      </c>
      <c r="ET23">
        <f t="shared" si="60"/>
        <v>1.2092045487681511</v>
      </c>
      <c r="EU23" s="27">
        <f t="shared" si="61"/>
        <v>0</v>
      </c>
      <c r="EV23">
        <f t="shared" si="62"/>
        <v>3.0023781212841862E-2</v>
      </c>
      <c r="EW23">
        <f t="shared" si="63"/>
        <v>2.3781212841854939E-2</v>
      </c>
      <c r="EX23">
        <f t="shared" si="64"/>
        <v>2.9726516052318679E-2</v>
      </c>
      <c r="EY23">
        <f t="shared" si="65"/>
        <v>7.1640903686087998E-2</v>
      </c>
      <c r="EZ23">
        <f t="shared" si="66"/>
        <v>0</v>
      </c>
      <c r="FA23">
        <f t="shared" si="67"/>
        <v>5.945303210463735E-2</v>
      </c>
      <c r="FB23">
        <f t="shared" si="68"/>
        <v>0.28567181926278251</v>
      </c>
      <c r="FC23">
        <f t="shared" si="69"/>
        <v>0.11890606420927471</v>
      </c>
      <c r="FD23">
        <f t="shared" si="70"/>
        <v>0.40457788347205725</v>
      </c>
      <c r="FE23">
        <f t="shared" si="71"/>
        <v>9.5124851367419744E-2</v>
      </c>
      <c r="FF23">
        <f t="shared" si="72"/>
        <v>0.16052318668252086</v>
      </c>
      <c r="FG23">
        <f t="shared" si="73"/>
        <v>5.3804994054696804E-2</v>
      </c>
      <c r="FH23" s="27">
        <f t="shared" si="74"/>
        <v>0</v>
      </c>
      <c r="FI23">
        <f t="shared" si="75"/>
        <v>0.17415270122465937</v>
      </c>
      <c r="FJ23">
        <f t="shared" si="76"/>
        <v>0.15482944288997019</v>
      </c>
      <c r="FK23">
        <f t="shared" si="77"/>
        <v>0.17327963641754077</v>
      </c>
      <c r="FL23">
        <f t="shared" si="78"/>
        <v>0.2709617132295003</v>
      </c>
      <c r="FM23">
        <f t="shared" si="79"/>
        <v>0</v>
      </c>
      <c r="FN23">
        <f t="shared" si="80"/>
        <v>0.24631301948466844</v>
      </c>
      <c r="FO23">
        <f t="shared" si="81"/>
        <v>0.56389563856380087</v>
      </c>
      <c r="FP23">
        <f t="shared" si="82"/>
        <v>0.3520550993090038</v>
      </c>
      <c r="FQ23">
        <f t="shared" si="83"/>
        <v>0.68938710586901797</v>
      </c>
      <c r="FR23">
        <f t="shared" si="84"/>
        <v>0.31353494401828802</v>
      </c>
      <c r="FS23">
        <f t="shared" si="85"/>
        <v>0.4122299290627538</v>
      </c>
      <c r="FT23">
        <f t="shared" si="86"/>
        <v>0.23409116591868573</v>
      </c>
    </row>
    <row r="24" spans="1:176">
      <c r="A24" t="s">
        <v>417</v>
      </c>
      <c r="B24" t="s">
        <v>16</v>
      </c>
      <c r="C24">
        <v>4</v>
      </c>
      <c r="D24" s="25" t="s">
        <v>357</v>
      </c>
      <c r="E24" t="s">
        <v>258</v>
      </c>
      <c r="F24">
        <v>0</v>
      </c>
      <c r="G24">
        <v>0.12760225324516292</v>
      </c>
      <c r="H24">
        <v>3.4288513348028418E-2</v>
      </c>
      <c r="I24">
        <v>0</v>
      </c>
      <c r="J24">
        <v>8.8170462894930246E-2</v>
      </c>
      <c r="K24">
        <v>2.9390154298310073E-2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1.4695077149155038E-2</v>
      </c>
      <c r="W24">
        <v>0.13225569434239534</v>
      </c>
      <c r="X24">
        <v>1.4695077149155038E-2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2.9390154298310073E-2</v>
      </c>
      <c r="AE24">
        <v>2.9390154298310073E-2</v>
      </c>
      <c r="AF24">
        <v>0</v>
      </c>
      <c r="AG24">
        <v>0</v>
      </c>
      <c r="AH24">
        <v>0</v>
      </c>
      <c r="AI24">
        <v>0</v>
      </c>
      <c r="AJ24">
        <v>1.9593436198873382E-2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2.4491795248591727E-4</v>
      </c>
      <c r="AQ24">
        <v>2.4491795248591727E-4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6.8577026696056836E-2</v>
      </c>
      <c r="AY24">
        <v>7.3475385745775196E-2</v>
      </c>
      <c r="AZ24">
        <v>0</v>
      </c>
      <c r="BA24">
        <v>0</v>
      </c>
      <c r="BB24">
        <v>6.8577026696056836E-2</v>
      </c>
      <c r="BC24">
        <v>9.7967180994366909E-3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4.8983590497183455E-3</v>
      </c>
      <c r="BK24">
        <v>0</v>
      </c>
      <c r="BL24">
        <v>9.7967180994366909E-3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9.7967180994366909E-3</v>
      </c>
      <c r="BU24">
        <v>0</v>
      </c>
      <c r="BV24">
        <v>0</v>
      </c>
      <c r="BW24">
        <v>0</v>
      </c>
      <c r="BX24">
        <v>0.23512123438648053</v>
      </c>
      <c r="BY24">
        <v>0</v>
      </c>
      <c r="BZ24" s="27">
        <f t="shared" si="87"/>
        <v>3</v>
      </c>
      <c r="CA24">
        <f t="shared" si="0"/>
        <v>14</v>
      </c>
      <c r="CB24">
        <f t="shared" si="1"/>
        <v>17</v>
      </c>
      <c r="CC24">
        <f>[1]!shannonweaver(J24:BT24)</f>
        <v>2.3452758573284611</v>
      </c>
      <c r="CD24">
        <f t="shared" si="2"/>
        <v>0.82777947599625823</v>
      </c>
      <c r="CE24">
        <v>1</v>
      </c>
      <c r="CN24">
        <f t="shared" si="88"/>
        <v>18</v>
      </c>
      <c r="CO24">
        <f t="shared" si="3"/>
        <v>0.16189076659319135</v>
      </c>
      <c r="CP24">
        <f t="shared" si="4"/>
        <v>0</v>
      </c>
      <c r="CQ24">
        <f t="shared" si="5"/>
        <v>0.12760225324516292</v>
      </c>
      <c r="CR24">
        <f t="shared" si="6"/>
        <v>3.4288513348028418E-2</v>
      </c>
      <c r="CS24">
        <f t="shared" si="7"/>
        <v>8.8170462894930246E-2</v>
      </c>
      <c r="CT24">
        <f t="shared" si="8"/>
        <v>2.9390154298310073E-2</v>
      </c>
      <c r="CU24">
        <f t="shared" si="9"/>
        <v>0</v>
      </c>
      <c r="CV24">
        <f t="shared" si="10"/>
        <v>0</v>
      </c>
      <c r="CW24">
        <f t="shared" si="11"/>
        <v>0</v>
      </c>
      <c r="CX24">
        <f t="shared" si="12"/>
        <v>0.13225569434239534</v>
      </c>
      <c r="CY24">
        <f t="shared" si="13"/>
        <v>4.4085231447465109E-2</v>
      </c>
      <c r="CZ24">
        <f t="shared" si="14"/>
        <v>0</v>
      </c>
      <c r="DA24">
        <f t="shared" si="15"/>
        <v>2.9390154298310073E-2</v>
      </c>
      <c r="DB24">
        <f t="shared" si="16"/>
        <v>0</v>
      </c>
      <c r="DC24">
        <f t="shared" si="17"/>
        <v>1.9593436198873382E-2</v>
      </c>
      <c r="DD24">
        <f t="shared" si="18"/>
        <v>0</v>
      </c>
      <c r="DE24">
        <f t="shared" si="19"/>
        <v>0</v>
      </c>
      <c r="DF24">
        <f t="shared" si="20"/>
        <v>5.4098851054638396E-3</v>
      </c>
      <c r="DG24">
        <f t="shared" si="21"/>
        <v>0</v>
      </c>
      <c r="DH24">
        <f t="shared" si="22"/>
        <v>0</v>
      </c>
      <c r="DI24">
        <f t="shared" si="23"/>
        <v>0</v>
      </c>
      <c r="DJ24">
        <f t="shared" si="24"/>
        <v>0</v>
      </c>
      <c r="DK24">
        <f t="shared" si="25"/>
        <v>0.14205241244183203</v>
      </c>
      <c r="DL24">
        <f t="shared" si="26"/>
        <v>8.3272103845211873E-2</v>
      </c>
      <c r="DM24">
        <f t="shared" si="27"/>
        <v>2.4491795248591727E-2</v>
      </c>
      <c r="DN24">
        <f t="shared" si="28"/>
        <v>0.11756061719324032</v>
      </c>
      <c r="DO24">
        <f t="shared" si="29"/>
        <v>0.48542738182708811</v>
      </c>
      <c r="DP24">
        <f t="shared" si="30"/>
        <v>0.60298799902032851</v>
      </c>
      <c r="DQ24">
        <f t="shared" si="31"/>
        <v>10</v>
      </c>
      <c r="DR24" s="50">
        <f t="shared" si="32"/>
        <v>1.142859451132245</v>
      </c>
      <c r="DS24" s="50">
        <f t="shared" si="33"/>
        <v>0.41408946374665578</v>
      </c>
      <c r="DT24">
        <f t="shared" si="34"/>
        <v>0</v>
      </c>
      <c r="DU24">
        <f t="shared" si="35"/>
        <v>0.36528400501827057</v>
      </c>
      <c r="DV24">
        <f t="shared" si="36"/>
        <v>0.18624645704694337</v>
      </c>
      <c r="DW24">
        <f t="shared" si="37"/>
        <v>0.30148139819751218</v>
      </c>
      <c r="DX24">
        <f t="shared" si="38"/>
        <v>0.17228662638919534</v>
      </c>
      <c r="DY24">
        <f t="shared" si="39"/>
        <v>0</v>
      </c>
      <c r="DZ24">
        <f t="shared" si="40"/>
        <v>0</v>
      </c>
      <c r="EA24">
        <f t="shared" si="41"/>
        <v>0</v>
      </c>
      <c r="EB24">
        <f t="shared" si="42"/>
        <v>0.3722043848820879</v>
      </c>
      <c r="EC24">
        <f t="shared" si="43"/>
        <v>0.2115389916911341</v>
      </c>
      <c r="ED24">
        <f t="shared" si="44"/>
        <v>0</v>
      </c>
      <c r="EE24">
        <f t="shared" si="45"/>
        <v>0.17228662638919534</v>
      </c>
      <c r="EF24">
        <f t="shared" si="46"/>
        <v>0</v>
      </c>
      <c r="EG24">
        <f t="shared" si="47"/>
        <v>0.1404377374538936</v>
      </c>
      <c r="EH24">
        <f t="shared" si="48"/>
        <v>0</v>
      </c>
      <c r="EI24">
        <f t="shared" si="49"/>
        <v>0</v>
      </c>
      <c r="EJ24">
        <f t="shared" si="50"/>
        <v>7.3618401030581176E-2</v>
      </c>
      <c r="EK24">
        <f t="shared" si="51"/>
        <v>0</v>
      </c>
      <c r="EL24">
        <f t="shared" si="52"/>
        <v>0</v>
      </c>
      <c r="EM24">
        <f t="shared" si="53"/>
        <v>0</v>
      </c>
      <c r="EN24">
        <f t="shared" si="54"/>
        <v>0</v>
      </c>
      <c r="EO24">
        <f t="shared" si="55"/>
        <v>0.38644547867344164</v>
      </c>
      <c r="EP24">
        <f t="shared" si="56"/>
        <v>0.29273198491259417</v>
      </c>
      <c r="EQ24">
        <f t="shared" si="57"/>
        <v>0.15714451387712911</v>
      </c>
      <c r="ER24">
        <f t="shared" si="58"/>
        <v>0.34997160931564891</v>
      </c>
      <c r="ES24">
        <f t="shared" si="59"/>
        <v>0.77082348132972267</v>
      </c>
      <c r="ET24">
        <f t="shared" si="60"/>
        <v>0.88912865723491574</v>
      </c>
      <c r="EU24" s="27">
        <f t="shared" si="61"/>
        <v>0</v>
      </c>
      <c r="EV24">
        <f t="shared" si="62"/>
        <v>0.12760225324516292</v>
      </c>
      <c r="EW24">
        <f t="shared" si="63"/>
        <v>3.4288513348028418E-2</v>
      </c>
      <c r="EX24">
        <f t="shared" si="64"/>
        <v>0.11756061719324032</v>
      </c>
      <c r="EY24">
        <f t="shared" si="65"/>
        <v>5.38819495469018E-2</v>
      </c>
      <c r="EZ24">
        <f t="shared" si="66"/>
        <v>0</v>
      </c>
      <c r="FA24">
        <f t="shared" si="67"/>
        <v>2.9390154298310073E-2</v>
      </c>
      <c r="FB24">
        <f t="shared" si="68"/>
        <v>0.14205241244183203</v>
      </c>
      <c r="FC24">
        <f t="shared" si="69"/>
        <v>8.3272103845211873E-2</v>
      </c>
      <c r="FD24">
        <f t="shared" si="70"/>
        <v>0.22532451628704392</v>
      </c>
      <c r="FE24">
        <f t="shared" si="71"/>
        <v>2.4491795248591727E-2</v>
      </c>
      <c r="FF24">
        <f t="shared" si="72"/>
        <v>0.13225569434239534</v>
      </c>
      <c r="FG24">
        <f t="shared" si="73"/>
        <v>2.0083272103845216E-2</v>
      </c>
      <c r="FH24" s="27">
        <f t="shared" si="74"/>
        <v>0</v>
      </c>
      <c r="FI24">
        <f t="shared" si="75"/>
        <v>0.36528400501827057</v>
      </c>
      <c r="FJ24">
        <f t="shared" si="76"/>
        <v>0.18624645704694337</v>
      </c>
      <c r="FK24">
        <f t="shared" si="77"/>
        <v>0.34997160931564891</v>
      </c>
      <c r="FL24">
        <f t="shared" si="78"/>
        <v>0.23426164128355476</v>
      </c>
      <c r="FM24">
        <f t="shared" si="79"/>
        <v>0</v>
      </c>
      <c r="FN24">
        <f t="shared" si="80"/>
        <v>0.17228662638919534</v>
      </c>
      <c r="FO24">
        <f t="shared" si="81"/>
        <v>0.38644547867344164</v>
      </c>
      <c r="FP24">
        <f t="shared" si="82"/>
        <v>0.29273198491259417</v>
      </c>
      <c r="FQ24">
        <f t="shared" si="83"/>
        <v>0.49460451076086964</v>
      </c>
      <c r="FR24">
        <f t="shared" si="84"/>
        <v>0.15714451387712911</v>
      </c>
      <c r="FS24">
        <f t="shared" si="85"/>
        <v>0.3722043848820879</v>
      </c>
      <c r="FT24">
        <f t="shared" si="86"/>
        <v>0.14219415236254943</v>
      </c>
    </row>
    <row r="25" spans="1:176">
      <c r="A25" t="s">
        <v>418</v>
      </c>
      <c r="B25" t="s">
        <v>16</v>
      </c>
      <c r="C25">
        <v>4</v>
      </c>
      <c r="D25" s="25" t="s">
        <v>357</v>
      </c>
      <c r="E25" t="s">
        <v>258</v>
      </c>
      <c r="F25">
        <v>0</v>
      </c>
      <c r="G25">
        <v>0</v>
      </c>
      <c r="H25">
        <v>0.16260762607626075</v>
      </c>
      <c r="I25">
        <v>0</v>
      </c>
      <c r="J25">
        <v>0</v>
      </c>
      <c r="K25">
        <v>4.9200492004920051E-3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1.4760147601476018E-2</v>
      </c>
      <c r="S25">
        <v>0</v>
      </c>
      <c r="T25">
        <v>0</v>
      </c>
      <c r="U25">
        <v>0</v>
      </c>
      <c r="V25">
        <v>5.412054120541205E-2</v>
      </c>
      <c r="W25">
        <v>0.1918819188191882</v>
      </c>
      <c r="X25">
        <v>0</v>
      </c>
      <c r="Y25">
        <v>0</v>
      </c>
      <c r="Z25">
        <v>0.12300123001230012</v>
      </c>
      <c r="AA25">
        <v>0</v>
      </c>
      <c r="AB25">
        <v>0</v>
      </c>
      <c r="AC25">
        <v>0</v>
      </c>
      <c r="AD25">
        <v>1.4760147601476018E-2</v>
      </c>
      <c r="AE25">
        <v>5.412054120541205E-2</v>
      </c>
      <c r="AF25">
        <v>0</v>
      </c>
      <c r="AG25">
        <v>0</v>
      </c>
      <c r="AH25">
        <v>0</v>
      </c>
      <c r="AI25">
        <v>6.8880688806888093E-2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4.9200492004920051E-3</v>
      </c>
      <c r="AQ25">
        <v>0</v>
      </c>
      <c r="AR25">
        <v>0</v>
      </c>
      <c r="AS25">
        <v>0</v>
      </c>
      <c r="AT25">
        <v>0</v>
      </c>
      <c r="AU25">
        <v>5.1660516605166054E-3</v>
      </c>
      <c r="AV25">
        <v>0</v>
      </c>
      <c r="AW25">
        <v>0</v>
      </c>
      <c r="AX25">
        <v>9.3726937269372729E-2</v>
      </c>
      <c r="AY25">
        <v>7.9212792127921289E-2</v>
      </c>
      <c r="AZ25">
        <v>0</v>
      </c>
      <c r="BA25">
        <v>0</v>
      </c>
      <c r="BB25">
        <v>5.412054120541205E-2</v>
      </c>
      <c r="BC25">
        <v>1.4760147601476018E-2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4.9200492004920051E-3</v>
      </c>
      <c r="BL25">
        <v>2.4600246002460024E-2</v>
      </c>
      <c r="BM25">
        <v>4.9200492004920051E-3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9.8400984009840101E-3</v>
      </c>
      <c r="BV25">
        <v>0</v>
      </c>
      <c r="BW25">
        <v>0</v>
      </c>
      <c r="BX25">
        <v>1.4760147601476018E-2</v>
      </c>
      <c r="BY25">
        <v>0</v>
      </c>
      <c r="BZ25" s="27">
        <f t="shared" si="87"/>
        <v>3</v>
      </c>
      <c r="CA25">
        <f t="shared" si="0"/>
        <v>15</v>
      </c>
      <c r="CB25">
        <f t="shared" si="1"/>
        <v>18</v>
      </c>
      <c r="CC25">
        <f>[1]!shannonweaver(J25:BT25)</f>
        <v>2.3329758996202408</v>
      </c>
      <c r="CD25">
        <f t="shared" si="2"/>
        <v>0.80715426769820109</v>
      </c>
      <c r="CN25">
        <f t="shared" si="88"/>
        <v>18</v>
      </c>
      <c r="CO25">
        <f t="shared" si="3"/>
        <v>0.16260762607626075</v>
      </c>
      <c r="CP25">
        <f t="shared" si="4"/>
        <v>0</v>
      </c>
      <c r="CQ25">
        <f t="shared" si="5"/>
        <v>0</v>
      </c>
      <c r="CR25">
        <f t="shared" si="6"/>
        <v>0.16260762607626075</v>
      </c>
      <c r="CS25">
        <f t="shared" si="7"/>
        <v>0</v>
      </c>
      <c r="CT25">
        <f t="shared" si="8"/>
        <v>4.9200492004920051E-3</v>
      </c>
      <c r="CU25">
        <f t="shared" si="9"/>
        <v>0</v>
      </c>
      <c r="CV25">
        <f t="shared" si="10"/>
        <v>0</v>
      </c>
      <c r="CW25">
        <f t="shared" si="11"/>
        <v>1.4760147601476018E-2</v>
      </c>
      <c r="CX25">
        <f t="shared" si="12"/>
        <v>0.1918819188191882</v>
      </c>
      <c r="CY25">
        <f t="shared" si="13"/>
        <v>0.13776137761377613</v>
      </c>
      <c r="CZ25">
        <f t="shared" si="14"/>
        <v>0</v>
      </c>
      <c r="DA25">
        <f t="shared" si="15"/>
        <v>5.412054120541205E-2</v>
      </c>
      <c r="DB25">
        <f t="shared" si="16"/>
        <v>6.8880688806888093E-2</v>
      </c>
      <c r="DC25">
        <f t="shared" si="17"/>
        <v>0</v>
      </c>
      <c r="DD25">
        <f t="shared" si="18"/>
        <v>0</v>
      </c>
      <c r="DE25">
        <f t="shared" si="19"/>
        <v>0</v>
      </c>
      <c r="DF25">
        <f t="shared" si="20"/>
        <v>2.5139719694750623E-2</v>
      </c>
      <c r="DG25">
        <f t="shared" si="21"/>
        <v>0</v>
      </c>
      <c r="DH25">
        <f t="shared" si="22"/>
        <v>0</v>
      </c>
      <c r="DI25">
        <f t="shared" si="23"/>
        <v>5.1660516605166054E-3</v>
      </c>
      <c r="DJ25">
        <f t="shared" si="24"/>
        <v>0</v>
      </c>
      <c r="DK25">
        <f t="shared" si="25"/>
        <v>0.17293972939729402</v>
      </c>
      <c r="DL25">
        <f t="shared" si="26"/>
        <v>6.8880688806888066E-2</v>
      </c>
      <c r="DM25">
        <f t="shared" si="27"/>
        <v>8.8560885608856083E-2</v>
      </c>
      <c r="DN25">
        <f t="shared" si="28"/>
        <v>4.9200492004920051E-3</v>
      </c>
      <c r="DO25">
        <f t="shared" si="29"/>
        <v>0.81771217712177158</v>
      </c>
      <c r="DP25">
        <f t="shared" si="30"/>
        <v>0.82263222632226363</v>
      </c>
      <c r="DQ25">
        <f t="shared" si="31"/>
        <v>11</v>
      </c>
      <c r="DR25" s="50">
        <f t="shared" si="32"/>
        <v>1.1161528431392447</v>
      </c>
      <c r="DS25" s="50">
        <f t="shared" si="33"/>
        <v>0.41506166365550945</v>
      </c>
      <c r="DT25">
        <f t="shared" si="34"/>
        <v>0</v>
      </c>
      <c r="DU25">
        <f t="shared" si="35"/>
        <v>0</v>
      </c>
      <c r="DV25">
        <f t="shared" si="36"/>
        <v>0.41506166365550945</v>
      </c>
      <c r="DW25">
        <f t="shared" si="37"/>
        <v>0</v>
      </c>
      <c r="DX25">
        <f t="shared" si="38"/>
        <v>7.0200707989594824E-2</v>
      </c>
      <c r="DY25">
        <f t="shared" si="39"/>
        <v>0</v>
      </c>
      <c r="DZ25">
        <f t="shared" si="40"/>
        <v>0</v>
      </c>
      <c r="EA25">
        <f t="shared" si="41"/>
        <v>0.12179222229433179</v>
      </c>
      <c r="EB25">
        <f t="shared" si="42"/>
        <v>0.45342085738469806</v>
      </c>
      <c r="EC25">
        <f t="shared" si="43"/>
        <v>0.38026031106648506</v>
      </c>
      <c r="ED25">
        <f t="shared" si="44"/>
        <v>0</v>
      </c>
      <c r="EE25">
        <f t="shared" si="45"/>
        <v>0.23478945217290287</v>
      </c>
      <c r="EF25">
        <f t="shared" si="46"/>
        <v>0.26556168780794087</v>
      </c>
      <c r="EG25">
        <f t="shared" si="47"/>
        <v>0</v>
      </c>
      <c r="EH25">
        <f t="shared" si="48"/>
        <v>0</v>
      </c>
      <c r="EI25">
        <f t="shared" si="49"/>
        <v>0</v>
      </c>
      <c r="EJ25">
        <f t="shared" si="50"/>
        <v>0.15922706833271602</v>
      </c>
      <c r="EK25">
        <f t="shared" si="51"/>
        <v>0</v>
      </c>
      <c r="EL25">
        <f t="shared" si="52"/>
        <v>0</v>
      </c>
      <c r="EM25">
        <f t="shared" si="53"/>
        <v>7.1937280201045534E-2</v>
      </c>
      <c r="EN25">
        <f t="shared" si="54"/>
        <v>0</v>
      </c>
      <c r="EO25">
        <f t="shared" si="55"/>
        <v>0.42888849835038856</v>
      </c>
      <c r="EP25">
        <f t="shared" si="56"/>
        <v>0.26556168780794076</v>
      </c>
      <c r="EQ25">
        <f t="shared" si="57"/>
        <v>0.30216918398653414</v>
      </c>
      <c r="ER25">
        <f t="shared" si="58"/>
        <v>7.0200707989594824E-2</v>
      </c>
      <c r="ES25">
        <f t="shared" si="59"/>
        <v>1.1296771440918862</v>
      </c>
      <c r="ET25">
        <f t="shared" si="60"/>
        <v>1.136082860046145</v>
      </c>
      <c r="EU25" s="27">
        <f t="shared" si="61"/>
        <v>0</v>
      </c>
      <c r="EV25">
        <f t="shared" si="62"/>
        <v>0</v>
      </c>
      <c r="EW25">
        <f t="shared" si="63"/>
        <v>0.16260762607626075</v>
      </c>
      <c r="EX25">
        <f t="shared" si="64"/>
        <v>4.9200492004920051E-3</v>
      </c>
      <c r="EY25">
        <f t="shared" si="65"/>
        <v>0.13776137761377613</v>
      </c>
      <c r="EZ25">
        <f t="shared" si="66"/>
        <v>0</v>
      </c>
      <c r="FA25">
        <f t="shared" si="67"/>
        <v>6.8880688806888066E-2</v>
      </c>
      <c r="FB25">
        <f t="shared" si="68"/>
        <v>0.17293972939729402</v>
      </c>
      <c r="FC25">
        <f t="shared" si="69"/>
        <v>6.8880688806888066E-2</v>
      </c>
      <c r="FD25">
        <f t="shared" si="70"/>
        <v>0.2418204182041821</v>
      </c>
      <c r="FE25">
        <f t="shared" si="71"/>
        <v>8.8560885608856083E-2</v>
      </c>
      <c r="FF25">
        <f t="shared" si="72"/>
        <v>0.26076260762607628</v>
      </c>
      <c r="FG25">
        <f t="shared" si="73"/>
        <v>1.0086100861008611E-2</v>
      </c>
      <c r="FH25" s="27">
        <f t="shared" si="74"/>
        <v>0</v>
      </c>
      <c r="FI25">
        <f t="shared" si="75"/>
        <v>0</v>
      </c>
      <c r="FJ25">
        <f t="shared" si="76"/>
        <v>0.41506166365550945</v>
      </c>
      <c r="FK25">
        <f t="shared" si="77"/>
        <v>7.0200707989594824E-2</v>
      </c>
      <c r="FL25">
        <f t="shared" si="78"/>
        <v>0.38026031106648506</v>
      </c>
      <c r="FM25">
        <f t="shared" si="79"/>
        <v>0</v>
      </c>
      <c r="FN25">
        <f t="shared" si="80"/>
        <v>0.26556168780794076</v>
      </c>
      <c r="FO25">
        <f t="shared" si="81"/>
        <v>0.42888849835038856</v>
      </c>
      <c r="FP25">
        <f t="shared" si="82"/>
        <v>0.26556168780794076</v>
      </c>
      <c r="FQ25">
        <f t="shared" si="83"/>
        <v>0.51410115879568752</v>
      </c>
      <c r="FR25">
        <f t="shared" si="84"/>
        <v>0.30216918398653414</v>
      </c>
      <c r="FS25">
        <f t="shared" si="85"/>
        <v>0.53593969242096562</v>
      </c>
      <c r="FT25">
        <f t="shared" si="86"/>
        <v>0.100599176298584</v>
      </c>
    </row>
    <row r="26" spans="1:176">
      <c r="A26" t="s">
        <v>419</v>
      </c>
      <c r="B26" t="s">
        <v>16</v>
      </c>
      <c r="C26">
        <v>5</v>
      </c>
      <c r="D26" s="25" t="s">
        <v>357</v>
      </c>
      <c r="E26" t="s">
        <v>258</v>
      </c>
      <c r="F26">
        <v>9.9850224663005516E-3</v>
      </c>
      <c r="G26">
        <v>3.0204692960559165E-2</v>
      </c>
      <c r="H26">
        <v>4.992511233150275E-2</v>
      </c>
      <c r="I26">
        <v>0</v>
      </c>
      <c r="J26">
        <v>0.16475287069395911</v>
      </c>
      <c r="K26">
        <v>0</v>
      </c>
      <c r="L26">
        <v>0</v>
      </c>
      <c r="M26">
        <v>0.11008487269096358</v>
      </c>
      <c r="N26">
        <v>0</v>
      </c>
      <c r="O26">
        <v>4.9925112331502758E-3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3.4947578632051925E-2</v>
      </c>
      <c r="W26">
        <v>9.9850224663005516E-3</v>
      </c>
      <c r="X26">
        <v>0</v>
      </c>
      <c r="Y26">
        <v>0</v>
      </c>
      <c r="Z26">
        <v>2.4962556165751375E-2</v>
      </c>
      <c r="AA26">
        <v>0</v>
      </c>
      <c r="AB26">
        <v>0</v>
      </c>
      <c r="AC26">
        <v>0</v>
      </c>
      <c r="AD26">
        <v>9.9850224663005516E-3</v>
      </c>
      <c r="AE26">
        <v>4.9925112331502758E-3</v>
      </c>
      <c r="AF26">
        <v>0</v>
      </c>
      <c r="AG26">
        <v>0</v>
      </c>
      <c r="AH26">
        <v>0</v>
      </c>
      <c r="AI26">
        <v>0</v>
      </c>
      <c r="AJ26">
        <v>9.9850224663005516E-3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1.9970044932601103E-2</v>
      </c>
      <c r="AQ26">
        <v>2.4962556165751375E-4</v>
      </c>
      <c r="AR26">
        <v>0</v>
      </c>
      <c r="AS26">
        <v>0</v>
      </c>
      <c r="AT26">
        <v>0</v>
      </c>
      <c r="AU26">
        <v>9.9850224663005516E-3</v>
      </c>
      <c r="AV26">
        <v>0</v>
      </c>
      <c r="AW26">
        <v>0</v>
      </c>
      <c r="AX26">
        <v>0.13005491762356469</v>
      </c>
      <c r="AY26">
        <v>0.10983524712930609</v>
      </c>
      <c r="AZ26">
        <v>0</v>
      </c>
      <c r="BA26">
        <v>0</v>
      </c>
      <c r="BB26">
        <v>0.16475287069395911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1.4977533699450828E-2</v>
      </c>
      <c r="BI26">
        <v>0</v>
      </c>
      <c r="BJ26">
        <v>0</v>
      </c>
      <c r="BK26">
        <v>0</v>
      </c>
      <c r="BL26">
        <v>1.5227159261108342E-2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1.0234648027958065E-2</v>
      </c>
      <c r="BU26">
        <v>0</v>
      </c>
      <c r="BV26">
        <v>4.9925112331502758E-3</v>
      </c>
      <c r="BW26">
        <v>0</v>
      </c>
      <c r="BX26">
        <v>5.4917623564653031E-2</v>
      </c>
      <c r="BY26">
        <v>0</v>
      </c>
      <c r="BZ26" s="27">
        <f t="shared" si="87"/>
        <v>4</v>
      </c>
      <c r="CA26">
        <f t="shared" si="0"/>
        <v>14</v>
      </c>
      <c r="CB26">
        <f t="shared" si="1"/>
        <v>18</v>
      </c>
      <c r="CC26">
        <f>[1]!shannonweaver(J26:BT26)</f>
        <v>2.243399175935981</v>
      </c>
      <c r="CD26">
        <f t="shared" si="2"/>
        <v>0.77616284818977754</v>
      </c>
      <c r="CE26">
        <v>1</v>
      </c>
      <c r="CF26">
        <v>1</v>
      </c>
      <c r="CI26">
        <v>2</v>
      </c>
      <c r="CN26">
        <f t="shared" si="88"/>
        <v>22</v>
      </c>
      <c r="CO26">
        <f t="shared" si="3"/>
        <v>9.0114827758362465E-2</v>
      </c>
      <c r="CP26">
        <f t="shared" si="4"/>
        <v>9.9850224663005516E-3</v>
      </c>
      <c r="CQ26">
        <f t="shared" si="5"/>
        <v>3.0204692960559165E-2</v>
      </c>
      <c r="CR26">
        <f t="shared" si="6"/>
        <v>4.992511233150275E-2</v>
      </c>
      <c r="CS26">
        <f t="shared" si="7"/>
        <v>0.16475287069395911</v>
      </c>
      <c r="CT26">
        <f t="shared" si="8"/>
        <v>0</v>
      </c>
      <c r="CU26">
        <f t="shared" si="9"/>
        <v>0.11008487269096358</v>
      </c>
      <c r="CV26">
        <f t="shared" si="10"/>
        <v>4.9925112331502758E-3</v>
      </c>
      <c r="CW26">
        <f t="shared" si="11"/>
        <v>0</v>
      </c>
      <c r="CX26">
        <f t="shared" si="12"/>
        <v>9.9850224663005516E-3</v>
      </c>
      <c r="CY26">
        <f t="shared" si="13"/>
        <v>3.4947578632051925E-2</v>
      </c>
      <c r="CZ26">
        <f t="shared" si="14"/>
        <v>0</v>
      </c>
      <c r="DA26">
        <f t="shared" si="15"/>
        <v>4.9925112331502758E-3</v>
      </c>
      <c r="DB26">
        <f t="shared" si="16"/>
        <v>0</v>
      </c>
      <c r="DC26">
        <f t="shared" si="17"/>
        <v>9.9850224663005516E-3</v>
      </c>
      <c r="DD26">
        <f t="shared" si="18"/>
        <v>0</v>
      </c>
      <c r="DE26">
        <f t="shared" si="19"/>
        <v>0</v>
      </c>
      <c r="DF26">
        <f t="shared" si="20"/>
        <v>2.0219670494258615E-2</v>
      </c>
      <c r="DG26">
        <f t="shared" si="21"/>
        <v>0</v>
      </c>
      <c r="DH26">
        <f t="shared" si="22"/>
        <v>0</v>
      </c>
      <c r="DI26">
        <f t="shared" si="23"/>
        <v>9.9850224663005516E-3</v>
      </c>
      <c r="DJ26">
        <f t="shared" si="24"/>
        <v>0</v>
      </c>
      <c r="DK26">
        <f t="shared" si="25"/>
        <v>0.23989016475287078</v>
      </c>
      <c r="DL26">
        <f t="shared" si="26"/>
        <v>0.17973040439340993</v>
      </c>
      <c r="DM26">
        <f t="shared" si="27"/>
        <v>5.0174737893160265E-2</v>
      </c>
      <c r="DN26">
        <f t="shared" si="28"/>
        <v>0.27483774338492267</v>
      </c>
      <c r="DO26">
        <f t="shared" si="29"/>
        <v>0.57513729405891179</v>
      </c>
      <c r="DP26">
        <f t="shared" si="30"/>
        <v>0.84997503744383451</v>
      </c>
      <c r="DQ26">
        <f t="shared" si="31"/>
        <v>12</v>
      </c>
      <c r="DR26" s="50">
        <f t="shared" si="32"/>
        <v>1.0779739211982309</v>
      </c>
      <c r="DS26" s="50">
        <f t="shared" si="33"/>
        <v>0.30489321672149666</v>
      </c>
      <c r="DT26">
        <f t="shared" si="34"/>
        <v>0.10009212830442743</v>
      </c>
      <c r="DU26">
        <f t="shared" si="35"/>
        <v>0.17468198798290605</v>
      </c>
      <c r="DV26">
        <f t="shared" si="36"/>
        <v>0.22534154081295887</v>
      </c>
      <c r="DW26">
        <f t="shared" si="37"/>
        <v>0.41796077320989589</v>
      </c>
      <c r="DX26">
        <f t="shared" si="38"/>
        <v>0</v>
      </c>
      <c r="DY26">
        <f t="shared" si="39"/>
        <v>0.33820085901007185</v>
      </c>
      <c r="DZ26">
        <f t="shared" si="40"/>
        <v>7.0716630408959869E-2</v>
      </c>
      <c r="EA26">
        <f t="shared" si="41"/>
        <v>0</v>
      </c>
      <c r="EB26">
        <f t="shared" si="42"/>
        <v>0.10009212830442743</v>
      </c>
      <c r="EC26">
        <f t="shared" si="43"/>
        <v>0.18804906957434889</v>
      </c>
      <c r="ED26">
        <f t="shared" si="44"/>
        <v>0</v>
      </c>
      <c r="EE26">
        <f t="shared" si="45"/>
        <v>7.0716630408959869E-2</v>
      </c>
      <c r="EF26">
        <f t="shared" si="46"/>
        <v>0</v>
      </c>
      <c r="EG26">
        <f t="shared" si="47"/>
        <v>0.10009212830442743</v>
      </c>
      <c r="EH26">
        <f t="shared" si="48"/>
        <v>0</v>
      </c>
      <c r="EI26">
        <f t="shared" si="49"/>
        <v>0</v>
      </c>
      <c r="EJ26">
        <f t="shared" si="50"/>
        <v>0.14267949339612984</v>
      </c>
      <c r="EK26">
        <f t="shared" si="51"/>
        <v>0</v>
      </c>
      <c r="EL26">
        <f t="shared" si="52"/>
        <v>0</v>
      </c>
      <c r="EM26">
        <f t="shared" si="53"/>
        <v>0.10009212830442743</v>
      </c>
      <c r="EN26">
        <f t="shared" si="54"/>
        <v>0</v>
      </c>
      <c r="EO26">
        <f t="shared" si="55"/>
        <v>0.51184409031282974</v>
      </c>
      <c r="EP26">
        <f t="shared" si="56"/>
        <v>0.43779806328982163</v>
      </c>
      <c r="EQ26">
        <f t="shared" si="57"/>
        <v>0.22591395090143099</v>
      </c>
      <c r="ER26">
        <f t="shared" si="58"/>
        <v>0.55183378470454092</v>
      </c>
      <c r="ES26">
        <f t="shared" si="59"/>
        <v>0.86082116789335317</v>
      </c>
      <c r="ET26">
        <f t="shared" si="60"/>
        <v>1.1730619583300945</v>
      </c>
      <c r="EU26" s="27">
        <f t="shared" si="61"/>
        <v>9.9850224663005516E-3</v>
      </c>
      <c r="EV26">
        <f t="shared" si="62"/>
        <v>3.0204692960559165E-2</v>
      </c>
      <c r="EW26">
        <f t="shared" si="63"/>
        <v>4.992511233150275E-2</v>
      </c>
      <c r="EX26">
        <f t="shared" si="64"/>
        <v>0.27483774338492267</v>
      </c>
      <c r="EY26">
        <f t="shared" si="65"/>
        <v>4.518222666000999E-2</v>
      </c>
      <c r="EZ26">
        <f t="shared" si="66"/>
        <v>4.9925112331502758E-3</v>
      </c>
      <c r="FA26">
        <f t="shared" si="67"/>
        <v>4.9925112331502758E-3</v>
      </c>
      <c r="FB26">
        <f t="shared" si="68"/>
        <v>0.23989016475287078</v>
      </c>
      <c r="FC26">
        <f t="shared" si="69"/>
        <v>0.17973040439340993</v>
      </c>
      <c r="FD26">
        <f t="shared" si="70"/>
        <v>0.41962056914628071</v>
      </c>
      <c r="FE26">
        <f t="shared" si="71"/>
        <v>5.0174737893160265E-2</v>
      </c>
      <c r="FF26">
        <f t="shared" si="72"/>
        <v>9.9850224663005516E-3</v>
      </c>
      <c r="FG26">
        <f t="shared" si="73"/>
        <v>4.0189715426859722E-2</v>
      </c>
      <c r="FH26" s="27">
        <f t="shared" si="74"/>
        <v>0.10009212830442743</v>
      </c>
      <c r="FI26">
        <f t="shared" si="75"/>
        <v>0.17468198798290605</v>
      </c>
      <c r="FJ26">
        <f t="shared" si="76"/>
        <v>0.22534154081295887</v>
      </c>
      <c r="FK26">
        <f t="shared" si="77"/>
        <v>0.55183378470454092</v>
      </c>
      <c r="FL26">
        <f t="shared" si="78"/>
        <v>0.21419522463757606</v>
      </c>
      <c r="FM26">
        <f t="shared" si="79"/>
        <v>7.0716630408959869E-2</v>
      </c>
      <c r="FN26">
        <f t="shared" si="80"/>
        <v>7.0716630408959869E-2</v>
      </c>
      <c r="FO26">
        <f t="shared" si="81"/>
        <v>0.51184409031282974</v>
      </c>
      <c r="FP26">
        <f t="shared" si="82"/>
        <v>0.43779806328982163</v>
      </c>
      <c r="FQ26">
        <f t="shared" si="83"/>
        <v>0.7046684300795828</v>
      </c>
      <c r="FR26">
        <f t="shared" si="84"/>
        <v>0.22591395090143099</v>
      </c>
      <c r="FS26">
        <f t="shared" si="85"/>
        <v>0.10009212830442743</v>
      </c>
      <c r="FT26">
        <f t="shared" si="86"/>
        <v>0.20184144079868135</v>
      </c>
    </row>
    <row r="27" spans="1:176">
      <c r="A27" t="s">
        <v>420</v>
      </c>
      <c r="B27" t="s">
        <v>16</v>
      </c>
      <c r="C27">
        <v>5</v>
      </c>
      <c r="D27" s="25" t="s">
        <v>357</v>
      </c>
      <c r="E27" t="s">
        <v>258</v>
      </c>
      <c r="F27">
        <v>0</v>
      </c>
      <c r="G27">
        <v>3.3699808795411082E-2</v>
      </c>
      <c r="H27">
        <v>8.6042065009560229E-2</v>
      </c>
      <c r="I27">
        <v>0</v>
      </c>
      <c r="J27">
        <v>8.6042065009560242E-2</v>
      </c>
      <c r="K27">
        <v>0</v>
      </c>
      <c r="L27">
        <v>0</v>
      </c>
      <c r="M27">
        <v>0</v>
      </c>
      <c r="N27">
        <v>0</v>
      </c>
      <c r="O27">
        <v>4.7801147227533461E-3</v>
      </c>
      <c r="P27">
        <v>0</v>
      </c>
      <c r="Q27">
        <v>4.7801147227533461E-3</v>
      </c>
      <c r="R27">
        <v>0</v>
      </c>
      <c r="S27">
        <v>0</v>
      </c>
      <c r="T27">
        <v>0</v>
      </c>
      <c r="U27">
        <v>0</v>
      </c>
      <c r="V27">
        <v>4.3021032504780107E-2</v>
      </c>
      <c r="W27">
        <v>0.18642447418738048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1.9120458891013385E-2</v>
      </c>
      <c r="AD27">
        <v>9.5602294455066923E-3</v>
      </c>
      <c r="AE27">
        <v>1.9120458891013385E-2</v>
      </c>
      <c r="AF27">
        <v>0</v>
      </c>
      <c r="AG27">
        <v>0</v>
      </c>
      <c r="AH27">
        <v>0</v>
      </c>
      <c r="AI27">
        <v>0</v>
      </c>
      <c r="AJ27">
        <v>5.2581261950286798E-2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8.1500956022944562E-2</v>
      </c>
      <c r="AY27">
        <v>8.1500956022944548E-2</v>
      </c>
      <c r="AZ27">
        <v>0</v>
      </c>
      <c r="BA27">
        <v>0</v>
      </c>
      <c r="BB27">
        <v>0.13408221797323136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4.7801147227533461E-3</v>
      </c>
      <c r="BK27">
        <v>4.7801147227533461E-3</v>
      </c>
      <c r="BL27">
        <v>1.9120458891013385E-2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4.7801147227533461E-3</v>
      </c>
      <c r="BX27">
        <v>0.12428298279158699</v>
      </c>
      <c r="BY27">
        <v>0</v>
      </c>
      <c r="BZ27" s="27">
        <f t="shared" si="87"/>
        <v>4</v>
      </c>
      <c r="CA27">
        <f t="shared" si="0"/>
        <v>11</v>
      </c>
      <c r="CB27">
        <f t="shared" si="1"/>
        <v>15</v>
      </c>
      <c r="CC27">
        <f>[1]!shannonweaver(J27:BT27)</f>
        <v>2.1980827562028327</v>
      </c>
      <c r="CD27">
        <f t="shared" si="2"/>
        <v>0.81168464133648099</v>
      </c>
      <c r="CE27">
        <v>1</v>
      </c>
      <c r="CF27">
        <v>1</v>
      </c>
      <c r="CN27">
        <f t="shared" si="88"/>
        <v>17</v>
      </c>
      <c r="CO27">
        <f t="shared" si="3"/>
        <v>0.11974187380497131</v>
      </c>
      <c r="CP27">
        <f t="shared" si="4"/>
        <v>0</v>
      </c>
      <c r="CQ27">
        <f t="shared" si="5"/>
        <v>3.3699808795411082E-2</v>
      </c>
      <c r="CR27">
        <f t="shared" si="6"/>
        <v>8.6042065009560229E-2</v>
      </c>
      <c r="CS27">
        <f t="shared" si="7"/>
        <v>8.6042065009560242E-2</v>
      </c>
      <c r="CT27">
        <f t="shared" si="8"/>
        <v>0</v>
      </c>
      <c r="CU27">
        <f t="shared" si="9"/>
        <v>0</v>
      </c>
      <c r="CV27">
        <f t="shared" si="10"/>
        <v>4.7801147227533461E-3</v>
      </c>
      <c r="CW27">
        <f t="shared" si="11"/>
        <v>4.7801147227533461E-3</v>
      </c>
      <c r="CX27">
        <f t="shared" si="12"/>
        <v>0.18642447418738048</v>
      </c>
      <c r="CY27">
        <f t="shared" si="13"/>
        <v>9.5602294455066923E-3</v>
      </c>
      <c r="CZ27">
        <f t="shared" si="14"/>
        <v>1.9120458891013385E-2</v>
      </c>
      <c r="DA27">
        <f t="shared" si="15"/>
        <v>1.9120458891013385E-2</v>
      </c>
      <c r="DB27">
        <f t="shared" si="16"/>
        <v>0</v>
      </c>
      <c r="DC27">
        <f t="shared" si="17"/>
        <v>5.2581261950286798E-2</v>
      </c>
      <c r="DD27">
        <f t="shared" si="18"/>
        <v>0</v>
      </c>
      <c r="DE27">
        <f t="shared" si="19"/>
        <v>0</v>
      </c>
      <c r="DF27">
        <f t="shared" si="20"/>
        <v>5.2826201796090854E-3</v>
      </c>
      <c r="DG27">
        <f t="shared" si="21"/>
        <v>0</v>
      </c>
      <c r="DH27">
        <f t="shared" si="22"/>
        <v>0</v>
      </c>
      <c r="DI27">
        <f t="shared" si="23"/>
        <v>0</v>
      </c>
      <c r="DJ27">
        <f t="shared" si="24"/>
        <v>0</v>
      </c>
      <c r="DK27">
        <f t="shared" si="25"/>
        <v>0.1630019120458891</v>
      </c>
      <c r="DL27">
        <f t="shared" si="26"/>
        <v>0.13886233269598472</v>
      </c>
      <c r="DM27">
        <f t="shared" si="27"/>
        <v>6.6921606118546834E-2</v>
      </c>
      <c r="DN27">
        <f t="shared" si="28"/>
        <v>8.6042065009560242E-2</v>
      </c>
      <c r="DO27">
        <f t="shared" si="29"/>
        <v>0.66515296367112808</v>
      </c>
      <c r="DP27">
        <f t="shared" si="30"/>
        <v>0.75119502868068844</v>
      </c>
      <c r="DQ27">
        <f t="shared" si="31"/>
        <v>12</v>
      </c>
      <c r="DR27" s="50">
        <f t="shared" si="32"/>
        <v>1.1219203061063809</v>
      </c>
      <c r="DS27" s="50">
        <f t="shared" si="33"/>
        <v>0.35334425699308086</v>
      </c>
      <c r="DT27">
        <f t="shared" si="34"/>
        <v>0</v>
      </c>
      <c r="DU27">
        <f t="shared" si="35"/>
        <v>0.18462210807118834</v>
      </c>
      <c r="DV27">
        <f t="shared" si="36"/>
        <v>0.29770745223193207</v>
      </c>
      <c r="DW27">
        <f t="shared" si="37"/>
        <v>0.29770745223193212</v>
      </c>
      <c r="DX27">
        <f t="shared" si="38"/>
        <v>0</v>
      </c>
      <c r="DY27">
        <f t="shared" si="39"/>
        <v>0</v>
      </c>
      <c r="DZ27">
        <f t="shared" si="40"/>
        <v>6.9193574116437423E-2</v>
      </c>
      <c r="EA27">
        <f t="shared" si="41"/>
        <v>6.9193574116437423E-2</v>
      </c>
      <c r="EB27">
        <f t="shared" si="42"/>
        <v>0.44645309628329677</v>
      </c>
      <c r="EC27">
        <f t="shared" si="43"/>
        <v>9.7932894076041041E-2</v>
      </c>
      <c r="ED27">
        <f t="shared" si="44"/>
        <v>0.13872123513403845</v>
      </c>
      <c r="EE27">
        <f t="shared" si="45"/>
        <v>0.13872123513403845</v>
      </c>
      <c r="EF27">
        <f t="shared" si="46"/>
        <v>0</v>
      </c>
      <c r="EG27">
        <f t="shared" si="47"/>
        <v>0.23136467014085701</v>
      </c>
      <c r="EH27">
        <f t="shared" si="48"/>
        <v>0</v>
      </c>
      <c r="EI27">
        <f t="shared" si="49"/>
        <v>0</v>
      </c>
      <c r="EJ27">
        <f t="shared" si="50"/>
        <v>7.2745779958479723E-2</v>
      </c>
      <c r="EK27">
        <f t="shared" si="51"/>
        <v>0</v>
      </c>
      <c r="EL27">
        <f t="shared" si="52"/>
        <v>0</v>
      </c>
      <c r="EM27">
        <f t="shared" si="53"/>
        <v>0</v>
      </c>
      <c r="EN27">
        <f t="shared" si="54"/>
        <v>0</v>
      </c>
      <c r="EO27">
        <f t="shared" si="55"/>
        <v>0.41559565530518433</v>
      </c>
      <c r="EP27">
        <f t="shared" si="56"/>
        <v>0.38185485185406065</v>
      </c>
      <c r="EQ27">
        <f t="shared" si="57"/>
        <v>0.26166797390732532</v>
      </c>
      <c r="ER27">
        <f t="shared" si="58"/>
        <v>0.29770745223193212</v>
      </c>
      <c r="ES27">
        <f t="shared" si="59"/>
        <v>0.95371200121773414</v>
      </c>
      <c r="ET27">
        <f t="shared" si="60"/>
        <v>1.0485785543176318</v>
      </c>
      <c r="EU27" s="27">
        <f t="shared" si="61"/>
        <v>0</v>
      </c>
      <c r="EV27">
        <f t="shared" si="62"/>
        <v>3.3699808795411082E-2</v>
      </c>
      <c r="EW27">
        <f t="shared" si="63"/>
        <v>8.6042065009560229E-2</v>
      </c>
      <c r="EX27">
        <f t="shared" si="64"/>
        <v>8.6042065009560242E-2</v>
      </c>
      <c r="EY27">
        <f t="shared" si="65"/>
        <v>2.8680688336520078E-2</v>
      </c>
      <c r="EZ27">
        <f t="shared" si="66"/>
        <v>4.7801147227533461E-3</v>
      </c>
      <c r="FA27">
        <f t="shared" si="67"/>
        <v>2.390057361376673E-2</v>
      </c>
      <c r="FB27">
        <f t="shared" si="68"/>
        <v>0.1630019120458891</v>
      </c>
      <c r="FC27">
        <f t="shared" si="69"/>
        <v>0.13886233269598472</v>
      </c>
      <c r="FD27">
        <f t="shared" si="70"/>
        <v>0.30186424474187379</v>
      </c>
      <c r="FE27">
        <f t="shared" si="71"/>
        <v>6.6921606118546834E-2</v>
      </c>
      <c r="FF27">
        <f t="shared" si="72"/>
        <v>0.18642447418738048</v>
      </c>
      <c r="FG27">
        <f t="shared" si="73"/>
        <v>5.2581261950286798E-2</v>
      </c>
      <c r="FH27" s="27">
        <f t="shared" si="74"/>
        <v>0</v>
      </c>
      <c r="FI27">
        <f t="shared" si="75"/>
        <v>0.18462210807118834</v>
      </c>
      <c r="FJ27">
        <f t="shared" si="76"/>
        <v>0.29770745223193207</v>
      </c>
      <c r="FK27">
        <f t="shared" si="77"/>
        <v>0.29770745223193212</v>
      </c>
      <c r="FL27">
        <f t="shared" si="78"/>
        <v>0.17017389756301385</v>
      </c>
      <c r="FM27">
        <f t="shared" si="79"/>
        <v>6.9193574116437423E-2</v>
      </c>
      <c r="FN27">
        <f t="shared" si="80"/>
        <v>0.15522065328979592</v>
      </c>
      <c r="FO27">
        <f t="shared" si="81"/>
        <v>0.41559565530518433</v>
      </c>
      <c r="FP27">
        <f t="shared" si="82"/>
        <v>0.38185485185406065</v>
      </c>
      <c r="FQ27">
        <f t="shared" si="83"/>
        <v>0.58167200121755136</v>
      </c>
      <c r="FR27">
        <f t="shared" si="84"/>
        <v>0.26166797390732532</v>
      </c>
      <c r="FS27">
        <f t="shared" si="85"/>
        <v>0.44645309628329677</v>
      </c>
      <c r="FT27">
        <f t="shared" si="86"/>
        <v>0.23136467014085701</v>
      </c>
    </row>
    <row r="28" spans="1:176">
      <c r="A28" t="s">
        <v>389</v>
      </c>
      <c r="B28" t="s">
        <v>16</v>
      </c>
      <c r="C28">
        <v>5</v>
      </c>
      <c r="D28" s="25" t="s">
        <v>357</v>
      </c>
      <c r="E28" t="s">
        <v>258</v>
      </c>
      <c r="F28">
        <v>0</v>
      </c>
      <c r="G28">
        <v>4.7807712625462219E-2</v>
      </c>
      <c r="H28">
        <v>5.8108821975699929E-2</v>
      </c>
      <c r="I28">
        <v>0</v>
      </c>
      <c r="J28">
        <v>9.5087163232963554E-2</v>
      </c>
      <c r="K28">
        <v>0</v>
      </c>
      <c r="L28">
        <v>0</v>
      </c>
      <c r="M28">
        <v>0.14289487585842575</v>
      </c>
      <c r="N28">
        <v>0</v>
      </c>
      <c r="O28">
        <v>4.7543581616481763E-2</v>
      </c>
      <c r="P28">
        <v>0</v>
      </c>
      <c r="Q28">
        <v>5.2826201796090854E-3</v>
      </c>
      <c r="R28">
        <v>0</v>
      </c>
      <c r="S28">
        <v>0</v>
      </c>
      <c r="T28">
        <v>0</v>
      </c>
      <c r="U28">
        <v>0</v>
      </c>
      <c r="V28">
        <v>5.2826201796090854E-3</v>
      </c>
      <c r="W28">
        <v>1.0565240359218171E-2</v>
      </c>
      <c r="X28">
        <v>0</v>
      </c>
      <c r="Y28">
        <v>0</v>
      </c>
      <c r="Z28">
        <v>1.5847860538827259E-2</v>
      </c>
      <c r="AA28">
        <v>0</v>
      </c>
      <c r="AB28">
        <v>1.5847860538827259E-2</v>
      </c>
      <c r="AC28">
        <v>4.2260961436872677E-2</v>
      </c>
      <c r="AD28">
        <v>1.0565240359218171E-2</v>
      </c>
      <c r="AE28">
        <v>1.5847860538827259E-2</v>
      </c>
      <c r="AF28">
        <v>0</v>
      </c>
      <c r="AG28">
        <v>0</v>
      </c>
      <c r="AH28">
        <v>0</v>
      </c>
      <c r="AI28">
        <v>0</v>
      </c>
      <c r="AJ28">
        <v>4.2260961436872677E-2</v>
      </c>
      <c r="AK28">
        <v>0</v>
      </c>
      <c r="AL28">
        <v>5.2826201796090854E-3</v>
      </c>
      <c r="AM28">
        <v>0</v>
      </c>
      <c r="AN28">
        <v>0</v>
      </c>
      <c r="AO28">
        <v>0</v>
      </c>
      <c r="AP28">
        <v>5.2826201796090854E-3</v>
      </c>
      <c r="AQ28">
        <v>0</v>
      </c>
      <c r="AR28">
        <v>0</v>
      </c>
      <c r="AS28">
        <v>0</v>
      </c>
      <c r="AT28">
        <v>0</v>
      </c>
      <c r="AU28">
        <v>5.2826201796090854E-3</v>
      </c>
      <c r="AV28">
        <v>5.2826201796090854E-3</v>
      </c>
      <c r="AW28">
        <v>5.2826201796090854E-3</v>
      </c>
      <c r="AX28">
        <v>0.1006339144215531</v>
      </c>
      <c r="AY28">
        <v>7.448494453248812E-2</v>
      </c>
      <c r="AZ28">
        <v>0</v>
      </c>
      <c r="BA28">
        <v>0</v>
      </c>
      <c r="BB28">
        <v>9.0068674062334944E-2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5.2826201796090854E-3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0.13734812466983623</v>
      </c>
      <c r="BY28">
        <v>1.0565240359218171E-2</v>
      </c>
      <c r="BZ28" s="27">
        <f t="shared" si="87"/>
        <v>5</v>
      </c>
      <c r="CA28">
        <f t="shared" si="0"/>
        <v>16</v>
      </c>
      <c r="CB28">
        <f t="shared" si="1"/>
        <v>21</v>
      </c>
      <c r="CC28">
        <f>[1]!shannonweaver(J28:BT28)</f>
        <v>2.4815447206806138</v>
      </c>
      <c r="CD28">
        <f t="shared" si="2"/>
        <v>0.81508504911404678</v>
      </c>
      <c r="CE28">
        <v>1</v>
      </c>
      <c r="CI28">
        <v>1</v>
      </c>
      <c r="CN28">
        <f t="shared" si="88"/>
        <v>23</v>
      </c>
      <c r="CO28">
        <f t="shared" si="3"/>
        <v>0.10591653460116215</v>
      </c>
      <c r="CP28">
        <f t="shared" si="4"/>
        <v>0</v>
      </c>
      <c r="CQ28">
        <f t="shared" si="5"/>
        <v>4.7807712625462219E-2</v>
      </c>
      <c r="CR28">
        <f t="shared" si="6"/>
        <v>5.8108821975699929E-2</v>
      </c>
      <c r="CS28">
        <f t="shared" si="7"/>
        <v>9.5087163232963554E-2</v>
      </c>
      <c r="CT28">
        <f t="shared" si="8"/>
        <v>0</v>
      </c>
      <c r="CU28">
        <f t="shared" si="9"/>
        <v>0.14289487585842575</v>
      </c>
      <c r="CV28">
        <f t="shared" si="10"/>
        <v>4.7543581616481763E-2</v>
      </c>
      <c r="CW28">
        <f t="shared" si="11"/>
        <v>5.2826201796090854E-3</v>
      </c>
      <c r="CX28">
        <f t="shared" si="12"/>
        <v>1.0565240359218171E-2</v>
      </c>
      <c r="CY28">
        <f t="shared" si="13"/>
        <v>4.226096143687269E-2</v>
      </c>
      <c r="CZ28">
        <f t="shared" si="14"/>
        <v>4.2260961436872677E-2</v>
      </c>
      <c r="DA28">
        <f t="shared" si="15"/>
        <v>1.5847860538827259E-2</v>
      </c>
      <c r="DB28">
        <f t="shared" si="16"/>
        <v>0</v>
      </c>
      <c r="DC28">
        <f t="shared" si="17"/>
        <v>4.2260961436872677E-2</v>
      </c>
      <c r="DD28">
        <f t="shared" si="18"/>
        <v>0</v>
      </c>
      <c r="DE28">
        <f t="shared" si="19"/>
        <v>5.2826201796090854E-3</v>
      </c>
      <c r="DF28">
        <f t="shared" si="20"/>
        <v>5.2826201796090854E-3</v>
      </c>
      <c r="DG28">
        <f t="shared" si="21"/>
        <v>0</v>
      </c>
      <c r="DH28">
        <f t="shared" si="22"/>
        <v>0</v>
      </c>
      <c r="DI28">
        <f t="shared" si="23"/>
        <v>5.2826201796090854E-3</v>
      </c>
      <c r="DJ28">
        <f t="shared" si="24"/>
        <v>1.0565240359218171E-2</v>
      </c>
      <c r="DK28">
        <f t="shared" si="25"/>
        <v>0.17511885895404122</v>
      </c>
      <c r="DL28">
        <f t="shared" si="26"/>
        <v>9.5351294241944023E-2</v>
      </c>
      <c r="DM28">
        <f t="shared" si="27"/>
        <v>5.2826201796090854E-3</v>
      </c>
      <c r="DN28">
        <f t="shared" si="28"/>
        <v>0.23798203909138932</v>
      </c>
      <c r="DO28">
        <f t="shared" si="29"/>
        <v>0.50818806127839411</v>
      </c>
      <c r="DP28">
        <f t="shared" si="30"/>
        <v>0.74617010036978337</v>
      </c>
      <c r="DQ28">
        <f t="shared" si="31"/>
        <v>16</v>
      </c>
      <c r="DR28" s="50">
        <f t="shared" si="32"/>
        <v>1.1262842942950912</v>
      </c>
      <c r="DS28" s="50">
        <f t="shared" si="33"/>
        <v>0.33148570037562758</v>
      </c>
      <c r="DT28">
        <f t="shared" si="34"/>
        <v>0</v>
      </c>
      <c r="DU28">
        <f t="shared" si="35"/>
        <v>0.2204305225922972</v>
      </c>
      <c r="DV28">
        <f t="shared" si="36"/>
        <v>0.24345555775430233</v>
      </c>
      <c r="DW28">
        <f t="shared" si="37"/>
        <v>0.31347070900481089</v>
      </c>
      <c r="DX28">
        <f t="shared" si="38"/>
        <v>0</v>
      </c>
      <c r="DY28">
        <f t="shared" si="39"/>
        <v>0.38765059920522393</v>
      </c>
      <c r="DZ28">
        <f t="shared" si="40"/>
        <v>0.21981072618430653</v>
      </c>
      <c r="EA28">
        <f t="shared" si="41"/>
        <v>7.2745779958479723E-2</v>
      </c>
      <c r="EB28">
        <f t="shared" si="42"/>
        <v>0.10296921654213891</v>
      </c>
      <c r="EC28">
        <f t="shared" si="43"/>
        <v>0.20705092407508088</v>
      </c>
      <c r="ED28">
        <f t="shared" si="44"/>
        <v>0.20705092407508086</v>
      </c>
      <c r="EE28">
        <f t="shared" si="45"/>
        <v>0.12622318986816544</v>
      </c>
      <c r="EF28">
        <f t="shared" si="46"/>
        <v>0</v>
      </c>
      <c r="EG28">
        <f t="shared" si="47"/>
        <v>0.20705092407508086</v>
      </c>
      <c r="EH28">
        <f t="shared" si="48"/>
        <v>0</v>
      </c>
      <c r="EI28">
        <f t="shared" si="49"/>
        <v>7.2745779958479723E-2</v>
      </c>
      <c r="EJ28">
        <f t="shared" si="50"/>
        <v>7.2745779958479723E-2</v>
      </c>
      <c r="EK28">
        <f t="shared" si="51"/>
        <v>0</v>
      </c>
      <c r="EL28">
        <f t="shared" si="52"/>
        <v>0</v>
      </c>
      <c r="EM28">
        <f t="shared" si="53"/>
        <v>7.2745779958479723E-2</v>
      </c>
      <c r="EN28">
        <f t="shared" si="54"/>
        <v>0.10296921654213891</v>
      </c>
      <c r="EO28">
        <f t="shared" si="55"/>
        <v>0.43176233101924621</v>
      </c>
      <c r="EP28">
        <f t="shared" si="56"/>
        <v>0.313920649914604</v>
      </c>
      <c r="EQ28">
        <f t="shared" si="57"/>
        <v>7.2745779958479723E-2</v>
      </c>
      <c r="ER28">
        <f t="shared" si="58"/>
        <v>0.50960677961863932</v>
      </c>
      <c r="ES28">
        <f t="shared" si="59"/>
        <v>0.79358659069549919</v>
      </c>
      <c r="ET28">
        <f t="shared" si="60"/>
        <v>1.0427863412623901</v>
      </c>
      <c r="EU28" s="27">
        <f t="shared" si="61"/>
        <v>0</v>
      </c>
      <c r="EV28">
        <f t="shared" si="62"/>
        <v>4.7807712625462219E-2</v>
      </c>
      <c r="EW28">
        <f t="shared" si="63"/>
        <v>5.8108821975699929E-2</v>
      </c>
      <c r="EX28">
        <f t="shared" si="64"/>
        <v>0.23798203909138932</v>
      </c>
      <c r="EY28">
        <f t="shared" si="65"/>
        <v>8.4521922873745367E-2</v>
      </c>
      <c r="EZ28">
        <f t="shared" si="66"/>
        <v>4.7543581616481763E-2</v>
      </c>
      <c r="FA28">
        <f t="shared" si="67"/>
        <v>2.1130480718436345E-2</v>
      </c>
      <c r="FB28">
        <f t="shared" si="68"/>
        <v>0.17511885895404122</v>
      </c>
      <c r="FC28">
        <f t="shared" si="69"/>
        <v>9.5351294241944023E-2</v>
      </c>
      <c r="FD28">
        <f t="shared" si="70"/>
        <v>0.27047015319598522</v>
      </c>
      <c r="FE28">
        <f t="shared" si="71"/>
        <v>5.2826201796090854E-3</v>
      </c>
      <c r="FF28">
        <f t="shared" si="72"/>
        <v>1.0565240359218171E-2</v>
      </c>
      <c r="FG28">
        <f t="shared" si="73"/>
        <v>6.8674062334918101E-2</v>
      </c>
      <c r="FH28" s="27">
        <f t="shared" si="74"/>
        <v>0</v>
      </c>
      <c r="FI28">
        <f t="shared" si="75"/>
        <v>0.2204305225922972</v>
      </c>
      <c r="FJ28">
        <f t="shared" si="76"/>
        <v>0.24345555775430233</v>
      </c>
      <c r="FK28">
        <f t="shared" si="77"/>
        <v>0.50960677961863932</v>
      </c>
      <c r="FL28">
        <f t="shared" si="78"/>
        <v>0.29498609223762873</v>
      </c>
      <c r="FM28">
        <f t="shared" si="79"/>
        <v>0.21981072618430653</v>
      </c>
      <c r="FN28">
        <f t="shared" si="80"/>
        <v>0.14588013413625145</v>
      </c>
      <c r="FO28">
        <f t="shared" si="81"/>
        <v>0.43176233101924621</v>
      </c>
      <c r="FP28">
        <f t="shared" si="82"/>
        <v>0.313920649914604</v>
      </c>
      <c r="FQ28">
        <f t="shared" si="83"/>
        <v>0.54692991921310552</v>
      </c>
      <c r="FR28">
        <f t="shared" si="84"/>
        <v>7.2745779958479723E-2</v>
      </c>
      <c r="FS28">
        <f t="shared" si="85"/>
        <v>0.10296921654213891</v>
      </c>
      <c r="FT28">
        <f t="shared" si="86"/>
        <v>0.26515345629870801</v>
      </c>
    </row>
    <row r="29" spans="1:176">
      <c r="A29" t="s">
        <v>247</v>
      </c>
      <c r="B29" t="s">
        <v>16</v>
      </c>
      <c r="C29">
        <v>5</v>
      </c>
      <c r="D29" s="25" t="s">
        <v>357</v>
      </c>
      <c r="E29" t="s">
        <v>258</v>
      </c>
      <c r="F29">
        <v>0</v>
      </c>
      <c r="G29">
        <v>6.1628201876743588E-2</v>
      </c>
      <c r="H29">
        <v>3.5505959928988078E-2</v>
      </c>
      <c r="I29">
        <v>0</v>
      </c>
      <c r="J29">
        <v>0.2739031194521937</v>
      </c>
      <c r="K29">
        <v>0</v>
      </c>
      <c r="L29">
        <v>0</v>
      </c>
      <c r="M29">
        <v>2.5361399949277202E-2</v>
      </c>
      <c r="N29">
        <v>1.5216839969566322E-2</v>
      </c>
      <c r="O29">
        <v>0</v>
      </c>
      <c r="P29">
        <v>1.5216839969566322E-2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7.6084199847831602E-2</v>
      </c>
      <c r="X29">
        <v>1.0144559979710881E-2</v>
      </c>
      <c r="Y29">
        <v>0</v>
      </c>
      <c r="Z29">
        <v>0</v>
      </c>
      <c r="AA29">
        <v>0</v>
      </c>
      <c r="AB29">
        <v>2.0289119959421762E-2</v>
      </c>
      <c r="AC29">
        <v>0</v>
      </c>
      <c r="AD29">
        <v>3.0433679939132638E-2</v>
      </c>
      <c r="AE29">
        <v>1.5216839969566322E-2</v>
      </c>
      <c r="AF29">
        <v>0</v>
      </c>
      <c r="AG29">
        <v>0</v>
      </c>
      <c r="AH29">
        <v>0</v>
      </c>
      <c r="AI29">
        <v>0</v>
      </c>
      <c r="AJ29">
        <v>5.0722799898554405E-3</v>
      </c>
      <c r="AK29">
        <v>0</v>
      </c>
      <c r="AL29">
        <v>5.0722799898554405E-3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8.6228759827542495E-2</v>
      </c>
      <c r="AY29">
        <v>9.1301039817397942E-2</v>
      </c>
      <c r="AZ29">
        <v>0</v>
      </c>
      <c r="BA29">
        <v>0</v>
      </c>
      <c r="BB29">
        <v>7.1011919857976169E-2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2.0289119959421762E-2</v>
      </c>
      <c r="BM29">
        <v>0</v>
      </c>
      <c r="BN29">
        <v>0</v>
      </c>
      <c r="BO29">
        <v>1.0144559979710881E-2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0.13187927973624147</v>
      </c>
      <c r="BY29">
        <v>0</v>
      </c>
      <c r="BZ29" s="27">
        <f t="shared" si="87"/>
        <v>4</v>
      </c>
      <c r="CA29">
        <f t="shared" si="0"/>
        <v>12</v>
      </c>
      <c r="CB29">
        <f t="shared" si="1"/>
        <v>16</v>
      </c>
      <c r="CC29">
        <f>[1]!shannonweaver(J29:BT29)</f>
        <v>2.157352802270915</v>
      </c>
      <c r="CD29">
        <f t="shared" si="2"/>
        <v>0.77810054732103939</v>
      </c>
      <c r="CE29">
        <v>2</v>
      </c>
      <c r="CI29">
        <v>2</v>
      </c>
      <c r="CN29">
        <f t="shared" si="88"/>
        <v>20</v>
      </c>
      <c r="CO29">
        <f t="shared" si="3"/>
        <v>9.7134161805731672E-2</v>
      </c>
      <c r="CP29">
        <f t="shared" si="4"/>
        <v>0</v>
      </c>
      <c r="CQ29">
        <f t="shared" si="5"/>
        <v>6.1628201876743588E-2</v>
      </c>
      <c r="CR29">
        <f t="shared" si="6"/>
        <v>3.5505959928988078E-2</v>
      </c>
      <c r="CS29">
        <f t="shared" si="7"/>
        <v>0.2739031194521937</v>
      </c>
      <c r="CT29">
        <f t="shared" si="8"/>
        <v>0</v>
      </c>
      <c r="CU29">
        <f t="shared" si="9"/>
        <v>4.0578239918843524E-2</v>
      </c>
      <c r="CV29">
        <f t="shared" si="10"/>
        <v>0</v>
      </c>
      <c r="CW29">
        <f t="shared" si="11"/>
        <v>0</v>
      </c>
      <c r="CX29">
        <f t="shared" si="12"/>
        <v>7.6084199847831602E-2</v>
      </c>
      <c r="CY29">
        <f t="shared" si="13"/>
        <v>6.0867359878265283E-2</v>
      </c>
      <c r="CZ29">
        <f t="shared" si="14"/>
        <v>0</v>
      </c>
      <c r="DA29">
        <f t="shared" si="15"/>
        <v>1.5216839969566322E-2</v>
      </c>
      <c r="DB29">
        <f t="shared" si="16"/>
        <v>0</v>
      </c>
      <c r="DC29">
        <f t="shared" si="17"/>
        <v>5.0722799898554405E-3</v>
      </c>
      <c r="DD29">
        <f t="shared" si="18"/>
        <v>0</v>
      </c>
      <c r="DE29">
        <f t="shared" si="19"/>
        <v>2.0289119959421762E-2</v>
      </c>
      <c r="DF29">
        <f t="shared" si="20"/>
        <v>3.0737704918032779E-2</v>
      </c>
      <c r="DG29">
        <f t="shared" si="21"/>
        <v>0</v>
      </c>
      <c r="DH29">
        <f t="shared" si="22"/>
        <v>5.1229508196721308E-3</v>
      </c>
      <c r="DI29">
        <f t="shared" si="23"/>
        <v>0</v>
      </c>
      <c r="DJ29">
        <f t="shared" si="24"/>
        <v>0</v>
      </c>
      <c r="DK29">
        <f t="shared" si="25"/>
        <v>0.17752979964494042</v>
      </c>
      <c r="DL29">
        <f t="shared" si="26"/>
        <v>7.1011919857976169E-2</v>
      </c>
      <c r="DM29">
        <f t="shared" si="27"/>
        <v>3.0433679939132645E-2</v>
      </c>
      <c r="DN29">
        <f t="shared" si="28"/>
        <v>0.31448135937103722</v>
      </c>
      <c r="DO29">
        <f t="shared" si="29"/>
        <v>0.45650519908698967</v>
      </c>
      <c r="DP29">
        <f t="shared" si="30"/>
        <v>0.77098655845802677</v>
      </c>
      <c r="DQ29">
        <f t="shared" si="31"/>
        <v>12</v>
      </c>
      <c r="DR29" s="50">
        <f t="shared" si="32"/>
        <v>1.0803019363307638</v>
      </c>
      <c r="DS29" s="50">
        <f t="shared" si="33"/>
        <v>0.31694327027220204</v>
      </c>
      <c r="DT29">
        <f t="shared" si="34"/>
        <v>0</v>
      </c>
      <c r="DU29">
        <f t="shared" si="35"/>
        <v>0.25087357324897142</v>
      </c>
      <c r="DV29">
        <f t="shared" si="36"/>
        <v>0.18956352037511212</v>
      </c>
      <c r="DW29">
        <f t="shared" si="37"/>
        <v>0.5507864610714972</v>
      </c>
      <c r="DX29">
        <f t="shared" si="38"/>
        <v>0</v>
      </c>
      <c r="DY29">
        <f t="shared" si="39"/>
        <v>0.20282825714970326</v>
      </c>
      <c r="DZ29">
        <f t="shared" si="40"/>
        <v>0</v>
      </c>
      <c r="EA29">
        <f t="shared" si="41"/>
        <v>0</v>
      </c>
      <c r="EB29">
        <f t="shared" si="42"/>
        <v>0.2794568860778911</v>
      </c>
      <c r="EC29">
        <f t="shared" si="43"/>
        <v>0.24928705224238357</v>
      </c>
      <c r="ED29">
        <f t="shared" si="44"/>
        <v>0</v>
      </c>
      <c r="EE29">
        <f t="shared" si="45"/>
        <v>0.12367156761313333</v>
      </c>
      <c r="EF29">
        <f t="shared" si="46"/>
        <v>0</v>
      </c>
      <c r="EG29">
        <f t="shared" si="47"/>
        <v>7.1280286712606694E-2</v>
      </c>
      <c r="EH29">
        <f t="shared" si="48"/>
        <v>0</v>
      </c>
      <c r="EI29">
        <f t="shared" si="49"/>
        <v>0.14292599671181322</v>
      </c>
      <c r="EJ29">
        <f t="shared" si="50"/>
        <v>0.17623253841912309</v>
      </c>
      <c r="EK29">
        <f t="shared" si="51"/>
        <v>0</v>
      </c>
      <c r="EL29">
        <f t="shared" si="52"/>
        <v>7.1636045460740996E-2</v>
      </c>
      <c r="EM29">
        <f t="shared" si="53"/>
        <v>0</v>
      </c>
      <c r="EN29">
        <f t="shared" si="54"/>
        <v>0</v>
      </c>
      <c r="EO29">
        <f t="shared" si="55"/>
        <v>0.43492551595271661</v>
      </c>
      <c r="EP29">
        <f t="shared" si="56"/>
        <v>0.26973976232848457</v>
      </c>
      <c r="EQ29">
        <f t="shared" si="57"/>
        <v>0.17534972949562494</v>
      </c>
      <c r="ER29">
        <f t="shared" si="58"/>
        <v>0.59533526944454085</v>
      </c>
      <c r="ES29">
        <f t="shared" si="59"/>
        <v>0.74184831926611494</v>
      </c>
      <c r="ET29">
        <f t="shared" si="60"/>
        <v>1.0717897529626497</v>
      </c>
      <c r="EU29" s="27">
        <f t="shared" si="61"/>
        <v>0</v>
      </c>
      <c r="EV29">
        <f t="shared" si="62"/>
        <v>6.1628201876743588E-2</v>
      </c>
      <c r="EW29">
        <f t="shared" si="63"/>
        <v>3.5505959928988078E-2</v>
      </c>
      <c r="EX29">
        <f t="shared" si="64"/>
        <v>0.31448135937103722</v>
      </c>
      <c r="EY29">
        <f t="shared" si="65"/>
        <v>6.0867359878265283E-2</v>
      </c>
      <c r="EZ29">
        <f t="shared" si="66"/>
        <v>0</v>
      </c>
      <c r="FA29">
        <f t="shared" si="67"/>
        <v>1.5216839969566322E-2</v>
      </c>
      <c r="FB29">
        <f t="shared" si="68"/>
        <v>0.17752979964494042</v>
      </c>
      <c r="FC29">
        <f t="shared" si="69"/>
        <v>7.1011919857976169E-2</v>
      </c>
      <c r="FD29">
        <f t="shared" si="70"/>
        <v>0.24854171950291659</v>
      </c>
      <c r="FE29">
        <f t="shared" si="71"/>
        <v>3.0433679939132645E-2</v>
      </c>
      <c r="FF29">
        <f t="shared" si="72"/>
        <v>7.6084199847831602E-2</v>
      </c>
      <c r="FG29">
        <f t="shared" si="73"/>
        <v>1.0144559979710881E-2</v>
      </c>
      <c r="FH29" s="27">
        <f t="shared" si="74"/>
        <v>0</v>
      </c>
      <c r="FI29">
        <f t="shared" si="75"/>
        <v>0.25087357324897142</v>
      </c>
      <c r="FJ29">
        <f t="shared" si="76"/>
        <v>0.18956352037511212</v>
      </c>
      <c r="FK29">
        <f t="shared" si="77"/>
        <v>0.59533526944454085</v>
      </c>
      <c r="FL29">
        <f t="shared" si="78"/>
        <v>0.24928705224238357</v>
      </c>
      <c r="FM29">
        <f t="shared" si="79"/>
        <v>0</v>
      </c>
      <c r="FN29">
        <f t="shared" si="80"/>
        <v>0.12367156761313333</v>
      </c>
      <c r="FO29">
        <f t="shared" si="81"/>
        <v>0.43492551595271661</v>
      </c>
      <c r="FP29">
        <f t="shared" si="82"/>
        <v>0.26973976232848457</v>
      </c>
      <c r="FQ29">
        <f t="shared" si="83"/>
        <v>0.52191325489181228</v>
      </c>
      <c r="FR29">
        <f t="shared" si="84"/>
        <v>0.17534972949562494</v>
      </c>
      <c r="FS29">
        <f t="shared" si="85"/>
        <v>0.2794568860778911</v>
      </c>
      <c r="FT29">
        <f t="shared" si="86"/>
        <v>0.10089128223452663</v>
      </c>
    </row>
    <row r="30" spans="1:176">
      <c r="A30" t="s">
        <v>248</v>
      </c>
      <c r="B30" t="s">
        <v>16</v>
      </c>
      <c r="C30">
        <v>5</v>
      </c>
      <c r="D30" s="25" t="s">
        <v>357</v>
      </c>
      <c r="E30" t="s">
        <v>258</v>
      </c>
      <c r="F30">
        <v>0</v>
      </c>
      <c r="G30">
        <v>6.1731557377049176E-2</v>
      </c>
      <c r="H30">
        <v>0.10245901639344263</v>
      </c>
      <c r="I30">
        <v>0</v>
      </c>
      <c r="J30">
        <v>4.6106557377049169E-2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3.5860655737704909E-2</v>
      </c>
      <c r="W30">
        <v>7.197745901639345E-2</v>
      </c>
      <c r="X30">
        <v>0</v>
      </c>
      <c r="Y30">
        <v>0</v>
      </c>
      <c r="Z30">
        <v>0</v>
      </c>
      <c r="AA30">
        <v>0</v>
      </c>
      <c r="AB30">
        <v>0</v>
      </c>
      <c r="AC30">
        <v>6.1731557377049162E-2</v>
      </c>
      <c r="AD30">
        <v>0</v>
      </c>
      <c r="AE30">
        <v>6.6598360655737696E-2</v>
      </c>
      <c r="AF30">
        <v>0</v>
      </c>
      <c r="AG30">
        <v>0</v>
      </c>
      <c r="AH30">
        <v>0</v>
      </c>
      <c r="AI30">
        <v>0</v>
      </c>
      <c r="AJ30">
        <v>4.6106557377049169E-2</v>
      </c>
      <c r="AK30">
        <v>0</v>
      </c>
      <c r="AL30">
        <v>1.0245901639344262E-2</v>
      </c>
      <c r="AM30">
        <v>0</v>
      </c>
      <c r="AN30">
        <v>0</v>
      </c>
      <c r="AO30">
        <v>0</v>
      </c>
      <c r="AP30">
        <v>3.0737704918032779E-2</v>
      </c>
      <c r="AQ30">
        <v>0</v>
      </c>
      <c r="AR30">
        <v>0</v>
      </c>
      <c r="AS30">
        <v>0</v>
      </c>
      <c r="AT30">
        <v>5.1229508196721308E-3</v>
      </c>
      <c r="AU30">
        <v>0</v>
      </c>
      <c r="AV30">
        <v>0</v>
      </c>
      <c r="AW30">
        <v>0</v>
      </c>
      <c r="AX30">
        <v>0.12295081967213115</v>
      </c>
      <c r="AY30">
        <v>8.2223360655737709E-2</v>
      </c>
      <c r="AZ30">
        <v>0</v>
      </c>
      <c r="BA30">
        <v>0</v>
      </c>
      <c r="BB30">
        <v>0.13831967213114757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2.0491803278688523E-2</v>
      </c>
      <c r="BI30">
        <v>0</v>
      </c>
      <c r="BJ30">
        <v>0</v>
      </c>
      <c r="BK30">
        <v>0</v>
      </c>
      <c r="BL30">
        <v>2.0491803278688523E-2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5.1229508196721308E-3</v>
      </c>
      <c r="BV30">
        <v>0</v>
      </c>
      <c r="BW30">
        <v>0</v>
      </c>
      <c r="BX30">
        <v>7.1721311475409819E-2</v>
      </c>
      <c r="BY30">
        <v>0</v>
      </c>
      <c r="BZ30" s="27">
        <f t="shared" si="87"/>
        <v>2</v>
      </c>
      <c r="CA30">
        <f t="shared" si="0"/>
        <v>13</v>
      </c>
      <c r="CB30">
        <f t="shared" si="1"/>
        <v>15</v>
      </c>
      <c r="CC30">
        <f>[1]!shannonweaver(J30:BT30)</f>
        <v>2.3881945665812241</v>
      </c>
      <c r="CD30">
        <f t="shared" si="2"/>
        <v>0.88188711036789469</v>
      </c>
      <c r="CN30">
        <f t="shared" si="88"/>
        <v>15</v>
      </c>
      <c r="CO30">
        <f t="shared" si="3"/>
        <v>0.16419057377049179</v>
      </c>
      <c r="CP30">
        <f t="shared" si="4"/>
        <v>0</v>
      </c>
      <c r="CQ30">
        <f t="shared" si="5"/>
        <v>6.1731557377049176E-2</v>
      </c>
      <c r="CR30">
        <f t="shared" si="6"/>
        <v>0.10245901639344263</v>
      </c>
      <c r="CS30">
        <f t="shared" si="7"/>
        <v>4.6106557377049169E-2</v>
      </c>
      <c r="CT30">
        <f t="shared" si="8"/>
        <v>0</v>
      </c>
      <c r="CU30">
        <f t="shared" si="9"/>
        <v>0</v>
      </c>
      <c r="CV30">
        <f t="shared" si="10"/>
        <v>0</v>
      </c>
      <c r="CW30">
        <f t="shared" si="11"/>
        <v>0</v>
      </c>
      <c r="CX30">
        <f t="shared" si="12"/>
        <v>7.197745901639345E-2</v>
      </c>
      <c r="CY30">
        <f t="shared" si="13"/>
        <v>0</v>
      </c>
      <c r="CZ30">
        <f t="shared" si="14"/>
        <v>6.1731557377049162E-2</v>
      </c>
      <c r="DA30">
        <f t="shared" si="15"/>
        <v>6.6598360655737696E-2</v>
      </c>
      <c r="DB30">
        <f t="shared" si="16"/>
        <v>0</v>
      </c>
      <c r="DC30">
        <f t="shared" si="17"/>
        <v>4.6106557377049169E-2</v>
      </c>
      <c r="DD30">
        <f t="shared" si="18"/>
        <v>0</v>
      </c>
      <c r="DE30">
        <f t="shared" si="19"/>
        <v>1.0245901639344262E-2</v>
      </c>
      <c r="DF30">
        <f t="shared" si="20"/>
        <v>3.9489038962856687E-2</v>
      </c>
      <c r="DG30">
        <f t="shared" si="21"/>
        <v>0</v>
      </c>
      <c r="DH30">
        <f t="shared" si="22"/>
        <v>0</v>
      </c>
      <c r="DI30">
        <f t="shared" si="23"/>
        <v>0</v>
      </c>
      <c r="DJ30">
        <f t="shared" si="24"/>
        <v>0</v>
      </c>
      <c r="DK30">
        <f t="shared" si="25"/>
        <v>0.20517418032786885</v>
      </c>
      <c r="DL30">
        <f t="shared" si="26"/>
        <v>0.15881147540983609</v>
      </c>
      <c r="DM30">
        <f t="shared" si="27"/>
        <v>5.6352459016393436E-2</v>
      </c>
      <c r="DN30">
        <f t="shared" si="28"/>
        <v>4.6106557377049169E-2</v>
      </c>
      <c r="DO30">
        <f t="shared" si="29"/>
        <v>0.71798155737704905</v>
      </c>
      <c r="DP30">
        <f t="shared" si="30"/>
        <v>0.76408811475409844</v>
      </c>
      <c r="DQ30">
        <f t="shared" si="31"/>
        <v>10</v>
      </c>
      <c r="DR30" s="50">
        <f t="shared" si="32"/>
        <v>1.2199682541211967</v>
      </c>
      <c r="DS30" s="50">
        <f t="shared" si="33"/>
        <v>0.41720235341580714</v>
      </c>
      <c r="DT30">
        <f t="shared" si="34"/>
        <v>0</v>
      </c>
      <c r="DU30">
        <f t="shared" si="35"/>
        <v>0.25108838417201607</v>
      </c>
      <c r="DV30">
        <f t="shared" si="36"/>
        <v>0.3258268058934386</v>
      </c>
      <c r="DW30">
        <f t="shared" si="37"/>
        <v>0.21640961387910218</v>
      </c>
      <c r="DX30">
        <f t="shared" si="38"/>
        <v>0</v>
      </c>
      <c r="DY30">
        <f t="shared" si="39"/>
        <v>0</v>
      </c>
      <c r="DZ30">
        <f t="shared" si="40"/>
        <v>0</v>
      </c>
      <c r="EA30">
        <f t="shared" si="41"/>
        <v>0</v>
      </c>
      <c r="EB30">
        <f t="shared" si="42"/>
        <v>0.27161351890869312</v>
      </c>
      <c r="EC30">
        <f t="shared" si="43"/>
        <v>0</v>
      </c>
      <c r="ED30">
        <f t="shared" si="44"/>
        <v>0.25108838417201607</v>
      </c>
      <c r="EE30">
        <f t="shared" si="45"/>
        <v>0.261020461700184</v>
      </c>
      <c r="EF30">
        <f t="shared" si="46"/>
        <v>0</v>
      </c>
      <c r="EG30">
        <f t="shared" si="47"/>
        <v>0.21640961387910218</v>
      </c>
      <c r="EH30">
        <f t="shared" si="48"/>
        <v>0</v>
      </c>
      <c r="EI30">
        <f t="shared" si="49"/>
        <v>0.10139569497376913</v>
      </c>
      <c r="EJ30">
        <f t="shared" si="50"/>
        <v>0.2000501610856408</v>
      </c>
      <c r="EK30">
        <f t="shared" si="51"/>
        <v>0</v>
      </c>
      <c r="EL30">
        <f t="shared" si="52"/>
        <v>0</v>
      </c>
      <c r="EM30">
        <f t="shared" si="53"/>
        <v>0</v>
      </c>
      <c r="EN30">
        <f t="shared" si="54"/>
        <v>0</v>
      </c>
      <c r="EO30">
        <f t="shared" si="55"/>
        <v>0.47008443805918804</v>
      </c>
      <c r="EP30">
        <f t="shared" si="56"/>
        <v>0.40989341565804904</v>
      </c>
      <c r="EQ30">
        <f t="shared" si="57"/>
        <v>0.23967479388371019</v>
      </c>
      <c r="ER30">
        <f t="shared" si="58"/>
        <v>0.21640961387910218</v>
      </c>
      <c r="ES30">
        <f t="shared" si="59"/>
        <v>1.0109522480970807</v>
      </c>
      <c r="ET30">
        <f t="shared" si="60"/>
        <v>1.0636238276305907</v>
      </c>
      <c r="EU30" s="27">
        <f t="shared" si="61"/>
        <v>0</v>
      </c>
      <c r="EV30">
        <f t="shared" si="62"/>
        <v>6.1731557377049176E-2</v>
      </c>
      <c r="EW30">
        <f t="shared" si="63"/>
        <v>0.10245901639344263</v>
      </c>
      <c r="EX30">
        <f t="shared" si="64"/>
        <v>4.6106557377049169E-2</v>
      </c>
      <c r="EY30">
        <f t="shared" si="65"/>
        <v>6.1731557377049162E-2</v>
      </c>
      <c r="EZ30">
        <f t="shared" si="66"/>
        <v>0</v>
      </c>
      <c r="FA30">
        <f t="shared" si="67"/>
        <v>6.6598360655737696E-2</v>
      </c>
      <c r="FB30">
        <f t="shared" si="68"/>
        <v>0.20517418032786885</v>
      </c>
      <c r="FC30">
        <f t="shared" si="69"/>
        <v>0.15881147540983609</v>
      </c>
      <c r="FD30">
        <f t="shared" si="70"/>
        <v>0.36398565573770492</v>
      </c>
      <c r="FE30">
        <f t="shared" si="71"/>
        <v>5.6352459016393436E-2</v>
      </c>
      <c r="FF30">
        <f t="shared" si="72"/>
        <v>7.197745901639345E-2</v>
      </c>
      <c r="FG30">
        <f t="shared" si="73"/>
        <v>9.2213114754098338E-2</v>
      </c>
      <c r="FH30" s="27">
        <f t="shared" si="74"/>
        <v>0</v>
      </c>
      <c r="FI30">
        <f t="shared" si="75"/>
        <v>0.25108838417201607</v>
      </c>
      <c r="FJ30">
        <f t="shared" si="76"/>
        <v>0.3258268058934386</v>
      </c>
      <c r="FK30">
        <f t="shared" si="77"/>
        <v>0.21640961387910218</v>
      </c>
      <c r="FL30">
        <f t="shared" si="78"/>
        <v>0.25108838417201607</v>
      </c>
      <c r="FM30">
        <f t="shared" si="79"/>
        <v>0</v>
      </c>
      <c r="FN30">
        <f t="shared" si="80"/>
        <v>0.261020461700184</v>
      </c>
      <c r="FO30">
        <f t="shared" si="81"/>
        <v>0.47008443805918804</v>
      </c>
      <c r="FP30">
        <f t="shared" si="82"/>
        <v>0.40989341565804904</v>
      </c>
      <c r="FQ30">
        <f t="shared" si="83"/>
        <v>0.64764786570468269</v>
      </c>
      <c r="FR30">
        <f t="shared" si="84"/>
        <v>0.23967479388371019</v>
      </c>
      <c r="FS30">
        <f t="shared" si="85"/>
        <v>0.27161351890869312</v>
      </c>
      <c r="FT30">
        <f t="shared" si="86"/>
        <v>0.30853813075404118</v>
      </c>
    </row>
    <row r="31" spans="1:176">
      <c r="A31" t="s">
        <v>341</v>
      </c>
      <c r="B31" t="s">
        <v>16</v>
      </c>
      <c r="C31">
        <v>5</v>
      </c>
      <c r="D31" s="25" t="s">
        <v>357</v>
      </c>
      <c r="E31" t="s">
        <v>258</v>
      </c>
      <c r="F31">
        <v>0</v>
      </c>
      <c r="G31">
        <v>1.7502668089647812E-2</v>
      </c>
      <c r="H31">
        <v>0.10245464247598721</v>
      </c>
      <c r="I31">
        <v>0</v>
      </c>
      <c r="J31">
        <v>6.8303094983991466E-2</v>
      </c>
      <c r="K31">
        <v>8.5378868729989333E-3</v>
      </c>
      <c r="L31">
        <v>0</v>
      </c>
      <c r="M31">
        <v>6.8303094983991466E-2</v>
      </c>
      <c r="N31">
        <v>0</v>
      </c>
      <c r="O31">
        <v>0.32017075773746001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2.5613660618996798E-2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1.2806830309498401E-2</v>
      </c>
      <c r="AD31">
        <v>0</v>
      </c>
      <c r="AE31">
        <v>2.5613660618996798E-2</v>
      </c>
      <c r="AF31">
        <v>0</v>
      </c>
      <c r="AG31">
        <v>0</v>
      </c>
      <c r="AH31">
        <v>0</v>
      </c>
      <c r="AI31">
        <v>0</v>
      </c>
      <c r="AJ31">
        <v>1.7075773745997867E-2</v>
      </c>
      <c r="AK31">
        <v>0</v>
      </c>
      <c r="AL31">
        <v>4.2689434364994666E-3</v>
      </c>
      <c r="AM31">
        <v>0</v>
      </c>
      <c r="AN31">
        <v>0</v>
      </c>
      <c r="AO31">
        <v>0</v>
      </c>
      <c r="AP31">
        <v>8.7513340448239062E-3</v>
      </c>
      <c r="AQ31">
        <v>0</v>
      </c>
      <c r="AR31">
        <v>0</v>
      </c>
      <c r="AS31">
        <v>0</v>
      </c>
      <c r="AT31">
        <v>0</v>
      </c>
      <c r="AU31">
        <v>8.5378868729989333E-3</v>
      </c>
      <c r="AV31">
        <v>0</v>
      </c>
      <c r="AW31">
        <v>0</v>
      </c>
      <c r="AX31">
        <v>9.4130202774813251E-2</v>
      </c>
      <c r="AY31">
        <v>5.1227321237993596E-2</v>
      </c>
      <c r="AZ31">
        <v>0</v>
      </c>
      <c r="BA31">
        <v>0</v>
      </c>
      <c r="BB31">
        <v>6.8516542155816429E-2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1.2806830309498401E-2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8.5378868729989333E-3</v>
      </c>
      <c r="BV31">
        <v>0</v>
      </c>
      <c r="BW31">
        <v>0</v>
      </c>
      <c r="BX31">
        <v>7.6840981856990384E-2</v>
      </c>
      <c r="BY31">
        <v>0</v>
      </c>
      <c r="BZ31" s="27">
        <f t="shared" si="87"/>
        <v>5</v>
      </c>
      <c r="CA31">
        <f t="shared" si="0"/>
        <v>11</v>
      </c>
      <c r="CB31">
        <f t="shared" si="1"/>
        <v>16</v>
      </c>
      <c r="CC31">
        <f>[1]!shannonweaver(J31:BT31)</f>
        <v>2.0409867383407096</v>
      </c>
      <c r="CD31">
        <f t="shared" si="2"/>
        <v>0.73613036148107058</v>
      </c>
      <c r="CE31">
        <v>1</v>
      </c>
      <c r="CN31">
        <f t="shared" si="88"/>
        <v>17</v>
      </c>
      <c r="CO31">
        <f t="shared" si="3"/>
        <v>0.11995731056563502</v>
      </c>
      <c r="CP31">
        <f t="shared" si="4"/>
        <v>0</v>
      </c>
      <c r="CQ31">
        <f t="shared" si="5"/>
        <v>1.7502668089647812E-2</v>
      </c>
      <c r="CR31">
        <f t="shared" si="6"/>
        <v>0.10245464247598721</v>
      </c>
      <c r="CS31">
        <f t="shared" si="7"/>
        <v>6.8303094983991466E-2</v>
      </c>
      <c r="CT31">
        <f t="shared" si="8"/>
        <v>8.5378868729989333E-3</v>
      </c>
      <c r="CU31">
        <f t="shared" si="9"/>
        <v>6.8303094983991466E-2</v>
      </c>
      <c r="CV31">
        <f t="shared" si="10"/>
        <v>0.32017075773746001</v>
      </c>
      <c r="CW31">
        <f t="shared" si="11"/>
        <v>0</v>
      </c>
      <c r="CX31">
        <f t="shared" si="12"/>
        <v>0</v>
      </c>
      <c r="CY31">
        <f t="shared" si="13"/>
        <v>0</v>
      </c>
      <c r="CZ31">
        <f t="shared" si="14"/>
        <v>1.2806830309498401E-2</v>
      </c>
      <c r="DA31">
        <f t="shared" si="15"/>
        <v>2.5613660618996798E-2</v>
      </c>
      <c r="DB31">
        <f t="shared" si="16"/>
        <v>0</v>
      </c>
      <c r="DC31">
        <f t="shared" si="17"/>
        <v>1.7075773745997867E-2</v>
      </c>
      <c r="DD31">
        <f t="shared" si="18"/>
        <v>0</v>
      </c>
      <c r="DE31">
        <f t="shared" si="19"/>
        <v>4.2689434364994666E-3</v>
      </c>
      <c r="DF31">
        <f t="shared" si="20"/>
        <v>7.7100440248819707E-2</v>
      </c>
      <c r="DG31">
        <f t="shared" si="21"/>
        <v>0</v>
      </c>
      <c r="DH31">
        <f t="shared" si="22"/>
        <v>0</v>
      </c>
      <c r="DI31">
        <f t="shared" si="23"/>
        <v>8.5378868729989333E-3</v>
      </c>
      <c r="DJ31">
        <f t="shared" si="24"/>
        <v>0</v>
      </c>
      <c r="DK31">
        <f t="shared" si="25"/>
        <v>0.14535752401280685</v>
      </c>
      <c r="DL31">
        <f t="shared" si="26"/>
        <v>6.8516542155816429E-2</v>
      </c>
      <c r="DM31">
        <f t="shared" si="27"/>
        <v>3.8420490928495199E-2</v>
      </c>
      <c r="DN31">
        <f t="shared" si="28"/>
        <v>0.14514407684098185</v>
      </c>
      <c r="DO31">
        <f t="shared" si="29"/>
        <v>0.65805763073639267</v>
      </c>
      <c r="DP31">
        <f t="shared" si="30"/>
        <v>0.80320170757737441</v>
      </c>
      <c r="DQ31">
        <f t="shared" si="31"/>
        <v>13</v>
      </c>
      <c r="DR31" s="50">
        <f t="shared" si="32"/>
        <v>1.0313250496388708</v>
      </c>
      <c r="DS31" s="50">
        <f t="shared" si="33"/>
        <v>0.35367591701705875</v>
      </c>
      <c r="DT31">
        <f t="shared" si="34"/>
        <v>0</v>
      </c>
      <c r="DU31">
        <f t="shared" si="35"/>
        <v>0.13268664826301332</v>
      </c>
      <c r="DV31">
        <f t="shared" si="36"/>
        <v>0.32581959411364136</v>
      </c>
      <c r="DW31">
        <f t="shared" si="37"/>
        <v>0.26441910662691026</v>
      </c>
      <c r="DX31">
        <f t="shared" si="38"/>
        <v>9.2532678726404138E-2</v>
      </c>
      <c r="DY31">
        <f t="shared" si="39"/>
        <v>0.26441910662691026</v>
      </c>
      <c r="DZ31">
        <f t="shared" si="40"/>
        <v>0.6014472331982742</v>
      </c>
      <c r="EA31">
        <f t="shared" si="41"/>
        <v>0</v>
      </c>
      <c r="EB31">
        <f t="shared" si="42"/>
        <v>0</v>
      </c>
      <c r="EC31">
        <f t="shared" si="43"/>
        <v>0</v>
      </c>
      <c r="ED31">
        <f t="shared" si="44"/>
        <v>0.11341022207249733</v>
      </c>
      <c r="EE31">
        <f t="shared" si="45"/>
        <v>0.16073389391513759</v>
      </c>
      <c r="EF31">
        <f t="shared" si="46"/>
        <v>0</v>
      </c>
      <c r="EG31">
        <f t="shared" si="47"/>
        <v>0.13104908527750975</v>
      </c>
      <c r="EH31">
        <f t="shared" si="48"/>
        <v>0</v>
      </c>
      <c r="EI31">
        <f t="shared" si="49"/>
        <v>6.5383728336009375E-2</v>
      </c>
      <c r="EJ31">
        <f t="shared" si="50"/>
        <v>0.28136752834433565</v>
      </c>
      <c r="EK31">
        <f t="shared" si="51"/>
        <v>0</v>
      </c>
      <c r="EL31">
        <f t="shared" si="52"/>
        <v>0</v>
      </c>
      <c r="EM31">
        <f t="shared" si="53"/>
        <v>9.2532678726404138E-2</v>
      </c>
      <c r="EN31">
        <f t="shared" si="54"/>
        <v>0</v>
      </c>
      <c r="EO31">
        <f t="shared" si="55"/>
        <v>0.39115650036166105</v>
      </c>
      <c r="EP31">
        <f t="shared" si="56"/>
        <v>0.26484186173601398</v>
      </c>
      <c r="EQ31">
        <f t="shared" si="57"/>
        <v>0.19728880891332748</v>
      </c>
      <c r="ER31">
        <f t="shared" si="58"/>
        <v>0.39085361253610929</v>
      </c>
      <c r="ES31">
        <f t="shared" si="59"/>
        <v>0.94621414666649961</v>
      </c>
      <c r="ET31">
        <f t="shared" si="60"/>
        <v>1.1111629810576342</v>
      </c>
      <c r="EU31" s="27">
        <f t="shared" si="61"/>
        <v>0</v>
      </c>
      <c r="EV31">
        <f t="shared" si="62"/>
        <v>1.7502668089647812E-2</v>
      </c>
      <c r="EW31">
        <f t="shared" si="63"/>
        <v>0.10245464247598721</v>
      </c>
      <c r="EX31">
        <f t="shared" si="64"/>
        <v>0.14514407684098185</v>
      </c>
      <c r="EY31">
        <f t="shared" si="65"/>
        <v>1.2806830309498401E-2</v>
      </c>
      <c r="EZ31">
        <f t="shared" si="66"/>
        <v>0.32017075773746001</v>
      </c>
      <c r="FA31">
        <f t="shared" si="67"/>
        <v>2.5613660618996798E-2</v>
      </c>
      <c r="FB31">
        <f t="shared" si="68"/>
        <v>0.14535752401280685</v>
      </c>
      <c r="FC31">
        <f t="shared" si="69"/>
        <v>6.8516542155816429E-2</v>
      </c>
      <c r="FD31">
        <f t="shared" si="70"/>
        <v>0.21387406616862328</v>
      </c>
      <c r="FE31">
        <f t="shared" si="71"/>
        <v>3.8420490928495199E-2</v>
      </c>
      <c r="FF31">
        <f t="shared" si="72"/>
        <v>0</v>
      </c>
      <c r="FG31">
        <f t="shared" si="73"/>
        <v>3.8633938100320168E-2</v>
      </c>
      <c r="FH31" s="27">
        <f t="shared" si="74"/>
        <v>0</v>
      </c>
      <c r="FI31">
        <f t="shared" si="75"/>
        <v>0.13268664826301332</v>
      </c>
      <c r="FJ31">
        <f t="shared" si="76"/>
        <v>0.32581959411364136</v>
      </c>
      <c r="FK31">
        <f t="shared" si="77"/>
        <v>0.39085361253610929</v>
      </c>
      <c r="FL31">
        <f t="shared" si="78"/>
        <v>0.11341022207249733</v>
      </c>
      <c r="FM31">
        <f t="shared" si="79"/>
        <v>0.6014472331982742</v>
      </c>
      <c r="FN31">
        <f t="shared" si="80"/>
        <v>0.16073389391513759</v>
      </c>
      <c r="FO31">
        <f t="shared" si="81"/>
        <v>0.39115650036166105</v>
      </c>
      <c r="FP31">
        <f t="shared" si="82"/>
        <v>0.26484186173601398</v>
      </c>
      <c r="FQ31">
        <f t="shared" si="83"/>
        <v>0.48077358735912062</v>
      </c>
      <c r="FR31">
        <f t="shared" si="84"/>
        <v>0.19728880891332748</v>
      </c>
      <c r="FS31">
        <f t="shared" si="85"/>
        <v>0</v>
      </c>
      <c r="FT31">
        <f t="shared" si="86"/>
        <v>0.19784331780135239</v>
      </c>
    </row>
    <row r="32" spans="1:176">
      <c r="A32" t="s">
        <v>342</v>
      </c>
      <c r="B32" t="s">
        <v>16</v>
      </c>
      <c r="C32">
        <v>7</v>
      </c>
      <c r="D32" s="25" t="s">
        <v>357</v>
      </c>
      <c r="E32" t="s">
        <v>258</v>
      </c>
      <c r="F32">
        <v>0</v>
      </c>
      <c r="G32">
        <v>0.10068349106203996</v>
      </c>
      <c r="H32">
        <v>3.6803364879074658E-2</v>
      </c>
      <c r="I32">
        <v>0</v>
      </c>
      <c r="J32">
        <v>3.6803364879074658E-2</v>
      </c>
      <c r="K32">
        <v>1.0515247108307046E-2</v>
      </c>
      <c r="L32">
        <v>0</v>
      </c>
      <c r="M32">
        <v>0</v>
      </c>
      <c r="N32">
        <v>0</v>
      </c>
      <c r="O32">
        <v>0.16298633017875919</v>
      </c>
      <c r="P32">
        <v>0</v>
      </c>
      <c r="Q32">
        <v>1.0515247108307046E-2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1.577287066246057E-2</v>
      </c>
      <c r="AE32">
        <v>8.9379600420609898E-2</v>
      </c>
      <c r="AF32">
        <v>0</v>
      </c>
      <c r="AG32">
        <v>0</v>
      </c>
      <c r="AH32">
        <v>0</v>
      </c>
      <c r="AI32">
        <v>0</v>
      </c>
      <c r="AJ32">
        <v>2.6288117770767613E-2</v>
      </c>
      <c r="AK32">
        <v>0</v>
      </c>
      <c r="AL32">
        <v>1.577287066246057E-2</v>
      </c>
      <c r="AM32">
        <v>0</v>
      </c>
      <c r="AN32">
        <v>0</v>
      </c>
      <c r="AO32">
        <v>0</v>
      </c>
      <c r="AP32">
        <v>6.8349106203995799E-2</v>
      </c>
      <c r="AQ32">
        <v>0</v>
      </c>
      <c r="AR32">
        <v>0</v>
      </c>
      <c r="AS32">
        <v>0</v>
      </c>
      <c r="AT32">
        <v>0</v>
      </c>
      <c r="AU32">
        <v>1.0515247108307046E-2</v>
      </c>
      <c r="AV32">
        <v>0</v>
      </c>
      <c r="AW32">
        <v>0</v>
      </c>
      <c r="AX32">
        <v>5.5205047318611991E-3</v>
      </c>
      <c r="AY32">
        <v>0</v>
      </c>
      <c r="AZ32">
        <v>0</v>
      </c>
      <c r="BA32">
        <v>0</v>
      </c>
      <c r="BB32">
        <v>0.18927444794952683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1.0515247108307046E-2</v>
      </c>
      <c r="BK32">
        <v>0</v>
      </c>
      <c r="BL32">
        <v>1.577287066246057E-2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0.19453207150368035</v>
      </c>
      <c r="BY32">
        <v>0</v>
      </c>
      <c r="BZ32" s="27">
        <f t="shared" si="87"/>
        <v>4</v>
      </c>
      <c r="CA32">
        <f t="shared" si="0"/>
        <v>10</v>
      </c>
      <c r="CB32">
        <f t="shared" si="1"/>
        <v>14</v>
      </c>
      <c r="CC32">
        <f>[1]!shannonweaver(J32:BT32)</f>
        <v>2.0573179632896417</v>
      </c>
      <c r="CD32">
        <f t="shared" si="2"/>
        <v>0.77956546839760121</v>
      </c>
      <c r="CN32">
        <f t="shared" si="88"/>
        <v>14</v>
      </c>
      <c r="CO32">
        <f t="shared" si="3"/>
        <v>0.13748685594111462</v>
      </c>
      <c r="CP32">
        <f t="shared" si="4"/>
        <v>0</v>
      </c>
      <c r="CQ32">
        <f t="shared" si="5"/>
        <v>0.10068349106203996</v>
      </c>
      <c r="CR32">
        <f t="shared" si="6"/>
        <v>3.6803364879074658E-2</v>
      </c>
      <c r="CS32">
        <f t="shared" si="7"/>
        <v>3.6803364879074658E-2</v>
      </c>
      <c r="CT32">
        <f t="shared" si="8"/>
        <v>1.0515247108307046E-2</v>
      </c>
      <c r="CU32">
        <f t="shared" si="9"/>
        <v>0</v>
      </c>
      <c r="CV32">
        <f t="shared" si="10"/>
        <v>0.16298633017875919</v>
      </c>
      <c r="CW32">
        <f t="shared" si="11"/>
        <v>1.0515247108307046E-2</v>
      </c>
      <c r="CX32">
        <f t="shared" si="12"/>
        <v>0</v>
      </c>
      <c r="CY32">
        <f t="shared" si="13"/>
        <v>1.577287066246057E-2</v>
      </c>
      <c r="CZ32">
        <f t="shared" si="14"/>
        <v>0</v>
      </c>
      <c r="DA32">
        <f t="shared" si="15"/>
        <v>8.9379600420609898E-2</v>
      </c>
      <c r="DB32">
        <f t="shared" si="16"/>
        <v>0</v>
      </c>
      <c r="DC32">
        <f t="shared" si="17"/>
        <v>2.6288117770767613E-2</v>
      </c>
      <c r="DD32">
        <f t="shared" si="18"/>
        <v>0</v>
      </c>
      <c r="DE32">
        <f t="shared" si="19"/>
        <v>1.577287066246057E-2</v>
      </c>
      <c r="DF32">
        <f t="shared" si="20"/>
        <v>0.14349361487451606</v>
      </c>
      <c r="DG32">
        <f t="shared" si="21"/>
        <v>0</v>
      </c>
      <c r="DH32">
        <f t="shared" si="22"/>
        <v>2.3121387283237E-2</v>
      </c>
      <c r="DI32">
        <f t="shared" si="23"/>
        <v>1.0515247108307046E-2</v>
      </c>
      <c r="DJ32">
        <f t="shared" si="24"/>
        <v>0</v>
      </c>
      <c r="DK32">
        <f t="shared" si="25"/>
        <v>5.5205047318611991E-3</v>
      </c>
      <c r="DL32">
        <f t="shared" si="26"/>
        <v>0.19978969505783387</v>
      </c>
      <c r="DM32">
        <f t="shared" si="27"/>
        <v>1.577287066246057E-2</v>
      </c>
      <c r="DN32">
        <f t="shared" si="28"/>
        <v>4.7318611987381701E-2</v>
      </c>
      <c r="DO32">
        <f t="shared" si="29"/>
        <v>0.62066246056782348</v>
      </c>
      <c r="DP32">
        <f t="shared" si="30"/>
        <v>0.66798107255520511</v>
      </c>
      <c r="DQ32">
        <f t="shared" si="31"/>
        <v>14</v>
      </c>
      <c r="DR32" s="50">
        <f t="shared" si="32"/>
        <v>1.0820667645203732</v>
      </c>
      <c r="DS32" s="50">
        <f t="shared" si="33"/>
        <v>0.37986188190579556</v>
      </c>
      <c r="DT32">
        <f t="shared" si="34"/>
        <v>0</v>
      </c>
      <c r="DU32">
        <f t="shared" si="35"/>
        <v>0.32288798215925751</v>
      </c>
      <c r="DV32">
        <f t="shared" si="36"/>
        <v>0.1930386962637933</v>
      </c>
      <c r="DW32">
        <f t="shared" si="37"/>
        <v>0.1930386962637933</v>
      </c>
      <c r="DX32">
        <f t="shared" si="38"/>
        <v>0.10272444704722057</v>
      </c>
      <c r="DY32">
        <f t="shared" si="39"/>
        <v>0</v>
      </c>
      <c r="DZ32">
        <f t="shared" si="40"/>
        <v>0.4155745622603042</v>
      </c>
      <c r="EA32">
        <f t="shared" si="41"/>
        <v>0.10272444704722057</v>
      </c>
      <c r="EB32">
        <f t="shared" si="42"/>
        <v>0</v>
      </c>
      <c r="EC32">
        <f t="shared" si="43"/>
        <v>0.12592260812802486</v>
      </c>
      <c r="ED32">
        <f t="shared" si="44"/>
        <v>0</v>
      </c>
      <c r="EE32">
        <f t="shared" si="45"/>
        <v>0.30360703890555268</v>
      </c>
      <c r="EF32">
        <f t="shared" si="46"/>
        <v>0</v>
      </c>
      <c r="EG32">
        <f t="shared" si="47"/>
        <v>0.16285502169200683</v>
      </c>
      <c r="EH32">
        <f t="shared" si="48"/>
        <v>0</v>
      </c>
      <c r="EI32">
        <f t="shared" si="49"/>
        <v>0.12592260812802486</v>
      </c>
      <c r="EJ32">
        <f t="shared" si="50"/>
        <v>0.38850527973638893</v>
      </c>
      <c r="EK32">
        <f t="shared" si="51"/>
        <v>0</v>
      </c>
      <c r="EL32">
        <f t="shared" si="52"/>
        <v>0.15264932839526518</v>
      </c>
      <c r="EM32">
        <f t="shared" si="53"/>
        <v>0.10272444704722057</v>
      </c>
      <c r="EN32">
        <f t="shared" si="54"/>
        <v>0</v>
      </c>
      <c r="EO32">
        <f t="shared" si="55"/>
        <v>7.4368631866849264E-2</v>
      </c>
      <c r="EP32">
        <f t="shared" si="56"/>
        <v>0.46338467596064359</v>
      </c>
      <c r="EQ32">
        <f t="shared" si="57"/>
        <v>0.12592260812802486</v>
      </c>
      <c r="ER32">
        <f t="shared" si="58"/>
        <v>0.21928153279664719</v>
      </c>
      <c r="ES32">
        <f t="shared" si="59"/>
        <v>0.90726360959922825</v>
      </c>
      <c r="ET32">
        <f t="shared" si="60"/>
        <v>0.95671144576244749</v>
      </c>
      <c r="EU32" s="27">
        <f t="shared" si="61"/>
        <v>0</v>
      </c>
      <c r="EV32">
        <f t="shared" si="62"/>
        <v>0.10068349106203996</v>
      </c>
      <c r="EW32">
        <f t="shared" si="63"/>
        <v>3.6803364879074658E-2</v>
      </c>
      <c r="EX32">
        <f t="shared" si="64"/>
        <v>4.7318611987381701E-2</v>
      </c>
      <c r="EY32">
        <f t="shared" si="65"/>
        <v>1.577287066246057E-2</v>
      </c>
      <c r="EZ32">
        <f t="shared" si="66"/>
        <v>0.16298633017875919</v>
      </c>
      <c r="FA32">
        <f t="shared" si="67"/>
        <v>9.9894847528916947E-2</v>
      </c>
      <c r="FB32">
        <f t="shared" si="68"/>
        <v>5.5205047318611991E-3</v>
      </c>
      <c r="FC32">
        <f t="shared" si="69"/>
        <v>0.19978969505783387</v>
      </c>
      <c r="FD32">
        <f t="shared" si="70"/>
        <v>0.20531019978969506</v>
      </c>
      <c r="FE32">
        <f t="shared" si="71"/>
        <v>1.577287066246057E-2</v>
      </c>
      <c r="FF32">
        <f t="shared" si="72"/>
        <v>0</v>
      </c>
      <c r="FG32">
        <f t="shared" si="73"/>
        <v>0.12092534174553103</v>
      </c>
      <c r="FH32" s="27">
        <f t="shared" si="74"/>
        <v>0</v>
      </c>
      <c r="FI32">
        <f t="shared" si="75"/>
        <v>0.32288798215925751</v>
      </c>
      <c r="FJ32">
        <f t="shared" si="76"/>
        <v>0.1930386962637933</v>
      </c>
      <c r="FK32">
        <f t="shared" si="77"/>
        <v>0.21928153279664719</v>
      </c>
      <c r="FL32">
        <f t="shared" si="78"/>
        <v>0.12592260812802486</v>
      </c>
      <c r="FM32">
        <f t="shared" si="79"/>
        <v>0.4155745622603042</v>
      </c>
      <c r="FN32">
        <f t="shared" si="80"/>
        <v>0.32157525930342024</v>
      </c>
      <c r="FO32">
        <f t="shared" si="81"/>
        <v>7.4368631866849264E-2</v>
      </c>
      <c r="FP32">
        <f t="shared" si="82"/>
        <v>0.46338467596064359</v>
      </c>
      <c r="FQ32">
        <f t="shared" si="83"/>
        <v>0.47025282962666054</v>
      </c>
      <c r="FR32">
        <f t="shared" si="84"/>
        <v>0.12592260812802486</v>
      </c>
      <c r="FS32">
        <f t="shared" si="85"/>
        <v>0</v>
      </c>
      <c r="FT32">
        <f t="shared" si="86"/>
        <v>0.35516301639224956</v>
      </c>
    </row>
    <row r="33" spans="1:176">
      <c r="A33" t="s">
        <v>343</v>
      </c>
      <c r="B33" t="s">
        <v>16</v>
      </c>
      <c r="C33">
        <v>7</v>
      </c>
      <c r="D33" s="25" t="s">
        <v>357</v>
      </c>
      <c r="E33" t="s">
        <v>258</v>
      </c>
      <c r="F33">
        <v>0</v>
      </c>
      <c r="G33">
        <v>0.16763005780346824</v>
      </c>
      <c r="H33">
        <v>2.8901734104046249E-2</v>
      </c>
      <c r="I33">
        <v>0</v>
      </c>
      <c r="J33">
        <v>3.4682080924855495E-2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9.8265895953757246E-2</v>
      </c>
      <c r="R33">
        <v>0</v>
      </c>
      <c r="S33">
        <v>0</v>
      </c>
      <c r="T33">
        <v>0</v>
      </c>
      <c r="U33">
        <v>0</v>
      </c>
      <c r="V33">
        <v>5.78034682080925E-3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1.15606936416185E-2</v>
      </c>
      <c r="AE33">
        <v>0.17341040462427751</v>
      </c>
      <c r="AF33">
        <v>0</v>
      </c>
      <c r="AG33">
        <v>0</v>
      </c>
      <c r="AH33">
        <v>0</v>
      </c>
      <c r="AI33">
        <v>0</v>
      </c>
      <c r="AJ33">
        <v>5.78034682080925E-3</v>
      </c>
      <c r="AK33">
        <v>0</v>
      </c>
      <c r="AL33">
        <v>1.7341040462427751E-2</v>
      </c>
      <c r="AM33">
        <v>0</v>
      </c>
      <c r="AN33">
        <v>0</v>
      </c>
      <c r="AO33">
        <v>0</v>
      </c>
      <c r="AP33">
        <v>7.5144508670520249E-2</v>
      </c>
      <c r="AQ33">
        <v>0</v>
      </c>
      <c r="AR33">
        <v>0</v>
      </c>
      <c r="AS33">
        <v>0</v>
      </c>
      <c r="AT33">
        <v>2.3121387283237E-2</v>
      </c>
      <c r="AU33">
        <v>5.78034682080925E-3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5.2023121387283239E-2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5.78034682080925E-3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0.29479768786127164</v>
      </c>
      <c r="BY33">
        <v>0</v>
      </c>
      <c r="BZ33" s="27">
        <f t="shared" si="87"/>
        <v>3</v>
      </c>
      <c r="CA33">
        <f t="shared" si="0"/>
        <v>9</v>
      </c>
      <c r="CB33">
        <f t="shared" si="1"/>
        <v>12</v>
      </c>
      <c r="CC33">
        <f>[1]!shannonweaver(J33:BT33)</f>
        <v>1.9284984436961792</v>
      </c>
      <c r="CD33">
        <f t="shared" si="2"/>
        <v>0.77608486574765656</v>
      </c>
      <c r="CN33">
        <f t="shared" si="88"/>
        <v>12</v>
      </c>
      <c r="CO33">
        <f t="shared" si="3"/>
        <v>0.19653179190751449</v>
      </c>
      <c r="CP33">
        <f t="shared" si="4"/>
        <v>0</v>
      </c>
      <c r="CQ33">
        <f t="shared" si="5"/>
        <v>0.16763005780346824</v>
      </c>
      <c r="CR33">
        <f t="shared" si="6"/>
        <v>2.8901734104046249E-2</v>
      </c>
      <c r="CS33">
        <f t="shared" si="7"/>
        <v>3.4682080924855495E-2</v>
      </c>
      <c r="CT33">
        <f t="shared" si="8"/>
        <v>0</v>
      </c>
      <c r="CU33">
        <f t="shared" si="9"/>
        <v>0</v>
      </c>
      <c r="CV33">
        <f t="shared" si="10"/>
        <v>0</v>
      </c>
      <c r="CW33">
        <f t="shared" si="11"/>
        <v>9.8265895953757246E-2</v>
      </c>
      <c r="CX33">
        <f t="shared" si="12"/>
        <v>0</v>
      </c>
      <c r="CY33">
        <f t="shared" si="13"/>
        <v>1.15606936416185E-2</v>
      </c>
      <c r="CZ33">
        <f t="shared" si="14"/>
        <v>0</v>
      </c>
      <c r="DA33">
        <f t="shared" si="15"/>
        <v>0.17341040462427751</v>
      </c>
      <c r="DB33">
        <f t="shared" si="16"/>
        <v>0</v>
      </c>
      <c r="DC33">
        <f t="shared" si="17"/>
        <v>5.78034682080925E-3</v>
      </c>
      <c r="DD33">
        <f t="shared" si="18"/>
        <v>0</v>
      </c>
      <c r="DE33">
        <f t="shared" si="19"/>
        <v>1.7341040462427751E-2</v>
      </c>
      <c r="DF33">
        <f t="shared" si="20"/>
        <v>0.1261735472947097</v>
      </c>
      <c r="DG33">
        <f t="shared" si="21"/>
        <v>0</v>
      </c>
      <c r="DH33">
        <f t="shared" si="22"/>
        <v>0</v>
      </c>
      <c r="DI33">
        <f t="shared" si="23"/>
        <v>5.78034682080925E-3</v>
      </c>
      <c r="DJ33">
        <f t="shared" si="24"/>
        <v>0</v>
      </c>
      <c r="DK33">
        <f t="shared" si="25"/>
        <v>0</v>
      </c>
      <c r="DL33">
        <f t="shared" si="26"/>
        <v>5.7803468208092491E-2</v>
      </c>
      <c r="DM33">
        <f t="shared" si="27"/>
        <v>5.78034682080925E-3</v>
      </c>
      <c r="DN33">
        <f t="shared" si="28"/>
        <v>3.4682080924855495E-2</v>
      </c>
      <c r="DO33">
        <f t="shared" si="29"/>
        <v>0.47398843930635842</v>
      </c>
      <c r="DP33">
        <f t="shared" si="30"/>
        <v>0.50867052023121395</v>
      </c>
      <c r="DQ33">
        <f t="shared" si="31"/>
        <v>10</v>
      </c>
      <c r="DR33" s="50">
        <f t="shared" si="32"/>
        <v>1.0778803811880957</v>
      </c>
      <c r="DS33" s="50">
        <f t="shared" si="33"/>
        <v>0.45929810548277811</v>
      </c>
      <c r="DT33">
        <f t="shared" si="34"/>
        <v>0</v>
      </c>
      <c r="DU33">
        <f t="shared" si="35"/>
        <v>0.42182537075512966</v>
      </c>
      <c r="DV33">
        <f t="shared" si="36"/>
        <v>0.17083484469612378</v>
      </c>
      <c r="DW33">
        <f t="shared" si="37"/>
        <v>0.18732489363342147</v>
      </c>
      <c r="DX33">
        <f t="shared" si="38"/>
        <v>0</v>
      </c>
      <c r="DY33">
        <f t="shared" si="39"/>
        <v>0</v>
      </c>
      <c r="DZ33">
        <f t="shared" si="40"/>
        <v>0</v>
      </c>
      <c r="EA33">
        <f t="shared" si="41"/>
        <v>0.31884914046422413</v>
      </c>
      <c r="EB33">
        <f t="shared" si="42"/>
        <v>0</v>
      </c>
      <c r="EC33">
        <f t="shared" si="43"/>
        <v>0.10772892026025578</v>
      </c>
      <c r="ED33">
        <f t="shared" si="44"/>
        <v>0</v>
      </c>
      <c r="EE33">
        <f t="shared" si="45"/>
        <v>0.42951042901628766</v>
      </c>
      <c r="EF33">
        <f t="shared" si="46"/>
        <v>0</v>
      </c>
      <c r="EG33">
        <f t="shared" si="47"/>
        <v>7.6102028579269301E-2</v>
      </c>
      <c r="EH33">
        <f t="shared" si="48"/>
        <v>0</v>
      </c>
      <c r="EI33">
        <f t="shared" si="49"/>
        <v>0.13206897896081984</v>
      </c>
      <c r="EJ33">
        <f t="shared" si="50"/>
        <v>0.36313780922464478</v>
      </c>
      <c r="EK33">
        <f t="shared" si="51"/>
        <v>0</v>
      </c>
      <c r="EL33">
        <f t="shared" si="52"/>
        <v>0</v>
      </c>
      <c r="EM33">
        <f t="shared" si="53"/>
        <v>7.6102028579269301E-2</v>
      </c>
      <c r="EN33">
        <f t="shared" si="54"/>
        <v>0</v>
      </c>
      <c r="EO33">
        <f t="shared" si="55"/>
        <v>0</v>
      </c>
      <c r="EP33">
        <f t="shared" si="56"/>
        <v>0.24280214389183963</v>
      </c>
      <c r="EQ33">
        <f t="shared" si="57"/>
        <v>7.6102028579269301E-2</v>
      </c>
      <c r="ER33">
        <f t="shared" si="58"/>
        <v>0.18732489363342147</v>
      </c>
      <c r="ES33">
        <f t="shared" si="59"/>
        <v>0.75937485542102545</v>
      </c>
      <c r="ET33">
        <f t="shared" si="60"/>
        <v>0.79406911824193394</v>
      </c>
      <c r="EU33" s="27">
        <f t="shared" si="61"/>
        <v>0</v>
      </c>
      <c r="EV33">
        <f t="shared" si="62"/>
        <v>0.16763005780346824</v>
      </c>
      <c r="EW33">
        <f t="shared" si="63"/>
        <v>2.8901734104046249E-2</v>
      </c>
      <c r="EX33">
        <f t="shared" si="64"/>
        <v>3.4682080924855495E-2</v>
      </c>
      <c r="EY33">
        <f t="shared" si="65"/>
        <v>1.15606936416185E-2</v>
      </c>
      <c r="EZ33">
        <f t="shared" si="66"/>
        <v>0</v>
      </c>
      <c r="FA33">
        <f t="shared" si="67"/>
        <v>0.27167630057803477</v>
      </c>
      <c r="FB33">
        <f t="shared" si="68"/>
        <v>0</v>
      </c>
      <c r="FC33">
        <f t="shared" si="69"/>
        <v>5.7803468208092491E-2</v>
      </c>
      <c r="FD33">
        <f t="shared" si="70"/>
        <v>5.7803468208092491E-2</v>
      </c>
      <c r="FE33">
        <f t="shared" si="71"/>
        <v>5.78034682080925E-3</v>
      </c>
      <c r="FF33">
        <f t="shared" si="72"/>
        <v>0</v>
      </c>
      <c r="FG33">
        <f t="shared" si="73"/>
        <v>0.12716763005780349</v>
      </c>
      <c r="FH33" s="27">
        <f t="shared" si="74"/>
        <v>0</v>
      </c>
      <c r="FI33">
        <f t="shared" si="75"/>
        <v>0.42182537075512966</v>
      </c>
      <c r="FJ33">
        <f t="shared" si="76"/>
        <v>0.17083484469612378</v>
      </c>
      <c r="FK33">
        <f t="shared" si="77"/>
        <v>0.18732489363342147</v>
      </c>
      <c r="FL33">
        <f t="shared" si="78"/>
        <v>0.10772892026025578</v>
      </c>
      <c r="FM33">
        <f t="shared" si="79"/>
        <v>0</v>
      </c>
      <c r="FN33">
        <f t="shared" si="80"/>
        <v>0.54828662400299111</v>
      </c>
      <c r="FO33">
        <f t="shared" si="81"/>
        <v>0</v>
      </c>
      <c r="FP33">
        <f t="shared" si="82"/>
        <v>0.24280214389183963</v>
      </c>
      <c r="FQ33">
        <f t="shared" si="83"/>
        <v>0.24280214389183963</v>
      </c>
      <c r="FR33">
        <f t="shared" si="84"/>
        <v>7.6102028579269301E-2</v>
      </c>
      <c r="FS33">
        <f t="shared" si="85"/>
        <v>0</v>
      </c>
      <c r="FT33">
        <f t="shared" si="86"/>
        <v>0.3646322075864889</v>
      </c>
    </row>
    <row r="34" spans="1:176">
      <c r="A34" t="s">
        <v>344</v>
      </c>
      <c r="B34" t="s">
        <v>16</v>
      </c>
      <c r="C34">
        <v>7</v>
      </c>
      <c r="D34" s="25" t="s">
        <v>357</v>
      </c>
      <c r="E34" t="s">
        <v>258</v>
      </c>
      <c r="F34">
        <v>1.127713560755568E-2</v>
      </c>
      <c r="G34">
        <v>0.13532562729066816</v>
      </c>
      <c r="H34">
        <v>8.4578517056667607E-2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4.5108542430222713E-2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3.9469974626444873E-2</v>
      </c>
      <c r="AE34">
        <v>0.13532562729066816</v>
      </c>
      <c r="AF34">
        <v>0</v>
      </c>
      <c r="AG34">
        <v>3.9469974626444873E-2</v>
      </c>
      <c r="AH34">
        <v>0</v>
      </c>
      <c r="AI34">
        <v>0</v>
      </c>
      <c r="AJ34">
        <v>1.1559063997744572E-2</v>
      </c>
      <c r="AK34">
        <v>0</v>
      </c>
      <c r="AL34">
        <v>1.127713560755568E-2</v>
      </c>
      <c r="AM34">
        <v>0</v>
      </c>
      <c r="AN34">
        <v>0</v>
      </c>
      <c r="AO34">
        <v>0</v>
      </c>
      <c r="AP34">
        <v>5.0747110234000553E-2</v>
      </c>
      <c r="AQ34">
        <v>2.8192839018889197E-4</v>
      </c>
      <c r="AR34">
        <v>0</v>
      </c>
      <c r="AS34">
        <v>0</v>
      </c>
      <c r="AT34">
        <v>0</v>
      </c>
      <c r="AU34">
        <v>1.127713560755568E-2</v>
      </c>
      <c r="AV34">
        <v>5.63856780377784E-3</v>
      </c>
      <c r="AW34">
        <v>0</v>
      </c>
      <c r="AX34">
        <v>7.9503806033267538E-2</v>
      </c>
      <c r="AY34">
        <v>0</v>
      </c>
      <c r="AZ34">
        <v>0</v>
      </c>
      <c r="BA34">
        <v>0</v>
      </c>
      <c r="BB34">
        <v>7.3301381449111913E-2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5.63856780377784E-3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6.4843529743445153E-3</v>
      </c>
      <c r="BW34">
        <v>0</v>
      </c>
      <c r="BX34">
        <v>0.25373555117000279</v>
      </c>
      <c r="BY34">
        <v>0</v>
      </c>
      <c r="BZ34" s="27">
        <f t="shared" si="87"/>
        <v>1</v>
      </c>
      <c r="CA34">
        <f t="shared" si="0"/>
        <v>12</v>
      </c>
      <c r="CB34">
        <f t="shared" si="1"/>
        <v>13</v>
      </c>
      <c r="CC34">
        <f>[1]!shannonweaver(J34:BT34)</f>
        <v>2.1220253525760495</v>
      </c>
      <c r="CD34">
        <f t="shared" si="2"/>
        <v>0.82731666666361103</v>
      </c>
      <c r="CN34">
        <f t="shared" si="88"/>
        <v>13</v>
      </c>
      <c r="CO34">
        <f t="shared" si="3"/>
        <v>0.23118127995489143</v>
      </c>
      <c r="CP34">
        <f t="shared" si="4"/>
        <v>1.127713560755568E-2</v>
      </c>
      <c r="CQ34">
        <f t="shared" si="5"/>
        <v>0.13532562729066816</v>
      </c>
      <c r="CR34">
        <f t="shared" si="6"/>
        <v>8.4578517056667607E-2</v>
      </c>
      <c r="CS34">
        <f t="shared" si="7"/>
        <v>0</v>
      </c>
      <c r="CT34">
        <f t="shared" si="8"/>
        <v>0</v>
      </c>
      <c r="CU34">
        <f t="shared" si="9"/>
        <v>0</v>
      </c>
      <c r="CV34">
        <f t="shared" si="10"/>
        <v>0</v>
      </c>
      <c r="CW34">
        <f t="shared" si="11"/>
        <v>4.5108542430222713E-2</v>
      </c>
      <c r="CX34">
        <f t="shared" si="12"/>
        <v>0</v>
      </c>
      <c r="CY34">
        <f t="shared" si="13"/>
        <v>3.9469974626444873E-2</v>
      </c>
      <c r="CZ34">
        <f t="shared" si="14"/>
        <v>0</v>
      </c>
      <c r="DA34">
        <f t="shared" si="15"/>
        <v>0.17479560191711302</v>
      </c>
      <c r="DB34">
        <f t="shared" si="16"/>
        <v>0</v>
      </c>
      <c r="DC34">
        <f t="shared" si="17"/>
        <v>1.1559063997744572E-2</v>
      </c>
      <c r="DD34">
        <f t="shared" si="18"/>
        <v>0</v>
      </c>
      <c r="DE34">
        <f t="shared" si="19"/>
        <v>1.127713560755568E-2</v>
      </c>
      <c r="DF34">
        <f t="shared" si="20"/>
        <v>0.10770692863541279</v>
      </c>
      <c r="DG34">
        <f t="shared" si="21"/>
        <v>0</v>
      </c>
      <c r="DH34">
        <f t="shared" si="22"/>
        <v>0</v>
      </c>
      <c r="DI34">
        <f t="shared" si="23"/>
        <v>1.127713560755568E-2</v>
      </c>
      <c r="DJ34">
        <f t="shared" si="24"/>
        <v>5.63856780377784E-3</v>
      </c>
      <c r="DK34">
        <f t="shared" si="25"/>
        <v>7.9503806033267538E-2</v>
      </c>
      <c r="DL34">
        <f t="shared" si="26"/>
        <v>7.8939949252889746E-2</v>
      </c>
      <c r="DM34">
        <f t="shared" si="27"/>
        <v>0</v>
      </c>
      <c r="DN34">
        <f t="shared" si="28"/>
        <v>0</v>
      </c>
      <c r="DO34">
        <f t="shared" si="29"/>
        <v>0.50859881590076106</v>
      </c>
      <c r="DP34">
        <f t="shared" si="30"/>
        <v>0.50859881590076106</v>
      </c>
      <c r="DQ34">
        <f t="shared" si="31"/>
        <v>10</v>
      </c>
      <c r="DR34" s="50">
        <f t="shared" si="32"/>
        <v>1.1422469011135874</v>
      </c>
      <c r="DS34" s="50">
        <f t="shared" si="33"/>
        <v>0.50158185268283317</v>
      </c>
      <c r="DT34">
        <f t="shared" si="34"/>
        <v>0.1063944721047452</v>
      </c>
      <c r="DU34">
        <f t="shared" si="35"/>
        <v>0.37671339432296747</v>
      </c>
      <c r="DV34">
        <f t="shared" si="36"/>
        <v>0.29508780306123761</v>
      </c>
      <c r="DW34">
        <f t="shared" si="37"/>
        <v>0</v>
      </c>
      <c r="DX34">
        <f t="shared" si="38"/>
        <v>0</v>
      </c>
      <c r="DY34">
        <f t="shared" si="39"/>
        <v>0</v>
      </c>
      <c r="DZ34">
        <f t="shared" si="40"/>
        <v>0</v>
      </c>
      <c r="EA34">
        <f t="shared" si="41"/>
        <v>0.21401777738337521</v>
      </c>
      <c r="EB34">
        <f t="shared" si="42"/>
        <v>0</v>
      </c>
      <c r="EC34">
        <f t="shared" si="43"/>
        <v>0.20000121110508973</v>
      </c>
      <c r="ED34">
        <f t="shared" si="44"/>
        <v>0</v>
      </c>
      <c r="EE34">
        <f t="shared" si="45"/>
        <v>0.43133691498474253</v>
      </c>
      <c r="EF34">
        <f t="shared" si="46"/>
        <v>0</v>
      </c>
      <c r="EG34">
        <f t="shared" si="47"/>
        <v>0.10772129752406934</v>
      </c>
      <c r="EH34">
        <f t="shared" si="48"/>
        <v>0</v>
      </c>
      <c r="EI34">
        <f t="shared" si="49"/>
        <v>0.1063944721047452</v>
      </c>
      <c r="EJ34">
        <f t="shared" si="50"/>
        <v>0.33438398616380932</v>
      </c>
      <c r="EK34">
        <f t="shared" si="51"/>
        <v>0</v>
      </c>
      <c r="EL34">
        <f t="shared" si="52"/>
        <v>0</v>
      </c>
      <c r="EM34">
        <f t="shared" si="53"/>
        <v>0.1063944721047452</v>
      </c>
      <c r="EN34">
        <f t="shared" si="54"/>
        <v>7.5161144253703405E-2</v>
      </c>
      <c r="EO34">
        <f t="shared" si="55"/>
        <v>0.28584075568670031</v>
      </c>
      <c r="EP34">
        <f t="shared" si="56"/>
        <v>0.28479690254412576</v>
      </c>
      <c r="EQ34">
        <f t="shared" si="57"/>
        <v>0</v>
      </c>
      <c r="ER34">
        <f t="shared" si="58"/>
        <v>0</v>
      </c>
      <c r="ES34">
        <f t="shared" si="59"/>
        <v>0.79399740321683721</v>
      </c>
      <c r="ET34">
        <f t="shared" si="60"/>
        <v>0.79399740321683721</v>
      </c>
      <c r="EU34" s="27">
        <f t="shared" si="61"/>
        <v>1.127713560755568E-2</v>
      </c>
      <c r="EV34">
        <f t="shared" si="62"/>
        <v>0.13532562729066816</v>
      </c>
      <c r="EW34">
        <f t="shared" si="63"/>
        <v>8.4578517056667607E-2</v>
      </c>
      <c r="EX34">
        <f t="shared" si="64"/>
        <v>0</v>
      </c>
      <c r="EY34">
        <f t="shared" si="65"/>
        <v>3.9469974626444873E-2</v>
      </c>
      <c r="EZ34">
        <f t="shared" si="66"/>
        <v>0</v>
      </c>
      <c r="FA34">
        <f t="shared" si="67"/>
        <v>0.21990414434733574</v>
      </c>
      <c r="FB34">
        <f t="shared" si="68"/>
        <v>7.9503806033267538E-2</v>
      </c>
      <c r="FC34">
        <f t="shared" si="69"/>
        <v>7.8939949252889746E-2</v>
      </c>
      <c r="FD34">
        <f t="shared" si="70"/>
        <v>0.15844375528615728</v>
      </c>
      <c r="FE34">
        <f t="shared" si="71"/>
        <v>0</v>
      </c>
      <c r="FF34">
        <f t="shared" si="72"/>
        <v>0</v>
      </c>
      <c r="FG34">
        <f t="shared" si="73"/>
        <v>9.0780941640823232E-2</v>
      </c>
      <c r="FH34" s="27">
        <f t="shared" si="74"/>
        <v>0.1063944721047452</v>
      </c>
      <c r="FI34">
        <f t="shared" si="75"/>
        <v>0.37671339432296747</v>
      </c>
      <c r="FJ34">
        <f t="shared" si="76"/>
        <v>0.29508780306123761</v>
      </c>
      <c r="FK34">
        <f t="shared" si="77"/>
        <v>0</v>
      </c>
      <c r="FL34">
        <f t="shared" si="78"/>
        <v>0.20000121110508973</v>
      </c>
      <c r="FM34">
        <f t="shared" si="79"/>
        <v>0</v>
      </c>
      <c r="FN34">
        <f t="shared" si="80"/>
        <v>0.48808955548334071</v>
      </c>
      <c r="FO34">
        <f t="shared" si="81"/>
        <v>0.28584075568670031</v>
      </c>
      <c r="FP34">
        <f t="shared" si="82"/>
        <v>0.28479690254412576</v>
      </c>
      <c r="FQ34">
        <f t="shared" si="83"/>
        <v>0.40939014229648085</v>
      </c>
      <c r="FR34">
        <f t="shared" si="84"/>
        <v>0</v>
      </c>
      <c r="FS34">
        <f t="shared" si="85"/>
        <v>0</v>
      </c>
      <c r="FT34">
        <f t="shared" si="86"/>
        <v>0.30605441446290238</v>
      </c>
    </row>
    <row r="35" spans="1:176">
      <c r="A35" t="s">
        <v>345</v>
      </c>
      <c r="B35" t="s">
        <v>16</v>
      </c>
      <c r="C35">
        <v>7</v>
      </c>
      <c r="D35" s="25" t="s">
        <v>357</v>
      </c>
      <c r="E35" t="s">
        <v>258</v>
      </c>
      <c r="F35">
        <v>0</v>
      </c>
      <c r="G35">
        <v>0.11812570145903484</v>
      </c>
      <c r="H35">
        <v>0.16273849607182944</v>
      </c>
      <c r="I35">
        <v>0</v>
      </c>
      <c r="J35">
        <v>2.2446689113355785E-2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7.29517396184063E-2</v>
      </c>
      <c r="R35">
        <v>0</v>
      </c>
      <c r="S35">
        <v>0</v>
      </c>
      <c r="T35">
        <v>0</v>
      </c>
      <c r="U35">
        <v>0</v>
      </c>
      <c r="V35">
        <v>1.1223344556677893E-2</v>
      </c>
      <c r="W35">
        <v>0</v>
      </c>
      <c r="X35">
        <v>0</v>
      </c>
      <c r="Y35">
        <v>0</v>
      </c>
      <c r="Z35">
        <v>1.6835016835016842E-2</v>
      </c>
      <c r="AA35">
        <v>0</v>
      </c>
      <c r="AB35">
        <v>0</v>
      </c>
      <c r="AC35">
        <v>0</v>
      </c>
      <c r="AD35">
        <v>0</v>
      </c>
      <c r="AE35">
        <v>8.9786756453423142E-2</v>
      </c>
      <c r="AF35">
        <v>0</v>
      </c>
      <c r="AG35">
        <v>0</v>
      </c>
      <c r="AH35">
        <v>0</v>
      </c>
      <c r="AI35">
        <v>0</v>
      </c>
      <c r="AJ35">
        <v>3.3670033670033676E-2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5.6116722783389451E-2</v>
      </c>
      <c r="AQ35">
        <v>5.6116722783389466E-4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0.11223344556677897</v>
      </c>
      <c r="AY35">
        <v>0</v>
      </c>
      <c r="AZ35">
        <v>0</v>
      </c>
      <c r="BA35">
        <v>0</v>
      </c>
      <c r="BB35">
        <v>6.2008978675645351E-2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0.24130190796857462</v>
      </c>
      <c r="BY35">
        <v>0</v>
      </c>
      <c r="BZ35" s="27">
        <f t="shared" si="87"/>
        <v>3</v>
      </c>
      <c r="CA35">
        <f t="shared" si="0"/>
        <v>7</v>
      </c>
      <c r="CB35">
        <f t="shared" si="1"/>
        <v>10</v>
      </c>
      <c r="CC35">
        <f>[1]!shannonweaver(J35:BT35)</f>
        <v>2.0023624891929126</v>
      </c>
      <c r="CD35">
        <f t="shared" si="2"/>
        <v>0.86961497982654157</v>
      </c>
      <c r="CN35">
        <f t="shared" si="88"/>
        <v>10</v>
      </c>
      <c r="CO35">
        <f t="shared" si="3"/>
        <v>0.28086419753086428</v>
      </c>
      <c r="CP35">
        <f t="shared" si="4"/>
        <v>0</v>
      </c>
      <c r="CQ35">
        <f t="shared" si="5"/>
        <v>0.11812570145903484</v>
      </c>
      <c r="CR35">
        <f t="shared" si="6"/>
        <v>0.16273849607182944</v>
      </c>
      <c r="CS35">
        <f t="shared" si="7"/>
        <v>2.2446689113355785E-2</v>
      </c>
      <c r="CT35">
        <f t="shared" si="8"/>
        <v>0</v>
      </c>
      <c r="CU35">
        <f t="shared" si="9"/>
        <v>0</v>
      </c>
      <c r="CV35">
        <f t="shared" si="10"/>
        <v>0</v>
      </c>
      <c r="CW35">
        <f t="shared" si="11"/>
        <v>7.29517396184063E-2</v>
      </c>
      <c r="CX35">
        <f t="shared" si="12"/>
        <v>0</v>
      </c>
      <c r="CY35">
        <f t="shared" si="13"/>
        <v>1.6835016835016842E-2</v>
      </c>
      <c r="CZ35">
        <f t="shared" si="14"/>
        <v>0</v>
      </c>
      <c r="DA35">
        <f t="shared" si="15"/>
        <v>8.9786756453423142E-2</v>
      </c>
      <c r="DB35">
        <f t="shared" si="16"/>
        <v>0</v>
      </c>
      <c r="DC35">
        <f t="shared" si="17"/>
        <v>3.3670033670033676E-2</v>
      </c>
      <c r="DD35">
        <f t="shared" si="18"/>
        <v>0</v>
      </c>
      <c r="DE35">
        <f t="shared" si="19"/>
        <v>0</v>
      </c>
      <c r="DF35">
        <f t="shared" si="20"/>
        <v>8.3196942534395329E-2</v>
      </c>
      <c r="DG35">
        <f t="shared" si="21"/>
        <v>0</v>
      </c>
      <c r="DH35">
        <f t="shared" si="22"/>
        <v>5.149330587023688E-3</v>
      </c>
      <c r="DI35">
        <f t="shared" si="23"/>
        <v>0</v>
      </c>
      <c r="DJ35">
        <f t="shared" si="24"/>
        <v>0</v>
      </c>
      <c r="DK35">
        <f t="shared" si="25"/>
        <v>0.11223344556677897</v>
      </c>
      <c r="DL35">
        <f t="shared" si="26"/>
        <v>6.2008978675645351E-2</v>
      </c>
      <c r="DM35">
        <f t="shared" si="27"/>
        <v>1.1223344556677893E-2</v>
      </c>
      <c r="DN35">
        <f t="shared" si="28"/>
        <v>2.2446689113355785E-2</v>
      </c>
      <c r="DO35">
        <f t="shared" si="29"/>
        <v>0.45538720538720556</v>
      </c>
      <c r="DP35">
        <f t="shared" si="30"/>
        <v>0.47783389450056135</v>
      </c>
      <c r="DQ35">
        <f t="shared" si="31"/>
        <v>10</v>
      </c>
      <c r="DR35" s="50">
        <f t="shared" si="32"/>
        <v>1.2013612727604777</v>
      </c>
      <c r="DS35" s="50">
        <f t="shared" si="33"/>
        <v>0.55856073437097109</v>
      </c>
      <c r="DT35">
        <f t="shared" si="34"/>
        <v>0</v>
      </c>
      <c r="DU35">
        <f t="shared" si="35"/>
        <v>0.35084792062672987</v>
      </c>
      <c r="DV35">
        <f t="shared" si="36"/>
        <v>0.41523896202783955</v>
      </c>
      <c r="DW35">
        <f t="shared" si="37"/>
        <v>0.15038843214238851</v>
      </c>
      <c r="DX35">
        <f t="shared" si="38"/>
        <v>0</v>
      </c>
      <c r="DY35">
        <f t="shared" si="39"/>
        <v>0</v>
      </c>
      <c r="DZ35">
        <f t="shared" si="40"/>
        <v>0</v>
      </c>
      <c r="EA35">
        <f t="shared" si="41"/>
        <v>0.27349252507819655</v>
      </c>
      <c r="EB35">
        <f t="shared" si="42"/>
        <v>0</v>
      </c>
      <c r="EC35">
        <f t="shared" si="43"/>
        <v>0.13011666673604014</v>
      </c>
      <c r="ED35">
        <f t="shared" si="44"/>
        <v>0</v>
      </c>
      <c r="EE35">
        <f t="shared" si="45"/>
        <v>0.30431988827983825</v>
      </c>
      <c r="EF35">
        <f t="shared" si="46"/>
        <v>0</v>
      </c>
      <c r="EG35">
        <f t="shared" si="47"/>
        <v>0.18453959049415744</v>
      </c>
      <c r="EH35">
        <f t="shared" si="48"/>
        <v>0</v>
      </c>
      <c r="EI35">
        <f t="shared" si="49"/>
        <v>0</v>
      </c>
      <c r="EJ35">
        <f t="shared" si="50"/>
        <v>0.29259593962996777</v>
      </c>
      <c r="EK35">
        <f t="shared" si="51"/>
        <v>0</v>
      </c>
      <c r="EL35">
        <f t="shared" si="52"/>
        <v>7.1820564437979503E-2</v>
      </c>
      <c r="EM35">
        <f t="shared" si="53"/>
        <v>0</v>
      </c>
      <c r="EN35">
        <f t="shared" si="54"/>
        <v>0</v>
      </c>
      <c r="EO35">
        <f t="shared" si="55"/>
        <v>0.34161860823157758</v>
      </c>
      <c r="EP35">
        <f t="shared" si="56"/>
        <v>0.25166413903907686</v>
      </c>
      <c r="EQ35">
        <f t="shared" si="57"/>
        <v>0.10613946266894453</v>
      </c>
      <c r="ER35">
        <f t="shared" si="58"/>
        <v>0.15038843214238851</v>
      </c>
      <c r="ES35">
        <f t="shared" si="59"/>
        <v>0.74072596043163064</v>
      </c>
      <c r="ET35">
        <f t="shared" si="60"/>
        <v>0.76322479079525862</v>
      </c>
      <c r="EU35" s="27">
        <f t="shared" si="61"/>
        <v>0</v>
      </c>
      <c r="EV35">
        <f t="shared" si="62"/>
        <v>0.11812570145903484</v>
      </c>
      <c r="EW35">
        <f t="shared" si="63"/>
        <v>0.16273849607182944</v>
      </c>
      <c r="EX35">
        <f t="shared" si="64"/>
        <v>2.2446689113355785E-2</v>
      </c>
      <c r="EY35">
        <f t="shared" si="65"/>
        <v>1.6835016835016842E-2</v>
      </c>
      <c r="EZ35">
        <f t="shared" si="66"/>
        <v>0</v>
      </c>
      <c r="FA35">
        <f t="shared" si="67"/>
        <v>0.16273849607182944</v>
      </c>
      <c r="FB35">
        <f t="shared" si="68"/>
        <v>0.11223344556677897</v>
      </c>
      <c r="FC35">
        <f t="shared" si="69"/>
        <v>6.2008978675645351E-2</v>
      </c>
      <c r="FD35">
        <f t="shared" si="70"/>
        <v>0.17424242424242431</v>
      </c>
      <c r="FE35">
        <f t="shared" si="71"/>
        <v>1.1223344556677893E-2</v>
      </c>
      <c r="FF35">
        <f t="shared" si="72"/>
        <v>0</v>
      </c>
      <c r="FG35">
        <f t="shared" si="73"/>
        <v>9.034792368125702E-2</v>
      </c>
      <c r="FH35" s="27">
        <f t="shared" si="74"/>
        <v>0</v>
      </c>
      <c r="FI35">
        <f t="shared" si="75"/>
        <v>0.35084792062672987</v>
      </c>
      <c r="FJ35">
        <f t="shared" si="76"/>
        <v>0.41523896202783955</v>
      </c>
      <c r="FK35">
        <f t="shared" si="77"/>
        <v>0.15038843214238851</v>
      </c>
      <c r="FL35">
        <f t="shared" si="78"/>
        <v>0.13011666673604014</v>
      </c>
      <c r="FM35">
        <f t="shared" si="79"/>
        <v>0</v>
      </c>
      <c r="FN35">
        <f t="shared" si="80"/>
        <v>0.41523896202783955</v>
      </c>
      <c r="FO35">
        <f t="shared" si="81"/>
        <v>0.34161860823157758</v>
      </c>
      <c r="FP35">
        <f t="shared" si="82"/>
        <v>0.25166413903907686</v>
      </c>
      <c r="FQ35">
        <f t="shared" si="83"/>
        <v>0.43060819637513603</v>
      </c>
      <c r="FR35">
        <f t="shared" si="84"/>
        <v>0.10613946266894453</v>
      </c>
      <c r="FS35">
        <f t="shared" si="85"/>
        <v>0</v>
      </c>
      <c r="FT35">
        <f t="shared" si="86"/>
        <v>0.30529999757213055</v>
      </c>
    </row>
    <row r="36" spans="1:176">
      <c r="A36" t="s">
        <v>346</v>
      </c>
      <c r="B36" t="s">
        <v>16</v>
      </c>
      <c r="C36">
        <v>7</v>
      </c>
      <c r="D36" s="25" t="s">
        <v>357</v>
      </c>
      <c r="E36" t="s">
        <v>258</v>
      </c>
      <c r="F36">
        <v>0</v>
      </c>
      <c r="G36">
        <v>0.13388259526261592</v>
      </c>
      <c r="H36">
        <v>0.19052523171987645</v>
      </c>
      <c r="I36">
        <v>0</v>
      </c>
      <c r="J36">
        <v>3.0895983522142123E-2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6.1791967044284246E-2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5.149330587023688E-3</v>
      </c>
      <c r="AA36">
        <v>0</v>
      </c>
      <c r="AB36">
        <v>0</v>
      </c>
      <c r="AC36">
        <v>0</v>
      </c>
      <c r="AD36">
        <v>0</v>
      </c>
      <c r="AE36">
        <v>0.12873326467559221</v>
      </c>
      <c r="AF36">
        <v>0</v>
      </c>
      <c r="AG36">
        <v>4.1194644696189497E-2</v>
      </c>
      <c r="AH36">
        <v>0</v>
      </c>
      <c r="AI36">
        <v>0</v>
      </c>
      <c r="AJ36">
        <v>2.5746652935118436E-2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2.5746652935118436E-2</v>
      </c>
      <c r="AQ36">
        <v>7.7239958805355312E-4</v>
      </c>
      <c r="AR36">
        <v>0</v>
      </c>
      <c r="AS36">
        <v>0</v>
      </c>
      <c r="AT36">
        <v>5.149330587023688E-3</v>
      </c>
      <c r="AU36">
        <v>0</v>
      </c>
      <c r="AV36">
        <v>5.149330587023688E-3</v>
      </c>
      <c r="AW36">
        <v>0</v>
      </c>
      <c r="AX36">
        <v>4.1194644696189497E-2</v>
      </c>
      <c r="AY36">
        <v>0</v>
      </c>
      <c r="AZ36">
        <v>0</v>
      </c>
      <c r="BA36">
        <v>0</v>
      </c>
      <c r="BB36">
        <v>0.15988671472708552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0.14418125643666327</v>
      </c>
      <c r="BY36">
        <v>0</v>
      </c>
      <c r="BZ36" s="27">
        <f t="shared" si="87"/>
        <v>2</v>
      </c>
      <c r="CA36">
        <f t="shared" si="0"/>
        <v>10</v>
      </c>
      <c r="CB36">
        <f t="shared" si="1"/>
        <v>12</v>
      </c>
      <c r="CC36">
        <f>[1]!shannonweaver(J36:BT36)</f>
        <v>1.9545220407587223</v>
      </c>
      <c r="CD36">
        <f t="shared" si="2"/>
        <v>0.78655753161812825</v>
      </c>
      <c r="CN36">
        <f t="shared" si="88"/>
        <v>12</v>
      </c>
      <c r="CO36">
        <f t="shared" si="3"/>
        <v>0.32440782698249238</v>
      </c>
      <c r="CP36">
        <f t="shared" si="4"/>
        <v>0</v>
      </c>
      <c r="CQ36">
        <f t="shared" si="5"/>
        <v>0.13388259526261592</v>
      </c>
      <c r="CR36">
        <f t="shared" si="6"/>
        <v>0.19052523171987645</v>
      </c>
      <c r="CS36">
        <f t="shared" si="7"/>
        <v>3.0895983522142123E-2</v>
      </c>
      <c r="CT36">
        <f t="shared" si="8"/>
        <v>0</v>
      </c>
      <c r="CU36">
        <f t="shared" si="9"/>
        <v>0</v>
      </c>
      <c r="CV36">
        <f t="shared" si="10"/>
        <v>0</v>
      </c>
      <c r="CW36">
        <f t="shared" si="11"/>
        <v>6.1791967044284246E-2</v>
      </c>
      <c r="CX36">
        <f t="shared" si="12"/>
        <v>0</v>
      </c>
      <c r="CY36">
        <f t="shared" si="13"/>
        <v>5.149330587023688E-3</v>
      </c>
      <c r="CZ36">
        <f t="shared" si="14"/>
        <v>0</v>
      </c>
      <c r="DA36">
        <f t="shared" si="15"/>
        <v>0.1699279093717817</v>
      </c>
      <c r="DB36">
        <f t="shared" si="16"/>
        <v>0</v>
      </c>
      <c r="DC36">
        <f t="shared" si="17"/>
        <v>2.5746652935118436E-2</v>
      </c>
      <c r="DD36">
        <f t="shared" si="18"/>
        <v>0</v>
      </c>
      <c r="DE36">
        <f t="shared" si="19"/>
        <v>0</v>
      </c>
      <c r="DF36">
        <f t="shared" si="20"/>
        <v>4.8876215095625751E-2</v>
      </c>
      <c r="DG36">
        <f t="shared" si="21"/>
        <v>0</v>
      </c>
      <c r="DH36">
        <f t="shared" si="22"/>
        <v>0</v>
      </c>
      <c r="DI36">
        <f t="shared" si="23"/>
        <v>0</v>
      </c>
      <c r="DJ36">
        <f t="shared" si="24"/>
        <v>5.149330587023688E-3</v>
      </c>
      <c r="DK36">
        <f t="shared" si="25"/>
        <v>4.1194644696189497E-2</v>
      </c>
      <c r="DL36">
        <f t="shared" si="26"/>
        <v>0.15988671472708552</v>
      </c>
      <c r="DM36">
        <f t="shared" si="27"/>
        <v>0</v>
      </c>
      <c r="DN36">
        <f t="shared" si="28"/>
        <v>3.0895983522142123E-2</v>
      </c>
      <c r="DO36">
        <f t="shared" si="29"/>
        <v>0.50051493305870243</v>
      </c>
      <c r="DP36">
        <f t="shared" si="30"/>
        <v>0.53141091658084461</v>
      </c>
      <c r="DQ36">
        <f t="shared" si="31"/>
        <v>9</v>
      </c>
      <c r="DR36" s="50">
        <f t="shared" si="32"/>
        <v>1.090549221704326</v>
      </c>
      <c r="DS36" s="50">
        <f t="shared" si="33"/>
        <v>0.60598030487672172</v>
      </c>
      <c r="DT36">
        <f t="shared" si="34"/>
        <v>0</v>
      </c>
      <c r="DU36">
        <f t="shared" si="35"/>
        <v>0.37459936584093489</v>
      </c>
      <c r="DV36">
        <f t="shared" si="36"/>
        <v>0.45169588281198919</v>
      </c>
      <c r="DW36">
        <f t="shared" si="37"/>
        <v>0.17669046468677016</v>
      </c>
      <c r="DX36">
        <f t="shared" si="38"/>
        <v>0</v>
      </c>
      <c r="DY36">
        <f t="shared" si="39"/>
        <v>0</v>
      </c>
      <c r="DZ36">
        <f t="shared" si="40"/>
        <v>0</v>
      </c>
      <c r="EA36">
        <f t="shared" si="41"/>
        <v>0.2512138599960419</v>
      </c>
      <c r="EB36">
        <f t="shared" si="42"/>
        <v>0</v>
      </c>
      <c r="EC36">
        <f t="shared" si="43"/>
        <v>7.1820564437979503E-2</v>
      </c>
      <c r="ED36">
        <f t="shared" si="44"/>
        <v>0</v>
      </c>
      <c r="EE36">
        <f t="shared" si="45"/>
        <v>0.42489281596065143</v>
      </c>
      <c r="EF36">
        <f t="shared" si="46"/>
        <v>0</v>
      </c>
      <c r="EG36">
        <f t="shared" si="47"/>
        <v>0.1611542790034281</v>
      </c>
      <c r="EH36">
        <f t="shared" si="48"/>
        <v>0</v>
      </c>
      <c r="EI36">
        <f t="shared" si="49"/>
        <v>0</v>
      </c>
      <c r="EJ36">
        <f t="shared" si="50"/>
        <v>0.22292138279446547</v>
      </c>
      <c r="EK36">
        <f t="shared" si="51"/>
        <v>0</v>
      </c>
      <c r="EL36">
        <f t="shared" si="52"/>
        <v>0</v>
      </c>
      <c r="EM36">
        <f t="shared" si="53"/>
        <v>0</v>
      </c>
      <c r="EN36">
        <f t="shared" si="54"/>
        <v>7.1820564437979503E-2</v>
      </c>
      <c r="EO36">
        <f t="shared" si="55"/>
        <v>0.20438463243846641</v>
      </c>
      <c r="EP36">
        <f t="shared" si="56"/>
        <v>0.41136231846141125</v>
      </c>
      <c r="EQ36">
        <f t="shared" si="57"/>
        <v>0</v>
      </c>
      <c r="ER36">
        <f t="shared" si="58"/>
        <v>0.17669046468677016</v>
      </c>
      <c r="ES36">
        <f t="shared" si="59"/>
        <v>0.78591309654717578</v>
      </c>
      <c r="ET36">
        <f t="shared" si="60"/>
        <v>0.81682977772125576</v>
      </c>
      <c r="EU36" s="27">
        <f t="shared" si="61"/>
        <v>0</v>
      </c>
      <c r="EV36">
        <f t="shared" si="62"/>
        <v>0.13388259526261592</v>
      </c>
      <c r="EW36">
        <f t="shared" si="63"/>
        <v>0.19052523171987645</v>
      </c>
      <c r="EX36">
        <f t="shared" si="64"/>
        <v>3.0895983522142123E-2</v>
      </c>
      <c r="EY36">
        <f t="shared" si="65"/>
        <v>5.149330587023688E-3</v>
      </c>
      <c r="EZ36">
        <f t="shared" si="66"/>
        <v>0</v>
      </c>
      <c r="FA36">
        <f t="shared" si="67"/>
        <v>0.23171987641606595</v>
      </c>
      <c r="FB36">
        <f t="shared" si="68"/>
        <v>4.1194644696189497E-2</v>
      </c>
      <c r="FC36">
        <f t="shared" si="69"/>
        <v>0.15988671472708552</v>
      </c>
      <c r="FD36">
        <f t="shared" si="70"/>
        <v>0.20108135942327501</v>
      </c>
      <c r="FE36">
        <f t="shared" si="71"/>
        <v>0</v>
      </c>
      <c r="FF36">
        <f t="shared" si="72"/>
        <v>0</v>
      </c>
      <c r="FG36">
        <f t="shared" si="73"/>
        <v>6.2564366632337803E-2</v>
      </c>
      <c r="FH36" s="27">
        <f t="shared" si="74"/>
        <v>0</v>
      </c>
      <c r="FI36">
        <f t="shared" si="75"/>
        <v>0.37459936584093489</v>
      </c>
      <c r="FJ36">
        <f t="shared" si="76"/>
        <v>0.45169588281198919</v>
      </c>
      <c r="FK36">
        <f t="shared" si="77"/>
        <v>0.17669046468677016</v>
      </c>
      <c r="FL36">
        <f t="shared" si="78"/>
        <v>7.1820564437979503E-2</v>
      </c>
      <c r="FM36">
        <f t="shared" si="79"/>
        <v>0</v>
      </c>
      <c r="FN36">
        <f t="shared" si="80"/>
        <v>0.50222036389851443</v>
      </c>
      <c r="FO36">
        <f t="shared" si="81"/>
        <v>0.20438463243846641</v>
      </c>
      <c r="FP36">
        <f t="shared" si="82"/>
        <v>0.41136231846141125</v>
      </c>
      <c r="FQ36">
        <f t="shared" si="83"/>
        <v>0.46499794237203584</v>
      </c>
      <c r="FR36">
        <f t="shared" si="84"/>
        <v>0</v>
      </c>
      <c r="FS36">
        <f t="shared" si="85"/>
        <v>0</v>
      </c>
      <c r="FT36">
        <f t="shared" si="86"/>
        <v>0.2528131783536412</v>
      </c>
    </row>
    <row r="37" spans="1:176">
      <c r="A37" t="s">
        <v>347</v>
      </c>
      <c r="B37" t="s">
        <v>16</v>
      </c>
      <c r="C37">
        <v>7</v>
      </c>
      <c r="D37" s="25" t="s">
        <v>357</v>
      </c>
      <c r="E37" t="s">
        <v>258</v>
      </c>
      <c r="F37">
        <v>0</v>
      </c>
      <c r="G37">
        <v>9.9365166988683404E-2</v>
      </c>
      <c r="H37">
        <v>0.14904775048302504</v>
      </c>
      <c r="I37">
        <v>0</v>
      </c>
      <c r="J37">
        <v>3.3121722329561128E-2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1.104057410985371E-2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0.1214463152083908</v>
      </c>
      <c r="AF37">
        <v>0</v>
      </c>
      <c r="AG37">
        <v>2.7601435274634274E-2</v>
      </c>
      <c r="AH37">
        <v>0</v>
      </c>
      <c r="AI37">
        <v>0</v>
      </c>
      <c r="AJ37">
        <v>4.4162296439414835E-2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2.2081148219707421E-2</v>
      </c>
      <c r="AQ37">
        <v>2.7601435274634271E-4</v>
      </c>
      <c r="AR37">
        <v>0</v>
      </c>
      <c r="AS37">
        <v>0</v>
      </c>
      <c r="AT37">
        <v>0</v>
      </c>
      <c r="AU37">
        <v>5.5202870549268552E-3</v>
      </c>
      <c r="AV37">
        <v>0</v>
      </c>
      <c r="AW37">
        <v>0</v>
      </c>
      <c r="AX37">
        <v>0.11620204250621032</v>
      </c>
      <c r="AY37">
        <v>0</v>
      </c>
      <c r="AZ37">
        <v>0</v>
      </c>
      <c r="BA37">
        <v>0</v>
      </c>
      <c r="BB37">
        <v>0.19348606127518625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1.104057410985371E-2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0.16560861164780569</v>
      </c>
      <c r="BY37">
        <v>0</v>
      </c>
      <c r="BZ37" s="27">
        <f t="shared" si="87"/>
        <v>2</v>
      </c>
      <c r="CA37">
        <f t="shared" si="0"/>
        <v>9</v>
      </c>
      <c r="CB37">
        <f t="shared" si="1"/>
        <v>11</v>
      </c>
      <c r="CC37">
        <f>[1]!shannonweaver(J37:BT37)</f>
        <v>1.8348349660004217</v>
      </c>
      <c r="CD37">
        <f t="shared" si="2"/>
        <v>0.76518561373998151</v>
      </c>
      <c r="CN37">
        <f t="shared" si="88"/>
        <v>11</v>
      </c>
      <c r="CO37">
        <f t="shared" si="3"/>
        <v>0.24841291747170846</v>
      </c>
      <c r="CP37">
        <f t="shared" si="4"/>
        <v>0</v>
      </c>
      <c r="CQ37">
        <f t="shared" si="5"/>
        <v>9.9365166988683404E-2</v>
      </c>
      <c r="CR37">
        <f t="shared" si="6"/>
        <v>0.14904775048302504</v>
      </c>
      <c r="CS37">
        <f t="shared" si="7"/>
        <v>3.3121722329561128E-2</v>
      </c>
      <c r="CT37">
        <f t="shared" si="8"/>
        <v>0</v>
      </c>
      <c r="CU37">
        <f t="shared" si="9"/>
        <v>0</v>
      </c>
      <c r="CV37">
        <f t="shared" si="10"/>
        <v>0</v>
      </c>
      <c r="CW37">
        <f t="shared" si="11"/>
        <v>1.104057410985371E-2</v>
      </c>
      <c r="CX37">
        <f t="shared" si="12"/>
        <v>0</v>
      </c>
      <c r="CY37">
        <f t="shared" si="13"/>
        <v>0</v>
      </c>
      <c r="CZ37">
        <f t="shared" si="14"/>
        <v>0</v>
      </c>
      <c r="DA37">
        <f t="shared" si="15"/>
        <v>0.14904775048302507</v>
      </c>
      <c r="DB37">
        <f t="shared" si="16"/>
        <v>0</v>
      </c>
      <c r="DC37">
        <f t="shared" si="17"/>
        <v>4.4162296439414835E-2</v>
      </c>
      <c r="DD37">
        <f t="shared" si="18"/>
        <v>0</v>
      </c>
      <c r="DE37">
        <f t="shared" si="19"/>
        <v>0</v>
      </c>
      <c r="DF37">
        <f t="shared" si="20"/>
        <v>2.8176128089695145E-2</v>
      </c>
      <c r="DG37">
        <f t="shared" si="21"/>
        <v>0</v>
      </c>
      <c r="DH37">
        <f t="shared" si="22"/>
        <v>0</v>
      </c>
      <c r="DI37">
        <f t="shared" si="23"/>
        <v>5.5202870549268552E-3</v>
      </c>
      <c r="DJ37">
        <f t="shared" si="24"/>
        <v>0</v>
      </c>
      <c r="DK37">
        <f t="shared" si="25"/>
        <v>0.11620204250621032</v>
      </c>
      <c r="DL37">
        <f t="shared" si="26"/>
        <v>0.20452663538503996</v>
      </c>
      <c r="DM37">
        <f t="shared" si="27"/>
        <v>0</v>
      </c>
      <c r="DN37">
        <f t="shared" si="28"/>
        <v>3.3121722329561128E-2</v>
      </c>
      <c r="DO37">
        <f t="shared" si="29"/>
        <v>0.55285674855092448</v>
      </c>
      <c r="DP37">
        <f t="shared" si="30"/>
        <v>0.5859784708804856</v>
      </c>
      <c r="DQ37">
        <f t="shared" si="31"/>
        <v>8</v>
      </c>
      <c r="DR37" s="50">
        <f t="shared" si="32"/>
        <v>1.0649173607643114</v>
      </c>
      <c r="DS37" s="50">
        <f t="shared" si="33"/>
        <v>0.5217642233146661</v>
      </c>
      <c r="DT37">
        <f t="shared" si="34"/>
        <v>0</v>
      </c>
      <c r="DU37">
        <f t="shared" si="35"/>
        <v>0.32069100171615872</v>
      </c>
      <c r="DV37">
        <f t="shared" si="36"/>
        <v>0.39636425011097348</v>
      </c>
      <c r="DW37">
        <f t="shared" si="37"/>
        <v>0.1830136764963689</v>
      </c>
      <c r="DX37">
        <f t="shared" si="38"/>
        <v>0</v>
      </c>
      <c r="DY37">
        <f t="shared" si="39"/>
        <v>0</v>
      </c>
      <c r="DZ37">
        <f t="shared" si="40"/>
        <v>0</v>
      </c>
      <c r="EA37">
        <f t="shared" si="41"/>
        <v>0.1052684496761149</v>
      </c>
      <c r="EB37">
        <f t="shared" si="42"/>
        <v>0</v>
      </c>
      <c r="EC37">
        <f t="shared" si="43"/>
        <v>0</v>
      </c>
      <c r="ED37">
        <f t="shared" si="44"/>
        <v>0</v>
      </c>
      <c r="EE37">
        <f t="shared" si="45"/>
        <v>0.39636425011097348</v>
      </c>
      <c r="EF37">
        <f t="shared" si="46"/>
        <v>0</v>
      </c>
      <c r="EG37">
        <f t="shared" si="47"/>
        <v>0.21172661641810997</v>
      </c>
      <c r="EH37">
        <f t="shared" si="48"/>
        <v>0</v>
      </c>
      <c r="EI37">
        <f t="shared" si="49"/>
        <v>0</v>
      </c>
      <c r="EJ37">
        <f t="shared" si="50"/>
        <v>0.16865589132944284</v>
      </c>
      <c r="EK37">
        <f t="shared" si="51"/>
        <v>0</v>
      </c>
      <c r="EL37">
        <f t="shared" si="52"/>
        <v>0</v>
      </c>
      <c r="EM37">
        <f t="shared" si="53"/>
        <v>7.4367162942721332E-2</v>
      </c>
      <c r="EN37">
        <f t="shared" si="54"/>
        <v>0</v>
      </c>
      <c r="EO37">
        <f t="shared" si="55"/>
        <v>0.34785727761379176</v>
      </c>
      <c r="EP37">
        <f t="shared" si="56"/>
        <v>0.46928221118800728</v>
      </c>
      <c r="EQ37">
        <f t="shared" si="57"/>
        <v>0</v>
      </c>
      <c r="ER37">
        <f t="shared" si="58"/>
        <v>0.1830136764963689</v>
      </c>
      <c r="ES37">
        <f t="shared" si="59"/>
        <v>0.83835385907612969</v>
      </c>
      <c r="ET37">
        <f t="shared" si="60"/>
        <v>0.87180609256934616</v>
      </c>
      <c r="EU37" s="27">
        <f t="shared" si="61"/>
        <v>0</v>
      </c>
      <c r="EV37">
        <f t="shared" si="62"/>
        <v>9.9365166988683404E-2</v>
      </c>
      <c r="EW37">
        <f t="shared" si="63"/>
        <v>0.14904775048302504</v>
      </c>
      <c r="EX37">
        <f t="shared" si="64"/>
        <v>3.3121722329561128E-2</v>
      </c>
      <c r="EY37">
        <f t="shared" si="65"/>
        <v>0</v>
      </c>
      <c r="EZ37">
        <f t="shared" si="66"/>
        <v>0</v>
      </c>
      <c r="FA37">
        <f t="shared" si="67"/>
        <v>0.16008832459287878</v>
      </c>
      <c r="FB37">
        <f t="shared" si="68"/>
        <v>0.11620204250621032</v>
      </c>
      <c r="FC37">
        <f t="shared" si="69"/>
        <v>0.20452663538503996</v>
      </c>
      <c r="FD37">
        <f t="shared" si="70"/>
        <v>0.32072867789125026</v>
      </c>
      <c r="FE37">
        <f t="shared" si="71"/>
        <v>0</v>
      </c>
      <c r="FF37">
        <f t="shared" si="72"/>
        <v>0</v>
      </c>
      <c r="FG37">
        <f t="shared" si="73"/>
        <v>7.2039746066795446E-2</v>
      </c>
      <c r="FH37" s="27">
        <f t="shared" si="74"/>
        <v>0</v>
      </c>
      <c r="FI37">
        <f t="shared" si="75"/>
        <v>0.32069100171615872</v>
      </c>
      <c r="FJ37">
        <f t="shared" si="76"/>
        <v>0.39636425011097348</v>
      </c>
      <c r="FK37">
        <f t="shared" si="77"/>
        <v>0.1830136764963689</v>
      </c>
      <c r="FL37">
        <f t="shared" si="78"/>
        <v>0</v>
      </c>
      <c r="FM37">
        <f t="shared" si="79"/>
        <v>0</v>
      </c>
      <c r="FN37">
        <f t="shared" si="80"/>
        <v>0.41163729515303488</v>
      </c>
      <c r="FO37">
        <f t="shared" si="81"/>
        <v>0.34785727761379176</v>
      </c>
      <c r="FP37">
        <f t="shared" si="82"/>
        <v>0.46928221118800728</v>
      </c>
      <c r="FQ37">
        <f t="shared" si="83"/>
        <v>0.60204502691522255</v>
      </c>
      <c r="FR37">
        <f t="shared" si="84"/>
        <v>0</v>
      </c>
      <c r="FS37">
        <f t="shared" si="85"/>
        <v>0</v>
      </c>
      <c r="FT37">
        <f t="shared" si="86"/>
        <v>0.27173399576118973</v>
      </c>
    </row>
    <row r="38" spans="1:176">
      <c r="A38" t="s">
        <v>348</v>
      </c>
      <c r="B38" t="s">
        <v>16</v>
      </c>
      <c r="C38" t="s">
        <v>385</v>
      </c>
      <c r="D38" s="25" t="s">
        <v>356</v>
      </c>
      <c r="E38" s="25" t="s">
        <v>259</v>
      </c>
      <c r="F38">
        <v>0</v>
      </c>
      <c r="G38">
        <v>0.14288793103448275</v>
      </c>
      <c r="H38">
        <v>4.3103448275862058E-2</v>
      </c>
      <c r="I38">
        <v>0</v>
      </c>
      <c r="J38">
        <v>9.9784482758620688E-2</v>
      </c>
      <c r="K38">
        <v>4.3103448275862068E-3</v>
      </c>
      <c r="L38">
        <v>0</v>
      </c>
      <c r="M38">
        <v>0</v>
      </c>
      <c r="N38">
        <v>0</v>
      </c>
      <c r="O38">
        <v>1.7456896551724138E-2</v>
      </c>
      <c r="P38">
        <v>0</v>
      </c>
      <c r="Q38">
        <v>1.788793103448276E-2</v>
      </c>
      <c r="R38">
        <v>4.9568965517241374E-3</v>
      </c>
      <c r="S38">
        <v>0</v>
      </c>
      <c r="T38">
        <v>0</v>
      </c>
      <c r="U38">
        <v>0</v>
      </c>
      <c r="V38">
        <v>4.3103448275862068E-3</v>
      </c>
      <c r="W38">
        <v>0</v>
      </c>
      <c r="X38">
        <v>8.6206896551724137E-3</v>
      </c>
      <c r="Y38">
        <v>4.5258620689655167E-3</v>
      </c>
      <c r="Z38">
        <v>8.6206896551724137E-3</v>
      </c>
      <c r="AA38">
        <v>0</v>
      </c>
      <c r="AB38">
        <v>4.3103448275862068E-3</v>
      </c>
      <c r="AC38">
        <v>0</v>
      </c>
      <c r="AD38">
        <v>3.4482758620689648E-2</v>
      </c>
      <c r="AE38">
        <v>8.8362068965517244E-3</v>
      </c>
      <c r="AF38">
        <v>4.3103448275862068E-3</v>
      </c>
      <c r="AG38">
        <v>0</v>
      </c>
      <c r="AH38">
        <v>4.3103448275862068E-3</v>
      </c>
      <c r="AI38">
        <v>0</v>
      </c>
      <c r="AJ38">
        <v>1.8103448275862067E-2</v>
      </c>
      <c r="AK38">
        <v>0</v>
      </c>
      <c r="AL38">
        <v>4.3103448275862063E-4</v>
      </c>
      <c r="AM38">
        <v>0</v>
      </c>
      <c r="AN38">
        <v>0</v>
      </c>
      <c r="AO38">
        <v>0</v>
      </c>
      <c r="AP38">
        <v>5.6034482758620698E-3</v>
      </c>
      <c r="AQ38">
        <v>2.1551724137931031E-4</v>
      </c>
      <c r="AR38">
        <v>0</v>
      </c>
      <c r="AS38">
        <v>0</v>
      </c>
      <c r="AT38">
        <v>0</v>
      </c>
      <c r="AU38">
        <v>3.4913793103448269E-2</v>
      </c>
      <c r="AV38">
        <v>4.3103448275862068E-3</v>
      </c>
      <c r="AW38">
        <v>0</v>
      </c>
      <c r="AX38">
        <v>0.21551724137931019</v>
      </c>
      <c r="AY38">
        <v>0.12952586206896552</v>
      </c>
      <c r="AZ38">
        <v>0</v>
      </c>
      <c r="BA38">
        <v>0</v>
      </c>
      <c r="BB38">
        <v>6.5301724137931047E-2</v>
      </c>
      <c r="BC38">
        <v>4.5258620689655167E-3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4.3103448275862068E-3</v>
      </c>
      <c r="BL38">
        <v>1.3362068965517242E-2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4.5258620689655167E-3</v>
      </c>
      <c r="BW38">
        <v>0</v>
      </c>
      <c r="BX38">
        <v>8.6637931034482779E-2</v>
      </c>
      <c r="BY38">
        <v>0</v>
      </c>
      <c r="BZ38" s="27">
        <f t="shared" si="87"/>
        <v>6</v>
      </c>
      <c r="CA38">
        <f t="shared" si="0"/>
        <v>20</v>
      </c>
      <c r="CB38">
        <f t="shared" si="1"/>
        <v>26</v>
      </c>
      <c r="CC38">
        <f>[1]!shannonweaver(J38:BT38)</f>
        <v>2.3140343283380376</v>
      </c>
      <c r="CD38">
        <f t="shared" si="2"/>
        <v>0.71024117957636157</v>
      </c>
      <c r="CE38">
        <v>1</v>
      </c>
      <c r="CN38">
        <f t="shared" si="88"/>
        <v>27</v>
      </c>
      <c r="CO38">
        <f t="shared" si="3"/>
        <v>0.18599137931034482</v>
      </c>
      <c r="CP38">
        <f t="shared" si="4"/>
        <v>0</v>
      </c>
      <c r="CQ38">
        <f t="shared" si="5"/>
        <v>0.14288793103448275</v>
      </c>
      <c r="CR38">
        <f t="shared" si="6"/>
        <v>4.3103448275862058E-2</v>
      </c>
      <c r="CS38">
        <f t="shared" si="7"/>
        <v>9.9784482758620688E-2</v>
      </c>
      <c r="CT38">
        <f t="shared" si="8"/>
        <v>4.3103448275862068E-3</v>
      </c>
      <c r="CU38">
        <f t="shared" si="9"/>
        <v>0</v>
      </c>
      <c r="CV38">
        <f t="shared" si="10"/>
        <v>1.7456896551724138E-2</v>
      </c>
      <c r="CW38">
        <f t="shared" si="11"/>
        <v>2.2844827586206897E-2</v>
      </c>
      <c r="CX38">
        <f t="shared" si="12"/>
        <v>0</v>
      </c>
      <c r="CY38">
        <f t="shared" si="13"/>
        <v>6.0560344827586196E-2</v>
      </c>
      <c r="CZ38">
        <f t="shared" si="14"/>
        <v>0</v>
      </c>
      <c r="DA38">
        <f t="shared" si="15"/>
        <v>1.7456896551724138E-2</v>
      </c>
      <c r="DB38">
        <f t="shared" si="16"/>
        <v>0</v>
      </c>
      <c r="DC38">
        <f t="shared" si="17"/>
        <v>1.8103448275862067E-2</v>
      </c>
      <c r="DD38">
        <f t="shared" si="18"/>
        <v>0</v>
      </c>
      <c r="DE38">
        <f t="shared" si="19"/>
        <v>4.3103448275862063E-4</v>
      </c>
      <c r="DF38">
        <f t="shared" si="20"/>
        <v>2.0347815662529887E-2</v>
      </c>
      <c r="DG38">
        <f t="shared" si="21"/>
        <v>0</v>
      </c>
      <c r="DH38">
        <f t="shared" si="22"/>
        <v>8.5097550850975531E-3</v>
      </c>
      <c r="DI38">
        <f t="shared" si="23"/>
        <v>3.4913793103448269E-2</v>
      </c>
      <c r="DJ38">
        <f t="shared" si="24"/>
        <v>4.3103448275862068E-3</v>
      </c>
      <c r="DK38">
        <f t="shared" si="25"/>
        <v>0.34504310344827571</v>
      </c>
      <c r="DL38">
        <f t="shared" si="26"/>
        <v>6.9827586206896566E-2</v>
      </c>
      <c r="DM38">
        <f t="shared" si="27"/>
        <v>2.1982758620689657E-2</v>
      </c>
      <c r="DN38">
        <f t="shared" si="28"/>
        <v>0.10409482758620689</v>
      </c>
      <c r="DO38">
        <f t="shared" si="29"/>
        <v>0.6187499999999998</v>
      </c>
      <c r="DP38">
        <f t="shared" si="30"/>
        <v>0.72284482758620683</v>
      </c>
      <c r="DQ38">
        <f t="shared" si="31"/>
        <v>15</v>
      </c>
      <c r="DR38" s="50">
        <f t="shared" si="32"/>
        <v>1.0023866116982787</v>
      </c>
      <c r="DS38" s="50">
        <f t="shared" si="33"/>
        <v>0.44589681133773179</v>
      </c>
      <c r="DT38">
        <f t="shared" si="34"/>
        <v>0</v>
      </c>
      <c r="DU38">
        <f t="shared" si="35"/>
        <v>0.3876406769528663</v>
      </c>
      <c r="DV38">
        <f t="shared" si="36"/>
        <v>0.20913487161401925</v>
      </c>
      <c r="DW38">
        <f t="shared" si="37"/>
        <v>0.32139118676995554</v>
      </c>
      <c r="DX38">
        <f t="shared" si="38"/>
        <v>6.5700472815434452E-2</v>
      </c>
      <c r="DY38">
        <f t="shared" si="39"/>
        <v>0</v>
      </c>
      <c r="DZ38">
        <f t="shared" si="40"/>
        <v>0.13251201505043972</v>
      </c>
      <c r="EA38">
        <f t="shared" si="41"/>
        <v>0.15172653299603031</v>
      </c>
      <c r="EB38">
        <f t="shared" si="42"/>
        <v>0</v>
      </c>
      <c r="EC38">
        <f t="shared" si="43"/>
        <v>0.24864423554337664</v>
      </c>
      <c r="ED38">
        <f t="shared" si="44"/>
        <v>0</v>
      </c>
      <c r="EE38">
        <f t="shared" si="45"/>
        <v>0.13251201505043972</v>
      </c>
      <c r="EF38">
        <f t="shared" si="46"/>
        <v>0</v>
      </c>
      <c r="EG38">
        <f t="shared" si="47"/>
        <v>0.13495836556812046</v>
      </c>
      <c r="EH38">
        <f t="shared" si="48"/>
        <v>0</v>
      </c>
      <c r="EI38">
        <f t="shared" si="49"/>
        <v>2.0762861730531743E-2</v>
      </c>
      <c r="EJ38">
        <f t="shared" si="50"/>
        <v>0.1431340087584824</v>
      </c>
      <c r="EK38">
        <f t="shared" si="51"/>
        <v>0</v>
      </c>
      <c r="EL38">
        <f t="shared" si="52"/>
        <v>9.2379672472056931E-2</v>
      </c>
      <c r="EM38">
        <f t="shared" si="53"/>
        <v>0.18795706319830438</v>
      </c>
      <c r="EN38">
        <f t="shared" si="54"/>
        <v>6.5700472815434452E-2</v>
      </c>
      <c r="EO38">
        <f t="shared" si="55"/>
        <v>0.62784698340705547</v>
      </c>
      <c r="EP38">
        <f t="shared" si="56"/>
        <v>0.26742526305643061</v>
      </c>
      <c r="EQ38">
        <f t="shared" si="57"/>
        <v>0.14881449802621077</v>
      </c>
      <c r="ER38">
        <f t="shared" si="58"/>
        <v>0.32851447346931534</v>
      </c>
      <c r="ES38">
        <f t="shared" si="59"/>
        <v>0.90529386331748063</v>
      </c>
      <c r="ET38">
        <f t="shared" si="60"/>
        <v>1.0163704215102232</v>
      </c>
      <c r="EU38" s="27">
        <f t="shared" si="61"/>
        <v>0</v>
      </c>
      <c r="EV38">
        <f t="shared" si="62"/>
        <v>0.14288793103448275</v>
      </c>
      <c r="EW38">
        <f t="shared" si="63"/>
        <v>4.3103448275862058E-2</v>
      </c>
      <c r="EX38">
        <f t="shared" si="64"/>
        <v>0.10409482758620689</v>
      </c>
      <c r="EY38">
        <f t="shared" si="65"/>
        <v>6.0560344827586196E-2</v>
      </c>
      <c r="EZ38">
        <f t="shared" si="66"/>
        <v>1.7456896551724138E-2</v>
      </c>
      <c r="FA38">
        <f t="shared" si="67"/>
        <v>4.0301724137931039E-2</v>
      </c>
      <c r="FB38">
        <f t="shared" si="68"/>
        <v>0.34504310344827571</v>
      </c>
      <c r="FC38">
        <f t="shared" si="69"/>
        <v>6.9827586206896566E-2</v>
      </c>
      <c r="FD38">
        <f t="shared" si="70"/>
        <v>0.41487068965517226</v>
      </c>
      <c r="FE38">
        <f t="shared" si="71"/>
        <v>2.1982758620689657E-2</v>
      </c>
      <c r="FF38">
        <f t="shared" si="72"/>
        <v>0</v>
      </c>
      <c r="FG38">
        <f t="shared" si="73"/>
        <v>6.3577586206896547E-2</v>
      </c>
      <c r="FH38" s="27">
        <f t="shared" si="74"/>
        <v>0</v>
      </c>
      <c r="FI38">
        <f t="shared" si="75"/>
        <v>0.3876406769528663</v>
      </c>
      <c r="FJ38">
        <f t="shared" si="76"/>
        <v>0.20913487161401925</v>
      </c>
      <c r="FK38">
        <f t="shared" si="77"/>
        <v>0.32851447346931534</v>
      </c>
      <c r="FL38">
        <f t="shared" si="78"/>
        <v>0.24864423554337664</v>
      </c>
      <c r="FM38">
        <f t="shared" si="79"/>
        <v>0.13251201505043972</v>
      </c>
      <c r="FN38">
        <f t="shared" si="80"/>
        <v>0.20212639956902226</v>
      </c>
      <c r="FO38">
        <f t="shared" si="81"/>
        <v>0.62784698340705547</v>
      </c>
      <c r="FP38">
        <f t="shared" si="82"/>
        <v>0.26742526305643061</v>
      </c>
      <c r="FQ38">
        <f t="shared" si="83"/>
        <v>0.69985210548031751</v>
      </c>
      <c r="FR38">
        <f t="shared" si="84"/>
        <v>0.14881449802621077</v>
      </c>
      <c r="FS38">
        <f t="shared" si="85"/>
        <v>0</v>
      </c>
      <c r="FT38">
        <f t="shared" si="86"/>
        <v>0.25489723161361177</v>
      </c>
    </row>
    <row r="39" spans="1:176">
      <c r="A39" t="s">
        <v>332</v>
      </c>
      <c r="B39" t="s">
        <v>16</v>
      </c>
      <c r="C39" t="s">
        <v>385</v>
      </c>
      <c r="D39" s="25" t="s">
        <v>356</v>
      </c>
      <c r="E39" s="25" t="s">
        <v>259</v>
      </c>
      <c r="F39">
        <v>0</v>
      </c>
      <c r="G39">
        <v>0.10813615608136158</v>
      </c>
      <c r="H39">
        <v>5.0435865504358669E-2</v>
      </c>
      <c r="I39">
        <v>0</v>
      </c>
      <c r="J39">
        <v>5.8945620589456224E-2</v>
      </c>
      <c r="K39">
        <v>1.2453300124533004E-2</v>
      </c>
      <c r="L39">
        <v>0</v>
      </c>
      <c r="M39">
        <v>0</v>
      </c>
      <c r="N39">
        <v>0</v>
      </c>
      <c r="O39">
        <v>9.1324200913242032E-2</v>
      </c>
      <c r="P39">
        <v>0</v>
      </c>
      <c r="Q39">
        <v>2.1378165213781657E-2</v>
      </c>
      <c r="R39">
        <v>2.0755500207555005E-4</v>
      </c>
      <c r="S39">
        <v>0</v>
      </c>
      <c r="T39">
        <v>0</v>
      </c>
      <c r="U39">
        <v>4.1511000415110017E-3</v>
      </c>
      <c r="V39">
        <v>0</v>
      </c>
      <c r="W39">
        <v>0</v>
      </c>
      <c r="X39">
        <v>4.1511000415110017E-3</v>
      </c>
      <c r="Y39">
        <v>0</v>
      </c>
      <c r="Z39">
        <v>0</v>
      </c>
      <c r="AA39">
        <v>4.1511000415110017E-3</v>
      </c>
      <c r="AB39">
        <v>1.6604400166044007E-2</v>
      </c>
      <c r="AC39">
        <v>0</v>
      </c>
      <c r="AD39">
        <v>1.6604400166044007E-2</v>
      </c>
      <c r="AE39">
        <v>4.3586550435865514E-3</v>
      </c>
      <c r="AF39">
        <v>1.2453300124533004E-2</v>
      </c>
      <c r="AG39">
        <v>0</v>
      </c>
      <c r="AH39">
        <v>0</v>
      </c>
      <c r="AI39">
        <v>0</v>
      </c>
      <c r="AJ39">
        <v>2.5529265255292657E-2</v>
      </c>
      <c r="AK39">
        <v>0</v>
      </c>
      <c r="AL39">
        <v>2.0755500207555005E-4</v>
      </c>
      <c r="AM39">
        <v>0</v>
      </c>
      <c r="AN39">
        <v>0</v>
      </c>
      <c r="AO39">
        <v>0</v>
      </c>
      <c r="AP39">
        <v>1.3075965130759655E-2</v>
      </c>
      <c r="AQ39">
        <v>1.4528850145288505E-3</v>
      </c>
      <c r="AR39">
        <v>0</v>
      </c>
      <c r="AS39">
        <v>0</v>
      </c>
      <c r="AT39">
        <v>8.5097550850975531E-3</v>
      </c>
      <c r="AU39">
        <v>2.4906600249066005E-2</v>
      </c>
      <c r="AV39">
        <v>4.1511000415110017E-3</v>
      </c>
      <c r="AW39">
        <v>0</v>
      </c>
      <c r="AX39">
        <v>0.14113740141137407</v>
      </c>
      <c r="AY39">
        <v>7.9078455790784583E-2</v>
      </c>
      <c r="AZ39">
        <v>0</v>
      </c>
      <c r="BA39">
        <v>0</v>
      </c>
      <c r="BB39">
        <v>9.1739310917393138E-2</v>
      </c>
      <c r="BC39">
        <v>4.1511000415110009E-4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4.1511000415110017E-3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2.1585720215857206E-2</v>
      </c>
      <c r="BW39">
        <v>0</v>
      </c>
      <c r="BX39">
        <v>0.17870485678704859</v>
      </c>
      <c r="BY39">
        <v>0</v>
      </c>
      <c r="BZ39" s="27">
        <f t="shared" si="87"/>
        <v>6</v>
      </c>
      <c r="CA39">
        <f t="shared" si="0"/>
        <v>18</v>
      </c>
      <c r="CB39">
        <f t="shared" si="1"/>
        <v>24</v>
      </c>
      <c r="CC39">
        <f>[1]!shannonweaver(J39:BT39)</f>
        <v>2.4344086553229407</v>
      </c>
      <c r="CD39">
        <f t="shared" si="2"/>
        <v>0.76600611105961414</v>
      </c>
      <c r="CE39">
        <v>2</v>
      </c>
      <c r="CF39">
        <v>2</v>
      </c>
      <c r="CN39">
        <f t="shared" si="88"/>
        <v>28</v>
      </c>
      <c r="CO39">
        <f t="shared" si="3"/>
        <v>0.15857202158572026</v>
      </c>
      <c r="CP39">
        <f t="shared" si="4"/>
        <v>0</v>
      </c>
      <c r="CQ39">
        <f t="shared" si="5"/>
        <v>0.10813615608136158</v>
      </c>
      <c r="CR39">
        <f t="shared" si="6"/>
        <v>5.0435865504358669E-2</v>
      </c>
      <c r="CS39">
        <f t="shared" si="7"/>
        <v>5.8945620589456224E-2</v>
      </c>
      <c r="CT39">
        <f t="shared" si="8"/>
        <v>1.2453300124533004E-2</v>
      </c>
      <c r="CU39">
        <f t="shared" si="9"/>
        <v>0</v>
      </c>
      <c r="CV39">
        <f t="shared" si="10"/>
        <v>9.1324200913242032E-2</v>
      </c>
      <c r="CW39">
        <f t="shared" si="11"/>
        <v>2.5736820257368207E-2</v>
      </c>
      <c r="CX39">
        <f t="shared" si="12"/>
        <v>0</v>
      </c>
      <c r="CY39">
        <f t="shared" si="13"/>
        <v>4.1511000415110022E-2</v>
      </c>
      <c r="CZ39">
        <f t="shared" si="14"/>
        <v>0</v>
      </c>
      <c r="DA39">
        <f t="shared" si="15"/>
        <v>1.6811955168119556E-2</v>
      </c>
      <c r="DB39">
        <f t="shared" si="16"/>
        <v>0</v>
      </c>
      <c r="DC39">
        <f t="shared" si="17"/>
        <v>2.5529265255292657E-2</v>
      </c>
      <c r="DD39">
        <f t="shared" si="18"/>
        <v>0</v>
      </c>
      <c r="DE39">
        <f t="shared" si="19"/>
        <v>2.0755500207555005E-4</v>
      </c>
      <c r="DF39">
        <f t="shared" si="20"/>
        <v>4.134877351693602E-2</v>
      </c>
      <c r="DG39">
        <f t="shared" si="21"/>
        <v>0</v>
      </c>
      <c r="DH39">
        <f t="shared" si="22"/>
        <v>0</v>
      </c>
      <c r="DI39">
        <f t="shared" si="23"/>
        <v>2.4906600249066005E-2</v>
      </c>
      <c r="DJ39">
        <f t="shared" si="24"/>
        <v>4.1511000415110017E-3</v>
      </c>
      <c r="DK39">
        <f t="shared" si="25"/>
        <v>0.22021585720215864</v>
      </c>
      <c r="DL39">
        <f t="shared" si="26"/>
        <v>9.2154420921544244E-2</v>
      </c>
      <c r="DM39">
        <f t="shared" si="27"/>
        <v>4.1511000415110017E-3</v>
      </c>
      <c r="DN39">
        <f t="shared" si="28"/>
        <v>7.1398920713989233E-2</v>
      </c>
      <c r="DO39">
        <f t="shared" si="29"/>
        <v>0.56973848069738486</v>
      </c>
      <c r="DP39">
        <f t="shared" si="30"/>
        <v>0.6411374014113741</v>
      </c>
      <c r="DQ39">
        <f t="shared" si="31"/>
        <v>14</v>
      </c>
      <c r="DR39" s="50">
        <f t="shared" si="32"/>
        <v>1.0658857833139455</v>
      </c>
      <c r="DS39" s="50">
        <f t="shared" si="33"/>
        <v>0.40956574537013363</v>
      </c>
      <c r="DT39">
        <f t="shared" si="34"/>
        <v>0</v>
      </c>
      <c r="DU39">
        <f t="shared" si="35"/>
        <v>0.33507566118377763</v>
      </c>
      <c r="DV39">
        <f t="shared" si="36"/>
        <v>0.22651129457464564</v>
      </c>
      <c r="DW39">
        <f t="shared" si="37"/>
        <v>0.24523798080547721</v>
      </c>
      <c r="DX39">
        <f t="shared" si="38"/>
        <v>0.11182728261731542</v>
      </c>
      <c r="DY39">
        <f t="shared" si="39"/>
        <v>0</v>
      </c>
      <c r="DZ39">
        <f t="shared" si="40"/>
        <v>0.30699861037911408</v>
      </c>
      <c r="EA39">
        <f t="shared" si="41"/>
        <v>0.16112323441959234</v>
      </c>
      <c r="EB39">
        <f t="shared" si="42"/>
        <v>0</v>
      </c>
      <c r="EC39">
        <f t="shared" si="43"/>
        <v>0.20517907863322821</v>
      </c>
      <c r="ED39">
        <f t="shared" si="44"/>
        <v>0</v>
      </c>
      <c r="EE39">
        <f t="shared" si="45"/>
        <v>0.13002700916250537</v>
      </c>
      <c r="EF39">
        <f t="shared" si="46"/>
        <v>0</v>
      </c>
      <c r="EG39">
        <f t="shared" si="47"/>
        <v>0.16046657114405405</v>
      </c>
      <c r="EH39">
        <f t="shared" si="48"/>
        <v>0</v>
      </c>
      <c r="EI39">
        <f t="shared" si="49"/>
        <v>1.4407267727028777E-2</v>
      </c>
      <c r="EJ39">
        <f t="shared" si="50"/>
        <v>0.20477205066225751</v>
      </c>
      <c r="EK39">
        <f t="shared" si="51"/>
        <v>0</v>
      </c>
      <c r="EL39">
        <f t="shared" si="52"/>
        <v>0</v>
      </c>
      <c r="EM39">
        <f t="shared" si="53"/>
        <v>0.15848082332506996</v>
      </c>
      <c r="EN39">
        <f t="shared" si="54"/>
        <v>6.4473689744079563E-2</v>
      </c>
      <c r="EO39">
        <f t="shared" si="55"/>
        <v>0.48846575963965094</v>
      </c>
      <c r="EP39">
        <f t="shared" si="56"/>
        <v>0.30843668443841032</v>
      </c>
      <c r="EQ39">
        <f t="shared" si="57"/>
        <v>6.4473689744079563E-2</v>
      </c>
      <c r="ER39">
        <f t="shared" si="58"/>
        <v>0.27049219206274405</v>
      </c>
      <c r="ES39">
        <f t="shared" si="59"/>
        <v>0.85536476011050355</v>
      </c>
      <c r="ET39">
        <f t="shared" si="60"/>
        <v>0.92848042195479852</v>
      </c>
      <c r="EU39" s="27">
        <f t="shared" si="61"/>
        <v>0</v>
      </c>
      <c r="EV39">
        <f t="shared" si="62"/>
        <v>0.10813615608136158</v>
      </c>
      <c r="EW39">
        <f t="shared" si="63"/>
        <v>5.0435865504358669E-2</v>
      </c>
      <c r="EX39">
        <f t="shared" si="64"/>
        <v>7.1398920713989233E-2</v>
      </c>
      <c r="EY39">
        <f t="shared" si="65"/>
        <v>4.1511000415110022E-2</v>
      </c>
      <c r="EZ39">
        <f t="shared" si="66"/>
        <v>9.1324200913242032E-2</v>
      </c>
      <c r="FA39">
        <f t="shared" si="67"/>
        <v>4.2548775425487767E-2</v>
      </c>
      <c r="FB39">
        <f t="shared" si="68"/>
        <v>0.22021585720215864</v>
      </c>
      <c r="FC39">
        <f t="shared" si="69"/>
        <v>9.2154420921544244E-2</v>
      </c>
      <c r="FD39">
        <f t="shared" si="70"/>
        <v>0.31237027812370288</v>
      </c>
      <c r="FE39">
        <f t="shared" si="71"/>
        <v>4.1511000415110017E-3</v>
      </c>
      <c r="FF39">
        <f t="shared" si="72"/>
        <v>0</v>
      </c>
      <c r="FG39">
        <f t="shared" si="73"/>
        <v>7.7833125778331291E-2</v>
      </c>
      <c r="FH39" s="27">
        <f t="shared" si="74"/>
        <v>0</v>
      </c>
      <c r="FI39">
        <f t="shared" si="75"/>
        <v>0.33507566118377763</v>
      </c>
      <c r="FJ39">
        <f t="shared" si="76"/>
        <v>0.22651129457464564</v>
      </c>
      <c r="FK39">
        <f t="shared" si="77"/>
        <v>0.27049219206274405</v>
      </c>
      <c r="FL39">
        <f t="shared" si="78"/>
        <v>0.20517907863322821</v>
      </c>
      <c r="FM39">
        <f t="shared" si="79"/>
        <v>0.30699861037911408</v>
      </c>
      <c r="FN39">
        <f t="shared" si="80"/>
        <v>0.20776506461191568</v>
      </c>
      <c r="FO39">
        <f t="shared" si="81"/>
        <v>0.48846575963965094</v>
      </c>
      <c r="FP39">
        <f t="shared" si="82"/>
        <v>0.30843668443841032</v>
      </c>
      <c r="FQ39">
        <f t="shared" si="83"/>
        <v>0.59305983467198575</v>
      </c>
      <c r="FR39">
        <f t="shared" si="84"/>
        <v>6.4473689744079563E-2</v>
      </c>
      <c r="FS39">
        <f t="shared" si="85"/>
        <v>0</v>
      </c>
      <c r="FT39">
        <f t="shared" si="86"/>
        <v>0.28273790517247466</v>
      </c>
    </row>
    <row r="40" spans="1:176">
      <c r="A40" t="s">
        <v>333</v>
      </c>
      <c r="B40" t="s">
        <v>16</v>
      </c>
      <c r="C40" t="s">
        <v>385</v>
      </c>
      <c r="D40" s="25" t="s">
        <v>356</v>
      </c>
      <c r="E40" s="25" t="s">
        <v>259</v>
      </c>
      <c r="F40">
        <v>4.0330711837063922E-3</v>
      </c>
      <c r="G40">
        <v>0.10123008671103045</v>
      </c>
      <c r="H40">
        <v>0.39524097600322633</v>
      </c>
      <c r="I40">
        <v>0</v>
      </c>
      <c r="J40">
        <v>0.10526315789473685</v>
      </c>
      <c r="K40">
        <v>4.0330711837063922E-3</v>
      </c>
      <c r="L40">
        <v>0</v>
      </c>
      <c r="M40">
        <v>0</v>
      </c>
      <c r="N40">
        <v>0</v>
      </c>
      <c r="O40">
        <v>0</v>
      </c>
      <c r="P40">
        <v>0</v>
      </c>
      <c r="Q40">
        <v>4.0330711837063922E-3</v>
      </c>
      <c r="R40">
        <v>4.0330711837063922E-3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4.0330711837063922E-3</v>
      </c>
      <c r="AC40">
        <v>0</v>
      </c>
      <c r="AD40">
        <v>4.436378302077032E-2</v>
      </c>
      <c r="AE40">
        <v>4.0330711837063922E-3</v>
      </c>
      <c r="AF40">
        <v>8.0661423674127843E-3</v>
      </c>
      <c r="AG40">
        <v>0</v>
      </c>
      <c r="AH40">
        <v>0</v>
      </c>
      <c r="AI40">
        <v>0</v>
      </c>
      <c r="AJ40">
        <v>6.0697721314781197E-2</v>
      </c>
      <c r="AK40">
        <v>0</v>
      </c>
      <c r="AL40">
        <v>4.0330711837063924E-4</v>
      </c>
      <c r="AM40">
        <v>0</v>
      </c>
      <c r="AN40">
        <v>0</v>
      </c>
      <c r="AO40">
        <v>0</v>
      </c>
      <c r="AP40">
        <v>1.2502520669489817E-2</v>
      </c>
      <c r="AQ40">
        <v>1.4317402702157696E-2</v>
      </c>
      <c r="AR40">
        <v>0</v>
      </c>
      <c r="AS40">
        <v>0</v>
      </c>
      <c r="AT40">
        <v>0</v>
      </c>
      <c r="AU40">
        <v>2.0367009477717281E-2</v>
      </c>
      <c r="AV40">
        <v>0</v>
      </c>
      <c r="AW40">
        <v>0</v>
      </c>
      <c r="AX40">
        <v>3.0248033877797943E-2</v>
      </c>
      <c r="AY40">
        <v>8.0661423674127843E-3</v>
      </c>
      <c r="AZ40">
        <v>0</v>
      </c>
      <c r="BA40">
        <v>0</v>
      </c>
      <c r="BB40">
        <v>2.540834845735027E-2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8.4694494857834243E-3</v>
      </c>
      <c r="BW40">
        <v>0</v>
      </c>
      <c r="BX40">
        <v>0.14115749142972375</v>
      </c>
      <c r="BY40">
        <v>0</v>
      </c>
      <c r="BZ40" s="27">
        <f t="shared" si="87"/>
        <v>4</v>
      </c>
      <c r="CA40">
        <f t="shared" si="0"/>
        <v>12</v>
      </c>
      <c r="CB40">
        <f t="shared" si="1"/>
        <v>16</v>
      </c>
      <c r="CC40">
        <f>[1]!shannonweaver(J40:BT40)</f>
        <v>2.1834674770833669</v>
      </c>
      <c r="CD40">
        <f t="shared" si="2"/>
        <v>0.78751942528262742</v>
      </c>
      <c r="CN40">
        <f t="shared" si="88"/>
        <v>16</v>
      </c>
      <c r="CO40">
        <f t="shared" si="3"/>
        <v>0.50050413389796322</v>
      </c>
      <c r="CP40">
        <f t="shared" si="4"/>
        <v>4.0330711837063922E-3</v>
      </c>
      <c r="CQ40">
        <f t="shared" si="5"/>
        <v>0.10123008671103045</v>
      </c>
      <c r="CR40">
        <f t="shared" si="6"/>
        <v>0.39524097600322633</v>
      </c>
      <c r="CS40">
        <f t="shared" si="7"/>
        <v>0.10526315789473685</v>
      </c>
      <c r="CT40">
        <f t="shared" si="8"/>
        <v>4.0330711837063922E-3</v>
      </c>
      <c r="CU40">
        <f t="shared" si="9"/>
        <v>0</v>
      </c>
      <c r="CV40">
        <f t="shared" si="10"/>
        <v>0</v>
      </c>
      <c r="CW40">
        <f t="shared" si="11"/>
        <v>8.0661423674127843E-3</v>
      </c>
      <c r="CX40">
        <f t="shared" si="12"/>
        <v>0</v>
      </c>
      <c r="CY40">
        <f t="shared" si="13"/>
        <v>4.8396854204476709E-2</v>
      </c>
      <c r="CZ40">
        <f t="shared" si="14"/>
        <v>0</v>
      </c>
      <c r="DA40">
        <f t="shared" si="15"/>
        <v>1.2099213551119176E-2</v>
      </c>
      <c r="DB40">
        <f t="shared" si="16"/>
        <v>0</v>
      </c>
      <c r="DC40">
        <f t="shared" si="17"/>
        <v>6.0697721314781197E-2</v>
      </c>
      <c r="DD40">
        <f t="shared" si="18"/>
        <v>0</v>
      </c>
      <c r="DE40">
        <f t="shared" si="19"/>
        <v>4.0330711837063924E-4</v>
      </c>
      <c r="DF40">
        <f t="shared" si="20"/>
        <v>2.757807348537003E-2</v>
      </c>
      <c r="DG40">
        <f t="shared" si="21"/>
        <v>0</v>
      </c>
      <c r="DH40">
        <f t="shared" si="22"/>
        <v>1.5163002274450341E-2</v>
      </c>
      <c r="DI40">
        <f t="shared" si="23"/>
        <v>2.0367009477717281E-2</v>
      </c>
      <c r="DJ40">
        <f t="shared" si="24"/>
        <v>0</v>
      </c>
      <c r="DK40">
        <f t="shared" si="25"/>
        <v>3.8314176245210725E-2</v>
      </c>
      <c r="DL40">
        <f t="shared" si="26"/>
        <v>2.540834845735027E-2</v>
      </c>
      <c r="DM40">
        <f t="shared" si="27"/>
        <v>0</v>
      </c>
      <c r="DN40">
        <f t="shared" si="28"/>
        <v>0.10929622907844325</v>
      </c>
      <c r="DO40">
        <f t="shared" si="29"/>
        <v>0.24057269610808629</v>
      </c>
      <c r="DP40">
        <f t="shared" si="30"/>
        <v>0.34986892518652962</v>
      </c>
      <c r="DQ40">
        <f t="shared" si="31"/>
        <v>12</v>
      </c>
      <c r="DR40" s="50">
        <f t="shared" si="32"/>
        <v>1.0917239806544856</v>
      </c>
      <c r="DS40" s="50">
        <f t="shared" si="33"/>
        <v>0.78590229738082906</v>
      </c>
      <c r="DT40">
        <f t="shared" si="34"/>
        <v>6.3549231026656106E-2</v>
      </c>
      <c r="DU40">
        <f t="shared" si="35"/>
        <v>0.32379513089665496</v>
      </c>
      <c r="DV40">
        <f t="shared" si="36"/>
        <v>0.67985714246858242</v>
      </c>
      <c r="DW40">
        <f t="shared" si="37"/>
        <v>0.3304226479114834</v>
      </c>
      <c r="DX40">
        <f t="shared" si="38"/>
        <v>6.3549231026656106E-2</v>
      </c>
      <c r="DY40">
        <f t="shared" si="39"/>
        <v>0</v>
      </c>
      <c r="DZ40">
        <f t="shared" si="40"/>
        <v>0</v>
      </c>
      <c r="EA40">
        <f t="shared" si="41"/>
        <v>8.9932884438837971E-2</v>
      </c>
      <c r="EB40">
        <f t="shared" si="42"/>
        <v>0</v>
      </c>
      <c r="EC40">
        <f t="shared" si="43"/>
        <v>0.22180714128460918</v>
      </c>
      <c r="ED40">
        <f t="shared" si="44"/>
        <v>0</v>
      </c>
      <c r="EE40">
        <f t="shared" si="45"/>
        <v>0.110219453336767</v>
      </c>
      <c r="EF40">
        <f t="shared" si="46"/>
        <v>0</v>
      </c>
      <c r="EG40">
        <f t="shared" si="47"/>
        <v>0.24893205728089932</v>
      </c>
      <c r="EH40">
        <f t="shared" si="48"/>
        <v>0</v>
      </c>
      <c r="EI40">
        <f t="shared" si="49"/>
        <v>2.0083857919066035E-2</v>
      </c>
      <c r="EJ40">
        <f t="shared" si="50"/>
        <v>0.16683940311045928</v>
      </c>
      <c r="EK40">
        <f t="shared" si="51"/>
        <v>0</v>
      </c>
      <c r="EL40">
        <f t="shared" si="52"/>
        <v>0.12345147643753511</v>
      </c>
      <c r="EM40">
        <f t="shared" si="53"/>
        <v>0.14320196607285665</v>
      </c>
      <c r="EN40">
        <f t="shared" si="54"/>
        <v>0</v>
      </c>
      <c r="EO40">
        <f t="shared" si="55"/>
        <v>0.19701206508608476</v>
      </c>
      <c r="EP40">
        <f t="shared" si="56"/>
        <v>0.1600828155045953</v>
      </c>
      <c r="EQ40">
        <f t="shared" si="57"/>
        <v>0</v>
      </c>
      <c r="ER40">
        <f t="shared" si="58"/>
        <v>0.33693904208343989</v>
      </c>
      <c r="ES40">
        <f t="shared" si="59"/>
        <v>0.51264288861635188</v>
      </c>
      <c r="ET40">
        <f t="shared" si="60"/>
        <v>0.63291442671065101</v>
      </c>
      <c r="EU40" s="27">
        <f t="shared" si="61"/>
        <v>4.0330711837063922E-3</v>
      </c>
      <c r="EV40">
        <f t="shared" si="62"/>
        <v>0.10123008671103045</v>
      </c>
      <c r="EW40">
        <f t="shared" si="63"/>
        <v>0.39524097600322633</v>
      </c>
      <c r="EX40">
        <f t="shared" si="64"/>
        <v>0.10929622907844325</v>
      </c>
      <c r="EY40">
        <f t="shared" si="65"/>
        <v>4.8396854204476709E-2</v>
      </c>
      <c r="EZ40">
        <f t="shared" si="66"/>
        <v>0</v>
      </c>
      <c r="FA40">
        <f t="shared" si="67"/>
        <v>2.0165355918531962E-2</v>
      </c>
      <c r="FB40">
        <f t="shared" si="68"/>
        <v>3.8314176245210725E-2</v>
      </c>
      <c r="FC40">
        <f t="shared" si="69"/>
        <v>2.540834845735027E-2</v>
      </c>
      <c r="FD40">
        <f t="shared" si="70"/>
        <v>6.3722524702560998E-2</v>
      </c>
      <c r="FE40">
        <f t="shared" si="71"/>
        <v>0</v>
      </c>
      <c r="FF40">
        <f t="shared" si="72"/>
        <v>0</v>
      </c>
      <c r="FG40">
        <f t="shared" si="73"/>
        <v>0.10828796128251664</v>
      </c>
      <c r="FH40" s="27">
        <f t="shared" si="74"/>
        <v>6.3549231026656106E-2</v>
      </c>
      <c r="FI40">
        <f t="shared" si="75"/>
        <v>0.32379513089665496</v>
      </c>
      <c r="FJ40">
        <f t="shared" si="76"/>
        <v>0.67985714246858242</v>
      </c>
      <c r="FK40">
        <f t="shared" si="77"/>
        <v>0.33693904208343989</v>
      </c>
      <c r="FL40">
        <f t="shared" si="78"/>
        <v>0.22180714128460918</v>
      </c>
      <c r="FM40">
        <f t="shared" si="79"/>
        <v>0</v>
      </c>
      <c r="FN40">
        <f t="shared" si="80"/>
        <v>0.14248642067030326</v>
      </c>
      <c r="FO40">
        <f t="shared" si="81"/>
        <v>0.19701206508608476</v>
      </c>
      <c r="FP40">
        <f t="shared" si="82"/>
        <v>0.1600828155045953</v>
      </c>
      <c r="FQ40">
        <f t="shared" si="83"/>
        <v>0.25519408043812963</v>
      </c>
      <c r="FR40">
        <f t="shared" si="84"/>
        <v>0</v>
      </c>
      <c r="FS40">
        <f t="shared" si="85"/>
        <v>0</v>
      </c>
      <c r="FT40">
        <f t="shared" si="86"/>
        <v>0.33531999751776081</v>
      </c>
    </row>
    <row r="41" spans="1:176">
      <c r="A41" t="s">
        <v>334</v>
      </c>
      <c r="B41" t="s">
        <v>16</v>
      </c>
      <c r="C41" t="s">
        <v>385</v>
      </c>
      <c r="D41" s="25" t="s">
        <v>356</v>
      </c>
      <c r="E41" s="25" t="s">
        <v>259</v>
      </c>
      <c r="F41">
        <v>7.6194086429112962E-2</v>
      </c>
      <c r="G41">
        <v>7.5815011372251717E-2</v>
      </c>
      <c r="H41">
        <v>0.50416982562547386</v>
      </c>
      <c r="I41">
        <v>0</v>
      </c>
      <c r="J41">
        <v>7.5815011372251705E-3</v>
      </c>
      <c r="K41">
        <v>0</v>
      </c>
      <c r="L41">
        <v>0</v>
      </c>
      <c r="M41">
        <v>0</v>
      </c>
      <c r="N41">
        <v>0</v>
      </c>
      <c r="O41">
        <v>1.1372251705837754E-2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2.2934040940106138E-2</v>
      </c>
      <c r="AE41">
        <v>3.0326004548900679E-2</v>
      </c>
      <c r="AF41">
        <v>1.5163002274450341E-2</v>
      </c>
      <c r="AG41">
        <v>0</v>
      </c>
      <c r="AH41">
        <v>0</v>
      </c>
      <c r="AI41">
        <v>0</v>
      </c>
      <c r="AJ41">
        <v>5.7240333586050039E-2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7.5815011372251705E-4</v>
      </c>
      <c r="AR41">
        <v>0</v>
      </c>
      <c r="AS41">
        <v>0</v>
      </c>
      <c r="AT41">
        <v>1.5163002274450341E-2</v>
      </c>
      <c r="AU41">
        <v>3.7907505686125853E-3</v>
      </c>
      <c r="AV41">
        <v>0</v>
      </c>
      <c r="AW41">
        <v>0</v>
      </c>
      <c r="AX41">
        <v>5.4207733131159959E-2</v>
      </c>
      <c r="AY41">
        <v>1.1372251705837756E-2</v>
      </c>
      <c r="AZ41">
        <v>0</v>
      </c>
      <c r="BA41">
        <v>0</v>
      </c>
      <c r="BB41">
        <v>7.979529946929495E-2</v>
      </c>
      <c r="BC41">
        <v>0</v>
      </c>
      <c r="BD41">
        <v>3.7907505686125853E-3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3.0326004548900679E-2</v>
      </c>
      <c r="BY41">
        <v>0</v>
      </c>
      <c r="BZ41" s="27">
        <f t="shared" si="87"/>
        <v>2</v>
      </c>
      <c r="CA41">
        <f t="shared" si="0"/>
        <v>11</v>
      </c>
      <c r="CB41">
        <f t="shared" si="1"/>
        <v>13</v>
      </c>
      <c r="CC41">
        <f>[1]!shannonweaver(J41:BT41)</f>
        <v>2.1244919226560315</v>
      </c>
      <c r="CD41">
        <f t="shared" si="2"/>
        <v>0.82827831141219321</v>
      </c>
      <c r="CN41">
        <f t="shared" si="88"/>
        <v>13</v>
      </c>
      <c r="CO41">
        <f t="shared" si="3"/>
        <v>0.65617892342683848</v>
      </c>
      <c r="CP41">
        <f t="shared" si="4"/>
        <v>7.6194086429112962E-2</v>
      </c>
      <c r="CQ41">
        <f t="shared" si="5"/>
        <v>7.5815011372251717E-2</v>
      </c>
      <c r="CR41">
        <f t="shared" si="6"/>
        <v>0.50416982562547386</v>
      </c>
      <c r="CS41">
        <f t="shared" si="7"/>
        <v>7.5815011372251705E-3</v>
      </c>
      <c r="CT41">
        <f t="shared" si="8"/>
        <v>0</v>
      </c>
      <c r="CU41">
        <f t="shared" si="9"/>
        <v>0</v>
      </c>
      <c r="CV41">
        <f t="shared" si="10"/>
        <v>1.1372251705837754E-2</v>
      </c>
      <c r="CW41">
        <f t="shared" si="11"/>
        <v>0</v>
      </c>
      <c r="CX41">
        <f t="shared" si="12"/>
        <v>0</v>
      </c>
      <c r="CY41">
        <f t="shared" si="13"/>
        <v>2.2934040940106138E-2</v>
      </c>
      <c r="CZ41">
        <f t="shared" si="14"/>
        <v>0</v>
      </c>
      <c r="DA41">
        <f t="shared" si="15"/>
        <v>4.5489006823351018E-2</v>
      </c>
      <c r="DB41">
        <f t="shared" si="16"/>
        <v>0</v>
      </c>
      <c r="DC41">
        <f t="shared" si="17"/>
        <v>5.7240333586050039E-2</v>
      </c>
      <c r="DD41">
        <f t="shared" si="18"/>
        <v>0</v>
      </c>
      <c r="DE41">
        <f t="shared" si="19"/>
        <v>0</v>
      </c>
      <c r="DF41">
        <f t="shared" si="20"/>
        <v>4.4714194069766469E-2</v>
      </c>
      <c r="DG41">
        <f t="shared" si="21"/>
        <v>0</v>
      </c>
      <c r="DH41">
        <f t="shared" si="22"/>
        <v>0</v>
      </c>
      <c r="DI41">
        <f t="shared" si="23"/>
        <v>3.7907505686125853E-3</v>
      </c>
      <c r="DJ41">
        <f t="shared" si="24"/>
        <v>0</v>
      </c>
      <c r="DK41">
        <f t="shared" si="25"/>
        <v>6.5579984836997715E-2</v>
      </c>
      <c r="DL41">
        <f t="shared" si="26"/>
        <v>8.3586050037907533E-2</v>
      </c>
      <c r="DM41">
        <f t="shared" si="27"/>
        <v>0</v>
      </c>
      <c r="DN41">
        <f t="shared" si="28"/>
        <v>7.5815011372251705E-3</v>
      </c>
      <c r="DO41">
        <f t="shared" si="29"/>
        <v>0.30591357088703564</v>
      </c>
      <c r="DP41">
        <f t="shared" si="30"/>
        <v>0.3134950720242608</v>
      </c>
      <c r="DQ41">
        <f t="shared" si="31"/>
        <v>9</v>
      </c>
      <c r="DR41" s="50">
        <f t="shared" si="32"/>
        <v>1.1435204137519033</v>
      </c>
      <c r="DS41" s="50">
        <f t="shared" si="33"/>
        <v>0.94423519327997552</v>
      </c>
      <c r="DT41">
        <f t="shared" si="34"/>
        <v>0.27966404680059465</v>
      </c>
      <c r="DU41">
        <f t="shared" si="35"/>
        <v>0.27894882486598477</v>
      </c>
      <c r="DV41">
        <f t="shared" si="36"/>
        <v>0.78956803735951286</v>
      </c>
      <c r="DW41">
        <f t="shared" si="37"/>
        <v>8.7182215551035586E-2</v>
      </c>
      <c r="DX41">
        <f t="shared" si="38"/>
        <v>0</v>
      </c>
      <c r="DY41">
        <f t="shared" si="39"/>
        <v>0</v>
      </c>
      <c r="DZ41">
        <f t="shared" si="40"/>
        <v>0.10684392574945004</v>
      </c>
      <c r="EA41">
        <f t="shared" si="41"/>
        <v>0</v>
      </c>
      <c r="EB41">
        <f t="shared" si="42"/>
        <v>0</v>
      </c>
      <c r="EC41">
        <f t="shared" si="43"/>
        <v>0.15202480376227756</v>
      </c>
      <c r="ED41">
        <f t="shared" si="44"/>
        <v>0</v>
      </c>
      <c r="EE41">
        <f t="shared" si="45"/>
        <v>0.2149325391085069</v>
      </c>
      <c r="EF41">
        <f t="shared" si="46"/>
        <v>0</v>
      </c>
      <c r="EG41">
        <f t="shared" si="47"/>
        <v>0.24159285173065193</v>
      </c>
      <c r="EH41">
        <f t="shared" si="48"/>
        <v>0</v>
      </c>
      <c r="EI41">
        <f t="shared" si="49"/>
        <v>0</v>
      </c>
      <c r="EJ41">
        <f t="shared" si="50"/>
        <v>0.21306574640828924</v>
      </c>
      <c r="EK41">
        <f t="shared" si="51"/>
        <v>0</v>
      </c>
      <c r="EL41">
        <f t="shared" si="52"/>
        <v>0</v>
      </c>
      <c r="EM41">
        <f t="shared" si="53"/>
        <v>6.1608036863672763E-2</v>
      </c>
      <c r="EN41">
        <f t="shared" si="54"/>
        <v>0</v>
      </c>
      <c r="EO41">
        <f t="shared" si="55"/>
        <v>0.25897088910072646</v>
      </c>
      <c r="EP41">
        <f t="shared" si="56"/>
        <v>0.29329963884389382</v>
      </c>
      <c r="EQ41">
        <f t="shared" si="57"/>
        <v>0</v>
      </c>
      <c r="ER41">
        <f t="shared" si="58"/>
        <v>8.7182215551035586E-2</v>
      </c>
      <c r="ES41">
        <f t="shared" si="59"/>
        <v>0.58607408423428964</v>
      </c>
      <c r="ET41">
        <f t="shared" si="60"/>
        <v>0.59427271516571378</v>
      </c>
      <c r="EU41" s="27">
        <f t="shared" si="61"/>
        <v>7.6194086429112962E-2</v>
      </c>
      <c r="EV41">
        <f t="shared" si="62"/>
        <v>7.5815011372251717E-2</v>
      </c>
      <c r="EW41">
        <f t="shared" si="63"/>
        <v>0.50416982562547386</v>
      </c>
      <c r="EX41">
        <f t="shared" si="64"/>
        <v>7.5815011372251705E-3</v>
      </c>
      <c r="EY41">
        <f t="shared" si="65"/>
        <v>2.2934040940106138E-2</v>
      </c>
      <c r="EZ41">
        <f t="shared" si="66"/>
        <v>1.1372251705837754E-2</v>
      </c>
      <c r="FA41">
        <f t="shared" si="67"/>
        <v>4.5489006823351018E-2</v>
      </c>
      <c r="FB41">
        <f t="shared" si="68"/>
        <v>6.5579984836997715E-2</v>
      </c>
      <c r="FC41">
        <f t="shared" si="69"/>
        <v>8.3586050037907533E-2</v>
      </c>
      <c r="FD41">
        <f t="shared" si="70"/>
        <v>0.14916603487490526</v>
      </c>
      <c r="FE41">
        <f t="shared" si="71"/>
        <v>0</v>
      </c>
      <c r="FF41">
        <f t="shared" si="72"/>
        <v>0</v>
      </c>
      <c r="FG41">
        <f t="shared" si="73"/>
        <v>7.6952236542835478E-2</v>
      </c>
      <c r="FH41" s="27">
        <f t="shared" si="74"/>
        <v>0.27966404680059465</v>
      </c>
      <c r="FI41">
        <f t="shared" si="75"/>
        <v>0.27894882486598477</v>
      </c>
      <c r="FJ41">
        <f t="shared" si="76"/>
        <v>0.78956803735951286</v>
      </c>
      <c r="FK41">
        <f t="shared" si="77"/>
        <v>8.7182215551035586E-2</v>
      </c>
      <c r="FL41">
        <f t="shared" si="78"/>
        <v>0.15202480376227756</v>
      </c>
      <c r="FM41">
        <f t="shared" si="79"/>
        <v>0.10684392574945004</v>
      </c>
      <c r="FN41">
        <f t="shared" si="80"/>
        <v>0.2149325391085069</v>
      </c>
      <c r="FO41">
        <f t="shared" si="81"/>
        <v>0.25897088910072646</v>
      </c>
      <c r="FP41">
        <f t="shared" si="82"/>
        <v>0.29329963884389382</v>
      </c>
      <c r="FQ41">
        <f t="shared" si="83"/>
        <v>0.3965302894863163</v>
      </c>
      <c r="FR41">
        <f t="shared" si="84"/>
        <v>0</v>
      </c>
      <c r="FS41">
        <f t="shared" si="85"/>
        <v>0</v>
      </c>
      <c r="FT41">
        <f t="shared" si="86"/>
        <v>0.28108961152213185</v>
      </c>
    </row>
    <row r="42" spans="1:176">
      <c r="A42" t="s">
        <v>139</v>
      </c>
      <c r="B42" t="s">
        <v>16</v>
      </c>
      <c r="C42" t="s">
        <v>385</v>
      </c>
      <c r="D42" s="25" t="s">
        <v>356</v>
      </c>
      <c r="E42" s="25" t="s">
        <v>259</v>
      </c>
      <c r="F42">
        <v>7.3463573463573476E-2</v>
      </c>
      <c r="G42">
        <v>0.10236060236060238</v>
      </c>
      <c r="H42">
        <v>0.18722018722018721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4.0700040700040698E-4</v>
      </c>
      <c r="P42">
        <v>0</v>
      </c>
      <c r="Q42">
        <v>4.5380545380545381E-2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3.6630036630036625E-2</v>
      </c>
      <c r="AE42">
        <v>1.2820512820512824E-2</v>
      </c>
      <c r="AF42">
        <v>6.9393569393569401E-2</v>
      </c>
      <c r="AG42">
        <v>0</v>
      </c>
      <c r="AH42">
        <v>0</v>
      </c>
      <c r="AI42">
        <v>0</v>
      </c>
      <c r="AJ42">
        <v>4.0903540903540897E-2</v>
      </c>
      <c r="AK42">
        <v>0</v>
      </c>
      <c r="AL42">
        <v>8.3435083435083445E-3</v>
      </c>
      <c r="AM42">
        <v>0</v>
      </c>
      <c r="AN42">
        <v>0</v>
      </c>
      <c r="AO42">
        <v>0</v>
      </c>
      <c r="AP42">
        <v>3.683353683353683E-2</v>
      </c>
      <c r="AQ42">
        <v>7.1225071225071244E-3</v>
      </c>
      <c r="AR42">
        <v>0</v>
      </c>
      <c r="AS42">
        <v>0</v>
      </c>
      <c r="AT42">
        <v>0</v>
      </c>
      <c r="AU42">
        <v>4.2735042735042739E-3</v>
      </c>
      <c r="AV42">
        <v>0</v>
      </c>
      <c r="AW42">
        <v>0</v>
      </c>
      <c r="AX42">
        <v>0.19536019536019536</v>
      </c>
      <c r="AY42">
        <v>4.4973544973544971E-2</v>
      </c>
      <c r="AZ42">
        <v>0</v>
      </c>
      <c r="BA42">
        <v>0</v>
      </c>
      <c r="BB42">
        <v>5.7183557183557186E-2</v>
      </c>
      <c r="BC42">
        <v>0</v>
      </c>
      <c r="BD42">
        <v>0</v>
      </c>
      <c r="BE42">
        <v>0</v>
      </c>
      <c r="BF42">
        <v>4.0700040700040706E-3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1.2210012210012212E-2</v>
      </c>
      <c r="BX42">
        <v>6.1050061050061048E-2</v>
      </c>
      <c r="BY42">
        <v>0</v>
      </c>
      <c r="BZ42" s="27">
        <f t="shared" si="87"/>
        <v>2</v>
      </c>
      <c r="CA42">
        <f t="shared" si="0"/>
        <v>12</v>
      </c>
      <c r="CB42">
        <f t="shared" si="1"/>
        <v>14</v>
      </c>
      <c r="CC42">
        <f>[1]!shannonweaver(J42:BT42)</f>
        <v>2.089537501706948</v>
      </c>
      <c r="CD42">
        <f t="shared" si="2"/>
        <v>0.79177419840726859</v>
      </c>
      <c r="CN42">
        <f t="shared" si="88"/>
        <v>14</v>
      </c>
      <c r="CO42">
        <f t="shared" si="3"/>
        <v>0.36304436304436305</v>
      </c>
      <c r="CP42">
        <f t="shared" si="4"/>
        <v>7.3463573463573476E-2</v>
      </c>
      <c r="CQ42">
        <f t="shared" si="5"/>
        <v>0.10236060236060238</v>
      </c>
      <c r="CR42">
        <f t="shared" si="6"/>
        <v>0.18722018722018721</v>
      </c>
      <c r="CS42">
        <f t="shared" si="7"/>
        <v>0</v>
      </c>
      <c r="CT42">
        <f t="shared" si="8"/>
        <v>0</v>
      </c>
      <c r="CU42">
        <f t="shared" si="9"/>
        <v>0</v>
      </c>
      <c r="CV42">
        <f t="shared" si="10"/>
        <v>4.0700040700040698E-4</v>
      </c>
      <c r="CW42">
        <f t="shared" si="11"/>
        <v>4.5380545380545381E-2</v>
      </c>
      <c r="CX42">
        <f t="shared" si="12"/>
        <v>0</v>
      </c>
      <c r="CY42">
        <f t="shared" si="13"/>
        <v>3.6630036630036625E-2</v>
      </c>
      <c r="CZ42">
        <f t="shared" si="14"/>
        <v>0</v>
      </c>
      <c r="DA42">
        <f t="shared" si="15"/>
        <v>8.2214082214082218E-2</v>
      </c>
      <c r="DB42">
        <f t="shared" si="16"/>
        <v>0</v>
      </c>
      <c r="DC42">
        <f t="shared" si="17"/>
        <v>4.0903540903540897E-2</v>
      </c>
      <c r="DD42">
        <f t="shared" si="18"/>
        <v>0</v>
      </c>
      <c r="DE42">
        <f t="shared" si="19"/>
        <v>8.3435083435083445E-3</v>
      </c>
      <c r="DF42">
        <f t="shared" si="20"/>
        <v>5.3379120879120875E-2</v>
      </c>
      <c r="DG42">
        <f t="shared" si="21"/>
        <v>0</v>
      </c>
      <c r="DH42">
        <f t="shared" si="22"/>
        <v>2.6923076923076921E-2</v>
      </c>
      <c r="DI42">
        <f t="shared" si="23"/>
        <v>4.2735042735042739E-3</v>
      </c>
      <c r="DJ42">
        <f t="shared" si="24"/>
        <v>0</v>
      </c>
      <c r="DK42">
        <f t="shared" si="25"/>
        <v>0.24033374033374033</v>
      </c>
      <c r="DL42">
        <f t="shared" si="26"/>
        <v>6.1253561253561253E-2</v>
      </c>
      <c r="DM42">
        <f t="shared" si="27"/>
        <v>0</v>
      </c>
      <c r="DN42">
        <f t="shared" si="28"/>
        <v>0</v>
      </c>
      <c r="DO42">
        <f t="shared" si="29"/>
        <v>0.56369556369556362</v>
      </c>
      <c r="DP42">
        <f t="shared" si="30"/>
        <v>0.56369556369556362</v>
      </c>
      <c r="DQ42">
        <f t="shared" si="31"/>
        <v>11</v>
      </c>
      <c r="DR42" s="50">
        <f t="shared" si="32"/>
        <v>1.0969438589807758</v>
      </c>
      <c r="DS42" s="50">
        <f t="shared" si="33"/>
        <v>0.64666941371468756</v>
      </c>
      <c r="DT42">
        <f t="shared" si="34"/>
        <v>0.27447501966501203</v>
      </c>
      <c r="DU42">
        <f t="shared" si="35"/>
        <v>0.32566450638025507</v>
      </c>
      <c r="DV42">
        <f t="shared" si="36"/>
        <v>0.44747384673849983</v>
      </c>
      <c r="DW42">
        <f t="shared" si="37"/>
        <v>0</v>
      </c>
      <c r="DX42">
        <f t="shared" si="38"/>
        <v>0</v>
      </c>
      <c r="DY42">
        <f t="shared" si="39"/>
        <v>0</v>
      </c>
      <c r="DZ42">
        <f t="shared" si="40"/>
        <v>2.0175619827727011E-2</v>
      </c>
      <c r="EA42">
        <f t="shared" si="41"/>
        <v>0.21467213462559656</v>
      </c>
      <c r="EB42">
        <f t="shared" si="42"/>
        <v>0</v>
      </c>
      <c r="EC42">
        <f t="shared" si="43"/>
        <v>0.19257787680565119</v>
      </c>
      <c r="ED42">
        <f t="shared" si="44"/>
        <v>0</v>
      </c>
      <c r="EE42">
        <f t="shared" si="45"/>
        <v>0.29081174592168579</v>
      </c>
      <c r="EF42">
        <f t="shared" si="46"/>
        <v>0</v>
      </c>
      <c r="EG42">
        <f t="shared" si="47"/>
        <v>0.20365101682904738</v>
      </c>
      <c r="EH42">
        <f t="shared" si="48"/>
        <v>0</v>
      </c>
      <c r="EI42">
        <f t="shared" si="49"/>
        <v>9.1470305941994817E-2</v>
      </c>
      <c r="EJ42">
        <f t="shared" si="50"/>
        <v>0.23314566552411017</v>
      </c>
      <c r="EK42">
        <f t="shared" si="51"/>
        <v>0</v>
      </c>
      <c r="EL42">
        <f t="shared" si="52"/>
        <v>0.16482786438586375</v>
      </c>
      <c r="EM42">
        <f t="shared" si="53"/>
        <v>6.5418696101075133E-2</v>
      </c>
      <c r="EN42">
        <f t="shared" si="54"/>
        <v>0</v>
      </c>
      <c r="EO42">
        <f t="shared" si="55"/>
        <v>0.51236331577201577</v>
      </c>
      <c r="EP42">
        <f t="shared" si="56"/>
        <v>0.25009351717948491</v>
      </c>
      <c r="EQ42">
        <f t="shared" si="57"/>
        <v>0</v>
      </c>
      <c r="ER42">
        <f t="shared" si="58"/>
        <v>0</v>
      </c>
      <c r="ES42">
        <f t="shared" si="59"/>
        <v>0.84926727808589164</v>
      </c>
      <c r="ET42">
        <f t="shared" si="60"/>
        <v>0.84926727808589164</v>
      </c>
      <c r="EU42" s="27">
        <f t="shared" si="61"/>
        <v>7.3463573463573476E-2</v>
      </c>
      <c r="EV42">
        <f t="shared" si="62"/>
        <v>0.10236060236060238</v>
      </c>
      <c r="EW42">
        <f t="shared" si="63"/>
        <v>0.18722018722018721</v>
      </c>
      <c r="EX42">
        <f t="shared" si="64"/>
        <v>0</v>
      </c>
      <c r="EY42">
        <f t="shared" si="65"/>
        <v>3.6630036630036625E-2</v>
      </c>
      <c r="EZ42">
        <f t="shared" si="66"/>
        <v>4.0700040700040698E-4</v>
      </c>
      <c r="FA42">
        <f t="shared" si="67"/>
        <v>0.12759462759462759</v>
      </c>
      <c r="FB42">
        <f t="shared" si="68"/>
        <v>0.24033374033374033</v>
      </c>
      <c r="FC42">
        <f t="shared" si="69"/>
        <v>6.1253561253561253E-2</v>
      </c>
      <c r="FD42">
        <f t="shared" si="70"/>
        <v>0.30158730158730157</v>
      </c>
      <c r="FE42">
        <f t="shared" si="71"/>
        <v>0</v>
      </c>
      <c r="FF42">
        <f t="shared" si="72"/>
        <v>0</v>
      </c>
      <c r="FG42">
        <f t="shared" si="73"/>
        <v>9.7476597476597482E-2</v>
      </c>
      <c r="FH42" s="27">
        <f t="shared" si="74"/>
        <v>0.27447501966501203</v>
      </c>
      <c r="FI42">
        <f t="shared" si="75"/>
        <v>0.32566450638025507</v>
      </c>
      <c r="FJ42">
        <f t="shared" si="76"/>
        <v>0.44747384673849983</v>
      </c>
      <c r="FK42">
        <f t="shared" si="77"/>
        <v>0</v>
      </c>
      <c r="FL42">
        <f t="shared" si="78"/>
        <v>0.19257787680565119</v>
      </c>
      <c r="FM42">
        <f t="shared" si="79"/>
        <v>2.0175619827727011E-2</v>
      </c>
      <c r="FN42">
        <f t="shared" si="80"/>
        <v>0.3652725771295342</v>
      </c>
      <c r="FO42">
        <f t="shared" si="81"/>
        <v>0.51236331577201577</v>
      </c>
      <c r="FP42">
        <f t="shared" si="82"/>
        <v>0.25009351717948491</v>
      </c>
      <c r="FQ42">
        <f t="shared" si="83"/>
        <v>0.58137032474680905</v>
      </c>
      <c r="FR42">
        <f t="shared" si="84"/>
        <v>0</v>
      </c>
      <c r="FS42">
        <f t="shared" si="85"/>
        <v>0</v>
      </c>
      <c r="FT42">
        <f t="shared" si="86"/>
        <v>0.3175209808339704</v>
      </c>
    </row>
    <row r="43" spans="1:176">
      <c r="A43" t="s">
        <v>126</v>
      </c>
      <c r="B43" t="s">
        <v>16</v>
      </c>
      <c r="C43" t="s">
        <v>385</v>
      </c>
      <c r="D43" s="25" t="s">
        <v>356</v>
      </c>
      <c r="E43" s="25" t="s">
        <v>259</v>
      </c>
      <c r="F43">
        <v>0.12711538461538463</v>
      </c>
      <c r="G43">
        <v>6.9615384615384635E-2</v>
      </c>
      <c r="H43">
        <v>0.39230769230769241</v>
      </c>
      <c r="I43">
        <v>0</v>
      </c>
      <c r="J43">
        <v>0</v>
      </c>
      <c r="K43">
        <v>3.8461538461538464E-3</v>
      </c>
      <c r="L43">
        <v>0</v>
      </c>
      <c r="M43">
        <v>0</v>
      </c>
      <c r="N43">
        <v>0</v>
      </c>
      <c r="O43">
        <v>0</v>
      </c>
      <c r="P43">
        <v>0</v>
      </c>
      <c r="Q43">
        <v>2.3461538461538461E-2</v>
      </c>
      <c r="R43">
        <v>1.9230769230769231E-4</v>
      </c>
      <c r="S43">
        <v>0</v>
      </c>
      <c r="T43">
        <v>0</v>
      </c>
      <c r="U43">
        <v>3.8461538461538464E-3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1.1730769230769232E-2</v>
      </c>
      <c r="AE43">
        <v>9.6153846153846173E-2</v>
      </c>
      <c r="AF43">
        <v>0</v>
      </c>
      <c r="AG43">
        <v>0</v>
      </c>
      <c r="AH43">
        <v>0</v>
      </c>
      <c r="AI43">
        <v>0</v>
      </c>
      <c r="AJ43">
        <v>4.2307692307692303E-2</v>
      </c>
      <c r="AK43">
        <v>0</v>
      </c>
      <c r="AL43">
        <v>3.8461538461538464E-3</v>
      </c>
      <c r="AM43">
        <v>0</v>
      </c>
      <c r="AN43">
        <v>0</v>
      </c>
      <c r="AO43">
        <v>0</v>
      </c>
      <c r="AP43">
        <v>7.6923076923076927E-3</v>
      </c>
      <c r="AQ43">
        <v>1.7307692307692306E-3</v>
      </c>
      <c r="AR43">
        <v>0</v>
      </c>
      <c r="AS43">
        <v>0</v>
      </c>
      <c r="AT43">
        <v>2.6923076923076921E-2</v>
      </c>
      <c r="AU43">
        <v>3.8461538461538464E-3</v>
      </c>
      <c r="AV43">
        <v>0</v>
      </c>
      <c r="AW43">
        <v>0</v>
      </c>
      <c r="AX43">
        <v>0.1</v>
      </c>
      <c r="AY43">
        <v>4.0384615384615385E-3</v>
      </c>
      <c r="AZ43">
        <v>0</v>
      </c>
      <c r="BA43">
        <v>0</v>
      </c>
      <c r="BB43">
        <v>6.1923076923076928E-2</v>
      </c>
      <c r="BC43">
        <v>1.9230769230769231E-4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7.6923076923076927E-3</v>
      </c>
      <c r="BW43">
        <v>0</v>
      </c>
      <c r="BX43">
        <v>1.1538461538461541E-2</v>
      </c>
      <c r="BY43">
        <v>0</v>
      </c>
      <c r="BZ43" s="27">
        <f t="shared" si="87"/>
        <v>4</v>
      </c>
      <c r="CA43">
        <f t="shared" si="0"/>
        <v>12</v>
      </c>
      <c r="CB43">
        <f t="shared" si="1"/>
        <v>16</v>
      </c>
      <c r="CC43">
        <f>[1]!shannonweaver(J43:BT43)</f>
        <v>2.0203594575289228</v>
      </c>
      <c r="CD43">
        <f t="shared" si="2"/>
        <v>0.72869064254752336</v>
      </c>
      <c r="CN43">
        <f t="shared" si="88"/>
        <v>16</v>
      </c>
      <c r="CO43">
        <f t="shared" si="3"/>
        <v>0.58903846153846162</v>
      </c>
      <c r="CP43">
        <f t="shared" si="4"/>
        <v>0.12711538461538463</v>
      </c>
      <c r="CQ43">
        <f t="shared" si="5"/>
        <v>6.9615384615384635E-2</v>
      </c>
      <c r="CR43">
        <f t="shared" si="6"/>
        <v>0.39230769230769241</v>
      </c>
      <c r="CS43">
        <f t="shared" si="7"/>
        <v>0</v>
      </c>
      <c r="CT43">
        <f t="shared" si="8"/>
        <v>3.8461538461538464E-3</v>
      </c>
      <c r="CU43">
        <f t="shared" si="9"/>
        <v>0</v>
      </c>
      <c r="CV43">
        <f t="shared" si="10"/>
        <v>0</v>
      </c>
      <c r="CW43">
        <f t="shared" si="11"/>
        <v>2.75E-2</v>
      </c>
      <c r="CX43">
        <f t="shared" si="12"/>
        <v>0</v>
      </c>
      <c r="CY43">
        <f t="shared" si="13"/>
        <v>1.1730769230769232E-2</v>
      </c>
      <c r="CZ43">
        <f t="shared" si="14"/>
        <v>0</v>
      </c>
      <c r="DA43">
        <f t="shared" si="15"/>
        <v>9.6153846153846173E-2</v>
      </c>
      <c r="DB43">
        <f t="shared" si="16"/>
        <v>0</v>
      </c>
      <c r="DC43">
        <f t="shared" si="17"/>
        <v>4.2307692307692303E-2</v>
      </c>
      <c r="DD43">
        <f t="shared" si="18"/>
        <v>0</v>
      </c>
      <c r="DE43">
        <f t="shared" si="19"/>
        <v>3.8461538461538464E-3</v>
      </c>
      <c r="DF43">
        <f t="shared" si="20"/>
        <v>6.153019753756727E-2</v>
      </c>
      <c r="DG43">
        <f t="shared" si="21"/>
        <v>0</v>
      </c>
      <c r="DH43">
        <f t="shared" si="22"/>
        <v>0</v>
      </c>
      <c r="DI43">
        <f t="shared" si="23"/>
        <v>3.8461538461538464E-3</v>
      </c>
      <c r="DJ43">
        <f t="shared" si="24"/>
        <v>0</v>
      </c>
      <c r="DK43">
        <f t="shared" si="25"/>
        <v>0.10403846153846154</v>
      </c>
      <c r="DL43">
        <f t="shared" si="26"/>
        <v>6.2115384615384621E-2</v>
      </c>
      <c r="DM43">
        <f t="shared" si="27"/>
        <v>0</v>
      </c>
      <c r="DN43">
        <f t="shared" si="28"/>
        <v>3.8461538461538464E-3</v>
      </c>
      <c r="DO43">
        <f t="shared" si="29"/>
        <v>0.38788461538461544</v>
      </c>
      <c r="DP43">
        <f t="shared" si="30"/>
        <v>0.39173076923076927</v>
      </c>
      <c r="DQ43">
        <f t="shared" si="31"/>
        <v>10</v>
      </c>
      <c r="DR43" s="50">
        <f t="shared" si="32"/>
        <v>1.022922249081323</v>
      </c>
      <c r="DS43" s="50">
        <f t="shared" si="33"/>
        <v>0.87491405876225925</v>
      </c>
      <c r="DT43">
        <f t="shared" si="34"/>
        <v>0.36455379192348936</v>
      </c>
      <c r="DU43">
        <f t="shared" si="35"/>
        <v>0.26700865376620636</v>
      </c>
      <c r="DV43">
        <f t="shared" si="36"/>
        <v>0.67685532725176711</v>
      </c>
      <c r="DW43">
        <f t="shared" si="37"/>
        <v>0</v>
      </c>
      <c r="DX43">
        <f t="shared" si="38"/>
        <v>6.2057190981416634E-2</v>
      </c>
      <c r="DY43">
        <f t="shared" si="39"/>
        <v>0</v>
      </c>
      <c r="DZ43">
        <f t="shared" si="40"/>
        <v>0</v>
      </c>
      <c r="EA43">
        <f t="shared" si="41"/>
        <v>0.16660086201027519</v>
      </c>
      <c r="EB43">
        <f t="shared" si="42"/>
        <v>0</v>
      </c>
      <c r="EC43">
        <f t="shared" si="43"/>
        <v>0.1085215587442514</v>
      </c>
      <c r="ED43">
        <f t="shared" si="44"/>
        <v>0</v>
      </c>
      <c r="EE43">
        <f t="shared" si="45"/>
        <v>0.31528436979977648</v>
      </c>
      <c r="EF43">
        <f t="shared" si="46"/>
        <v>0</v>
      </c>
      <c r="EG43">
        <f t="shared" si="47"/>
        <v>0.20716703307555728</v>
      </c>
      <c r="EH43">
        <f t="shared" si="48"/>
        <v>0</v>
      </c>
      <c r="EI43">
        <f t="shared" si="49"/>
        <v>6.2057190981416634E-2</v>
      </c>
      <c r="EJ43">
        <f t="shared" si="50"/>
        <v>0.25066972850913471</v>
      </c>
      <c r="EK43">
        <f t="shared" si="51"/>
        <v>0</v>
      </c>
      <c r="EL43">
        <f t="shared" si="52"/>
        <v>0</v>
      </c>
      <c r="EM43">
        <f t="shared" si="53"/>
        <v>6.2057190981416634E-2</v>
      </c>
      <c r="EN43">
        <f t="shared" si="54"/>
        <v>0</v>
      </c>
      <c r="EO43">
        <f t="shared" si="55"/>
        <v>0.32842217511373256</v>
      </c>
      <c r="EP43">
        <f t="shared" si="56"/>
        <v>0.25188465263509996</v>
      </c>
      <c r="EQ43">
        <f t="shared" si="57"/>
        <v>0</v>
      </c>
      <c r="ER43">
        <f t="shared" si="58"/>
        <v>6.2057190981416634E-2</v>
      </c>
      <c r="ES43">
        <f t="shared" si="59"/>
        <v>0.67232134630177642</v>
      </c>
      <c r="ET43">
        <f t="shared" si="60"/>
        <v>0.67626446079350844</v>
      </c>
      <c r="EU43" s="27">
        <f t="shared" si="61"/>
        <v>0.12711538461538463</v>
      </c>
      <c r="EV43">
        <f t="shared" si="62"/>
        <v>6.9615384615384635E-2</v>
      </c>
      <c r="EW43">
        <f t="shared" si="63"/>
        <v>0.39230769230769241</v>
      </c>
      <c r="EX43">
        <f t="shared" si="64"/>
        <v>3.8461538461538464E-3</v>
      </c>
      <c r="EY43">
        <f t="shared" si="65"/>
        <v>1.1730769230769232E-2</v>
      </c>
      <c r="EZ43">
        <f t="shared" si="66"/>
        <v>0</v>
      </c>
      <c r="FA43">
        <f t="shared" si="67"/>
        <v>0.12365384615384617</v>
      </c>
      <c r="FB43">
        <f t="shared" si="68"/>
        <v>0.10403846153846154</v>
      </c>
      <c r="FC43">
        <f t="shared" si="69"/>
        <v>6.2115384615384621E-2</v>
      </c>
      <c r="FD43">
        <f t="shared" si="70"/>
        <v>0.16615384615384615</v>
      </c>
      <c r="FE43">
        <f t="shared" si="71"/>
        <v>0</v>
      </c>
      <c r="FF43">
        <f t="shared" si="72"/>
        <v>0</v>
      </c>
      <c r="FG43">
        <f t="shared" si="73"/>
        <v>8.6346153846153836E-2</v>
      </c>
      <c r="FH43" s="27">
        <f t="shared" si="74"/>
        <v>0.36455379192348936</v>
      </c>
      <c r="FI43">
        <f t="shared" si="75"/>
        <v>0.26700865376620636</v>
      </c>
      <c r="FJ43">
        <f t="shared" si="76"/>
        <v>0.67685532725176711</v>
      </c>
      <c r="FK43">
        <f t="shared" si="77"/>
        <v>6.2057190981416634E-2</v>
      </c>
      <c r="FL43">
        <f t="shared" si="78"/>
        <v>0.1085215587442514</v>
      </c>
      <c r="FM43">
        <f t="shared" si="79"/>
        <v>0</v>
      </c>
      <c r="FN43">
        <f t="shared" si="80"/>
        <v>0.35932720650924788</v>
      </c>
      <c r="FO43">
        <f t="shared" si="81"/>
        <v>0.32842217511373256</v>
      </c>
      <c r="FP43">
        <f t="shared" si="82"/>
        <v>0.25188465263509996</v>
      </c>
      <c r="FQ43">
        <f t="shared" si="83"/>
        <v>0.41984589023068691</v>
      </c>
      <c r="FR43">
        <f t="shared" si="84"/>
        <v>0</v>
      </c>
      <c r="FS43">
        <f t="shared" si="85"/>
        <v>0</v>
      </c>
      <c r="FT43">
        <f t="shared" si="86"/>
        <v>0.29824920965559676</v>
      </c>
    </row>
    <row r="44" spans="1:176">
      <c r="A44" t="s">
        <v>75</v>
      </c>
      <c r="B44" t="s">
        <v>16</v>
      </c>
      <c r="C44" t="s">
        <v>459</v>
      </c>
      <c r="D44" s="25" t="s">
        <v>356</v>
      </c>
      <c r="E44" s="25" t="s">
        <v>259</v>
      </c>
      <c r="F44">
        <v>2.4911770811708533E-2</v>
      </c>
      <c r="G44">
        <v>0.11625493045463986</v>
      </c>
      <c r="H44">
        <v>0.1619265102761055</v>
      </c>
      <c r="I44">
        <v>0</v>
      </c>
      <c r="J44">
        <v>0</v>
      </c>
      <c r="K44">
        <v>1.6607847207805691E-2</v>
      </c>
      <c r="L44">
        <v>0</v>
      </c>
      <c r="M44">
        <v>1.6607847207805691E-2</v>
      </c>
      <c r="N44">
        <v>0</v>
      </c>
      <c r="O44">
        <v>0</v>
      </c>
      <c r="P44">
        <v>0</v>
      </c>
      <c r="Q44">
        <v>5.3975503425368491E-2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2.4911770811708533E-2</v>
      </c>
      <c r="AE44">
        <v>0.1245588540585427</v>
      </c>
      <c r="AF44">
        <v>0</v>
      </c>
      <c r="AG44">
        <v>0.15362258667220263</v>
      </c>
      <c r="AH44">
        <v>0</v>
      </c>
      <c r="AI44">
        <v>0</v>
      </c>
      <c r="AJ44">
        <v>2.9063732613659955E-2</v>
      </c>
      <c r="AK44">
        <v>0</v>
      </c>
      <c r="AL44">
        <v>4.3595598920489944E-3</v>
      </c>
      <c r="AM44">
        <v>0</v>
      </c>
      <c r="AN44">
        <v>1.2871081586049412E-2</v>
      </c>
      <c r="AO44">
        <v>0</v>
      </c>
      <c r="AP44">
        <v>2.9063732613659955E-2</v>
      </c>
      <c r="AQ44">
        <v>1.0172306414780986E-2</v>
      </c>
      <c r="AR44">
        <v>0</v>
      </c>
      <c r="AS44">
        <v>0</v>
      </c>
      <c r="AT44">
        <v>0</v>
      </c>
      <c r="AU44">
        <v>8.5115216940004172E-3</v>
      </c>
      <c r="AV44">
        <v>0</v>
      </c>
      <c r="AW44">
        <v>0</v>
      </c>
      <c r="AX44">
        <v>0</v>
      </c>
      <c r="AY44">
        <v>0</v>
      </c>
      <c r="AZ44">
        <v>2.4911770811708533E-2</v>
      </c>
      <c r="BA44">
        <v>0</v>
      </c>
      <c r="BB44">
        <v>3.3630890595806519E-2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1.2455885405854267E-2</v>
      </c>
      <c r="BJ44">
        <v>0</v>
      </c>
      <c r="BK44">
        <v>0</v>
      </c>
      <c r="BL44">
        <v>4.1519618019514228E-3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4.1519618019514228E-4</v>
      </c>
      <c r="BV44">
        <v>0</v>
      </c>
      <c r="BW44">
        <v>0</v>
      </c>
      <c r="BX44">
        <v>0.13701473946439693</v>
      </c>
      <c r="BY44">
        <v>0</v>
      </c>
      <c r="BZ44" s="27">
        <f t="shared" si="87"/>
        <v>3</v>
      </c>
      <c r="CA44">
        <f t="shared" si="0"/>
        <v>14</v>
      </c>
      <c r="CB44">
        <f t="shared" si="1"/>
        <v>17</v>
      </c>
      <c r="CC44">
        <f>[1]!shannonweaver(J44:BT44)</f>
        <v>2.2593845812852642</v>
      </c>
      <c r="CD44">
        <f t="shared" si="2"/>
        <v>0.79746362413025318</v>
      </c>
      <c r="CI44">
        <v>2</v>
      </c>
      <c r="CN44">
        <f t="shared" si="88"/>
        <v>19</v>
      </c>
      <c r="CO44">
        <f t="shared" si="3"/>
        <v>0.30309321154245389</v>
      </c>
      <c r="CP44">
        <f t="shared" si="4"/>
        <v>2.4911770811708533E-2</v>
      </c>
      <c r="CQ44">
        <f t="shared" si="5"/>
        <v>0.11625493045463986</v>
      </c>
      <c r="CR44">
        <f t="shared" si="6"/>
        <v>0.1619265102761055</v>
      </c>
      <c r="CS44">
        <f t="shared" si="7"/>
        <v>0</v>
      </c>
      <c r="CT44">
        <f t="shared" si="8"/>
        <v>1.6607847207805691E-2</v>
      </c>
      <c r="CU44">
        <f t="shared" si="9"/>
        <v>1.6607847207805691E-2</v>
      </c>
      <c r="CV44">
        <f t="shared" si="10"/>
        <v>0</v>
      </c>
      <c r="CW44">
        <f t="shared" si="11"/>
        <v>5.3975503425368491E-2</v>
      </c>
      <c r="CX44">
        <f t="shared" si="12"/>
        <v>0</v>
      </c>
      <c r="CY44">
        <f t="shared" si="13"/>
        <v>2.4911770811708533E-2</v>
      </c>
      <c r="CZ44">
        <f t="shared" si="14"/>
        <v>0</v>
      </c>
      <c r="DA44">
        <f t="shared" si="15"/>
        <v>0.27818144073074536</v>
      </c>
      <c r="DB44">
        <f t="shared" si="16"/>
        <v>0</v>
      </c>
      <c r="DC44">
        <f t="shared" si="17"/>
        <v>2.9063732613659955E-2</v>
      </c>
      <c r="DD44">
        <f t="shared" si="18"/>
        <v>0</v>
      </c>
      <c r="DE44">
        <f t="shared" si="19"/>
        <v>4.3595598920489944E-3</v>
      </c>
      <c r="DF44">
        <f t="shared" si="20"/>
        <v>8.7838308499014722E-2</v>
      </c>
      <c r="DG44">
        <f t="shared" si="21"/>
        <v>0</v>
      </c>
      <c r="DH44">
        <f t="shared" si="22"/>
        <v>0</v>
      </c>
      <c r="DI44">
        <f t="shared" si="23"/>
        <v>8.5115216940004172E-3</v>
      </c>
      <c r="DJ44">
        <f t="shared" si="24"/>
        <v>0</v>
      </c>
      <c r="DK44">
        <f t="shared" si="25"/>
        <v>2.4911770811708533E-2</v>
      </c>
      <c r="DL44">
        <f t="shared" si="26"/>
        <v>4.6086776001660786E-2</v>
      </c>
      <c r="DM44">
        <f t="shared" si="27"/>
        <v>4.1519618019514228E-3</v>
      </c>
      <c r="DN44">
        <f t="shared" si="28"/>
        <v>3.3215694415611383E-2</v>
      </c>
      <c r="DO44">
        <f t="shared" si="29"/>
        <v>0.52667635457753803</v>
      </c>
      <c r="DP44">
        <f t="shared" si="30"/>
        <v>0.55989204899314948</v>
      </c>
      <c r="DQ44">
        <f t="shared" si="31"/>
        <v>12</v>
      </c>
      <c r="DR44" s="50">
        <f t="shared" si="32"/>
        <v>1.1039857302037466</v>
      </c>
      <c r="DS44" s="50">
        <f t="shared" si="33"/>
        <v>0.58300977970945833</v>
      </c>
      <c r="DT44">
        <f t="shared" si="34"/>
        <v>0.15849741176378404</v>
      </c>
      <c r="DU44">
        <f t="shared" si="35"/>
        <v>0.34793978644534962</v>
      </c>
      <c r="DV44">
        <f t="shared" si="36"/>
        <v>0.41413798015148984</v>
      </c>
      <c r="DW44">
        <f t="shared" si="37"/>
        <v>0</v>
      </c>
      <c r="DX44">
        <f t="shared" si="38"/>
        <v>0.12923084215694941</v>
      </c>
      <c r="DY44">
        <f t="shared" si="39"/>
        <v>0.12923084215694941</v>
      </c>
      <c r="DZ44">
        <f t="shared" si="40"/>
        <v>0</v>
      </c>
      <c r="EA44">
        <f t="shared" si="41"/>
        <v>0.2344687316183989</v>
      </c>
      <c r="EB44">
        <f t="shared" si="42"/>
        <v>0</v>
      </c>
      <c r="EC44">
        <f t="shared" si="43"/>
        <v>0.15849741176378404</v>
      </c>
      <c r="ED44">
        <f t="shared" si="44"/>
        <v>0</v>
      </c>
      <c r="EE44">
        <f t="shared" si="45"/>
        <v>0.55557168096535003</v>
      </c>
      <c r="EF44">
        <f t="shared" si="46"/>
        <v>0</v>
      </c>
      <c r="EG44">
        <f t="shared" si="47"/>
        <v>0.17131767919408611</v>
      </c>
      <c r="EH44">
        <f t="shared" si="48"/>
        <v>0</v>
      </c>
      <c r="EI44">
        <f t="shared" si="49"/>
        <v>6.6075032483540797E-2</v>
      </c>
      <c r="EJ44">
        <f t="shared" si="50"/>
        <v>0.30089517681041877</v>
      </c>
      <c r="EK44">
        <f t="shared" si="51"/>
        <v>0</v>
      </c>
      <c r="EL44">
        <f t="shared" si="52"/>
        <v>0</v>
      </c>
      <c r="EM44">
        <f t="shared" si="53"/>
        <v>9.2389288269830658E-2</v>
      </c>
      <c r="EN44">
        <f t="shared" si="54"/>
        <v>0</v>
      </c>
      <c r="EO44">
        <f t="shared" si="55"/>
        <v>0.15849741176378404</v>
      </c>
      <c r="EP44">
        <f t="shared" si="56"/>
        <v>0.21636244673870345</v>
      </c>
      <c r="EQ44">
        <f t="shared" si="57"/>
        <v>6.4480390993614106E-2</v>
      </c>
      <c r="ER44">
        <f t="shared" si="58"/>
        <v>0.18327605566380945</v>
      </c>
      <c r="ES44">
        <f t="shared" si="59"/>
        <v>0.81208718997232765</v>
      </c>
      <c r="ET44">
        <f t="shared" si="60"/>
        <v>0.84543436927272952</v>
      </c>
      <c r="EU44" s="27">
        <f t="shared" si="61"/>
        <v>2.4911770811708533E-2</v>
      </c>
      <c r="EV44">
        <f t="shared" si="62"/>
        <v>0.11625493045463986</v>
      </c>
      <c r="EW44">
        <f t="shared" si="63"/>
        <v>0.1619265102761055</v>
      </c>
      <c r="EX44">
        <f t="shared" si="64"/>
        <v>3.3215694415611383E-2</v>
      </c>
      <c r="EY44">
        <f t="shared" si="65"/>
        <v>2.4911770811708533E-2</v>
      </c>
      <c r="EZ44">
        <f t="shared" si="66"/>
        <v>0</v>
      </c>
      <c r="FA44">
        <f t="shared" si="67"/>
        <v>0.33215694415611385</v>
      </c>
      <c r="FB44">
        <f t="shared" si="68"/>
        <v>2.4911770811708533E-2</v>
      </c>
      <c r="FC44">
        <f t="shared" si="69"/>
        <v>4.6086776001660786E-2</v>
      </c>
      <c r="FD44">
        <f t="shared" si="70"/>
        <v>7.0998546813369312E-2</v>
      </c>
      <c r="FE44">
        <f t="shared" si="71"/>
        <v>4.1519618019514228E-3</v>
      </c>
      <c r="FF44">
        <f t="shared" si="72"/>
        <v>1.2871081586049412E-2</v>
      </c>
      <c r="FG44">
        <f t="shared" si="73"/>
        <v>8.1170853228150305E-2</v>
      </c>
      <c r="FH44" s="27">
        <f t="shared" si="74"/>
        <v>0.15849741176378404</v>
      </c>
      <c r="FI44">
        <f t="shared" si="75"/>
        <v>0.34793978644534962</v>
      </c>
      <c r="FJ44">
        <f t="shared" si="76"/>
        <v>0.41413798015148984</v>
      </c>
      <c r="FK44">
        <f t="shared" si="77"/>
        <v>0.18327605566380945</v>
      </c>
      <c r="FL44">
        <f t="shared" si="78"/>
        <v>0.15849741176378404</v>
      </c>
      <c r="FM44">
        <f t="shared" si="79"/>
        <v>0</v>
      </c>
      <c r="FN44">
        <f t="shared" si="80"/>
        <v>0.61423140730030001</v>
      </c>
      <c r="FO44">
        <f t="shared" si="81"/>
        <v>0.15849741176378404</v>
      </c>
      <c r="FP44">
        <f t="shared" si="82"/>
        <v>0.21636244673870345</v>
      </c>
      <c r="FQ44">
        <f t="shared" si="83"/>
        <v>0.26971372787383513</v>
      </c>
      <c r="FR44">
        <f t="shared" si="84"/>
        <v>6.4480390993614106E-2</v>
      </c>
      <c r="FS44">
        <f t="shared" si="85"/>
        <v>0.11369558216909788</v>
      </c>
      <c r="FT44">
        <f t="shared" si="86"/>
        <v>0.28890730866800884</v>
      </c>
    </row>
    <row r="45" spans="1:176">
      <c r="A45" t="s">
        <v>44</v>
      </c>
      <c r="B45" t="s">
        <v>16</v>
      </c>
      <c r="C45" t="s">
        <v>459</v>
      </c>
      <c r="D45" s="25" t="s">
        <v>356</v>
      </c>
      <c r="E45" s="25" t="s">
        <v>259</v>
      </c>
      <c r="F45">
        <v>7.146237576904875E-2</v>
      </c>
      <c r="G45">
        <v>0.14221486038807382</v>
      </c>
      <c r="H45">
        <v>0.20847136772361566</v>
      </c>
      <c r="I45">
        <v>0</v>
      </c>
      <c r="J45">
        <v>4.7326076668244201E-3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3.3364884051112154E-2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1.893043066729768E-2</v>
      </c>
      <c r="AC45">
        <v>0</v>
      </c>
      <c r="AD45">
        <v>9.4652153336488402E-3</v>
      </c>
      <c r="AE45">
        <v>5.6791292001893035E-2</v>
      </c>
      <c r="AF45">
        <v>9.4652153336488402E-3</v>
      </c>
      <c r="AG45">
        <v>2.3663038334122099E-2</v>
      </c>
      <c r="AH45">
        <v>0</v>
      </c>
      <c r="AI45">
        <v>0</v>
      </c>
      <c r="AJ45">
        <v>6.2233790818741114E-2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1.9640321817321345E-2</v>
      </c>
      <c r="AQ45">
        <v>1.656412683388547E-3</v>
      </c>
      <c r="AR45">
        <v>1.4434453383814482E-2</v>
      </c>
      <c r="AS45">
        <v>0</v>
      </c>
      <c r="AT45">
        <v>0</v>
      </c>
      <c r="AU45">
        <v>1.9403691433980123E-2</v>
      </c>
      <c r="AV45">
        <v>0</v>
      </c>
      <c r="AW45">
        <v>0</v>
      </c>
      <c r="AX45">
        <v>8.1164221486038829E-2</v>
      </c>
      <c r="AY45">
        <v>0</v>
      </c>
      <c r="AZ45">
        <v>0</v>
      </c>
      <c r="BA45">
        <v>0</v>
      </c>
      <c r="BB45">
        <v>0.10435399905347846</v>
      </c>
      <c r="BC45">
        <v>4.7326076668244201E-3</v>
      </c>
      <c r="BD45">
        <v>0</v>
      </c>
      <c r="BE45">
        <v>0</v>
      </c>
      <c r="BF45">
        <v>0</v>
      </c>
      <c r="BG45">
        <v>0</v>
      </c>
      <c r="BH45">
        <v>9.4652153336488402E-3</v>
      </c>
      <c r="BI45">
        <v>1.893043066729768E-2</v>
      </c>
      <c r="BJ45">
        <v>0</v>
      </c>
      <c r="BK45">
        <v>0</v>
      </c>
      <c r="BL45">
        <v>4.7326076668244201E-3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4.7326076668244201E-3</v>
      </c>
      <c r="BV45">
        <v>0</v>
      </c>
      <c r="BW45">
        <v>0</v>
      </c>
      <c r="BX45">
        <v>7.5958353052531943E-2</v>
      </c>
      <c r="BY45">
        <v>0</v>
      </c>
      <c r="BZ45" s="27">
        <f t="shared" si="87"/>
        <v>2</v>
      </c>
      <c r="CA45">
        <f t="shared" si="0"/>
        <v>17</v>
      </c>
      <c r="CB45">
        <f t="shared" si="1"/>
        <v>19</v>
      </c>
      <c r="CC45">
        <f>[1]!shannonweaver(J45:BT45)</f>
        <v>2.4418081551084865</v>
      </c>
      <c r="CD45">
        <f t="shared" si="2"/>
        <v>0.82929487497810306</v>
      </c>
      <c r="CN45">
        <f t="shared" si="88"/>
        <v>19</v>
      </c>
      <c r="CO45">
        <f t="shared" si="3"/>
        <v>0.42214860388073827</v>
      </c>
      <c r="CP45">
        <f t="shared" si="4"/>
        <v>7.146237576904875E-2</v>
      </c>
      <c r="CQ45">
        <f t="shared" si="5"/>
        <v>0.14221486038807382</v>
      </c>
      <c r="CR45">
        <f t="shared" si="6"/>
        <v>0.20847136772361566</v>
      </c>
      <c r="CS45">
        <f t="shared" si="7"/>
        <v>4.7326076668244201E-3</v>
      </c>
      <c r="CT45">
        <f t="shared" si="8"/>
        <v>0</v>
      </c>
      <c r="CU45">
        <f t="shared" si="9"/>
        <v>0</v>
      </c>
      <c r="CV45">
        <f t="shared" si="10"/>
        <v>0</v>
      </c>
      <c r="CW45">
        <f t="shared" si="11"/>
        <v>3.3364884051112154E-2</v>
      </c>
      <c r="CX45">
        <f t="shared" si="12"/>
        <v>0</v>
      </c>
      <c r="CY45">
        <f t="shared" si="13"/>
        <v>2.8395646000946521E-2</v>
      </c>
      <c r="CZ45">
        <f t="shared" si="14"/>
        <v>0</v>
      </c>
      <c r="DA45">
        <f t="shared" si="15"/>
        <v>8.9919545669663981E-2</v>
      </c>
      <c r="DB45">
        <f t="shared" si="16"/>
        <v>0</v>
      </c>
      <c r="DC45">
        <f t="shared" si="17"/>
        <v>6.2233790818741114E-2</v>
      </c>
      <c r="DD45">
        <f t="shared" si="18"/>
        <v>0</v>
      </c>
      <c r="DE45">
        <f t="shared" si="19"/>
        <v>0</v>
      </c>
      <c r="DF45">
        <f t="shared" si="20"/>
        <v>7.00247406965957E-2</v>
      </c>
      <c r="DG45">
        <f t="shared" si="21"/>
        <v>0</v>
      </c>
      <c r="DH45">
        <f t="shared" si="22"/>
        <v>0</v>
      </c>
      <c r="DI45">
        <f t="shared" si="23"/>
        <v>1.9403691433980123E-2</v>
      </c>
      <c r="DJ45">
        <f t="shared" si="24"/>
        <v>0</v>
      </c>
      <c r="DK45">
        <f t="shared" si="25"/>
        <v>8.1164221486038829E-2</v>
      </c>
      <c r="DL45">
        <f t="shared" si="26"/>
        <v>0.13748225272124939</v>
      </c>
      <c r="DM45">
        <f t="shared" si="27"/>
        <v>4.7326076668244201E-3</v>
      </c>
      <c r="DN45">
        <f t="shared" si="28"/>
        <v>4.7326076668244201E-3</v>
      </c>
      <c r="DO45">
        <f t="shared" si="29"/>
        <v>0.49716043539990534</v>
      </c>
      <c r="DP45">
        <f t="shared" si="30"/>
        <v>0.50189304306672966</v>
      </c>
      <c r="DQ45">
        <f t="shared" si="31"/>
        <v>10</v>
      </c>
      <c r="DR45" s="50">
        <f t="shared" si="32"/>
        <v>1.1448697330589435</v>
      </c>
      <c r="DS45" s="50">
        <f t="shared" si="33"/>
        <v>0.70722872196239139</v>
      </c>
      <c r="DT45">
        <f t="shared" si="34"/>
        <v>0.27061538527270518</v>
      </c>
      <c r="DU45">
        <f t="shared" si="35"/>
        <v>0.38667808739381293</v>
      </c>
      <c r="DV45">
        <f t="shared" si="36"/>
        <v>0.47415479431334945</v>
      </c>
      <c r="DW45">
        <f t="shared" si="37"/>
        <v>6.8848329152186097E-2</v>
      </c>
      <c r="DX45">
        <f t="shared" si="38"/>
        <v>0</v>
      </c>
      <c r="DY45">
        <f t="shared" si="39"/>
        <v>0</v>
      </c>
      <c r="DZ45">
        <f t="shared" si="40"/>
        <v>0</v>
      </c>
      <c r="EA45">
        <f t="shared" si="41"/>
        <v>0.18369187252811903</v>
      </c>
      <c r="EB45">
        <f t="shared" si="42"/>
        <v>0</v>
      </c>
      <c r="EC45">
        <f t="shared" si="43"/>
        <v>0.16931793496006695</v>
      </c>
      <c r="ED45">
        <f t="shared" si="44"/>
        <v>0</v>
      </c>
      <c r="EE45">
        <f t="shared" si="45"/>
        <v>0.304552060604041</v>
      </c>
      <c r="EF45">
        <f t="shared" si="46"/>
        <v>0</v>
      </c>
      <c r="EG45">
        <f t="shared" si="47"/>
        <v>0.25212982812518209</v>
      </c>
      <c r="EH45">
        <f t="shared" si="48"/>
        <v>0</v>
      </c>
      <c r="EI45">
        <f t="shared" si="49"/>
        <v>0</v>
      </c>
      <c r="EJ45">
        <f t="shared" si="50"/>
        <v>0.26781180641392666</v>
      </c>
      <c r="EK45">
        <f t="shared" si="51"/>
        <v>0</v>
      </c>
      <c r="EL45">
        <f t="shared" si="52"/>
        <v>0</v>
      </c>
      <c r="EM45">
        <f t="shared" si="53"/>
        <v>0.13975159285940386</v>
      </c>
      <c r="EN45">
        <f t="shared" si="54"/>
        <v>0</v>
      </c>
      <c r="EO45">
        <f t="shared" si="55"/>
        <v>0.28889516672237903</v>
      </c>
      <c r="EP45">
        <f t="shared" si="56"/>
        <v>0.37985519813839913</v>
      </c>
      <c r="EQ45">
        <f t="shared" si="57"/>
        <v>6.8848329152186097E-2</v>
      </c>
      <c r="ER45">
        <f t="shared" si="58"/>
        <v>6.8848329152186097E-2</v>
      </c>
      <c r="ES45">
        <f t="shared" si="59"/>
        <v>0.78255858353328522</v>
      </c>
      <c r="ET45">
        <f t="shared" si="60"/>
        <v>0.7872912109868283</v>
      </c>
      <c r="EU45" s="27">
        <f t="shared" si="61"/>
        <v>7.146237576904875E-2</v>
      </c>
      <c r="EV45">
        <f t="shared" si="62"/>
        <v>0.14221486038807382</v>
      </c>
      <c r="EW45">
        <f t="shared" si="63"/>
        <v>0.20847136772361566</v>
      </c>
      <c r="EX45">
        <f t="shared" si="64"/>
        <v>4.7326076668244201E-3</v>
      </c>
      <c r="EY45">
        <f t="shared" si="65"/>
        <v>2.8395646000946521E-2</v>
      </c>
      <c r="EZ45">
        <f t="shared" si="66"/>
        <v>0</v>
      </c>
      <c r="FA45">
        <f t="shared" si="67"/>
        <v>0.12328442972077613</v>
      </c>
      <c r="FB45">
        <f t="shared" si="68"/>
        <v>8.1164221486038829E-2</v>
      </c>
      <c r="FC45">
        <f t="shared" si="69"/>
        <v>0.13748225272124939</v>
      </c>
      <c r="FD45">
        <f t="shared" si="70"/>
        <v>0.21864647420728822</v>
      </c>
      <c r="FE45">
        <f t="shared" si="71"/>
        <v>4.7326076668244201E-3</v>
      </c>
      <c r="FF45">
        <f t="shared" si="72"/>
        <v>0</v>
      </c>
      <c r="FG45">
        <f t="shared" si="73"/>
        <v>0.11736867013724561</v>
      </c>
      <c r="FH45" s="27">
        <f t="shared" si="74"/>
        <v>0.27061538527270518</v>
      </c>
      <c r="FI45">
        <f t="shared" si="75"/>
        <v>0.38667808739381293</v>
      </c>
      <c r="FJ45">
        <f t="shared" si="76"/>
        <v>0.47415479431334945</v>
      </c>
      <c r="FK45">
        <f t="shared" si="77"/>
        <v>6.8848329152186097E-2</v>
      </c>
      <c r="FL45">
        <f t="shared" si="78"/>
        <v>0.16931793496006695</v>
      </c>
      <c r="FM45">
        <f t="shared" si="79"/>
        <v>0</v>
      </c>
      <c r="FN45">
        <f t="shared" si="80"/>
        <v>0.35876574044307175</v>
      </c>
      <c r="FO45">
        <f t="shared" si="81"/>
        <v>0.28889516672237903</v>
      </c>
      <c r="FP45">
        <f t="shared" si="82"/>
        <v>0.37985519813839913</v>
      </c>
      <c r="FQ45">
        <f t="shared" si="83"/>
        <v>0.48656973137573917</v>
      </c>
      <c r="FR45">
        <f t="shared" si="84"/>
        <v>6.8848329152186097E-2</v>
      </c>
      <c r="FS45">
        <f t="shared" si="85"/>
        <v>0</v>
      </c>
      <c r="FT45">
        <f t="shared" si="86"/>
        <v>0.34967352999065676</v>
      </c>
    </row>
    <row r="46" spans="1:176">
      <c r="A46" t="s">
        <v>288</v>
      </c>
      <c r="B46" t="s">
        <v>16</v>
      </c>
      <c r="C46" t="s">
        <v>459</v>
      </c>
      <c r="D46" s="25" t="s">
        <v>356</v>
      </c>
      <c r="E46" s="25" t="s">
        <v>259</v>
      </c>
      <c r="F46">
        <v>6.6627474034881451E-2</v>
      </c>
      <c r="G46">
        <v>0.18812463256907699</v>
      </c>
      <c r="H46">
        <v>0.39976484420928871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3.9192631785224382E-3</v>
      </c>
      <c r="AE46">
        <v>7.4466000391926343E-2</v>
      </c>
      <c r="AF46">
        <v>3.9192631785224382E-3</v>
      </c>
      <c r="AG46">
        <v>3.9192631785224382E-3</v>
      </c>
      <c r="AH46">
        <v>0</v>
      </c>
      <c r="AI46">
        <v>0</v>
      </c>
      <c r="AJ46">
        <v>2.4103468547912992E-2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3.1746031746031744E-2</v>
      </c>
      <c r="AQ46">
        <v>2.547521066039584E-3</v>
      </c>
      <c r="AR46">
        <v>0</v>
      </c>
      <c r="AS46">
        <v>0</v>
      </c>
      <c r="AT46">
        <v>0</v>
      </c>
      <c r="AU46">
        <v>2.4103468547912992E-2</v>
      </c>
      <c r="AV46">
        <v>0</v>
      </c>
      <c r="AW46">
        <v>0</v>
      </c>
      <c r="AX46">
        <v>0.10190084264158342</v>
      </c>
      <c r="AY46">
        <v>0</v>
      </c>
      <c r="AZ46">
        <v>0</v>
      </c>
      <c r="BA46">
        <v>0</v>
      </c>
      <c r="BB46">
        <v>5.9180873995688818E-2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7.8385263570448765E-3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7.8385263570448765E-3</v>
      </c>
      <c r="BY46">
        <v>0</v>
      </c>
      <c r="BZ46" s="27">
        <f t="shared" si="87"/>
        <v>0</v>
      </c>
      <c r="CA46">
        <f t="shared" si="0"/>
        <v>11</v>
      </c>
      <c r="CB46">
        <f t="shared" si="1"/>
        <v>11</v>
      </c>
      <c r="CC46">
        <f>[1]!shannonweaver(J46:BT46)</f>
        <v>1.8787308660959632</v>
      </c>
      <c r="CD46">
        <f t="shared" si="2"/>
        <v>0.783491625930545</v>
      </c>
      <c r="CN46">
        <f t="shared" si="88"/>
        <v>11</v>
      </c>
      <c r="CO46">
        <f t="shared" si="3"/>
        <v>0.65451695081324712</v>
      </c>
      <c r="CP46">
        <f t="shared" si="4"/>
        <v>6.6627474034881451E-2</v>
      </c>
      <c r="CQ46">
        <f t="shared" si="5"/>
        <v>0.18812463256907699</v>
      </c>
      <c r="CR46">
        <f t="shared" si="6"/>
        <v>0.39976484420928871</v>
      </c>
      <c r="CS46">
        <f t="shared" si="7"/>
        <v>0</v>
      </c>
      <c r="CT46">
        <f t="shared" si="8"/>
        <v>0</v>
      </c>
      <c r="CU46">
        <f t="shared" si="9"/>
        <v>0</v>
      </c>
      <c r="CV46">
        <f t="shared" si="10"/>
        <v>0</v>
      </c>
      <c r="CW46">
        <f t="shared" si="11"/>
        <v>0</v>
      </c>
      <c r="CX46">
        <f t="shared" si="12"/>
        <v>0</v>
      </c>
      <c r="CY46">
        <f t="shared" si="13"/>
        <v>3.9192631785224382E-3</v>
      </c>
      <c r="CZ46">
        <f t="shared" si="14"/>
        <v>0</v>
      </c>
      <c r="DA46">
        <f t="shared" si="15"/>
        <v>8.2304526748971221E-2</v>
      </c>
      <c r="DB46">
        <f t="shared" si="16"/>
        <v>0</v>
      </c>
      <c r="DC46">
        <f t="shared" si="17"/>
        <v>2.4103468547912992E-2</v>
      </c>
      <c r="DD46">
        <f t="shared" si="18"/>
        <v>0</v>
      </c>
      <c r="DE46">
        <f t="shared" si="19"/>
        <v>0</v>
      </c>
      <c r="DF46">
        <f t="shared" si="20"/>
        <v>4.5217922559970487E-2</v>
      </c>
      <c r="DG46">
        <f t="shared" si="21"/>
        <v>0</v>
      </c>
      <c r="DH46">
        <f t="shared" si="22"/>
        <v>4.2016806722689074E-3</v>
      </c>
      <c r="DI46">
        <f t="shared" si="23"/>
        <v>2.4103468547912992E-2</v>
      </c>
      <c r="DJ46">
        <f t="shared" si="24"/>
        <v>0</v>
      </c>
      <c r="DK46">
        <f t="shared" si="25"/>
        <v>0.10190084264158342</v>
      </c>
      <c r="DL46">
        <f t="shared" si="26"/>
        <v>5.9180873995688818E-2</v>
      </c>
      <c r="DM46">
        <f t="shared" si="27"/>
        <v>7.8385263570448765E-3</v>
      </c>
      <c r="DN46">
        <f t="shared" si="28"/>
        <v>0</v>
      </c>
      <c r="DO46">
        <f t="shared" si="29"/>
        <v>0.33764452282970803</v>
      </c>
      <c r="DP46">
        <f t="shared" si="30"/>
        <v>0.33764452282970803</v>
      </c>
      <c r="DQ46">
        <f t="shared" si="31"/>
        <v>9</v>
      </c>
      <c r="DR46" s="50">
        <f t="shared" si="32"/>
        <v>1.0868176204757212</v>
      </c>
      <c r="DS46" s="50">
        <f t="shared" si="33"/>
        <v>0.94248668477076858</v>
      </c>
      <c r="DT46">
        <f t="shared" si="34"/>
        <v>0.26107884014250871</v>
      </c>
      <c r="DU46">
        <f t="shared" si="35"/>
        <v>0.4486320553780303</v>
      </c>
      <c r="DV46">
        <f t="shared" si="36"/>
        <v>0.68447918636000737</v>
      </c>
      <c r="DW46">
        <f t="shared" si="37"/>
        <v>0</v>
      </c>
      <c r="DX46">
        <f t="shared" si="38"/>
        <v>0</v>
      </c>
      <c r="DY46">
        <f t="shared" si="39"/>
        <v>0</v>
      </c>
      <c r="DZ46">
        <f t="shared" si="40"/>
        <v>0</v>
      </c>
      <c r="EA46">
        <f t="shared" si="41"/>
        <v>0</v>
      </c>
      <c r="EB46">
        <f t="shared" si="42"/>
        <v>0</v>
      </c>
      <c r="EC46">
        <f t="shared" si="43"/>
        <v>6.2644984764572836E-2</v>
      </c>
      <c r="ED46">
        <f t="shared" si="44"/>
        <v>0</v>
      </c>
      <c r="EE46">
        <f t="shared" si="45"/>
        <v>0.29097633455461586</v>
      </c>
      <c r="EF46">
        <f t="shared" si="46"/>
        <v>0</v>
      </c>
      <c r="EG46">
        <f t="shared" si="47"/>
        <v>0.15588347053135368</v>
      </c>
      <c r="EH46">
        <f t="shared" si="48"/>
        <v>0</v>
      </c>
      <c r="EI46">
        <f t="shared" si="49"/>
        <v>0</v>
      </c>
      <c r="EJ46">
        <f t="shared" si="50"/>
        <v>0.21428113836949514</v>
      </c>
      <c r="EK46">
        <f t="shared" si="51"/>
        <v>0</v>
      </c>
      <c r="EL46">
        <f t="shared" si="52"/>
        <v>6.4865850814098375E-2</v>
      </c>
      <c r="EM46">
        <f t="shared" si="53"/>
        <v>0.15588347053135368</v>
      </c>
      <c r="EN46">
        <f t="shared" si="54"/>
        <v>0</v>
      </c>
      <c r="EO46">
        <f t="shared" si="55"/>
        <v>0.32490537591129331</v>
      </c>
      <c r="EP46">
        <f t="shared" si="56"/>
        <v>0.24573694255665152</v>
      </c>
      <c r="EQ46">
        <f t="shared" si="57"/>
        <v>8.865152702473908E-2</v>
      </c>
      <c r="ER46">
        <f t="shared" si="58"/>
        <v>0</v>
      </c>
      <c r="ES46">
        <f t="shared" si="59"/>
        <v>0.62004511007613228</v>
      </c>
      <c r="ET46">
        <f t="shared" si="60"/>
        <v>0.62004511007613228</v>
      </c>
      <c r="EU46" s="27">
        <f t="shared" si="61"/>
        <v>6.6627474034881451E-2</v>
      </c>
      <c r="EV46">
        <f t="shared" si="62"/>
        <v>0.18812463256907699</v>
      </c>
      <c r="EW46">
        <f t="shared" si="63"/>
        <v>0.39976484420928871</v>
      </c>
      <c r="EX46">
        <f t="shared" si="64"/>
        <v>0</v>
      </c>
      <c r="EY46">
        <f t="shared" si="65"/>
        <v>3.9192631785224382E-3</v>
      </c>
      <c r="EZ46">
        <f t="shared" si="66"/>
        <v>0</v>
      </c>
      <c r="FA46">
        <f t="shared" si="67"/>
        <v>8.2304526748971221E-2</v>
      </c>
      <c r="FB46">
        <f t="shared" si="68"/>
        <v>0.10190084264158342</v>
      </c>
      <c r="FC46">
        <f t="shared" si="69"/>
        <v>5.9180873995688818E-2</v>
      </c>
      <c r="FD46">
        <f t="shared" si="70"/>
        <v>0.16108171663727222</v>
      </c>
      <c r="FE46">
        <f t="shared" si="71"/>
        <v>7.8385263570448765E-3</v>
      </c>
      <c r="FF46">
        <f t="shared" si="72"/>
        <v>0</v>
      </c>
      <c r="FG46">
        <f t="shared" si="73"/>
        <v>8.2500489907897323E-2</v>
      </c>
      <c r="FH46" s="27">
        <f t="shared" si="74"/>
        <v>0.26107884014250871</v>
      </c>
      <c r="FI46">
        <f t="shared" si="75"/>
        <v>0.4486320553780303</v>
      </c>
      <c r="FJ46">
        <f t="shared" si="76"/>
        <v>0.68447918636000737</v>
      </c>
      <c r="FK46">
        <f t="shared" si="77"/>
        <v>0</v>
      </c>
      <c r="FL46">
        <f t="shared" si="78"/>
        <v>6.2644984764572836E-2</v>
      </c>
      <c r="FM46">
        <f t="shared" si="79"/>
        <v>0</v>
      </c>
      <c r="FN46">
        <f t="shared" si="80"/>
        <v>0.29097633455461586</v>
      </c>
      <c r="FO46">
        <f t="shared" si="81"/>
        <v>0.32490537591129331</v>
      </c>
      <c r="FP46">
        <f t="shared" si="82"/>
        <v>0.24573694255665152</v>
      </c>
      <c r="FQ46">
        <f t="shared" si="83"/>
        <v>0.41299014713023419</v>
      </c>
      <c r="FR46">
        <f t="shared" si="84"/>
        <v>8.865152702473908E-2</v>
      </c>
      <c r="FS46">
        <f t="shared" si="85"/>
        <v>0</v>
      </c>
      <c r="FT46">
        <f t="shared" si="86"/>
        <v>0.29133266110547934</v>
      </c>
    </row>
    <row r="47" spans="1:176">
      <c r="A47" t="s">
        <v>289</v>
      </c>
      <c r="B47" t="s">
        <v>16</v>
      </c>
      <c r="C47" t="s">
        <v>459</v>
      </c>
      <c r="D47" s="25" t="s">
        <v>356</v>
      </c>
      <c r="E47" s="25" t="s">
        <v>259</v>
      </c>
      <c r="F47">
        <v>2.9411764705882349E-2</v>
      </c>
      <c r="G47">
        <v>0.17226890756302518</v>
      </c>
      <c r="H47">
        <v>0.43697478991596622</v>
      </c>
      <c r="I47">
        <v>0</v>
      </c>
      <c r="J47">
        <v>2.9411764705882349E-2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3.7815126050420166E-2</v>
      </c>
      <c r="AF47">
        <v>4.2016806722689074E-3</v>
      </c>
      <c r="AG47">
        <v>4.2016806722689074E-3</v>
      </c>
      <c r="AH47">
        <v>0</v>
      </c>
      <c r="AI47">
        <v>0</v>
      </c>
      <c r="AJ47">
        <v>1.323529411764706E-2</v>
      </c>
      <c r="AK47">
        <v>0</v>
      </c>
      <c r="AL47">
        <v>0</v>
      </c>
      <c r="AM47">
        <v>0</v>
      </c>
      <c r="AN47">
        <v>2.1008403361344536E-4</v>
      </c>
      <c r="AO47">
        <v>0</v>
      </c>
      <c r="AP47">
        <v>8.6134453781512611E-3</v>
      </c>
      <c r="AQ47">
        <v>2.1008403361344537E-3</v>
      </c>
      <c r="AR47">
        <v>0</v>
      </c>
      <c r="AS47">
        <v>0</v>
      </c>
      <c r="AT47">
        <v>4.2016806722689074E-3</v>
      </c>
      <c r="AU47">
        <v>2.1428571428571429E-2</v>
      </c>
      <c r="AV47">
        <v>0</v>
      </c>
      <c r="AW47">
        <v>0</v>
      </c>
      <c r="AX47">
        <v>9.2436974789915985E-2</v>
      </c>
      <c r="AY47">
        <v>0</v>
      </c>
      <c r="AZ47">
        <v>0</v>
      </c>
      <c r="BA47">
        <v>0</v>
      </c>
      <c r="BB47">
        <v>3.8235294117647055E-2</v>
      </c>
      <c r="BC47">
        <v>0</v>
      </c>
      <c r="BD47">
        <v>0</v>
      </c>
      <c r="BE47">
        <v>4.2016806722689074E-3</v>
      </c>
      <c r="BF47">
        <v>0</v>
      </c>
      <c r="BG47">
        <v>0</v>
      </c>
      <c r="BH47">
        <v>0</v>
      </c>
      <c r="BI47">
        <v>0</v>
      </c>
      <c r="BJ47">
        <v>4.2016806722689074E-3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4.4117647058823529E-3</v>
      </c>
      <c r="BV47">
        <v>4.2016806722689074E-3</v>
      </c>
      <c r="BW47">
        <v>0</v>
      </c>
      <c r="BX47">
        <v>8.8235294117647065E-2</v>
      </c>
      <c r="BY47">
        <v>0</v>
      </c>
      <c r="BZ47" s="27">
        <f t="shared" si="87"/>
        <v>1</v>
      </c>
      <c r="CA47">
        <f t="shared" si="0"/>
        <v>14</v>
      </c>
      <c r="CB47">
        <f t="shared" si="1"/>
        <v>15</v>
      </c>
      <c r="CC47">
        <f>[1]!shannonweaver(J47:BT47)</f>
        <v>2.0074197243121703</v>
      </c>
      <c r="CD47">
        <f t="shared" si="2"/>
        <v>0.74127862308280901</v>
      </c>
      <c r="CN47">
        <f t="shared" si="88"/>
        <v>15</v>
      </c>
      <c r="CO47">
        <f t="shared" si="3"/>
        <v>0.63865546218487379</v>
      </c>
      <c r="CP47">
        <f t="shared" si="4"/>
        <v>2.9411764705882349E-2</v>
      </c>
      <c r="CQ47">
        <f t="shared" si="5"/>
        <v>0.17226890756302518</v>
      </c>
      <c r="CR47">
        <f t="shared" si="6"/>
        <v>0.43697478991596622</v>
      </c>
      <c r="CS47">
        <f t="shared" si="7"/>
        <v>2.9411764705882349E-2</v>
      </c>
      <c r="CT47">
        <f t="shared" si="8"/>
        <v>0</v>
      </c>
      <c r="CU47">
        <f t="shared" si="9"/>
        <v>0</v>
      </c>
      <c r="CV47">
        <f t="shared" si="10"/>
        <v>0</v>
      </c>
      <c r="CW47">
        <f t="shared" si="11"/>
        <v>0</v>
      </c>
      <c r="CX47">
        <f t="shared" si="12"/>
        <v>0</v>
      </c>
      <c r="CY47">
        <f t="shared" si="13"/>
        <v>0</v>
      </c>
      <c r="CZ47">
        <f t="shared" si="14"/>
        <v>0</v>
      </c>
      <c r="DA47">
        <f t="shared" si="15"/>
        <v>4.6218487394957979E-2</v>
      </c>
      <c r="DB47">
        <f t="shared" si="16"/>
        <v>0</v>
      </c>
      <c r="DC47">
        <f t="shared" si="17"/>
        <v>1.323529411764706E-2</v>
      </c>
      <c r="DD47">
        <f t="shared" si="18"/>
        <v>0</v>
      </c>
      <c r="DE47">
        <f t="shared" si="19"/>
        <v>0</v>
      </c>
      <c r="DF47">
        <f t="shared" si="20"/>
        <v>4.0391602185428629E-2</v>
      </c>
      <c r="DG47">
        <f t="shared" si="21"/>
        <v>0</v>
      </c>
      <c r="DH47">
        <f t="shared" si="22"/>
        <v>9.4295143800094301E-3</v>
      </c>
      <c r="DI47">
        <f t="shared" si="23"/>
        <v>2.1428571428571429E-2</v>
      </c>
      <c r="DJ47">
        <f t="shared" si="24"/>
        <v>0</v>
      </c>
      <c r="DK47">
        <f t="shared" si="25"/>
        <v>9.2436974789915985E-2</v>
      </c>
      <c r="DL47">
        <f t="shared" si="26"/>
        <v>4.6638655462184868E-2</v>
      </c>
      <c r="DM47">
        <f t="shared" si="27"/>
        <v>0</v>
      </c>
      <c r="DN47">
        <f t="shared" si="28"/>
        <v>2.9411764705882349E-2</v>
      </c>
      <c r="DO47">
        <f t="shared" si="29"/>
        <v>0.23949579831932777</v>
      </c>
      <c r="DP47">
        <f t="shared" si="30"/>
        <v>0.26890756302521002</v>
      </c>
      <c r="DQ47">
        <f t="shared" si="31"/>
        <v>8</v>
      </c>
      <c r="DR47" s="50">
        <f t="shared" si="32"/>
        <v>1.0371841907147494</v>
      </c>
      <c r="DS47" s="50">
        <f t="shared" si="33"/>
        <v>0.92589522760667642</v>
      </c>
      <c r="DT47">
        <f t="shared" si="34"/>
        <v>0.172350589899323</v>
      </c>
      <c r="DU47">
        <f t="shared" si="35"/>
        <v>0.42800094406353306</v>
      </c>
      <c r="DV47">
        <f t="shared" si="36"/>
        <v>0.72220485039784421</v>
      </c>
      <c r="DW47">
        <f t="shared" si="37"/>
        <v>0.172350589899323</v>
      </c>
      <c r="DX47">
        <f t="shared" si="38"/>
        <v>0</v>
      </c>
      <c r="DY47">
        <f t="shared" si="39"/>
        <v>0</v>
      </c>
      <c r="DZ47">
        <f t="shared" si="40"/>
        <v>0</v>
      </c>
      <c r="EA47">
        <f t="shared" si="41"/>
        <v>0</v>
      </c>
      <c r="EB47">
        <f t="shared" si="42"/>
        <v>0</v>
      </c>
      <c r="EC47">
        <f t="shared" si="43"/>
        <v>0</v>
      </c>
      <c r="ED47">
        <f t="shared" si="44"/>
        <v>0</v>
      </c>
      <c r="EE47">
        <f t="shared" si="45"/>
        <v>0.21667632105337067</v>
      </c>
      <c r="EF47">
        <f t="shared" si="46"/>
        <v>0</v>
      </c>
      <c r="EG47">
        <f t="shared" si="47"/>
        <v>0.11530004697813885</v>
      </c>
      <c r="EH47">
        <f t="shared" si="48"/>
        <v>0</v>
      </c>
      <c r="EI47">
        <f t="shared" si="49"/>
        <v>0</v>
      </c>
      <c r="EJ47">
        <f t="shared" si="50"/>
        <v>0.20235478200400758</v>
      </c>
      <c r="EK47">
        <f t="shared" si="51"/>
        <v>0</v>
      </c>
      <c r="EL47">
        <f t="shared" si="52"/>
        <v>9.7258947787650735E-2</v>
      </c>
      <c r="EM47">
        <f t="shared" si="53"/>
        <v>0.14691292112866861</v>
      </c>
      <c r="EN47">
        <f t="shared" si="54"/>
        <v>0</v>
      </c>
      <c r="EO47">
        <f t="shared" si="55"/>
        <v>0.30892478404302054</v>
      </c>
      <c r="EP47">
        <f t="shared" si="56"/>
        <v>0.21767476767045318</v>
      </c>
      <c r="EQ47">
        <f t="shared" si="57"/>
        <v>0</v>
      </c>
      <c r="ER47">
        <f t="shared" si="58"/>
        <v>0.172350589899323</v>
      </c>
      <c r="ES47">
        <f t="shared" si="59"/>
        <v>0.51138219046268185</v>
      </c>
      <c r="ET47">
        <f t="shared" si="60"/>
        <v>0.54516944352220853</v>
      </c>
      <c r="EU47" s="27">
        <f t="shared" si="61"/>
        <v>2.9411764705882349E-2</v>
      </c>
      <c r="EV47">
        <f t="shared" si="62"/>
        <v>0.17226890756302518</v>
      </c>
      <c r="EW47">
        <f t="shared" si="63"/>
        <v>0.43697478991596622</v>
      </c>
      <c r="EX47">
        <f t="shared" si="64"/>
        <v>2.9411764705882349E-2</v>
      </c>
      <c r="EY47">
        <f t="shared" si="65"/>
        <v>0</v>
      </c>
      <c r="EZ47">
        <f t="shared" si="66"/>
        <v>0</v>
      </c>
      <c r="FA47">
        <f t="shared" si="67"/>
        <v>4.6218487394957979E-2</v>
      </c>
      <c r="FB47">
        <f t="shared" si="68"/>
        <v>9.2436974789915985E-2</v>
      </c>
      <c r="FC47">
        <f t="shared" si="69"/>
        <v>4.6638655462184868E-2</v>
      </c>
      <c r="FD47">
        <f t="shared" si="70"/>
        <v>0.13907563025210085</v>
      </c>
      <c r="FE47">
        <f t="shared" si="71"/>
        <v>0</v>
      </c>
      <c r="FF47">
        <f t="shared" si="72"/>
        <v>2.1008403361344536E-4</v>
      </c>
      <c r="FG47">
        <f t="shared" si="73"/>
        <v>4.9579831932773114E-2</v>
      </c>
      <c r="FH47" s="27">
        <f t="shared" si="74"/>
        <v>0.172350589899323</v>
      </c>
      <c r="FI47">
        <f t="shared" si="75"/>
        <v>0.42800094406353306</v>
      </c>
      <c r="FJ47">
        <f t="shared" si="76"/>
        <v>0.72220485039784421</v>
      </c>
      <c r="FK47">
        <f t="shared" si="77"/>
        <v>0.172350589899323</v>
      </c>
      <c r="FL47">
        <f t="shared" si="78"/>
        <v>0</v>
      </c>
      <c r="FM47">
        <f t="shared" si="79"/>
        <v>0</v>
      </c>
      <c r="FN47">
        <f t="shared" si="80"/>
        <v>0.21667632105337067</v>
      </c>
      <c r="FO47">
        <f t="shared" si="81"/>
        <v>0.30892478404302054</v>
      </c>
      <c r="FP47">
        <f t="shared" si="82"/>
        <v>0.21767476767045318</v>
      </c>
      <c r="FQ47">
        <f t="shared" si="83"/>
        <v>0.38216316183001081</v>
      </c>
      <c r="FR47">
        <f t="shared" si="84"/>
        <v>0</v>
      </c>
      <c r="FS47">
        <f t="shared" si="85"/>
        <v>1.4494783441952661E-2</v>
      </c>
      <c r="FT47">
        <f t="shared" si="86"/>
        <v>0.22454754748185421</v>
      </c>
    </row>
    <row r="48" spans="1:176">
      <c r="A48" t="s">
        <v>449</v>
      </c>
      <c r="B48" t="s">
        <v>16</v>
      </c>
      <c r="C48" t="s">
        <v>459</v>
      </c>
      <c r="D48" s="25" t="s">
        <v>356</v>
      </c>
      <c r="E48" s="25" t="s">
        <v>259</v>
      </c>
      <c r="F48">
        <v>0.132013201320132</v>
      </c>
      <c r="G48">
        <v>0.11857614332861857</v>
      </c>
      <c r="H48">
        <v>0.40075436115040081</v>
      </c>
      <c r="I48">
        <v>0</v>
      </c>
      <c r="J48">
        <v>4.7147571900047151E-3</v>
      </c>
      <c r="K48">
        <v>9.4295143800094301E-3</v>
      </c>
      <c r="L48">
        <v>0</v>
      </c>
      <c r="M48">
        <v>0</v>
      </c>
      <c r="N48">
        <v>0</v>
      </c>
      <c r="O48">
        <v>2.3573785950023574E-4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1.885902876001886E-2</v>
      </c>
      <c r="AE48">
        <v>4.9504950495049506E-3</v>
      </c>
      <c r="AF48">
        <v>2.3573785950023574E-4</v>
      </c>
      <c r="AG48">
        <v>0</v>
      </c>
      <c r="AH48">
        <v>0</v>
      </c>
      <c r="AI48">
        <v>0</v>
      </c>
      <c r="AJ48">
        <v>1.4851485148514854E-2</v>
      </c>
      <c r="AK48">
        <v>0</v>
      </c>
      <c r="AL48">
        <v>0</v>
      </c>
      <c r="AM48">
        <v>0</v>
      </c>
      <c r="AN48">
        <v>1.4615747289014618E-2</v>
      </c>
      <c r="AO48">
        <v>0</v>
      </c>
      <c r="AP48">
        <v>9.4295143800094301E-3</v>
      </c>
      <c r="AQ48">
        <v>5.4219707685054224E-3</v>
      </c>
      <c r="AR48">
        <v>0</v>
      </c>
      <c r="AS48">
        <v>0</v>
      </c>
      <c r="AT48">
        <v>9.4295143800094301E-3</v>
      </c>
      <c r="AU48">
        <v>2.3573785950023574E-2</v>
      </c>
      <c r="AV48">
        <v>0</v>
      </c>
      <c r="AW48">
        <v>0</v>
      </c>
      <c r="AX48">
        <v>6.2234794908062233E-2</v>
      </c>
      <c r="AY48">
        <v>0</v>
      </c>
      <c r="AZ48">
        <v>0</v>
      </c>
      <c r="BA48">
        <v>0</v>
      </c>
      <c r="BB48">
        <v>1.933050447901933E-2</v>
      </c>
      <c r="BC48">
        <v>0</v>
      </c>
      <c r="BD48">
        <v>0</v>
      </c>
      <c r="BE48">
        <v>0</v>
      </c>
      <c r="BF48">
        <v>1.933050447901933E-2</v>
      </c>
      <c r="BG48">
        <v>0</v>
      </c>
      <c r="BH48">
        <v>0</v>
      </c>
      <c r="BI48">
        <v>0</v>
      </c>
      <c r="BJ48">
        <v>0</v>
      </c>
      <c r="BK48">
        <v>4.7147571900047151E-3</v>
      </c>
      <c r="BL48">
        <v>0</v>
      </c>
      <c r="BM48">
        <v>4.7147571900047151E-3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4.7147571900047151E-3</v>
      </c>
      <c r="BV48">
        <v>0</v>
      </c>
      <c r="BW48">
        <v>0</v>
      </c>
      <c r="BX48">
        <v>0.11786892975011788</v>
      </c>
      <c r="BY48">
        <v>0</v>
      </c>
      <c r="BZ48" s="27">
        <f t="shared" si="87"/>
        <v>3</v>
      </c>
      <c r="CA48">
        <f t="shared" si="0"/>
        <v>15</v>
      </c>
      <c r="CB48">
        <f t="shared" si="1"/>
        <v>18</v>
      </c>
      <c r="CC48">
        <f>[1]!shannonweaver(J48:BT48)</f>
        <v>2.4016655296742404</v>
      </c>
      <c r="CD48">
        <f t="shared" si="2"/>
        <v>0.83091924874825018</v>
      </c>
      <c r="CN48">
        <f t="shared" si="88"/>
        <v>18</v>
      </c>
      <c r="CO48">
        <f t="shared" si="3"/>
        <v>0.65134370579915135</v>
      </c>
      <c r="CP48">
        <f t="shared" si="4"/>
        <v>0.132013201320132</v>
      </c>
      <c r="CQ48">
        <f t="shared" si="5"/>
        <v>0.11857614332861857</v>
      </c>
      <c r="CR48">
        <f t="shared" si="6"/>
        <v>0.40075436115040081</v>
      </c>
      <c r="CS48">
        <f t="shared" si="7"/>
        <v>4.7147571900047151E-3</v>
      </c>
      <c r="CT48">
        <f t="shared" si="8"/>
        <v>9.4295143800094301E-3</v>
      </c>
      <c r="CU48">
        <f t="shared" si="9"/>
        <v>0</v>
      </c>
      <c r="CV48">
        <f t="shared" si="10"/>
        <v>2.3573785950023574E-4</v>
      </c>
      <c r="CW48">
        <f t="shared" si="11"/>
        <v>0</v>
      </c>
      <c r="CX48">
        <f t="shared" si="12"/>
        <v>0</v>
      </c>
      <c r="CY48">
        <f t="shared" si="13"/>
        <v>1.885902876001886E-2</v>
      </c>
      <c r="CZ48">
        <f t="shared" si="14"/>
        <v>0</v>
      </c>
      <c r="DA48">
        <f t="shared" si="15"/>
        <v>5.186232909005186E-3</v>
      </c>
      <c r="DB48">
        <f t="shared" si="16"/>
        <v>0</v>
      </c>
      <c r="DC48">
        <f t="shared" si="17"/>
        <v>1.4851485148514854E-2</v>
      </c>
      <c r="DD48">
        <f t="shared" si="18"/>
        <v>0</v>
      </c>
      <c r="DE48">
        <f t="shared" si="19"/>
        <v>0</v>
      </c>
      <c r="DF48">
        <f t="shared" si="20"/>
        <v>3.9070572729805048E-2</v>
      </c>
      <c r="DG48">
        <f t="shared" si="21"/>
        <v>0</v>
      </c>
      <c r="DH48">
        <f t="shared" si="22"/>
        <v>4.1753653444676414E-3</v>
      </c>
      <c r="DI48">
        <f t="shared" si="23"/>
        <v>2.3573785950023574E-2</v>
      </c>
      <c r="DJ48">
        <f t="shared" si="24"/>
        <v>0</v>
      </c>
      <c r="DK48">
        <f t="shared" si="25"/>
        <v>6.2234794908062233E-2</v>
      </c>
      <c r="DL48">
        <f t="shared" si="26"/>
        <v>3.8661008958038659E-2</v>
      </c>
      <c r="DM48">
        <f t="shared" si="27"/>
        <v>9.4295143800094301E-3</v>
      </c>
      <c r="DN48">
        <f t="shared" si="28"/>
        <v>1.4144271570014145E-2</v>
      </c>
      <c r="DO48">
        <f t="shared" si="29"/>
        <v>0.21664309288071665</v>
      </c>
      <c r="DP48">
        <f t="shared" si="30"/>
        <v>0.23078736445073078</v>
      </c>
      <c r="DQ48">
        <f t="shared" si="31"/>
        <v>12</v>
      </c>
      <c r="DR48" s="50">
        <f t="shared" si="32"/>
        <v>1.147032463424396</v>
      </c>
      <c r="DS48" s="50">
        <f t="shared" si="33"/>
        <v>0.93915370321528591</v>
      </c>
      <c r="DT48">
        <f t="shared" si="34"/>
        <v>0.37184634200322225</v>
      </c>
      <c r="DU48">
        <f t="shared" si="35"/>
        <v>0.35154514929675057</v>
      </c>
      <c r="DV48">
        <f t="shared" si="36"/>
        <v>0.68548899897045235</v>
      </c>
      <c r="DW48">
        <f t="shared" si="37"/>
        <v>6.8718160071516113E-2</v>
      </c>
      <c r="DX48">
        <f t="shared" si="38"/>
        <v>9.7258947787650735E-2</v>
      </c>
      <c r="DY48">
        <f t="shared" si="39"/>
        <v>0</v>
      </c>
      <c r="DZ48">
        <f t="shared" si="40"/>
        <v>1.5354360486271248E-2</v>
      </c>
      <c r="EA48">
        <f t="shared" si="41"/>
        <v>0</v>
      </c>
      <c r="EB48">
        <f t="shared" si="42"/>
        <v>0</v>
      </c>
      <c r="EC48">
        <f t="shared" si="43"/>
        <v>0.13776352990660967</v>
      </c>
      <c r="ED48">
        <f t="shared" si="44"/>
        <v>0</v>
      </c>
      <c r="EE48">
        <f t="shared" si="45"/>
        <v>7.2077898565023737E-2</v>
      </c>
      <c r="EF48">
        <f t="shared" si="46"/>
        <v>0</v>
      </c>
      <c r="EG48">
        <f t="shared" si="47"/>
        <v>0.12217035371011406</v>
      </c>
      <c r="EH48">
        <f t="shared" si="48"/>
        <v>0</v>
      </c>
      <c r="EI48">
        <f t="shared" si="49"/>
        <v>0</v>
      </c>
      <c r="EJ48">
        <f t="shared" si="50"/>
        <v>0.19897307900942446</v>
      </c>
      <c r="EK48">
        <f t="shared" si="51"/>
        <v>0</v>
      </c>
      <c r="EL48">
        <f t="shared" si="52"/>
        <v>6.4662118317864073E-2</v>
      </c>
      <c r="EM48">
        <f t="shared" si="53"/>
        <v>0.15414730602139176</v>
      </c>
      <c r="EN48">
        <f t="shared" si="54"/>
        <v>0</v>
      </c>
      <c r="EO48">
        <f t="shared" si="55"/>
        <v>0.25213190629148902</v>
      </c>
      <c r="EP48">
        <f t="shared" si="56"/>
        <v>0.19791353930696595</v>
      </c>
      <c r="EQ48">
        <f t="shared" si="57"/>
        <v>9.7258947787650735E-2</v>
      </c>
      <c r="ER48">
        <f t="shared" si="58"/>
        <v>0.11921185367299347</v>
      </c>
      <c r="ES48">
        <f t="shared" si="59"/>
        <v>0.48414223534299988</v>
      </c>
      <c r="ET48">
        <f t="shared" si="60"/>
        <v>0.50111453279332918</v>
      </c>
      <c r="EU48" s="27">
        <f t="shared" si="61"/>
        <v>0.132013201320132</v>
      </c>
      <c r="EV48">
        <f t="shared" si="62"/>
        <v>0.11857614332861857</v>
      </c>
      <c r="EW48">
        <f t="shared" si="63"/>
        <v>0.40075436115040081</v>
      </c>
      <c r="EX48">
        <f t="shared" si="64"/>
        <v>1.4144271570014145E-2</v>
      </c>
      <c r="EY48">
        <f t="shared" si="65"/>
        <v>1.885902876001886E-2</v>
      </c>
      <c r="EZ48">
        <f t="shared" si="66"/>
        <v>2.3573785950023574E-4</v>
      </c>
      <c r="FA48">
        <f t="shared" si="67"/>
        <v>5.186232909005186E-3</v>
      </c>
      <c r="FB48">
        <f t="shared" si="68"/>
        <v>6.2234794908062233E-2</v>
      </c>
      <c r="FC48">
        <f t="shared" si="69"/>
        <v>3.8661008958038659E-2</v>
      </c>
      <c r="FD48">
        <f t="shared" si="70"/>
        <v>0.10089580386610089</v>
      </c>
      <c r="FE48">
        <f t="shared" si="71"/>
        <v>9.4295143800094301E-3</v>
      </c>
      <c r="FF48">
        <f t="shared" si="72"/>
        <v>1.4615747289014618E-2</v>
      </c>
      <c r="FG48">
        <f t="shared" si="73"/>
        <v>6.2706270627062716E-2</v>
      </c>
      <c r="FH48" s="27">
        <f t="shared" si="74"/>
        <v>0.37184634200322225</v>
      </c>
      <c r="FI48">
        <f t="shared" si="75"/>
        <v>0.35154514929675057</v>
      </c>
      <c r="FJ48">
        <f t="shared" si="76"/>
        <v>0.68548899897045235</v>
      </c>
      <c r="FK48">
        <f t="shared" si="77"/>
        <v>0.11921185367299347</v>
      </c>
      <c r="FL48">
        <f t="shared" si="78"/>
        <v>0.13776352990660967</v>
      </c>
      <c r="FM48">
        <f t="shared" si="79"/>
        <v>1.5354360486271248E-2</v>
      </c>
      <c r="FN48">
        <f t="shared" si="80"/>
        <v>7.2077898565023737E-2</v>
      </c>
      <c r="FO48">
        <f t="shared" si="81"/>
        <v>0.25213190629148902</v>
      </c>
      <c r="FP48">
        <f t="shared" si="82"/>
        <v>0.19791353930696595</v>
      </c>
      <c r="FQ48">
        <f t="shared" si="83"/>
        <v>0.32324060272249627</v>
      </c>
      <c r="FR48">
        <f t="shared" si="84"/>
        <v>9.7258947787650735E-2</v>
      </c>
      <c r="FS48">
        <f t="shared" si="85"/>
        <v>0.12119205547181013</v>
      </c>
      <c r="FT48">
        <f t="shared" si="86"/>
        <v>0.25310599836568315</v>
      </c>
    </row>
    <row r="49" spans="1:176">
      <c r="A49" t="s">
        <v>450</v>
      </c>
      <c r="B49" t="s">
        <v>16</v>
      </c>
      <c r="C49" t="s">
        <v>459</v>
      </c>
      <c r="D49" s="25" t="s">
        <v>356</v>
      </c>
      <c r="E49" s="25" t="s">
        <v>259</v>
      </c>
      <c r="F49">
        <v>3.7578288100208766E-2</v>
      </c>
      <c r="G49">
        <v>0.17139874739039665</v>
      </c>
      <c r="H49">
        <v>0.43423799582463463</v>
      </c>
      <c r="I49">
        <v>0</v>
      </c>
      <c r="J49">
        <v>0</v>
      </c>
      <c r="K49">
        <v>4.1753653444676414E-3</v>
      </c>
      <c r="L49">
        <v>0</v>
      </c>
      <c r="M49">
        <v>0</v>
      </c>
      <c r="N49">
        <v>0</v>
      </c>
      <c r="O49">
        <v>4.1753653444676414E-3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8.3507306889352827E-3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2.5260960334029227E-2</v>
      </c>
      <c r="AF49">
        <v>4.1753653444676414E-3</v>
      </c>
      <c r="AG49">
        <v>0</v>
      </c>
      <c r="AH49">
        <v>0</v>
      </c>
      <c r="AI49">
        <v>0</v>
      </c>
      <c r="AJ49">
        <v>8.5594989561586649E-3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8.3507306889352827E-3</v>
      </c>
      <c r="AQ49">
        <v>1.2526096033402925E-3</v>
      </c>
      <c r="AR49">
        <v>0</v>
      </c>
      <c r="AS49">
        <v>0</v>
      </c>
      <c r="AT49">
        <v>4.1753653444676414E-3</v>
      </c>
      <c r="AU49">
        <v>2.9227557411273485E-2</v>
      </c>
      <c r="AV49">
        <v>4.1753653444676414E-3</v>
      </c>
      <c r="AW49">
        <v>0</v>
      </c>
      <c r="AX49">
        <v>9.6033402922755792E-2</v>
      </c>
      <c r="AY49">
        <v>0</v>
      </c>
      <c r="AZ49">
        <v>0</v>
      </c>
      <c r="BA49">
        <v>0</v>
      </c>
      <c r="BB49">
        <v>2.9436325678496869E-2</v>
      </c>
      <c r="BC49">
        <v>0</v>
      </c>
      <c r="BD49">
        <v>1.2526096033402925E-2</v>
      </c>
      <c r="BE49">
        <v>0</v>
      </c>
      <c r="BF49">
        <v>2.5052192066805846E-2</v>
      </c>
      <c r="BG49">
        <v>0</v>
      </c>
      <c r="BH49">
        <v>0</v>
      </c>
      <c r="BI49">
        <v>0</v>
      </c>
      <c r="BJ49">
        <v>0</v>
      </c>
      <c r="BK49">
        <v>4.1753653444676414E-3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8.768267223382048E-2</v>
      </c>
      <c r="BY49">
        <v>0</v>
      </c>
      <c r="BZ49" s="27">
        <f t="shared" si="87"/>
        <v>2</v>
      </c>
      <c r="CA49">
        <f t="shared" si="0"/>
        <v>14</v>
      </c>
      <c r="CB49">
        <f t="shared" si="1"/>
        <v>16</v>
      </c>
      <c r="CC49">
        <f>[1]!shannonweaver(J49:BT49)</f>
        <v>2.1747912438537842</v>
      </c>
      <c r="CD49">
        <f t="shared" si="2"/>
        <v>0.78439013561914872</v>
      </c>
      <c r="CN49">
        <f t="shared" si="88"/>
        <v>16</v>
      </c>
      <c r="CO49">
        <f t="shared" si="3"/>
        <v>0.64321503131524005</v>
      </c>
      <c r="CP49">
        <f t="shared" si="4"/>
        <v>3.7578288100208766E-2</v>
      </c>
      <c r="CQ49">
        <f t="shared" si="5"/>
        <v>0.17139874739039665</v>
      </c>
      <c r="CR49">
        <f t="shared" si="6"/>
        <v>0.43423799582463463</v>
      </c>
      <c r="CS49">
        <f t="shared" si="7"/>
        <v>0</v>
      </c>
      <c r="CT49">
        <f t="shared" si="8"/>
        <v>4.1753653444676414E-3</v>
      </c>
      <c r="CU49">
        <f t="shared" si="9"/>
        <v>0</v>
      </c>
      <c r="CV49">
        <f t="shared" si="10"/>
        <v>4.1753653444676414E-3</v>
      </c>
      <c r="CW49">
        <f t="shared" si="11"/>
        <v>0</v>
      </c>
      <c r="CX49">
        <f t="shared" si="12"/>
        <v>0</v>
      </c>
      <c r="CY49">
        <f t="shared" si="13"/>
        <v>8.3507306889352827E-3</v>
      </c>
      <c r="CZ49">
        <f t="shared" si="14"/>
        <v>0</v>
      </c>
      <c r="DA49">
        <f t="shared" si="15"/>
        <v>2.9436325678496869E-2</v>
      </c>
      <c r="DB49">
        <f t="shared" si="16"/>
        <v>0</v>
      </c>
      <c r="DC49">
        <f t="shared" si="17"/>
        <v>8.5594989561586649E-3</v>
      </c>
      <c r="DD49">
        <f t="shared" si="18"/>
        <v>0</v>
      </c>
      <c r="DE49">
        <f t="shared" si="19"/>
        <v>0</v>
      </c>
      <c r="DF49">
        <f t="shared" si="20"/>
        <v>1.5708878888001699E-2</v>
      </c>
      <c r="DG49">
        <f t="shared" si="21"/>
        <v>0</v>
      </c>
      <c r="DH49">
        <f t="shared" si="22"/>
        <v>2.1805494984736152E-2</v>
      </c>
      <c r="DI49">
        <f t="shared" si="23"/>
        <v>2.9227557411273485E-2</v>
      </c>
      <c r="DJ49">
        <f t="shared" si="24"/>
        <v>4.1753653444676414E-3</v>
      </c>
      <c r="DK49">
        <f t="shared" si="25"/>
        <v>9.6033402922755792E-2</v>
      </c>
      <c r="DL49">
        <f t="shared" si="26"/>
        <v>6.7014613778705642E-2</v>
      </c>
      <c r="DM49">
        <f t="shared" si="27"/>
        <v>4.1753653444676414E-3</v>
      </c>
      <c r="DN49">
        <f t="shared" si="28"/>
        <v>4.1753653444676414E-3</v>
      </c>
      <c r="DO49">
        <f t="shared" si="29"/>
        <v>0.26492693110647192</v>
      </c>
      <c r="DP49">
        <f t="shared" si="30"/>
        <v>0.26910229645093953</v>
      </c>
      <c r="DQ49">
        <f t="shared" si="31"/>
        <v>12</v>
      </c>
      <c r="DR49" s="50">
        <f t="shared" si="32"/>
        <v>1.0879092242315898</v>
      </c>
      <c r="DS49" s="50">
        <f t="shared" si="33"/>
        <v>0.93064751177086369</v>
      </c>
      <c r="DT49">
        <f t="shared" si="34"/>
        <v>0.19508630231463556</v>
      </c>
      <c r="DU49">
        <f t="shared" si="35"/>
        <v>0.4268476064777022</v>
      </c>
      <c r="DV49">
        <f t="shared" si="36"/>
        <v>0.71944506989739965</v>
      </c>
      <c r="DW49">
        <f t="shared" si="37"/>
        <v>0</v>
      </c>
      <c r="DX49">
        <f t="shared" si="38"/>
        <v>6.4662118317864073E-2</v>
      </c>
      <c r="DY49">
        <f t="shared" si="39"/>
        <v>0</v>
      </c>
      <c r="DZ49">
        <f t="shared" si="40"/>
        <v>6.4662118317864073E-2</v>
      </c>
      <c r="EA49">
        <f t="shared" si="41"/>
        <v>0</v>
      </c>
      <c r="EB49">
        <f t="shared" si="42"/>
        <v>0</v>
      </c>
      <c r="EC49">
        <f t="shared" si="43"/>
        <v>9.1509997679947455E-2</v>
      </c>
      <c r="ED49">
        <f t="shared" si="44"/>
        <v>0</v>
      </c>
      <c r="EE49">
        <f t="shared" si="45"/>
        <v>0.17242325897247882</v>
      </c>
      <c r="EF49">
        <f t="shared" si="46"/>
        <v>0</v>
      </c>
      <c r="EG49">
        <f t="shared" si="47"/>
        <v>9.265005522966209E-2</v>
      </c>
      <c r="EH49">
        <f t="shared" si="48"/>
        <v>0</v>
      </c>
      <c r="EI49">
        <f t="shared" si="49"/>
        <v>0</v>
      </c>
      <c r="EJ49">
        <f t="shared" si="50"/>
        <v>0.12566555362125378</v>
      </c>
      <c r="EK49">
        <f t="shared" si="51"/>
        <v>0</v>
      </c>
      <c r="EL49">
        <f t="shared" si="52"/>
        <v>0.14820883120081113</v>
      </c>
      <c r="EM49">
        <f t="shared" si="53"/>
        <v>0.17180463123233045</v>
      </c>
      <c r="EN49">
        <f t="shared" si="54"/>
        <v>6.4662118317864073E-2</v>
      </c>
      <c r="EO49">
        <f t="shared" si="55"/>
        <v>0.31508003449502137</v>
      </c>
      <c r="EP49">
        <f t="shared" si="56"/>
        <v>0.26185401397263586</v>
      </c>
      <c r="EQ49">
        <f t="shared" si="57"/>
        <v>6.4662118317864073E-2</v>
      </c>
      <c r="ER49">
        <f t="shared" si="58"/>
        <v>6.4662118317864073E-2</v>
      </c>
      <c r="ES49">
        <f t="shared" si="59"/>
        <v>0.54066998873801231</v>
      </c>
      <c r="ET49">
        <f t="shared" si="60"/>
        <v>0.54538901360778147</v>
      </c>
      <c r="EU49" s="27">
        <f t="shared" si="61"/>
        <v>3.7578288100208766E-2</v>
      </c>
      <c r="EV49">
        <f t="shared" si="62"/>
        <v>0.17139874739039665</v>
      </c>
      <c r="EW49">
        <f t="shared" si="63"/>
        <v>0.43423799582463463</v>
      </c>
      <c r="EX49">
        <f t="shared" si="64"/>
        <v>4.1753653444676414E-3</v>
      </c>
      <c r="EY49">
        <f t="shared" si="65"/>
        <v>8.3507306889352827E-3</v>
      </c>
      <c r="EZ49">
        <f t="shared" si="66"/>
        <v>4.1753653444676414E-3</v>
      </c>
      <c r="FA49">
        <f t="shared" si="67"/>
        <v>2.9436325678496869E-2</v>
      </c>
      <c r="FB49">
        <f t="shared" si="68"/>
        <v>9.6033402922755792E-2</v>
      </c>
      <c r="FC49">
        <f t="shared" si="69"/>
        <v>6.7014613778705642E-2</v>
      </c>
      <c r="FD49">
        <f t="shared" si="70"/>
        <v>0.16304801670146143</v>
      </c>
      <c r="FE49">
        <f t="shared" si="71"/>
        <v>4.1753653444676414E-3</v>
      </c>
      <c r="FF49">
        <f t="shared" si="72"/>
        <v>0</v>
      </c>
      <c r="FG49">
        <f t="shared" si="73"/>
        <v>5.5741127348643012E-2</v>
      </c>
      <c r="FH49" s="27">
        <f t="shared" si="74"/>
        <v>0.19508630231463556</v>
      </c>
      <c r="FI49">
        <f t="shared" si="75"/>
        <v>0.4268476064777022</v>
      </c>
      <c r="FJ49">
        <f t="shared" si="76"/>
        <v>0.71944506989739965</v>
      </c>
      <c r="FK49">
        <f t="shared" si="77"/>
        <v>6.4662118317864073E-2</v>
      </c>
      <c r="FL49">
        <f t="shared" si="78"/>
        <v>9.1509997679947455E-2</v>
      </c>
      <c r="FM49">
        <f t="shared" si="79"/>
        <v>6.4662118317864073E-2</v>
      </c>
      <c r="FN49">
        <f t="shared" si="80"/>
        <v>0.17242325897247882</v>
      </c>
      <c r="FO49">
        <f t="shared" si="81"/>
        <v>0.31508003449502137</v>
      </c>
      <c r="FP49">
        <f t="shared" si="82"/>
        <v>0.26185401397263586</v>
      </c>
      <c r="FQ49">
        <f t="shared" si="83"/>
        <v>0.4156580620425257</v>
      </c>
      <c r="FR49">
        <f t="shared" si="84"/>
        <v>6.4662118317864073E-2</v>
      </c>
      <c r="FS49">
        <f t="shared" si="85"/>
        <v>0</v>
      </c>
      <c r="FT49">
        <f t="shared" si="86"/>
        <v>0.23834587694607726</v>
      </c>
    </row>
    <row r="50" spans="1:176">
      <c r="A50" t="s">
        <v>451</v>
      </c>
      <c r="B50" t="s">
        <v>16</v>
      </c>
      <c r="C50" t="s">
        <v>26</v>
      </c>
      <c r="D50" s="25" t="s">
        <v>356</v>
      </c>
      <c r="E50" s="25" t="s">
        <v>259</v>
      </c>
      <c r="F50">
        <v>1.3301351940689054E-2</v>
      </c>
      <c r="G50">
        <v>1.3955516790231139E-2</v>
      </c>
      <c r="H50">
        <v>0.47972088966419529</v>
      </c>
      <c r="I50">
        <v>0</v>
      </c>
      <c r="J50">
        <v>8.9402529437418218E-3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3.1399912778020053E-2</v>
      </c>
      <c r="R50">
        <v>4.5791539467945922E-3</v>
      </c>
      <c r="S50">
        <v>0</v>
      </c>
      <c r="T50">
        <v>0</v>
      </c>
      <c r="U50">
        <v>0</v>
      </c>
      <c r="V50">
        <v>4.3610989969472304E-3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1.3301351940689054E-2</v>
      </c>
      <c r="AE50">
        <v>4.3610989969472304E-3</v>
      </c>
      <c r="AF50">
        <v>4.3610989969472304E-3</v>
      </c>
      <c r="AG50">
        <v>0</v>
      </c>
      <c r="AH50">
        <v>4.3610989969472304E-3</v>
      </c>
      <c r="AI50">
        <v>0</v>
      </c>
      <c r="AJ50">
        <v>1.7662450937636284E-2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4.3610989969472304E-3</v>
      </c>
      <c r="AQ50">
        <v>1.7444395987788921E-3</v>
      </c>
      <c r="AR50">
        <v>0</v>
      </c>
      <c r="AS50">
        <v>0</v>
      </c>
      <c r="AT50">
        <v>2.1805494984736152E-2</v>
      </c>
      <c r="AU50">
        <v>4.3610989969472304E-3</v>
      </c>
      <c r="AV50">
        <v>0</v>
      </c>
      <c r="AW50">
        <v>0</v>
      </c>
      <c r="AX50">
        <v>0.22677714784125586</v>
      </c>
      <c r="AY50">
        <v>6.1055385957261239E-2</v>
      </c>
      <c r="AZ50">
        <v>0</v>
      </c>
      <c r="BA50">
        <v>0</v>
      </c>
      <c r="BB50">
        <v>4.8626253815961612E-2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8.7221979938944608E-3</v>
      </c>
      <c r="BL50">
        <v>4.3610989969472304E-3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4.7972088966419541E-3</v>
      </c>
      <c r="BW50">
        <v>0</v>
      </c>
      <c r="BX50">
        <v>1.3083296990841693E-2</v>
      </c>
      <c r="BY50">
        <v>0</v>
      </c>
      <c r="BZ50" s="27">
        <f t="shared" si="87"/>
        <v>4</v>
      </c>
      <c r="CA50">
        <f t="shared" si="0"/>
        <v>14</v>
      </c>
      <c r="CB50">
        <f t="shared" si="1"/>
        <v>18</v>
      </c>
      <c r="CC50">
        <f>[1]!shannonweaver(J50:BT50)</f>
        <v>1.9082533214305093</v>
      </c>
      <c r="CD50">
        <f t="shared" si="2"/>
        <v>0.6602103401465157</v>
      </c>
      <c r="CN50">
        <f t="shared" si="88"/>
        <v>18</v>
      </c>
      <c r="CO50">
        <f t="shared" si="3"/>
        <v>0.5069777583951155</v>
      </c>
      <c r="CP50">
        <f t="shared" si="4"/>
        <v>1.3301351940689054E-2</v>
      </c>
      <c r="CQ50">
        <f t="shared" si="5"/>
        <v>1.3955516790231139E-2</v>
      </c>
      <c r="CR50">
        <f t="shared" si="6"/>
        <v>0.47972088966419529</v>
      </c>
      <c r="CS50">
        <f t="shared" si="7"/>
        <v>8.9402529437418218E-3</v>
      </c>
      <c r="CT50">
        <f t="shared" si="8"/>
        <v>0</v>
      </c>
      <c r="CU50">
        <f t="shared" si="9"/>
        <v>0</v>
      </c>
      <c r="CV50">
        <f t="shared" si="10"/>
        <v>0</v>
      </c>
      <c r="CW50">
        <f t="shared" si="11"/>
        <v>3.5979066724814643E-2</v>
      </c>
      <c r="CX50">
        <f t="shared" si="12"/>
        <v>0</v>
      </c>
      <c r="CY50">
        <f t="shared" si="13"/>
        <v>1.3301351940689054E-2</v>
      </c>
      <c r="CZ50">
        <f t="shared" si="14"/>
        <v>0</v>
      </c>
      <c r="DA50">
        <f t="shared" si="15"/>
        <v>1.3083296990841691E-2</v>
      </c>
      <c r="DB50">
        <f t="shared" si="16"/>
        <v>0</v>
      </c>
      <c r="DC50">
        <f t="shared" si="17"/>
        <v>1.7662450937636284E-2</v>
      </c>
      <c r="DD50">
        <f t="shared" si="18"/>
        <v>0</v>
      </c>
      <c r="DE50">
        <f t="shared" si="19"/>
        <v>0</v>
      </c>
      <c r="DF50">
        <f t="shared" si="20"/>
        <v>9.02153346168795E-2</v>
      </c>
      <c r="DG50">
        <f t="shared" si="21"/>
        <v>0</v>
      </c>
      <c r="DH50">
        <f t="shared" si="22"/>
        <v>0</v>
      </c>
      <c r="DI50">
        <f t="shared" si="23"/>
        <v>4.3610989969472304E-3</v>
      </c>
      <c r="DJ50">
        <f t="shared" si="24"/>
        <v>0</v>
      </c>
      <c r="DK50">
        <f t="shared" si="25"/>
        <v>0.28783253379851709</v>
      </c>
      <c r="DL50">
        <f t="shared" si="26"/>
        <v>4.8626253815961612E-2</v>
      </c>
      <c r="DM50">
        <f t="shared" si="27"/>
        <v>1.7444395987788922E-2</v>
      </c>
      <c r="DN50">
        <f t="shared" si="28"/>
        <v>8.9402529437418218E-3</v>
      </c>
      <c r="DO50">
        <f t="shared" si="29"/>
        <v>0.46620148277365875</v>
      </c>
      <c r="DP50">
        <f t="shared" si="30"/>
        <v>0.47514173571740065</v>
      </c>
      <c r="DQ50">
        <f t="shared" si="31"/>
        <v>10</v>
      </c>
      <c r="DR50" s="50">
        <f t="shared" si="32"/>
        <v>0.94848493790152688</v>
      </c>
      <c r="DS50" s="50">
        <f t="shared" si="33"/>
        <v>0.79237614830632397</v>
      </c>
      <c r="DT50">
        <f t="shared" si="34"/>
        <v>0.11558870726683929</v>
      </c>
      <c r="DU50">
        <f t="shared" si="35"/>
        <v>0.11840997919040767</v>
      </c>
      <c r="DV50">
        <f t="shared" si="36"/>
        <v>0.76511348918987898</v>
      </c>
      <c r="DW50">
        <f t="shared" si="37"/>
        <v>9.4694368481551869E-2</v>
      </c>
      <c r="DX50">
        <f t="shared" si="38"/>
        <v>0</v>
      </c>
      <c r="DY50">
        <f t="shared" si="39"/>
        <v>0</v>
      </c>
      <c r="DZ50">
        <f t="shared" si="40"/>
        <v>0</v>
      </c>
      <c r="EA50">
        <f t="shared" si="41"/>
        <v>0.19083773463053635</v>
      </c>
      <c r="EB50">
        <f t="shared" si="42"/>
        <v>0</v>
      </c>
      <c r="EC50">
        <f t="shared" si="43"/>
        <v>0.11558870726683929</v>
      </c>
      <c r="ED50">
        <f t="shared" si="44"/>
        <v>0</v>
      </c>
      <c r="EE50">
        <f t="shared" si="45"/>
        <v>0.11463313682393063</v>
      </c>
      <c r="EF50">
        <f t="shared" si="46"/>
        <v>0</v>
      </c>
      <c r="EG50">
        <f t="shared" si="47"/>
        <v>0.13329452033412076</v>
      </c>
      <c r="EH50">
        <f t="shared" si="48"/>
        <v>0</v>
      </c>
      <c r="EI50">
        <f t="shared" si="49"/>
        <v>0</v>
      </c>
      <c r="EJ50">
        <f t="shared" si="50"/>
        <v>0.30506867151166028</v>
      </c>
      <c r="EK50">
        <f t="shared" si="51"/>
        <v>0</v>
      </c>
      <c r="EL50">
        <f t="shared" si="52"/>
        <v>0</v>
      </c>
      <c r="EM50">
        <f t="shared" si="53"/>
        <v>6.6086712070333786E-2</v>
      </c>
      <c r="EN50">
        <f t="shared" si="54"/>
        <v>0</v>
      </c>
      <c r="EO50">
        <f t="shared" si="55"/>
        <v>0.56628451946027059</v>
      </c>
      <c r="EP50">
        <f t="shared" si="56"/>
        <v>0.22234101510316676</v>
      </c>
      <c r="EQ50">
        <f t="shared" si="57"/>
        <v>0.13246428227667426</v>
      </c>
      <c r="ER50">
        <f t="shared" si="58"/>
        <v>9.4694368481551869E-2</v>
      </c>
      <c r="ES50">
        <f t="shared" si="59"/>
        <v>0.75157385350713424</v>
      </c>
      <c r="ET50">
        <f t="shared" si="60"/>
        <v>0.76052964720818794</v>
      </c>
      <c r="EU50" s="27">
        <f t="shared" si="61"/>
        <v>1.3301351940689054E-2</v>
      </c>
      <c r="EV50">
        <f t="shared" si="62"/>
        <v>1.3955516790231139E-2</v>
      </c>
      <c r="EW50">
        <f t="shared" si="63"/>
        <v>0.47972088966419529</v>
      </c>
      <c r="EX50">
        <f t="shared" si="64"/>
        <v>8.9402529437418218E-3</v>
      </c>
      <c r="EY50">
        <f t="shared" si="65"/>
        <v>1.3301351940689054E-2</v>
      </c>
      <c r="EZ50">
        <f t="shared" si="66"/>
        <v>0</v>
      </c>
      <c r="FA50">
        <f t="shared" si="67"/>
        <v>4.9062363715656337E-2</v>
      </c>
      <c r="FB50">
        <f t="shared" si="68"/>
        <v>0.28783253379851709</v>
      </c>
      <c r="FC50">
        <f t="shared" si="69"/>
        <v>4.8626253815961612E-2</v>
      </c>
      <c r="FD50">
        <f t="shared" si="70"/>
        <v>0.33645878761447867</v>
      </c>
      <c r="FE50">
        <f t="shared" si="71"/>
        <v>1.7444395987788922E-2</v>
      </c>
      <c r="FF50">
        <f t="shared" si="72"/>
        <v>0</v>
      </c>
      <c r="FG50">
        <f t="shared" si="73"/>
        <v>4.9934583515045788E-2</v>
      </c>
      <c r="FH50" s="27">
        <f t="shared" si="74"/>
        <v>0.11558870726683929</v>
      </c>
      <c r="FI50">
        <f t="shared" si="75"/>
        <v>0.11840997919040767</v>
      </c>
      <c r="FJ50">
        <f t="shared" si="76"/>
        <v>0.76511348918987898</v>
      </c>
      <c r="FK50">
        <f t="shared" si="77"/>
        <v>9.4694368481551869E-2</v>
      </c>
      <c r="FL50">
        <f t="shared" si="78"/>
        <v>0.11558870726683929</v>
      </c>
      <c r="FM50">
        <f t="shared" si="79"/>
        <v>0</v>
      </c>
      <c r="FN50">
        <f t="shared" si="80"/>
        <v>0.22335267423938071</v>
      </c>
      <c r="FO50">
        <f t="shared" si="81"/>
        <v>0.56628451946027059</v>
      </c>
      <c r="FP50">
        <f t="shared" si="82"/>
        <v>0.22234101510316676</v>
      </c>
      <c r="FQ50">
        <f t="shared" si="83"/>
        <v>0.61879090140341086</v>
      </c>
      <c r="FR50">
        <f t="shared" si="84"/>
        <v>0.13246428227667426</v>
      </c>
      <c r="FS50">
        <f t="shared" si="85"/>
        <v>0</v>
      </c>
      <c r="FT50">
        <f t="shared" si="86"/>
        <v>0.22536328365440852</v>
      </c>
    </row>
    <row r="51" spans="1:176">
      <c r="A51" t="s">
        <v>452</v>
      </c>
      <c r="B51" t="s">
        <v>16</v>
      </c>
      <c r="C51" t="s">
        <v>26</v>
      </c>
      <c r="D51" s="25" t="s">
        <v>356</v>
      </c>
      <c r="E51" s="25" t="s">
        <v>259</v>
      </c>
      <c r="F51">
        <v>3.5255603122639138E-2</v>
      </c>
      <c r="G51">
        <v>0.17224880382775121</v>
      </c>
      <c r="H51">
        <v>0.25711407705867539</v>
      </c>
      <c r="I51">
        <v>0</v>
      </c>
      <c r="J51">
        <v>1.0324855200201462E-2</v>
      </c>
      <c r="K51">
        <v>0</v>
      </c>
      <c r="L51">
        <v>0</v>
      </c>
      <c r="M51">
        <v>0</v>
      </c>
      <c r="N51">
        <v>0</v>
      </c>
      <c r="O51">
        <v>1.0073029463611183E-2</v>
      </c>
      <c r="P51">
        <v>0</v>
      </c>
      <c r="Q51">
        <v>1.5361369932007053E-2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0.12591286829513984</v>
      </c>
      <c r="AE51">
        <v>5.2883404683958714E-3</v>
      </c>
      <c r="AF51">
        <v>0</v>
      </c>
      <c r="AG51">
        <v>0</v>
      </c>
      <c r="AH51">
        <v>0</v>
      </c>
      <c r="AI51">
        <v>0</v>
      </c>
      <c r="AJ51">
        <v>2.5938050868798797E-2</v>
      </c>
      <c r="AK51">
        <v>0</v>
      </c>
      <c r="AL51">
        <v>5.2883404683958714E-3</v>
      </c>
      <c r="AM51">
        <v>0</v>
      </c>
      <c r="AN51">
        <v>7.1770334928229665E-2</v>
      </c>
      <c r="AO51">
        <v>0</v>
      </c>
      <c r="AP51">
        <v>1.0073029463611183E-2</v>
      </c>
      <c r="AQ51">
        <v>2.2664316293125159E-3</v>
      </c>
      <c r="AR51">
        <v>0</v>
      </c>
      <c r="AS51">
        <v>0</v>
      </c>
      <c r="AT51">
        <v>0</v>
      </c>
      <c r="AU51">
        <v>1.5109544195416776E-2</v>
      </c>
      <c r="AV51">
        <v>0</v>
      </c>
      <c r="AW51">
        <v>0</v>
      </c>
      <c r="AX51">
        <v>9.6449257114077092E-2</v>
      </c>
      <c r="AY51">
        <v>0</v>
      </c>
      <c r="AZ51">
        <v>0</v>
      </c>
      <c r="BA51">
        <v>0</v>
      </c>
      <c r="BB51">
        <v>7.0511206245278277E-2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1.0073029463611183E-2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1.0073029463611183E-2</v>
      </c>
      <c r="BV51">
        <v>5.5401662049861513E-3</v>
      </c>
      <c r="BW51">
        <v>0</v>
      </c>
      <c r="BX51">
        <v>4.532863258625032E-2</v>
      </c>
      <c r="BY51">
        <v>0</v>
      </c>
      <c r="BZ51" s="27">
        <f t="shared" si="87"/>
        <v>3</v>
      </c>
      <c r="CA51">
        <f t="shared" si="0"/>
        <v>12</v>
      </c>
      <c r="CB51">
        <f t="shared" si="1"/>
        <v>15</v>
      </c>
      <c r="CC51">
        <f>[1]!shannonweaver(J51:BT51)</f>
        <v>2.0791195605631936</v>
      </c>
      <c r="CD51">
        <f t="shared" si="2"/>
        <v>0.76775517666436399</v>
      </c>
      <c r="CI51">
        <v>1</v>
      </c>
      <c r="CN51">
        <f t="shared" si="88"/>
        <v>16</v>
      </c>
      <c r="CO51">
        <f t="shared" si="3"/>
        <v>0.46461848400906575</v>
      </c>
      <c r="CP51">
        <f t="shared" si="4"/>
        <v>3.5255603122639138E-2</v>
      </c>
      <c r="CQ51">
        <f t="shared" si="5"/>
        <v>0.17224880382775121</v>
      </c>
      <c r="CR51">
        <f t="shared" si="6"/>
        <v>0.25711407705867539</v>
      </c>
      <c r="CS51">
        <f t="shared" si="7"/>
        <v>1.0324855200201462E-2</v>
      </c>
      <c r="CT51">
        <f t="shared" si="8"/>
        <v>0</v>
      </c>
      <c r="CU51">
        <f t="shared" si="9"/>
        <v>0</v>
      </c>
      <c r="CV51">
        <f t="shared" si="10"/>
        <v>1.0073029463611183E-2</v>
      </c>
      <c r="CW51">
        <f t="shared" si="11"/>
        <v>1.5361369932007053E-2</v>
      </c>
      <c r="CX51">
        <f t="shared" si="12"/>
        <v>0</v>
      </c>
      <c r="CY51">
        <f t="shared" si="13"/>
        <v>0.12591286829513984</v>
      </c>
      <c r="CZ51">
        <f t="shared" si="14"/>
        <v>0</v>
      </c>
      <c r="DA51">
        <f t="shared" si="15"/>
        <v>5.2883404683958714E-3</v>
      </c>
      <c r="DB51">
        <f t="shared" si="16"/>
        <v>0</v>
      </c>
      <c r="DC51">
        <f t="shared" si="17"/>
        <v>2.5938050868798797E-2</v>
      </c>
      <c r="DD51">
        <f t="shared" si="18"/>
        <v>0</v>
      </c>
      <c r="DE51">
        <f t="shared" si="19"/>
        <v>5.2883404683958714E-3</v>
      </c>
      <c r="DF51">
        <f t="shared" si="20"/>
        <v>8.4510116277358341E-2</v>
      </c>
      <c r="DG51">
        <f t="shared" si="21"/>
        <v>0</v>
      </c>
      <c r="DH51">
        <f t="shared" si="22"/>
        <v>0</v>
      </c>
      <c r="DI51">
        <f t="shared" si="23"/>
        <v>1.5109544195416776E-2</v>
      </c>
      <c r="DJ51">
        <f t="shared" si="24"/>
        <v>0</v>
      </c>
      <c r="DK51">
        <f t="shared" si="25"/>
        <v>9.6449257114077092E-2</v>
      </c>
      <c r="DL51">
        <f t="shared" si="26"/>
        <v>7.0511206245278277E-2</v>
      </c>
      <c r="DM51">
        <f t="shared" si="27"/>
        <v>1.0073029463611183E-2</v>
      </c>
      <c r="DN51">
        <f t="shared" si="28"/>
        <v>1.0324855200201462E-2</v>
      </c>
      <c r="DO51">
        <f t="shared" si="29"/>
        <v>0.47418786199949642</v>
      </c>
      <c r="DP51">
        <f t="shared" si="30"/>
        <v>0.48451271719969791</v>
      </c>
      <c r="DQ51">
        <f t="shared" si="31"/>
        <v>12</v>
      </c>
      <c r="DR51" s="50">
        <f t="shared" si="32"/>
        <v>1.0679541318725396</v>
      </c>
      <c r="DS51" s="50">
        <f t="shared" si="33"/>
        <v>0.7499870523971387</v>
      </c>
      <c r="DT51">
        <f t="shared" si="34"/>
        <v>0.18888592816421754</v>
      </c>
      <c r="DU51">
        <f t="shared" si="35"/>
        <v>0.42797432402309682</v>
      </c>
      <c r="DV51">
        <f t="shared" si="36"/>
        <v>0.53177517161837051</v>
      </c>
      <c r="DW51">
        <f t="shared" si="37"/>
        <v>0.10178696572999245</v>
      </c>
      <c r="DX51">
        <f t="shared" si="38"/>
        <v>0</v>
      </c>
      <c r="DY51">
        <f t="shared" si="39"/>
        <v>0</v>
      </c>
      <c r="DZ51">
        <f t="shared" si="40"/>
        <v>0.1005337471901912</v>
      </c>
      <c r="EA51">
        <f t="shared" si="41"/>
        <v>0.12426052475459544</v>
      </c>
      <c r="EB51">
        <f t="shared" si="42"/>
        <v>0</v>
      </c>
      <c r="EC51">
        <f t="shared" si="43"/>
        <v>0.36274509973229058</v>
      </c>
      <c r="ED51">
        <f t="shared" si="44"/>
        <v>0</v>
      </c>
      <c r="EE51">
        <f t="shared" si="45"/>
        <v>7.2785225372233517E-2</v>
      </c>
      <c r="EF51">
        <f t="shared" si="46"/>
        <v>0</v>
      </c>
      <c r="EG51">
        <f t="shared" si="47"/>
        <v>0.16175743179292396</v>
      </c>
      <c r="EH51">
        <f t="shared" si="48"/>
        <v>0</v>
      </c>
      <c r="EI51">
        <f t="shared" si="49"/>
        <v>7.2785225372233517E-2</v>
      </c>
      <c r="EJ51">
        <f t="shared" si="50"/>
        <v>0.29496486957699464</v>
      </c>
      <c r="EK51">
        <f t="shared" si="51"/>
        <v>0</v>
      </c>
      <c r="EL51">
        <f t="shared" si="52"/>
        <v>0</v>
      </c>
      <c r="EM51">
        <f t="shared" si="53"/>
        <v>0.1232325561700828</v>
      </c>
      <c r="EN51">
        <f t="shared" si="54"/>
        <v>0</v>
      </c>
      <c r="EO51">
        <f t="shared" si="55"/>
        <v>0.31578505910867816</v>
      </c>
      <c r="EP51">
        <f t="shared" si="56"/>
        <v>0.26876342979689993</v>
      </c>
      <c r="EQ51">
        <f t="shared" si="57"/>
        <v>0.1005337471901912</v>
      </c>
      <c r="ER51">
        <f t="shared" si="58"/>
        <v>0.10178696572999245</v>
      </c>
      <c r="ES51">
        <f t="shared" si="59"/>
        <v>0.75957454645046152</v>
      </c>
      <c r="ET51">
        <f t="shared" si="60"/>
        <v>0.76990840304960795</v>
      </c>
      <c r="EU51" s="27">
        <f t="shared" si="61"/>
        <v>3.5255603122639138E-2</v>
      </c>
      <c r="EV51">
        <f t="shared" si="62"/>
        <v>0.17224880382775121</v>
      </c>
      <c r="EW51">
        <f t="shared" si="63"/>
        <v>0.25711407705867539</v>
      </c>
      <c r="EX51">
        <f t="shared" si="64"/>
        <v>1.0324855200201462E-2</v>
      </c>
      <c r="EY51">
        <f t="shared" si="65"/>
        <v>0.12591286829513984</v>
      </c>
      <c r="EZ51">
        <f t="shared" si="66"/>
        <v>1.0073029463611183E-2</v>
      </c>
      <c r="FA51">
        <f t="shared" si="67"/>
        <v>2.0649710400402924E-2</v>
      </c>
      <c r="FB51">
        <f t="shared" si="68"/>
        <v>9.6449257114077092E-2</v>
      </c>
      <c r="FC51">
        <f t="shared" si="69"/>
        <v>7.0511206245278277E-2</v>
      </c>
      <c r="FD51">
        <f t="shared" si="70"/>
        <v>0.16696046335935538</v>
      </c>
      <c r="FE51">
        <f t="shared" si="71"/>
        <v>1.0073029463611183E-2</v>
      </c>
      <c r="FF51">
        <f t="shared" si="72"/>
        <v>7.1770334928229665E-2</v>
      </c>
      <c r="FG51">
        <f t="shared" si="73"/>
        <v>5.8675396625535142E-2</v>
      </c>
      <c r="FH51" s="27">
        <f t="shared" si="74"/>
        <v>0.18888592816421754</v>
      </c>
      <c r="FI51">
        <f t="shared" si="75"/>
        <v>0.42797432402309682</v>
      </c>
      <c r="FJ51">
        <f t="shared" si="76"/>
        <v>0.53177517161837051</v>
      </c>
      <c r="FK51">
        <f t="shared" si="77"/>
        <v>0.10178696572999245</v>
      </c>
      <c r="FL51">
        <f t="shared" si="78"/>
        <v>0.36274509973229058</v>
      </c>
      <c r="FM51">
        <f t="shared" si="79"/>
        <v>0.1005337471901912</v>
      </c>
      <c r="FN51">
        <f t="shared" si="80"/>
        <v>0.14419928472624546</v>
      </c>
      <c r="FO51">
        <f t="shared" si="81"/>
        <v>0.31578505910867816</v>
      </c>
      <c r="FP51">
        <f t="shared" si="82"/>
        <v>0.26876342979689993</v>
      </c>
      <c r="FQ51">
        <f t="shared" si="83"/>
        <v>0.42092836608160039</v>
      </c>
      <c r="FR51">
        <f t="shared" si="84"/>
        <v>0.1005337471901912</v>
      </c>
      <c r="FS51">
        <f t="shared" si="85"/>
        <v>0.27121254913866294</v>
      </c>
      <c r="FT51">
        <f t="shared" si="86"/>
        <v>0.24466369492598738</v>
      </c>
    </row>
    <row r="52" spans="1:176">
      <c r="A52" t="s">
        <v>453</v>
      </c>
      <c r="B52" t="s">
        <v>16</v>
      </c>
      <c r="C52" t="s">
        <v>26</v>
      </c>
      <c r="D52" s="25" t="s">
        <v>356</v>
      </c>
      <c r="E52" s="25" t="s">
        <v>259</v>
      </c>
      <c r="F52">
        <v>1.6012810248198558E-2</v>
      </c>
      <c r="G52">
        <v>5.2642113690952758E-2</v>
      </c>
      <c r="H52">
        <v>0.41253002401921535</v>
      </c>
      <c r="I52">
        <v>0</v>
      </c>
      <c r="J52">
        <v>4.4035228182546023E-2</v>
      </c>
      <c r="K52">
        <v>4.0032025620496394E-3</v>
      </c>
      <c r="L52">
        <v>0</v>
      </c>
      <c r="M52">
        <v>0</v>
      </c>
      <c r="N52">
        <v>8.0064051240992789E-3</v>
      </c>
      <c r="O52">
        <v>0</v>
      </c>
      <c r="P52">
        <v>0</v>
      </c>
      <c r="Q52">
        <v>4.2033626901521216E-3</v>
      </c>
      <c r="R52">
        <v>4.0032025620496389E-4</v>
      </c>
      <c r="S52">
        <v>0</v>
      </c>
      <c r="T52">
        <v>0</v>
      </c>
      <c r="U52">
        <v>0</v>
      </c>
      <c r="V52">
        <v>4.2033626901521216E-3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8.0064051240992789E-3</v>
      </c>
      <c r="AE52">
        <v>0</v>
      </c>
      <c r="AF52">
        <v>4.2033626901521216E-3</v>
      </c>
      <c r="AG52">
        <v>0</v>
      </c>
      <c r="AH52">
        <v>0</v>
      </c>
      <c r="AI52">
        <v>0</v>
      </c>
      <c r="AJ52">
        <v>4.0232185748598867E-2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4.0032025620496389E-4</v>
      </c>
      <c r="AR52">
        <v>0</v>
      </c>
      <c r="AS52">
        <v>0</v>
      </c>
      <c r="AT52">
        <v>0</v>
      </c>
      <c r="AU52">
        <v>8.2065652522017602E-3</v>
      </c>
      <c r="AV52">
        <v>0</v>
      </c>
      <c r="AW52">
        <v>0</v>
      </c>
      <c r="AX52">
        <v>0.1521216973578863</v>
      </c>
      <c r="AY52">
        <v>3.2025620496397109E-2</v>
      </c>
      <c r="AZ52">
        <v>0</v>
      </c>
      <c r="BA52">
        <v>0</v>
      </c>
      <c r="BB52">
        <v>0.1200960768614892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8.2065652522017602E-3</v>
      </c>
      <c r="BL52">
        <v>1.6212970376301039E-2</v>
      </c>
      <c r="BM52">
        <v>2.0016012810248195E-4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4.0032025620496394E-3</v>
      </c>
      <c r="BW52">
        <v>0</v>
      </c>
      <c r="BX52">
        <v>6.0048038430744605E-2</v>
      </c>
      <c r="BY52">
        <v>0</v>
      </c>
      <c r="BZ52" s="27">
        <f t="shared" si="87"/>
        <v>6</v>
      </c>
      <c r="CA52">
        <f t="shared" si="0"/>
        <v>11</v>
      </c>
      <c r="CB52">
        <f t="shared" si="1"/>
        <v>17</v>
      </c>
      <c r="CC52">
        <f>[1]!shannonweaver(J52:BT52)</f>
        <v>1.93874335260741</v>
      </c>
      <c r="CD52">
        <f t="shared" si="2"/>
        <v>0.68429133890488336</v>
      </c>
      <c r="CE52">
        <v>1</v>
      </c>
      <c r="CN52">
        <f t="shared" si="88"/>
        <v>18</v>
      </c>
      <c r="CO52">
        <f t="shared" si="3"/>
        <v>0.48118494795836664</v>
      </c>
      <c r="CP52">
        <f t="shared" si="4"/>
        <v>1.6012810248198558E-2</v>
      </c>
      <c r="CQ52">
        <f t="shared" si="5"/>
        <v>5.2642113690952758E-2</v>
      </c>
      <c r="CR52">
        <f t="shared" si="6"/>
        <v>0.41253002401921535</v>
      </c>
      <c r="CS52">
        <f t="shared" si="7"/>
        <v>4.4035228182546023E-2</v>
      </c>
      <c r="CT52">
        <f t="shared" si="8"/>
        <v>4.0032025620496394E-3</v>
      </c>
      <c r="CU52">
        <f t="shared" si="9"/>
        <v>8.0064051240992789E-3</v>
      </c>
      <c r="CV52">
        <f t="shared" si="10"/>
        <v>0</v>
      </c>
      <c r="CW52">
        <f t="shared" si="11"/>
        <v>4.6036829463570851E-3</v>
      </c>
      <c r="CX52">
        <f t="shared" si="12"/>
        <v>0</v>
      </c>
      <c r="CY52">
        <f t="shared" si="13"/>
        <v>8.0064051240992789E-3</v>
      </c>
      <c r="CZ52">
        <f t="shared" si="14"/>
        <v>0</v>
      </c>
      <c r="DA52">
        <f t="shared" si="15"/>
        <v>4.2033626901521216E-3</v>
      </c>
      <c r="DB52">
        <f t="shared" si="16"/>
        <v>0</v>
      </c>
      <c r="DC52">
        <f t="shared" si="17"/>
        <v>4.0232185748598867E-2</v>
      </c>
      <c r="DD52">
        <f t="shared" si="18"/>
        <v>0</v>
      </c>
      <c r="DE52">
        <f t="shared" si="19"/>
        <v>0</v>
      </c>
      <c r="DF52">
        <f t="shared" si="20"/>
        <v>1.0378628282235333E-2</v>
      </c>
      <c r="DG52">
        <f t="shared" si="21"/>
        <v>0</v>
      </c>
      <c r="DH52">
        <f t="shared" si="22"/>
        <v>0</v>
      </c>
      <c r="DI52">
        <f t="shared" si="23"/>
        <v>8.2065652522017602E-3</v>
      </c>
      <c r="DJ52">
        <f t="shared" si="24"/>
        <v>0</v>
      </c>
      <c r="DK52">
        <f t="shared" si="25"/>
        <v>0.1841473178542834</v>
      </c>
      <c r="DL52">
        <f t="shared" si="26"/>
        <v>0.1200960768614892</v>
      </c>
      <c r="DM52">
        <f t="shared" si="27"/>
        <v>2.8823058446757401E-2</v>
      </c>
      <c r="DN52">
        <f t="shared" si="28"/>
        <v>5.6044835868694944E-2</v>
      </c>
      <c r="DO52">
        <f t="shared" si="29"/>
        <v>0.3987189751801441</v>
      </c>
      <c r="DP52">
        <f t="shared" si="30"/>
        <v>0.45476381104883906</v>
      </c>
      <c r="DQ52">
        <f t="shared" si="31"/>
        <v>12</v>
      </c>
      <c r="DR52" s="50">
        <f t="shared" si="32"/>
        <v>0.97414010969928166</v>
      </c>
      <c r="DS52" s="50">
        <f t="shared" si="33"/>
        <v>0.76657866809409481</v>
      </c>
      <c r="DT52">
        <f t="shared" si="34"/>
        <v>0.12688190496496773</v>
      </c>
      <c r="DU52">
        <f t="shared" si="35"/>
        <v>0.23150095195278841</v>
      </c>
      <c r="DV52">
        <f t="shared" si="36"/>
        <v>0.6974757737489703</v>
      </c>
      <c r="DW52">
        <f t="shared" si="37"/>
        <v>0.21141716856512613</v>
      </c>
      <c r="DX52">
        <f t="shared" si="38"/>
        <v>6.3313157191299471E-2</v>
      </c>
      <c r="DY52">
        <f t="shared" si="39"/>
        <v>8.9598350124879697E-2</v>
      </c>
      <c r="DZ52">
        <f t="shared" si="40"/>
        <v>0</v>
      </c>
      <c r="EA52">
        <f t="shared" si="41"/>
        <v>6.7902613910353973E-2</v>
      </c>
      <c r="EB52">
        <f t="shared" si="42"/>
        <v>0</v>
      </c>
      <c r="EC52">
        <f t="shared" si="43"/>
        <v>8.9598350124879697E-2</v>
      </c>
      <c r="ED52">
        <f t="shared" si="44"/>
        <v>0</v>
      </c>
      <c r="EE52">
        <f t="shared" si="45"/>
        <v>6.4878851316114913E-2</v>
      </c>
      <c r="EF52">
        <f t="shared" si="46"/>
        <v>0</v>
      </c>
      <c r="EG52">
        <f t="shared" si="47"/>
        <v>0.20194953328459117</v>
      </c>
      <c r="EH52">
        <f t="shared" si="48"/>
        <v>0</v>
      </c>
      <c r="EI52">
        <f t="shared" si="49"/>
        <v>0</v>
      </c>
      <c r="EJ52">
        <f t="shared" si="50"/>
        <v>0.10205260247531268</v>
      </c>
      <c r="EK52">
        <f t="shared" si="51"/>
        <v>0</v>
      </c>
      <c r="EL52">
        <f t="shared" si="52"/>
        <v>0</v>
      </c>
      <c r="EM52">
        <f t="shared" si="53"/>
        <v>9.0714460081975798E-2</v>
      </c>
      <c r="EN52">
        <f t="shared" si="54"/>
        <v>0</v>
      </c>
      <c r="EO52">
        <f t="shared" si="55"/>
        <v>0.44352260186653947</v>
      </c>
      <c r="EP52">
        <f t="shared" si="56"/>
        <v>0.3538894083978914</v>
      </c>
      <c r="EQ52">
        <f t="shared" si="57"/>
        <v>0.17059987930127657</v>
      </c>
      <c r="ER52">
        <f t="shared" si="58"/>
        <v>0.23900693273731849</v>
      </c>
      <c r="ES52">
        <f t="shared" si="59"/>
        <v>0.683411411912349</v>
      </c>
      <c r="ET52">
        <f t="shared" si="60"/>
        <v>0.74010003443169348</v>
      </c>
      <c r="EU52" s="27">
        <f t="shared" si="61"/>
        <v>1.6012810248198558E-2</v>
      </c>
      <c r="EV52">
        <f t="shared" si="62"/>
        <v>5.2642113690952758E-2</v>
      </c>
      <c r="EW52">
        <f t="shared" si="63"/>
        <v>0.41253002401921535</v>
      </c>
      <c r="EX52">
        <f t="shared" si="64"/>
        <v>5.6044835868694944E-2</v>
      </c>
      <c r="EY52">
        <f t="shared" si="65"/>
        <v>8.0064051240992789E-3</v>
      </c>
      <c r="EZ52">
        <f t="shared" si="66"/>
        <v>0</v>
      </c>
      <c r="FA52">
        <f t="shared" si="67"/>
        <v>8.8070456365092059E-3</v>
      </c>
      <c r="FB52">
        <f t="shared" si="68"/>
        <v>0.1841473178542834</v>
      </c>
      <c r="FC52">
        <f t="shared" si="69"/>
        <v>0.1200960768614892</v>
      </c>
      <c r="FD52">
        <f t="shared" si="70"/>
        <v>0.30424339471577261</v>
      </c>
      <c r="FE52">
        <f t="shared" si="71"/>
        <v>2.8823058446757401E-2</v>
      </c>
      <c r="FF52">
        <f t="shared" si="72"/>
        <v>0</v>
      </c>
      <c r="FG52">
        <f t="shared" si="73"/>
        <v>4.8839071257005588E-2</v>
      </c>
      <c r="FH52" s="27">
        <f t="shared" si="74"/>
        <v>0.12688190496496773</v>
      </c>
      <c r="FI52">
        <f t="shared" si="75"/>
        <v>0.23150095195278841</v>
      </c>
      <c r="FJ52">
        <f t="shared" si="76"/>
        <v>0.6974757737489703</v>
      </c>
      <c r="FK52">
        <f t="shared" si="77"/>
        <v>0.23900693273731849</v>
      </c>
      <c r="FL52">
        <f t="shared" si="78"/>
        <v>8.9598350124879697E-2</v>
      </c>
      <c r="FM52">
        <f t="shared" si="79"/>
        <v>0</v>
      </c>
      <c r="FN52">
        <f t="shared" si="80"/>
        <v>9.3984160657496346E-2</v>
      </c>
      <c r="FO52">
        <f t="shared" si="81"/>
        <v>0.44352260186653947</v>
      </c>
      <c r="FP52">
        <f t="shared" si="82"/>
        <v>0.3538894083978914</v>
      </c>
      <c r="FQ52">
        <f t="shared" si="83"/>
        <v>0.58426041124519645</v>
      </c>
      <c r="FR52">
        <f t="shared" si="84"/>
        <v>0.17059987930127657</v>
      </c>
      <c r="FS52">
        <f t="shared" si="85"/>
        <v>0</v>
      </c>
      <c r="FT52">
        <f t="shared" si="86"/>
        <v>0.22283523031561808</v>
      </c>
    </row>
    <row r="53" spans="1:176">
      <c r="A53" t="s">
        <v>454</v>
      </c>
      <c r="B53" t="s">
        <v>16</v>
      </c>
      <c r="C53" t="s">
        <v>26</v>
      </c>
      <c r="D53" s="25" t="s">
        <v>356</v>
      </c>
      <c r="E53" s="25" t="s">
        <v>259</v>
      </c>
      <c r="F53">
        <v>9.154013015184384E-2</v>
      </c>
      <c r="G53">
        <v>9.2190889370932769E-2</v>
      </c>
      <c r="H53">
        <v>0.60737527114967482</v>
      </c>
      <c r="I53">
        <v>0</v>
      </c>
      <c r="J53">
        <v>0</v>
      </c>
      <c r="K53">
        <v>4.3383947939262483E-3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4.5553145336225606E-3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1.7787418655097618E-2</v>
      </c>
      <c r="AE53">
        <v>0</v>
      </c>
      <c r="AF53">
        <v>1.3015184381778745E-2</v>
      </c>
      <c r="AG53">
        <v>0</v>
      </c>
      <c r="AH53">
        <v>0</v>
      </c>
      <c r="AI53">
        <v>0</v>
      </c>
      <c r="AJ53">
        <v>9.1106290672451212E-3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4.5553145336225606E-3</v>
      </c>
      <c r="AQ53">
        <v>5.4229934924078099E-3</v>
      </c>
      <c r="AR53">
        <v>0</v>
      </c>
      <c r="AS53">
        <v>0</v>
      </c>
      <c r="AT53">
        <v>0</v>
      </c>
      <c r="AU53">
        <v>4.3383947939262483E-3</v>
      </c>
      <c r="AV53">
        <v>0</v>
      </c>
      <c r="AW53">
        <v>0</v>
      </c>
      <c r="AX53">
        <v>9.1757049891540154E-2</v>
      </c>
      <c r="AY53">
        <v>4.9891540130151853E-3</v>
      </c>
      <c r="AZ53">
        <v>0</v>
      </c>
      <c r="BA53">
        <v>0</v>
      </c>
      <c r="BB53">
        <v>1.4099783080260308E-2</v>
      </c>
      <c r="BC53">
        <v>8.6767895878524966E-3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8.8937093275488089E-3</v>
      </c>
      <c r="BW53">
        <v>0</v>
      </c>
      <c r="BX53">
        <v>1.7353579175704993E-2</v>
      </c>
      <c r="BY53">
        <v>0</v>
      </c>
      <c r="BZ53" s="27">
        <f t="shared" si="87"/>
        <v>2</v>
      </c>
      <c r="CA53">
        <f t="shared" si="0"/>
        <v>10</v>
      </c>
      <c r="CB53">
        <f t="shared" si="1"/>
        <v>12</v>
      </c>
      <c r="CC53">
        <f>[1]!shannonweaver(J53:BT53)</f>
        <v>1.8174782870025825</v>
      </c>
      <c r="CD53">
        <f t="shared" si="2"/>
        <v>0.73140706801104205</v>
      </c>
      <c r="CN53">
        <f t="shared" si="88"/>
        <v>12</v>
      </c>
      <c r="CO53">
        <f t="shared" si="3"/>
        <v>0.79110629067245142</v>
      </c>
      <c r="CP53">
        <f t="shared" si="4"/>
        <v>9.154013015184384E-2</v>
      </c>
      <c r="CQ53">
        <f t="shared" si="5"/>
        <v>9.2190889370932769E-2</v>
      </c>
      <c r="CR53">
        <f t="shared" si="6"/>
        <v>0.60737527114967482</v>
      </c>
      <c r="CS53">
        <f t="shared" si="7"/>
        <v>0</v>
      </c>
      <c r="CT53">
        <f t="shared" si="8"/>
        <v>4.3383947939262483E-3</v>
      </c>
      <c r="CU53">
        <f t="shared" si="9"/>
        <v>0</v>
      </c>
      <c r="CV53">
        <f t="shared" si="10"/>
        <v>0</v>
      </c>
      <c r="CW53">
        <f t="shared" si="11"/>
        <v>0</v>
      </c>
      <c r="CX53">
        <f t="shared" si="12"/>
        <v>0</v>
      </c>
      <c r="CY53">
        <f t="shared" si="13"/>
        <v>1.7787418655097618E-2</v>
      </c>
      <c r="CZ53">
        <f t="shared" si="14"/>
        <v>0</v>
      </c>
      <c r="DA53">
        <f t="shared" si="15"/>
        <v>1.3015184381778745E-2</v>
      </c>
      <c r="DB53">
        <f t="shared" si="16"/>
        <v>0</v>
      </c>
      <c r="DC53">
        <f t="shared" si="17"/>
        <v>9.1106290672451212E-3</v>
      </c>
      <c r="DD53">
        <f t="shared" si="18"/>
        <v>0</v>
      </c>
      <c r="DE53">
        <f t="shared" si="19"/>
        <v>0</v>
      </c>
      <c r="DF53">
        <f t="shared" si="20"/>
        <v>1.1145396141183064E-2</v>
      </c>
      <c r="DG53">
        <f t="shared" si="21"/>
        <v>0</v>
      </c>
      <c r="DH53">
        <f t="shared" si="22"/>
        <v>0</v>
      </c>
      <c r="DI53">
        <f t="shared" si="23"/>
        <v>4.3383947939262483E-3</v>
      </c>
      <c r="DJ53">
        <f t="shared" si="24"/>
        <v>0</v>
      </c>
      <c r="DK53">
        <f t="shared" si="25"/>
        <v>9.6746203904555336E-2</v>
      </c>
      <c r="DL53">
        <f t="shared" si="26"/>
        <v>2.2776572668112803E-2</v>
      </c>
      <c r="DM53">
        <f t="shared" si="27"/>
        <v>4.5553145336225606E-3</v>
      </c>
      <c r="DN53">
        <f t="shared" si="28"/>
        <v>4.3383947939262483E-3</v>
      </c>
      <c r="DO53">
        <f t="shared" si="29"/>
        <v>0.17830802603036883</v>
      </c>
      <c r="DP53">
        <f t="shared" si="30"/>
        <v>0.18264642082429508</v>
      </c>
      <c r="DQ53">
        <f t="shared" si="31"/>
        <v>9</v>
      </c>
      <c r="DR53" s="50">
        <f t="shared" si="32"/>
        <v>1.0259817491810244</v>
      </c>
      <c r="DS53" s="50">
        <f t="shared" si="33"/>
        <v>1.0961218770286343</v>
      </c>
      <c r="DT53">
        <f t="shared" si="34"/>
        <v>0.30737319793640272</v>
      </c>
      <c r="DU53">
        <f t="shared" si="35"/>
        <v>0.30849971985467295</v>
      </c>
      <c r="DV53">
        <f t="shared" si="36"/>
        <v>0.89361636630655195</v>
      </c>
      <c r="DW53">
        <f t="shared" si="37"/>
        <v>0</v>
      </c>
      <c r="DX53">
        <f t="shared" si="38"/>
        <v>6.5914211221301186E-2</v>
      </c>
      <c r="DY53">
        <f t="shared" si="39"/>
        <v>0</v>
      </c>
      <c r="DZ53">
        <f t="shared" si="40"/>
        <v>0</v>
      </c>
      <c r="EA53">
        <f t="shared" si="41"/>
        <v>0</v>
      </c>
      <c r="EB53">
        <f t="shared" si="42"/>
        <v>0</v>
      </c>
      <c r="EC53">
        <f t="shared" si="43"/>
        <v>0.133768063556989</v>
      </c>
      <c r="ED53">
        <f t="shared" si="44"/>
        <v>0</v>
      </c>
      <c r="EE53">
        <f t="shared" si="45"/>
        <v>0.11433304267788848</v>
      </c>
      <c r="EF53">
        <f t="shared" si="46"/>
        <v>0</v>
      </c>
      <c r="EG53">
        <f t="shared" si="47"/>
        <v>9.5595147114937523E-2</v>
      </c>
      <c r="EH53">
        <f t="shared" si="48"/>
        <v>0</v>
      </c>
      <c r="EI53">
        <f t="shared" si="49"/>
        <v>0</v>
      </c>
      <c r="EJ53">
        <f t="shared" si="50"/>
        <v>0.1057688548999281</v>
      </c>
      <c r="EK53">
        <f t="shared" si="51"/>
        <v>0</v>
      </c>
      <c r="EL53">
        <f t="shared" si="52"/>
        <v>0</v>
      </c>
      <c r="EM53">
        <f t="shared" si="53"/>
        <v>6.5914211221301186E-2</v>
      </c>
      <c r="EN53">
        <f t="shared" si="54"/>
        <v>0</v>
      </c>
      <c r="EO53">
        <f t="shared" si="55"/>
        <v>0.31628766168488265</v>
      </c>
      <c r="EP53">
        <f t="shared" si="56"/>
        <v>0.15149794921359794</v>
      </c>
      <c r="EQ53">
        <f t="shared" si="57"/>
        <v>6.7544417617330113E-2</v>
      </c>
      <c r="ER53">
        <f t="shared" si="58"/>
        <v>6.5914211221301186E-2</v>
      </c>
      <c r="ES53">
        <f t="shared" si="59"/>
        <v>0.43594295360010521</v>
      </c>
      <c r="ET53">
        <f t="shared" si="60"/>
        <v>0.44158341240608778</v>
      </c>
      <c r="EU53" s="27">
        <f t="shared" si="61"/>
        <v>9.154013015184384E-2</v>
      </c>
      <c r="EV53">
        <f t="shared" si="62"/>
        <v>9.2190889370932769E-2</v>
      </c>
      <c r="EW53">
        <f t="shared" si="63"/>
        <v>0.60737527114967482</v>
      </c>
      <c r="EX53">
        <f t="shared" si="64"/>
        <v>4.3383947939262483E-3</v>
      </c>
      <c r="EY53">
        <f t="shared" si="65"/>
        <v>1.7787418655097618E-2</v>
      </c>
      <c r="EZ53">
        <f t="shared" si="66"/>
        <v>0</v>
      </c>
      <c r="FA53">
        <f t="shared" si="67"/>
        <v>1.3015184381778745E-2</v>
      </c>
      <c r="FB53">
        <f t="shared" si="68"/>
        <v>9.6746203904555336E-2</v>
      </c>
      <c r="FC53">
        <f t="shared" si="69"/>
        <v>2.2776572668112803E-2</v>
      </c>
      <c r="FD53">
        <f t="shared" si="70"/>
        <v>0.11952277657266813</v>
      </c>
      <c r="FE53">
        <f t="shared" si="71"/>
        <v>4.5553145336225606E-3</v>
      </c>
      <c r="FF53">
        <f t="shared" si="72"/>
        <v>0</v>
      </c>
      <c r="FG53">
        <f t="shared" si="73"/>
        <v>2.3427331887201738E-2</v>
      </c>
      <c r="FH53" s="27">
        <f t="shared" si="74"/>
        <v>0.30737319793640272</v>
      </c>
      <c r="FI53">
        <f t="shared" si="75"/>
        <v>0.30849971985467295</v>
      </c>
      <c r="FJ53">
        <f t="shared" si="76"/>
        <v>0.89361636630655195</v>
      </c>
      <c r="FK53">
        <f t="shared" si="77"/>
        <v>6.5914211221301186E-2</v>
      </c>
      <c r="FL53">
        <f t="shared" si="78"/>
        <v>0.133768063556989</v>
      </c>
      <c r="FM53">
        <f t="shared" si="79"/>
        <v>0</v>
      </c>
      <c r="FN53">
        <f t="shared" si="80"/>
        <v>0.11433304267788848</v>
      </c>
      <c r="FO53">
        <f t="shared" si="81"/>
        <v>0.31628766168488265</v>
      </c>
      <c r="FP53">
        <f t="shared" si="82"/>
        <v>0.15149794921359794</v>
      </c>
      <c r="FQ53">
        <f t="shared" si="83"/>
        <v>0.35300669726978029</v>
      </c>
      <c r="FR53">
        <f t="shared" si="84"/>
        <v>6.7544417617330113E-2</v>
      </c>
      <c r="FS53">
        <f t="shared" si="85"/>
        <v>0</v>
      </c>
      <c r="FT53">
        <f t="shared" si="86"/>
        <v>0.15366391692257536</v>
      </c>
    </row>
    <row r="54" spans="1:176">
      <c r="A54" t="s">
        <v>212</v>
      </c>
      <c r="B54" t="s">
        <v>16</v>
      </c>
      <c r="C54" t="s">
        <v>26</v>
      </c>
      <c r="D54" s="25" t="s">
        <v>356</v>
      </c>
      <c r="E54" s="25" t="s">
        <v>259</v>
      </c>
      <c r="F54">
        <v>4.2987745574790882E-2</v>
      </c>
      <c r="G54">
        <v>8.3641314919276379E-3</v>
      </c>
      <c r="H54">
        <v>0.23341762303053862</v>
      </c>
      <c r="I54">
        <v>0</v>
      </c>
      <c r="J54">
        <v>2.74265707060883E-2</v>
      </c>
      <c r="K54">
        <v>7.7805874343512913E-3</v>
      </c>
      <c r="L54">
        <v>0</v>
      </c>
      <c r="M54">
        <v>0</v>
      </c>
      <c r="N54">
        <v>0</v>
      </c>
      <c r="O54">
        <v>0</v>
      </c>
      <c r="P54">
        <v>0</v>
      </c>
      <c r="Q54">
        <v>1.5755689554561365E-2</v>
      </c>
      <c r="R54">
        <v>0</v>
      </c>
      <c r="S54">
        <v>0</v>
      </c>
      <c r="T54">
        <v>0</v>
      </c>
      <c r="U54">
        <v>0</v>
      </c>
      <c r="V54">
        <v>3.8902937171756457E-3</v>
      </c>
      <c r="W54">
        <v>0</v>
      </c>
      <c r="X54">
        <v>5.4464112040459041E-2</v>
      </c>
      <c r="Y54">
        <v>0</v>
      </c>
      <c r="Z54">
        <v>0</v>
      </c>
      <c r="AA54">
        <v>0</v>
      </c>
      <c r="AB54">
        <v>0</v>
      </c>
      <c r="AC54">
        <v>2.7232056020229517E-2</v>
      </c>
      <c r="AD54">
        <v>2.3341762303053872E-2</v>
      </c>
      <c r="AE54">
        <v>1.9451468585878227E-2</v>
      </c>
      <c r="AF54">
        <v>3.1316864423263945E-2</v>
      </c>
      <c r="AG54">
        <v>0</v>
      </c>
      <c r="AH54">
        <v>0</v>
      </c>
      <c r="AI54">
        <v>0</v>
      </c>
      <c r="AJ54">
        <v>1.1670881151526938E-2</v>
      </c>
      <c r="AK54">
        <v>0</v>
      </c>
      <c r="AL54">
        <v>3.8902937171756457E-3</v>
      </c>
      <c r="AM54">
        <v>0</v>
      </c>
      <c r="AN54">
        <v>0</v>
      </c>
      <c r="AO54">
        <v>0</v>
      </c>
      <c r="AP54">
        <v>3.8902937171756454E-4</v>
      </c>
      <c r="AQ54">
        <v>7.7805874343512909E-4</v>
      </c>
      <c r="AR54">
        <v>0</v>
      </c>
      <c r="AS54">
        <v>0</v>
      </c>
      <c r="AT54">
        <v>0</v>
      </c>
      <c r="AU54">
        <v>7.7805874343512913E-3</v>
      </c>
      <c r="AV54">
        <v>0</v>
      </c>
      <c r="AW54">
        <v>0</v>
      </c>
      <c r="AX54">
        <v>0.31122349737405164</v>
      </c>
      <c r="AY54">
        <v>3.5401672826298372E-2</v>
      </c>
      <c r="AZ54">
        <v>0</v>
      </c>
      <c r="BA54">
        <v>0</v>
      </c>
      <c r="BB54">
        <v>6.6524022563703558E-2</v>
      </c>
      <c r="BC54">
        <v>0</v>
      </c>
      <c r="BD54">
        <v>0</v>
      </c>
      <c r="BE54">
        <v>0</v>
      </c>
      <c r="BF54">
        <v>7.7805874343512913E-3</v>
      </c>
      <c r="BG54">
        <v>0</v>
      </c>
      <c r="BH54">
        <v>0</v>
      </c>
      <c r="BI54">
        <v>0</v>
      </c>
      <c r="BJ54">
        <v>1.964598327173701E-2</v>
      </c>
      <c r="BK54">
        <v>0</v>
      </c>
      <c r="BL54">
        <v>3.8902937171756457E-3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1.9451468585878227E-4</v>
      </c>
      <c r="BV54">
        <v>1.9840497957595793E-2</v>
      </c>
      <c r="BW54">
        <v>0</v>
      </c>
      <c r="BX54">
        <v>1.5561174868702583E-2</v>
      </c>
      <c r="BY54">
        <v>0</v>
      </c>
      <c r="BZ54" s="27">
        <f t="shared" si="87"/>
        <v>4</v>
      </c>
      <c r="CA54">
        <f t="shared" si="0"/>
        <v>17</v>
      </c>
      <c r="CB54">
        <f t="shared" si="1"/>
        <v>21</v>
      </c>
      <c r="CC54">
        <f>[1]!shannonweaver(J54:BT54)</f>
        <v>2.0727703740499193</v>
      </c>
      <c r="CD54">
        <f t="shared" si="2"/>
        <v>0.68081954278512635</v>
      </c>
      <c r="CE54">
        <v>1</v>
      </c>
      <c r="CN54">
        <f t="shared" si="88"/>
        <v>22</v>
      </c>
      <c r="CO54">
        <f t="shared" si="3"/>
        <v>0.28476950009725716</v>
      </c>
      <c r="CP54">
        <f t="shared" si="4"/>
        <v>4.2987745574790882E-2</v>
      </c>
      <c r="CQ54">
        <f t="shared" si="5"/>
        <v>8.3641314919276379E-3</v>
      </c>
      <c r="CR54">
        <f t="shared" si="6"/>
        <v>0.23341762303053862</v>
      </c>
      <c r="CS54">
        <f t="shared" si="7"/>
        <v>2.74265707060883E-2</v>
      </c>
      <c r="CT54">
        <f t="shared" si="8"/>
        <v>7.7805874343512913E-3</v>
      </c>
      <c r="CU54">
        <f t="shared" si="9"/>
        <v>0</v>
      </c>
      <c r="CV54">
        <f t="shared" si="10"/>
        <v>0</v>
      </c>
      <c r="CW54">
        <f t="shared" si="11"/>
        <v>1.5755689554561365E-2</v>
      </c>
      <c r="CX54">
        <f t="shared" si="12"/>
        <v>0</v>
      </c>
      <c r="CY54">
        <f t="shared" si="13"/>
        <v>7.780587434351291E-2</v>
      </c>
      <c r="CZ54">
        <f t="shared" si="14"/>
        <v>2.7232056020229517E-2</v>
      </c>
      <c r="DA54">
        <f t="shared" si="15"/>
        <v>5.0768333009142172E-2</v>
      </c>
      <c r="DB54">
        <f t="shared" si="16"/>
        <v>0</v>
      </c>
      <c r="DC54">
        <f t="shared" si="17"/>
        <v>1.1670881151526938E-2</v>
      </c>
      <c r="DD54">
        <f t="shared" si="18"/>
        <v>0</v>
      </c>
      <c r="DE54">
        <f t="shared" si="19"/>
        <v>3.8902937171756457E-3</v>
      </c>
      <c r="DF54">
        <f t="shared" si="20"/>
        <v>1.0488785854145156E-2</v>
      </c>
      <c r="DG54">
        <f t="shared" si="21"/>
        <v>0</v>
      </c>
      <c r="DH54">
        <f t="shared" si="22"/>
        <v>0</v>
      </c>
      <c r="DI54">
        <f t="shared" si="23"/>
        <v>7.7805874343512913E-3</v>
      </c>
      <c r="DJ54">
        <f t="shared" si="24"/>
        <v>0</v>
      </c>
      <c r="DK54">
        <f t="shared" si="25"/>
        <v>0.34662517020035</v>
      </c>
      <c r="DL54">
        <f t="shared" si="26"/>
        <v>9.3950593269791868E-2</v>
      </c>
      <c r="DM54">
        <f t="shared" si="27"/>
        <v>7.7805874343512913E-3</v>
      </c>
      <c r="DN54">
        <f t="shared" si="28"/>
        <v>3.5207158140439593E-2</v>
      </c>
      <c r="DO54">
        <f t="shared" si="29"/>
        <v>0.64462166893600448</v>
      </c>
      <c r="DP54">
        <f t="shared" si="30"/>
        <v>0.6798288270764441</v>
      </c>
      <c r="DQ54">
        <f t="shared" si="31"/>
        <v>13</v>
      </c>
      <c r="DR54" s="50">
        <f t="shared" si="32"/>
        <v>0.97041084870684369</v>
      </c>
      <c r="DS54" s="50">
        <f t="shared" si="33"/>
        <v>0.56289643535053557</v>
      </c>
      <c r="DT54">
        <f t="shared" si="34"/>
        <v>0.20884983305918808</v>
      </c>
      <c r="DU54">
        <f t="shared" si="35"/>
        <v>9.158359921608035E-2</v>
      </c>
      <c r="DV54">
        <f t="shared" si="36"/>
        <v>0.50422967924810536</v>
      </c>
      <c r="DW54">
        <f t="shared" si="37"/>
        <v>0.16637621005428757</v>
      </c>
      <c r="DX54">
        <f t="shared" si="38"/>
        <v>8.832242508139114E-2</v>
      </c>
      <c r="DY54">
        <f t="shared" si="39"/>
        <v>0</v>
      </c>
      <c r="DZ54">
        <f t="shared" si="40"/>
        <v>0</v>
      </c>
      <c r="EA54">
        <f t="shared" si="41"/>
        <v>0.12585364220504208</v>
      </c>
      <c r="EB54">
        <f t="shared" si="42"/>
        <v>0</v>
      </c>
      <c r="EC54">
        <f t="shared" si="43"/>
        <v>0.28268704156093727</v>
      </c>
      <c r="ED54">
        <f t="shared" si="44"/>
        <v>0.16577968896588891</v>
      </c>
      <c r="EE54">
        <f t="shared" si="45"/>
        <v>0.22726971736405993</v>
      </c>
      <c r="EF54">
        <f t="shared" si="46"/>
        <v>0</v>
      </c>
      <c r="EG54">
        <f t="shared" si="47"/>
        <v>0.10824310165466298</v>
      </c>
      <c r="EH54">
        <f t="shared" si="48"/>
        <v>0</v>
      </c>
      <c r="EI54">
        <f t="shared" si="49"/>
        <v>6.2412731117556776E-2</v>
      </c>
      <c r="EJ54">
        <f t="shared" si="50"/>
        <v>0.10259465839886645</v>
      </c>
      <c r="EK54">
        <f t="shared" si="51"/>
        <v>0</v>
      </c>
      <c r="EL54">
        <f t="shared" si="52"/>
        <v>0</v>
      </c>
      <c r="EM54">
        <f t="shared" si="53"/>
        <v>8.832242508139114E-2</v>
      </c>
      <c r="EN54">
        <f t="shared" si="54"/>
        <v>0</v>
      </c>
      <c r="EO54">
        <f t="shared" si="55"/>
        <v>0.62951007896232225</v>
      </c>
      <c r="EP54">
        <f t="shared" si="56"/>
        <v>0.31152817313680314</v>
      </c>
      <c r="EQ54">
        <f t="shared" si="57"/>
        <v>8.832242508139114E-2</v>
      </c>
      <c r="ER54">
        <f t="shared" si="58"/>
        <v>0.18875454418402748</v>
      </c>
      <c r="ES54">
        <f t="shared" si="59"/>
        <v>0.93211631031619735</v>
      </c>
      <c r="ET54">
        <f t="shared" si="60"/>
        <v>0.969348648635591</v>
      </c>
      <c r="EU54" s="27">
        <f t="shared" si="61"/>
        <v>4.2987745574790882E-2</v>
      </c>
      <c r="EV54">
        <f t="shared" si="62"/>
        <v>8.3641314919276379E-3</v>
      </c>
      <c r="EW54">
        <f t="shared" si="63"/>
        <v>0.23341762303053862</v>
      </c>
      <c r="EX54">
        <f t="shared" si="64"/>
        <v>3.5207158140439593E-2</v>
      </c>
      <c r="EY54">
        <f t="shared" si="65"/>
        <v>0.10503793036374243</v>
      </c>
      <c r="EZ54">
        <f t="shared" si="66"/>
        <v>0</v>
      </c>
      <c r="FA54">
        <f t="shared" si="67"/>
        <v>6.6524022563703544E-2</v>
      </c>
      <c r="FB54">
        <f t="shared" si="68"/>
        <v>0.34662517020035</v>
      </c>
      <c r="FC54">
        <f t="shared" si="69"/>
        <v>9.3950593269791868E-2</v>
      </c>
      <c r="FD54">
        <f t="shared" si="70"/>
        <v>0.44057576347014188</v>
      </c>
      <c r="FE54">
        <f t="shared" si="71"/>
        <v>7.7805874343512913E-3</v>
      </c>
      <c r="FF54">
        <f t="shared" si="72"/>
        <v>0</v>
      </c>
      <c r="FG54">
        <f t="shared" si="73"/>
        <v>2.4508850418206565E-2</v>
      </c>
      <c r="FH54" s="27">
        <f t="shared" si="74"/>
        <v>0.20884983305918808</v>
      </c>
      <c r="FI54">
        <f t="shared" si="75"/>
        <v>9.158359921608035E-2</v>
      </c>
      <c r="FJ54">
        <f t="shared" si="76"/>
        <v>0.50422967924810536</v>
      </c>
      <c r="FK54">
        <f t="shared" si="77"/>
        <v>0.18875454418402748</v>
      </c>
      <c r="FL54">
        <f t="shared" si="78"/>
        <v>0.33005552559315093</v>
      </c>
      <c r="FM54">
        <f t="shared" si="79"/>
        <v>0</v>
      </c>
      <c r="FN54">
        <f t="shared" si="80"/>
        <v>0.26087134442468174</v>
      </c>
      <c r="FO54">
        <f t="shared" si="81"/>
        <v>0.62951007896232225</v>
      </c>
      <c r="FP54">
        <f t="shared" si="82"/>
        <v>0.31152817313680314</v>
      </c>
      <c r="FQ54">
        <f t="shared" si="83"/>
        <v>0.72583313596294841</v>
      </c>
      <c r="FR54">
        <f t="shared" si="84"/>
        <v>8.832242508139114E-2</v>
      </c>
      <c r="FS54">
        <f t="shared" si="85"/>
        <v>0</v>
      </c>
      <c r="FT54">
        <f t="shared" si="86"/>
        <v>0.15719967417276853</v>
      </c>
    </row>
    <row r="55" spans="1:176">
      <c r="A55" t="s">
        <v>51</v>
      </c>
      <c r="B55" t="s">
        <v>16</v>
      </c>
      <c r="C55" t="s">
        <v>26</v>
      </c>
      <c r="D55" s="25" t="s">
        <v>356</v>
      </c>
      <c r="E55" s="25" t="s">
        <v>259</v>
      </c>
      <c r="F55">
        <v>2.0230067433558107E-2</v>
      </c>
      <c r="G55">
        <v>0.12316541055136848</v>
      </c>
      <c r="H55">
        <v>0.17869892899642992</v>
      </c>
      <c r="I55">
        <v>0</v>
      </c>
      <c r="J55">
        <v>0.10313367711225703</v>
      </c>
      <c r="K55">
        <v>1.5866719555731847E-2</v>
      </c>
      <c r="L55">
        <v>0</v>
      </c>
      <c r="M55">
        <v>0</v>
      </c>
      <c r="N55">
        <v>2.3800079333597769E-2</v>
      </c>
      <c r="O55">
        <v>0</v>
      </c>
      <c r="P55">
        <v>0</v>
      </c>
      <c r="Q55">
        <v>2.4196747322491066E-2</v>
      </c>
      <c r="R55">
        <v>4.1650138833796103E-3</v>
      </c>
      <c r="S55">
        <v>0</v>
      </c>
      <c r="T55">
        <v>0</v>
      </c>
      <c r="U55">
        <v>0</v>
      </c>
      <c r="V55">
        <v>8.1316937723125721E-3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1.983339944466481E-2</v>
      </c>
      <c r="AE55">
        <v>0</v>
      </c>
      <c r="AF55">
        <v>3.9666798889329618E-3</v>
      </c>
      <c r="AG55">
        <v>0</v>
      </c>
      <c r="AH55">
        <v>0</v>
      </c>
      <c r="AI55">
        <v>0</v>
      </c>
      <c r="AJ55">
        <v>1.6263387544625144E-2</v>
      </c>
      <c r="AK55">
        <v>0</v>
      </c>
      <c r="AL55">
        <v>0</v>
      </c>
      <c r="AM55">
        <v>0</v>
      </c>
      <c r="AN55">
        <v>4.3633478778262588E-3</v>
      </c>
      <c r="AO55">
        <v>0</v>
      </c>
      <c r="AP55">
        <v>3.9666798889329618E-3</v>
      </c>
      <c r="AQ55">
        <v>9.9166997223324046E-4</v>
      </c>
      <c r="AR55">
        <v>0</v>
      </c>
      <c r="AS55">
        <v>0</v>
      </c>
      <c r="AT55">
        <v>0</v>
      </c>
      <c r="AU55">
        <v>7.9333597778659237E-3</v>
      </c>
      <c r="AV55">
        <v>0</v>
      </c>
      <c r="AW55">
        <v>0</v>
      </c>
      <c r="AX55">
        <v>0.11106703689012296</v>
      </c>
      <c r="AY55">
        <v>4.0063466878222903E-2</v>
      </c>
      <c r="AZ55">
        <v>0</v>
      </c>
      <c r="BA55">
        <v>0</v>
      </c>
      <c r="BB55">
        <v>9.143197143990478E-2</v>
      </c>
      <c r="BC55">
        <v>3.9666798889329618E-3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2.3998413328044418E-2</v>
      </c>
      <c r="BL55">
        <v>1.983339944466481E-2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1.983339944466481E-4</v>
      </c>
      <c r="BV55">
        <v>7.9333597778659237E-3</v>
      </c>
      <c r="BW55">
        <v>0</v>
      </c>
      <c r="BX55">
        <v>0.14280047600158666</v>
      </c>
      <c r="BY55">
        <v>0</v>
      </c>
      <c r="BZ55" s="27">
        <f t="shared" si="87"/>
        <v>6</v>
      </c>
      <c r="CA55">
        <f t="shared" si="0"/>
        <v>14</v>
      </c>
      <c r="CB55">
        <f t="shared" si="1"/>
        <v>20</v>
      </c>
      <c r="CC55">
        <f>[1]!shannonweaver(J55:BT55)</f>
        <v>2.3566239293876952</v>
      </c>
      <c r="CD55">
        <f t="shared" si="2"/>
        <v>0.78666039358447448</v>
      </c>
      <c r="CE55">
        <v>2</v>
      </c>
      <c r="CN55">
        <f t="shared" si="88"/>
        <v>22</v>
      </c>
      <c r="CO55">
        <f t="shared" si="3"/>
        <v>0.3220944069813565</v>
      </c>
      <c r="CP55">
        <f t="shared" si="4"/>
        <v>2.0230067433558107E-2</v>
      </c>
      <c r="CQ55">
        <f t="shared" si="5"/>
        <v>0.12316541055136848</v>
      </c>
      <c r="CR55">
        <f t="shared" si="6"/>
        <v>0.17869892899642992</v>
      </c>
      <c r="CS55">
        <f t="shared" si="7"/>
        <v>0.10313367711225703</v>
      </c>
      <c r="CT55">
        <f t="shared" si="8"/>
        <v>1.5866719555731847E-2</v>
      </c>
      <c r="CU55">
        <f t="shared" si="9"/>
        <v>2.3800079333597769E-2</v>
      </c>
      <c r="CV55">
        <f t="shared" si="10"/>
        <v>0</v>
      </c>
      <c r="CW55">
        <f t="shared" si="11"/>
        <v>2.8361761205870677E-2</v>
      </c>
      <c r="CX55">
        <f t="shared" si="12"/>
        <v>0</v>
      </c>
      <c r="CY55">
        <f t="shared" si="13"/>
        <v>1.983339944466481E-2</v>
      </c>
      <c r="CZ55">
        <f t="shared" si="14"/>
        <v>0</v>
      </c>
      <c r="DA55">
        <f t="shared" si="15"/>
        <v>3.9666798889329618E-3</v>
      </c>
      <c r="DB55">
        <f t="shared" si="16"/>
        <v>0</v>
      </c>
      <c r="DC55">
        <f t="shared" si="17"/>
        <v>1.6263387544625144E-2</v>
      </c>
      <c r="DD55">
        <f t="shared" si="18"/>
        <v>0</v>
      </c>
      <c r="DE55">
        <f t="shared" si="19"/>
        <v>0</v>
      </c>
      <c r="DF55">
        <f t="shared" si="20"/>
        <v>9.3216977389924613E-3</v>
      </c>
      <c r="DG55">
        <f t="shared" si="21"/>
        <v>0</v>
      </c>
      <c r="DH55">
        <f t="shared" si="22"/>
        <v>0</v>
      </c>
      <c r="DI55">
        <f t="shared" si="23"/>
        <v>7.9333597778659237E-3</v>
      </c>
      <c r="DJ55">
        <f t="shared" si="24"/>
        <v>0</v>
      </c>
      <c r="DK55">
        <f t="shared" si="25"/>
        <v>0.15113050376834586</v>
      </c>
      <c r="DL55">
        <f t="shared" si="26"/>
        <v>9.5398651328837736E-2</v>
      </c>
      <c r="DM55">
        <f t="shared" si="27"/>
        <v>5.1963506545021798E-2</v>
      </c>
      <c r="DN55">
        <f t="shared" si="28"/>
        <v>0.14280047600158666</v>
      </c>
      <c r="DO55">
        <f t="shared" si="29"/>
        <v>0.384371281237604</v>
      </c>
      <c r="DP55">
        <f t="shared" si="30"/>
        <v>0.52717175723919063</v>
      </c>
      <c r="DQ55">
        <f t="shared" si="31"/>
        <v>12</v>
      </c>
      <c r="DR55" s="50">
        <f t="shared" si="32"/>
        <v>1.090674754527714</v>
      </c>
      <c r="DS55" s="50">
        <f t="shared" si="33"/>
        <v>0.60350720684497416</v>
      </c>
      <c r="DT55">
        <f t="shared" si="34"/>
        <v>0.14271642255807965</v>
      </c>
      <c r="DU55">
        <f t="shared" si="35"/>
        <v>0.35858469251472153</v>
      </c>
      <c r="DV55">
        <f t="shared" si="36"/>
        <v>0.43645335613605751</v>
      </c>
      <c r="DW55">
        <f t="shared" si="37"/>
        <v>0.32693756944303287</v>
      </c>
      <c r="DX55">
        <f t="shared" si="38"/>
        <v>0.12629867224173411</v>
      </c>
      <c r="DY55">
        <f t="shared" si="39"/>
        <v>0.15489134230745419</v>
      </c>
      <c r="DZ55">
        <f t="shared" si="40"/>
        <v>0</v>
      </c>
      <c r="EA55">
        <f t="shared" si="41"/>
        <v>0.1692159044405161</v>
      </c>
      <c r="EB55">
        <f t="shared" si="42"/>
        <v>0</v>
      </c>
      <c r="EC55">
        <f t="shared" si="43"/>
        <v>0.14130083369324495</v>
      </c>
      <c r="ED55">
        <f t="shared" si="44"/>
        <v>0</v>
      </c>
      <c r="EE55">
        <f t="shared" si="45"/>
        <v>6.3023296191931408E-2</v>
      </c>
      <c r="EF55">
        <f t="shared" si="46"/>
        <v>0</v>
      </c>
      <c r="EG55">
        <f t="shared" si="47"/>
        <v>0.12787621472567026</v>
      </c>
      <c r="EH55">
        <f t="shared" si="48"/>
        <v>0</v>
      </c>
      <c r="EI55">
        <f t="shared" si="49"/>
        <v>0</v>
      </c>
      <c r="EJ55">
        <f t="shared" si="50"/>
        <v>9.6699572339275799E-2</v>
      </c>
      <c r="EK55">
        <f t="shared" si="51"/>
        <v>0</v>
      </c>
      <c r="EL55">
        <f t="shared" si="52"/>
        <v>0</v>
      </c>
      <c r="EM55">
        <f t="shared" si="53"/>
        <v>8.9187602270338673E-2</v>
      </c>
      <c r="EN55">
        <f t="shared" si="54"/>
        <v>0</v>
      </c>
      <c r="EO55">
        <f t="shared" si="55"/>
        <v>0.39927999089299693</v>
      </c>
      <c r="EP55">
        <f t="shared" si="56"/>
        <v>0.31400126261584582</v>
      </c>
      <c r="EQ55">
        <f t="shared" si="57"/>
        <v>0.22997692259688451</v>
      </c>
      <c r="ER55">
        <f t="shared" si="58"/>
        <v>0.38751571044829375</v>
      </c>
      <c r="ES55">
        <f t="shared" si="59"/>
        <v>0.6687131844650408</v>
      </c>
      <c r="ET55">
        <f t="shared" si="60"/>
        <v>0.81258331245978122</v>
      </c>
      <c r="EU55" s="27">
        <f t="shared" si="61"/>
        <v>2.0230067433558107E-2</v>
      </c>
      <c r="EV55">
        <f t="shared" si="62"/>
        <v>0.12316541055136848</v>
      </c>
      <c r="EW55">
        <f t="shared" si="63"/>
        <v>0.17869892899642992</v>
      </c>
      <c r="EX55">
        <f t="shared" si="64"/>
        <v>0.14280047600158666</v>
      </c>
      <c r="EY55">
        <f t="shared" si="65"/>
        <v>1.983339944466481E-2</v>
      </c>
      <c r="EZ55">
        <f t="shared" si="66"/>
        <v>0</v>
      </c>
      <c r="FA55">
        <f t="shared" si="67"/>
        <v>3.2328441094803637E-2</v>
      </c>
      <c r="FB55">
        <f t="shared" si="68"/>
        <v>0.15113050376834586</v>
      </c>
      <c r="FC55">
        <f t="shared" si="69"/>
        <v>9.5398651328837736E-2</v>
      </c>
      <c r="FD55">
        <f t="shared" si="70"/>
        <v>0.24652915509718359</v>
      </c>
      <c r="FE55">
        <f t="shared" si="71"/>
        <v>5.1963506545021798E-2</v>
      </c>
      <c r="FF55">
        <f t="shared" si="72"/>
        <v>4.3633478778262588E-3</v>
      </c>
      <c r="FG55">
        <f t="shared" si="73"/>
        <v>2.9155097183657268E-2</v>
      </c>
      <c r="FH55" s="27">
        <f t="shared" si="74"/>
        <v>0.14271642255807965</v>
      </c>
      <c r="FI55">
        <f t="shared" si="75"/>
        <v>0.35858469251472153</v>
      </c>
      <c r="FJ55">
        <f t="shared" si="76"/>
        <v>0.43645335613605751</v>
      </c>
      <c r="FK55">
        <f t="shared" si="77"/>
        <v>0.38751571044829375</v>
      </c>
      <c r="FL55">
        <f t="shared" si="78"/>
        <v>0.14130083369324495</v>
      </c>
      <c r="FM55">
        <f t="shared" si="79"/>
        <v>0</v>
      </c>
      <c r="FN55">
        <f t="shared" si="80"/>
        <v>0.18078426797411415</v>
      </c>
      <c r="FO55">
        <f t="shared" si="81"/>
        <v>0.39927999089299693</v>
      </c>
      <c r="FP55">
        <f t="shared" si="82"/>
        <v>0.31400126261584582</v>
      </c>
      <c r="FQ55">
        <f t="shared" si="83"/>
        <v>0.51958162898204907</v>
      </c>
      <c r="FR55">
        <f t="shared" si="84"/>
        <v>0.22997692259688451</v>
      </c>
      <c r="FS55">
        <f t="shared" si="85"/>
        <v>6.6103774144415706E-2</v>
      </c>
      <c r="FT55">
        <f t="shared" si="86"/>
        <v>0.17158941449888115</v>
      </c>
    </row>
    <row r="56" spans="1:176">
      <c r="A56" s="25" t="s">
        <v>52</v>
      </c>
      <c r="B56" t="s">
        <v>16</v>
      </c>
      <c r="C56">
        <v>4</v>
      </c>
      <c r="D56" s="25" t="s">
        <v>357</v>
      </c>
      <c r="E56" s="25" t="s">
        <v>259</v>
      </c>
      <c r="F56">
        <v>0</v>
      </c>
      <c r="G56">
        <v>9.3191819829148356E-2</v>
      </c>
      <c r="H56">
        <v>7.7659849857623628E-2</v>
      </c>
      <c r="I56">
        <v>0</v>
      </c>
      <c r="J56">
        <v>2.0709293295366298E-2</v>
      </c>
      <c r="K56">
        <v>5.1773233238415744E-3</v>
      </c>
      <c r="L56">
        <v>2.5886616619207874E-2</v>
      </c>
      <c r="M56">
        <v>0</v>
      </c>
      <c r="N56">
        <v>5.1773233238415744E-3</v>
      </c>
      <c r="O56">
        <v>0.1604970230390888</v>
      </c>
      <c r="P56">
        <v>0</v>
      </c>
      <c r="Q56">
        <v>0</v>
      </c>
      <c r="R56">
        <v>2.0709293295366298E-2</v>
      </c>
      <c r="S56">
        <v>0</v>
      </c>
      <c r="T56">
        <v>0</v>
      </c>
      <c r="U56">
        <v>5.1773233238415744E-3</v>
      </c>
      <c r="V56">
        <v>0</v>
      </c>
      <c r="W56">
        <v>3.1063939943049446E-2</v>
      </c>
      <c r="X56">
        <v>5.1773233238415744E-3</v>
      </c>
      <c r="Y56">
        <v>0</v>
      </c>
      <c r="Z56">
        <v>0</v>
      </c>
      <c r="AA56">
        <v>0</v>
      </c>
      <c r="AB56">
        <v>5.1773233238415744E-3</v>
      </c>
      <c r="AC56">
        <v>0</v>
      </c>
      <c r="AD56">
        <v>3.6241263266891019E-2</v>
      </c>
      <c r="AE56">
        <v>0</v>
      </c>
      <c r="AF56">
        <v>5.1773233238415744E-3</v>
      </c>
      <c r="AG56">
        <v>0</v>
      </c>
      <c r="AH56">
        <v>0</v>
      </c>
      <c r="AI56">
        <v>0</v>
      </c>
      <c r="AJ56">
        <v>2.0709293295366298E-2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0.19699715247217189</v>
      </c>
      <c r="AY56">
        <v>4.7113642246958326E-2</v>
      </c>
      <c r="AZ56">
        <v>0</v>
      </c>
      <c r="BA56">
        <v>0</v>
      </c>
      <c r="BB56">
        <v>0.12943308309603938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5.1773233238415744E-3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0.10354646647683151</v>
      </c>
      <c r="BY56">
        <v>0</v>
      </c>
      <c r="BZ56" s="27">
        <f t="shared" si="87"/>
        <v>7</v>
      </c>
      <c r="CA56">
        <f t="shared" si="0"/>
        <v>10</v>
      </c>
      <c r="CB56">
        <f t="shared" si="1"/>
        <v>17</v>
      </c>
      <c r="CC56">
        <f>[1]!shannonweaver(J56:BT56)</f>
        <v>2.1276177932292448</v>
      </c>
      <c r="CD56">
        <f t="shared" si="2"/>
        <v>0.7509557293638911</v>
      </c>
      <c r="CE56">
        <v>1</v>
      </c>
      <c r="CF56">
        <v>2</v>
      </c>
      <c r="CI56">
        <v>2</v>
      </c>
      <c r="CN56">
        <f t="shared" si="88"/>
        <v>22</v>
      </c>
      <c r="CO56">
        <f t="shared" si="3"/>
        <v>0.17085166968677198</v>
      </c>
      <c r="CP56">
        <f t="shared" si="4"/>
        <v>0</v>
      </c>
      <c r="CQ56">
        <f t="shared" si="5"/>
        <v>9.3191819829148356E-2</v>
      </c>
      <c r="CR56">
        <f t="shared" si="6"/>
        <v>7.7659849857623628E-2</v>
      </c>
      <c r="CS56">
        <f t="shared" si="7"/>
        <v>2.0709293295366298E-2</v>
      </c>
      <c r="CT56">
        <f t="shared" si="8"/>
        <v>3.106393994304945E-2</v>
      </c>
      <c r="CU56">
        <f t="shared" si="9"/>
        <v>5.1773233238415744E-3</v>
      </c>
      <c r="CV56">
        <f t="shared" si="10"/>
        <v>0.1604970230390888</v>
      </c>
      <c r="CW56">
        <f t="shared" si="11"/>
        <v>2.5886616619207874E-2</v>
      </c>
      <c r="CX56">
        <f t="shared" si="12"/>
        <v>3.1063939943049446E-2</v>
      </c>
      <c r="CY56">
        <f t="shared" si="13"/>
        <v>4.6595909914574171E-2</v>
      </c>
      <c r="CZ56">
        <f t="shared" si="14"/>
        <v>0</v>
      </c>
      <c r="DA56">
        <f t="shared" si="15"/>
        <v>5.1773233238415744E-3</v>
      </c>
      <c r="DB56">
        <f t="shared" si="16"/>
        <v>0</v>
      </c>
      <c r="DC56">
        <f t="shared" si="17"/>
        <v>2.0709293295366298E-2</v>
      </c>
      <c r="DD56">
        <f t="shared" si="18"/>
        <v>0</v>
      </c>
      <c r="DE56">
        <f t="shared" si="19"/>
        <v>0</v>
      </c>
      <c r="DF56">
        <f t="shared" si="20"/>
        <v>0</v>
      </c>
      <c r="DG56">
        <f t="shared" si="21"/>
        <v>9.751340809361287E-3</v>
      </c>
      <c r="DH56">
        <f t="shared" si="22"/>
        <v>0</v>
      </c>
      <c r="DI56">
        <f t="shared" si="23"/>
        <v>0</v>
      </c>
      <c r="DJ56">
        <f t="shared" si="24"/>
        <v>0</v>
      </c>
      <c r="DK56">
        <f t="shared" si="25"/>
        <v>0.24411079471913022</v>
      </c>
      <c r="DL56">
        <f t="shared" si="26"/>
        <v>0.12943308309603938</v>
      </c>
      <c r="DM56">
        <f t="shared" si="27"/>
        <v>5.1773233238415744E-3</v>
      </c>
      <c r="DN56">
        <f t="shared" si="28"/>
        <v>5.6950556562257323E-2</v>
      </c>
      <c r="DO56">
        <f t="shared" si="29"/>
        <v>0.66865130727413946</v>
      </c>
      <c r="DP56">
        <f t="shared" si="30"/>
        <v>0.7256018638363968</v>
      </c>
      <c r="DQ56">
        <f t="shared" si="31"/>
        <v>13</v>
      </c>
      <c r="DR56" s="50">
        <f t="shared" si="32"/>
        <v>1.0483018373536706</v>
      </c>
      <c r="DS56" s="50">
        <f t="shared" si="33"/>
        <v>0.4261213037350603</v>
      </c>
      <c r="DT56">
        <f t="shared" si="34"/>
        <v>0</v>
      </c>
      <c r="DU56">
        <f t="shared" si="35"/>
        <v>0.31022547136273615</v>
      </c>
      <c r="DV56">
        <f t="shared" si="36"/>
        <v>0.28241435418083599</v>
      </c>
      <c r="DW56">
        <f t="shared" si="37"/>
        <v>0.14440862811845129</v>
      </c>
      <c r="DX56">
        <f t="shared" si="38"/>
        <v>0.17717515036722381</v>
      </c>
      <c r="DY56">
        <f t="shared" si="39"/>
        <v>7.201585221254253E-2</v>
      </c>
      <c r="DZ56">
        <f t="shared" si="40"/>
        <v>0.41219429139285874</v>
      </c>
      <c r="EA56">
        <f t="shared" si="41"/>
        <v>0.16159556037223896</v>
      </c>
      <c r="EB56">
        <f t="shared" si="42"/>
        <v>0.17717515036722378</v>
      </c>
      <c r="EC56">
        <f t="shared" si="43"/>
        <v>0.21757338732058895</v>
      </c>
      <c r="ED56">
        <f t="shared" si="44"/>
        <v>0</v>
      </c>
      <c r="EE56">
        <f t="shared" si="45"/>
        <v>7.201585221254253E-2</v>
      </c>
      <c r="EF56">
        <f t="shared" si="46"/>
        <v>0</v>
      </c>
      <c r="EG56">
        <f t="shared" si="47"/>
        <v>0.14440862811845129</v>
      </c>
      <c r="EH56">
        <f t="shared" si="48"/>
        <v>0</v>
      </c>
      <c r="EI56">
        <f t="shared" si="49"/>
        <v>0</v>
      </c>
      <c r="EJ56">
        <f t="shared" si="50"/>
        <v>0</v>
      </c>
      <c r="EK56">
        <f t="shared" si="51"/>
        <v>9.8910074859859878E-2</v>
      </c>
      <c r="EL56">
        <f t="shared" si="52"/>
        <v>0</v>
      </c>
      <c r="EM56">
        <f t="shared" si="53"/>
        <v>0</v>
      </c>
      <c r="EN56">
        <f t="shared" si="54"/>
        <v>0</v>
      </c>
      <c r="EO56">
        <f t="shared" si="55"/>
        <v>0.51677138315101745</v>
      </c>
      <c r="EP56">
        <f t="shared" si="56"/>
        <v>0.36801933559737743</v>
      </c>
      <c r="EQ56">
        <f t="shared" si="57"/>
        <v>7.201585221254253E-2</v>
      </c>
      <c r="ER56">
        <f t="shared" si="58"/>
        <v>0.24096839882541563</v>
      </c>
      <c r="ES56">
        <f t="shared" si="59"/>
        <v>0.95742322259527379</v>
      </c>
      <c r="ET56">
        <f t="shared" si="60"/>
        <v>1.0194550202730168</v>
      </c>
      <c r="EU56" s="27">
        <f t="shared" si="61"/>
        <v>0</v>
      </c>
      <c r="EV56">
        <f t="shared" si="62"/>
        <v>9.3191819829148356E-2</v>
      </c>
      <c r="EW56">
        <f t="shared" si="63"/>
        <v>7.7659849857623628E-2</v>
      </c>
      <c r="EX56">
        <f t="shared" si="64"/>
        <v>5.6950556562257323E-2</v>
      </c>
      <c r="EY56">
        <f t="shared" si="65"/>
        <v>4.6595909914574171E-2</v>
      </c>
      <c r="EZ56">
        <f t="shared" si="66"/>
        <v>0.1604970230390888</v>
      </c>
      <c r="FA56">
        <f t="shared" si="67"/>
        <v>3.106393994304945E-2</v>
      </c>
      <c r="FB56">
        <f t="shared" si="68"/>
        <v>0.24411079471913022</v>
      </c>
      <c r="FC56">
        <f t="shared" si="69"/>
        <v>0.12943308309603938</v>
      </c>
      <c r="FD56">
        <f t="shared" si="70"/>
        <v>0.37354387781516962</v>
      </c>
      <c r="FE56">
        <f t="shared" si="71"/>
        <v>5.1773233238415744E-3</v>
      </c>
      <c r="FF56">
        <f t="shared" si="72"/>
        <v>3.1063939943049446E-2</v>
      </c>
      <c r="FG56">
        <f t="shared" si="73"/>
        <v>2.0709293295366298E-2</v>
      </c>
      <c r="FH56" s="27">
        <f t="shared" si="74"/>
        <v>0</v>
      </c>
      <c r="FI56">
        <f t="shared" si="75"/>
        <v>0.31022547136273615</v>
      </c>
      <c r="FJ56">
        <f t="shared" si="76"/>
        <v>0.28241435418083599</v>
      </c>
      <c r="FK56">
        <f t="shared" si="77"/>
        <v>0.24096839882541563</v>
      </c>
      <c r="FL56">
        <f t="shared" si="78"/>
        <v>0.21757338732058895</v>
      </c>
      <c r="FM56">
        <f t="shared" si="79"/>
        <v>0.41219429139285874</v>
      </c>
      <c r="FN56">
        <f t="shared" si="80"/>
        <v>0.17717515036722381</v>
      </c>
      <c r="FO56">
        <f t="shared" si="81"/>
        <v>0.51677138315101745</v>
      </c>
      <c r="FP56">
        <f t="shared" si="82"/>
        <v>0.36801933559737743</v>
      </c>
      <c r="FQ56">
        <f t="shared" si="83"/>
        <v>0.65755357262103975</v>
      </c>
      <c r="FR56">
        <f t="shared" si="84"/>
        <v>7.201585221254253E-2</v>
      </c>
      <c r="FS56">
        <f t="shared" si="85"/>
        <v>0.17717515036722378</v>
      </c>
      <c r="FT56">
        <f t="shared" si="86"/>
        <v>0.14440862811845129</v>
      </c>
    </row>
    <row r="57" spans="1:176">
      <c r="A57" s="25" t="s">
        <v>263</v>
      </c>
      <c r="B57" t="s">
        <v>16</v>
      </c>
      <c r="C57">
        <v>4</v>
      </c>
      <c r="D57" s="25" t="s">
        <v>357</v>
      </c>
      <c r="E57" s="25" t="s">
        <v>259</v>
      </c>
      <c r="F57">
        <v>0</v>
      </c>
      <c r="G57">
        <v>9.751340809361287E-3</v>
      </c>
      <c r="H57">
        <v>3.4129692832764506E-2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0.17064846416382251</v>
      </c>
      <c r="P57">
        <v>0</v>
      </c>
      <c r="Q57">
        <v>0</v>
      </c>
      <c r="R57">
        <v>1.4870794734275964E-2</v>
      </c>
      <c r="S57">
        <v>0</v>
      </c>
      <c r="T57">
        <v>0</v>
      </c>
      <c r="U57">
        <v>0</v>
      </c>
      <c r="V57">
        <v>2.9254022428083858E-2</v>
      </c>
      <c r="W57">
        <v>0</v>
      </c>
      <c r="X57">
        <v>0</v>
      </c>
      <c r="Y57">
        <v>0</v>
      </c>
      <c r="Z57">
        <v>0</v>
      </c>
      <c r="AA57">
        <v>0</v>
      </c>
      <c r="AB57">
        <v>8.3130180399804965E-2</v>
      </c>
      <c r="AC57">
        <v>0</v>
      </c>
      <c r="AD57">
        <v>0</v>
      </c>
      <c r="AE57">
        <v>0</v>
      </c>
      <c r="AF57">
        <v>9.751340809361287E-3</v>
      </c>
      <c r="AG57">
        <v>0</v>
      </c>
      <c r="AH57">
        <v>0</v>
      </c>
      <c r="AI57">
        <v>0.11214041930765482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9.751340809361287E-3</v>
      </c>
      <c r="AT57">
        <v>0</v>
      </c>
      <c r="AU57">
        <v>0</v>
      </c>
      <c r="AV57">
        <v>0</v>
      </c>
      <c r="AW57">
        <v>0</v>
      </c>
      <c r="AX57">
        <v>0.34617259873232559</v>
      </c>
      <c r="AY57">
        <v>7.3135056070209661E-2</v>
      </c>
      <c r="AZ57">
        <v>0</v>
      </c>
      <c r="BA57">
        <v>0</v>
      </c>
      <c r="BB57">
        <v>6.8259385665528999E-2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4.8756704046806435E-3</v>
      </c>
      <c r="BM57">
        <v>9.751340809361287E-3</v>
      </c>
      <c r="BN57">
        <v>0</v>
      </c>
      <c r="BO57">
        <v>4.8756704046806435E-3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1.9502681618722574E-2</v>
      </c>
      <c r="BY57">
        <v>0</v>
      </c>
      <c r="BZ57" s="27">
        <f t="shared" si="87"/>
        <v>3</v>
      </c>
      <c r="CA57">
        <f t="shared" si="0"/>
        <v>10</v>
      </c>
      <c r="CB57">
        <f t="shared" si="1"/>
        <v>13</v>
      </c>
      <c r="CC57">
        <f>[1]!shannonweaver(J57:BT57)</f>
        <v>1.9085191476335146</v>
      </c>
      <c r="CD57">
        <f t="shared" si="2"/>
        <v>0.74407673667378993</v>
      </c>
      <c r="CF57">
        <v>1</v>
      </c>
      <c r="CN57">
        <f t="shared" si="88"/>
        <v>14</v>
      </c>
      <c r="CO57">
        <f t="shared" si="3"/>
        <v>4.3881033642125797E-2</v>
      </c>
      <c r="CP57">
        <f t="shared" si="4"/>
        <v>0</v>
      </c>
      <c r="CQ57">
        <f t="shared" si="5"/>
        <v>9.751340809361287E-3</v>
      </c>
      <c r="CR57">
        <f t="shared" si="6"/>
        <v>3.4129692832764506E-2</v>
      </c>
      <c r="CS57">
        <f t="shared" si="7"/>
        <v>0</v>
      </c>
      <c r="CT57">
        <f t="shared" si="8"/>
        <v>0</v>
      </c>
      <c r="CU57">
        <f t="shared" si="9"/>
        <v>0</v>
      </c>
      <c r="CV57">
        <f t="shared" si="10"/>
        <v>0.17064846416382251</v>
      </c>
      <c r="CW57">
        <f t="shared" si="11"/>
        <v>1.4870794734275964E-2</v>
      </c>
      <c r="CX57">
        <f t="shared" si="12"/>
        <v>0</v>
      </c>
      <c r="CY57">
        <f t="shared" si="13"/>
        <v>8.3130180399804965E-2</v>
      </c>
      <c r="CZ57">
        <f t="shared" si="14"/>
        <v>0</v>
      </c>
      <c r="DA57">
        <f t="shared" si="15"/>
        <v>9.751340809361287E-3</v>
      </c>
      <c r="DB57">
        <f t="shared" si="16"/>
        <v>0.11214041930765482</v>
      </c>
      <c r="DC57">
        <f t="shared" si="17"/>
        <v>0</v>
      </c>
      <c r="DD57">
        <f t="shared" si="18"/>
        <v>0</v>
      </c>
      <c r="DE57">
        <f t="shared" si="19"/>
        <v>0</v>
      </c>
      <c r="DF57">
        <f t="shared" si="20"/>
        <v>4.8042277203939471E-3</v>
      </c>
      <c r="DG57">
        <f t="shared" si="21"/>
        <v>4.8042277203939471E-3</v>
      </c>
      <c r="DH57">
        <f t="shared" si="22"/>
        <v>0</v>
      </c>
      <c r="DI57">
        <f t="shared" si="23"/>
        <v>0</v>
      </c>
      <c r="DJ57">
        <f t="shared" si="24"/>
        <v>0</v>
      </c>
      <c r="DK57">
        <f t="shared" si="25"/>
        <v>0.41930765480253523</v>
      </c>
      <c r="DL57">
        <f t="shared" si="26"/>
        <v>6.8259385665528999E-2</v>
      </c>
      <c r="DM57">
        <f t="shared" si="27"/>
        <v>4.8756704046806432E-2</v>
      </c>
      <c r="DN57">
        <f t="shared" si="28"/>
        <v>0</v>
      </c>
      <c r="DO57">
        <f t="shared" si="29"/>
        <v>0.93661628473915148</v>
      </c>
      <c r="DP57">
        <f t="shared" si="30"/>
        <v>0.93661628473915148</v>
      </c>
      <c r="DQ57">
        <f t="shared" si="31"/>
        <v>10</v>
      </c>
      <c r="DR57" s="50">
        <f t="shared" si="32"/>
        <v>1.0403845435155656</v>
      </c>
      <c r="DS57" s="50">
        <f t="shared" si="33"/>
        <v>0.21104108782031744</v>
      </c>
      <c r="DT57">
        <f t="shared" si="34"/>
        <v>0</v>
      </c>
      <c r="DU57">
        <f t="shared" si="35"/>
        <v>9.8910074859859878E-2</v>
      </c>
      <c r="DV57">
        <f t="shared" si="36"/>
        <v>0.18580957470331474</v>
      </c>
      <c r="DW57">
        <f t="shared" si="37"/>
        <v>0</v>
      </c>
      <c r="DX57">
        <f t="shared" si="38"/>
        <v>0</v>
      </c>
      <c r="DY57">
        <f t="shared" si="39"/>
        <v>0</v>
      </c>
      <c r="DZ57">
        <f t="shared" si="40"/>
        <v>0.42585129217046225</v>
      </c>
      <c r="EA57">
        <f t="shared" si="41"/>
        <v>0.12225014733540279</v>
      </c>
      <c r="EB57">
        <f t="shared" si="42"/>
        <v>0</v>
      </c>
      <c r="EC57">
        <f t="shared" si="43"/>
        <v>0.29247505036025806</v>
      </c>
      <c r="ED57">
        <f t="shared" si="44"/>
        <v>0</v>
      </c>
      <c r="EE57">
        <f t="shared" si="45"/>
        <v>9.8910074859859878E-2</v>
      </c>
      <c r="EF57">
        <f t="shared" si="46"/>
        <v>0.34147122649585787</v>
      </c>
      <c r="EG57">
        <f t="shared" si="47"/>
        <v>0</v>
      </c>
      <c r="EH57">
        <f t="shared" si="48"/>
        <v>0</v>
      </c>
      <c r="EI57">
        <f t="shared" si="49"/>
        <v>0</v>
      </c>
      <c r="EJ57">
        <f t="shared" si="50"/>
        <v>6.9368155726842434E-2</v>
      </c>
      <c r="EK57">
        <f t="shared" si="51"/>
        <v>6.9368155726842434E-2</v>
      </c>
      <c r="EL57">
        <f t="shared" si="52"/>
        <v>0</v>
      </c>
      <c r="EM57">
        <f t="shared" si="53"/>
        <v>0</v>
      </c>
      <c r="EN57">
        <f t="shared" si="54"/>
        <v>0</v>
      </c>
      <c r="EO57">
        <f t="shared" si="55"/>
        <v>0.70435137585644203</v>
      </c>
      <c r="EP57">
        <f t="shared" si="56"/>
        <v>0.26433246014700201</v>
      </c>
      <c r="EQ57">
        <f t="shared" si="57"/>
        <v>0.22264407451381246</v>
      </c>
      <c r="ER57">
        <f t="shared" si="58"/>
        <v>0</v>
      </c>
      <c r="ES57">
        <f t="shared" si="59"/>
        <v>1.3162966561983782</v>
      </c>
      <c r="ET57">
        <f t="shared" si="60"/>
        <v>1.3162966561983782</v>
      </c>
      <c r="EU57" s="27">
        <f t="shared" si="61"/>
        <v>0</v>
      </c>
      <c r="EV57">
        <f t="shared" si="62"/>
        <v>9.751340809361287E-3</v>
      </c>
      <c r="EW57">
        <f t="shared" si="63"/>
        <v>3.4129692832764506E-2</v>
      </c>
      <c r="EX57">
        <f t="shared" si="64"/>
        <v>0</v>
      </c>
      <c r="EY57">
        <f t="shared" si="65"/>
        <v>8.3130180399804965E-2</v>
      </c>
      <c r="EZ57">
        <f t="shared" si="66"/>
        <v>0.17064846416382251</v>
      </c>
      <c r="FA57">
        <f t="shared" si="67"/>
        <v>2.462213554363725E-2</v>
      </c>
      <c r="FB57">
        <f t="shared" si="68"/>
        <v>0.41930765480253523</v>
      </c>
      <c r="FC57">
        <f t="shared" si="69"/>
        <v>6.8259385665528999E-2</v>
      </c>
      <c r="FD57">
        <f t="shared" si="70"/>
        <v>0.48756704046806421</v>
      </c>
      <c r="FE57">
        <f t="shared" si="71"/>
        <v>4.8756704046806432E-2</v>
      </c>
      <c r="FF57">
        <f t="shared" si="72"/>
        <v>0.11214041930765482</v>
      </c>
      <c r="FG57">
        <f t="shared" si="73"/>
        <v>9.751340809361287E-3</v>
      </c>
      <c r="FH57" s="27">
        <f t="shared" si="74"/>
        <v>0</v>
      </c>
      <c r="FI57">
        <f t="shared" si="75"/>
        <v>9.8910074859859878E-2</v>
      </c>
      <c r="FJ57">
        <f t="shared" si="76"/>
        <v>0.18580957470331474</v>
      </c>
      <c r="FK57">
        <f t="shared" si="77"/>
        <v>0</v>
      </c>
      <c r="FL57">
        <f t="shared" si="78"/>
        <v>0.29247505036025806</v>
      </c>
      <c r="FM57">
        <f t="shared" si="79"/>
        <v>0.42585129217046225</v>
      </c>
      <c r="FN57">
        <f t="shared" si="80"/>
        <v>0.15756559015487642</v>
      </c>
      <c r="FO57">
        <f t="shared" si="81"/>
        <v>0.70435137585644203</v>
      </c>
      <c r="FP57">
        <f t="shared" si="82"/>
        <v>0.26433246014700201</v>
      </c>
      <c r="FQ57">
        <f t="shared" si="83"/>
        <v>0.77296392226353916</v>
      </c>
      <c r="FR57">
        <f t="shared" si="84"/>
        <v>0.22264407451381246</v>
      </c>
      <c r="FS57">
        <f t="shared" si="85"/>
        <v>0.34147122649585787</v>
      </c>
      <c r="FT57">
        <f t="shared" si="86"/>
        <v>9.8910074859859878E-2</v>
      </c>
    </row>
    <row r="58" spans="1:176">
      <c r="A58" s="25" t="s">
        <v>264</v>
      </c>
      <c r="B58" t="s">
        <v>16</v>
      </c>
      <c r="C58">
        <v>4</v>
      </c>
      <c r="D58" s="25" t="s">
        <v>357</v>
      </c>
      <c r="E58" s="25" t="s">
        <v>259</v>
      </c>
      <c r="F58">
        <v>4.8042277203939471E-3</v>
      </c>
      <c r="G58">
        <v>9.6084554407878942E-3</v>
      </c>
      <c r="H58">
        <v>6.2454960365121305E-2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3.8433821763151577E-2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2.4261349987989435E-2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4.8042277203939471E-3</v>
      </c>
      <c r="AD58">
        <v>0.12971414845063658</v>
      </c>
      <c r="AE58">
        <v>0</v>
      </c>
      <c r="AF58">
        <v>3.362959404275763E-2</v>
      </c>
      <c r="AG58">
        <v>0</v>
      </c>
      <c r="AH58">
        <v>0</v>
      </c>
      <c r="AI58">
        <v>0.10088878212827289</v>
      </c>
      <c r="AJ58">
        <v>9.6084554407878942E-3</v>
      </c>
      <c r="AK58">
        <v>0</v>
      </c>
      <c r="AL58">
        <v>4.8042277203939471E-3</v>
      </c>
      <c r="AM58">
        <v>0</v>
      </c>
      <c r="AN58">
        <v>0</v>
      </c>
      <c r="AO58">
        <v>0</v>
      </c>
      <c r="AP58">
        <v>4.8042277203939471E-3</v>
      </c>
      <c r="AQ58">
        <v>0</v>
      </c>
      <c r="AR58">
        <v>0</v>
      </c>
      <c r="AS58">
        <v>4.8042277203939471E-3</v>
      </c>
      <c r="AT58">
        <v>0</v>
      </c>
      <c r="AU58">
        <v>0</v>
      </c>
      <c r="AV58">
        <v>0</v>
      </c>
      <c r="AW58">
        <v>0</v>
      </c>
      <c r="AX58">
        <v>0.49003122748018257</v>
      </c>
      <c r="AY58">
        <v>0</v>
      </c>
      <c r="AZ58">
        <v>0</v>
      </c>
      <c r="BA58">
        <v>0</v>
      </c>
      <c r="BB58">
        <v>3.362959404275763E-2</v>
      </c>
      <c r="BC58">
        <v>5.2846504924333425E-3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9.6084554407878942E-3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2.8825366322363682E-2</v>
      </c>
      <c r="BY58">
        <v>0</v>
      </c>
      <c r="BZ58" s="27">
        <f t="shared" si="87"/>
        <v>2</v>
      </c>
      <c r="CA58">
        <f t="shared" si="0"/>
        <v>12</v>
      </c>
      <c r="CB58">
        <f t="shared" si="1"/>
        <v>14</v>
      </c>
      <c r="CC58">
        <f>[1]!shannonweaver(J58:BT58)</f>
        <v>1.5757152580241103</v>
      </c>
      <c r="CD58">
        <f t="shared" si="2"/>
        <v>0.59707503900789827</v>
      </c>
      <c r="CI58">
        <v>2</v>
      </c>
      <c r="CN58">
        <f t="shared" si="88"/>
        <v>16</v>
      </c>
      <c r="CO58">
        <f t="shared" si="3"/>
        <v>7.6867643526303153E-2</v>
      </c>
      <c r="CP58">
        <f t="shared" si="4"/>
        <v>4.8042277203939471E-3</v>
      </c>
      <c r="CQ58">
        <f t="shared" si="5"/>
        <v>9.6084554407878942E-3</v>
      </c>
      <c r="CR58">
        <f t="shared" si="6"/>
        <v>6.2454960365121305E-2</v>
      </c>
      <c r="CS58">
        <f t="shared" si="7"/>
        <v>0</v>
      </c>
      <c r="CT58">
        <f t="shared" si="8"/>
        <v>0</v>
      </c>
      <c r="CU58">
        <f t="shared" si="9"/>
        <v>0</v>
      </c>
      <c r="CV58">
        <f t="shared" si="10"/>
        <v>3.8433821763151577E-2</v>
      </c>
      <c r="CW58">
        <f t="shared" si="11"/>
        <v>0</v>
      </c>
      <c r="CX58">
        <f t="shared" si="12"/>
        <v>0</v>
      </c>
      <c r="CY58">
        <f t="shared" si="13"/>
        <v>0.12971414845063658</v>
      </c>
      <c r="CZ58">
        <f t="shared" si="14"/>
        <v>4.8042277203939471E-3</v>
      </c>
      <c r="DA58">
        <f t="shared" si="15"/>
        <v>3.362959404275763E-2</v>
      </c>
      <c r="DB58">
        <f t="shared" si="16"/>
        <v>0.10088878212827289</v>
      </c>
      <c r="DC58">
        <f t="shared" si="17"/>
        <v>9.6084554407878942E-3</v>
      </c>
      <c r="DD58">
        <f t="shared" si="18"/>
        <v>0</v>
      </c>
      <c r="DE58">
        <f t="shared" si="19"/>
        <v>4.8042277203939471E-3</v>
      </c>
      <c r="DF58">
        <f t="shared" si="20"/>
        <v>5.025222195532069E-3</v>
      </c>
      <c r="DG58">
        <f t="shared" si="21"/>
        <v>0.11933701657458566</v>
      </c>
      <c r="DH58">
        <f t="shared" si="22"/>
        <v>0</v>
      </c>
      <c r="DI58">
        <f t="shared" si="23"/>
        <v>0</v>
      </c>
      <c r="DJ58">
        <f t="shared" si="24"/>
        <v>0</v>
      </c>
      <c r="DK58">
        <f t="shared" si="25"/>
        <v>0.49003122748018257</v>
      </c>
      <c r="DL58">
        <f t="shared" si="26"/>
        <v>3.8914244535190975E-2</v>
      </c>
      <c r="DM58">
        <f t="shared" si="27"/>
        <v>3.3869805428777329E-2</v>
      </c>
      <c r="DN58">
        <f t="shared" si="28"/>
        <v>0</v>
      </c>
      <c r="DO58">
        <f t="shared" si="29"/>
        <v>0.89430699015133341</v>
      </c>
      <c r="DP58">
        <f t="shared" si="30"/>
        <v>0.89430699015133341</v>
      </c>
      <c r="DQ58">
        <f t="shared" si="31"/>
        <v>12</v>
      </c>
      <c r="DR58" s="50">
        <f t="shared" si="32"/>
        <v>0.88309364720736339</v>
      </c>
      <c r="DS58" s="50">
        <f t="shared" si="33"/>
        <v>0.28093086973757914</v>
      </c>
      <c r="DT58">
        <f t="shared" si="34"/>
        <v>6.9368155726842434E-2</v>
      </c>
      <c r="DU58">
        <f t="shared" si="35"/>
        <v>9.8180386343806478E-2</v>
      </c>
      <c r="DV58">
        <f t="shared" si="36"/>
        <v>0.25258720602312695</v>
      </c>
      <c r="DW58">
        <f t="shared" si="37"/>
        <v>0</v>
      </c>
      <c r="DX58">
        <f t="shared" si="38"/>
        <v>0</v>
      </c>
      <c r="DY58">
        <f t="shared" si="39"/>
        <v>0</v>
      </c>
      <c r="DZ58">
        <f t="shared" si="40"/>
        <v>0.19732348396598598</v>
      </c>
      <c r="EA58">
        <f t="shared" si="41"/>
        <v>0</v>
      </c>
      <c r="EB58">
        <f t="shared" si="42"/>
        <v>0</v>
      </c>
      <c r="EC58">
        <f t="shared" si="43"/>
        <v>0.36843779474553834</v>
      </c>
      <c r="ED58">
        <f t="shared" si="44"/>
        <v>6.9368155726842434E-2</v>
      </c>
      <c r="EE58">
        <f t="shared" si="45"/>
        <v>0.18442746133453536</v>
      </c>
      <c r="EF58">
        <f t="shared" si="46"/>
        <v>0.32322894591141382</v>
      </c>
      <c r="EG58">
        <f t="shared" si="47"/>
        <v>9.8180386343806478E-2</v>
      </c>
      <c r="EH58">
        <f t="shared" si="48"/>
        <v>0</v>
      </c>
      <c r="EI58">
        <f t="shared" si="49"/>
        <v>6.9368155726842434E-2</v>
      </c>
      <c r="EJ58">
        <f t="shared" si="50"/>
        <v>7.094830828330731E-2</v>
      </c>
      <c r="EK58">
        <f t="shared" si="51"/>
        <v>0.35272029019847068</v>
      </c>
      <c r="EL58">
        <f t="shared" si="52"/>
        <v>0</v>
      </c>
      <c r="EM58">
        <f t="shared" si="53"/>
        <v>0</v>
      </c>
      <c r="EN58">
        <f t="shared" si="54"/>
        <v>0</v>
      </c>
      <c r="EO58">
        <f t="shared" si="55"/>
        <v>0.77542873031881154</v>
      </c>
      <c r="EP58">
        <f t="shared" si="56"/>
        <v>0.19856929037684354</v>
      </c>
      <c r="EQ58">
        <f t="shared" si="57"/>
        <v>0.18509255756770554</v>
      </c>
      <c r="ER58">
        <f t="shared" si="58"/>
        <v>0</v>
      </c>
      <c r="ES58">
        <f t="shared" si="59"/>
        <v>1.2396739778557451</v>
      </c>
      <c r="ET58">
        <f t="shared" si="60"/>
        <v>1.2396739778557451</v>
      </c>
      <c r="EU58" s="27">
        <f t="shared" si="61"/>
        <v>4.8042277203939471E-3</v>
      </c>
      <c r="EV58">
        <f t="shared" si="62"/>
        <v>9.6084554407878942E-3</v>
      </c>
      <c r="EW58">
        <f t="shared" si="63"/>
        <v>6.2454960365121305E-2</v>
      </c>
      <c r="EX58">
        <f t="shared" si="64"/>
        <v>0</v>
      </c>
      <c r="EY58">
        <f t="shared" si="65"/>
        <v>0.13451837617103052</v>
      </c>
      <c r="EZ58">
        <f t="shared" si="66"/>
        <v>3.8433821763151577E-2</v>
      </c>
      <c r="FA58">
        <f t="shared" si="67"/>
        <v>3.362959404275763E-2</v>
      </c>
      <c r="FB58">
        <f t="shared" si="68"/>
        <v>0.49003122748018257</v>
      </c>
      <c r="FC58">
        <f t="shared" si="69"/>
        <v>3.8914244535190975E-2</v>
      </c>
      <c r="FD58">
        <f t="shared" si="70"/>
        <v>0.52894547201537356</v>
      </c>
      <c r="FE58">
        <f t="shared" si="71"/>
        <v>3.3869805428777329E-2</v>
      </c>
      <c r="FF58">
        <f t="shared" si="72"/>
        <v>0.10088878212827289</v>
      </c>
      <c r="FG58">
        <f t="shared" si="73"/>
        <v>2.4021138601969735E-2</v>
      </c>
      <c r="FH58" s="27">
        <f t="shared" si="74"/>
        <v>6.9368155726842434E-2</v>
      </c>
      <c r="FI58">
        <f t="shared" si="75"/>
        <v>9.8180386343806478E-2</v>
      </c>
      <c r="FJ58">
        <f t="shared" si="76"/>
        <v>0.25258720602312695</v>
      </c>
      <c r="FK58">
        <f t="shared" si="77"/>
        <v>0</v>
      </c>
      <c r="FL58">
        <f t="shared" si="78"/>
        <v>0.37553195863311473</v>
      </c>
      <c r="FM58">
        <f t="shared" si="79"/>
        <v>0.19732348396598598</v>
      </c>
      <c r="FN58">
        <f t="shared" si="80"/>
        <v>0.18442746133453536</v>
      </c>
      <c r="FO58">
        <f t="shared" si="81"/>
        <v>0.77542873031881154</v>
      </c>
      <c r="FP58">
        <f t="shared" si="82"/>
        <v>0.19856929037684354</v>
      </c>
      <c r="FQ58">
        <f t="shared" si="83"/>
        <v>0.8143598276340277</v>
      </c>
      <c r="FR58">
        <f t="shared" si="84"/>
        <v>0.18509255756770554</v>
      </c>
      <c r="FS58">
        <f t="shared" si="85"/>
        <v>0.32322894591141382</v>
      </c>
      <c r="FT58">
        <f t="shared" si="86"/>
        <v>0.15561484434687262</v>
      </c>
    </row>
    <row r="59" spans="1:176">
      <c r="A59" s="25" t="s">
        <v>265</v>
      </c>
      <c r="B59" t="s">
        <v>16</v>
      </c>
      <c r="C59">
        <v>4</v>
      </c>
      <c r="D59" s="25" t="s">
        <v>357</v>
      </c>
      <c r="E59" s="25" t="s">
        <v>259</v>
      </c>
      <c r="F59">
        <v>0</v>
      </c>
      <c r="G59">
        <v>0</v>
      </c>
      <c r="H59">
        <v>0.10165745856353592</v>
      </c>
      <c r="I59">
        <v>0</v>
      </c>
      <c r="J59">
        <v>8.8397790055248626E-3</v>
      </c>
      <c r="K59">
        <v>4.4198895027624313E-3</v>
      </c>
      <c r="L59">
        <v>0</v>
      </c>
      <c r="M59">
        <v>0</v>
      </c>
      <c r="N59">
        <v>0</v>
      </c>
      <c r="O59">
        <v>0.22983425414364639</v>
      </c>
      <c r="P59">
        <v>0</v>
      </c>
      <c r="Q59">
        <v>0</v>
      </c>
      <c r="R59">
        <v>1.3922651933701661E-2</v>
      </c>
      <c r="S59">
        <v>0</v>
      </c>
      <c r="T59">
        <v>0</v>
      </c>
      <c r="U59">
        <v>0</v>
      </c>
      <c r="V59">
        <v>2.6519337016574586E-2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0.10165745856353592</v>
      </c>
      <c r="AE59">
        <v>4.4198895027624313E-3</v>
      </c>
      <c r="AF59">
        <v>1.3259668508287295E-2</v>
      </c>
      <c r="AG59">
        <v>0</v>
      </c>
      <c r="AH59">
        <v>0</v>
      </c>
      <c r="AI59">
        <v>7.9558011049723792E-2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2.2099447513812155E-4</v>
      </c>
      <c r="AR59">
        <v>0</v>
      </c>
      <c r="AS59">
        <v>0.11933701657458566</v>
      </c>
      <c r="AT59">
        <v>0</v>
      </c>
      <c r="AU59">
        <v>0</v>
      </c>
      <c r="AV59">
        <v>0</v>
      </c>
      <c r="AW59">
        <v>0</v>
      </c>
      <c r="AX59">
        <v>0.19447513812154693</v>
      </c>
      <c r="AY59">
        <v>3.535911602209945E-2</v>
      </c>
      <c r="AZ59">
        <v>0</v>
      </c>
      <c r="BA59">
        <v>0</v>
      </c>
      <c r="BB59">
        <v>2.6519337016574586E-2</v>
      </c>
      <c r="BC59">
        <v>1.3480662983425417E-2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1.3259668508287295E-2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1.3259668508287295E-2</v>
      </c>
      <c r="BY59">
        <v>0</v>
      </c>
      <c r="BZ59" s="27">
        <f t="shared" si="87"/>
        <v>5</v>
      </c>
      <c r="CA59">
        <f t="shared" si="0"/>
        <v>11</v>
      </c>
      <c r="CB59">
        <f t="shared" si="1"/>
        <v>16</v>
      </c>
      <c r="CC59">
        <f>[1]!shannonweaver(J59:BT59)</f>
        <v>2.1131496158075977</v>
      </c>
      <c r="CD59">
        <f t="shared" si="2"/>
        <v>0.76215761784550995</v>
      </c>
      <c r="CF59">
        <v>2</v>
      </c>
      <c r="CN59">
        <f t="shared" si="88"/>
        <v>18</v>
      </c>
      <c r="CO59">
        <f t="shared" si="3"/>
        <v>0.10165745856353592</v>
      </c>
      <c r="CP59">
        <f t="shared" si="4"/>
        <v>0</v>
      </c>
      <c r="CQ59">
        <f t="shared" si="5"/>
        <v>0</v>
      </c>
      <c r="CR59">
        <f t="shared" si="6"/>
        <v>0.10165745856353592</v>
      </c>
      <c r="CS59">
        <f t="shared" si="7"/>
        <v>8.8397790055248626E-3</v>
      </c>
      <c r="CT59">
        <f t="shared" si="8"/>
        <v>4.4198895027624313E-3</v>
      </c>
      <c r="CU59">
        <f t="shared" si="9"/>
        <v>0</v>
      </c>
      <c r="CV59">
        <f t="shared" si="10"/>
        <v>0.22983425414364639</v>
      </c>
      <c r="CW59">
        <f t="shared" si="11"/>
        <v>1.3922651933701661E-2</v>
      </c>
      <c r="CX59">
        <f t="shared" si="12"/>
        <v>0</v>
      </c>
      <c r="CY59">
        <f t="shared" si="13"/>
        <v>0.10165745856353592</v>
      </c>
      <c r="CZ59">
        <f t="shared" si="14"/>
        <v>0</v>
      </c>
      <c r="DA59">
        <f t="shared" si="15"/>
        <v>1.7679558011049725E-2</v>
      </c>
      <c r="DB59">
        <f t="shared" si="16"/>
        <v>7.9558011049723792E-2</v>
      </c>
      <c r="DC59">
        <f t="shared" si="17"/>
        <v>0</v>
      </c>
      <c r="DD59">
        <f t="shared" si="18"/>
        <v>0</v>
      </c>
      <c r="DE59">
        <f t="shared" si="19"/>
        <v>0</v>
      </c>
      <c r="DF59">
        <f t="shared" si="20"/>
        <v>1.5150020417379922E-2</v>
      </c>
      <c r="DG59">
        <f t="shared" si="21"/>
        <v>4.8947626040137049E-3</v>
      </c>
      <c r="DH59">
        <f t="shared" si="22"/>
        <v>0</v>
      </c>
      <c r="DI59">
        <f t="shared" si="23"/>
        <v>0</v>
      </c>
      <c r="DJ59">
        <f t="shared" si="24"/>
        <v>0</v>
      </c>
      <c r="DK59">
        <f t="shared" si="25"/>
        <v>0.22983425414364639</v>
      </c>
      <c r="DL59">
        <f t="shared" si="26"/>
        <v>0.04</v>
      </c>
      <c r="DM59">
        <f t="shared" si="27"/>
        <v>3.9779005524861882E-2</v>
      </c>
      <c r="DN59">
        <f t="shared" si="28"/>
        <v>1.3259668508287293E-2</v>
      </c>
      <c r="DO59">
        <f t="shared" si="29"/>
        <v>0.87182320441988947</v>
      </c>
      <c r="DP59">
        <f t="shared" si="30"/>
        <v>0.88508287292817689</v>
      </c>
      <c r="DQ59">
        <f t="shared" si="31"/>
        <v>12</v>
      </c>
      <c r="DR59" s="50">
        <f t="shared" si="32"/>
        <v>1.061353538795144</v>
      </c>
      <c r="DS59" s="50">
        <f t="shared" si="33"/>
        <v>0.32450289872899268</v>
      </c>
      <c r="DT59">
        <f t="shared" si="34"/>
        <v>0</v>
      </c>
      <c r="DU59">
        <f t="shared" si="35"/>
        <v>0</v>
      </c>
      <c r="DV59">
        <f t="shared" si="36"/>
        <v>0.32450289872899268</v>
      </c>
      <c r="DW59">
        <f t="shared" si="37"/>
        <v>9.4159172360853513E-2</v>
      </c>
      <c r="DX59">
        <f t="shared" si="38"/>
        <v>6.6531321228213355E-2</v>
      </c>
      <c r="DY59">
        <f t="shared" si="39"/>
        <v>0</v>
      </c>
      <c r="DZ59">
        <f t="shared" si="40"/>
        <v>0.49998265764946148</v>
      </c>
      <c r="EA59">
        <f t="shared" si="41"/>
        <v>0.11826981637127142</v>
      </c>
      <c r="EB59">
        <f t="shared" si="42"/>
        <v>0</v>
      </c>
      <c r="EC59">
        <f t="shared" si="43"/>
        <v>0.32450289872899268</v>
      </c>
      <c r="ED59">
        <f t="shared" si="44"/>
        <v>0</v>
      </c>
      <c r="EE59">
        <f t="shared" si="45"/>
        <v>0.13335944154865384</v>
      </c>
      <c r="EF59">
        <f t="shared" si="46"/>
        <v>0.2859409255114872</v>
      </c>
      <c r="EG59">
        <f t="shared" si="47"/>
        <v>0</v>
      </c>
      <c r="EH59">
        <f t="shared" si="48"/>
        <v>0</v>
      </c>
      <c r="EI59">
        <f t="shared" si="49"/>
        <v>0</v>
      </c>
      <c r="EJ59">
        <f t="shared" si="50"/>
        <v>0.12339834842079991</v>
      </c>
      <c r="EK59">
        <f t="shared" si="51"/>
        <v>7.0019781147028934E-2</v>
      </c>
      <c r="EL59">
        <f t="shared" si="52"/>
        <v>0</v>
      </c>
      <c r="EM59">
        <f t="shared" si="53"/>
        <v>0</v>
      </c>
      <c r="EN59">
        <f t="shared" si="54"/>
        <v>0</v>
      </c>
      <c r="EO59">
        <f t="shared" si="55"/>
        <v>0.49998265764946148</v>
      </c>
      <c r="EP59">
        <f t="shared" si="56"/>
        <v>0.20135792079033082</v>
      </c>
      <c r="EQ59">
        <f t="shared" si="57"/>
        <v>0.20079329344675675</v>
      </c>
      <c r="ER59">
        <f t="shared" si="58"/>
        <v>0.11540664104631655</v>
      </c>
      <c r="ES59">
        <f t="shared" si="59"/>
        <v>1.204652142342959</v>
      </c>
      <c r="ET59">
        <f t="shared" si="60"/>
        <v>1.2249486455363421</v>
      </c>
      <c r="EU59" s="27">
        <f t="shared" si="61"/>
        <v>0</v>
      </c>
      <c r="EV59">
        <f t="shared" si="62"/>
        <v>0</v>
      </c>
      <c r="EW59">
        <f t="shared" si="63"/>
        <v>0.10165745856353592</v>
      </c>
      <c r="EX59">
        <f t="shared" si="64"/>
        <v>1.3259668508287293E-2</v>
      </c>
      <c r="EY59">
        <f t="shared" si="65"/>
        <v>0.10165745856353592</v>
      </c>
      <c r="EZ59">
        <f t="shared" si="66"/>
        <v>0.22983425414364639</v>
      </c>
      <c r="FA59">
        <f t="shared" si="67"/>
        <v>3.1602209944751387E-2</v>
      </c>
      <c r="FB59">
        <f t="shared" si="68"/>
        <v>0.22983425414364639</v>
      </c>
      <c r="FC59">
        <f t="shared" si="69"/>
        <v>0.04</v>
      </c>
      <c r="FD59">
        <f t="shared" si="70"/>
        <v>0.26983425414364637</v>
      </c>
      <c r="FE59">
        <f t="shared" si="71"/>
        <v>3.9779005524861882E-2</v>
      </c>
      <c r="FF59">
        <f t="shared" si="72"/>
        <v>7.9558011049723792E-2</v>
      </c>
      <c r="FG59">
        <f t="shared" si="73"/>
        <v>0.11955801104972379</v>
      </c>
      <c r="FH59" s="27">
        <f t="shared" si="74"/>
        <v>0</v>
      </c>
      <c r="FI59">
        <f t="shared" si="75"/>
        <v>0</v>
      </c>
      <c r="FJ59">
        <f t="shared" si="76"/>
        <v>0.32450289872899268</v>
      </c>
      <c r="FK59">
        <f t="shared" si="77"/>
        <v>0.11540664104631655</v>
      </c>
      <c r="FL59">
        <f t="shared" si="78"/>
        <v>0.32450289872899268</v>
      </c>
      <c r="FM59">
        <f t="shared" si="79"/>
        <v>0.49998265764946148</v>
      </c>
      <c r="FN59">
        <f t="shared" si="80"/>
        <v>0.17871999696258423</v>
      </c>
      <c r="FO59">
        <f t="shared" si="81"/>
        <v>0.49998265764946148</v>
      </c>
      <c r="FP59">
        <f t="shared" si="82"/>
        <v>0.20135792079033082</v>
      </c>
      <c r="FQ59">
        <f t="shared" si="83"/>
        <v>0.54621387829413881</v>
      </c>
      <c r="FR59">
        <f t="shared" si="84"/>
        <v>0.20079329344675675</v>
      </c>
      <c r="FS59">
        <f t="shared" si="85"/>
        <v>0.2859409255114872</v>
      </c>
      <c r="FT59">
        <f t="shared" si="86"/>
        <v>0.35306100051401529</v>
      </c>
    </row>
    <row r="60" spans="1:176">
      <c r="A60" s="25" t="s">
        <v>314</v>
      </c>
      <c r="B60" t="s">
        <v>16</v>
      </c>
      <c r="C60">
        <v>4</v>
      </c>
      <c r="D60" s="25" t="s">
        <v>357</v>
      </c>
      <c r="E60" s="25" t="s">
        <v>259</v>
      </c>
      <c r="F60">
        <v>0</v>
      </c>
      <c r="G60">
        <v>9.7895252080274098E-3</v>
      </c>
      <c r="H60">
        <v>7.8316201664219293E-2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5.3842388644150755E-3</v>
      </c>
      <c r="S60">
        <v>0</v>
      </c>
      <c r="T60">
        <v>0</v>
      </c>
      <c r="U60">
        <v>0</v>
      </c>
      <c r="V60">
        <v>1.957905041605482E-2</v>
      </c>
      <c r="W60">
        <v>0</v>
      </c>
      <c r="X60">
        <v>0</v>
      </c>
      <c r="Y60">
        <v>0</v>
      </c>
      <c r="Z60">
        <v>1.4684287812041114E-2</v>
      </c>
      <c r="AA60">
        <v>0</v>
      </c>
      <c r="AB60">
        <v>4.8947626040137049E-3</v>
      </c>
      <c r="AC60">
        <v>0</v>
      </c>
      <c r="AD60">
        <v>9.7895252080274098E-3</v>
      </c>
      <c r="AE60">
        <v>0</v>
      </c>
      <c r="AF60">
        <v>1.957905041605482E-2</v>
      </c>
      <c r="AG60">
        <v>0</v>
      </c>
      <c r="AH60">
        <v>0</v>
      </c>
      <c r="AI60">
        <v>8.321096426823299E-2</v>
      </c>
      <c r="AJ60">
        <v>4.8947626040137049E-3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1.49290259422418E-2</v>
      </c>
      <c r="AQ60">
        <v>0</v>
      </c>
      <c r="AR60">
        <v>0</v>
      </c>
      <c r="AS60">
        <v>4.8947626040137049E-3</v>
      </c>
      <c r="AT60">
        <v>0</v>
      </c>
      <c r="AU60">
        <v>0</v>
      </c>
      <c r="AV60">
        <v>0</v>
      </c>
      <c r="AW60">
        <v>0</v>
      </c>
      <c r="AX60">
        <v>0.45521292217327447</v>
      </c>
      <c r="AY60">
        <v>1.9823788546255505E-2</v>
      </c>
      <c r="AZ60">
        <v>0</v>
      </c>
      <c r="BA60">
        <v>0</v>
      </c>
      <c r="BB60">
        <v>6.8771414586392549E-2</v>
      </c>
      <c r="BC60">
        <v>9.7895252080274098E-3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4.8947626040137049E-3</v>
      </c>
      <c r="BM60">
        <v>4.8947626040137049E-3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0.13215859030837002</v>
      </c>
      <c r="BW60">
        <v>2.4473813020068524E-4</v>
      </c>
      <c r="BX60">
        <v>3.4263338228095928E-2</v>
      </c>
      <c r="BY60">
        <v>0</v>
      </c>
      <c r="BZ60" s="27">
        <f t="shared" si="87"/>
        <v>2</v>
      </c>
      <c r="CA60">
        <f t="shared" si="0"/>
        <v>14</v>
      </c>
      <c r="CB60">
        <f t="shared" si="1"/>
        <v>16</v>
      </c>
      <c r="CC60">
        <f>[1]!shannonweaver(J60:BT60)</f>
        <v>1.5236859343875719</v>
      </c>
      <c r="CD60">
        <f t="shared" si="2"/>
        <v>0.5495535353533042</v>
      </c>
      <c r="CN60">
        <f t="shared" si="88"/>
        <v>16</v>
      </c>
      <c r="CO60">
        <f t="shared" si="3"/>
        <v>8.8105726872246701E-2</v>
      </c>
      <c r="CP60">
        <f t="shared" si="4"/>
        <v>0</v>
      </c>
      <c r="CQ60">
        <f t="shared" si="5"/>
        <v>9.7895252080274098E-3</v>
      </c>
      <c r="CR60">
        <f t="shared" si="6"/>
        <v>7.8316201664219293E-2</v>
      </c>
      <c r="CS60">
        <f t="shared" si="7"/>
        <v>0</v>
      </c>
      <c r="CT60">
        <f t="shared" si="8"/>
        <v>0</v>
      </c>
      <c r="CU60">
        <f t="shared" si="9"/>
        <v>0</v>
      </c>
      <c r="CV60">
        <f t="shared" si="10"/>
        <v>0</v>
      </c>
      <c r="CW60">
        <f t="shared" si="11"/>
        <v>5.3842388644150755E-3</v>
      </c>
      <c r="CX60">
        <f t="shared" si="12"/>
        <v>0</v>
      </c>
      <c r="CY60">
        <f t="shared" si="13"/>
        <v>2.9368575624082231E-2</v>
      </c>
      <c r="CZ60">
        <f t="shared" si="14"/>
        <v>0</v>
      </c>
      <c r="DA60">
        <f t="shared" si="15"/>
        <v>1.957905041605482E-2</v>
      </c>
      <c r="DB60">
        <f t="shared" si="16"/>
        <v>8.321096426823299E-2</v>
      </c>
      <c r="DC60">
        <f t="shared" si="17"/>
        <v>4.8947626040137049E-3</v>
      </c>
      <c r="DD60">
        <f t="shared" si="18"/>
        <v>0</v>
      </c>
      <c r="DE60">
        <f t="shared" si="19"/>
        <v>0</v>
      </c>
      <c r="DF60">
        <f t="shared" si="20"/>
        <v>3.8604600250727504E-2</v>
      </c>
      <c r="DG60">
        <f t="shared" si="21"/>
        <v>4.6882325363338025E-3</v>
      </c>
      <c r="DH60">
        <f t="shared" si="22"/>
        <v>1.4064697609001408E-2</v>
      </c>
      <c r="DI60">
        <f t="shared" si="23"/>
        <v>0</v>
      </c>
      <c r="DJ60">
        <f t="shared" si="24"/>
        <v>0</v>
      </c>
      <c r="DK60">
        <f t="shared" si="25"/>
        <v>0.47503671071952996</v>
      </c>
      <c r="DL60">
        <f t="shared" si="26"/>
        <v>7.8560939794419957E-2</v>
      </c>
      <c r="DM60">
        <f t="shared" si="27"/>
        <v>2.9368575624082231E-2</v>
      </c>
      <c r="DN60">
        <f t="shared" si="28"/>
        <v>0</v>
      </c>
      <c r="DO60">
        <f t="shared" si="29"/>
        <v>0.74522760646108654</v>
      </c>
      <c r="DP60">
        <f t="shared" si="30"/>
        <v>0.74522760646108654</v>
      </c>
      <c r="DQ60">
        <f t="shared" si="31"/>
        <v>11</v>
      </c>
      <c r="DR60" s="50">
        <f t="shared" si="32"/>
        <v>0.83503318029892482</v>
      </c>
      <c r="DS60" s="50">
        <f t="shared" si="33"/>
        <v>0.30136722355544826</v>
      </c>
      <c r="DT60">
        <f t="shared" si="34"/>
        <v>0</v>
      </c>
      <c r="DU60">
        <f t="shared" si="35"/>
        <v>9.9104177443166339E-2</v>
      </c>
      <c r="DV60">
        <f t="shared" si="36"/>
        <v>0.28363819619795699</v>
      </c>
      <c r="DW60">
        <f t="shared" si="37"/>
        <v>0</v>
      </c>
      <c r="DX60">
        <f t="shared" si="38"/>
        <v>0</v>
      </c>
      <c r="DY60">
        <f t="shared" si="39"/>
        <v>0</v>
      </c>
      <c r="DZ60">
        <f t="shared" si="40"/>
        <v>0</v>
      </c>
      <c r="EA60">
        <f t="shared" si="41"/>
        <v>7.3443379910965723E-2</v>
      </c>
      <c r="EB60">
        <f t="shared" si="42"/>
        <v>0</v>
      </c>
      <c r="EC60">
        <f t="shared" si="43"/>
        <v>0.1722227340471546</v>
      </c>
      <c r="ED60">
        <f t="shared" si="44"/>
        <v>0</v>
      </c>
      <c r="EE60">
        <f t="shared" si="45"/>
        <v>0.14038583077528358</v>
      </c>
      <c r="EF60">
        <f t="shared" si="46"/>
        <v>0.29262132382388101</v>
      </c>
      <c r="EG60">
        <f t="shared" si="47"/>
        <v>7.0019781147028934E-2</v>
      </c>
      <c r="EH60">
        <f t="shared" si="48"/>
        <v>0</v>
      </c>
      <c r="EI60">
        <f t="shared" si="49"/>
        <v>0</v>
      </c>
      <c r="EJ60">
        <f t="shared" si="50"/>
        <v>0.19776718907612792</v>
      </c>
      <c r="EK60">
        <f t="shared" si="51"/>
        <v>6.8524283425421065E-2</v>
      </c>
      <c r="EL60">
        <f t="shared" si="52"/>
        <v>0.11887445190560367</v>
      </c>
      <c r="EM60">
        <f t="shared" si="53"/>
        <v>0</v>
      </c>
      <c r="EN60">
        <f t="shared" si="54"/>
        <v>0</v>
      </c>
      <c r="EO60">
        <f t="shared" si="55"/>
        <v>0.76042449162110914</v>
      </c>
      <c r="EP60">
        <f t="shared" si="56"/>
        <v>0.28409333596933473</v>
      </c>
      <c r="EQ60">
        <f t="shared" si="57"/>
        <v>0.1722227340471546</v>
      </c>
      <c r="ER60">
        <f t="shared" si="58"/>
        <v>0</v>
      </c>
      <c r="ES60">
        <f t="shared" si="59"/>
        <v>1.0417041779027936</v>
      </c>
      <c r="ET60">
        <f t="shared" si="60"/>
        <v>1.0417041779027936</v>
      </c>
      <c r="EU60" s="27">
        <f t="shared" si="61"/>
        <v>0</v>
      </c>
      <c r="EV60">
        <f t="shared" si="62"/>
        <v>9.7895252080274098E-3</v>
      </c>
      <c r="EW60">
        <f t="shared" si="63"/>
        <v>7.8316201664219293E-2</v>
      </c>
      <c r="EX60">
        <f t="shared" si="64"/>
        <v>0</v>
      </c>
      <c r="EY60">
        <f t="shared" si="65"/>
        <v>2.9368575624082231E-2</v>
      </c>
      <c r="EZ60">
        <f t="shared" si="66"/>
        <v>0</v>
      </c>
      <c r="FA60">
        <f t="shared" si="67"/>
        <v>2.4963289280469897E-2</v>
      </c>
      <c r="FB60">
        <f t="shared" si="68"/>
        <v>0.47503671071952996</v>
      </c>
      <c r="FC60">
        <f t="shared" si="69"/>
        <v>7.8560939794419957E-2</v>
      </c>
      <c r="FD60">
        <f t="shared" si="70"/>
        <v>0.55359765051394993</v>
      </c>
      <c r="FE60">
        <f t="shared" si="71"/>
        <v>2.9368575624082231E-2</v>
      </c>
      <c r="FF60">
        <f t="shared" si="72"/>
        <v>8.321096426823299E-2</v>
      </c>
      <c r="FG60">
        <f t="shared" si="73"/>
        <v>2.4718551150269209E-2</v>
      </c>
      <c r="FH60" s="27">
        <f t="shared" si="74"/>
        <v>0</v>
      </c>
      <c r="FI60">
        <f t="shared" si="75"/>
        <v>9.9104177443166339E-2</v>
      </c>
      <c r="FJ60">
        <f t="shared" si="76"/>
        <v>0.28363819619795699</v>
      </c>
      <c r="FK60">
        <f t="shared" si="77"/>
        <v>0</v>
      </c>
      <c r="FL60">
        <f t="shared" si="78"/>
        <v>0.1722227340471546</v>
      </c>
      <c r="FM60">
        <f t="shared" si="79"/>
        <v>0</v>
      </c>
      <c r="FN60">
        <f t="shared" si="80"/>
        <v>0.15866260416616798</v>
      </c>
      <c r="FO60">
        <f t="shared" si="81"/>
        <v>0.76042449162110914</v>
      </c>
      <c r="FP60">
        <f t="shared" si="82"/>
        <v>0.28409333596933473</v>
      </c>
      <c r="FQ60">
        <f t="shared" si="83"/>
        <v>0.83909899528282783</v>
      </c>
      <c r="FR60">
        <f t="shared" si="84"/>
        <v>0.1722227340471546</v>
      </c>
      <c r="FS60">
        <f t="shared" si="85"/>
        <v>0.29262132382388101</v>
      </c>
      <c r="FT60">
        <f t="shared" si="86"/>
        <v>0.15787637099367974</v>
      </c>
    </row>
    <row r="61" spans="1:176">
      <c r="A61" s="25" t="s">
        <v>315</v>
      </c>
      <c r="B61" t="s">
        <v>16</v>
      </c>
      <c r="C61">
        <v>4</v>
      </c>
      <c r="D61" s="25" t="s">
        <v>357</v>
      </c>
      <c r="E61" s="25" t="s">
        <v>259</v>
      </c>
      <c r="F61">
        <v>0</v>
      </c>
      <c r="G61">
        <v>9.3764650726676051E-3</v>
      </c>
      <c r="H61">
        <v>2.3441162681669011E-2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0.20159399906235351</v>
      </c>
      <c r="P61">
        <v>0</v>
      </c>
      <c r="Q61">
        <v>0</v>
      </c>
      <c r="R61">
        <v>1.42991092358181E-2</v>
      </c>
      <c r="S61">
        <v>0</v>
      </c>
      <c r="T61">
        <v>0</v>
      </c>
      <c r="U61">
        <v>0</v>
      </c>
      <c r="V61">
        <v>1.4064697609001409E-2</v>
      </c>
      <c r="W61">
        <v>0</v>
      </c>
      <c r="X61">
        <v>0</v>
      </c>
      <c r="Y61">
        <v>0</v>
      </c>
      <c r="Z61">
        <v>2.3441162681669011E-2</v>
      </c>
      <c r="AA61">
        <v>0</v>
      </c>
      <c r="AB61">
        <v>0</v>
      </c>
      <c r="AC61">
        <v>1.875293014533521E-2</v>
      </c>
      <c r="AD61">
        <v>1.4064697609001409E-2</v>
      </c>
      <c r="AE61">
        <v>4.6882325363338025E-3</v>
      </c>
      <c r="AF61">
        <v>0</v>
      </c>
      <c r="AG61">
        <v>0</v>
      </c>
      <c r="AH61">
        <v>0</v>
      </c>
      <c r="AI61">
        <v>4.6882325363338022E-2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2.3441162681669011E-2</v>
      </c>
      <c r="AQ61">
        <v>2.3441162681669012E-4</v>
      </c>
      <c r="AR61">
        <v>0</v>
      </c>
      <c r="AS61">
        <v>4.6882325363338025E-3</v>
      </c>
      <c r="AT61">
        <v>1.4064697609001408E-2</v>
      </c>
      <c r="AU61">
        <v>4.6882325363338025E-3</v>
      </c>
      <c r="AV61">
        <v>0</v>
      </c>
      <c r="AW61">
        <v>0</v>
      </c>
      <c r="AX61">
        <v>0.3609939052977027</v>
      </c>
      <c r="AY61">
        <v>5.1804969526488519E-2</v>
      </c>
      <c r="AZ61">
        <v>0</v>
      </c>
      <c r="BA61">
        <v>0</v>
      </c>
      <c r="BB61">
        <v>8.0168776371308037E-2</v>
      </c>
      <c r="BC61">
        <v>1.8987341772151903E-2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4.6882325363338025E-3</v>
      </c>
      <c r="BL61">
        <v>1.4064697609001409E-2</v>
      </c>
      <c r="BM61">
        <v>0</v>
      </c>
      <c r="BN61">
        <v>0</v>
      </c>
      <c r="BO61">
        <v>4.6882325363338025E-3</v>
      </c>
      <c r="BP61">
        <v>3.750586029067042E-2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4.6882325363338025E-3</v>
      </c>
      <c r="BW61">
        <v>0</v>
      </c>
      <c r="BX61">
        <v>4.6882325363338025E-3</v>
      </c>
      <c r="BY61">
        <v>0</v>
      </c>
      <c r="BZ61" s="27">
        <f t="shared" si="87"/>
        <v>3</v>
      </c>
      <c r="CA61">
        <f t="shared" si="0"/>
        <v>18</v>
      </c>
      <c r="CB61">
        <f t="shared" si="1"/>
        <v>21</v>
      </c>
      <c r="CC61">
        <f>[1]!shannonweaver(J61:BT61)</f>
        <v>2.1149874151127999</v>
      </c>
      <c r="CD61">
        <f t="shared" si="2"/>
        <v>0.69468609884652588</v>
      </c>
      <c r="CF61">
        <v>2</v>
      </c>
      <c r="CN61">
        <f t="shared" si="88"/>
        <v>23</v>
      </c>
      <c r="CO61">
        <f t="shared" si="3"/>
        <v>3.2817627754336616E-2</v>
      </c>
      <c r="CP61">
        <f t="shared" si="4"/>
        <v>0</v>
      </c>
      <c r="CQ61">
        <f t="shared" si="5"/>
        <v>9.3764650726676051E-3</v>
      </c>
      <c r="CR61">
        <f t="shared" si="6"/>
        <v>2.3441162681669011E-2</v>
      </c>
      <c r="CS61">
        <f t="shared" si="7"/>
        <v>0</v>
      </c>
      <c r="CT61">
        <f t="shared" si="8"/>
        <v>0</v>
      </c>
      <c r="CU61">
        <f t="shared" si="9"/>
        <v>0</v>
      </c>
      <c r="CV61">
        <f t="shared" si="10"/>
        <v>0.20159399906235351</v>
      </c>
      <c r="CW61">
        <f t="shared" si="11"/>
        <v>1.42991092358181E-2</v>
      </c>
      <c r="CX61">
        <f t="shared" si="12"/>
        <v>0</v>
      </c>
      <c r="CY61">
        <f t="shared" si="13"/>
        <v>3.750586029067042E-2</v>
      </c>
      <c r="CZ61">
        <f t="shared" si="14"/>
        <v>1.875293014533521E-2</v>
      </c>
      <c r="DA61">
        <f t="shared" si="15"/>
        <v>4.6882325363338025E-3</v>
      </c>
      <c r="DB61">
        <f t="shared" si="16"/>
        <v>4.6882325363338022E-2</v>
      </c>
      <c r="DC61">
        <f t="shared" si="17"/>
        <v>0</v>
      </c>
      <c r="DD61">
        <f t="shared" si="18"/>
        <v>0</v>
      </c>
      <c r="DE61">
        <f t="shared" si="19"/>
        <v>0</v>
      </c>
      <c r="DF61">
        <f t="shared" si="20"/>
        <v>4.5396997061676034E-2</v>
      </c>
      <c r="DG61">
        <f t="shared" si="21"/>
        <v>0</v>
      </c>
      <c r="DH61">
        <f t="shared" si="22"/>
        <v>0</v>
      </c>
      <c r="DI61">
        <f t="shared" si="23"/>
        <v>4.6882325363338025E-3</v>
      </c>
      <c r="DJ61">
        <f t="shared" si="24"/>
        <v>0</v>
      </c>
      <c r="DK61">
        <f t="shared" si="25"/>
        <v>0.4127988748241912</v>
      </c>
      <c r="DL61">
        <f t="shared" si="26"/>
        <v>9.915611814345994E-2</v>
      </c>
      <c r="DM61">
        <f t="shared" si="27"/>
        <v>7.5011720581340841E-2</v>
      </c>
      <c r="DN61">
        <f t="shared" si="28"/>
        <v>0</v>
      </c>
      <c r="DO61">
        <f t="shared" si="29"/>
        <v>0.95780590717299574</v>
      </c>
      <c r="DP61">
        <f t="shared" si="30"/>
        <v>0.95780590717299574</v>
      </c>
      <c r="DQ61">
        <f t="shared" si="31"/>
        <v>11</v>
      </c>
      <c r="DR61" s="50">
        <f t="shared" si="32"/>
        <v>0.98537311395597893</v>
      </c>
      <c r="DS61" s="50">
        <f t="shared" si="33"/>
        <v>0.18216214164595623</v>
      </c>
      <c r="DT61">
        <f t="shared" si="34"/>
        <v>0</v>
      </c>
      <c r="DU61">
        <f t="shared" si="35"/>
        <v>9.6984114923334128E-2</v>
      </c>
      <c r="DV61">
        <f t="shared" si="36"/>
        <v>0.15370963004507177</v>
      </c>
      <c r="DW61">
        <f t="shared" si="37"/>
        <v>0</v>
      </c>
      <c r="DX61">
        <f t="shared" si="38"/>
        <v>0</v>
      </c>
      <c r="DY61">
        <f t="shared" si="39"/>
        <v>0</v>
      </c>
      <c r="DZ61">
        <f t="shared" si="40"/>
        <v>0.46563714439440279</v>
      </c>
      <c r="EA61">
        <f t="shared" si="41"/>
        <v>0.11986571096964159</v>
      </c>
      <c r="EB61">
        <f t="shared" si="42"/>
        <v>0</v>
      </c>
      <c r="EC61">
        <f t="shared" si="43"/>
        <v>0.19489578897241691</v>
      </c>
      <c r="ED61">
        <f t="shared" si="44"/>
        <v>0.13737299962079544</v>
      </c>
      <c r="EE61">
        <f t="shared" si="45"/>
        <v>6.8524283425421065E-2</v>
      </c>
      <c r="EF61">
        <f t="shared" si="46"/>
        <v>0.21825184192988681</v>
      </c>
      <c r="EG61">
        <f t="shared" si="47"/>
        <v>0</v>
      </c>
      <c r="EH61">
        <f t="shared" si="48"/>
        <v>0</v>
      </c>
      <c r="EI61">
        <f t="shared" si="49"/>
        <v>0</v>
      </c>
      <c r="EJ61">
        <f t="shared" si="50"/>
        <v>0.21471165243000503</v>
      </c>
      <c r="EK61">
        <f t="shared" si="51"/>
        <v>0</v>
      </c>
      <c r="EL61">
        <f t="shared" si="52"/>
        <v>0</v>
      </c>
      <c r="EM61">
        <f t="shared" si="53"/>
        <v>6.8524283425421065E-2</v>
      </c>
      <c r="EN61">
        <f t="shared" si="54"/>
        <v>0</v>
      </c>
      <c r="EO61">
        <f t="shared" si="55"/>
        <v>0.69774882217581335</v>
      </c>
      <c r="EP61">
        <f t="shared" si="56"/>
        <v>0.32034143528328068</v>
      </c>
      <c r="EQ61">
        <f t="shared" si="57"/>
        <v>0.27742776505831768</v>
      </c>
      <c r="ER61">
        <f t="shared" si="58"/>
        <v>0</v>
      </c>
      <c r="ES61">
        <f t="shared" si="59"/>
        <v>1.3639116533621345</v>
      </c>
      <c r="ET61">
        <f t="shared" si="60"/>
        <v>1.3639116533621345</v>
      </c>
      <c r="EU61" s="27">
        <f t="shared" si="61"/>
        <v>0</v>
      </c>
      <c r="EV61">
        <f t="shared" si="62"/>
        <v>9.3764650726676051E-3</v>
      </c>
      <c r="EW61">
        <f t="shared" si="63"/>
        <v>2.3441162681669011E-2</v>
      </c>
      <c r="EX61">
        <f t="shared" si="64"/>
        <v>0</v>
      </c>
      <c r="EY61">
        <f t="shared" si="65"/>
        <v>5.625879043600563E-2</v>
      </c>
      <c r="EZ61">
        <f t="shared" si="66"/>
        <v>0.20159399906235351</v>
      </c>
      <c r="FA61">
        <f t="shared" si="67"/>
        <v>1.8987341772151903E-2</v>
      </c>
      <c r="FB61">
        <f t="shared" si="68"/>
        <v>0.4127988748241912</v>
      </c>
      <c r="FC61">
        <f t="shared" si="69"/>
        <v>9.915611814345994E-2</v>
      </c>
      <c r="FD61">
        <f t="shared" si="70"/>
        <v>0.51195499296765112</v>
      </c>
      <c r="FE61">
        <f t="shared" si="71"/>
        <v>7.5011720581340841E-2</v>
      </c>
      <c r="FF61">
        <f t="shared" si="72"/>
        <v>4.6882325363338022E-2</v>
      </c>
      <c r="FG61">
        <f t="shared" si="73"/>
        <v>4.7116736990154715E-2</v>
      </c>
      <c r="FH61" s="27">
        <f t="shared" si="74"/>
        <v>0</v>
      </c>
      <c r="FI61">
        <f t="shared" si="75"/>
        <v>9.6984114923334128E-2</v>
      </c>
      <c r="FJ61">
        <f t="shared" si="76"/>
        <v>0.15370963004507177</v>
      </c>
      <c r="FK61">
        <f t="shared" si="77"/>
        <v>0</v>
      </c>
      <c r="FL61">
        <f t="shared" si="78"/>
        <v>0.23947161788425389</v>
      </c>
      <c r="FM61">
        <f t="shared" si="79"/>
        <v>0.46563714439440279</v>
      </c>
      <c r="FN61">
        <f t="shared" si="80"/>
        <v>0.13823439087753292</v>
      </c>
      <c r="FO61">
        <f t="shared" si="81"/>
        <v>0.69774882217581335</v>
      </c>
      <c r="FP61">
        <f t="shared" si="82"/>
        <v>0.32034143528328068</v>
      </c>
      <c r="FQ61">
        <f t="shared" si="83"/>
        <v>0.7973542957447689</v>
      </c>
      <c r="FR61">
        <f t="shared" si="84"/>
        <v>0.27742776505831768</v>
      </c>
      <c r="FS61">
        <f t="shared" si="85"/>
        <v>0.21825184192988681</v>
      </c>
      <c r="FT61">
        <f t="shared" si="86"/>
        <v>0.21880564602202029</v>
      </c>
    </row>
    <row r="62" spans="1:176">
      <c r="A62" t="s">
        <v>316</v>
      </c>
      <c r="B62" t="s">
        <v>16</v>
      </c>
      <c r="C62">
        <v>5</v>
      </c>
      <c r="D62" s="25" t="s">
        <v>357</v>
      </c>
      <c r="E62" s="25" t="s">
        <v>259</v>
      </c>
      <c r="F62">
        <v>0</v>
      </c>
      <c r="G62">
        <v>4.344284550638066E-2</v>
      </c>
      <c r="H62">
        <v>3.8012489818083077E-2</v>
      </c>
      <c r="I62">
        <v>0</v>
      </c>
      <c r="J62">
        <v>4.8873201194678237E-2</v>
      </c>
      <c r="K62">
        <v>0</v>
      </c>
      <c r="L62">
        <v>0</v>
      </c>
      <c r="M62">
        <v>0.10317675807765407</v>
      </c>
      <c r="N62">
        <v>0</v>
      </c>
      <c r="O62">
        <v>0.15204995927233234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2.1721422753190334E-2</v>
      </c>
      <c r="W62">
        <v>3.8012489818083077E-2</v>
      </c>
      <c r="X62">
        <v>5.4303556882975834E-3</v>
      </c>
      <c r="Y62">
        <v>0</v>
      </c>
      <c r="Z62">
        <v>0</v>
      </c>
      <c r="AA62">
        <v>0</v>
      </c>
      <c r="AB62">
        <v>0</v>
      </c>
      <c r="AC62">
        <v>1.6291067064892747E-2</v>
      </c>
      <c r="AD62">
        <v>5.4303556882975827E-2</v>
      </c>
      <c r="AE62">
        <v>0</v>
      </c>
      <c r="AF62">
        <v>2.1721422753190334E-2</v>
      </c>
      <c r="AG62">
        <v>0</v>
      </c>
      <c r="AH62">
        <v>0</v>
      </c>
      <c r="AI62">
        <v>0</v>
      </c>
      <c r="AJ62">
        <v>3.2853651914200373E-2</v>
      </c>
      <c r="AK62">
        <v>0</v>
      </c>
      <c r="AL62">
        <v>5.4303556882975834E-3</v>
      </c>
      <c r="AM62">
        <v>0</v>
      </c>
      <c r="AN62">
        <v>0</v>
      </c>
      <c r="AO62">
        <v>0</v>
      </c>
      <c r="AP62">
        <v>5.4303556882975834E-3</v>
      </c>
      <c r="AQ62">
        <v>0</v>
      </c>
      <c r="AR62">
        <v>1.6291067064892747E-2</v>
      </c>
      <c r="AS62">
        <v>0</v>
      </c>
      <c r="AT62">
        <v>0</v>
      </c>
      <c r="AU62">
        <v>2.1721422753190334E-2</v>
      </c>
      <c r="AV62">
        <v>0</v>
      </c>
      <c r="AW62">
        <v>0</v>
      </c>
      <c r="AX62">
        <v>5.9733912571273404E-2</v>
      </c>
      <c r="AY62">
        <v>5.430355688297582E-2</v>
      </c>
      <c r="AZ62">
        <v>0</v>
      </c>
      <c r="BA62">
        <v>0</v>
      </c>
      <c r="BB62">
        <v>0.18463209340211784</v>
      </c>
      <c r="BC62">
        <v>5.4303556882975823E-4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5.4303556882975834E-3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7.0594623947868571E-2</v>
      </c>
      <c r="BY62">
        <v>0</v>
      </c>
      <c r="BZ62" s="27">
        <f t="shared" si="87"/>
        <v>4</v>
      </c>
      <c r="CA62">
        <f t="shared" si="0"/>
        <v>15</v>
      </c>
      <c r="CB62">
        <f t="shared" si="1"/>
        <v>19</v>
      </c>
      <c r="CC62">
        <f>[1]!shannonweaver(J62:BT62)</f>
        <v>2.4324721146090091</v>
      </c>
      <c r="CD62">
        <f t="shared" si="2"/>
        <v>0.82612413835712528</v>
      </c>
      <c r="CF62">
        <v>2</v>
      </c>
      <c r="CN62">
        <f t="shared" si="88"/>
        <v>21</v>
      </c>
      <c r="CO62">
        <f t="shared" si="3"/>
        <v>8.1455335324463737E-2</v>
      </c>
      <c r="CP62">
        <f t="shared" si="4"/>
        <v>0</v>
      </c>
      <c r="CQ62">
        <f t="shared" si="5"/>
        <v>4.344284550638066E-2</v>
      </c>
      <c r="CR62">
        <f t="shared" si="6"/>
        <v>3.8012489818083077E-2</v>
      </c>
      <c r="CS62">
        <f t="shared" si="7"/>
        <v>4.8873201194678237E-2</v>
      </c>
      <c r="CT62">
        <f t="shared" si="8"/>
        <v>0</v>
      </c>
      <c r="CU62">
        <f t="shared" si="9"/>
        <v>0.10317675807765407</v>
      </c>
      <c r="CV62">
        <f t="shared" si="10"/>
        <v>0.15204995927233234</v>
      </c>
      <c r="CW62">
        <f t="shared" si="11"/>
        <v>0</v>
      </c>
      <c r="CX62">
        <f t="shared" si="12"/>
        <v>3.8012489818083077E-2</v>
      </c>
      <c r="CY62">
        <f t="shared" si="13"/>
        <v>5.9733912571273411E-2</v>
      </c>
      <c r="CZ62">
        <f t="shared" si="14"/>
        <v>1.6291067064892747E-2</v>
      </c>
      <c r="DA62">
        <f t="shared" si="15"/>
        <v>2.1721422753190334E-2</v>
      </c>
      <c r="DB62">
        <f t="shared" si="16"/>
        <v>0</v>
      </c>
      <c r="DC62">
        <f t="shared" si="17"/>
        <v>3.2853651914200373E-2</v>
      </c>
      <c r="DD62">
        <f t="shared" si="18"/>
        <v>0</v>
      </c>
      <c r="DE62">
        <f t="shared" si="19"/>
        <v>5.4303556882975834E-3</v>
      </c>
      <c r="DF62">
        <f t="shared" si="20"/>
        <v>3.1807151447088469E-2</v>
      </c>
      <c r="DG62">
        <f t="shared" si="21"/>
        <v>0</v>
      </c>
      <c r="DH62">
        <f t="shared" si="22"/>
        <v>0</v>
      </c>
      <c r="DI62">
        <f t="shared" si="23"/>
        <v>2.1721422753190334E-2</v>
      </c>
      <c r="DJ62">
        <f t="shared" si="24"/>
        <v>0</v>
      </c>
      <c r="DK62">
        <f t="shared" si="25"/>
        <v>0.11403746945424922</v>
      </c>
      <c r="DL62">
        <f t="shared" si="26"/>
        <v>0.18517512897094759</v>
      </c>
      <c r="DM62">
        <f t="shared" si="27"/>
        <v>2.7151778441487917E-2</v>
      </c>
      <c r="DN62">
        <f t="shared" si="28"/>
        <v>0.15204995927233231</v>
      </c>
      <c r="DO62">
        <f t="shared" si="29"/>
        <v>0.69590008145533533</v>
      </c>
      <c r="DP62">
        <f t="shared" si="30"/>
        <v>0.84795004072766744</v>
      </c>
      <c r="DQ62">
        <f t="shared" si="31"/>
        <v>14</v>
      </c>
      <c r="DR62" s="50">
        <f t="shared" si="32"/>
        <v>1.1406715178077655</v>
      </c>
      <c r="DS62" s="50">
        <f t="shared" si="33"/>
        <v>0.28942773719528991</v>
      </c>
      <c r="DT62">
        <f t="shared" si="34"/>
        <v>0</v>
      </c>
      <c r="DU62">
        <f t="shared" si="35"/>
        <v>0.20996889050650641</v>
      </c>
      <c r="DV62">
        <f t="shared" si="36"/>
        <v>0.19622474235576781</v>
      </c>
      <c r="DW62">
        <f t="shared" si="37"/>
        <v>0.22291439342455943</v>
      </c>
      <c r="DX62">
        <f t="shared" si="38"/>
        <v>0</v>
      </c>
      <c r="DY62">
        <f t="shared" si="39"/>
        <v>0.32700838867143339</v>
      </c>
      <c r="DZ62">
        <f t="shared" si="40"/>
        <v>0.40056191625170195</v>
      </c>
      <c r="EA62">
        <f t="shared" si="41"/>
        <v>0</v>
      </c>
      <c r="EB62">
        <f t="shared" si="42"/>
        <v>0.19622474235576781</v>
      </c>
      <c r="EC62">
        <f t="shared" si="43"/>
        <v>0.24690626528044163</v>
      </c>
      <c r="ED62">
        <f t="shared" si="44"/>
        <v>0.1279855856859434</v>
      </c>
      <c r="EE62">
        <f t="shared" si="45"/>
        <v>0.14792073543271833</v>
      </c>
      <c r="EF62">
        <f t="shared" si="46"/>
        <v>0</v>
      </c>
      <c r="EG62">
        <f t="shared" si="47"/>
        <v>0.18226321600538659</v>
      </c>
      <c r="EH62">
        <f t="shared" si="48"/>
        <v>0</v>
      </c>
      <c r="EI62">
        <f t="shared" si="49"/>
        <v>7.3757805309327087E-2</v>
      </c>
      <c r="EJ62">
        <f t="shared" si="50"/>
        <v>0.17930483399813021</v>
      </c>
      <c r="EK62">
        <f t="shared" si="51"/>
        <v>0</v>
      </c>
      <c r="EL62">
        <f t="shared" si="52"/>
        <v>0</v>
      </c>
      <c r="EM62">
        <f t="shared" si="53"/>
        <v>0.14792073543271833</v>
      </c>
      <c r="EN62">
        <f t="shared" si="54"/>
        <v>0</v>
      </c>
      <c r="EO62">
        <f t="shared" si="55"/>
        <v>0.34446626398389707</v>
      </c>
      <c r="EP62">
        <f t="shared" si="56"/>
        <v>0.44484702509966551</v>
      </c>
      <c r="EQ62">
        <f t="shared" si="57"/>
        <v>0.16553289707486965</v>
      </c>
      <c r="ER62">
        <f t="shared" si="58"/>
        <v>0.40056191625170184</v>
      </c>
      <c r="ES62">
        <f t="shared" si="59"/>
        <v>0.98669184902433882</v>
      </c>
      <c r="ET62">
        <f t="shared" si="60"/>
        <v>1.1702344105431943</v>
      </c>
      <c r="EU62" s="27">
        <f t="shared" si="61"/>
        <v>0</v>
      </c>
      <c r="EV62">
        <f t="shared" si="62"/>
        <v>4.344284550638066E-2</v>
      </c>
      <c r="EW62">
        <f t="shared" si="63"/>
        <v>3.8012489818083077E-2</v>
      </c>
      <c r="EX62">
        <f t="shared" si="64"/>
        <v>0.15204995927233231</v>
      </c>
      <c r="EY62">
        <f t="shared" si="65"/>
        <v>7.6024979636166154E-2</v>
      </c>
      <c r="EZ62">
        <f t="shared" si="66"/>
        <v>0.15204995927233234</v>
      </c>
      <c r="FA62">
        <f t="shared" si="67"/>
        <v>2.1721422753190334E-2</v>
      </c>
      <c r="FB62">
        <f t="shared" si="68"/>
        <v>0.11403746945424922</v>
      </c>
      <c r="FC62">
        <f t="shared" si="69"/>
        <v>0.18517512897094759</v>
      </c>
      <c r="FD62">
        <f t="shared" si="70"/>
        <v>0.29921259842519682</v>
      </c>
      <c r="FE62">
        <f t="shared" si="71"/>
        <v>2.7151778441487917E-2</v>
      </c>
      <c r="FF62">
        <f t="shared" si="72"/>
        <v>3.8012489818083077E-2</v>
      </c>
      <c r="FG62">
        <f t="shared" si="73"/>
        <v>8.1726853108878617E-2</v>
      </c>
      <c r="FH62" s="27">
        <f t="shared" si="74"/>
        <v>0</v>
      </c>
      <c r="FI62">
        <f t="shared" si="75"/>
        <v>0.20996889050650641</v>
      </c>
      <c r="FJ62">
        <f t="shared" si="76"/>
        <v>0.19622474235576781</v>
      </c>
      <c r="FK62">
        <f t="shared" si="77"/>
        <v>0.40056191625170184</v>
      </c>
      <c r="FL62">
        <f t="shared" si="78"/>
        <v>0.27934518584019696</v>
      </c>
      <c r="FM62">
        <f t="shared" si="79"/>
        <v>0.40056191625170195</v>
      </c>
      <c r="FN62">
        <f t="shared" si="80"/>
        <v>0.14792073543271833</v>
      </c>
      <c r="FO62">
        <f t="shared" si="81"/>
        <v>0.34446626398389707</v>
      </c>
      <c r="FP62">
        <f t="shared" si="82"/>
        <v>0.44484702509966551</v>
      </c>
      <c r="FQ62">
        <f t="shared" si="83"/>
        <v>0.57878029201452297</v>
      </c>
      <c r="FR62">
        <f t="shared" si="84"/>
        <v>0.16553289707486965</v>
      </c>
      <c r="FS62">
        <f t="shared" si="85"/>
        <v>0.19622474235576781</v>
      </c>
      <c r="FT62">
        <f t="shared" si="86"/>
        <v>0.28992367704503574</v>
      </c>
    </row>
    <row r="63" spans="1:176">
      <c r="A63" t="s">
        <v>23</v>
      </c>
      <c r="B63" t="s">
        <v>16</v>
      </c>
      <c r="C63">
        <v>5</v>
      </c>
      <c r="D63" s="25" t="s">
        <v>357</v>
      </c>
      <c r="E63" s="25" t="s">
        <v>259</v>
      </c>
      <c r="F63">
        <v>0</v>
      </c>
      <c r="G63">
        <v>4.5385779122541617E-2</v>
      </c>
      <c r="H63">
        <v>2.5214321734745342E-2</v>
      </c>
      <c r="I63">
        <v>0</v>
      </c>
      <c r="J63">
        <v>6.5557236510337874E-2</v>
      </c>
      <c r="K63">
        <v>0</v>
      </c>
      <c r="L63">
        <v>0</v>
      </c>
      <c r="M63">
        <v>0</v>
      </c>
      <c r="N63">
        <v>0</v>
      </c>
      <c r="O63">
        <v>9.5814422592032308E-2</v>
      </c>
      <c r="P63">
        <v>0</v>
      </c>
      <c r="Q63">
        <v>0</v>
      </c>
      <c r="R63">
        <v>2.5214321734745343E-4</v>
      </c>
      <c r="S63">
        <v>0</v>
      </c>
      <c r="T63">
        <v>0</v>
      </c>
      <c r="U63">
        <v>0</v>
      </c>
      <c r="V63">
        <v>2.0171457387796275E-2</v>
      </c>
      <c r="W63">
        <v>3.025718608169441E-2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1.5128593040847207E-2</v>
      </c>
      <c r="AE63">
        <v>5.0428643469490686E-3</v>
      </c>
      <c r="AF63">
        <v>0</v>
      </c>
      <c r="AG63">
        <v>0</v>
      </c>
      <c r="AH63">
        <v>0</v>
      </c>
      <c r="AI63">
        <v>0</v>
      </c>
      <c r="AJ63">
        <v>1.5380736258194661E-2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5.0428643469490686E-3</v>
      </c>
      <c r="AQ63">
        <v>0</v>
      </c>
      <c r="AR63">
        <v>5.0428643469490686E-3</v>
      </c>
      <c r="AS63">
        <v>0</v>
      </c>
      <c r="AT63">
        <v>0</v>
      </c>
      <c r="AU63">
        <v>2.5214321734745343E-4</v>
      </c>
      <c r="AV63">
        <v>0</v>
      </c>
      <c r="AW63">
        <v>0</v>
      </c>
      <c r="AX63">
        <v>0.2826525466464952</v>
      </c>
      <c r="AY63">
        <v>2.5466464952092795E-2</v>
      </c>
      <c r="AZ63">
        <v>0</v>
      </c>
      <c r="BA63">
        <v>0</v>
      </c>
      <c r="BB63">
        <v>0.19692385274836113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5.0428643469490686E-3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1.5128593040847205E-2</v>
      </c>
      <c r="BV63">
        <v>5.0428643469490686E-3</v>
      </c>
      <c r="BW63">
        <v>0</v>
      </c>
      <c r="BX63">
        <v>0.14120020171457393</v>
      </c>
      <c r="BY63">
        <v>0</v>
      </c>
      <c r="BZ63" s="27">
        <f t="shared" si="87"/>
        <v>4</v>
      </c>
      <c r="CA63">
        <f t="shared" si="0"/>
        <v>12</v>
      </c>
      <c r="CB63">
        <f t="shared" si="1"/>
        <v>16</v>
      </c>
      <c r="CC63">
        <f>[1]!shannonweaver(J63:BT63)</f>
        <v>1.8154591441486632</v>
      </c>
      <c r="CD63">
        <f t="shared" si="2"/>
        <v>0.6547884760499495</v>
      </c>
      <c r="CE63">
        <v>2</v>
      </c>
      <c r="CF63">
        <v>2</v>
      </c>
      <c r="CN63">
        <f t="shared" si="88"/>
        <v>20</v>
      </c>
      <c r="CO63">
        <f t="shared" si="3"/>
        <v>7.0600100857286963E-2</v>
      </c>
      <c r="CP63">
        <f t="shared" si="4"/>
        <v>0</v>
      </c>
      <c r="CQ63">
        <f t="shared" si="5"/>
        <v>4.5385779122541617E-2</v>
      </c>
      <c r="CR63">
        <f t="shared" si="6"/>
        <v>2.5214321734745342E-2</v>
      </c>
      <c r="CS63">
        <f t="shared" si="7"/>
        <v>6.5557236510337874E-2</v>
      </c>
      <c r="CT63">
        <f t="shared" si="8"/>
        <v>0</v>
      </c>
      <c r="CU63">
        <f t="shared" si="9"/>
        <v>0</v>
      </c>
      <c r="CV63">
        <f t="shared" si="10"/>
        <v>9.5814422592032308E-2</v>
      </c>
      <c r="CW63">
        <f t="shared" si="11"/>
        <v>2.5214321734745343E-4</v>
      </c>
      <c r="CX63">
        <f t="shared" si="12"/>
        <v>3.025718608169441E-2</v>
      </c>
      <c r="CY63">
        <f t="shared" si="13"/>
        <v>1.5128593040847207E-2</v>
      </c>
      <c r="CZ63">
        <f t="shared" si="14"/>
        <v>0</v>
      </c>
      <c r="DA63">
        <f t="shared" si="15"/>
        <v>5.0428643469490686E-3</v>
      </c>
      <c r="DB63">
        <f t="shared" si="16"/>
        <v>0</v>
      </c>
      <c r="DC63">
        <f t="shared" si="17"/>
        <v>1.5380736258194661E-2</v>
      </c>
      <c r="DD63">
        <f t="shared" si="18"/>
        <v>0</v>
      </c>
      <c r="DE63">
        <f t="shared" si="19"/>
        <v>0</v>
      </c>
      <c r="DF63">
        <f t="shared" si="20"/>
        <v>3.0566133245099152E-2</v>
      </c>
      <c r="DG63">
        <f t="shared" si="21"/>
        <v>0</v>
      </c>
      <c r="DH63">
        <f t="shared" si="22"/>
        <v>0</v>
      </c>
      <c r="DI63">
        <f t="shared" si="23"/>
        <v>2.5214321734745343E-4</v>
      </c>
      <c r="DJ63">
        <f t="shared" si="24"/>
        <v>0</v>
      </c>
      <c r="DK63">
        <f t="shared" si="25"/>
        <v>0.30811901159858801</v>
      </c>
      <c r="DL63">
        <f t="shared" si="26"/>
        <v>0.20196671709531019</v>
      </c>
      <c r="DM63">
        <f t="shared" si="27"/>
        <v>2.0171457387796275E-2</v>
      </c>
      <c r="DN63">
        <f t="shared" si="28"/>
        <v>6.5557236510337874E-2</v>
      </c>
      <c r="DO63">
        <f t="shared" si="29"/>
        <v>0.71759959657085237</v>
      </c>
      <c r="DP63">
        <f t="shared" si="30"/>
        <v>0.78315683308119033</v>
      </c>
      <c r="DQ63">
        <f t="shared" si="31"/>
        <v>12</v>
      </c>
      <c r="DR63" s="50">
        <f t="shared" si="32"/>
        <v>0.94277221145560319</v>
      </c>
      <c r="DS63" s="50">
        <f t="shared" si="33"/>
        <v>0.26893699707749014</v>
      </c>
      <c r="DT63">
        <f t="shared" si="34"/>
        <v>0</v>
      </c>
      <c r="DU63">
        <f t="shared" si="35"/>
        <v>0.21468470708935014</v>
      </c>
      <c r="DV63">
        <f t="shared" si="36"/>
        <v>0.15946516634909305</v>
      </c>
      <c r="DW63">
        <f t="shared" si="37"/>
        <v>0.25892493780503634</v>
      </c>
      <c r="DX63">
        <f t="shared" si="38"/>
        <v>0</v>
      </c>
      <c r="DY63">
        <f t="shared" si="39"/>
        <v>0</v>
      </c>
      <c r="DZ63">
        <f t="shared" si="40"/>
        <v>0.31470823461582714</v>
      </c>
      <c r="EA63">
        <f t="shared" si="41"/>
        <v>1.5879685521605881E-2</v>
      </c>
      <c r="EB63">
        <f t="shared" si="42"/>
        <v>0.17483527749994038</v>
      </c>
      <c r="EC63">
        <f t="shared" si="43"/>
        <v>0.12331060821753355</v>
      </c>
      <c r="ED63">
        <f t="shared" si="44"/>
        <v>0</v>
      </c>
      <c r="EE63">
        <f t="shared" si="45"/>
        <v>7.1072948769034486E-2</v>
      </c>
      <c r="EF63">
        <f t="shared" si="46"/>
        <v>0</v>
      </c>
      <c r="EG63">
        <f t="shared" si="47"/>
        <v>0.12433923461769665</v>
      </c>
      <c r="EH63">
        <f t="shared" si="48"/>
        <v>0</v>
      </c>
      <c r="EI63">
        <f t="shared" si="49"/>
        <v>0</v>
      </c>
      <c r="EJ63">
        <f t="shared" si="50"/>
        <v>0.17573486173548852</v>
      </c>
      <c r="EK63">
        <f t="shared" si="51"/>
        <v>0</v>
      </c>
      <c r="EL63">
        <f t="shared" si="52"/>
        <v>0</v>
      </c>
      <c r="EM63">
        <f t="shared" si="53"/>
        <v>1.5879685521605881E-2</v>
      </c>
      <c r="EN63">
        <f t="shared" si="54"/>
        <v>0</v>
      </c>
      <c r="EO63">
        <f t="shared" si="55"/>
        <v>0.58846477717666601</v>
      </c>
      <c r="EP63">
        <f t="shared" si="56"/>
        <v>0.46610149904758313</v>
      </c>
      <c r="EQ63">
        <f t="shared" si="57"/>
        <v>0.14250812232852231</v>
      </c>
      <c r="ER63">
        <f t="shared" si="58"/>
        <v>0.25892493780503634</v>
      </c>
      <c r="ES63">
        <f t="shared" si="59"/>
        <v>1.0105279176488586</v>
      </c>
      <c r="ET63">
        <f t="shared" si="60"/>
        <v>1.0864112985557881</v>
      </c>
      <c r="EU63" s="27">
        <f t="shared" si="61"/>
        <v>0</v>
      </c>
      <c r="EV63">
        <f t="shared" si="62"/>
        <v>4.5385779122541617E-2</v>
      </c>
      <c r="EW63">
        <f t="shared" si="63"/>
        <v>2.5214321734745342E-2</v>
      </c>
      <c r="EX63">
        <f t="shared" si="64"/>
        <v>6.5557236510337874E-2</v>
      </c>
      <c r="EY63">
        <f t="shared" si="65"/>
        <v>1.5128593040847207E-2</v>
      </c>
      <c r="EZ63">
        <f t="shared" si="66"/>
        <v>9.5814422592032308E-2</v>
      </c>
      <c r="FA63">
        <f t="shared" si="67"/>
        <v>5.2950075642965218E-3</v>
      </c>
      <c r="FB63">
        <f t="shared" si="68"/>
        <v>0.30811901159858801</v>
      </c>
      <c r="FC63">
        <f t="shared" si="69"/>
        <v>0.20196671709531019</v>
      </c>
      <c r="FD63">
        <f t="shared" si="70"/>
        <v>0.51008572869389823</v>
      </c>
      <c r="FE63">
        <f t="shared" si="71"/>
        <v>2.0171457387796275E-2</v>
      </c>
      <c r="FF63">
        <f t="shared" si="72"/>
        <v>3.025718608169441E-2</v>
      </c>
      <c r="FG63">
        <f t="shared" si="73"/>
        <v>2.571860816944025E-2</v>
      </c>
      <c r="FH63" s="27">
        <f t="shared" si="74"/>
        <v>0</v>
      </c>
      <c r="FI63">
        <f t="shared" si="75"/>
        <v>0.21468470708935014</v>
      </c>
      <c r="FJ63">
        <f t="shared" si="76"/>
        <v>0.15946516634909305</v>
      </c>
      <c r="FK63">
        <f t="shared" si="77"/>
        <v>0.25892493780503634</v>
      </c>
      <c r="FL63">
        <f t="shared" si="78"/>
        <v>0.12331060821753355</v>
      </c>
      <c r="FM63">
        <f t="shared" si="79"/>
        <v>0.31470823461582714</v>
      </c>
      <c r="FN63">
        <f t="shared" si="80"/>
        <v>7.2831172917062634E-2</v>
      </c>
      <c r="FO63">
        <f t="shared" si="81"/>
        <v>0.58846477717666601</v>
      </c>
      <c r="FP63">
        <f t="shared" si="82"/>
        <v>0.46610149904758313</v>
      </c>
      <c r="FQ63">
        <f t="shared" si="83"/>
        <v>0.79548457617642321</v>
      </c>
      <c r="FR63">
        <f t="shared" si="84"/>
        <v>0.14250812232852231</v>
      </c>
      <c r="FS63">
        <f t="shared" si="85"/>
        <v>0.17483527749994038</v>
      </c>
      <c r="FT63">
        <f t="shared" si="86"/>
        <v>0.16106571838005113</v>
      </c>
    </row>
    <row r="64" spans="1:176">
      <c r="A64" t="s">
        <v>317</v>
      </c>
      <c r="B64" t="s">
        <v>16</v>
      </c>
      <c r="C64">
        <v>5</v>
      </c>
      <c r="D64" s="25" t="s">
        <v>357</v>
      </c>
      <c r="E64" s="25" t="s">
        <v>259</v>
      </c>
      <c r="F64">
        <v>0</v>
      </c>
      <c r="G64">
        <v>1.5170670037926682E-2</v>
      </c>
      <c r="H64">
        <v>6.5739570164348962E-2</v>
      </c>
      <c r="I64">
        <v>0</v>
      </c>
      <c r="J64">
        <v>6.5992414664981056E-2</v>
      </c>
      <c r="K64">
        <v>5.0568900126422263E-3</v>
      </c>
      <c r="L64">
        <v>0</v>
      </c>
      <c r="M64">
        <v>0</v>
      </c>
      <c r="N64">
        <v>0</v>
      </c>
      <c r="O64">
        <v>0.14664981036662458</v>
      </c>
      <c r="P64">
        <v>0</v>
      </c>
      <c r="Q64">
        <v>0</v>
      </c>
      <c r="R64">
        <v>5.0568900126422263E-3</v>
      </c>
      <c r="S64">
        <v>0</v>
      </c>
      <c r="T64">
        <v>0</v>
      </c>
      <c r="U64">
        <v>0</v>
      </c>
      <c r="V64">
        <v>1.5170670037926682E-2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5.0568900126422263E-3</v>
      </c>
      <c r="AD64">
        <v>2.0227560050568905E-2</v>
      </c>
      <c r="AE64">
        <v>0</v>
      </c>
      <c r="AF64">
        <v>5.0568900126422263E-3</v>
      </c>
      <c r="AG64">
        <v>0</v>
      </c>
      <c r="AH64">
        <v>0</v>
      </c>
      <c r="AI64">
        <v>0</v>
      </c>
      <c r="AJ64">
        <v>3.6409608091024025E-2</v>
      </c>
      <c r="AK64">
        <v>0</v>
      </c>
      <c r="AL64">
        <v>2.5284450063211129E-4</v>
      </c>
      <c r="AM64">
        <v>0</v>
      </c>
      <c r="AN64">
        <v>0</v>
      </c>
      <c r="AO64">
        <v>0</v>
      </c>
      <c r="AP64">
        <v>5.0568900126422263E-3</v>
      </c>
      <c r="AQ64">
        <v>2.5284450063211129E-4</v>
      </c>
      <c r="AR64">
        <v>1.5170670037926678E-2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0.22756005056890022</v>
      </c>
      <c r="AY64">
        <v>5.5878634639696598E-2</v>
      </c>
      <c r="AZ64">
        <v>0</v>
      </c>
      <c r="BA64">
        <v>0</v>
      </c>
      <c r="BB64">
        <v>0.23312262958280661</v>
      </c>
      <c r="BC64">
        <v>1.0113780025284452E-3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5.0568900126422263E-3</v>
      </c>
      <c r="BL64">
        <v>0</v>
      </c>
      <c r="BM64">
        <v>0</v>
      </c>
      <c r="BN64">
        <v>0</v>
      </c>
      <c r="BO64">
        <v>5.3097345132743379E-3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6.5739570164348934E-2</v>
      </c>
      <c r="BY64">
        <v>0</v>
      </c>
      <c r="BZ64" s="27">
        <f t="shared" si="87"/>
        <v>5</v>
      </c>
      <c r="CA64">
        <f t="shared" si="0"/>
        <v>14</v>
      </c>
      <c r="CB64">
        <f t="shared" si="1"/>
        <v>19</v>
      </c>
      <c r="CC64">
        <f>[1]!shannonweaver(J64:BT64)</f>
        <v>1.9793729199425314</v>
      </c>
      <c r="CD64">
        <f t="shared" si="2"/>
        <v>0.67224110737145737</v>
      </c>
      <c r="CE64">
        <v>2</v>
      </c>
      <c r="CF64">
        <v>1</v>
      </c>
      <c r="CN64">
        <f t="shared" si="88"/>
        <v>22</v>
      </c>
      <c r="CO64">
        <f t="shared" si="3"/>
        <v>8.0910240202275649E-2</v>
      </c>
      <c r="CP64">
        <f t="shared" si="4"/>
        <v>0</v>
      </c>
      <c r="CQ64">
        <f t="shared" si="5"/>
        <v>1.5170670037926682E-2</v>
      </c>
      <c r="CR64">
        <f t="shared" si="6"/>
        <v>6.5739570164348962E-2</v>
      </c>
      <c r="CS64">
        <f t="shared" si="7"/>
        <v>6.5992414664981056E-2</v>
      </c>
      <c r="CT64">
        <f t="shared" si="8"/>
        <v>5.0568900126422263E-3</v>
      </c>
      <c r="CU64">
        <f t="shared" si="9"/>
        <v>0</v>
      </c>
      <c r="CV64">
        <f t="shared" si="10"/>
        <v>0.14664981036662458</v>
      </c>
      <c r="CW64">
        <f t="shared" si="11"/>
        <v>5.0568900126422263E-3</v>
      </c>
      <c r="CX64">
        <f t="shared" si="12"/>
        <v>0</v>
      </c>
      <c r="CY64">
        <f t="shared" si="13"/>
        <v>2.0227560050568905E-2</v>
      </c>
      <c r="CZ64">
        <f t="shared" si="14"/>
        <v>5.0568900126422263E-3</v>
      </c>
      <c r="DA64">
        <f t="shared" si="15"/>
        <v>5.0568900126422263E-3</v>
      </c>
      <c r="DB64">
        <f t="shared" si="16"/>
        <v>0</v>
      </c>
      <c r="DC64">
        <f t="shared" si="17"/>
        <v>3.6409608091024025E-2</v>
      </c>
      <c r="DD64">
        <f t="shared" si="18"/>
        <v>0</v>
      </c>
      <c r="DE64">
        <f t="shared" si="19"/>
        <v>2.5284450063211129E-4</v>
      </c>
      <c r="DF64">
        <f t="shared" si="20"/>
        <v>3.0956832588117954E-2</v>
      </c>
      <c r="DG64">
        <f t="shared" si="21"/>
        <v>0</v>
      </c>
      <c r="DH64">
        <f t="shared" si="22"/>
        <v>0</v>
      </c>
      <c r="DI64">
        <f t="shared" si="23"/>
        <v>0</v>
      </c>
      <c r="DJ64">
        <f t="shared" si="24"/>
        <v>0</v>
      </c>
      <c r="DK64">
        <f t="shared" si="25"/>
        <v>0.28343868520859683</v>
      </c>
      <c r="DL64">
        <f t="shared" si="26"/>
        <v>0.23413400758533506</v>
      </c>
      <c r="DM64">
        <f t="shared" si="27"/>
        <v>2.5537294563843245E-2</v>
      </c>
      <c r="DN64">
        <f t="shared" si="28"/>
        <v>7.1049304677623284E-2</v>
      </c>
      <c r="DO64">
        <f t="shared" si="29"/>
        <v>0.78230088495575245</v>
      </c>
      <c r="DP64">
        <f t="shared" si="30"/>
        <v>0.85335018963337561</v>
      </c>
      <c r="DQ64">
        <f t="shared" si="31"/>
        <v>13</v>
      </c>
      <c r="DR64" s="50">
        <f t="shared" si="32"/>
        <v>0.96124175618187491</v>
      </c>
      <c r="DS64" s="50">
        <f t="shared" si="33"/>
        <v>0.28842981578783</v>
      </c>
      <c r="DT64">
        <f t="shared" si="34"/>
        <v>0</v>
      </c>
      <c r="DU64">
        <f t="shared" si="35"/>
        <v>0.12348284610288481</v>
      </c>
      <c r="DV64">
        <f t="shared" si="36"/>
        <v>0.25929304108742823</v>
      </c>
      <c r="DW64">
        <f t="shared" si="37"/>
        <v>0.25980271041332881</v>
      </c>
      <c r="DX64">
        <f t="shared" si="38"/>
        <v>7.1171884354706505E-2</v>
      </c>
      <c r="DY64">
        <f t="shared" si="39"/>
        <v>0</v>
      </c>
      <c r="DZ64">
        <f t="shared" si="40"/>
        <v>0.39298636873406845</v>
      </c>
      <c r="EA64">
        <f t="shared" si="41"/>
        <v>7.1171884354706505E-2</v>
      </c>
      <c r="EB64">
        <f t="shared" si="42"/>
        <v>0</v>
      </c>
      <c r="EC64">
        <f t="shared" si="43"/>
        <v>0.1427075173690989</v>
      </c>
      <c r="ED64">
        <f t="shared" si="44"/>
        <v>7.1171884354706505E-2</v>
      </c>
      <c r="EE64">
        <f t="shared" si="45"/>
        <v>7.1171884354706505E-2</v>
      </c>
      <c r="EF64">
        <f t="shared" si="46"/>
        <v>0</v>
      </c>
      <c r="EG64">
        <f t="shared" si="47"/>
        <v>0.19199031630938901</v>
      </c>
      <c r="EH64">
        <f t="shared" si="48"/>
        <v>0</v>
      </c>
      <c r="EI64">
        <f t="shared" si="49"/>
        <v>1.5901755048424348E-2</v>
      </c>
      <c r="EJ64">
        <f t="shared" si="50"/>
        <v>0.17686620882631662</v>
      </c>
      <c r="EK64">
        <f t="shared" si="51"/>
        <v>0</v>
      </c>
      <c r="EL64">
        <f t="shared" si="52"/>
        <v>0</v>
      </c>
      <c r="EM64">
        <f t="shared" si="53"/>
        <v>0</v>
      </c>
      <c r="EN64">
        <f t="shared" si="54"/>
        <v>0</v>
      </c>
      <c r="EO64">
        <f t="shared" si="55"/>
        <v>0.56142098623502945</v>
      </c>
      <c r="EP64">
        <f t="shared" si="56"/>
        <v>0.50507600706158051</v>
      </c>
      <c r="EQ64">
        <f t="shared" si="57"/>
        <v>0.16049202252456971</v>
      </c>
      <c r="ER64">
        <f t="shared" si="58"/>
        <v>0.26981253055946319</v>
      </c>
      <c r="ES64">
        <f t="shared" si="59"/>
        <v>1.0853735050668438</v>
      </c>
      <c r="ET64">
        <f t="shared" si="60"/>
        <v>1.1778099580608286</v>
      </c>
      <c r="EU64" s="27">
        <f t="shared" si="61"/>
        <v>0</v>
      </c>
      <c r="EV64">
        <f t="shared" si="62"/>
        <v>1.5170670037926682E-2</v>
      </c>
      <c r="EW64">
        <f t="shared" si="63"/>
        <v>6.5739570164348962E-2</v>
      </c>
      <c r="EX64">
        <f t="shared" si="64"/>
        <v>7.1049304677623284E-2</v>
      </c>
      <c r="EY64">
        <f t="shared" si="65"/>
        <v>2.5284450063211131E-2</v>
      </c>
      <c r="EZ64">
        <f t="shared" si="66"/>
        <v>0.14664981036662458</v>
      </c>
      <c r="FA64">
        <f t="shared" si="67"/>
        <v>1.0113780025284453E-2</v>
      </c>
      <c r="FB64">
        <f t="shared" si="68"/>
        <v>0.28343868520859683</v>
      </c>
      <c r="FC64">
        <f t="shared" si="69"/>
        <v>0.23413400758533506</v>
      </c>
      <c r="FD64">
        <f t="shared" si="70"/>
        <v>0.51757269279393192</v>
      </c>
      <c r="FE64">
        <f t="shared" si="71"/>
        <v>2.5537294563843245E-2</v>
      </c>
      <c r="FF64">
        <f t="shared" si="72"/>
        <v>0</v>
      </c>
      <c r="FG64">
        <f t="shared" si="73"/>
        <v>5.7142857142857162E-2</v>
      </c>
      <c r="FH64" s="27">
        <f t="shared" si="74"/>
        <v>0</v>
      </c>
      <c r="FI64">
        <f t="shared" si="75"/>
        <v>0.12348284610288481</v>
      </c>
      <c r="FJ64">
        <f t="shared" si="76"/>
        <v>0.25929304108742823</v>
      </c>
      <c r="FK64">
        <f t="shared" si="77"/>
        <v>0.26981253055946319</v>
      </c>
      <c r="FL64">
        <f t="shared" si="78"/>
        <v>0.1596886735018043</v>
      </c>
      <c r="FM64">
        <f t="shared" si="79"/>
        <v>0.39298636873406845</v>
      </c>
      <c r="FN64">
        <f t="shared" si="80"/>
        <v>0.10073758646702774</v>
      </c>
      <c r="FO64">
        <f t="shared" si="81"/>
        <v>0.56142098623502945</v>
      </c>
      <c r="FP64">
        <f t="shared" si="82"/>
        <v>0.50507600706158051</v>
      </c>
      <c r="FQ64">
        <f t="shared" si="83"/>
        <v>0.80297447582988568</v>
      </c>
      <c r="FR64">
        <f t="shared" si="84"/>
        <v>0.16049202252456971</v>
      </c>
      <c r="FS64">
        <f t="shared" si="85"/>
        <v>0</v>
      </c>
      <c r="FT64">
        <f t="shared" si="86"/>
        <v>0.24138296166286707</v>
      </c>
    </row>
    <row r="65" spans="1:176">
      <c r="A65" t="s">
        <v>318</v>
      </c>
      <c r="B65" t="s">
        <v>16</v>
      </c>
      <c r="C65">
        <v>5</v>
      </c>
      <c r="D65" s="25" t="s">
        <v>357</v>
      </c>
      <c r="E65" s="25" t="s">
        <v>259</v>
      </c>
      <c r="F65">
        <v>0</v>
      </c>
      <c r="G65">
        <v>3.4921426789723119E-2</v>
      </c>
      <c r="H65">
        <v>0.1546520329259167</v>
      </c>
      <c r="I65">
        <v>0</v>
      </c>
      <c r="J65">
        <v>1.4966325767024197E-2</v>
      </c>
      <c r="K65">
        <v>0</v>
      </c>
      <c r="L65">
        <v>0</v>
      </c>
      <c r="M65">
        <v>1.9955101022698925E-2</v>
      </c>
      <c r="N65">
        <v>0</v>
      </c>
      <c r="O65">
        <v>2.0204539785482662E-2</v>
      </c>
      <c r="P65">
        <v>0</v>
      </c>
      <c r="Q65">
        <v>0</v>
      </c>
      <c r="R65">
        <v>1.0226989274133199E-2</v>
      </c>
      <c r="S65">
        <v>0</v>
      </c>
      <c r="T65">
        <v>0</v>
      </c>
      <c r="U65">
        <v>0</v>
      </c>
      <c r="V65">
        <v>3.4921426789723119E-2</v>
      </c>
      <c r="W65">
        <v>4.9887752556747314E-3</v>
      </c>
      <c r="X65">
        <v>2.4943876278373658E-2</v>
      </c>
      <c r="Y65">
        <v>1.4966325767024193E-2</v>
      </c>
      <c r="Z65">
        <v>0</v>
      </c>
      <c r="AA65">
        <v>0</v>
      </c>
      <c r="AB65">
        <v>0</v>
      </c>
      <c r="AC65">
        <v>4.9887752556747322E-2</v>
      </c>
      <c r="AD65">
        <v>2.4943876278373658E-2</v>
      </c>
      <c r="AE65">
        <v>1.9955101022698925E-2</v>
      </c>
      <c r="AF65">
        <v>2.4943876278373658E-2</v>
      </c>
      <c r="AG65">
        <v>0</v>
      </c>
      <c r="AH65">
        <v>0</v>
      </c>
      <c r="AI65">
        <v>0</v>
      </c>
      <c r="AJ65">
        <v>1.9955101022698925E-2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1.0476428036916938E-2</v>
      </c>
      <c r="AR65">
        <v>0</v>
      </c>
      <c r="AS65">
        <v>0</v>
      </c>
      <c r="AT65">
        <v>0</v>
      </c>
      <c r="AU65">
        <v>1.0226989274133199E-2</v>
      </c>
      <c r="AV65">
        <v>0</v>
      </c>
      <c r="AW65">
        <v>0</v>
      </c>
      <c r="AX65">
        <v>0.28460962833624343</v>
      </c>
      <c r="AY65">
        <v>4.5397854826640049E-2</v>
      </c>
      <c r="AZ65">
        <v>0</v>
      </c>
      <c r="BA65">
        <v>0</v>
      </c>
      <c r="BB65">
        <v>9.4786729857819926E-2</v>
      </c>
      <c r="BC65">
        <v>2.4943876278373656E-4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4.9887752556747314E-3</v>
      </c>
      <c r="BL65">
        <v>0</v>
      </c>
      <c r="BM65">
        <v>4.9887752556747314E-3</v>
      </c>
      <c r="BN65">
        <v>0</v>
      </c>
      <c r="BO65">
        <v>0</v>
      </c>
      <c r="BP65">
        <v>0</v>
      </c>
      <c r="BQ65">
        <v>4.9887752556747314E-3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6.4854078323771505E-2</v>
      </c>
      <c r="BY65">
        <v>0</v>
      </c>
      <c r="BZ65" s="27">
        <f t="shared" si="87"/>
        <v>5</v>
      </c>
      <c r="CA65">
        <f t="shared" si="0"/>
        <v>17</v>
      </c>
      <c r="CB65">
        <f t="shared" si="1"/>
        <v>22</v>
      </c>
      <c r="CC65">
        <f>[1]!shannonweaver(J65:BT65)</f>
        <v>2.3252759765413713</v>
      </c>
      <c r="CD65">
        <f t="shared" si="2"/>
        <v>0.75226271124650368</v>
      </c>
      <c r="CN65">
        <f t="shared" si="88"/>
        <v>22</v>
      </c>
      <c r="CO65">
        <f t="shared" si="3"/>
        <v>0.18957345971563982</v>
      </c>
      <c r="CP65">
        <f t="shared" si="4"/>
        <v>0</v>
      </c>
      <c r="CQ65">
        <f t="shared" si="5"/>
        <v>3.4921426789723119E-2</v>
      </c>
      <c r="CR65">
        <f t="shared" si="6"/>
        <v>0.1546520329259167</v>
      </c>
      <c r="CS65">
        <f t="shared" si="7"/>
        <v>1.4966325767024197E-2</v>
      </c>
      <c r="CT65">
        <f t="shared" si="8"/>
        <v>0</v>
      </c>
      <c r="CU65">
        <f t="shared" si="9"/>
        <v>1.9955101022698925E-2</v>
      </c>
      <c r="CV65">
        <f t="shared" si="10"/>
        <v>2.0204539785482662E-2</v>
      </c>
      <c r="CW65">
        <f t="shared" si="11"/>
        <v>1.0226989274133199E-2</v>
      </c>
      <c r="CX65">
        <f t="shared" si="12"/>
        <v>4.9887752556747314E-3</v>
      </c>
      <c r="CY65">
        <f t="shared" si="13"/>
        <v>6.4854078323771505E-2</v>
      </c>
      <c r="CZ65">
        <f t="shared" si="14"/>
        <v>4.9887752556747322E-2</v>
      </c>
      <c r="DA65">
        <f t="shared" si="15"/>
        <v>4.4898977301072583E-2</v>
      </c>
      <c r="DB65">
        <f t="shared" si="16"/>
        <v>0</v>
      </c>
      <c r="DC65">
        <f t="shared" si="17"/>
        <v>1.9955101022698925E-2</v>
      </c>
      <c r="DD65">
        <f t="shared" si="18"/>
        <v>0</v>
      </c>
      <c r="DE65">
        <f t="shared" si="19"/>
        <v>0</v>
      </c>
      <c r="DF65">
        <f t="shared" si="20"/>
        <v>1.5625758623940625E-2</v>
      </c>
      <c r="DG65">
        <f t="shared" si="21"/>
        <v>0</v>
      </c>
      <c r="DH65">
        <f t="shared" si="22"/>
        <v>0</v>
      </c>
      <c r="DI65">
        <f t="shared" si="23"/>
        <v>1.0226989274133199E-2</v>
      </c>
      <c r="DJ65">
        <f t="shared" si="24"/>
        <v>0</v>
      </c>
      <c r="DK65">
        <f t="shared" si="25"/>
        <v>0.33000748316288347</v>
      </c>
      <c r="DL65">
        <f t="shared" si="26"/>
        <v>9.5036168620603656E-2</v>
      </c>
      <c r="DM65">
        <f t="shared" si="27"/>
        <v>4.9887752556747308E-2</v>
      </c>
      <c r="DN65">
        <f t="shared" si="28"/>
        <v>3.4921426789723126E-2</v>
      </c>
      <c r="DO65">
        <f t="shared" si="29"/>
        <v>0.71065103517086547</v>
      </c>
      <c r="DP65">
        <f t="shared" si="30"/>
        <v>0.74557246196058868</v>
      </c>
      <c r="DQ65">
        <f t="shared" si="31"/>
        <v>14</v>
      </c>
      <c r="DR65" s="50">
        <f t="shared" si="32"/>
        <v>1.0498142702704913</v>
      </c>
      <c r="DS65" s="50">
        <f t="shared" si="33"/>
        <v>0.45048293876688383</v>
      </c>
      <c r="DT65">
        <f t="shared" si="34"/>
        <v>0</v>
      </c>
      <c r="DU65">
        <f t="shared" si="35"/>
        <v>0.18797785537045825</v>
      </c>
      <c r="DV65">
        <f t="shared" si="36"/>
        <v>0.40417267233983767</v>
      </c>
      <c r="DW65">
        <f t="shared" si="37"/>
        <v>0.12264416482856119</v>
      </c>
      <c r="DX65">
        <f t="shared" si="38"/>
        <v>0</v>
      </c>
      <c r="DY65">
        <f t="shared" si="39"/>
        <v>0.14173661285428998</v>
      </c>
      <c r="DZ65">
        <f t="shared" si="40"/>
        <v>0.14262573361707881</v>
      </c>
      <c r="EA65">
        <f t="shared" si="41"/>
        <v>0.10130174956102661</v>
      </c>
      <c r="EB65">
        <f t="shared" si="42"/>
        <v>7.0690122076058404E-2</v>
      </c>
      <c r="EC65">
        <f t="shared" si="43"/>
        <v>0.2575008922660238</v>
      </c>
      <c r="ED65">
        <f t="shared" si="44"/>
        <v>0.22525575552582575</v>
      </c>
      <c r="EE65">
        <f t="shared" si="45"/>
        <v>0.21351234381853831</v>
      </c>
      <c r="EF65">
        <f t="shared" si="46"/>
        <v>0</v>
      </c>
      <c r="EG65">
        <f t="shared" si="47"/>
        <v>0.14173661285428998</v>
      </c>
      <c r="EH65">
        <f t="shared" si="48"/>
        <v>0</v>
      </c>
      <c r="EI65">
        <f t="shared" si="49"/>
        <v>0</v>
      </c>
      <c r="EJ65">
        <f t="shared" si="50"/>
        <v>0.12533088961577632</v>
      </c>
      <c r="EK65">
        <f t="shared" si="51"/>
        <v>0</v>
      </c>
      <c r="EL65">
        <f t="shared" si="52"/>
        <v>0</v>
      </c>
      <c r="EM65">
        <f t="shared" si="53"/>
        <v>0.10130174956102661</v>
      </c>
      <c r="EN65">
        <f t="shared" si="54"/>
        <v>0</v>
      </c>
      <c r="EO65">
        <f t="shared" si="55"/>
        <v>0.61194767182119192</v>
      </c>
      <c r="EP65">
        <f t="shared" si="56"/>
        <v>0.31338377651876848</v>
      </c>
      <c r="EQ65">
        <f t="shared" si="57"/>
        <v>0.22525575552582572</v>
      </c>
      <c r="ER65">
        <f t="shared" si="58"/>
        <v>0.18797785537045827</v>
      </c>
      <c r="ES65">
        <f t="shared" si="59"/>
        <v>1.0028384370785803</v>
      </c>
      <c r="ET65">
        <f t="shared" si="60"/>
        <v>1.0420999847546035</v>
      </c>
      <c r="EU65" s="27">
        <f t="shared" si="61"/>
        <v>0</v>
      </c>
      <c r="EV65">
        <f t="shared" si="62"/>
        <v>3.4921426789723119E-2</v>
      </c>
      <c r="EW65">
        <f t="shared" si="63"/>
        <v>0.1546520329259167</v>
      </c>
      <c r="EX65">
        <f t="shared" si="64"/>
        <v>3.4921426789723126E-2</v>
      </c>
      <c r="EY65">
        <f t="shared" si="65"/>
        <v>0.11474183088051883</v>
      </c>
      <c r="EZ65">
        <f t="shared" si="66"/>
        <v>2.0204539785482662E-2</v>
      </c>
      <c r="FA65">
        <f t="shared" si="67"/>
        <v>5.5125966575205784E-2</v>
      </c>
      <c r="FB65">
        <f t="shared" si="68"/>
        <v>0.33000748316288347</v>
      </c>
      <c r="FC65">
        <f t="shared" si="69"/>
        <v>9.5036168620603656E-2</v>
      </c>
      <c r="FD65">
        <f t="shared" si="70"/>
        <v>0.42504365178348713</v>
      </c>
      <c r="FE65">
        <f t="shared" si="71"/>
        <v>4.9887752556747308E-2</v>
      </c>
      <c r="FF65">
        <f t="shared" si="72"/>
        <v>4.9887752556747314E-3</v>
      </c>
      <c r="FG65">
        <f t="shared" si="73"/>
        <v>4.0658518333749061E-2</v>
      </c>
      <c r="FH65" s="27">
        <f t="shared" si="74"/>
        <v>0</v>
      </c>
      <c r="FI65">
        <f t="shared" si="75"/>
        <v>0.18797785537045825</v>
      </c>
      <c r="FJ65">
        <f t="shared" si="76"/>
        <v>0.40417267233983767</v>
      </c>
      <c r="FK65">
        <f t="shared" si="77"/>
        <v>0.18797785537045827</v>
      </c>
      <c r="FL65">
        <f t="shared" si="78"/>
        <v>0.34557276378399004</v>
      </c>
      <c r="FM65">
        <f t="shared" si="79"/>
        <v>0.14262573361707881</v>
      </c>
      <c r="FN65">
        <f t="shared" si="80"/>
        <v>0.23700169623916711</v>
      </c>
      <c r="FO65">
        <f t="shared" si="81"/>
        <v>0.61194767182119192</v>
      </c>
      <c r="FP65">
        <f t="shared" si="82"/>
        <v>0.31338377651876848</v>
      </c>
      <c r="FQ65">
        <f t="shared" si="83"/>
        <v>0.71015817802499326</v>
      </c>
      <c r="FR65">
        <f t="shared" si="84"/>
        <v>0.22525575552582572</v>
      </c>
      <c r="FS65">
        <f t="shared" si="85"/>
        <v>7.0690122076058404E-2</v>
      </c>
      <c r="FT65">
        <f t="shared" si="86"/>
        <v>0.20303159201534635</v>
      </c>
    </row>
    <row r="66" spans="1:176">
      <c r="A66" t="s">
        <v>311</v>
      </c>
      <c r="B66" t="s">
        <v>16</v>
      </c>
      <c r="C66">
        <v>5</v>
      </c>
      <c r="D66" s="25" t="s">
        <v>357</v>
      </c>
      <c r="E66" s="25" t="s">
        <v>259</v>
      </c>
      <c r="F66">
        <v>5.1493305870236889E-3</v>
      </c>
      <c r="G66">
        <v>0.10813594232749749</v>
      </c>
      <c r="H66">
        <v>6.6941297631307947E-2</v>
      </c>
      <c r="I66">
        <v>0</v>
      </c>
      <c r="J66">
        <v>5.1493305870236879E-2</v>
      </c>
      <c r="K66">
        <v>1.5447991761071067E-2</v>
      </c>
      <c r="L66">
        <v>0</v>
      </c>
      <c r="M66">
        <v>6.179196704428426E-2</v>
      </c>
      <c r="N66">
        <v>1.0298661174047378E-2</v>
      </c>
      <c r="O66">
        <v>7.7239958805355322E-2</v>
      </c>
      <c r="P66">
        <v>0</v>
      </c>
      <c r="Q66">
        <v>0</v>
      </c>
      <c r="R66">
        <v>5.1493305870236889E-3</v>
      </c>
      <c r="S66">
        <v>0</v>
      </c>
      <c r="T66">
        <v>0</v>
      </c>
      <c r="U66">
        <v>0</v>
      </c>
      <c r="V66">
        <v>1.0298661174047378E-2</v>
      </c>
      <c r="W66">
        <v>4.6343975283213192E-2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1.0298661174047378E-2</v>
      </c>
      <c r="AE66">
        <v>0</v>
      </c>
      <c r="AF66">
        <v>5.1493305870236889E-3</v>
      </c>
      <c r="AG66">
        <v>0</v>
      </c>
      <c r="AH66">
        <v>0</v>
      </c>
      <c r="AI66">
        <v>0</v>
      </c>
      <c r="AJ66">
        <v>2.0597322348094756E-2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5.1493305870236889E-3</v>
      </c>
      <c r="AQ66">
        <v>0</v>
      </c>
      <c r="AR66">
        <v>0</v>
      </c>
      <c r="AS66">
        <v>0</v>
      </c>
      <c r="AT66">
        <v>0</v>
      </c>
      <c r="AU66">
        <v>5.1493305870236889E-3</v>
      </c>
      <c r="AV66">
        <v>0</v>
      </c>
      <c r="AW66">
        <v>0</v>
      </c>
      <c r="AX66">
        <v>6.6941297631307947E-2</v>
      </c>
      <c r="AY66">
        <v>2.1112255406797124E-2</v>
      </c>
      <c r="AZ66">
        <v>0</v>
      </c>
      <c r="BA66">
        <v>0</v>
      </c>
      <c r="BB66">
        <v>0.30895983522142129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2.1112255406797124E-2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5.1493305870236889E-3</v>
      </c>
      <c r="BV66">
        <v>0</v>
      </c>
      <c r="BW66">
        <v>0</v>
      </c>
      <c r="BX66">
        <v>7.2090628218331662E-2</v>
      </c>
      <c r="BY66">
        <v>0</v>
      </c>
      <c r="BZ66" s="27">
        <f t="shared" ref="BZ66:BZ129" si="89">COUNTIF(J66:V66, "&gt;0")</f>
        <v>7</v>
      </c>
      <c r="CA66">
        <f t="shared" ref="CA66:CA129" si="90">COUNTIF(W66:BU66, "&gt;0")</f>
        <v>11</v>
      </c>
      <c r="CB66">
        <f t="shared" ref="CB66:CB129" si="91">SUM(BZ66:CA66)</f>
        <v>18</v>
      </c>
      <c r="CC66">
        <f>[1]!shannonweaver(J66:BT66)</f>
        <v>2.0806637012825453</v>
      </c>
      <c r="CD66">
        <f t="shared" ref="CD66:CD129" si="92">CC66/(LN(CB66))</f>
        <v>0.71986023790829345</v>
      </c>
      <c r="CE66">
        <v>1</v>
      </c>
      <c r="CF66">
        <v>2</v>
      </c>
      <c r="CN66">
        <f t="shared" ref="CN66:CN129" si="93">SUM(CE66:CK66,CB66)</f>
        <v>21</v>
      </c>
      <c r="CO66">
        <f t="shared" ref="CO66:CO129" si="94">SUM(F66:I66)</f>
        <v>0.18022657054582913</v>
      </c>
      <c r="CP66">
        <f t="shared" ref="CP66:CP129" si="95">F66</f>
        <v>5.1493305870236889E-3</v>
      </c>
      <c r="CQ66">
        <f t="shared" ref="CQ66:CQ129" si="96">G66</f>
        <v>0.10813594232749749</v>
      </c>
      <c r="CR66">
        <f t="shared" ref="CR66:CR129" si="97">H66+I66</f>
        <v>6.6941297631307947E-2</v>
      </c>
      <c r="CS66">
        <f t="shared" ref="CS66:CS129" si="98">J66</f>
        <v>5.1493305870236879E-2</v>
      </c>
      <c r="CT66">
        <f t="shared" ref="CT66:CT129" si="99">K66+L66</f>
        <v>1.5447991761071067E-2</v>
      </c>
      <c r="CU66">
        <f t="shared" ref="CU66:CU129" si="100">M66+N66</f>
        <v>7.2090628218331634E-2</v>
      </c>
      <c r="CV66">
        <f t="shared" ref="CV66:CV129" si="101">O66</f>
        <v>7.7239958805355322E-2</v>
      </c>
      <c r="CW66">
        <f t="shared" ref="CW66:CW129" si="102">SUM(Q66:U66)</f>
        <v>5.1493305870236889E-3</v>
      </c>
      <c r="CX66">
        <f t="shared" ref="CX66:CX129" si="103">W66</f>
        <v>4.6343975283213192E-2</v>
      </c>
      <c r="CY66">
        <f t="shared" ref="CY66:CY129" si="104">SUM(X66:AB66,AD66)</f>
        <v>1.0298661174047378E-2</v>
      </c>
      <c r="CZ66">
        <f t="shared" ref="CZ66:CZ129" si="105">AC66</f>
        <v>0</v>
      </c>
      <c r="DA66">
        <f t="shared" ref="DA66:DA129" si="106">SUM(AE66:AH66)</f>
        <v>5.1493305870236889E-3</v>
      </c>
      <c r="DB66">
        <f t="shared" ref="DB66:DB129" si="107">AI66</f>
        <v>0</v>
      </c>
      <c r="DC66">
        <f t="shared" ref="DC66:DC129" si="108">AJ66</f>
        <v>2.0597322348094756E-2</v>
      </c>
      <c r="DD66">
        <f t="shared" ref="DD66:DD129" si="109">AM66</f>
        <v>0</v>
      </c>
      <c r="DE66">
        <f t="shared" ref="DE66:DE129" si="110">SUM(AK66,AL66,P66)</f>
        <v>0</v>
      </c>
      <c r="DF66">
        <f t="shared" ref="DF66:DF129" si="111">SUM(AN66:AR67)</f>
        <v>5.1493305870236889E-3</v>
      </c>
      <c r="DG66">
        <f t="shared" ref="DG66:DG129" si="112">AS67</f>
        <v>0</v>
      </c>
      <c r="DH66">
        <f t="shared" ref="DH66:DH129" si="113">AT67</f>
        <v>0</v>
      </c>
      <c r="DI66">
        <f t="shared" ref="DI66:DI129" si="114">AU66</f>
        <v>5.1493305870236889E-3</v>
      </c>
      <c r="DJ66">
        <f t="shared" ref="DJ66:DJ129" si="115">SUM(AV66:AW66)</f>
        <v>0</v>
      </c>
      <c r="DK66">
        <f t="shared" ref="DK66:DK129" si="116">SUM(AX66:BA66)</f>
        <v>8.8053553038105067E-2</v>
      </c>
      <c r="DL66">
        <f t="shared" ref="DL66:DL129" si="117">SUM(BB66:BJ66)</f>
        <v>0.33007209062821841</v>
      </c>
      <c r="DM66">
        <f t="shared" ref="DM66:DM129" si="118">SUM(BK66:BS66,V66)</f>
        <v>1.0298661174047378E-2</v>
      </c>
      <c r="DN66">
        <f t="shared" ref="DN66:DN129" si="119">SUM(CS66:CU66)</f>
        <v>0.13903192584963958</v>
      </c>
      <c r="DO66">
        <f t="shared" ref="DO66:DO129" si="120">SUM(O66:BU66)</f>
        <v>0.6086508753862</v>
      </c>
      <c r="DP66">
        <f t="shared" ref="DP66:DP129" si="121">SUM(J66:BU66)</f>
        <v>0.74768280123583963</v>
      </c>
      <c r="DQ66">
        <f t="shared" ref="DQ66:DQ129" si="122">COUNTIF(CS66:DM66, "&gt;0")</f>
        <v>14</v>
      </c>
      <c r="DR66" s="50">
        <f t="shared" ref="DR66:DR129" si="123">ASIN(CD66^0.5)</f>
        <v>1.0130418745006327</v>
      </c>
      <c r="DS66" s="50">
        <f t="shared" ref="DS66:DS129" si="124">ASIN(CO66^0.5)</f>
        <v>0.43844382800261733</v>
      </c>
      <c r="DT66">
        <f t="shared" ref="DT66:DT129" si="125">ASIN(CP66^0.5)</f>
        <v>7.1820564437979517E-2</v>
      </c>
      <c r="DU66">
        <f t="shared" ref="DU66:DU129" si="126">ASIN(CQ66^0.5)</f>
        <v>0.33507531703246968</v>
      </c>
      <c r="DV66">
        <f t="shared" ref="DV66:DV129" si="127">ASIN(CR66^0.5)</f>
        <v>0.26170737218062851</v>
      </c>
      <c r="DW66">
        <f t="shared" ref="DW66:DW129" si="128">ASIN(CS66^0.5)</f>
        <v>0.22891541424161363</v>
      </c>
      <c r="DX66">
        <f t="shared" ref="DX66:DX129" si="129">ASIN(CT66^0.5)</f>
        <v>0.12461220060232664</v>
      </c>
      <c r="DY66">
        <f t="shared" ref="DY66:DY129" si="130">ASIN(CU66^0.5)</f>
        <v>0.27183237738452903</v>
      </c>
      <c r="DZ66">
        <f t="shared" ref="DZ66:DZ129" si="131">ASIN(CV66^0.5)</f>
        <v>0.28162893485743484</v>
      </c>
      <c r="EA66">
        <f t="shared" ref="EA66:EA129" si="132">ASIN(CW66^0.5)</f>
        <v>7.1820564437979517E-2</v>
      </c>
      <c r="EB66">
        <f t="shared" ref="EB66:EB129" si="133">ASIN(CX66^0.5)</f>
        <v>0.21697496883615336</v>
      </c>
      <c r="EC66">
        <f t="shared" ref="EC66:EC129" si="134">ASIN(CY66^0.5)</f>
        <v>0.10165732042828096</v>
      </c>
      <c r="ED66">
        <f t="shared" ref="ED66:ED129" si="135">ASIN(CZ66^0.5)</f>
        <v>0</v>
      </c>
      <c r="EE66">
        <f t="shared" ref="EE66:EE129" si="136">ASIN(DA66^0.5)</f>
        <v>7.1820564437979517E-2</v>
      </c>
      <c r="EF66">
        <f t="shared" ref="EF66:EF129" si="137">ASIN(DB66^0.5)</f>
        <v>0</v>
      </c>
      <c r="EG66">
        <f t="shared" ref="EG66:EG129" si="138">ASIN(DC66^0.5)</f>
        <v>0.14401497589318496</v>
      </c>
      <c r="EH66">
        <f t="shared" ref="EH66:EH129" si="139">ASIN(DD66^0.5)</f>
        <v>0</v>
      </c>
      <c r="EI66">
        <f t="shared" ref="EI66:EI129" si="140">ASIN(DE66^0.5)</f>
        <v>0</v>
      </c>
      <c r="EJ66">
        <f t="shared" ref="EJ66:EJ129" si="141">ASIN(DF66^0.5)</f>
        <v>7.1820564437979517E-2</v>
      </c>
      <c r="EK66">
        <f t="shared" ref="EK66:EK129" si="142">ASIN(DG66^0.5)</f>
        <v>0</v>
      </c>
      <c r="EL66">
        <f t="shared" ref="EL66:EL129" si="143">ASIN(DH66^0.5)</f>
        <v>0</v>
      </c>
      <c r="EM66">
        <f t="shared" ref="EM66:EM129" si="144">ASIN(DI66^0.5)</f>
        <v>7.1820564437979517E-2</v>
      </c>
      <c r="EN66">
        <f t="shared" ref="EN66:EN129" si="145">ASIN(DJ66^0.5)</f>
        <v>0</v>
      </c>
      <c r="EO66">
        <f t="shared" ref="EO66:EO129" si="146">ASIN(DK66^0.5)</f>
        <v>0.30127517721202146</v>
      </c>
      <c r="EP66">
        <f t="shared" ref="EP66:EP129" si="147">ASIN(DL66^0.5)</f>
        <v>0.61201636997294573</v>
      </c>
      <c r="EQ66">
        <f t="shared" ref="EQ66:EQ129" si="148">ASIN(DM66^0.5)</f>
        <v>0.10165732042828096</v>
      </c>
      <c r="ER66">
        <f t="shared" ref="ER66:ER129" si="149">ASIN(DN66^0.5)</f>
        <v>0.38210000566022689</v>
      </c>
      <c r="ES66">
        <f t="shared" ref="ES66:ES129" si="150">ASIN(DO66^0.5)</f>
        <v>0.89492281948190722</v>
      </c>
      <c r="ET66">
        <f t="shared" ref="ET66:ET129" si="151">ASIN(DP66^0.5)</f>
        <v>1.0445259885061664</v>
      </c>
      <c r="EU66" s="27">
        <f t="shared" ref="EU66:EU129" si="152">CP66</f>
        <v>5.1493305870236889E-3</v>
      </c>
      <c r="EV66">
        <f t="shared" ref="EV66:EV129" si="153">CQ66</f>
        <v>0.10813594232749749</v>
      </c>
      <c r="EW66">
        <f t="shared" ref="EW66:EW129" si="154">CR66</f>
        <v>6.6941297631307947E-2</v>
      </c>
      <c r="EX66">
        <f t="shared" ref="EX66:EX129" si="155">DN66</f>
        <v>0.13903192584963958</v>
      </c>
      <c r="EY66">
        <f t="shared" ref="EY66:EY129" si="156">CY66+CZ66+BT66</f>
        <v>1.0298661174047378E-2</v>
      </c>
      <c r="EZ66">
        <f t="shared" ref="EZ66:EZ129" si="157">CV66</f>
        <v>7.7239958805355322E-2</v>
      </c>
      <c r="FA66">
        <f t="shared" ref="FA66:FA129" si="158">SUM(CW66,DA66)</f>
        <v>1.0298661174047378E-2</v>
      </c>
      <c r="FB66">
        <f t="shared" ref="FB66:FB129" si="159">DK66</f>
        <v>8.8053553038105067E-2</v>
      </c>
      <c r="FC66">
        <f t="shared" ref="FC66:FC129" si="160">DL66</f>
        <v>0.33007209062821841</v>
      </c>
      <c r="FD66">
        <f t="shared" ref="FD66:FD129" si="161">SUM(FB66:FC66)</f>
        <v>0.41812564366632349</v>
      </c>
      <c r="FE66">
        <f t="shared" ref="FE66:FE129" si="162">DM66</f>
        <v>1.0298661174047378E-2</v>
      </c>
      <c r="FF66">
        <f t="shared" ref="FF66:FF129" si="163">SUM(W66,AI66,AM66,AN66,AO66)</f>
        <v>4.6343975283213192E-2</v>
      </c>
      <c r="FG66">
        <f t="shared" ref="FG66:FG129" si="164">SUM(AJ66,AK66,AL66,AP66:AW66)</f>
        <v>3.089598352214213E-2</v>
      </c>
      <c r="FH66" s="27">
        <f t="shared" ref="FH66:FH129" si="165">ASIN(EU66^0.5)</f>
        <v>7.1820564437979517E-2</v>
      </c>
      <c r="FI66">
        <f t="shared" ref="FI66:FI129" si="166">ASIN(EV66^0.5)</f>
        <v>0.33507531703246968</v>
      </c>
      <c r="FJ66">
        <f t="shared" ref="FJ66:FJ129" si="167">ASIN(EW66^0.5)</f>
        <v>0.26170737218062851</v>
      </c>
      <c r="FK66">
        <f t="shared" ref="FK66:FK129" si="168">ASIN(EX66^0.5)</f>
        <v>0.38210000566022689</v>
      </c>
      <c r="FL66">
        <f t="shared" ref="FL66:FL129" si="169">ASIN(EY66^0.5)</f>
        <v>0.10165732042828096</v>
      </c>
      <c r="FM66">
        <f t="shared" ref="FM66:FM129" si="170">ASIN(EZ66^0.5)</f>
        <v>0.28162893485743484</v>
      </c>
      <c r="FN66">
        <f t="shared" ref="FN66:FN129" si="171">ASIN(FA66^0.5)</f>
        <v>0.10165732042828096</v>
      </c>
      <c r="FO66">
        <f t="shared" ref="FO66:FO129" si="172">ASIN(FB66^0.5)</f>
        <v>0.30127517721202146</v>
      </c>
      <c r="FP66">
        <f t="shared" ref="FP66:FP129" si="173">ASIN(FC66^0.5)</f>
        <v>0.61201636997294573</v>
      </c>
      <c r="FQ66">
        <f t="shared" ref="FQ66:FQ129" si="174">ASIN(FD66^0.5)</f>
        <v>0.70315342879106812</v>
      </c>
      <c r="FR66">
        <f t="shared" ref="FR66:FR129" si="175">ASIN(FE66^0.5)</f>
        <v>0.10165732042828096</v>
      </c>
      <c r="FS66">
        <f t="shared" ref="FS66:FS129" si="176">ASIN(FF66^0.5)</f>
        <v>0.21697496883615336</v>
      </c>
      <c r="FT66">
        <f t="shared" ref="FT66:FT129" si="177">ASIN(FG66^0.5)</f>
        <v>0.17669046468677019</v>
      </c>
    </row>
    <row r="67" spans="1:176">
      <c r="A67" t="s">
        <v>336</v>
      </c>
      <c r="B67" t="s">
        <v>16</v>
      </c>
      <c r="C67">
        <v>5</v>
      </c>
      <c r="D67" s="25" t="s">
        <v>357</v>
      </c>
      <c r="E67" s="25" t="s">
        <v>259</v>
      </c>
      <c r="F67">
        <v>5.2042674993494666E-3</v>
      </c>
      <c r="G67">
        <v>1.5612802498048401E-2</v>
      </c>
      <c r="H67">
        <v>6.2451209992193606E-2</v>
      </c>
      <c r="I67">
        <v>0</v>
      </c>
      <c r="J67">
        <v>2.6021337496747333E-2</v>
      </c>
      <c r="K67">
        <v>0</v>
      </c>
      <c r="L67">
        <v>0</v>
      </c>
      <c r="M67">
        <v>0.14051522248243561</v>
      </c>
      <c r="N67">
        <v>0</v>
      </c>
      <c r="O67">
        <v>0.16133229247983347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2.6021337496747333E-2</v>
      </c>
      <c r="W67">
        <v>1.5612802498048401E-2</v>
      </c>
      <c r="X67">
        <v>0</v>
      </c>
      <c r="Y67">
        <v>0</v>
      </c>
      <c r="Z67">
        <v>0</v>
      </c>
      <c r="AA67">
        <v>0</v>
      </c>
      <c r="AB67">
        <v>0</v>
      </c>
      <c r="AC67">
        <v>2.6021337496747333E-4</v>
      </c>
      <c r="AD67">
        <v>0</v>
      </c>
      <c r="AE67">
        <v>5.2042674993494666E-3</v>
      </c>
      <c r="AF67">
        <v>2.0817069997397866E-2</v>
      </c>
      <c r="AG67">
        <v>0</v>
      </c>
      <c r="AH67">
        <v>0</v>
      </c>
      <c r="AI67">
        <v>0</v>
      </c>
      <c r="AJ67">
        <v>1.0928961748633882E-2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0.29143897996357004</v>
      </c>
      <c r="AY67">
        <v>6.7655477491543076E-2</v>
      </c>
      <c r="AZ67">
        <v>0</v>
      </c>
      <c r="BA67">
        <v>0</v>
      </c>
      <c r="BB67">
        <v>0.13010668748373672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5.2042674993494666E-3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1.5612802498048401E-2</v>
      </c>
      <c r="BY67">
        <v>0</v>
      </c>
      <c r="BZ67" s="27">
        <f t="shared" si="89"/>
        <v>4</v>
      </c>
      <c r="CA67">
        <f t="shared" si="90"/>
        <v>9</v>
      </c>
      <c r="CB67">
        <f t="shared" si="91"/>
        <v>13</v>
      </c>
      <c r="CC67">
        <f>[1]!shannonweaver(J67:BT67)</f>
        <v>1.9140727616592386</v>
      </c>
      <c r="CD67">
        <f t="shared" si="92"/>
        <v>0.74624193108964387</v>
      </c>
      <c r="CF67">
        <v>1</v>
      </c>
      <c r="CN67">
        <f t="shared" si="93"/>
        <v>14</v>
      </c>
      <c r="CO67">
        <f t="shared" si="94"/>
        <v>8.3268279989591465E-2</v>
      </c>
      <c r="CP67">
        <f t="shared" si="95"/>
        <v>5.2042674993494666E-3</v>
      </c>
      <c r="CQ67">
        <f t="shared" si="96"/>
        <v>1.5612802498048401E-2</v>
      </c>
      <c r="CR67">
        <f t="shared" si="97"/>
        <v>6.2451209992193606E-2</v>
      </c>
      <c r="CS67">
        <f t="shared" si="98"/>
        <v>2.6021337496747333E-2</v>
      </c>
      <c r="CT67">
        <f t="shared" si="99"/>
        <v>0</v>
      </c>
      <c r="CU67">
        <f t="shared" si="100"/>
        <v>0.14051522248243561</v>
      </c>
      <c r="CV67">
        <f t="shared" si="101"/>
        <v>0.16133229247983347</v>
      </c>
      <c r="CW67">
        <f t="shared" si="102"/>
        <v>0</v>
      </c>
      <c r="CX67">
        <f t="shared" si="103"/>
        <v>1.5612802498048401E-2</v>
      </c>
      <c r="CY67">
        <f t="shared" si="104"/>
        <v>0</v>
      </c>
      <c r="CZ67">
        <f t="shared" si="105"/>
        <v>2.6021337496747333E-4</v>
      </c>
      <c r="DA67">
        <f t="shared" si="106"/>
        <v>2.6021337496747333E-2</v>
      </c>
      <c r="DB67">
        <f t="shared" si="107"/>
        <v>0</v>
      </c>
      <c r="DC67">
        <f t="shared" si="108"/>
        <v>1.0928961748633882E-2</v>
      </c>
      <c r="DD67">
        <f t="shared" si="109"/>
        <v>0</v>
      </c>
      <c r="DE67">
        <f t="shared" si="110"/>
        <v>0</v>
      </c>
      <c r="DF67">
        <f t="shared" si="111"/>
        <v>2.118200836820084E-2</v>
      </c>
      <c r="DG67">
        <f t="shared" si="112"/>
        <v>0</v>
      </c>
      <c r="DH67">
        <f t="shared" si="113"/>
        <v>0</v>
      </c>
      <c r="DI67">
        <f t="shared" si="114"/>
        <v>0</v>
      </c>
      <c r="DJ67">
        <f t="shared" si="115"/>
        <v>0</v>
      </c>
      <c r="DK67">
        <f t="shared" si="116"/>
        <v>0.35909445745511315</v>
      </c>
      <c r="DL67">
        <f t="shared" si="117"/>
        <v>0.13010668748373672</v>
      </c>
      <c r="DM67">
        <f t="shared" si="118"/>
        <v>3.1225604996096799E-2</v>
      </c>
      <c r="DN67">
        <f t="shared" si="119"/>
        <v>0.16653655997918296</v>
      </c>
      <c r="DO67">
        <f t="shared" si="120"/>
        <v>0.73458235753317724</v>
      </c>
      <c r="DP67">
        <f t="shared" si="121"/>
        <v>0.90111891751236028</v>
      </c>
      <c r="DQ67">
        <f t="shared" si="122"/>
        <v>11</v>
      </c>
      <c r="DR67" s="50">
        <f t="shared" si="123"/>
        <v>1.0428688709477316</v>
      </c>
      <c r="DS67" s="50">
        <f t="shared" si="124"/>
        <v>0.29272506491360395</v>
      </c>
      <c r="DT67">
        <f t="shared" si="125"/>
        <v>7.2203329393247848E-2</v>
      </c>
      <c r="DU67">
        <f t="shared" si="126"/>
        <v>0.12527864601398975</v>
      </c>
      <c r="DV67">
        <f t="shared" si="127"/>
        <v>0.25257945657088388</v>
      </c>
      <c r="DW67">
        <f t="shared" si="128"/>
        <v>0.16201921657558355</v>
      </c>
      <c r="DX67">
        <f t="shared" si="129"/>
        <v>0</v>
      </c>
      <c r="DY67">
        <f t="shared" si="130"/>
        <v>0.38423885647322176</v>
      </c>
      <c r="DZ67">
        <f t="shared" si="131"/>
        <v>0.41333086105382888</v>
      </c>
      <c r="EA67">
        <f t="shared" si="132"/>
        <v>0</v>
      </c>
      <c r="EB67">
        <f t="shared" si="133"/>
        <v>0.12527864601398975</v>
      </c>
      <c r="EC67">
        <f t="shared" si="134"/>
        <v>0</v>
      </c>
      <c r="ED67">
        <f t="shared" si="135"/>
        <v>1.613183028778269E-2</v>
      </c>
      <c r="EE67">
        <f t="shared" si="136"/>
        <v>0.16201921657558355</v>
      </c>
      <c r="EF67">
        <f t="shared" si="137"/>
        <v>0</v>
      </c>
      <c r="EG67">
        <f t="shared" si="138"/>
        <v>0.10473303933139495</v>
      </c>
      <c r="EH67">
        <f t="shared" si="139"/>
        <v>0</v>
      </c>
      <c r="EI67">
        <f t="shared" si="140"/>
        <v>0</v>
      </c>
      <c r="EJ67">
        <f t="shared" si="141"/>
        <v>0.146059167693777</v>
      </c>
      <c r="EK67">
        <f t="shared" si="142"/>
        <v>0</v>
      </c>
      <c r="EL67">
        <f t="shared" si="143"/>
        <v>0</v>
      </c>
      <c r="EM67">
        <f t="shared" si="144"/>
        <v>0</v>
      </c>
      <c r="EN67">
        <f t="shared" si="145"/>
        <v>0</v>
      </c>
      <c r="EO67">
        <f t="shared" si="146"/>
        <v>0.64255757509115807</v>
      </c>
      <c r="EP67">
        <f t="shared" si="147"/>
        <v>0.36902157445047229</v>
      </c>
      <c r="EQ67">
        <f t="shared" si="148"/>
        <v>0.17764048404709901</v>
      </c>
      <c r="ER67">
        <f t="shared" si="149"/>
        <v>0.42035975158022698</v>
      </c>
      <c r="ES67">
        <f t="shared" si="150"/>
        <v>1.0295705114558187</v>
      </c>
      <c r="ET67">
        <f t="shared" si="151"/>
        <v>1.2509152994447545</v>
      </c>
      <c r="EU67" s="27">
        <f t="shared" si="152"/>
        <v>5.2042674993494666E-3</v>
      </c>
      <c r="EV67">
        <f t="shared" si="153"/>
        <v>1.5612802498048401E-2</v>
      </c>
      <c r="EW67">
        <f t="shared" si="154"/>
        <v>6.2451209992193606E-2</v>
      </c>
      <c r="EX67">
        <f t="shared" si="155"/>
        <v>0.16653655997918296</v>
      </c>
      <c r="EY67">
        <f t="shared" si="156"/>
        <v>2.6021337496747333E-4</v>
      </c>
      <c r="EZ67">
        <f t="shared" si="157"/>
        <v>0.16133229247983347</v>
      </c>
      <c r="FA67">
        <f t="shared" si="158"/>
        <v>2.6021337496747333E-2</v>
      </c>
      <c r="FB67">
        <f t="shared" si="159"/>
        <v>0.35909445745511315</v>
      </c>
      <c r="FC67">
        <f t="shared" si="160"/>
        <v>0.13010668748373672</v>
      </c>
      <c r="FD67">
        <f t="shared" si="161"/>
        <v>0.48920114493884986</v>
      </c>
      <c r="FE67">
        <f t="shared" si="162"/>
        <v>3.1225604996096799E-2</v>
      </c>
      <c r="FF67">
        <f t="shared" si="163"/>
        <v>1.5612802498048401E-2</v>
      </c>
      <c r="FG67">
        <f t="shared" si="164"/>
        <v>1.0928961748633882E-2</v>
      </c>
      <c r="FH67" s="27">
        <f t="shared" si="165"/>
        <v>7.2203329393247848E-2</v>
      </c>
      <c r="FI67">
        <f t="shared" si="166"/>
        <v>0.12527864601398975</v>
      </c>
      <c r="FJ67">
        <f t="shared" si="167"/>
        <v>0.25257945657088388</v>
      </c>
      <c r="FK67">
        <f t="shared" si="168"/>
        <v>0.42035975158022698</v>
      </c>
      <c r="FL67">
        <f t="shared" si="169"/>
        <v>1.613183028778269E-2</v>
      </c>
      <c r="FM67">
        <f t="shared" si="170"/>
        <v>0.41333086105382888</v>
      </c>
      <c r="FN67">
        <f t="shared" si="171"/>
        <v>0.16201921657558355</v>
      </c>
      <c r="FO67">
        <f t="shared" si="172"/>
        <v>0.64255757509115807</v>
      </c>
      <c r="FP67">
        <f t="shared" si="173"/>
        <v>0.36902157445047229</v>
      </c>
      <c r="FQ67">
        <f t="shared" si="174"/>
        <v>0.77459846861908621</v>
      </c>
      <c r="FR67">
        <f t="shared" si="175"/>
        <v>0.17764048404709901</v>
      </c>
      <c r="FS67">
        <f t="shared" si="176"/>
        <v>0.12527864601398975</v>
      </c>
      <c r="FT67">
        <f t="shared" si="177"/>
        <v>0.10473303933139495</v>
      </c>
    </row>
    <row r="68" spans="1:176">
      <c r="A68" t="s">
        <v>337</v>
      </c>
      <c r="B68" t="s">
        <v>16</v>
      </c>
      <c r="C68">
        <v>7</v>
      </c>
      <c r="D68" s="25" t="s">
        <v>357</v>
      </c>
      <c r="E68" s="25" t="s">
        <v>259</v>
      </c>
      <c r="F68">
        <v>5.2301255230125521E-3</v>
      </c>
      <c r="G68">
        <v>4.1841004184100417E-2</v>
      </c>
      <c r="H68">
        <v>9.4142259414225979E-2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5.2301255230125521E-3</v>
      </c>
      <c r="P68">
        <v>0</v>
      </c>
      <c r="Q68">
        <v>1.0460251046025104E-2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1.569037656903766E-2</v>
      </c>
      <c r="AE68">
        <v>5.2301255230125514E-2</v>
      </c>
      <c r="AF68">
        <v>0.10460251046025104</v>
      </c>
      <c r="AG68">
        <v>0.10460251046025107</v>
      </c>
      <c r="AH68">
        <v>0</v>
      </c>
      <c r="AI68">
        <v>0</v>
      </c>
      <c r="AJ68">
        <v>2.6412133891213389E-2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1.569037656903766E-2</v>
      </c>
      <c r="AQ68">
        <v>5.4916317991631804E-3</v>
      </c>
      <c r="AR68">
        <v>0</v>
      </c>
      <c r="AS68">
        <v>0</v>
      </c>
      <c r="AT68">
        <v>0</v>
      </c>
      <c r="AU68">
        <v>5.2301255230125521E-3</v>
      </c>
      <c r="AV68">
        <v>1.0460251046025104E-2</v>
      </c>
      <c r="AW68">
        <v>0</v>
      </c>
      <c r="AX68">
        <v>2.6673640167364017E-2</v>
      </c>
      <c r="AY68">
        <v>0</v>
      </c>
      <c r="AZ68">
        <v>0</v>
      </c>
      <c r="BA68">
        <v>0</v>
      </c>
      <c r="BB68">
        <v>0.33995815899581583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3.1380753138075312E-2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0.10460251046025107</v>
      </c>
      <c r="BY68">
        <v>0</v>
      </c>
      <c r="BZ68" s="27">
        <f t="shared" si="89"/>
        <v>2</v>
      </c>
      <c r="CA68">
        <f t="shared" si="90"/>
        <v>12</v>
      </c>
      <c r="CB68">
        <f t="shared" si="91"/>
        <v>14</v>
      </c>
      <c r="CC68">
        <f>[1]!shannonweaver(J68:BT68)</f>
        <v>1.8446866566224418</v>
      </c>
      <c r="CD68">
        <f t="shared" si="92"/>
        <v>0.69899453714837412</v>
      </c>
      <c r="CN68">
        <f t="shared" si="93"/>
        <v>14</v>
      </c>
      <c r="CO68">
        <f t="shared" si="94"/>
        <v>0.14121338912133896</v>
      </c>
      <c r="CP68">
        <f t="shared" si="95"/>
        <v>5.2301255230125521E-3</v>
      </c>
      <c r="CQ68">
        <f t="shared" si="96"/>
        <v>4.1841004184100417E-2</v>
      </c>
      <c r="CR68">
        <f t="shared" si="97"/>
        <v>9.4142259414225979E-2</v>
      </c>
      <c r="CS68">
        <f t="shared" si="98"/>
        <v>0</v>
      </c>
      <c r="CT68">
        <f t="shared" si="99"/>
        <v>0</v>
      </c>
      <c r="CU68">
        <f t="shared" si="100"/>
        <v>0</v>
      </c>
      <c r="CV68">
        <f t="shared" si="101"/>
        <v>5.2301255230125521E-3</v>
      </c>
      <c r="CW68">
        <f t="shared" si="102"/>
        <v>1.0460251046025104E-2</v>
      </c>
      <c r="CX68">
        <f t="shared" si="103"/>
        <v>0</v>
      </c>
      <c r="CY68">
        <f t="shared" si="104"/>
        <v>1.569037656903766E-2</v>
      </c>
      <c r="CZ68">
        <f t="shared" si="105"/>
        <v>0</v>
      </c>
      <c r="DA68">
        <f t="shared" si="106"/>
        <v>0.2615062761506276</v>
      </c>
      <c r="DB68">
        <f t="shared" si="107"/>
        <v>0</v>
      </c>
      <c r="DC68">
        <f t="shared" si="108"/>
        <v>2.6412133891213389E-2</v>
      </c>
      <c r="DD68">
        <f t="shared" si="109"/>
        <v>0</v>
      </c>
      <c r="DE68">
        <f t="shared" si="110"/>
        <v>0</v>
      </c>
      <c r="DF68">
        <f t="shared" si="111"/>
        <v>4.47416071552314E-2</v>
      </c>
      <c r="DG68">
        <f t="shared" si="112"/>
        <v>0</v>
      </c>
      <c r="DH68">
        <f t="shared" si="113"/>
        <v>0</v>
      </c>
      <c r="DI68">
        <f t="shared" si="114"/>
        <v>5.2301255230125521E-3</v>
      </c>
      <c r="DJ68">
        <f t="shared" si="115"/>
        <v>1.0460251046025104E-2</v>
      </c>
      <c r="DK68">
        <f t="shared" si="116"/>
        <v>2.6673640167364017E-2</v>
      </c>
      <c r="DL68">
        <f t="shared" si="117"/>
        <v>0.37133891213389114</v>
      </c>
      <c r="DM68">
        <f t="shared" si="118"/>
        <v>0</v>
      </c>
      <c r="DN68">
        <f t="shared" si="119"/>
        <v>0</v>
      </c>
      <c r="DO68">
        <f t="shared" si="120"/>
        <v>0.75418410041840989</v>
      </c>
      <c r="DP68">
        <f t="shared" si="121"/>
        <v>0.75418410041840989</v>
      </c>
      <c r="DQ68">
        <f t="shared" si="122"/>
        <v>10</v>
      </c>
      <c r="DR68" s="50">
        <f t="shared" si="123"/>
        <v>0.99006006039806893</v>
      </c>
      <c r="DS68" s="50">
        <f t="shared" si="124"/>
        <v>0.38524231179794399</v>
      </c>
      <c r="DT68">
        <f t="shared" si="125"/>
        <v>7.2382795703065772E-2</v>
      </c>
      <c r="DU68">
        <f t="shared" si="126"/>
        <v>0.20600471825034153</v>
      </c>
      <c r="DV68">
        <f t="shared" si="127"/>
        <v>0.31185648860469256</v>
      </c>
      <c r="DW68">
        <f t="shared" si="128"/>
        <v>0</v>
      </c>
      <c r="DX68">
        <f t="shared" si="129"/>
        <v>0</v>
      </c>
      <c r="DY68">
        <f t="shared" si="130"/>
        <v>0</v>
      </c>
      <c r="DZ68">
        <f t="shared" si="131"/>
        <v>7.2382795703065772E-2</v>
      </c>
      <c r="EA68">
        <f t="shared" si="132"/>
        <v>0.10245451761683368</v>
      </c>
      <c r="EB68">
        <f t="shared" si="133"/>
        <v>0</v>
      </c>
      <c r="EC68">
        <f t="shared" si="134"/>
        <v>0.12559113396072627</v>
      </c>
      <c r="ED68">
        <f t="shared" si="135"/>
        <v>0</v>
      </c>
      <c r="EE68">
        <f t="shared" si="136"/>
        <v>0.53678620752879458</v>
      </c>
      <c r="EF68">
        <f t="shared" si="137"/>
        <v>0</v>
      </c>
      <c r="EG68">
        <f t="shared" si="138"/>
        <v>0.16324215067650552</v>
      </c>
      <c r="EH68">
        <f t="shared" si="139"/>
        <v>0</v>
      </c>
      <c r="EI68">
        <f t="shared" si="140"/>
        <v>0</v>
      </c>
      <c r="EJ68">
        <f t="shared" si="141"/>
        <v>0.21313205581245301</v>
      </c>
      <c r="EK68">
        <f t="shared" si="142"/>
        <v>0</v>
      </c>
      <c r="EL68">
        <f t="shared" si="143"/>
        <v>0</v>
      </c>
      <c r="EM68">
        <f t="shared" si="144"/>
        <v>7.2382795703065772E-2</v>
      </c>
      <c r="EN68">
        <f t="shared" si="145"/>
        <v>0.10245451761683368</v>
      </c>
      <c r="EO68">
        <f t="shared" si="146"/>
        <v>0.16405558206041965</v>
      </c>
      <c r="EP68">
        <f t="shared" si="147"/>
        <v>0.65527314560747663</v>
      </c>
      <c r="EQ68">
        <f t="shared" si="148"/>
        <v>0</v>
      </c>
      <c r="ER68">
        <f t="shared" si="149"/>
        <v>0</v>
      </c>
      <c r="ES68">
        <f t="shared" si="150"/>
        <v>1.05204256271671</v>
      </c>
      <c r="ET68">
        <f t="shared" si="151"/>
        <v>1.05204256271671</v>
      </c>
      <c r="EU68" s="27">
        <f t="shared" si="152"/>
        <v>5.2301255230125521E-3</v>
      </c>
      <c r="EV68">
        <f t="shared" si="153"/>
        <v>4.1841004184100417E-2</v>
      </c>
      <c r="EW68">
        <f t="shared" si="154"/>
        <v>9.4142259414225979E-2</v>
      </c>
      <c r="EX68">
        <f t="shared" si="155"/>
        <v>0</v>
      </c>
      <c r="EY68">
        <f t="shared" si="156"/>
        <v>1.569037656903766E-2</v>
      </c>
      <c r="EZ68">
        <f t="shared" si="157"/>
        <v>5.2301255230125521E-3</v>
      </c>
      <c r="FA68">
        <f t="shared" si="158"/>
        <v>0.27196652719665271</v>
      </c>
      <c r="FB68">
        <f t="shared" si="159"/>
        <v>2.6673640167364017E-2</v>
      </c>
      <c r="FC68">
        <f t="shared" si="160"/>
        <v>0.37133891213389114</v>
      </c>
      <c r="FD68">
        <f t="shared" si="161"/>
        <v>0.39801255230125515</v>
      </c>
      <c r="FE68">
        <f t="shared" si="162"/>
        <v>0</v>
      </c>
      <c r="FF68">
        <f t="shared" si="163"/>
        <v>0</v>
      </c>
      <c r="FG68">
        <f t="shared" si="164"/>
        <v>6.3284518828451888E-2</v>
      </c>
      <c r="FH68" s="27">
        <f t="shared" si="165"/>
        <v>7.2382795703065772E-2</v>
      </c>
      <c r="FI68">
        <f t="shared" si="166"/>
        <v>0.20600471825034153</v>
      </c>
      <c r="FJ68">
        <f t="shared" si="167"/>
        <v>0.31185648860469256</v>
      </c>
      <c r="FK68">
        <f t="shared" si="168"/>
        <v>0</v>
      </c>
      <c r="FL68">
        <f t="shared" si="169"/>
        <v>0.12559113396072627</v>
      </c>
      <c r="FM68">
        <f t="shared" si="170"/>
        <v>7.2382795703065772E-2</v>
      </c>
      <c r="FN68">
        <f t="shared" si="171"/>
        <v>0.54861279585147971</v>
      </c>
      <c r="FO68">
        <f t="shared" si="172"/>
        <v>0.16405558206041965</v>
      </c>
      <c r="FP68">
        <f t="shared" si="173"/>
        <v>0.65527314560747663</v>
      </c>
      <c r="FQ68">
        <f t="shared" si="174"/>
        <v>0.68268992654328708</v>
      </c>
      <c r="FR68">
        <f t="shared" si="175"/>
        <v>0</v>
      </c>
      <c r="FS68">
        <f t="shared" si="176"/>
        <v>0</v>
      </c>
      <c r="FT68">
        <f t="shared" si="177"/>
        <v>0.25429603444620213</v>
      </c>
    </row>
    <row r="69" spans="1:176">
      <c r="A69" t="s">
        <v>338</v>
      </c>
      <c r="B69" t="s">
        <v>16</v>
      </c>
      <c r="C69">
        <v>7</v>
      </c>
      <c r="D69" s="25" t="s">
        <v>357</v>
      </c>
      <c r="E69" s="25" t="s">
        <v>259</v>
      </c>
      <c r="F69">
        <v>0</v>
      </c>
      <c r="G69">
        <v>0.10263587590389552</v>
      </c>
      <c r="H69">
        <v>0.20527175180779095</v>
      </c>
      <c r="I69">
        <v>0</v>
      </c>
      <c r="J69">
        <v>9.3305341730814083E-3</v>
      </c>
      <c r="K69">
        <v>0</v>
      </c>
      <c r="L69">
        <v>0</v>
      </c>
      <c r="M69">
        <v>0</v>
      </c>
      <c r="N69">
        <v>0</v>
      </c>
      <c r="O69">
        <v>2.7991602519244228E-2</v>
      </c>
      <c r="P69">
        <v>0</v>
      </c>
      <c r="Q69">
        <v>4.6885934219734068E-2</v>
      </c>
      <c r="R69">
        <v>0</v>
      </c>
      <c r="S69">
        <v>0</v>
      </c>
      <c r="T69">
        <v>0</v>
      </c>
      <c r="U69">
        <v>0</v>
      </c>
      <c r="V69">
        <v>4.6652670865407041E-3</v>
      </c>
      <c r="W69">
        <v>1.3995801259622114E-2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1.8661068346162817E-2</v>
      </c>
      <c r="AF69">
        <v>7.9309540471191972E-2</v>
      </c>
      <c r="AG69">
        <v>2.3326335432703519E-2</v>
      </c>
      <c r="AH69">
        <v>0</v>
      </c>
      <c r="AI69">
        <v>0</v>
      </c>
      <c r="AJ69">
        <v>4.1987403778866332E-2</v>
      </c>
      <c r="AK69">
        <v>0</v>
      </c>
      <c r="AL69">
        <v>4.6652670865407041E-3</v>
      </c>
      <c r="AM69">
        <v>0</v>
      </c>
      <c r="AN69">
        <v>0</v>
      </c>
      <c r="AO69">
        <v>0</v>
      </c>
      <c r="AP69">
        <v>2.3326335432703519E-2</v>
      </c>
      <c r="AQ69">
        <v>2.3326335432703521E-4</v>
      </c>
      <c r="AR69">
        <v>0</v>
      </c>
      <c r="AS69">
        <v>0</v>
      </c>
      <c r="AT69">
        <v>0</v>
      </c>
      <c r="AU69">
        <v>0</v>
      </c>
      <c r="AV69">
        <v>4.8985304408677398E-3</v>
      </c>
      <c r="AW69">
        <v>0</v>
      </c>
      <c r="AX69">
        <v>9.3771868439468165E-2</v>
      </c>
      <c r="AY69">
        <v>0</v>
      </c>
      <c r="AZ69">
        <v>0</v>
      </c>
      <c r="BA69">
        <v>0</v>
      </c>
      <c r="BB69">
        <v>0.20550501516211794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9.3538605085141127E-2</v>
      </c>
      <c r="BY69">
        <v>0</v>
      </c>
      <c r="BZ69" s="27">
        <f t="shared" si="89"/>
        <v>4</v>
      </c>
      <c r="CA69">
        <f t="shared" si="90"/>
        <v>11</v>
      </c>
      <c r="CB69">
        <f t="shared" si="91"/>
        <v>15</v>
      </c>
      <c r="CC69">
        <f>[1]!shannonweaver(J69:BT69)</f>
        <v>2.086152325814782</v>
      </c>
      <c r="CD69">
        <f t="shared" si="92"/>
        <v>0.77035216147975849</v>
      </c>
      <c r="CN69">
        <f t="shared" si="93"/>
        <v>15</v>
      </c>
      <c r="CO69">
        <f t="shared" si="94"/>
        <v>0.30790762771168645</v>
      </c>
      <c r="CP69">
        <f t="shared" si="95"/>
        <v>0</v>
      </c>
      <c r="CQ69">
        <f t="shared" si="96"/>
        <v>0.10263587590389552</v>
      </c>
      <c r="CR69">
        <f t="shared" si="97"/>
        <v>0.20527175180779095</v>
      </c>
      <c r="CS69">
        <f t="shared" si="98"/>
        <v>9.3305341730814083E-3</v>
      </c>
      <c r="CT69">
        <f t="shared" si="99"/>
        <v>0</v>
      </c>
      <c r="CU69">
        <f t="shared" si="100"/>
        <v>0</v>
      </c>
      <c r="CV69">
        <f t="shared" si="101"/>
        <v>2.7991602519244228E-2</v>
      </c>
      <c r="CW69">
        <f t="shared" si="102"/>
        <v>4.6885934219734068E-2</v>
      </c>
      <c r="CX69">
        <f t="shared" si="103"/>
        <v>1.3995801259622114E-2</v>
      </c>
      <c r="CY69">
        <f t="shared" si="104"/>
        <v>0</v>
      </c>
      <c r="CZ69">
        <f t="shared" si="105"/>
        <v>0</v>
      </c>
      <c r="DA69">
        <f t="shared" si="106"/>
        <v>0.1212969442500583</v>
      </c>
      <c r="DB69">
        <f t="shared" si="107"/>
        <v>0</v>
      </c>
      <c r="DC69">
        <f t="shared" si="108"/>
        <v>4.1987403778866332E-2</v>
      </c>
      <c r="DD69">
        <f t="shared" si="109"/>
        <v>0</v>
      </c>
      <c r="DE69">
        <f t="shared" si="110"/>
        <v>4.6652670865407041E-3</v>
      </c>
      <c r="DF69">
        <f t="shared" si="111"/>
        <v>7.5796474918398526E-2</v>
      </c>
      <c r="DG69">
        <f t="shared" si="112"/>
        <v>0</v>
      </c>
      <c r="DH69">
        <f t="shared" si="113"/>
        <v>0</v>
      </c>
      <c r="DI69">
        <f t="shared" si="114"/>
        <v>0</v>
      </c>
      <c r="DJ69">
        <f t="shared" si="115"/>
        <v>4.8985304408677398E-3</v>
      </c>
      <c r="DK69">
        <f t="shared" si="116"/>
        <v>9.3771868439468165E-2</v>
      </c>
      <c r="DL69">
        <f t="shared" si="117"/>
        <v>0.20550501516211794</v>
      </c>
      <c r="DM69">
        <f t="shared" si="118"/>
        <v>4.6652670865407041E-3</v>
      </c>
      <c r="DN69">
        <f t="shared" si="119"/>
        <v>9.3305341730814083E-3</v>
      </c>
      <c r="DO69">
        <f t="shared" si="120"/>
        <v>0.58922323303009083</v>
      </c>
      <c r="DP69">
        <f t="shared" si="121"/>
        <v>0.59855376720317222</v>
      </c>
      <c r="DQ69">
        <f t="shared" si="122"/>
        <v>12</v>
      </c>
      <c r="DR69" s="50">
        <f t="shared" si="123"/>
        <v>1.0710352410265562</v>
      </c>
      <c r="DS69" s="50">
        <f t="shared" si="124"/>
        <v>0.58823584424317821</v>
      </c>
      <c r="DT69">
        <f t="shared" si="125"/>
        <v>0</v>
      </c>
      <c r="DU69">
        <f t="shared" si="126"/>
        <v>0.32611830034141143</v>
      </c>
      <c r="DV69">
        <f t="shared" si="127"/>
        <v>0.47020523536959324</v>
      </c>
      <c r="DW69">
        <f t="shared" si="128"/>
        <v>9.6745537765990389E-2</v>
      </c>
      <c r="DX69">
        <f t="shared" si="129"/>
        <v>0</v>
      </c>
      <c r="DY69">
        <f t="shared" si="130"/>
        <v>0</v>
      </c>
      <c r="DZ69">
        <f t="shared" si="131"/>
        <v>0.16809744132411911</v>
      </c>
      <c r="EA69">
        <f t="shared" si="132"/>
        <v>0.21826037791846034</v>
      </c>
      <c r="EB69">
        <f t="shared" si="133"/>
        <v>0.11858156358928934</v>
      </c>
      <c r="EC69">
        <f t="shared" si="134"/>
        <v>0</v>
      </c>
      <c r="ED69">
        <f t="shared" si="135"/>
        <v>0</v>
      </c>
      <c r="EE69">
        <f t="shared" si="136"/>
        <v>0.35573251114199539</v>
      </c>
      <c r="EF69">
        <f t="shared" si="137"/>
        <v>0</v>
      </c>
      <c r="EG69">
        <f t="shared" si="138"/>
        <v>0.20636999937212111</v>
      </c>
      <c r="EH69">
        <f t="shared" si="139"/>
        <v>0</v>
      </c>
      <c r="EI69">
        <f t="shared" si="140"/>
        <v>6.835598070220382E-2</v>
      </c>
      <c r="EJ69">
        <f t="shared" si="141"/>
        <v>0.27891380907252428</v>
      </c>
      <c r="EK69">
        <f t="shared" si="142"/>
        <v>0</v>
      </c>
      <c r="EL69">
        <f t="shared" si="143"/>
        <v>0</v>
      </c>
      <c r="EM69">
        <f t="shared" si="144"/>
        <v>0</v>
      </c>
      <c r="EN69">
        <f t="shared" si="145"/>
        <v>7.0046769639726073E-2</v>
      </c>
      <c r="EO69">
        <f t="shared" si="146"/>
        <v>0.31122175500138249</v>
      </c>
      <c r="EP69">
        <f t="shared" si="147"/>
        <v>0.4704939382674963</v>
      </c>
      <c r="EQ69">
        <f t="shared" si="148"/>
        <v>6.835598070220382E-2</v>
      </c>
      <c r="ER69">
        <f t="shared" si="149"/>
        <v>9.6745537765990389E-2</v>
      </c>
      <c r="ES69">
        <f t="shared" si="150"/>
        <v>0.87510183789203289</v>
      </c>
      <c r="ET69">
        <f t="shared" si="151"/>
        <v>0.88460151094966899</v>
      </c>
      <c r="EU69" s="27">
        <f t="shared" si="152"/>
        <v>0</v>
      </c>
      <c r="EV69">
        <f t="shared" si="153"/>
        <v>0.10263587590389552</v>
      </c>
      <c r="EW69">
        <f t="shared" si="154"/>
        <v>0.20527175180779095</v>
      </c>
      <c r="EX69">
        <f t="shared" si="155"/>
        <v>9.3305341730814083E-3</v>
      </c>
      <c r="EY69">
        <f t="shared" si="156"/>
        <v>0</v>
      </c>
      <c r="EZ69">
        <f t="shared" si="157"/>
        <v>2.7991602519244228E-2</v>
      </c>
      <c r="FA69">
        <f t="shared" si="158"/>
        <v>0.16818287846979235</v>
      </c>
      <c r="FB69">
        <f t="shared" si="159"/>
        <v>9.3771868439468165E-2</v>
      </c>
      <c r="FC69">
        <f t="shared" si="160"/>
        <v>0.20550501516211794</v>
      </c>
      <c r="FD69">
        <f t="shared" si="161"/>
        <v>0.29927688360158611</v>
      </c>
      <c r="FE69">
        <f t="shared" si="162"/>
        <v>4.6652670865407041E-3</v>
      </c>
      <c r="FF69">
        <f t="shared" si="163"/>
        <v>1.3995801259622114E-2</v>
      </c>
      <c r="FG69">
        <f t="shared" si="164"/>
        <v>7.5110800093305341E-2</v>
      </c>
      <c r="FH69" s="27">
        <f t="shared" si="165"/>
        <v>0</v>
      </c>
      <c r="FI69">
        <f t="shared" si="166"/>
        <v>0.32611830034141143</v>
      </c>
      <c r="FJ69">
        <f t="shared" si="167"/>
        <v>0.47020523536959324</v>
      </c>
      <c r="FK69">
        <f t="shared" si="168"/>
        <v>9.6745537765990389E-2</v>
      </c>
      <c r="FL69">
        <f t="shared" si="169"/>
        <v>0</v>
      </c>
      <c r="FM69">
        <f t="shared" si="170"/>
        <v>0.16809744132411911</v>
      </c>
      <c r="FN69">
        <f t="shared" si="171"/>
        <v>0.42256486469862559</v>
      </c>
      <c r="FO69">
        <f t="shared" si="172"/>
        <v>0.31122175500138249</v>
      </c>
      <c r="FP69">
        <f t="shared" si="173"/>
        <v>0.4704939382674963</v>
      </c>
      <c r="FQ69">
        <f t="shared" si="174"/>
        <v>0.5788504834943381</v>
      </c>
      <c r="FR69">
        <f t="shared" si="175"/>
        <v>6.835598070220382E-2</v>
      </c>
      <c r="FS69">
        <f t="shared" si="176"/>
        <v>0.11858156358928934</v>
      </c>
      <c r="FT69">
        <f t="shared" si="177"/>
        <v>0.27761577874899723</v>
      </c>
    </row>
    <row r="70" spans="1:176">
      <c r="A70" t="s">
        <v>339</v>
      </c>
      <c r="B70" t="s">
        <v>16</v>
      </c>
      <c r="C70">
        <v>7</v>
      </c>
      <c r="D70" s="25" t="s">
        <v>357</v>
      </c>
      <c r="E70" s="25" t="s">
        <v>259</v>
      </c>
      <c r="F70">
        <v>5.1719679337988104E-3</v>
      </c>
      <c r="G70">
        <v>6.7235583139384533E-2</v>
      </c>
      <c r="H70">
        <v>0.13964313421256791</v>
      </c>
      <c r="I70">
        <v>0</v>
      </c>
      <c r="J70">
        <v>5.1719679337988104E-3</v>
      </c>
      <c r="K70">
        <v>0</v>
      </c>
      <c r="L70">
        <v>0</v>
      </c>
      <c r="M70">
        <v>0</v>
      </c>
      <c r="N70">
        <v>0</v>
      </c>
      <c r="O70">
        <v>5.1719679337988104E-3</v>
      </c>
      <c r="P70">
        <v>0</v>
      </c>
      <c r="Q70">
        <v>8.7923454874579796E-2</v>
      </c>
      <c r="R70">
        <v>0</v>
      </c>
      <c r="S70">
        <v>0</v>
      </c>
      <c r="T70">
        <v>0</v>
      </c>
      <c r="U70">
        <v>0</v>
      </c>
      <c r="V70">
        <v>1.0343935867597621E-2</v>
      </c>
      <c r="W70">
        <v>1.0343935867597621E-2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2.0687871735195242E-2</v>
      </c>
      <c r="AE70">
        <v>1.5515903801396433E-2</v>
      </c>
      <c r="AF70">
        <v>0.13447116627876904</v>
      </c>
      <c r="AG70">
        <v>7.7579519006982151E-2</v>
      </c>
      <c r="AH70">
        <v>0</v>
      </c>
      <c r="AI70">
        <v>0</v>
      </c>
      <c r="AJ70">
        <v>3.6720972329971548E-2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5.1719679337988093E-2</v>
      </c>
      <c r="AQ70">
        <v>5.1719679337988104E-4</v>
      </c>
      <c r="AR70">
        <v>0</v>
      </c>
      <c r="AS70">
        <v>0</v>
      </c>
      <c r="AT70">
        <v>0</v>
      </c>
      <c r="AU70">
        <v>5.1719679337988104E-3</v>
      </c>
      <c r="AV70">
        <v>5.1719679337988104E-3</v>
      </c>
      <c r="AW70">
        <v>0</v>
      </c>
      <c r="AX70">
        <v>0.11921386087406258</v>
      </c>
      <c r="AY70">
        <v>0</v>
      </c>
      <c r="AZ70">
        <v>0</v>
      </c>
      <c r="BA70">
        <v>0</v>
      </c>
      <c r="BB70">
        <v>4.1892940263770363E-2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0.16033100594776312</v>
      </c>
      <c r="BY70">
        <v>0</v>
      </c>
      <c r="BZ70" s="27">
        <f t="shared" si="89"/>
        <v>4</v>
      </c>
      <c r="CA70">
        <f t="shared" si="90"/>
        <v>12</v>
      </c>
      <c r="CB70">
        <f t="shared" si="91"/>
        <v>16</v>
      </c>
      <c r="CC70">
        <f>[1]!shannonweaver(J70:BT70)</f>
        <v>2.2351103029233652</v>
      </c>
      <c r="CD70">
        <f t="shared" si="92"/>
        <v>0.80614563746684198</v>
      </c>
      <c r="CN70">
        <f t="shared" si="93"/>
        <v>16</v>
      </c>
      <c r="CO70">
        <f t="shared" si="94"/>
        <v>0.21205068528575127</v>
      </c>
      <c r="CP70">
        <f t="shared" si="95"/>
        <v>5.1719679337988104E-3</v>
      </c>
      <c r="CQ70">
        <f t="shared" si="96"/>
        <v>6.7235583139384533E-2</v>
      </c>
      <c r="CR70">
        <f t="shared" si="97"/>
        <v>0.13964313421256791</v>
      </c>
      <c r="CS70">
        <f t="shared" si="98"/>
        <v>5.1719679337988104E-3</v>
      </c>
      <c r="CT70">
        <f t="shared" si="99"/>
        <v>0</v>
      </c>
      <c r="CU70">
        <f t="shared" si="100"/>
        <v>0</v>
      </c>
      <c r="CV70">
        <f t="shared" si="101"/>
        <v>5.1719679337988104E-3</v>
      </c>
      <c r="CW70">
        <f t="shared" si="102"/>
        <v>8.7923454874579796E-2</v>
      </c>
      <c r="CX70">
        <f t="shared" si="103"/>
        <v>1.0343935867597621E-2</v>
      </c>
      <c r="CY70">
        <f t="shared" si="104"/>
        <v>2.0687871735195242E-2</v>
      </c>
      <c r="CZ70">
        <f t="shared" si="105"/>
        <v>0</v>
      </c>
      <c r="DA70">
        <f t="shared" si="106"/>
        <v>0.22756658908714764</v>
      </c>
      <c r="DB70">
        <f t="shared" si="107"/>
        <v>0</v>
      </c>
      <c r="DC70">
        <f t="shared" si="108"/>
        <v>3.6720972329971548E-2</v>
      </c>
      <c r="DD70">
        <f t="shared" si="109"/>
        <v>0</v>
      </c>
      <c r="DE70">
        <f t="shared" si="110"/>
        <v>0</v>
      </c>
      <c r="DF70">
        <f t="shared" si="111"/>
        <v>8.7214064921287596E-2</v>
      </c>
      <c r="DG70">
        <f t="shared" si="112"/>
        <v>0</v>
      </c>
      <c r="DH70">
        <f t="shared" si="113"/>
        <v>4.3449923962633075E-3</v>
      </c>
      <c r="DI70">
        <f t="shared" si="114"/>
        <v>5.1719679337988104E-3</v>
      </c>
      <c r="DJ70">
        <f t="shared" si="115"/>
        <v>5.1719679337988104E-3</v>
      </c>
      <c r="DK70">
        <f t="shared" si="116"/>
        <v>0.11921386087406258</v>
      </c>
      <c r="DL70">
        <f t="shared" si="117"/>
        <v>4.1892940263770363E-2</v>
      </c>
      <c r="DM70">
        <f t="shared" si="118"/>
        <v>1.0343935867597621E-2</v>
      </c>
      <c r="DN70">
        <f t="shared" si="119"/>
        <v>5.1719679337988104E-3</v>
      </c>
      <c r="DO70">
        <f t="shared" si="120"/>
        <v>0.6224463408326868</v>
      </c>
      <c r="DP70">
        <f t="shared" si="121"/>
        <v>0.6276183087664855</v>
      </c>
      <c r="DQ70">
        <f t="shared" si="122"/>
        <v>14</v>
      </c>
      <c r="DR70" s="50">
        <f t="shared" si="123"/>
        <v>1.1148758527783482</v>
      </c>
      <c r="DS70" s="50">
        <f t="shared" si="124"/>
        <v>0.47854669563572172</v>
      </c>
      <c r="DT70">
        <f t="shared" si="125"/>
        <v>7.1978531717479449E-2</v>
      </c>
      <c r="DU70">
        <f t="shared" si="126"/>
        <v>0.26229553158451374</v>
      </c>
      <c r="DV70">
        <f t="shared" si="127"/>
        <v>0.38298249414138674</v>
      </c>
      <c r="DW70">
        <f t="shared" si="128"/>
        <v>7.1978531717479449E-2</v>
      </c>
      <c r="DX70">
        <f t="shared" si="129"/>
        <v>0</v>
      </c>
      <c r="DY70">
        <f t="shared" si="130"/>
        <v>0</v>
      </c>
      <c r="DZ70">
        <f t="shared" si="131"/>
        <v>7.1978531717479449E-2</v>
      </c>
      <c r="EA70">
        <f t="shared" si="132"/>
        <v>0.30104554750309914</v>
      </c>
      <c r="EB70">
        <f t="shared" si="133"/>
        <v>0.1018813015944191</v>
      </c>
      <c r="EC70">
        <f t="shared" si="134"/>
        <v>0.14433339784806959</v>
      </c>
      <c r="ED70">
        <f t="shared" si="135"/>
        <v>0</v>
      </c>
      <c r="EE70">
        <f t="shared" si="136"/>
        <v>0.49728302252222906</v>
      </c>
      <c r="EF70">
        <f t="shared" si="137"/>
        <v>0</v>
      </c>
      <c r="EG70">
        <f t="shared" si="138"/>
        <v>0.19281977362037919</v>
      </c>
      <c r="EH70">
        <f t="shared" si="139"/>
        <v>0</v>
      </c>
      <c r="EI70">
        <f t="shared" si="140"/>
        <v>0</v>
      </c>
      <c r="EJ70">
        <f t="shared" si="141"/>
        <v>0.2997907281541497</v>
      </c>
      <c r="EK70">
        <f t="shared" si="142"/>
        <v>0</v>
      </c>
      <c r="EL70">
        <f t="shared" si="143"/>
        <v>6.5964384377874788E-2</v>
      </c>
      <c r="EM70">
        <f t="shared" si="144"/>
        <v>7.1978531717479449E-2</v>
      </c>
      <c r="EN70">
        <f t="shared" si="145"/>
        <v>7.1978531717479449E-2</v>
      </c>
      <c r="EO70">
        <f t="shared" si="146"/>
        <v>0.35253030097340232</v>
      </c>
      <c r="EP70">
        <f t="shared" si="147"/>
        <v>0.20613437361959611</v>
      </c>
      <c r="EQ70">
        <f t="shared" si="148"/>
        <v>0.1018813015944191</v>
      </c>
      <c r="ER70">
        <f t="shared" si="149"/>
        <v>7.1978531717479449E-2</v>
      </c>
      <c r="ES70">
        <f t="shared" si="150"/>
        <v>0.90910266449707866</v>
      </c>
      <c r="ET70">
        <f t="shared" si="151"/>
        <v>0.91444437259972677</v>
      </c>
      <c r="EU70" s="27">
        <f t="shared" si="152"/>
        <v>5.1719679337988104E-3</v>
      </c>
      <c r="EV70">
        <f t="shared" si="153"/>
        <v>6.7235583139384533E-2</v>
      </c>
      <c r="EW70">
        <f t="shared" si="154"/>
        <v>0.13964313421256791</v>
      </c>
      <c r="EX70">
        <f t="shared" si="155"/>
        <v>5.1719679337988104E-3</v>
      </c>
      <c r="EY70">
        <f t="shared" si="156"/>
        <v>2.0687871735195242E-2</v>
      </c>
      <c r="EZ70">
        <f t="shared" si="157"/>
        <v>5.1719679337988104E-3</v>
      </c>
      <c r="FA70">
        <f t="shared" si="158"/>
        <v>0.31549004396172742</v>
      </c>
      <c r="FB70">
        <f t="shared" si="159"/>
        <v>0.11921386087406258</v>
      </c>
      <c r="FC70">
        <f t="shared" si="160"/>
        <v>4.1892940263770363E-2</v>
      </c>
      <c r="FD70">
        <f t="shared" si="161"/>
        <v>0.16110680113783293</v>
      </c>
      <c r="FE70">
        <f t="shared" si="162"/>
        <v>1.0343935867597621E-2</v>
      </c>
      <c r="FF70">
        <f t="shared" si="163"/>
        <v>1.0343935867597621E-2</v>
      </c>
      <c r="FG70">
        <f t="shared" si="164"/>
        <v>9.9301784328937159E-2</v>
      </c>
      <c r="FH70" s="27">
        <f t="shared" si="165"/>
        <v>7.1978531717479449E-2</v>
      </c>
      <c r="FI70">
        <f t="shared" si="166"/>
        <v>0.26229553158451374</v>
      </c>
      <c r="FJ70">
        <f t="shared" si="167"/>
        <v>0.38298249414138674</v>
      </c>
      <c r="FK70">
        <f t="shared" si="168"/>
        <v>7.1978531717479449E-2</v>
      </c>
      <c r="FL70">
        <f t="shared" si="169"/>
        <v>0.14433339784806959</v>
      </c>
      <c r="FM70">
        <f t="shared" si="170"/>
        <v>7.1978531717479449E-2</v>
      </c>
      <c r="FN70">
        <f t="shared" si="171"/>
        <v>0.59642102054509949</v>
      </c>
      <c r="FO70">
        <f t="shared" si="172"/>
        <v>0.35253030097340232</v>
      </c>
      <c r="FP70">
        <f t="shared" si="173"/>
        <v>0.20613437361959611</v>
      </c>
      <c r="FQ70">
        <f t="shared" si="174"/>
        <v>0.41302426475970411</v>
      </c>
      <c r="FR70">
        <f t="shared" si="175"/>
        <v>0.1018813015944191</v>
      </c>
      <c r="FS70">
        <f t="shared" si="176"/>
        <v>0.1018813015944191</v>
      </c>
      <c r="FT70">
        <f t="shared" si="177"/>
        <v>0.32058504935420301</v>
      </c>
    </row>
    <row r="71" spans="1:176">
      <c r="A71" t="s">
        <v>271</v>
      </c>
      <c r="B71" t="s">
        <v>16</v>
      </c>
      <c r="C71">
        <v>7</v>
      </c>
      <c r="D71" s="25" t="s">
        <v>357</v>
      </c>
      <c r="E71" s="25" t="s">
        <v>259</v>
      </c>
      <c r="F71">
        <v>0</v>
      </c>
      <c r="G71">
        <v>8.2554855529002866E-2</v>
      </c>
      <c r="H71">
        <v>3.9104931566369759E-2</v>
      </c>
      <c r="I71">
        <v>0</v>
      </c>
      <c r="J71">
        <v>1.3034977188789923E-2</v>
      </c>
      <c r="K71">
        <v>0</v>
      </c>
      <c r="L71">
        <v>0</v>
      </c>
      <c r="M71">
        <v>0</v>
      </c>
      <c r="N71">
        <v>0</v>
      </c>
      <c r="O71">
        <v>0.29111449054964156</v>
      </c>
      <c r="P71">
        <v>0</v>
      </c>
      <c r="Q71">
        <v>8.6899847925266151E-3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6.5174885943949615E-2</v>
      </c>
      <c r="AF71">
        <v>0</v>
      </c>
      <c r="AG71">
        <v>0</v>
      </c>
      <c r="AH71">
        <v>0</v>
      </c>
      <c r="AI71">
        <v>0</v>
      </c>
      <c r="AJ71">
        <v>1.325222680860309E-2</v>
      </c>
      <c r="AK71">
        <v>0</v>
      </c>
      <c r="AL71">
        <v>8.6899847925266151E-3</v>
      </c>
      <c r="AM71">
        <v>0</v>
      </c>
      <c r="AN71">
        <v>0</v>
      </c>
      <c r="AO71">
        <v>0</v>
      </c>
      <c r="AP71">
        <v>3.4759939170106453E-2</v>
      </c>
      <c r="AQ71">
        <v>2.1724961981316537E-4</v>
      </c>
      <c r="AR71">
        <v>0</v>
      </c>
      <c r="AS71">
        <v>0</v>
      </c>
      <c r="AT71">
        <v>4.3449923962633075E-3</v>
      </c>
      <c r="AU71">
        <v>0</v>
      </c>
      <c r="AV71">
        <v>4.3449923962633075E-3</v>
      </c>
      <c r="AW71">
        <v>0</v>
      </c>
      <c r="AX71">
        <v>4.5622420160764728E-3</v>
      </c>
      <c r="AY71">
        <v>0</v>
      </c>
      <c r="AZ71">
        <v>0</v>
      </c>
      <c r="BA71">
        <v>0</v>
      </c>
      <c r="BB71">
        <v>0.16945470345426894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1.737996958505323E-2</v>
      </c>
      <c r="BM71">
        <v>4.3449923962633075E-3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4.3449923962633075E-3</v>
      </c>
      <c r="BV71">
        <v>0</v>
      </c>
      <c r="BW71">
        <v>0</v>
      </c>
      <c r="BX71">
        <v>0.23462958939821857</v>
      </c>
      <c r="BY71">
        <v>0</v>
      </c>
      <c r="BZ71" s="27">
        <f t="shared" si="89"/>
        <v>3</v>
      </c>
      <c r="CA71">
        <f t="shared" si="90"/>
        <v>12</v>
      </c>
      <c r="CB71">
        <f t="shared" si="91"/>
        <v>15</v>
      </c>
      <c r="CC71">
        <f>[1]!shannonweaver(J71:BT71)</f>
        <v>1.6155379453486249</v>
      </c>
      <c r="CD71">
        <f t="shared" si="92"/>
        <v>0.59656868424783294</v>
      </c>
      <c r="CN71">
        <f t="shared" si="93"/>
        <v>15</v>
      </c>
      <c r="CO71">
        <f t="shared" si="94"/>
        <v>0.12165978709537262</v>
      </c>
      <c r="CP71">
        <f t="shared" si="95"/>
        <v>0</v>
      </c>
      <c r="CQ71">
        <f t="shared" si="96"/>
        <v>8.2554855529002866E-2</v>
      </c>
      <c r="CR71">
        <f t="shared" si="97"/>
        <v>3.9104931566369759E-2</v>
      </c>
      <c r="CS71">
        <f t="shared" si="98"/>
        <v>1.3034977188789923E-2</v>
      </c>
      <c r="CT71">
        <f t="shared" si="99"/>
        <v>0</v>
      </c>
      <c r="CU71">
        <f t="shared" si="100"/>
        <v>0</v>
      </c>
      <c r="CV71">
        <f t="shared" si="101"/>
        <v>0.29111449054964156</v>
      </c>
      <c r="CW71">
        <f t="shared" si="102"/>
        <v>8.6899847925266151E-3</v>
      </c>
      <c r="CX71">
        <f t="shared" si="103"/>
        <v>0</v>
      </c>
      <c r="CY71">
        <f t="shared" si="104"/>
        <v>0</v>
      </c>
      <c r="CZ71">
        <f t="shared" si="105"/>
        <v>0</v>
      </c>
      <c r="DA71">
        <f t="shared" si="106"/>
        <v>6.5174885943949615E-2</v>
      </c>
      <c r="DB71">
        <f t="shared" si="107"/>
        <v>0</v>
      </c>
      <c r="DC71">
        <f t="shared" si="108"/>
        <v>1.325222680860309E-2</v>
      </c>
      <c r="DD71">
        <f t="shared" si="109"/>
        <v>0</v>
      </c>
      <c r="DE71">
        <f t="shared" si="110"/>
        <v>8.6899847925266151E-3</v>
      </c>
      <c r="DF71">
        <f t="shared" si="111"/>
        <v>5.9554049443756855E-2</v>
      </c>
      <c r="DG71">
        <f t="shared" si="112"/>
        <v>0</v>
      </c>
      <c r="DH71">
        <f t="shared" si="113"/>
        <v>4.6371435195919309E-3</v>
      </c>
      <c r="DI71">
        <f t="shared" si="114"/>
        <v>0</v>
      </c>
      <c r="DJ71">
        <f t="shared" si="115"/>
        <v>4.3449923962633075E-3</v>
      </c>
      <c r="DK71">
        <f t="shared" si="116"/>
        <v>4.5622420160764728E-3</v>
      </c>
      <c r="DL71">
        <f t="shared" si="117"/>
        <v>0.16945470345426894</v>
      </c>
      <c r="DM71">
        <f t="shared" si="118"/>
        <v>2.1724961981316536E-2</v>
      </c>
      <c r="DN71">
        <f t="shared" si="119"/>
        <v>1.3034977188789923E-2</v>
      </c>
      <c r="DO71">
        <f t="shared" si="120"/>
        <v>0.63067564631761897</v>
      </c>
      <c r="DP71">
        <f t="shared" si="121"/>
        <v>0.64371062350640895</v>
      </c>
      <c r="DQ71">
        <f t="shared" si="122"/>
        <v>12</v>
      </c>
      <c r="DR71" s="50">
        <f t="shared" si="123"/>
        <v>0.88257752318440175</v>
      </c>
      <c r="DS71" s="50">
        <f t="shared" si="124"/>
        <v>0.35628785628745208</v>
      </c>
      <c r="DT71">
        <f t="shared" si="125"/>
        <v>0</v>
      </c>
      <c r="DU71">
        <f t="shared" si="126"/>
        <v>0.29143144771448287</v>
      </c>
      <c r="DV71">
        <f t="shared" si="127"/>
        <v>0.19906172237805694</v>
      </c>
      <c r="DW71">
        <f t="shared" si="128"/>
        <v>0.11442032658016912</v>
      </c>
      <c r="DX71">
        <f t="shared" si="129"/>
        <v>0</v>
      </c>
      <c r="DY71">
        <f t="shared" si="130"/>
        <v>0</v>
      </c>
      <c r="DZ71">
        <f t="shared" si="131"/>
        <v>0.56990286357225572</v>
      </c>
      <c r="EA71">
        <f t="shared" si="132"/>
        <v>9.3355632164931243E-2</v>
      </c>
      <c r="EB71">
        <f t="shared" si="133"/>
        <v>0</v>
      </c>
      <c r="EC71">
        <f t="shared" si="134"/>
        <v>0</v>
      </c>
      <c r="ED71">
        <f t="shared" si="135"/>
        <v>0</v>
      </c>
      <c r="EE71">
        <f t="shared" si="136"/>
        <v>0.25815148244162317</v>
      </c>
      <c r="EF71">
        <f t="shared" si="137"/>
        <v>0</v>
      </c>
      <c r="EG71">
        <f t="shared" si="138"/>
        <v>0.11537410726827993</v>
      </c>
      <c r="EH71">
        <f t="shared" si="139"/>
        <v>0</v>
      </c>
      <c r="EI71">
        <f t="shared" si="140"/>
        <v>9.3355632164931243E-2</v>
      </c>
      <c r="EJ71">
        <f t="shared" si="141"/>
        <v>0.24652652838292849</v>
      </c>
      <c r="EK71">
        <f t="shared" si="142"/>
        <v>0</v>
      </c>
      <c r="EL71">
        <f t="shared" si="143"/>
        <v>6.814931400510435E-2</v>
      </c>
      <c r="EM71">
        <f t="shared" si="144"/>
        <v>0</v>
      </c>
      <c r="EN71">
        <f t="shared" si="145"/>
        <v>6.5964384377874788E-2</v>
      </c>
      <c r="EO71">
        <f t="shared" si="146"/>
        <v>6.7595835409497568E-2</v>
      </c>
      <c r="EP71">
        <f t="shared" si="147"/>
        <v>0.42426248204166317</v>
      </c>
      <c r="EQ71">
        <f t="shared" si="148"/>
        <v>0.1479328745150916</v>
      </c>
      <c r="ER71">
        <f t="shared" si="149"/>
        <v>0.11442032658016912</v>
      </c>
      <c r="ES71">
        <f t="shared" si="150"/>
        <v>0.91760910728209322</v>
      </c>
      <c r="ET71">
        <f t="shared" si="151"/>
        <v>0.93116485687575523</v>
      </c>
      <c r="EU71" s="27">
        <f t="shared" si="152"/>
        <v>0</v>
      </c>
      <c r="EV71">
        <f t="shared" si="153"/>
        <v>8.2554855529002866E-2</v>
      </c>
      <c r="EW71">
        <f t="shared" si="154"/>
        <v>3.9104931566369759E-2</v>
      </c>
      <c r="EX71">
        <f t="shared" si="155"/>
        <v>1.3034977188789923E-2</v>
      </c>
      <c r="EY71">
        <f t="shared" si="156"/>
        <v>0</v>
      </c>
      <c r="EZ71">
        <f t="shared" si="157"/>
        <v>0.29111449054964156</v>
      </c>
      <c r="FA71">
        <f t="shared" si="158"/>
        <v>7.3864870736476226E-2</v>
      </c>
      <c r="FB71">
        <f t="shared" si="159"/>
        <v>4.5622420160764728E-3</v>
      </c>
      <c r="FC71">
        <f t="shared" si="160"/>
        <v>0.16945470345426894</v>
      </c>
      <c r="FD71">
        <f t="shared" si="161"/>
        <v>0.17401694547034541</v>
      </c>
      <c r="FE71">
        <f t="shared" si="162"/>
        <v>2.1724961981316536E-2</v>
      </c>
      <c r="FF71">
        <f t="shared" si="163"/>
        <v>0</v>
      </c>
      <c r="FG71">
        <f t="shared" si="164"/>
        <v>6.5609385183575938E-2</v>
      </c>
      <c r="FH71" s="27">
        <f t="shared" si="165"/>
        <v>0</v>
      </c>
      <c r="FI71">
        <f t="shared" si="166"/>
        <v>0.29143144771448287</v>
      </c>
      <c r="FJ71">
        <f t="shared" si="167"/>
        <v>0.19906172237805694</v>
      </c>
      <c r="FK71">
        <f t="shared" si="168"/>
        <v>0.11442032658016912</v>
      </c>
      <c r="FL71">
        <f t="shared" si="169"/>
        <v>0</v>
      </c>
      <c r="FM71">
        <f t="shared" si="170"/>
        <v>0.56990286357225572</v>
      </c>
      <c r="FN71">
        <f t="shared" si="171"/>
        <v>0.27524313082330221</v>
      </c>
      <c r="FO71">
        <f t="shared" si="172"/>
        <v>6.7595835409497568E-2</v>
      </c>
      <c r="FP71">
        <f t="shared" si="173"/>
        <v>0.42426248204166317</v>
      </c>
      <c r="FQ71">
        <f t="shared" si="174"/>
        <v>0.43031090428741287</v>
      </c>
      <c r="FR71">
        <f t="shared" si="175"/>
        <v>0.1479328745150916</v>
      </c>
      <c r="FS71">
        <f t="shared" si="176"/>
        <v>0</v>
      </c>
      <c r="FT71">
        <f t="shared" si="177"/>
        <v>0.25903026640564331</v>
      </c>
    </row>
    <row r="72" spans="1:176">
      <c r="A72" t="s">
        <v>272</v>
      </c>
      <c r="B72" t="s">
        <v>16</v>
      </c>
      <c r="C72">
        <v>7</v>
      </c>
      <c r="D72" s="25" t="s">
        <v>357</v>
      </c>
      <c r="E72" s="25" t="s">
        <v>259</v>
      </c>
      <c r="F72">
        <v>0</v>
      </c>
      <c r="G72">
        <v>9.7843728263389759E-2</v>
      </c>
      <c r="H72">
        <v>8.8105726872246701E-2</v>
      </c>
      <c r="I72">
        <v>0</v>
      </c>
      <c r="J72">
        <v>4.6371435195919309E-3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0.12520287502898214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4.6371435195919309E-3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4.6371435195919309E-3</v>
      </c>
      <c r="AE72">
        <v>0.12520287502898217</v>
      </c>
      <c r="AF72">
        <v>0</v>
      </c>
      <c r="AG72">
        <v>6.9557152793878974E-2</v>
      </c>
      <c r="AH72">
        <v>0</v>
      </c>
      <c r="AI72">
        <v>0</v>
      </c>
      <c r="AJ72">
        <v>2.8054718293531181E-2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2.364943194991885E-2</v>
      </c>
      <c r="AQ72">
        <v>9.2742870391838625E-4</v>
      </c>
      <c r="AR72">
        <v>0</v>
      </c>
      <c r="AS72">
        <v>0</v>
      </c>
      <c r="AT72">
        <v>4.6371435195919309E-3</v>
      </c>
      <c r="AU72">
        <v>4.8690006955715284E-3</v>
      </c>
      <c r="AV72">
        <v>0</v>
      </c>
      <c r="AW72">
        <v>0</v>
      </c>
      <c r="AX72">
        <v>5.6109436587062377E-2</v>
      </c>
      <c r="AY72">
        <v>0</v>
      </c>
      <c r="AZ72">
        <v>0</v>
      </c>
      <c r="BA72">
        <v>0</v>
      </c>
      <c r="BB72">
        <v>0.22258288894041264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4.6371435195919309E-3</v>
      </c>
      <c r="BM72">
        <v>1.4143287734755393E-2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0.12056573150939021</v>
      </c>
      <c r="BY72">
        <v>0</v>
      </c>
      <c r="BZ72" s="27">
        <f t="shared" si="89"/>
        <v>2</v>
      </c>
      <c r="CA72">
        <f t="shared" si="90"/>
        <v>13</v>
      </c>
      <c r="CB72">
        <f t="shared" si="91"/>
        <v>15</v>
      </c>
      <c r="CC72">
        <f>[1]!shannonweaver(J72:BT72)</f>
        <v>1.9523891834671212</v>
      </c>
      <c r="CD72">
        <f t="shared" si="92"/>
        <v>0.72095752976531768</v>
      </c>
      <c r="CN72">
        <f t="shared" si="93"/>
        <v>15</v>
      </c>
      <c r="CO72">
        <f t="shared" si="94"/>
        <v>0.18594945513563646</v>
      </c>
      <c r="CP72">
        <f t="shared" si="95"/>
        <v>0</v>
      </c>
      <c r="CQ72">
        <f t="shared" si="96"/>
        <v>9.7843728263389759E-2</v>
      </c>
      <c r="CR72">
        <f t="shared" si="97"/>
        <v>8.8105726872246701E-2</v>
      </c>
      <c r="CS72">
        <f t="shared" si="98"/>
        <v>4.6371435195919309E-3</v>
      </c>
      <c r="CT72">
        <f t="shared" si="99"/>
        <v>0</v>
      </c>
      <c r="CU72">
        <f t="shared" si="100"/>
        <v>0</v>
      </c>
      <c r="CV72">
        <f t="shared" si="101"/>
        <v>0</v>
      </c>
      <c r="CW72">
        <f t="shared" si="102"/>
        <v>0.12520287502898214</v>
      </c>
      <c r="CX72">
        <f t="shared" si="103"/>
        <v>0</v>
      </c>
      <c r="CY72">
        <f t="shared" si="104"/>
        <v>9.2742870391838619E-3</v>
      </c>
      <c r="CZ72">
        <f t="shared" si="105"/>
        <v>0</v>
      </c>
      <c r="DA72">
        <f t="shared" si="106"/>
        <v>0.19476002782286114</v>
      </c>
      <c r="DB72">
        <f t="shared" si="107"/>
        <v>0</v>
      </c>
      <c r="DC72">
        <f t="shared" si="108"/>
        <v>2.8054718293531181E-2</v>
      </c>
      <c r="DD72">
        <f t="shared" si="109"/>
        <v>0</v>
      </c>
      <c r="DE72">
        <f t="shared" si="110"/>
        <v>0</v>
      </c>
      <c r="DF72">
        <f t="shared" si="111"/>
        <v>9.8571268053277983E-2</v>
      </c>
      <c r="DG72">
        <f t="shared" si="112"/>
        <v>0</v>
      </c>
      <c r="DH72">
        <f t="shared" si="113"/>
        <v>0</v>
      </c>
      <c r="DI72">
        <f t="shared" si="114"/>
        <v>4.8690006955715284E-3</v>
      </c>
      <c r="DJ72">
        <f t="shared" si="115"/>
        <v>0</v>
      </c>
      <c r="DK72">
        <f t="shared" si="116"/>
        <v>5.6109436587062377E-2</v>
      </c>
      <c r="DL72">
        <f t="shared" si="117"/>
        <v>0.22258288894041264</v>
      </c>
      <c r="DM72">
        <f t="shared" si="118"/>
        <v>1.8780431254347325E-2</v>
      </c>
      <c r="DN72">
        <f t="shared" si="119"/>
        <v>4.6371435195919309E-3</v>
      </c>
      <c r="DO72">
        <f t="shared" si="120"/>
        <v>0.68884766983538126</v>
      </c>
      <c r="DP72">
        <f t="shared" si="121"/>
        <v>0.69348481335497325</v>
      </c>
      <c r="DQ72">
        <f t="shared" si="122"/>
        <v>10</v>
      </c>
      <c r="DR72" s="50">
        <f t="shared" si="123"/>
        <v>1.0142643527289128</v>
      </c>
      <c r="DS72" s="50">
        <f t="shared" si="124"/>
        <v>0.44584293569051986</v>
      </c>
      <c r="DT72">
        <f t="shared" si="125"/>
        <v>0</v>
      </c>
      <c r="DU72">
        <f t="shared" si="126"/>
        <v>0.3181393491111254</v>
      </c>
      <c r="DV72">
        <f t="shared" si="127"/>
        <v>0.30136722355544826</v>
      </c>
      <c r="DW72">
        <f t="shared" si="128"/>
        <v>6.814931400510435E-2</v>
      </c>
      <c r="DX72">
        <f t="shared" si="129"/>
        <v>0</v>
      </c>
      <c r="DY72">
        <f t="shared" si="130"/>
        <v>0</v>
      </c>
      <c r="DZ72">
        <f t="shared" si="131"/>
        <v>0</v>
      </c>
      <c r="EA72">
        <f t="shared" si="132"/>
        <v>0.36167373554148369</v>
      </c>
      <c r="EB72">
        <f t="shared" si="133"/>
        <v>0</v>
      </c>
      <c r="EC72">
        <f t="shared" si="134"/>
        <v>9.6452581636354395E-2</v>
      </c>
      <c r="ED72">
        <f t="shared" si="135"/>
        <v>0</v>
      </c>
      <c r="EE72">
        <f t="shared" si="136"/>
        <v>0.45706495559934307</v>
      </c>
      <c r="EF72">
        <f t="shared" si="137"/>
        <v>0</v>
      </c>
      <c r="EG72">
        <f t="shared" si="138"/>
        <v>0.16828865611005267</v>
      </c>
      <c r="EH72">
        <f t="shared" si="139"/>
        <v>0</v>
      </c>
      <c r="EI72">
        <f t="shared" si="140"/>
        <v>0</v>
      </c>
      <c r="EJ72">
        <f t="shared" si="141"/>
        <v>0.31936171668442775</v>
      </c>
      <c r="EK72">
        <f t="shared" si="142"/>
        <v>0</v>
      </c>
      <c r="EL72">
        <f t="shared" si="143"/>
        <v>0</v>
      </c>
      <c r="EM72">
        <f t="shared" si="144"/>
        <v>6.9834974548659418E-2</v>
      </c>
      <c r="EN72">
        <f t="shared" si="145"/>
        <v>0</v>
      </c>
      <c r="EO72">
        <f t="shared" si="146"/>
        <v>0.23914732597927496</v>
      </c>
      <c r="EP72">
        <f t="shared" si="147"/>
        <v>0.49131631775963014</v>
      </c>
      <c r="EQ72">
        <f t="shared" si="148"/>
        <v>0.13747433016260138</v>
      </c>
      <c r="ER72">
        <f t="shared" si="149"/>
        <v>6.814931400510435E-2</v>
      </c>
      <c r="ES72">
        <f t="shared" si="150"/>
        <v>0.97905116673172132</v>
      </c>
      <c r="ET72">
        <f t="shared" si="151"/>
        <v>0.98406961739365217</v>
      </c>
      <c r="EU72" s="27">
        <f t="shared" si="152"/>
        <v>0</v>
      </c>
      <c r="EV72">
        <f t="shared" si="153"/>
        <v>9.7843728263389759E-2</v>
      </c>
      <c r="EW72">
        <f t="shared" si="154"/>
        <v>8.8105726872246701E-2</v>
      </c>
      <c r="EX72">
        <f t="shared" si="155"/>
        <v>4.6371435195919309E-3</v>
      </c>
      <c r="EY72">
        <f t="shared" si="156"/>
        <v>9.2742870391838619E-3</v>
      </c>
      <c r="EZ72">
        <f t="shared" si="157"/>
        <v>0</v>
      </c>
      <c r="FA72">
        <f t="shared" si="158"/>
        <v>0.31996290285184326</v>
      </c>
      <c r="FB72">
        <f t="shared" si="159"/>
        <v>5.6109436587062377E-2</v>
      </c>
      <c r="FC72">
        <f t="shared" si="160"/>
        <v>0.22258288894041264</v>
      </c>
      <c r="FD72">
        <f t="shared" si="161"/>
        <v>0.27869232552747503</v>
      </c>
      <c r="FE72">
        <f t="shared" si="162"/>
        <v>1.8780431254347325E-2</v>
      </c>
      <c r="FF72">
        <f t="shared" si="163"/>
        <v>0</v>
      </c>
      <c r="FG72">
        <f t="shared" si="164"/>
        <v>6.2137723162531869E-2</v>
      </c>
      <c r="FH72" s="27">
        <f t="shared" si="165"/>
        <v>0</v>
      </c>
      <c r="FI72">
        <f t="shared" si="166"/>
        <v>0.3181393491111254</v>
      </c>
      <c r="FJ72">
        <f t="shared" si="167"/>
        <v>0.30136722355544826</v>
      </c>
      <c r="FK72">
        <f t="shared" si="168"/>
        <v>6.814931400510435E-2</v>
      </c>
      <c r="FL72">
        <f t="shared" si="169"/>
        <v>9.6452581636354395E-2</v>
      </c>
      <c r="FM72">
        <f t="shared" si="170"/>
        <v>0</v>
      </c>
      <c r="FN72">
        <f t="shared" si="171"/>
        <v>0.60122445289132609</v>
      </c>
      <c r="FO72">
        <f t="shared" si="172"/>
        <v>0.23914732597927496</v>
      </c>
      <c r="FP72">
        <f t="shared" si="173"/>
        <v>0.49131631775963014</v>
      </c>
      <c r="FQ72">
        <f t="shared" si="174"/>
        <v>0.55614157285865928</v>
      </c>
      <c r="FR72">
        <f t="shared" si="175"/>
        <v>0.13747433016260138</v>
      </c>
      <c r="FS72">
        <f t="shared" si="176"/>
        <v>0</v>
      </c>
      <c r="FT72">
        <f t="shared" si="177"/>
        <v>0.25193092419898255</v>
      </c>
    </row>
    <row r="73" spans="1:176">
      <c r="A73" t="s">
        <v>273</v>
      </c>
      <c r="B73" t="s">
        <v>16</v>
      </c>
      <c r="C73">
        <v>7</v>
      </c>
      <c r="D73" s="25" t="s">
        <v>357</v>
      </c>
      <c r="E73" s="25" t="s">
        <v>259</v>
      </c>
      <c r="F73">
        <v>0</v>
      </c>
      <c r="G73">
        <v>0.18068401806840176</v>
      </c>
      <c r="H73">
        <v>8.1738008173800836E-2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9.8946009894600978E-2</v>
      </c>
      <c r="R73">
        <v>0</v>
      </c>
      <c r="S73">
        <v>0</v>
      </c>
      <c r="T73">
        <v>0</v>
      </c>
      <c r="U73">
        <v>8.6040008604000868E-3</v>
      </c>
      <c r="V73">
        <v>1.7208001720800174E-2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4.3020004302000434E-3</v>
      </c>
      <c r="AE73">
        <v>0.11615401161540119</v>
      </c>
      <c r="AF73">
        <v>0</v>
      </c>
      <c r="AG73">
        <v>8.6040008604000868E-3</v>
      </c>
      <c r="AH73">
        <v>0</v>
      </c>
      <c r="AI73">
        <v>0</v>
      </c>
      <c r="AJ73">
        <v>1.7208001720800174E-2</v>
      </c>
      <c r="AK73">
        <v>0</v>
      </c>
      <c r="AL73">
        <v>4.5171004517100457E-3</v>
      </c>
      <c r="AM73">
        <v>0</v>
      </c>
      <c r="AN73">
        <v>0</v>
      </c>
      <c r="AO73">
        <v>0</v>
      </c>
      <c r="AP73">
        <v>5.6356205635620563E-2</v>
      </c>
      <c r="AQ73">
        <v>1.7638201763820176E-2</v>
      </c>
      <c r="AR73">
        <v>0</v>
      </c>
      <c r="AS73">
        <v>0</v>
      </c>
      <c r="AT73">
        <v>0</v>
      </c>
      <c r="AU73">
        <v>2.1510002151000213E-2</v>
      </c>
      <c r="AV73">
        <v>1.3121101312110132E-2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6.9047106904710692E-2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4.3020004302000434E-3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4.3020004302000427E-4</v>
      </c>
      <c r="BV73">
        <v>4.3020004302000434E-3</v>
      </c>
      <c r="BW73">
        <v>0</v>
      </c>
      <c r="BX73">
        <v>0.27102602710260265</v>
      </c>
      <c r="BY73">
        <v>4.3020004302000434E-3</v>
      </c>
      <c r="BZ73" s="27">
        <f t="shared" si="89"/>
        <v>3</v>
      </c>
      <c r="CA73">
        <f t="shared" si="90"/>
        <v>12</v>
      </c>
      <c r="CB73">
        <f t="shared" si="91"/>
        <v>15</v>
      </c>
      <c r="CC73">
        <f>[1]!shannonweaver(J73:BT73)</f>
        <v>2.1232197834022974</v>
      </c>
      <c r="CD73">
        <f t="shared" si="92"/>
        <v>0.78404003830435665</v>
      </c>
      <c r="CN73">
        <f t="shared" si="93"/>
        <v>15</v>
      </c>
      <c r="CO73">
        <f t="shared" si="94"/>
        <v>0.26242202624220257</v>
      </c>
      <c r="CP73">
        <f t="shared" si="95"/>
        <v>0</v>
      </c>
      <c r="CQ73">
        <f t="shared" si="96"/>
        <v>0.18068401806840176</v>
      </c>
      <c r="CR73">
        <f t="shared" si="97"/>
        <v>8.1738008173800836E-2</v>
      </c>
      <c r="CS73">
        <f t="shared" si="98"/>
        <v>0</v>
      </c>
      <c r="CT73">
        <f t="shared" si="99"/>
        <v>0</v>
      </c>
      <c r="CU73">
        <f t="shared" si="100"/>
        <v>0</v>
      </c>
      <c r="CV73">
        <f t="shared" si="101"/>
        <v>0</v>
      </c>
      <c r="CW73">
        <f t="shared" si="102"/>
        <v>0.10755001075500106</v>
      </c>
      <c r="CX73">
        <f t="shared" si="103"/>
        <v>0</v>
      </c>
      <c r="CY73">
        <f t="shared" si="104"/>
        <v>4.3020004302000434E-3</v>
      </c>
      <c r="CZ73">
        <f t="shared" si="105"/>
        <v>0</v>
      </c>
      <c r="DA73">
        <f t="shared" si="106"/>
        <v>0.12475801247580127</v>
      </c>
      <c r="DB73">
        <f t="shared" si="107"/>
        <v>0</v>
      </c>
      <c r="DC73">
        <f t="shared" si="108"/>
        <v>1.7208001720800174E-2</v>
      </c>
      <c r="DD73">
        <f t="shared" si="109"/>
        <v>0</v>
      </c>
      <c r="DE73">
        <f t="shared" si="110"/>
        <v>4.5171004517100457E-3</v>
      </c>
      <c r="DF73">
        <f t="shared" si="111"/>
        <v>9.0106115240471893E-2</v>
      </c>
      <c r="DG73">
        <f t="shared" si="112"/>
        <v>0</v>
      </c>
      <c r="DH73">
        <f t="shared" si="113"/>
        <v>0</v>
      </c>
      <c r="DI73">
        <f t="shared" si="114"/>
        <v>2.1510002151000213E-2</v>
      </c>
      <c r="DJ73">
        <f t="shared" si="115"/>
        <v>1.3121101312110132E-2</v>
      </c>
      <c r="DK73">
        <f t="shared" si="116"/>
        <v>0</v>
      </c>
      <c r="DL73">
        <f t="shared" si="117"/>
        <v>6.9047106904710692E-2</v>
      </c>
      <c r="DM73">
        <f t="shared" si="118"/>
        <v>2.1510002151000216E-2</v>
      </c>
      <c r="DN73">
        <f t="shared" si="119"/>
        <v>0</v>
      </c>
      <c r="DO73">
        <f t="shared" si="120"/>
        <v>0.45794794579479459</v>
      </c>
      <c r="DP73">
        <f t="shared" si="121"/>
        <v>0.45794794579479459</v>
      </c>
      <c r="DQ73">
        <f t="shared" si="122"/>
        <v>10</v>
      </c>
      <c r="DR73" s="50">
        <f t="shared" si="123"/>
        <v>1.0874836937440879</v>
      </c>
      <c r="DS73" s="50">
        <f t="shared" si="124"/>
        <v>0.53782753532687488</v>
      </c>
      <c r="DT73">
        <f t="shared" si="125"/>
        <v>0</v>
      </c>
      <c r="DU73">
        <f t="shared" si="126"/>
        <v>0.43903858590932165</v>
      </c>
      <c r="DV73">
        <f t="shared" si="127"/>
        <v>0.28994403622476134</v>
      </c>
      <c r="DW73">
        <f t="shared" si="128"/>
        <v>0</v>
      </c>
      <c r="DX73">
        <f t="shared" si="129"/>
        <v>0</v>
      </c>
      <c r="DY73">
        <f t="shared" si="130"/>
        <v>0</v>
      </c>
      <c r="DZ73">
        <f t="shared" si="131"/>
        <v>0</v>
      </c>
      <c r="EA73">
        <f t="shared" si="132"/>
        <v>0.33413081978560194</v>
      </c>
      <c r="EB73">
        <f t="shared" si="133"/>
        <v>0</v>
      </c>
      <c r="EC73">
        <f t="shared" si="134"/>
        <v>6.5636755655750043E-2</v>
      </c>
      <c r="ED73">
        <f t="shared" si="135"/>
        <v>0</v>
      </c>
      <c r="EE73">
        <f t="shared" si="136"/>
        <v>0.36100112123174716</v>
      </c>
      <c r="EF73">
        <f t="shared" si="137"/>
        <v>0</v>
      </c>
      <c r="EG73">
        <f t="shared" si="138"/>
        <v>0.13155843891570049</v>
      </c>
      <c r="EH73">
        <f t="shared" si="139"/>
        <v>0</v>
      </c>
      <c r="EI73">
        <f t="shared" si="140"/>
        <v>6.7260079420574492E-2</v>
      </c>
      <c r="EJ73">
        <f t="shared" si="141"/>
        <v>0.30487800313097835</v>
      </c>
      <c r="EK73">
        <f t="shared" si="142"/>
        <v>0</v>
      </c>
      <c r="EL73">
        <f t="shared" si="143"/>
        <v>0</v>
      </c>
      <c r="EM73">
        <f t="shared" si="144"/>
        <v>0.14719382805331133</v>
      </c>
      <c r="EN73">
        <f t="shared" si="145"/>
        <v>0.1147993645151098</v>
      </c>
      <c r="EO73">
        <f t="shared" si="146"/>
        <v>0</v>
      </c>
      <c r="EP73">
        <f t="shared" si="147"/>
        <v>0.26589006763724449</v>
      </c>
      <c r="EQ73">
        <f t="shared" si="148"/>
        <v>0.14719382805331133</v>
      </c>
      <c r="ER73">
        <f t="shared" si="149"/>
        <v>0</v>
      </c>
      <c r="ES73">
        <f t="shared" si="150"/>
        <v>0.74329637484591671</v>
      </c>
      <c r="ET73">
        <f t="shared" si="151"/>
        <v>0.74329637484591671</v>
      </c>
      <c r="EU73" s="27">
        <f t="shared" si="152"/>
        <v>0</v>
      </c>
      <c r="EV73">
        <f t="shared" si="153"/>
        <v>0.18068401806840176</v>
      </c>
      <c r="EW73">
        <f t="shared" si="154"/>
        <v>8.1738008173800836E-2</v>
      </c>
      <c r="EX73">
        <f t="shared" si="155"/>
        <v>0</v>
      </c>
      <c r="EY73">
        <f t="shared" si="156"/>
        <v>4.3020004302000434E-3</v>
      </c>
      <c r="EZ73">
        <f t="shared" si="157"/>
        <v>0</v>
      </c>
      <c r="FA73">
        <f t="shared" si="158"/>
        <v>0.23230802323080235</v>
      </c>
      <c r="FB73">
        <f t="shared" si="159"/>
        <v>0</v>
      </c>
      <c r="FC73">
        <f t="shared" si="160"/>
        <v>6.9047106904710692E-2</v>
      </c>
      <c r="FD73">
        <f t="shared" si="161"/>
        <v>6.9047106904710692E-2</v>
      </c>
      <c r="FE73">
        <f t="shared" si="162"/>
        <v>2.1510002151000216E-2</v>
      </c>
      <c r="FF73">
        <f t="shared" si="163"/>
        <v>0</v>
      </c>
      <c r="FG73">
        <f t="shared" si="164"/>
        <v>0.13035061303506129</v>
      </c>
      <c r="FH73" s="27">
        <f t="shared" si="165"/>
        <v>0</v>
      </c>
      <c r="FI73">
        <f t="shared" si="166"/>
        <v>0.43903858590932165</v>
      </c>
      <c r="FJ73">
        <f t="shared" si="167"/>
        <v>0.28994403622476134</v>
      </c>
      <c r="FK73">
        <f t="shared" si="168"/>
        <v>0</v>
      </c>
      <c r="FL73">
        <f t="shared" si="169"/>
        <v>6.5636755655750043E-2</v>
      </c>
      <c r="FM73">
        <f t="shared" si="170"/>
        <v>0</v>
      </c>
      <c r="FN73">
        <f t="shared" si="171"/>
        <v>0.50291702588966314</v>
      </c>
      <c r="FO73">
        <f t="shared" si="172"/>
        <v>0</v>
      </c>
      <c r="FP73">
        <f t="shared" si="173"/>
        <v>0.26589006763724449</v>
      </c>
      <c r="FQ73">
        <f t="shared" si="174"/>
        <v>0.26589006763724449</v>
      </c>
      <c r="FR73">
        <f t="shared" si="175"/>
        <v>0.14719382805331133</v>
      </c>
      <c r="FS73">
        <f t="shared" si="176"/>
        <v>0</v>
      </c>
      <c r="FT73">
        <f t="shared" si="177"/>
        <v>0.36938396054524697</v>
      </c>
    </row>
    <row r="74" spans="1:176">
      <c r="A74" t="s">
        <v>99</v>
      </c>
      <c r="B74" t="s">
        <v>100</v>
      </c>
      <c r="C74" t="s">
        <v>101</v>
      </c>
      <c r="D74" s="25" t="s">
        <v>356</v>
      </c>
      <c r="E74" s="25" t="s">
        <v>258</v>
      </c>
      <c r="F74">
        <v>0</v>
      </c>
      <c r="G74">
        <v>0.15091299677765846</v>
      </c>
      <c r="H74">
        <v>6.4446831364124588E-2</v>
      </c>
      <c r="I74">
        <v>0</v>
      </c>
      <c r="J74">
        <v>0.10741138560687434</v>
      </c>
      <c r="K74">
        <v>0</v>
      </c>
      <c r="L74">
        <v>0</v>
      </c>
      <c r="M74">
        <v>0</v>
      </c>
      <c r="N74">
        <v>9.667024704618693E-2</v>
      </c>
      <c r="O74">
        <v>1.0741138560687433E-2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3.7593984962406013E-2</v>
      </c>
      <c r="W74">
        <v>0</v>
      </c>
      <c r="X74">
        <v>2.1482277121374866E-2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1.0741138560687433E-2</v>
      </c>
      <c r="AE74">
        <v>0</v>
      </c>
      <c r="AF74">
        <v>0</v>
      </c>
      <c r="AG74">
        <v>3.7593984962406013E-2</v>
      </c>
      <c r="AH74">
        <v>0</v>
      </c>
      <c r="AI74">
        <v>0</v>
      </c>
      <c r="AJ74">
        <v>5.3705692803437156E-2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1.611170784103115E-2</v>
      </c>
      <c r="AQ74">
        <v>0</v>
      </c>
      <c r="AR74">
        <v>0</v>
      </c>
      <c r="AS74">
        <v>0</v>
      </c>
      <c r="AT74">
        <v>0</v>
      </c>
      <c r="AU74">
        <v>1.0741138560687433E-2</v>
      </c>
      <c r="AV74">
        <v>0</v>
      </c>
      <c r="AW74">
        <v>0</v>
      </c>
      <c r="AX74">
        <v>9.1568206229860394E-2</v>
      </c>
      <c r="AY74">
        <v>0</v>
      </c>
      <c r="AZ74">
        <v>0</v>
      </c>
      <c r="BA74">
        <v>0</v>
      </c>
      <c r="BB74">
        <v>0</v>
      </c>
      <c r="BC74">
        <v>1.0741138560687433E-2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2.1750805585392052E-2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2.1482277121374866E-2</v>
      </c>
      <c r="BU74">
        <v>0</v>
      </c>
      <c r="BV74">
        <v>5.3705692803437165E-3</v>
      </c>
      <c r="BW74">
        <v>0</v>
      </c>
      <c r="BX74">
        <v>0.22556390977443605</v>
      </c>
      <c r="BY74">
        <v>5.3705692803437165E-3</v>
      </c>
      <c r="BZ74" s="27">
        <f t="shared" si="89"/>
        <v>4</v>
      </c>
      <c r="CA74">
        <f t="shared" si="90"/>
        <v>10</v>
      </c>
      <c r="CB74">
        <f t="shared" si="91"/>
        <v>14</v>
      </c>
      <c r="CC74">
        <f>[1]!shannonweaver(J74:BT74)</f>
        <v>2.3129021505233456</v>
      </c>
      <c r="CD74">
        <f t="shared" si="92"/>
        <v>0.87641224181383659</v>
      </c>
      <c r="CE74">
        <v>1</v>
      </c>
      <c r="CJ74">
        <v>1</v>
      </c>
      <c r="CN74">
        <f t="shared" si="93"/>
        <v>16</v>
      </c>
      <c r="CO74">
        <f t="shared" si="94"/>
        <v>0.21535982814178306</v>
      </c>
      <c r="CP74">
        <f t="shared" si="95"/>
        <v>0</v>
      </c>
      <c r="CQ74">
        <f t="shared" si="96"/>
        <v>0.15091299677765846</v>
      </c>
      <c r="CR74">
        <f t="shared" si="97"/>
        <v>6.4446831364124588E-2</v>
      </c>
      <c r="CS74">
        <f t="shared" si="98"/>
        <v>0.10741138560687434</v>
      </c>
      <c r="CT74">
        <f t="shared" si="99"/>
        <v>0</v>
      </c>
      <c r="CU74">
        <f t="shared" si="100"/>
        <v>9.667024704618693E-2</v>
      </c>
      <c r="CV74">
        <f t="shared" si="101"/>
        <v>1.0741138560687433E-2</v>
      </c>
      <c r="CW74">
        <f t="shared" si="102"/>
        <v>0</v>
      </c>
      <c r="CX74">
        <f t="shared" si="103"/>
        <v>0</v>
      </c>
      <c r="CY74">
        <f t="shared" si="104"/>
        <v>3.2223415682062301E-2</v>
      </c>
      <c r="CZ74">
        <f t="shared" si="105"/>
        <v>0</v>
      </c>
      <c r="DA74">
        <f t="shared" si="106"/>
        <v>3.7593984962406013E-2</v>
      </c>
      <c r="DB74">
        <f t="shared" si="107"/>
        <v>0</v>
      </c>
      <c r="DC74">
        <f t="shared" si="108"/>
        <v>5.3705692803437156E-2</v>
      </c>
      <c r="DD74">
        <f t="shared" si="109"/>
        <v>0</v>
      </c>
      <c r="DE74">
        <f t="shared" si="110"/>
        <v>0</v>
      </c>
      <c r="DF74">
        <f t="shared" si="111"/>
        <v>2.1571713301036612E-2</v>
      </c>
      <c r="DG74">
        <f t="shared" si="112"/>
        <v>0</v>
      </c>
      <c r="DH74">
        <f t="shared" si="113"/>
        <v>0</v>
      </c>
      <c r="DI74">
        <f t="shared" si="114"/>
        <v>1.0741138560687433E-2</v>
      </c>
      <c r="DJ74">
        <f t="shared" si="115"/>
        <v>0</v>
      </c>
      <c r="DK74">
        <f t="shared" si="116"/>
        <v>9.1568206229860394E-2</v>
      </c>
      <c r="DL74">
        <f t="shared" si="117"/>
        <v>3.2491944146079484E-2</v>
      </c>
      <c r="DM74">
        <f t="shared" si="118"/>
        <v>3.7593984962406013E-2</v>
      </c>
      <c r="DN74">
        <f t="shared" si="119"/>
        <v>0.20408163265306128</v>
      </c>
      <c r="DO74">
        <f t="shared" si="120"/>
        <v>0.34425349087003221</v>
      </c>
      <c r="DP74">
        <f t="shared" si="121"/>
        <v>0.54833512352309344</v>
      </c>
      <c r="DQ74">
        <f t="shared" si="122"/>
        <v>11</v>
      </c>
      <c r="DR74" s="50">
        <f t="shared" si="123"/>
        <v>1.2115695126299719</v>
      </c>
      <c r="DS74" s="50">
        <f t="shared" si="124"/>
        <v>0.48258303930650664</v>
      </c>
      <c r="DT74">
        <f t="shared" si="125"/>
        <v>0</v>
      </c>
      <c r="DU74">
        <f t="shared" si="126"/>
        <v>0.39897626961532617</v>
      </c>
      <c r="DV74">
        <f t="shared" si="127"/>
        <v>0.25667284408154634</v>
      </c>
      <c r="DW74">
        <f t="shared" si="128"/>
        <v>0.33390703116432358</v>
      </c>
      <c r="DX74">
        <f t="shared" si="129"/>
        <v>0</v>
      </c>
      <c r="DY74">
        <f t="shared" si="130"/>
        <v>0.31615916519302456</v>
      </c>
      <c r="DZ74">
        <f t="shared" si="131"/>
        <v>0.10382590116739061</v>
      </c>
      <c r="EA74">
        <f t="shared" si="132"/>
        <v>0</v>
      </c>
      <c r="EB74">
        <f t="shared" si="133"/>
        <v>0</v>
      </c>
      <c r="EC74">
        <f t="shared" si="134"/>
        <v>0.18048713599317934</v>
      </c>
      <c r="ED74">
        <f t="shared" si="135"/>
        <v>0</v>
      </c>
      <c r="EE74">
        <f t="shared" si="136"/>
        <v>0.19512756790603458</v>
      </c>
      <c r="EF74">
        <f t="shared" si="137"/>
        <v>0</v>
      </c>
      <c r="EG74">
        <f t="shared" si="138"/>
        <v>0.23387101919345932</v>
      </c>
      <c r="EH74">
        <f t="shared" si="139"/>
        <v>0</v>
      </c>
      <c r="EI74">
        <f t="shared" si="140"/>
        <v>0</v>
      </c>
      <c r="EJ74">
        <f t="shared" si="141"/>
        <v>0.14740636327394172</v>
      </c>
      <c r="EK74">
        <f t="shared" si="142"/>
        <v>0</v>
      </c>
      <c r="EL74">
        <f t="shared" si="143"/>
        <v>0</v>
      </c>
      <c r="EM74">
        <f t="shared" si="144"/>
        <v>0.10382590116739061</v>
      </c>
      <c r="EN74">
        <f t="shared" si="145"/>
        <v>0</v>
      </c>
      <c r="EO74">
        <f t="shared" si="146"/>
        <v>0.30742187427093443</v>
      </c>
      <c r="EP74">
        <f t="shared" si="147"/>
        <v>0.1812459146957108</v>
      </c>
      <c r="EQ74">
        <f t="shared" si="148"/>
        <v>0.19512756790603458</v>
      </c>
      <c r="ER74">
        <f t="shared" si="149"/>
        <v>0.46873036174179245</v>
      </c>
      <c r="ES74">
        <f t="shared" si="150"/>
        <v>0.62701625541708872</v>
      </c>
      <c r="ET74">
        <f t="shared" si="151"/>
        <v>0.83380888833740252</v>
      </c>
      <c r="EU74" s="27">
        <f t="shared" si="152"/>
        <v>0</v>
      </c>
      <c r="EV74">
        <f t="shared" si="153"/>
        <v>0.15091299677765846</v>
      </c>
      <c r="EW74">
        <f t="shared" si="154"/>
        <v>6.4446831364124588E-2</v>
      </c>
      <c r="EX74">
        <f t="shared" si="155"/>
        <v>0.20408163265306128</v>
      </c>
      <c r="EY74">
        <f t="shared" si="156"/>
        <v>5.3705692803437163E-2</v>
      </c>
      <c r="EZ74">
        <f t="shared" si="157"/>
        <v>1.0741138560687433E-2</v>
      </c>
      <c r="FA74">
        <f t="shared" si="158"/>
        <v>3.7593984962406013E-2</v>
      </c>
      <c r="FB74">
        <f t="shared" si="159"/>
        <v>9.1568206229860394E-2</v>
      </c>
      <c r="FC74">
        <f t="shared" si="160"/>
        <v>3.2491944146079484E-2</v>
      </c>
      <c r="FD74">
        <f t="shared" si="161"/>
        <v>0.12406015037593987</v>
      </c>
      <c r="FE74">
        <f t="shared" si="162"/>
        <v>3.7593984962406013E-2</v>
      </c>
      <c r="FF74">
        <f t="shared" si="163"/>
        <v>0</v>
      </c>
      <c r="FG74">
        <f t="shared" si="164"/>
        <v>8.0558539205155752E-2</v>
      </c>
      <c r="FH74" s="27">
        <f t="shared" si="165"/>
        <v>0</v>
      </c>
      <c r="FI74">
        <f t="shared" si="166"/>
        <v>0.39897626961532617</v>
      </c>
      <c r="FJ74">
        <f t="shared" si="167"/>
        <v>0.25667284408154634</v>
      </c>
      <c r="FK74">
        <f t="shared" si="168"/>
        <v>0.46873036174179245</v>
      </c>
      <c r="FL74">
        <f t="shared" si="169"/>
        <v>0.23387101919345932</v>
      </c>
      <c r="FM74">
        <f t="shared" si="170"/>
        <v>0.10382590116739061</v>
      </c>
      <c r="FN74">
        <f t="shared" si="171"/>
        <v>0.19512756790603458</v>
      </c>
      <c r="FO74">
        <f t="shared" si="172"/>
        <v>0.30742187427093443</v>
      </c>
      <c r="FP74">
        <f t="shared" si="173"/>
        <v>0.1812459146957108</v>
      </c>
      <c r="FQ74">
        <f t="shared" si="174"/>
        <v>0.35994390615852395</v>
      </c>
      <c r="FR74">
        <f t="shared" si="175"/>
        <v>0.19512756790603458</v>
      </c>
      <c r="FS74">
        <f t="shared" si="176"/>
        <v>0</v>
      </c>
      <c r="FT74">
        <f t="shared" si="177"/>
        <v>0.28778431904029017</v>
      </c>
    </row>
    <row r="75" spans="1:176">
      <c r="A75" t="s">
        <v>102</v>
      </c>
      <c r="B75" t="s">
        <v>100</v>
      </c>
      <c r="C75" t="s">
        <v>101</v>
      </c>
      <c r="D75" s="25" t="s">
        <v>356</v>
      </c>
      <c r="E75" s="25" t="s">
        <v>258</v>
      </c>
      <c r="F75">
        <v>0</v>
      </c>
      <c r="G75">
        <v>0.16380016380016385</v>
      </c>
      <c r="H75">
        <v>8.1900081900081925E-2</v>
      </c>
      <c r="I75">
        <v>0</v>
      </c>
      <c r="J75">
        <v>0.13650013650013654</v>
      </c>
      <c r="K75">
        <v>0</v>
      </c>
      <c r="L75">
        <v>0</v>
      </c>
      <c r="M75">
        <v>0</v>
      </c>
      <c r="N75">
        <v>2.1840021840021841E-2</v>
      </c>
      <c r="O75">
        <v>0</v>
      </c>
      <c r="P75">
        <v>0</v>
      </c>
      <c r="Q75">
        <v>0</v>
      </c>
      <c r="R75">
        <v>0</v>
      </c>
      <c r="S75">
        <v>2.2113022113022112E-2</v>
      </c>
      <c r="T75">
        <v>0</v>
      </c>
      <c r="U75">
        <v>0</v>
      </c>
      <c r="V75">
        <v>5.4600054600054604E-3</v>
      </c>
      <c r="W75">
        <v>0</v>
      </c>
      <c r="X75">
        <v>5.4600054600054604E-3</v>
      </c>
      <c r="Y75">
        <v>0</v>
      </c>
      <c r="Z75">
        <v>0</v>
      </c>
      <c r="AA75">
        <v>0</v>
      </c>
      <c r="AB75">
        <v>1.638001638001638E-2</v>
      </c>
      <c r="AC75">
        <v>0</v>
      </c>
      <c r="AD75">
        <v>1.638001638001638E-2</v>
      </c>
      <c r="AE75">
        <v>5.4600054600054604E-3</v>
      </c>
      <c r="AF75">
        <v>0</v>
      </c>
      <c r="AG75">
        <v>0</v>
      </c>
      <c r="AH75">
        <v>0</v>
      </c>
      <c r="AI75">
        <v>0</v>
      </c>
      <c r="AJ75">
        <v>3.8220038220038215E-2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5.4600054600054604E-3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0.10374010374010377</v>
      </c>
      <c r="AY75">
        <v>0</v>
      </c>
      <c r="AZ75">
        <v>0</v>
      </c>
      <c r="BA75">
        <v>0</v>
      </c>
      <c r="BB75">
        <v>5.4600054600054604E-3</v>
      </c>
      <c r="BC75">
        <v>3.3033033033033031E-2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1.0920010920010921E-2</v>
      </c>
      <c r="BK75">
        <v>1.0920010920010921E-2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0.29484029484029478</v>
      </c>
      <c r="BY75">
        <v>2.2113022113022112E-2</v>
      </c>
      <c r="BZ75" s="27">
        <f t="shared" si="89"/>
        <v>4</v>
      </c>
      <c r="CA75">
        <f t="shared" si="90"/>
        <v>11</v>
      </c>
      <c r="CB75">
        <f t="shared" si="91"/>
        <v>15</v>
      </c>
      <c r="CC75">
        <f>[1]!shannonweaver(J75:BT75)</f>
        <v>2.1173307469286082</v>
      </c>
      <c r="CD75">
        <f t="shared" si="92"/>
        <v>0.78186539749773776</v>
      </c>
      <c r="CE75">
        <v>1</v>
      </c>
      <c r="CI75">
        <v>1</v>
      </c>
      <c r="CJ75">
        <v>1</v>
      </c>
      <c r="CN75">
        <f t="shared" si="93"/>
        <v>18</v>
      </c>
      <c r="CO75">
        <f t="shared" si="94"/>
        <v>0.24570024570024579</v>
      </c>
      <c r="CP75">
        <f t="shared" si="95"/>
        <v>0</v>
      </c>
      <c r="CQ75">
        <f t="shared" si="96"/>
        <v>0.16380016380016385</v>
      </c>
      <c r="CR75">
        <f t="shared" si="97"/>
        <v>8.1900081900081925E-2</v>
      </c>
      <c r="CS75">
        <f t="shared" si="98"/>
        <v>0.13650013650013654</v>
      </c>
      <c r="CT75">
        <f t="shared" si="99"/>
        <v>0</v>
      </c>
      <c r="CU75">
        <f t="shared" si="100"/>
        <v>2.1840021840021841E-2</v>
      </c>
      <c r="CV75">
        <f t="shared" si="101"/>
        <v>0</v>
      </c>
      <c r="CW75">
        <f t="shared" si="102"/>
        <v>2.2113022113022112E-2</v>
      </c>
      <c r="CX75">
        <f t="shared" si="103"/>
        <v>0</v>
      </c>
      <c r="CY75">
        <f t="shared" si="104"/>
        <v>3.8220038220038222E-2</v>
      </c>
      <c r="CZ75">
        <f t="shared" si="105"/>
        <v>0</v>
      </c>
      <c r="DA75">
        <f t="shared" si="106"/>
        <v>5.4600054600054604E-3</v>
      </c>
      <c r="DB75">
        <f t="shared" si="107"/>
        <v>0</v>
      </c>
      <c r="DC75">
        <f t="shared" si="108"/>
        <v>3.8220038220038215E-2</v>
      </c>
      <c r="DD75">
        <f t="shared" si="109"/>
        <v>0</v>
      </c>
      <c r="DE75">
        <f t="shared" si="110"/>
        <v>0</v>
      </c>
      <c r="DF75">
        <f t="shared" si="111"/>
        <v>5.4600054600054604E-3</v>
      </c>
      <c r="DG75">
        <f t="shared" si="112"/>
        <v>0</v>
      </c>
      <c r="DH75">
        <f t="shared" si="113"/>
        <v>0</v>
      </c>
      <c r="DI75">
        <f t="shared" si="114"/>
        <v>0</v>
      </c>
      <c r="DJ75">
        <f t="shared" si="115"/>
        <v>0</v>
      </c>
      <c r="DK75">
        <f t="shared" si="116"/>
        <v>0.10374010374010377</v>
      </c>
      <c r="DL75">
        <f t="shared" si="117"/>
        <v>4.9413049413049415E-2</v>
      </c>
      <c r="DM75">
        <f t="shared" si="118"/>
        <v>1.638001638001638E-2</v>
      </c>
      <c r="DN75">
        <f t="shared" si="119"/>
        <v>0.15834015834015838</v>
      </c>
      <c r="DO75">
        <f t="shared" si="120"/>
        <v>0.27900627900627906</v>
      </c>
      <c r="DP75">
        <f t="shared" si="121"/>
        <v>0.43734643734643747</v>
      </c>
      <c r="DQ75">
        <f t="shared" si="122"/>
        <v>10</v>
      </c>
      <c r="DR75" s="50">
        <f t="shared" si="123"/>
        <v>1.0848460641381155</v>
      </c>
      <c r="DS75" s="50">
        <f t="shared" si="124"/>
        <v>0.51861945016949418</v>
      </c>
      <c r="DT75">
        <f t="shared" si="125"/>
        <v>0</v>
      </c>
      <c r="DU75">
        <f t="shared" si="126"/>
        <v>0.41667515895222207</v>
      </c>
      <c r="DV75">
        <f t="shared" si="127"/>
        <v>0.29023969537800992</v>
      </c>
      <c r="DW75">
        <f t="shared" si="128"/>
        <v>0.37842702917825422</v>
      </c>
      <c r="DX75">
        <f t="shared" si="129"/>
        <v>0</v>
      </c>
      <c r="DY75">
        <f t="shared" si="130"/>
        <v>0.14832698929099875</v>
      </c>
      <c r="DZ75">
        <f t="shared" si="131"/>
        <v>0</v>
      </c>
      <c r="EA75">
        <f t="shared" si="132"/>
        <v>0.14925805649363044</v>
      </c>
      <c r="EB75">
        <f t="shared" si="133"/>
        <v>0</v>
      </c>
      <c r="EC75">
        <f t="shared" si="134"/>
        <v>0.19676670997111048</v>
      </c>
      <c r="ED75">
        <f t="shared" si="135"/>
        <v>0</v>
      </c>
      <c r="EE75">
        <f t="shared" si="136"/>
        <v>7.3959257155942426E-2</v>
      </c>
      <c r="EF75">
        <f t="shared" si="137"/>
        <v>0</v>
      </c>
      <c r="EG75">
        <f t="shared" si="138"/>
        <v>0.19676670997111045</v>
      </c>
      <c r="EH75">
        <f t="shared" si="139"/>
        <v>0</v>
      </c>
      <c r="EI75">
        <f t="shared" si="140"/>
        <v>0</v>
      </c>
      <c r="EJ75">
        <f t="shared" si="141"/>
        <v>7.3959257155942426E-2</v>
      </c>
      <c r="EK75">
        <f t="shared" si="142"/>
        <v>0</v>
      </c>
      <c r="EL75">
        <f t="shared" si="143"/>
        <v>0</v>
      </c>
      <c r="EM75">
        <f t="shared" si="144"/>
        <v>0</v>
      </c>
      <c r="EN75">
        <f t="shared" si="145"/>
        <v>0</v>
      </c>
      <c r="EO75">
        <f t="shared" si="146"/>
        <v>0.32793325118437877</v>
      </c>
      <c r="EP75">
        <f t="shared" si="147"/>
        <v>0.22416308246762867</v>
      </c>
      <c r="EQ75">
        <f t="shared" si="148"/>
        <v>0.12833643671157841</v>
      </c>
      <c r="ER75">
        <f t="shared" si="149"/>
        <v>0.40924827069813585</v>
      </c>
      <c r="ES75">
        <f t="shared" si="150"/>
        <v>0.55649162885733394</v>
      </c>
      <c r="ET75">
        <f t="shared" si="151"/>
        <v>0.72257946818620522</v>
      </c>
      <c r="EU75" s="27">
        <f t="shared" si="152"/>
        <v>0</v>
      </c>
      <c r="EV75">
        <f t="shared" si="153"/>
        <v>0.16380016380016385</v>
      </c>
      <c r="EW75">
        <f t="shared" si="154"/>
        <v>8.1900081900081925E-2</v>
      </c>
      <c r="EX75">
        <f t="shared" si="155"/>
        <v>0.15834015834015838</v>
      </c>
      <c r="EY75">
        <f t="shared" si="156"/>
        <v>3.8220038220038222E-2</v>
      </c>
      <c r="EZ75">
        <f t="shared" si="157"/>
        <v>0</v>
      </c>
      <c r="FA75">
        <f t="shared" si="158"/>
        <v>2.7573027573027573E-2</v>
      </c>
      <c r="FB75">
        <f t="shared" si="159"/>
        <v>0.10374010374010377</v>
      </c>
      <c r="FC75">
        <f t="shared" si="160"/>
        <v>4.9413049413049415E-2</v>
      </c>
      <c r="FD75">
        <f t="shared" si="161"/>
        <v>0.1531531531531532</v>
      </c>
      <c r="FE75">
        <f t="shared" si="162"/>
        <v>1.638001638001638E-2</v>
      </c>
      <c r="FF75">
        <f t="shared" si="163"/>
        <v>0</v>
      </c>
      <c r="FG75">
        <f t="shared" si="164"/>
        <v>4.3680043680043676E-2</v>
      </c>
      <c r="FH75" s="27">
        <f t="shared" si="165"/>
        <v>0</v>
      </c>
      <c r="FI75">
        <f t="shared" si="166"/>
        <v>0.41667515895222207</v>
      </c>
      <c r="FJ75">
        <f t="shared" si="167"/>
        <v>0.29023969537800992</v>
      </c>
      <c r="FK75">
        <f t="shared" si="168"/>
        <v>0.40924827069813585</v>
      </c>
      <c r="FL75">
        <f t="shared" si="169"/>
        <v>0.19676670997111048</v>
      </c>
      <c r="FM75">
        <f t="shared" si="170"/>
        <v>0</v>
      </c>
      <c r="FN75">
        <f t="shared" si="171"/>
        <v>0.16682399605393733</v>
      </c>
      <c r="FO75">
        <f t="shared" si="172"/>
        <v>0.32793325118437877</v>
      </c>
      <c r="FP75">
        <f t="shared" si="173"/>
        <v>0.22416308246762867</v>
      </c>
      <c r="FQ75">
        <f t="shared" si="174"/>
        <v>0.40209582379575265</v>
      </c>
      <c r="FR75">
        <f t="shared" si="175"/>
        <v>0.12833643671157841</v>
      </c>
      <c r="FS75">
        <f t="shared" si="176"/>
        <v>0</v>
      </c>
      <c r="FT75">
        <f t="shared" si="177"/>
        <v>0.21054992519621579</v>
      </c>
    </row>
    <row r="76" spans="1:176">
      <c r="A76" t="s">
        <v>103</v>
      </c>
      <c r="B76" t="s">
        <v>100</v>
      </c>
      <c r="C76" t="s">
        <v>101</v>
      </c>
      <c r="D76" s="25" t="s">
        <v>356</v>
      </c>
      <c r="E76" s="25" t="s">
        <v>258</v>
      </c>
      <c r="F76">
        <v>0</v>
      </c>
      <c r="G76">
        <v>9.0553549939831543E-2</v>
      </c>
      <c r="H76">
        <v>0.10228640192539111</v>
      </c>
      <c r="I76">
        <v>0</v>
      </c>
      <c r="J76">
        <v>0</v>
      </c>
      <c r="K76">
        <v>0.12665463297232255</v>
      </c>
      <c r="L76">
        <v>0</v>
      </c>
      <c r="M76">
        <v>0</v>
      </c>
      <c r="N76">
        <v>0.10228640192539111</v>
      </c>
      <c r="O76">
        <v>1.2033694344163659E-2</v>
      </c>
      <c r="P76">
        <v>0</v>
      </c>
      <c r="Q76">
        <v>0</v>
      </c>
      <c r="R76">
        <v>6.0168471720818293E-3</v>
      </c>
      <c r="S76">
        <v>6.0168471720818293E-3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1.2033694344163659E-2</v>
      </c>
      <c r="AC76">
        <v>0</v>
      </c>
      <c r="AD76">
        <v>1.2033694344163659E-2</v>
      </c>
      <c r="AE76">
        <v>2.4067388688327317E-2</v>
      </c>
      <c r="AF76">
        <v>0</v>
      </c>
      <c r="AG76">
        <v>0</v>
      </c>
      <c r="AH76">
        <v>0</v>
      </c>
      <c r="AI76">
        <v>0</v>
      </c>
      <c r="AJ76">
        <v>3.0385078219013234E-2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8.4536702767749702E-2</v>
      </c>
      <c r="AY76">
        <v>0</v>
      </c>
      <c r="AZ76">
        <v>0</v>
      </c>
      <c r="BA76">
        <v>0</v>
      </c>
      <c r="BB76">
        <v>0</v>
      </c>
      <c r="BC76">
        <v>3.6101083032490974E-2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1.8050541516245491E-2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1.2033694344163659E-2</v>
      </c>
      <c r="BU76">
        <v>0</v>
      </c>
      <c r="BV76">
        <v>0</v>
      </c>
      <c r="BW76">
        <v>0</v>
      </c>
      <c r="BX76">
        <v>0.32490974729241873</v>
      </c>
      <c r="BY76">
        <v>0</v>
      </c>
      <c r="BZ76" s="27">
        <f t="shared" si="89"/>
        <v>5</v>
      </c>
      <c r="CA76">
        <f t="shared" si="90"/>
        <v>8</v>
      </c>
      <c r="CB76">
        <f t="shared" si="91"/>
        <v>13</v>
      </c>
      <c r="CC76">
        <f>[1]!shannonweaver(J76:BT76)</f>
        <v>2.1038576145602863</v>
      </c>
      <c r="CD76">
        <f t="shared" si="92"/>
        <v>0.82023358802000645</v>
      </c>
      <c r="CE76">
        <v>2</v>
      </c>
      <c r="CF76">
        <v>1</v>
      </c>
      <c r="CI76">
        <v>1</v>
      </c>
      <c r="CJ76">
        <v>1</v>
      </c>
      <c r="CN76">
        <f t="shared" si="93"/>
        <v>18</v>
      </c>
      <c r="CO76">
        <f t="shared" si="94"/>
        <v>0.19283995186522265</v>
      </c>
      <c r="CP76">
        <f t="shared" si="95"/>
        <v>0</v>
      </c>
      <c r="CQ76">
        <f t="shared" si="96"/>
        <v>9.0553549939831543E-2</v>
      </c>
      <c r="CR76">
        <f t="shared" si="97"/>
        <v>0.10228640192539111</v>
      </c>
      <c r="CS76">
        <f t="shared" si="98"/>
        <v>0</v>
      </c>
      <c r="CT76">
        <f t="shared" si="99"/>
        <v>0.12665463297232255</v>
      </c>
      <c r="CU76">
        <f t="shared" si="100"/>
        <v>0.10228640192539111</v>
      </c>
      <c r="CV76">
        <f t="shared" si="101"/>
        <v>1.2033694344163659E-2</v>
      </c>
      <c r="CW76">
        <f t="shared" si="102"/>
        <v>1.2033694344163659E-2</v>
      </c>
      <c r="CX76">
        <f t="shared" si="103"/>
        <v>0</v>
      </c>
      <c r="CY76">
        <f t="shared" si="104"/>
        <v>2.4067388688327317E-2</v>
      </c>
      <c r="CZ76">
        <f t="shared" si="105"/>
        <v>0</v>
      </c>
      <c r="DA76">
        <f t="shared" si="106"/>
        <v>2.4067388688327317E-2</v>
      </c>
      <c r="DB76">
        <f t="shared" si="107"/>
        <v>0</v>
      </c>
      <c r="DC76">
        <f t="shared" si="108"/>
        <v>3.0385078219013234E-2</v>
      </c>
      <c r="DD76">
        <f t="shared" si="109"/>
        <v>0</v>
      </c>
      <c r="DE76">
        <f t="shared" si="110"/>
        <v>0</v>
      </c>
      <c r="DF76">
        <f t="shared" si="111"/>
        <v>2.2333891680625349E-2</v>
      </c>
      <c r="DG76">
        <f t="shared" si="112"/>
        <v>0</v>
      </c>
      <c r="DH76">
        <f t="shared" si="113"/>
        <v>3.350083752093802E-2</v>
      </c>
      <c r="DI76">
        <f t="shared" si="114"/>
        <v>0</v>
      </c>
      <c r="DJ76">
        <f t="shared" si="115"/>
        <v>0</v>
      </c>
      <c r="DK76">
        <f t="shared" si="116"/>
        <v>8.4536702767749702E-2</v>
      </c>
      <c r="DL76">
        <f t="shared" si="117"/>
        <v>5.4151624548736468E-2</v>
      </c>
      <c r="DM76">
        <f t="shared" si="118"/>
        <v>0</v>
      </c>
      <c r="DN76">
        <f t="shared" si="119"/>
        <v>0.22894103489771367</v>
      </c>
      <c r="DO76">
        <f t="shared" si="120"/>
        <v>0.25330926594464503</v>
      </c>
      <c r="DP76">
        <f t="shared" si="121"/>
        <v>0.48225030084235876</v>
      </c>
      <c r="DQ76">
        <f t="shared" si="122"/>
        <v>11</v>
      </c>
      <c r="DR76" s="50">
        <f t="shared" si="123"/>
        <v>1.1329513759107297</v>
      </c>
      <c r="DS76" s="50">
        <f t="shared" si="124"/>
        <v>0.45463615794380668</v>
      </c>
      <c r="DT76">
        <f t="shared" si="125"/>
        <v>0</v>
      </c>
      <c r="DU76">
        <f t="shared" si="126"/>
        <v>0.3056584483080298</v>
      </c>
      <c r="DV76">
        <f t="shared" si="127"/>
        <v>0.32554209301476156</v>
      </c>
      <c r="DW76">
        <f t="shared" si="128"/>
        <v>0</v>
      </c>
      <c r="DX76">
        <f t="shared" si="129"/>
        <v>0.36386164836288343</v>
      </c>
      <c r="DY76">
        <f t="shared" si="130"/>
        <v>0.32554209301476156</v>
      </c>
      <c r="DZ76">
        <f t="shared" si="131"/>
        <v>0.10991940906685203</v>
      </c>
      <c r="EA76">
        <f t="shared" si="132"/>
        <v>0.10991940906685203</v>
      </c>
      <c r="EB76">
        <f t="shared" si="133"/>
        <v>0</v>
      </c>
      <c r="EC76">
        <f t="shared" si="134"/>
        <v>0.15576580431676318</v>
      </c>
      <c r="ED76">
        <f t="shared" si="135"/>
        <v>0</v>
      </c>
      <c r="EE76">
        <f t="shared" si="136"/>
        <v>0.15576580431676318</v>
      </c>
      <c r="EF76">
        <f t="shared" si="137"/>
        <v>0</v>
      </c>
      <c r="EG76">
        <f t="shared" si="138"/>
        <v>0.17520820757973646</v>
      </c>
      <c r="EH76">
        <f t="shared" si="139"/>
        <v>0</v>
      </c>
      <c r="EI76">
        <f t="shared" si="140"/>
        <v>0</v>
      </c>
      <c r="EJ76">
        <f t="shared" si="141"/>
        <v>0.15000722858695137</v>
      </c>
      <c r="EK76">
        <f t="shared" si="142"/>
        <v>0</v>
      </c>
      <c r="EL76">
        <f t="shared" si="143"/>
        <v>0.18407001698363401</v>
      </c>
      <c r="EM76">
        <f t="shared" si="144"/>
        <v>0</v>
      </c>
      <c r="EN76">
        <f t="shared" si="145"/>
        <v>0</v>
      </c>
      <c r="EO76">
        <f t="shared" si="146"/>
        <v>0.29501265758098344</v>
      </c>
      <c r="EP76">
        <f t="shared" si="147"/>
        <v>0.23485813370755829</v>
      </c>
      <c r="EQ76">
        <f t="shared" si="148"/>
        <v>0</v>
      </c>
      <c r="ER76">
        <f t="shared" si="149"/>
        <v>0.49892041125721276</v>
      </c>
      <c r="ES76">
        <f t="shared" si="150"/>
        <v>0.52741163032257488</v>
      </c>
      <c r="ET76">
        <f t="shared" si="151"/>
        <v>0.76764473407404943</v>
      </c>
      <c r="EU76" s="27">
        <f t="shared" si="152"/>
        <v>0</v>
      </c>
      <c r="EV76">
        <f t="shared" si="153"/>
        <v>9.0553549939831543E-2</v>
      </c>
      <c r="EW76">
        <f t="shared" si="154"/>
        <v>0.10228640192539111</v>
      </c>
      <c r="EX76">
        <f t="shared" si="155"/>
        <v>0.22894103489771367</v>
      </c>
      <c r="EY76">
        <f t="shared" si="156"/>
        <v>3.6101083032490974E-2</v>
      </c>
      <c r="EZ76">
        <f t="shared" si="157"/>
        <v>1.2033694344163659E-2</v>
      </c>
      <c r="FA76">
        <f t="shared" si="158"/>
        <v>3.6101083032490974E-2</v>
      </c>
      <c r="FB76">
        <f t="shared" si="159"/>
        <v>8.4536702767749702E-2</v>
      </c>
      <c r="FC76">
        <f t="shared" si="160"/>
        <v>5.4151624548736468E-2</v>
      </c>
      <c r="FD76">
        <f t="shared" si="161"/>
        <v>0.13868832731648617</v>
      </c>
      <c r="FE76">
        <f t="shared" si="162"/>
        <v>0</v>
      </c>
      <c r="FF76">
        <f t="shared" si="163"/>
        <v>0</v>
      </c>
      <c r="FG76">
        <f t="shared" si="164"/>
        <v>3.0385078219013234E-2</v>
      </c>
      <c r="FH76" s="27">
        <f t="shared" si="165"/>
        <v>0</v>
      </c>
      <c r="FI76">
        <f t="shared" si="166"/>
        <v>0.3056584483080298</v>
      </c>
      <c r="FJ76">
        <f t="shared" si="167"/>
        <v>0.32554209301476156</v>
      </c>
      <c r="FK76">
        <f t="shared" si="168"/>
        <v>0.49892041125721276</v>
      </c>
      <c r="FL76">
        <f t="shared" si="169"/>
        <v>0.19116504947576535</v>
      </c>
      <c r="FM76">
        <f t="shared" si="170"/>
        <v>0.10991940906685203</v>
      </c>
      <c r="FN76">
        <f t="shared" si="171"/>
        <v>0.19116504947576535</v>
      </c>
      <c r="FO76">
        <f t="shared" si="172"/>
        <v>0.29501265758098344</v>
      </c>
      <c r="FP76">
        <f t="shared" si="173"/>
        <v>0.23485813370755829</v>
      </c>
      <c r="FQ76">
        <f t="shared" si="174"/>
        <v>0.38160318945423871</v>
      </c>
      <c r="FR76">
        <f t="shared" si="175"/>
        <v>0</v>
      </c>
      <c r="FS76">
        <f t="shared" si="176"/>
        <v>0</v>
      </c>
      <c r="FT76">
        <f t="shared" si="177"/>
        <v>0.17520820757973646</v>
      </c>
    </row>
    <row r="77" spans="1:176">
      <c r="A77" t="s">
        <v>172</v>
      </c>
      <c r="B77" t="s">
        <v>100</v>
      </c>
      <c r="C77" t="s">
        <v>101</v>
      </c>
      <c r="D77" s="25" t="s">
        <v>356</v>
      </c>
      <c r="E77" s="25" t="s">
        <v>258</v>
      </c>
      <c r="F77">
        <v>0</v>
      </c>
      <c r="G77">
        <v>4.5226130653266326E-2</v>
      </c>
      <c r="H77">
        <v>0.10608598548297042</v>
      </c>
      <c r="I77">
        <v>0</v>
      </c>
      <c r="J77">
        <v>0.11725293132328314</v>
      </c>
      <c r="K77">
        <v>0</v>
      </c>
      <c r="L77">
        <v>0</v>
      </c>
      <c r="M77">
        <v>0</v>
      </c>
      <c r="N77">
        <v>1.1166945840312675E-2</v>
      </c>
      <c r="O77">
        <v>1.6750418760469014E-2</v>
      </c>
      <c r="P77">
        <v>0</v>
      </c>
      <c r="Q77">
        <v>0</v>
      </c>
      <c r="R77">
        <v>5.5834729201563373E-3</v>
      </c>
      <c r="S77">
        <v>0</v>
      </c>
      <c r="T77">
        <v>0</v>
      </c>
      <c r="U77">
        <v>0</v>
      </c>
      <c r="V77">
        <v>1.1166945840312675E-2</v>
      </c>
      <c r="W77">
        <v>0</v>
      </c>
      <c r="X77">
        <v>2.7917364600781685E-2</v>
      </c>
      <c r="Y77">
        <v>0</v>
      </c>
      <c r="Z77">
        <v>0</v>
      </c>
      <c r="AA77">
        <v>0</v>
      </c>
      <c r="AB77">
        <v>1.1166945840312675E-2</v>
      </c>
      <c r="AC77">
        <v>0</v>
      </c>
      <c r="AD77">
        <v>1.1166945840312675E-2</v>
      </c>
      <c r="AE77">
        <v>1.6750418760469014E-2</v>
      </c>
      <c r="AF77">
        <v>0</v>
      </c>
      <c r="AG77">
        <v>2.2333891680625349E-2</v>
      </c>
      <c r="AH77">
        <v>0</v>
      </c>
      <c r="AI77">
        <v>0</v>
      </c>
      <c r="AJ77">
        <v>6.1418202121719702E-2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2.2333891680625349E-2</v>
      </c>
      <c r="AQ77">
        <v>0</v>
      </c>
      <c r="AR77">
        <v>0</v>
      </c>
      <c r="AS77">
        <v>0</v>
      </c>
      <c r="AT77">
        <v>3.350083752093802E-2</v>
      </c>
      <c r="AU77">
        <v>0</v>
      </c>
      <c r="AV77">
        <v>0</v>
      </c>
      <c r="AW77">
        <v>0</v>
      </c>
      <c r="AX77">
        <v>8.9335566722501411E-2</v>
      </c>
      <c r="AY77">
        <v>0</v>
      </c>
      <c r="AZ77">
        <v>0</v>
      </c>
      <c r="BA77">
        <v>0</v>
      </c>
      <c r="BB77">
        <v>0</v>
      </c>
      <c r="BC77">
        <v>5.0251256281407031E-2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2.2333891680625349E-2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2.7917364600781685E-2</v>
      </c>
      <c r="BU77">
        <v>0</v>
      </c>
      <c r="BV77">
        <v>0</v>
      </c>
      <c r="BW77">
        <v>0</v>
      </c>
      <c r="BX77">
        <v>0.29034059184812949</v>
      </c>
      <c r="BY77">
        <v>0</v>
      </c>
      <c r="BZ77" s="27">
        <f t="shared" si="89"/>
        <v>5</v>
      </c>
      <c r="CA77">
        <f t="shared" si="90"/>
        <v>12</v>
      </c>
      <c r="CB77">
        <f t="shared" si="91"/>
        <v>17</v>
      </c>
      <c r="CC77">
        <f>[1]!shannonweaver(J77:BT77)</f>
        <v>2.5045143920433652</v>
      </c>
      <c r="CD77">
        <f t="shared" si="92"/>
        <v>0.88398369197913496</v>
      </c>
      <c r="CE77">
        <v>1</v>
      </c>
      <c r="CF77">
        <v>1</v>
      </c>
      <c r="CJ77">
        <v>1</v>
      </c>
      <c r="CN77">
        <f t="shared" si="93"/>
        <v>20</v>
      </c>
      <c r="CO77">
        <f t="shared" si="94"/>
        <v>0.15131211613623674</v>
      </c>
      <c r="CP77">
        <f t="shared" si="95"/>
        <v>0</v>
      </c>
      <c r="CQ77">
        <f t="shared" si="96"/>
        <v>4.5226130653266326E-2</v>
      </c>
      <c r="CR77">
        <f t="shared" si="97"/>
        <v>0.10608598548297042</v>
      </c>
      <c r="CS77">
        <f t="shared" si="98"/>
        <v>0.11725293132328314</v>
      </c>
      <c r="CT77">
        <f t="shared" si="99"/>
        <v>0</v>
      </c>
      <c r="CU77">
        <f t="shared" si="100"/>
        <v>1.1166945840312675E-2</v>
      </c>
      <c r="CV77">
        <f t="shared" si="101"/>
        <v>1.6750418760469014E-2</v>
      </c>
      <c r="CW77">
        <f t="shared" si="102"/>
        <v>5.5834729201563373E-3</v>
      </c>
      <c r="CX77">
        <f t="shared" si="103"/>
        <v>0</v>
      </c>
      <c r="CY77">
        <f t="shared" si="104"/>
        <v>5.0251256281407031E-2</v>
      </c>
      <c r="CZ77">
        <f t="shared" si="105"/>
        <v>0</v>
      </c>
      <c r="DA77">
        <f t="shared" si="106"/>
        <v>3.9084310441094366E-2</v>
      </c>
      <c r="DB77">
        <f t="shared" si="107"/>
        <v>0</v>
      </c>
      <c r="DC77">
        <f t="shared" si="108"/>
        <v>6.1418202121719702E-2</v>
      </c>
      <c r="DD77">
        <f t="shared" si="109"/>
        <v>0</v>
      </c>
      <c r="DE77">
        <f t="shared" si="110"/>
        <v>0</v>
      </c>
      <c r="DF77">
        <f t="shared" si="111"/>
        <v>2.2333891680625349E-2</v>
      </c>
      <c r="DG77">
        <f t="shared" si="112"/>
        <v>0</v>
      </c>
      <c r="DH77">
        <f t="shared" si="113"/>
        <v>0</v>
      </c>
      <c r="DI77">
        <f t="shared" si="114"/>
        <v>0</v>
      </c>
      <c r="DJ77">
        <f t="shared" si="115"/>
        <v>0</v>
      </c>
      <c r="DK77">
        <f t="shared" si="116"/>
        <v>8.9335566722501411E-2</v>
      </c>
      <c r="DL77">
        <f t="shared" si="117"/>
        <v>7.2585147962032387E-2</v>
      </c>
      <c r="DM77">
        <f t="shared" si="118"/>
        <v>1.1166945840312675E-2</v>
      </c>
      <c r="DN77">
        <f t="shared" si="119"/>
        <v>0.12841987716359582</v>
      </c>
      <c r="DO77">
        <f t="shared" si="120"/>
        <v>0.42992741485203795</v>
      </c>
      <c r="DP77">
        <f t="shared" si="121"/>
        <v>0.55834729201563382</v>
      </c>
      <c r="DQ77">
        <f t="shared" si="122"/>
        <v>11</v>
      </c>
      <c r="DR77" s="50">
        <f t="shared" si="123"/>
        <v>1.2232289370225171</v>
      </c>
      <c r="DS77" s="50">
        <f t="shared" si="124"/>
        <v>0.39953345222418807</v>
      </c>
      <c r="DT77">
        <f t="shared" si="125"/>
        <v>0</v>
      </c>
      <c r="DU77">
        <f t="shared" si="126"/>
        <v>0.21430088923277144</v>
      </c>
      <c r="DV77">
        <f t="shared" si="127"/>
        <v>0.33176092665725332</v>
      </c>
      <c r="DW77">
        <f t="shared" si="128"/>
        <v>0.34949369419597826</v>
      </c>
      <c r="DX77">
        <f t="shared" si="129"/>
        <v>0</v>
      </c>
      <c r="DY77">
        <f t="shared" si="130"/>
        <v>0.10587144130964628</v>
      </c>
      <c r="DZ77">
        <f t="shared" si="131"/>
        <v>0.129787475863195</v>
      </c>
      <c r="EA77">
        <f t="shared" si="132"/>
        <v>7.4792350544505365E-2</v>
      </c>
      <c r="EB77">
        <f t="shared" si="133"/>
        <v>0</v>
      </c>
      <c r="EC77">
        <f t="shared" si="134"/>
        <v>0.22608914306064756</v>
      </c>
      <c r="ED77">
        <f t="shared" si="135"/>
        <v>0</v>
      </c>
      <c r="EE77">
        <f t="shared" si="136"/>
        <v>0.19900852581761996</v>
      </c>
      <c r="EF77">
        <f t="shared" si="137"/>
        <v>0</v>
      </c>
      <c r="EG77">
        <f t="shared" si="138"/>
        <v>0.25043659712398225</v>
      </c>
      <c r="EH77">
        <f t="shared" si="139"/>
        <v>0</v>
      </c>
      <c r="EI77">
        <f t="shared" si="140"/>
        <v>0</v>
      </c>
      <c r="EJ77">
        <f t="shared" si="141"/>
        <v>0.15000722858695137</v>
      </c>
      <c r="EK77">
        <f t="shared" si="142"/>
        <v>0</v>
      </c>
      <c r="EL77">
        <f t="shared" si="143"/>
        <v>0</v>
      </c>
      <c r="EM77">
        <f t="shared" si="144"/>
        <v>0</v>
      </c>
      <c r="EN77">
        <f t="shared" si="145"/>
        <v>0</v>
      </c>
      <c r="EO77">
        <f t="shared" si="146"/>
        <v>0.30352985699542878</v>
      </c>
      <c r="EP77">
        <f t="shared" si="147"/>
        <v>0.27278687846131838</v>
      </c>
      <c r="EQ77">
        <f t="shared" si="148"/>
        <v>0.10587144130964628</v>
      </c>
      <c r="ER77">
        <f t="shared" si="149"/>
        <v>0.36650762021112876</v>
      </c>
      <c r="ES77">
        <f t="shared" si="150"/>
        <v>0.71509414816960648</v>
      </c>
      <c r="ET77">
        <f t="shared" si="151"/>
        <v>0.84387869881162081</v>
      </c>
      <c r="EU77" s="27">
        <f t="shared" si="152"/>
        <v>0</v>
      </c>
      <c r="EV77">
        <f t="shared" si="153"/>
        <v>4.5226130653266326E-2</v>
      </c>
      <c r="EW77">
        <f t="shared" si="154"/>
        <v>0.10608598548297042</v>
      </c>
      <c r="EX77">
        <f t="shared" si="155"/>
        <v>0.12841987716359582</v>
      </c>
      <c r="EY77">
        <f t="shared" si="156"/>
        <v>7.8168620882188719E-2</v>
      </c>
      <c r="EZ77">
        <f t="shared" si="157"/>
        <v>1.6750418760469014E-2</v>
      </c>
      <c r="FA77">
        <f t="shared" si="158"/>
        <v>4.4667783361250706E-2</v>
      </c>
      <c r="FB77">
        <f t="shared" si="159"/>
        <v>8.9335566722501411E-2</v>
      </c>
      <c r="FC77">
        <f t="shared" si="160"/>
        <v>7.2585147962032387E-2</v>
      </c>
      <c r="FD77">
        <f t="shared" si="161"/>
        <v>0.16192071468453378</v>
      </c>
      <c r="FE77">
        <f t="shared" si="162"/>
        <v>1.1166945840312675E-2</v>
      </c>
      <c r="FF77">
        <f t="shared" si="163"/>
        <v>0</v>
      </c>
      <c r="FG77">
        <f t="shared" si="164"/>
        <v>0.11725293132328307</v>
      </c>
      <c r="FH77" s="27">
        <f t="shared" si="165"/>
        <v>0</v>
      </c>
      <c r="FI77">
        <f t="shared" si="166"/>
        <v>0.21430088923277144</v>
      </c>
      <c r="FJ77">
        <f t="shared" si="167"/>
        <v>0.33176092665725332</v>
      </c>
      <c r="FK77">
        <f t="shared" si="168"/>
        <v>0.36650762021112876</v>
      </c>
      <c r="FL77">
        <f t="shared" si="169"/>
        <v>0.28336342552104293</v>
      </c>
      <c r="FM77">
        <f t="shared" si="170"/>
        <v>0.129787475863195</v>
      </c>
      <c r="FN77">
        <f t="shared" si="171"/>
        <v>0.21295343954479565</v>
      </c>
      <c r="FO77">
        <f t="shared" si="172"/>
        <v>0.30352985699542878</v>
      </c>
      <c r="FP77">
        <f t="shared" si="173"/>
        <v>0.27278687846131838</v>
      </c>
      <c r="FQ77">
        <f t="shared" si="174"/>
        <v>0.41413011384466542</v>
      </c>
      <c r="FR77">
        <f t="shared" si="175"/>
        <v>0.10587144130964628</v>
      </c>
      <c r="FS77">
        <f t="shared" si="176"/>
        <v>0</v>
      </c>
      <c r="FT77">
        <f t="shared" si="177"/>
        <v>0.3494936941959782</v>
      </c>
    </row>
    <row r="78" spans="1:176">
      <c r="A78" t="s">
        <v>387</v>
      </c>
      <c r="B78" t="s">
        <v>100</v>
      </c>
      <c r="C78" t="s">
        <v>101</v>
      </c>
      <c r="D78" s="25" t="s">
        <v>356</v>
      </c>
      <c r="E78" s="25" t="s">
        <v>258</v>
      </c>
      <c r="F78">
        <v>0</v>
      </c>
      <c r="G78">
        <v>3.8967248386325599E-2</v>
      </c>
      <c r="H78">
        <v>0.55462586660291646</v>
      </c>
      <c r="I78">
        <v>0</v>
      </c>
      <c r="J78">
        <v>0</v>
      </c>
      <c r="K78">
        <v>7.1718862060721963E-2</v>
      </c>
      <c r="L78">
        <v>0</v>
      </c>
      <c r="M78">
        <v>0</v>
      </c>
      <c r="N78">
        <v>4.7812574707147983E-2</v>
      </c>
      <c r="O78">
        <v>1.4343772412144394E-2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1.912502988285919E-2</v>
      </c>
      <c r="AC78">
        <v>0</v>
      </c>
      <c r="AD78">
        <v>0</v>
      </c>
      <c r="AE78">
        <v>1.4343772412144394E-2</v>
      </c>
      <c r="AF78">
        <v>0</v>
      </c>
      <c r="AG78">
        <v>4.7812574707147976E-3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9.0843891943581181E-2</v>
      </c>
      <c r="AY78">
        <v>0</v>
      </c>
      <c r="AZ78">
        <v>0</v>
      </c>
      <c r="BA78">
        <v>0</v>
      </c>
      <c r="BB78">
        <v>0</v>
      </c>
      <c r="BC78">
        <v>4.7812574707147976E-3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4.7812574707147976E-3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0.13387520918001439</v>
      </c>
      <c r="BY78">
        <v>0</v>
      </c>
      <c r="BZ78" s="27">
        <f t="shared" si="89"/>
        <v>3</v>
      </c>
      <c r="CA78">
        <f t="shared" si="90"/>
        <v>6</v>
      </c>
      <c r="CB78">
        <f t="shared" si="91"/>
        <v>9</v>
      </c>
      <c r="CC78">
        <f>[1]!shannonweaver(J78:BT78)</f>
        <v>1.7320373077095641</v>
      </c>
      <c r="CD78">
        <f t="shared" si="92"/>
        <v>0.78828414972919159</v>
      </c>
      <c r="CE78">
        <v>1</v>
      </c>
      <c r="CF78">
        <v>1</v>
      </c>
      <c r="CN78">
        <f t="shared" si="93"/>
        <v>11</v>
      </c>
      <c r="CO78">
        <f t="shared" si="94"/>
        <v>0.59359311498924205</v>
      </c>
      <c r="CP78">
        <f t="shared" si="95"/>
        <v>0</v>
      </c>
      <c r="CQ78">
        <f t="shared" si="96"/>
        <v>3.8967248386325599E-2</v>
      </c>
      <c r="CR78">
        <f t="shared" si="97"/>
        <v>0.55462586660291646</v>
      </c>
      <c r="CS78">
        <f t="shared" si="98"/>
        <v>0</v>
      </c>
      <c r="CT78">
        <f t="shared" si="99"/>
        <v>7.1718862060721963E-2</v>
      </c>
      <c r="CU78">
        <f t="shared" si="100"/>
        <v>4.7812574707147983E-2</v>
      </c>
      <c r="CV78">
        <f t="shared" si="101"/>
        <v>1.4343772412144394E-2</v>
      </c>
      <c r="CW78">
        <f t="shared" si="102"/>
        <v>0</v>
      </c>
      <c r="CX78">
        <f t="shared" si="103"/>
        <v>0</v>
      </c>
      <c r="CY78">
        <f t="shared" si="104"/>
        <v>1.912502988285919E-2</v>
      </c>
      <c r="CZ78">
        <f t="shared" si="105"/>
        <v>0</v>
      </c>
      <c r="DA78">
        <f t="shared" si="106"/>
        <v>1.912502988285919E-2</v>
      </c>
      <c r="DB78">
        <f t="shared" si="107"/>
        <v>0</v>
      </c>
      <c r="DC78">
        <f t="shared" si="108"/>
        <v>0</v>
      </c>
      <c r="DD78">
        <f t="shared" si="109"/>
        <v>0</v>
      </c>
      <c r="DE78">
        <f t="shared" si="110"/>
        <v>0</v>
      </c>
      <c r="DF78">
        <f t="shared" si="111"/>
        <v>1.7120404153802976E-2</v>
      </c>
      <c r="DG78">
        <f t="shared" si="112"/>
        <v>0</v>
      </c>
      <c r="DH78">
        <f t="shared" si="113"/>
        <v>0</v>
      </c>
      <c r="DI78">
        <f t="shared" si="114"/>
        <v>0</v>
      </c>
      <c r="DJ78">
        <f t="shared" si="115"/>
        <v>0</v>
      </c>
      <c r="DK78">
        <f t="shared" si="116"/>
        <v>9.0843891943581181E-2</v>
      </c>
      <c r="DL78">
        <f t="shared" si="117"/>
        <v>4.7812574707147976E-3</v>
      </c>
      <c r="DM78">
        <f t="shared" si="118"/>
        <v>4.7812574707147976E-3</v>
      </c>
      <c r="DN78">
        <f t="shared" si="119"/>
        <v>0.11953143676786995</v>
      </c>
      <c r="DO78">
        <f t="shared" si="120"/>
        <v>0.15300023906287352</v>
      </c>
      <c r="DP78">
        <f t="shared" si="121"/>
        <v>0.2725316758307435</v>
      </c>
      <c r="DQ78">
        <f t="shared" si="122"/>
        <v>9</v>
      </c>
      <c r="DR78" s="50">
        <f t="shared" si="123"/>
        <v>1.0926593229831136</v>
      </c>
      <c r="DS78" s="50">
        <f t="shared" si="124"/>
        <v>0.87954664368455859</v>
      </c>
      <c r="DT78">
        <f t="shared" si="125"/>
        <v>0</v>
      </c>
      <c r="DU78">
        <f t="shared" si="126"/>
        <v>0.19870628396341769</v>
      </c>
      <c r="DV78">
        <f t="shared" si="127"/>
        <v>0.84013328638074791</v>
      </c>
      <c r="DW78">
        <f t="shared" si="128"/>
        <v>0</v>
      </c>
      <c r="DX78">
        <f t="shared" si="129"/>
        <v>0.27111282046876217</v>
      </c>
      <c r="DY78">
        <f t="shared" si="130"/>
        <v>0.22044191644119759</v>
      </c>
      <c r="DZ78">
        <f t="shared" si="131"/>
        <v>0.12005366806697997</v>
      </c>
      <c r="EA78">
        <f t="shared" si="132"/>
        <v>0</v>
      </c>
      <c r="EB78">
        <f t="shared" si="133"/>
        <v>0</v>
      </c>
      <c r="EC78">
        <f t="shared" si="134"/>
        <v>0.13873792289266926</v>
      </c>
      <c r="ED78">
        <f t="shared" si="135"/>
        <v>0</v>
      </c>
      <c r="EE78">
        <f t="shared" si="136"/>
        <v>0.13873792289266926</v>
      </c>
      <c r="EF78">
        <f t="shared" si="137"/>
        <v>0</v>
      </c>
      <c r="EG78">
        <f t="shared" si="138"/>
        <v>0</v>
      </c>
      <c r="EH78">
        <f t="shared" si="139"/>
        <v>0</v>
      </c>
      <c r="EI78">
        <f t="shared" si="140"/>
        <v>0</v>
      </c>
      <c r="EJ78">
        <f t="shared" si="141"/>
        <v>0.13122122142348874</v>
      </c>
      <c r="EK78">
        <f t="shared" si="142"/>
        <v>0</v>
      </c>
      <c r="EL78">
        <f t="shared" si="143"/>
        <v>0</v>
      </c>
      <c r="EM78">
        <f t="shared" si="144"/>
        <v>0</v>
      </c>
      <c r="EN78">
        <f t="shared" si="145"/>
        <v>0</v>
      </c>
      <c r="EO78">
        <f t="shared" si="146"/>
        <v>0.3061639533864744</v>
      </c>
      <c r="EP78">
        <f t="shared" si="147"/>
        <v>6.9201857655951202E-2</v>
      </c>
      <c r="EQ78">
        <f t="shared" si="148"/>
        <v>6.9201857655951202E-2</v>
      </c>
      <c r="ER78">
        <f t="shared" si="149"/>
        <v>0.35302004497131984</v>
      </c>
      <c r="ES78">
        <f t="shared" si="150"/>
        <v>0.40188347933303303</v>
      </c>
      <c r="ET78">
        <f t="shared" si="151"/>
        <v>0.54924762686604012</v>
      </c>
      <c r="EU78" s="27">
        <f t="shared" si="152"/>
        <v>0</v>
      </c>
      <c r="EV78">
        <f t="shared" si="153"/>
        <v>3.8967248386325599E-2</v>
      </c>
      <c r="EW78">
        <f t="shared" si="154"/>
        <v>0.55462586660291646</v>
      </c>
      <c r="EX78">
        <f t="shared" si="155"/>
        <v>0.11953143676786995</v>
      </c>
      <c r="EY78">
        <f t="shared" si="156"/>
        <v>1.912502988285919E-2</v>
      </c>
      <c r="EZ78">
        <f t="shared" si="157"/>
        <v>1.4343772412144394E-2</v>
      </c>
      <c r="FA78">
        <f t="shared" si="158"/>
        <v>1.912502988285919E-2</v>
      </c>
      <c r="FB78">
        <f t="shared" si="159"/>
        <v>9.0843891943581181E-2</v>
      </c>
      <c r="FC78">
        <f t="shared" si="160"/>
        <v>4.7812574707147976E-3</v>
      </c>
      <c r="FD78">
        <f t="shared" si="161"/>
        <v>9.5625149414295979E-2</v>
      </c>
      <c r="FE78">
        <f t="shared" si="162"/>
        <v>4.7812574707147976E-3</v>
      </c>
      <c r="FF78">
        <f t="shared" si="163"/>
        <v>0</v>
      </c>
      <c r="FG78">
        <f t="shared" si="164"/>
        <v>0</v>
      </c>
      <c r="FH78" s="27">
        <f t="shared" si="165"/>
        <v>0</v>
      </c>
      <c r="FI78">
        <f t="shared" si="166"/>
        <v>0.19870628396341769</v>
      </c>
      <c r="FJ78">
        <f t="shared" si="167"/>
        <v>0.84013328638074791</v>
      </c>
      <c r="FK78">
        <f t="shared" si="168"/>
        <v>0.35302004497131984</v>
      </c>
      <c r="FL78">
        <f t="shared" si="169"/>
        <v>0.13873792289266926</v>
      </c>
      <c r="FM78">
        <f t="shared" si="170"/>
        <v>0.12005366806697997</v>
      </c>
      <c r="FN78">
        <f t="shared" si="171"/>
        <v>0.13873792289266926</v>
      </c>
      <c r="FO78">
        <f t="shared" si="172"/>
        <v>0.3061639533864744</v>
      </c>
      <c r="FP78">
        <f t="shared" si="173"/>
        <v>6.9201857655951202E-2</v>
      </c>
      <c r="FQ78">
        <f t="shared" si="174"/>
        <v>0.31438656743399812</v>
      </c>
      <c r="FR78">
        <f t="shared" si="175"/>
        <v>6.9201857655951202E-2</v>
      </c>
      <c r="FS78">
        <f t="shared" si="176"/>
        <v>0</v>
      </c>
      <c r="FT78">
        <f t="shared" si="177"/>
        <v>0</v>
      </c>
    </row>
    <row r="79" spans="1:176">
      <c r="A79" t="s">
        <v>372</v>
      </c>
      <c r="B79" t="s">
        <v>100</v>
      </c>
      <c r="C79" t="s">
        <v>101</v>
      </c>
      <c r="D79" s="25" t="s">
        <v>356</v>
      </c>
      <c r="E79" s="25" t="s">
        <v>258</v>
      </c>
      <c r="F79">
        <v>0</v>
      </c>
      <c r="G79">
        <v>7.3252876789222557E-2</v>
      </c>
      <c r="H79">
        <v>0</v>
      </c>
      <c r="I79">
        <v>0</v>
      </c>
      <c r="J79">
        <v>0.17401066516980074</v>
      </c>
      <c r="K79">
        <v>0</v>
      </c>
      <c r="L79">
        <v>0</v>
      </c>
      <c r="M79">
        <v>3.3679483581251751E-2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2.8066236317709794E-2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1.1226494527083918E-2</v>
      </c>
      <c r="AE79">
        <v>1.6839741790625879E-2</v>
      </c>
      <c r="AF79">
        <v>0</v>
      </c>
      <c r="AG79">
        <v>3.9292730844793705E-2</v>
      </c>
      <c r="AH79">
        <v>0</v>
      </c>
      <c r="AI79">
        <v>0</v>
      </c>
      <c r="AJ79">
        <v>7.8585461689587424E-2</v>
      </c>
      <c r="AK79">
        <v>0</v>
      </c>
      <c r="AL79">
        <v>5.6132472635419591E-3</v>
      </c>
      <c r="AM79">
        <v>0</v>
      </c>
      <c r="AN79">
        <v>0</v>
      </c>
      <c r="AO79">
        <v>0</v>
      </c>
      <c r="AP79">
        <v>1.6839741790625879E-2</v>
      </c>
      <c r="AQ79">
        <v>2.8066236317709792E-4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4.4905978108335666E-2</v>
      </c>
      <c r="AY79">
        <v>0</v>
      </c>
      <c r="AZ79">
        <v>0</v>
      </c>
      <c r="BA79">
        <v>0</v>
      </c>
      <c r="BB79">
        <v>0</v>
      </c>
      <c r="BC79">
        <v>3.3679483581251751E-2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1.1226494527083918E-2</v>
      </c>
      <c r="BK79">
        <v>0</v>
      </c>
      <c r="BL79">
        <v>5.6132472635419591E-3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1.1507156890261015E-2</v>
      </c>
      <c r="BU79">
        <v>0</v>
      </c>
      <c r="BV79">
        <v>0</v>
      </c>
      <c r="BW79">
        <v>0</v>
      </c>
      <c r="BX79">
        <v>0.41538029750210487</v>
      </c>
      <c r="BY79">
        <v>0</v>
      </c>
      <c r="BZ79" s="27">
        <f t="shared" si="89"/>
        <v>2</v>
      </c>
      <c r="CA79">
        <f t="shared" si="90"/>
        <v>13</v>
      </c>
      <c r="CB79">
        <f t="shared" si="91"/>
        <v>15</v>
      </c>
      <c r="CC79">
        <f>[1]!shannonweaver(J79:BT79)</f>
        <v>2.1640800881307301</v>
      </c>
      <c r="CD79">
        <f t="shared" si="92"/>
        <v>0.79912849741482728</v>
      </c>
      <c r="CE79">
        <v>2</v>
      </c>
      <c r="CN79">
        <f t="shared" si="93"/>
        <v>17</v>
      </c>
      <c r="CO79">
        <f t="shared" si="94"/>
        <v>7.3252876789222557E-2</v>
      </c>
      <c r="CP79">
        <f t="shared" si="95"/>
        <v>0</v>
      </c>
      <c r="CQ79">
        <f t="shared" si="96"/>
        <v>7.3252876789222557E-2</v>
      </c>
      <c r="CR79">
        <f t="shared" si="97"/>
        <v>0</v>
      </c>
      <c r="CS79">
        <f t="shared" si="98"/>
        <v>0.17401066516980074</v>
      </c>
      <c r="CT79">
        <f t="shared" si="99"/>
        <v>0</v>
      </c>
      <c r="CU79">
        <f t="shared" si="100"/>
        <v>3.3679483581251751E-2</v>
      </c>
      <c r="CV79">
        <f t="shared" si="101"/>
        <v>0</v>
      </c>
      <c r="CW79">
        <f t="shared" si="102"/>
        <v>0</v>
      </c>
      <c r="CX79">
        <f t="shared" si="103"/>
        <v>0</v>
      </c>
      <c r="CY79">
        <f t="shared" si="104"/>
        <v>3.9292730844793712E-2</v>
      </c>
      <c r="CZ79">
        <f t="shared" si="105"/>
        <v>0</v>
      </c>
      <c r="DA79">
        <f t="shared" si="106"/>
        <v>5.6132472635419581E-2</v>
      </c>
      <c r="DB79">
        <f t="shared" si="107"/>
        <v>0</v>
      </c>
      <c r="DC79">
        <f t="shared" si="108"/>
        <v>7.8585461689587424E-2</v>
      </c>
      <c r="DD79">
        <f t="shared" si="109"/>
        <v>0</v>
      </c>
      <c r="DE79">
        <f t="shared" si="110"/>
        <v>5.6132472635419591E-3</v>
      </c>
      <c r="DF79">
        <f t="shared" si="111"/>
        <v>2.1971240923145688E-2</v>
      </c>
      <c r="DG79">
        <f t="shared" si="112"/>
        <v>0</v>
      </c>
      <c r="DH79">
        <f t="shared" si="113"/>
        <v>0</v>
      </c>
      <c r="DI79">
        <f t="shared" si="114"/>
        <v>0</v>
      </c>
      <c r="DJ79">
        <f t="shared" si="115"/>
        <v>0</v>
      </c>
      <c r="DK79">
        <f t="shared" si="116"/>
        <v>4.4905978108335666E-2</v>
      </c>
      <c r="DL79">
        <f t="shared" si="117"/>
        <v>4.4905978108335673E-2</v>
      </c>
      <c r="DM79">
        <f t="shared" si="118"/>
        <v>5.6132472635419591E-3</v>
      </c>
      <c r="DN79">
        <f t="shared" si="119"/>
        <v>0.20769014875105249</v>
      </c>
      <c r="DO79">
        <f t="shared" si="120"/>
        <v>0.30367667695761996</v>
      </c>
      <c r="DP79">
        <f t="shared" si="121"/>
        <v>0.51136682570867242</v>
      </c>
      <c r="DQ79">
        <f t="shared" si="122"/>
        <v>10</v>
      </c>
      <c r="DR79" s="50">
        <f t="shared" si="123"/>
        <v>1.1060602273111517</v>
      </c>
      <c r="DS79" s="50">
        <f t="shared" si="124"/>
        <v>0.27407095818837518</v>
      </c>
      <c r="DT79">
        <f t="shared" si="125"/>
        <v>0</v>
      </c>
      <c r="DU79">
        <f t="shared" si="126"/>
        <v>0.27407095818837518</v>
      </c>
      <c r="DV79">
        <f t="shared" si="127"/>
        <v>0</v>
      </c>
      <c r="DW79">
        <f t="shared" si="128"/>
        <v>0.43030262158257104</v>
      </c>
      <c r="DX79">
        <f t="shared" si="129"/>
        <v>0</v>
      </c>
      <c r="DY79">
        <f t="shared" si="130"/>
        <v>0.18456578340870181</v>
      </c>
      <c r="DZ79">
        <f t="shared" si="131"/>
        <v>0</v>
      </c>
      <c r="EA79">
        <f t="shared" si="132"/>
        <v>0</v>
      </c>
      <c r="EB79">
        <f t="shared" si="133"/>
        <v>0</v>
      </c>
      <c r="EC79">
        <f t="shared" si="134"/>
        <v>0.1995455725579855</v>
      </c>
      <c r="ED79">
        <f t="shared" si="135"/>
        <v>0</v>
      </c>
      <c r="EE79">
        <f t="shared" si="136"/>
        <v>0.23919737058717438</v>
      </c>
      <c r="EF79">
        <f t="shared" si="137"/>
        <v>0</v>
      </c>
      <c r="EG79">
        <f t="shared" si="138"/>
        <v>0.28413890359447819</v>
      </c>
      <c r="EH79">
        <f t="shared" si="139"/>
        <v>0</v>
      </c>
      <c r="EI79">
        <f t="shared" si="140"/>
        <v>7.4991877349820629E-2</v>
      </c>
      <c r="EJ79">
        <f t="shared" si="141"/>
        <v>0.1487752175321343</v>
      </c>
      <c r="EK79">
        <f t="shared" si="142"/>
        <v>0</v>
      </c>
      <c r="EL79">
        <f t="shared" si="143"/>
        <v>0</v>
      </c>
      <c r="EM79">
        <f t="shared" si="144"/>
        <v>0</v>
      </c>
      <c r="EN79">
        <f t="shared" si="145"/>
        <v>0</v>
      </c>
      <c r="EO79">
        <f t="shared" si="146"/>
        <v>0.21352924663648531</v>
      </c>
      <c r="EP79">
        <f t="shared" si="147"/>
        <v>0.21352924663648534</v>
      </c>
      <c r="EQ79">
        <f t="shared" si="148"/>
        <v>7.4991877349820629E-2</v>
      </c>
      <c r="ER79">
        <f t="shared" si="149"/>
        <v>0.47319254735115385</v>
      </c>
      <c r="ES79">
        <f t="shared" si="150"/>
        <v>0.58364436752225235</v>
      </c>
      <c r="ET79">
        <f t="shared" si="151"/>
        <v>0.79676596843230429</v>
      </c>
      <c r="EU79" s="27">
        <f t="shared" si="152"/>
        <v>0</v>
      </c>
      <c r="EV79">
        <f t="shared" si="153"/>
        <v>7.3252876789222557E-2</v>
      </c>
      <c r="EW79">
        <f t="shared" si="154"/>
        <v>0</v>
      </c>
      <c r="EX79">
        <f t="shared" si="155"/>
        <v>0.20769014875105249</v>
      </c>
      <c r="EY79">
        <f t="shared" si="156"/>
        <v>5.0799887735054727E-2</v>
      </c>
      <c r="EZ79">
        <f t="shared" si="157"/>
        <v>0</v>
      </c>
      <c r="FA79">
        <f t="shared" si="158"/>
        <v>5.6132472635419581E-2</v>
      </c>
      <c r="FB79">
        <f t="shared" si="159"/>
        <v>4.4905978108335666E-2</v>
      </c>
      <c r="FC79">
        <f t="shared" si="160"/>
        <v>4.4905978108335673E-2</v>
      </c>
      <c r="FD79">
        <f t="shared" si="161"/>
        <v>8.9811956216671346E-2</v>
      </c>
      <c r="FE79">
        <f t="shared" si="162"/>
        <v>5.6132472635419591E-3</v>
      </c>
      <c r="FF79">
        <f t="shared" si="163"/>
        <v>0</v>
      </c>
      <c r="FG79">
        <f t="shared" si="164"/>
        <v>0.10131911310693235</v>
      </c>
      <c r="FH79" s="27">
        <f t="shared" si="165"/>
        <v>0</v>
      </c>
      <c r="FI79">
        <f t="shared" si="166"/>
        <v>0.27407095818837518</v>
      </c>
      <c r="FJ79">
        <f t="shared" si="167"/>
        <v>0</v>
      </c>
      <c r="FK79">
        <f t="shared" si="168"/>
        <v>0.47319254735115385</v>
      </c>
      <c r="FL79">
        <f t="shared" si="169"/>
        <v>0.2273415774938613</v>
      </c>
      <c r="FM79">
        <f t="shared" si="170"/>
        <v>0</v>
      </c>
      <c r="FN79">
        <f t="shared" si="171"/>
        <v>0.23919737058717438</v>
      </c>
      <c r="FO79">
        <f t="shared" si="172"/>
        <v>0.21352924663648531</v>
      </c>
      <c r="FP79">
        <f t="shared" si="173"/>
        <v>0.21352924663648534</v>
      </c>
      <c r="FQ79">
        <f t="shared" si="174"/>
        <v>0.30436396013021411</v>
      </c>
      <c r="FR79">
        <f t="shared" si="175"/>
        <v>7.4991877349820629E-2</v>
      </c>
      <c r="FS79">
        <f t="shared" si="176"/>
        <v>0</v>
      </c>
      <c r="FT79">
        <f t="shared" si="177"/>
        <v>0.32394267607784283</v>
      </c>
    </row>
    <row r="80" spans="1:176">
      <c r="A80" t="s">
        <v>374</v>
      </c>
      <c r="B80" t="s">
        <v>100</v>
      </c>
      <c r="C80" t="s">
        <v>373</v>
      </c>
      <c r="D80" s="25" t="s">
        <v>356</v>
      </c>
      <c r="E80" s="25" t="s">
        <v>258</v>
      </c>
      <c r="F80">
        <v>0</v>
      </c>
      <c r="G80">
        <v>0.10259519767159835</v>
      </c>
      <c r="H80">
        <v>0.19888430754305117</v>
      </c>
      <c r="I80">
        <v>0</v>
      </c>
      <c r="J80">
        <v>0.10186757215619696</v>
      </c>
      <c r="K80">
        <v>0</v>
      </c>
      <c r="L80">
        <v>0</v>
      </c>
      <c r="M80">
        <v>8.7315061848168812E-2</v>
      </c>
      <c r="N80">
        <v>0</v>
      </c>
      <c r="O80">
        <v>0</v>
      </c>
      <c r="P80">
        <v>0</v>
      </c>
      <c r="Q80">
        <v>0</v>
      </c>
      <c r="R80">
        <v>9.7016735386854236E-3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4.8508367693427118E-3</v>
      </c>
      <c r="AE80">
        <v>0</v>
      </c>
      <c r="AF80">
        <v>1.4552510308028135E-2</v>
      </c>
      <c r="AG80">
        <v>0</v>
      </c>
      <c r="AH80">
        <v>0</v>
      </c>
      <c r="AI80">
        <v>0</v>
      </c>
      <c r="AJ80">
        <v>1.4552510308028135E-2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4.8508367693427118E-3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4.8508367693427118E-3</v>
      </c>
      <c r="AX80">
        <v>0.12612175600291053</v>
      </c>
      <c r="AY80">
        <v>0.10671840892553967</v>
      </c>
      <c r="AZ80">
        <v>0</v>
      </c>
      <c r="BA80">
        <v>0</v>
      </c>
      <c r="BB80">
        <v>9.7016735386854236E-3</v>
      </c>
      <c r="BC80">
        <v>1.4552510308028135E-2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9.7016735386854236E-3</v>
      </c>
      <c r="BK80">
        <v>0</v>
      </c>
      <c r="BL80">
        <v>9.7016735386854236E-3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0.17948096046568032</v>
      </c>
      <c r="BY80">
        <v>0</v>
      </c>
      <c r="BZ80" s="27">
        <f t="shared" si="89"/>
        <v>3</v>
      </c>
      <c r="CA80">
        <f t="shared" si="90"/>
        <v>11</v>
      </c>
      <c r="CB80">
        <f t="shared" si="91"/>
        <v>14</v>
      </c>
      <c r="CC80">
        <f>[1]!shannonweaver(J80:BT80)</f>
        <v>2.017615798581001</v>
      </c>
      <c r="CD80">
        <f t="shared" si="92"/>
        <v>0.76452139782622464</v>
      </c>
      <c r="CE80">
        <v>1</v>
      </c>
      <c r="CN80">
        <f t="shared" si="93"/>
        <v>15</v>
      </c>
      <c r="CO80">
        <f t="shared" si="94"/>
        <v>0.3014795052146495</v>
      </c>
      <c r="CP80">
        <f t="shared" si="95"/>
        <v>0</v>
      </c>
      <c r="CQ80">
        <f t="shared" si="96"/>
        <v>0.10259519767159835</v>
      </c>
      <c r="CR80">
        <f t="shared" si="97"/>
        <v>0.19888430754305117</v>
      </c>
      <c r="CS80">
        <f t="shared" si="98"/>
        <v>0.10186757215619696</v>
      </c>
      <c r="CT80">
        <f t="shared" si="99"/>
        <v>0</v>
      </c>
      <c r="CU80">
        <f t="shared" si="100"/>
        <v>8.7315061848168812E-2</v>
      </c>
      <c r="CV80">
        <f t="shared" si="101"/>
        <v>0</v>
      </c>
      <c r="CW80">
        <f t="shared" si="102"/>
        <v>9.7016735386854236E-3</v>
      </c>
      <c r="CX80">
        <f t="shared" si="103"/>
        <v>0</v>
      </c>
      <c r="CY80">
        <f t="shared" si="104"/>
        <v>4.8508367693427118E-3</v>
      </c>
      <c r="CZ80">
        <f t="shared" si="105"/>
        <v>0</v>
      </c>
      <c r="DA80">
        <f t="shared" si="106"/>
        <v>1.4552510308028135E-2</v>
      </c>
      <c r="DB80">
        <f t="shared" si="107"/>
        <v>0</v>
      </c>
      <c r="DC80">
        <f t="shared" si="108"/>
        <v>1.4552510308028135E-2</v>
      </c>
      <c r="DD80">
        <f t="shared" si="109"/>
        <v>0</v>
      </c>
      <c r="DE80">
        <f t="shared" si="110"/>
        <v>0</v>
      </c>
      <c r="DF80">
        <f t="shared" si="111"/>
        <v>4.8508367693427118E-3</v>
      </c>
      <c r="DG80">
        <f t="shared" si="112"/>
        <v>0</v>
      </c>
      <c r="DH80">
        <f t="shared" si="113"/>
        <v>0</v>
      </c>
      <c r="DI80">
        <f t="shared" si="114"/>
        <v>0</v>
      </c>
      <c r="DJ80">
        <f t="shared" si="115"/>
        <v>4.8508367693427118E-3</v>
      </c>
      <c r="DK80">
        <f t="shared" si="116"/>
        <v>0.23284016492845022</v>
      </c>
      <c r="DL80">
        <f t="shared" si="117"/>
        <v>3.3955857385398983E-2</v>
      </c>
      <c r="DM80">
        <f t="shared" si="118"/>
        <v>9.7016735386854236E-3</v>
      </c>
      <c r="DN80">
        <f t="shared" si="119"/>
        <v>0.18918263400436577</v>
      </c>
      <c r="DO80">
        <f t="shared" si="120"/>
        <v>0.32985690031530446</v>
      </c>
      <c r="DP80">
        <f t="shared" si="121"/>
        <v>0.5190395343196702</v>
      </c>
      <c r="DQ80">
        <f t="shared" si="122"/>
        <v>11</v>
      </c>
      <c r="DR80" s="50">
        <f t="shared" si="123"/>
        <v>1.0641342539695324</v>
      </c>
      <c r="DS80" s="50">
        <f t="shared" si="124"/>
        <v>0.58125287999416919</v>
      </c>
      <c r="DT80">
        <f t="shared" si="125"/>
        <v>0</v>
      </c>
      <c r="DU80">
        <f t="shared" si="126"/>
        <v>0.32605127543061052</v>
      </c>
      <c r="DV80">
        <f t="shared" si="127"/>
        <v>0.46225152983879381</v>
      </c>
      <c r="DW80">
        <f t="shared" si="128"/>
        <v>0.32485038264180155</v>
      </c>
      <c r="DX80">
        <f t="shared" si="129"/>
        <v>0</v>
      </c>
      <c r="DY80">
        <f t="shared" si="130"/>
        <v>0.29996965963851074</v>
      </c>
      <c r="DZ80">
        <f t="shared" si="131"/>
        <v>0</v>
      </c>
      <c r="EA80">
        <f t="shared" si="132"/>
        <v>9.8657037517047616E-2</v>
      </c>
      <c r="EB80">
        <f t="shared" si="133"/>
        <v>0</v>
      </c>
      <c r="EC80">
        <f t="shared" si="134"/>
        <v>6.970438052291382E-2</v>
      </c>
      <c r="ED80">
        <f t="shared" si="135"/>
        <v>0</v>
      </c>
      <c r="EE80">
        <f t="shared" si="136"/>
        <v>0.12092830614301925</v>
      </c>
      <c r="EF80">
        <f t="shared" si="137"/>
        <v>0</v>
      </c>
      <c r="EG80">
        <f t="shared" si="138"/>
        <v>0.12092830614301925</v>
      </c>
      <c r="EH80">
        <f t="shared" si="139"/>
        <v>0</v>
      </c>
      <c r="EI80">
        <f t="shared" si="140"/>
        <v>0</v>
      </c>
      <c r="EJ80">
        <f t="shared" si="141"/>
        <v>6.970438052291382E-2</v>
      </c>
      <c r="EK80">
        <f t="shared" si="142"/>
        <v>0</v>
      </c>
      <c r="EL80">
        <f t="shared" si="143"/>
        <v>0</v>
      </c>
      <c r="EM80">
        <f t="shared" si="144"/>
        <v>0</v>
      </c>
      <c r="EN80">
        <f t="shared" si="145"/>
        <v>6.970438052291382E-2</v>
      </c>
      <c r="EO80">
        <f t="shared" si="146"/>
        <v>0.50354681980663607</v>
      </c>
      <c r="EP80">
        <f t="shared" si="147"/>
        <v>0.18533026384849502</v>
      </c>
      <c r="EQ80">
        <f t="shared" si="148"/>
        <v>9.8657037517047616E-2</v>
      </c>
      <c r="ER80">
        <f t="shared" si="149"/>
        <v>0.44998419304192494</v>
      </c>
      <c r="ES80">
        <f t="shared" si="150"/>
        <v>0.61178754142081437</v>
      </c>
      <c r="ET80">
        <f t="shared" si="151"/>
        <v>0.80444230199195244</v>
      </c>
      <c r="EU80" s="27">
        <f t="shared" si="152"/>
        <v>0</v>
      </c>
      <c r="EV80">
        <f t="shared" si="153"/>
        <v>0.10259519767159835</v>
      </c>
      <c r="EW80">
        <f t="shared" si="154"/>
        <v>0.19888430754305117</v>
      </c>
      <c r="EX80">
        <f t="shared" si="155"/>
        <v>0.18918263400436577</v>
      </c>
      <c r="EY80">
        <f t="shared" si="156"/>
        <v>4.8508367693427118E-3</v>
      </c>
      <c r="EZ80">
        <f t="shared" si="157"/>
        <v>0</v>
      </c>
      <c r="FA80">
        <f t="shared" si="158"/>
        <v>2.4254183846713559E-2</v>
      </c>
      <c r="FB80">
        <f t="shared" si="159"/>
        <v>0.23284016492845022</v>
      </c>
      <c r="FC80">
        <f t="shared" si="160"/>
        <v>3.3955857385398983E-2</v>
      </c>
      <c r="FD80">
        <f t="shared" si="161"/>
        <v>0.26679602231384919</v>
      </c>
      <c r="FE80">
        <f t="shared" si="162"/>
        <v>9.7016735386854236E-3</v>
      </c>
      <c r="FF80">
        <f t="shared" si="163"/>
        <v>0</v>
      </c>
      <c r="FG80">
        <f t="shared" si="164"/>
        <v>2.4254183846713559E-2</v>
      </c>
      <c r="FH80" s="27">
        <f t="shared" si="165"/>
        <v>0</v>
      </c>
      <c r="FI80">
        <f t="shared" si="166"/>
        <v>0.32605127543061052</v>
      </c>
      <c r="FJ80">
        <f t="shared" si="167"/>
        <v>0.46225152983879381</v>
      </c>
      <c r="FK80">
        <f t="shared" si="168"/>
        <v>0.44998419304192494</v>
      </c>
      <c r="FL80">
        <f t="shared" si="169"/>
        <v>6.970438052291382E-2</v>
      </c>
      <c r="FM80">
        <f t="shared" si="170"/>
        <v>0</v>
      </c>
      <c r="FN80">
        <f t="shared" si="171"/>
        <v>0.15637406781215152</v>
      </c>
      <c r="FO80">
        <f t="shared" si="172"/>
        <v>0.50354681980663607</v>
      </c>
      <c r="FP80">
        <f t="shared" si="173"/>
        <v>0.18533026384849502</v>
      </c>
      <c r="FQ80">
        <f t="shared" si="174"/>
        <v>0.54278534919804555</v>
      </c>
      <c r="FR80">
        <f t="shared" si="175"/>
        <v>9.8657037517047616E-2</v>
      </c>
      <c r="FS80">
        <f t="shared" si="176"/>
        <v>0</v>
      </c>
      <c r="FT80">
        <f t="shared" si="177"/>
        <v>0.15637406781215152</v>
      </c>
    </row>
    <row r="81" spans="1:176">
      <c r="A81" t="s">
        <v>375</v>
      </c>
      <c r="B81" t="s">
        <v>100</v>
      </c>
      <c r="C81" t="s">
        <v>373</v>
      </c>
      <c r="D81" s="25" t="s">
        <v>356</v>
      </c>
      <c r="E81" s="25" t="s">
        <v>258</v>
      </c>
      <c r="F81">
        <v>9.8015192354815005E-3</v>
      </c>
      <c r="G81">
        <v>0.10291595197255576</v>
      </c>
      <c r="H81">
        <v>0.32835089438863013</v>
      </c>
      <c r="I81">
        <v>0</v>
      </c>
      <c r="J81">
        <v>0.10291595197255576</v>
      </c>
      <c r="K81">
        <v>0</v>
      </c>
      <c r="L81">
        <v>0</v>
      </c>
      <c r="M81">
        <v>4.9007596177407502E-3</v>
      </c>
      <c r="N81">
        <v>0</v>
      </c>
      <c r="O81">
        <v>0</v>
      </c>
      <c r="P81">
        <v>0</v>
      </c>
      <c r="Q81">
        <v>0</v>
      </c>
      <c r="R81">
        <v>4.9007596177407502E-3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4.410683655966674E-2</v>
      </c>
      <c r="AF81">
        <v>0</v>
      </c>
      <c r="AG81">
        <v>0</v>
      </c>
      <c r="AH81">
        <v>0</v>
      </c>
      <c r="AI81">
        <v>0</v>
      </c>
      <c r="AJ81">
        <v>9.8015192354815005E-3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1.4702278853222251E-2</v>
      </c>
      <c r="AV81">
        <v>0</v>
      </c>
      <c r="AW81">
        <v>0</v>
      </c>
      <c r="AX81">
        <v>0.16662582700318551</v>
      </c>
      <c r="AY81">
        <v>9.8015192354815012E-2</v>
      </c>
      <c r="AZ81">
        <v>0</v>
      </c>
      <c r="BA81">
        <v>0</v>
      </c>
      <c r="BB81">
        <v>2.4503798088703746E-2</v>
      </c>
      <c r="BC81">
        <v>1.4947316834109289E-2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9.8015192354815005E-3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9.8015192354815005E-3</v>
      </c>
      <c r="BU81">
        <v>0</v>
      </c>
      <c r="BV81">
        <v>0</v>
      </c>
      <c r="BW81">
        <v>0</v>
      </c>
      <c r="BX81">
        <v>5.3908355795148251E-2</v>
      </c>
      <c r="BY81">
        <v>0</v>
      </c>
      <c r="BZ81" s="27">
        <f t="shared" si="89"/>
        <v>3</v>
      </c>
      <c r="CA81">
        <f t="shared" si="90"/>
        <v>9</v>
      </c>
      <c r="CB81">
        <f t="shared" si="91"/>
        <v>12</v>
      </c>
      <c r="CC81">
        <f>[1]!shannonweaver(J81:BT81)</f>
        <v>1.8945642630941526</v>
      </c>
      <c r="CD81">
        <f t="shared" si="92"/>
        <v>0.76242874687296092</v>
      </c>
      <c r="CJ81">
        <v>1</v>
      </c>
      <c r="CN81">
        <f t="shared" si="93"/>
        <v>13</v>
      </c>
      <c r="CO81">
        <f t="shared" si="94"/>
        <v>0.4410683655966674</v>
      </c>
      <c r="CP81">
        <f t="shared" si="95"/>
        <v>9.8015192354815005E-3</v>
      </c>
      <c r="CQ81">
        <f t="shared" si="96"/>
        <v>0.10291595197255576</v>
      </c>
      <c r="CR81">
        <f t="shared" si="97"/>
        <v>0.32835089438863013</v>
      </c>
      <c r="CS81">
        <f t="shared" si="98"/>
        <v>0.10291595197255576</v>
      </c>
      <c r="CT81">
        <f t="shared" si="99"/>
        <v>0</v>
      </c>
      <c r="CU81">
        <f t="shared" si="100"/>
        <v>4.9007596177407502E-3</v>
      </c>
      <c r="CV81">
        <f t="shared" si="101"/>
        <v>0</v>
      </c>
      <c r="CW81">
        <f t="shared" si="102"/>
        <v>4.9007596177407502E-3</v>
      </c>
      <c r="CX81">
        <f t="shared" si="103"/>
        <v>0</v>
      </c>
      <c r="CY81">
        <f t="shared" si="104"/>
        <v>0</v>
      </c>
      <c r="CZ81">
        <f t="shared" si="105"/>
        <v>0</v>
      </c>
      <c r="DA81">
        <f t="shared" si="106"/>
        <v>4.410683655966674E-2</v>
      </c>
      <c r="DB81">
        <f t="shared" si="107"/>
        <v>0</v>
      </c>
      <c r="DC81">
        <f t="shared" si="108"/>
        <v>9.8015192354815005E-3</v>
      </c>
      <c r="DD81">
        <f t="shared" si="109"/>
        <v>0</v>
      </c>
      <c r="DE81">
        <f t="shared" si="110"/>
        <v>0</v>
      </c>
      <c r="DF81">
        <f t="shared" si="111"/>
        <v>2.5753283543651816E-2</v>
      </c>
      <c r="DG81">
        <f t="shared" si="112"/>
        <v>0</v>
      </c>
      <c r="DH81">
        <f t="shared" si="113"/>
        <v>0</v>
      </c>
      <c r="DI81">
        <f t="shared" si="114"/>
        <v>1.4702278853222251E-2</v>
      </c>
      <c r="DJ81">
        <f t="shared" si="115"/>
        <v>0</v>
      </c>
      <c r="DK81">
        <f t="shared" si="116"/>
        <v>0.26464101935800055</v>
      </c>
      <c r="DL81">
        <f t="shared" si="117"/>
        <v>4.9252634158294534E-2</v>
      </c>
      <c r="DM81">
        <f t="shared" si="118"/>
        <v>0</v>
      </c>
      <c r="DN81">
        <f t="shared" si="119"/>
        <v>0.10781671159029652</v>
      </c>
      <c r="DO81">
        <f t="shared" si="120"/>
        <v>0.39720656701788776</v>
      </c>
      <c r="DP81">
        <f t="shared" si="121"/>
        <v>0.5050232786081843</v>
      </c>
      <c r="DQ81">
        <f t="shared" si="122"/>
        <v>9</v>
      </c>
      <c r="DR81" s="50">
        <f t="shared" si="123"/>
        <v>1.0616720056211619</v>
      </c>
      <c r="DS81" s="50">
        <f t="shared" si="124"/>
        <v>0.72632922500023589</v>
      </c>
      <c r="DT81">
        <f t="shared" si="125"/>
        <v>9.9165069244685544E-2</v>
      </c>
      <c r="DU81">
        <f t="shared" si="126"/>
        <v>0.32657945857276621</v>
      </c>
      <c r="DV81">
        <f t="shared" si="127"/>
        <v>0.61018502385838169</v>
      </c>
      <c r="DW81">
        <f t="shared" si="128"/>
        <v>0.32657945857276621</v>
      </c>
      <c r="DX81">
        <f t="shared" si="129"/>
        <v>0</v>
      </c>
      <c r="DY81">
        <f t="shared" si="130"/>
        <v>7.00627320616726E-2</v>
      </c>
      <c r="DZ81">
        <f t="shared" si="131"/>
        <v>0</v>
      </c>
      <c r="EA81">
        <f t="shared" si="132"/>
        <v>7.00627320616726E-2</v>
      </c>
      <c r="EB81">
        <f t="shared" si="133"/>
        <v>0</v>
      </c>
      <c r="EC81">
        <f t="shared" si="134"/>
        <v>0</v>
      </c>
      <c r="ED81">
        <f t="shared" si="135"/>
        <v>0</v>
      </c>
      <c r="EE81">
        <f t="shared" si="136"/>
        <v>0.21159160791012899</v>
      </c>
      <c r="EF81">
        <f t="shared" si="137"/>
        <v>0</v>
      </c>
      <c r="EG81">
        <f t="shared" si="138"/>
        <v>9.9165069244685544E-2</v>
      </c>
      <c r="EH81">
        <f t="shared" si="139"/>
        <v>0</v>
      </c>
      <c r="EI81">
        <f t="shared" si="140"/>
        <v>0</v>
      </c>
      <c r="EJ81">
        <f t="shared" si="141"/>
        <v>0.16117521047828234</v>
      </c>
      <c r="EK81">
        <f t="shared" si="142"/>
        <v>0</v>
      </c>
      <c r="EL81">
        <f t="shared" si="143"/>
        <v>0</v>
      </c>
      <c r="EM81">
        <f t="shared" si="144"/>
        <v>0.12155205289058137</v>
      </c>
      <c r="EN81">
        <f t="shared" si="145"/>
        <v>0</v>
      </c>
      <c r="EO81">
        <f t="shared" si="146"/>
        <v>0.54034598599373385</v>
      </c>
      <c r="EP81">
        <f t="shared" si="147"/>
        <v>0.22379271443350404</v>
      </c>
      <c r="EQ81">
        <f t="shared" si="148"/>
        <v>0</v>
      </c>
      <c r="ER81">
        <f t="shared" si="149"/>
        <v>0.33456101013242606</v>
      </c>
      <c r="ES81">
        <f t="shared" si="150"/>
        <v>0.68186649077571304</v>
      </c>
      <c r="ET81">
        <f t="shared" si="151"/>
        <v>0.79042152651216191</v>
      </c>
      <c r="EU81" s="27">
        <f t="shared" si="152"/>
        <v>9.8015192354815005E-3</v>
      </c>
      <c r="EV81">
        <f t="shared" si="153"/>
        <v>0.10291595197255576</v>
      </c>
      <c r="EW81">
        <f t="shared" si="154"/>
        <v>0.32835089438863013</v>
      </c>
      <c r="EX81">
        <f t="shared" si="155"/>
        <v>0.10781671159029652</v>
      </c>
      <c r="EY81">
        <f t="shared" si="156"/>
        <v>9.8015192354815005E-3</v>
      </c>
      <c r="EZ81">
        <f t="shared" si="157"/>
        <v>0</v>
      </c>
      <c r="FA81">
        <f t="shared" si="158"/>
        <v>4.9007596177407492E-2</v>
      </c>
      <c r="FB81">
        <f t="shared" si="159"/>
        <v>0.26464101935800055</v>
      </c>
      <c r="FC81">
        <f t="shared" si="160"/>
        <v>4.9252634158294534E-2</v>
      </c>
      <c r="FD81">
        <f t="shared" si="161"/>
        <v>0.31389365351629506</v>
      </c>
      <c r="FE81">
        <f t="shared" si="162"/>
        <v>0</v>
      </c>
      <c r="FF81">
        <f t="shared" si="163"/>
        <v>0</v>
      </c>
      <c r="FG81">
        <f t="shared" si="164"/>
        <v>2.4503798088703753E-2</v>
      </c>
      <c r="FH81" s="27">
        <f t="shared" si="165"/>
        <v>9.9165069244685544E-2</v>
      </c>
      <c r="FI81">
        <f t="shared" si="166"/>
        <v>0.32657945857276621</v>
      </c>
      <c r="FJ81">
        <f t="shared" si="167"/>
        <v>0.61018502385838169</v>
      </c>
      <c r="FK81">
        <f t="shared" si="168"/>
        <v>0.33456101013242606</v>
      </c>
      <c r="FL81">
        <f t="shared" si="169"/>
        <v>9.9165069244685544E-2</v>
      </c>
      <c r="FM81">
        <f t="shared" si="170"/>
        <v>0</v>
      </c>
      <c r="FN81">
        <f t="shared" si="171"/>
        <v>0.22322586293527269</v>
      </c>
      <c r="FO81">
        <f t="shared" si="172"/>
        <v>0.54034598599373385</v>
      </c>
      <c r="FP81">
        <f t="shared" si="173"/>
        <v>0.22379271443350404</v>
      </c>
      <c r="FQ81">
        <f t="shared" si="174"/>
        <v>0.59470222687942231</v>
      </c>
      <c r="FR81">
        <f t="shared" si="175"/>
        <v>0</v>
      </c>
      <c r="FS81">
        <f t="shared" si="176"/>
        <v>0</v>
      </c>
      <c r="FT81">
        <f t="shared" si="177"/>
        <v>0.15718333574153065</v>
      </c>
    </row>
    <row r="82" spans="1:176">
      <c r="A82" t="s">
        <v>455</v>
      </c>
      <c r="B82" t="s">
        <v>100</v>
      </c>
      <c r="C82" t="s">
        <v>373</v>
      </c>
      <c r="D82" s="25" t="s">
        <v>356</v>
      </c>
      <c r="E82" s="25" t="s">
        <v>258</v>
      </c>
      <c r="F82">
        <v>1.0301313417460727E-2</v>
      </c>
      <c r="G82">
        <v>0.12413082668040176</v>
      </c>
      <c r="H82">
        <v>0.27813546227143948</v>
      </c>
      <c r="I82">
        <v>0</v>
      </c>
      <c r="J82">
        <v>6.695853721349472E-2</v>
      </c>
      <c r="K82">
        <v>5.1506567087303634E-3</v>
      </c>
      <c r="L82">
        <v>0</v>
      </c>
      <c r="M82">
        <v>0</v>
      </c>
      <c r="N82">
        <v>5.1506567087303634E-3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2.0602626834921454E-2</v>
      </c>
      <c r="AF82">
        <v>0</v>
      </c>
      <c r="AG82">
        <v>0</v>
      </c>
      <c r="AH82">
        <v>0</v>
      </c>
      <c r="AI82">
        <v>0</v>
      </c>
      <c r="AJ82">
        <v>7.210919392222509E-2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2.5753283543651816E-2</v>
      </c>
      <c r="AQ82">
        <v>0</v>
      </c>
      <c r="AR82">
        <v>0</v>
      </c>
      <c r="AS82">
        <v>0</v>
      </c>
      <c r="AT82">
        <v>0</v>
      </c>
      <c r="AU82">
        <v>1.0301313417460727E-2</v>
      </c>
      <c r="AV82">
        <v>0</v>
      </c>
      <c r="AW82">
        <v>0</v>
      </c>
      <c r="AX82">
        <v>0.11331444759206803</v>
      </c>
      <c r="AY82">
        <v>4.6613443214009787E-2</v>
      </c>
      <c r="AZ82">
        <v>0</v>
      </c>
      <c r="BA82">
        <v>0</v>
      </c>
      <c r="BB82">
        <v>0</v>
      </c>
      <c r="BC82">
        <v>2.0602626834921454E-2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1.0301313417460727E-2</v>
      </c>
      <c r="BU82">
        <v>0</v>
      </c>
      <c r="BV82">
        <v>1.0301313417460727E-2</v>
      </c>
      <c r="BW82">
        <v>0</v>
      </c>
      <c r="BX82">
        <v>0.16997167138810199</v>
      </c>
      <c r="BY82">
        <v>1.0301313417460727E-2</v>
      </c>
      <c r="BZ82" s="27">
        <f t="shared" si="89"/>
        <v>3</v>
      </c>
      <c r="CA82">
        <f t="shared" si="90"/>
        <v>8</v>
      </c>
      <c r="CB82">
        <f t="shared" si="91"/>
        <v>11</v>
      </c>
      <c r="CC82">
        <f>[1]!shannonweaver(J82:BT82)</f>
        <v>2.0065021611670582</v>
      </c>
      <c r="CD82">
        <f t="shared" si="92"/>
        <v>0.83677639466941678</v>
      </c>
      <c r="CE82">
        <v>1</v>
      </c>
      <c r="CN82">
        <f t="shared" si="93"/>
        <v>12</v>
      </c>
      <c r="CO82">
        <f t="shared" si="94"/>
        <v>0.41256760236930201</v>
      </c>
      <c r="CP82">
        <f t="shared" si="95"/>
        <v>1.0301313417460727E-2</v>
      </c>
      <c r="CQ82">
        <f t="shared" si="96"/>
        <v>0.12413082668040176</v>
      </c>
      <c r="CR82">
        <f t="shared" si="97"/>
        <v>0.27813546227143948</v>
      </c>
      <c r="CS82">
        <f t="shared" si="98"/>
        <v>6.695853721349472E-2</v>
      </c>
      <c r="CT82">
        <f t="shared" si="99"/>
        <v>5.1506567087303634E-3</v>
      </c>
      <c r="CU82">
        <f t="shared" si="100"/>
        <v>5.1506567087303634E-3</v>
      </c>
      <c r="CV82">
        <f t="shared" si="101"/>
        <v>0</v>
      </c>
      <c r="CW82">
        <f t="shared" si="102"/>
        <v>0</v>
      </c>
      <c r="CX82">
        <f t="shared" si="103"/>
        <v>0</v>
      </c>
      <c r="CY82">
        <f t="shared" si="104"/>
        <v>0</v>
      </c>
      <c r="CZ82">
        <f t="shared" si="105"/>
        <v>0</v>
      </c>
      <c r="DA82">
        <f t="shared" si="106"/>
        <v>2.0602626834921454E-2</v>
      </c>
      <c r="DB82">
        <f t="shared" si="107"/>
        <v>0</v>
      </c>
      <c r="DC82">
        <f t="shared" si="108"/>
        <v>7.210919392222509E-2</v>
      </c>
      <c r="DD82">
        <f t="shared" si="109"/>
        <v>0</v>
      </c>
      <c r="DE82">
        <f t="shared" si="110"/>
        <v>0</v>
      </c>
      <c r="DF82">
        <f t="shared" si="111"/>
        <v>2.5753283543651816E-2</v>
      </c>
      <c r="DG82">
        <f t="shared" si="112"/>
        <v>0</v>
      </c>
      <c r="DH82">
        <f t="shared" si="113"/>
        <v>0</v>
      </c>
      <c r="DI82">
        <f t="shared" si="114"/>
        <v>1.0301313417460727E-2</v>
      </c>
      <c r="DJ82">
        <f t="shared" si="115"/>
        <v>0</v>
      </c>
      <c r="DK82">
        <f t="shared" si="116"/>
        <v>0.15992789080607783</v>
      </c>
      <c r="DL82">
        <f t="shared" si="117"/>
        <v>2.0602626834921454E-2</v>
      </c>
      <c r="DM82">
        <f t="shared" si="118"/>
        <v>0</v>
      </c>
      <c r="DN82">
        <f t="shared" si="119"/>
        <v>7.7259850630955459E-2</v>
      </c>
      <c r="DO82">
        <f t="shared" si="120"/>
        <v>0.31959824877671911</v>
      </c>
      <c r="DP82">
        <f t="shared" si="121"/>
        <v>0.39685809940767452</v>
      </c>
      <c r="DQ82">
        <f t="shared" si="122"/>
        <v>9</v>
      </c>
      <c r="DR82" s="50">
        <f t="shared" si="123"/>
        <v>1.1549006550000445</v>
      </c>
      <c r="DS82" s="50">
        <f t="shared" si="124"/>
        <v>0.69751394040832115</v>
      </c>
      <c r="DT82">
        <f t="shared" si="125"/>
        <v>0.10167045491943436</v>
      </c>
      <c r="DU82">
        <f t="shared" si="126"/>
        <v>0.36005109201021973</v>
      </c>
      <c r="DV82">
        <f t="shared" si="127"/>
        <v>0.55552037624188821</v>
      </c>
      <c r="DW82">
        <f t="shared" si="128"/>
        <v>0.26174186027837454</v>
      </c>
      <c r="DX82">
        <f t="shared" si="129"/>
        <v>7.182982785549788E-2</v>
      </c>
      <c r="DY82">
        <f t="shared" si="130"/>
        <v>7.182982785549788E-2</v>
      </c>
      <c r="DZ82">
        <f t="shared" si="131"/>
        <v>0</v>
      </c>
      <c r="EA82">
        <f t="shared" si="132"/>
        <v>0</v>
      </c>
      <c r="EB82">
        <f t="shared" si="133"/>
        <v>0</v>
      </c>
      <c r="EC82">
        <f t="shared" si="134"/>
        <v>0</v>
      </c>
      <c r="ED82">
        <f t="shared" si="135"/>
        <v>0</v>
      </c>
      <c r="EE82">
        <f t="shared" si="136"/>
        <v>0.14403364828632101</v>
      </c>
      <c r="EF82">
        <f t="shared" si="137"/>
        <v>0</v>
      </c>
      <c r="EG82">
        <f t="shared" si="138"/>
        <v>0.27186826655762214</v>
      </c>
      <c r="EH82">
        <f t="shared" si="139"/>
        <v>0</v>
      </c>
      <c r="EI82">
        <f t="shared" si="140"/>
        <v>0</v>
      </c>
      <c r="EJ82">
        <f t="shared" si="141"/>
        <v>0.16117521047828234</v>
      </c>
      <c r="EK82">
        <f t="shared" si="142"/>
        <v>0</v>
      </c>
      <c r="EL82">
        <f t="shared" si="143"/>
        <v>0</v>
      </c>
      <c r="EM82">
        <f t="shared" si="144"/>
        <v>0.10167045491943436</v>
      </c>
      <c r="EN82">
        <f t="shared" si="145"/>
        <v>0</v>
      </c>
      <c r="EO82">
        <f t="shared" si="146"/>
        <v>0.41141849011900689</v>
      </c>
      <c r="EP82">
        <f t="shared" si="147"/>
        <v>0.14403364828632101</v>
      </c>
      <c r="EQ82">
        <f t="shared" si="148"/>
        <v>0</v>
      </c>
      <c r="ER82">
        <f t="shared" si="149"/>
        <v>0.28166618720296543</v>
      </c>
      <c r="ES82">
        <f t="shared" si="150"/>
        <v>0.60083352150746805</v>
      </c>
      <c r="ET82">
        <f t="shared" si="151"/>
        <v>0.68151039035927874</v>
      </c>
      <c r="EU82" s="27">
        <f t="shared" si="152"/>
        <v>1.0301313417460727E-2</v>
      </c>
      <c r="EV82">
        <f t="shared" si="153"/>
        <v>0.12413082668040176</v>
      </c>
      <c r="EW82">
        <f t="shared" si="154"/>
        <v>0.27813546227143948</v>
      </c>
      <c r="EX82">
        <f t="shared" si="155"/>
        <v>7.7259850630955459E-2</v>
      </c>
      <c r="EY82">
        <f t="shared" si="156"/>
        <v>1.0301313417460727E-2</v>
      </c>
      <c r="EZ82">
        <f t="shared" si="157"/>
        <v>0</v>
      </c>
      <c r="FA82">
        <f t="shared" si="158"/>
        <v>2.0602626834921454E-2</v>
      </c>
      <c r="FB82">
        <f t="shared" si="159"/>
        <v>0.15992789080607783</v>
      </c>
      <c r="FC82">
        <f t="shared" si="160"/>
        <v>2.0602626834921454E-2</v>
      </c>
      <c r="FD82">
        <f t="shared" si="161"/>
        <v>0.18053051764099928</v>
      </c>
      <c r="FE82">
        <f t="shared" si="162"/>
        <v>0</v>
      </c>
      <c r="FF82">
        <f t="shared" si="163"/>
        <v>0</v>
      </c>
      <c r="FG82">
        <f t="shared" si="164"/>
        <v>0.10816379088333763</v>
      </c>
      <c r="FH82" s="27">
        <f t="shared" si="165"/>
        <v>0.10167045491943436</v>
      </c>
      <c r="FI82">
        <f t="shared" si="166"/>
        <v>0.36005109201021973</v>
      </c>
      <c r="FJ82">
        <f t="shared" si="167"/>
        <v>0.55552037624188821</v>
      </c>
      <c r="FK82">
        <f t="shared" si="168"/>
        <v>0.28166618720296543</v>
      </c>
      <c r="FL82">
        <f t="shared" si="169"/>
        <v>0.10167045491943436</v>
      </c>
      <c r="FM82">
        <f t="shared" si="170"/>
        <v>0</v>
      </c>
      <c r="FN82">
        <f t="shared" si="171"/>
        <v>0.14403364828632101</v>
      </c>
      <c r="FO82">
        <f t="shared" si="172"/>
        <v>0.41141849011900689</v>
      </c>
      <c r="FP82">
        <f t="shared" si="173"/>
        <v>0.14403364828632101</v>
      </c>
      <c r="FQ82">
        <f t="shared" si="174"/>
        <v>0.43883907532662803</v>
      </c>
      <c r="FR82">
        <f t="shared" si="175"/>
        <v>0</v>
      </c>
      <c r="FS82">
        <f t="shared" si="176"/>
        <v>0</v>
      </c>
      <c r="FT82">
        <f t="shared" si="177"/>
        <v>0.33512015167886972</v>
      </c>
    </row>
    <row r="83" spans="1:176">
      <c r="A83" t="s">
        <v>456</v>
      </c>
      <c r="B83" t="s">
        <v>100</v>
      </c>
      <c r="C83" t="s">
        <v>373</v>
      </c>
      <c r="D83" s="25" t="s">
        <v>356</v>
      </c>
      <c r="E83" s="25" t="s">
        <v>258</v>
      </c>
      <c r="F83">
        <v>1.5868817773075906E-2</v>
      </c>
      <c r="G83">
        <v>0.1272150224808252</v>
      </c>
      <c r="H83">
        <v>0.23803226659613849</v>
      </c>
      <c r="I83">
        <v>0</v>
      </c>
      <c r="J83">
        <v>0.10050251256281408</v>
      </c>
      <c r="K83">
        <v>5.2896059243586341E-3</v>
      </c>
      <c r="L83">
        <v>0</v>
      </c>
      <c r="M83">
        <v>0</v>
      </c>
      <c r="N83">
        <v>3.1737635546151804E-2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5.2896059243586341E-3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0.15868817773075908</v>
      </c>
      <c r="AY83">
        <v>9.5212906638455441E-2</v>
      </c>
      <c r="AZ83">
        <v>0</v>
      </c>
      <c r="BA83">
        <v>0</v>
      </c>
      <c r="BB83">
        <v>0</v>
      </c>
      <c r="BC83">
        <v>2.644802962179317E-2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5.2896059243586341E-3</v>
      </c>
      <c r="BU83">
        <v>0</v>
      </c>
      <c r="BV83">
        <v>1.0579211848717268E-2</v>
      </c>
      <c r="BW83">
        <v>0</v>
      </c>
      <c r="BX83">
        <v>0.17984660142819359</v>
      </c>
      <c r="BY83">
        <v>0</v>
      </c>
      <c r="BZ83" s="27">
        <f t="shared" si="89"/>
        <v>3</v>
      </c>
      <c r="CA83">
        <f t="shared" si="90"/>
        <v>5</v>
      </c>
      <c r="CB83">
        <f t="shared" si="91"/>
        <v>8</v>
      </c>
      <c r="CC83">
        <f>[1]!shannonweaver(J83:BT83)</f>
        <v>1.5696997710465519</v>
      </c>
      <c r="CD83">
        <f t="shared" si="92"/>
        <v>0.75486602512446732</v>
      </c>
      <c r="CE83">
        <v>1</v>
      </c>
      <c r="CN83">
        <f t="shared" si="93"/>
        <v>9</v>
      </c>
      <c r="CO83">
        <f t="shared" si="94"/>
        <v>0.3811161068500396</v>
      </c>
      <c r="CP83">
        <f t="shared" si="95"/>
        <v>1.5868817773075906E-2</v>
      </c>
      <c r="CQ83">
        <f t="shared" si="96"/>
        <v>0.1272150224808252</v>
      </c>
      <c r="CR83">
        <f t="shared" si="97"/>
        <v>0.23803226659613849</v>
      </c>
      <c r="CS83">
        <f t="shared" si="98"/>
        <v>0.10050251256281408</v>
      </c>
      <c r="CT83">
        <f t="shared" si="99"/>
        <v>5.2896059243586341E-3</v>
      </c>
      <c r="CU83">
        <f t="shared" si="100"/>
        <v>3.1737635546151804E-2</v>
      </c>
      <c r="CV83">
        <f t="shared" si="101"/>
        <v>0</v>
      </c>
      <c r="CW83">
        <f t="shared" si="102"/>
        <v>0</v>
      </c>
      <c r="CX83">
        <f t="shared" si="103"/>
        <v>0</v>
      </c>
      <c r="CY83">
        <f t="shared" si="104"/>
        <v>0</v>
      </c>
      <c r="CZ83">
        <f t="shared" si="105"/>
        <v>0</v>
      </c>
      <c r="DA83">
        <f t="shared" si="106"/>
        <v>5.2896059243586341E-3</v>
      </c>
      <c r="DB83">
        <f t="shared" si="107"/>
        <v>0</v>
      </c>
      <c r="DC83">
        <f t="shared" si="108"/>
        <v>0</v>
      </c>
      <c r="DD83">
        <f t="shared" si="109"/>
        <v>0</v>
      </c>
      <c r="DE83">
        <f t="shared" si="110"/>
        <v>0</v>
      </c>
      <c r="DF83">
        <f t="shared" si="111"/>
        <v>5.2029136316337167E-3</v>
      </c>
      <c r="DG83">
        <f t="shared" si="112"/>
        <v>0</v>
      </c>
      <c r="DH83">
        <f t="shared" si="113"/>
        <v>0</v>
      </c>
      <c r="DI83">
        <f t="shared" si="114"/>
        <v>0</v>
      </c>
      <c r="DJ83">
        <f t="shared" si="115"/>
        <v>0</v>
      </c>
      <c r="DK83">
        <f t="shared" si="116"/>
        <v>0.25390108436921455</v>
      </c>
      <c r="DL83">
        <f t="shared" si="117"/>
        <v>2.644802962179317E-2</v>
      </c>
      <c r="DM83">
        <f t="shared" si="118"/>
        <v>0</v>
      </c>
      <c r="DN83">
        <f t="shared" si="119"/>
        <v>0.13752975403332451</v>
      </c>
      <c r="DO83">
        <f t="shared" si="120"/>
        <v>0.29092832583972494</v>
      </c>
      <c r="DP83">
        <f t="shared" si="121"/>
        <v>0.4284580798730494</v>
      </c>
      <c r="DQ83">
        <f t="shared" si="122"/>
        <v>7</v>
      </c>
      <c r="DR83" s="50">
        <f t="shared" si="123"/>
        <v>1.0528348197598012</v>
      </c>
      <c r="DS83" s="50">
        <f t="shared" si="124"/>
        <v>0.66536462182419032</v>
      </c>
      <c r="DT83">
        <f t="shared" si="125"/>
        <v>0.12630706753398799</v>
      </c>
      <c r="DU83">
        <f t="shared" si="126"/>
        <v>0.36470332740582329</v>
      </c>
      <c r="DV83">
        <f t="shared" si="127"/>
        <v>0.50966575098037403</v>
      </c>
      <c r="DW83">
        <f t="shared" si="128"/>
        <v>0.32258714255223458</v>
      </c>
      <c r="DX83">
        <f t="shared" si="129"/>
        <v>7.2793948714093698E-2</v>
      </c>
      <c r="DY83">
        <f t="shared" si="130"/>
        <v>0.17910666280384124</v>
      </c>
      <c r="DZ83">
        <f t="shared" si="131"/>
        <v>0</v>
      </c>
      <c r="EA83">
        <f t="shared" si="132"/>
        <v>0</v>
      </c>
      <c r="EB83">
        <f t="shared" si="133"/>
        <v>0</v>
      </c>
      <c r="EC83">
        <f t="shared" si="134"/>
        <v>0</v>
      </c>
      <c r="ED83">
        <f t="shared" si="135"/>
        <v>0</v>
      </c>
      <c r="EE83">
        <f t="shared" si="136"/>
        <v>7.2793948714093698E-2</v>
      </c>
      <c r="EF83">
        <f t="shared" si="137"/>
        <v>0</v>
      </c>
      <c r="EG83">
        <f t="shared" si="138"/>
        <v>0</v>
      </c>
      <c r="EH83">
        <f t="shared" si="139"/>
        <v>0</v>
      </c>
      <c r="EI83">
        <f t="shared" si="140"/>
        <v>0</v>
      </c>
      <c r="EJ83">
        <f t="shared" si="141"/>
        <v>7.2193920737594605E-2</v>
      </c>
      <c r="EK83">
        <f t="shared" si="142"/>
        <v>0</v>
      </c>
      <c r="EL83">
        <f t="shared" si="143"/>
        <v>0</v>
      </c>
      <c r="EM83">
        <f t="shared" si="144"/>
        <v>0</v>
      </c>
      <c r="EN83">
        <f t="shared" si="145"/>
        <v>0</v>
      </c>
      <c r="EO83">
        <f t="shared" si="146"/>
        <v>0.52809176541904157</v>
      </c>
      <c r="EP83">
        <f t="shared" si="147"/>
        <v>0.1633540377718197</v>
      </c>
      <c r="EQ83">
        <f t="shared" si="148"/>
        <v>0</v>
      </c>
      <c r="ER83">
        <f t="shared" si="149"/>
        <v>0.379924164408943</v>
      </c>
      <c r="ES83">
        <f t="shared" si="150"/>
        <v>0.56969794168940446</v>
      </c>
      <c r="ET83">
        <f t="shared" si="151"/>
        <v>0.71360985372296626</v>
      </c>
      <c r="EU83" s="27">
        <f t="shared" si="152"/>
        <v>1.5868817773075906E-2</v>
      </c>
      <c r="EV83">
        <f t="shared" si="153"/>
        <v>0.1272150224808252</v>
      </c>
      <c r="EW83">
        <f t="shared" si="154"/>
        <v>0.23803226659613849</v>
      </c>
      <c r="EX83">
        <f t="shared" si="155"/>
        <v>0.13752975403332451</v>
      </c>
      <c r="EY83">
        <f t="shared" si="156"/>
        <v>5.2896059243586341E-3</v>
      </c>
      <c r="EZ83">
        <f t="shared" si="157"/>
        <v>0</v>
      </c>
      <c r="FA83">
        <f t="shared" si="158"/>
        <v>5.2896059243586341E-3</v>
      </c>
      <c r="FB83">
        <f t="shared" si="159"/>
        <v>0.25390108436921455</v>
      </c>
      <c r="FC83">
        <f t="shared" si="160"/>
        <v>2.644802962179317E-2</v>
      </c>
      <c r="FD83">
        <f t="shared" si="161"/>
        <v>0.2803491139910077</v>
      </c>
      <c r="FE83">
        <f t="shared" si="162"/>
        <v>0</v>
      </c>
      <c r="FF83">
        <f t="shared" si="163"/>
        <v>0</v>
      </c>
      <c r="FG83">
        <f t="shared" si="164"/>
        <v>0</v>
      </c>
      <c r="FH83" s="27">
        <f t="shared" si="165"/>
        <v>0.12630706753398799</v>
      </c>
      <c r="FI83">
        <f t="shared" si="166"/>
        <v>0.36470332740582329</v>
      </c>
      <c r="FJ83">
        <f t="shared" si="167"/>
        <v>0.50966575098037403</v>
      </c>
      <c r="FK83">
        <f t="shared" si="168"/>
        <v>0.379924164408943</v>
      </c>
      <c r="FL83">
        <f t="shared" si="169"/>
        <v>7.2793948714093698E-2</v>
      </c>
      <c r="FM83">
        <f t="shared" si="170"/>
        <v>0</v>
      </c>
      <c r="FN83">
        <f t="shared" si="171"/>
        <v>7.2793948714093698E-2</v>
      </c>
      <c r="FO83">
        <f t="shared" si="172"/>
        <v>0.52809176541904157</v>
      </c>
      <c r="FP83">
        <f t="shared" si="173"/>
        <v>0.1633540377718197</v>
      </c>
      <c r="FQ83">
        <f t="shared" si="174"/>
        <v>0.55798752203903645</v>
      </c>
      <c r="FR83">
        <f t="shared" si="175"/>
        <v>0</v>
      </c>
      <c r="FS83">
        <f t="shared" si="176"/>
        <v>0</v>
      </c>
      <c r="FT83">
        <f t="shared" si="177"/>
        <v>0</v>
      </c>
    </row>
    <row r="84" spans="1:176">
      <c r="A84" t="s">
        <v>457</v>
      </c>
      <c r="B84" t="s">
        <v>100</v>
      </c>
      <c r="C84" t="s">
        <v>373</v>
      </c>
      <c r="D84" s="25" t="s">
        <v>356</v>
      </c>
      <c r="E84" s="25" t="s">
        <v>258</v>
      </c>
      <c r="F84">
        <v>5.2029136316337167E-3</v>
      </c>
      <c r="G84">
        <v>8.896982310093654E-2</v>
      </c>
      <c r="H84">
        <v>0.14568158168574408</v>
      </c>
      <c r="I84">
        <v>0</v>
      </c>
      <c r="J84">
        <v>0.19771071800208123</v>
      </c>
      <c r="K84">
        <v>0</v>
      </c>
      <c r="L84">
        <v>0</v>
      </c>
      <c r="M84">
        <v>0</v>
      </c>
      <c r="N84">
        <v>1.0405827263267433E-2</v>
      </c>
      <c r="O84">
        <v>5.4630593132154025E-3</v>
      </c>
      <c r="P84">
        <v>0</v>
      </c>
      <c r="Q84">
        <v>0</v>
      </c>
      <c r="R84">
        <v>1.5608740894901151E-2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1.0405827263267433E-2</v>
      </c>
      <c r="AC84">
        <v>0</v>
      </c>
      <c r="AD84">
        <v>0</v>
      </c>
      <c r="AE84">
        <v>3.1217481789802295E-2</v>
      </c>
      <c r="AF84">
        <v>0</v>
      </c>
      <c r="AG84">
        <v>0</v>
      </c>
      <c r="AH84">
        <v>0</v>
      </c>
      <c r="AI84">
        <v>0</v>
      </c>
      <c r="AJ84">
        <v>1.5608740894901151E-2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5.2029136316337167E-3</v>
      </c>
      <c r="AQ84">
        <v>0</v>
      </c>
      <c r="AR84">
        <v>0</v>
      </c>
      <c r="AS84">
        <v>0</v>
      </c>
      <c r="AT84">
        <v>0</v>
      </c>
      <c r="AU84">
        <v>2.0811654526534867E-2</v>
      </c>
      <c r="AV84">
        <v>0</v>
      </c>
      <c r="AW84">
        <v>0</v>
      </c>
      <c r="AX84">
        <v>0.10926118626430807</v>
      </c>
      <c r="AY84">
        <v>9.8855359001040644E-2</v>
      </c>
      <c r="AZ84">
        <v>0</v>
      </c>
      <c r="BA84">
        <v>0</v>
      </c>
      <c r="BB84">
        <v>5.4630593132154025E-3</v>
      </c>
      <c r="BC84">
        <v>3.1217481789802295E-2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1.5608740894901151E-2</v>
      </c>
      <c r="BU84">
        <v>0</v>
      </c>
      <c r="BV84">
        <v>0</v>
      </c>
      <c r="BW84">
        <v>0</v>
      </c>
      <c r="BX84">
        <v>0.18730489073881385</v>
      </c>
      <c r="BY84">
        <v>0</v>
      </c>
      <c r="BZ84" s="27">
        <f t="shared" si="89"/>
        <v>4</v>
      </c>
      <c r="CA84">
        <f t="shared" si="90"/>
        <v>10</v>
      </c>
      <c r="CB84">
        <f t="shared" si="91"/>
        <v>14</v>
      </c>
      <c r="CC84">
        <f>[1]!shannonweaver(J84:BT84)</f>
        <v>1.9955176939903805</v>
      </c>
      <c r="CD84">
        <f t="shared" si="92"/>
        <v>0.75614791372542933</v>
      </c>
      <c r="CE84">
        <v>2</v>
      </c>
      <c r="CN84">
        <f t="shared" si="93"/>
        <v>16</v>
      </c>
      <c r="CO84">
        <f t="shared" si="94"/>
        <v>0.23985431841831434</v>
      </c>
      <c r="CP84">
        <f t="shared" si="95"/>
        <v>5.2029136316337167E-3</v>
      </c>
      <c r="CQ84">
        <f t="shared" si="96"/>
        <v>8.896982310093654E-2</v>
      </c>
      <c r="CR84">
        <f t="shared" si="97"/>
        <v>0.14568158168574408</v>
      </c>
      <c r="CS84">
        <f t="shared" si="98"/>
        <v>0.19771071800208123</v>
      </c>
      <c r="CT84">
        <f t="shared" si="99"/>
        <v>0</v>
      </c>
      <c r="CU84">
        <f t="shared" si="100"/>
        <v>1.0405827263267433E-2</v>
      </c>
      <c r="CV84">
        <f t="shared" si="101"/>
        <v>5.4630593132154025E-3</v>
      </c>
      <c r="CW84">
        <f t="shared" si="102"/>
        <v>1.5608740894901151E-2</v>
      </c>
      <c r="CX84">
        <f t="shared" si="103"/>
        <v>0</v>
      </c>
      <c r="CY84">
        <f t="shared" si="104"/>
        <v>1.0405827263267433E-2</v>
      </c>
      <c r="CZ84">
        <f t="shared" si="105"/>
        <v>0</v>
      </c>
      <c r="DA84">
        <f t="shared" si="106"/>
        <v>3.1217481789802295E-2</v>
      </c>
      <c r="DB84">
        <f t="shared" si="107"/>
        <v>0</v>
      </c>
      <c r="DC84">
        <f t="shared" si="108"/>
        <v>1.5608740894901151E-2</v>
      </c>
      <c r="DD84">
        <f t="shared" si="109"/>
        <v>0</v>
      </c>
      <c r="DE84">
        <f t="shared" si="110"/>
        <v>0</v>
      </c>
      <c r="DF84">
        <f t="shared" si="111"/>
        <v>2.3200010874013986E-2</v>
      </c>
      <c r="DG84">
        <f t="shared" si="112"/>
        <v>0</v>
      </c>
      <c r="DH84">
        <f t="shared" si="113"/>
        <v>0</v>
      </c>
      <c r="DI84">
        <f t="shared" si="114"/>
        <v>2.0811654526534867E-2</v>
      </c>
      <c r="DJ84">
        <f t="shared" si="115"/>
        <v>0</v>
      </c>
      <c r="DK84">
        <f t="shared" si="116"/>
        <v>0.20811654526534873</v>
      </c>
      <c r="DL84">
        <f t="shared" si="117"/>
        <v>3.6680541103017696E-2</v>
      </c>
      <c r="DM84">
        <f t="shared" si="118"/>
        <v>0</v>
      </c>
      <c r="DN84">
        <f t="shared" si="119"/>
        <v>0.20811654526534867</v>
      </c>
      <c r="DO84">
        <f t="shared" si="120"/>
        <v>0.36472424557752359</v>
      </c>
      <c r="DP84">
        <f t="shared" si="121"/>
        <v>0.57284079084287243</v>
      </c>
      <c r="DQ84">
        <f t="shared" si="122"/>
        <v>11</v>
      </c>
      <c r="DR84" s="50">
        <f t="shared" si="123"/>
        <v>1.0543261304885048</v>
      </c>
      <c r="DS84" s="50">
        <f t="shared" si="124"/>
        <v>0.51180211620582161</v>
      </c>
      <c r="DT84">
        <f t="shared" si="125"/>
        <v>7.2193920737594605E-2</v>
      </c>
      <c r="DU84">
        <f t="shared" si="126"/>
        <v>0.30288812018072464</v>
      </c>
      <c r="DV84">
        <f t="shared" si="127"/>
        <v>0.3916159951971801</v>
      </c>
      <c r="DW84">
        <f t="shared" si="128"/>
        <v>0.46077982264792222</v>
      </c>
      <c r="DX84">
        <f t="shared" si="129"/>
        <v>0</v>
      </c>
      <c r="DY84">
        <f t="shared" si="130"/>
        <v>0.10218670496894966</v>
      </c>
      <c r="DZ84">
        <f t="shared" si="131"/>
        <v>7.3979975265100181E-2</v>
      </c>
      <c r="EA84">
        <f t="shared" si="132"/>
        <v>0.12526226382696765</v>
      </c>
      <c r="EB84">
        <f t="shared" si="133"/>
        <v>0</v>
      </c>
      <c r="EC84">
        <f t="shared" si="134"/>
        <v>0.10218670496894966</v>
      </c>
      <c r="ED84">
        <f t="shared" si="135"/>
        <v>0</v>
      </c>
      <c r="EE84">
        <f t="shared" si="136"/>
        <v>0.17761713021962411</v>
      </c>
      <c r="EF84">
        <f t="shared" si="137"/>
        <v>0</v>
      </c>
      <c r="EG84">
        <f t="shared" si="138"/>
        <v>0.12526226382696765</v>
      </c>
      <c r="EH84">
        <f t="shared" si="139"/>
        <v>0</v>
      </c>
      <c r="EI84">
        <f t="shared" si="140"/>
        <v>0</v>
      </c>
      <c r="EJ84">
        <f t="shared" si="141"/>
        <v>0.15291068629932594</v>
      </c>
      <c r="EK84">
        <f t="shared" si="142"/>
        <v>0</v>
      </c>
      <c r="EL84">
        <f t="shared" si="143"/>
        <v>0</v>
      </c>
      <c r="EM84">
        <f t="shared" si="144"/>
        <v>0.1447675853701699</v>
      </c>
      <c r="EN84">
        <f t="shared" si="145"/>
        <v>0</v>
      </c>
      <c r="EO84">
        <f t="shared" si="146"/>
        <v>0.47371791565963872</v>
      </c>
      <c r="EP84">
        <f t="shared" si="147"/>
        <v>0.19271225867902836</v>
      </c>
      <c r="EQ84">
        <f t="shared" si="148"/>
        <v>0</v>
      </c>
      <c r="ER84">
        <f t="shared" si="149"/>
        <v>0.47371791565963872</v>
      </c>
      <c r="ES84">
        <f t="shared" si="150"/>
        <v>0.64841523375704302</v>
      </c>
      <c r="ET84">
        <f t="shared" si="151"/>
        <v>0.85849909797164059</v>
      </c>
      <c r="EU84" s="27">
        <f t="shared" si="152"/>
        <v>5.2029136316337167E-3</v>
      </c>
      <c r="EV84">
        <f t="shared" si="153"/>
        <v>8.896982310093654E-2</v>
      </c>
      <c r="EW84">
        <f t="shared" si="154"/>
        <v>0.14568158168574408</v>
      </c>
      <c r="EX84">
        <f t="shared" si="155"/>
        <v>0.20811654526534867</v>
      </c>
      <c r="EY84">
        <f t="shared" si="156"/>
        <v>2.6014568158168584E-2</v>
      </c>
      <c r="EZ84">
        <f t="shared" si="157"/>
        <v>5.4630593132154025E-3</v>
      </c>
      <c r="FA84">
        <f t="shared" si="158"/>
        <v>4.6826222684703447E-2</v>
      </c>
      <c r="FB84">
        <f t="shared" si="159"/>
        <v>0.20811654526534873</v>
      </c>
      <c r="FC84">
        <f t="shared" si="160"/>
        <v>3.6680541103017696E-2</v>
      </c>
      <c r="FD84">
        <f t="shared" si="161"/>
        <v>0.24479708636836642</v>
      </c>
      <c r="FE84">
        <f t="shared" si="162"/>
        <v>0</v>
      </c>
      <c r="FF84">
        <f t="shared" si="163"/>
        <v>0</v>
      </c>
      <c r="FG84">
        <f t="shared" si="164"/>
        <v>4.1623309053069733E-2</v>
      </c>
      <c r="FH84" s="27">
        <f t="shared" si="165"/>
        <v>7.2193920737594605E-2</v>
      </c>
      <c r="FI84">
        <f t="shared" si="166"/>
        <v>0.30288812018072464</v>
      </c>
      <c r="FJ84">
        <f t="shared" si="167"/>
        <v>0.3916159951971801</v>
      </c>
      <c r="FK84">
        <f t="shared" si="168"/>
        <v>0.47371791565963872</v>
      </c>
      <c r="FL84">
        <f t="shared" si="169"/>
        <v>0.16199795457112551</v>
      </c>
      <c r="FM84">
        <f t="shared" si="170"/>
        <v>7.3979975265100181E-2</v>
      </c>
      <c r="FN84">
        <f t="shared" si="171"/>
        <v>0.21811910267927731</v>
      </c>
      <c r="FO84">
        <f t="shared" si="172"/>
        <v>0.47371791565963872</v>
      </c>
      <c r="FP84">
        <f t="shared" si="173"/>
        <v>0.19271225867902836</v>
      </c>
      <c r="FQ84">
        <f t="shared" si="174"/>
        <v>0.51756983700272963</v>
      </c>
      <c r="FR84">
        <f t="shared" si="175"/>
        <v>0</v>
      </c>
      <c r="FS84">
        <f t="shared" si="176"/>
        <v>0</v>
      </c>
      <c r="FT84">
        <f t="shared" si="177"/>
        <v>0.20546041590247607</v>
      </c>
    </row>
    <row r="85" spans="1:176">
      <c r="A85" t="s">
        <v>350</v>
      </c>
      <c r="B85" t="s">
        <v>100</v>
      </c>
      <c r="C85" t="s">
        <v>373</v>
      </c>
      <c r="D85" s="25" t="s">
        <v>356</v>
      </c>
      <c r="E85" s="25" t="s">
        <v>258</v>
      </c>
      <c r="F85">
        <v>0</v>
      </c>
      <c r="G85">
        <v>0.15152394775036285</v>
      </c>
      <c r="H85">
        <v>0.15094339622641517</v>
      </c>
      <c r="I85">
        <v>0</v>
      </c>
      <c r="J85">
        <v>0.1335268505079826</v>
      </c>
      <c r="K85">
        <v>5.8055152394775045E-3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5.8055152394775045E-3</v>
      </c>
      <c r="AF85">
        <v>2.3222060957910018E-2</v>
      </c>
      <c r="AG85">
        <v>0</v>
      </c>
      <c r="AH85">
        <v>0</v>
      </c>
      <c r="AI85">
        <v>0</v>
      </c>
      <c r="AJ85">
        <v>4.0638606676342524E-2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1.7416545718432517E-2</v>
      </c>
      <c r="AQ85">
        <v>5.8055152394775043E-4</v>
      </c>
      <c r="AR85">
        <v>0</v>
      </c>
      <c r="AS85">
        <v>0</v>
      </c>
      <c r="AT85">
        <v>0</v>
      </c>
      <c r="AU85">
        <v>0</v>
      </c>
      <c r="AV85">
        <v>1.1611030478955009E-2</v>
      </c>
      <c r="AW85">
        <v>0</v>
      </c>
      <c r="AX85">
        <v>0.17416545718432516</v>
      </c>
      <c r="AY85">
        <v>4.0928882438316404E-2</v>
      </c>
      <c r="AZ85">
        <v>0</v>
      </c>
      <c r="BA85">
        <v>0</v>
      </c>
      <c r="BB85">
        <v>1.1611030478955009E-2</v>
      </c>
      <c r="BC85">
        <v>2.9027576197387522E-2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1.7416545718432517E-2</v>
      </c>
      <c r="BU85">
        <v>0</v>
      </c>
      <c r="BV85">
        <v>0</v>
      </c>
      <c r="BW85">
        <v>0</v>
      </c>
      <c r="BX85">
        <v>0.16255442670537015</v>
      </c>
      <c r="BY85">
        <v>2.3222060957910018E-2</v>
      </c>
      <c r="BZ85" s="27">
        <f t="shared" si="89"/>
        <v>2</v>
      </c>
      <c r="CA85">
        <f t="shared" si="90"/>
        <v>11</v>
      </c>
      <c r="CB85">
        <f t="shared" si="91"/>
        <v>13</v>
      </c>
      <c r="CC85">
        <f>[1]!shannonweaver(J85:BT85)</f>
        <v>1.934866623423211</v>
      </c>
      <c r="CD85">
        <f t="shared" si="92"/>
        <v>0.7543488598691469</v>
      </c>
      <c r="CE85">
        <v>1</v>
      </c>
      <c r="CN85">
        <f t="shared" si="93"/>
        <v>14</v>
      </c>
      <c r="CO85">
        <f t="shared" si="94"/>
        <v>0.30246734397677799</v>
      </c>
      <c r="CP85">
        <f t="shared" si="95"/>
        <v>0</v>
      </c>
      <c r="CQ85">
        <f t="shared" si="96"/>
        <v>0.15152394775036285</v>
      </c>
      <c r="CR85">
        <f t="shared" si="97"/>
        <v>0.15094339622641517</v>
      </c>
      <c r="CS85">
        <f t="shared" si="98"/>
        <v>0.1335268505079826</v>
      </c>
      <c r="CT85">
        <f t="shared" si="99"/>
        <v>5.8055152394775045E-3</v>
      </c>
      <c r="CU85">
        <f t="shared" si="100"/>
        <v>0</v>
      </c>
      <c r="CV85">
        <f t="shared" si="101"/>
        <v>0</v>
      </c>
      <c r="CW85">
        <f t="shared" si="102"/>
        <v>0</v>
      </c>
      <c r="CX85">
        <f t="shared" si="103"/>
        <v>0</v>
      </c>
      <c r="CY85">
        <f t="shared" si="104"/>
        <v>0</v>
      </c>
      <c r="CZ85">
        <f t="shared" si="105"/>
        <v>0</v>
      </c>
      <c r="DA85">
        <f t="shared" si="106"/>
        <v>2.9027576197387522E-2</v>
      </c>
      <c r="DB85">
        <f t="shared" si="107"/>
        <v>0</v>
      </c>
      <c r="DC85">
        <f t="shared" si="108"/>
        <v>4.0638606676342524E-2</v>
      </c>
      <c r="DD85">
        <f t="shared" si="109"/>
        <v>0</v>
      </c>
      <c r="DE85">
        <f t="shared" si="110"/>
        <v>0</v>
      </c>
      <c r="DF85">
        <f t="shared" si="111"/>
        <v>7.8403467368684504E-2</v>
      </c>
      <c r="DG85">
        <f t="shared" si="112"/>
        <v>0</v>
      </c>
      <c r="DH85">
        <f t="shared" si="113"/>
        <v>0</v>
      </c>
      <c r="DI85">
        <f t="shared" si="114"/>
        <v>0</v>
      </c>
      <c r="DJ85">
        <f t="shared" si="115"/>
        <v>1.1611030478955009E-2</v>
      </c>
      <c r="DK85">
        <f t="shared" si="116"/>
        <v>0.21509433962264157</v>
      </c>
      <c r="DL85">
        <f t="shared" si="117"/>
        <v>4.0638606676342531E-2</v>
      </c>
      <c r="DM85">
        <f t="shared" si="118"/>
        <v>0</v>
      </c>
      <c r="DN85">
        <f t="shared" si="119"/>
        <v>0.13933236574746011</v>
      </c>
      <c r="DO85">
        <f t="shared" si="120"/>
        <v>0.37242380261248198</v>
      </c>
      <c r="DP85">
        <f t="shared" si="121"/>
        <v>0.51175616835994209</v>
      </c>
      <c r="DQ85">
        <f t="shared" si="122"/>
        <v>8</v>
      </c>
      <c r="DR85" s="50">
        <f t="shared" si="123"/>
        <v>1.0522339115156183</v>
      </c>
      <c r="DS85" s="50">
        <f t="shared" si="124"/>
        <v>0.58232869068956872</v>
      </c>
      <c r="DT85">
        <f t="shared" si="125"/>
        <v>0</v>
      </c>
      <c r="DU85">
        <f t="shared" si="126"/>
        <v>0.39982893019374544</v>
      </c>
      <c r="DV85">
        <f t="shared" si="127"/>
        <v>0.39901872945135225</v>
      </c>
      <c r="DW85">
        <f t="shared" si="128"/>
        <v>0.37407672631579703</v>
      </c>
      <c r="DX85">
        <f t="shared" si="129"/>
        <v>7.6267849219233685E-2</v>
      </c>
      <c r="DY85">
        <f t="shared" si="130"/>
        <v>0</v>
      </c>
      <c r="DZ85">
        <f t="shared" si="131"/>
        <v>0</v>
      </c>
      <c r="EA85">
        <f t="shared" si="132"/>
        <v>0</v>
      </c>
      <c r="EB85">
        <f t="shared" si="133"/>
        <v>0</v>
      </c>
      <c r="EC85">
        <f t="shared" si="134"/>
        <v>0</v>
      </c>
      <c r="ED85">
        <f t="shared" si="135"/>
        <v>0</v>
      </c>
      <c r="EE85">
        <f t="shared" si="136"/>
        <v>0.17121002885179981</v>
      </c>
      <c r="EF85">
        <f t="shared" si="137"/>
        <v>0</v>
      </c>
      <c r="EG85">
        <f t="shared" si="138"/>
        <v>0.20298117629723025</v>
      </c>
      <c r="EH85">
        <f t="shared" si="139"/>
        <v>0</v>
      </c>
      <c r="EI85">
        <f t="shared" si="140"/>
        <v>0</v>
      </c>
      <c r="EJ85">
        <f t="shared" si="141"/>
        <v>0.28380055886161865</v>
      </c>
      <c r="EK85">
        <f t="shared" si="142"/>
        <v>0</v>
      </c>
      <c r="EL85">
        <f t="shared" si="143"/>
        <v>0</v>
      </c>
      <c r="EM85">
        <f t="shared" si="144"/>
        <v>0</v>
      </c>
      <c r="EN85">
        <f t="shared" si="145"/>
        <v>0.10796411225349137</v>
      </c>
      <c r="EO85">
        <f t="shared" si="146"/>
        <v>0.48226004467504402</v>
      </c>
      <c r="EP85">
        <f t="shared" si="147"/>
        <v>0.20298117629723028</v>
      </c>
      <c r="EQ85">
        <f t="shared" si="148"/>
        <v>0</v>
      </c>
      <c r="ER85">
        <f t="shared" si="149"/>
        <v>0.38253399620828665</v>
      </c>
      <c r="ES85">
        <f t="shared" si="150"/>
        <v>0.65639550764016008</v>
      </c>
      <c r="ET85">
        <f t="shared" si="151"/>
        <v>0.79715541522066513</v>
      </c>
      <c r="EU85" s="27">
        <f t="shared" si="152"/>
        <v>0</v>
      </c>
      <c r="EV85">
        <f t="shared" si="153"/>
        <v>0.15152394775036285</v>
      </c>
      <c r="EW85">
        <f t="shared" si="154"/>
        <v>0.15094339622641517</v>
      </c>
      <c r="EX85">
        <f t="shared" si="155"/>
        <v>0.13933236574746011</v>
      </c>
      <c r="EY85">
        <f t="shared" si="156"/>
        <v>1.7416545718432517E-2</v>
      </c>
      <c r="EZ85">
        <f t="shared" si="157"/>
        <v>0</v>
      </c>
      <c r="FA85">
        <f t="shared" si="158"/>
        <v>2.9027576197387522E-2</v>
      </c>
      <c r="FB85">
        <f t="shared" si="159"/>
        <v>0.21509433962264157</v>
      </c>
      <c r="FC85">
        <f t="shared" si="160"/>
        <v>4.0638606676342531E-2</v>
      </c>
      <c r="FD85">
        <f t="shared" si="161"/>
        <v>0.25573294629898413</v>
      </c>
      <c r="FE85">
        <f t="shared" si="162"/>
        <v>0</v>
      </c>
      <c r="FF85">
        <f t="shared" si="163"/>
        <v>0</v>
      </c>
      <c r="FG85">
        <f t="shared" si="164"/>
        <v>7.0246734397677812E-2</v>
      </c>
      <c r="FH85" s="27">
        <f t="shared" si="165"/>
        <v>0</v>
      </c>
      <c r="FI85">
        <f t="shared" si="166"/>
        <v>0.39982893019374544</v>
      </c>
      <c r="FJ85">
        <f t="shared" si="167"/>
        <v>0.39901872945135225</v>
      </c>
      <c r="FK85">
        <f t="shared" si="168"/>
        <v>0.38253399620828665</v>
      </c>
      <c r="FL85">
        <f t="shared" si="169"/>
        <v>0.13235787698341719</v>
      </c>
      <c r="FM85">
        <f t="shared" si="170"/>
        <v>0</v>
      </c>
      <c r="FN85">
        <f t="shared" si="171"/>
        <v>0.17121002885179981</v>
      </c>
      <c r="FO85">
        <f t="shared" si="172"/>
        <v>0.48226004467504402</v>
      </c>
      <c r="FP85">
        <f t="shared" si="173"/>
        <v>0.20298117629723028</v>
      </c>
      <c r="FQ85">
        <f t="shared" si="174"/>
        <v>0.53019369270434669</v>
      </c>
      <c r="FR85">
        <f t="shared" si="175"/>
        <v>0</v>
      </c>
      <c r="FS85">
        <f t="shared" si="176"/>
        <v>0</v>
      </c>
      <c r="FT85">
        <f t="shared" si="177"/>
        <v>0.2682464480466889</v>
      </c>
    </row>
    <row r="86" spans="1:176">
      <c r="A86" t="s">
        <v>67</v>
      </c>
      <c r="B86" t="s">
        <v>100</v>
      </c>
      <c r="C86" t="s">
        <v>351</v>
      </c>
      <c r="D86" s="25" t="s">
        <v>356</v>
      </c>
      <c r="E86" s="25" t="s">
        <v>258</v>
      </c>
      <c r="F86">
        <v>1.647446457990116E-2</v>
      </c>
      <c r="G86">
        <v>0.2306425041186162</v>
      </c>
      <c r="H86">
        <v>0.26359143327841844</v>
      </c>
      <c r="I86">
        <v>0</v>
      </c>
      <c r="J86">
        <v>0.20318506315211426</v>
      </c>
      <c r="K86">
        <v>5.4914881933003853E-3</v>
      </c>
      <c r="L86">
        <v>0</v>
      </c>
      <c r="M86">
        <v>0</v>
      </c>
      <c r="N86">
        <v>5.4914881933003853E-3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3.8440417353102697E-2</v>
      </c>
      <c r="AF86">
        <v>0</v>
      </c>
      <c r="AG86">
        <v>0</v>
      </c>
      <c r="AH86">
        <v>0</v>
      </c>
      <c r="AI86">
        <v>0</v>
      </c>
      <c r="AJ86">
        <v>5.4914881933003853E-3</v>
      </c>
      <c r="AK86">
        <v>0</v>
      </c>
      <c r="AL86">
        <v>0</v>
      </c>
      <c r="AM86">
        <v>0</v>
      </c>
      <c r="AN86">
        <v>6.0406370126304232E-2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0.12685337726523893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4.3931905546403083E-2</v>
      </c>
      <c r="BY86">
        <v>0</v>
      </c>
      <c r="BZ86" s="27">
        <f t="shared" si="89"/>
        <v>3</v>
      </c>
      <c r="CA86">
        <f t="shared" si="90"/>
        <v>4</v>
      </c>
      <c r="CB86">
        <f t="shared" si="91"/>
        <v>7</v>
      </c>
      <c r="CC86">
        <f>[1]!shannonweaver(J86:BT86)</f>
        <v>1.3607592215788697</v>
      </c>
      <c r="CD86">
        <f t="shared" si="92"/>
        <v>0.69929190833373345</v>
      </c>
      <c r="CE86">
        <v>2</v>
      </c>
      <c r="CN86">
        <f t="shared" si="93"/>
        <v>9</v>
      </c>
      <c r="CO86">
        <f t="shared" si="94"/>
        <v>0.51070840197693579</v>
      </c>
      <c r="CP86">
        <f t="shared" si="95"/>
        <v>1.647446457990116E-2</v>
      </c>
      <c r="CQ86">
        <f t="shared" si="96"/>
        <v>0.2306425041186162</v>
      </c>
      <c r="CR86">
        <f t="shared" si="97"/>
        <v>0.26359143327841844</v>
      </c>
      <c r="CS86">
        <f t="shared" si="98"/>
        <v>0.20318506315211426</v>
      </c>
      <c r="CT86">
        <f t="shared" si="99"/>
        <v>5.4914881933003853E-3</v>
      </c>
      <c r="CU86">
        <f t="shared" si="100"/>
        <v>5.4914881933003853E-3</v>
      </c>
      <c r="CV86">
        <f t="shared" si="101"/>
        <v>0</v>
      </c>
      <c r="CW86">
        <f t="shared" si="102"/>
        <v>0</v>
      </c>
      <c r="CX86">
        <f t="shared" si="103"/>
        <v>0</v>
      </c>
      <c r="CY86">
        <f t="shared" si="104"/>
        <v>0</v>
      </c>
      <c r="CZ86">
        <f t="shared" si="105"/>
        <v>0</v>
      </c>
      <c r="DA86">
        <f t="shared" si="106"/>
        <v>3.8440417353102697E-2</v>
      </c>
      <c r="DB86">
        <f t="shared" si="107"/>
        <v>0</v>
      </c>
      <c r="DC86">
        <f t="shared" si="108"/>
        <v>5.4914881933003853E-3</v>
      </c>
      <c r="DD86">
        <f t="shared" si="109"/>
        <v>0</v>
      </c>
      <c r="DE86">
        <f t="shared" si="110"/>
        <v>0</v>
      </c>
      <c r="DF86">
        <f t="shared" si="111"/>
        <v>6.0406370126304232E-2</v>
      </c>
      <c r="DG86">
        <f t="shared" si="112"/>
        <v>0</v>
      </c>
      <c r="DH86">
        <f t="shared" si="113"/>
        <v>0</v>
      </c>
      <c r="DI86">
        <f t="shared" si="114"/>
        <v>0</v>
      </c>
      <c r="DJ86">
        <f t="shared" si="115"/>
        <v>0</v>
      </c>
      <c r="DK86">
        <f t="shared" si="116"/>
        <v>0.12685337726523893</v>
      </c>
      <c r="DL86">
        <f t="shared" si="117"/>
        <v>0</v>
      </c>
      <c r="DM86">
        <f t="shared" si="118"/>
        <v>0</v>
      </c>
      <c r="DN86">
        <f t="shared" si="119"/>
        <v>0.21416803953871505</v>
      </c>
      <c r="DO86">
        <f t="shared" si="120"/>
        <v>0.23119165293794625</v>
      </c>
      <c r="DP86">
        <f t="shared" si="121"/>
        <v>0.4453596924766613</v>
      </c>
      <c r="DQ86">
        <f t="shared" si="122"/>
        <v>7</v>
      </c>
      <c r="DR86" s="50">
        <f t="shared" si="123"/>
        <v>0.99038425510853478</v>
      </c>
      <c r="DS86" s="50">
        <f t="shared" si="124"/>
        <v>0.7961073841641273</v>
      </c>
      <c r="DT86">
        <f t="shared" si="125"/>
        <v>0.12870795361610143</v>
      </c>
      <c r="DU86">
        <f t="shared" si="126"/>
        <v>0.50094260820972958</v>
      </c>
      <c r="DV86">
        <f t="shared" si="127"/>
        <v>0.53915560467681589</v>
      </c>
      <c r="DW86">
        <f t="shared" si="128"/>
        <v>0.4676171616912197</v>
      </c>
      <c r="DX86">
        <f t="shared" si="129"/>
        <v>7.4172568283919674E-2</v>
      </c>
      <c r="DY86">
        <f t="shared" si="130"/>
        <v>7.4172568283919674E-2</v>
      </c>
      <c r="DZ86">
        <f t="shared" si="131"/>
        <v>0</v>
      </c>
      <c r="EA86">
        <f t="shared" si="132"/>
        <v>0</v>
      </c>
      <c r="EB86">
        <f t="shared" si="133"/>
        <v>0</v>
      </c>
      <c r="EC86">
        <f t="shared" si="134"/>
        <v>0</v>
      </c>
      <c r="ED86">
        <f t="shared" si="135"/>
        <v>0</v>
      </c>
      <c r="EE86">
        <f t="shared" si="136"/>
        <v>0.1973406377283827</v>
      </c>
      <c r="EF86">
        <f t="shared" si="137"/>
        <v>0</v>
      </c>
      <c r="EG86">
        <f t="shared" si="138"/>
        <v>7.4172568283919674E-2</v>
      </c>
      <c r="EH86">
        <f t="shared" si="139"/>
        <v>0</v>
      </c>
      <c r="EI86">
        <f t="shared" si="140"/>
        <v>0</v>
      </c>
      <c r="EJ86">
        <f t="shared" si="141"/>
        <v>0.24832127514305832</v>
      </c>
      <c r="EK86">
        <f t="shared" si="142"/>
        <v>0</v>
      </c>
      <c r="EL86">
        <f t="shared" si="143"/>
        <v>0</v>
      </c>
      <c r="EM86">
        <f t="shared" si="144"/>
        <v>0</v>
      </c>
      <c r="EN86">
        <f t="shared" si="145"/>
        <v>0</v>
      </c>
      <c r="EO86">
        <f t="shared" si="146"/>
        <v>0.36416033483613136</v>
      </c>
      <c r="EP86">
        <f t="shared" si="147"/>
        <v>0</v>
      </c>
      <c r="EQ86">
        <f t="shared" si="148"/>
        <v>0</v>
      </c>
      <c r="ER86">
        <f t="shared" si="149"/>
        <v>0.48113196781166812</v>
      </c>
      <c r="ES86">
        <f t="shared" si="150"/>
        <v>0.50159415485949843</v>
      </c>
      <c r="ET86">
        <f t="shared" si="151"/>
        <v>0.73064851250827723</v>
      </c>
      <c r="EU86" s="27">
        <f t="shared" si="152"/>
        <v>1.647446457990116E-2</v>
      </c>
      <c r="EV86">
        <f t="shared" si="153"/>
        <v>0.2306425041186162</v>
      </c>
      <c r="EW86">
        <f t="shared" si="154"/>
        <v>0.26359143327841844</v>
      </c>
      <c r="EX86">
        <f t="shared" si="155"/>
        <v>0.21416803953871505</v>
      </c>
      <c r="EY86">
        <f t="shared" si="156"/>
        <v>0</v>
      </c>
      <c r="EZ86">
        <f t="shared" si="157"/>
        <v>0</v>
      </c>
      <c r="FA86">
        <f t="shared" si="158"/>
        <v>3.8440417353102697E-2</v>
      </c>
      <c r="FB86">
        <f t="shared" si="159"/>
        <v>0.12685337726523893</v>
      </c>
      <c r="FC86">
        <f t="shared" si="160"/>
        <v>0</v>
      </c>
      <c r="FD86">
        <f t="shared" si="161"/>
        <v>0.12685337726523893</v>
      </c>
      <c r="FE86">
        <f t="shared" si="162"/>
        <v>0</v>
      </c>
      <c r="FF86">
        <f t="shared" si="163"/>
        <v>6.0406370126304232E-2</v>
      </c>
      <c r="FG86">
        <f t="shared" si="164"/>
        <v>5.4914881933003853E-3</v>
      </c>
      <c r="FH86" s="27">
        <f t="shared" si="165"/>
        <v>0.12870795361610143</v>
      </c>
      <c r="FI86">
        <f t="shared" si="166"/>
        <v>0.50094260820972958</v>
      </c>
      <c r="FJ86">
        <f t="shared" si="167"/>
        <v>0.53915560467681589</v>
      </c>
      <c r="FK86">
        <f t="shared" si="168"/>
        <v>0.48113196781166812</v>
      </c>
      <c r="FL86">
        <f t="shared" si="169"/>
        <v>0</v>
      </c>
      <c r="FM86">
        <f t="shared" si="170"/>
        <v>0</v>
      </c>
      <c r="FN86">
        <f t="shared" si="171"/>
        <v>0.1973406377283827</v>
      </c>
      <c r="FO86">
        <f t="shared" si="172"/>
        <v>0.36416033483613136</v>
      </c>
      <c r="FP86">
        <f t="shared" si="173"/>
        <v>0</v>
      </c>
      <c r="FQ86">
        <f t="shared" si="174"/>
        <v>0.36416033483613136</v>
      </c>
      <c r="FR86">
        <f t="shared" si="175"/>
        <v>0</v>
      </c>
      <c r="FS86">
        <f t="shared" si="176"/>
        <v>0.24832127514305832</v>
      </c>
      <c r="FT86">
        <f t="shared" si="177"/>
        <v>7.4172568283919674E-2</v>
      </c>
    </row>
    <row r="87" spans="1:176">
      <c r="A87" t="s">
        <v>284</v>
      </c>
      <c r="B87" t="s">
        <v>100</v>
      </c>
      <c r="C87" t="s">
        <v>351</v>
      </c>
      <c r="D87" s="25" t="s">
        <v>356</v>
      </c>
      <c r="E87" s="25" t="s">
        <v>258</v>
      </c>
      <c r="F87">
        <v>3.012048192771084E-2</v>
      </c>
      <c r="G87">
        <v>0.20481927710843376</v>
      </c>
      <c r="H87">
        <v>0.39759036144578297</v>
      </c>
      <c r="I87">
        <v>0</v>
      </c>
      <c r="J87">
        <v>0.15060240963855423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0.20481927710843367</v>
      </c>
      <c r="AY87">
        <v>0</v>
      </c>
      <c r="AZ87">
        <v>1.2048192771084336E-2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 s="27">
        <f t="shared" si="89"/>
        <v>1</v>
      </c>
      <c r="CA87">
        <f t="shared" si="90"/>
        <v>2</v>
      </c>
      <c r="CB87">
        <f t="shared" si="91"/>
        <v>3</v>
      </c>
      <c r="CC87">
        <f>[1]!shannonweaver(J87:BT87)</f>
        <v>0.80342389991471463</v>
      </c>
      <c r="CD87">
        <f t="shared" si="92"/>
        <v>0.73130794931188736</v>
      </c>
      <c r="CE87">
        <v>2</v>
      </c>
      <c r="CN87">
        <f t="shared" si="93"/>
        <v>5</v>
      </c>
      <c r="CO87">
        <f t="shared" si="94"/>
        <v>0.63253012048192758</v>
      </c>
      <c r="CP87">
        <f t="shared" si="95"/>
        <v>3.012048192771084E-2</v>
      </c>
      <c r="CQ87">
        <f t="shared" si="96"/>
        <v>0.20481927710843376</v>
      </c>
      <c r="CR87">
        <f t="shared" si="97"/>
        <v>0.39759036144578297</v>
      </c>
      <c r="CS87">
        <f t="shared" si="98"/>
        <v>0.15060240963855423</v>
      </c>
      <c r="CT87">
        <f t="shared" si="99"/>
        <v>0</v>
      </c>
      <c r="CU87">
        <f t="shared" si="100"/>
        <v>0</v>
      </c>
      <c r="CV87">
        <f t="shared" si="101"/>
        <v>0</v>
      </c>
      <c r="CW87">
        <f t="shared" si="102"/>
        <v>0</v>
      </c>
      <c r="CX87">
        <f t="shared" si="103"/>
        <v>0</v>
      </c>
      <c r="CY87">
        <f t="shared" si="104"/>
        <v>0</v>
      </c>
      <c r="CZ87">
        <f t="shared" si="105"/>
        <v>0</v>
      </c>
      <c r="DA87">
        <f t="shared" si="106"/>
        <v>0</v>
      </c>
      <c r="DB87">
        <f t="shared" si="107"/>
        <v>0</v>
      </c>
      <c r="DC87">
        <f t="shared" si="108"/>
        <v>0</v>
      </c>
      <c r="DD87">
        <f t="shared" si="109"/>
        <v>0</v>
      </c>
      <c r="DE87">
        <f t="shared" si="110"/>
        <v>0</v>
      </c>
      <c r="DF87">
        <f t="shared" si="111"/>
        <v>2.7925160569673268E-4</v>
      </c>
      <c r="DG87">
        <f t="shared" si="112"/>
        <v>0</v>
      </c>
      <c r="DH87">
        <f t="shared" si="113"/>
        <v>0</v>
      </c>
      <c r="DI87">
        <f t="shared" si="114"/>
        <v>0</v>
      </c>
      <c r="DJ87">
        <f t="shared" si="115"/>
        <v>0</v>
      </c>
      <c r="DK87">
        <f t="shared" si="116"/>
        <v>0.21686746987951802</v>
      </c>
      <c r="DL87">
        <f t="shared" si="117"/>
        <v>0</v>
      </c>
      <c r="DM87">
        <f t="shared" si="118"/>
        <v>0</v>
      </c>
      <c r="DN87">
        <f t="shared" si="119"/>
        <v>0.15060240963855423</v>
      </c>
      <c r="DO87">
        <f t="shared" si="120"/>
        <v>0.21686746987951802</v>
      </c>
      <c r="DP87">
        <f t="shared" si="121"/>
        <v>0.36746987951807225</v>
      </c>
      <c r="DQ87">
        <f t="shared" si="122"/>
        <v>3</v>
      </c>
      <c r="DR87" s="50">
        <f t="shared" si="123"/>
        <v>1.0258699410509544</v>
      </c>
      <c r="DS87" s="50">
        <f t="shared" si="124"/>
        <v>0.91953136208923703</v>
      </c>
      <c r="DT87">
        <f t="shared" si="125"/>
        <v>0.1744358065255554</v>
      </c>
      <c r="DU87">
        <f t="shared" si="126"/>
        <v>0.46964487412021599</v>
      </c>
      <c r="DV87">
        <f t="shared" si="127"/>
        <v>0.68225863016920785</v>
      </c>
      <c r="DW87">
        <f t="shared" si="128"/>
        <v>0.39854226138933557</v>
      </c>
      <c r="DX87">
        <f t="shared" si="129"/>
        <v>0</v>
      </c>
      <c r="DY87">
        <f t="shared" si="130"/>
        <v>0</v>
      </c>
      <c r="DZ87">
        <f t="shared" si="131"/>
        <v>0</v>
      </c>
      <c r="EA87">
        <f t="shared" si="132"/>
        <v>0</v>
      </c>
      <c r="EB87">
        <f t="shared" si="133"/>
        <v>0</v>
      </c>
      <c r="EC87">
        <f t="shared" si="134"/>
        <v>0</v>
      </c>
      <c r="ED87">
        <f t="shared" si="135"/>
        <v>0</v>
      </c>
      <c r="EE87">
        <f t="shared" si="136"/>
        <v>0</v>
      </c>
      <c r="EF87">
        <f t="shared" si="137"/>
        <v>0</v>
      </c>
      <c r="EG87">
        <f t="shared" si="138"/>
        <v>0</v>
      </c>
      <c r="EH87">
        <f t="shared" si="139"/>
        <v>0</v>
      </c>
      <c r="EI87">
        <f t="shared" si="140"/>
        <v>0</v>
      </c>
      <c r="EJ87">
        <f t="shared" si="141"/>
        <v>1.6711600862531324E-2</v>
      </c>
      <c r="EK87">
        <f t="shared" si="142"/>
        <v>0</v>
      </c>
      <c r="EL87">
        <f t="shared" si="143"/>
        <v>0</v>
      </c>
      <c r="EM87">
        <f t="shared" si="144"/>
        <v>0</v>
      </c>
      <c r="EN87">
        <f t="shared" si="145"/>
        <v>0</v>
      </c>
      <c r="EO87">
        <f t="shared" si="146"/>
        <v>0.48441451473390384</v>
      </c>
      <c r="EP87">
        <f t="shared" si="147"/>
        <v>0</v>
      </c>
      <c r="EQ87">
        <f t="shared" si="148"/>
        <v>0</v>
      </c>
      <c r="ER87">
        <f t="shared" si="149"/>
        <v>0.39854226138933557</v>
      </c>
      <c r="ES87">
        <f t="shared" si="150"/>
        <v>0.48441451473390384</v>
      </c>
      <c r="ET87">
        <f t="shared" si="151"/>
        <v>0.65126496470565931</v>
      </c>
      <c r="EU87" s="27">
        <f t="shared" si="152"/>
        <v>3.012048192771084E-2</v>
      </c>
      <c r="EV87">
        <f t="shared" si="153"/>
        <v>0.20481927710843376</v>
      </c>
      <c r="EW87">
        <f t="shared" si="154"/>
        <v>0.39759036144578297</v>
      </c>
      <c r="EX87">
        <f t="shared" si="155"/>
        <v>0.15060240963855423</v>
      </c>
      <c r="EY87">
        <f t="shared" si="156"/>
        <v>0</v>
      </c>
      <c r="EZ87">
        <f t="shared" si="157"/>
        <v>0</v>
      </c>
      <c r="FA87">
        <f t="shared" si="158"/>
        <v>0</v>
      </c>
      <c r="FB87">
        <f t="shared" si="159"/>
        <v>0.21686746987951802</v>
      </c>
      <c r="FC87">
        <f t="shared" si="160"/>
        <v>0</v>
      </c>
      <c r="FD87">
        <f t="shared" si="161"/>
        <v>0.21686746987951802</v>
      </c>
      <c r="FE87">
        <f t="shared" si="162"/>
        <v>0</v>
      </c>
      <c r="FF87">
        <f t="shared" si="163"/>
        <v>0</v>
      </c>
      <c r="FG87">
        <f t="shared" si="164"/>
        <v>0</v>
      </c>
      <c r="FH87" s="27">
        <f t="shared" si="165"/>
        <v>0.1744358065255554</v>
      </c>
      <c r="FI87">
        <f t="shared" si="166"/>
        <v>0.46964487412021599</v>
      </c>
      <c r="FJ87">
        <f t="shared" si="167"/>
        <v>0.68225863016920785</v>
      </c>
      <c r="FK87">
        <f t="shared" si="168"/>
        <v>0.39854226138933557</v>
      </c>
      <c r="FL87">
        <f t="shared" si="169"/>
        <v>0</v>
      </c>
      <c r="FM87">
        <f t="shared" si="170"/>
        <v>0</v>
      </c>
      <c r="FN87">
        <f t="shared" si="171"/>
        <v>0</v>
      </c>
      <c r="FO87">
        <f t="shared" si="172"/>
        <v>0.48441451473390384</v>
      </c>
      <c r="FP87">
        <f t="shared" si="173"/>
        <v>0</v>
      </c>
      <c r="FQ87">
        <f t="shared" si="174"/>
        <v>0.48441451473390384</v>
      </c>
      <c r="FR87">
        <f t="shared" si="175"/>
        <v>0</v>
      </c>
      <c r="FS87">
        <f t="shared" si="176"/>
        <v>0</v>
      </c>
      <c r="FT87">
        <f t="shared" si="177"/>
        <v>0</v>
      </c>
    </row>
    <row r="88" spans="1:176">
      <c r="A88" t="s">
        <v>285</v>
      </c>
      <c r="B88" t="s">
        <v>100</v>
      </c>
      <c r="C88" t="s">
        <v>351</v>
      </c>
      <c r="D88" s="25" t="s">
        <v>356</v>
      </c>
      <c r="E88" s="25" t="s">
        <v>258</v>
      </c>
      <c r="F88">
        <v>6.7020385367215843E-2</v>
      </c>
      <c r="G88">
        <v>0.22340128455738614</v>
      </c>
      <c r="H88">
        <v>0.25691147724099406</v>
      </c>
      <c r="I88">
        <v>0</v>
      </c>
      <c r="J88">
        <v>0.16755096341803963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5.5850321139346536E-3</v>
      </c>
      <c r="R88">
        <v>0</v>
      </c>
      <c r="S88">
        <v>5.5850321139346536E-3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5.5850321139346536E-3</v>
      </c>
      <c r="AE88">
        <v>0.10053057805082379</v>
      </c>
      <c r="AF88">
        <v>0</v>
      </c>
      <c r="AG88">
        <v>0</v>
      </c>
      <c r="AH88">
        <v>0</v>
      </c>
      <c r="AI88">
        <v>0</v>
      </c>
      <c r="AJ88">
        <v>2.2340128455738614E-2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2.7925160569673268E-4</v>
      </c>
      <c r="AR88">
        <v>0</v>
      </c>
      <c r="AS88">
        <v>0</v>
      </c>
      <c r="AT88">
        <v>0</v>
      </c>
      <c r="AU88">
        <v>5.5850321139346536E-3</v>
      </c>
      <c r="AV88">
        <v>0</v>
      </c>
      <c r="AW88">
        <v>0</v>
      </c>
      <c r="AX88">
        <v>0.13404077073443174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5.5850321139346536E-3</v>
      </c>
      <c r="BW88">
        <v>0</v>
      </c>
      <c r="BX88">
        <v>0</v>
      </c>
      <c r="BY88">
        <v>0</v>
      </c>
      <c r="BZ88" s="27">
        <f t="shared" si="89"/>
        <v>3</v>
      </c>
      <c r="CA88">
        <f t="shared" si="90"/>
        <v>6</v>
      </c>
      <c r="CB88">
        <f t="shared" si="91"/>
        <v>9</v>
      </c>
      <c r="CC88">
        <f>[1]!shannonweaver(J88:BT88)</f>
        <v>1.4378507417394357</v>
      </c>
      <c r="CD88">
        <f t="shared" si="92"/>
        <v>0.65439407358286417</v>
      </c>
      <c r="CE88">
        <v>2</v>
      </c>
      <c r="CN88">
        <f t="shared" si="93"/>
        <v>11</v>
      </c>
      <c r="CO88">
        <f t="shared" si="94"/>
        <v>0.547333147165596</v>
      </c>
      <c r="CP88">
        <f t="shared" si="95"/>
        <v>6.7020385367215843E-2</v>
      </c>
      <c r="CQ88">
        <f t="shared" si="96"/>
        <v>0.22340128455738614</v>
      </c>
      <c r="CR88">
        <f t="shared" si="97"/>
        <v>0.25691147724099406</v>
      </c>
      <c r="CS88">
        <f t="shared" si="98"/>
        <v>0.16755096341803963</v>
      </c>
      <c r="CT88">
        <f t="shared" si="99"/>
        <v>0</v>
      </c>
      <c r="CU88">
        <f t="shared" si="100"/>
        <v>0</v>
      </c>
      <c r="CV88">
        <f t="shared" si="101"/>
        <v>0</v>
      </c>
      <c r="CW88">
        <f t="shared" si="102"/>
        <v>1.1170064227869307E-2</v>
      </c>
      <c r="CX88">
        <f t="shared" si="103"/>
        <v>0</v>
      </c>
      <c r="CY88">
        <f t="shared" si="104"/>
        <v>5.5850321139346536E-3</v>
      </c>
      <c r="CZ88">
        <f t="shared" si="105"/>
        <v>0</v>
      </c>
      <c r="DA88">
        <f t="shared" si="106"/>
        <v>0.10053057805082379</v>
      </c>
      <c r="DB88">
        <f t="shared" si="107"/>
        <v>0</v>
      </c>
      <c r="DC88">
        <f t="shared" si="108"/>
        <v>2.2340128455738614E-2</v>
      </c>
      <c r="DD88">
        <f t="shared" si="109"/>
        <v>0</v>
      </c>
      <c r="DE88">
        <f t="shared" si="110"/>
        <v>0</v>
      </c>
      <c r="DF88">
        <f t="shared" si="111"/>
        <v>1.1701296151670461E-2</v>
      </c>
      <c r="DG88">
        <f t="shared" si="112"/>
        <v>0</v>
      </c>
      <c r="DH88">
        <f t="shared" si="113"/>
        <v>0</v>
      </c>
      <c r="DI88">
        <f t="shared" si="114"/>
        <v>5.5850321139346536E-3</v>
      </c>
      <c r="DJ88">
        <f t="shared" si="115"/>
        <v>0</v>
      </c>
      <c r="DK88">
        <f t="shared" si="116"/>
        <v>0.13404077073443174</v>
      </c>
      <c r="DL88">
        <f t="shared" si="117"/>
        <v>0</v>
      </c>
      <c r="DM88">
        <f t="shared" si="118"/>
        <v>0</v>
      </c>
      <c r="DN88">
        <f t="shared" si="119"/>
        <v>0.16755096341803963</v>
      </c>
      <c r="DO88">
        <f t="shared" si="120"/>
        <v>0.27953085730242944</v>
      </c>
      <c r="DP88">
        <f t="shared" si="121"/>
        <v>0.44708182072046909</v>
      </c>
      <c r="DQ88">
        <f t="shared" si="122"/>
        <v>8</v>
      </c>
      <c r="DR88" s="50">
        <f t="shared" si="123"/>
        <v>0.94235748868081426</v>
      </c>
      <c r="DS88" s="50">
        <f t="shared" si="124"/>
        <v>0.8328022948353645</v>
      </c>
      <c r="DT88">
        <f t="shared" si="125"/>
        <v>0.26186555473518458</v>
      </c>
      <c r="DU88">
        <f t="shared" si="126"/>
        <v>0.49229936868261781</v>
      </c>
      <c r="DV88">
        <f t="shared" si="127"/>
        <v>0.53154335688639387</v>
      </c>
      <c r="DW88">
        <f t="shared" si="128"/>
        <v>0.42171948868111941</v>
      </c>
      <c r="DX88">
        <f t="shared" si="129"/>
        <v>0</v>
      </c>
      <c r="DY88">
        <f t="shared" si="130"/>
        <v>0</v>
      </c>
      <c r="DZ88">
        <f t="shared" si="131"/>
        <v>0</v>
      </c>
      <c r="EA88">
        <f t="shared" si="132"/>
        <v>0.10588627815010657</v>
      </c>
      <c r="EB88">
        <f t="shared" si="133"/>
        <v>0</v>
      </c>
      <c r="EC88">
        <f t="shared" si="134"/>
        <v>7.4802812276197159E-2</v>
      </c>
      <c r="ED88">
        <f t="shared" si="135"/>
        <v>0</v>
      </c>
      <c r="EE88">
        <f t="shared" si="136"/>
        <v>0.32263381141704461</v>
      </c>
      <c r="EF88">
        <f t="shared" si="137"/>
        <v>0</v>
      </c>
      <c r="EG88">
        <f t="shared" si="138"/>
        <v>0.15002833055603246</v>
      </c>
      <c r="EH88">
        <f t="shared" si="139"/>
        <v>0</v>
      </c>
      <c r="EI88">
        <f t="shared" si="140"/>
        <v>0</v>
      </c>
      <c r="EJ88">
        <f t="shared" si="141"/>
        <v>0.10838460798736753</v>
      </c>
      <c r="EK88">
        <f t="shared" si="142"/>
        <v>0</v>
      </c>
      <c r="EL88">
        <f t="shared" si="143"/>
        <v>0</v>
      </c>
      <c r="EM88">
        <f t="shared" si="144"/>
        <v>7.4802812276197159E-2</v>
      </c>
      <c r="EN88">
        <f t="shared" si="145"/>
        <v>0</v>
      </c>
      <c r="EO88">
        <f t="shared" si="146"/>
        <v>0.37483155947520364</v>
      </c>
      <c r="EP88">
        <f t="shared" si="147"/>
        <v>0</v>
      </c>
      <c r="EQ88">
        <f t="shared" si="148"/>
        <v>0</v>
      </c>
      <c r="ER88">
        <f t="shared" si="149"/>
        <v>0.42171948868111941</v>
      </c>
      <c r="ES88">
        <f t="shared" si="150"/>
        <v>0.55707626088678974</v>
      </c>
      <c r="ET88">
        <f t="shared" si="151"/>
        <v>0.73238069042548581</v>
      </c>
      <c r="EU88" s="27">
        <f t="shared" si="152"/>
        <v>6.7020385367215843E-2</v>
      </c>
      <c r="EV88">
        <f t="shared" si="153"/>
        <v>0.22340128455738614</v>
      </c>
      <c r="EW88">
        <f t="shared" si="154"/>
        <v>0.25691147724099406</v>
      </c>
      <c r="EX88">
        <f t="shared" si="155"/>
        <v>0.16755096341803963</v>
      </c>
      <c r="EY88">
        <f t="shared" si="156"/>
        <v>5.5850321139346536E-3</v>
      </c>
      <c r="EZ88">
        <f t="shared" si="157"/>
        <v>0</v>
      </c>
      <c r="FA88">
        <f t="shared" si="158"/>
        <v>0.11170064227869309</v>
      </c>
      <c r="FB88">
        <f t="shared" si="159"/>
        <v>0.13404077073443174</v>
      </c>
      <c r="FC88">
        <f t="shared" si="160"/>
        <v>0</v>
      </c>
      <c r="FD88">
        <f t="shared" si="161"/>
        <v>0.13404077073443174</v>
      </c>
      <c r="FE88">
        <f t="shared" si="162"/>
        <v>0</v>
      </c>
      <c r="FF88">
        <f t="shared" si="163"/>
        <v>0</v>
      </c>
      <c r="FG88">
        <f t="shared" si="164"/>
        <v>2.8204412175370001E-2</v>
      </c>
      <c r="FH88" s="27">
        <f t="shared" si="165"/>
        <v>0.26186555473518458</v>
      </c>
      <c r="FI88">
        <f t="shared" si="166"/>
        <v>0.49229936868261781</v>
      </c>
      <c r="FJ88">
        <f t="shared" si="167"/>
        <v>0.53154335688639387</v>
      </c>
      <c r="FK88">
        <f t="shared" si="168"/>
        <v>0.42171948868111941</v>
      </c>
      <c r="FL88">
        <f t="shared" si="169"/>
        <v>7.4802812276197159E-2</v>
      </c>
      <c r="FM88">
        <f t="shared" si="170"/>
        <v>0</v>
      </c>
      <c r="FN88">
        <f t="shared" si="171"/>
        <v>0.340773762256943</v>
      </c>
      <c r="FO88">
        <f t="shared" si="172"/>
        <v>0.37483155947520364</v>
      </c>
      <c r="FP88">
        <f t="shared" si="173"/>
        <v>0</v>
      </c>
      <c r="FQ88">
        <f t="shared" si="174"/>
        <v>0.37483155947520364</v>
      </c>
      <c r="FR88">
        <f t="shared" si="175"/>
        <v>0</v>
      </c>
      <c r="FS88">
        <f t="shared" si="176"/>
        <v>0</v>
      </c>
      <c r="FT88">
        <f t="shared" si="177"/>
        <v>0.16874133343095321</v>
      </c>
    </row>
    <row r="89" spans="1:176">
      <c r="A89" t="s">
        <v>115</v>
      </c>
      <c r="B89" t="s">
        <v>100</v>
      </c>
      <c r="C89" t="s">
        <v>351</v>
      </c>
      <c r="D89" s="25" t="s">
        <v>356</v>
      </c>
      <c r="E89" s="25" t="s">
        <v>258</v>
      </c>
      <c r="F89">
        <v>2.2844089091947458E-2</v>
      </c>
      <c r="G89">
        <v>0.15990862364363226</v>
      </c>
      <c r="H89">
        <v>0.28555111364934316</v>
      </c>
      <c r="I89">
        <v>0</v>
      </c>
      <c r="J89">
        <v>0.23986293546544826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1.1422044545973729E-2</v>
      </c>
      <c r="S89">
        <v>6.2821245002855517E-3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0.10850942318675048</v>
      </c>
      <c r="AF89">
        <v>0</v>
      </c>
      <c r="AG89">
        <v>0</v>
      </c>
      <c r="AH89">
        <v>0</v>
      </c>
      <c r="AI89">
        <v>0</v>
      </c>
      <c r="AJ89">
        <v>2.2844089091947458E-2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5.7110222729868645E-3</v>
      </c>
      <c r="AQ89">
        <v>5.7110222729868645E-3</v>
      </c>
      <c r="AR89">
        <v>0</v>
      </c>
      <c r="AS89">
        <v>0</v>
      </c>
      <c r="AT89">
        <v>0</v>
      </c>
      <c r="AU89">
        <v>5.7110222729868645E-3</v>
      </c>
      <c r="AV89">
        <v>0</v>
      </c>
      <c r="AW89">
        <v>0</v>
      </c>
      <c r="AX89">
        <v>0.11422044545973731</v>
      </c>
      <c r="AY89">
        <v>0</v>
      </c>
      <c r="AZ89">
        <v>1.1422044545973729E-2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 s="27">
        <f t="shared" si="89"/>
        <v>3</v>
      </c>
      <c r="CA89">
        <f t="shared" si="90"/>
        <v>7</v>
      </c>
      <c r="CB89">
        <f t="shared" si="91"/>
        <v>10</v>
      </c>
      <c r="CC89">
        <f>[1]!shannonweaver(J89:BT89)</f>
        <v>1.5125816235134433</v>
      </c>
      <c r="CD89">
        <f t="shared" si="92"/>
        <v>0.65690585252015032</v>
      </c>
      <c r="CE89">
        <v>2</v>
      </c>
      <c r="CN89">
        <f t="shared" si="93"/>
        <v>12</v>
      </c>
      <c r="CO89">
        <f t="shared" si="94"/>
        <v>0.46830382638492285</v>
      </c>
      <c r="CP89">
        <f t="shared" si="95"/>
        <v>2.2844089091947458E-2</v>
      </c>
      <c r="CQ89">
        <f t="shared" si="96"/>
        <v>0.15990862364363226</v>
      </c>
      <c r="CR89">
        <f t="shared" si="97"/>
        <v>0.28555111364934316</v>
      </c>
      <c r="CS89">
        <f t="shared" si="98"/>
        <v>0.23986293546544826</v>
      </c>
      <c r="CT89">
        <f t="shared" si="99"/>
        <v>0</v>
      </c>
      <c r="CU89">
        <f t="shared" si="100"/>
        <v>0</v>
      </c>
      <c r="CV89">
        <f t="shared" si="101"/>
        <v>0</v>
      </c>
      <c r="CW89">
        <f t="shared" si="102"/>
        <v>1.770416904625928E-2</v>
      </c>
      <c r="CX89">
        <f t="shared" si="103"/>
        <v>0</v>
      </c>
      <c r="CY89">
        <f t="shared" si="104"/>
        <v>0</v>
      </c>
      <c r="CZ89">
        <f t="shared" si="105"/>
        <v>0</v>
      </c>
      <c r="DA89">
        <f t="shared" si="106"/>
        <v>0.10850942318675048</v>
      </c>
      <c r="DB89">
        <f t="shared" si="107"/>
        <v>0</v>
      </c>
      <c r="DC89">
        <f t="shared" si="108"/>
        <v>2.2844089091947458E-2</v>
      </c>
      <c r="DD89">
        <f t="shared" si="109"/>
        <v>0</v>
      </c>
      <c r="DE89">
        <f t="shared" si="110"/>
        <v>0</v>
      </c>
      <c r="DF89">
        <f t="shared" si="111"/>
        <v>2.3918139516295504E-2</v>
      </c>
      <c r="DG89">
        <f t="shared" si="112"/>
        <v>0</v>
      </c>
      <c r="DH89">
        <f t="shared" si="113"/>
        <v>6.2480474851608877E-3</v>
      </c>
      <c r="DI89">
        <f t="shared" si="114"/>
        <v>5.7110222729868645E-3</v>
      </c>
      <c r="DJ89">
        <f t="shared" si="115"/>
        <v>0</v>
      </c>
      <c r="DK89">
        <f t="shared" si="116"/>
        <v>0.12564249000571104</v>
      </c>
      <c r="DL89">
        <f t="shared" si="117"/>
        <v>0</v>
      </c>
      <c r="DM89">
        <f t="shared" si="118"/>
        <v>0</v>
      </c>
      <c r="DN89">
        <f t="shared" si="119"/>
        <v>0.23986293546544826</v>
      </c>
      <c r="DO89">
        <f t="shared" si="120"/>
        <v>0.29183323814962886</v>
      </c>
      <c r="DP89">
        <f t="shared" si="121"/>
        <v>0.53169617361507704</v>
      </c>
      <c r="DQ89">
        <f t="shared" si="122"/>
        <v>8</v>
      </c>
      <c r="DR89" s="50">
        <f t="shared" si="123"/>
        <v>0.94500060331701119</v>
      </c>
      <c r="DS89" s="50">
        <f t="shared" si="124"/>
        <v>0.7536807223144576</v>
      </c>
      <c r="DT89">
        <f t="shared" si="125"/>
        <v>0.1517240615857669</v>
      </c>
      <c r="DU89">
        <f t="shared" si="126"/>
        <v>0.41139220693556416</v>
      </c>
      <c r="DV89">
        <f t="shared" si="127"/>
        <v>0.56376202750152249</v>
      </c>
      <c r="DW89">
        <f t="shared" si="128"/>
        <v>0.51181220649506509</v>
      </c>
      <c r="DX89">
        <f t="shared" si="129"/>
        <v>0</v>
      </c>
      <c r="DY89">
        <f t="shared" si="130"/>
        <v>0</v>
      </c>
      <c r="DZ89">
        <f t="shared" si="131"/>
        <v>0</v>
      </c>
      <c r="EA89">
        <f t="shared" si="132"/>
        <v>0.13345278615983738</v>
      </c>
      <c r="EB89">
        <f t="shared" si="133"/>
        <v>0</v>
      </c>
      <c r="EC89">
        <f t="shared" si="134"/>
        <v>0</v>
      </c>
      <c r="ED89">
        <f t="shared" si="135"/>
        <v>0</v>
      </c>
      <c r="EE89">
        <f t="shared" si="136"/>
        <v>0.33567617931201155</v>
      </c>
      <c r="EF89">
        <f t="shared" si="137"/>
        <v>0</v>
      </c>
      <c r="EG89">
        <f t="shared" si="138"/>
        <v>0.1517240615857669</v>
      </c>
      <c r="EH89">
        <f t="shared" si="139"/>
        <v>0</v>
      </c>
      <c r="EI89">
        <f t="shared" si="140"/>
        <v>0</v>
      </c>
      <c r="EJ89">
        <f t="shared" si="141"/>
        <v>0.15527814582513633</v>
      </c>
      <c r="EK89">
        <f t="shared" si="142"/>
        <v>0</v>
      </c>
      <c r="EL89">
        <f t="shared" si="143"/>
        <v>7.9127136440954662E-2</v>
      </c>
      <c r="EM89">
        <f t="shared" si="144"/>
        <v>7.5643422944472266E-2</v>
      </c>
      <c r="EN89">
        <f t="shared" si="145"/>
        <v>0</v>
      </c>
      <c r="EO89">
        <f t="shared" si="146"/>
        <v>0.36233741059067492</v>
      </c>
      <c r="EP89">
        <f t="shared" si="147"/>
        <v>0</v>
      </c>
      <c r="EQ89">
        <f t="shared" si="148"/>
        <v>0</v>
      </c>
      <c r="ER89">
        <f t="shared" si="149"/>
        <v>0.51181220649506509</v>
      </c>
      <c r="ES89">
        <f t="shared" si="150"/>
        <v>0.57069366735645899</v>
      </c>
      <c r="ET89">
        <f t="shared" si="151"/>
        <v>0.81711560448043885</v>
      </c>
      <c r="EU89" s="27">
        <f t="shared" si="152"/>
        <v>2.2844089091947458E-2</v>
      </c>
      <c r="EV89">
        <f t="shared" si="153"/>
        <v>0.15990862364363226</v>
      </c>
      <c r="EW89">
        <f t="shared" si="154"/>
        <v>0.28555111364934316</v>
      </c>
      <c r="EX89">
        <f t="shared" si="155"/>
        <v>0.23986293546544826</v>
      </c>
      <c r="EY89">
        <f t="shared" si="156"/>
        <v>0</v>
      </c>
      <c r="EZ89">
        <f t="shared" si="157"/>
        <v>0</v>
      </c>
      <c r="FA89">
        <f t="shared" si="158"/>
        <v>0.12621359223300976</v>
      </c>
      <c r="FB89">
        <f t="shared" si="159"/>
        <v>0.12564249000571104</v>
      </c>
      <c r="FC89">
        <f t="shared" si="160"/>
        <v>0</v>
      </c>
      <c r="FD89">
        <f t="shared" si="161"/>
        <v>0.12564249000571104</v>
      </c>
      <c r="FE89">
        <f t="shared" si="162"/>
        <v>0</v>
      </c>
      <c r="FF89">
        <f t="shared" si="163"/>
        <v>0</v>
      </c>
      <c r="FG89">
        <f t="shared" si="164"/>
        <v>3.9977155910908051E-2</v>
      </c>
      <c r="FH89" s="27">
        <f t="shared" si="165"/>
        <v>0.1517240615857669</v>
      </c>
      <c r="FI89">
        <f t="shared" si="166"/>
        <v>0.41139220693556416</v>
      </c>
      <c r="FJ89">
        <f t="shared" si="167"/>
        <v>0.56376202750152249</v>
      </c>
      <c r="FK89">
        <f t="shared" si="168"/>
        <v>0.51181220649506509</v>
      </c>
      <c r="FL89">
        <f t="shared" si="169"/>
        <v>0</v>
      </c>
      <c r="FM89">
        <f t="shared" si="170"/>
        <v>0</v>
      </c>
      <c r="FN89">
        <f t="shared" si="171"/>
        <v>0.36319810562742672</v>
      </c>
      <c r="FO89">
        <f t="shared" si="172"/>
        <v>0.36233741059067492</v>
      </c>
      <c r="FP89">
        <f t="shared" si="173"/>
        <v>0</v>
      </c>
      <c r="FQ89">
        <f t="shared" si="174"/>
        <v>0.36233741059067492</v>
      </c>
      <c r="FR89">
        <f t="shared" si="175"/>
        <v>0</v>
      </c>
      <c r="FS89">
        <f t="shared" si="176"/>
        <v>0</v>
      </c>
      <c r="FT89">
        <f t="shared" si="177"/>
        <v>0.20129962493569117</v>
      </c>
    </row>
    <row r="90" spans="1:176">
      <c r="A90" t="s">
        <v>116</v>
      </c>
      <c r="B90" t="s">
        <v>100</v>
      </c>
      <c r="C90" t="s">
        <v>351</v>
      </c>
      <c r="D90" s="25" t="s">
        <v>356</v>
      </c>
      <c r="E90" s="25" t="s">
        <v>258</v>
      </c>
      <c r="F90">
        <v>6.8728522336769751E-2</v>
      </c>
      <c r="G90">
        <v>0.18744142455482665</v>
      </c>
      <c r="H90">
        <v>0.21243361449547021</v>
      </c>
      <c r="I90">
        <v>0</v>
      </c>
      <c r="J90">
        <v>0.1999375195251484</v>
      </c>
      <c r="K90">
        <v>6.560449859418933E-3</v>
      </c>
      <c r="L90">
        <v>0</v>
      </c>
      <c r="M90">
        <v>0</v>
      </c>
      <c r="N90">
        <v>0</v>
      </c>
      <c r="O90">
        <v>0</v>
      </c>
      <c r="P90">
        <v>0</v>
      </c>
      <c r="Q90">
        <v>6.2480474851608877E-3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4.9984379881287094E-2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1.2496094970321775E-2</v>
      </c>
      <c r="AQ90">
        <v>0</v>
      </c>
      <c r="AR90">
        <v>0</v>
      </c>
      <c r="AS90">
        <v>0</v>
      </c>
      <c r="AT90">
        <v>6.2480474851608877E-3</v>
      </c>
      <c r="AU90">
        <v>0</v>
      </c>
      <c r="AV90">
        <v>0</v>
      </c>
      <c r="AW90">
        <v>0</v>
      </c>
      <c r="AX90">
        <v>0.2499218994064355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 s="27">
        <f t="shared" si="89"/>
        <v>3</v>
      </c>
      <c r="CA90">
        <f t="shared" si="90"/>
        <v>4</v>
      </c>
      <c r="CB90">
        <f t="shared" si="91"/>
        <v>7</v>
      </c>
      <c r="CC90">
        <f>[1]!shannonweaver(J90:BT90)</f>
        <v>1.1918368094816687</v>
      </c>
      <c r="CD90">
        <f t="shared" si="92"/>
        <v>0.61248296076788189</v>
      </c>
      <c r="CE90">
        <v>2</v>
      </c>
      <c r="CN90">
        <f t="shared" si="93"/>
        <v>9</v>
      </c>
      <c r="CO90">
        <f t="shared" si="94"/>
        <v>0.4686035613870666</v>
      </c>
      <c r="CP90">
        <f t="shared" si="95"/>
        <v>6.8728522336769751E-2</v>
      </c>
      <c r="CQ90">
        <f t="shared" si="96"/>
        <v>0.18744142455482665</v>
      </c>
      <c r="CR90">
        <f t="shared" si="97"/>
        <v>0.21243361449547021</v>
      </c>
      <c r="CS90">
        <f t="shared" si="98"/>
        <v>0.1999375195251484</v>
      </c>
      <c r="CT90">
        <f t="shared" si="99"/>
        <v>6.560449859418933E-3</v>
      </c>
      <c r="CU90">
        <f t="shared" si="100"/>
        <v>0</v>
      </c>
      <c r="CV90">
        <f t="shared" si="101"/>
        <v>0</v>
      </c>
      <c r="CW90">
        <f t="shared" si="102"/>
        <v>6.2480474851608877E-3</v>
      </c>
      <c r="CX90">
        <f t="shared" si="103"/>
        <v>0</v>
      </c>
      <c r="CY90">
        <f t="shared" si="104"/>
        <v>0</v>
      </c>
      <c r="CZ90">
        <f t="shared" si="105"/>
        <v>0</v>
      </c>
      <c r="DA90">
        <f t="shared" si="106"/>
        <v>4.9984379881287094E-2</v>
      </c>
      <c r="DB90">
        <f t="shared" si="107"/>
        <v>0</v>
      </c>
      <c r="DC90">
        <f t="shared" si="108"/>
        <v>0</v>
      </c>
      <c r="DD90">
        <f t="shared" si="109"/>
        <v>0</v>
      </c>
      <c r="DE90">
        <f t="shared" si="110"/>
        <v>0</v>
      </c>
      <c r="DF90">
        <f t="shared" si="111"/>
        <v>0.13471831719254401</v>
      </c>
      <c r="DG90">
        <f t="shared" si="112"/>
        <v>0</v>
      </c>
      <c r="DH90">
        <f t="shared" si="113"/>
        <v>0</v>
      </c>
      <c r="DI90">
        <f t="shared" si="114"/>
        <v>0</v>
      </c>
      <c r="DJ90">
        <f t="shared" si="115"/>
        <v>0</v>
      </c>
      <c r="DK90">
        <f t="shared" si="116"/>
        <v>0.2499218994064355</v>
      </c>
      <c r="DL90">
        <f t="shared" si="117"/>
        <v>0</v>
      </c>
      <c r="DM90">
        <f t="shared" si="118"/>
        <v>0</v>
      </c>
      <c r="DN90">
        <f t="shared" si="119"/>
        <v>0.20649796938456733</v>
      </c>
      <c r="DO90">
        <f t="shared" si="120"/>
        <v>0.32489846922836618</v>
      </c>
      <c r="DP90">
        <f t="shared" si="121"/>
        <v>0.53139643861293351</v>
      </c>
      <c r="DQ90">
        <f t="shared" si="122"/>
        <v>6</v>
      </c>
      <c r="DR90" s="50">
        <f t="shared" si="123"/>
        <v>0.89885219392057603</v>
      </c>
      <c r="DS90" s="50">
        <f t="shared" si="124"/>
        <v>0.75398105568239882</v>
      </c>
      <c r="DT90">
        <f t="shared" si="125"/>
        <v>0.2652611079536818</v>
      </c>
      <c r="DU90">
        <f t="shared" si="126"/>
        <v>0.44775735579695397</v>
      </c>
      <c r="DV90">
        <f t="shared" si="127"/>
        <v>0.47901494408883716</v>
      </c>
      <c r="DW90">
        <f t="shared" si="128"/>
        <v>0.46356950383161089</v>
      </c>
      <c r="DX90">
        <f t="shared" si="129"/>
        <v>8.1085428838764684E-2</v>
      </c>
      <c r="DY90">
        <f t="shared" si="130"/>
        <v>0</v>
      </c>
      <c r="DZ90">
        <f t="shared" si="131"/>
        <v>0</v>
      </c>
      <c r="EA90">
        <f t="shared" si="132"/>
        <v>7.9127136440954662E-2</v>
      </c>
      <c r="EB90">
        <f t="shared" si="133"/>
        <v>0</v>
      </c>
      <c r="EC90">
        <f t="shared" si="134"/>
        <v>0</v>
      </c>
      <c r="ED90">
        <f t="shared" si="135"/>
        <v>0</v>
      </c>
      <c r="EE90">
        <f t="shared" si="136"/>
        <v>0.2254775682362978</v>
      </c>
      <c r="EF90">
        <f t="shared" si="137"/>
        <v>0</v>
      </c>
      <c r="EG90">
        <f t="shared" si="138"/>
        <v>0</v>
      </c>
      <c r="EH90">
        <f t="shared" si="139"/>
        <v>0</v>
      </c>
      <c r="EI90">
        <f t="shared" si="140"/>
        <v>0</v>
      </c>
      <c r="EJ90">
        <f t="shared" si="141"/>
        <v>0.37582485633925838</v>
      </c>
      <c r="EK90">
        <f t="shared" si="142"/>
        <v>0</v>
      </c>
      <c r="EL90">
        <f t="shared" si="143"/>
        <v>0</v>
      </c>
      <c r="EM90">
        <f t="shared" si="144"/>
        <v>0</v>
      </c>
      <c r="EN90">
        <f t="shared" si="145"/>
        <v>0</v>
      </c>
      <c r="EO90">
        <f t="shared" si="146"/>
        <v>0.52350858810433065</v>
      </c>
      <c r="EP90">
        <f t="shared" si="147"/>
        <v>0</v>
      </c>
      <c r="EQ90">
        <f t="shared" si="148"/>
        <v>0</v>
      </c>
      <c r="ER90">
        <f t="shared" si="149"/>
        <v>0.47172153150398272</v>
      </c>
      <c r="ES90">
        <f t="shared" si="150"/>
        <v>0.60650422095077339</v>
      </c>
      <c r="ET90">
        <f t="shared" si="151"/>
        <v>0.81681527111249785</v>
      </c>
      <c r="EU90" s="27">
        <f t="shared" si="152"/>
        <v>6.8728522336769751E-2</v>
      </c>
      <c r="EV90">
        <f t="shared" si="153"/>
        <v>0.18744142455482665</v>
      </c>
      <c r="EW90">
        <f t="shared" si="154"/>
        <v>0.21243361449547021</v>
      </c>
      <c r="EX90">
        <f t="shared" si="155"/>
        <v>0.20649796938456733</v>
      </c>
      <c r="EY90">
        <f t="shared" si="156"/>
        <v>0</v>
      </c>
      <c r="EZ90">
        <f t="shared" si="157"/>
        <v>0</v>
      </c>
      <c r="FA90">
        <f t="shared" si="158"/>
        <v>5.6232427366447985E-2</v>
      </c>
      <c r="FB90">
        <f t="shared" si="159"/>
        <v>0.2499218994064355</v>
      </c>
      <c r="FC90">
        <f t="shared" si="160"/>
        <v>0</v>
      </c>
      <c r="FD90">
        <f t="shared" si="161"/>
        <v>0.2499218994064355</v>
      </c>
      <c r="FE90">
        <f t="shared" si="162"/>
        <v>0</v>
      </c>
      <c r="FF90">
        <f t="shared" si="163"/>
        <v>0</v>
      </c>
      <c r="FG90">
        <f t="shared" si="164"/>
        <v>1.8744142455482664E-2</v>
      </c>
      <c r="FH90" s="27">
        <f t="shared" si="165"/>
        <v>0.2652611079536818</v>
      </c>
      <c r="FI90">
        <f t="shared" si="166"/>
        <v>0.44775735579695397</v>
      </c>
      <c r="FJ90">
        <f t="shared" si="167"/>
        <v>0.47901494408883716</v>
      </c>
      <c r="FK90">
        <f t="shared" si="168"/>
        <v>0.47172153150398272</v>
      </c>
      <c r="FL90">
        <f t="shared" si="169"/>
        <v>0</v>
      </c>
      <c r="FM90">
        <f t="shared" si="170"/>
        <v>0</v>
      </c>
      <c r="FN90">
        <f t="shared" si="171"/>
        <v>0.23941440521915225</v>
      </c>
      <c r="FO90">
        <f t="shared" si="172"/>
        <v>0.52350858810433065</v>
      </c>
      <c r="FP90">
        <f t="shared" si="173"/>
        <v>0</v>
      </c>
      <c r="FQ90">
        <f t="shared" si="174"/>
        <v>0.52350858810433065</v>
      </c>
      <c r="FR90">
        <f t="shared" si="175"/>
        <v>0</v>
      </c>
      <c r="FS90">
        <f t="shared" si="176"/>
        <v>0</v>
      </c>
      <c r="FT90">
        <f t="shared" si="177"/>
        <v>0.13734060515032079</v>
      </c>
    </row>
    <row r="91" spans="1:176">
      <c r="A91" t="s">
        <v>117</v>
      </c>
      <c r="B91" t="s">
        <v>100</v>
      </c>
      <c r="C91" t="s">
        <v>351</v>
      </c>
      <c r="D91" s="25" t="s">
        <v>356</v>
      </c>
      <c r="E91" s="25" t="s">
        <v>258</v>
      </c>
      <c r="F91">
        <v>3.3333333333333333E-2</v>
      </c>
      <c r="G91">
        <v>0.37777777777777777</v>
      </c>
      <c r="H91">
        <v>6.6666666666666666E-2</v>
      </c>
      <c r="I91">
        <v>0</v>
      </c>
      <c r="J91">
        <v>0.23333333333333328</v>
      </c>
      <c r="K91">
        <v>5.5555555555555558E-3</v>
      </c>
      <c r="L91">
        <v>1.1111111111111112E-2</v>
      </c>
      <c r="M91">
        <v>0</v>
      </c>
      <c r="N91">
        <v>2.7777777777777776E-2</v>
      </c>
      <c r="O91">
        <v>0</v>
      </c>
      <c r="P91">
        <v>0</v>
      </c>
      <c r="Q91">
        <v>5.5555555555555558E-3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2.7777777777777776E-2</v>
      </c>
      <c r="AE91">
        <v>5.5555555555555558E-3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0.12222222222222223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8.3333333333333343E-2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 s="27">
        <f t="shared" si="89"/>
        <v>5</v>
      </c>
      <c r="CA91">
        <f t="shared" si="90"/>
        <v>4</v>
      </c>
      <c r="CB91">
        <f t="shared" si="91"/>
        <v>9</v>
      </c>
      <c r="CC91">
        <f>[1]!shannonweaver(J91:BT91)</f>
        <v>1.5317364371234246</v>
      </c>
      <c r="CD91">
        <f t="shared" si="92"/>
        <v>0.69712329496168657</v>
      </c>
      <c r="CE91">
        <v>2</v>
      </c>
      <c r="CN91">
        <f t="shared" si="93"/>
        <v>11</v>
      </c>
      <c r="CO91">
        <f t="shared" si="94"/>
        <v>0.47777777777777775</v>
      </c>
      <c r="CP91">
        <f t="shared" si="95"/>
        <v>3.3333333333333333E-2</v>
      </c>
      <c r="CQ91">
        <f t="shared" si="96"/>
        <v>0.37777777777777777</v>
      </c>
      <c r="CR91">
        <f t="shared" si="97"/>
        <v>6.6666666666666666E-2</v>
      </c>
      <c r="CS91">
        <f t="shared" si="98"/>
        <v>0.23333333333333328</v>
      </c>
      <c r="CT91">
        <f t="shared" si="99"/>
        <v>1.6666666666666666E-2</v>
      </c>
      <c r="CU91">
        <f t="shared" si="100"/>
        <v>2.7777777777777776E-2</v>
      </c>
      <c r="CV91">
        <f t="shared" si="101"/>
        <v>0</v>
      </c>
      <c r="CW91">
        <f t="shared" si="102"/>
        <v>5.5555555555555558E-3</v>
      </c>
      <c r="CX91">
        <f t="shared" si="103"/>
        <v>0</v>
      </c>
      <c r="CY91">
        <f t="shared" si="104"/>
        <v>2.7777777777777776E-2</v>
      </c>
      <c r="CZ91">
        <f t="shared" si="105"/>
        <v>0</v>
      </c>
      <c r="DA91">
        <f t="shared" si="106"/>
        <v>5.5555555555555558E-3</v>
      </c>
      <c r="DB91">
        <f t="shared" si="107"/>
        <v>0</v>
      </c>
      <c r="DC91">
        <f t="shared" si="108"/>
        <v>0</v>
      </c>
      <c r="DD91">
        <f t="shared" si="109"/>
        <v>0</v>
      </c>
      <c r="DE91">
        <f t="shared" si="110"/>
        <v>0</v>
      </c>
      <c r="DF91">
        <f t="shared" si="111"/>
        <v>0.15362925739810163</v>
      </c>
      <c r="DG91">
        <f t="shared" si="112"/>
        <v>0</v>
      </c>
      <c r="DH91">
        <f t="shared" si="113"/>
        <v>0</v>
      </c>
      <c r="DI91">
        <f t="shared" si="114"/>
        <v>0</v>
      </c>
      <c r="DJ91">
        <f t="shared" si="115"/>
        <v>0</v>
      </c>
      <c r="DK91">
        <f t="shared" si="116"/>
        <v>8.3333333333333343E-2</v>
      </c>
      <c r="DL91">
        <f t="shared" si="117"/>
        <v>0</v>
      </c>
      <c r="DM91">
        <f t="shared" si="118"/>
        <v>0</v>
      </c>
      <c r="DN91">
        <f t="shared" si="119"/>
        <v>0.27777777777777773</v>
      </c>
      <c r="DO91">
        <f t="shared" si="120"/>
        <v>0.24444444444444446</v>
      </c>
      <c r="DP91">
        <f t="shared" si="121"/>
        <v>0.52222222222222214</v>
      </c>
      <c r="DQ91">
        <f t="shared" si="122"/>
        <v>8</v>
      </c>
      <c r="DR91" s="50">
        <f t="shared" si="123"/>
        <v>0.98802211131789652</v>
      </c>
      <c r="DS91" s="50">
        <f t="shared" si="124"/>
        <v>0.76316861870656261</v>
      </c>
      <c r="DT91">
        <f t="shared" si="125"/>
        <v>0.18360401027891857</v>
      </c>
      <c r="DU91">
        <f t="shared" si="126"/>
        <v>0.66192480611723181</v>
      </c>
      <c r="DV91">
        <f t="shared" si="127"/>
        <v>0.26115741090302425</v>
      </c>
      <c r="DW91">
        <f t="shared" si="128"/>
        <v>0.5041300411255204</v>
      </c>
      <c r="DX91">
        <f t="shared" si="129"/>
        <v>0.1294607710031106</v>
      </c>
      <c r="DY91">
        <f t="shared" si="130"/>
        <v>0.16744807921968935</v>
      </c>
      <c r="DZ91">
        <f t="shared" si="131"/>
        <v>0</v>
      </c>
      <c r="EA91">
        <f t="shared" si="132"/>
        <v>7.4604786802574333E-2</v>
      </c>
      <c r="EB91">
        <f t="shared" si="133"/>
        <v>0</v>
      </c>
      <c r="EC91">
        <f t="shared" si="134"/>
        <v>0.16744807921968935</v>
      </c>
      <c r="ED91">
        <f t="shared" si="135"/>
        <v>0</v>
      </c>
      <c r="EE91">
        <f t="shared" si="136"/>
        <v>7.4604786802574333E-2</v>
      </c>
      <c r="EF91">
        <f t="shared" si="137"/>
        <v>0</v>
      </c>
      <c r="EG91">
        <f t="shared" si="138"/>
        <v>0</v>
      </c>
      <c r="EH91">
        <f t="shared" si="139"/>
        <v>0</v>
      </c>
      <c r="EI91">
        <f t="shared" si="140"/>
        <v>0</v>
      </c>
      <c r="EJ91">
        <f t="shared" si="141"/>
        <v>0.40275641161206982</v>
      </c>
      <c r="EK91">
        <f t="shared" si="142"/>
        <v>0</v>
      </c>
      <c r="EL91">
        <f t="shared" si="143"/>
        <v>0</v>
      </c>
      <c r="EM91">
        <f t="shared" si="144"/>
        <v>0</v>
      </c>
      <c r="EN91">
        <f t="shared" si="145"/>
        <v>0</v>
      </c>
      <c r="EO91">
        <f t="shared" si="146"/>
        <v>0.29284277172857553</v>
      </c>
      <c r="EP91">
        <f t="shared" si="147"/>
        <v>0</v>
      </c>
      <c r="EQ91">
        <f t="shared" si="148"/>
        <v>0</v>
      </c>
      <c r="ER91">
        <f t="shared" si="149"/>
        <v>0.55512116755678709</v>
      </c>
      <c r="ES91">
        <f t="shared" si="150"/>
        <v>0.51715965671032371</v>
      </c>
      <c r="ET91">
        <f t="shared" si="151"/>
        <v>0.80762770808833395</v>
      </c>
      <c r="EU91" s="27">
        <f t="shared" si="152"/>
        <v>3.3333333333333333E-2</v>
      </c>
      <c r="EV91">
        <f t="shared" si="153"/>
        <v>0.37777777777777777</v>
      </c>
      <c r="EW91">
        <f t="shared" si="154"/>
        <v>6.6666666666666666E-2</v>
      </c>
      <c r="EX91">
        <f t="shared" si="155"/>
        <v>0.27777777777777773</v>
      </c>
      <c r="EY91">
        <f t="shared" si="156"/>
        <v>2.7777777777777776E-2</v>
      </c>
      <c r="EZ91">
        <f t="shared" si="157"/>
        <v>0</v>
      </c>
      <c r="FA91">
        <f t="shared" si="158"/>
        <v>1.1111111111111112E-2</v>
      </c>
      <c r="FB91">
        <f t="shared" si="159"/>
        <v>8.3333333333333343E-2</v>
      </c>
      <c r="FC91">
        <f t="shared" si="160"/>
        <v>0</v>
      </c>
      <c r="FD91">
        <f t="shared" si="161"/>
        <v>8.3333333333333343E-2</v>
      </c>
      <c r="FE91">
        <f t="shared" si="162"/>
        <v>0</v>
      </c>
      <c r="FF91">
        <f t="shared" si="163"/>
        <v>0.12222222222222223</v>
      </c>
      <c r="FG91">
        <f t="shared" si="164"/>
        <v>0</v>
      </c>
      <c r="FH91" s="27">
        <f t="shared" si="165"/>
        <v>0.18360401027891857</v>
      </c>
      <c r="FI91">
        <f t="shared" si="166"/>
        <v>0.66192480611723181</v>
      </c>
      <c r="FJ91">
        <f t="shared" si="167"/>
        <v>0.26115741090302425</v>
      </c>
      <c r="FK91">
        <f t="shared" si="168"/>
        <v>0.55512116755678709</v>
      </c>
      <c r="FL91">
        <f t="shared" si="169"/>
        <v>0.16744807921968935</v>
      </c>
      <c r="FM91">
        <f t="shared" si="170"/>
        <v>0</v>
      </c>
      <c r="FN91">
        <f t="shared" si="171"/>
        <v>0.10560544017958916</v>
      </c>
      <c r="FO91">
        <f t="shared" si="172"/>
        <v>0.29284277172857553</v>
      </c>
      <c r="FP91">
        <f t="shared" si="173"/>
        <v>0</v>
      </c>
      <c r="FQ91">
        <f t="shared" si="174"/>
        <v>0.29284277172857553</v>
      </c>
      <c r="FR91">
        <f t="shared" si="175"/>
        <v>0</v>
      </c>
      <c r="FS91">
        <f t="shared" si="176"/>
        <v>0.35714727731612345</v>
      </c>
      <c r="FT91">
        <f t="shared" si="177"/>
        <v>0</v>
      </c>
    </row>
    <row r="92" spans="1:176">
      <c r="A92" t="s">
        <v>243</v>
      </c>
      <c r="B92" t="s">
        <v>100</v>
      </c>
      <c r="C92" t="s">
        <v>244</v>
      </c>
      <c r="D92" s="25" t="s">
        <v>357</v>
      </c>
      <c r="E92" s="25" t="s">
        <v>258</v>
      </c>
      <c r="F92">
        <v>0</v>
      </c>
      <c r="G92">
        <v>0.11337939698492468</v>
      </c>
      <c r="H92">
        <v>4.3969849246231152E-2</v>
      </c>
      <c r="I92">
        <v>0</v>
      </c>
      <c r="J92">
        <v>0.13819095477386939</v>
      </c>
      <c r="K92">
        <v>0</v>
      </c>
      <c r="L92">
        <v>0</v>
      </c>
      <c r="M92">
        <v>0</v>
      </c>
      <c r="N92">
        <v>0</v>
      </c>
      <c r="O92">
        <v>0.18844221105527639</v>
      </c>
      <c r="P92">
        <v>0</v>
      </c>
      <c r="Q92">
        <v>1.2562814070351759E-2</v>
      </c>
      <c r="R92">
        <v>5.0251256281407031E-2</v>
      </c>
      <c r="S92">
        <v>0</v>
      </c>
      <c r="T92">
        <v>0</v>
      </c>
      <c r="U92">
        <v>0</v>
      </c>
      <c r="V92">
        <v>0</v>
      </c>
      <c r="W92">
        <v>0.16331658291457296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5.0565326633165826E-2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3.8002512562814068E-2</v>
      </c>
      <c r="AK92">
        <v>0</v>
      </c>
      <c r="AL92">
        <v>6.2814070351758797E-3</v>
      </c>
      <c r="AM92">
        <v>0</v>
      </c>
      <c r="AN92">
        <v>0</v>
      </c>
      <c r="AO92">
        <v>0</v>
      </c>
      <c r="AP92">
        <v>1.884422110552764E-2</v>
      </c>
      <c r="AQ92">
        <v>1.2562814070351759E-2</v>
      </c>
      <c r="AR92">
        <v>0</v>
      </c>
      <c r="AS92">
        <v>0</v>
      </c>
      <c r="AT92">
        <v>0</v>
      </c>
      <c r="AU92">
        <v>5.0251256281407031E-2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1.2876884422110553E-2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1.2562814070351759E-2</v>
      </c>
      <c r="BM92">
        <v>0</v>
      </c>
      <c r="BN92">
        <v>0</v>
      </c>
      <c r="BO92">
        <v>0</v>
      </c>
      <c r="BP92">
        <v>0</v>
      </c>
      <c r="BQ92">
        <v>6.2814070351758797E-3</v>
      </c>
      <c r="BR92">
        <v>0</v>
      </c>
      <c r="BS92">
        <v>0</v>
      </c>
      <c r="BT92">
        <v>0</v>
      </c>
      <c r="BU92">
        <v>0</v>
      </c>
      <c r="BV92">
        <v>6.2814070351758797E-3</v>
      </c>
      <c r="BW92">
        <v>7.5376884422110546E-2</v>
      </c>
      <c r="BX92">
        <v>0</v>
      </c>
      <c r="BY92">
        <v>0</v>
      </c>
      <c r="BZ92" s="27">
        <f t="shared" si="89"/>
        <v>4</v>
      </c>
      <c r="CA92">
        <f t="shared" si="90"/>
        <v>10</v>
      </c>
      <c r="CB92">
        <f t="shared" si="91"/>
        <v>14</v>
      </c>
      <c r="CC92">
        <f>[1]!shannonweaver(J92:BT92)</f>
        <v>2.117485621539219</v>
      </c>
      <c r="CD92">
        <f t="shared" si="92"/>
        <v>0.80236438889636474</v>
      </c>
      <c r="CE92">
        <v>1</v>
      </c>
      <c r="CI92">
        <v>1</v>
      </c>
      <c r="CN92">
        <f t="shared" si="93"/>
        <v>16</v>
      </c>
      <c r="CO92">
        <f t="shared" si="94"/>
        <v>0.15734924623115581</v>
      </c>
      <c r="CP92">
        <f t="shared" si="95"/>
        <v>0</v>
      </c>
      <c r="CQ92">
        <f t="shared" si="96"/>
        <v>0.11337939698492468</v>
      </c>
      <c r="CR92">
        <f t="shared" si="97"/>
        <v>4.3969849246231152E-2</v>
      </c>
      <c r="CS92">
        <f t="shared" si="98"/>
        <v>0.13819095477386939</v>
      </c>
      <c r="CT92">
        <f t="shared" si="99"/>
        <v>0</v>
      </c>
      <c r="CU92">
        <f t="shared" si="100"/>
        <v>0</v>
      </c>
      <c r="CV92">
        <f t="shared" si="101"/>
        <v>0.18844221105527639</v>
      </c>
      <c r="CW92">
        <f t="shared" si="102"/>
        <v>6.2814070351758788E-2</v>
      </c>
      <c r="CX92">
        <f t="shared" si="103"/>
        <v>0.16331658291457296</v>
      </c>
      <c r="CY92">
        <f t="shared" si="104"/>
        <v>5.0565326633165826E-2</v>
      </c>
      <c r="CZ92">
        <f t="shared" si="105"/>
        <v>0</v>
      </c>
      <c r="DA92">
        <f t="shared" si="106"/>
        <v>0</v>
      </c>
      <c r="DB92">
        <f t="shared" si="107"/>
        <v>0</v>
      </c>
      <c r="DC92">
        <f t="shared" si="108"/>
        <v>3.8002512562814068E-2</v>
      </c>
      <c r="DD92">
        <f t="shared" si="109"/>
        <v>0</v>
      </c>
      <c r="DE92">
        <f t="shared" si="110"/>
        <v>6.2814070351758797E-3</v>
      </c>
      <c r="DF92">
        <f t="shared" si="111"/>
        <v>3.2068629618486083E-2</v>
      </c>
      <c r="DG92">
        <f t="shared" si="112"/>
        <v>0</v>
      </c>
      <c r="DH92">
        <f t="shared" si="113"/>
        <v>0</v>
      </c>
      <c r="DI92">
        <f t="shared" si="114"/>
        <v>5.0251256281407031E-2</v>
      </c>
      <c r="DJ92">
        <f t="shared" si="115"/>
        <v>0</v>
      </c>
      <c r="DK92">
        <f t="shared" si="116"/>
        <v>0</v>
      </c>
      <c r="DL92">
        <f t="shared" si="117"/>
        <v>1.2876884422110553E-2</v>
      </c>
      <c r="DM92">
        <f t="shared" si="118"/>
        <v>1.884422110552764E-2</v>
      </c>
      <c r="DN92">
        <f t="shared" si="119"/>
        <v>0.13819095477386939</v>
      </c>
      <c r="DO92">
        <f t="shared" si="120"/>
        <v>0.62280150753768848</v>
      </c>
      <c r="DP92">
        <f t="shared" si="121"/>
        <v>0.76099246231155793</v>
      </c>
      <c r="DQ92">
        <f t="shared" si="122"/>
        <v>11</v>
      </c>
      <c r="DR92" s="50">
        <f t="shared" si="123"/>
        <v>1.1101108016770673</v>
      </c>
      <c r="DS92" s="50">
        <f t="shared" si="124"/>
        <v>0.4078893486999316</v>
      </c>
      <c r="DT92">
        <f t="shared" si="125"/>
        <v>0</v>
      </c>
      <c r="DU92">
        <f t="shared" si="126"/>
        <v>0.3434297873792686</v>
      </c>
      <c r="DV92">
        <f t="shared" si="127"/>
        <v>0.21125778606037632</v>
      </c>
      <c r="DW92">
        <f t="shared" si="128"/>
        <v>0.38088311254406437</v>
      </c>
      <c r="DX92">
        <f t="shared" si="129"/>
        <v>0</v>
      </c>
      <c r="DY92">
        <f t="shared" si="130"/>
        <v>0</v>
      </c>
      <c r="DZ92">
        <f t="shared" si="131"/>
        <v>0.4490382300740281</v>
      </c>
      <c r="EA92">
        <f t="shared" si="132"/>
        <v>0.25332823736300003</v>
      </c>
      <c r="EB92">
        <f t="shared" si="133"/>
        <v>0.41602144910360056</v>
      </c>
      <c r="EC92">
        <f t="shared" si="134"/>
        <v>0.22680690100680301</v>
      </c>
      <c r="ED92">
        <f t="shared" si="135"/>
        <v>0</v>
      </c>
      <c r="EE92">
        <f t="shared" si="136"/>
        <v>0</v>
      </c>
      <c r="EF92">
        <f t="shared" si="137"/>
        <v>0</v>
      </c>
      <c r="EG92">
        <f t="shared" si="138"/>
        <v>0.196198653166263</v>
      </c>
      <c r="EH92">
        <f t="shared" si="139"/>
        <v>0</v>
      </c>
      <c r="EI92">
        <f t="shared" si="140"/>
        <v>7.9338536027943968E-2</v>
      </c>
      <c r="EJ92">
        <f t="shared" si="141"/>
        <v>0.18004836932779636</v>
      </c>
      <c r="EK92">
        <f t="shared" si="142"/>
        <v>0</v>
      </c>
      <c r="EL92">
        <f t="shared" si="143"/>
        <v>0</v>
      </c>
      <c r="EM92">
        <f t="shared" si="144"/>
        <v>0.22608914306064756</v>
      </c>
      <c r="EN92">
        <f t="shared" si="145"/>
        <v>0</v>
      </c>
      <c r="EO92">
        <f t="shared" si="146"/>
        <v>0</v>
      </c>
      <c r="EP92">
        <f t="shared" si="147"/>
        <v>0.11372131973925061</v>
      </c>
      <c r="EQ92">
        <f t="shared" si="148"/>
        <v>0.13770909035427406</v>
      </c>
      <c r="ER92">
        <f t="shared" si="149"/>
        <v>0.38088311254406437</v>
      </c>
      <c r="ES92">
        <f t="shared" si="150"/>
        <v>0.90946901954326265</v>
      </c>
      <c r="ET92">
        <f t="shared" si="151"/>
        <v>1.0599863704806158</v>
      </c>
      <c r="EU92" s="27">
        <f t="shared" si="152"/>
        <v>0</v>
      </c>
      <c r="EV92">
        <f t="shared" si="153"/>
        <v>0.11337939698492468</v>
      </c>
      <c r="EW92">
        <f t="shared" si="154"/>
        <v>4.3969849246231152E-2</v>
      </c>
      <c r="EX92">
        <f t="shared" si="155"/>
        <v>0.13819095477386939</v>
      </c>
      <c r="EY92">
        <f t="shared" si="156"/>
        <v>5.0565326633165826E-2</v>
      </c>
      <c r="EZ92">
        <f t="shared" si="157"/>
        <v>0.18844221105527639</v>
      </c>
      <c r="FA92">
        <f t="shared" si="158"/>
        <v>6.2814070351758788E-2</v>
      </c>
      <c r="FB92">
        <f t="shared" si="159"/>
        <v>0</v>
      </c>
      <c r="FC92">
        <f t="shared" si="160"/>
        <v>1.2876884422110553E-2</v>
      </c>
      <c r="FD92">
        <f t="shared" si="161"/>
        <v>1.2876884422110553E-2</v>
      </c>
      <c r="FE92">
        <f t="shared" si="162"/>
        <v>1.884422110552764E-2</v>
      </c>
      <c r="FF92">
        <f t="shared" si="163"/>
        <v>0.16331658291457296</v>
      </c>
      <c r="FG92">
        <f t="shared" si="164"/>
        <v>0.12594221105527637</v>
      </c>
      <c r="FH92" s="27">
        <f t="shared" si="165"/>
        <v>0</v>
      </c>
      <c r="FI92">
        <f t="shared" si="166"/>
        <v>0.3434297873792686</v>
      </c>
      <c r="FJ92">
        <f t="shared" si="167"/>
        <v>0.21125778606037632</v>
      </c>
      <c r="FK92">
        <f t="shared" si="168"/>
        <v>0.38088311254406437</v>
      </c>
      <c r="FL92">
        <f t="shared" si="169"/>
        <v>0.22680690100680301</v>
      </c>
      <c r="FM92">
        <f t="shared" si="170"/>
        <v>0.4490382300740281</v>
      </c>
      <c r="FN92">
        <f t="shared" si="171"/>
        <v>0.25332823736300003</v>
      </c>
      <c r="FO92">
        <f t="shared" si="172"/>
        <v>0</v>
      </c>
      <c r="FP92">
        <f t="shared" si="173"/>
        <v>0.11372131973925061</v>
      </c>
      <c r="FQ92">
        <f t="shared" si="174"/>
        <v>0.11372131973925061</v>
      </c>
      <c r="FR92">
        <f t="shared" si="175"/>
        <v>0.13770909035427406</v>
      </c>
      <c r="FS92">
        <f t="shared" si="176"/>
        <v>0.41602144910360056</v>
      </c>
      <c r="FT92">
        <f t="shared" si="177"/>
        <v>0.36278932158063038</v>
      </c>
    </row>
    <row r="93" spans="1:176">
      <c r="A93" t="s">
        <v>245</v>
      </c>
      <c r="B93" t="s">
        <v>100</v>
      </c>
      <c r="C93" t="s">
        <v>244</v>
      </c>
      <c r="D93" s="25" t="s">
        <v>357</v>
      </c>
      <c r="E93" s="25" t="s">
        <v>258</v>
      </c>
      <c r="F93">
        <v>0</v>
      </c>
      <c r="G93">
        <v>0.11280185246443937</v>
      </c>
      <c r="H93">
        <v>3.9695666556400937E-2</v>
      </c>
      <c r="I93">
        <v>0</v>
      </c>
      <c r="J93">
        <v>0.15216672179953694</v>
      </c>
      <c r="K93">
        <v>0</v>
      </c>
      <c r="L93">
        <v>0</v>
      </c>
      <c r="M93">
        <v>0</v>
      </c>
      <c r="N93">
        <v>0</v>
      </c>
      <c r="O93">
        <v>0.21171022163413836</v>
      </c>
      <c r="P93">
        <v>0</v>
      </c>
      <c r="Q93">
        <v>0</v>
      </c>
      <c r="R93">
        <v>2.6463777704267295E-2</v>
      </c>
      <c r="S93">
        <v>0</v>
      </c>
      <c r="T93">
        <v>0</v>
      </c>
      <c r="U93">
        <v>0</v>
      </c>
      <c r="V93">
        <v>0</v>
      </c>
      <c r="W93">
        <v>0.20509427720807158</v>
      </c>
      <c r="X93">
        <v>0</v>
      </c>
      <c r="Y93">
        <v>0</v>
      </c>
      <c r="Z93">
        <v>0</v>
      </c>
      <c r="AA93">
        <v>0</v>
      </c>
      <c r="AB93">
        <v>1.3231888852133647E-2</v>
      </c>
      <c r="AC93">
        <v>0</v>
      </c>
      <c r="AD93">
        <v>1.9847833278200472E-2</v>
      </c>
      <c r="AE93">
        <v>5.2927555408534582E-2</v>
      </c>
      <c r="AF93">
        <v>0</v>
      </c>
      <c r="AG93">
        <v>0</v>
      </c>
      <c r="AH93">
        <v>0</v>
      </c>
      <c r="AI93">
        <v>0</v>
      </c>
      <c r="AJ93">
        <v>4.6311610982467763E-2</v>
      </c>
      <c r="AK93">
        <v>0</v>
      </c>
      <c r="AL93">
        <v>6.6159444260668237E-3</v>
      </c>
      <c r="AM93">
        <v>0</v>
      </c>
      <c r="AN93">
        <v>0</v>
      </c>
      <c r="AO93">
        <v>0</v>
      </c>
      <c r="AP93">
        <v>0</v>
      </c>
      <c r="AQ93">
        <v>6.6159444260668237E-4</v>
      </c>
      <c r="AR93">
        <v>0</v>
      </c>
      <c r="AS93">
        <v>0</v>
      </c>
      <c r="AT93">
        <v>0</v>
      </c>
      <c r="AU93">
        <v>3.3079722130334117E-2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1.9847833278200472E-2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1.3231888852133647E-2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4.6311610982467763E-2</v>
      </c>
      <c r="BX93">
        <v>0</v>
      </c>
      <c r="BY93">
        <v>0</v>
      </c>
      <c r="BZ93" s="27">
        <f t="shared" si="89"/>
        <v>3</v>
      </c>
      <c r="CA93">
        <f t="shared" si="90"/>
        <v>10</v>
      </c>
      <c r="CB93">
        <f t="shared" si="91"/>
        <v>13</v>
      </c>
      <c r="CC93">
        <f>[1]!shannonweaver(J93:BT93)</f>
        <v>1.9687323109766666</v>
      </c>
      <c r="CD93">
        <f t="shared" si="92"/>
        <v>0.76755211764690334</v>
      </c>
      <c r="CI93">
        <v>1</v>
      </c>
      <c r="CL93">
        <v>1</v>
      </c>
      <c r="CM93" t="s">
        <v>287</v>
      </c>
      <c r="CN93">
        <f t="shared" si="93"/>
        <v>14</v>
      </c>
      <c r="CO93">
        <f t="shared" si="94"/>
        <v>0.1524975190208403</v>
      </c>
      <c r="CP93">
        <f t="shared" si="95"/>
        <v>0</v>
      </c>
      <c r="CQ93">
        <f t="shared" si="96"/>
        <v>0.11280185246443937</v>
      </c>
      <c r="CR93">
        <f t="shared" si="97"/>
        <v>3.9695666556400937E-2</v>
      </c>
      <c r="CS93">
        <f t="shared" si="98"/>
        <v>0.15216672179953694</v>
      </c>
      <c r="CT93">
        <f t="shared" si="99"/>
        <v>0</v>
      </c>
      <c r="CU93">
        <f t="shared" si="100"/>
        <v>0</v>
      </c>
      <c r="CV93">
        <f t="shared" si="101"/>
        <v>0.21171022163413836</v>
      </c>
      <c r="CW93">
        <f t="shared" si="102"/>
        <v>2.6463777704267295E-2</v>
      </c>
      <c r="CX93">
        <f t="shared" si="103"/>
        <v>0.20509427720807158</v>
      </c>
      <c r="CY93">
        <f t="shared" si="104"/>
        <v>3.3079722130334117E-2</v>
      </c>
      <c r="CZ93">
        <f t="shared" si="105"/>
        <v>0</v>
      </c>
      <c r="DA93">
        <f t="shared" si="106"/>
        <v>5.2927555408534582E-2</v>
      </c>
      <c r="DB93">
        <f t="shared" si="107"/>
        <v>0</v>
      </c>
      <c r="DC93">
        <f t="shared" si="108"/>
        <v>4.6311610982467763E-2</v>
      </c>
      <c r="DD93">
        <f t="shared" si="109"/>
        <v>0</v>
      </c>
      <c r="DE93">
        <f t="shared" si="110"/>
        <v>6.6159444260668237E-3</v>
      </c>
      <c r="DF93">
        <f t="shared" si="111"/>
        <v>8.5131290607365906E-3</v>
      </c>
      <c r="DG93">
        <f t="shared" si="112"/>
        <v>0</v>
      </c>
      <c r="DH93">
        <f t="shared" si="113"/>
        <v>0</v>
      </c>
      <c r="DI93">
        <f t="shared" si="114"/>
        <v>3.3079722130334117E-2</v>
      </c>
      <c r="DJ93">
        <f t="shared" si="115"/>
        <v>0</v>
      </c>
      <c r="DK93">
        <f t="shared" si="116"/>
        <v>0</v>
      </c>
      <c r="DL93">
        <f t="shared" si="117"/>
        <v>1.9847833278200472E-2</v>
      </c>
      <c r="DM93">
        <f t="shared" si="118"/>
        <v>1.3231888852133647E-2</v>
      </c>
      <c r="DN93">
        <f t="shared" si="119"/>
        <v>0.15216672179953694</v>
      </c>
      <c r="DO93">
        <f t="shared" si="120"/>
        <v>0.64902414819715559</v>
      </c>
      <c r="DP93">
        <f t="shared" si="121"/>
        <v>0.80119086999669242</v>
      </c>
      <c r="DQ93">
        <f t="shared" si="122"/>
        <v>12</v>
      </c>
      <c r="DR93" s="50">
        <f t="shared" si="123"/>
        <v>1.067713727863759</v>
      </c>
      <c r="DS93" s="50">
        <f t="shared" si="124"/>
        <v>0.40118476243558931</v>
      </c>
      <c r="DT93">
        <f t="shared" si="125"/>
        <v>0</v>
      </c>
      <c r="DU93">
        <f t="shared" si="126"/>
        <v>0.34251798047306659</v>
      </c>
      <c r="DV93">
        <f t="shared" si="127"/>
        <v>0.20057997727213117</v>
      </c>
      <c r="DW93">
        <f t="shared" si="128"/>
        <v>0.40072448115953202</v>
      </c>
      <c r="DX93">
        <f t="shared" si="129"/>
        <v>0</v>
      </c>
      <c r="DY93">
        <f t="shared" si="130"/>
        <v>0</v>
      </c>
      <c r="DZ93">
        <f t="shared" si="131"/>
        <v>0.47813011479492062</v>
      </c>
      <c r="EA93">
        <f t="shared" si="132"/>
        <v>0.16340310127744284</v>
      </c>
      <c r="EB93">
        <f t="shared" si="133"/>
        <v>0.46998549899952075</v>
      </c>
      <c r="EC93">
        <f t="shared" si="134"/>
        <v>0.18289629165338972</v>
      </c>
      <c r="ED93">
        <f t="shared" si="135"/>
        <v>0</v>
      </c>
      <c r="EE93">
        <f t="shared" si="136"/>
        <v>0.2321392285631276</v>
      </c>
      <c r="EF93">
        <f t="shared" si="137"/>
        <v>0</v>
      </c>
      <c r="EG93">
        <f t="shared" si="138"/>
        <v>0.21689798210683214</v>
      </c>
      <c r="EH93">
        <f t="shared" si="139"/>
        <v>0</v>
      </c>
      <c r="EI93">
        <f t="shared" si="140"/>
        <v>8.1428412535135164E-2</v>
      </c>
      <c r="EJ93">
        <f t="shared" si="141"/>
        <v>9.2398036439822556E-2</v>
      </c>
      <c r="EK93">
        <f t="shared" si="142"/>
        <v>0</v>
      </c>
      <c r="EL93">
        <f t="shared" si="143"/>
        <v>0</v>
      </c>
      <c r="EM93">
        <f t="shared" si="144"/>
        <v>0.18289629165338972</v>
      </c>
      <c r="EN93">
        <f t="shared" si="145"/>
        <v>0</v>
      </c>
      <c r="EO93">
        <f t="shared" si="146"/>
        <v>0</v>
      </c>
      <c r="EP93">
        <f t="shared" si="147"/>
        <v>0.14135258553055766</v>
      </c>
      <c r="EQ93">
        <f t="shared" si="148"/>
        <v>0.1152851473666258</v>
      </c>
      <c r="ER93">
        <f t="shared" si="149"/>
        <v>0.40072448115953202</v>
      </c>
      <c r="ES93">
        <f t="shared" si="150"/>
        <v>0.93672184793237678</v>
      </c>
      <c r="ET93">
        <f t="shared" si="151"/>
        <v>1.1086389731409043</v>
      </c>
      <c r="EU93" s="27">
        <f t="shared" si="152"/>
        <v>0</v>
      </c>
      <c r="EV93">
        <f t="shared" si="153"/>
        <v>0.11280185246443937</v>
      </c>
      <c r="EW93">
        <f t="shared" si="154"/>
        <v>3.9695666556400937E-2</v>
      </c>
      <c r="EX93">
        <f t="shared" si="155"/>
        <v>0.15216672179953694</v>
      </c>
      <c r="EY93">
        <f t="shared" si="156"/>
        <v>3.3079722130334117E-2</v>
      </c>
      <c r="EZ93">
        <f t="shared" si="157"/>
        <v>0.21171022163413836</v>
      </c>
      <c r="FA93">
        <f t="shared" si="158"/>
        <v>7.9391333112801873E-2</v>
      </c>
      <c r="FB93">
        <f t="shared" si="159"/>
        <v>0</v>
      </c>
      <c r="FC93">
        <f t="shared" si="160"/>
        <v>1.9847833278200472E-2</v>
      </c>
      <c r="FD93">
        <f t="shared" si="161"/>
        <v>1.9847833278200472E-2</v>
      </c>
      <c r="FE93">
        <f t="shared" si="162"/>
        <v>1.3231888852133647E-2</v>
      </c>
      <c r="FF93">
        <f t="shared" si="163"/>
        <v>0.20509427720807158</v>
      </c>
      <c r="FG93">
        <f t="shared" si="164"/>
        <v>8.6668871981475382E-2</v>
      </c>
      <c r="FH93" s="27">
        <f t="shared" si="165"/>
        <v>0</v>
      </c>
      <c r="FI93">
        <f t="shared" si="166"/>
        <v>0.34251798047306659</v>
      </c>
      <c r="FJ93">
        <f t="shared" si="167"/>
        <v>0.20057997727213117</v>
      </c>
      <c r="FK93">
        <f t="shared" si="168"/>
        <v>0.40072448115953202</v>
      </c>
      <c r="FL93">
        <f t="shared" si="169"/>
        <v>0.18289629165338972</v>
      </c>
      <c r="FM93">
        <f t="shared" si="170"/>
        <v>0.47813011479492062</v>
      </c>
      <c r="FN93">
        <f t="shared" si="171"/>
        <v>0.28563280831774063</v>
      </c>
      <c r="FO93">
        <f t="shared" si="172"/>
        <v>0</v>
      </c>
      <c r="FP93">
        <f t="shared" si="173"/>
        <v>0.14135258553055766</v>
      </c>
      <c r="FQ93">
        <f t="shared" si="174"/>
        <v>0.14135258553055766</v>
      </c>
      <c r="FR93">
        <f t="shared" si="175"/>
        <v>0.1152851473666258</v>
      </c>
      <c r="FS93">
        <f t="shared" si="176"/>
        <v>0.46998549899952075</v>
      </c>
      <c r="FT93">
        <f t="shared" si="177"/>
        <v>0.29882321264130257</v>
      </c>
    </row>
    <row r="94" spans="1:176">
      <c r="A94" t="s">
        <v>68</v>
      </c>
      <c r="B94" t="s">
        <v>100</v>
      </c>
      <c r="C94" t="s">
        <v>244</v>
      </c>
      <c r="D94" s="25" t="s">
        <v>357</v>
      </c>
      <c r="E94" s="25" t="s">
        <v>258</v>
      </c>
      <c r="F94">
        <v>0</v>
      </c>
      <c r="G94">
        <v>0.1142041399000714</v>
      </c>
      <c r="H94">
        <v>2.8551034975017847E-2</v>
      </c>
      <c r="I94">
        <v>0</v>
      </c>
      <c r="J94">
        <v>0.17130620985010708</v>
      </c>
      <c r="K94">
        <v>0</v>
      </c>
      <c r="L94">
        <v>0</v>
      </c>
      <c r="M94">
        <v>1.4275517487508924E-2</v>
      </c>
      <c r="N94">
        <v>0</v>
      </c>
      <c r="O94">
        <v>2.1413276231263385E-2</v>
      </c>
      <c r="P94">
        <v>0</v>
      </c>
      <c r="Q94">
        <v>4.2826552462526771E-2</v>
      </c>
      <c r="R94">
        <v>7.1377587437544618E-3</v>
      </c>
      <c r="S94">
        <v>7.1377587437544618E-3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1.4275517487508924E-2</v>
      </c>
      <c r="AE94">
        <v>0</v>
      </c>
      <c r="AF94">
        <v>0</v>
      </c>
      <c r="AG94">
        <v>0.22127052105638831</v>
      </c>
      <c r="AH94">
        <v>0</v>
      </c>
      <c r="AI94">
        <v>0</v>
      </c>
      <c r="AJ94">
        <v>0.10706638115631693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7.1377587437544618E-3</v>
      </c>
      <c r="AQ94">
        <v>7.1377587437544611E-4</v>
      </c>
      <c r="AR94">
        <v>0</v>
      </c>
      <c r="AS94">
        <v>0</v>
      </c>
      <c r="AT94">
        <v>0</v>
      </c>
      <c r="AU94">
        <v>2.1413276231263385E-2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7.1377587437544618E-3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2.1413276231263385E-2</v>
      </c>
      <c r="BX94">
        <v>0.17844396859386161</v>
      </c>
      <c r="BY94">
        <v>1.4275517487508924E-2</v>
      </c>
      <c r="BZ94" s="27">
        <f t="shared" si="89"/>
        <v>6</v>
      </c>
      <c r="CA94">
        <f t="shared" si="90"/>
        <v>7</v>
      </c>
      <c r="CB94">
        <f t="shared" si="91"/>
        <v>13</v>
      </c>
      <c r="CC94">
        <f>[1]!shannonweaver(J94:BT94)</f>
        <v>1.8013395980855378</v>
      </c>
      <c r="CD94">
        <f t="shared" si="92"/>
        <v>0.70229051222604899</v>
      </c>
      <c r="CE94">
        <v>2</v>
      </c>
      <c r="CN94">
        <f t="shared" si="93"/>
        <v>15</v>
      </c>
      <c r="CO94">
        <f t="shared" si="94"/>
        <v>0.14275517487508926</v>
      </c>
      <c r="CP94">
        <f t="shared" si="95"/>
        <v>0</v>
      </c>
      <c r="CQ94">
        <f t="shared" si="96"/>
        <v>0.1142041399000714</v>
      </c>
      <c r="CR94">
        <f t="shared" si="97"/>
        <v>2.8551034975017847E-2</v>
      </c>
      <c r="CS94">
        <f t="shared" si="98"/>
        <v>0.17130620985010708</v>
      </c>
      <c r="CT94">
        <f t="shared" si="99"/>
        <v>0</v>
      </c>
      <c r="CU94">
        <f t="shared" si="100"/>
        <v>1.4275517487508924E-2</v>
      </c>
      <c r="CV94">
        <f t="shared" si="101"/>
        <v>2.1413276231263385E-2</v>
      </c>
      <c r="CW94">
        <f t="shared" si="102"/>
        <v>5.7102069950035694E-2</v>
      </c>
      <c r="CX94">
        <f t="shared" si="103"/>
        <v>0</v>
      </c>
      <c r="CY94">
        <f t="shared" si="104"/>
        <v>1.4275517487508924E-2</v>
      </c>
      <c r="CZ94">
        <f t="shared" si="105"/>
        <v>0</v>
      </c>
      <c r="DA94">
        <f t="shared" si="106"/>
        <v>0.22127052105638831</v>
      </c>
      <c r="DB94">
        <f t="shared" si="107"/>
        <v>0</v>
      </c>
      <c r="DC94">
        <f t="shared" si="108"/>
        <v>0.10706638115631693</v>
      </c>
      <c r="DD94">
        <f t="shared" si="109"/>
        <v>0</v>
      </c>
      <c r="DE94">
        <f t="shared" si="110"/>
        <v>0</v>
      </c>
      <c r="DF94">
        <f t="shared" si="111"/>
        <v>2.0490716080663763E-2</v>
      </c>
      <c r="DG94">
        <f t="shared" si="112"/>
        <v>0</v>
      </c>
      <c r="DH94">
        <f t="shared" si="113"/>
        <v>0</v>
      </c>
      <c r="DI94">
        <f t="shared" si="114"/>
        <v>2.1413276231263385E-2</v>
      </c>
      <c r="DJ94">
        <f t="shared" si="115"/>
        <v>0</v>
      </c>
      <c r="DK94">
        <f t="shared" si="116"/>
        <v>0</v>
      </c>
      <c r="DL94">
        <f t="shared" si="117"/>
        <v>7.1377587437544618E-3</v>
      </c>
      <c r="DM94">
        <f t="shared" si="118"/>
        <v>0</v>
      </c>
      <c r="DN94">
        <f t="shared" si="119"/>
        <v>0.18558172733761602</v>
      </c>
      <c r="DO94">
        <f t="shared" si="120"/>
        <v>0.45753033547466099</v>
      </c>
      <c r="DP94">
        <f t="shared" si="121"/>
        <v>0.64311206281227706</v>
      </c>
      <c r="DQ94">
        <f t="shared" si="122"/>
        <v>10</v>
      </c>
      <c r="DR94" s="50">
        <f t="shared" si="123"/>
        <v>0.99365848245616761</v>
      </c>
      <c r="DS94" s="50">
        <f t="shared" si="124"/>
        <v>0.38745096609052054</v>
      </c>
      <c r="DT94">
        <f t="shared" si="125"/>
        <v>0</v>
      </c>
      <c r="DU94">
        <f t="shared" si="126"/>
        <v>0.34472835912182154</v>
      </c>
      <c r="DV94">
        <f t="shared" si="127"/>
        <v>0.1697850717029929</v>
      </c>
      <c r="DW94">
        <f t="shared" si="128"/>
        <v>0.4267248179346933</v>
      </c>
      <c r="DX94">
        <f t="shared" si="129"/>
        <v>0</v>
      </c>
      <c r="DY94">
        <f t="shared" si="130"/>
        <v>0.11976631249745724</v>
      </c>
      <c r="DZ94">
        <f t="shared" si="131"/>
        <v>0.14686009995659949</v>
      </c>
      <c r="EA94">
        <f t="shared" si="132"/>
        <v>0.24129508719301704</v>
      </c>
      <c r="EB94">
        <f t="shared" si="133"/>
        <v>0</v>
      </c>
      <c r="EC94">
        <f t="shared" si="134"/>
        <v>0.11976631249745724</v>
      </c>
      <c r="ED94">
        <f t="shared" si="135"/>
        <v>0</v>
      </c>
      <c r="EE94">
        <f t="shared" si="136"/>
        <v>0.48973721285020516</v>
      </c>
      <c r="EF94">
        <f t="shared" si="137"/>
        <v>0</v>
      </c>
      <c r="EG94">
        <f t="shared" si="138"/>
        <v>0.3333495232228656</v>
      </c>
      <c r="EH94">
        <f t="shared" si="139"/>
        <v>0</v>
      </c>
      <c r="EI94">
        <f t="shared" si="140"/>
        <v>0</v>
      </c>
      <c r="EJ94">
        <f t="shared" si="141"/>
        <v>0.1436392095009372</v>
      </c>
      <c r="EK94">
        <f t="shared" si="142"/>
        <v>0</v>
      </c>
      <c r="EL94">
        <f t="shared" si="143"/>
        <v>0</v>
      </c>
      <c r="EM94">
        <f t="shared" si="144"/>
        <v>0.14686009995659949</v>
      </c>
      <c r="EN94">
        <f t="shared" si="145"/>
        <v>0</v>
      </c>
      <c r="EO94">
        <f t="shared" si="146"/>
        <v>0</v>
      </c>
      <c r="EP94">
        <f t="shared" si="147"/>
        <v>8.4586087652737521E-2</v>
      </c>
      <c r="EQ94">
        <f t="shared" si="148"/>
        <v>0</v>
      </c>
      <c r="ER94">
        <f t="shared" si="149"/>
        <v>0.44537017740319085</v>
      </c>
      <c r="ES94">
        <f t="shared" si="150"/>
        <v>0.74287726478544014</v>
      </c>
      <c r="ET94">
        <f t="shared" si="151"/>
        <v>0.93054004379072763</v>
      </c>
      <c r="EU94" s="27">
        <f t="shared" si="152"/>
        <v>0</v>
      </c>
      <c r="EV94">
        <f t="shared" si="153"/>
        <v>0.1142041399000714</v>
      </c>
      <c r="EW94">
        <f t="shared" si="154"/>
        <v>2.8551034975017847E-2</v>
      </c>
      <c r="EX94">
        <f t="shared" si="155"/>
        <v>0.18558172733761602</v>
      </c>
      <c r="EY94">
        <f t="shared" si="156"/>
        <v>1.4275517487508924E-2</v>
      </c>
      <c r="EZ94">
        <f t="shared" si="157"/>
        <v>2.1413276231263385E-2</v>
      </c>
      <c r="FA94">
        <f t="shared" si="158"/>
        <v>0.27837259100642398</v>
      </c>
      <c r="FB94">
        <f t="shared" si="159"/>
        <v>0</v>
      </c>
      <c r="FC94">
        <f t="shared" si="160"/>
        <v>7.1377587437544618E-3</v>
      </c>
      <c r="FD94">
        <f t="shared" si="161"/>
        <v>7.1377587437544618E-3</v>
      </c>
      <c r="FE94">
        <f t="shared" si="162"/>
        <v>0</v>
      </c>
      <c r="FF94">
        <f t="shared" si="163"/>
        <v>0</v>
      </c>
      <c r="FG94">
        <f t="shared" si="164"/>
        <v>0.13633119200571023</v>
      </c>
      <c r="FH94" s="27">
        <f t="shared" si="165"/>
        <v>0</v>
      </c>
      <c r="FI94">
        <f t="shared" si="166"/>
        <v>0.34472835912182154</v>
      </c>
      <c r="FJ94">
        <f t="shared" si="167"/>
        <v>0.1697850717029929</v>
      </c>
      <c r="FK94">
        <f t="shared" si="168"/>
        <v>0.44537017740319085</v>
      </c>
      <c r="FL94">
        <f t="shared" si="169"/>
        <v>0.11976631249745724</v>
      </c>
      <c r="FM94">
        <f t="shared" si="170"/>
        <v>0.14686009995659949</v>
      </c>
      <c r="FN94">
        <f t="shared" si="171"/>
        <v>0.55578494666014722</v>
      </c>
      <c r="FO94">
        <f t="shared" si="172"/>
        <v>0</v>
      </c>
      <c r="FP94">
        <f t="shared" si="173"/>
        <v>8.4586087652737521E-2</v>
      </c>
      <c r="FQ94">
        <f t="shared" si="174"/>
        <v>8.4586087652737521E-2</v>
      </c>
      <c r="FR94">
        <f t="shared" si="175"/>
        <v>0</v>
      </c>
      <c r="FS94">
        <f t="shared" si="176"/>
        <v>0</v>
      </c>
      <c r="FT94">
        <f t="shared" si="177"/>
        <v>0.37818091900403233</v>
      </c>
    </row>
    <row r="95" spans="1:176">
      <c r="A95" t="s">
        <v>218</v>
      </c>
      <c r="B95" t="s">
        <v>100</v>
      </c>
      <c r="C95" t="s">
        <v>244</v>
      </c>
      <c r="D95" s="25" t="s">
        <v>357</v>
      </c>
      <c r="E95" s="25" t="s">
        <v>258</v>
      </c>
      <c r="F95">
        <v>0</v>
      </c>
      <c r="G95">
        <v>0.30093289196509171</v>
      </c>
      <c r="H95">
        <v>0</v>
      </c>
      <c r="I95">
        <v>0</v>
      </c>
      <c r="J95">
        <v>0.19259705085765874</v>
      </c>
      <c r="K95">
        <v>6.0186578393018357E-3</v>
      </c>
      <c r="L95">
        <v>0</v>
      </c>
      <c r="M95">
        <v>0</v>
      </c>
      <c r="N95">
        <v>3.0093289196509176E-2</v>
      </c>
      <c r="O95">
        <v>6.0186578393018357E-3</v>
      </c>
      <c r="P95">
        <v>0</v>
      </c>
      <c r="Q95">
        <v>1.8055973517905506E-2</v>
      </c>
      <c r="R95">
        <v>1.8055973517905506E-2</v>
      </c>
      <c r="S95">
        <v>6.3195907312669271E-3</v>
      </c>
      <c r="T95">
        <v>0</v>
      </c>
      <c r="U95">
        <v>0</v>
      </c>
      <c r="V95">
        <v>6.0186578393018357E-3</v>
      </c>
      <c r="W95">
        <v>0</v>
      </c>
      <c r="X95">
        <v>4.8149262714414678E-2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1.2037315678603671E-2</v>
      </c>
      <c r="AF95">
        <v>0</v>
      </c>
      <c r="AG95">
        <v>6.6205236232320192E-2</v>
      </c>
      <c r="AH95">
        <v>0</v>
      </c>
      <c r="AI95">
        <v>0</v>
      </c>
      <c r="AJ95">
        <v>3.0093289196509176E-2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6.0186578393018357E-3</v>
      </c>
      <c r="AQ95">
        <v>6.018657839301835E-4</v>
      </c>
      <c r="AR95">
        <v>6.0186578393018357E-3</v>
      </c>
      <c r="AS95">
        <v>0</v>
      </c>
      <c r="AT95">
        <v>0</v>
      </c>
      <c r="AU95">
        <v>1.2037315678603671E-2</v>
      </c>
      <c r="AV95">
        <v>6.0186578393018357E-3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6.0186578393018357E-3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3.6111947035811005E-2</v>
      </c>
      <c r="BU95">
        <v>0</v>
      </c>
      <c r="BV95">
        <v>0</v>
      </c>
      <c r="BW95">
        <v>6.0186578393018357E-3</v>
      </c>
      <c r="BX95">
        <v>0.1805597351790551</v>
      </c>
      <c r="BY95">
        <v>0</v>
      </c>
      <c r="BZ95" s="27">
        <f t="shared" si="89"/>
        <v>8</v>
      </c>
      <c r="CA95">
        <f t="shared" si="90"/>
        <v>11</v>
      </c>
      <c r="CB95">
        <f t="shared" si="91"/>
        <v>19</v>
      </c>
      <c r="CC95">
        <f>[1]!shannonweaver(J95:BT95)</f>
        <v>2.2136909921838792</v>
      </c>
      <c r="CD95">
        <f t="shared" si="92"/>
        <v>0.75182097773021839</v>
      </c>
      <c r="CE95">
        <v>1</v>
      </c>
      <c r="CL95">
        <v>1</v>
      </c>
      <c r="CN95">
        <f t="shared" si="93"/>
        <v>20</v>
      </c>
      <c r="CO95">
        <f t="shared" si="94"/>
        <v>0.30093289196509171</v>
      </c>
      <c r="CP95">
        <f t="shared" si="95"/>
        <v>0</v>
      </c>
      <c r="CQ95">
        <f t="shared" si="96"/>
        <v>0.30093289196509171</v>
      </c>
      <c r="CR95">
        <f t="shared" si="97"/>
        <v>0</v>
      </c>
      <c r="CS95">
        <f t="shared" si="98"/>
        <v>0.19259705085765874</v>
      </c>
      <c r="CT95">
        <f t="shared" si="99"/>
        <v>6.0186578393018357E-3</v>
      </c>
      <c r="CU95">
        <f t="shared" si="100"/>
        <v>3.0093289196509176E-2</v>
      </c>
      <c r="CV95">
        <f t="shared" si="101"/>
        <v>6.0186578393018357E-3</v>
      </c>
      <c r="CW95">
        <f t="shared" si="102"/>
        <v>4.2431537767077941E-2</v>
      </c>
      <c r="CX95">
        <f t="shared" si="103"/>
        <v>0</v>
      </c>
      <c r="CY95">
        <f t="shared" si="104"/>
        <v>4.8149262714414678E-2</v>
      </c>
      <c r="CZ95">
        <f t="shared" si="105"/>
        <v>0</v>
      </c>
      <c r="DA95">
        <f t="shared" si="106"/>
        <v>7.8242551910923858E-2</v>
      </c>
      <c r="DB95">
        <f t="shared" si="107"/>
        <v>0</v>
      </c>
      <c r="DC95">
        <f t="shared" si="108"/>
        <v>3.0093289196509176E-2</v>
      </c>
      <c r="DD95">
        <f t="shared" si="109"/>
        <v>0</v>
      </c>
      <c r="DE95">
        <f t="shared" si="110"/>
        <v>0</v>
      </c>
      <c r="DF95">
        <f t="shared" si="111"/>
        <v>2.3962020457286685E-2</v>
      </c>
      <c r="DG95">
        <f t="shared" si="112"/>
        <v>0</v>
      </c>
      <c r="DH95">
        <f t="shared" si="113"/>
        <v>5.5233360950013802E-3</v>
      </c>
      <c r="DI95">
        <f t="shared" si="114"/>
        <v>1.2037315678603671E-2</v>
      </c>
      <c r="DJ95">
        <f t="shared" si="115"/>
        <v>6.0186578393018357E-3</v>
      </c>
      <c r="DK95">
        <f t="shared" si="116"/>
        <v>0</v>
      </c>
      <c r="DL95">
        <f t="shared" si="117"/>
        <v>6.0186578393018357E-3</v>
      </c>
      <c r="DM95">
        <f t="shared" si="118"/>
        <v>6.0186578393018357E-3</v>
      </c>
      <c r="DN95">
        <f t="shared" si="119"/>
        <v>0.22870899789346974</v>
      </c>
      <c r="DO95">
        <f t="shared" si="120"/>
        <v>0.28377971712308148</v>
      </c>
      <c r="DP95">
        <f t="shared" si="121"/>
        <v>0.51248871501655124</v>
      </c>
      <c r="DQ95">
        <f t="shared" si="122"/>
        <v>14</v>
      </c>
      <c r="DR95" s="50">
        <f t="shared" si="123"/>
        <v>1.0493028002375264</v>
      </c>
      <c r="DS95" s="50">
        <f t="shared" si="124"/>
        <v>0.58065715787674044</v>
      </c>
      <c r="DT95">
        <f t="shared" si="125"/>
        <v>0</v>
      </c>
      <c r="DU95">
        <f t="shared" si="126"/>
        <v>0.58065715787674044</v>
      </c>
      <c r="DV95">
        <f t="shared" si="127"/>
        <v>0</v>
      </c>
      <c r="DW95">
        <f t="shared" si="128"/>
        <v>0.45432824699258506</v>
      </c>
      <c r="DX95">
        <f t="shared" si="129"/>
        <v>7.7658042060388136E-2</v>
      </c>
      <c r="DY95">
        <f t="shared" si="130"/>
        <v>0.1743562404402704</v>
      </c>
      <c r="DZ95">
        <f t="shared" si="131"/>
        <v>7.7658042060388136E-2</v>
      </c>
      <c r="EA95">
        <f t="shared" si="132"/>
        <v>0.20747444732035752</v>
      </c>
      <c r="EB95">
        <f t="shared" si="133"/>
        <v>0</v>
      </c>
      <c r="EC95">
        <f t="shared" si="134"/>
        <v>0.2212295807972155</v>
      </c>
      <c r="ED95">
        <f t="shared" si="135"/>
        <v>0</v>
      </c>
      <c r="EE95">
        <f t="shared" si="136"/>
        <v>0.28350110234568349</v>
      </c>
      <c r="EF95">
        <f t="shared" si="137"/>
        <v>0</v>
      </c>
      <c r="EG95">
        <f t="shared" si="138"/>
        <v>0.1743562404402704</v>
      </c>
      <c r="EH95">
        <f t="shared" si="139"/>
        <v>0</v>
      </c>
      <c r="EI95">
        <f t="shared" si="140"/>
        <v>0</v>
      </c>
      <c r="EJ95">
        <f t="shared" si="141"/>
        <v>0.15542167657140518</v>
      </c>
      <c r="EK95">
        <f t="shared" si="142"/>
        <v>0</v>
      </c>
      <c r="EL95">
        <f t="shared" si="143"/>
        <v>7.4387735804980537E-2</v>
      </c>
      <c r="EM95">
        <f t="shared" si="144"/>
        <v>0.10993601394958122</v>
      </c>
      <c r="EN95">
        <f t="shared" si="145"/>
        <v>7.7658042060388136E-2</v>
      </c>
      <c r="EO95">
        <f t="shared" si="146"/>
        <v>0</v>
      </c>
      <c r="EP95">
        <f t="shared" si="147"/>
        <v>7.7658042060388136E-2</v>
      </c>
      <c r="EQ95">
        <f t="shared" si="148"/>
        <v>7.7658042060388136E-2</v>
      </c>
      <c r="ER95">
        <f t="shared" si="149"/>
        <v>0.49864422691776672</v>
      </c>
      <c r="ES95">
        <f t="shared" si="150"/>
        <v>0.56179928061296536</v>
      </c>
      <c r="ET95">
        <f t="shared" si="151"/>
        <v>0.79788817733865458</v>
      </c>
      <c r="EU95" s="27">
        <f t="shared" si="152"/>
        <v>0</v>
      </c>
      <c r="EV95">
        <f t="shared" si="153"/>
        <v>0.30093289196509171</v>
      </c>
      <c r="EW95">
        <f t="shared" si="154"/>
        <v>0</v>
      </c>
      <c r="EX95">
        <f t="shared" si="155"/>
        <v>0.22870899789346974</v>
      </c>
      <c r="EY95">
        <f t="shared" si="156"/>
        <v>8.4261209750225691E-2</v>
      </c>
      <c r="EZ95">
        <f t="shared" si="157"/>
        <v>6.0186578393018357E-3</v>
      </c>
      <c r="FA95">
        <f t="shared" si="158"/>
        <v>0.12067408967800181</v>
      </c>
      <c r="FB95">
        <f t="shared" si="159"/>
        <v>0</v>
      </c>
      <c r="FC95">
        <f t="shared" si="160"/>
        <v>6.0186578393018357E-3</v>
      </c>
      <c r="FD95">
        <f t="shared" si="161"/>
        <v>6.0186578393018357E-3</v>
      </c>
      <c r="FE95">
        <f t="shared" si="162"/>
        <v>6.0186578393018357E-3</v>
      </c>
      <c r="FF95">
        <f t="shared" si="163"/>
        <v>0</v>
      </c>
      <c r="FG95">
        <f t="shared" si="164"/>
        <v>6.0788444176948536E-2</v>
      </c>
      <c r="FH95" s="27">
        <f t="shared" si="165"/>
        <v>0</v>
      </c>
      <c r="FI95">
        <f t="shared" si="166"/>
        <v>0.58065715787674044</v>
      </c>
      <c r="FJ95">
        <f t="shared" si="167"/>
        <v>0</v>
      </c>
      <c r="FK95">
        <f t="shared" si="168"/>
        <v>0.49864422691776672</v>
      </c>
      <c r="FL95">
        <f t="shared" si="169"/>
        <v>0.29451714000923257</v>
      </c>
      <c r="FM95">
        <f t="shared" si="170"/>
        <v>7.7658042060388136E-2</v>
      </c>
      <c r="FN95">
        <f t="shared" si="171"/>
        <v>0.35477753551650382</v>
      </c>
      <c r="FO95">
        <f t="shared" si="172"/>
        <v>0</v>
      </c>
      <c r="FP95">
        <f t="shared" si="173"/>
        <v>7.7658042060388136E-2</v>
      </c>
      <c r="FQ95">
        <f t="shared" si="174"/>
        <v>7.7658042060388136E-2</v>
      </c>
      <c r="FR95">
        <f t="shared" si="175"/>
        <v>7.7658042060388136E-2</v>
      </c>
      <c r="FS95">
        <f t="shared" si="176"/>
        <v>0</v>
      </c>
      <c r="FT95">
        <f t="shared" si="177"/>
        <v>0.2491219665494355</v>
      </c>
    </row>
    <row r="96" spans="1:176">
      <c r="A96" t="s">
        <v>104</v>
      </c>
      <c r="B96" t="s">
        <v>100</v>
      </c>
      <c r="C96" t="s">
        <v>244</v>
      </c>
      <c r="D96" s="25" t="s">
        <v>357</v>
      </c>
      <c r="E96" s="25" t="s">
        <v>258</v>
      </c>
      <c r="F96">
        <v>0</v>
      </c>
      <c r="G96">
        <v>0.50814692074012691</v>
      </c>
      <c r="H96">
        <v>1.6570008285004142E-2</v>
      </c>
      <c r="I96">
        <v>0</v>
      </c>
      <c r="J96">
        <v>0.11046672190002761</v>
      </c>
      <c r="K96">
        <v>0</v>
      </c>
      <c r="L96">
        <v>0</v>
      </c>
      <c r="M96">
        <v>4.4186688760011035E-2</v>
      </c>
      <c r="N96">
        <v>0</v>
      </c>
      <c r="O96">
        <v>5.5233360950013799E-2</v>
      </c>
      <c r="P96">
        <v>0</v>
      </c>
      <c r="Q96">
        <v>1.6570008285004142E-2</v>
      </c>
      <c r="R96">
        <v>5.5233360950013802E-3</v>
      </c>
      <c r="S96">
        <v>0</v>
      </c>
      <c r="T96">
        <v>0</v>
      </c>
      <c r="U96">
        <v>0</v>
      </c>
      <c r="V96">
        <v>5.5233360950013802E-3</v>
      </c>
      <c r="W96">
        <v>3.8663352665009657E-2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1.6570008285004142E-2</v>
      </c>
      <c r="AF96">
        <v>0</v>
      </c>
      <c r="AG96">
        <v>2.2093344380005521E-2</v>
      </c>
      <c r="AH96">
        <v>0</v>
      </c>
      <c r="AI96">
        <v>0</v>
      </c>
      <c r="AJ96">
        <v>1.104667219000276E-2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1.104667219000276E-2</v>
      </c>
      <c r="AQ96">
        <v>2.7616680475006899E-4</v>
      </c>
      <c r="AR96">
        <v>0</v>
      </c>
      <c r="AS96">
        <v>0</v>
      </c>
      <c r="AT96">
        <v>5.5233360950013802E-3</v>
      </c>
      <c r="AU96">
        <v>1.104667219000276E-2</v>
      </c>
      <c r="AV96">
        <v>0</v>
      </c>
      <c r="AW96">
        <v>5.5233360950013802E-3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1.6570008285004142E-2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5.5233360950013802E-3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1.104667219000276E-2</v>
      </c>
      <c r="BX96">
        <v>8.2850041425020712E-2</v>
      </c>
      <c r="BY96">
        <v>0</v>
      </c>
      <c r="BZ96" s="27">
        <f t="shared" si="89"/>
        <v>6</v>
      </c>
      <c r="CA96">
        <f t="shared" si="90"/>
        <v>11</v>
      </c>
      <c r="CB96">
        <f t="shared" si="91"/>
        <v>17</v>
      </c>
      <c r="CC96">
        <f>[1]!shannonweaver(J96:BT96)</f>
        <v>2.3139158285878034</v>
      </c>
      <c r="CD96">
        <f t="shared" si="92"/>
        <v>0.81671076180766822</v>
      </c>
      <c r="CN96">
        <f t="shared" si="93"/>
        <v>17</v>
      </c>
      <c r="CO96">
        <f t="shared" si="94"/>
        <v>0.52471692902513101</v>
      </c>
      <c r="CP96">
        <f t="shared" si="95"/>
        <v>0</v>
      </c>
      <c r="CQ96">
        <f t="shared" si="96"/>
        <v>0.50814692074012691</v>
      </c>
      <c r="CR96">
        <f t="shared" si="97"/>
        <v>1.6570008285004142E-2</v>
      </c>
      <c r="CS96">
        <f t="shared" si="98"/>
        <v>0.11046672190002761</v>
      </c>
      <c r="CT96">
        <f t="shared" si="99"/>
        <v>0</v>
      </c>
      <c r="CU96">
        <f t="shared" si="100"/>
        <v>4.4186688760011035E-2</v>
      </c>
      <c r="CV96">
        <f t="shared" si="101"/>
        <v>5.5233360950013799E-2</v>
      </c>
      <c r="CW96">
        <f t="shared" si="102"/>
        <v>2.2093344380005521E-2</v>
      </c>
      <c r="CX96">
        <f t="shared" si="103"/>
        <v>3.8663352665009657E-2</v>
      </c>
      <c r="CY96">
        <f t="shared" si="104"/>
        <v>0</v>
      </c>
      <c r="CZ96">
        <f t="shared" si="105"/>
        <v>0</v>
      </c>
      <c r="DA96">
        <f t="shared" si="106"/>
        <v>3.8663352665009663E-2</v>
      </c>
      <c r="DB96">
        <f t="shared" si="107"/>
        <v>0</v>
      </c>
      <c r="DC96">
        <f t="shared" si="108"/>
        <v>1.104667219000276E-2</v>
      </c>
      <c r="DD96">
        <f t="shared" si="109"/>
        <v>0</v>
      </c>
      <c r="DE96">
        <f t="shared" si="110"/>
        <v>0</v>
      </c>
      <c r="DF96">
        <f t="shared" si="111"/>
        <v>1.6757621603448482E-2</v>
      </c>
      <c r="DG96">
        <f t="shared" si="112"/>
        <v>0</v>
      </c>
      <c r="DH96">
        <f t="shared" si="113"/>
        <v>0</v>
      </c>
      <c r="DI96">
        <f t="shared" si="114"/>
        <v>1.104667219000276E-2</v>
      </c>
      <c r="DJ96">
        <f t="shared" si="115"/>
        <v>5.5233360950013802E-3</v>
      </c>
      <c r="DK96">
        <f t="shared" si="116"/>
        <v>0</v>
      </c>
      <c r="DL96">
        <f t="shared" si="117"/>
        <v>2.2093344380005521E-2</v>
      </c>
      <c r="DM96">
        <f t="shared" si="118"/>
        <v>5.5233360950013802E-3</v>
      </c>
      <c r="DN96">
        <f t="shared" si="119"/>
        <v>0.15465341066003865</v>
      </c>
      <c r="DO96">
        <f t="shared" si="120"/>
        <v>0.2267329466998067</v>
      </c>
      <c r="DP96">
        <f t="shared" si="121"/>
        <v>0.38138635735984538</v>
      </c>
      <c r="DQ96">
        <f t="shared" si="122"/>
        <v>12</v>
      </c>
      <c r="DR96" s="50">
        <f t="shared" si="123"/>
        <v>1.1283816277295613</v>
      </c>
      <c r="DS96" s="50">
        <f t="shared" si="124"/>
        <v>0.81012517032815146</v>
      </c>
      <c r="DT96">
        <f t="shared" si="125"/>
        <v>0</v>
      </c>
      <c r="DU96">
        <f t="shared" si="126"/>
        <v>0.79354544466732302</v>
      </c>
      <c r="DV96">
        <f t="shared" si="127"/>
        <v>0.12908271587090786</v>
      </c>
      <c r="DW96">
        <f t="shared" si="128"/>
        <v>0.33881038783152673</v>
      </c>
      <c r="DX96">
        <f t="shared" si="129"/>
        <v>0</v>
      </c>
      <c r="DY96">
        <f t="shared" si="130"/>
        <v>0.21178597015059114</v>
      </c>
      <c r="DZ96">
        <f t="shared" si="131"/>
        <v>0.23723686923246884</v>
      </c>
      <c r="EA96">
        <f t="shared" si="132"/>
        <v>0.14919113414863475</v>
      </c>
      <c r="EB96">
        <f t="shared" si="133"/>
        <v>0.19791961774688593</v>
      </c>
      <c r="EC96">
        <f t="shared" si="134"/>
        <v>0</v>
      </c>
      <c r="ED96">
        <f t="shared" si="135"/>
        <v>0</v>
      </c>
      <c r="EE96">
        <f t="shared" si="136"/>
        <v>0.19791961774688596</v>
      </c>
      <c r="EF96">
        <f t="shared" si="137"/>
        <v>0</v>
      </c>
      <c r="EG96">
        <f t="shared" si="138"/>
        <v>0.10529762520783684</v>
      </c>
      <c r="EH96">
        <f t="shared" si="139"/>
        <v>0</v>
      </c>
      <c r="EI96">
        <f t="shared" si="140"/>
        <v>0</v>
      </c>
      <c r="EJ96">
        <f t="shared" si="141"/>
        <v>0.12981553558412057</v>
      </c>
      <c r="EK96">
        <f t="shared" si="142"/>
        <v>0</v>
      </c>
      <c r="EL96">
        <f t="shared" si="143"/>
        <v>0</v>
      </c>
      <c r="EM96">
        <f t="shared" si="144"/>
        <v>0.10529762520783684</v>
      </c>
      <c r="EN96">
        <f t="shared" si="145"/>
        <v>7.4387735804980537E-2</v>
      </c>
      <c r="EO96">
        <f t="shared" si="146"/>
        <v>0</v>
      </c>
      <c r="EP96">
        <f t="shared" si="147"/>
        <v>0.14919113414863475</v>
      </c>
      <c r="EQ96">
        <f t="shared" si="148"/>
        <v>7.4387735804980537E-2</v>
      </c>
      <c r="ER96">
        <f t="shared" si="149"/>
        <v>0.40417457753318226</v>
      </c>
      <c r="ES96">
        <f t="shared" si="150"/>
        <v>0.49628819879211028</v>
      </c>
      <c r="ET96">
        <f t="shared" si="151"/>
        <v>0.6656428324616358</v>
      </c>
      <c r="EU96" s="27">
        <f t="shared" si="152"/>
        <v>0</v>
      </c>
      <c r="EV96">
        <f t="shared" si="153"/>
        <v>0.50814692074012691</v>
      </c>
      <c r="EW96">
        <f t="shared" si="154"/>
        <v>1.6570008285004142E-2</v>
      </c>
      <c r="EX96">
        <f t="shared" si="155"/>
        <v>0.15465341066003865</v>
      </c>
      <c r="EY96">
        <f t="shared" si="156"/>
        <v>0</v>
      </c>
      <c r="EZ96">
        <f t="shared" si="157"/>
        <v>5.5233360950013799E-2</v>
      </c>
      <c r="FA96">
        <f t="shared" si="158"/>
        <v>6.0756697045015184E-2</v>
      </c>
      <c r="FB96">
        <f t="shared" si="159"/>
        <v>0</v>
      </c>
      <c r="FC96">
        <f t="shared" si="160"/>
        <v>2.2093344380005521E-2</v>
      </c>
      <c r="FD96">
        <f t="shared" si="161"/>
        <v>2.2093344380005521E-2</v>
      </c>
      <c r="FE96">
        <f t="shared" si="162"/>
        <v>5.5233360950013802E-3</v>
      </c>
      <c r="FF96">
        <f t="shared" si="163"/>
        <v>3.8663352665009657E-2</v>
      </c>
      <c r="FG96">
        <f t="shared" si="164"/>
        <v>4.4462855564761115E-2</v>
      </c>
      <c r="FH96" s="27">
        <f t="shared" si="165"/>
        <v>0</v>
      </c>
      <c r="FI96">
        <f t="shared" si="166"/>
        <v>0.79354544466732302</v>
      </c>
      <c r="FJ96">
        <f t="shared" si="167"/>
        <v>0.12908271587090786</v>
      </c>
      <c r="FK96">
        <f t="shared" si="168"/>
        <v>0.40417457753318226</v>
      </c>
      <c r="FL96">
        <f t="shared" si="169"/>
        <v>0</v>
      </c>
      <c r="FM96">
        <f t="shared" si="170"/>
        <v>0.23723686923246884</v>
      </c>
      <c r="FN96">
        <f t="shared" si="171"/>
        <v>0.24905552567836706</v>
      </c>
      <c r="FO96">
        <f t="shared" si="172"/>
        <v>0</v>
      </c>
      <c r="FP96">
        <f t="shared" si="173"/>
        <v>0.14919113414863475</v>
      </c>
      <c r="FQ96">
        <f t="shared" si="174"/>
        <v>0.14919113414863475</v>
      </c>
      <c r="FR96">
        <f t="shared" si="175"/>
        <v>7.4387735804980537E-2</v>
      </c>
      <c r="FS96">
        <f t="shared" si="176"/>
        <v>0.19791961774688593</v>
      </c>
      <c r="FT96">
        <f t="shared" si="177"/>
        <v>0.21245687907806396</v>
      </c>
    </row>
    <row r="97" spans="1:176">
      <c r="A97" t="s">
        <v>69</v>
      </c>
      <c r="B97" t="s">
        <v>100</v>
      </c>
      <c r="C97" t="s">
        <v>244</v>
      </c>
      <c r="D97" s="25" t="s">
        <v>357</v>
      </c>
      <c r="E97" s="25" t="s">
        <v>258</v>
      </c>
      <c r="F97">
        <v>0</v>
      </c>
      <c r="G97">
        <v>0.30978260869565216</v>
      </c>
      <c r="H97">
        <v>2.7173913043478264E-2</v>
      </c>
      <c r="I97">
        <v>0</v>
      </c>
      <c r="J97">
        <v>0.10326086956521743</v>
      </c>
      <c r="K97">
        <v>5.4347826086956529E-3</v>
      </c>
      <c r="L97">
        <v>0</v>
      </c>
      <c r="M97">
        <v>0.23913043478260868</v>
      </c>
      <c r="N97">
        <v>5.4347826086956529E-3</v>
      </c>
      <c r="O97">
        <v>3.2608695652173912E-2</v>
      </c>
      <c r="P97">
        <v>0</v>
      </c>
      <c r="Q97">
        <v>1.630434782608696E-2</v>
      </c>
      <c r="R97">
        <v>1.0869565217391306E-2</v>
      </c>
      <c r="S97">
        <v>5.4347826086956529E-3</v>
      </c>
      <c r="T97">
        <v>0</v>
      </c>
      <c r="U97">
        <v>0</v>
      </c>
      <c r="V97">
        <v>0</v>
      </c>
      <c r="W97">
        <v>5.4347826086956527E-2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1.0869565217391306E-2</v>
      </c>
      <c r="AE97">
        <v>5.4347826086956529E-3</v>
      </c>
      <c r="AF97">
        <v>0</v>
      </c>
      <c r="AG97">
        <v>0</v>
      </c>
      <c r="AH97">
        <v>0</v>
      </c>
      <c r="AI97">
        <v>0</v>
      </c>
      <c r="AJ97">
        <v>1.630434782608696E-2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5.4347826086956529E-3</v>
      </c>
      <c r="AQ97">
        <v>0</v>
      </c>
      <c r="AR97">
        <v>0</v>
      </c>
      <c r="AS97">
        <v>0</v>
      </c>
      <c r="AT97">
        <v>0</v>
      </c>
      <c r="AU97">
        <v>5.4347826086956529E-3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1.0869565217391306E-2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5.4347826086956529E-3</v>
      </c>
      <c r="BK97">
        <v>1.0869565217391306E-2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5.4347826086956529E-3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3.2608695652173912E-2</v>
      </c>
      <c r="BX97">
        <v>8.1521739130434798E-2</v>
      </c>
      <c r="BY97">
        <v>0</v>
      </c>
      <c r="BZ97" s="27">
        <f t="shared" si="89"/>
        <v>8</v>
      </c>
      <c r="CA97">
        <f t="shared" si="90"/>
        <v>10</v>
      </c>
      <c r="CB97">
        <f t="shared" si="91"/>
        <v>18</v>
      </c>
      <c r="CC97">
        <f>[1]!shannonweaver(J97:BT97)</f>
        <v>1.9580715721049935</v>
      </c>
      <c r="CD97">
        <f t="shared" si="92"/>
        <v>0.67744627200835539</v>
      </c>
      <c r="CE97">
        <v>1</v>
      </c>
      <c r="CF97">
        <v>1</v>
      </c>
      <c r="CI97">
        <v>1</v>
      </c>
      <c r="CN97">
        <f t="shared" si="93"/>
        <v>21</v>
      </c>
      <c r="CO97">
        <f t="shared" si="94"/>
        <v>0.33695652173913043</v>
      </c>
      <c r="CP97">
        <f t="shared" si="95"/>
        <v>0</v>
      </c>
      <c r="CQ97">
        <f t="shared" si="96"/>
        <v>0.30978260869565216</v>
      </c>
      <c r="CR97">
        <f t="shared" si="97"/>
        <v>2.7173913043478264E-2</v>
      </c>
      <c r="CS97">
        <f t="shared" si="98"/>
        <v>0.10326086956521743</v>
      </c>
      <c r="CT97">
        <f t="shared" si="99"/>
        <v>5.4347826086956529E-3</v>
      </c>
      <c r="CU97">
        <f t="shared" si="100"/>
        <v>0.24456521739130432</v>
      </c>
      <c r="CV97">
        <f t="shared" si="101"/>
        <v>3.2608695652173912E-2</v>
      </c>
      <c r="CW97">
        <f t="shared" si="102"/>
        <v>3.2608695652173919E-2</v>
      </c>
      <c r="CX97">
        <f t="shared" si="103"/>
        <v>5.4347826086956527E-2</v>
      </c>
      <c r="CY97">
        <f t="shared" si="104"/>
        <v>1.0869565217391306E-2</v>
      </c>
      <c r="CZ97">
        <f t="shared" si="105"/>
        <v>0</v>
      </c>
      <c r="DA97">
        <f t="shared" si="106"/>
        <v>5.4347826086956529E-3</v>
      </c>
      <c r="DB97">
        <f t="shared" si="107"/>
        <v>0</v>
      </c>
      <c r="DC97">
        <f t="shared" si="108"/>
        <v>1.630434782608696E-2</v>
      </c>
      <c r="DD97">
        <f t="shared" si="109"/>
        <v>0</v>
      </c>
      <c r="DE97">
        <f t="shared" si="110"/>
        <v>0</v>
      </c>
      <c r="DF97">
        <f t="shared" si="111"/>
        <v>3.1741918419284275E-2</v>
      </c>
      <c r="DG97">
        <f t="shared" si="112"/>
        <v>0</v>
      </c>
      <c r="DH97">
        <f t="shared" si="113"/>
        <v>0</v>
      </c>
      <c r="DI97">
        <f t="shared" si="114"/>
        <v>5.4347826086956529E-3</v>
      </c>
      <c r="DJ97">
        <f t="shared" si="115"/>
        <v>0</v>
      </c>
      <c r="DK97">
        <f t="shared" si="116"/>
        <v>0</v>
      </c>
      <c r="DL97">
        <f t="shared" si="117"/>
        <v>1.630434782608696E-2</v>
      </c>
      <c r="DM97">
        <f t="shared" si="118"/>
        <v>1.630434782608696E-2</v>
      </c>
      <c r="DN97">
        <f t="shared" si="119"/>
        <v>0.35326086956521741</v>
      </c>
      <c r="DO97">
        <f t="shared" si="120"/>
        <v>0.19565217391304346</v>
      </c>
      <c r="DP97">
        <f t="shared" si="121"/>
        <v>0.54891304347826109</v>
      </c>
      <c r="DQ97">
        <f t="shared" si="122"/>
        <v>13</v>
      </c>
      <c r="DR97" s="50">
        <f t="shared" si="123"/>
        <v>0.96679772697623123</v>
      </c>
      <c r="DS97" s="50">
        <f t="shared" si="124"/>
        <v>0.61931751062641838</v>
      </c>
      <c r="DT97">
        <f t="shared" si="125"/>
        <v>0</v>
      </c>
      <c r="DU97">
        <f t="shared" si="126"/>
        <v>0.59026497139603473</v>
      </c>
      <c r="DV97">
        <f t="shared" si="127"/>
        <v>0.16560097934405943</v>
      </c>
      <c r="DW97">
        <f t="shared" si="128"/>
        <v>0.32714661878040341</v>
      </c>
      <c r="DX97">
        <f t="shared" si="129"/>
        <v>7.3787918167456681E-2</v>
      </c>
      <c r="DY97">
        <f t="shared" si="130"/>
        <v>0.51730015793265005</v>
      </c>
      <c r="DZ97">
        <f t="shared" si="131"/>
        <v>0.18157487299195665</v>
      </c>
      <c r="EA97">
        <f t="shared" si="132"/>
        <v>0.18157487299195668</v>
      </c>
      <c r="EB97">
        <f t="shared" si="133"/>
        <v>0.23529123110475764</v>
      </c>
      <c r="EC97">
        <f t="shared" si="134"/>
        <v>0.10444700863134966</v>
      </c>
      <c r="ED97">
        <f t="shared" si="135"/>
        <v>0</v>
      </c>
      <c r="EE97">
        <f t="shared" si="136"/>
        <v>7.3787918167456681E-2</v>
      </c>
      <c r="EF97">
        <f t="shared" si="137"/>
        <v>0</v>
      </c>
      <c r="EG97">
        <f t="shared" si="138"/>
        <v>0.12803802993609284</v>
      </c>
      <c r="EH97">
        <f t="shared" si="139"/>
        <v>0</v>
      </c>
      <c r="EI97">
        <f t="shared" si="140"/>
        <v>0</v>
      </c>
      <c r="EJ97">
        <f t="shared" si="141"/>
        <v>0.17911887819092417</v>
      </c>
      <c r="EK97">
        <f t="shared" si="142"/>
        <v>0</v>
      </c>
      <c r="EL97">
        <f t="shared" si="143"/>
        <v>0</v>
      </c>
      <c r="EM97">
        <f t="shared" si="144"/>
        <v>7.3787918167456681E-2</v>
      </c>
      <c r="EN97">
        <f t="shared" si="145"/>
        <v>0</v>
      </c>
      <c r="EO97">
        <f t="shared" si="146"/>
        <v>0</v>
      </c>
      <c r="EP97">
        <f t="shared" si="147"/>
        <v>0.12803802993609284</v>
      </c>
      <c r="EQ97">
        <f t="shared" si="148"/>
        <v>0.12803802993609284</v>
      </c>
      <c r="ER97">
        <f t="shared" si="149"/>
        <v>0.63646651615493799</v>
      </c>
      <c r="ES97">
        <f t="shared" si="150"/>
        <v>0.45819038227285991</v>
      </c>
      <c r="ET97">
        <f t="shared" si="151"/>
        <v>0.83438956061736325</v>
      </c>
      <c r="EU97" s="27">
        <f t="shared" si="152"/>
        <v>0</v>
      </c>
      <c r="EV97">
        <f t="shared" si="153"/>
        <v>0.30978260869565216</v>
      </c>
      <c r="EW97">
        <f t="shared" si="154"/>
        <v>2.7173913043478264E-2</v>
      </c>
      <c r="EX97">
        <f t="shared" si="155"/>
        <v>0.35326086956521741</v>
      </c>
      <c r="EY97">
        <f t="shared" si="156"/>
        <v>1.0869565217391306E-2</v>
      </c>
      <c r="EZ97">
        <f t="shared" si="157"/>
        <v>3.2608695652173912E-2</v>
      </c>
      <c r="FA97">
        <f t="shared" si="158"/>
        <v>3.8043478260869575E-2</v>
      </c>
      <c r="FB97">
        <f t="shared" si="159"/>
        <v>0</v>
      </c>
      <c r="FC97">
        <f t="shared" si="160"/>
        <v>1.630434782608696E-2</v>
      </c>
      <c r="FD97">
        <f t="shared" si="161"/>
        <v>1.630434782608696E-2</v>
      </c>
      <c r="FE97">
        <f t="shared" si="162"/>
        <v>1.630434782608696E-2</v>
      </c>
      <c r="FF97">
        <f t="shared" si="163"/>
        <v>5.4347826086956527E-2</v>
      </c>
      <c r="FG97">
        <f t="shared" si="164"/>
        <v>2.7173913043478264E-2</v>
      </c>
      <c r="FH97" s="27">
        <f t="shared" si="165"/>
        <v>0</v>
      </c>
      <c r="FI97">
        <f t="shared" si="166"/>
        <v>0.59026497139603473</v>
      </c>
      <c r="FJ97">
        <f t="shared" si="167"/>
        <v>0.16560097934405943</v>
      </c>
      <c r="FK97">
        <f t="shared" si="168"/>
        <v>0.63646651615493799</v>
      </c>
      <c r="FL97">
        <f t="shared" si="169"/>
        <v>0.10444700863134966</v>
      </c>
      <c r="FM97">
        <f t="shared" si="170"/>
        <v>0.18157487299195665</v>
      </c>
      <c r="FN97">
        <f t="shared" si="171"/>
        <v>0.1963057520317813</v>
      </c>
      <c r="FO97">
        <f t="shared" si="172"/>
        <v>0</v>
      </c>
      <c r="FP97">
        <f t="shared" si="173"/>
        <v>0.12803802993609284</v>
      </c>
      <c r="FQ97">
        <f t="shared" si="174"/>
        <v>0.12803802993609284</v>
      </c>
      <c r="FR97">
        <f t="shared" si="175"/>
        <v>0.12803802993609284</v>
      </c>
      <c r="FS97">
        <f t="shared" si="176"/>
        <v>0.23529123110475764</v>
      </c>
      <c r="FT97">
        <f t="shared" si="177"/>
        <v>0.16560097934405943</v>
      </c>
    </row>
    <row r="98" spans="1:176">
      <c r="A98" t="s">
        <v>130</v>
      </c>
      <c r="B98" t="s">
        <v>100</v>
      </c>
      <c r="C98" t="s">
        <v>286</v>
      </c>
      <c r="D98" s="25" t="s">
        <v>357</v>
      </c>
      <c r="E98" s="25" t="s">
        <v>258</v>
      </c>
      <c r="F98">
        <v>0</v>
      </c>
      <c r="G98">
        <v>7.8921407431765872E-2</v>
      </c>
      <c r="H98">
        <v>1.9730351857941465E-2</v>
      </c>
      <c r="I98">
        <v>0</v>
      </c>
      <c r="J98">
        <v>0.1381124630055903</v>
      </c>
      <c r="K98">
        <v>1.3153567905294311E-2</v>
      </c>
      <c r="L98">
        <v>0</v>
      </c>
      <c r="M98">
        <v>0</v>
      </c>
      <c r="N98">
        <v>6.5767839526471557E-3</v>
      </c>
      <c r="O98">
        <v>2.6307135810588623E-2</v>
      </c>
      <c r="P98">
        <v>0</v>
      </c>
      <c r="Q98">
        <v>0</v>
      </c>
      <c r="R98">
        <v>5.2614271621177239E-2</v>
      </c>
      <c r="S98">
        <v>1.3153567905294311E-2</v>
      </c>
      <c r="T98">
        <v>0</v>
      </c>
      <c r="U98">
        <v>0</v>
      </c>
      <c r="V98">
        <v>0</v>
      </c>
      <c r="W98">
        <v>0.20388030253206185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6.5767839526471557E-3</v>
      </c>
      <c r="AE98">
        <v>0</v>
      </c>
      <c r="AF98">
        <v>0</v>
      </c>
      <c r="AG98">
        <v>0.18414995067412038</v>
      </c>
      <c r="AH98">
        <v>0</v>
      </c>
      <c r="AI98">
        <v>0</v>
      </c>
      <c r="AJ98">
        <v>2.6307135810588623E-2</v>
      </c>
      <c r="AK98">
        <v>0</v>
      </c>
      <c r="AL98">
        <v>6.5767839526471557E-3</v>
      </c>
      <c r="AM98">
        <v>0</v>
      </c>
      <c r="AN98">
        <v>0</v>
      </c>
      <c r="AO98">
        <v>0</v>
      </c>
      <c r="AP98">
        <v>2.6307135810588623E-2</v>
      </c>
      <c r="AQ98">
        <v>0</v>
      </c>
      <c r="AR98">
        <v>0</v>
      </c>
      <c r="AS98">
        <v>0</v>
      </c>
      <c r="AT98">
        <v>0</v>
      </c>
      <c r="AU98">
        <v>2.6307135810588623E-2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5.2614271621177239E-2</v>
      </c>
      <c r="BD98">
        <v>0</v>
      </c>
      <c r="BE98">
        <v>0</v>
      </c>
      <c r="BF98">
        <v>0</v>
      </c>
      <c r="BG98">
        <v>0</v>
      </c>
      <c r="BH98">
        <v>6.5767839526471557E-3</v>
      </c>
      <c r="BI98">
        <v>0</v>
      </c>
      <c r="BJ98">
        <v>1.3153567905294311E-2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3.9789542913515288E-2</v>
      </c>
      <c r="BU98">
        <v>0</v>
      </c>
      <c r="BV98">
        <v>0</v>
      </c>
      <c r="BW98">
        <v>0</v>
      </c>
      <c r="BX98">
        <v>5.9191055573824397E-2</v>
      </c>
      <c r="BY98">
        <v>0</v>
      </c>
      <c r="BZ98" s="27">
        <f t="shared" si="89"/>
        <v>6</v>
      </c>
      <c r="CA98">
        <f t="shared" si="90"/>
        <v>11</v>
      </c>
      <c r="CB98">
        <f t="shared" si="91"/>
        <v>17</v>
      </c>
      <c r="CC98">
        <f>[1]!shannonweaver(J98:BT98)</f>
        <v>2.2425706690285794</v>
      </c>
      <c r="CD98">
        <f t="shared" si="92"/>
        <v>0.79152905083313152</v>
      </c>
      <c r="CE98">
        <v>1</v>
      </c>
      <c r="CJ98">
        <v>1</v>
      </c>
      <c r="CN98">
        <f t="shared" si="93"/>
        <v>19</v>
      </c>
      <c r="CO98">
        <f t="shared" si="94"/>
        <v>9.8651759289707333E-2</v>
      </c>
      <c r="CP98">
        <f t="shared" si="95"/>
        <v>0</v>
      </c>
      <c r="CQ98">
        <f t="shared" si="96"/>
        <v>7.8921407431765872E-2</v>
      </c>
      <c r="CR98">
        <f t="shared" si="97"/>
        <v>1.9730351857941465E-2</v>
      </c>
      <c r="CS98">
        <f t="shared" si="98"/>
        <v>0.1381124630055903</v>
      </c>
      <c r="CT98">
        <f t="shared" si="99"/>
        <v>1.3153567905294311E-2</v>
      </c>
      <c r="CU98">
        <f t="shared" si="100"/>
        <v>6.5767839526471557E-3</v>
      </c>
      <c r="CV98">
        <f t="shared" si="101"/>
        <v>2.6307135810588623E-2</v>
      </c>
      <c r="CW98">
        <f t="shared" si="102"/>
        <v>6.5767839526471555E-2</v>
      </c>
      <c r="CX98">
        <f t="shared" si="103"/>
        <v>0.20388030253206185</v>
      </c>
      <c r="CY98">
        <f t="shared" si="104"/>
        <v>6.5767839526471557E-3</v>
      </c>
      <c r="CZ98">
        <f t="shared" si="105"/>
        <v>0</v>
      </c>
      <c r="DA98">
        <f t="shared" si="106"/>
        <v>0.18414995067412038</v>
      </c>
      <c r="DB98">
        <f t="shared" si="107"/>
        <v>0</v>
      </c>
      <c r="DC98">
        <f t="shared" si="108"/>
        <v>2.6307135810588623E-2</v>
      </c>
      <c r="DD98">
        <f t="shared" si="109"/>
        <v>0</v>
      </c>
      <c r="DE98">
        <f t="shared" si="110"/>
        <v>6.5767839526471557E-3</v>
      </c>
      <c r="DF98">
        <f t="shared" si="111"/>
        <v>4.0381731165972157E-2</v>
      </c>
      <c r="DG98">
        <f t="shared" si="112"/>
        <v>0</v>
      </c>
      <c r="DH98">
        <f t="shared" si="113"/>
        <v>0</v>
      </c>
      <c r="DI98">
        <f t="shared" si="114"/>
        <v>2.6307135810588623E-2</v>
      </c>
      <c r="DJ98">
        <f t="shared" si="115"/>
        <v>0</v>
      </c>
      <c r="DK98">
        <f t="shared" si="116"/>
        <v>0</v>
      </c>
      <c r="DL98">
        <f t="shared" si="117"/>
        <v>7.2344623479118714E-2</v>
      </c>
      <c r="DM98">
        <f t="shared" si="118"/>
        <v>0</v>
      </c>
      <c r="DN98">
        <f t="shared" si="119"/>
        <v>0.15784281486353177</v>
      </c>
      <c r="DO98">
        <f t="shared" si="120"/>
        <v>0.68431437027293662</v>
      </c>
      <c r="DP98">
        <f t="shared" si="121"/>
        <v>0.84215718513646842</v>
      </c>
      <c r="DQ98">
        <f t="shared" si="122"/>
        <v>13</v>
      </c>
      <c r="DR98" s="50">
        <f t="shared" si="123"/>
        <v>1.0966420476722172</v>
      </c>
      <c r="DS98" s="50">
        <f t="shared" si="124"/>
        <v>0.31949670581360035</v>
      </c>
      <c r="DT98">
        <f t="shared" si="125"/>
        <v>0</v>
      </c>
      <c r="DU98">
        <f t="shared" si="126"/>
        <v>0.28476251878816022</v>
      </c>
      <c r="DV98">
        <f t="shared" si="127"/>
        <v>0.14093082400532775</v>
      </c>
      <c r="DW98">
        <f t="shared" si="128"/>
        <v>0.38076937585584392</v>
      </c>
      <c r="DX98">
        <f t="shared" si="129"/>
        <v>0.11494193342053789</v>
      </c>
      <c r="DY98">
        <f t="shared" si="130"/>
        <v>8.1186530714547664E-2</v>
      </c>
      <c r="DZ98">
        <f t="shared" si="131"/>
        <v>0.1629144460325152</v>
      </c>
      <c r="EA98">
        <f t="shared" si="132"/>
        <v>0.25935007001565241</v>
      </c>
      <c r="EB98">
        <f t="shared" si="133"/>
        <v>0.46848054460809402</v>
      </c>
      <c r="EC98">
        <f t="shared" si="134"/>
        <v>8.1186530714547664E-2</v>
      </c>
      <c r="ED98">
        <f t="shared" si="135"/>
        <v>0</v>
      </c>
      <c r="EE98">
        <f t="shared" si="136"/>
        <v>0.44352599812999671</v>
      </c>
      <c r="EF98">
        <f t="shared" si="137"/>
        <v>0</v>
      </c>
      <c r="EG98">
        <f t="shared" si="138"/>
        <v>0.1629144460325152</v>
      </c>
      <c r="EH98">
        <f t="shared" si="139"/>
        <v>0</v>
      </c>
      <c r="EI98">
        <f t="shared" si="140"/>
        <v>8.1186530714547664E-2</v>
      </c>
      <c r="EJ98">
        <f t="shared" si="141"/>
        <v>0.202329711395728</v>
      </c>
      <c r="EK98">
        <f t="shared" si="142"/>
        <v>0</v>
      </c>
      <c r="EL98">
        <f t="shared" si="143"/>
        <v>0</v>
      </c>
      <c r="EM98">
        <f t="shared" si="144"/>
        <v>0.1629144460325152</v>
      </c>
      <c r="EN98">
        <f t="shared" si="145"/>
        <v>0</v>
      </c>
      <c r="EO98">
        <f t="shared" si="146"/>
        <v>0</v>
      </c>
      <c r="EP98">
        <f t="shared" si="147"/>
        <v>0.27232300401301429</v>
      </c>
      <c r="EQ98">
        <f t="shared" si="148"/>
        <v>0</v>
      </c>
      <c r="ER98">
        <f t="shared" si="149"/>
        <v>0.40856665456643426</v>
      </c>
      <c r="ES98">
        <f t="shared" si="150"/>
        <v>0.97416488564476467</v>
      </c>
      <c r="ET98">
        <f t="shared" si="151"/>
        <v>1.1622296722284624</v>
      </c>
      <c r="EU98" s="27">
        <f t="shared" si="152"/>
        <v>0</v>
      </c>
      <c r="EV98">
        <f t="shared" si="153"/>
        <v>7.8921407431765872E-2</v>
      </c>
      <c r="EW98">
        <f t="shared" si="154"/>
        <v>1.9730351857941465E-2</v>
      </c>
      <c r="EX98">
        <f t="shared" si="155"/>
        <v>0.15784281486353177</v>
      </c>
      <c r="EY98">
        <f t="shared" si="156"/>
        <v>4.6366326866162447E-2</v>
      </c>
      <c r="EZ98">
        <f t="shared" si="157"/>
        <v>2.6307135810588623E-2</v>
      </c>
      <c r="FA98">
        <f t="shared" si="158"/>
        <v>0.24991779020059193</v>
      </c>
      <c r="FB98">
        <f t="shared" si="159"/>
        <v>0</v>
      </c>
      <c r="FC98">
        <f t="shared" si="160"/>
        <v>7.2344623479118714E-2</v>
      </c>
      <c r="FD98">
        <f t="shared" si="161"/>
        <v>7.2344623479118714E-2</v>
      </c>
      <c r="FE98">
        <f t="shared" si="162"/>
        <v>0</v>
      </c>
      <c r="FF98">
        <f t="shared" si="163"/>
        <v>0.20388030253206185</v>
      </c>
      <c r="FG98">
        <f t="shared" si="164"/>
        <v>8.5498191384413016E-2</v>
      </c>
      <c r="FH98" s="27">
        <f t="shared" si="165"/>
        <v>0</v>
      </c>
      <c r="FI98">
        <f t="shared" si="166"/>
        <v>0.28476251878816022</v>
      </c>
      <c r="FJ98">
        <f t="shared" si="167"/>
        <v>0.14093082400532775</v>
      </c>
      <c r="FK98">
        <f t="shared" si="168"/>
        <v>0.40856665456643426</v>
      </c>
      <c r="FL98">
        <f t="shared" si="169"/>
        <v>0.21702812283698131</v>
      </c>
      <c r="FM98">
        <f t="shared" si="170"/>
        <v>0.1629144460325152</v>
      </c>
      <c r="FN98">
        <f t="shared" si="171"/>
        <v>0.5235038426948635</v>
      </c>
      <c r="FO98">
        <f t="shared" si="172"/>
        <v>0</v>
      </c>
      <c r="FP98">
        <f t="shared" si="173"/>
        <v>0.27232300401301429</v>
      </c>
      <c r="FQ98">
        <f t="shared" si="174"/>
        <v>0.27232300401301429</v>
      </c>
      <c r="FR98">
        <f t="shared" si="175"/>
        <v>0</v>
      </c>
      <c r="FS98">
        <f t="shared" si="176"/>
        <v>0.46848054460809402</v>
      </c>
      <c r="FT98">
        <f t="shared" si="177"/>
        <v>0.29673633248363873</v>
      </c>
    </row>
    <row r="99" spans="1:176">
      <c r="A99" t="s">
        <v>131</v>
      </c>
      <c r="B99" t="s">
        <v>100</v>
      </c>
      <c r="C99" t="s">
        <v>286</v>
      </c>
      <c r="D99" s="25" t="s">
        <v>357</v>
      </c>
      <c r="E99" s="25" t="s">
        <v>258</v>
      </c>
      <c r="F99">
        <v>0</v>
      </c>
      <c r="G99">
        <v>0.16220971147079524</v>
      </c>
      <c r="H99">
        <v>5.6650246305418719E-2</v>
      </c>
      <c r="I99">
        <v>0</v>
      </c>
      <c r="J99">
        <v>0.25334271639690359</v>
      </c>
      <c r="K99">
        <v>0</v>
      </c>
      <c r="L99">
        <v>0</v>
      </c>
      <c r="M99">
        <v>0</v>
      </c>
      <c r="N99">
        <v>0</v>
      </c>
      <c r="O99">
        <v>7.0372976776917661E-3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0.23223082336382828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1.4074595355383532E-2</v>
      </c>
      <c r="AQ99">
        <v>0</v>
      </c>
      <c r="AR99">
        <v>0</v>
      </c>
      <c r="AS99">
        <v>0</v>
      </c>
      <c r="AT99">
        <v>0</v>
      </c>
      <c r="AU99">
        <v>2.8149190710767064E-2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3.5186488388458829E-2</v>
      </c>
      <c r="BD99">
        <v>0</v>
      </c>
      <c r="BE99">
        <v>0</v>
      </c>
      <c r="BF99">
        <v>0</v>
      </c>
      <c r="BG99">
        <v>0</v>
      </c>
      <c r="BH99">
        <v>2.1111893033075303E-2</v>
      </c>
      <c r="BI99">
        <v>0</v>
      </c>
      <c r="BJ99">
        <v>7.0372976776917661E-3</v>
      </c>
      <c r="BK99">
        <v>0</v>
      </c>
      <c r="BL99">
        <v>0</v>
      </c>
      <c r="BM99">
        <v>1.4074595355383532E-2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2.1111893033075303E-2</v>
      </c>
      <c r="BU99">
        <v>0</v>
      </c>
      <c r="BV99">
        <v>0</v>
      </c>
      <c r="BW99">
        <v>0</v>
      </c>
      <c r="BX99">
        <v>0.14778325123152714</v>
      </c>
      <c r="BY99">
        <v>0</v>
      </c>
      <c r="BZ99" s="27">
        <f t="shared" si="89"/>
        <v>2</v>
      </c>
      <c r="CA99">
        <f t="shared" si="90"/>
        <v>8</v>
      </c>
      <c r="CB99">
        <f t="shared" si="91"/>
        <v>10</v>
      </c>
      <c r="CC99">
        <f>[1]!shannonweaver(J99:BT99)</f>
        <v>1.5292756617334613</v>
      </c>
      <c r="CD99">
        <f t="shared" si="92"/>
        <v>0.66415598119978614</v>
      </c>
      <c r="CE99">
        <v>1</v>
      </c>
      <c r="CL99">
        <v>1</v>
      </c>
      <c r="CN99">
        <f t="shared" si="93"/>
        <v>11</v>
      </c>
      <c r="CO99">
        <f t="shared" si="94"/>
        <v>0.21885995777621398</v>
      </c>
      <c r="CP99">
        <f t="shared" si="95"/>
        <v>0</v>
      </c>
      <c r="CQ99">
        <f t="shared" si="96"/>
        <v>0.16220971147079524</v>
      </c>
      <c r="CR99">
        <f t="shared" si="97"/>
        <v>5.6650246305418719E-2</v>
      </c>
      <c r="CS99">
        <f t="shared" si="98"/>
        <v>0.25334271639690359</v>
      </c>
      <c r="CT99">
        <f t="shared" si="99"/>
        <v>0</v>
      </c>
      <c r="CU99">
        <f t="shared" si="100"/>
        <v>0</v>
      </c>
      <c r="CV99">
        <f t="shared" si="101"/>
        <v>7.0372976776917661E-3</v>
      </c>
      <c r="CW99">
        <f t="shared" si="102"/>
        <v>0</v>
      </c>
      <c r="CX99">
        <f t="shared" si="103"/>
        <v>0</v>
      </c>
      <c r="CY99">
        <f t="shared" si="104"/>
        <v>0</v>
      </c>
      <c r="CZ99">
        <f t="shared" si="105"/>
        <v>0</v>
      </c>
      <c r="DA99">
        <f t="shared" si="106"/>
        <v>0.23223082336382828</v>
      </c>
      <c r="DB99">
        <f t="shared" si="107"/>
        <v>0</v>
      </c>
      <c r="DC99">
        <f t="shared" si="108"/>
        <v>0</v>
      </c>
      <c r="DD99">
        <f t="shared" si="109"/>
        <v>0</v>
      </c>
      <c r="DE99">
        <f t="shared" si="110"/>
        <v>0</v>
      </c>
      <c r="DF99">
        <f t="shared" si="111"/>
        <v>5.4890921885995772E-2</v>
      </c>
      <c r="DG99">
        <f t="shared" si="112"/>
        <v>0</v>
      </c>
      <c r="DH99">
        <f t="shared" si="113"/>
        <v>0</v>
      </c>
      <c r="DI99">
        <f t="shared" si="114"/>
        <v>2.8149190710767064E-2</v>
      </c>
      <c r="DJ99">
        <f t="shared" si="115"/>
        <v>0</v>
      </c>
      <c r="DK99">
        <f t="shared" si="116"/>
        <v>0</v>
      </c>
      <c r="DL99">
        <f t="shared" si="117"/>
        <v>6.3335679099225897E-2</v>
      </c>
      <c r="DM99">
        <f t="shared" si="118"/>
        <v>1.4074595355383532E-2</v>
      </c>
      <c r="DN99">
        <f t="shared" si="119"/>
        <v>0.25334271639690359</v>
      </c>
      <c r="DO99">
        <f t="shared" si="120"/>
        <v>0.38001407459535541</v>
      </c>
      <c r="DP99">
        <f t="shared" si="121"/>
        <v>0.63335679099225894</v>
      </c>
      <c r="DQ99">
        <f t="shared" si="122"/>
        <v>7</v>
      </c>
      <c r="DR99" s="50">
        <f t="shared" si="123"/>
        <v>0.9526561240174698</v>
      </c>
      <c r="DS99" s="50">
        <f t="shared" si="124"/>
        <v>0.48682793547083192</v>
      </c>
      <c r="DT99">
        <f t="shared" si="125"/>
        <v>0</v>
      </c>
      <c r="DU99">
        <f t="shared" si="126"/>
        <v>0.41452222847278719</v>
      </c>
      <c r="DV99">
        <f t="shared" si="127"/>
        <v>0.24031967024880002</v>
      </c>
      <c r="DW99">
        <f t="shared" si="128"/>
        <v>0.52745008654368031</v>
      </c>
      <c r="DX99">
        <f t="shared" si="129"/>
        <v>0</v>
      </c>
      <c r="DY99">
        <f t="shared" si="130"/>
        <v>0</v>
      </c>
      <c r="DZ99">
        <f t="shared" si="131"/>
        <v>8.3987307195542621E-2</v>
      </c>
      <c r="EA99">
        <f t="shared" si="132"/>
        <v>0</v>
      </c>
      <c r="EB99">
        <f t="shared" si="133"/>
        <v>0</v>
      </c>
      <c r="EC99">
        <f t="shared" si="134"/>
        <v>0</v>
      </c>
      <c r="ED99">
        <f t="shared" si="135"/>
        <v>0</v>
      </c>
      <c r="EE99">
        <f t="shared" si="136"/>
        <v>0.50282561748739329</v>
      </c>
      <c r="EF99">
        <f t="shared" si="137"/>
        <v>0</v>
      </c>
      <c r="EG99">
        <f t="shared" si="138"/>
        <v>0</v>
      </c>
      <c r="EH99">
        <f t="shared" si="139"/>
        <v>0</v>
      </c>
      <c r="EI99">
        <f t="shared" si="140"/>
        <v>0</v>
      </c>
      <c r="EJ99">
        <f t="shared" si="141"/>
        <v>0.23648623971466279</v>
      </c>
      <c r="EK99">
        <f t="shared" si="142"/>
        <v>0</v>
      </c>
      <c r="EL99">
        <f t="shared" si="143"/>
        <v>0</v>
      </c>
      <c r="EM99">
        <f t="shared" si="144"/>
        <v>0.16857447870973877</v>
      </c>
      <c r="EN99">
        <f t="shared" si="145"/>
        <v>0</v>
      </c>
      <c r="EO99">
        <f t="shared" si="146"/>
        <v>0</v>
      </c>
      <c r="EP99">
        <f t="shared" si="147"/>
        <v>0.25440107776438109</v>
      </c>
      <c r="EQ99">
        <f t="shared" si="148"/>
        <v>0.11891647050974076</v>
      </c>
      <c r="ER99">
        <f t="shared" si="149"/>
        <v>0.52745008654368031</v>
      </c>
      <c r="ES99">
        <f t="shared" si="150"/>
        <v>0.6642297361659637</v>
      </c>
      <c r="ET99">
        <f t="shared" si="151"/>
        <v>0.92038890048101796</v>
      </c>
      <c r="EU99" s="27">
        <f t="shared" si="152"/>
        <v>0</v>
      </c>
      <c r="EV99">
        <f t="shared" si="153"/>
        <v>0.16220971147079524</v>
      </c>
      <c r="EW99">
        <f t="shared" si="154"/>
        <v>5.6650246305418719E-2</v>
      </c>
      <c r="EX99">
        <f t="shared" si="155"/>
        <v>0.25334271639690359</v>
      </c>
      <c r="EY99">
        <f t="shared" si="156"/>
        <v>2.1111893033075303E-2</v>
      </c>
      <c r="EZ99">
        <f t="shared" si="157"/>
        <v>7.0372976776917661E-3</v>
      </c>
      <c r="FA99">
        <f t="shared" si="158"/>
        <v>0.23223082336382828</v>
      </c>
      <c r="FB99">
        <f t="shared" si="159"/>
        <v>0</v>
      </c>
      <c r="FC99">
        <f t="shared" si="160"/>
        <v>6.3335679099225897E-2</v>
      </c>
      <c r="FD99">
        <f t="shared" si="161"/>
        <v>6.3335679099225897E-2</v>
      </c>
      <c r="FE99">
        <f t="shared" si="162"/>
        <v>1.4074595355383532E-2</v>
      </c>
      <c r="FF99">
        <f t="shared" si="163"/>
        <v>0</v>
      </c>
      <c r="FG99">
        <f t="shared" si="164"/>
        <v>4.2223786066150598E-2</v>
      </c>
      <c r="FH99" s="27">
        <f t="shared" si="165"/>
        <v>0</v>
      </c>
      <c r="FI99">
        <f t="shared" si="166"/>
        <v>0.41452222847278719</v>
      </c>
      <c r="FJ99">
        <f t="shared" si="167"/>
        <v>0.24031967024880002</v>
      </c>
      <c r="FK99">
        <f t="shared" si="168"/>
        <v>0.52745008654368031</v>
      </c>
      <c r="FL99">
        <f t="shared" si="169"/>
        <v>0.14581549854836853</v>
      </c>
      <c r="FM99">
        <f t="shared" si="170"/>
        <v>8.3987307195542621E-2</v>
      </c>
      <c r="FN99">
        <f t="shared" si="171"/>
        <v>0.50282561748739329</v>
      </c>
      <c r="FO99">
        <f t="shared" si="172"/>
        <v>0</v>
      </c>
      <c r="FP99">
        <f t="shared" si="173"/>
        <v>0.25440107776438109</v>
      </c>
      <c r="FQ99">
        <f t="shared" si="174"/>
        <v>0.25440107776438109</v>
      </c>
      <c r="FR99">
        <f t="shared" si="175"/>
        <v>0.11891647050974076</v>
      </c>
      <c r="FS99">
        <f t="shared" si="176"/>
        <v>0</v>
      </c>
      <c r="FT99">
        <f t="shared" si="177"/>
        <v>0.20695851314189206</v>
      </c>
    </row>
    <row r="100" spans="1:176">
      <c r="A100" t="s">
        <v>132</v>
      </c>
      <c r="B100" t="s">
        <v>100</v>
      </c>
      <c r="C100" t="s">
        <v>286</v>
      </c>
      <c r="D100" s="25" t="s">
        <v>357</v>
      </c>
      <c r="E100" s="25" t="s">
        <v>258</v>
      </c>
      <c r="F100">
        <v>0</v>
      </c>
      <c r="G100">
        <v>0.25850340136054428</v>
      </c>
      <c r="H100">
        <v>6.1224489795918359E-2</v>
      </c>
      <c r="I100">
        <v>0</v>
      </c>
      <c r="J100">
        <v>0.19047619047619052</v>
      </c>
      <c r="K100">
        <v>0</v>
      </c>
      <c r="L100">
        <v>0</v>
      </c>
      <c r="M100">
        <v>0</v>
      </c>
      <c r="N100">
        <v>0</v>
      </c>
      <c r="O100">
        <v>2.7210884353741496E-2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1.3605442176870748E-2</v>
      </c>
      <c r="AC100">
        <v>0</v>
      </c>
      <c r="AD100">
        <v>0</v>
      </c>
      <c r="AE100">
        <v>0</v>
      </c>
      <c r="AF100">
        <v>0</v>
      </c>
      <c r="AG100">
        <v>6.1224489795918359E-2</v>
      </c>
      <c r="AH100">
        <v>0</v>
      </c>
      <c r="AI100">
        <v>0</v>
      </c>
      <c r="AJ100">
        <v>4.0816326530612242E-2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4.0816326530612242E-2</v>
      </c>
      <c r="AQ100">
        <v>0</v>
      </c>
      <c r="AR100">
        <v>0</v>
      </c>
      <c r="AS100">
        <v>0</v>
      </c>
      <c r="AT100">
        <v>0</v>
      </c>
      <c r="AU100">
        <v>2.7210884353741496E-2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7.4829931972789102E-2</v>
      </c>
      <c r="BD100">
        <v>0</v>
      </c>
      <c r="BE100">
        <v>0</v>
      </c>
      <c r="BF100">
        <v>0</v>
      </c>
      <c r="BG100">
        <v>0</v>
      </c>
      <c r="BH100">
        <v>1.3605442176870748E-2</v>
      </c>
      <c r="BI100">
        <v>0</v>
      </c>
      <c r="BJ100">
        <v>6.8027210884353739E-3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4.0816326530612242E-2</v>
      </c>
      <c r="BU100">
        <v>0</v>
      </c>
      <c r="BV100">
        <v>6.8027210884353739E-3</v>
      </c>
      <c r="BW100">
        <v>0</v>
      </c>
      <c r="BX100">
        <v>0.1360544217687075</v>
      </c>
      <c r="BY100">
        <v>0</v>
      </c>
      <c r="BZ100" s="27">
        <f t="shared" si="89"/>
        <v>2</v>
      </c>
      <c r="CA100">
        <f t="shared" si="90"/>
        <v>9</v>
      </c>
      <c r="CB100">
        <f t="shared" si="91"/>
        <v>11</v>
      </c>
      <c r="CC100">
        <f>[1]!shannonweaver(J100:BT100)</f>
        <v>2.020483174757937</v>
      </c>
      <c r="CD100">
        <f t="shared" si="92"/>
        <v>0.84260693020175581</v>
      </c>
      <c r="CE100">
        <v>1</v>
      </c>
      <c r="CJ100">
        <v>1</v>
      </c>
      <c r="CN100">
        <f t="shared" si="93"/>
        <v>13</v>
      </c>
      <c r="CO100">
        <f t="shared" si="94"/>
        <v>0.31972789115646266</v>
      </c>
      <c r="CP100">
        <f t="shared" si="95"/>
        <v>0</v>
      </c>
      <c r="CQ100">
        <f t="shared" si="96"/>
        <v>0.25850340136054428</v>
      </c>
      <c r="CR100">
        <f t="shared" si="97"/>
        <v>6.1224489795918359E-2</v>
      </c>
      <c r="CS100">
        <f t="shared" si="98"/>
        <v>0.19047619047619052</v>
      </c>
      <c r="CT100">
        <f t="shared" si="99"/>
        <v>0</v>
      </c>
      <c r="CU100">
        <f t="shared" si="100"/>
        <v>0</v>
      </c>
      <c r="CV100">
        <f t="shared" si="101"/>
        <v>2.7210884353741496E-2</v>
      </c>
      <c r="CW100">
        <f t="shared" si="102"/>
        <v>0</v>
      </c>
      <c r="CX100">
        <f t="shared" si="103"/>
        <v>0</v>
      </c>
      <c r="CY100">
        <f t="shared" si="104"/>
        <v>1.3605442176870748E-2</v>
      </c>
      <c r="CZ100">
        <f t="shared" si="105"/>
        <v>0</v>
      </c>
      <c r="DA100">
        <f t="shared" si="106"/>
        <v>6.1224489795918359E-2</v>
      </c>
      <c r="DB100">
        <f t="shared" si="107"/>
        <v>0</v>
      </c>
      <c r="DC100">
        <f t="shared" si="108"/>
        <v>4.0816326530612242E-2</v>
      </c>
      <c r="DD100">
        <f t="shared" si="109"/>
        <v>0</v>
      </c>
      <c r="DE100">
        <f t="shared" si="110"/>
        <v>0</v>
      </c>
      <c r="DF100">
        <f t="shared" si="111"/>
        <v>6.2909670910617763E-2</v>
      </c>
      <c r="DG100">
        <f t="shared" si="112"/>
        <v>0</v>
      </c>
      <c r="DH100">
        <f t="shared" si="113"/>
        <v>0</v>
      </c>
      <c r="DI100">
        <f t="shared" si="114"/>
        <v>2.7210884353741496E-2</v>
      </c>
      <c r="DJ100">
        <f t="shared" si="115"/>
        <v>0</v>
      </c>
      <c r="DK100">
        <f t="shared" si="116"/>
        <v>0</v>
      </c>
      <c r="DL100">
        <f t="shared" si="117"/>
        <v>9.5238095238095219E-2</v>
      </c>
      <c r="DM100">
        <f t="shared" si="118"/>
        <v>0</v>
      </c>
      <c r="DN100">
        <f t="shared" si="119"/>
        <v>0.19047619047619052</v>
      </c>
      <c r="DO100">
        <f t="shared" si="120"/>
        <v>0.34693877551020408</v>
      </c>
      <c r="DP100">
        <f t="shared" si="121"/>
        <v>0.5374149659863946</v>
      </c>
      <c r="DQ100">
        <f t="shared" si="122"/>
        <v>8</v>
      </c>
      <c r="DR100" s="50">
        <f t="shared" si="123"/>
        <v>1.1628468057412773</v>
      </c>
      <c r="DS100" s="50">
        <f t="shared" si="124"/>
        <v>0.60097251956938258</v>
      </c>
      <c r="DT100">
        <f t="shared" si="125"/>
        <v>0</v>
      </c>
      <c r="DU100">
        <f t="shared" si="126"/>
        <v>0.53336323287854726</v>
      </c>
      <c r="DV100">
        <f t="shared" si="127"/>
        <v>0.25003289309880389</v>
      </c>
      <c r="DW100">
        <f t="shared" si="128"/>
        <v>0.45163344107953196</v>
      </c>
      <c r="DX100">
        <f t="shared" si="129"/>
        <v>0</v>
      </c>
      <c r="DY100">
        <f t="shared" si="130"/>
        <v>0</v>
      </c>
      <c r="DZ100">
        <f t="shared" si="131"/>
        <v>0.1657146367222988</v>
      </c>
      <c r="EA100">
        <f t="shared" si="132"/>
        <v>0</v>
      </c>
      <c r="EB100">
        <f t="shared" si="133"/>
        <v>0</v>
      </c>
      <c r="EC100">
        <f t="shared" si="134"/>
        <v>0.11690849646625033</v>
      </c>
      <c r="ED100">
        <f t="shared" si="135"/>
        <v>0</v>
      </c>
      <c r="EE100">
        <f t="shared" si="136"/>
        <v>0.25003289309880389</v>
      </c>
      <c r="EF100">
        <f t="shared" si="137"/>
        <v>0</v>
      </c>
      <c r="EG100">
        <f t="shared" si="138"/>
        <v>0.20343074027108307</v>
      </c>
      <c r="EH100">
        <f t="shared" si="139"/>
        <v>0</v>
      </c>
      <c r="EI100">
        <f t="shared" si="140"/>
        <v>0</v>
      </c>
      <c r="EJ100">
        <f t="shared" si="141"/>
        <v>0.25352517785161172</v>
      </c>
      <c r="EK100">
        <f t="shared" si="142"/>
        <v>0</v>
      </c>
      <c r="EL100">
        <f t="shared" si="143"/>
        <v>0</v>
      </c>
      <c r="EM100">
        <f t="shared" si="144"/>
        <v>0.1657146367222988</v>
      </c>
      <c r="EN100">
        <f t="shared" si="145"/>
        <v>0</v>
      </c>
      <c r="EO100">
        <f t="shared" si="146"/>
        <v>0</v>
      </c>
      <c r="EP100">
        <f t="shared" si="147"/>
        <v>0.31372788646159533</v>
      </c>
      <c r="EQ100">
        <f t="shared" si="148"/>
        <v>0</v>
      </c>
      <c r="ER100">
        <f t="shared" si="149"/>
        <v>0.45163344107953196</v>
      </c>
      <c r="ES100">
        <f t="shared" si="150"/>
        <v>0.62983953394842096</v>
      </c>
      <c r="ET100">
        <f t="shared" si="151"/>
        <v>0.82284813529683309</v>
      </c>
      <c r="EU100" s="27">
        <f t="shared" si="152"/>
        <v>0</v>
      </c>
      <c r="EV100">
        <f t="shared" si="153"/>
        <v>0.25850340136054428</v>
      </c>
      <c r="EW100">
        <f t="shared" si="154"/>
        <v>6.1224489795918359E-2</v>
      </c>
      <c r="EX100">
        <f t="shared" si="155"/>
        <v>0.19047619047619052</v>
      </c>
      <c r="EY100">
        <f t="shared" si="156"/>
        <v>5.4421768707482991E-2</v>
      </c>
      <c r="EZ100">
        <f t="shared" si="157"/>
        <v>2.7210884353741496E-2</v>
      </c>
      <c r="FA100">
        <f t="shared" si="158"/>
        <v>6.1224489795918359E-2</v>
      </c>
      <c r="FB100">
        <f t="shared" si="159"/>
        <v>0</v>
      </c>
      <c r="FC100">
        <f t="shared" si="160"/>
        <v>9.5238095238095219E-2</v>
      </c>
      <c r="FD100">
        <f t="shared" si="161"/>
        <v>9.5238095238095219E-2</v>
      </c>
      <c r="FE100">
        <f t="shared" si="162"/>
        <v>0</v>
      </c>
      <c r="FF100">
        <f t="shared" si="163"/>
        <v>0</v>
      </c>
      <c r="FG100">
        <f t="shared" si="164"/>
        <v>0.10884353741496598</v>
      </c>
      <c r="FH100" s="27">
        <f t="shared" si="165"/>
        <v>0</v>
      </c>
      <c r="FI100">
        <f t="shared" si="166"/>
        <v>0.53336323287854726</v>
      </c>
      <c r="FJ100">
        <f t="shared" si="167"/>
        <v>0.25003289309880389</v>
      </c>
      <c r="FK100">
        <f t="shared" si="168"/>
        <v>0.45163344107953196</v>
      </c>
      <c r="FL100">
        <f t="shared" si="169"/>
        <v>0.23545426161437233</v>
      </c>
      <c r="FM100">
        <f t="shared" si="170"/>
        <v>0.1657146367222988</v>
      </c>
      <c r="FN100">
        <f t="shared" si="171"/>
        <v>0.25003289309880389</v>
      </c>
      <c r="FO100">
        <f t="shared" si="172"/>
        <v>0</v>
      </c>
      <c r="FP100">
        <f t="shared" si="173"/>
        <v>0.31372788646159533</v>
      </c>
      <c r="FQ100">
        <f t="shared" si="174"/>
        <v>0.31372788646159533</v>
      </c>
      <c r="FR100">
        <f t="shared" si="175"/>
        <v>0</v>
      </c>
      <c r="FS100">
        <f t="shared" si="176"/>
        <v>0</v>
      </c>
      <c r="FT100">
        <f t="shared" si="177"/>
        <v>0.33621293867519508</v>
      </c>
    </row>
    <row r="101" spans="1:176">
      <c r="A101" t="s">
        <v>133</v>
      </c>
      <c r="B101" t="s">
        <v>100</v>
      </c>
      <c r="C101" t="s">
        <v>286</v>
      </c>
      <c r="D101" s="25" t="s">
        <v>357</v>
      </c>
      <c r="E101" s="25" t="s">
        <v>258</v>
      </c>
      <c r="F101">
        <v>5.5233360950013811E-3</v>
      </c>
      <c r="G101">
        <v>0.33140016570008274</v>
      </c>
      <c r="H101">
        <v>6.6280033140016584E-2</v>
      </c>
      <c r="I101">
        <v>0</v>
      </c>
      <c r="J101">
        <v>0.20988677161005245</v>
      </c>
      <c r="K101">
        <v>0</v>
      </c>
      <c r="L101">
        <v>0</v>
      </c>
      <c r="M101">
        <v>0</v>
      </c>
      <c r="N101">
        <v>0</v>
      </c>
      <c r="O101">
        <v>2.2093344380005524E-2</v>
      </c>
      <c r="P101">
        <v>0</v>
      </c>
      <c r="Q101">
        <v>1.132283899475283E-2</v>
      </c>
      <c r="R101">
        <v>1.1046672190002762E-2</v>
      </c>
      <c r="S101">
        <v>1.6570008285004142E-2</v>
      </c>
      <c r="T101">
        <v>0</v>
      </c>
      <c r="U101">
        <v>0</v>
      </c>
      <c r="V101">
        <v>0</v>
      </c>
      <c r="W101">
        <v>1.1046672190002762E-2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1.1046672190002762E-2</v>
      </c>
      <c r="AE101">
        <v>5.5233360950013811E-3</v>
      </c>
      <c r="AF101">
        <v>0</v>
      </c>
      <c r="AG101">
        <v>5.5233360950013811E-3</v>
      </c>
      <c r="AH101">
        <v>0</v>
      </c>
      <c r="AI101">
        <v>0</v>
      </c>
      <c r="AJ101">
        <v>5.5233360950013799E-2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2.2093344380005524E-2</v>
      </c>
      <c r="AQ101">
        <v>0</v>
      </c>
      <c r="AR101">
        <v>0</v>
      </c>
      <c r="AS101">
        <v>0</v>
      </c>
      <c r="AT101">
        <v>0</v>
      </c>
      <c r="AU101">
        <v>5.5233360950013811E-3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1.6570008285004146E-2</v>
      </c>
      <c r="BC101">
        <v>4.4186688760011042E-2</v>
      </c>
      <c r="BD101">
        <v>0</v>
      </c>
      <c r="BE101">
        <v>0</v>
      </c>
      <c r="BF101">
        <v>0</v>
      </c>
      <c r="BG101">
        <v>0</v>
      </c>
      <c r="BH101">
        <v>2.2093344380005524E-2</v>
      </c>
      <c r="BI101">
        <v>0</v>
      </c>
      <c r="BJ101">
        <v>1.1046672190002762E-2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3.8663352665009663E-2</v>
      </c>
      <c r="BU101">
        <v>5.5233360950013811E-3</v>
      </c>
      <c r="BV101">
        <v>0</v>
      </c>
      <c r="BW101">
        <v>0</v>
      </c>
      <c r="BX101">
        <v>7.1803369235017969E-2</v>
      </c>
      <c r="BY101">
        <v>0</v>
      </c>
      <c r="BZ101" s="27">
        <f t="shared" si="89"/>
        <v>5</v>
      </c>
      <c r="CA101">
        <f t="shared" si="90"/>
        <v>13</v>
      </c>
      <c r="CB101">
        <f t="shared" si="91"/>
        <v>18</v>
      </c>
      <c r="CC101">
        <f>[1]!shannonweaver(J101:BT101)</f>
        <v>2.1859851579559275</v>
      </c>
      <c r="CD101">
        <f t="shared" si="92"/>
        <v>0.7562989611921257</v>
      </c>
      <c r="CE101">
        <v>1</v>
      </c>
      <c r="CF101">
        <v>1</v>
      </c>
      <c r="CJ101">
        <v>1</v>
      </c>
      <c r="CN101">
        <f t="shared" si="93"/>
        <v>21</v>
      </c>
      <c r="CO101">
        <f t="shared" si="94"/>
        <v>0.40320353493510069</v>
      </c>
      <c r="CP101">
        <f t="shared" si="95"/>
        <v>5.5233360950013811E-3</v>
      </c>
      <c r="CQ101">
        <f t="shared" si="96"/>
        <v>0.33140016570008274</v>
      </c>
      <c r="CR101">
        <f t="shared" si="97"/>
        <v>6.6280033140016584E-2</v>
      </c>
      <c r="CS101">
        <f t="shared" si="98"/>
        <v>0.20988677161005245</v>
      </c>
      <c r="CT101">
        <f t="shared" si="99"/>
        <v>0</v>
      </c>
      <c r="CU101">
        <f t="shared" si="100"/>
        <v>0</v>
      </c>
      <c r="CV101">
        <f t="shared" si="101"/>
        <v>2.2093344380005524E-2</v>
      </c>
      <c r="CW101">
        <f t="shared" si="102"/>
        <v>3.8939519469759737E-2</v>
      </c>
      <c r="CX101">
        <f t="shared" si="103"/>
        <v>1.1046672190002762E-2</v>
      </c>
      <c r="CY101">
        <f t="shared" si="104"/>
        <v>1.1046672190002762E-2</v>
      </c>
      <c r="CZ101">
        <f t="shared" si="105"/>
        <v>0</v>
      </c>
      <c r="DA101">
        <f t="shared" si="106"/>
        <v>1.1046672190002762E-2</v>
      </c>
      <c r="DB101">
        <f t="shared" si="107"/>
        <v>0</v>
      </c>
      <c r="DC101">
        <f t="shared" si="108"/>
        <v>5.5233360950013799E-2</v>
      </c>
      <c r="DD101">
        <f t="shared" si="109"/>
        <v>0</v>
      </c>
      <c r="DE101">
        <f t="shared" si="110"/>
        <v>0</v>
      </c>
      <c r="DF101">
        <f t="shared" si="111"/>
        <v>3.9611592555188008E-2</v>
      </c>
      <c r="DG101">
        <f t="shared" si="112"/>
        <v>0</v>
      </c>
      <c r="DH101">
        <f t="shared" si="113"/>
        <v>0</v>
      </c>
      <c r="DI101">
        <f t="shared" si="114"/>
        <v>5.5233360950013811E-3</v>
      </c>
      <c r="DJ101">
        <f t="shared" si="115"/>
        <v>0</v>
      </c>
      <c r="DK101">
        <f t="shared" si="116"/>
        <v>0</v>
      </c>
      <c r="DL101">
        <f t="shared" si="117"/>
        <v>9.3896713615023469E-2</v>
      </c>
      <c r="DM101">
        <f t="shared" si="118"/>
        <v>0</v>
      </c>
      <c r="DN101">
        <f t="shared" si="119"/>
        <v>0.20988677161005245</v>
      </c>
      <c r="DO101">
        <f t="shared" si="120"/>
        <v>0.31510632421982882</v>
      </c>
      <c r="DP101">
        <f t="shared" si="121"/>
        <v>0.5249930958298813</v>
      </c>
      <c r="DQ101">
        <f t="shared" si="122"/>
        <v>10</v>
      </c>
      <c r="DR101" s="50">
        <f t="shared" si="123"/>
        <v>1.0545020291010387</v>
      </c>
      <c r="DS101" s="50">
        <f t="shared" si="124"/>
        <v>0.68798664115708585</v>
      </c>
      <c r="DT101">
        <f t="shared" si="125"/>
        <v>7.4387735804980537E-2</v>
      </c>
      <c r="DU101">
        <f t="shared" si="126"/>
        <v>0.61342778039427182</v>
      </c>
      <c r="DV101">
        <f t="shared" si="127"/>
        <v>0.26038137321733767</v>
      </c>
      <c r="DW101">
        <f t="shared" si="128"/>
        <v>0.47589480835216325</v>
      </c>
      <c r="DX101">
        <f t="shared" si="129"/>
        <v>0</v>
      </c>
      <c r="DY101">
        <f t="shared" si="130"/>
        <v>0</v>
      </c>
      <c r="DZ101">
        <f t="shared" si="131"/>
        <v>0.14919113414863475</v>
      </c>
      <c r="EA101">
        <f t="shared" si="132"/>
        <v>0.19863462705128659</v>
      </c>
      <c r="EB101">
        <f t="shared" si="133"/>
        <v>0.10529762520783684</v>
      </c>
      <c r="EC101">
        <f t="shared" si="134"/>
        <v>0.10529762520783684</v>
      </c>
      <c r="ED101">
        <f t="shared" si="135"/>
        <v>0</v>
      </c>
      <c r="EE101">
        <f t="shared" si="136"/>
        <v>0.10529762520783684</v>
      </c>
      <c r="EF101">
        <f t="shared" si="137"/>
        <v>0</v>
      </c>
      <c r="EG101">
        <f t="shared" si="138"/>
        <v>0.23723686923246884</v>
      </c>
      <c r="EH101">
        <f t="shared" si="139"/>
        <v>0</v>
      </c>
      <c r="EI101">
        <f t="shared" si="140"/>
        <v>0</v>
      </c>
      <c r="EJ101">
        <f t="shared" si="141"/>
        <v>0.20036456206531436</v>
      </c>
      <c r="EK101">
        <f t="shared" si="142"/>
        <v>0</v>
      </c>
      <c r="EL101">
        <f t="shared" si="143"/>
        <v>0</v>
      </c>
      <c r="EM101">
        <f t="shared" si="144"/>
        <v>7.4387735804980537E-2</v>
      </c>
      <c r="EN101">
        <f t="shared" si="145"/>
        <v>0</v>
      </c>
      <c r="EO101">
        <f t="shared" si="146"/>
        <v>0</v>
      </c>
      <c r="EP101">
        <f t="shared" si="147"/>
        <v>0.31143582568257688</v>
      </c>
      <c r="EQ101">
        <f t="shared" si="148"/>
        <v>0</v>
      </c>
      <c r="ER101">
        <f t="shared" si="149"/>
        <v>0.47589480835216325</v>
      </c>
      <c r="ES101">
        <f t="shared" si="150"/>
        <v>0.5960080941054392</v>
      </c>
      <c r="ET101">
        <f t="shared" si="151"/>
        <v>0.81040167898617854</v>
      </c>
      <c r="EU101" s="27">
        <f t="shared" si="152"/>
        <v>5.5233360950013811E-3</v>
      </c>
      <c r="EV101">
        <f t="shared" si="153"/>
        <v>0.33140016570008274</v>
      </c>
      <c r="EW101">
        <f t="shared" si="154"/>
        <v>6.6280033140016584E-2</v>
      </c>
      <c r="EX101">
        <f t="shared" si="155"/>
        <v>0.20988677161005245</v>
      </c>
      <c r="EY101">
        <f t="shared" si="156"/>
        <v>4.9710024855012427E-2</v>
      </c>
      <c r="EZ101">
        <f t="shared" si="157"/>
        <v>2.2093344380005524E-2</v>
      </c>
      <c r="FA101">
        <f t="shared" si="158"/>
        <v>4.9986191659762501E-2</v>
      </c>
      <c r="FB101">
        <f t="shared" si="159"/>
        <v>0</v>
      </c>
      <c r="FC101">
        <f t="shared" si="160"/>
        <v>9.3896713615023469E-2</v>
      </c>
      <c r="FD101">
        <f t="shared" si="161"/>
        <v>9.3896713615023469E-2</v>
      </c>
      <c r="FE101">
        <f t="shared" si="162"/>
        <v>0</v>
      </c>
      <c r="FF101">
        <f t="shared" si="163"/>
        <v>1.1046672190002762E-2</v>
      </c>
      <c r="FG101">
        <f t="shared" si="164"/>
        <v>8.2850041425020712E-2</v>
      </c>
      <c r="FH101" s="27">
        <f t="shared" si="165"/>
        <v>7.4387735804980537E-2</v>
      </c>
      <c r="FI101">
        <f t="shared" si="166"/>
        <v>0.61342778039427182</v>
      </c>
      <c r="FJ101">
        <f t="shared" si="167"/>
        <v>0.26038137321733767</v>
      </c>
      <c r="FK101">
        <f t="shared" si="168"/>
        <v>0.47589480835216325</v>
      </c>
      <c r="FL101">
        <f t="shared" si="169"/>
        <v>0.22484724081165564</v>
      </c>
      <c r="FM101">
        <f t="shared" si="170"/>
        <v>0.14919113414863475</v>
      </c>
      <c r="FN101">
        <f t="shared" si="171"/>
        <v>0.22548172532072233</v>
      </c>
      <c r="FO101">
        <f t="shared" si="172"/>
        <v>0</v>
      </c>
      <c r="FP101">
        <f t="shared" si="173"/>
        <v>0.31143582568257688</v>
      </c>
      <c r="FQ101">
        <f t="shared" si="174"/>
        <v>0.31143582568257688</v>
      </c>
      <c r="FR101">
        <f t="shared" si="175"/>
        <v>0</v>
      </c>
      <c r="FS101">
        <f t="shared" si="176"/>
        <v>0.10529762520783684</v>
      </c>
      <c r="FT101">
        <f t="shared" si="177"/>
        <v>0.29196730787576414</v>
      </c>
    </row>
    <row r="102" spans="1:176">
      <c r="A102" t="s">
        <v>134</v>
      </c>
      <c r="B102" t="s">
        <v>100</v>
      </c>
      <c r="C102" t="s">
        <v>286</v>
      </c>
      <c r="D102" s="25" t="s">
        <v>357</v>
      </c>
      <c r="E102" s="25" t="s">
        <v>258</v>
      </c>
      <c r="F102">
        <v>0</v>
      </c>
      <c r="G102">
        <v>0.11737226277372265</v>
      </c>
      <c r="H102">
        <v>0.25693430656934302</v>
      </c>
      <c r="I102">
        <v>0</v>
      </c>
      <c r="J102">
        <v>0.26277372262773718</v>
      </c>
      <c r="K102">
        <v>5.8394160583941611E-3</v>
      </c>
      <c r="L102">
        <v>0</v>
      </c>
      <c r="M102">
        <v>0</v>
      </c>
      <c r="N102">
        <v>5.8394160583941611E-3</v>
      </c>
      <c r="O102">
        <v>0</v>
      </c>
      <c r="P102">
        <v>0</v>
      </c>
      <c r="Q102">
        <v>0</v>
      </c>
      <c r="R102">
        <v>1.1678832116788322E-2</v>
      </c>
      <c r="S102">
        <v>0</v>
      </c>
      <c r="T102">
        <v>0</v>
      </c>
      <c r="U102">
        <v>0</v>
      </c>
      <c r="V102">
        <v>0</v>
      </c>
      <c r="W102">
        <v>0.12846715328467156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1.1678832116788322E-2</v>
      </c>
      <c r="AF102">
        <v>0</v>
      </c>
      <c r="AG102">
        <v>2.3357664233576644E-2</v>
      </c>
      <c r="AH102">
        <v>0</v>
      </c>
      <c r="AI102">
        <v>0</v>
      </c>
      <c r="AJ102">
        <v>1.1678832116788322E-2</v>
      </c>
      <c r="AK102">
        <v>0</v>
      </c>
      <c r="AL102">
        <v>0</v>
      </c>
      <c r="AM102">
        <v>0</v>
      </c>
      <c r="AN102">
        <v>1.7518248175182483E-2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4.116788321167883E-2</v>
      </c>
      <c r="AV102">
        <v>0</v>
      </c>
      <c r="AW102">
        <v>0</v>
      </c>
      <c r="AX102">
        <v>2.3941605839416059E-2</v>
      </c>
      <c r="AY102">
        <v>0</v>
      </c>
      <c r="AZ102">
        <v>0</v>
      </c>
      <c r="BA102">
        <v>0</v>
      </c>
      <c r="BB102">
        <v>2.9197080291970802E-2</v>
      </c>
      <c r="BC102">
        <v>2.3357664233576644E-2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1.7518248175182483E-2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1.1678832116788322E-2</v>
      </c>
      <c r="BZ102" s="27">
        <f t="shared" si="89"/>
        <v>4</v>
      </c>
      <c r="CA102">
        <f t="shared" si="90"/>
        <v>10</v>
      </c>
      <c r="CB102">
        <f t="shared" si="91"/>
        <v>14</v>
      </c>
      <c r="CC102">
        <f>[1]!shannonweaver(J102:BT102)</f>
        <v>1.909360906705363</v>
      </c>
      <c r="CD102">
        <f t="shared" si="92"/>
        <v>0.72350110976320625</v>
      </c>
      <c r="CE102">
        <v>1</v>
      </c>
      <c r="CN102">
        <f t="shared" si="93"/>
        <v>15</v>
      </c>
      <c r="CO102">
        <f t="shared" si="94"/>
        <v>0.37430656934306566</v>
      </c>
      <c r="CP102">
        <f t="shared" si="95"/>
        <v>0</v>
      </c>
      <c r="CQ102">
        <f t="shared" si="96"/>
        <v>0.11737226277372265</v>
      </c>
      <c r="CR102">
        <f t="shared" si="97"/>
        <v>0.25693430656934302</v>
      </c>
      <c r="CS102">
        <f t="shared" si="98"/>
        <v>0.26277372262773718</v>
      </c>
      <c r="CT102">
        <f t="shared" si="99"/>
        <v>5.8394160583941611E-3</v>
      </c>
      <c r="CU102">
        <f t="shared" si="100"/>
        <v>5.8394160583941611E-3</v>
      </c>
      <c r="CV102">
        <f t="shared" si="101"/>
        <v>0</v>
      </c>
      <c r="CW102">
        <f t="shared" si="102"/>
        <v>1.1678832116788322E-2</v>
      </c>
      <c r="CX102">
        <f t="shared" si="103"/>
        <v>0.12846715328467156</v>
      </c>
      <c r="CY102">
        <f t="shared" si="104"/>
        <v>0</v>
      </c>
      <c r="CZ102">
        <f t="shared" si="105"/>
        <v>0</v>
      </c>
      <c r="DA102">
        <f t="shared" si="106"/>
        <v>3.5036496350364967E-2</v>
      </c>
      <c r="DB102">
        <f t="shared" si="107"/>
        <v>0</v>
      </c>
      <c r="DC102">
        <f t="shared" si="108"/>
        <v>1.1678832116788322E-2</v>
      </c>
      <c r="DD102">
        <f t="shared" si="109"/>
        <v>0</v>
      </c>
      <c r="DE102">
        <f t="shared" si="110"/>
        <v>0</v>
      </c>
      <c r="DF102">
        <f t="shared" si="111"/>
        <v>2.3768248175182485E-2</v>
      </c>
      <c r="DG102">
        <f t="shared" si="112"/>
        <v>0</v>
      </c>
      <c r="DH102">
        <f t="shared" si="113"/>
        <v>0</v>
      </c>
      <c r="DI102">
        <f t="shared" si="114"/>
        <v>4.116788321167883E-2</v>
      </c>
      <c r="DJ102">
        <f t="shared" si="115"/>
        <v>0</v>
      </c>
      <c r="DK102">
        <f t="shared" si="116"/>
        <v>2.3941605839416059E-2</v>
      </c>
      <c r="DL102">
        <f t="shared" si="117"/>
        <v>7.0072992700729933E-2</v>
      </c>
      <c r="DM102">
        <f t="shared" si="118"/>
        <v>0</v>
      </c>
      <c r="DN102">
        <f t="shared" si="119"/>
        <v>0.27445255474452551</v>
      </c>
      <c r="DO102">
        <f t="shared" si="120"/>
        <v>0.33956204379562055</v>
      </c>
      <c r="DP102">
        <f t="shared" si="121"/>
        <v>0.61401459854014595</v>
      </c>
      <c r="DQ102">
        <f t="shared" si="122"/>
        <v>11</v>
      </c>
      <c r="DR102" s="50">
        <f t="shared" si="123"/>
        <v>1.0171038121157316</v>
      </c>
      <c r="DS102" s="50">
        <f t="shared" si="124"/>
        <v>0.65834173099852145</v>
      </c>
      <c r="DT102">
        <f t="shared" si="125"/>
        <v>0</v>
      </c>
      <c r="DU102">
        <f t="shared" si="126"/>
        <v>0.34967911102424898</v>
      </c>
      <c r="DV102">
        <f t="shared" si="127"/>
        <v>0.53156948119448866</v>
      </c>
      <c r="DW102">
        <f t="shared" si="128"/>
        <v>0.53822714881195777</v>
      </c>
      <c r="DX102">
        <f t="shared" si="129"/>
        <v>7.6490638972166625E-2</v>
      </c>
      <c r="DY102">
        <f t="shared" si="130"/>
        <v>7.6490638972166625E-2</v>
      </c>
      <c r="DZ102">
        <f t="shared" si="131"/>
        <v>0</v>
      </c>
      <c r="EA102">
        <f t="shared" si="132"/>
        <v>0.10828011123550162</v>
      </c>
      <c r="EB102">
        <f t="shared" si="133"/>
        <v>0.36657826953039019</v>
      </c>
      <c r="EC102">
        <f t="shared" si="134"/>
        <v>0</v>
      </c>
      <c r="ED102">
        <f t="shared" si="135"/>
        <v>0</v>
      </c>
      <c r="EE102">
        <f t="shared" si="136"/>
        <v>0.18829100994181963</v>
      </c>
      <c r="EF102">
        <f t="shared" si="137"/>
        <v>0</v>
      </c>
      <c r="EG102">
        <f t="shared" si="138"/>
        <v>0.10828011123550162</v>
      </c>
      <c r="EH102">
        <f t="shared" si="139"/>
        <v>0</v>
      </c>
      <c r="EI102">
        <f t="shared" si="140"/>
        <v>0</v>
      </c>
      <c r="EJ102">
        <f t="shared" si="141"/>
        <v>0.15478689299037007</v>
      </c>
      <c r="EK102">
        <f t="shared" si="142"/>
        <v>0</v>
      </c>
      <c r="EL102">
        <f t="shared" si="143"/>
        <v>0</v>
      </c>
      <c r="EM102">
        <f t="shared" si="144"/>
        <v>0.20431729414300706</v>
      </c>
      <c r="EN102">
        <f t="shared" si="145"/>
        <v>0</v>
      </c>
      <c r="EO102">
        <f t="shared" si="146"/>
        <v>0.15535491809106336</v>
      </c>
      <c r="EP102">
        <f t="shared" si="147"/>
        <v>0.2679063331682453</v>
      </c>
      <c r="EQ102">
        <f t="shared" si="148"/>
        <v>0</v>
      </c>
      <c r="ER102">
        <f t="shared" si="149"/>
        <v>0.55140228324133211</v>
      </c>
      <c r="ES102">
        <f t="shared" si="150"/>
        <v>0.62207108435059488</v>
      </c>
      <c r="ET102">
        <f t="shared" si="151"/>
        <v>0.90042469911155487</v>
      </c>
      <c r="EU102" s="27">
        <f t="shared" si="152"/>
        <v>0</v>
      </c>
      <c r="EV102">
        <f t="shared" si="153"/>
        <v>0.11737226277372265</v>
      </c>
      <c r="EW102">
        <f t="shared" si="154"/>
        <v>0.25693430656934302</v>
      </c>
      <c r="EX102">
        <f t="shared" si="155"/>
        <v>0.27445255474452551</v>
      </c>
      <c r="EY102">
        <f t="shared" si="156"/>
        <v>0</v>
      </c>
      <c r="EZ102">
        <f t="shared" si="157"/>
        <v>0</v>
      </c>
      <c r="FA102">
        <f t="shared" si="158"/>
        <v>4.6715328467153289E-2</v>
      </c>
      <c r="FB102">
        <f t="shared" si="159"/>
        <v>2.3941605839416059E-2</v>
      </c>
      <c r="FC102">
        <f t="shared" si="160"/>
        <v>7.0072992700729933E-2</v>
      </c>
      <c r="FD102">
        <f t="shared" si="161"/>
        <v>9.4014598540145988E-2</v>
      </c>
      <c r="FE102">
        <f t="shared" si="162"/>
        <v>0</v>
      </c>
      <c r="FF102">
        <f t="shared" si="163"/>
        <v>0.14598540145985406</v>
      </c>
      <c r="FG102">
        <f t="shared" si="164"/>
        <v>5.2846715328467152E-2</v>
      </c>
      <c r="FH102" s="27">
        <f t="shared" si="165"/>
        <v>0</v>
      </c>
      <c r="FI102">
        <f t="shared" si="166"/>
        <v>0.34967911102424898</v>
      </c>
      <c r="FJ102">
        <f t="shared" si="167"/>
        <v>0.53156948119448866</v>
      </c>
      <c r="FK102">
        <f t="shared" si="168"/>
        <v>0.55140228324133211</v>
      </c>
      <c r="FL102">
        <f t="shared" si="169"/>
        <v>0</v>
      </c>
      <c r="FM102">
        <f t="shared" si="170"/>
        <v>0</v>
      </c>
      <c r="FN102">
        <f t="shared" si="171"/>
        <v>0.21785650370877507</v>
      </c>
      <c r="FO102">
        <f t="shared" si="172"/>
        <v>0.15535491809106336</v>
      </c>
      <c r="FP102">
        <f t="shared" si="173"/>
        <v>0.2679063331682453</v>
      </c>
      <c r="FQ102">
        <f t="shared" si="174"/>
        <v>0.31163784463042227</v>
      </c>
      <c r="FR102">
        <f t="shared" si="175"/>
        <v>0</v>
      </c>
      <c r="FS102">
        <f t="shared" si="176"/>
        <v>0.39204640899823878</v>
      </c>
      <c r="FT102">
        <f t="shared" si="177"/>
        <v>0.231958627259822</v>
      </c>
    </row>
    <row r="103" spans="1:176">
      <c r="A103" t="s">
        <v>135</v>
      </c>
      <c r="B103" t="s">
        <v>100</v>
      </c>
      <c r="C103" t="s">
        <v>286</v>
      </c>
      <c r="D103" s="25" t="s">
        <v>357</v>
      </c>
      <c r="E103" s="25" t="s">
        <v>258</v>
      </c>
      <c r="F103">
        <v>0</v>
      </c>
      <c r="G103">
        <v>0.13125000000000001</v>
      </c>
      <c r="H103">
        <v>0.32500000000000001</v>
      </c>
      <c r="I103">
        <v>0</v>
      </c>
      <c r="J103">
        <v>0.3125</v>
      </c>
      <c r="K103">
        <v>0</v>
      </c>
      <c r="L103">
        <v>0</v>
      </c>
      <c r="M103">
        <v>0</v>
      </c>
      <c r="N103">
        <v>1.2500000000000001E-2</v>
      </c>
      <c r="O103">
        <v>1.2500000000000001E-2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1.8749999999999999E-2</v>
      </c>
      <c r="AF103">
        <v>0</v>
      </c>
      <c r="AG103">
        <v>0</v>
      </c>
      <c r="AH103">
        <v>0</v>
      </c>
      <c r="AI103">
        <v>0</v>
      </c>
      <c r="AJ103">
        <v>1.2500000000000001E-2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6.2500000000000003E-3</v>
      </c>
      <c r="AQ103">
        <v>0</v>
      </c>
      <c r="AR103">
        <v>0</v>
      </c>
      <c r="AS103">
        <v>0</v>
      </c>
      <c r="AT103">
        <v>0</v>
      </c>
      <c r="AU103">
        <v>1.2500000000000001E-2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1.2500000000000001E-2</v>
      </c>
      <c r="BC103">
        <v>1.8749999999999999E-2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6.2500000000000003E-3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3.7499999999999999E-2</v>
      </c>
      <c r="BU103">
        <v>0</v>
      </c>
      <c r="BV103">
        <v>0</v>
      </c>
      <c r="BW103">
        <v>0</v>
      </c>
      <c r="BX103">
        <v>8.1250000000000003E-2</v>
      </c>
      <c r="BY103">
        <v>0</v>
      </c>
      <c r="BZ103" s="27">
        <f t="shared" si="89"/>
        <v>3</v>
      </c>
      <c r="CA103">
        <f t="shared" si="90"/>
        <v>8</v>
      </c>
      <c r="CB103">
        <f t="shared" si="91"/>
        <v>11</v>
      </c>
      <c r="CC103">
        <f>[1]!shannonweaver(J103:BT103)</f>
        <v>1.3327833009827676</v>
      </c>
      <c r="CD103">
        <f t="shared" si="92"/>
        <v>0.55581380725914464</v>
      </c>
      <c r="CE103">
        <v>1</v>
      </c>
      <c r="CN103">
        <f t="shared" si="93"/>
        <v>12</v>
      </c>
      <c r="CO103">
        <f t="shared" si="94"/>
        <v>0.45625000000000004</v>
      </c>
      <c r="CP103">
        <f t="shared" si="95"/>
        <v>0</v>
      </c>
      <c r="CQ103">
        <f t="shared" si="96"/>
        <v>0.13125000000000001</v>
      </c>
      <c r="CR103">
        <f t="shared" si="97"/>
        <v>0.32500000000000001</v>
      </c>
      <c r="CS103">
        <f t="shared" si="98"/>
        <v>0.3125</v>
      </c>
      <c r="CT103">
        <f t="shared" si="99"/>
        <v>0</v>
      </c>
      <c r="CU103">
        <f t="shared" si="100"/>
        <v>1.2500000000000001E-2</v>
      </c>
      <c r="CV103">
        <f t="shared" si="101"/>
        <v>1.2500000000000001E-2</v>
      </c>
      <c r="CW103">
        <f t="shared" si="102"/>
        <v>0</v>
      </c>
      <c r="CX103">
        <f t="shared" si="103"/>
        <v>0</v>
      </c>
      <c r="CY103">
        <f t="shared" si="104"/>
        <v>0</v>
      </c>
      <c r="CZ103">
        <f t="shared" si="105"/>
        <v>0</v>
      </c>
      <c r="DA103">
        <f t="shared" si="106"/>
        <v>1.8749999999999999E-2</v>
      </c>
      <c r="DB103">
        <f t="shared" si="107"/>
        <v>0</v>
      </c>
      <c r="DC103">
        <f t="shared" si="108"/>
        <v>1.2500000000000001E-2</v>
      </c>
      <c r="DD103">
        <f t="shared" si="109"/>
        <v>0</v>
      </c>
      <c r="DE103">
        <f t="shared" si="110"/>
        <v>0</v>
      </c>
      <c r="DF103">
        <f t="shared" si="111"/>
        <v>5.7264810751508508E-2</v>
      </c>
      <c r="DG103">
        <f t="shared" si="112"/>
        <v>0</v>
      </c>
      <c r="DH103">
        <f t="shared" si="113"/>
        <v>6.5825562260010961E-2</v>
      </c>
      <c r="DI103">
        <f t="shared" si="114"/>
        <v>1.2500000000000001E-2</v>
      </c>
      <c r="DJ103">
        <f t="shared" si="115"/>
        <v>0</v>
      </c>
      <c r="DK103">
        <f t="shared" si="116"/>
        <v>0</v>
      </c>
      <c r="DL103">
        <f t="shared" si="117"/>
        <v>3.7499999999999999E-2</v>
      </c>
      <c r="DM103">
        <f t="shared" si="118"/>
        <v>0</v>
      </c>
      <c r="DN103">
        <f t="shared" si="119"/>
        <v>0.32500000000000001</v>
      </c>
      <c r="DO103">
        <f t="shared" si="120"/>
        <v>0.13750000000000001</v>
      </c>
      <c r="DP103">
        <f t="shared" si="121"/>
        <v>0.46249999999999997</v>
      </c>
      <c r="DQ103">
        <f t="shared" si="122"/>
        <v>9</v>
      </c>
      <c r="DR103" s="50">
        <f t="shared" si="123"/>
        <v>0.84132853889392478</v>
      </c>
      <c r="DS103" s="50">
        <f t="shared" si="124"/>
        <v>0.74159214335253432</v>
      </c>
      <c r="DT103">
        <f t="shared" si="125"/>
        <v>0</v>
      </c>
      <c r="DU103">
        <f t="shared" si="126"/>
        <v>0.37071764479382519</v>
      </c>
      <c r="DV103">
        <f t="shared" si="127"/>
        <v>0.60661261157469315</v>
      </c>
      <c r="DW103">
        <f t="shared" si="128"/>
        <v>0.59319977614962882</v>
      </c>
      <c r="DX103">
        <f t="shared" si="129"/>
        <v>0</v>
      </c>
      <c r="DY103">
        <f t="shared" si="130"/>
        <v>0.11203764265090962</v>
      </c>
      <c r="DZ103">
        <f t="shared" si="131"/>
        <v>0.11203764265090962</v>
      </c>
      <c r="EA103">
        <f t="shared" si="132"/>
        <v>0</v>
      </c>
      <c r="EB103">
        <f t="shared" si="133"/>
        <v>0</v>
      </c>
      <c r="EC103">
        <f t="shared" si="134"/>
        <v>0</v>
      </c>
      <c r="ED103">
        <f t="shared" si="135"/>
        <v>0</v>
      </c>
      <c r="EE103">
        <f t="shared" si="136"/>
        <v>0.13736219891706603</v>
      </c>
      <c r="EF103">
        <f t="shared" si="137"/>
        <v>0</v>
      </c>
      <c r="EG103">
        <f t="shared" si="138"/>
        <v>0.11203764265090962</v>
      </c>
      <c r="EH103">
        <f t="shared" si="139"/>
        <v>0</v>
      </c>
      <c r="EI103">
        <f t="shared" si="140"/>
        <v>0</v>
      </c>
      <c r="EJ103">
        <f t="shared" si="141"/>
        <v>0.24164553054004159</v>
      </c>
      <c r="EK103">
        <f t="shared" si="142"/>
        <v>0</v>
      </c>
      <c r="EL103">
        <f t="shared" si="143"/>
        <v>0.25946648104955222</v>
      </c>
      <c r="EM103">
        <f t="shared" si="144"/>
        <v>0.11203764265090962</v>
      </c>
      <c r="EN103">
        <f t="shared" si="145"/>
        <v>0</v>
      </c>
      <c r="EO103">
        <f t="shared" si="146"/>
        <v>0</v>
      </c>
      <c r="EP103">
        <f t="shared" si="147"/>
        <v>0.1948803663987374</v>
      </c>
      <c r="EQ103">
        <f t="shared" si="148"/>
        <v>0</v>
      </c>
      <c r="ER103">
        <f t="shared" si="149"/>
        <v>0.60661261157469315</v>
      </c>
      <c r="ES103">
        <f t="shared" si="150"/>
        <v>0.37988096625365758</v>
      </c>
      <c r="ET103">
        <f t="shared" si="151"/>
        <v>0.74786291785908998</v>
      </c>
      <c r="EU103" s="27">
        <f t="shared" si="152"/>
        <v>0</v>
      </c>
      <c r="EV103">
        <f t="shared" si="153"/>
        <v>0.13125000000000001</v>
      </c>
      <c r="EW103">
        <f t="shared" si="154"/>
        <v>0.32500000000000001</v>
      </c>
      <c r="EX103">
        <f t="shared" si="155"/>
        <v>0.32500000000000001</v>
      </c>
      <c r="EY103">
        <f t="shared" si="156"/>
        <v>3.7499999999999999E-2</v>
      </c>
      <c r="EZ103">
        <f t="shared" si="157"/>
        <v>1.2500000000000001E-2</v>
      </c>
      <c r="FA103">
        <f t="shared" si="158"/>
        <v>1.8749999999999999E-2</v>
      </c>
      <c r="FB103">
        <f t="shared" si="159"/>
        <v>0</v>
      </c>
      <c r="FC103">
        <f t="shared" si="160"/>
        <v>3.7499999999999999E-2</v>
      </c>
      <c r="FD103">
        <f t="shared" si="161"/>
        <v>3.7499999999999999E-2</v>
      </c>
      <c r="FE103">
        <f t="shared" si="162"/>
        <v>0</v>
      </c>
      <c r="FF103">
        <f t="shared" si="163"/>
        <v>0</v>
      </c>
      <c r="FG103">
        <f t="shared" si="164"/>
        <v>3.125E-2</v>
      </c>
      <c r="FH103" s="27">
        <f t="shared" si="165"/>
        <v>0</v>
      </c>
      <c r="FI103">
        <f t="shared" si="166"/>
        <v>0.37071764479382519</v>
      </c>
      <c r="FJ103">
        <f t="shared" si="167"/>
        <v>0.60661261157469315</v>
      </c>
      <c r="FK103">
        <f t="shared" si="168"/>
        <v>0.60661261157469315</v>
      </c>
      <c r="FL103">
        <f t="shared" si="169"/>
        <v>0.1948803663987374</v>
      </c>
      <c r="FM103">
        <f t="shared" si="170"/>
        <v>0.11203764265090962</v>
      </c>
      <c r="FN103">
        <f t="shared" si="171"/>
        <v>0.13736219891706603</v>
      </c>
      <c r="FO103">
        <f t="shared" si="172"/>
        <v>0</v>
      </c>
      <c r="FP103">
        <f t="shared" si="173"/>
        <v>0.1948803663987374</v>
      </c>
      <c r="FQ103">
        <f t="shared" si="174"/>
        <v>0.1948803663987374</v>
      </c>
      <c r="FR103">
        <f t="shared" si="175"/>
        <v>0</v>
      </c>
      <c r="FS103">
        <f t="shared" si="176"/>
        <v>0</v>
      </c>
      <c r="FT103">
        <f t="shared" si="177"/>
        <v>0.17771060084511175</v>
      </c>
    </row>
    <row r="104" spans="1:176">
      <c r="A104" t="s">
        <v>137</v>
      </c>
      <c r="B104" t="s">
        <v>100</v>
      </c>
      <c r="C104" t="s">
        <v>136</v>
      </c>
      <c r="D104" s="25" t="s">
        <v>357</v>
      </c>
      <c r="E104" s="25" t="s">
        <v>258</v>
      </c>
      <c r="F104">
        <v>6.0340098738343409E-2</v>
      </c>
      <c r="G104">
        <v>0.11519473395501922</v>
      </c>
      <c r="H104">
        <v>0.12068019747668682</v>
      </c>
      <c r="I104">
        <v>0</v>
      </c>
      <c r="J104">
        <v>0.20296215030170045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1.0970927043335162E-2</v>
      </c>
      <c r="AF104">
        <v>0.20844761382336807</v>
      </c>
      <c r="AG104">
        <v>3.8398244651673061E-2</v>
      </c>
      <c r="AH104">
        <v>0</v>
      </c>
      <c r="AI104">
        <v>0</v>
      </c>
      <c r="AJ104">
        <v>6.5825562260010961E-2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2.7427317608337904E-2</v>
      </c>
      <c r="AQ104">
        <v>2.3587493143170601E-2</v>
      </c>
      <c r="AR104">
        <v>0</v>
      </c>
      <c r="AS104">
        <v>0</v>
      </c>
      <c r="AT104">
        <v>6.5825562260010961E-2</v>
      </c>
      <c r="AU104">
        <v>1.6456390565002744E-2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1.0970927043335162E-2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5.485463521667581E-3</v>
      </c>
      <c r="BU104">
        <v>0</v>
      </c>
      <c r="BV104">
        <v>0</v>
      </c>
      <c r="BW104">
        <v>0</v>
      </c>
      <c r="BX104">
        <v>2.7427317608337904E-2</v>
      </c>
      <c r="BY104">
        <v>0</v>
      </c>
      <c r="BZ104" s="27">
        <f t="shared" si="89"/>
        <v>1</v>
      </c>
      <c r="CA104">
        <f t="shared" si="90"/>
        <v>10</v>
      </c>
      <c r="CB104">
        <f t="shared" si="91"/>
        <v>11</v>
      </c>
      <c r="CC104">
        <f>[1]!shannonweaver(J104:BT104)</f>
        <v>1.8504758260359866</v>
      </c>
      <c r="CD104">
        <f t="shared" si="92"/>
        <v>0.77170835900454504</v>
      </c>
      <c r="CE104">
        <v>1</v>
      </c>
      <c r="CL104">
        <v>1</v>
      </c>
      <c r="CN104">
        <f t="shared" si="93"/>
        <v>12</v>
      </c>
      <c r="CO104">
        <f t="shared" si="94"/>
        <v>0.29621503017004946</v>
      </c>
      <c r="CP104">
        <f t="shared" si="95"/>
        <v>6.0340098738343409E-2</v>
      </c>
      <c r="CQ104">
        <f t="shared" si="96"/>
        <v>0.11519473395501922</v>
      </c>
      <c r="CR104">
        <f t="shared" si="97"/>
        <v>0.12068019747668682</v>
      </c>
      <c r="CS104">
        <f t="shared" si="98"/>
        <v>0.20296215030170045</v>
      </c>
      <c r="CT104">
        <f t="shared" si="99"/>
        <v>0</v>
      </c>
      <c r="CU104">
        <f t="shared" si="100"/>
        <v>0</v>
      </c>
      <c r="CV104">
        <f t="shared" si="101"/>
        <v>0</v>
      </c>
      <c r="CW104">
        <f t="shared" si="102"/>
        <v>0</v>
      </c>
      <c r="CX104">
        <f t="shared" si="103"/>
        <v>0</v>
      </c>
      <c r="CY104">
        <f t="shared" si="104"/>
        <v>0</v>
      </c>
      <c r="CZ104">
        <f t="shared" si="105"/>
        <v>0</v>
      </c>
      <c r="DA104">
        <f t="shared" si="106"/>
        <v>0.25781678551837628</v>
      </c>
      <c r="DB104">
        <f t="shared" si="107"/>
        <v>0</v>
      </c>
      <c r="DC104">
        <f t="shared" si="108"/>
        <v>6.5825562260010961E-2</v>
      </c>
      <c r="DD104">
        <f t="shared" si="109"/>
        <v>0</v>
      </c>
      <c r="DE104">
        <f t="shared" si="110"/>
        <v>0</v>
      </c>
      <c r="DF104">
        <f t="shared" si="111"/>
        <v>9.3697737580776791E-2</v>
      </c>
      <c r="DG104">
        <f t="shared" si="112"/>
        <v>0</v>
      </c>
      <c r="DH104">
        <f t="shared" si="113"/>
        <v>6.0975609756097554E-3</v>
      </c>
      <c r="DI104">
        <f t="shared" si="114"/>
        <v>1.6456390565002744E-2</v>
      </c>
      <c r="DJ104">
        <f t="shared" si="115"/>
        <v>0</v>
      </c>
      <c r="DK104">
        <f t="shared" si="116"/>
        <v>0</v>
      </c>
      <c r="DL104">
        <f t="shared" si="117"/>
        <v>0</v>
      </c>
      <c r="DM104">
        <f t="shared" si="118"/>
        <v>1.0970927043335162E-2</v>
      </c>
      <c r="DN104">
        <f t="shared" si="119"/>
        <v>0.20296215030170045</v>
      </c>
      <c r="DO104">
        <f t="shared" si="120"/>
        <v>0.4733955019199122</v>
      </c>
      <c r="DP104">
        <f t="shared" si="121"/>
        <v>0.67635765222161259</v>
      </c>
      <c r="DQ104">
        <f t="shared" si="122"/>
        <v>7</v>
      </c>
      <c r="DR104" s="50">
        <f t="shared" si="123"/>
        <v>1.0726491112875787</v>
      </c>
      <c r="DS104" s="50">
        <f t="shared" si="124"/>
        <v>0.57550248211045696</v>
      </c>
      <c r="DT104">
        <f t="shared" si="125"/>
        <v>0.24818215302686925</v>
      </c>
      <c r="DU104">
        <f t="shared" si="126"/>
        <v>0.34628267989122519</v>
      </c>
      <c r="DV104">
        <f t="shared" si="127"/>
        <v>0.35478691044635047</v>
      </c>
      <c r="DW104">
        <f t="shared" si="128"/>
        <v>0.46734010459514197</v>
      </c>
      <c r="DX104">
        <f t="shared" si="129"/>
        <v>0</v>
      </c>
      <c r="DY104">
        <f t="shared" si="130"/>
        <v>0</v>
      </c>
      <c r="DZ104">
        <f t="shared" si="131"/>
        <v>0</v>
      </c>
      <c r="EA104">
        <f t="shared" si="132"/>
        <v>0</v>
      </c>
      <c r="EB104">
        <f t="shared" si="133"/>
        <v>0</v>
      </c>
      <c r="EC104">
        <f t="shared" si="134"/>
        <v>0</v>
      </c>
      <c r="ED104">
        <f t="shared" si="135"/>
        <v>0</v>
      </c>
      <c r="EE104">
        <f t="shared" si="136"/>
        <v>0.5325787485748279</v>
      </c>
      <c r="EF104">
        <f t="shared" si="137"/>
        <v>0</v>
      </c>
      <c r="EG104">
        <f t="shared" si="138"/>
        <v>0.25946648104955222</v>
      </c>
      <c r="EH104">
        <f t="shared" si="139"/>
        <v>0</v>
      </c>
      <c r="EI104">
        <f t="shared" si="140"/>
        <v>0</v>
      </c>
      <c r="EJ104">
        <f t="shared" si="141"/>
        <v>0.31109458316094168</v>
      </c>
      <c r="EK104">
        <f t="shared" si="142"/>
        <v>0</v>
      </c>
      <c r="EL104">
        <f t="shared" si="143"/>
        <v>7.8166456070965562E-2</v>
      </c>
      <c r="EM104">
        <f t="shared" si="144"/>
        <v>0.12863693972092588</v>
      </c>
      <c r="EN104">
        <f t="shared" si="145"/>
        <v>0</v>
      </c>
      <c r="EO104">
        <f t="shared" si="146"/>
        <v>0</v>
      </c>
      <c r="EP104">
        <f t="shared" si="147"/>
        <v>0</v>
      </c>
      <c r="EQ104">
        <f t="shared" si="148"/>
        <v>0.10493466479860691</v>
      </c>
      <c r="ER104">
        <f t="shared" si="149"/>
        <v>0.46734010459514197</v>
      </c>
      <c r="ES104">
        <f t="shared" si="150"/>
        <v>0.75878109553264017</v>
      </c>
      <c r="ET104">
        <f t="shared" si="151"/>
        <v>0.96563382522547248</v>
      </c>
      <c r="EU104" s="27">
        <f t="shared" si="152"/>
        <v>6.0340098738343409E-2</v>
      </c>
      <c r="EV104">
        <f t="shared" si="153"/>
        <v>0.11519473395501922</v>
      </c>
      <c r="EW104">
        <f t="shared" si="154"/>
        <v>0.12068019747668682</v>
      </c>
      <c r="EX104">
        <f t="shared" si="155"/>
        <v>0.20296215030170045</v>
      </c>
      <c r="EY104">
        <f t="shared" si="156"/>
        <v>5.485463521667581E-3</v>
      </c>
      <c r="EZ104">
        <f t="shared" si="157"/>
        <v>0</v>
      </c>
      <c r="FA104">
        <f t="shared" si="158"/>
        <v>0.25781678551837628</v>
      </c>
      <c r="FB104">
        <f t="shared" si="159"/>
        <v>0</v>
      </c>
      <c r="FC104">
        <f t="shared" si="160"/>
        <v>0</v>
      </c>
      <c r="FD104">
        <f t="shared" si="161"/>
        <v>0</v>
      </c>
      <c r="FE104">
        <f t="shared" si="162"/>
        <v>1.0970927043335162E-2</v>
      </c>
      <c r="FF104">
        <f t="shared" si="163"/>
        <v>0</v>
      </c>
      <c r="FG104">
        <f t="shared" si="164"/>
        <v>0.19912232583653316</v>
      </c>
      <c r="FH104" s="27">
        <f t="shared" si="165"/>
        <v>0.24818215302686925</v>
      </c>
      <c r="FI104">
        <f t="shared" si="166"/>
        <v>0.34628267989122519</v>
      </c>
      <c r="FJ104">
        <f t="shared" si="167"/>
        <v>0.35478691044635047</v>
      </c>
      <c r="FK104">
        <f t="shared" si="168"/>
        <v>0.46734010459514197</v>
      </c>
      <c r="FL104">
        <f t="shared" si="169"/>
        <v>7.4131795289030022E-2</v>
      </c>
      <c r="FM104">
        <f t="shared" si="170"/>
        <v>0</v>
      </c>
      <c r="FN104">
        <f t="shared" si="171"/>
        <v>0.5325787485748279</v>
      </c>
      <c r="FO104">
        <f t="shared" si="172"/>
        <v>0</v>
      </c>
      <c r="FP104">
        <f t="shared" si="173"/>
        <v>0</v>
      </c>
      <c r="FQ104">
        <f t="shared" si="174"/>
        <v>0</v>
      </c>
      <c r="FR104">
        <f t="shared" si="175"/>
        <v>0.10493466479860691</v>
      </c>
      <c r="FS104">
        <f t="shared" si="176"/>
        <v>0</v>
      </c>
      <c r="FT104">
        <f t="shared" si="177"/>
        <v>0.46254961121498617</v>
      </c>
    </row>
    <row r="105" spans="1:176">
      <c r="A105" t="s">
        <v>138</v>
      </c>
      <c r="B105" t="s">
        <v>100</v>
      </c>
      <c r="C105" t="s">
        <v>136</v>
      </c>
      <c r="D105" s="25" t="s">
        <v>357</v>
      </c>
      <c r="E105" s="25" t="s">
        <v>258</v>
      </c>
      <c r="F105">
        <v>2.4390243902439022E-2</v>
      </c>
      <c r="G105">
        <v>0.14634146341463417</v>
      </c>
      <c r="H105">
        <v>8.5365853658536578E-2</v>
      </c>
      <c r="I105">
        <v>0</v>
      </c>
      <c r="J105">
        <v>0.12195121951219513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0.26829268292682917</v>
      </c>
      <c r="AG105">
        <v>0.20121951219512194</v>
      </c>
      <c r="AH105">
        <v>0</v>
      </c>
      <c r="AI105">
        <v>0</v>
      </c>
      <c r="AJ105">
        <v>3.6585365853658527E-2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4.2682926829268282E-2</v>
      </c>
      <c r="AQ105">
        <v>0</v>
      </c>
      <c r="AR105">
        <v>0</v>
      </c>
      <c r="AS105">
        <v>0</v>
      </c>
      <c r="AT105">
        <v>6.0975609756097554E-3</v>
      </c>
      <c r="AU105">
        <v>6.0975609756097554E-3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6.0975609756097554E-3</v>
      </c>
      <c r="BC105">
        <v>1.8292682926829267E-2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6.0975609756097554E-3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3.0487804878048776E-2</v>
      </c>
      <c r="BU105">
        <v>0</v>
      </c>
      <c r="BV105">
        <v>0</v>
      </c>
      <c r="BW105">
        <v>0</v>
      </c>
      <c r="BX105">
        <v>0</v>
      </c>
      <c r="BY105">
        <v>0</v>
      </c>
      <c r="BZ105" s="27">
        <f t="shared" si="89"/>
        <v>1</v>
      </c>
      <c r="CA105">
        <f t="shared" si="90"/>
        <v>10</v>
      </c>
      <c r="CB105">
        <f t="shared" si="91"/>
        <v>11</v>
      </c>
      <c r="CC105">
        <f>[1]!shannonweaver(J105:BT105)</f>
        <v>1.7096055268741783</v>
      </c>
      <c r="CD105">
        <f t="shared" si="92"/>
        <v>0.71296088126444723</v>
      </c>
      <c r="CL105">
        <v>1</v>
      </c>
      <c r="CN105">
        <f t="shared" si="93"/>
        <v>11</v>
      </c>
      <c r="CO105">
        <f t="shared" si="94"/>
        <v>0.25609756097560976</v>
      </c>
      <c r="CP105">
        <f t="shared" si="95"/>
        <v>2.4390243902439022E-2</v>
      </c>
      <c r="CQ105">
        <f t="shared" si="96"/>
        <v>0.14634146341463417</v>
      </c>
      <c r="CR105">
        <f t="shared" si="97"/>
        <v>8.5365853658536578E-2</v>
      </c>
      <c r="CS105">
        <f t="shared" si="98"/>
        <v>0.12195121951219513</v>
      </c>
      <c r="CT105">
        <f t="shared" si="99"/>
        <v>0</v>
      </c>
      <c r="CU105">
        <f t="shared" si="100"/>
        <v>0</v>
      </c>
      <c r="CV105">
        <f t="shared" si="101"/>
        <v>0</v>
      </c>
      <c r="CW105">
        <f t="shared" si="102"/>
        <v>0</v>
      </c>
      <c r="CX105">
        <f t="shared" si="103"/>
        <v>0</v>
      </c>
      <c r="CY105">
        <f t="shared" si="104"/>
        <v>0</v>
      </c>
      <c r="CZ105">
        <f t="shared" si="105"/>
        <v>0</v>
      </c>
      <c r="DA105">
        <f t="shared" si="106"/>
        <v>0.46951219512195108</v>
      </c>
      <c r="DB105">
        <f t="shared" si="107"/>
        <v>0</v>
      </c>
      <c r="DC105">
        <f t="shared" si="108"/>
        <v>3.6585365853658527E-2</v>
      </c>
      <c r="DD105">
        <f t="shared" si="109"/>
        <v>0</v>
      </c>
      <c r="DE105">
        <f t="shared" si="110"/>
        <v>0</v>
      </c>
      <c r="DF105">
        <f t="shared" si="111"/>
        <v>4.9466768950760721E-2</v>
      </c>
      <c r="DG105">
        <f t="shared" si="112"/>
        <v>0</v>
      </c>
      <c r="DH105">
        <f t="shared" si="113"/>
        <v>1.8501387604070309E-2</v>
      </c>
      <c r="DI105">
        <f t="shared" si="114"/>
        <v>6.0975609756097554E-3</v>
      </c>
      <c r="DJ105">
        <f t="shared" si="115"/>
        <v>0</v>
      </c>
      <c r="DK105">
        <f t="shared" si="116"/>
        <v>0</v>
      </c>
      <c r="DL105">
        <f t="shared" si="117"/>
        <v>3.0487804878048776E-2</v>
      </c>
      <c r="DM105">
        <f t="shared" si="118"/>
        <v>0</v>
      </c>
      <c r="DN105">
        <f t="shared" si="119"/>
        <v>0.12195121951219513</v>
      </c>
      <c r="DO105">
        <f t="shared" si="120"/>
        <v>0.62195121951219512</v>
      </c>
      <c r="DP105">
        <f t="shared" si="121"/>
        <v>0.74390243902439024</v>
      </c>
      <c r="DQ105">
        <f t="shared" si="122"/>
        <v>7</v>
      </c>
      <c r="DR105" s="50">
        <f t="shared" si="123"/>
        <v>1.0053883803507326</v>
      </c>
      <c r="DS105" s="50">
        <f t="shared" si="124"/>
        <v>0.53061147005151221</v>
      </c>
      <c r="DT105">
        <f t="shared" si="125"/>
        <v>0.15681568534440077</v>
      </c>
      <c r="DU105">
        <f t="shared" si="126"/>
        <v>0.39255036069054733</v>
      </c>
      <c r="DV105">
        <f t="shared" si="127"/>
        <v>0.29649961225969235</v>
      </c>
      <c r="DW105">
        <f t="shared" si="128"/>
        <v>0.35673338851409381</v>
      </c>
      <c r="DX105">
        <f t="shared" si="129"/>
        <v>0</v>
      </c>
      <c r="DY105">
        <f t="shared" si="130"/>
        <v>0</v>
      </c>
      <c r="DZ105">
        <f t="shared" si="131"/>
        <v>0</v>
      </c>
      <c r="EA105">
        <f t="shared" si="132"/>
        <v>0</v>
      </c>
      <c r="EB105">
        <f t="shared" si="133"/>
        <v>0</v>
      </c>
      <c r="EC105">
        <f t="shared" si="134"/>
        <v>0</v>
      </c>
      <c r="ED105">
        <f t="shared" si="135"/>
        <v>0</v>
      </c>
      <c r="EE105">
        <f t="shared" si="136"/>
        <v>0.75489143443679541</v>
      </c>
      <c r="EF105">
        <f t="shared" si="137"/>
        <v>0</v>
      </c>
      <c r="EG105">
        <f t="shared" si="138"/>
        <v>0.19245894289194707</v>
      </c>
      <c r="EH105">
        <f t="shared" si="139"/>
        <v>0</v>
      </c>
      <c r="EI105">
        <f t="shared" si="140"/>
        <v>0</v>
      </c>
      <c r="EJ105">
        <f t="shared" si="141"/>
        <v>0.22428698314083076</v>
      </c>
      <c r="EK105">
        <f t="shared" si="142"/>
        <v>0</v>
      </c>
      <c r="EL105">
        <f t="shared" si="143"/>
        <v>0.13644276271359737</v>
      </c>
      <c r="EM105">
        <f t="shared" si="144"/>
        <v>7.8166456070965562E-2</v>
      </c>
      <c r="EN105">
        <f t="shared" si="145"/>
        <v>0</v>
      </c>
      <c r="EO105">
        <f t="shared" si="146"/>
        <v>0</v>
      </c>
      <c r="EP105">
        <f t="shared" si="147"/>
        <v>0.17550720554975385</v>
      </c>
      <c r="EQ105">
        <f t="shared" si="148"/>
        <v>0</v>
      </c>
      <c r="ER105">
        <f t="shared" si="149"/>
        <v>0.35673338851409381</v>
      </c>
      <c r="ES105">
        <f t="shared" si="150"/>
        <v>0.90859205910210228</v>
      </c>
      <c r="ET105">
        <f t="shared" si="151"/>
        <v>1.0401848567433845</v>
      </c>
      <c r="EU105" s="27">
        <f t="shared" si="152"/>
        <v>2.4390243902439022E-2</v>
      </c>
      <c r="EV105">
        <f t="shared" si="153"/>
        <v>0.14634146341463417</v>
      </c>
      <c r="EW105">
        <f t="shared" si="154"/>
        <v>8.5365853658536578E-2</v>
      </c>
      <c r="EX105">
        <f t="shared" si="155"/>
        <v>0.12195121951219513</v>
      </c>
      <c r="EY105">
        <f t="shared" si="156"/>
        <v>3.0487804878048776E-2</v>
      </c>
      <c r="EZ105">
        <f t="shared" si="157"/>
        <v>0</v>
      </c>
      <c r="FA105">
        <f t="shared" si="158"/>
        <v>0.46951219512195108</v>
      </c>
      <c r="FB105">
        <f t="shared" si="159"/>
        <v>0</v>
      </c>
      <c r="FC105">
        <f t="shared" si="160"/>
        <v>3.0487804878048776E-2</v>
      </c>
      <c r="FD105">
        <f t="shared" si="161"/>
        <v>3.0487804878048776E-2</v>
      </c>
      <c r="FE105">
        <f t="shared" si="162"/>
        <v>0</v>
      </c>
      <c r="FF105">
        <f t="shared" si="163"/>
        <v>0</v>
      </c>
      <c r="FG105">
        <f t="shared" si="164"/>
        <v>9.1463414634146339E-2</v>
      </c>
      <c r="FH105" s="27">
        <f t="shared" si="165"/>
        <v>0.15681568534440077</v>
      </c>
      <c r="FI105">
        <f t="shared" si="166"/>
        <v>0.39255036069054733</v>
      </c>
      <c r="FJ105">
        <f t="shared" si="167"/>
        <v>0.29649961225969235</v>
      </c>
      <c r="FK105">
        <f t="shared" si="168"/>
        <v>0.35673338851409381</v>
      </c>
      <c r="FL105">
        <f t="shared" si="169"/>
        <v>0.17550720554975385</v>
      </c>
      <c r="FM105">
        <f t="shared" si="170"/>
        <v>0</v>
      </c>
      <c r="FN105">
        <f t="shared" si="171"/>
        <v>0.75489143443679541</v>
      </c>
      <c r="FO105">
        <f t="shared" si="172"/>
        <v>0</v>
      </c>
      <c r="FP105">
        <f t="shared" si="173"/>
        <v>0.17550720554975385</v>
      </c>
      <c r="FQ105">
        <f t="shared" si="174"/>
        <v>0.17550720554975385</v>
      </c>
      <c r="FR105">
        <f t="shared" si="175"/>
        <v>0</v>
      </c>
      <c r="FS105">
        <f t="shared" si="176"/>
        <v>0</v>
      </c>
      <c r="FT105">
        <f t="shared" si="177"/>
        <v>0.30724015971257779</v>
      </c>
    </row>
    <row r="106" spans="1:176">
      <c r="A106" t="s">
        <v>388</v>
      </c>
      <c r="B106" t="s">
        <v>100</v>
      </c>
      <c r="C106" t="s">
        <v>136</v>
      </c>
      <c r="D106" s="25" t="s">
        <v>357</v>
      </c>
      <c r="E106" s="25" t="s">
        <v>258</v>
      </c>
      <c r="F106">
        <v>3.7002775208140611E-2</v>
      </c>
      <c r="G106">
        <v>9.2815294480419377E-2</v>
      </c>
      <c r="H106">
        <v>0.28985507246376807</v>
      </c>
      <c r="I106">
        <v>0</v>
      </c>
      <c r="J106">
        <v>0.14801110083256247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1.2334258402713537E-2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1.2334258402713537E-2</v>
      </c>
      <c r="AE106">
        <v>6.1671292013567684E-3</v>
      </c>
      <c r="AF106">
        <v>3.0835646006783842E-2</v>
      </c>
      <c r="AG106">
        <v>0.29602220166512488</v>
      </c>
      <c r="AH106">
        <v>0</v>
      </c>
      <c r="AI106">
        <v>0</v>
      </c>
      <c r="AJ106">
        <v>1.2334258402713537E-2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6.1671292013567684E-3</v>
      </c>
      <c r="AQ106">
        <v>6.1671292013567691E-4</v>
      </c>
      <c r="AR106">
        <v>0</v>
      </c>
      <c r="AS106">
        <v>0</v>
      </c>
      <c r="AT106">
        <v>1.8501387604070309E-2</v>
      </c>
      <c r="AU106">
        <v>1.2334258402713537E-2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6.1671292013567684E-3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1.8501387604070309E-2</v>
      </c>
      <c r="BY106">
        <v>0</v>
      </c>
      <c r="BZ106" s="27">
        <f t="shared" si="89"/>
        <v>2</v>
      </c>
      <c r="CA106">
        <f t="shared" si="90"/>
        <v>10</v>
      </c>
      <c r="CB106">
        <f t="shared" si="91"/>
        <v>12</v>
      </c>
      <c r="CC106">
        <f>[1]!shannonweaver(J106:BT106)</f>
        <v>1.4521456657885865</v>
      </c>
      <c r="CD106">
        <f t="shared" si="92"/>
        <v>0.5843864057881113</v>
      </c>
      <c r="CE106">
        <v>1</v>
      </c>
      <c r="CN106">
        <f t="shared" si="93"/>
        <v>13</v>
      </c>
      <c r="CO106">
        <f t="shared" si="94"/>
        <v>0.41967314215232809</v>
      </c>
      <c r="CP106">
        <f t="shared" si="95"/>
        <v>3.7002775208140611E-2</v>
      </c>
      <c r="CQ106">
        <f t="shared" si="96"/>
        <v>9.2815294480419377E-2</v>
      </c>
      <c r="CR106">
        <f t="shared" si="97"/>
        <v>0.28985507246376807</v>
      </c>
      <c r="CS106">
        <f t="shared" si="98"/>
        <v>0.14801110083256247</v>
      </c>
      <c r="CT106">
        <f t="shared" si="99"/>
        <v>0</v>
      </c>
      <c r="CU106">
        <f t="shared" si="100"/>
        <v>0</v>
      </c>
      <c r="CV106">
        <f t="shared" si="101"/>
        <v>0</v>
      </c>
      <c r="CW106">
        <f t="shared" si="102"/>
        <v>0</v>
      </c>
      <c r="CX106">
        <f t="shared" si="103"/>
        <v>0</v>
      </c>
      <c r="CY106">
        <f t="shared" si="104"/>
        <v>1.2334258402713537E-2</v>
      </c>
      <c r="CZ106">
        <f t="shared" si="105"/>
        <v>0</v>
      </c>
      <c r="DA106">
        <f t="shared" si="106"/>
        <v>0.33302497687326549</v>
      </c>
      <c r="DB106">
        <f t="shared" si="107"/>
        <v>0</v>
      </c>
      <c r="DC106">
        <f t="shared" si="108"/>
        <v>1.2334258402713537E-2</v>
      </c>
      <c r="DD106">
        <f t="shared" si="109"/>
        <v>0</v>
      </c>
      <c r="DE106">
        <f t="shared" si="110"/>
        <v>0</v>
      </c>
      <c r="DF106">
        <f t="shared" si="111"/>
        <v>3.4439828630767319E-2</v>
      </c>
      <c r="DG106">
        <f t="shared" si="112"/>
        <v>2.6981450252951098E-2</v>
      </c>
      <c r="DH106">
        <f t="shared" si="113"/>
        <v>6.7453625632377745E-3</v>
      </c>
      <c r="DI106">
        <f t="shared" si="114"/>
        <v>1.2334258402713537E-2</v>
      </c>
      <c r="DJ106">
        <f t="shared" si="115"/>
        <v>0</v>
      </c>
      <c r="DK106">
        <f t="shared" si="116"/>
        <v>0</v>
      </c>
      <c r="DL106">
        <f t="shared" si="117"/>
        <v>6.1671292013567684E-3</v>
      </c>
      <c r="DM106">
        <f t="shared" si="118"/>
        <v>1.2334258402713537E-2</v>
      </c>
      <c r="DN106">
        <f t="shared" si="119"/>
        <v>0.14801110083256247</v>
      </c>
      <c r="DO106">
        <f t="shared" si="120"/>
        <v>0.41381436941103911</v>
      </c>
      <c r="DP106">
        <f t="shared" si="121"/>
        <v>0.56182547024360152</v>
      </c>
      <c r="DQ106">
        <f t="shared" si="122"/>
        <v>10</v>
      </c>
      <c r="DR106" s="50">
        <f t="shared" si="123"/>
        <v>0.87019040709297857</v>
      </c>
      <c r="DS106" s="50">
        <f t="shared" si="124"/>
        <v>0.70472169541388052</v>
      </c>
      <c r="DT106">
        <f t="shared" si="125"/>
        <v>0.19356756974754294</v>
      </c>
      <c r="DU106">
        <f t="shared" si="126"/>
        <v>0.30957726713143197</v>
      </c>
      <c r="DV106">
        <f t="shared" si="127"/>
        <v>0.56851579603274882</v>
      </c>
      <c r="DW106">
        <f t="shared" si="128"/>
        <v>0.3949067401166374</v>
      </c>
      <c r="DX106">
        <f t="shared" si="129"/>
        <v>0</v>
      </c>
      <c r="DY106">
        <f t="shared" si="130"/>
        <v>0</v>
      </c>
      <c r="DZ106">
        <f t="shared" si="131"/>
        <v>0</v>
      </c>
      <c r="EA106">
        <f t="shared" si="132"/>
        <v>0</v>
      </c>
      <c r="EB106">
        <f t="shared" si="133"/>
        <v>0</v>
      </c>
      <c r="EC106">
        <f t="shared" si="134"/>
        <v>0.11128928957500051</v>
      </c>
      <c r="ED106">
        <f t="shared" si="135"/>
        <v>0</v>
      </c>
      <c r="EE106">
        <f t="shared" si="136"/>
        <v>0.61515260940308503</v>
      </c>
      <c r="EF106">
        <f t="shared" si="137"/>
        <v>0</v>
      </c>
      <c r="EG106">
        <f t="shared" si="138"/>
        <v>0.11128928957500051</v>
      </c>
      <c r="EH106">
        <f t="shared" si="139"/>
        <v>0</v>
      </c>
      <c r="EI106">
        <f t="shared" si="140"/>
        <v>0</v>
      </c>
      <c r="EJ106">
        <f t="shared" si="141"/>
        <v>0.18666178717295268</v>
      </c>
      <c r="EK106">
        <f t="shared" si="142"/>
        <v>0.16500809137977723</v>
      </c>
      <c r="EL106">
        <f t="shared" si="143"/>
        <v>8.2222770581320687E-2</v>
      </c>
      <c r="EM106">
        <f t="shared" si="144"/>
        <v>0.11128928957500051</v>
      </c>
      <c r="EN106">
        <f t="shared" si="145"/>
        <v>0</v>
      </c>
      <c r="EO106">
        <f t="shared" si="146"/>
        <v>0</v>
      </c>
      <c r="EP106">
        <f t="shared" si="147"/>
        <v>7.8612014946997599E-2</v>
      </c>
      <c r="EQ106">
        <f t="shared" si="148"/>
        <v>0.11128928957500051</v>
      </c>
      <c r="ER106">
        <f t="shared" si="149"/>
        <v>0.3949067401166374</v>
      </c>
      <c r="ES106">
        <f t="shared" si="150"/>
        <v>0.69877993437759278</v>
      </c>
      <c r="ET106">
        <f t="shared" si="151"/>
        <v>0.84738227490497386</v>
      </c>
      <c r="EU106" s="27">
        <f t="shared" si="152"/>
        <v>3.7002775208140611E-2</v>
      </c>
      <c r="EV106">
        <f t="shared" si="153"/>
        <v>9.2815294480419377E-2</v>
      </c>
      <c r="EW106">
        <f t="shared" si="154"/>
        <v>0.28985507246376807</v>
      </c>
      <c r="EX106">
        <f t="shared" si="155"/>
        <v>0.14801110083256247</v>
      </c>
      <c r="EY106">
        <f t="shared" si="156"/>
        <v>1.2334258402713537E-2</v>
      </c>
      <c r="EZ106">
        <f t="shared" si="157"/>
        <v>0</v>
      </c>
      <c r="FA106">
        <f t="shared" si="158"/>
        <v>0.33302497687326549</v>
      </c>
      <c r="FB106">
        <f t="shared" si="159"/>
        <v>0</v>
      </c>
      <c r="FC106">
        <f t="shared" si="160"/>
        <v>6.1671292013567684E-3</v>
      </c>
      <c r="FD106">
        <f t="shared" si="161"/>
        <v>6.1671292013567684E-3</v>
      </c>
      <c r="FE106">
        <f t="shared" si="162"/>
        <v>1.2334258402713537E-2</v>
      </c>
      <c r="FF106">
        <f t="shared" si="163"/>
        <v>0</v>
      </c>
      <c r="FG106">
        <f t="shared" si="164"/>
        <v>4.9953746530989829E-2</v>
      </c>
      <c r="FH106" s="27">
        <f t="shared" si="165"/>
        <v>0.19356756974754294</v>
      </c>
      <c r="FI106">
        <f t="shared" si="166"/>
        <v>0.30957726713143197</v>
      </c>
      <c r="FJ106">
        <f t="shared" si="167"/>
        <v>0.56851579603274882</v>
      </c>
      <c r="FK106">
        <f t="shared" si="168"/>
        <v>0.3949067401166374</v>
      </c>
      <c r="FL106">
        <f t="shared" si="169"/>
        <v>0.11128928957500051</v>
      </c>
      <c r="FM106">
        <f t="shared" si="170"/>
        <v>0</v>
      </c>
      <c r="FN106">
        <f t="shared" si="171"/>
        <v>0.61515260940308503</v>
      </c>
      <c r="FO106">
        <f t="shared" si="172"/>
        <v>0</v>
      </c>
      <c r="FP106">
        <f t="shared" si="173"/>
        <v>7.8612014946997599E-2</v>
      </c>
      <c r="FQ106">
        <f t="shared" si="174"/>
        <v>7.8612014946997599E-2</v>
      </c>
      <c r="FR106">
        <f t="shared" si="175"/>
        <v>0.11128928957500051</v>
      </c>
      <c r="FS106">
        <f t="shared" si="176"/>
        <v>0</v>
      </c>
      <c r="FT106">
        <f t="shared" si="177"/>
        <v>0.22540726990296059</v>
      </c>
    </row>
    <row r="107" spans="1:176">
      <c r="A107" t="s">
        <v>366</v>
      </c>
      <c r="B107" t="s">
        <v>100</v>
      </c>
      <c r="C107" t="s">
        <v>136</v>
      </c>
      <c r="D107" s="25" t="s">
        <v>357</v>
      </c>
      <c r="E107" s="25" t="s">
        <v>258</v>
      </c>
      <c r="F107">
        <v>4.0472175379426642E-2</v>
      </c>
      <c r="G107">
        <v>6.1720067453625634E-2</v>
      </c>
      <c r="H107">
        <v>0.1416526138279933</v>
      </c>
      <c r="I107">
        <v>0</v>
      </c>
      <c r="J107">
        <v>8.7689713322091065E-2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6.7453625632377745E-3</v>
      </c>
      <c r="AE107">
        <v>4.0472175379426642E-2</v>
      </c>
      <c r="AF107">
        <v>0.14839797639123109</v>
      </c>
      <c r="AG107">
        <v>0.23608768971332214</v>
      </c>
      <c r="AH107">
        <v>0</v>
      </c>
      <c r="AI107">
        <v>0</v>
      </c>
      <c r="AJ107">
        <v>2.0236087689713324E-2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2.6981450252951098E-2</v>
      </c>
      <c r="AQ107">
        <v>6.7453625632377741E-4</v>
      </c>
      <c r="AR107">
        <v>0</v>
      </c>
      <c r="AS107">
        <v>2.6981450252951098E-2</v>
      </c>
      <c r="AT107">
        <v>6.7453625632377745E-3</v>
      </c>
      <c r="AU107">
        <v>6.7453625632377745E-3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6.7453625632377745E-3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0.1416526138279933</v>
      </c>
      <c r="BY107">
        <v>0</v>
      </c>
      <c r="BZ107" s="27">
        <f t="shared" si="89"/>
        <v>1</v>
      </c>
      <c r="CA107">
        <f t="shared" si="90"/>
        <v>11</v>
      </c>
      <c r="CB107">
        <f t="shared" si="91"/>
        <v>12</v>
      </c>
      <c r="CC107">
        <f>[1]!shannonweaver(J107:BT107)</f>
        <v>1.7601362034531269</v>
      </c>
      <c r="CD107">
        <f t="shared" si="92"/>
        <v>0.70833091601380394</v>
      </c>
      <c r="CE107">
        <v>1</v>
      </c>
      <c r="CL107">
        <v>1</v>
      </c>
      <c r="CN107">
        <f t="shared" si="93"/>
        <v>13</v>
      </c>
      <c r="CO107">
        <f t="shared" si="94"/>
        <v>0.24384485666104558</v>
      </c>
      <c r="CP107">
        <f t="shared" si="95"/>
        <v>4.0472175379426642E-2</v>
      </c>
      <c r="CQ107">
        <f t="shared" si="96"/>
        <v>6.1720067453625634E-2</v>
      </c>
      <c r="CR107">
        <f t="shared" si="97"/>
        <v>0.1416526138279933</v>
      </c>
      <c r="CS107">
        <f t="shared" si="98"/>
        <v>8.7689713322091065E-2</v>
      </c>
      <c r="CT107">
        <f t="shared" si="99"/>
        <v>0</v>
      </c>
      <c r="CU107">
        <f t="shared" si="100"/>
        <v>0</v>
      </c>
      <c r="CV107">
        <f t="shared" si="101"/>
        <v>0</v>
      </c>
      <c r="CW107">
        <f t="shared" si="102"/>
        <v>0</v>
      </c>
      <c r="CX107">
        <f t="shared" si="103"/>
        <v>0</v>
      </c>
      <c r="CY107">
        <f t="shared" si="104"/>
        <v>6.7453625632377745E-3</v>
      </c>
      <c r="CZ107">
        <f t="shared" si="105"/>
        <v>0</v>
      </c>
      <c r="DA107">
        <f t="shared" si="106"/>
        <v>0.42495784148397986</v>
      </c>
      <c r="DB107">
        <f t="shared" si="107"/>
        <v>0</v>
      </c>
      <c r="DC107">
        <f t="shared" si="108"/>
        <v>2.0236087689713324E-2</v>
      </c>
      <c r="DD107">
        <f t="shared" si="109"/>
        <v>0</v>
      </c>
      <c r="DE107">
        <f t="shared" si="110"/>
        <v>0</v>
      </c>
      <c r="DF107">
        <f t="shared" si="111"/>
        <v>4.6662730837907611E-2</v>
      </c>
      <c r="DG107">
        <f t="shared" si="112"/>
        <v>0</v>
      </c>
      <c r="DH107">
        <f t="shared" si="113"/>
        <v>0</v>
      </c>
      <c r="DI107">
        <f t="shared" si="114"/>
        <v>6.7453625632377745E-3</v>
      </c>
      <c r="DJ107">
        <f t="shared" si="115"/>
        <v>0</v>
      </c>
      <c r="DK107">
        <f t="shared" si="116"/>
        <v>0</v>
      </c>
      <c r="DL107">
        <f t="shared" si="117"/>
        <v>0</v>
      </c>
      <c r="DM107">
        <f t="shared" si="118"/>
        <v>6.7453625632377745E-3</v>
      </c>
      <c r="DN107">
        <f t="shared" si="119"/>
        <v>8.7689713322091065E-2</v>
      </c>
      <c r="DO107">
        <f t="shared" si="120"/>
        <v>0.52681281618887021</v>
      </c>
      <c r="DP107">
        <f t="shared" si="121"/>
        <v>0.61450252951096118</v>
      </c>
      <c r="DQ107">
        <f t="shared" si="122"/>
        <v>7</v>
      </c>
      <c r="DR107" s="50">
        <f t="shared" si="123"/>
        <v>1.0002832199091378</v>
      </c>
      <c r="DS107" s="50">
        <f t="shared" si="124"/>
        <v>0.51646177807905003</v>
      </c>
      <c r="DT107">
        <f t="shared" si="125"/>
        <v>0.20255931374646685</v>
      </c>
      <c r="DU107">
        <f t="shared" si="126"/>
        <v>0.25106451216973419</v>
      </c>
      <c r="DV107">
        <f t="shared" si="127"/>
        <v>0.38587253503386992</v>
      </c>
      <c r="DW107">
        <f t="shared" si="128"/>
        <v>0.30063259603758291</v>
      </c>
      <c r="DX107">
        <f t="shared" si="129"/>
        <v>0</v>
      </c>
      <c r="DY107">
        <f t="shared" si="130"/>
        <v>0</v>
      </c>
      <c r="DZ107">
        <f t="shared" si="131"/>
        <v>0</v>
      </c>
      <c r="EA107">
        <f t="shared" si="132"/>
        <v>0</v>
      </c>
      <c r="EB107">
        <f t="shared" si="133"/>
        <v>0</v>
      </c>
      <c r="EC107">
        <f t="shared" si="134"/>
        <v>8.2222770581320687E-2</v>
      </c>
      <c r="ED107">
        <f t="shared" si="135"/>
        <v>0</v>
      </c>
      <c r="EE107">
        <f t="shared" si="136"/>
        <v>0.71007138577725348</v>
      </c>
      <c r="EF107">
        <f t="shared" si="137"/>
        <v>0</v>
      </c>
      <c r="EG107">
        <f t="shared" si="138"/>
        <v>0.14273780181547957</v>
      </c>
      <c r="EH107">
        <f t="shared" si="139"/>
        <v>0</v>
      </c>
      <c r="EI107">
        <f t="shared" si="140"/>
        <v>0</v>
      </c>
      <c r="EJ107">
        <f t="shared" si="141"/>
        <v>0.21773184820128358</v>
      </c>
      <c r="EK107">
        <f t="shared" si="142"/>
        <v>0</v>
      </c>
      <c r="EL107">
        <f t="shared" si="143"/>
        <v>0</v>
      </c>
      <c r="EM107">
        <f t="shared" si="144"/>
        <v>8.2222770581320687E-2</v>
      </c>
      <c r="EN107">
        <f t="shared" si="145"/>
        <v>0</v>
      </c>
      <c r="EO107">
        <f t="shared" si="146"/>
        <v>0</v>
      </c>
      <c r="EP107">
        <f t="shared" si="147"/>
        <v>0</v>
      </c>
      <c r="EQ107">
        <f t="shared" si="148"/>
        <v>8.2222770581320687E-2</v>
      </c>
      <c r="ER107">
        <f t="shared" si="149"/>
        <v>0.30063259603758291</v>
      </c>
      <c r="ES107">
        <f t="shared" si="150"/>
        <v>0.81222384721855578</v>
      </c>
      <c r="ET107">
        <f t="shared" si="151"/>
        <v>0.90092589171640269</v>
      </c>
      <c r="EU107" s="27">
        <f t="shared" si="152"/>
        <v>4.0472175379426642E-2</v>
      </c>
      <c r="EV107">
        <f t="shared" si="153"/>
        <v>6.1720067453625634E-2</v>
      </c>
      <c r="EW107">
        <f t="shared" si="154"/>
        <v>0.1416526138279933</v>
      </c>
      <c r="EX107">
        <f t="shared" si="155"/>
        <v>8.7689713322091065E-2</v>
      </c>
      <c r="EY107">
        <f t="shared" si="156"/>
        <v>6.7453625632377745E-3</v>
      </c>
      <c r="EZ107">
        <f t="shared" si="157"/>
        <v>0</v>
      </c>
      <c r="FA107">
        <f t="shared" si="158"/>
        <v>0.42495784148397986</v>
      </c>
      <c r="FB107">
        <f t="shared" si="159"/>
        <v>0</v>
      </c>
      <c r="FC107">
        <f t="shared" si="160"/>
        <v>0</v>
      </c>
      <c r="FD107">
        <f t="shared" si="161"/>
        <v>0</v>
      </c>
      <c r="FE107">
        <f t="shared" si="162"/>
        <v>6.7453625632377745E-3</v>
      </c>
      <c r="FF107">
        <f t="shared" si="163"/>
        <v>0</v>
      </c>
      <c r="FG107">
        <f t="shared" si="164"/>
        <v>8.8364249578414863E-2</v>
      </c>
      <c r="FH107" s="27">
        <f t="shared" si="165"/>
        <v>0.20255931374646685</v>
      </c>
      <c r="FI107">
        <f t="shared" si="166"/>
        <v>0.25106451216973419</v>
      </c>
      <c r="FJ107">
        <f t="shared" si="167"/>
        <v>0.38587253503386992</v>
      </c>
      <c r="FK107">
        <f t="shared" si="168"/>
        <v>0.30063259603758291</v>
      </c>
      <c r="FL107">
        <f t="shared" si="169"/>
        <v>8.2222770581320687E-2</v>
      </c>
      <c r="FM107">
        <f t="shared" si="170"/>
        <v>0</v>
      </c>
      <c r="FN107">
        <f t="shared" si="171"/>
        <v>0.71007138577725348</v>
      </c>
      <c r="FO107">
        <f t="shared" si="172"/>
        <v>0</v>
      </c>
      <c r="FP107">
        <f t="shared" si="173"/>
        <v>0</v>
      </c>
      <c r="FQ107">
        <f t="shared" si="174"/>
        <v>0</v>
      </c>
      <c r="FR107">
        <f t="shared" si="175"/>
        <v>8.2222770581320687E-2</v>
      </c>
      <c r="FS107">
        <f t="shared" si="176"/>
        <v>0</v>
      </c>
      <c r="FT107">
        <f t="shared" si="177"/>
        <v>0.30182295283356064</v>
      </c>
    </row>
    <row r="108" spans="1:176">
      <c r="A108" t="s">
        <v>367</v>
      </c>
      <c r="B108" t="s">
        <v>100</v>
      </c>
      <c r="C108" t="s">
        <v>136</v>
      </c>
      <c r="D108" s="25" t="s">
        <v>357</v>
      </c>
      <c r="E108" s="25" t="s">
        <v>258</v>
      </c>
      <c r="F108">
        <v>3.6787247087676257E-2</v>
      </c>
      <c r="G108">
        <v>5.5180870631514382E-2</v>
      </c>
      <c r="H108">
        <v>0</v>
      </c>
      <c r="I108">
        <v>0</v>
      </c>
      <c r="J108">
        <v>0.14714898835070506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1.2262415695892087E-2</v>
      </c>
      <c r="AF108">
        <v>0</v>
      </c>
      <c r="AG108">
        <v>0.62538320049049645</v>
      </c>
      <c r="AH108">
        <v>0</v>
      </c>
      <c r="AI108">
        <v>0</v>
      </c>
      <c r="AJ108">
        <v>6.1312078479460437E-3</v>
      </c>
      <c r="AK108">
        <v>0</v>
      </c>
      <c r="AL108">
        <v>6.1312078479460437E-3</v>
      </c>
      <c r="AM108">
        <v>0</v>
      </c>
      <c r="AN108">
        <v>0</v>
      </c>
      <c r="AO108">
        <v>0</v>
      </c>
      <c r="AP108">
        <v>1.8393623543838132E-2</v>
      </c>
      <c r="AQ108">
        <v>6.1312078479460429E-4</v>
      </c>
      <c r="AR108">
        <v>0</v>
      </c>
      <c r="AS108">
        <v>0</v>
      </c>
      <c r="AT108">
        <v>0</v>
      </c>
      <c r="AU108">
        <v>3.0656039239730214E-2</v>
      </c>
      <c r="AV108">
        <v>6.1312078479460437E-3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6.1312078479460437E-3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1.2262415695892087E-2</v>
      </c>
      <c r="BU108">
        <v>0</v>
      </c>
      <c r="BV108">
        <v>0</v>
      </c>
      <c r="BW108">
        <v>0</v>
      </c>
      <c r="BX108">
        <v>3.6787247087676257E-2</v>
      </c>
      <c r="BY108">
        <v>0</v>
      </c>
      <c r="BZ108" s="27">
        <f t="shared" si="89"/>
        <v>1</v>
      </c>
      <c r="CA108">
        <f t="shared" si="90"/>
        <v>10</v>
      </c>
      <c r="CB108">
        <f t="shared" si="91"/>
        <v>11</v>
      </c>
      <c r="CC108">
        <f>[1]!shannonweaver(J108:BT108)</f>
        <v>1.002232122193403</v>
      </c>
      <c r="CD108">
        <f t="shared" si="92"/>
        <v>0.41796325868051226</v>
      </c>
      <c r="CE108">
        <v>1</v>
      </c>
      <c r="CN108">
        <f t="shared" si="93"/>
        <v>12</v>
      </c>
      <c r="CO108">
        <f t="shared" si="94"/>
        <v>9.196811771919064E-2</v>
      </c>
      <c r="CP108">
        <f t="shared" si="95"/>
        <v>3.6787247087676257E-2</v>
      </c>
      <c r="CQ108">
        <f t="shared" si="96"/>
        <v>5.5180870631514382E-2</v>
      </c>
      <c r="CR108">
        <f t="shared" si="97"/>
        <v>0</v>
      </c>
      <c r="CS108">
        <f t="shared" si="98"/>
        <v>0.14714898835070506</v>
      </c>
      <c r="CT108">
        <f t="shared" si="99"/>
        <v>0</v>
      </c>
      <c r="CU108">
        <f t="shared" si="100"/>
        <v>0</v>
      </c>
      <c r="CV108">
        <f t="shared" si="101"/>
        <v>0</v>
      </c>
      <c r="CW108">
        <f t="shared" si="102"/>
        <v>0</v>
      </c>
      <c r="CX108">
        <f t="shared" si="103"/>
        <v>0</v>
      </c>
      <c r="CY108">
        <f t="shared" si="104"/>
        <v>0</v>
      </c>
      <c r="CZ108">
        <f t="shared" si="105"/>
        <v>0</v>
      </c>
      <c r="DA108">
        <f t="shared" si="106"/>
        <v>0.63764561618638849</v>
      </c>
      <c r="DB108">
        <f t="shared" si="107"/>
        <v>0</v>
      </c>
      <c r="DC108">
        <f t="shared" si="108"/>
        <v>6.1312078479460437E-3</v>
      </c>
      <c r="DD108">
        <f t="shared" si="109"/>
        <v>0</v>
      </c>
      <c r="DE108">
        <f t="shared" si="110"/>
        <v>6.1312078479460437E-3</v>
      </c>
      <c r="DF108">
        <f t="shared" si="111"/>
        <v>2.6314905108169889E-2</v>
      </c>
      <c r="DG108">
        <f t="shared" si="112"/>
        <v>0</v>
      </c>
      <c r="DH108">
        <f t="shared" si="113"/>
        <v>0</v>
      </c>
      <c r="DI108">
        <f t="shared" si="114"/>
        <v>3.0656039239730214E-2</v>
      </c>
      <c r="DJ108">
        <f t="shared" si="115"/>
        <v>6.1312078479460437E-3</v>
      </c>
      <c r="DK108">
        <f t="shared" si="116"/>
        <v>0</v>
      </c>
      <c r="DL108">
        <f t="shared" si="117"/>
        <v>6.1312078479460437E-3</v>
      </c>
      <c r="DM108">
        <f t="shared" si="118"/>
        <v>0</v>
      </c>
      <c r="DN108">
        <f t="shared" si="119"/>
        <v>0.14714898835070506</v>
      </c>
      <c r="DO108">
        <f t="shared" si="120"/>
        <v>0.72409564684242778</v>
      </c>
      <c r="DP108">
        <f t="shared" si="121"/>
        <v>0.87124463519313289</v>
      </c>
      <c r="DQ108">
        <f t="shared" si="122"/>
        <v>8</v>
      </c>
      <c r="DR108" s="50">
        <f t="shared" si="123"/>
        <v>0.70298881745503594</v>
      </c>
      <c r="DS108" s="50">
        <f t="shared" si="124"/>
        <v>0.30811448585533591</v>
      </c>
      <c r="DT108">
        <f t="shared" si="125"/>
        <v>0.19299588874727</v>
      </c>
      <c r="DU108">
        <f t="shared" si="126"/>
        <v>0.23712195246847412</v>
      </c>
      <c r="DV108">
        <f t="shared" si="127"/>
        <v>0</v>
      </c>
      <c r="DW108">
        <f t="shared" si="128"/>
        <v>0.39369141146063458</v>
      </c>
      <c r="DX108">
        <f t="shared" si="129"/>
        <v>0</v>
      </c>
      <c r="DY108">
        <f t="shared" si="130"/>
        <v>0</v>
      </c>
      <c r="DZ108">
        <f t="shared" si="131"/>
        <v>0</v>
      </c>
      <c r="EA108">
        <f t="shared" si="132"/>
        <v>0</v>
      </c>
      <c r="EB108">
        <f t="shared" si="133"/>
        <v>0</v>
      </c>
      <c r="EC108">
        <f t="shared" si="134"/>
        <v>0</v>
      </c>
      <c r="ED108">
        <f t="shared" si="135"/>
        <v>0</v>
      </c>
      <c r="EE108">
        <f t="shared" si="136"/>
        <v>0.92484447683453275</v>
      </c>
      <c r="EF108">
        <f t="shared" si="137"/>
        <v>0</v>
      </c>
      <c r="EG108">
        <f t="shared" si="138"/>
        <v>7.8382265562614462E-2</v>
      </c>
      <c r="EH108">
        <f t="shared" si="139"/>
        <v>0</v>
      </c>
      <c r="EI108">
        <f t="shared" si="140"/>
        <v>7.8382265562614462E-2</v>
      </c>
      <c r="EJ108">
        <f t="shared" si="141"/>
        <v>0.16293871620083386</v>
      </c>
      <c r="EK108">
        <f t="shared" si="142"/>
        <v>0</v>
      </c>
      <c r="EL108">
        <f t="shared" si="143"/>
        <v>0</v>
      </c>
      <c r="EM108">
        <f t="shared" si="144"/>
        <v>0.17599581959068439</v>
      </c>
      <c r="EN108">
        <f t="shared" si="145"/>
        <v>7.8382265562614462E-2</v>
      </c>
      <c r="EO108">
        <f t="shared" si="146"/>
        <v>0</v>
      </c>
      <c r="EP108">
        <f t="shared" si="147"/>
        <v>7.8382265562614462E-2</v>
      </c>
      <c r="EQ108">
        <f t="shared" si="148"/>
        <v>0</v>
      </c>
      <c r="ER108">
        <f t="shared" si="149"/>
        <v>0.39369141146063458</v>
      </c>
      <c r="ES108">
        <f t="shared" si="150"/>
        <v>1.0177686673476396</v>
      </c>
      <c r="ET108">
        <f t="shared" si="151"/>
        <v>1.2037875941541176</v>
      </c>
      <c r="EU108" s="27">
        <f t="shared" si="152"/>
        <v>3.6787247087676257E-2</v>
      </c>
      <c r="EV108">
        <f t="shared" si="153"/>
        <v>5.5180870631514382E-2</v>
      </c>
      <c r="EW108">
        <f t="shared" si="154"/>
        <v>0</v>
      </c>
      <c r="EX108">
        <f t="shared" si="155"/>
        <v>0.14714898835070506</v>
      </c>
      <c r="EY108">
        <f t="shared" si="156"/>
        <v>1.2262415695892087E-2</v>
      </c>
      <c r="EZ108">
        <f t="shared" si="157"/>
        <v>0</v>
      </c>
      <c r="FA108">
        <f t="shared" si="158"/>
        <v>0.63764561618638849</v>
      </c>
      <c r="FB108">
        <f t="shared" si="159"/>
        <v>0</v>
      </c>
      <c r="FC108">
        <f t="shared" si="160"/>
        <v>6.1312078479460437E-3</v>
      </c>
      <c r="FD108">
        <f t="shared" si="161"/>
        <v>6.1312078479460437E-3</v>
      </c>
      <c r="FE108">
        <f t="shared" si="162"/>
        <v>0</v>
      </c>
      <c r="FF108">
        <f t="shared" si="163"/>
        <v>0</v>
      </c>
      <c r="FG108">
        <f t="shared" si="164"/>
        <v>6.8056407112201081E-2</v>
      </c>
      <c r="FH108" s="27">
        <f t="shared" si="165"/>
        <v>0.19299588874727</v>
      </c>
      <c r="FI108">
        <f t="shared" si="166"/>
        <v>0.23712195246847412</v>
      </c>
      <c r="FJ108">
        <f t="shared" si="167"/>
        <v>0</v>
      </c>
      <c r="FK108">
        <f t="shared" si="168"/>
        <v>0.39369141146063458</v>
      </c>
      <c r="FL108">
        <f t="shared" si="169"/>
        <v>0.11096336503404305</v>
      </c>
      <c r="FM108">
        <f t="shared" si="170"/>
        <v>0</v>
      </c>
      <c r="FN108">
        <f t="shared" si="171"/>
        <v>0.92484447683453275</v>
      </c>
      <c r="FO108">
        <f t="shared" si="172"/>
        <v>0</v>
      </c>
      <c r="FP108">
        <f t="shared" si="173"/>
        <v>7.8382265562614462E-2</v>
      </c>
      <c r="FQ108">
        <f t="shared" si="174"/>
        <v>7.8382265562614462E-2</v>
      </c>
      <c r="FR108">
        <f t="shared" si="175"/>
        <v>0</v>
      </c>
      <c r="FS108">
        <f t="shared" si="176"/>
        <v>0</v>
      </c>
      <c r="FT108">
        <f t="shared" si="177"/>
        <v>0.26392975144089281</v>
      </c>
    </row>
    <row r="109" spans="1:176">
      <c r="A109" t="s">
        <v>290</v>
      </c>
      <c r="B109" t="s">
        <v>100</v>
      </c>
      <c r="C109" t="s">
        <v>136</v>
      </c>
      <c r="D109" s="25" t="s">
        <v>357</v>
      </c>
      <c r="E109" s="25" t="s">
        <v>258</v>
      </c>
      <c r="F109">
        <v>6.0901339829476243E-2</v>
      </c>
      <c r="G109">
        <v>7.9171741778319121E-2</v>
      </c>
      <c r="H109">
        <v>8.5261875761266745E-2</v>
      </c>
      <c r="I109">
        <v>0</v>
      </c>
      <c r="J109">
        <v>0.12180267965895251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6.0901339829476245E-3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6.0901339829476245E-3</v>
      </c>
      <c r="AF109">
        <v>0</v>
      </c>
      <c r="AG109">
        <v>0.43848964677222885</v>
      </c>
      <c r="AH109">
        <v>0</v>
      </c>
      <c r="AI109">
        <v>0</v>
      </c>
      <c r="AJ109">
        <v>4.8721071863580989E-2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7.3081607795371494E-3</v>
      </c>
      <c r="AR109">
        <v>0</v>
      </c>
      <c r="AS109">
        <v>0</v>
      </c>
      <c r="AT109">
        <v>0</v>
      </c>
      <c r="AU109">
        <v>1.2180267965895249E-2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6.0901339829476245E-3</v>
      </c>
      <c r="BC109">
        <v>6.0901339829476245E-3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3.0450669914738122E-2</v>
      </c>
      <c r="BU109">
        <v>0</v>
      </c>
      <c r="BV109">
        <v>0</v>
      </c>
      <c r="BW109">
        <v>0</v>
      </c>
      <c r="BX109">
        <v>9.1352009744214369E-2</v>
      </c>
      <c r="BY109">
        <v>0</v>
      </c>
      <c r="BZ109" s="27">
        <f t="shared" si="89"/>
        <v>2</v>
      </c>
      <c r="CA109">
        <f t="shared" si="90"/>
        <v>8</v>
      </c>
      <c r="CB109">
        <f t="shared" si="91"/>
        <v>10</v>
      </c>
      <c r="CC109">
        <f>[1]!shannonweaver(J109:BT109)</f>
        <v>1.2076055584618794</v>
      </c>
      <c r="CD109">
        <f t="shared" si="92"/>
        <v>0.52445643035568901</v>
      </c>
      <c r="CE109">
        <v>1</v>
      </c>
      <c r="CN109">
        <f t="shared" si="93"/>
        <v>11</v>
      </c>
      <c r="CO109">
        <f t="shared" si="94"/>
        <v>0.22533495736906212</v>
      </c>
      <c r="CP109">
        <f t="shared" si="95"/>
        <v>6.0901339829476243E-2</v>
      </c>
      <c r="CQ109">
        <f t="shared" si="96"/>
        <v>7.9171741778319121E-2</v>
      </c>
      <c r="CR109">
        <f t="shared" si="97"/>
        <v>8.5261875761266745E-2</v>
      </c>
      <c r="CS109">
        <f t="shared" si="98"/>
        <v>0.12180267965895251</v>
      </c>
      <c r="CT109">
        <f t="shared" si="99"/>
        <v>0</v>
      </c>
      <c r="CU109">
        <f t="shared" si="100"/>
        <v>0</v>
      </c>
      <c r="CV109">
        <f t="shared" si="101"/>
        <v>0</v>
      </c>
      <c r="CW109">
        <f t="shared" si="102"/>
        <v>0</v>
      </c>
      <c r="CX109">
        <f t="shared" si="103"/>
        <v>0</v>
      </c>
      <c r="CY109">
        <f t="shared" si="104"/>
        <v>0</v>
      </c>
      <c r="CZ109">
        <f t="shared" si="105"/>
        <v>0</v>
      </c>
      <c r="DA109">
        <f t="shared" si="106"/>
        <v>0.44457978075517646</v>
      </c>
      <c r="DB109">
        <f t="shared" si="107"/>
        <v>0</v>
      </c>
      <c r="DC109">
        <f t="shared" si="108"/>
        <v>4.8721071863580989E-2</v>
      </c>
      <c r="DD109">
        <f t="shared" si="109"/>
        <v>0</v>
      </c>
      <c r="DE109">
        <f t="shared" si="110"/>
        <v>0</v>
      </c>
      <c r="DF109">
        <f t="shared" si="111"/>
        <v>2.1842014023067815E-2</v>
      </c>
      <c r="DG109">
        <f t="shared" si="112"/>
        <v>0</v>
      </c>
      <c r="DH109">
        <f t="shared" si="113"/>
        <v>0</v>
      </c>
      <c r="DI109">
        <f t="shared" si="114"/>
        <v>1.2180267965895249E-2</v>
      </c>
      <c r="DJ109">
        <f t="shared" si="115"/>
        <v>0</v>
      </c>
      <c r="DK109">
        <f t="shared" si="116"/>
        <v>0</v>
      </c>
      <c r="DL109">
        <f t="shared" si="117"/>
        <v>1.2180267965895249E-2</v>
      </c>
      <c r="DM109">
        <f t="shared" si="118"/>
        <v>6.0901339829476245E-3</v>
      </c>
      <c r="DN109">
        <f t="shared" si="119"/>
        <v>0.12180267965895251</v>
      </c>
      <c r="DO109">
        <f t="shared" si="120"/>
        <v>0.56151035322777088</v>
      </c>
      <c r="DP109">
        <f t="shared" si="121"/>
        <v>0.6833130328867234</v>
      </c>
      <c r="DQ109">
        <f t="shared" si="122"/>
        <v>7</v>
      </c>
      <c r="DR109" s="50">
        <f t="shared" si="123"/>
        <v>0.80986435613801822</v>
      </c>
      <c r="DS109" s="50">
        <f t="shared" si="124"/>
        <v>0.49461700609328713</v>
      </c>
      <c r="DT109">
        <f t="shared" si="125"/>
        <v>0.24935810490936505</v>
      </c>
      <c r="DU109">
        <f t="shared" si="126"/>
        <v>0.28522642502625933</v>
      </c>
      <c r="DV109">
        <f t="shared" si="127"/>
        <v>0.29631350419289343</v>
      </c>
      <c r="DW109">
        <f t="shared" si="128"/>
        <v>0.35650636306843525</v>
      </c>
      <c r="DX109">
        <f t="shared" si="129"/>
        <v>0</v>
      </c>
      <c r="DY109">
        <f t="shared" si="130"/>
        <v>0</v>
      </c>
      <c r="DZ109">
        <f t="shared" si="131"/>
        <v>0</v>
      </c>
      <c r="EA109">
        <f t="shared" si="132"/>
        <v>0</v>
      </c>
      <c r="EB109">
        <f t="shared" si="133"/>
        <v>0</v>
      </c>
      <c r="EC109">
        <f t="shared" si="134"/>
        <v>0</v>
      </c>
      <c r="ED109">
        <f t="shared" si="135"/>
        <v>0</v>
      </c>
      <c r="EE109">
        <f t="shared" si="136"/>
        <v>0.7298638336911133</v>
      </c>
      <c r="EF109">
        <f t="shared" si="137"/>
        <v>0</v>
      </c>
      <c r="EG109">
        <f t="shared" si="138"/>
        <v>0.22256133275185591</v>
      </c>
      <c r="EH109">
        <f t="shared" si="139"/>
        <v>0</v>
      </c>
      <c r="EI109">
        <f t="shared" si="140"/>
        <v>0</v>
      </c>
      <c r="EJ109">
        <f t="shared" si="141"/>
        <v>0.1483338041689585</v>
      </c>
      <c r="EK109">
        <f t="shared" si="142"/>
        <v>0</v>
      </c>
      <c r="EL109">
        <f t="shared" si="143"/>
        <v>0</v>
      </c>
      <c r="EM109">
        <f t="shared" si="144"/>
        <v>0.11058953265505357</v>
      </c>
      <c r="EN109">
        <f t="shared" si="145"/>
        <v>0</v>
      </c>
      <c r="EO109">
        <f t="shared" si="146"/>
        <v>0</v>
      </c>
      <c r="EP109">
        <f t="shared" si="147"/>
        <v>0.11058953265505357</v>
      </c>
      <c r="EQ109">
        <f t="shared" si="148"/>
        <v>7.8118740014961996E-2</v>
      </c>
      <c r="ER109">
        <f t="shared" si="149"/>
        <v>0.35650636306843525</v>
      </c>
      <c r="ES109">
        <f t="shared" si="150"/>
        <v>0.84706473345163402</v>
      </c>
      <c r="ET109">
        <f t="shared" si="151"/>
        <v>0.97308814740617966</v>
      </c>
      <c r="EU109" s="27">
        <f t="shared" si="152"/>
        <v>6.0901339829476243E-2</v>
      </c>
      <c r="EV109">
        <f t="shared" si="153"/>
        <v>7.9171741778319121E-2</v>
      </c>
      <c r="EW109">
        <f t="shared" si="154"/>
        <v>8.5261875761266745E-2</v>
      </c>
      <c r="EX109">
        <f t="shared" si="155"/>
        <v>0.12180267965895251</v>
      </c>
      <c r="EY109">
        <f t="shared" si="156"/>
        <v>3.0450669914738122E-2</v>
      </c>
      <c r="EZ109">
        <f t="shared" si="157"/>
        <v>0</v>
      </c>
      <c r="FA109">
        <f t="shared" si="158"/>
        <v>0.44457978075517646</v>
      </c>
      <c r="FB109">
        <f t="shared" si="159"/>
        <v>0</v>
      </c>
      <c r="FC109">
        <f t="shared" si="160"/>
        <v>1.2180267965895249E-2</v>
      </c>
      <c r="FD109">
        <f t="shared" si="161"/>
        <v>1.2180267965895249E-2</v>
      </c>
      <c r="FE109">
        <f t="shared" si="162"/>
        <v>6.0901339829476245E-3</v>
      </c>
      <c r="FF109">
        <f t="shared" si="163"/>
        <v>0</v>
      </c>
      <c r="FG109">
        <f t="shared" si="164"/>
        <v>6.8209500609013388E-2</v>
      </c>
      <c r="FH109" s="27">
        <f t="shared" si="165"/>
        <v>0.24935810490936505</v>
      </c>
      <c r="FI109">
        <f t="shared" si="166"/>
        <v>0.28522642502625933</v>
      </c>
      <c r="FJ109">
        <f t="shared" si="167"/>
        <v>0.29631350419289343</v>
      </c>
      <c r="FK109">
        <f t="shared" si="168"/>
        <v>0.35650636306843525</v>
      </c>
      <c r="FL109">
        <f t="shared" si="169"/>
        <v>0.17539917628153662</v>
      </c>
      <c r="FM109">
        <f t="shared" si="170"/>
        <v>0</v>
      </c>
      <c r="FN109">
        <f t="shared" si="171"/>
        <v>0.7298638336911133</v>
      </c>
      <c r="FO109">
        <f t="shared" si="172"/>
        <v>0</v>
      </c>
      <c r="FP109">
        <f t="shared" si="173"/>
        <v>0.11058953265505357</v>
      </c>
      <c r="FQ109">
        <f t="shared" si="174"/>
        <v>0.11058953265505357</v>
      </c>
      <c r="FR109">
        <f t="shared" si="175"/>
        <v>7.8118740014961996E-2</v>
      </c>
      <c r="FS109">
        <f t="shared" si="176"/>
        <v>0</v>
      </c>
      <c r="FT109">
        <f t="shared" si="177"/>
        <v>0.26423353986909859</v>
      </c>
    </row>
    <row r="110" spans="1:176">
      <c r="A110" t="s">
        <v>45</v>
      </c>
      <c r="B110" t="s">
        <v>100</v>
      </c>
      <c r="C110" t="s">
        <v>101</v>
      </c>
      <c r="D110" s="25" t="s">
        <v>356</v>
      </c>
      <c r="E110" s="25" t="s">
        <v>259</v>
      </c>
      <c r="F110">
        <v>2.8358738036157391E-2</v>
      </c>
      <c r="G110">
        <v>0.22686990428925916</v>
      </c>
      <c r="H110">
        <v>0.13470400567174765</v>
      </c>
      <c r="I110">
        <v>0</v>
      </c>
      <c r="J110">
        <v>0.10634526763559023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2.8358738036157391E-2</v>
      </c>
      <c r="AE110">
        <v>3.5448422545196735E-2</v>
      </c>
      <c r="AF110">
        <v>2.1269053527118047E-2</v>
      </c>
      <c r="AG110">
        <v>5.6717476072314775E-2</v>
      </c>
      <c r="AH110">
        <v>0</v>
      </c>
      <c r="AI110">
        <v>0</v>
      </c>
      <c r="AJ110">
        <v>7.7986529599432808E-2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1.4179369018078695E-2</v>
      </c>
      <c r="AQ110">
        <v>3.5448422545196739E-4</v>
      </c>
      <c r="AR110">
        <v>0</v>
      </c>
      <c r="AS110">
        <v>0</v>
      </c>
      <c r="AT110">
        <v>0</v>
      </c>
      <c r="AU110">
        <v>7.0896845090393477E-3</v>
      </c>
      <c r="AV110">
        <v>0</v>
      </c>
      <c r="AW110">
        <v>0</v>
      </c>
      <c r="AX110">
        <v>0.13470400567174765</v>
      </c>
      <c r="AY110">
        <v>0</v>
      </c>
      <c r="AZ110">
        <v>0</v>
      </c>
      <c r="BA110">
        <v>0</v>
      </c>
      <c r="BB110">
        <v>0</v>
      </c>
      <c r="BC110">
        <v>2.1269053527118047E-2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4.9627791563275431E-2</v>
      </c>
      <c r="BU110">
        <v>0</v>
      </c>
      <c r="BV110">
        <v>0</v>
      </c>
      <c r="BW110">
        <v>1.4179369018078695E-2</v>
      </c>
      <c r="BX110">
        <v>4.2538107054236086E-2</v>
      </c>
      <c r="BY110">
        <v>0</v>
      </c>
      <c r="BZ110" s="27">
        <f t="shared" si="89"/>
        <v>1</v>
      </c>
      <c r="CA110">
        <f t="shared" si="90"/>
        <v>11</v>
      </c>
      <c r="CB110">
        <f t="shared" si="91"/>
        <v>12</v>
      </c>
      <c r="CC110">
        <f>[1]!shannonweaver(J110:BT110)</f>
        <v>2.1200736253803467</v>
      </c>
      <c r="CD110">
        <f t="shared" si="92"/>
        <v>0.85318039032219606</v>
      </c>
      <c r="CE110">
        <v>1</v>
      </c>
      <c r="CI110">
        <v>1</v>
      </c>
      <c r="CL110">
        <v>1</v>
      </c>
      <c r="CN110">
        <f t="shared" si="93"/>
        <v>14</v>
      </c>
      <c r="CO110">
        <f t="shared" si="94"/>
        <v>0.38993264799716421</v>
      </c>
      <c r="CP110">
        <f t="shared" si="95"/>
        <v>2.8358738036157391E-2</v>
      </c>
      <c r="CQ110">
        <f t="shared" si="96"/>
        <v>0.22686990428925916</v>
      </c>
      <c r="CR110">
        <f t="shared" si="97"/>
        <v>0.13470400567174765</v>
      </c>
      <c r="CS110">
        <f t="shared" si="98"/>
        <v>0.10634526763559023</v>
      </c>
      <c r="CT110">
        <f t="shared" si="99"/>
        <v>0</v>
      </c>
      <c r="CU110">
        <f t="shared" si="100"/>
        <v>0</v>
      </c>
      <c r="CV110">
        <f t="shared" si="101"/>
        <v>0</v>
      </c>
      <c r="CW110">
        <f t="shared" si="102"/>
        <v>0</v>
      </c>
      <c r="CX110">
        <f t="shared" si="103"/>
        <v>0</v>
      </c>
      <c r="CY110">
        <f t="shared" si="104"/>
        <v>2.8358738036157391E-2</v>
      </c>
      <c r="CZ110">
        <f t="shared" si="105"/>
        <v>0</v>
      </c>
      <c r="DA110">
        <f t="shared" si="106"/>
        <v>0.11343495214462956</v>
      </c>
      <c r="DB110">
        <f t="shared" si="107"/>
        <v>0</v>
      </c>
      <c r="DC110">
        <f t="shared" si="108"/>
        <v>7.7986529599432808E-2</v>
      </c>
      <c r="DD110">
        <f t="shared" si="109"/>
        <v>0</v>
      </c>
      <c r="DE110">
        <f t="shared" si="110"/>
        <v>0</v>
      </c>
      <c r="DF110">
        <f t="shared" si="111"/>
        <v>3.0088293785427302E-2</v>
      </c>
      <c r="DG110">
        <f t="shared" si="112"/>
        <v>5.0175614651279486E-3</v>
      </c>
      <c r="DH110">
        <f t="shared" si="113"/>
        <v>0</v>
      </c>
      <c r="DI110">
        <f t="shared" si="114"/>
        <v>7.0896845090393477E-3</v>
      </c>
      <c r="DJ110">
        <f t="shared" si="115"/>
        <v>0</v>
      </c>
      <c r="DK110">
        <f t="shared" si="116"/>
        <v>0.13470400567174765</v>
      </c>
      <c r="DL110">
        <f t="shared" si="117"/>
        <v>2.1269053527118047E-2</v>
      </c>
      <c r="DM110">
        <f t="shared" si="118"/>
        <v>0</v>
      </c>
      <c r="DN110">
        <f t="shared" si="119"/>
        <v>0.10634526763559023</v>
      </c>
      <c r="DO110">
        <f t="shared" si="120"/>
        <v>0.44700460829493094</v>
      </c>
      <c r="DP110">
        <f t="shared" si="121"/>
        <v>0.55334987593052121</v>
      </c>
      <c r="DQ110">
        <f t="shared" si="122"/>
        <v>9</v>
      </c>
      <c r="DR110" s="50">
        <f t="shared" si="123"/>
        <v>1.17757002092165</v>
      </c>
      <c r="DS110" s="50">
        <f t="shared" si="124"/>
        <v>0.6744218834943374</v>
      </c>
      <c r="DT110">
        <f t="shared" si="125"/>
        <v>0.16920679849869666</v>
      </c>
      <c r="DU110">
        <f t="shared" si="126"/>
        <v>0.49645172512585695</v>
      </c>
      <c r="DV110">
        <f t="shared" si="127"/>
        <v>0.37580389719970553</v>
      </c>
      <c r="DW110">
        <f t="shared" si="128"/>
        <v>0.33218168440065921</v>
      </c>
      <c r="DX110">
        <f t="shared" si="129"/>
        <v>0</v>
      </c>
      <c r="DY110">
        <f t="shared" si="130"/>
        <v>0</v>
      </c>
      <c r="DZ110">
        <f t="shared" si="131"/>
        <v>0</v>
      </c>
      <c r="EA110">
        <f t="shared" si="132"/>
        <v>0</v>
      </c>
      <c r="EB110">
        <f t="shared" si="133"/>
        <v>0</v>
      </c>
      <c r="EC110">
        <f t="shared" si="134"/>
        <v>0.16920679849869666</v>
      </c>
      <c r="ED110">
        <f t="shared" si="135"/>
        <v>0</v>
      </c>
      <c r="EE110">
        <f t="shared" si="136"/>
        <v>0.34351738897882889</v>
      </c>
      <c r="EF110">
        <f t="shared" si="137"/>
        <v>0</v>
      </c>
      <c r="EG110">
        <f t="shared" si="138"/>
        <v>0.28302407471766594</v>
      </c>
      <c r="EH110">
        <f t="shared" si="139"/>
        <v>0</v>
      </c>
      <c r="EI110">
        <f t="shared" si="140"/>
        <v>0</v>
      </c>
      <c r="EJ110">
        <f t="shared" si="141"/>
        <v>0.17434162005252379</v>
      </c>
      <c r="EK110">
        <f t="shared" si="142"/>
        <v>7.089411801676751E-2</v>
      </c>
      <c r="EL110">
        <f t="shared" si="143"/>
        <v>0</v>
      </c>
      <c r="EM110">
        <f t="shared" si="144"/>
        <v>8.4300075285099488E-2</v>
      </c>
      <c r="EN110">
        <f t="shared" si="145"/>
        <v>0</v>
      </c>
      <c r="EO110">
        <f t="shared" si="146"/>
        <v>0.37580389719970553</v>
      </c>
      <c r="EP110">
        <f t="shared" si="147"/>
        <v>0.1463611241044499</v>
      </c>
      <c r="EQ110">
        <f t="shared" si="148"/>
        <v>0</v>
      </c>
      <c r="ER110">
        <f t="shared" si="149"/>
        <v>0.33218168440065921</v>
      </c>
      <c r="ES110">
        <f t="shared" si="150"/>
        <v>0.73230304124960233</v>
      </c>
      <c r="ET110">
        <f t="shared" si="151"/>
        <v>0.83884979142947913</v>
      </c>
      <c r="EU110" s="27">
        <f t="shared" si="152"/>
        <v>2.8358738036157391E-2</v>
      </c>
      <c r="EV110">
        <f t="shared" si="153"/>
        <v>0.22686990428925916</v>
      </c>
      <c r="EW110">
        <f t="shared" si="154"/>
        <v>0.13470400567174765</v>
      </c>
      <c r="EX110">
        <f t="shared" si="155"/>
        <v>0.10634526763559023</v>
      </c>
      <c r="EY110">
        <f t="shared" si="156"/>
        <v>7.7986529599432822E-2</v>
      </c>
      <c r="EZ110">
        <f t="shared" si="157"/>
        <v>0</v>
      </c>
      <c r="FA110">
        <f t="shared" si="158"/>
        <v>0.11343495214462956</v>
      </c>
      <c r="FB110">
        <f t="shared" si="159"/>
        <v>0.13470400567174765</v>
      </c>
      <c r="FC110">
        <f t="shared" si="160"/>
        <v>2.1269053527118047E-2</v>
      </c>
      <c r="FD110">
        <f t="shared" si="161"/>
        <v>0.1559730591988657</v>
      </c>
      <c r="FE110">
        <f t="shared" si="162"/>
        <v>0</v>
      </c>
      <c r="FF110">
        <f t="shared" si="163"/>
        <v>0</v>
      </c>
      <c r="FG110">
        <f t="shared" si="164"/>
        <v>9.9610067352002826E-2</v>
      </c>
      <c r="FH110" s="27">
        <f t="shared" si="165"/>
        <v>0.16920679849869666</v>
      </c>
      <c r="FI110">
        <f t="shared" si="166"/>
        <v>0.49645172512585695</v>
      </c>
      <c r="FJ110">
        <f t="shared" si="167"/>
        <v>0.37580389719970553</v>
      </c>
      <c r="FK110">
        <f t="shared" si="168"/>
        <v>0.33218168440065921</v>
      </c>
      <c r="FL110">
        <f t="shared" si="169"/>
        <v>0.28302407471766594</v>
      </c>
      <c r="FM110">
        <f t="shared" si="170"/>
        <v>0</v>
      </c>
      <c r="FN110">
        <f t="shared" si="171"/>
        <v>0.34351738897882889</v>
      </c>
      <c r="FO110">
        <f t="shared" si="172"/>
        <v>0.37580389719970553</v>
      </c>
      <c r="FP110">
        <f t="shared" si="173"/>
        <v>0.1463611241044499</v>
      </c>
      <c r="FQ110">
        <f t="shared" si="174"/>
        <v>0.40599627855065284</v>
      </c>
      <c r="FR110">
        <f t="shared" si="175"/>
        <v>0</v>
      </c>
      <c r="FS110">
        <f t="shared" si="176"/>
        <v>0</v>
      </c>
      <c r="FT110">
        <f t="shared" si="177"/>
        <v>0.32110010234943992</v>
      </c>
    </row>
    <row r="111" spans="1:176">
      <c r="A111" t="s">
        <v>46</v>
      </c>
      <c r="B111" t="s">
        <v>100</v>
      </c>
      <c r="C111" t="s">
        <v>101</v>
      </c>
      <c r="D111" s="25" t="s">
        <v>356</v>
      </c>
      <c r="E111" s="25" t="s">
        <v>259</v>
      </c>
      <c r="F111">
        <v>5.0175614651279486E-3</v>
      </c>
      <c r="G111">
        <v>8.0782739588559971E-2</v>
      </c>
      <c r="H111">
        <v>0.58203712995484203</v>
      </c>
      <c r="I111">
        <v>0</v>
      </c>
      <c r="J111">
        <v>5.0175614651279486E-3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1.0035122930255897E-2</v>
      </c>
      <c r="R111">
        <v>5.0175614651279486E-3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0.1154039136979428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6.0210737581535376E-2</v>
      </c>
      <c r="AF111">
        <v>0</v>
      </c>
      <c r="AG111">
        <v>3.0105368790767688E-2</v>
      </c>
      <c r="AH111">
        <v>0</v>
      </c>
      <c r="AI111">
        <v>0</v>
      </c>
      <c r="AJ111">
        <v>1.5052684395383846E-2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1.5052684395383846E-2</v>
      </c>
      <c r="AQ111">
        <v>5.0175614651279475E-4</v>
      </c>
      <c r="AR111">
        <v>0</v>
      </c>
      <c r="AS111">
        <v>5.0175614651279486E-3</v>
      </c>
      <c r="AT111">
        <v>0</v>
      </c>
      <c r="AU111">
        <v>0</v>
      </c>
      <c r="AV111">
        <v>0</v>
      </c>
      <c r="AW111">
        <v>0</v>
      </c>
      <c r="AX111">
        <v>5.5444054189663826E-2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1.0286001003512294E-2</v>
      </c>
      <c r="BX111">
        <v>5.0175614651279486E-3</v>
      </c>
      <c r="BY111">
        <v>0</v>
      </c>
      <c r="BZ111" s="27">
        <f t="shared" si="89"/>
        <v>3</v>
      </c>
      <c r="CA111">
        <f t="shared" si="90"/>
        <v>8</v>
      </c>
      <c r="CB111">
        <f t="shared" si="91"/>
        <v>11</v>
      </c>
      <c r="CC111">
        <f>[1]!shannonweaver(J111:BT111)</f>
        <v>1.8180327317414966</v>
      </c>
      <c r="CD111">
        <f t="shared" si="92"/>
        <v>0.75817853780571165</v>
      </c>
      <c r="CL111">
        <v>1</v>
      </c>
      <c r="CN111">
        <f t="shared" si="93"/>
        <v>11</v>
      </c>
      <c r="CO111">
        <f t="shared" si="94"/>
        <v>0.66783743100852999</v>
      </c>
      <c r="CP111">
        <f t="shared" si="95"/>
        <v>5.0175614651279486E-3</v>
      </c>
      <c r="CQ111">
        <f t="shared" si="96"/>
        <v>8.0782739588559971E-2</v>
      </c>
      <c r="CR111">
        <f t="shared" si="97"/>
        <v>0.58203712995484203</v>
      </c>
      <c r="CS111">
        <f t="shared" si="98"/>
        <v>5.0175614651279486E-3</v>
      </c>
      <c r="CT111">
        <f t="shared" si="99"/>
        <v>0</v>
      </c>
      <c r="CU111">
        <f t="shared" si="100"/>
        <v>0</v>
      </c>
      <c r="CV111">
        <f t="shared" si="101"/>
        <v>0</v>
      </c>
      <c r="CW111">
        <f t="shared" si="102"/>
        <v>1.5052684395383846E-2</v>
      </c>
      <c r="CX111">
        <f t="shared" si="103"/>
        <v>0</v>
      </c>
      <c r="CY111">
        <f t="shared" si="104"/>
        <v>0.1154039136979428</v>
      </c>
      <c r="CZ111">
        <f t="shared" si="105"/>
        <v>0</v>
      </c>
      <c r="DA111">
        <f t="shared" si="106"/>
        <v>9.0316106372303057E-2</v>
      </c>
      <c r="DB111">
        <f t="shared" si="107"/>
        <v>0</v>
      </c>
      <c r="DC111">
        <f t="shared" si="108"/>
        <v>1.5052684395383846E-2</v>
      </c>
      <c r="DD111">
        <f t="shared" si="109"/>
        <v>0</v>
      </c>
      <c r="DE111">
        <f t="shared" si="110"/>
        <v>0</v>
      </c>
      <c r="DF111">
        <f t="shared" si="111"/>
        <v>2.4598076083384317E-2</v>
      </c>
      <c r="DG111">
        <f t="shared" si="112"/>
        <v>0</v>
      </c>
      <c r="DH111">
        <f t="shared" si="113"/>
        <v>0</v>
      </c>
      <c r="DI111">
        <f t="shared" si="114"/>
        <v>0</v>
      </c>
      <c r="DJ111">
        <f t="shared" si="115"/>
        <v>0</v>
      </c>
      <c r="DK111">
        <f t="shared" si="116"/>
        <v>5.5444054189663826E-2</v>
      </c>
      <c r="DL111">
        <f t="shared" si="117"/>
        <v>0</v>
      </c>
      <c r="DM111">
        <f t="shared" si="118"/>
        <v>0</v>
      </c>
      <c r="DN111">
        <f t="shared" si="119"/>
        <v>5.0175614651279486E-3</v>
      </c>
      <c r="DO111">
        <f t="shared" si="120"/>
        <v>0.31184144505770195</v>
      </c>
      <c r="DP111">
        <f t="shared" si="121"/>
        <v>0.31685900652282994</v>
      </c>
      <c r="DQ111">
        <f t="shared" si="122"/>
        <v>7</v>
      </c>
      <c r="DR111" s="50">
        <f t="shared" si="123"/>
        <v>1.0566939489154603</v>
      </c>
      <c r="DS111" s="50">
        <f t="shared" si="124"/>
        <v>0.95655894817907772</v>
      </c>
      <c r="DT111">
        <f t="shared" si="125"/>
        <v>7.089411801676751E-2</v>
      </c>
      <c r="DU111">
        <f t="shared" si="126"/>
        <v>0.2881959548418408</v>
      </c>
      <c r="DV111">
        <f t="shared" si="127"/>
        <v>0.86780790331433555</v>
      </c>
      <c r="DW111">
        <f t="shared" si="128"/>
        <v>7.089411801676751E-2</v>
      </c>
      <c r="DX111">
        <f t="shared" si="129"/>
        <v>0</v>
      </c>
      <c r="DY111">
        <f t="shared" si="130"/>
        <v>0</v>
      </c>
      <c r="DZ111">
        <f t="shared" si="131"/>
        <v>0</v>
      </c>
      <c r="EA111">
        <f t="shared" si="132"/>
        <v>0.12299928633886481</v>
      </c>
      <c r="EB111">
        <f t="shared" si="133"/>
        <v>0</v>
      </c>
      <c r="EC111">
        <f t="shared" si="134"/>
        <v>0.3466101548612196</v>
      </c>
      <c r="ED111">
        <f t="shared" si="135"/>
        <v>0</v>
      </c>
      <c r="EE111">
        <f t="shared" si="136"/>
        <v>0.30524450036260148</v>
      </c>
      <c r="EF111">
        <f t="shared" si="137"/>
        <v>0</v>
      </c>
      <c r="EG111">
        <f t="shared" si="138"/>
        <v>0.12299928633886481</v>
      </c>
      <c r="EH111">
        <f t="shared" si="139"/>
        <v>0</v>
      </c>
      <c r="EI111">
        <f t="shared" si="140"/>
        <v>0</v>
      </c>
      <c r="EJ111">
        <f t="shared" si="141"/>
        <v>0.15748794577405947</v>
      </c>
      <c r="EK111">
        <f t="shared" si="142"/>
        <v>0</v>
      </c>
      <c r="EL111">
        <f t="shared" si="143"/>
        <v>0</v>
      </c>
      <c r="EM111">
        <f t="shared" si="144"/>
        <v>0</v>
      </c>
      <c r="EN111">
        <f t="shared" si="145"/>
        <v>0</v>
      </c>
      <c r="EO111">
        <f t="shared" si="146"/>
        <v>0.23769762229310384</v>
      </c>
      <c r="EP111">
        <f t="shared" si="147"/>
        <v>0</v>
      </c>
      <c r="EQ111">
        <f t="shared" si="148"/>
        <v>0</v>
      </c>
      <c r="ER111">
        <f t="shared" si="149"/>
        <v>7.089411801676751E-2</v>
      </c>
      <c r="ES111">
        <f t="shared" si="150"/>
        <v>0.59248917540429913</v>
      </c>
      <c r="ET111">
        <f t="shared" si="151"/>
        <v>0.59789308128581908</v>
      </c>
      <c r="EU111" s="27">
        <f t="shared" si="152"/>
        <v>5.0175614651279486E-3</v>
      </c>
      <c r="EV111">
        <f t="shared" si="153"/>
        <v>8.0782739588559971E-2</v>
      </c>
      <c r="EW111">
        <f t="shared" si="154"/>
        <v>0.58203712995484203</v>
      </c>
      <c r="EX111">
        <f t="shared" si="155"/>
        <v>5.0175614651279486E-3</v>
      </c>
      <c r="EY111">
        <f t="shared" si="156"/>
        <v>0.1154039136979428</v>
      </c>
      <c r="EZ111">
        <f t="shared" si="157"/>
        <v>0</v>
      </c>
      <c r="FA111">
        <f t="shared" si="158"/>
        <v>0.1053687907676869</v>
      </c>
      <c r="FB111">
        <f t="shared" si="159"/>
        <v>5.5444054189663826E-2</v>
      </c>
      <c r="FC111">
        <f t="shared" si="160"/>
        <v>0</v>
      </c>
      <c r="FD111">
        <f t="shared" si="161"/>
        <v>5.5444054189663826E-2</v>
      </c>
      <c r="FE111">
        <f t="shared" si="162"/>
        <v>0</v>
      </c>
      <c r="FF111">
        <f t="shared" si="163"/>
        <v>0</v>
      </c>
      <c r="FG111">
        <f t="shared" si="164"/>
        <v>3.5624686402408436E-2</v>
      </c>
      <c r="FH111" s="27">
        <f t="shared" si="165"/>
        <v>7.089411801676751E-2</v>
      </c>
      <c r="FI111">
        <f t="shared" si="166"/>
        <v>0.2881959548418408</v>
      </c>
      <c r="FJ111">
        <f t="shared" si="167"/>
        <v>0.86780790331433555</v>
      </c>
      <c r="FK111">
        <f t="shared" si="168"/>
        <v>7.089411801676751E-2</v>
      </c>
      <c r="FL111">
        <f t="shared" si="169"/>
        <v>0.3466101548612196</v>
      </c>
      <c r="FM111">
        <f t="shared" si="170"/>
        <v>0</v>
      </c>
      <c r="FN111">
        <f t="shared" si="171"/>
        <v>0.33059471077338137</v>
      </c>
      <c r="FO111">
        <f t="shared" si="172"/>
        <v>0.23769762229310384</v>
      </c>
      <c r="FP111">
        <f t="shared" si="173"/>
        <v>0</v>
      </c>
      <c r="FQ111">
        <f t="shared" si="174"/>
        <v>0.23769762229310384</v>
      </c>
      <c r="FR111">
        <f t="shared" si="175"/>
        <v>0</v>
      </c>
      <c r="FS111">
        <f t="shared" si="176"/>
        <v>0</v>
      </c>
      <c r="FT111">
        <f t="shared" si="177"/>
        <v>0.18988404982024909</v>
      </c>
    </row>
    <row r="112" spans="1:176">
      <c r="A112" t="s">
        <v>47</v>
      </c>
      <c r="B112" t="s">
        <v>100</v>
      </c>
      <c r="C112" t="s">
        <v>101</v>
      </c>
      <c r="D112" s="25" t="s">
        <v>356</v>
      </c>
      <c r="E112" s="25" t="s">
        <v>259</v>
      </c>
      <c r="F112">
        <v>0</v>
      </c>
      <c r="G112">
        <v>8.1618810761926328E-2</v>
      </c>
      <c r="H112">
        <v>0.71444720777752668</v>
      </c>
      <c r="I112">
        <v>0</v>
      </c>
      <c r="J112">
        <v>1.356545331223152E-2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4.5218177707438394E-3</v>
      </c>
      <c r="AE112">
        <v>4.069635993669455E-2</v>
      </c>
      <c r="AF112">
        <v>0</v>
      </c>
      <c r="AG112">
        <v>9.0436355414876789E-3</v>
      </c>
      <c r="AH112">
        <v>0</v>
      </c>
      <c r="AI112">
        <v>0</v>
      </c>
      <c r="AJ112">
        <v>1.356545331223152E-2</v>
      </c>
      <c r="AK112">
        <v>0</v>
      </c>
      <c r="AL112">
        <v>0</v>
      </c>
      <c r="AM112">
        <v>0</v>
      </c>
      <c r="AN112">
        <v>4.5218177707438394E-3</v>
      </c>
      <c r="AO112">
        <v>0</v>
      </c>
      <c r="AP112">
        <v>4.5218177707438394E-3</v>
      </c>
      <c r="AQ112">
        <v>0</v>
      </c>
      <c r="AR112">
        <v>0</v>
      </c>
      <c r="AS112">
        <v>0</v>
      </c>
      <c r="AT112">
        <v>0</v>
      </c>
      <c r="AU112">
        <v>1.356545331223152E-2</v>
      </c>
      <c r="AV112">
        <v>0</v>
      </c>
      <c r="AW112">
        <v>0</v>
      </c>
      <c r="AX112">
        <v>6.3757630567488149E-2</v>
      </c>
      <c r="AY112">
        <v>0</v>
      </c>
      <c r="AZ112">
        <v>0</v>
      </c>
      <c r="BA112">
        <v>0</v>
      </c>
      <c r="BB112">
        <v>4.5218177707438394E-3</v>
      </c>
      <c r="BC112">
        <v>4.5218177707438394E-3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4.5218177707438394E-3</v>
      </c>
      <c r="BN112">
        <v>0</v>
      </c>
      <c r="BO112">
        <v>0</v>
      </c>
      <c r="BP112">
        <v>4.5218177707438394E-3</v>
      </c>
      <c r="BQ112">
        <v>0</v>
      </c>
      <c r="BR112">
        <v>0</v>
      </c>
      <c r="BS112">
        <v>0</v>
      </c>
      <c r="BT112">
        <v>9.0436355414876789E-3</v>
      </c>
      <c r="BU112">
        <v>0</v>
      </c>
      <c r="BV112">
        <v>9.0436355414876789E-3</v>
      </c>
      <c r="BW112">
        <v>0</v>
      </c>
      <c r="BX112">
        <v>0</v>
      </c>
      <c r="BY112">
        <v>0</v>
      </c>
      <c r="BZ112" s="27">
        <f t="shared" si="89"/>
        <v>1</v>
      </c>
      <c r="CA112">
        <f t="shared" si="90"/>
        <v>13</v>
      </c>
      <c r="CB112">
        <f t="shared" si="91"/>
        <v>14</v>
      </c>
      <c r="CC112">
        <f>[1]!shannonweaver(J112:BT112)</f>
        <v>2.1452820421353427</v>
      </c>
      <c r="CD112">
        <f t="shared" si="92"/>
        <v>0.81289709702823998</v>
      </c>
      <c r="CN112">
        <f t="shared" si="93"/>
        <v>14</v>
      </c>
      <c r="CO112">
        <f t="shared" si="94"/>
        <v>0.79606601853945302</v>
      </c>
      <c r="CP112">
        <f t="shared" si="95"/>
        <v>0</v>
      </c>
      <c r="CQ112">
        <f t="shared" si="96"/>
        <v>8.1618810761926328E-2</v>
      </c>
      <c r="CR112">
        <f t="shared" si="97"/>
        <v>0.71444720777752668</v>
      </c>
      <c r="CS112">
        <f t="shared" si="98"/>
        <v>1.356545331223152E-2</v>
      </c>
      <c r="CT112">
        <f t="shared" si="99"/>
        <v>0</v>
      </c>
      <c r="CU112">
        <f t="shared" si="100"/>
        <v>0</v>
      </c>
      <c r="CV112">
        <f t="shared" si="101"/>
        <v>0</v>
      </c>
      <c r="CW112">
        <f t="shared" si="102"/>
        <v>0</v>
      </c>
      <c r="CX112">
        <f t="shared" si="103"/>
        <v>0</v>
      </c>
      <c r="CY112">
        <f t="shared" si="104"/>
        <v>4.5218177707438394E-3</v>
      </c>
      <c r="CZ112">
        <f t="shared" si="105"/>
        <v>0</v>
      </c>
      <c r="DA112">
        <f t="shared" si="106"/>
        <v>4.9739995478182225E-2</v>
      </c>
      <c r="DB112">
        <f t="shared" si="107"/>
        <v>0</v>
      </c>
      <c r="DC112">
        <f t="shared" si="108"/>
        <v>1.356545331223152E-2</v>
      </c>
      <c r="DD112">
        <f t="shared" si="109"/>
        <v>0</v>
      </c>
      <c r="DE112">
        <f t="shared" si="110"/>
        <v>0</v>
      </c>
      <c r="DF112">
        <f t="shared" si="111"/>
        <v>1.4114629456294981E-2</v>
      </c>
      <c r="DG112">
        <f t="shared" si="112"/>
        <v>5.070993914807303E-3</v>
      </c>
      <c r="DH112">
        <f t="shared" si="113"/>
        <v>0</v>
      </c>
      <c r="DI112">
        <f t="shared" si="114"/>
        <v>1.356545331223152E-2</v>
      </c>
      <c r="DJ112">
        <f t="shared" si="115"/>
        <v>0</v>
      </c>
      <c r="DK112">
        <f t="shared" si="116"/>
        <v>6.3757630567488149E-2</v>
      </c>
      <c r="DL112">
        <f t="shared" si="117"/>
        <v>9.0436355414876789E-3</v>
      </c>
      <c r="DM112">
        <f t="shared" si="118"/>
        <v>9.0436355414876789E-3</v>
      </c>
      <c r="DN112">
        <f t="shared" si="119"/>
        <v>1.356545331223152E-2</v>
      </c>
      <c r="DO112">
        <f t="shared" si="120"/>
        <v>0.18132489260682799</v>
      </c>
      <c r="DP112">
        <f t="shared" si="121"/>
        <v>0.19489034591905952</v>
      </c>
      <c r="DQ112">
        <f t="shared" si="122"/>
        <v>10</v>
      </c>
      <c r="DR112" s="50">
        <f t="shared" si="123"/>
        <v>1.1234728286142108</v>
      </c>
      <c r="DS112" s="50">
        <f t="shared" si="124"/>
        <v>1.1022491666149181</v>
      </c>
      <c r="DT112">
        <f t="shared" si="125"/>
        <v>0</v>
      </c>
      <c r="DU112">
        <f t="shared" si="126"/>
        <v>0.28972642272984472</v>
      </c>
      <c r="DV112">
        <f t="shared" si="127"/>
        <v>1.0070324411364968</v>
      </c>
      <c r="DW112">
        <f t="shared" si="128"/>
        <v>0.11673577652514455</v>
      </c>
      <c r="DX112">
        <f t="shared" si="129"/>
        <v>0</v>
      </c>
      <c r="DY112">
        <f t="shared" si="130"/>
        <v>0</v>
      </c>
      <c r="DZ112">
        <f t="shared" si="131"/>
        <v>0</v>
      </c>
      <c r="EA112">
        <f t="shared" si="132"/>
        <v>0</v>
      </c>
      <c r="EB112">
        <f t="shared" si="133"/>
        <v>0</v>
      </c>
      <c r="EC112">
        <f t="shared" si="134"/>
        <v>6.7295244017968561E-2</v>
      </c>
      <c r="ED112">
        <f t="shared" si="135"/>
        <v>0</v>
      </c>
      <c r="EE112">
        <f t="shared" si="136"/>
        <v>0.22491617801999444</v>
      </c>
      <c r="EF112">
        <f t="shared" si="137"/>
        <v>0</v>
      </c>
      <c r="EG112">
        <f t="shared" si="138"/>
        <v>0.11673577652514455</v>
      </c>
      <c r="EH112">
        <f t="shared" si="139"/>
        <v>0</v>
      </c>
      <c r="EI112">
        <f t="shared" si="140"/>
        <v>0</v>
      </c>
      <c r="EJ112">
        <f t="shared" si="141"/>
        <v>0.11908627767174512</v>
      </c>
      <c r="EK112">
        <f t="shared" si="142"/>
        <v>7.1271234258475744E-2</v>
      </c>
      <c r="EL112">
        <f t="shared" si="143"/>
        <v>0</v>
      </c>
      <c r="EM112">
        <f t="shared" si="144"/>
        <v>0.11673577652514455</v>
      </c>
      <c r="EN112">
        <f t="shared" si="145"/>
        <v>0</v>
      </c>
      <c r="EO112">
        <f t="shared" si="146"/>
        <v>0.25526593348273535</v>
      </c>
      <c r="EP112">
        <f t="shared" si="147"/>
        <v>9.5241956369343392E-2</v>
      </c>
      <c r="EQ112">
        <f t="shared" si="148"/>
        <v>9.5241956369343392E-2</v>
      </c>
      <c r="ER112">
        <f t="shared" si="149"/>
        <v>0.11673577652514455</v>
      </c>
      <c r="ES112">
        <f t="shared" si="150"/>
        <v>0.43987084351615624</v>
      </c>
      <c r="ET112">
        <f t="shared" si="151"/>
        <v>0.45722947120296159</v>
      </c>
      <c r="EU112" s="27">
        <f t="shared" si="152"/>
        <v>0</v>
      </c>
      <c r="EV112">
        <f t="shared" si="153"/>
        <v>8.1618810761926328E-2</v>
      </c>
      <c r="EW112">
        <f t="shared" si="154"/>
        <v>0.71444720777752668</v>
      </c>
      <c r="EX112">
        <f t="shared" si="155"/>
        <v>1.356545331223152E-2</v>
      </c>
      <c r="EY112">
        <f t="shared" si="156"/>
        <v>1.3565453312231518E-2</v>
      </c>
      <c r="EZ112">
        <f t="shared" si="157"/>
        <v>0</v>
      </c>
      <c r="FA112">
        <f t="shared" si="158"/>
        <v>4.9739995478182225E-2</v>
      </c>
      <c r="FB112">
        <f t="shared" si="159"/>
        <v>6.3757630567488149E-2</v>
      </c>
      <c r="FC112">
        <f t="shared" si="160"/>
        <v>9.0436355414876789E-3</v>
      </c>
      <c r="FD112">
        <f t="shared" si="161"/>
        <v>7.2801266108975832E-2</v>
      </c>
      <c r="FE112">
        <f t="shared" si="162"/>
        <v>9.0436355414876789E-3</v>
      </c>
      <c r="FF112">
        <f t="shared" si="163"/>
        <v>4.5218177707438394E-3</v>
      </c>
      <c r="FG112">
        <f t="shared" si="164"/>
        <v>3.1652724395206874E-2</v>
      </c>
      <c r="FH112" s="27">
        <f t="shared" si="165"/>
        <v>0</v>
      </c>
      <c r="FI112">
        <f t="shared" si="166"/>
        <v>0.28972642272984472</v>
      </c>
      <c r="FJ112">
        <f t="shared" si="167"/>
        <v>1.0070324411364968</v>
      </c>
      <c r="FK112">
        <f t="shared" si="168"/>
        <v>0.11673577652514455</v>
      </c>
      <c r="FL112">
        <f t="shared" si="169"/>
        <v>0.11673577652514454</v>
      </c>
      <c r="FM112">
        <f t="shared" si="170"/>
        <v>0</v>
      </c>
      <c r="FN112">
        <f t="shared" si="171"/>
        <v>0.22491617801999444</v>
      </c>
      <c r="FO112">
        <f t="shared" si="172"/>
        <v>0.25526593348273535</v>
      </c>
      <c r="FP112">
        <f t="shared" si="173"/>
        <v>9.5241956369343392E-2</v>
      </c>
      <c r="FQ112">
        <f t="shared" si="174"/>
        <v>0.27320307907732988</v>
      </c>
      <c r="FR112">
        <f t="shared" si="175"/>
        <v>9.5241956369343392E-2</v>
      </c>
      <c r="FS112">
        <f t="shared" si="176"/>
        <v>6.7295244017968561E-2</v>
      </c>
      <c r="FT112">
        <f t="shared" si="177"/>
        <v>0.17886431886096918</v>
      </c>
    </row>
    <row r="113" spans="1:176">
      <c r="A113" t="s">
        <v>48</v>
      </c>
      <c r="B113" t="s">
        <v>100</v>
      </c>
      <c r="C113" t="s">
        <v>101</v>
      </c>
      <c r="D113" s="25" t="s">
        <v>356</v>
      </c>
      <c r="E113" s="25" t="s">
        <v>259</v>
      </c>
      <c r="F113">
        <v>0</v>
      </c>
      <c r="G113">
        <v>8.6713995943204877E-2</v>
      </c>
      <c r="H113">
        <v>0.42596348884381335</v>
      </c>
      <c r="I113">
        <v>0</v>
      </c>
      <c r="J113">
        <v>7.6064908722109553E-2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3.5496957403651122E-2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4.5638945233265719E-2</v>
      </c>
      <c r="AE113">
        <v>5.5780933062880324E-2</v>
      </c>
      <c r="AF113">
        <v>5.070993914807303E-3</v>
      </c>
      <c r="AG113">
        <v>5.0709939148073022E-2</v>
      </c>
      <c r="AH113">
        <v>0</v>
      </c>
      <c r="AI113">
        <v>0</v>
      </c>
      <c r="AJ113">
        <v>5.3245436105476681E-3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5.070993914807303E-3</v>
      </c>
      <c r="AQ113">
        <v>0</v>
      </c>
      <c r="AR113">
        <v>0</v>
      </c>
      <c r="AS113">
        <v>5.070993914807303E-3</v>
      </c>
      <c r="AT113">
        <v>0</v>
      </c>
      <c r="AU113">
        <v>5.070993914807303E-3</v>
      </c>
      <c r="AV113">
        <v>0</v>
      </c>
      <c r="AW113">
        <v>0</v>
      </c>
      <c r="AX113">
        <v>6.1105476673427986E-2</v>
      </c>
      <c r="AY113">
        <v>0</v>
      </c>
      <c r="AZ113">
        <v>0</v>
      </c>
      <c r="BA113">
        <v>0</v>
      </c>
      <c r="BB113">
        <v>0</v>
      </c>
      <c r="BC113">
        <v>2.5354969574036514E-2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1.521298174442191E-2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3.5496957403651115E-2</v>
      </c>
      <c r="BU113">
        <v>0</v>
      </c>
      <c r="BV113">
        <v>0</v>
      </c>
      <c r="BW113">
        <v>5.070993914807303E-3</v>
      </c>
      <c r="BX113">
        <v>5.5780933062880324E-2</v>
      </c>
      <c r="BY113">
        <v>0</v>
      </c>
      <c r="BZ113" s="27">
        <f t="shared" si="89"/>
        <v>1</v>
      </c>
      <c r="CA113">
        <f t="shared" si="90"/>
        <v>13</v>
      </c>
      <c r="CB113">
        <f t="shared" si="91"/>
        <v>14</v>
      </c>
      <c r="CC113">
        <f>[1]!shannonweaver(J113:BT113)</f>
        <v>2.310381115339835</v>
      </c>
      <c r="CD113">
        <f t="shared" si="92"/>
        <v>0.87545696314094845</v>
      </c>
      <c r="CE113">
        <v>1</v>
      </c>
      <c r="CI113">
        <v>1</v>
      </c>
      <c r="CL113">
        <v>1</v>
      </c>
      <c r="CN113">
        <f t="shared" si="93"/>
        <v>16</v>
      </c>
      <c r="CO113">
        <f t="shared" si="94"/>
        <v>0.51267748478701824</v>
      </c>
      <c r="CP113">
        <f t="shared" si="95"/>
        <v>0</v>
      </c>
      <c r="CQ113">
        <f t="shared" si="96"/>
        <v>8.6713995943204877E-2</v>
      </c>
      <c r="CR113">
        <f t="shared" si="97"/>
        <v>0.42596348884381335</v>
      </c>
      <c r="CS113">
        <f t="shared" si="98"/>
        <v>7.6064908722109553E-2</v>
      </c>
      <c r="CT113">
        <f t="shared" si="99"/>
        <v>0</v>
      </c>
      <c r="CU113">
        <f t="shared" si="100"/>
        <v>0</v>
      </c>
      <c r="CV113">
        <f t="shared" si="101"/>
        <v>0</v>
      </c>
      <c r="CW113">
        <f t="shared" si="102"/>
        <v>0</v>
      </c>
      <c r="CX113">
        <f t="shared" si="103"/>
        <v>3.5496957403651122E-2</v>
      </c>
      <c r="CY113">
        <f t="shared" si="104"/>
        <v>4.5638945233265719E-2</v>
      </c>
      <c r="CZ113">
        <f t="shared" si="105"/>
        <v>0</v>
      </c>
      <c r="DA113">
        <f t="shared" si="106"/>
        <v>0.11156186612576065</v>
      </c>
      <c r="DB113">
        <f t="shared" si="107"/>
        <v>0</v>
      </c>
      <c r="DC113">
        <f t="shared" si="108"/>
        <v>5.3245436105476681E-3</v>
      </c>
      <c r="DD113">
        <f t="shared" si="109"/>
        <v>0</v>
      </c>
      <c r="DE113">
        <f t="shared" si="110"/>
        <v>0</v>
      </c>
      <c r="DF113">
        <f t="shared" si="111"/>
        <v>2.2842503082649335E-2</v>
      </c>
      <c r="DG113">
        <f t="shared" si="112"/>
        <v>5.6417489421720732E-3</v>
      </c>
      <c r="DH113">
        <f t="shared" si="113"/>
        <v>1.1283497884344146E-2</v>
      </c>
      <c r="DI113">
        <f t="shared" si="114"/>
        <v>5.070993914807303E-3</v>
      </c>
      <c r="DJ113">
        <f t="shared" si="115"/>
        <v>0</v>
      </c>
      <c r="DK113">
        <f t="shared" si="116"/>
        <v>6.1105476673427986E-2</v>
      </c>
      <c r="DL113">
        <f t="shared" si="117"/>
        <v>2.5354969574036514E-2</v>
      </c>
      <c r="DM113">
        <f t="shared" si="118"/>
        <v>1.521298174442191E-2</v>
      </c>
      <c r="DN113">
        <f t="shared" si="119"/>
        <v>7.6064908722109553E-2</v>
      </c>
      <c r="DO113">
        <f t="shared" si="120"/>
        <v>0.35040567951318458</v>
      </c>
      <c r="DP113">
        <f t="shared" si="121"/>
        <v>0.42647058823529416</v>
      </c>
      <c r="DQ113">
        <f t="shared" si="122"/>
        <v>12</v>
      </c>
      <c r="DR113" s="50">
        <f t="shared" si="123"/>
        <v>1.2101206084878036</v>
      </c>
      <c r="DS113" s="50">
        <f t="shared" si="124"/>
        <v>0.79807700691615346</v>
      </c>
      <c r="DT113">
        <f t="shared" si="125"/>
        <v>0</v>
      </c>
      <c r="DU113">
        <f t="shared" si="126"/>
        <v>0.29890339528499288</v>
      </c>
      <c r="DV113">
        <f t="shared" si="127"/>
        <v>0.71108839809051216</v>
      </c>
      <c r="DW113">
        <f t="shared" si="128"/>
        <v>0.279420503840421</v>
      </c>
      <c r="DX113">
        <f t="shared" si="129"/>
        <v>0</v>
      </c>
      <c r="DY113">
        <f t="shared" si="130"/>
        <v>0</v>
      </c>
      <c r="DZ113">
        <f t="shared" si="131"/>
        <v>0</v>
      </c>
      <c r="EA113">
        <f t="shared" si="132"/>
        <v>0</v>
      </c>
      <c r="EB113">
        <f t="shared" si="133"/>
        <v>0.1895391949481833</v>
      </c>
      <c r="EC113">
        <f t="shared" si="134"/>
        <v>0.21529203905414979</v>
      </c>
      <c r="ED113">
        <f t="shared" si="135"/>
        <v>0</v>
      </c>
      <c r="EE113">
        <f t="shared" si="136"/>
        <v>0.34055342124970139</v>
      </c>
      <c r="EF113">
        <f t="shared" si="137"/>
        <v>0</v>
      </c>
      <c r="EG113">
        <f t="shared" si="138"/>
        <v>7.3034380904244883E-2</v>
      </c>
      <c r="EH113">
        <f t="shared" si="139"/>
        <v>0</v>
      </c>
      <c r="EI113">
        <f t="shared" si="140"/>
        <v>0</v>
      </c>
      <c r="EJ113">
        <f t="shared" si="141"/>
        <v>0.15171875378954433</v>
      </c>
      <c r="EK113">
        <f t="shared" si="142"/>
        <v>7.5182383305998898E-2</v>
      </c>
      <c r="EL113">
        <f t="shared" si="143"/>
        <v>0.10642459421059233</v>
      </c>
      <c r="EM113">
        <f t="shared" si="144"/>
        <v>7.1271234258475744E-2</v>
      </c>
      <c r="EN113">
        <f t="shared" si="145"/>
        <v>0</v>
      </c>
      <c r="EO113">
        <f t="shared" si="146"/>
        <v>0.24978456901997106</v>
      </c>
      <c r="EP113">
        <f t="shared" si="147"/>
        <v>0.15991312315821926</v>
      </c>
      <c r="EQ113">
        <f t="shared" si="148"/>
        <v>0.12365580776115892</v>
      </c>
      <c r="ER113">
        <f t="shared" si="149"/>
        <v>0.279420503840421</v>
      </c>
      <c r="ES113">
        <f t="shared" si="150"/>
        <v>0.63347704726292875</v>
      </c>
      <c r="ET113">
        <f t="shared" si="151"/>
        <v>0.71160111056793207</v>
      </c>
      <c r="EU113" s="27">
        <f t="shared" si="152"/>
        <v>0</v>
      </c>
      <c r="EV113">
        <f t="shared" si="153"/>
        <v>8.6713995943204877E-2</v>
      </c>
      <c r="EW113">
        <f t="shared" si="154"/>
        <v>0.42596348884381335</v>
      </c>
      <c r="EX113">
        <f t="shared" si="155"/>
        <v>7.6064908722109553E-2</v>
      </c>
      <c r="EY113">
        <f t="shared" si="156"/>
        <v>8.1135902636916835E-2</v>
      </c>
      <c r="EZ113">
        <f t="shared" si="157"/>
        <v>0</v>
      </c>
      <c r="FA113">
        <f t="shared" si="158"/>
        <v>0.11156186612576065</v>
      </c>
      <c r="FB113">
        <f t="shared" si="159"/>
        <v>6.1105476673427986E-2</v>
      </c>
      <c r="FC113">
        <f t="shared" si="160"/>
        <v>2.5354969574036514E-2</v>
      </c>
      <c r="FD113">
        <f t="shared" si="161"/>
        <v>8.6460446247464504E-2</v>
      </c>
      <c r="FE113">
        <f t="shared" si="162"/>
        <v>1.521298174442191E-2</v>
      </c>
      <c r="FF113">
        <f t="shared" si="163"/>
        <v>3.5496957403651122E-2</v>
      </c>
      <c r="FG113">
        <f t="shared" si="164"/>
        <v>2.0537525354969575E-2</v>
      </c>
      <c r="FH113" s="27">
        <f t="shared" si="165"/>
        <v>0</v>
      </c>
      <c r="FI113">
        <f t="shared" si="166"/>
        <v>0.29890339528499288</v>
      </c>
      <c r="FJ113">
        <f t="shared" si="167"/>
        <v>0.71108839809051216</v>
      </c>
      <c r="FK113">
        <f t="shared" si="168"/>
        <v>0.279420503840421</v>
      </c>
      <c r="FL113">
        <f t="shared" si="169"/>
        <v>0.28884331312607603</v>
      </c>
      <c r="FM113">
        <f t="shared" si="170"/>
        <v>0</v>
      </c>
      <c r="FN113">
        <f t="shared" si="171"/>
        <v>0.34055342124970139</v>
      </c>
      <c r="FO113">
        <f t="shared" si="172"/>
        <v>0.24978456901997106</v>
      </c>
      <c r="FP113">
        <f t="shared" si="173"/>
        <v>0.15991312315821926</v>
      </c>
      <c r="FQ113">
        <f t="shared" si="174"/>
        <v>0.29845260685001507</v>
      </c>
      <c r="FR113">
        <f t="shared" si="175"/>
        <v>0.12365580776115892</v>
      </c>
      <c r="FS113">
        <f t="shared" si="176"/>
        <v>0.1895391949481833</v>
      </c>
      <c r="FT113">
        <f t="shared" si="177"/>
        <v>0.14380432066495488</v>
      </c>
    </row>
    <row r="114" spans="1:176">
      <c r="A114" t="s">
        <v>49</v>
      </c>
      <c r="B114" t="s">
        <v>100</v>
      </c>
      <c r="C114" t="s">
        <v>101</v>
      </c>
      <c r="D114" s="25" t="s">
        <v>356</v>
      </c>
      <c r="E114" s="25" t="s">
        <v>259</v>
      </c>
      <c r="F114">
        <v>0</v>
      </c>
      <c r="G114">
        <v>0.10719322990126942</v>
      </c>
      <c r="H114">
        <v>9.5909732016925264E-2</v>
      </c>
      <c r="I114">
        <v>5.6417489421720732E-3</v>
      </c>
      <c r="J114">
        <v>9.0267983074753186E-2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5.6417489421720732E-3</v>
      </c>
      <c r="AC114">
        <v>0</v>
      </c>
      <c r="AD114">
        <v>2.2566995768688293E-2</v>
      </c>
      <c r="AE114">
        <v>3.9492242595204508E-2</v>
      </c>
      <c r="AF114">
        <v>0</v>
      </c>
      <c r="AG114">
        <v>0.21438645980253876</v>
      </c>
      <c r="AH114">
        <v>0</v>
      </c>
      <c r="AI114">
        <v>0</v>
      </c>
      <c r="AJ114">
        <v>6.7700987306064872E-2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1.6925246826516221E-2</v>
      </c>
      <c r="AQ114">
        <v>8.462623413258109E-4</v>
      </c>
      <c r="AR114">
        <v>0</v>
      </c>
      <c r="AS114">
        <v>5.6417489421720732E-3</v>
      </c>
      <c r="AT114">
        <v>1.1283497884344146E-2</v>
      </c>
      <c r="AU114">
        <v>2.2566995768688293E-2</v>
      </c>
      <c r="AV114">
        <v>0</v>
      </c>
      <c r="AW114">
        <v>0</v>
      </c>
      <c r="AX114">
        <v>7.3624823695345565E-2</v>
      </c>
      <c r="AY114">
        <v>0</v>
      </c>
      <c r="AZ114">
        <v>0</v>
      </c>
      <c r="BA114">
        <v>0</v>
      </c>
      <c r="BB114">
        <v>0</v>
      </c>
      <c r="BC114">
        <v>3.9492242595204508E-2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6.2059238363892794E-2</v>
      </c>
      <c r="BU114">
        <v>0</v>
      </c>
      <c r="BV114">
        <v>0</v>
      </c>
      <c r="BW114">
        <v>5.9238363892806772E-3</v>
      </c>
      <c r="BX114">
        <v>0.11283497884344149</v>
      </c>
      <c r="BY114">
        <v>5.6417489421720732E-3</v>
      </c>
      <c r="BZ114" s="27">
        <f t="shared" si="89"/>
        <v>1</v>
      </c>
      <c r="CA114">
        <f t="shared" si="90"/>
        <v>13</v>
      </c>
      <c r="CB114">
        <f t="shared" si="91"/>
        <v>14</v>
      </c>
      <c r="CC114">
        <f>[1]!shannonweaver(J114:BT114)</f>
        <v>2.1378600803486685</v>
      </c>
      <c r="CD114">
        <f t="shared" si="92"/>
        <v>0.81008474365365213</v>
      </c>
      <c r="CE114">
        <v>1</v>
      </c>
      <c r="CI114">
        <v>1</v>
      </c>
      <c r="CL114">
        <v>1</v>
      </c>
      <c r="CN114">
        <f t="shared" si="93"/>
        <v>16</v>
      </c>
      <c r="CO114">
        <f t="shared" si="94"/>
        <v>0.20874471086036675</v>
      </c>
      <c r="CP114">
        <f t="shared" si="95"/>
        <v>0</v>
      </c>
      <c r="CQ114">
        <f t="shared" si="96"/>
        <v>0.10719322990126942</v>
      </c>
      <c r="CR114">
        <f t="shared" si="97"/>
        <v>0.10155148095909734</v>
      </c>
      <c r="CS114">
        <f t="shared" si="98"/>
        <v>9.0267983074753186E-2</v>
      </c>
      <c r="CT114">
        <f t="shared" si="99"/>
        <v>0</v>
      </c>
      <c r="CU114">
        <f t="shared" si="100"/>
        <v>0</v>
      </c>
      <c r="CV114">
        <f t="shared" si="101"/>
        <v>0</v>
      </c>
      <c r="CW114">
        <f t="shared" si="102"/>
        <v>0</v>
      </c>
      <c r="CX114">
        <f t="shared" si="103"/>
        <v>0</v>
      </c>
      <c r="CY114">
        <f t="shared" si="104"/>
        <v>2.8208744710860365E-2</v>
      </c>
      <c r="CZ114">
        <f t="shared" si="105"/>
        <v>0</v>
      </c>
      <c r="DA114">
        <f t="shared" si="106"/>
        <v>0.25387870239774324</v>
      </c>
      <c r="DB114">
        <f t="shared" si="107"/>
        <v>0</v>
      </c>
      <c r="DC114">
        <f t="shared" si="108"/>
        <v>6.7700987306064872E-2</v>
      </c>
      <c r="DD114">
        <f t="shared" si="109"/>
        <v>0</v>
      </c>
      <c r="DE114">
        <f t="shared" si="110"/>
        <v>0</v>
      </c>
      <c r="DF114">
        <f t="shared" si="111"/>
        <v>6.2932799490422672E-2</v>
      </c>
      <c r="DG114">
        <f t="shared" si="112"/>
        <v>0</v>
      </c>
      <c r="DH114">
        <f t="shared" si="113"/>
        <v>6.4516129032258064E-3</v>
      </c>
      <c r="DI114">
        <f t="shared" si="114"/>
        <v>2.2566995768688293E-2</v>
      </c>
      <c r="DJ114">
        <f t="shared" si="115"/>
        <v>0</v>
      </c>
      <c r="DK114">
        <f t="shared" si="116"/>
        <v>7.3624823695345565E-2</v>
      </c>
      <c r="DL114">
        <f t="shared" si="117"/>
        <v>3.9492242595204508E-2</v>
      </c>
      <c r="DM114">
        <f t="shared" si="118"/>
        <v>0</v>
      </c>
      <c r="DN114">
        <f t="shared" si="119"/>
        <v>9.0267983074753186E-2</v>
      </c>
      <c r="DO114">
        <f t="shared" si="120"/>
        <v>0.58222849083215789</v>
      </c>
      <c r="DP114">
        <f t="shared" si="121"/>
        <v>0.67249647390691114</v>
      </c>
      <c r="DQ114">
        <f t="shared" si="122"/>
        <v>9</v>
      </c>
      <c r="DR114" s="50">
        <f t="shared" si="123"/>
        <v>1.1198775327055783</v>
      </c>
      <c r="DS114" s="50">
        <f t="shared" si="124"/>
        <v>0.47449116400828634</v>
      </c>
      <c r="DT114">
        <f t="shared" si="125"/>
        <v>0</v>
      </c>
      <c r="DU114">
        <f t="shared" si="126"/>
        <v>0.33355459546305372</v>
      </c>
      <c r="DV114">
        <f t="shared" si="127"/>
        <v>0.3243275131348391</v>
      </c>
      <c r="DW114">
        <f t="shared" si="128"/>
        <v>0.30516054476709026</v>
      </c>
      <c r="DX114">
        <f t="shared" si="129"/>
        <v>0</v>
      </c>
      <c r="DY114">
        <f t="shared" si="130"/>
        <v>0</v>
      </c>
      <c r="DZ114">
        <f t="shared" si="131"/>
        <v>0</v>
      </c>
      <c r="EA114">
        <f t="shared" si="132"/>
        <v>0</v>
      </c>
      <c r="EB114">
        <f t="shared" si="133"/>
        <v>0</v>
      </c>
      <c r="EC114">
        <f t="shared" si="134"/>
        <v>0.16875441771465624</v>
      </c>
      <c r="ED114">
        <f t="shared" si="135"/>
        <v>0</v>
      </c>
      <c r="EE114">
        <f t="shared" si="136"/>
        <v>0.52806605292676656</v>
      </c>
      <c r="EF114">
        <f t="shared" si="137"/>
        <v>0</v>
      </c>
      <c r="EG114">
        <f t="shared" si="138"/>
        <v>0.26322325655889761</v>
      </c>
      <c r="EH114">
        <f t="shared" si="139"/>
        <v>0</v>
      </c>
      <c r="EI114">
        <f t="shared" si="140"/>
        <v>0</v>
      </c>
      <c r="EJ114">
        <f t="shared" si="141"/>
        <v>0.25357280255721948</v>
      </c>
      <c r="EK114">
        <f t="shared" si="142"/>
        <v>0</v>
      </c>
      <c r="EL114">
        <f t="shared" si="143"/>
        <v>8.0408552272041994E-2</v>
      </c>
      <c r="EM114">
        <f t="shared" si="144"/>
        <v>0.15079398352942697</v>
      </c>
      <c r="EN114">
        <f t="shared" si="145"/>
        <v>0</v>
      </c>
      <c r="EO114">
        <f t="shared" si="146"/>
        <v>0.27478389544250059</v>
      </c>
      <c r="EP114">
        <f t="shared" si="147"/>
        <v>0.20005838568560971</v>
      </c>
      <c r="EQ114">
        <f t="shared" si="148"/>
        <v>0</v>
      </c>
      <c r="ER114">
        <f t="shared" si="149"/>
        <v>0.30516054476709026</v>
      </c>
      <c r="ES114">
        <f t="shared" si="150"/>
        <v>0.86800189940828232</v>
      </c>
      <c r="ET114">
        <f t="shared" si="151"/>
        <v>0.96151379920388225</v>
      </c>
      <c r="EU114" s="27">
        <f t="shared" si="152"/>
        <v>0</v>
      </c>
      <c r="EV114">
        <f t="shared" si="153"/>
        <v>0.10719322990126942</v>
      </c>
      <c r="EW114">
        <f t="shared" si="154"/>
        <v>0.10155148095909734</v>
      </c>
      <c r="EX114">
        <f t="shared" si="155"/>
        <v>9.0267983074753186E-2</v>
      </c>
      <c r="EY114">
        <f t="shared" si="156"/>
        <v>9.0267983074753158E-2</v>
      </c>
      <c r="EZ114">
        <f t="shared" si="157"/>
        <v>0</v>
      </c>
      <c r="FA114">
        <f t="shared" si="158"/>
        <v>0.25387870239774324</v>
      </c>
      <c r="FB114">
        <f t="shared" si="159"/>
        <v>7.3624823695345565E-2</v>
      </c>
      <c r="FC114">
        <f t="shared" si="160"/>
        <v>3.9492242595204508E-2</v>
      </c>
      <c r="FD114">
        <f t="shared" si="161"/>
        <v>0.11311706629055007</v>
      </c>
      <c r="FE114">
        <f t="shared" si="162"/>
        <v>0</v>
      </c>
      <c r="FF114">
        <f t="shared" si="163"/>
        <v>0</v>
      </c>
      <c r="FG114">
        <f t="shared" si="164"/>
        <v>0.12496473906911143</v>
      </c>
      <c r="FH114" s="27">
        <f t="shared" si="165"/>
        <v>0</v>
      </c>
      <c r="FI114">
        <f t="shared" si="166"/>
        <v>0.33355459546305372</v>
      </c>
      <c r="FJ114">
        <f t="shared" si="167"/>
        <v>0.3243275131348391</v>
      </c>
      <c r="FK114">
        <f t="shared" si="168"/>
        <v>0.30516054476709026</v>
      </c>
      <c r="FL114">
        <f t="shared" si="169"/>
        <v>0.3051605447670902</v>
      </c>
      <c r="FM114">
        <f t="shared" si="170"/>
        <v>0</v>
      </c>
      <c r="FN114">
        <f t="shared" si="171"/>
        <v>0.52806605292676656</v>
      </c>
      <c r="FO114">
        <f t="shared" si="172"/>
        <v>0.27478389544250059</v>
      </c>
      <c r="FP114">
        <f t="shared" si="173"/>
        <v>0.20005838568560971</v>
      </c>
      <c r="FQ114">
        <f t="shared" si="174"/>
        <v>0.34301588070001421</v>
      </c>
      <c r="FR114">
        <f t="shared" si="175"/>
        <v>0</v>
      </c>
      <c r="FS114">
        <f t="shared" si="176"/>
        <v>0</v>
      </c>
      <c r="FT114">
        <f t="shared" si="177"/>
        <v>0.36131381116715583</v>
      </c>
    </row>
    <row r="115" spans="1:176">
      <c r="A115" t="s">
        <v>11</v>
      </c>
      <c r="B115" t="s">
        <v>100</v>
      </c>
      <c r="C115" t="s">
        <v>101</v>
      </c>
      <c r="D115" s="25" t="s">
        <v>356</v>
      </c>
      <c r="E115" s="25" t="s">
        <v>259</v>
      </c>
      <c r="F115">
        <v>1.2903225806451613E-2</v>
      </c>
      <c r="G115">
        <v>0.10322580645161292</v>
      </c>
      <c r="H115">
        <v>1.2903225806451613E-2</v>
      </c>
      <c r="I115">
        <v>5.6417489421720732E-3</v>
      </c>
      <c r="J115">
        <v>0.10322580645161292</v>
      </c>
      <c r="K115">
        <v>0</v>
      </c>
      <c r="L115">
        <v>0</v>
      </c>
      <c r="M115">
        <v>0</v>
      </c>
      <c r="N115">
        <v>0</v>
      </c>
      <c r="O115">
        <v>2.5806451612903226E-2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1.935483870967742E-2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3.8709677419354833E-2</v>
      </c>
      <c r="AC115">
        <v>0</v>
      </c>
      <c r="AD115">
        <v>0</v>
      </c>
      <c r="AE115">
        <v>1.935483870967742E-2</v>
      </c>
      <c r="AF115">
        <v>0</v>
      </c>
      <c r="AG115">
        <v>5.1612903225806452E-2</v>
      </c>
      <c r="AH115">
        <v>0</v>
      </c>
      <c r="AI115">
        <v>0</v>
      </c>
      <c r="AJ115">
        <v>0.11612903225806454</v>
      </c>
      <c r="AK115">
        <v>0</v>
      </c>
      <c r="AL115">
        <v>6.4516129032258064E-3</v>
      </c>
      <c r="AM115">
        <v>0</v>
      </c>
      <c r="AN115">
        <v>0</v>
      </c>
      <c r="AO115">
        <v>0</v>
      </c>
      <c r="AP115">
        <v>4.5161290322580636E-2</v>
      </c>
      <c r="AQ115">
        <v>0</v>
      </c>
      <c r="AR115">
        <v>0</v>
      </c>
      <c r="AS115">
        <v>0</v>
      </c>
      <c r="AT115">
        <v>6.4516129032258064E-3</v>
      </c>
      <c r="AU115">
        <v>1.935483870967742E-2</v>
      </c>
      <c r="AV115">
        <v>0</v>
      </c>
      <c r="AW115">
        <v>0</v>
      </c>
      <c r="AX115">
        <v>0.27096774193548379</v>
      </c>
      <c r="AY115">
        <v>0</v>
      </c>
      <c r="AZ115">
        <v>0</v>
      </c>
      <c r="BA115">
        <v>0</v>
      </c>
      <c r="BB115">
        <v>6.4516129032258064E-3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2.5806451612903226E-2</v>
      </c>
      <c r="BU115">
        <v>0</v>
      </c>
      <c r="BV115">
        <v>6.4516129032258064E-3</v>
      </c>
      <c r="BW115">
        <v>6.4516129032258064E-3</v>
      </c>
      <c r="BX115">
        <v>0.10322580645161293</v>
      </c>
      <c r="BY115">
        <v>0</v>
      </c>
      <c r="BZ115" s="27">
        <f t="shared" si="89"/>
        <v>3</v>
      </c>
      <c r="CA115">
        <f t="shared" si="90"/>
        <v>11</v>
      </c>
      <c r="CB115">
        <f t="shared" si="91"/>
        <v>14</v>
      </c>
      <c r="CC115">
        <f>[1]!shannonweaver(J115:BT115)</f>
        <v>2.0668272609085663</v>
      </c>
      <c r="CD115">
        <f t="shared" si="92"/>
        <v>0.78316876170700089</v>
      </c>
      <c r="CE115">
        <v>1</v>
      </c>
      <c r="CL115">
        <v>1</v>
      </c>
      <c r="CN115">
        <f t="shared" si="93"/>
        <v>15</v>
      </c>
      <c r="CO115">
        <f t="shared" si="94"/>
        <v>0.13467400700668822</v>
      </c>
      <c r="CP115">
        <f t="shared" si="95"/>
        <v>1.2903225806451613E-2</v>
      </c>
      <c r="CQ115">
        <f t="shared" si="96"/>
        <v>0.10322580645161292</v>
      </c>
      <c r="CR115">
        <f t="shared" si="97"/>
        <v>1.8544974748623686E-2</v>
      </c>
      <c r="CS115">
        <f t="shared" si="98"/>
        <v>0.10322580645161292</v>
      </c>
      <c r="CT115">
        <f t="shared" si="99"/>
        <v>0</v>
      </c>
      <c r="CU115">
        <f t="shared" si="100"/>
        <v>0</v>
      </c>
      <c r="CV115">
        <f t="shared" si="101"/>
        <v>2.5806451612903226E-2</v>
      </c>
      <c r="CW115">
        <f t="shared" si="102"/>
        <v>0</v>
      </c>
      <c r="CX115">
        <f t="shared" si="103"/>
        <v>0</v>
      </c>
      <c r="CY115">
        <f t="shared" si="104"/>
        <v>3.8709677419354833E-2</v>
      </c>
      <c r="CZ115">
        <f t="shared" si="105"/>
        <v>0</v>
      </c>
      <c r="DA115">
        <f t="shared" si="106"/>
        <v>7.0967741935483872E-2</v>
      </c>
      <c r="DB115">
        <f t="shared" si="107"/>
        <v>0</v>
      </c>
      <c r="DC115">
        <f t="shared" si="108"/>
        <v>0.11612903225806454</v>
      </c>
      <c r="DD115">
        <f t="shared" si="109"/>
        <v>0</v>
      </c>
      <c r="DE115">
        <f t="shared" si="110"/>
        <v>6.4516129032258064E-3</v>
      </c>
      <c r="DF115">
        <f t="shared" si="111"/>
        <v>4.9584112082863695E-2</v>
      </c>
      <c r="DG115">
        <f t="shared" si="112"/>
        <v>0</v>
      </c>
      <c r="DH115">
        <f t="shared" si="113"/>
        <v>0</v>
      </c>
      <c r="DI115">
        <f t="shared" si="114"/>
        <v>1.935483870967742E-2</v>
      </c>
      <c r="DJ115">
        <f t="shared" si="115"/>
        <v>0</v>
      </c>
      <c r="DK115">
        <f t="shared" si="116"/>
        <v>0.27096774193548379</v>
      </c>
      <c r="DL115">
        <f t="shared" si="117"/>
        <v>6.4516129032258064E-3</v>
      </c>
      <c r="DM115">
        <f t="shared" si="118"/>
        <v>1.935483870967742E-2</v>
      </c>
      <c r="DN115">
        <f t="shared" si="119"/>
        <v>0.10322580645161292</v>
      </c>
      <c r="DO115">
        <f t="shared" si="120"/>
        <v>0.65161290322580645</v>
      </c>
      <c r="DP115">
        <f t="shared" si="121"/>
        <v>0.75483870967741928</v>
      </c>
      <c r="DQ115">
        <f t="shared" si="122"/>
        <v>11</v>
      </c>
      <c r="DR115" s="50">
        <f t="shared" si="123"/>
        <v>1.086425771853561</v>
      </c>
      <c r="DS115" s="50">
        <f t="shared" si="124"/>
        <v>0.37575996127727268</v>
      </c>
      <c r="DT115">
        <f t="shared" si="125"/>
        <v>0.11383808092716285</v>
      </c>
      <c r="DU115">
        <f t="shared" si="126"/>
        <v>0.3270890015789707</v>
      </c>
      <c r="DV115">
        <f t="shared" si="127"/>
        <v>0.13660439595662577</v>
      </c>
      <c r="DW115">
        <f t="shared" si="128"/>
        <v>0.3270890015789707</v>
      </c>
      <c r="DX115">
        <f t="shared" si="129"/>
        <v>0</v>
      </c>
      <c r="DY115">
        <f t="shared" si="130"/>
        <v>0</v>
      </c>
      <c r="DZ115">
        <f t="shared" si="131"/>
        <v>0.16134295643447069</v>
      </c>
      <c r="EA115">
        <f t="shared" si="132"/>
        <v>0</v>
      </c>
      <c r="EB115">
        <f t="shared" si="133"/>
        <v>0</v>
      </c>
      <c r="EC115">
        <f t="shared" si="134"/>
        <v>0.19803972544019985</v>
      </c>
      <c r="ED115">
        <f t="shared" si="135"/>
        <v>0</v>
      </c>
      <c r="EE115">
        <f t="shared" si="136"/>
        <v>0.26965374875451614</v>
      </c>
      <c r="EF115">
        <f t="shared" si="137"/>
        <v>0</v>
      </c>
      <c r="EG115">
        <f t="shared" si="138"/>
        <v>0.34774334981272081</v>
      </c>
      <c r="EH115">
        <f t="shared" si="139"/>
        <v>0</v>
      </c>
      <c r="EI115">
        <f t="shared" si="140"/>
        <v>8.0408552272041994E-2</v>
      </c>
      <c r="EJ115">
        <f t="shared" si="141"/>
        <v>0.2245574059575986</v>
      </c>
      <c r="EK115">
        <f t="shared" si="142"/>
        <v>0</v>
      </c>
      <c r="EL115">
        <f t="shared" si="143"/>
        <v>0</v>
      </c>
      <c r="EM115">
        <f t="shared" si="144"/>
        <v>0.13957440266307283</v>
      </c>
      <c r="EN115">
        <f t="shared" si="145"/>
        <v>0</v>
      </c>
      <c r="EO115">
        <f t="shared" si="146"/>
        <v>0.54748984929094879</v>
      </c>
      <c r="EP115">
        <f t="shared" si="147"/>
        <v>8.0408552272041994E-2</v>
      </c>
      <c r="EQ115">
        <f t="shared" si="148"/>
        <v>0.13957440266307283</v>
      </c>
      <c r="ER115">
        <f t="shared" si="149"/>
        <v>0.3270890015789707</v>
      </c>
      <c r="ES115">
        <f t="shared" si="150"/>
        <v>0.93943617562061588</v>
      </c>
      <c r="ET115">
        <f t="shared" si="151"/>
        <v>1.0528030705109706</v>
      </c>
      <c r="EU115" s="27">
        <f t="shared" si="152"/>
        <v>1.2903225806451613E-2</v>
      </c>
      <c r="EV115">
        <f t="shared" si="153"/>
        <v>0.10322580645161292</v>
      </c>
      <c r="EW115">
        <f t="shared" si="154"/>
        <v>1.8544974748623686E-2</v>
      </c>
      <c r="EX115">
        <f t="shared" si="155"/>
        <v>0.10322580645161292</v>
      </c>
      <c r="EY115">
        <f t="shared" si="156"/>
        <v>6.4516129032258063E-2</v>
      </c>
      <c r="EZ115">
        <f t="shared" si="157"/>
        <v>2.5806451612903226E-2</v>
      </c>
      <c r="FA115">
        <f t="shared" si="158"/>
        <v>7.0967741935483872E-2</v>
      </c>
      <c r="FB115">
        <f t="shared" si="159"/>
        <v>0.27096774193548379</v>
      </c>
      <c r="FC115">
        <f t="shared" si="160"/>
        <v>6.4516129032258064E-3</v>
      </c>
      <c r="FD115">
        <f t="shared" si="161"/>
        <v>0.27741935483870961</v>
      </c>
      <c r="FE115">
        <f t="shared" si="162"/>
        <v>1.935483870967742E-2</v>
      </c>
      <c r="FF115">
        <f t="shared" si="163"/>
        <v>0</v>
      </c>
      <c r="FG115">
        <f t="shared" si="164"/>
        <v>0.19354838709677419</v>
      </c>
      <c r="FH115" s="27">
        <f t="shared" si="165"/>
        <v>0.11383808092716285</v>
      </c>
      <c r="FI115">
        <f t="shared" si="166"/>
        <v>0.3270890015789707</v>
      </c>
      <c r="FJ115">
        <f t="shared" si="167"/>
        <v>0.13660439595662577</v>
      </c>
      <c r="FK115">
        <f t="shared" si="168"/>
        <v>0.3270890015789707</v>
      </c>
      <c r="FL115">
        <f t="shared" si="169"/>
        <v>0.25681391742080717</v>
      </c>
      <c r="FM115">
        <f t="shared" si="170"/>
        <v>0.16134295643447069</v>
      </c>
      <c r="FN115">
        <f t="shared" si="171"/>
        <v>0.26965374875451614</v>
      </c>
      <c r="FO115">
        <f t="shared" si="172"/>
        <v>0.54748984929094879</v>
      </c>
      <c r="FP115">
        <f t="shared" si="173"/>
        <v>8.0408552272041994E-2</v>
      </c>
      <c r="FQ115">
        <f t="shared" si="174"/>
        <v>0.5547209760087255</v>
      </c>
      <c r="FR115">
        <f t="shared" si="175"/>
        <v>0.13957440266307283</v>
      </c>
      <c r="FS115">
        <f t="shared" si="176"/>
        <v>0</v>
      </c>
      <c r="FT115">
        <f t="shared" si="177"/>
        <v>0.45553335697836084</v>
      </c>
    </row>
    <row r="116" spans="1:176">
      <c r="A116" t="s">
        <v>92</v>
      </c>
      <c r="B116" t="s">
        <v>100</v>
      </c>
      <c r="C116" t="s">
        <v>373</v>
      </c>
      <c r="D116" s="25" t="s">
        <v>356</v>
      </c>
      <c r="E116" s="25" t="s">
        <v>259</v>
      </c>
      <c r="F116">
        <v>4.42282176028306E-3</v>
      </c>
      <c r="G116">
        <v>0.10614772224679343</v>
      </c>
      <c r="H116">
        <v>0.32728881026094631</v>
      </c>
      <c r="I116">
        <v>5.6417489421720732E-3</v>
      </c>
      <c r="J116">
        <v>6.6342326404245894E-2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1.769128704113224E-2</v>
      </c>
      <c r="S116">
        <v>0</v>
      </c>
      <c r="T116">
        <v>0</v>
      </c>
      <c r="U116">
        <v>0</v>
      </c>
      <c r="V116">
        <v>8.84564352056612E-3</v>
      </c>
      <c r="W116">
        <v>8.84564352056612E-3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2.6536930561698355E-2</v>
      </c>
      <c r="AE116">
        <v>5.3073861123396709E-2</v>
      </c>
      <c r="AF116">
        <v>0</v>
      </c>
      <c r="AG116">
        <v>0</v>
      </c>
      <c r="AH116">
        <v>0</v>
      </c>
      <c r="AI116">
        <v>0</v>
      </c>
      <c r="AJ116">
        <v>7.5187969924812026E-2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4.42282176028306E-3</v>
      </c>
      <c r="AQ116">
        <v>0</v>
      </c>
      <c r="AR116">
        <v>0</v>
      </c>
      <c r="AS116">
        <v>0</v>
      </c>
      <c r="AT116">
        <v>0</v>
      </c>
      <c r="AU116">
        <v>3.9805395842547532E-2</v>
      </c>
      <c r="AV116">
        <v>0</v>
      </c>
      <c r="AW116">
        <v>0</v>
      </c>
      <c r="AX116">
        <v>0.1238390092879257</v>
      </c>
      <c r="AY116">
        <v>8.4033613445378158E-2</v>
      </c>
      <c r="AZ116">
        <v>0</v>
      </c>
      <c r="BA116">
        <v>0</v>
      </c>
      <c r="BB116">
        <v>4.4449358690844744E-2</v>
      </c>
      <c r="BC116">
        <v>4.42282176028306E-3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4.6439628482972126E-3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 s="27">
        <f t="shared" si="89"/>
        <v>3</v>
      </c>
      <c r="CA116">
        <f t="shared" si="90"/>
        <v>11</v>
      </c>
      <c r="CB116">
        <f t="shared" si="91"/>
        <v>14</v>
      </c>
      <c r="CC116">
        <f>[1]!shannonweaver(J116:BT116)</f>
        <v>2.2490968738737673</v>
      </c>
      <c r="CD116">
        <f t="shared" si="92"/>
        <v>0.85223494337717076</v>
      </c>
      <c r="CL116">
        <v>1</v>
      </c>
      <c r="CN116">
        <f t="shared" si="93"/>
        <v>14</v>
      </c>
      <c r="CO116">
        <f t="shared" si="94"/>
        <v>0.44350110321019487</v>
      </c>
      <c r="CP116">
        <f t="shared" si="95"/>
        <v>4.42282176028306E-3</v>
      </c>
      <c r="CQ116">
        <f t="shared" si="96"/>
        <v>0.10614772224679343</v>
      </c>
      <c r="CR116">
        <f t="shared" si="97"/>
        <v>0.33293055920311837</v>
      </c>
      <c r="CS116">
        <f t="shared" si="98"/>
        <v>6.6342326404245894E-2</v>
      </c>
      <c r="CT116">
        <f t="shared" si="99"/>
        <v>0</v>
      </c>
      <c r="CU116">
        <f t="shared" si="100"/>
        <v>0</v>
      </c>
      <c r="CV116">
        <f t="shared" si="101"/>
        <v>0</v>
      </c>
      <c r="CW116">
        <f t="shared" si="102"/>
        <v>1.769128704113224E-2</v>
      </c>
      <c r="CX116">
        <f t="shared" si="103"/>
        <v>8.84564352056612E-3</v>
      </c>
      <c r="CY116">
        <f t="shared" si="104"/>
        <v>2.6536930561698355E-2</v>
      </c>
      <c r="CZ116">
        <f t="shared" si="105"/>
        <v>0</v>
      </c>
      <c r="DA116">
        <f t="shared" si="106"/>
        <v>5.3073861123396709E-2</v>
      </c>
      <c r="DB116">
        <f t="shared" si="107"/>
        <v>0</v>
      </c>
      <c r="DC116">
        <f t="shared" si="108"/>
        <v>7.5187969924812026E-2</v>
      </c>
      <c r="DD116">
        <f t="shared" si="109"/>
        <v>0</v>
      </c>
      <c r="DE116">
        <f t="shared" si="110"/>
        <v>0</v>
      </c>
      <c r="DF116">
        <f t="shared" si="111"/>
        <v>3.3808657787318029E-2</v>
      </c>
      <c r="DG116">
        <f t="shared" si="112"/>
        <v>0</v>
      </c>
      <c r="DH116">
        <f t="shared" si="113"/>
        <v>0</v>
      </c>
      <c r="DI116">
        <f t="shared" si="114"/>
        <v>3.9805395842547532E-2</v>
      </c>
      <c r="DJ116">
        <f t="shared" si="115"/>
        <v>0</v>
      </c>
      <c r="DK116">
        <f t="shared" si="116"/>
        <v>0.20787262273330387</v>
      </c>
      <c r="DL116">
        <f t="shared" si="117"/>
        <v>4.8872180451127803E-2</v>
      </c>
      <c r="DM116">
        <f t="shared" si="118"/>
        <v>1.3489606368863333E-2</v>
      </c>
      <c r="DN116">
        <f t="shared" si="119"/>
        <v>6.6342326404245894E-2</v>
      </c>
      <c r="DO116">
        <f t="shared" si="120"/>
        <v>0.49579831932773105</v>
      </c>
      <c r="DP116">
        <f t="shared" si="121"/>
        <v>0.56214064573197697</v>
      </c>
      <c r="DQ116">
        <f t="shared" si="122"/>
        <v>11</v>
      </c>
      <c r="DR116" s="50">
        <f t="shared" si="123"/>
        <v>1.1762361385777984</v>
      </c>
      <c r="DS116" s="50">
        <f t="shared" si="124"/>
        <v>0.7287783360918495</v>
      </c>
      <c r="DT116">
        <f t="shared" si="125"/>
        <v>6.6553419413395584E-2</v>
      </c>
      <c r="DU116">
        <f t="shared" si="126"/>
        <v>0.33186115286813195</v>
      </c>
      <c r="DV116">
        <f t="shared" si="127"/>
        <v>0.61505243759533801</v>
      </c>
      <c r="DW116">
        <f t="shared" si="128"/>
        <v>0.26050654794293721</v>
      </c>
      <c r="DX116">
        <f t="shared" si="129"/>
        <v>0</v>
      </c>
      <c r="DY116">
        <f t="shared" si="130"/>
        <v>0</v>
      </c>
      <c r="DZ116">
        <f t="shared" si="131"/>
        <v>0</v>
      </c>
      <c r="EA116">
        <f t="shared" si="132"/>
        <v>0.13340393530742081</v>
      </c>
      <c r="EB116">
        <f t="shared" si="133"/>
        <v>9.4190493539963435E-2</v>
      </c>
      <c r="EC116">
        <f t="shared" si="134"/>
        <v>0.1636308246793603</v>
      </c>
      <c r="ED116">
        <f t="shared" si="135"/>
        <v>0</v>
      </c>
      <c r="EE116">
        <f t="shared" si="136"/>
        <v>0.23246575303145056</v>
      </c>
      <c r="EF116">
        <f t="shared" si="137"/>
        <v>0</v>
      </c>
      <c r="EG116">
        <f t="shared" si="138"/>
        <v>0.27776213762302637</v>
      </c>
      <c r="EH116">
        <f t="shared" si="139"/>
        <v>0</v>
      </c>
      <c r="EI116">
        <f t="shared" si="140"/>
        <v>0</v>
      </c>
      <c r="EJ116">
        <f t="shared" si="141"/>
        <v>0.18492346877927868</v>
      </c>
      <c r="EK116">
        <f t="shared" si="142"/>
        <v>0</v>
      </c>
      <c r="EL116">
        <f t="shared" si="143"/>
        <v>0</v>
      </c>
      <c r="EM116">
        <f t="shared" si="144"/>
        <v>0.20086079799492293</v>
      </c>
      <c r="EN116">
        <f t="shared" si="145"/>
        <v>0</v>
      </c>
      <c r="EO116">
        <f t="shared" si="146"/>
        <v>0.47341742439486928</v>
      </c>
      <c r="EP116">
        <f t="shared" si="147"/>
        <v>0.22291202622867221</v>
      </c>
      <c r="EQ116">
        <f t="shared" si="148"/>
        <v>0.1164074871892526</v>
      </c>
      <c r="ER116">
        <f t="shared" si="149"/>
        <v>0.26050654794293721</v>
      </c>
      <c r="ES116">
        <f t="shared" si="150"/>
        <v>0.78119643327229005</v>
      </c>
      <c r="ET116">
        <f t="shared" si="151"/>
        <v>0.84769990041866028</v>
      </c>
      <c r="EU116" s="27">
        <f t="shared" si="152"/>
        <v>4.42282176028306E-3</v>
      </c>
      <c r="EV116">
        <f t="shared" si="153"/>
        <v>0.10614772224679343</v>
      </c>
      <c r="EW116">
        <f t="shared" si="154"/>
        <v>0.33293055920311837</v>
      </c>
      <c r="EX116">
        <f t="shared" si="155"/>
        <v>6.6342326404245894E-2</v>
      </c>
      <c r="EY116">
        <f t="shared" si="156"/>
        <v>2.6536930561698355E-2</v>
      </c>
      <c r="EZ116">
        <f t="shared" si="157"/>
        <v>0</v>
      </c>
      <c r="FA116">
        <f t="shared" si="158"/>
        <v>7.0765148164528946E-2</v>
      </c>
      <c r="FB116">
        <f t="shared" si="159"/>
        <v>0.20787262273330387</v>
      </c>
      <c r="FC116">
        <f t="shared" si="160"/>
        <v>4.8872180451127803E-2</v>
      </c>
      <c r="FD116">
        <f t="shared" si="161"/>
        <v>0.25674480318443166</v>
      </c>
      <c r="FE116">
        <f t="shared" si="162"/>
        <v>1.3489606368863333E-2</v>
      </c>
      <c r="FF116">
        <f t="shared" si="163"/>
        <v>8.84564352056612E-3</v>
      </c>
      <c r="FG116">
        <f t="shared" si="164"/>
        <v>0.11941618752764263</v>
      </c>
      <c r="FH116" s="27">
        <f t="shared" si="165"/>
        <v>6.6553419413395584E-2</v>
      </c>
      <c r="FI116">
        <f t="shared" si="166"/>
        <v>0.33186115286813195</v>
      </c>
      <c r="FJ116">
        <f t="shared" si="167"/>
        <v>0.61505243759533801</v>
      </c>
      <c r="FK116">
        <f t="shared" si="168"/>
        <v>0.26050654794293721</v>
      </c>
      <c r="FL116">
        <f t="shared" si="169"/>
        <v>0.1636308246793603</v>
      </c>
      <c r="FM116">
        <f t="shared" si="170"/>
        <v>0</v>
      </c>
      <c r="FN116">
        <f t="shared" si="171"/>
        <v>0.26925898542566573</v>
      </c>
      <c r="FO116">
        <f t="shared" si="172"/>
        <v>0.47341742439486928</v>
      </c>
      <c r="FP116">
        <f t="shared" si="173"/>
        <v>0.22291202622867221</v>
      </c>
      <c r="FQ116">
        <f t="shared" si="174"/>
        <v>0.53135260357619218</v>
      </c>
      <c r="FR116">
        <f t="shared" si="175"/>
        <v>0.1164074871892526</v>
      </c>
      <c r="FS116">
        <f t="shared" si="176"/>
        <v>9.4190493539963435E-2</v>
      </c>
      <c r="FT116">
        <f t="shared" si="177"/>
        <v>0.35284238049997024</v>
      </c>
    </row>
    <row r="117" spans="1:176">
      <c r="A117" t="s">
        <v>93</v>
      </c>
      <c r="B117" t="s">
        <v>100</v>
      </c>
      <c r="C117" t="s">
        <v>373</v>
      </c>
      <c r="D117" s="25" t="s">
        <v>356</v>
      </c>
      <c r="E117" s="25" t="s">
        <v>259</v>
      </c>
      <c r="F117">
        <v>5.8771672054069943E-3</v>
      </c>
      <c r="G117">
        <v>0.20599471054951515</v>
      </c>
      <c r="H117">
        <v>0.19982368498383782</v>
      </c>
      <c r="I117">
        <v>5.6417489421720732E-3</v>
      </c>
      <c r="J117">
        <v>0.11754334410813989</v>
      </c>
      <c r="K117">
        <v>0</v>
      </c>
      <c r="L117">
        <v>0</v>
      </c>
      <c r="M117">
        <v>0</v>
      </c>
      <c r="N117">
        <v>0</v>
      </c>
      <c r="O117">
        <v>5.8771672054069943E-3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5.8771672054069943E-3</v>
      </c>
      <c r="AE117">
        <v>1.1754334410813989E-2</v>
      </c>
      <c r="AF117">
        <v>2.9385836027034967E-2</v>
      </c>
      <c r="AG117">
        <v>5.8771672054069943E-3</v>
      </c>
      <c r="AH117">
        <v>0</v>
      </c>
      <c r="AI117">
        <v>0</v>
      </c>
      <c r="AJ117">
        <v>3.5556861592712312E-2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2.9385836027034967E-2</v>
      </c>
      <c r="AQ117">
        <v>0</v>
      </c>
      <c r="AR117">
        <v>0</v>
      </c>
      <c r="AS117">
        <v>0</v>
      </c>
      <c r="AT117">
        <v>0</v>
      </c>
      <c r="AU117">
        <v>3.5263003232441963E-2</v>
      </c>
      <c r="AV117">
        <v>0</v>
      </c>
      <c r="AW117">
        <v>0</v>
      </c>
      <c r="AX117">
        <v>0.12929767851895391</v>
      </c>
      <c r="AY117">
        <v>0.11196003526300327</v>
      </c>
      <c r="AZ117">
        <v>0</v>
      </c>
      <c r="BA117">
        <v>0</v>
      </c>
      <c r="BB117">
        <v>3.5263003232441963E-2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5.8771672054069943E-3</v>
      </c>
      <c r="BQ117">
        <v>0</v>
      </c>
      <c r="BR117">
        <v>0</v>
      </c>
      <c r="BS117">
        <v>0</v>
      </c>
      <c r="BT117">
        <v>2.3508668821627977E-2</v>
      </c>
      <c r="BU117">
        <v>0</v>
      </c>
      <c r="BV117">
        <v>5.8771672054069943E-3</v>
      </c>
      <c r="BW117">
        <v>0</v>
      </c>
      <c r="BX117">
        <v>0</v>
      </c>
      <c r="BY117">
        <v>0</v>
      </c>
      <c r="BZ117" s="27">
        <f t="shared" si="89"/>
        <v>2</v>
      </c>
      <c r="CA117">
        <f t="shared" si="90"/>
        <v>12</v>
      </c>
      <c r="CB117">
        <f t="shared" si="91"/>
        <v>14</v>
      </c>
      <c r="CC117">
        <f>[1]!shannonweaver(J117:BT117)</f>
        <v>2.1796155681123435</v>
      </c>
      <c r="CD117">
        <f t="shared" si="92"/>
        <v>0.82590686593007978</v>
      </c>
      <c r="CE117">
        <v>1</v>
      </c>
      <c r="CL117">
        <v>1</v>
      </c>
      <c r="CN117">
        <f t="shared" si="93"/>
        <v>15</v>
      </c>
      <c r="CO117">
        <f t="shared" si="94"/>
        <v>0.41733731168093202</v>
      </c>
      <c r="CP117">
        <f t="shared" si="95"/>
        <v>5.8771672054069943E-3</v>
      </c>
      <c r="CQ117">
        <f t="shared" si="96"/>
        <v>0.20599471054951515</v>
      </c>
      <c r="CR117">
        <f t="shared" si="97"/>
        <v>0.20546543392600988</v>
      </c>
      <c r="CS117">
        <f t="shared" si="98"/>
        <v>0.11754334410813989</v>
      </c>
      <c r="CT117">
        <f t="shared" si="99"/>
        <v>0</v>
      </c>
      <c r="CU117">
        <f t="shared" si="100"/>
        <v>0</v>
      </c>
      <c r="CV117">
        <f t="shared" si="101"/>
        <v>5.8771672054069943E-3</v>
      </c>
      <c r="CW117">
        <f t="shared" si="102"/>
        <v>0</v>
      </c>
      <c r="CX117">
        <f t="shared" si="103"/>
        <v>0</v>
      </c>
      <c r="CY117">
        <f t="shared" si="104"/>
        <v>5.8771672054069943E-3</v>
      </c>
      <c r="CZ117">
        <f t="shared" si="105"/>
        <v>0</v>
      </c>
      <c r="DA117">
        <f t="shared" si="106"/>
        <v>4.7017337643255948E-2</v>
      </c>
      <c r="DB117">
        <f t="shared" si="107"/>
        <v>0</v>
      </c>
      <c r="DC117">
        <f t="shared" si="108"/>
        <v>3.5556861592712312E-2</v>
      </c>
      <c r="DD117">
        <f t="shared" si="109"/>
        <v>0</v>
      </c>
      <c r="DE117">
        <f t="shared" si="110"/>
        <v>0</v>
      </c>
      <c r="DF117">
        <f t="shared" si="111"/>
        <v>3.5593663287493804E-2</v>
      </c>
      <c r="DG117">
        <f t="shared" si="112"/>
        <v>0</v>
      </c>
      <c r="DH117">
        <f t="shared" si="113"/>
        <v>0</v>
      </c>
      <c r="DI117">
        <f t="shared" si="114"/>
        <v>3.5263003232441963E-2</v>
      </c>
      <c r="DJ117">
        <f t="shared" si="115"/>
        <v>0</v>
      </c>
      <c r="DK117">
        <f t="shared" si="116"/>
        <v>0.24125771378195718</v>
      </c>
      <c r="DL117">
        <f t="shared" si="117"/>
        <v>3.5263003232441963E-2</v>
      </c>
      <c r="DM117">
        <f t="shared" si="118"/>
        <v>5.8771672054069943E-3</v>
      </c>
      <c r="DN117">
        <f t="shared" si="119"/>
        <v>0.11754334410813989</v>
      </c>
      <c r="DO117">
        <f t="shared" si="120"/>
        <v>0.46488392594769334</v>
      </c>
      <c r="DP117">
        <f t="shared" si="121"/>
        <v>0.58242727005583306</v>
      </c>
      <c r="DQ117">
        <f t="shared" si="122"/>
        <v>10</v>
      </c>
      <c r="DR117" s="50">
        <f t="shared" si="123"/>
        <v>1.1403849514108952</v>
      </c>
      <c r="DS117" s="50">
        <f t="shared" si="124"/>
        <v>0.70235420400366699</v>
      </c>
      <c r="DT117">
        <f t="shared" si="125"/>
        <v>7.6737977104002847E-2</v>
      </c>
      <c r="DU117">
        <f t="shared" si="126"/>
        <v>0.47109962444120401</v>
      </c>
      <c r="DV117">
        <f t="shared" si="127"/>
        <v>0.47044495834776984</v>
      </c>
      <c r="DW117">
        <f t="shared" si="128"/>
        <v>0.34994479415670998</v>
      </c>
      <c r="DX117">
        <f t="shared" si="129"/>
        <v>0</v>
      </c>
      <c r="DY117">
        <f t="shared" si="130"/>
        <v>0</v>
      </c>
      <c r="DZ117">
        <f t="shared" si="131"/>
        <v>7.6737977104002847E-2</v>
      </c>
      <c r="EA117">
        <f t="shared" si="132"/>
        <v>0</v>
      </c>
      <c r="EB117">
        <f t="shared" si="133"/>
        <v>0</v>
      </c>
      <c r="EC117">
        <f t="shared" si="134"/>
        <v>7.6737977104002847E-2</v>
      </c>
      <c r="ED117">
        <f t="shared" si="135"/>
        <v>0</v>
      </c>
      <c r="EE117">
        <f t="shared" si="136"/>
        <v>0.21857097255585356</v>
      </c>
      <c r="EF117">
        <f t="shared" si="137"/>
        <v>0</v>
      </c>
      <c r="EG117">
        <f t="shared" si="138"/>
        <v>0.18970100424221242</v>
      </c>
      <c r="EH117">
        <f t="shared" si="139"/>
        <v>0</v>
      </c>
      <c r="EI117">
        <f t="shared" si="140"/>
        <v>0</v>
      </c>
      <c r="EJ117">
        <f t="shared" si="141"/>
        <v>0.18980034548997976</v>
      </c>
      <c r="EK117">
        <f t="shared" si="142"/>
        <v>0</v>
      </c>
      <c r="EL117">
        <f t="shared" si="143"/>
        <v>0</v>
      </c>
      <c r="EM117">
        <f t="shared" si="144"/>
        <v>0.1889059897845238</v>
      </c>
      <c r="EN117">
        <f t="shared" si="145"/>
        <v>0</v>
      </c>
      <c r="EO117">
        <f t="shared" si="146"/>
        <v>0.5134438187381285</v>
      </c>
      <c r="EP117">
        <f t="shared" si="147"/>
        <v>0.1889059897845238</v>
      </c>
      <c r="EQ117">
        <f t="shared" si="148"/>
        <v>7.6737977104002847E-2</v>
      </c>
      <c r="ER117">
        <f t="shared" si="149"/>
        <v>0.34994479415670998</v>
      </c>
      <c r="ES117">
        <f t="shared" si="150"/>
        <v>0.75025315641913726</v>
      </c>
      <c r="ET117">
        <f t="shared" si="151"/>
        <v>0.86820342929593164</v>
      </c>
      <c r="EU117" s="27">
        <f t="shared" si="152"/>
        <v>5.8771672054069943E-3</v>
      </c>
      <c r="EV117">
        <f t="shared" si="153"/>
        <v>0.20599471054951515</v>
      </c>
      <c r="EW117">
        <f t="shared" si="154"/>
        <v>0.20546543392600988</v>
      </c>
      <c r="EX117">
        <f t="shared" si="155"/>
        <v>0.11754334410813989</v>
      </c>
      <c r="EY117">
        <f t="shared" si="156"/>
        <v>2.938583602703497E-2</v>
      </c>
      <c r="EZ117">
        <f t="shared" si="157"/>
        <v>5.8771672054069943E-3</v>
      </c>
      <c r="FA117">
        <f t="shared" si="158"/>
        <v>4.7017337643255948E-2</v>
      </c>
      <c r="FB117">
        <f t="shared" si="159"/>
        <v>0.24125771378195718</v>
      </c>
      <c r="FC117">
        <f t="shared" si="160"/>
        <v>3.5263003232441963E-2</v>
      </c>
      <c r="FD117">
        <f t="shared" si="161"/>
        <v>0.27652071701439912</v>
      </c>
      <c r="FE117">
        <f t="shared" si="162"/>
        <v>5.8771672054069943E-3</v>
      </c>
      <c r="FF117">
        <f t="shared" si="163"/>
        <v>0</v>
      </c>
      <c r="FG117">
        <f t="shared" si="164"/>
        <v>0.10020570085218924</v>
      </c>
      <c r="FH117" s="27">
        <f t="shared" si="165"/>
        <v>7.6737977104002847E-2</v>
      </c>
      <c r="FI117">
        <f t="shared" si="166"/>
        <v>0.47109962444120401</v>
      </c>
      <c r="FJ117">
        <f t="shared" si="167"/>
        <v>0.47044495834776984</v>
      </c>
      <c r="FK117">
        <f t="shared" si="168"/>
        <v>0.34994479415670998</v>
      </c>
      <c r="FL117">
        <f t="shared" si="169"/>
        <v>0.17227384223156547</v>
      </c>
      <c r="FM117">
        <f t="shared" si="170"/>
        <v>7.6737977104002847E-2</v>
      </c>
      <c r="FN117">
        <f t="shared" si="171"/>
        <v>0.21857097255585356</v>
      </c>
      <c r="FO117">
        <f t="shared" si="172"/>
        <v>0.5134438187381285</v>
      </c>
      <c r="FP117">
        <f t="shared" si="173"/>
        <v>0.1889059897845238</v>
      </c>
      <c r="FQ117">
        <f t="shared" si="174"/>
        <v>0.55371691457855765</v>
      </c>
      <c r="FR117">
        <f t="shared" si="175"/>
        <v>7.6737977104002847E-2</v>
      </c>
      <c r="FS117">
        <f t="shared" si="176"/>
        <v>0</v>
      </c>
      <c r="FT117">
        <f t="shared" si="177"/>
        <v>0.32209323260598355</v>
      </c>
    </row>
    <row r="118" spans="1:176">
      <c r="A118" t="s">
        <v>94</v>
      </c>
      <c r="B118" t="s">
        <v>100</v>
      </c>
      <c r="C118" t="s">
        <v>373</v>
      </c>
      <c r="D118" s="25" t="s">
        <v>356</v>
      </c>
      <c r="E118" s="25" t="s">
        <v>259</v>
      </c>
      <c r="F118">
        <v>2.1592442645074227E-2</v>
      </c>
      <c r="G118">
        <v>0.17273954116059381</v>
      </c>
      <c r="H118">
        <v>0.34547908232118751</v>
      </c>
      <c r="I118">
        <v>5.6417489421720732E-3</v>
      </c>
      <c r="J118">
        <v>8.0971659919028355E-2</v>
      </c>
      <c r="K118">
        <v>0</v>
      </c>
      <c r="L118">
        <v>0</v>
      </c>
      <c r="M118">
        <v>0</v>
      </c>
      <c r="N118">
        <v>5.3981106612685566E-3</v>
      </c>
      <c r="O118">
        <v>0</v>
      </c>
      <c r="P118">
        <v>0</v>
      </c>
      <c r="Q118">
        <v>0</v>
      </c>
      <c r="R118">
        <v>0</v>
      </c>
      <c r="S118">
        <v>5.3981106612685566E-3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3.7786774628879895E-2</v>
      </c>
      <c r="AF118">
        <v>0</v>
      </c>
      <c r="AG118">
        <v>0</v>
      </c>
      <c r="AH118">
        <v>0</v>
      </c>
      <c r="AI118">
        <v>0</v>
      </c>
      <c r="AJ118">
        <v>3.7786774628879895E-2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5.3981106612685566E-3</v>
      </c>
      <c r="AQ118">
        <v>8.0971659919028347E-4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0.11336032388663972</v>
      </c>
      <c r="AY118">
        <v>8.6639676113360348E-2</v>
      </c>
      <c r="AZ118">
        <v>0</v>
      </c>
      <c r="BA118">
        <v>0</v>
      </c>
      <c r="BB118">
        <v>1.1066126855600541E-2</v>
      </c>
      <c r="BC118">
        <v>5.3981106612685566E-3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2.1592442645074227E-2</v>
      </c>
      <c r="BX118">
        <v>4.3184885290148453E-2</v>
      </c>
      <c r="BY118">
        <v>5.3981106612685566E-3</v>
      </c>
      <c r="BZ118" s="27">
        <f t="shared" si="89"/>
        <v>3</v>
      </c>
      <c r="CA118">
        <f t="shared" si="90"/>
        <v>8</v>
      </c>
      <c r="CB118">
        <f t="shared" si="91"/>
        <v>11</v>
      </c>
      <c r="CC118">
        <f>[1]!shannonweaver(J118:BT118)</f>
        <v>1.8228922313604325</v>
      </c>
      <c r="CD118">
        <f t="shared" si="92"/>
        <v>0.76020510655292162</v>
      </c>
      <c r="CE118">
        <v>1</v>
      </c>
      <c r="CL118">
        <v>1</v>
      </c>
      <c r="CN118">
        <f t="shared" si="93"/>
        <v>12</v>
      </c>
      <c r="CO118">
        <f t="shared" si="94"/>
        <v>0.54545281506902765</v>
      </c>
      <c r="CP118">
        <f t="shared" si="95"/>
        <v>2.1592442645074227E-2</v>
      </c>
      <c r="CQ118">
        <f t="shared" si="96"/>
        <v>0.17273954116059381</v>
      </c>
      <c r="CR118">
        <f t="shared" si="97"/>
        <v>0.35112083126335958</v>
      </c>
      <c r="CS118">
        <f t="shared" si="98"/>
        <v>8.0971659919028355E-2</v>
      </c>
      <c r="CT118">
        <f t="shared" si="99"/>
        <v>0</v>
      </c>
      <c r="CU118">
        <f t="shared" si="100"/>
        <v>5.3981106612685566E-3</v>
      </c>
      <c r="CV118">
        <f t="shared" si="101"/>
        <v>0</v>
      </c>
      <c r="CW118">
        <f t="shared" si="102"/>
        <v>5.3981106612685566E-3</v>
      </c>
      <c r="CX118">
        <f t="shared" si="103"/>
        <v>0</v>
      </c>
      <c r="CY118">
        <f t="shared" si="104"/>
        <v>0</v>
      </c>
      <c r="CZ118">
        <f t="shared" si="105"/>
        <v>0</v>
      </c>
      <c r="DA118">
        <f t="shared" si="106"/>
        <v>3.7786774628879895E-2</v>
      </c>
      <c r="DB118">
        <f t="shared" si="107"/>
        <v>0</v>
      </c>
      <c r="DC118">
        <f t="shared" si="108"/>
        <v>3.7786774628879895E-2</v>
      </c>
      <c r="DD118">
        <f t="shared" si="109"/>
        <v>0</v>
      </c>
      <c r="DE118">
        <f t="shared" si="110"/>
        <v>0</v>
      </c>
      <c r="DF118">
        <f t="shared" si="111"/>
        <v>3.2810310158862689E-2</v>
      </c>
      <c r="DG118">
        <f t="shared" si="112"/>
        <v>0</v>
      </c>
      <c r="DH118">
        <f t="shared" si="113"/>
        <v>0</v>
      </c>
      <c r="DI118">
        <f t="shared" si="114"/>
        <v>0</v>
      </c>
      <c r="DJ118">
        <f t="shared" si="115"/>
        <v>0</v>
      </c>
      <c r="DK118">
        <f t="shared" si="116"/>
        <v>0.20000000000000007</v>
      </c>
      <c r="DL118">
        <f t="shared" si="117"/>
        <v>1.6464237516869096E-2</v>
      </c>
      <c r="DM118">
        <f t="shared" si="118"/>
        <v>0</v>
      </c>
      <c r="DN118">
        <f t="shared" si="119"/>
        <v>8.6369770580296906E-2</v>
      </c>
      <c r="DO118">
        <f t="shared" si="120"/>
        <v>0.30364372469635637</v>
      </c>
      <c r="DP118">
        <f t="shared" si="121"/>
        <v>0.39001349527665319</v>
      </c>
      <c r="DQ118">
        <f t="shared" si="122"/>
        <v>8</v>
      </c>
      <c r="DR118" s="50">
        <f t="shared" si="123"/>
        <v>1.0590637987263523</v>
      </c>
      <c r="DS118" s="50">
        <f t="shared" si="124"/>
        <v>0.83091381483593241</v>
      </c>
      <c r="DT118">
        <f t="shared" si="125"/>
        <v>0.14747768908977549</v>
      </c>
      <c r="DU118">
        <f t="shared" si="126"/>
        <v>0.42862377512452321</v>
      </c>
      <c r="DV118">
        <f t="shared" si="127"/>
        <v>0.63422635405792471</v>
      </c>
      <c r="DW118">
        <f t="shared" si="128"/>
        <v>0.2885424115290538</v>
      </c>
      <c r="DX118">
        <f t="shared" si="129"/>
        <v>0</v>
      </c>
      <c r="DY118">
        <f t="shared" si="130"/>
        <v>7.3538098442114799E-2</v>
      </c>
      <c r="DZ118">
        <f t="shared" si="131"/>
        <v>0</v>
      </c>
      <c r="EA118">
        <f t="shared" si="132"/>
        <v>7.3538098442114799E-2</v>
      </c>
      <c r="EB118">
        <f t="shared" si="133"/>
        <v>0</v>
      </c>
      <c r="EC118">
        <f t="shared" si="134"/>
        <v>0</v>
      </c>
      <c r="ED118">
        <f t="shared" si="135"/>
        <v>0</v>
      </c>
      <c r="EE118">
        <f t="shared" si="136"/>
        <v>0.19563372045946409</v>
      </c>
      <c r="EF118">
        <f t="shared" si="137"/>
        <v>0</v>
      </c>
      <c r="EG118">
        <f t="shared" si="138"/>
        <v>0.19563372045946409</v>
      </c>
      <c r="EH118">
        <f t="shared" si="139"/>
        <v>0</v>
      </c>
      <c r="EI118">
        <f t="shared" si="140"/>
        <v>0</v>
      </c>
      <c r="EJ118">
        <f t="shared" si="141"/>
        <v>0.18214160384155978</v>
      </c>
      <c r="EK118">
        <f t="shared" si="142"/>
        <v>0</v>
      </c>
      <c r="EL118">
        <f t="shared" si="143"/>
        <v>0</v>
      </c>
      <c r="EM118">
        <f t="shared" si="144"/>
        <v>0</v>
      </c>
      <c r="EN118">
        <f t="shared" si="145"/>
        <v>0</v>
      </c>
      <c r="EO118">
        <f t="shared" si="146"/>
        <v>0.46364760900080632</v>
      </c>
      <c r="EP118">
        <f t="shared" si="147"/>
        <v>0.12866777557582793</v>
      </c>
      <c r="EQ118">
        <f t="shared" si="148"/>
        <v>0</v>
      </c>
      <c r="ER118">
        <f t="shared" si="149"/>
        <v>0.29829124848518473</v>
      </c>
      <c r="ES118">
        <f t="shared" si="150"/>
        <v>0.58360853720278905</v>
      </c>
      <c r="ET118">
        <f t="shared" si="151"/>
        <v>0.67450476232262668</v>
      </c>
      <c r="EU118" s="27">
        <f t="shared" si="152"/>
        <v>2.1592442645074227E-2</v>
      </c>
      <c r="EV118">
        <f t="shared" si="153"/>
        <v>0.17273954116059381</v>
      </c>
      <c r="EW118">
        <f t="shared" si="154"/>
        <v>0.35112083126335958</v>
      </c>
      <c r="EX118">
        <f t="shared" si="155"/>
        <v>8.6369770580296906E-2</v>
      </c>
      <c r="EY118">
        <f t="shared" si="156"/>
        <v>0</v>
      </c>
      <c r="EZ118">
        <f t="shared" si="157"/>
        <v>0</v>
      </c>
      <c r="FA118">
        <f t="shared" si="158"/>
        <v>4.3184885290148453E-2</v>
      </c>
      <c r="FB118">
        <f t="shared" si="159"/>
        <v>0.20000000000000007</v>
      </c>
      <c r="FC118">
        <f t="shared" si="160"/>
        <v>1.6464237516869096E-2</v>
      </c>
      <c r="FD118">
        <f t="shared" si="161"/>
        <v>0.21646423751686916</v>
      </c>
      <c r="FE118">
        <f t="shared" si="162"/>
        <v>0</v>
      </c>
      <c r="FF118">
        <f t="shared" si="163"/>
        <v>0</v>
      </c>
      <c r="FG118">
        <f t="shared" si="164"/>
        <v>4.3994601889338736E-2</v>
      </c>
      <c r="FH118" s="27">
        <f t="shared" si="165"/>
        <v>0.14747768908977549</v>
      </c>
      <c r="FI118">
        <f t="shared" si="166"/>
        <v>0.42862377512452321</v>
      </c>
      <c r="FJ118">
        <f t="shared" si="167"/>
        <v>0.63422635405792471</v>
      </c>
      <c r="FK118">
        <f t="shared" si="168"/>
        <v>0.29829124848518473</v>
      </c>
      <c r="FL118">
        <f t="shared" si="169"/>
        <v>0</v>
      </c>
      <c r="FM118">
        <f t="shared" si="170"/>
        <v>0</v>
      </c>
      <c r="FN118">
        <f t="shared" si="171"/>
        <v>0.20933527617284356</v>
      </c>
      <c r="FO118">
        <f t="shared" si="172"/>
        <v>0.46364760900080632</v>
      </c>
      <c r="FP118">
        <f t="shared" si="173"/>
        <v>0.12866777557582793</v>
      </c>
      <c r="FQ118">
        <f t="shared" si="174"/>
        <v>0.48392512296415324</v>
      </c>
      <c r="FR118">
        <f t="shared" si="175"/>
        <v>0</v>
      </c>
      <c r="FS118">
        <f t="shared" si="176"/>
        <v>0</v>
      </c>
      <c r="FT118">
        <f t="shared" si="177"/>
        <v>0.21131814199846718</v>
      </c>
    </row>
    <row r="119" spans="1:176">
      <c r="A119" t="s">
        <v>95</v>
      </c>
      <c r="B119" t="s">
        <v>100</v>
      </c>
      <c r="C119" t="s">
        <v>373</v>
      </c>
      <c r="D119" s="25" t="s">
        <v>356</v>
      </c>
      <c r="E119" s="25" t="s">
        <v>259</v>
      </c>
      <c r="F119">
        <v>1.5201418799087915E-2</v>
      </c>
      <c r="G119">
        <v>0.13174562959209526</v>
      </c>
      <c r="H119">
        <v>0.40537116797567763</v>
      </c>
      <c r="I119">
        <v>5.6417489421720732E-3</v>
      </c>
      <c r="J119">
        <v>5.0671395996959703E-2</v>
      </c>
      <c r="K119">
        <v>0</v>
      </c>
      <c r="L119">
        <v>0</v>
      </c>
      <c r="M119">
        <v>0</v>
      </c>
      <c r="N119">
        <v>0</v>
      </c>
      <c r="O119">
        <v>2.5335697998479855E-2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5.0671395996959709E-3</v>
      </c>
      <c r="AE119">
        <v>1.0134279199391942E-2</v>
      </c>
      <c r="AF119">
        <v>2.0268558398783883E-2</v>
      </c>
      <c r="AG119">
        <v>0</v>
      </c>
      <c r="AH119">
        <v>0</v>
      </c>
      <c r="AI119">
        <v>0</v>
      </c>
      <c r="AJ119">
        <v>7.1193311375728402E-2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1.5201418799087915E-2</v>
      </c>
      <c r="AQ119">
        <v>1.1401064099315935E-2</v>
      </c>
      <c r="AR119">
        <v>0</v>
      </c>
      <c r="AS119">
        <v>0</v>
      </c>
      <c r="AT119">
        <v>0</v>
      </c>
      <c r="AU119">
        <v>1.5201418799087915E-2</v>
      </c>
      <c r="AV119">
        <v>0</v>
      </c>
      <c r="AW119">
        <v>0</v>
      </c>
      <c r="AX119">
        <v>0.13174562959209524</v>
      </c>
      <c r="AY119">
        <v>4.5857613377248529E-2</v>
      </c>
      <c r="AZ119">
        <v>0</v>
      </c>
      <c r="BA119">
        <v>0</v>
      </c>
      <c r="BB119">
        <v>1.0134279199391942E-2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2.0268558398783883E-2</v>
      </c>
      <c r="BU119">
        <v>0</v>
      </c>
      <c r="BV119">
        <v>5.0671395996959709E-3</v>
      </c>
      <c r="BW119">
        <v>1.0134279199391942E-2</v>
      </c>
      <c r="BX119">
        <v>0</v>
      </c>
      <c r="BY119">
        <v>0</v>
      </c>
      <c r="BZ119" s="27">
        <f t="shared" si="89"/>
        <v>2</v>
      </c>
      <c r="CA119">
        <f t="shared" si="90"/>
        <v>11</v>
      </c>
      <c r="CB119">
        <f t="shared" si="91"/>
        <v>13</v>
      </c>
      <c r="CC119">
        <f>[1]!shannonweaver(J119:BT119)</f>
        <v>2.1605668168050487</v>
      </c>
      <c r="CD119">
        <f t="shared" si="92"/>
        <v>0.84234287531637864</v>
      </c>
      <c r="CE119">
        <v>1</v>
      </c>
      <c r="CL119">
        <v>1</v>
      </c>
      <c r="CN119">
        <f t="shared" si="93"/>
        <v>14</v>
      </c>
      <c r="CO119">
        <f t="shared" si="94"/>
        <v>0.5579599653090328</v>
      </c>
      <c r="CP119">
        <f t="shared" si="95"/>
        <v>1.5201418799087915E-2</v>
      </c>
      <c r="CQ119">
        <f t="shared" si="96"/>
        <v>0.13174562959209526</v>
      </c>
      <c r="CR119">
        <f t="shared" si="97"/>
        <v>0.41101291691784969</v>
      </c>
      <c r="CS119">
        <f t="shared" si="98"/>
        <v>5.0671395996959703E-2</v>
      </c>
      <c r="CT119">
        <f t="shared" si="99"/>
        <v>0</v>
      </c>
      <c r="CU119">
        <f t="shared" si="100"/>
        <v>0</v>
      </c>
      <c r="CV119">
        <f t="shared" si="101"/>
        <v>2.5335697998479855E-2</v>
      </c>
      <c r="CW119">
        <f t="shared" si="102"/>
        <v>0</v>
      </c>
      <c r="CX119">
        <f t="shared" si="103"/>
        <v>0</v>
      </c>
      <c r="CY119">
        <f t="shared" si="104"/>
        <v>5.0671395996959709E-3</v>
      </c>
      <c r="CZ119">
        <f t="shared" si="105"/>
        <v>0</v>
      </c>
      <c r="DA119">
        <f t="shared" si="106"/>
        <v>3.0402837598175823E-2</v>
      </c>
      <c r="DB119">
        <f t="shared" si="107"/>
        <v>0</v>
      </c>
      <c r="DC119">
        <f t="shared" si="108"/>
        <v>7.1193311375728402E-2</v>
      </c>
      <c r="DD119">
        <f t="shared" si="109"/>
        <v>0</v>
      </c>
      <c r="DE119">
        <f t="shared" si="110"/>
        <v>0</v>
      </c>
      <c r="DF119">
        <f t="shared" si="111"/>
        <v>3.871832214190267E-2</v>
      </c>
      <c r="DG119">
        <f t="shared" si="112"/>
        <v>0</v>
      </c>
      <c r="DH119">
        <f t="shared" si="113"/>
        <v>0</v>
      </c>
      <c r="DI119">
        <f t="shared" si="114"/>
        <v>1.5201418799087915E-2</v>
      </c>
      <c r="DJ119">
        <f t="shared" si="115"/>
        <v>0</v>
      </c>
      <c r="DK119">
        <f t="shared" si="116"/>
        <v>0.17760324296934377</v>
      </c>
      <c r="DL119">
        <f t="shared" si="117"/>
        <v>1.0134279199391942E-2</v>
      </c>
      <c r="DM119">
        <f t="shared" si="118"/>
        <v>0</v>
      </c>
      <c r="DN119">
        <f t="shared" si="119"/>
        <v>5.0671395996959703E-2</v>
      </c>
      <c r="DO119">
        <f t="shared" si="120"/>
        <v>0.38180896883709137</v>
      </c>
      <c r="DP119">
        <f t="shared" si="121"/>
        <v>0.43248036483405111</v>
      </c>
      <c r="DQ119">
        <f t="shared" si="122"/>
        <v>9</v>
      </c>
      <c r="DR119" s="50">
        <f t="shared" si="123"/>
        <v>1.1624843868046837</v>
      </c>
      <c r="DS119" s="50">
        <f t="shared" si="124"/>
        <v>0.84348872545527809</v>
      </c>
      <c r="DT119">
        <f t="shared" si="125"/>
        <v>0.12360856433132356</v>
      </c>
      <c r="DU119">
        <f t="shared" si="126"/>
        <v>0.37145094648216836</v>
      </c>
      <c r="DV119">
        <f t="shared" si="127"/>
        <v>0.69593448053852647</v>
      </c>
      <c r="DW119">
        <f t="shared" si="128"/>
        <v>0.22704882869260626</v>
      </c>
      <c r="DX119">
        <f t="shared" si="129"/>
        <v>0</v>
      </c>
      <c r="DY119">
        <f t="shared" si="130"/>
        <v>0</v>
      </c>
      <c r="DZ119">
        <f t="shared" si="131"/>
        <v>0.15985181576598489</v>
      </c>
      <c r="EA119">
        <f t="shared" si="132"/>
        <v>0</v>
      </c>
      <c r="EB119">
        <f t="shared" si="133"/>
        <v>0</v>
      </c>
      <c r="EC119">
        <f t="shared" si="134"/>
        <v>7.1244097575709028E-2</v>
      </c>
      <c r="ED119">
        <f t="shared" si="135"/>
        <v>0</v>
      </c>
      <c r="EE119">
        <f t="shared" si="136"/>
        <v>0.1752599332947827</v>
      </c>
      <c r="EF119">
        <f t="shared" si="137"/>
        <v>0</v>
      </c>
      <c r="EG119">
        <f t="shared" si="138"/>
        <v>0.2700926694357268</v>
      </c>
      <c r="EH119">
        <f t="shared" si="139"/>
        <v>0</v>
      </c>
      <c r="EI119">
        <f t="shared" si="140"/>
        <v>0</v>
      </c>
      <c r="EJ119">
        <f t="shared" si="141"/>
        <v>0.19806213125458164</v>
      </c>
      <c r="EK119">
        <f t="shared" si="142"/>
        <v>0</v>
      </c>
      <c r="EL119">
        <f t="shared" si="143"/>
        <v>0</v>
      </c>
      <c r="EM119">
        <f t="shared" si="144"/>
        <v>0.12360856433132356</v>
      </c>
      <c r="EN119">
        <f t="shared" si="145"/>
        <v>0</v>
      </c>
      <c r="EO119">
        <f t="shared" si="146"/>
        <v>0.43502160887472902</v>
      </c>
      <c r="EP119">
        <f t="shared" si="147"/>
        <v>0.10083997217305989</v>
      </c>
      <c r="EQ119">
        <f t="shared" si="148"/>
        <v>0</v>
      </c>
      <c r="ER119">
        <f t="shared" si="149"/>
        <v>0.22704882869260626</v>
      </c>
      <c r="ES119">
        <f t="shared" si="150"/>
        <v>0.66607781607203465</v>
      </c>
      <c r="ET119">
        <f t="shared" si="151"/>
        <v>0.71767161553582937</v>
      </c>
      <c r="EU119" s="27">
        <f t="shared" si="152"/>
        <v>1.5201418799087915E-2</v>
      </c>
      <c r="EV119">
        <f t="shared" si="153"/>
        <v>0.13174562959209526</v>
      </c>
      <c r="EW119">
        <f t="shared" si="154"/>
        <v>0.41101291691784969</v>
      </c>
      <c r="EX119">
        <f t="shared" si="155"/>
        <v>5.0671395996959703E-2</v>
      </c>
      <c r="EY119">
        <f t="shared" si="156"/>
        <v>2.5335697998479855E-2</v>
      </c>
      <c r="EZ119">
        <f t="shared" si="157"/>
        <v>2.5335697998479855E-2</v>
      </c>
      <c r="FA119">
        <f t="shared" si="158"/>
        <v>3.0402837598175823E-2</v>
      </c>
      <c r="FB119">
        <f t="shared" si="159"/>
        <v>0.17760324296934377</v>
      </c>
      <c r="FC119">
        <f t="shared" si="160"/>
        <v>1.0134279199391942E-2</v>
      </c>
      <c r="FD119">
        <f t="shared" si="161"/>
        <v>0.18773752216873571</v>
      </c>
      <c r="FE119">
        <f t="shared" si="162"/>
        <v>0</v>
      </c>
      <c r="FF119">
        <f t="shared" si="163"/>
        <v>0</v>
      </c>
      <c r="FG119">
        <f t="shared" si="164"/>
        <v>0.11299721307322017</v>
      </c>
      <c r="FH119" s="27">
        <f t="shared" si="165"/>
        <v>0.12360856433132356</v>
      </c>
      <c r="FI119">
        <f t="shared" si="166"/>
        <v>0.37145094648216836</v>
      </c>
      <c r="FJ119">
        <f t="shared" si="167"/>
        <v>0.69593448053852647</v>
      </c>
      <c r="FK119">
        <f t="shared" si="168"/>
        <v>0.22704882869260626</v>
      </c>
      <c r="FL119">
        <f t="shared" si="169"/>
        <v>0.15985181576598489</v>
      </c>
      <c r="FM119">
        <f t="shared" si="170"/>
        <v>0.15985181576598489</v>
      </c>
      <c r="FN119">
        <f t="shared" si="171"/>
        <v>0.1752599332947827</v>
      </c>
      <c r="FO119">
        <f t="shared" si="172"/>
        <v>0.43502160887472902</v>
      </c>
      <c r="FP119">
        <f t="shared" si="173"/>
        <v>0.10083997217305989</v>
      </c>
      <c r="FQ119">
        <f t="shared" si="174"/>
        <v>0.44813659475029444</v>
      </c>
      <c r="FR119">
        <f t="shared" si="175"/>
        <v>0</v>
      </c>
      <c r="FS119">
        <f t="shared" si="176"/>
        <v>0</v>
      </c>
      <c r="FT119">
        <f t="shared" si="177"/>
        <v>0.34282663636087718</v>
      </c>
    </row>
    <row r="120" spans="1:176">
      <c r="A120" t="s">
        <v>96</v>
      </c>
      <c r="B120" t="s">
        <v>100</v>
      </c>
      <c r="C120" t="s">
        <v>373</v>
      </c>
      <c r="D120" s="25" t="s">
        <v>356</v>
      </c>
      <c r="E120" s="25" t="s">
        <v>259</v>
      </c>
      <c r="F120">
        <v>1.1820330969267141E-2</v>
      </c>
      <c r="G120">
        <v>0.26595744680851063</v>
      </c>
      <c r="H120">
        <v>0.24822695035460993</v>
      </c>
      <c r="I120">
        <v>5.6417489421720732E-3</v>
      </c>
      <c r="J120">
        <v>8.8652482269503549E-2</v>
      </c>
      <c r="K120">
        <v>0</v>
      </c>
      <c r="L120">
        <v>0</v>
      </c>
      <c r="M120">
        <v>0</v>
      </c>
      <c r="N120">
        <v>5.9101654846335705E-3</v>
      </c>
      <c r="O120">
        <v>1.1820330969267141E-2</v>
      </c>
      <c r="P120">
        <v>0</v>
      </c>
      <c r="Q120">
        <v>0</v>
      </c>
      <c r="R120">
        <v>0</v>
      </c>
      <c r="S120">
        <v>5.9101654846335705E-3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1.7730496453900714E-2</v>
      </c>
      <c r="AF120">
        <v>1.1820330969267141E-2</v>
      </c>
      <c r="AG120">
        <v>1.1820330969267141E-2</v>
      </c>
      <c r="AH120">
        <v>0</v>
      </c>
      <c r="AI120">
        <v>0</v>
      </c>
      <c r="AJ120">
        <v>4.1666666666666671E-2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5.9101654846335705E-3</v>
      </c>
      <c r="AQ120">
        <v>6.2056737588652494E-3</v>
      </c>
      <c r="AR120">
        <v>0</v>
      </c>
      <c r="AS120">
        <v>0</v>
      </c>
      <c r="AT120">
        <v>0</v>
      </c>
      <c r="AU120">
        <v>2.3640661938534282E-2</v>
      </c>
      <c r="AV120">
        <v>0</v>
      </c>
      <c r="AW120">
        <v>0</v>
      </c>
      <c r="AX120">
        <v>0.11229314420803788</v>
      </c>
      <c r="AY120">
        <v>7.1513002364066214E-2</v>
      </c>
      <c r="AZ120">
        <v>0</v>
      </c>
      <c r="BA120">
        <v>0</v>
      </c>
      <c r="BB120">
        <v>5.9101654846335705E-3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5.9101654846335705E-3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1.7730496453900714E-2</v>
      </c>
      <c r="BU120">
        <v>5.9101654846335705E-3</v>
      </c>
      <c r="BV120">
        <v>0</v>
      </c>
      <c r="BW120">
        <v>1.7730496453900714E-2</v>
      </c>
      <c r="BX120">
        <v>5.9101654846335705E-3</v>
      </c>
      <c r="BY120">
        <v>0</v>
      </c>
      <c r="BZ120" s="27">
        <f t="shared" si="89"/>
        <v>4</v>
      </c>
      <c r="CA120">
        <f t="shared" si="90"/>
        <v>13</v>
      </c>
      <c r="CB120">
        <f t="shared" si="91"/>
        <v>17</v>
      </c>
      <c r="CC120">
        <f>[1]!shannonweaver(J120:BT120)</f>
        <v>2.2343973981363212</v>
      </c>
      <c r="CD120">
        <f t="shared" si="92"/>
        <v>0.78864424481970341</v>
      </c>
      <c r="CE120">
        <v>1</v>
      </c>
      <c r="CL120">
        <v>1</v>
      </c>
      <c r="CN120">
        <f t="shared" si="93"/>
        <v>18</v>
      </c>
      <c r="CO120">
        <f t="shared" si="94"/>
        <v>0.53164647707455981</v>
      </c>
      <c r="CP120">
        <f t="shared" si="95"/>
        <v>1.1820330969267141E-2</v>
      </c>
      <c r="CQ120">
        <f t="shared" si="96"/>
        <v>0.26595744680851063</v>
      </c>
      <c r="CR120">
        <f t="shared" si="97"/>
        <v>0.25386869929678202</v>
      </c>
      <c r="CS120">
        <f t="shared" si="98"/>
        <v>8.8652482269503549E-2</v>
      </c>
      <c r="CT120">
        <f t="shared" si="99"/>
        <v>0</v>
      </c>
      <c r="CU120">
        <f t="shared" si="100"/>
        <v>5.9101654846335705E-3</v>
      </c>
      <c r="CV120">
        <f t="shared" si="101"/>
        <v>1.1820330969267141E-2</v>
      </c>
      <c r="CW120">
        <f t="shared" si="102"/>
        <v>5.9101654846335705E-3</v>
      </c>
      <c r="CX120">
        <f t="shared" si="103"/>
        <v>0</v>
      </c>
      <c r="CY120">
        <f t="shared" si="104"/>
        <v>0</v>
      </c>
      <c r="CZ120">
        <f t="shared" si="105"/>
        <v>0</v>
      </c>
      <c r="DA120">
        <f t="shared" si="106"/>
        <v>4.1371158392434999E-2</v>
      </c>
      <c r="DB120">
        <f t="shared" si="107"/>
        <v>0</v>
      </c>
      <c r="DC120">
        <f t="shared" si="108"/>
        <v>4.1666666666666671E-2</v>
      </c>
      <c r="DD120">
        <f t="shared" si="109"/>
        <v>0</v>
      </c>
      <c r="DE120">
        <f t="shared" si="110"/>
        <v>0</v>
      </c>
      <c r="DF120">
        <f t="shared" si="111"/>
        <v>1.2369324668086906E-2</v>
      </c>
      <c r="DG120">
        <f t="shared" si="112"/>
        <v>0</v>
      </c>
      <c r="DH120">
        <f t="shared" si="113"/>
        <v>0</v>
      </c>
      <c r="DI120">
        <f t="shared" si="114"/>
        <v>2.3640661938534282E-2</v>
      </c>
      <c r="DJ120">
        <f t="shared" si="115"/>
        <v>0</v>
      </c>
      <c r="DK120">
        <f t="shared" si="116"/>
        <v>0.18380614657210409</v>
      </c>
      <c r="DL120">
        <f t="shared" si="117"/>
        <v>5.9101654846335705E-3</v>
      </c>
      <c r="DM120">
        <f t="shared" si="118"/>
        <v>5.9101654846335705E-3</v>
      </c>
      <c r="DN120">
        <f t="shared" si="119"/>
        <v>9.4562647754137114E-2</v>
      </c>
      <c r="DO120">
        <f t="shared" si="120"/>
        <v>0.35579196217494102</v>
      </c>
      <c r="DP120">
        <f t="shared" si="121"/>
        <v>0.45035460992907811</v>
      </c>
      <c r="DQ120">
        <f t="shared" si="122"/>
        <v>11</v>
      </c>
      <c r="DR120" s="50">
        <f t="shared" si="123"/>
        <v>1.0931001866509666</v>
      </c>
      <c r="DS120" s="50">
        <f t="shared" si="124"/>
        <v>0.81706580794037864</v>
      </c>
      <c r="DT120">
        <f t="shared" si="125"/>
        <v>0.10893667993061801</v>
      </c>
      <c r="DU120">
        <f t="shared" si="126"/>
        <v>0.54183687045216222</v>
      </c>
      <c r="DV120">
        <f t="shared" si="127"/>
        <v>0.52805456108531779</v>
      </c>
      <c r="DW120">
        <f t="shared" si="128"/>
        <v>0.3023303463016413</v>
      </c>
      <c r="DX120">
        <f t="shared" si="129"/>
        <v>0</v>
      </c>
      <c r="DY120">
        <f t="shared" si="130"/>
        <v>7.6953529337873944E-2</v>
      </c>
      <c r="DZ120">
        <f t="shared" si="131"/>
        <v>0.10893667993061801</v>
      </c>
      <c r="EA120">
        <f t="shared" si="132"/>
        <v>7.6953529337873944E-2</v>
      </c>
      <c r="EB120">
        <f t="shared" si="133"/>
        <v>0</v>
      </c>
      <c r="EC120">
        <f t="shared" si="134"/>
        <v>0</v>
      </c>
      <c r="ED120">
        <f t="shared" si="135"/>
        <v>0</v>
      </c>
      <c r="EE120">
        <f t="shared" si="136"/>
        <v>0.20482825978719921</v>
      </c>
      <c r="EF120">
        <f t="shared" si="137"/>
        <v>0</v>
      </c>
      <c r="EG120">
        <f t="shared" si="138"/>
        <v>0.20556893116117386</v>
      </c>
      <c r="EH120">
        <f t="shared" si="139"/>
        <v>0</v>
      </c>
      <c r="EI120">
        <f t="shared" si="140"/>
        <v>0</v>
      </c>
      <c r="EJ120">
        <f t="shared" si="141"/>
        <v>0.11144803218301187</v>
      </c>
      <c r="EK120">
        <f t="shared" si="142"/>
        <v>0</v>
      </c>
      <c r="EL120">
        <f t="shared" si="143"/>
        <v>0</v>
      </c>
      <c r="EM120">
        <f t="shared" si="144"/>
        <v>0.15436755078277178</v>
      </c>
      <c r="EN120">
        <f t="shared" si="145"/>
        <v>0</v>
      </c>
      <c r="EO120">
        <f t="shared" si="146"/>
        <v>0.44308234129550267</v>
      </c>
      <c r="EP120">
        <f t="shared" si="147"/>
        <v>7.6953529337873944E-2</v>
      </c>
      <c r="EQ120">
        <f t="shared" si="148"/>
        <v>7.6953529337873944E-2</v>
      </c>
      <c r="ER120">
        <f t="shared" si="149"/>
        <v>0.31257554791382025</v>
      </c>
      <c r="ES120">
        <f t="shared" si="150"/>
        <v>0.63911206113819552</v>
      </c>
      <c r="ET120">
        <f t="shared" si="151"/>
        <v>0.73567083647031895</v>
      </c>
      <c r="EU120" s="27">
        <f t="shared" si="152"/>
        <v>1.1820330969267141E-2</v>
      </c>
      <c r="EV120">
        <f t="shared" si="153"/>
        <v>0.26595744680851063</v>
      </c>
      <c r="EW120">
        <f t="shared" si="154"/>
        <v>0.25386869929678202</v>
      </c>
      <c r="EX120">
        <f t="shared" si="155"/>
        <v>9.4562647754137114E-2</v>
      </c>
      <c r="EY120">
        <f t="shared" si="156"/>
        <v>1.7730496453900714E-2</v>
      </c>
      <c r="EZ120">
        <f t="shared" si="157"/>
        <v>1.1820330969267141E-2</v>
      </c>
      <c r="FA120">
        <f t="shared" si="158"/>
        <v>4.7281323877068571E-2</v>
      </c>
      <c r="FB120">
        <f t="shared" si="159"/>
        <v>0.18380614657210409</v>
      </c>
      <c r="FC120">
        <f t="shared" si="160"/>
        <v>5.9101654846335705E-3</v>
      </c>
      <c r="FD120">
        <f t="shared" si="161"/>
        <v>0.18971631205673767</v>
      </c>
      <c r="FE120">
        <f t="shared" si="162"/>
        <v>5.9101654846335705E-3</v>
      </c>
      <c r="FF120">
        <f t="shared" si="163"/>
        <v>0</v>
      </c>
      <c r="FG120">
        <f t="shared" si="164"/>
        <v>7.7423167848699778E-2</v>
      </c>
      <c r="FH120" s="27">
        <f t="shared" si="165"/>
        <v>0.10893667993061801</v>
      </c>
      <c r="FI120">
        <f t="shared" si="166"/>
        <v>0.54183687045216222</v>
      </c>
      <c r="FJ120">
        <f t="shared" si="167"/>
        <v>0.52805456108531779</v>
      </c>
      <c r="FK120">
        <f t="shared" si="168"/>
        <v>0.31257554791382025</v>
      </c>
      <c r="FL120">
        <f t="shared" si="169"/>
        <v>0.13355257011646596</v>
      </c>
      <c r="FM120">
        <f t="shared" si="170"/>
        <v>0.10893667993061801</v>
      </c>
      <c r="FN120">
        <f t="shared" si="171"/>
        <v>0.21919370502294774</v>
      </c>
      <c r="FO120">
        <f t="shared" si="172"/>
        <v>0.44308234129550267</v>
      </c>
      <c r="FP120">
        <f t="shared" si="173"/>
        <v>7.6953529337873944E-2</v>
      </c>
      <c r="FQ120">
        <f t="shared" si="174"/>
        <v>0.45066513907911776</v>
      </c>
      <c r="FR120">
        <f t="shared" si="175"/>
        <v>7.6953529337873944E-2</v>
      </c>
      <c r="FS120">
        <f t="shared" si="176"/>
        <v>0</v>
      </c>
      <c r="FT120">
        <f t="shared" si="177"/>
        <v>0.28197187297270471</v>
      </c>
    </row>
    <row r="121" spans="1:176">
      <c r="A121" t="s">
        <v>97</v>
      </c>
      <c r="B121" t="s">
        <v>100</v>
      </c>
      <c r="C121" t="s">
        <v>373</v>
      </c>
      <c r="D121" s="25" t="s">
        <v>356</v>
      </c>
      <c r="E121" s="25" t="s">
        <v>259</v>
      </c>
      <c r="F121">
        <v>1.5209125475285174E-2</v>
      </c>
      <c r="G121">
        <v>0.13713561470215466</v>
      </c>
      <c r="H121">
        <v>0.55766793409378967</v>
      </c>
      <c r="I121">
        <v>5.6417489421720732E-3</v>
      </c>
      <c r="J121">
        <v>4.0557667934093794E-2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1.0139416983523449E-2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2.5348542458808622E-4</v>
      </c>
      <c r="AR121">
        <v>0</v>
      </c>
      <c r="AS121">
        <v>0</v>
      </c>
      <c r="AT121">
        <v>0</v>
      </c>
      <c r="AU121">
        <v>5.0697084917617243E-3</v>
      </c>
      <c r="AV121">
        <v>0</v>
      </c>
      <c r="AW121">
        <v>0</v>
      </c>
      <c r="AX121">
        <v>9.1761723700887227E-2</v>
      </c>
      <c r="AY121">
        <v>7.6299112801013952E-2</v>
      </c>
      <c r="AZ121">
        <v>0</v>
      </c>
      <c r="BA121">
        <v>0</v>
      </c>
      <c r="BB121">
        <v>1.5209125475285174E-2</v>
      </c>
      <c r="BC121">
        <v>5.0697084917617243E-3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5.0697084917617243E-3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1.5209125475285174E-2</v>
      </c>
      <c r="BU121">
        <v>0</v>
      </c>
      <c r="BV121">
        <v>0</v>
      </c>
      <c r="BW121">
        <v>5.0697084917617243E-3</v>
      </c>
      <c r="BX121">
        <v>2.0278833967046897E-2</v>
      </c>
      <c r="BY121">
        <v>0</v>
      </c>
      <c r="BZ121" s="27">
        <f t="shared" si="89"/>
        <v>1</v>
      </c>
      <c r="CA121">
        <f t="shared" si="90"/>
        <v>9</v>
      </c>
      <c r="CB121">
        <f t="shared" si="91"/>
        <v>10</v>
      </c>
      <c r="CC121">
        <f>[1]!shannonweaver(J121:BT121)</f>
        <v>1.7005622139864518</v>
      </c>
      <c r="CD121">
        <f t="shared" si="92"/>
        <v>0.73854478566749293</v>
      </c>
      <c r="CL121">
        <v>1</v>
      </c>
      <c r="CN121">
        <f t="shared" si="93"/>
        <v>10</v>
      </c>
      <c r="CO121">
        <f t="shared" si="94"/>
        <v>0.71565442321340156</v>
      </c>
      <c r="CP121">
        <f t="shared" si="95"/>
        <v>1.5209125475285174E-2</v>
      </c>
      <c r="CQ121">
        <f t="shared" si="96"/>
        <v>0.13713561470215466</v>
      </c>
      <c r="CR121">
        <f t="shared" si="97"/>
        <v>0.56330968303596174</v>
      </c>
      <c r="CS121">
        <f t="shared" si="98"/>
        <v>4.0557667934093794E-2</v>
      </c>
      <c r="CT121">
        <f t="shared" si="99"/>
        <v>0</v>
      </c>
      <c r="CU121">
        <f t="shared" si="100"/>
        <v>0</v>
      </c>
      <c r="CV121">
        <f t="shared" si="101"/>
        <v>0</v>
      </c>
      <c r="CW121">
        <f t="shared" si="102"/>
        <v>0</v>
      </c>
      <c r="CX121">
        <f t="shared" si="103"/>
        <v>0</v>
      </c>
      <c r="CY121">
        <f t="shared" si="104"/>
        <v>0</v>
      </c>
      <c r="CZ121">
        <f t="shared" si="105"/>
        <v>0</v>
      </c>
      <c r="DA121">
        <f t="shared" si="106"/>
        <v>0</v>
      </c>
      <c r="DB121">
        <f t="shared" si="107"/>
        <v>0</v>
      </c>
      <c r="DC121">
        <f t="shared" si="108"/>
        <v>1.0139416983523449E-2</v>
      </c>
      <c r="DD121">
        <f t="shared" si="109"/>
        <v>0</v>
      </c>
      <c r="DE121">
        <f t="shared" si="110"/>
        <v>0</v>
      </c>
      <c r="DF121">
        <f t="shared" si="111"/>
        <v>5.5416927223141572E-3</v>
      </c>
      <c r="DG121">
        <f t="shared" si="112"/>
        <v>0</v>
      </c>
      <c r="DH121">
        <f t="shared" si="113"/>
        <v>0</v>
      </c>
      <c r="DI121">
        <f t="shared" si="114"/>
        <v>5.0697084917617243E-3</v>
      </c>
      <c r="DJ121">
        <f t="shared" si="115"/>
        <v>0</v>
      </c>
      <c r="DK121">
        <f t="shared" si="116"/>
        <v>0.16806083650190118</v>
      </c>
      <c r="DL121">
        <f t="shared" si="117"/>
        <v>2.5348542458808621E-2</v>
      </c>
      <c r="DM121">
        <f t="shared" si="118"/>
        <v>0</v>
      </c>
      <c r="DN121">
        <f t="shared" si="119"/>
        <v>4.0557667934093794E-2</v>
      </c>
      <c r="DO121">
        <f t="shared" si="120"/>
        <v>0.22408111533586822</v>
      </c>
      <c r="DP121">
        <f t="shared" si="121"/>
        <v>0.26463878326996204</v>
      </c>
      <c r="DQ121">
        <f t="shared" si="122"/>
        <v>6</v>
      </c>
      <c r="DR121" s="50">
        <f t="shared" si="123"/>
        <v>1.0340682178451506</v>
      </c>
      <c r="DS121" s="50">
        <f t="shared" si="124"/>
        <v>1.0083696610624344</v>
      </c>
      <c r="DT121">
        <f t="shared" si="125"/>
        <v>0.12364005393275607</v>
      </c>
      <c r="DU121">
        <f t="shared" si="126"/>
        <v>0.37935161726072236</v>
      </c>
      <c r="DV121">
        <f t="shared" si="127"/>
        <v>0.84887824706042336</v>
      </c>
      <c r="DW121">
        <f t="shared" si="128"/>
        <v>0.20277611996948366</v>
      </c>
      <c r="DX121">
        <f t="shared" si="129"/>
        <v>0</v>
      </c>
      <c r="DY121">
        <f t="shared" si="130"/>
        <v>0</v>
      </c>
      <c r="DZ121">
        <f t="shared" si="131"/>
        <v>0</v>
      </c>
      <c r="EA121">
        <f t="shared" si="132"/>
        <v>0</v>
      </c>
      <c r="EB121">
        <f t="shared" si="133"/>
        <v>0</v>
      </c>
      <c r="EC121">
        <f t="shared" si="134"/>
        <v>0</v>
      </c>
      <c r="ED121">
        <f t="shared" si="135"/>
        <v>0</v>
      </c>
      <c r="EE121">
        <f t="shared" si="136"/>
        <v>0</v>
      </c>
      <c r="EF121">
        <f t="shared" si="137"/>
        <v>0</v>
      </c>
      <c r="EG121">
        <f t="shared" si="138"/>
        <v>0.10086561741572155</v>
      </c>
      <c r="EH121">
        <f t="shared" si="139"/>
        <v>0</v>
      </c>
      <c r="EI121">
        <f t="shared" si="140"/>
        <v>0</v>
      </c>
      <c r="EJ121">
        <f t="shared" si="141"/>
        <v>7.4511474768219038E-2</v>
      </c>
      <c r="EK121">
        <f t="shared" si="142"/>
        <v>0</v>
      </c>
      <c r="EL121">
        <f t="shared" si="143"/>
        <v>0</v>
      </c>
      <c r="EM121">
        <f t="shared" si="144"/>
        <v>7.1262185252407739E-2</v>
      </c>
      <c r="EN121">
        <f t="shared" si="145"/>
        <v>0</v>
      </c>
      <c r="EO121">
        <f t="shared" si="146"/>
        <v>0.42240169584354992</v>
      </c>
      <c r="EP121">
        <f t="shared" si="147"/>
        <v>0.15989267952334713</v>
      </c>
      <c r="EQ121">
        <f t="shared" si="148"/>
        <v>0</v>
      </c>
      <c r="ER121">
        <f t="shared" si="149"/>
        <v>0.20277611996948366</v>
      </c>
      <c r="ES121">
        <f t="shared" si="150"/>
        <v>0.49311500149537063</v>
      </c>
      <c r="ET121">
        <f t="shared" si="151"/>
        <v>0.54034345155843111</v>
      </c>
      <c r="EU121" s="27">
        <f t="shared" si="152"/>
        <v>1.5209125475285174E-2</v>
      </c>
      <c r="EV121">
        <f t="shared" si="153"/>
        <v>0.13713561470215466</v>
      </c>
      <c r="EW121">
        <f t="shared" si="154"/>
        <v>0.56330968303596174</v>
      </c>
      <c r="EX121">
        <f t="shared" si="155"/>
        <v>4.0557667934093794E-2</v>
      </c>
      <c r="EY121">
        <f t="shared" si="156"/>
        <v>1.5209125475285174E-2</v>
      </c>
      <c r="EZ121">
        <f t="shared" si="157"/>
        <v>0</v>
      </c>
      <c r="FA121">
        <f t="shared" si="158"/>
        <v>0</v>
      </c>
      <c r="FB121">
        <f t="shared" si="159"/>
        <v>0.16806083650190118</v>
      </c>
      <c r="FC121">
        <f t="shared" si="160"/>
        <v>2.5348542458808621E-2</v>
      </c>
      <c r="FD121">
        <f t="shared" si="161"/>
        <v>0.19340937896070981</v>
      </c>
      <c r="FE121">
        <f t="shared" si="162"/>
        <v>0</v>
      </c>
      <c r="FF121">
        <f t="shared" si="163"/>
        <v>0</v>
      </c>
      <c r="FG121">
        <f t="shared" si="164"/>
        <v>1.5462610899873259E-2</v>
      </c>
      <c r="FH121" s="27">
        <f t="shared" si="165"/>
        <v>0.12364005393275607</v>
      </c>
      <c r="FI121">
        <f t="shared" si="166"/>
        <v>0.37935161726072236</v>
      </c>
      <c r="FJ121">
        <f t="shared" si="167"/>
        <v>0.84887824706042336</v>
      </c>
      <c r="FK121">
        <f t="shared" si="168"/>
        <v>0.20277611996948366</v>
      </c>
      <c r="FL121">
        <f t="shared" si="169"/>
        <v>0.12364005393275607</v>
      </c>
      <c r="FM121">
        <f t="shared" si="170"/>
        <v>0</v>
      </c>
      <c r="FN121">
        <f t="shared" si="171"/>
        <v>0</v>
      </c>
      <c r="FO121">
        <f t="shared" si="172"/>
        <v>0.42240169584354992</v>
      </c>
      <c r="FP121">
        <f t="shared" si="173"/>
        <v>0.15989267952334713</v>
      </c>
      <c r="FQ121">
        <f t="shared" si="174"/>
        <v>0.455357408476463</v>
      </c>
      <c r="FR121">
        <f t="shared" si="175"/>
        <v>0</v>
      </c>
      <c r="FS121">
        <f t="shared" si="176"/>
        <v>0</v>
      </c>
      <c r="FT121">
        <f t="shared" si="177"/>
        <v>0.12467145701394683</v>
      </c>
    </row>
    <row r="122" spans="1:176">
      <c r="A122" t="s">
        <v>98</v>
      </c>
      <c r="B122" t="s">
        <v>100</v>
      </c>
      <c r="C122" t="s">
        <v>351</v>
      </c>
      <c r="D122" s="25" t="s">
        <v>356</v>
      </c>
      <c r="E122" s="25" t="s">
        <v>259</v>
      </c>
      <c r="F122">
        <v>2.1152829190904283E-2</v>
      </c>
      <c r="G122">
        <v>0.2326811210999471</v>
      </c>
      <c r="H122">
        <v>0.34902168164992053</v>
      </c>
      <c r="I122">
        <v>5.6417489421720732E-3</v>
      </c>
      <c r="J122">
        <v>9.5716552088841902E-2</v>
      </c>
      <c r="K122">
        <v>0</v>
      </c>
      <c r="L122">
        <v>0</v>
      </c>
      <c r="M122">
        <v>0</v>
      </c>
      <c r="N122">
        <v>0</v>
      </c>
      <c r="O122">
        <v>1.5864621893178214E-2</v>
      </c>
      <c r="P122">
        <v>0</v>
      </c>
      <c r="Q122">
        <v>0</v>
      </c>
      <c r="R122">
        <v>1.5864621893178214E-2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1.5864621893178214E-2</v>
      </c>
      <c r="AA122">
        <v>0</v>
      </c>
      <c r="AB122">
        <v>0</v>
      </c>
      <c r="AC122">
        <v>0</v>
      </c>
      <c r="AD122">
        <v>0</v>
      </c>
      <c r="AE122">
        <v>5.2882072977260709E-3</v>
      </c>
      <c r="AF122">
        <v>5.8170280274986774E-2</v>
      </c>
      <c r="AG122">
        <v>0</v>
      </c>
      <c r="AH122">
        <v>0</v>
      </c>
      <c r="AI122">
        <v>0</v>
      </c>
      <c r="AJ122">
        <v>1.0576414595452142E-2</v>
      </c>
      <c r="AK122">
        <v>0</v>
      </c>
      <c r="AL122">
        <v>0</v>
      </c>
      <c r="AM122">
        <v>0</v>
      </c>
      <c r="AN122">
        <v>5.2882072977260709E-3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1.5864621893178214E-2</v>
      </c>
      <c r="AV122">
        <v>0</v>
      </c>
      <c r="AW122">
        <v>0</v>
      </c>
      <c r="AX122">
        <v>0.15864621893178216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 s="27">
        <f t="shared" si="89"/>
        <v>3</v>
      </c>
      <c r="CA122">
        <f t="shared" si="90"/>
        <v>7</v>
      </c>
      <c r="CB122">
        <f t="shared" si="91"/>
        <v>10</v>
      </c>
      <c r="CC122">
        <f>[1]!shannonweaver(J122:BT122)</f>
        <v>1.7169774514664515</v>
      </c>
      <c r="CD122">
        <f t="shared" si="92"/>
        <v>0.74567383272418819</v>
      </c>
      <c r="CE122">
        <v>1</v>
      </c>
      <c r="CL122">
        <v>1</v>
      </c>
      <c r="CN122">
        <f t="shared" si="93"/>
        <v>11</v>
      </c>
      <c r="CO122">
        <f t="shared" si="94"/>
        <v>0.60849738088294392</v>
      </c>
      <c r="CP122">
        <f t="shared" si="95"/>
        <v>2.1152829190904283E-2</v>
      </c>
      <c r="CQ122">
        <f t="shared" si="96"/>
        <v>0.2326811210999471</v>
      </c>
      <c r="CR122">
        <f t="shared" si="97"/>
        <v>0.3546634305920926</v>
      </c>
      <c r="CS122">
        <f t="shared" si="98"/>
        <v>9.5716552088841902E-2</v>
      </c>
      <c r="CT122">
        <f t="shared" si="99"/>
        <v>0</v>
      </c>
      <c r="CU122">
        <f t="shared" si="100"/>
        <v>0</v>
      </c>
      <c r="CV122">
        <f t="shared" si="101"/>
        <v>1.5864621893178214E-2</v>
      </c>
      <c r="CW122">
        <f t="shared" si="102"/>
        <v>1.5864621893178214E-2</v>
      </c>
      <c r="CX122">
        <f t="shared" si="103"/>
        <v>0</v>
      </c>
      <c r="CY122">
        <f t="shared" si="104"/>
        <v>1.5864621893178214E-2</v>
      </c>
      <c r="CZ122">
        <f t="shared" si="105"/>
        <v>0</v>
      </c>
      <c r="DA122">
        <f t="shared" si="106"/>
        <v>6.3458487572712843E-2</v>
      </c>
      <c r="DB122">
        <f t="shared" si="107"/>
        <v>0</v>
      </c>
      <c r="DC122">
        <f t="shared" si="108"/>
        <v>1.0576414595452142E-2</v>
      </c>
      <c r="DD122">
        <f t="shared" si="109"/>
        <v>0</v>
      </c>
      <c r="DE122">
        <f t="shared" si="110"/>
        <v>0</v>
      </c>
      <c r="DF122">
        <f t="shared" si="111"/>
        <v>4.0345392777586836E-2</v>
      </c>
      <c r="DG122">
        <f t="shared" si="112"/>
        <v>0</v>
      </c>
      <c r="DH122">
        <f t="shared" si="113"/>
        <v>0</v>
      </c>
      <c r="DI122">
        <f t="shared" si="114"/>
        <v>1.5864621893178214E-2</v>
      </c>
      <c r="DJ122">
        <f t="shared" si="115"/>
        <v>0</v>
      </c>
      <c r="DK122">
        <f t="shared" si="116"/>
        <v>0.15864621893178216</v>
      </c>
      <c r="DL122">
        <f t="shared" si="117"/>
        <v>0</v>
      </c>
      <c r="DM122">
        <f t="shared" si="118"/>
        <v>0</v>
      </c>
      <c r="DN122">
        <f t="shared" si="119"/>
        <v>9.5716552088841902E-2</v>
      </c>
      <c r="DO122">
        <f t="shared" si="120"/>
        <v>0.30142781597038609</v>
      </c>
      <c r="DP122">
        <f t="shared" si="121"/>
        <v>0.39714436805922804</v>
      </c>
      <c r="DQ122">
        <f t="shared" si="122"/>
        <v>9</v>
      </c>
      <c r="DR122" s="50">
        <f t="shared" si="123"/>
        <v>1.0422163663317987</v>
      </c>
      <c r="DS122" s="50">
        <f t="shared" si="124"/>
        <v>0.89476557285886194</v>
      </c>
      <c r="DT122">
        <f t="shared" si="125"/>
        <v>0.14595781042175651</v>
      </c>
      <c r="DU122">
        <f t="shared" si="126"/>
        <v>0.503358642771771</v>
      </c>
      <c r="DV122">
        <f t="shared" si="127"/>
        <v>0.63793302462855128</v>
      </c>
      <c r="DW122">
        <f t="shared" si="128"/>
        <v>0.31454194053621298</v>
      </c>
      <c r="DX122">
        <f t="shared" si="129"/>
        <v>0</v>
      </c>
      <c r="DY122">
        <f t="shared" si="130"/>
        <v>0</v>
      </c>
      <c r="DZ122">
        <f t="shared" si="131"/>
        <v>0.12629027862333361</v>
      </c>
      <c r="EA122">
        <f t="shared" si="132"/>
        <v>0.12629027862333361</v>
      </c>
      <c r="EB122">
        <f t="shared" si="133"/>
        <v>0</v>
      </c>
      <c r="EC122">
        <f t="shared" si="134"/>
        <v>0.12629027862333361</v>
      </c>
      <c r="ED122">
        <f t="shared" si="135"/>
        <v>0</v>
      </c>
      <c r="EE122">
        <f t="shared" si="136"/>
        <v>0.25465306932392329</v>
      </c>
      <c r="EF122">
        <f t="shared" si="137"/>
        <v>0</v>
      </c>
      <c r="EG122">
        <f t="shared" si="138"/>
        <v>0.10302384777733982</v>
      </c>
      <c r="EH122">
        <f t="shared" si="139"/>
        <v>0</v>
      </c>
      <c r="EI122">
        <f t="shared" si="140"/>
        <v>0</v>
      </c>
      <c r="EJ122">
        <f t="shared" si="141"/>
        <v>0.20223739314428812</v>
      </c>
      <c r="EK122">
        <f t="shared" si="142"/>
        <v>0</v>
      </c>
      <c r="EL122">
        <f t="shared" si="143"/>
        <v>0</v>
      </c>
      <c r="EM122">
        <f t="shared" si="144"/>
        <v>0.12629027862333361</v>
      </c>
      <c r="EN122">
        <f t="shared" si="145"/>
        <v>0</v>
      </c>
      <c r="EO122">
        <f t="shared" si="146"/>
        <v>0.40966729898809656</v>
      </c>
      <c r="EP122">
        <f t="shared" si="147"/>
        <v>0</v>
      </c>
      <c r="EQ122">
        <f t="shared" si="148"/>
        <v>0</v>
      </c>
      <c r="ER122">
        <f t="shared" si="149"/>
        <v>0.31454194053621298</v>
      </c>
      <c r="ES122">
        <f t="shared" si="150"/>
        <v>0.58119656003962139</v>
      </c>
      <c r="ET122">
        <f t="shared" si="151"/>
        <v>0.68180293332758213</v>
      </c>
      <c r="EU122" s="27">
        <f t="shared" si="152"/>
        <v>2.1152829190904283E-2</v>
      </c>
      <c r="EV122">
        <f t="shared" si="153"/>
        <v>0.2326811210999471</v>
      </c>
      <c r="EW122">
        <f t="shared" si="154"/>
        <v>0.3546634305920926</v>
      </c>
      <c r="EX122">
        <f t="shared" si="155"/>
        <v>9.5716552088841902E-2</v>
      </c>
      <c r="EY122">
        <f t="shared" si="156"/>
        <v>1.5864621893178214E-2</v>
      </c>
      <c r="EZ122">
        <f t="shared" si="157"/>
        <v>1.5864621893178214E-2</v>
      </c>
      <c r="FA122">
        <f t="shared" si="158"/>
        <v>7.9323109465891051E-2</v>
      </c>
      <c r="FB122">
        <f t="shared" si="159"/>
        <v>0.15864621893178216</v>
      </c>
      <c r="FC122">
        <f t="shared" si="160"/>
        <v>0</v>
      </c>
      <c r="FD122">
        <f t="shared" si="161"/>
        <v>0.15864621893178216</v>
      </c>
      <c r="FE122">
        <f t="shared" si="162"/>
        <v>0</v>
      </c>
      <c r="FF122">
        <f t="shared" si="163"/>
        <v>5.2882072977260709E-3</v>
      </c>
      <c r="FG122">
        <f t="shared" si="164"/>
        <v>2.6441036488630356E-2</v>
      </c>
      <c r="FH122" s="27">
        <f t="shared" si="165"/>
        <v>0.14595781042175651</v>
      </c>
      <c r="FI122">
        <f t="shared" si="166"/>
        <v>0.503358642771771</v>
      </c>
      <c r="FJ122">
        <f t="shared" si="167"/>
        <v>0.63793302462855128</v>
      </c>
      <c r="FK122">
        <f t="shared" si="168"/>
        <v>0.31454194053621298</v>
      </c>
      <c r="FL122">
        <f t="shared" si="169"/>
        <v>0.12629027862333361</v>
      </c>
      <c r="FM122">
        <f t="shared" si="170"/>
        <v>0.12629027862333361</v>
      </c>
      <c r="FN122">
        <f t="shared" si="171"/>
        <v>0.28550660634516578</v>
      </c>
      <c r="FO122">
        <f t="shared" si="172"/>
        <v>0.40966729898809656</v>
      </c>
      <c r="FP122">
        <f t="shared" si="173"/>
        <v>0</v>
      </c>
      <c r="FQ122">
        <f t="shared" si="174"/>
        <v>0.40966729898809656</v>
      </c>
      <c r="FR122">
        <f t="shared" si="175"/>
        <v>0</v>
      </c>
      <c r="FS122">
        <f t="shared" si="176"/>
        <v>7.2784307308144419E-2</v>
      </c>
      <c r="FT122">
        <f t="shared" si="177"/>
        <v>0.1633322459518676</v>
      </c>
    </row>
    <row r="123" spans="1:176">
      <c r="A123" t="s">
        <v>175</v>
      </c>
      <c r="B123" t="s">
        <v>100</v>
      </c>
      <c r="C123" t="s">
        <v>351</v>
      </c>
      <c r="D123" s="25" t="s">
        <v>356</v>
      </c>
      <c r="E123" s="25" t="s">
        <v>259</v>
      </c>
      <c r="F123">
        <v>0</v>
      </c>
      <c r="G123">
        <v>0.40775733465937336</v>
      </c>
      <c r="H123">
        <v>0.30830432620586767</v>
      </c>
      <c r="I123">
        <v>5.6417489421720732E-3</v>
      </c>
      <c r="J123">
        <v>7.4838388861263067E-2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9.9453008453505732E-3</v>
      </c>
      <c r="AE123">
        <v>2.9835902536051714E-2</v>
      </c>
      <c r="AF123">
        <v>3.4808552958727E-2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3.0084535057185481E-2</v>
      </c>
      <c r="AO123">
        <v>0</v>
      </c>
      <c r="AP123">
        <v>4.9726504226752866E-3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9.4480358030830464E-2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4.9726504226752866E-3</v>
      </c>
      <c r="BV123">
        <v>0</v>
      </c>
      <c r="BW123">
        <v>0</v>
      </c>
      <c r="BX123">
        <v>0</v>
      </c>
      <c r="BY123">
        <v>0</v>
      </c>
      <c r="BZ123" s="27">
        <f t="shared" si="89"/>
        <v>1</v>
      </c>
      <c r="CA123">
        <f t="shared" si="90"/>
        <v>7</v>
      </c>
      <c r="CB123">
        <f t="shared" si="91"/>
        <v>8</v>
      </c>
      <c r="CC123">
        <f>[1]!shannonweaver(J123:BT123)</f>
        <v>1.6492542771029921</v>
      </c>
      <c r="CD123">
        <f t="shared" si="92"/>
        <v>0.79312365558046638</v>
      </c>
      <c r="CL123">
        <v>1</v>
      </c>
      <c r="CN123">
        <f t="shared" si="93"/>
        <v>8</v>
      </c>
      <c r="CO123">
        <f t="shared" si="94"/>
        <v>0.7217034098074131</v>
      </c>
      <c r="CP123">
        <f t="shared" si="95"/>
        <v>0</v>
      </c>
      <c r="CQ123">
        <f t="shared" si="96"/>
        <v>0.40775733465937336</v>
      </c>
      <c r="CR123">
        <f t="shared" si="97"/>
        <v>0.31394607514803974</v>
      </c>
      <c r="CS123">
        <f t="shared" si="98"/>
        <v>7.4838388861263067E-2</v>
      </c>
      <c r="CT123">
        <f t="shared" si="99"/>
        <v>0</v>
      </c>
      <c r="CU123">
        <f t="shared" si="100"/>
        <v>0</v>
      </c>
      <c r="CV123">
        <f t="shared" si="101"/>
        <v>0</v>
      </c>
      <c r="CW123">
        <f t="shared" si="102"/>
        <v>0</v>
      </c>
      <c r="CX123">
        <f t="shared" si="103"/>
        <v>0</v>
      </c>
      <c r="CY123">
        <f t="shared" si="104"/>
        <v>9.9453008453505732E-3</v>
      </c>
      <c r="CZ123">
        <f t="shared" si="105"/>
        <v>0</v>
      </c>
      <c r="DA123">
        <f t="shared" si="106"/>
        <v>6.4644455494778708E-2</v>
      </c>
      <c r="DB123">
        <f t="shared" si="107"/>
        <v>0</v>
      </c>
      <c r="DC123">
        <f t="shared" si="108"/>
        <v>0</v>
      </c>
      <c r="DD123">
        <f t="shared" si="109"/>
        <v>0</v>
      </c>
      <c r="DE123">
        <f t="shared" si="110"/>
        <v>0</v>
      </c>
      <c r="DF123">
        <f t="shared" si="111"/>
        <v>7.5781167380313263E-2</v>
      </c>
      <c r="DG123">
        <f t="shared" si="112"/>
        <v>0</v>
      </c>
      <c r="DH123">
        <f t="shared" si="113"/>
        <v>0</v>
      </c>
      <c r="DI123">
        <f t="shared" si="114"/>
        <v>0</v>
      </c>
      <c r="DJ123">
        <f t="shared" si="115"/>
        <v>0</v>
      </c>
      <c r="DK123">
        <f t="shared" si="116"/>
        <v>9.4480358030830464E-2</v>
      </c>
      <c r="DL123">
        <f t="shared" si="117"/>
        <v>0</v>
      </c>
      <c r="DM123">
        <f t="shared" si="118"/>
        <v>0</v>
      </c>
      <c r="DN123">
        <f t="shared" si="119"/>
        <v>7.4838388861263067E-2</v>
      </c>
      <c r="DO123">
        <f t="shared" si="120"/>
        <v>0.20909995027349579</v>
      </c>
      <c r="DP123">
        <f t="shared" si="121"/>
        <v>0.28393833913475891</v>
      </c>
      <c r="DQ123">
        <f t="shared" si="122"/>
        <v>5</v>
      </c>
      <c r="DR123" s="50">
        <f t="shared" si="123"/>
        <v>1.0986075837835836</v>
      </c>
      <c r="DS123" s="50">
        <f t="shared" si="124"/>
        <v>1.0150961685878843</v>
      </c>
      <c r="DT123">
        <f t="shared" si="125"/>
        <v>0</v>
      </c>
      <c r="DU123">
        <f t="shared" si="126"/>
        <v>0.69262407399550652</v>
      </c>
      <c r="DV123">
        <f t="shared" si="127"/>
        <v>0.59475870545282594</v>
      </c>
      <c r="DW123">
        <f t="shared" si="128"/>
        <v>0.27709857544286687</v>
      </c>
      <c r="DX123">
        <f t="shared" si="129"/>
        <v>0</v>
      </c>
      <c r="DY123">
        <f t="shared" si="130"/>
        <v>0</v>
      </c>
      <c r="DZ123">
        <f t="shared" si="131"/>
        <v>0</v>
      </c>
      <c r="EA123">
        <f t="shared" si="132"/>
        <v>0</v>
      </c>
      <c r="EB123">
        <f t="shared" si="133"/>
        <v>0</v>
      </c>
      <c r="EC123">
        <f t="shared" si="134"/>
        <v>9.9892174455392585E-2</v>
      </c>
      <c r="ED123">
        <f t="shared" si="135"/>
        <v>0</v>
      </c>
      <c r="EE123">
        <f t="shared" si="136"/>
        <v>0.257074973022965</v>
      </c>
      <c r="EF123">
        <f t="shared" si="137"/>
        <v>0</v>
      </c>
      <c r="EG123">
        <f t="shared" si="138"/>
        <v>0</v>
      </c>
      <c r="EH123">
        <f t="shared" si="139"/>
        <v>0</v>
      </c>
      <c r="EI123">
        <f t="shared" si="140"/>
        <v>0</v>
      </c>
      <c r="EJ123">
        <f t="shared" si="141"/>
        <v>0.27888488981298465</v>
      </c>
      <c r="EK123">
        <f t="shared" si="142"/>
        <v>0</v>
      </c>
      <c r="EL123">
        <f t="shared" si="143"/>
        <v>0</v>
      </c>
      <c r="EM123">
        <f t="shared" si="144"/>
        <v>0</v>
      </c>
      <c r="EN123">
        <f t="shared" si="145"/>
        <v>0</v>
      </c>
      <c r="EO123">
        <f t="shared" si="146"/>
        <v>0.3124349071435723</v>
      </c>
      <c r="EP123">
        <f t="shared" si="147"/>
        <v>0</v>
      </c>
      <c r="EQ123">
        <f t="shared" si="148"/>
        <v>0</v>
      </c>
      <c r="ER123">
        <f t="shared" si="149"/>
        <v>0.27709857544286687</v>
      </c>
      <c r="ES123">
        <f t="shared" si="150"/>
        <v>0.47492807119620378</v>
      </c>
      <c r="ET123">
        <f t="shared" si="151"/>
        <v>0.56197518750080822</v>
      </c>
      <c r="EU123" s="27">
        <f t="shared" si="152"/>
        <v>0</v>
      </c>
      <c r="EV123">
        <f t="shared" si="153"/>
        <v>0.40775733465937336</v>
      </c>
      <c r="EW123">
        <f t="shared" si="154"/>
        <v>0.31394607514803974</v>
      </c>
      <c r="EX123">
        <f t="shared" si="155"/>
        <v>7.4838388861263067E-2</v>
      </c>
      <c r="EY123">
        <f t="shared" si="156"/>
        <v>9.9453008453505732E-3</v>
      </c>
      <c r="EZ123">
        <f t="shared" si="157"/>
        <v>0</v>
      </c>
      <c r="FA123">
        <f t="shared" si="158"/>
        <v>6.4644455494778708E-2</v>
      </c>
      <c r="FB123">
        <f t="shared" si="159"/>
        <v>9.4480358030830464E-2</v>
      </c>
      <c r="FC123">
        <f t="shared" si="160"/>
        <v>0</v>
      </c>
      <c r="FD123">
        <f t="shared" si="161"/>
        <v>9.4480358030830464E-2</v>
      </c>
      <c r="FE123">
        <f t="shared" si="162"/>
        <v>0</v>
      </c>
      <c r="FF123">
        <f t="shared" si="163"/>
        <v>3.0084535057185481E-2</v>
      </c>
      <c r="FG123">
        <f t="shared" si="164"/>
        <v>4.9726504226752866E-3</v>
      </c>
      <c r="FH123" s="27">
        <f t="shared" si="165"/>
        <v>0</v>
      </c>
      <c r="FI123">
        <f t="shared" si="166"/>
        <v>0.69262407399550652</v>
      </c>
      <c r="FJ123">
        <f t="shared" si="167"/>
        <v>0.59475870545282594</v>
      </c>
      <c r="FK123">
        <f t="shared" si="168"/>
        <v>0.27709857544286687</v>
      </c>
      <c r="FL123">
        <f t="shared" si="169"/>
        <v>9.9892174455392585E-2</v>
      </c>
      <c r="FM123">
        <f t="shared" si="170"/>
        <v>0</v>
      </c>
      <c r="FN123">
        <f t="shared" si="171"/>
        <v>0.257074973022965</v>
      </c>
      <c r="FO123">
        <f t="shared" si="172"/>
        <v>0.3124349071435723</v>
      </c>
      <c r="FP123">
        <f t="shared" si="173"/>
        <v>0</v>
      </c>
      <c r="FQ123">
        <f t="shared" si="174"/>
        <v>0.3124349071435723</v>
      </c>
      <c r="FR123">
        <f t="shared" si="175"/>
        <v>0</v>
      </c>
      <c r="FS123">
        <f t="shared" si="176"/>
        <v>0.17433061836783706</v>
      </c>
      <c r="FT123">
        <f t="shared" si="177"/>
        <v>7.0575596134660898E-2</v>
      </c>
    </row>
    <row r="124" spans="1:176">
      <c r="A124" t="s">
        <v>368</v>
      </c>
      <c r="B124" t="s">
        <v>100</v>
      </c>
      <c r="C124" t="s">
        <v>351</v>
      </c>
      <c r="D124" s="25" t="s">
        <v>356</v>
      </c>
      <c r="E124" s="25" t="s">
        <v>259</v>
      </c>
      <c r="F124">
        <v>4.072398190045249E-2</v>
      </c>
      <c r="G124">
        <v>0.36199095022624428</v>
      </c>
      <c r="H124">
        <v>0.41176470588235298</v>
      </c>
      <c r="I124">
        <v>5.6417489421720732E-3</v>
      </c>
      <c r="J124">
        <v>4.072398190045249E-2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9.0497737556561094E-3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4.072398190045249E-2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9.0497737556561094E-3</v>
      </c>
      <c r="AV124">
        <v>0</v>
      </c>
      <c r="AW124">
        <v>0</v>
      </c>
      <c r="AX124">
        <v>8.5972850678733059E-2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 s="27">
        <f t="shared" si="89"/>
        <v>1</v>
      </c>
      <c r="CA124">
        <f t="shared" si="90"/>
        <v>4</v>
      </c>
      <c r="CB124">
        <f t="shared" si="91"/>
        <v>5</v>
      </c>
      <c r="CC124">
        <f>[1]!shannonweaver(J124:BT124)</f>
        <v>1.3168166589371346</v>
      </c>
      <c r="CD124">
        <f t="shared" si="92"/>
        <v>0.81818419260771125</v>
      </c>
      <c r="CL124">
        <v>1</v>
      </c>
      <c r="CN124">
        <f t="shared" si="93"/>
        <v>5</v>
      </c>
      <c r="CO124">
        <f t="shared" si="94"/>
        <v>0.82012138695122183</v>
      </c>
      <c r="CP124">
        <f t="shared" si="95"/>
        <v>4.072398190045249E-2</v>
      </c>
      <c r="CQ124">
        <f t="shared" si="96"/>
        <v>0.36199095022624428</v>
      </c>
      <c r="CR124">
        <f t="shared" si="97"/>
        <v>0.41740645482452504</v>
      </c>
      <c r="CS124">
        <f t="shared" si="98"/>
        <v>4.072398190045249E-2</v>
      </c>
      <c r="CT124">
        <f t="shared" si="99"/>
        <v>0</v>
      </c>
      <c r="CU124">
        <f t="shared" si="100"/>
        <v>0</v>
      </c>
      <c r="CV124">
        <f t="shared" si="101"/>
        <v>0</v>
      </c>
      <c r="CW124">
        <f t="shared" si="102"/>
        <v>0</v>
      </c>
      <c r="CX124">
        <f t="shared" si="103"/>
        <v>0</v>
      </c>
      <c r="CY124">
        <f t="shared" si="104"/>
        <v>0</v>
      </c>
      <c r="CZ124">
        <f t="shared" si="105"/>
        <v>0</v>
      </c>
      <c r="DA124">
        <f t="shared" si="106"/>
        <v>9.0497737556561094E-3</v>
      </c>
      <c r="DB124">
        <f t="shared" si="107"/>
        <v>0</v>
      </c>
      <c r="DC124">
        <f t="shared" si="108"/>
        <v>0</v>
      </c>
      <c r="DD124">
        <f t="shared" si="109"/>
        <v>0</v>
      </c>
      <c r="DE124">
        <f t="shared" si="110"/>
        <v>0</v>
      </c>
      <c r="DF124">
        <f t="shared" si="111"/>
        <v>7.5198427416363775E-2</v>
      </c>
      <c r="DG124">
        <f t="shared" si="112"/>
        <v>0</v>
      </c>
      <c r="DH124">
        <f t="shared" si="113"/>
        <v>0</v>
      </c>
      <c r="DI124">
        <f t="shared" si="114"/>
        <v>9.0497737556561094E-3</v>
      </c>
      <c r="DJ124">
        <f t="shared" si="115"/>
        <v>0</v>
      </c>
      <c r="DK124">
        <f t="shared" si="116"/>
        <v>8.5972850678733059E-2</v>
      </c>
      <c r="DL124">
        <f t="shared" si="117"/>
        <v>0</v>
      </c>
      <c r="DM124">
        <f t="shared" si="118"/>
        <v>0</v>
      </c>
      <c r="DN124">
        <f t="shared" si="119"/>
        <v>4.072398190045249E-2</v>
      </c>
      <c r="DO124">
        <f t="shared" si="120"/>
        <v>0.14479638009049778</v>
      </c>
      <c r="DP124">
        <f t="shared" si="121"/>
        <v>0.18552036199095026</v>
      </c>
      <c r="DQ124">
        <f t="shared" si="122"/>
        <v>5</v>
      </c>
      <c r="DR124" s="50">
        <f t="shared" si="123"/>
        <v>1.1302887419145402</v>
      </c>
      <c r="DS124" s="50">
        <f t="shared" si="124"/>
        <v>1.132805295813238</v>
      </c>
      <c r="DT124">
        <f t="shared" si="125"/>
        <v>0.20319726053175585</v>
      </c>
      <c r="DU124">
        <f t="shared" si="126"/>
        <v>0.64557376824088109</v>
      </c>
      <c r="DV124">
        <f t="shared" si="127"/>
        <v>0.70242431107279124</v>
      </c>
      <c r="DW124">
        <f t="shared" si="128"/>
        <v>0.20319726053175585</v>
      </c>
      <c r="DX124">
        <f t="shared" si="129"/>
        <v>0</v>
      </c>
      <c r="DY124">
        <f t="shared" si="130"/>
        <v>0</v>
      </c>
      <c r="DZ124">
        <f t="shared" si="131"/>
        <v>0</v>
      </c>
      <c r="EA124">
        <f t="shared" si="132"/>
        <v>0</v>
      </c>
      <c r="EB124">
        <f t="shared" si="133"/>
        <v>0</v>
      </c>
      <c r="EC124">
        <f t="shared" si="134"/>
        <v>0</v>
      </c>
      <c r="ED124">
        <f t="shared" si="135"/>
        <v>0</v>
      </c>
      <c r="EE124">
        <f t="shared" si="136"/>
        <v>9.5274370938149291E-2</v>
      </c>
      <c r="EF124">
        <f t="shared" si="137"/>
        <v>0</v>
      </c>
      <c r="EG124">
        <f t="shared" si="138"/>
        <v>0</v>
      </c>
      <c r="EH124">
        <f t="shared" si="139"/>
        <v>0</v>
      </c>
      <c r="EI124">
        <f t="shared" si="140"/>
        <v>0</v>
      </c>
      <c r="EJ124">
        <f t="shared" si="141"/>
        <v>0.27778196579785752</v>
      </c>
      <c r="EK124">
        <f t="shared" si="142"/>
        <v>0</v>
      </c>
      <c r="EL124">
        <f t="shared" si="143"/>
        <v>0</v>
      </c>
      <c r="EM124">
        <f t="shared" si="144"/>
        <v>9.5274370938149291E-2</v>
      </c>
      <c r="EN124">
        <f t="shared" si="145"/>
        <v>0</v>
      </c>
      <c r="EO124">
        <f t="shared" si="146"/>
        <v>0.29758402054757727</v>
      </c>
      <c r="EP124">
        <f t="shared" si="147"/>
        <v>0</v>
      </c>
      <c r="EQ124">
        <f t="shared" si="148"/>
        <v>0</v>
      </c>
      <c r="ER124">
        <f t="shared" si="149"/>
        <v>0.20319726053175585</v>
      </c>
      <c r="ES124">
        <f t="shared" si="150"/>
        <v>0.39035982437002359</v>
      </c>
      <c r="ET124">
        <f t="shared" si="151"/>
        <v>0.44529124968264128</v>
      </c>
      <c r="EU124" s="27">
        <f t="shared" si="152"/>
        <v>4.072398190045249E-2</v>
      </c>
      <c r="EV124">
        <f t="shared" si="153"/>
        <v>0.36199095022624428</v>
      </c>
      <c r="EW124">
        <f t="shared" si="154"/>
        <v>0.41740645482452504</v>
      </c>
      <c r="EX124">
        <f t="shared" si="155"/>
        <v>4.072398190045249E-2</v>
      </c>
      <c r="EY124">
        <f t="shared" si="156"/>
        <v>0</v>
      </c>
      <c r="EZ124">
        <f t="shared" si="157"/>
        <v>0</v>
      </c>
      <c r="FA124">
        <f t="shared" si="158"/>
        <v>9.0497737556561094E-3</v>
      </c>
      <c r="FB124">
        <f t="shared" si="159"/>
        <v>8.5972850678733059E-2</v>
      </c>
      <c r="FC124">
        <f t="shared" si="160"/>
        <v>0</v>
      </c>
      <c r="FD124">
        <f t="shared" si="161"/>
        <v>8.5972850678733059E-2</v>
      </c>
      <c r="FE124">
        <f t="shared" si="162"/>
        <v>0</v>
      </c>
      <c r="FF124">
        <f t="shared" si="163"/>
        <v>4.072398190045249E-2</v>
      </c>
      <c r="FG124">
        <f t="shared" si="164"/>
        <v>9.0497737556561094E-3</v>
      </c>
      <c r="FH124" s="27">
        <f t="shared" si="165"/>
        <v>0.20319726053175585</v>
      </c>
      <c r="FI124">
        <f t="shared" si="166"/>
        <v>0.64557376824088109</v>
      </c>
      <c r="FJ124">
        <f t="shared" si="167"/>
        <v>0.70242431107279124</v>
      </c>
      <c r="FK124">
        <f t="shared" si="168"/>
        <v>0.20319726053175585</v>
      </c>
      <c r="FL124">
        <f t="shared" si="169"/>
        <v>0</v>
      </c>
      <c r="FM124">
        <f t="shared" si="170"/>
        <v>0</v>
      </c>
      <c r="FN124">
        <f t="shared" si="171"/>
        <v>9.5274370938149291E-2</v>
      </c>
      <c r="FO124">
        <f t="shared" si="172"/>
        <v>0.29758402054757727</v>
      </c>
      <c r="FP124">
        <f t="shared" si="173"/>
        <v>0</v>
      </c>
      <c r="FQ124">
        <f t="shared" si="174"/>
        <v>0.29758402054757727</v>
      </c>
      <c r="FR124">
        <f t="shared" si="175"/>
        <v>0</v>
      </c>
      <c r="FS124">
        <f t="shared" si="176"/>
        <v>0.20319726053175585</v>
      </c>
      <c r="FT124">
        <f t="shared" si="177"/>
        <v>9.5274370938149291E-2</v>
      </c>
    </row>
    <row r="125" spans="1:176">
      <c r="A125" t="s">
        <v>369</v>
      </c>
      <c r="B125" t="s">
        <v>100</v>
      </c>
      <c r="C125" t="s">
        <v>351</v>
      </c>
      <c r="D125" s="25" t="s">
        <v>356</v>
      </c>
      <c r="E125" s="25" t="s">
        <v>259</v>
      </c>
      <c r="F125">
        <v>9.6432015429122487E-3</v>
      </c>
      <c r="G125">
        <v>0.32786885245901626</v>
      </c>
      <c r="H125">
        <v>0.41465766634522672</v>
      </c>
      <c r="I125">
        <v>5.6417489421720732E-3</v>
      </c>
      <c r="J125">
        <v>6.7984570877531361E-2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1.012536162005786E-2</v>
      </c>
      <c r="AF125">
        <v>3.3992285438765674E-2</v>
      </c>
      <c r="AG125">
        <v>0</v>
      </c>
      <c r="AH125">
        <v>0</v>
      </c>
      <c r="AI125">
        <v>0</v>
      </c>
      <c r="AJ125">
        <v>4.8216007714561243E-3</v>
      </c>
      <c r="AK125">
        <v>0</v>
      </c>
      <c r="AL125">
        <v>0</v>
      </c>
      <c r="AM125">
        <v>0</v>
      </c>
      <c r="AN125">
        <v>3.4474445515911285E-2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9.6432015429122497E-2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 s="27">
        <f t="shared" si="89"/>
        <v>1</v>
      </c>
      <c r="CA125">
        <f t="shared" si="90"/>
        <v>5</v>
      </c>
      <c r="CB125">
        <f t="shared" si="91"/>
        <v>6</v>
      </c>
      <c r="CC125">
        <f>[1]!shannonweaver(J125:BT125)</f>
        <v>1.4762631415820262</v>
      </c>
      <c r="CD125">
        <f t="shared" si="92"/>
        <v>0.82391814690285725</v>
      </c>
      <c r="CL125">
        <v>1</v>
      </c>
      <c r="CN125">
        <f t="shared" si="93"/>
        <v>6</v>
      </c>
      <c r="CO125">
        <f t="shared" si="94"/>
        <v>0.7578114692893273</v>
      </c>
      <c r="CP125">
        <f t="shared" si="95"/>
        <v>9.6432015429122487E-3</v>
      </c>
      <c r="CQ125">
        <f t="shared" si="96"/>
        <v>0.32786885245901626</v>
      </c>
      <c r="CR125">
        <f t="shared" si="97"/>
        <v>0.42029941528739878</v>
      </c>
      <c r="CS125">
        <f t="shared" si="98"/>
        <v>6.7984570877531361E-2</v>
      </c>
      <c r="CT125">
        <f t="shared" si="99"/>
        <v>0</v>
      </c>
      <c r="CU125">
        <f t="shared" si="100"/>
        <v>0</v>
      </c>
      <c r="CV125">
        <f t="shared" si="101"/>
        <v>0</v>
      </c>
      <c r="CW125">
        <f t="shared" si="102"/>
        <v>0</v>
      </c>
      <c r="CX125">
        <f t="shared" si="103"/>
        <v>0</v>
      </c>
      <c r="CY125">
        <f t="shared" si="104"/>
        <v>0</v>
      </c>
      <c r="CZ125">
        <f t="shared" si="105"/>
        <v>0</v>
      </c>
      <c r="DA125">
        <f t="shared" si="106"/>
        <v>4.4117647058823532E-2</v>
      </c>
      <c r="DB125">
        <f t="shared" si="107"/>
        <v>0</v>
      </c>
      <c r="DC125">
        <f t="shared" si="108"/>
        <v>4.8216007714561243E-3</v>
      </c>
      <c r="DD125">
        <f t="shared" si="109"/>
        <v>0</v>
      </c>
      <c r="DE125">
        <f t="shared" si="110"/>
        <v>0</v>
      </c>
      <c r="DF125">
        <f t="shared" si="111"/>
        <v>3.4474445515911285E-2</v>
      </c>
      <c r="DG125">
        <f t="shared" si="112"/>
        <v>0</v>
      </c>
      <c r="DH125">
        <f t="shared" si="113"/>
        <v>0</v>
      </c>
      <c r="DI125">
        <f t="shared" si="114"/>
        <v>0</v>
      </c>
      <c r="DJ125">
        <f t="shared" si="115"/>
        <v>0</v>
      </c>
      <c r="DK125">
        <f t="shared" si="116"/>
        <v>9.6432015429122497E-2</v>
      </c>
      <c r="DL125">
        <f t="shared" si="117"/>
        <v>0</v>
      </c>
      <c r="DM125">
        <f t="shared" si="118"/>
        <v>0</v>
      </c>
      <c r="DN125">
        <f t="shared" si="119"/>
        <v>6.7984570877531361E-2</v>
      </c>
      <c r="DO125">
        <f t="shared" si="120"/>
        <v>0.17984570877531345</v>
      </c>
      <c r="DP125">
        <f t="shared" si="121"/>
        <v>0.24783027965284482</v>
      </c>
      <c r="DQ125">
        <f t="shared" si="122"/>
        <v>5</v>
      </c>
      <c r="DR125" s="50">
        <f t="shared" si="123"/>
        <v>1.1377684949728444</v>
      </c>
      <c r="DS125" s="50">
        <f t="shared" si="124"/>
        <v>1.0562654281906159</v>
      </c>
      <c r="DT125">
        <f t="shared" si="125"/>
        <v>9.8358319777350642E-2</v>
      </c>
      <c r="DU125">
        <f t="shared" si="126"/>
        <v>0.60967169454146197</v>
      </c>
      <c r="DV125">
        <f t="shared" si="127"/>
        <v>0.7053561450218333</v>
      </c>
      <c r="DW125">
        <f t="shared" si="128"/>
        <v>0.26378709528334982</v>
      </c>
      <c r="DX125">
        <f t="shared" si="129"/>
        <v>0</v>
      </c>
      <c r="DY125">
        <f t="shared" si="130"/>
        <v>0</v>
      </c>
      <c r="DZ125">
        <f t="shared" si="131"/>
        <v>0</v>
      </c>
      <c r="EA125">
        <f t="shared" si="132"/>
        <v>0</v>
      </c>
      <c r="EB125">
        <f t="shared" si="133"/>
        <v>0</v>
      </c>
      <c r="EC125">
        <f t="shared" si="134"/>
        <v>0</v>
      </c>
      <c r="ED125">
        <f t="shared" si="135"/>
        <v>0</v>
      </c>
      <c r="EE125">
        <f t="shared" si="136"/>
        <v>0.21161793074975346</v>
      </c>
      <c r="EF125">
        <f t="shared" si="137"/>
        <v>0</v>
      </c>
      <c r="EG125">
        <f t="shared" si="138"/>
        <v>6.9493669055979923E-2</v>
      </c>
      <c r="EH125">
        <f t="shared" si="139"/>
        <v>0</v>
      </c>
      <c r="EI125">
        <f t="shared" si="140"/>
        <v>0</v>
      </c>
      <c r="EJ125">
        <f t="shared" si="141"/>
        <v>0.18675667983508643</v>
      </c>
      <c r="EK125">
        <f t="shared" si="142"/>
        <v>0</v>
      </c>
      <c r="EL125">
        <f t="shared" si="143"/>
        <v>0</v>
      </c>
      <c r="EM125">
        <f t="shared" si="144"/>
        <v>0</v>
      </c>
      <c r="EN125">
        <f t="shared" si="145"/>
        <v>0</v>
      </c>
      <c r="EO125">
        <f t="shared" si="146"/>
        <v>0.31575585517650895</v>
      </c>
      <c r="EP125">
        <f t="shared" si="147"/>
        <v>0</v>
      </c>
      <c r="EQ125">
        <f t="shared" si="148"/>
        <v>0</v>
      </c>
      <c r="ER125">
        <f t="shared" si="149"/>
        <v>0.26378709528334982</v>
      </c>
      <c r="ES125">
        <f t="shared" si="150"/>
        <v>0.43794819497450466</v>
      </c>
      <c r="ET125">
        <f t="shared" si="151"/>
        <v>0.52108975329175788</v>
      </c>
      <c r="EU125" s="27">
        <f t="shared" si="152"/>
        <v>9.6432015429122487E-3</v>
      </c>
      <c r="EV125">
        <f t="shared" si="153"/>
        <v>0.32786885245901626</v>
      </c>
      <c r="EW125">
        <f t="shared" si="154"/>
        <v>0.42029941528739878</v>
      </c>
      <c r="EX125">
        <f t="shared" si="155"/>
        <v>6.7984570877531361E-2</v>
      </c>
      <c r="EY125">
        <f t="shared" si="156"/>
        <v>0</v>
      </c>
      <c r="EZ125">
        <f t="shared" si="157"/>
        <v>0</v>
      </c>
      <c r="FA125">
        <f t="shared" si="158"/>
        <v>4.4117647058823532E-2</v>
      </c>
      <c r="FB125">
        <f t="shared" si="159"/>
        <v>9.6432015429122497E-2</v>
      </c>
      <c r="FC125">
        <f t="shared" si="160"/>
        <v>0</v>
      </c>
      <c r="FD125">
        <f t="shared" si="161"/>
        <v>9.6432015429122497E-2</v>
      </c>
      <c r="FE125">
        <f t="shared" si="162"/>
        <v>0</v>
      </c>
      <c r="FF125">
        <f t="shared" si="163"/>
        <v>3.4474445515911285E-2</v>
      </c>
      <c r="FG125">
        <f t="shared" si="164"/>
        <v>4.8216007714561243E-3</v>
      </c>
      <c r="FH125" s="27">
        <f t="shared" si="165"/>
        <v>9.8358319777350642E-2</v>
      </c>
      <c r="FI125">
        <f t="shared" si="166"/>
        <v>0.60967169454146197</v>
      </c>
      <c r="FJ125">
        <f t="shared" si="167"/>
        <v>0.7053561450218333</v>
      </c>
      <c r="FK125">
        <f t="shared" si="168"/>
        <v>0.26378709528334982</v>
      </c>
      <c r="FL125">
        <f t="shared" si="169"/>
        <v>0</v>
      </c>
      <c r="FM125">
        <f t="shared" si="170"/>
        <v>0</v>
      </c>
      <c r="FN125">
        <f t="shared" si="171"/>
        <v>0.21161793074975346</v>
      </c>
      <c r="FO125">
        <f t="shared" si="172"/>
        <v>0.31575585517650895</v>
      </c>
      <c r="FP125">
        <f t="shared" si="173"/>
        <v>0</v>
      </c>
      <c r="FQ125">
        <f t="shared" si="174"/>
        <v>0.31575585517650895</v>
      </c>
      <c r="FR125">
        <f t="shared" si="175"/>
        <v>0</v>
      </c>
      <c r="FS125">
        <f t="shared" si="176"/>
        <v>0.18675667983508643</v>
      </c>
      <c r="FT125">
        <f t="shared" si="177"/>
        <v>6.9493669055979923E-2</v>
      </c>
    </row>
    <row r="126" spans="1:176">
      <c r="A126" t="s">
        <v>370</v>
      </c>
      <c r="B126" t="s">
        <v>100</v>
      </c>
      <c r="C126" t="s">
        <v>351</v>
      </c>
      <c r="D126" s="25" t="s">
        <v>356</v>
      </c>
      <c r="E126" s="25" t="s">
        <v>259</v>
      </c>
      <c r="F126">
        <v>4.4334975369458123E-2</v>
      </c>
      <c r="G126">
        <v>0.26600985221674867</v>
      </c>
      <c r="H126">
        <v>0.4137931034482758</v>
      </c>
      <c r="I126">
        <v>5.6417489421720732E-3</v>
      </c>
      <c r="J126">
        <v>9.3596059113300517E-2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4.9261083743842365E-3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1.9704433497536946E-2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5.418719211822659E-2</v>
      </c>
      <c r="AF126">
        <v>0</v>
      </c>
      <c r="AG126">
        <v>0</v>
      </c>
      <c r="AH126">
        <v>0</v>
      </c>
      <c r="AI126">
        <v>0</v>
      </c>
      <c r="AJ126">
        <v>1.477832512315271E-2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8.8669950738916273E-2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 s="27">
        <f t="shared" si="89"/>
        <v>2</v>
      </c>
      <c r="CA126">
        <f t="shared" si="90"/>
        <v>4</v>
      </c>
      <c r="CB126">
        <f t="shared" si="91"/>
        <v>6</v>
      </c>
      <c r="CC126">
        <f>[1]!shannonweaver(J126:BT126)</f>
        <v>1.4684071450644474</v>
      </c>
      <c r="CD126">
        <f t="shared" si="92"/>
        <v>0.81953363176424698</v>
      </c>
      <c r="CL126">
        <v>1</v>
      </c>
      <c r="CN126">
        <f t="shared" si="93"/>
        <v>6</v>
      </c>
      <c r="CO126">
        <f t="shared" si="94"/>
        <v>0.72977967997665472</v>
      </c>
      <c r="CP126">
        <f t="shared" si="95"/>
        <v>4.4334975369458123E-2</v>
      </c>
      <c r="CQ126">
        <f t="shared" si="96"/>
        <v>0.26600985221674867</v>
      </c>
      <c r="CR126">
        <f t="shared" si="97"/>
        <v>0.41943485239044787</v>
      </c>
      <c r="CS126">
        <f t="shared" si="98"/>
        <v>9.3596059113300517E-2</v>
      </c>
      <c r="CT126">
        <f t="shared" si="99"/>
        <v>0</v>
      </c>
      <c r="CU126">
        <f t="shared" si="100"/>
        <v>0</v>
      </c>
      <c r="CV126">
        <f t="shared" si="101"/>
        <v>0</v>
      </c>
      <c r="CW126">
        <f t="shared" si="102"/>
        <v>4.9261083743842365E-3</v>
      </c>
      <c r="CX126">
        <f t="shared" si="103"/>
        <v>0</v>
      </c>
      <c r="CY126">
        <f t="shared" si="104"/>
        <v>1.9704433497536946E-2</v>
      </c>
      <c r="CZ126">
        <f t="shared" si="105"/>
        <v>0</v>
      </c>
      <c r="DA126">
        <f t="shared" si="106"/>
        <v>5.418719211822659E-2</v>
      </c>
      <c r="DB126">
        <f t="shared" si="107"/>
        <v>0</v>
      </c>
      <c r="DC126">
        <f t="shared" si="108"/>
        <v>1.477832512315271E-2</v>
      </c>
      <c r="DD126">
        <f t="shared" si="109"/>
        <v>0</v>
      </c>
      <c r="DE126">
        <f t="shared" si="110"/>
        <v>0</v>
      </c>
      <c r="DF126">
        <f t="shared" si="111"/>
        <v>6.70690811535882E-2</v>
      </c>
      <c r="DG126">
        <f t="shared" si="112"/>
        <v>0</v>
      </c>
      <c r="DH126">
        <f t="shared" si="113"/>
        <v>0</v>
      </c>
      <c r="DI126">
        <f t="shared" si="114"/>
        <v>0</v>
      </c>
      <c r="DJ126">
        <f t="shared" si="115"/>
        <v>0</v>
      </c>
      <c r="DK126">
        <f t="shared" si="116"/>
        <v>8.8669950738916273E-2</v>
      </c>
      <c r="DL126">
        <f t="shared" si="117"/>
        <v>0</v>
      </c>
      <c r="DM126">
        <f t="shared" si="118"/>
        <v>0</v>
      </c>
      <c r="DN126">
        <f t="shared" si="119"/>
        <v>9.3596059113300517E-2</v>
      </c>
      <c r="DO126">
        <f t="shared" si="120"/>
        <v>0.18226600985221675</v>
      </c>
      <c r="DP126">
        <f t="shared" si="121"/>
        <v>0.27586206896551729</v>
      </c>
      <c r="DQ126">
        <f t="shared" si="122"/>
        <v>7</v>
      </c>
      <c r="DR126" s="50">
        <f t="shared" si="123"/>
        <v>1.1320406485816412</v>
      </c>
      <c r="DS126" s="50">
        <f t="shared" si="124"/>
        <v>1.024147663743614</v>
      </c>
      <c r="DT126">
        <f t="shared" si="125"/>
        <v>0.21214645964121098</v>
      </c>
      <c r="DU126">
        <f t="shared" si="126"/>
        <v>0.54189617196543349</v>
      </c>
      <c r="DV126">
        <f t="shared" si="127"/>
        <v>0.70448026023613874</v>
      </c>
      <c r="DW126">
        <f t="shared" si="128"/>
        <v>0.31092007987885578</v>
      </c>
      <c r="DX126">
        <f t="shared" si="129"/>
        <v>0</v>
      </c>
      <c r="DY126">
        <f t="shared" si="130"/>
        <v>0</v>
      </c>
      <c r="DZ126">
        <f t="shared" si="131"/>
        <v>0</v>
      </c>
      <c r="EA126">
        <f t="shared" si="132"/>
        <v>7.0243992919778439E-2</v>
      </c>
      <c r="EB126">
        <f t="shared" si="133"/>
        <v>0</v>
      </c>
      <c r="EC126">
        <f t="shared" si="134"/>
        <v>0.14083761086045946</v>
      </c>
      <c r="ED126">
        <f t="shared" si="135"/>
        <v>0</v>
      </c>
      <c r="EE126">
        <f t="shared" si="136"/>
        <v>0.23493670076255124</v>
      </c>
      <c r="EF126">
        <f t="shared" si="137"/>
        <v>0</v>
      </c>
      <c r="EG126">
        <f t="shared" si="138"/>
        <v>0.12186756768575524</v>
      </c>
      <c r="EH126">
        <f t="shared" si="139"/>
        <v>0</v>
      </c>
      <c r="EI126">
        <f t="shared" si="140"/>
        <v>0</v>
      </c>
      <c r="EJ126">
        <f t="shared" si="141"/>
        <v>0.26196290758085988</v>
      </c>
      <c r="EK126">
        <f t="shared" si="142"/>
        <v>0</v>
      </c>
      <c r="EL126">
        <f t="shared" si="143"/>
        <v>0</v>
      </c>
      <c r="EM126">
        <f t="shared" si="144"/>
        <v>0</v>
      </c>
      <c r="EN126">
        <f t="shared" si="145"/>
        <v>0</v>
      </c>
      <c r="EO126">
        <f t="shared" si="146"/>
        <v>0.30236107315510519</v>
      </c>
      <c r="EP126">
        <f t="shared" si="147"/>
        <v>0</v>
      </c>
      <c r="EQ126">
        <f t="shared" si="148"/>
        <v>0</v>
      </c>
      <c r="ER126">
        <f t="shared" si="149"/>
        <v>0.31092007987885578</v>
      </c>
      <c r="ES126">
        <f t="shared" si="150"/>
        <v>0.44109093280030109</v>
      </c>
      <c r="ET126">
        <f t="shared" si="151"/>
        <v>0.55298035727374606</v>
      </c>
      <c r="EU126" s="27">
        <f t="shared" si="152"/>
        <v>4.4334975369458123E-2</v>
      </c>
      <c r="EV126">
        <f t="shared" si="153"/>
        <v>0.26600985221674867</v>
      </c>
      <c r="EW126">
        <f t="shared" si="154"/>
        <v>0.41943485239044787</v>
      </c>
      <c r="EX126">
        <f t="shared" si="155"/>
        <v>9.3596059113300517E-2</v>
      </c>
      <c r="EY126">
        <f t="shared" si="156"/>
        <v>1.9704433497536946E-2</v>
      </c>
      <c r="EZ126">
        <f t="shared" si="157"/>
        <v>0</v>
      </c>
      <c r="FA126">
        <f t="shared" si="158"/>
        <v>5.9113300492610828E-2</v>
      </c>
      <c r="FB126">
        <f t="shared" si="159"/>
        <v>8.8669950738916273E-2</v>
      </c>
      <c r="FC126">
        <f t="shared" si="160"/>
        <v>0</v>
      </c>
      <c r="FD126">
        <f t="shared" si="161"/>
        <v>8.8669950738916273E-2</v>
      </c>
      <c r="FE126">
        <f t="shared" si="162"/>
        <v>0</v>
      </c>
      <c r="FF126">
        <f t="shared" si="163"/>
        <v>0</v>
      </c>
      <c r="FG126">
        <f t="shared" si="164"/>
        <v>1.477832512315271E-2</v>
      </c>
      <c r="FH126" s="27">
        <f t="shared" si="165"/>
        <v>0.21214645964121098</v>
      </c>
      <c r="FI126">
        <f t="shared" si="166"/>
        <v>0.54189617196543349</v>
      </c>
      <c r="FJ126">
        <f t="shared" si="167"/>
        <v>0.70448026023613874</v>
      </c>
      <c r="FK126">
        <f t="shared" si="168"/>
        <v>0.31092007987885578</v>
      </c>
      <c r="FL126">
        <f t="shared" si="169"/>
        <v>0.14083761086045946</v>
      </c>
      <c r="FM126">
        <f t="shared" si="170"/>
        <v>0</v>
      </c>
      <c r="FN126">
        <f t="shared" si="171"/>
        <v>0.24559371753151371</v>
      </c>
      <c r="FO126">
        <f t="shared" si="172"/>
        <v>0.30236107315510519</v>
      </c>
      <c r="FP126">
        <f t="shared" si="173"/>
        <v>0</v>
      </c>
      <c r="FQ126">
        <f t="shared" si="174"/>
        <v>0.30236107315510519</v>
      </c>
      <c r="FR126">
        <f t="shared" si="175"/>
        <v>0</v>
      </c>
      <c r="FS126">
        <f t="shared" si="176"/>
        <v>0</v>
      </c>
      <c r="FT126">
        <f t="shared" si="177"/>
        <v>0.12186756768575524</v>
      </c>
    </row>
    <row r="127" spans="1:176">
      <c r="A127" t="s">
        <v>371</v>
      </c>
      <c r="B127" t="s">
        <v>100</v>
      </c>
      <c r="C127" t="s">
        <v>351</v>
      </c>
      <c r="D127" s="25" t="s">
        <v>356</v>
      </c>
      <c r="E127" s="25" t="s">
        <v>259</v>
      </c>
      <c r="F127">
        <v>4.6948356807511742E-2</v>
      </c>
      <c r="G127">
        <v>0.5365526492287056</v>
      </c>
      <c r="H127">
        <v>0</v>
      </c>
      <c r="I127">
        <v>5.3655264922870559E-2</v>
      </c>
      <c r="J127">
        <v>0.18779342723004705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2.6827632461435283E-2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3.35345405767941E-2</v>
      </c>
      <c r="AF127">
        <v>0</v>
      </c>
      <c r="AG127">
        <v>1.3413816230717641E-2</v>
      </c>
      <c r="AH127">
        <v>0</v>
      </c>
      <c r="AI127">
        <v>0</v>
      </c>
      <c r="AJ127">
        <v>1.3413816230717641E-2</v>
      </c>
      <c r="AK127">
        <v>0</v>
      </c>
      <c r="AL127">
        <v>0</v>
      </c>
      <c r="AM127">
        <v>0</v>
      </c>
      <c r="AN127">
        <v>6.70690811535882E-2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6.1032863849765258E-2</v>
      </c>
      <c r="AY127">
        <v>0</v>
      </c>
      <c r="AZ127">
        <v>0</v>
      </c>
      <c r="BA127">
        <v>0</v>
      </c>
      <c r="BB127">
        <v>0</v>
      </c>
      <c r="BC127">
        <v>1.3413816230717641E-2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 s="27">
        <f t="shared" si="89"/>
        <v>2</v>
      </c>
      <c r="CA127">
        <f t="shared" si="90"/>
        <v>6</v>
      </c>
      <c r="CB127">
        <f t="shared" si="91"/>
        <v>8</v>
      </c>
      <c r="CC127">
        <f>[1]!shannonweaver(J127:BT127)</f>
        <v>1.6460708767347081</v>
      </c>
      <c r="CD127">
        <f t="shared" si="92"/>
        <v>0.79159276360563724</v>
      </c>
      <c r="CE127">
        <v>1</v>
      </c>
      <c r="CL127">
        <v>1</v>
      </c>
      <c r="CN127">
        <f t="shared" si="93"/>
        <v>9</v>
      </c>
      <c r="CO127">
        <f t="shared" si="94"/>
        <v>0.63715627095908789</v>
      </c>
      <c r="CP127">
        <f t="shared" si="95"/>
        <v>4.6948356807511742E-2</v>
      </c>
      <c r="CQ127">
        <f t="shared" si="96"/>
        <v>0.5365526492287056</v>
      </c>
      <c r="CR127">
        <f t="shared" si="97"/>
        <v>5.3655264922870559E-2</v>
      </c>
      <c r="CS127">
        <f t="shared" si="98"/>
        <v>0.18779342723004705</v>
      </c>
      <c r="CT127">
        <f t="shared" si="99"/>
        <v>0</v>
      </c>
      <c r="CU127">
        <f t="shared" si="100"/>
        <v>0</v>
      </c>
      <c r="CV127">
        <f t="shared" si="101"/>
        <v>0</v>
      </c>
      <c r="CW127">
        <f t="shared" si="102"/>
        <v>2.6827632461435283E-2</v>
      </c>
      <c r="CX127">
        <f t="shared" si="103"/>
        <v>0</v>
      </c>
      <c r="CY127">
        <f t="shared" si="104"/>
        <v>0</v>
      </c>
      <c r="CZ127">
        <f t="shared" si="105"/>
        <v>0</v>
      </c>
      <c r="DA127">
        <f t="shared" si="106"/>
        <v>4.6948356807511742E-2</v>
      </c>
      <c r="DB127">
        <f t="shared" si="107"/>
        <v>0</v>
      </c>
      <c r="DC127">
        <f t="shared" si="108"/>
        <v>1.3413816230717641E-2</v>
      </c>
      <c r="DD127">
        <f t="shared" si="109"/>
        <v>0</v>
      </c>
      <c r="DE127">
        <f t="shared" si="110"/>
        <v>0</v>
      </c>
      <c r="DF127">
        <f t="shared" si="111"/>
        <v>7.7299868686302925E-2</v>
      </c>
      <c r="DG127">
        <f t="shared" si="112"/>
        <v>0</v>
      </c>
      <c r="DH127">
        <f t="shared" si="113"/>
        <v>9.517011658339283E-3</v>
      </c>
      <c r="DI127">
        <f t="shared" si="114"/>
        <v>0</v>
      </c>
      <c r="DJ127">
        <f t="shared" si="115"/>
        <v>0</v>
      </c>
      <c r="DK127">
        <f t="shared" si="116"/>
        <v>6.1032863849765258E-2</v>
      </c>
      <c r="DL127">
        <f t="shared" si="117"/>
        <v>1.3413816230717641E-2</v>
      </c>
      <c r="DM127">
        <f t="shared" si="118"/>
        <v>0</v>
      </c>
      <c r="DN127">
        <f t="shared" si="119"/>
        <v>0.18779342723004705</v>
      </c>
      <c r="DO127">
        <f t="shared" si="120"/>
        <v>0.22870556673373574</v>
      </c>
      <c r="DP127">
        <f t="shared" si="121"/>
        <v>0.41649899396378282</v>
      </c>
      <c r="DQ127">
        <f t="shared" si="122"/>
        <v>8</v>
      </c>
      <c r="DR127" s="50">
        <f t="shared" si="123"/>
        <v>1.0967204745189068</v>
      </c>
      <c r="DS127" s="50">
        <f t="shared" si="124"/>
        <v>0.92433553787366374</v>
      </c>
      <c r="DT127">
        <f t="shared" si="125"/>
        <v>0.21840797598798051</v>
      </c>
      <c r="DU127">
        <f t="shared" si="126"/>
        <v>0.8219834497482944</v>
      </c>
      <c r="DV127">
        <f t="shared" si="127"/>
        <v>0.23375914919263241</v>
      </c>
      <c r="DW127">
        <f t="shared" si="128"/>
        <v>0.44820817159354132</v>
      </c>
      <c r="DX127">
        <f t="shared" si="129"/>
        <v>0</v>
      </c>
      <c r="DY127">
        <f t="shared" si="130"/>
        <v>0</v>
      </c>
      <c r="DZ127">
        <f t="shared" si="131"/>
        <v>0</v>
      </c>
      <c r="EA127">
        <f t="shared" si="132"/>
        <v>0.164532770937801</v>
      </c>
      <c r="EB127">
        <f t="shared" si="133"/>
        <v>0</v>
      </c>
      <c r="EC127">
        <f t="shared" si="134"/>
        <v>0</v>
      </c>
      <c r="ED127">
        <f t="shared" si="135"/>
        <v>0</v>
      </c>
      <c r="EE127">
        <f t="shared" si="136"/>
        <v>0.21840797598798051</v>
      </c>
      <c r="EF127">
        <f t="shared" si="137"/>
        <v>0</v>
      </c>
      <c r="EG127">
        <f t="shared" si="138"/>
        <v>0.11607853317745798</v>
      </c>
      <c r="EH127">
        <f t="shared" si="139"/>
        <v>0</v>
      </c>
      <c r="EI127">
        <f t="shared" si="140"/>
        <v>0</v>
      </c>
      <c r="EJ127">
        <f t="shared" si="141"/>
        <v>0.2817411175641325</v>
      </c>
      <c r="EK127">
        <f t="shared" si="142"/>
        <v>0</v>
      </c>
      <c r="EL127">
        <f t="shared" si="143"/>
        <v>9.7710577805573601E-2</v>
      </c>
      <c r="EM127">
        <f t="shared" si="144"/>
        <v>0</v>
      </c>
      <c r="EN127">
        <f t="shared" si="145"/>
        <v>0</v>
      </c>
      <c r="EO127">
        <f t="shared" si="146"/>
        <v>0.24963294935287567</v>
      </c>
      <c r="EP127">
        <f t="shared" si="147"/>
        <v>0.11607853317745798</v>
      </c>
      <c r="EQ127">
        <f t="shared" si="148"/>
        <v>0</v>
      </c>
      <c r="ER127">
        <f t="shared" si="149"/>
        <v>0.44820817159354132</v>
      </c>
      <c r="ES127">
        <f t="shared" si="150"/>
        <v>0.49864014220682329</v>
      </c>
      <c r="ET127">
        <f t="shared" si="151"/>
        <v>0.70150406773821883</v>
      </c>
      <c r="EU127" s="27">
        <f t="shared" si="152"/>
        <v>4.6948356807511742E-2</v>
      </c>
      <c r="EV127">
        <f t="shared" si="153"/>
        <v>0.5365526492287056</v>
      </c>
      <c r="EW127">
        <f t="shared" si="154"/>
        <v>5.3655264922870559E-2</v>
      </c>
      <c r="EX127">
        <f t="shared" si="155"/>
        <v>0.18779342723004705</v>
      </c>
      <c r="EY127">
        <f t="shared" si="156"/>
        <v>0</v>
      </c>
      <c r="EZ127">
        <f t="shared" si="157"/>
        <v>0</v>
      </c>
      <c r="FA127">
        <f t="shared" si="158"/>
        <v>7.3775989268947018E-2</v>
      </c>
      <c r="FB127">
        <f t="shared" si="159"/>
        <v>6.1032863849765258E-2</v>
      </c>
      <c r="FC127">
        <f t="shared" si="160"/>
        <v>1.3413816230717641E-2</v>
      </c>
      <c r="FD127">
        <f t="shared" si="161"/>
        <v>7.4446680080482899E-2</v>
      </c>
      <c r="FE127">
        <f t="shared" si="162"/>
        <v>0</v>
      </c>
      <c r="FF127">
        <f t="shared" si="163"/>
        <v>6.70690811535882E-2</v>
      </c>
      <c r="FG127">
        <f t="shared" si="164"/>
        <v>1.3413816230717641E-2</v>
      </c>
      <c r="FH127" s="27">
        <f t="shared" si="165"/>
        <v>0.21840797598798051</v>
      </c>
      <c r="FI127">
        <f t="shared" si="166"/>
        <v>0.8219834497482944</v>
      </c>
      <c r="FJ127">
        <f t="shared" si="167"/>
        <v>0.23375914919263241</v>
      </c>
      <c r="FK127">
        <f t="shared" si="168"/>
        <v>0.44820817159354132</v>
      </c>
      <c r="FL127">
        <f t="shared" si="169"/>
        <v>0</v>
      </c>
      <c r="FM127">
        <f t="shared" si="170"/>
        <v>0</v>
      </c>
      <c r="FN127">
        <f t="shared" si="171"/>
        <v>0.27507317135805626</v>
      </c>
      <c r="FO127">
        <f t="shared" si="172"/>
        <v>0.24963294935287567</v>
      </c>
      <c r="FP127">
        <f t="shared" si="173"/>
        <v>0.11607853317745798</v>
      </c>
      <c r="FQ127">
        <f t="shared" si="174"/>
        <v>0.27635335336587102</v>
      </c>
      <c r="FR127">
        <f t="shared" si="175"/>
        <v>0</v>
      </c>
      <c r="FS127">
        <f t="shared" si="176"/>
        <v>0.26196290758085988</v>
      </c>
      <c r="FT127">
        <f t="shared" si="177"/>
        <v>0.11607853317745798</v>
      </c>
    </row>
    <row r="128" spans="1:176">
      <c r="A128" t="s">
        <v>319</v>
      </c>
      <c r="B128" t="s">
        <v>100</v>
      </c>
      <c r="C128" t="s">
        <v>244</v>
      </c>
      <c r="D128" s="25" t="s">
        <v>357</v>
      </c>
      <c r="E128" s="25" t="s">
        <v>259</v>
      </c>
      <c r="F128">
        <v>0</v>
      </c>
      <c r="G128">
        <v>0.10944563407090177</v>
      </c>
      <c r="H128">
        <v>3.3309540804187493E-2</v>
      </c>
      <c r="I128">
        <v>0</v>
      </c>
      <c r="J128">
        <v>0.16178919819176782</v>
      </c>
      <c r="K128">
        <v>0</v>
      </c>
      <c r="L128">
        <v>0</v>
      </c>
      <c r="M128">
        <v>0</v>
      </c>
      <c r="N128">
        <v>0</v>
      </c>
      <c r="O128">
        <v>0.31881989055436594</v>
      </c>
      <c r="P128">
        <v>0</v>
      </c>
      <c r="Q128">
        <v>1.4275517487508927E-2</v>
      </c>
      <c r="R128">
        <v>2.8551034975017847E-2</v>
      </c>
      <c r="S128">
        <v>0</v>
      </c>
      <c r="T128">
        <v>0</v>
      </c>
      <c r="U128">
        <v>0</v>
      </c>
      <c r="V128">
        <v>0</v>
      </c>
      <c r="W128">
        <v>0.16654770402093744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1.9034023316678566E-2</v>
      </c>
      <c r="AF128">
        <v>2.3792529145848208E-2</v>
      </c>
      <c r="AG128">
        <v>4.7585058291696415E-3</v>
      </c>
      <c r="AH128">
        <v>0</v>
      </c>
      <c r="AI128">
        <v>0</v>
      </c>
      <c r="AJ128">
        <v>5.2343564120866048E-2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9.517011658339283E-3</v>
      </c>
      <c r="AQ128">
        <v>7.1377587437544622E-4</v>
      </c>
      <c r="AR128">
        <v>0</v>
      </c>
      <c r="AS128">
        <v>0</v>
      </c>
      <c r="AT128">
        <v>9.517011658339283E-3</v>
      </c>
      <c r="AU128">
        <v>2.3792529145848208E-2</v>
      </c>
      <c r="AV128">
        <v>4.7585058291696415E-3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4.7585058291696415E-3</v>
      </c>
      <c r="BR128">
        <v>0</v>
      </c>
      <c r="BS128">
        <v>0</v>
      </c>
      <c r="BT128">
        <v>9.517011658339283E-3</v>
      </c>
      <c r="BU128">
        <v>0</v>
      </c>
      <c r="BV128">
        <v>0</v>
      </c>
      <c r="BW128">
        <v>4.7585058291696415E-3</v>
      </c>
      <c r="BX128">
        <v>0</v>
      </c>
      <c r="BY128">
        <v>0</v>
      </c>
      <c r="BZ128" s="27">
        <f t="shared" si="89"/>
        <v>4</v>
      </c>
      <c r="CA128">
        <f t="shared" si="90"/>
        <v>12</v>
      </c>
      <c r="CB128">
        <f t="shared" si="91"/>
        <v>16</v>
      </c>
      <c r="CC128">
        <f>[1]!shannonweaver(J128:BT128)</f>
        <v>1.8838139610555915</v>
      </c>
      <c r="CD128">
        <f t="shared" si="92"/>
        <v>0.67944226489307424</v>
      </c>
      <c r="CE128">
        <v>2</v>
      </c>
      <c r="CF128">
        <v>1</v>
      </c>
      <c r="CL128">
        <v>1</v>
      </c>
      <c r="CN128">
        <f t="shared" si="93"/>
        <v>19</v>
      </c>
      <c r="CO128">
        <f t="shared" si="94"/>
        <v>0.14275517487508926</v>
      </c>
      <c r="CP128">
        <f t="shared" si="95"/>
        <v>0</v>
      </c>
      <c r="CQ128">
        <f t="shared" si="96"/>
        <v>0.10944563407090177</v>
      </c>
      <c r="CR128">
        <f t="shared" si="97"/>
        <v>3.3309540804187493E-2</v>
      </c>
      <c r="CS128">
        <f t="shared" si="98"/>
        <v>0.16178919819176782</v>
      </c>
      <c r="CT128">
        <f t="shared" si="99"/>
        <v>0</v>
      </c>
      <c r="CU128">
        <f t="shared" si="100"/>
        <v>0</v>
      </c>
      <c r="CV128">
        <f t="shared" si="101"/>
        <v>0.31881989055436594</v>
      </c>
      <c r="CW128">
        <f t="shared" si="102"/>
        <v>4.2826552462526771E-2</v>
      </c>
      <c r="CX128">
        <f t="shared" si="103"/>
        <v>0.16654770402093744</v>
      </c>
      <c r="CY128">
        <f t="shared" si="104"/>
        <v>0</v>
      </c>
      <c r="CZ128">
        <f t="shared" si="105"/>
        <v>0</v>
      </c>
      <c r="DA128">
        <f t="shared" si="106"/>
        <v>4.758505829169641E-2</v>
      </c>
      <c r="DB128">
        <f t="shared" si="107"/>
        <v>0</v>
      </c>
      <c r="DC128">
        <f t="shared" si="108"/>
        <v>5.2343564120866048E-2</v>
      </c>
      <c r="DD128">
        <f t="shared" si="109"/>
        <v>0</v>
      </c>
      <c r="DE128">
        <f t="shared" si="110"/>
        <v>0</v>
      </c>
      <c r="DF128">
        <f t="shared" si="111"/>
        <v>2.0576485236474512E-2</v>
      </c>
      <c r="DG128">
        <f t="shared" si="112"/>
        <v>0</v>
      </c>
      <c r="DH128">
        <f t="shared" si="113"/>
        <v>5.0466818067120877E-3</v>
      </c>
      <c r="DI128">
        <f t="shared" si="114"/>
        <v>2.3792529145848208E-2</v>
      </c>
      <c r="DJ128">
        <f t="shared" si="115"/>
        <v>4.7585058291696415E-3</v>
      </c>
      <c r="DK128">
        <f t="shared" si="116"/>
        <v>0</v>
      </c>
      <c r="DL128">
        <f t="shared" si="117"/>
        <v>0</v>
      </c>
      <c r="DM128">
        <f t="shared" si="118"/>
        <v>4.7585058291696415E-3</v>
      </c>
      <c r="DN128">
        <f t="shared" si="119"/>
        <v>0.16178919819176782</v>
      </c>
      <c r="DO128">
        <f t="shared" si="120"/>
        <v>0.6906971211039733</v>
      </c>
      <c r="DP128">
        <f t="shared" si="121"/>
        <v>0.85248631929574104</v>
      </c>
      <c r="DQ128">
        <f t="shared" si="122"/>
        <v>11</v>
      </c>
      <c r="DR128" s="50">
        <f t="shared" si="123"/>
        <v>0.96893443042917216</v>
      </c>
      <c r="DS128" s="50">
        <f t="shared" si="124"/>
        <v>0.38745096609052054</v>
      </c>
      <c r="DT128">
        <f t="shared" si="125"/>
        <v>0</v>
      </c>
      <c r="DU128">
        <f t="shared" si="126"/>
        <v>0.33717839336076783</v>
      </c>
      <c r="DV128">
        <f t="shared" si="127"/>
        <v>0.18353772643047628</v>
      </c>
      <c r="DW128">
        <f t="shared" si="128"/>
        <v>0.41395157708881336</v>
      </c>
      <c r="DX128">
        <f t="shared" si="129"/>
        <v>0</v>
      </c>
      <c r="DY128">
        <f t="shared" si="130"/>
        <v>0</v>
      </c>
      <c r="DZ128">
        <f t="shared" si="131"/>
        <v>0.59999867794393047</v>
      </c>
      <c r="EA128">
        <f t="shared" si="132"/>
        <v>0.20845211546317863</v>
      </c>
      <c r="EB128">
        <f t="shared" si="133"/>
        <v>0.42037470735270582</v>
      </c>
      <c r="EC128">
        <f t="shared" si="134"/>
        <v>0</v>
      </c>
      <c r="ED128">
        <f t="shared" si="135"/>
        <v>0</v>
      </c>
      <c r="EE128">
        <f t="shared" si="136"/>
        <v>0.21990816129346888</v>
      </c>
      <c r="EF128">
        <f t="shared" si="137"/>
        <v>0</v>
      </c>
      <c r="EG128">
        <f t="shared" si="138"/>
        <v>0.23083161377398501</v>
      </c>
      <c r="EH128">
        <f t="shared" si="139"/>
        <v>0</v>
      </c>
      <c r="EI128">
        <f t="shared" si="140"/>
        <v>0</v>
      </c>
      <c r="EJ128">
        <f t="shared" si="141"/>
        <v>0.1439416041114783</v>
      </c>
      <c r="EK128">
        <f t="shared" si="142"/>
        <v>0</v>
      </c>
      <c r="EL128">
        <f t="shared" si="143"/>
        <v>7.1099890276576067E-2</v>
      </c>
      <c r="EM128">
        <f t="shared" si="144"/>
        <v>0.15486657363232847</v>
      </c>
      <c r="EN128">
        <f t="shared" si="145"/>
        <v>6.9036749893484753E-2</v>
      </c>
      <c r="EO128">
        <f t="shared" si="146"/>
        <v>0</v>
      </c>
      <c r="EP128">
        <f t="shared" si="147"/>
        <v>0</v>
      </c>
      <c r="EQ128">
        <f t="shared" si="148"/>
        <v>6.9036749893484753E-2</v>
      </c>
      <c r="ER128">
        <f t="shared" si="149"/>
        <v>0.41395157708881336</v>
      </c>
      <c r="ES128">
        <f t="shared" si="150"/>
        <v>0.98105020085460326</v>
      </c>
      <c r="ET128">
        <f t="shared" si="151"/>
        <v>1.1765904465545778</v>
      </c>
      <c r="EU128" s="27">
        <f t="shared" si="152"/>
        <v>0</v>
      </c>
      <c r="EV128">
        <f t="shared" si="153"/>
        <v>0.10944563407090177</v>
      </c>
      <c r="EW128">
        <f t="shared" si="154"/>
        <v>3.3309540804187493E-2</v>
      </c>
      <c r="EX128">
        <f t="shared" si="155"/>
        <v>0.16178919819176782</v>
      </c>
      <c r="EY128">
        <f t="shared" si="156"/>
        <v>9.517011658339283E-3</v>
      </c>
      <c r="EZ128">
        <f t="shared" si="157"/>
        <v>0.31881989055436594</v>
      </c>
      <c r="FA128">
        <f t="shared" si="158"/>
        <v>9.0411610754223187E-2</v>
      </c>
      <c r="FB128">
        <f t="shared" si="159"/>
        <v>0</v>
      </c>
      <c r="FC128">
        <f t="shared" si="160"/>
        <v>0</v>
      </c>
      <c r="FD128">
        <f t="shared" si="161"/>
        <v>0</v>
      </c>
      <c r="FE128">
        <f t="shared" si="162"/>
        <v>4.7585058291696415E-3</v>
      </c>
      <c r="FF128">
        <f t="shared" si="163"/>
        <v>0.16654770402093744</v>
      </c>
      <c r="FG128">
        <f t="shared" si="164"/>
        <v>0.10064239828693791</v>
      </c>
      <c r="FH128" s="27">
        <f t="shared" si="165"/>
        <v>0</v>
      </c>
      <c r="FI128">
        <f t="shared" si="166"/>
        <v>0.33717839336076783</v>
      </c>
      <c r="FJ128">
        <f t="shared" si="167"/>
        <v>0.18353772643047628</v>
      </c>
      <c r="FK128">
        <f t="shared" si="168"/>
        <v>0.41395157708881336</v>
      </c>
      <c r="FL128">
        <f t="shared" si="169"/>
        <v>9.7710577805573601E-2</v>
      </c>
      <c r="FM128">
        <f t="shared" si="170"/>
        <v>0.59999867794393047</v>
      </c>
      <c r="FN128">
        <f t="shared" si="171"/>
        <v>0.30541105705192434</v>
      </c>
      <c r="FO128">
        <f t="shared" si="172"/>
        <v>0</v>
      </c>
      <c r="FP128">
        <f t="shared" si="173"/>
        <v>0</v>
      </c>
      <c r="FQ128">
        <f t="shared" si="174"/>
        <v>0</v>
      </c>
      <c r="FR128">
        <f t="shared" si="175"/>
        <v>6.9036749893484753E-2</v>
      </c>
      <c r="FS128">
        <f t="shared" si="176"/>
        <v>0.42037470735270582</v>
      </c>
      <c r="FT128">
        <f t="shared" si="177"/>
        <v>0.32281969494150858</v>
      </c>
    </row>
    <row r="129" spans="1:176">
      <c r="A129" t="s">
        <v>320</v>
      </c>
      <c r="B129" t="s">
        <v>100</v>
      </c>
      <c r="C129" t="s">
        <v>244</v>
      </c>
      <c r="D129" s="25" t="s">
        <v>357</v>
      </c>
      <c r="E129" s="25" t="s">
        <v>259</v>
      </c>
      <c r="F129">
        <v>1.5140045420136264E-2</v>
      </c>
      <c r="G129">
        <v>0.34317436285642178</v>
      </c>
      <c r="H129">
        <v>7.0653545293969236E-2</v>
      </c>
      <c r="I129">
        <v>0</v>
      </c>
      <c r="J129">
        <v>0.12112036336109014</v>
      </c>
      <c r="K129">
        <v>0</v>
      </c>
      <c r="L129">
        <v>0</v>
      </c>
      <c r="M129">
        <v>8.57935907141055E-2</v>
      </c>
      <c r="N129">
        <v>0</v>
      </c>
      <c r="O129">
        <v>1.0093363613424175E-2</v>
      </c>
      <c r="P129">
        <v>0</v>
      </c>
      <c r="Q129">
        <v>2.0186727226848351E-2</v>
      </c>
      <c r="R129">
        <v>2.5233409033560437E-2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1.0345697703759781E-2</v>
      </c>
      <c r="AA129">
        <v>1.0093363613424175E-2</v>
      </c>
      <c r="AB129">
        <v>0</v>
      </c>
      <c r="AC129">
        <v>0</v>
      </c>
      <c r="AD129">
        <v>0</v>
      </c>
      <c r="AE129">
        <v>3.5326772646984611E-2</v>
      </c>
      <c r="AF129">
        <v>5.0466818067120877E-3</v>
      </c>
      <c r="AG129">
        <v>9.0840272520817583E-2</v>
      </c>
      <c r="AH129">
        <v>0</v>
      </c>
      <c r="AI129">
        <v>0</v>
      </c>
      <c r="AJ129">
        <v>2.5485743123896041E-2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5.0466818067120877E-3</v>
      </c>
      <c r="AQ129">
        <v>5.299015897047692E-3</v>
      </c>
      <c r="AR129">
        <v>0</v>
      </c>
      <c r="AS129">
        <v>0</v>
      </c>
      <c r="AT129">
        <v>5.0466818067120877E-3</v>
      </c>
      <c r="AU129">
        <v>2.5233409033560437E-2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5.0466818067120877E-3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3.0280090840272524E-2</v>
      </c>
      <c r="BX129">
        <v>5.5513499873832951E-2</v>
      </c>
      <c r="BY129">
        <v>0</v>
      </c>
      <c r="BZ129" s="27">
        <f t="shared" si="89"/>
        <v>5</v>
      </c>
      <c r="CA129">
        <f t="shared" si="90"/>
        <v>11</v>
      </c>
      <c r="CB129">
        <f t="shared" si="91"/>
        <v>16</v>
      </c>
      <c r="CC129">
        <f>[1]!shannonweaver(J129:BT129)</f>
        <v>2.2341482798265551</v>
      </c>
      <c r="CD129">
        <f t="shared" si="92"/>
        <v>0.80579866097909481</v>
      </c>
      <c r="CE129">
        <v>1</v>
      </c>
      <c r="CL129">
        <v>1</v>
      </c>
      <c r="CN129">
        <f t="shared" si="93"/>
        <v>17</v>
      </c>
      <c r="CO129">
        <f t="shared" si="94"/>
        <v>0.42896795357052725</v>
      </c>
      <c r="CP129">
        <f t="shared" si="95"/>
        <v>1.5140045420136264E-2</v>
      </c>
      <c r="CQ129">
        <f t="shared" si="96"/>
        <v>0.34317436285642178</v>
      </c>
      <c r="CR129">
        <f t="shared" si="97"/>
        <v>7.0653545293969236E-2</v>
      </c>
      <c r="CS129">
        <f t="shared" si="98"/>
        <v>0.12112036336109014</v>
      </c>
      <c r="CT129">
        <f t="shared" si="99"/>
        <v>0</v>
      </c>
      <c r="CU129">
        <f t="shared" si="100"/>
        <v>8.57935907141055E-2</v>
      </c>
      <c r="CV129">
        <f t="shared" si="101"/>
        <v>1.0093363613424175E-2</v>
      </c>
      <c r="CW129">
        <f t="shared" si="102"/>
        <v>4.5420136260408792E-2</v>
      </c>
      <c r="CX129">
        <f t="shared" si="103"/>
        <v>0</v>
      </c>
      <c r="CY129">
        <f t="shared" si="104"/>
        <v>2.0439061317183954E-2</v>
      </c>
      <c r="CZ129">
        <f t="shared" si="105"/>
        <v>0</v>
      </c>
      <c r="DA129">
        <f t="shared" si="106"/>
        <v>0.13121372697451428</v>
      </c>
      <c r="DB129">
        <f t="shared" si="107"/>
        <v>0</v>
      </c>
      <c r="DC129">
        <f t="shared" si="108"/>
        <v>2.5485743123896041E-2</v>
      </c>
      <c r="DD129">
        <f t="shared" si="109"/>
        <v>0</v>
      </c>
      <c r="DE129">
        <f t="shared" si="110"/>
        <v>0</v>
      </c>
      <c r="DF129">
        <f t="shared" si="111"/>
        <v>1.0626202612595686E-2</v>
      </c>
      <c r="DG129">
        <f t="shared" si="112"/>
        <v>0</v>
      </c>
      <c r="DH129">
        <f t="shared" si="113"/>
        <v>0</v>
      </c>
      <c r="DI129">
        <f t="shared" si="114"/>
        <v>2.5233409033560437E-2</v>
      </c>
      <c r="DJ129">
        <f t="shared" si="115"/>
        <v>0</v>
      </c>
      <c r="DK129">
        <f t="shared" si="116"/>
        <v>0</v>
      </c>
      <c r="DL129">
        <f t="shared" si="117"/>
        <v>5.0466818067120877E-3</v>
      </c>
      <c r="DM129">
        <f t="shared" si="118"/>
        <v>0</v>
      </c>
      <c r="DN129">
        <f t="shared" si="119"/>
        <v>0.20691395407519564</v>
      </c>
      <c r="DO129">
        <f t="shared" si="120"/>
        <v>0.27832450164017164</v>
      </c>
      <c r="DP129">
        <f t="shared" si="121"/>
        <v>0.48523845571536722</v>
      </c>
      <c r="DQ129">
        <f t="shared" si="122"/>
        <v>10</v>
      </c>
      <c r="DR129" s="50">
        <f t="shared" si="123"/>
        <v>1.1144371422711794</v>
      </c>
      <c r="DS129" s="50">
        <f t="shared" si="124"/>
        <v>0.71412498999920382</v>
      </c>
      <c r="DT129">
        <f t="shared" si="125"/>
        <v>0.12335751069546014</v>
      </c>
      <c r="DU129">
        <f t="shared" si="126"/>
        <v>0.62588020413564227</v>
      </c>
      <c r="DV129">
        <f t="shared" si="127"/>
        <v>0.26904129907192781</v>
      </c>
      <c r="DW129">
        <f t="shared" si="128"/>
        <v>0.35546198824460645</v>
      </c>
      <c r="DX129">
        <f t="shared" si="129"/>
        <v>0</v>
      </c>
      <c r="DY129">
        <f t="shared" si="130"/>
        <v>0.29726413224089177</v>
      </c>
      <c r="DZ129">
        <f t="shared" si="131"/>
        <v>0.10063551199729612</v>
      </c>
      <c r="EA129">
        <f t="shared" si="132"/>
        <v>0.21476722246378624</v>
      </c>
      <c r="EB129">
        <f t="shared" si="133"/>
        <v>0</v>
      </c>
      <c r="EC129">
        <f t="shared" si="134"/>
        <v>0.14345679230755387</v>
      </c>
      <c r="ED129">
        <f t="shared" si="135"/>
        <v>0</v>
      </c>
      <c r="EE129">
        <f t="shared" si="136"/>
        <v>0.37066393144914139</v>
      </c>
      <c r="EF129">
        <f t="shared" si="137"/>
        <v>0</v>
      </c>
      <c r="EG129">
        <f t="shared" si="138"/>
        <v>0.16032854639504282</v>
      </c>
      <c r="EH129">
        <f t="shared" si="139"/>
        <v>0</v>
      </c>
      <c r="EI129">
        <f t="shared" si="140"/>
        <v>0</v>
      </c>
      <c r="EJ129">
        <f t="shared" si="141"/>
        <v>0.10326691686319545</v>
      </c>
      <c r="EK129">
        <f t="shared" si="142"/>
        <v>0</v>
      </c>
      <c r="EL129">
        <f t="shared" si="143"/>
        <v>0</v>
      </c>
      <c r="EM129">
        <f t="shared" si="144"/>
        <v>0.15952602975063149</v>
      </c>
      <c r="EN129">
        <f t="shared" si="145"/>
        <v>0</v>
      </c>
      <c r="EO129">
        <f t="shared" si="146"/>
        <v>0</v>
      </c>
      <c r="EP129">
        <f t="shared" si="147"/>
        <v>7.1099890276576067E-2</v>
      </c>
      <c r="EQ129">
        <f t="shared" si="148"/>
        <v>0</v>
      </c>
      <c r="ER129">
        <f t="shared" si="149"/>
        <v>0.47223516555190465</v>
      </c>
      <c r="ES129">
        <f t="shared" si="150"/>
        <v>0.55573129775860097</v>
      </c>
      <c r="ET129">
        <f t="shared" si="151"/>
        <v>0.77063447387957074</v>
      </c>
      <c r="EU129" s="27">
        <f t="shared" si="152"/>
        <v>1.5140045420136264E-2</v>
      </c>
      <c r="EV129">
        <f t="shared" si="153"/>
        <v>0.34317436285642178</v>
      </c>
      <c r="EW129">
        <f t="shared" si="154"/>
        <v>7.0653545293969236E-2</v>
      </c>
      <c r="EX129">
        <f t="shared" si="155"/>
        <v>0.20691395407519564</v>
      </c>
      <c r="EY129">
        <f t="shared" si="156"/>
        <v>2.0439061317183954E-2</v>
      </c>
      <c r="EZ129">
        <f t="shared" si="157"/>
        <v>1.0093363613424175E-2</v>
      </c>
      <c r="FA129">
        <f t="shared" si="158"/>
        <v>0.17663386323492308</v>
      </c>
      <c r="FB129">
        <f t="shared" si="159"/>
        <v>0</v>
      </c>
      <c r="FC129">
        <f t="shared" si="160"/>
        <v>5.0466818067120877E-3</v>
      </c>
      <c r="FD129">
        <f t="shared" si="161"/>
        <v>5.0466818067120877E-3</v>
      </c>
      <c r="FE129">
        <f t="shared" si="162"/>
        <v>0</v>
      </c>
      <c r="FF129">
        <f t="shared" si="163"/>
        <v>0</v>
      </c>
      <c r="FG129">
        <f t="shared" si="164"/>
        <v>6.6111531667928353E-2</v>
      </c>
      <c r="FH129" s="27">
        <f t="shared" si="165"/>
        <v>0.12335751069546014</v>
      </c>
      <c r="FI129">
        <f t="shared" si="166"/>
        <v>0.62588020413564227</v>
      </c>
      <c r="FJ129">
        <f t="shared" si="167"/>
        <v>0.26904129907192781</v>
      </c>
      <c r="FK129">
        <f t="shared" si="168"/>
        <v>0.47223516555190465</v>
      </c>
      <c r="FL129">
        <f t="shared" si="169"/>
        <v>0.14345679230755387</v>
      </c>
      <c r="FM129">
        <f t="shared" si="170"/>
        <v>0.10063551199729612</v>
      </c>
      <c r="FN129">
        <f t="shared" si="171"/>
        <v>0.43375201843209804</v>
      </c>
      <c r="FO129">
        <f t="shared" si="172"/>
        <v>0</v>
      </c>
      <c r="FP129">
        <f t="shared" si="173"/>
        <v>7.1099890276576067E-2</v>
      </c>
      <c r="FQ129">
        <f t="shared" si="174"/>
        <v>7.1099890276576067E-2</v>
      </c>
      <c r="FR129">
        <f t="shared" si="175"/>
        <v>0</v>
      </c>
      <c r="FS129">
        <f t="shared" si="176"/>
        <v>0</v>
      </c>
      <c r="FT129">
        <f t="shared" si="177"/>
        <v>0.26004250509790133</v>
      </c>
    </row>
    <row r="130" spans="1:176">
      <c r="A130" t="s">
        <v>321</v>
      </c>
      <c r="B130" t="s">
        <v>100</v>
      </c>
      <c r="C130" t="s">
        <v>244</v>
      </c>
      <c r="D130" s="25" t="s">
        <v>357</v>
      </c>
      <c r="E130" s="25" t="s">
        <v>259</v>
      </c>
      <c r="F130">
        <v>1.1220196353436187E-2</v>
      </c>
      <c r="G130">
        <v>7.3211781206171125E-2</v>
      </c>
      <c r="H130">
        <v>5.6100981767180933E-3</v>
      </c>
      <c r="I130">
        <v>5.6100981767180933E-3</v>
      </c>
      <c r="J130">
        <v>0.1234221598877981</v>
      </c>
      <c r="K130">
        <v>2.8050490883590466E-2</v>
      </c>
      <c r="L130">
        <v>0</v>
      </c>
      <c r="M130">
        <v>1.6830294530154281E-2</v>
      </c>
      <c r="N130">
        <v>5.6100981767180933E-3</v>
      </c>
      <c r="O130">
        <v>4.4880785413744739E-2</v>
      </c>
      <c r="P130">
        <v>0</v>
      </c>
      <c r="Q130">
        <v>3.955119214586255E-2</v>
      </c>
      <c r="R130">
        <v>3.9270687237026647E-2</v>
      </c>
      <c r="S130">
        <v>0</v>
      </c>
      <c r="T130">
        <v>0</v>
      </c>
      <c r="U130">
        <v>0</v>
      </c>
      <c r="V130">
        <v>0</v>
      </c>
      <c r="W130">
        <v>2.2440392706872373E-2</v>
      </c>
      <c r="X130">
        <v>0</v>
      </c>
      <c r="Y130">
        <v>0</v>
      </c>
      <c r="Z130">
        <v>5.6100981767180933E-3</v>
      </c>
      <c r="AA130">
        <v>0</v>
      </c>
      <c r="AB130">
        <v>1.1220196353436187E-2</v>
      </c>
      <c r="AC130">
        <v>0</v>
      </c>
      <c r="AD130">
        <v>0</v>
      </c>
      <c r="AE130">
        <v>2.2440392706872373E-2</v>
      </c>
      <c r="AF130">
        <v>0</v>
      </c>
      <c r="AG130">
        <v>0.43758765778401115</v>
      </c>
      <c r="AH130">
        <v>0</v>
      </c>
      <c r="AI130">
        <v>0</v>
      </c>
      <c r="AJ130">
        <v>5.1051893408134638E-2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2.8050490883590464E-4</v>
      </c>
      <c r="AR130">
        <v>0</v>
      </c>
      <c r="AS130">
        <v>0</v>
      </c>
      <c r="AT130">
        <v>0</v>
      </c>
      <c r="AU130">
        <v>1.6830294530154281E-2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2.2440392706872373E-2</v>
      </c>
      <c r="BU130">
        <v>0</v>
      </c>
      <c r="BV130">
        <v>0</v>
      </c>
      <c r="BW130">
        <v>0</v>
      </c>
      <c r="BX130">
        <v>2.2440392706872373E-2</v>
      </c>
      <c r="BY130">
        <v>0</v>
      </c>
      <c r="BZ130" s="27">
        <f t="shared" ref="BZ130:BZ193" si="178">COUNTIF(J130:V130, "&gt;0")</f>
        <v>7</v>
      </c>
      <c r="CA130">
        <f t="shared" ref="CA130:CA193" si="179">COUNTIF(W130:BU130, "&gt;0")</f>
        <v>9</v>
      </c>
      <c r="CB130">
        <f t="shared" ref="CB130:CB193" si="180">SUM(BZ130:CA130)</f>
        <v>16</v>
      </c>
      <c r="CC130">
        <f>[1]!shannonweaver(J130:BT130)</f>
        <v>1.875123196488895</v>
      </c>
      <c r="CD130">
        <f t="shared" ref="CD130:CD193" si="181">CC130/(LN(CB130))</f>
        <v>0.6763077341575976</v>
      </c>
      <c r="CE130">
        <v>3</v>
      </c>
      <c r="CN130">
        <f t="shared" ref="CN130:CN193" si="182">SUM(CE130:CK130,CB130)</f>
        <v>19</v>
      </c>
      <c r="CO130">
        <f t="shared" ref="CO130:CO193" si="183">SUM(F130:I130)</f>
        <v>9.5652173913043495E-2</v>
      </c>
      <c r="CP130">
        <f t="shared" ref="CP130:CP193" si="184">F130</f>
        <v>1.1220196353436187E-2</v>
      </c>
      <c r="CQ130">
        <f t="shared" ref="CQ130:CQ193" si="185">G130</f>
        <v>7.3211781206171125E-2</v>
      </c>
      <c r="CR130">
        <f t="shared" ref="CR130:CR193" si="186">H130+I130</f>
        <v>1.1220196353436187E-2</v>
      </c>
      <c r="CS130">
        <f t="shared" ref="CS130:CS193" si="187">J130</f>
        <v>0.1234221598877981</v>
      </c>
      <c r="CT130">
        <f t="shared" ref="CT130:CT193" si="188">K130+L130</f>
        <v>2.8050490883590466E-2</v>
      </c>
      <c r="CU130">
        <f t="shared" ref="CU130:CU193" si="189">M130+N130</f>
        <v>2.2440392706872373E-2</v>
      </c>
      <c r="CV130">
        <f t="shared" ref="CV130:CV193" si="190">O130</f>
        <v>4.4880785413744739E-2</v>
      </c>
      <c r="CW130">
        <f t="shared" ref="CW130:CW193" si="191">SUM(Q130:U130)</f>
        <v>7.8821879382889204E-2</v>
      </c>
      <c r="CX130">
        <f t="shared" ref="CX130:CX193" si="192">W130</f>
        <v>2.2440392706872373E-2</v>
      </c>
      <c r="CY130">
        <f t="shared" ref="CY130:CY193" si="193">SUM(X130:AB130,AD130)</f>
        <v>1.6830294530154281E-2</v>
      </c>
      <c r="CZ130">
        <f t="shared" ref="CZ130:CZ193" si="194">AC130</f>
        <v>0</v>
      </c>
      <c r="DA130">
        <f t="shared" ref="DA130:DA193" si="195">SUM(AE130:AH130)</f>
        <v>0.46002805049088352</v>
      </c>
      <c r="DB130">
        <f t="shared" ref="DB130:DB193" si="196">AI130</f>
        <v>0</v>
      </c>
      <c r="DC130">
        <f t="shared" ref="DC130:DC193" si="197">AJ130</f>
        <v>5.1051893408134638E-2</v>
      </c>
      <c r="DD130">
        <f t="shared" ref="DD130:DD193" si="198">AM130</f>
        <v>0</v>
      </c>
      <c r="DE130">
        <f t="shared" ref="DE130:DE193" si="199">SUM(AK130,AL130,P130)</f>
        <v>0</v>
      </c>
      <c r="DF130">
        <f t="shared" ref="DF130:DF193" si="200">SUM(AN130:AR131)</f>
        <v>2.8050490883590464E-4</v>
      </c>
      <c r="DG130">
        <f t="shared" ref="DG130:DG193" si="201">AS131</f>
        <v>0</v>
      </c>
      <c r="DH130">
        <f t="shared" ref="DH130:DH193" si="202">AT131</f>
        <v>0</v>
      </c>
      <c r="DI130">
        <f t="shared" ref="DI130:DI193" si="203">AU130</f>
        <v>1.6830294530154281E-2</v>
      </c>
      <c r="DJ130">
        <f t="shared" ref="DJ130:DJ193" si="204">SUM(AV130:AW130)</f>
        <v>0</v>
      </c>
      <c r="DK130">
        <f t="shared" ref="DK130:DK193" si="205">SUM(AX130:BA130)</f>
        <v>0</v>
      </c>
      <c r="DL130">
        <f t="shared" ref="DL130:DL193" si="206">SUM(BB130:BJ130)</f>
        <v>0</v>
      </c>
      <c r="DM130">
        <f t="shared" ref="DM130:DM193" si="207">SUM(BK130:BS130,V130)</f>
        <v>0</v>
      </c>
      <c r="DN130">
        <f t="shared" ref="DN130:DN193" si="208">SUM(CS130:CU130)</f>
        <v>0.17391304347826095</v>
      </c>
      <c r="DO130">
        <f t="shared" ref="DO130:DO193" si="209">SUM(O130:BU130)</f>
        <v>0.71360448807854127</v>
      </c>
      <c r="DP130">
        <f t="shared" ref="DP130:DP193" si="210">SUM(J130:BU130)</f>
        <v>0.88751753155680224</v>
      </c>
      <c r="DQ130">
        <f t="shared" ref="DQ130:DQ193" si="211">COUNTIF(CS130:DM130, "&gt;0")</f>
        <v>11</v>
      </c>
      <c r="DR130" s="50">
        <f t="shared" ref="DR130:DR193" si="212">ASIN(CD130^0.5)</f>
        <v>0.96558047968364602</v>
      </c>
      <c r="DS130" s="50">
        <f t="shared" ref="DS130:DS193" si="213">ASIN(CO130^0.5)</f>
        <v>0.31443251260938848</v>
      </c>
      <c r="DT130">
        <f t="shared" ref="DT130:DT193" si="214">ASIN(CP130^0.5)</f>
        <v>0.10612451915858861</v>
      </c>
      <c r="DU130">
        <f t="shared" ref="DU130:DU193" si="215">ASIN(CQ130^0.5)</f>
        <v>0.27399208520034551</v>
      </c>
      <c r="DV130">
        <f t="shared" ref="DV130:DV193" si="216">ASIN(CR130^0.5)</f>
        <v>0.10612451915858861</v>
      </c>
      <c r="DW130">
        <f t="shared" ref="DW130:DW193" si="217">ASIN(CS130^0.5)</f>
        <v>0.35897515719272516</v>
      </c>
      <c r="DX130">
        <f t="shared" ref="DX130:DX193" si="218">ASIN(CT130^0.5)</f>
        <v>0.16827585533123091</v>
      </c>
      <c r="DY130">
        <f t="shared" ref="DY130:DY193" si="219">ASIN(CU130^0.5)</f>
        <v>0.1503671778745167</v>
      </c>
      <c r="DZ130">
        <f t="shared" ref="DZ130:DZ193" si="220">ASIN(CV130^0.5)</f>
        <v>0.21346841527420785</v>
      </c>
      <c r="EA130">
        <f t="shared" ref="EA130:EA193" si="221">ASIN(CW130^0.5)</f>
        <v>0.28457789188116739</v>
      </c>
      <c r="EB130">
        <f t="shared" ref="EB130:EB193" si="222">ASIN(CX130^0.5)</f>
        <v>0.1503671778745167</v>
      </c>
      <c r="EC130">
        <f t="shared" ref="EC130:EC193" si="223">ASIN(CY130^0.5)</f>
        <v>0.13009831259842078</v>
      </c>
      <c r="ED130">
        <f t="shared" ref="ED130:ED193" si="224">ASIN(CZ130^0.5)</f>
        <v>0</v>
      </c>
      <c r="EE130">
        <f t="shared" ref="EE130:EE193" si="225">ASIN(DA130^0.5)</f>
        <v>0.74538351400269909</v>
      </c>
      <c r="EF130">
        <f t="shared" ref="EF130:EF193" si="226">ASIN(DB130^0.5)</f>
        <v>0</v>
      </c>
      <c r="EG130">
        <f t="shared" ref="EG130:EG193" si="227">ASIN(DC130^0.5)</f>
        <v>0.22791471821270512</v>
      </c>
      <c r="EH130">
        <f t="shared" ref="EH130:EH193" si="228">ASIN(DD130^0.5)</f>
        <v>0</v>
      </c>
      <c r="EI130">
        <f t="shared" ref="EI130:EI193" si="229">ASIN(DE130^0.5)</f>
        <v>0</v>
      </c>
      <c r="EJ130">
        <f t="shared" ref="EJ130:EJ193" si="230">ASIN(DF130^0.5)</f>
        <v>1.6749063867222566E-2</v>
      </c>
      <c r="EK130">
        <f t="shared" ref="EK130:EK193" si="231">ASIN(DG130^0.5)</f>
        <v>0</v>
      </c>
      <c r="EL130">
        <f t="shared" ref="EL130:EL193" si="232">ASIN(DH130^0.5)</f>
        <v>0</v>
      </c>
      <c r="EM130">
        <f t="shared" ref="EM130:EM193" si="233">ASIN(DI130^0.5)</f>
        <v>0.13009831259842078</v>
      </c>
      <c r="EN130">
        <f t="shared" ref="EN130:EN193" si="234">ASIN(DJ130^0.5)</f>
        <v>0</v>
      </c>
      <c r="EO130">
        <f t="shared" ref="EO130:EO193" si="235">ASIN(DK130^0.5)</f>
        <v>0</v>
      </c>
      <c r="EP130">
        <f t="shared" ref="EP130:EP193" si="236">ASIN(DL130^0.5)</f>
        <v>0</v>
      </c>
      <c r="EQ130">
        <f t="shared" ref="EQ130:EQ193" si="237">ASIN(DM130^0.5)</f>
        <v>0</v>
      </c>
      <c r="ER130">
        <f t="shared" ref="ER130:ER193" si="238">ASIN(DN130^0.5)</f>
        <v>0.43017385912083822</v>
      </c>
      <c r="ES130">
        <f t="shared" ref="ES130:ES193" si="239">ASIN(DO130^0.5)</f>
        <v>1.0060999753664761</v>
      </c>
      <c r="ET130">
        <f t="shared" ref="ET130:ET193" si="240">ASIN(DP130^0.5)</f>
        <v>1.2287834533478283</v>
      </c>
      <c r="EU130" s="27">
        <f t="shared" ref="EU130:EU193" si="241">CP130</f>
        <v>1.1220196353436187E-2</v>
      </c>
      <c r="EV130">
        <f t="shared" ref="EV130:EV193" si="242">CQ130</f>
        <v>7.3211781206171125E-2</v>
      </c>
      <c r="EW130">
        <f t="shared" ref="EW130:EW193" si="243">CR130</f>
        <v>1.1220196353436187E-2</v>
      </c>
      <c r="EX130">
        <f t="shared" ref="EX130:EX193" si="244">DN130</f>
        <v>0.17391304347826095</v>
      </c>
      <c r="EY130">
        <f t="shared" ref="EY130:EY193" si="245">CY130+CZ130+BT130</f>
        <v>3.9270687237026654E-2</v>
      </c>
      <c r="EZ130">
        <f t="shared" ref="EZ130:EZ193" si="246">CV130</f>
        <v>4.4880785413744739E-2</v>
      </c>
      <c r="FA130">
        <f t="shared" ref="FA130:FA193" si="247">SUM(CW130,DA130)</f>
        <v>0.53884992987377278</v>
      </c>
      <c r="FB130">
        <f t="shared" ref="FB130:FB193" si="248">DK130</f>
        <v>0</v>
      </c>
      <c r="FC130">
        <f t="shared" ref="FC130:FC193" si="249">DL130</f>
        <v>0</v>
      </c>
      <c r="FD130">
        <f t="shared" ref="FD130:FD193" si="250">SUM(FB130:FC130)</f>
        <v>0</v>
      </c>
      <c r="FE130">
        <f t="shared" ref="FE130:FE193" si="251">DM130</f>
        <v>0</v>
      </c>
      <c r="FF130">
        <f t="shared" ref="FF130:FF193" si="252">SUM(W130,AI130,AM130,AN130,AO130)</f>
        <v>2.2440392706872373E-2</v>
      </c>
      <c r="FG130">
        <f t="shared" ref="FG130:FG193" si="253">SUM(AJ130,AK130,AL130,AP130:AW130)</f>
        <v>6.8162692847124826E-2</v>
      </c>
      <c r="FH130" s="27">
        <f t="shared" ref="FH130:FH193" si="254">ASIN(EU130^0.5)</f>
        <v>0.10612451915858861</v>
      </c>
      <c r="FI130">
        <f t="shared" ref="FI130:FI193" si="255">ASIN(EV130^0.5)</f>
        <v>0.27399208520034551</v>
      </c>
      <c r="FJ130">
        <f t="shared" ref="FJ130:FJ193" si="256">ASIN(EW130^0.5)</f>
        <v>0.10612451915858861</v>
      </c>
      <c r="FK130">
        <f t="shared" ref="FK130:FK193" si="257">ASIN(EX130^0.5)</f>
        <v>0.43017385912083822</v>
      </c>
      <c r="FL130">
        <f t="shared" ref="FL130:FL193" si="258">ASIN(EY130^0.5)</f>
        <v>0.19948883645967794</v>
      </c>
      <c r="FM130">
        <f t="shared" ref="FM130:FM193" si="259">ASIN(EZ130^0.5)</f>
        <v>0.21346841527420785</v>
      </c>
      <c r="FN130">
        <f t="shared" ref="FN130:FN193" si="260">ASIN(FA130^0.5)</f>
        <v>0.82428729109744703</v>
      </c>
      <c r="FO130">
        <f t="shared" ref="FO130:FO193" si="261">ASIN(FB130^0.5)</f>
        <v>0</v>
      </c>
      <c r="FP130">
        <f t="shared" ref="FP130:FP193" si="262">ASIN(FC130^0.5)</f>
        <v>0</v>
      </c>
      <c r="FQ130">
        <f t="shared" ref="FQ130:FQ193" si="263">ASIN(FD130^0.5)</f>
        <v>0</v>
      </c>
      <c r="FR130">
        <f t="shared" ref="FR130:FR193" si="264">ASIN(FE130^0.5)</f>
        <v>0</v>
      </c>
      <c r="FS130">
        <f t="shared" ref="FS130:FS193" si="265">ASIN(FF130^0.5)</f>
        <v>0.1503671778745167</v>
      </c>
      <c r="FT130">
        <f t="shared" ref="FT130:FT193" si="266">ASIN(FG130^0.5)</f>
        <v>0.26414069126515838</v>
      </c>
    </row>
    <row r="131" spans="1:176">
      <c r="A131" t="s">
        <v>10</v>
      </c>
      <c r="B131" t="s">
        <v>100</v>
      </c>
      <c r="C131" t="s">
        <v>244</v>
      </c>
      <c r="D131" s="25" t="s">
        <v>357</v>
      </c>
      <c r="E131" s="25" t="s">
        <v>259</v>
      </c>
      <c r="F131">
        <v>5.6449336720293553E-3</v>
      </c>
      <c r="G131">
        <v>0.18092012418854084</v>
      </c>
      <c r="H131">
        <v>2.2579734688117421E-2</v>
      </c>
      <c r="I131">
        <v>5.6100981767180933E-3</v>
      </c>
      <c r="J131">
        <v>0.20321761219305676</v>
      </c>
      <c r="K131">
        <v>1.1289867344058711E-2</v>
      </c>
      <c r="L131">
        <v>0</v>
      </c>
      <c r="M131">
        <v>1.1289867344058711E-2</v>
      </c>
      <c r="N131">
        <v>0</v>
      </c>
      <c r="O131">
        <v>3.3869602032176135E-2</v>
      </c>
      <c r="P131">
        <v>0</v>
      </c>
      <c r="Q131">
        <v>4.5441716059836303E-2</v>
      </c>
      <c r="R131">
        <v>2.8224668360146775E-2</v>
      </c>
      <c r="S131">
        <v>1.1289867344058711E-2</v>
      </c>
      <c r="T131">
        <v>0</v>
      </c>
      <c r="U131">
        <v>0</v>
      </c>
      <c r="V131">
        <v>0</v>
      </c>
      <c r="W131">
        <v>0</v>
      </c>
      <c r="X131">
        <v>5.6449336720293564E-2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2.2579734688117421E-2</v>
      </c>
      <c r="AF131">
        <v>5.6449336720293553E-3</v>
      </c>
      <c r="AG131">
        <v>0.13547840812870451</v>
      </c>
      <c r="AH131">
        <v>1.1572114027660178E-2</v>
      </c>
      <c r="AI131">
        <v>0</v>
      </c>
      <c r="AJ131">
        <v>3.9514535704205482E-2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5.6449336720293553E-3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2.2579734688117421E-2</v>
      </c>
      <c r="BU131">
        <v>0</v>
      </c>
      <c r="BV131">
        <v>0</v>
      </c>
      <c r="BW131">
        <v>3.9514535704205482E-2</v>
      </c>
      <c r="BX131">
        <v>0.10725373976855779</v>
      </c>
      <c r="BY131">
        <v>0</v>
      </c>
      <c r="BZ131" s="27">
        <f t="shared" si="178"/>
        <v>7</v>
      </c>
      <c r="CA131">
        <f t="shared" si="179"/>
        <v>8</v>
      </c>
      <c r="CB131">
        <f t="shared" si="180"/>
        <v>15</v>
      </c>
      <c r="CC131">
        <f>[1]!shannonweaver(J131:BT131)</f>
        <v>2.1583249330474392</v>
      </c>
      <c r="CD131">
        <f t="shared" si="181"/>
        <v>0.79700329490530653</v>
      </c>
      <c r="CE131">
        <v>2</v>
      </c>
      <c r="CN131">
        <f t="shared" si="182"/>
        <v>17</v>
      </c>
      <c r="CO131">
        <f t="shared" si="183"/>
        <v>0.21475489072540571</v>
      </c>
      <c r="CP131">
        <f t="shared" si="184"/>
        <v>5.6449336720293553E-3</v>
      </c>
      <c r="CQ131">
        <f t="shared" si="185"/>
        <v>0.18092012418854084</v>
      </c>
      <c r="CR131">
        <f t="shared" si="186"/>
        <v>2.8189832864835514E-2</v>
      </c>
      <c r="CS131">
        <f t="shared" si="187"/>
        <v>0.20321761219305676</v>
      </c>
      <c r="CT131">
        <f t="shared" si="188"/>
        <v>1.1289867344058711E-2</v>
      </c>
      <c r="CU131">
        <f t="shared" si="189"/>
        <v>1.1289867344058711E-2</v>
      </c>
      <c r="CV131">
        <f t="shared" si="190"/>
        <v>3.3869602032176135E-2</v>
      </c>
      <c r="CW131">
        <f t="shared" si="191"/>
        <v>8.4956251764041785E-2</v>
      </c>
      <c r="CX131">
        <f t="shared" si="192"/>
        <v>0</v>
      </c>
      <c r="CY131">
        <f t="shared" si="193"/>
        <v>5.6449336720293564E-2</v>
      </c>
      <c r="CZ131">
        <f t="shared" si="194"/>
        <v>0</v>
      </c>
      <c r="DA131">
        <f t="shared" si="195"/>
        <v>0.17527519051651147</v>
      </c>
      <c r="DB131">
        <f t="shared" si="196"/>
        <v>0</v>
      </c>
      <c r="DC131">
        <f t="shared" si="197"/>
        <v>3.9514535704205482E-2</v>
      </c>
      <c r="DD131">
        <f t="shared" si="198"/>
        <v>0</v>
      </c>
      <c r="DE131">
        <f t="shared" si="199"/>
        <v>0</v>
      </c>
      <c r="DF131">
        <f t="shared" si="200"/>
        <v>1.0088272383354353E-3</v>
      </c>
      <c r="DG131">
        <f t="shared" si="201"/>
        <v>0</v>
      </c>
      <c r="DH131">
        <f t="shared" si="202"/>
        <v>1.0088272383354354E-2</v>
      </c>
      <c r="DI131">
        <f t="shared" si="203"/>
        <v>0</v>
      </c>
      <c r="DJ131">
        <f t="shared" si="204"/>
        <v>0</v>
      </c>
      <c r="DK131">
        <f t="shared" si="205"/>
        <v>0</v>
      </c>
      <c r="DL131">
        <f t="shared" si="206"/>
        <v>5.6449336720293553E-3</v>
      </c>
      <c r="DM131">
        <f t="shared" si="207"/>
        <v>0</v>
      </c>
      <c r="DN131">
        <f t="shared" si="208"/>
        <v>0.22579734688117417</v>
      </c>
      <c r="DO131">
        <f t="shared" si="209"/>
        <v>0.41828958509737524</v>
      </c>
      <c r="DP131">
        <f t="shared" si="210"/>
        <v>0.64408693197854949</v>
      </c>
      <c r="DQ131">
        <f t="shared" si="211"/>
        <v>11</v>
      </c>
      <c r="DR131" s="50">
        <f t="shared" si="212"/>
        <v>1.1034132668239636</v>
      </c>
      <c r="DS131" s="50">
        <f t="shared" si="213"/>
        <v>0.48184685859938686</v>
      </c>
      <c r="DT131">
        <f t="shared" si="214"/>
        <v>7.5203640373735461E-2</v>
      </c>
      <c r="DU131">
        <f t="shared" si="215"/>
        <v>0.43934533349023702</v>
      </c>
      <c r="DV131">
        <f t="shared" si="216"/>
        <v>0.16869729665574823</v>
      </c>
      <c r="DW131">
        <f t="shared" si="217"/>
        <v>0.46765760722969457</v>
      </c>
      <c r="DX131">
        <f t="shared" si="218"/>
        <v>0.10645474191548794</v>
      </c>
      <c r="DY131">
        <f t="shared" si="219"/>
        <v>0.10645474191548794</v>
      </c>
      <c r="DZ131">
        <f t="shared" si="220"/>
        <v>0.1850919953686051</v>
      </c>
      <c r="EA131">
        <f t="shared" si="221"/>
        <v>0.29576587694052858</v>
      </c>
      <c r="EB131">
        <f t="shared" si="222"/>
        <v>0</v>
      </c>
      <c r="EC131">
        <f t="shared" si="223"/>
        <v>0.23988476381765461</v>
      </c>
      <c r="ED131">
        <f t="shared" si="224"/>
        <v>0</v>
      </c>
      <c r="EE131">
        <f t="shared" si="225"/>
        <v>0.43196795710567137</v>
      </c>
      <c r="EF131">
        <f t="shared" si="226"/>
        <v>0</v>
      </c>
      <c r="EG131">
        <f t="shared" si="227"/>
        <v>0.20011560933500133</v>
      </c>
      <c r="EH131">
        <f t="shared" si="228"/>
        <v>0</v>
      </c>
      <c r="EI131">
        <f t="shared" si="229"/>
        <v>0</v>
      </c>
      <c r="EJ131">
        <f t="shared" si="230"/>
        <v>3.1767383668056176E-2</v>
      </c>
      <c r="EK131">
        <f t="shared" si="231"/>
        <v>0</v>
      </c>
      <c r="EL131">
        <f t="shared" si="232"/>
        <v>0.10061004182587524</v>
      </c>
      <c r="EM131">
        <f t="shared" si="233"/>
        <v>0</v>
      </c>
      <c r="EN131">
        <f t="shared" si="234"/>
        <v>0</v>
      </c>
      <c r="EO131">
        <f t="shared" si="235"/>
        <v>0</v>
      </c>
      <c r="EP131">
        <f t="shared" si="236"/>
        <v>7.5203640373735461E-2</v>
      </c>
      <c r="EQ131">
        <f t="shared" si="237"/>
        <v>0</v>
      </c>
      <c r="ER131">
        <f t="shared" si="238"/>
        <v>0.49517016371579603</v>
      </c>
      <c r="ES131">
        <f t="shared" si="239"/>
        <v>0.703319608786935</v>
      </c>
      <c r="ET131">
        <f t="shared" si="240"/>
        <v>0.93155778985589099</v>
      </c>
      <c r="EU131" s="27">
        <f t="shared" si="241"/>
        <v>5.6449336720293553E-3</v>
      </c>
      <c r="EV131">
        <f t="shared" si="242"/>
        <v>0.18092012418854084</v>
      </c>
      <c r="EW131">
        <f t="shared" si="243"/>
        <v>2.8189832864835514E-2</v>
      </c>
      <c r="EX131">
        <f t="shared" si="244"/>
        <v>0.22579734688117417</v>
      </c>
      <c r="EY131">
        <f t="shared" si="245"/>
        <v>7.9029071408410978E-2</v>
      </c>
      <c r="EZ131">
        <f t="shared" si="246"/>
        <v>3.3869602032176135E-2</v>
      </c>
      <c r="FA131">
        <f t="shared" si="247"/>
        <v>0.26023144228055328</v>
      </c>
      <c r="FB131">
        <f t="shared" si="248"/>
        <v>0</v>
      </c>
      <c r="FC131">
        <f t="shared" si="249"/>
        <v>5.6449336720293553E-3</v>
      </c>
      <c r="FD131">
        <f t="shared" si="250"/>
        <v>5.6449336720293553E-3</v>
      </c>
      <c r="FE131">
        <f t="shared" si="251"/>
        <v>0</v>
      </c>
      <c r="FF131">
        <f t="shared" si="252"/>
        <v>0</v>
      </c>
      <c r="FG131">
        <f t="shared" si="253"/>
        <v>3.9514535704205482E-2</v>
      </c>
      <c r="FH131" s="27">
        <f t="shared" si="254"/>
        <v>7.5203640373735461E-2</v>
      </c>
      <c r="FI131">
        <f t="shared" si="255"/>
        <v>0.43934533349023702</v>
      </c>
      <c r="FJ131">
        <f t="shared" si="256"/>
        <v>0.16869729665574823</v>
      </c>
      <c r="FK131">
        <f t="shared" si="257"/>
        <v>0.49517016371579603</v>
      </c>
      <c r="FL131">
        <f t="shared" si="258"/>
        <v>0.28496211822727313</v>
      </c>
      <c r="FM131">
        <f t="shared" si="259"/>
        <v>0.1850919953686051</v>
      </c>
      <c r="FN131">
        <f t="shared" si="260"/>
        <v>0.53533459062661715</v>
      </c>
      <c r="FO131">
        <f t="shared" si="261"/>
        <v>0</v>
      </c>
      <c r="FP131">
        <f t="shared" si="262"/>
        <v>7.5203640373735461E-2</v>
      </c>
      <c r="FQ131">
        <f t="shared" si="263"/>
        <v>7.5203640373735461E-2</v>
      </c>
      <c r="FR131">
        <f t="shared" si="264"/>
        <v>0</v>
      </c>
      <c r="FS131">
        <f t="shared" si="265"/>
        <v>0</v>
      </c>
      <c r="FT131">
        <f t="shared" si="266"/>
        <v>0.20011560933500133</v>
      </c>
    </row>
    <row r="132" spans="1:176">
      <c r="A132" t="s">
        <v>205</v>
      </c>
      <c r="B132" t="s">
        <v>100</v>
      </c>
      <c r="C132" t="s">
        <v>244</v>
      </c>
      <c r="D132" s="25" t="s">
        <v>357</v>
      </c>
      <c r="E132" s="25" t="s">
        <v>259</v>
      </c>
      <c r="F132">
        <v>5.044136191677177E-3</v>
      </c>
      <c r="G132">
        <v>0.11097099621689789</v>
      </c>
      <c r="H132">
        <v>2.0176544766708708E-2</v>
      </c>
      <c r="I132">
        <v>5.6100981767180933E-3</v>
      </c>
      <c r="J132">
        <v>0.11601513240857507</v>
      </c>
      <c r="K132">
        <v>5.044136191677177E-3</v>
      </c>
      <c r="L132">
        <v>0</v>
      </c>
      <c r="M132">
        <v>0.10592686002522071</v>
      </c>
      <c r="N132">
        <v>0</v>
      </c>
      <c r="O132">
        <v>0.14123581336696095</v>
      </c>
      <c r="P132">
        <v>0</v>
      </c>
      <c r="Q132">
        <v>1.5132408575031531E-2</v>
      </c>
      <c r="R132">
        <v>3.530895334174023E-2</v>
      </c>
      <c r="S132">
        <v>0</v>
      </c>
      <c r="T132">
        <v>0</v>
      </c>
      <c r="U132">
        <v>0</v>
      </c>
      <c r="V132">
        <v>0</v>
      </c>
      <c r="W132">
        <v>3.0264817150063059E-2</v>
      </c>
      <c r="X132">
        <v>0</v>
      </c>
      <c r="Y132">
        <v>0</v>
      </c>
      <c r="Z132">
        <v>0</v>
      </c>
      <c r="AA132">
        <v>1.5132408575031531E-2</v>
      </c>
      <c r="AB132">
        <v>0</v>
      </c>
      <c r="AC132">
        <v>0</v>
      </c>
      <c r="AD132">
        <v>1.0088272383354354E-2</v>
      </c>
      <c r="AE132">
        <v>2.5220680958385883E-2</v>
      </c>
      <c r="AF132">
        <v>0</v>
      </c>
      <c r="AG132">
        <v>0.23707440100882726</v>
      </c>
      <c r="AH132">
        <v>1.0088272383354354E-2</v>
      </c>
      <c r="AI132">
        <v>0</v>
      </c>
      <c r="AJ132">
        <v>2.0176544766708708E-2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1.0088272383354353E-3</v>
      </c>
      <c r="AR132">
        <v>0</v>
      </c>
      <c r="AS132">
        <v>0</v>
      </c>
      <c r="AT132">
        <v>1.0088272383354354E-2</v>
      </c>
      <c r="AU132">
        <v>2.0176544766708708E-2</v>
      </c>
      <c r="AV132">
        <v>5.044136191677177E-3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2.5220680958385882E-4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4.0353089533417409E-2</v>
      </c>
      <c r="BX132">
        <v>2.0176544766708708E-2</v>
      </c>
      <c r="BY132">
        <v>0</v>
      </c>
      <c r="BZ132" s="27">
        <f t="shared" si="178"/>
        <v>6</v>
      </c>
      <c r="CA132">
        <f t="shared" si="179"/>
        <v>12</v>
      </c>
      <c r="CB132">
        <f t="shared" si="180"/>
        <v>18</v>
      </c>
      <c r="CC132">
        <f>[1]!shannonweaver(J132:BT132)</f>
        <v>2.1561998994574241</v>
      </c>
      <c r="CD132">
        <f t="shared" si="181"/>
        <v>0.74599396896504155</v>
      </c>
      <c r="CE132">
        <v>2</v>
      </c>
      <c r="CF132">
        <v>3</v>
      </c>
      <c r="CL132">
        <v>1</v>
      </c>
      <c r="CN132">
        <f t="shared" si="182"/>
        <v>23</v>
      </c>
      <c r="CO132">
        <f t="shared" si="183"/>
        <v>0.14180177535200186</v>
      </c>
      <c r="CP132">
        <f t="shared" si="184"/>
        <v>5.044136191677177E-3</v>
      </c>
      <c r="CQ132">
        <f t="shared" si="185"/>
        <v>0.11097099621689789</v>
      </c>
      <c r="CR132">
        <f t="shared" si="186"/>
        <v>2.57866429434268E-2</v>
      </c>
      <c r="CS132">
        <f t="shared" si="187"/>
        <v>0.11601513240857507</v>
      </c>
      <c r="CT132">
        <f t="shared" si="188"/>
        <v>5.044136191677177E-3</v>
      </c>
      <c r="CU132">
        <f t="shared" si="189"/>
        <v>0.10592686002522071</v>
      </c>
      <c r="CV132">
        <f t="shared" si="190"/>
        <v>0.14123581336696095</v>
      </c>
      <c r="CW132">
        <f t="shared" si="191"/>
        <v>5.044136191677176E-2</v>
      </c>
      <c r="CX132">
        <f t="shared" si="192"/>
        <v>3.0264817150063059E-2</v>
      </c>
      <c r="CY132">
        <f t="shared" si="193"/>
        <v>2.5220680958385887E-2</v>
      </c>
      <c r="CZ132">
        <f t="shared" si="194"/>
        <v>0</v>
      </c>
      <c r="DA132">
        <f t="shared" si="195"/>
        <v>0.27238335435056749</v>
      </c>
      <c r="DB132">
        <f t="shared" si="196"/>
        <v>0</v>
      </c>
      <c r="DC132">
        <f t="shared" si="197"/>
        <v>2.0176544766708708E-2</v>
      </c>
      <c r="DD132">
        <f t="shared" si="198"/>
        <v>0</v>
      </c>
      <c r="DE132">
        <f t="shared" si="199"/>
        <v>0</v>
      </c>
      <c r="DF132">
        <f t="shared" si="200"/>
        <v>1.7058529542244315E-2</v>
      </c>
      <c r="DG132">
        <f t="shared" si="201"/>
        <v>0</v>
      </c>
      <c r="DH132">
        <f t="shared" si="202"/>
        <v>0</v>
      </c>
      <c r="DI132">
        <f t="shared" si="203"/>
        <v>2.0176544766708708E-2</v>
      </c>
      <c r="DJ132">
        <f t="shared" si="204"/>
        <v>5.044136191677177E-3</v>
      </c>
      <c r="DK132">
        <f t="shared" si="205"/>
        <v>0</v>
      </c>
      <c r="DL132">
        <f t="shared" si="206"/>
        <v>2.5220680958385882E-4</v>
      </c>
      <c r="DM132">
        <f t="shared" si="207"/>
        <v>0</v>
      </c>
      <c r="DN132">
        <f t="shared" si="208"/>
        <v>0.22698612862547296</v>
      </c>
      <c r="DO132">
        <f t="shared" si="209"/>
        <v>0.57629255989911732</v>
      </c>
      <c r="DP132">
        <f t="shared" si="210"/>
        <v>0.80327868852459017</v>
      </c>
      <c r="DQ132">
        <f t="shared" si="211"/>
        <v>13</v>
      </c>
      <c r="DR132" s="50">
        <f t="shared" si="212"/>
        <v>1.04258400822411</v>
      </c>
      <c r="DS132" s="50">
        <f t="shared" si="213"/>
        <v>0.38608637435095483</v>
      </c>
      <c r="DT132">
        <f t="shared" si="214"/>
        <v>7.1081925868319518E-2</v>
      </c>
      <c r="DU132">
        <f t="shared" si="215"/>
        <v>0.33961392648798661</v>
      </c>
      <c r="DV132">
        <f t="shared" si="216"/>
        <v>0.16128047950252669</v>
      </c>
      <c r="DW132">
        <f t="shared" si="217"/>
        <v>0.34756555427642866</v>
      </c>
      <c r="DX132">
        <f t="shared" si="218"/>
        <v>7.1081925868319518E-2</v>
      </c>
      <c r="DY132">
        <f t="shared" si="219"/>
        <v>0.33150247673257027</v>
      </c>
      <c r="DZ132">
        <f t="shared" si="220"/>
        <v>0.38527450712716843</v>
      </c>
      <c r="EA132">
        <f t="shared" si="221"/>
        <v>0.22652385216242224</v>
      </c>
      <c r="EB132">
        <f t="shared" si="222"/>
        <v>0.17485755088728452</v>
      </c>
      <c r="EC132">
        <f t="shared" si="223"/>
        <v>0.15948544640816636</v>
      </c>
      <c r="ED132">
        <f t="shared" si="224"/>
        <v>0</v>
      </c>
      <c r="EE132">
        <f t="shared" si="225"/>
        <v>0.54908105736547808</v>
      </c>
      <c r="EF132">
        <f t="shared" si="226"/>
        <v>0</v>
      </c>
      <c r="EG132">
        <f t="shared" si="227"/>
        <v>0.14252621462064444</v>
      </c>
      <c r="EH132">
        <f t="shared" si="228"/>
        <v>0</v>
      </c>
      <c r="EI132">
        <f t="shared" si="229"/>
        <v>0</v>
      </c>
      <c r="EJ132">
        <f t="shared" si="230"/>
        <v>0.13098251647943079</v>
      </c>
      <c r="EK132">
        <f t="shared" si="231"/>
        <v>0</v>
      </c>
      <c r="EL132">
        <f t="shared" si="232"/>
        <v>0</v>
      </c>
      <c r="EM132">
        <f t="shared" si="233"/>
        <v>0.14252621462064444</v>
      </c>
      <c r="EN132">
        <f t="shared" si="234"/>
        <v>7.1081925868319518E-2</v>
      </c>
      <c r="EO132">
        <f t="shared" si="235"/>
        <v>0</v>
      </c>
      <c r="EP132">
        <f t="shared" si="236"/>
        <v>1.5881688046129654E-2</v>
      </c>
      <c r="EQ132">
        <f t="shared" si="237"/>
        <v>0</v>
      </c>
      <c r="ER132">
        <f t="shared" si="238"/>
        <v>0.49659046875690938</v>
      </c>
      <c r="ES132">
        <f t="shared" si="239"/>
        <v>0.86198991196443719</v>
      </c>
      <c r="ET132">
        <f t="shared" si="240"/>
        <v>1.1112598004496517</v>
      </c>
      <c r="EU132" s="27">
        <f t="shared" si="241"/>
        <v>5.044136191677177E-3</v>
      </c>
      <c r="EV132">
        <f t="shared" si="242"/>
        <v>0.11097099621689789</v>
      </c>
      <c r="EW132">
        <f t="shared" si="243"/>
        <v>2.57866429434268E-2</v>
      </c>
      <c r="EX132">
        <f t="shared" si="244"/>
        <v>0.22698612862547296</v>
      </c>
      <c r="EY132">
        <f t="shared" si="245"/>
        <v>2.5220680958385887E-2</v>
      </c>
      <c r="EZ132">
        <f t="shared" si="246"/>
        <v>0.14123581336696095</v>
      </c>
      <c r="FA132">
        <f t="shared" si="247"/>
        <v>0.32282471626733922</v>
      </c>
      <c r="FB132">
        <f t="shared" si="248"/>
        <v>0</v>
      </c>
      <c r="FC132">
        <f t="shared" si="249"/>
        <v>2.5220680958385882E-4</v>
      </c>
      <c r="FD132">
        <f t="shared" si="250"/>
        <v>2.5220680958385882E-4</v>
      </c>
      <c r="FE132">
        <f t="shared" si="251"/>
        <v>0</v>
      </c>
      <c r="FF132">
        <f t="shared" si="252"/>
        <v>3.0264817150063059E-2</v>
      </c>
      <c r="FG132">
        <f t="shared" si="253"/>
        <v>5.6494325346784384E-2</v>
      </c>
      <c r="FH132" s="27">
        <f t="shared" si="254"/>
        <v>7.1081925868319518E-2</v>
      </c>
      <c r="FI132">
        <f t="shared" si="255"/>
        <v>0.33961392648798661</v>
      </c>
      <c r="FJ132">
        <f t="shared" si="256"/>
        <v>0.16128047950252669</v>
      </c>
      <c r="FK132">
        <f t="shared" si="257"/>
        <v>0.49659046875690938</v>
      </c>
      <c r="FL132">
        <f t="shared" si="258"/>
        <v>0.15948544640816636</v>
      </c>
      <c r="FM132">
        <f t="shared" si="259"/>
        <v>0.38527450712716843</v>
      </c>
      <c r="FN132">
        <f t="shared" si="260"/>
        <v>0.6042884237820958</v>
      </c>
      <c r="FO132">
        <f t="shared" si="261"/>
        <v>0</v>
      </c>
      <c r="FP132">
        <f t="shared" si="262"/>
        <v>1.5881688046129654E-2</v>
      </c>
      <c r="FQ132">
        <f t="shared" si="263"/>
        <v>1.5881688046129654E-2</v>
      </c>
      <c r="FR132">
        <f t="shared" si="264"/>
        <v>0</v>
      </c>
      <c r="FS132">
        <f t="shared" si="265"/>
        <v>0.17485755088728452</v>
      </c>
      <c r="FT132">
        <f t="shared" si="266"/>
        <v>0.23998221326420274</v>
      </c>
    </row>
    <row r="133" spans="1:176">
      <c r="A133" t="s">
        <v>206</v>
      </c>
      <c r="B133" t="s">
        <v>100</v>
      </c>
      <c r="C133" t="s">
        <v>244</v>
      </c>
      <c r="D133" s="25" t="s">
        <v>357</v>
      </c>
      <c r="E133" s="25" t="s">
        <v>259</v>
      </c>
      <c r="F133">
        <v>0</v>
      </c>
      <c r="G133">
        <v>7.2741392699974122E-2</v>
      </c>
      <c r="H133">
        <v>3.6241263266891012E-2</v>
      </c>
      <c r="I133">
        <v>5.6100981767180933E-3</v>
      </c>
      <c r="J133">
        <v>0.19673828630597978</v>
      </c>
      <c r="K133">
        <v>1.0354646647683147E-2</v>
      </c>
      <c r="L133">
        <v>0</v>
      </c>
      <c r="M133">
        <v>0</v>
      </c>
      <c r="N133">
        <v>0</v>
      </c>
      <c r="O133">
        <v>0.33652601604970217</v>
      </c>
      <c r="P133">
        <v>0</v>
      </c>
      <c r="Q133">
        <v>0</v>
      </c>
      <c r="R133">
        <v>3.1063939943049439E-2</v>
      </c>
      <c r="S133">
        <v>0</v>
      </c>
      <c r="T133">
        <v>0</v>
      </c>
      <c r="U133">
        <v>0</v>
      </c>
      <c r="V133">
        <v>0</v>
      </c>
      <c r="W133">
        <v>9.8369143152989891E-2</v>
      </c>
      <c r="X133">
        <v>0</v>
      </c>
      <c r="Y133">
        <v>0</v>
      </c>
      <c r="Z133">
        <v>5.1773233238415735E-3</v>
      </c>
      <c r="AA133">
        <v>0</v>
      </c>
      <c r="AB133">
        <v>0</v>
      </c>
      <c r="AC133">
        <v>0</v>
      </c>
      <c r="AD133">
        <v>0</v>
      </c>
      <c r="AE133">
        <v>8.2837173181465176E-2</v>
      </c>
      <c r="AF133">
        <v>0</v>
      </c>
      <c r="AG133">
        <v>4.6595909914574157E-2</v>
      </c>
      <c r="AH133">
        <v>0</v>
      </c>
      <c r="AI133">
        <v>0</v>
      </c>
      <c r="AJ133">
        <v>4.6595909914574157E-2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5.1773233238415735E-3</v>
      </c>
      <c r="AQ133">
        <v>1.0872378980067305E-2</v>
      </c>
      <c r="AR133">
        <v>0</v>
      </c>
      <c r="AS133">
        <v>0</v>
      </c>
      <c r="AT133">
        <v>0</v>
      </c>
      <c r="AU133">
        <v>5.1773233238415735E-3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5.1773233238415735E-3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5.1773233238415735E-3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5.1773233238415735E-3</v>
      </c>
      <c r="BX133">
        <v>0</v>
      </c>
      <c r="BY133">
        <v>0</v>
      </c>
      <c r="BZ133" s="27">
        <f t="shared" si="178"/>
        <v>4</v>
      </c>
      <c r="CA133">
        <f t="shared" si="179"/>
        <v>10</v>
      </c>
      <c r="CB133">
        <f t="shared" si="180"/>
        <v>14</v>
      </c>
      <c r="CC133">
        <f>[1]!shannonweaver(J133:BT133)</f>
        <v>1.851107510148353</v>
      </c>
      <c r="CD133">
        <f t="shared" si="181"/>
        <v>0.70142754739557756</v>
      </c>
      <c r="CE133">
        <v>3</v>
      </c>
      <c r="CF133">
        <v>2</v>
      </c>
      <c r="CN133">
        <f t="shared" si="182"/>
        <v>19</v>
      </c>
      <c r="CO133">
        <f t="shared" si="183"/>
        <v>0.11459275414358322</v>
      </c>
      <c r="CP133">
        <f t="shared" si="184"/>
        <v>0</v>
      </c>
      <c r="CQ133">
        <f t="shared" si="185"/>
        <v>7.2741392699974122E-2</v>
      </c>
      <c r="CR133">
        <f t="shared" si="186"/>
        <v>4.1851361443609104E-2</v>
      </c>
      <c r="CS133">
        <f t="shared" si="187"/>
        <v>0.19673828630597978</v>
      </c>
      <c r="CT133">
        <f t="shared" si="188"/>
        <v>1.0354646647683147E-2</v>
      </c>
      <c r="CU133">
        <f t="shared" si="189"/>
        <v>0</v>
      </c>
      <c r="CV133">
        <f t="shared" si="190"/>
        <v>0.33652601604970217</v>
      </c>
      <c r="CW133">
        <f t="shared" si="191"/>
        <v>3.1063939943049439E-2</v>
      </c>
      <c r="CX133">
        <f t="shared" si="192"/>
        <v>9.8369143152989891E-2</v>
      </c>
      <c r="CY133">
        <f t="shared" si="193"/>
        <v>5.1773233238415735E-3</v>
      </c>
      <c r="CZ133">
        <f t="shared" si="194"/>
        <v>0</v>
      </c>
      <c r="DA133">
        <f t="shared" si="195"/>
        <v>0.12943308309603935</v>
      </c>
      <c r="DB133">
        <f t="shared" si="196"/>
        <v>0</v>
      </c>
      <c r="DC133">
        <f t="shared" si="197"/>
        <v>4.6595909914574157E-2</v>
      </c>
      <c r="DD133">
        <f t="shared" si="198"/>
        <v>0</v>
      </c>
      <c r="DE133">
        <f t="shared" si="199"/>
        <v>0</v>
      </c>
      <c r="DF133">
        <f t="shared" si="200"/>
        <v>1.604970230390888E-2</v>
      </c>
      <c r="DG133">
        <f t="shared" si="201"/>
        <v>0</v>
      </c>
      <c r="DH133">
        <f t="shared" si="202"/>
        <v>0</v>
      </c>
      <c r="DI133">
        <f t="shared" si="203"/>
        <v>5.1773233238415735E-3</v>
      </c>
      <c r="DJ133">
        <f t="shared" si="204"/>
        <v>0</v>
      </c>
      <c r="DK133">
        <f t="shared" si="205"/>
        <v>0</v>
      </c>
      <c r="DL133">
        <f t="shared" si="206"/>
        <v>5.1773233238415735E-3</v>
      </c>
      <c r="DM133">
        <f t="shared" si="207"/>
        <v>5.1773233238415735E-3</v>
      </c>
      <c r="DN133">
        <f t="shared" si="208"/>
        <v>0.20709293295366293</v>
      </c>
      <c r="DO133">
        <f t="shared" si="209"/>
        <v>0.67874708775563031</v>
      </c>
      <c r="DP133">
        <f t="shared" si="210"/>
        <v>0.88584002070929324</v>
      </c>
      <c r="DQ133">
        <f t="shared" si="211"/>
        <v>12</v>
      </c>
      <c r="DR133" s="50">
        <f t="shared" si="212"/>
        <v>0.99271523112448323</v>
      </c>
      <c r="DS133" s="50">
        <f t="shared" si="213"/>
        <v>0.3453388224994518</v>
      </c>
      <c r="DT133">
        <f t="shared" si="214"/>
        <v>0</v>
      </c>
      <c r="DU133">
        <f t="shared" si="215"/>
        <v>0.27308783186771773</v>
      </c>
      <c r="DV133">
        <f t="shared" si="216"/>
        <v>0.20603058067997321</v>
      </c>
      <c r="DW133">
        <f t="shared" si="217"/>
        <v>0.45955787691900685</v>
      </c>
      <c r="DX133">
        <f t="shared" si="218"/>
        <v>0.10193421854952743</v>
      </c>
      <c r="DY133">
        <f t="shared" si="219"/>
        <v>0</v>
      </c>
      <c r="DZ133">
        <f t="shared" si="220"/>
        <v>0.61886204116844923</v>
      </c>
      <c r="EA133">
        <f t="shared" si="221"/>
        <v>0.17717515036722378</v>
      </c>
      <c r="EB133">
        <f t="shared" si="222"/>
        <v>0.3190225232695359</v>
      </c>
      <c r="EC133">
        <f t="shared" si="223"/>
        <v>7.201585221254253E-2</v>
      </c>
      <c r="ED133">
        <f t="shared" si="224"/>
        <v>0</v>
      </c>
      <c r="EE133">
        <f t="shared" si="225"/>
        <v>0.36801933559737743</v>
      </c>
      <c r="EF133">
        <f t="shared" si="226"/>
        <v>0</v>
      </c>
      <c r="EG133">
        <f t="shared" si="227"/>
        <v>0.21757338732058892</v>
      </c>
      <c r="EH133">
        <f t="shared" si="228"/>
        <v>0</v>
      </c>
      <c r="EI133">
        <f t="shared" si="229"/>
        <v>0</v>
      </c>
      <c r="EJ133">
        <f t="shared" si="230"/>
        <v>0.12702877341151891</v>
      </c>
      <c r="EK133">
        <f t="shared" si="231"/>
        <v>0</v>
      </c>
      <c r="EL133">
        <f t="shared" si="232"/>
        <v>0</v>
      </c>
      <c r="EM133">
        <f t="shared" si="233"/>
        <v>7.201585221254253E-2</v>
      </c>
      <c r="EN133">
        <f t="shared" si="234"/>
        <v>0</v>
      </c>
      <c r="EO133">
        <f t="shared" si="235"/>
        <v>0</v>
      </c>
      <c r="EP133">
        <f t="shared" si="236"/>
        <v>7.201585221254253E-2</v>
      </c>
      <c r="EQ133">
        <f t="shared" si="237"/>
        <v>7.201585221254253E-2</v>
      </c>
      <c r="ER133">
        <f t="shared" si="238"/>
        <v>0.47245604095749993</v>
      </c>
      <c r="ES133">
        <f t="shared" si="239"/>
        <v>0.96818984948175291</v>
      </c>
      <c r="ET133">
        <f t="shared" si="240"/>
        <v>1.2261373955510717</v>
      </c>
      <c r="EU133" s="27">
        <f t="shared" si="241"/>
        <v>0</v>
      </c>
      <c r="EV133">
        <f t="shared" si="242"/>
        <v>7.2741392699974122E-2</v>
      </c>
      <c r="EW133">
        <f t="shared" si="243"/>
        <v>4.1851361443609104E-2</v>
      </c>
      <c r="EX133">
        <f t="shared" si="244"/>
        <v>0.20709293295366293</v>
      </c>
      <c r="EY133">
        <f t="shared" si="245"/>
        <v>5.1773233238415735E-3</v>
      </c>
      <c r="EZ133">
        <f t="shared" si="246"/>
        <v>0.33652601604970217</v>
      </c>
      <c r="FA133">
        <f t="shared" si="247"/>
        <v>0.16049702303908878</v>
      </c>
      <c r="FB133">
        <f t="shared" si="248"/>
        <v>0</v>
      </c>
      <c r="FC133">
        <f t="shared" si="249"/>
        <v>5.1773233238415735E-3</v>
      </c>
      <c r="FD133">
        <f t="shared" si="250"/>
        <v>5.1773233238415735E-3</v>
      </c>
      <c r="FE133">
        <f t="shared" si="251"/>
        <v>5.1773233238415735E-3</v>
      </c>
      <c r="FF133">
        <f t="shared" si="252"/>
        <v>9.8369143152989891E-2</v>
      </c>
      <c r="FG133">
        <f t="shared" si="253"/>
        <v>6.7822935542324617E-2</v>
      </c>
      <c r="FH133" s="27">
        <f t="shared" si="254"/>
        <v>0</v>
      </c>
      <c r="FI133">
        <f t="shared" si="255"/>
        <v>0.27308783186771773</v>
      </c>
      <c r="FJ133">
        <f t="shared" si="256"/>
        <v>0.20603058067997321</v>
      </c>
      <c r="FK133">
        <f t="shared" si="257"/>
        <v>0.47245604095749993</v>
      </c>
      <c r="FL133">
        <f t="shared" si="258"/>
        <v>7.201585221254253E-2</v>
      </c>
      <c r="FM133">
        <f t="shared" si="259"/>
        <v>0.61886204116844923</v>
      </c>
      <c r="FN133">
        <f t="shared" si="260"/>
        <v>0.41219429139285868</v>
      </c>
      <c r="FO133">
        <f t="shared" si="261"/>
        <v>0</v>
      </c>
      <c r="FP133">
        <f t="shared" si="262"/>
        <v>7.201585221254253E-2</v>
      </c>
      <c r="FQ133">
        <f t="shared" si="263"/>
        <v>7.201585221254253E-2</v>
      </c>
      <c r="FR133">
        <f t="shared" si="264"/>
        <v>7.201585221254253E-2</v>
      </c>
      <c r="FS133">
        <f t="shared" si="265"/>
        <v>0.3190225232695359</v>
      </c>
      <c r="FT133">
        <f t="shared" si="266"/>
        <v>0.26346585565353525</v>
      </c>
    </row>
    <row r="134" spans="1:176">
      <c r="A134" t="s">
        <v>207</v>
      </c>
      <c r="B134" t="s">
        <v>100</v>
      </c>
      <c r="C134" t="s">
        <v>286</v>
      </c>
      <c r="D134" s="25" t="s">
        <v>357</v>
      </c>
      <c r="E134" s="25" t="s">
        <v>259</v>
      </c>
      <c r="F134">
        <v>0</v>
      </c>
      <c r="G134">
        <v>7.5765717356260073E-2</v>
      </c>
      <c r="H134">
        <v>0.38688876947877476</v>
      </c>
      <c r="I134">
        <v>5.6100981767180933E-3</v>
      </c>
      <c r="J134">
        <v>0.24717893605588387</v>
      </c>
      <c r="K134">
        <v>2.6867275658248254E-2</v>
      </c>
      <c r="L134">
        <v>0</v>
      </c>
      <c r="M134">
        <v>1.6120365394948953E-2</v>
      </c>
      <c r="N134">
        <v>5.3734551316496513E-3</v>
      </c>
      <c r="O134">
        <v>4.2987641053197211E-2</v>
      </c>
      <c r="P134">
        <v>0</v>
      </c>
      <c r="Q134">
        <v>1.0746910263299303E-2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3.2240730789897906E-2</v>
      </c>
      <c r="AF134">
        <v>5.3734551316496513E-3</v>
      </c>
      <c r="AG134">
        <v>4.2987641053197204E-2</v>
      </c>
      <c r="AH134">
        <v>0</v>
      </c>
      <c r="AI134">
        <v>0</v>
      </c>
      <c r="AJ134">
        <v>2.6867275658248254E-2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1.6120365394948957E-2</v>
      </c>
      <c r="AV134">
        <v>5.3734551316496513E-3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3.7614185921547555E-2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2.1493820526598605E-2</v>
      </c>
      <c r="BU134">
        <v>0</v>
      </c>
      <c r="BV134">
        <v>0</v>
      </c>
      <c r="BW134">
        <v>0</v>
      </c>
      <c r="BX134">
        <v>0</v>
      </c>
      <c r="BY134">
        <v>0</v>
      </c>
      <c r="BZ134" s="27">
        <f t="shared" si="178"/>
        <v>6</v>
      </c>
      <c r="CA134">
        <f t="shared" si="179"/>
        <v>8</v>
      </c>
      <c r="CB134">
        <f t="shared" si="180"/>
        <v>14</v>
      </c>
      <c r="CC134">
        <f>[1]!shannonweaver(J134:BT134)</f>
        <v>1.9713899717272878</v>
      </c>
      <c r="CD134">
        <f t="shared" si="181"/>
        <v>0.7470053604385668</v>
      </c>
      <c r="CE134">
        <v>3</v>
      </c>
      <c r="CN134">
        <f t="shared" si="182"/>
        <v>17</v>
      </c>
      <c r="CO134">
        <f t="shared" si="183"/>
        <v>0.46826458501175294</v>
      </c>
      <c r="CP134">
        <f t="shared" si="184"/>
        <v>0</v>
      </c>
      <c r="CQ134">
        <f t="shared" si="185"/>
        <v>7.5765717356260073E-2</v>
      </c>
      <c r="CR134">
        <f t="shared" si="186"/>
        <v>0.39249886765549286</v>
      </c>
      <c r="CS134">
        <f t="shared" si="187"/>
        <v>0.24717893605588387</v>
      </c>
      <c r="CT134">
        <f t="shared" si="188"/>
        <v>2.6867275658248254E-2</v>
      </c>
      <c r="CU134">
        <f t="shared" si="189"/>
        <v>2.1493820526598605E-2</v>
      </c>
      <c r="CV134">
        <f t="shared" si="190"/>
        <v>4.2987641053197211E-2</v>
      </c>
      <c r="CW134">
        <f t="shared" si="191"/>
        <v>1.0746910263299303E-2</v>
      </c>
      <c r="CX134">
        <f t="shared" si="192"/>
        <v>0</v>
      </c>
      <c r="CY134">
        <f t="shared" si="193"/>
        <v>0</v>
      </c>
      <c r="CZ134">
        <f t="shared" si="194"/>
        <v>0</v>
      </c>
      <c r="DA134">
        <f t="shared" si="195"/>
        <v>8.0601826974744759E-2</v>
      </c>
      <c r="DB134">
        <f t="shared" si="196"/>
        <v>0</v>
      </c>
      <c r="DC134">
        <f t="shared" si="197"/>
        <v>2.6867275658248254E-2</v>
      </c>
      <c r="DD134">
        <f t="shared" si="198"/>
        <v>0</v>
      </c>
      <c r="DE134">
        <f t="shared" si="199"/>
        <v>0</v>
      </c>
      <c r="DF134">
        <f t="shared" si="200"/>
        <v>1.647757968665586E-2</v>
      </c>
      <c r="DG134">
        <f t="shared" si="201"/>
        <v>0</v>
      </c>
      <c r="DH134">
        <f t="shared" si="202"/>
        <v>0</v>
      </c>
      <c r="DI134">
        <f t="shared" si="203"/>
        <v>1.6120365394948957E-2</v>
      </c>
      <c r="DJ134">
        <f t="shared" si="204"/>
        <v>5.3734551316496513E-3</v>
      </c>
      <c r="DK134">
        <f t="shared" si="205"/>
        <v>0</v>
      </c>
      <c r="DL134">
        <f t="shared" si="206"/>
        <v>3.7614185921547555E-2</v>
      </c>
      <c r="DM134">
        <f t="shared" si="207"/>
        <v>0</v>
      </c>
      <c r="DN134">
        <f t="shared" si="208"/>
        <v>0.29554003224073072</v>
      </c>
      <c r="DO134">
        <f t="shared" si="209"/>
        <v>0.24180548092423432</v>
      </c>
      <c r="DP134">
        <f t="shared" si="210"/>
        <v>0.53734551316496504</v>
      </c>
      <c r="DQ134">
        <f t="shared" si="211"/>
        <v>11</v>
      </c>
      <c r="DR134" s="50">
        <f t="shared" si="212"/>
        <v>1.0437464880021565</v>
      </c>
      <c r="DS134" s="50">
        <f t="shared" si="213"/>
        <v>0.75364140175710914</v>
      </c>
      <c r="DT134">
        <f t="shared" si="214"/>
        <v>0</v>
      </c>
      <c r="DU134">
        <f t="shared" si="215"/>
        <v>0.27885569864755944</v>
      </c>
      <c r="DV134">
        <f t="shared" si="216"/>
        <v>0.67705108901662459</v>
      </c>
      <c r="DW134">
        <f t="shared" si="217"/>
        <v>0.52033511876904737</v>
      </c>
      <c r="DX134">
        <f t="shared" si="218"/>
        <v>0.16465540092599176</v>
      </c>
      <c r="DY134">
        <f t="shared" si="219"/>
        <v>0.1471380486834081</v>
      </c>
      <c r="DZ134">
        <f t="shared" si="220"/>
        <v>0.20884957540026045</v>
      </c>
      <c r="EA134">
        <f t="shared" si="221"/>
        <v>0.10385389330856247</v>
      </c>
      <c r="EB134">
        <f t="shared" si="222"/>
        <v>0</v>
      </c>
      <c r="EC134">
        <f t="shared" si="223"/>
        <v>0</v>
      </c>
      <c r="ED134">
        <f t="shared" si="224"/>
        <v>0</v>
      </c>
      <c r="EE134">
        <f t="shared" si="225"/>
        <v>0.28786383680482369</v>
      </c>
      <c r="EF134">
        <f t="shared" si="226"/>
        <v>0</v>
      </c>
      <c r="EG134">
        <f t="shared" si="227"/>
        <v>0.16465540092599176</v>
      </c>
      <c r="EH134">
        <f t="shared" si="228"/>
        <v>0</v>
      </c>
      <c r="EI134">
        <f t="shared" si="229"/>
        <v>0</v>
      </c>
      <c r="EJ134">
        <f t="shared" si="230"/>
        <v>0.12872018918818245</v>
      </c>
      <c r="EK134">
        <f t="shared" si="231"/>
        <v>0</v>
      </c>
      <c r="EL134">
        <f t="shared" si="232"/>
        <v>0</v>
      </c>
      <c r="EM134">
        <f t="shared" si="233"/>
        <v>0.12730962256656014</v>
      </c>
      <c r="EN134">
        <f t="shared" si="234"/>
        <v>7.336966323656588E-2</v>
      </c>
      <c r="EO134">
        <f t="shared" si="235"/>
        <v>0</v>
      </c>
      <c r="EP134">
        <f t="shared" si="236"/>
        <v>0.19518066216914309</v>
      </c>
      <c r="EQ134">
        <f t="shared" si="237"/>
        <v>0</v>
      </c>
      <c r="ER134">
        <f t="shared" si="238"/>
        <v>0.57476306003288036</v>
      </c>
      <c r="ES134">
        <f t="shared" si="239"/>
        <v>0.51408371610151382</v>
      </c>
      <c r="ET134">
        <f t="shared" si="240"/>
        <v>0.82277848756754324</v>
      </c>
      <c r="EU134" s="27">
        <f t="shared" si="241"/>
        <v>0</v>
      </c>
      <c r="EV134">
        <f t="shared" si="242"/>
        <v>7.5765717356260073E-2</v>
      </c>
      <c r="EW134">
        <f t="shared" si="243"/>
        <v>0.39249886765549286</v>
      </c>
      <c r="EX134">
        <f t="shared" si="244"/>
        <v>0.29554003224073072</v>
      </c>
      <c r="EY134">
        <f t="shared" si="245"/>
        <v>2.1493820526598605E-2</v>
      </c>
      <c r="EZ134">
        <f t="shared" si="246"/>
        <v>4.2987641053197211E-2</v>
      </c>
      <c r="FA134">
        <f t="shared" si="247"/>
        <v>9.1348737238044056E-2</v>
      </c>
      <c r="FB134">
        <f t="shared" si="248"/>
        <v>0</v>
      </c>
      <c r="FC134">
        <f t="shared" si="249"/>
        <v>3.7614185921547555E-2</v>
      </c>
      <c r="FD134">
        <f t="shared" si="250"/>
        <v>3.7614185921547555E-2</v>
      </c>
      <c r="FE134">
        <f t="shared" si="251"/>
        <v>0</v>
      </c>
      <c r="FF134">
        <f t="shared" si="252"/>
        <v>0</v>
      </c>
      <c r="FG134">
        <f t="shared" si="253"/>
        <v>4.8361096184846859E-2</v>
      </c>
      <c r="FH134" s="27">
        <f t="shared" si="254"/>
        <v>0</v>
      </c>
      <c r="FI134">
        <f t="shared" si="255"/>
        <v>0.27885569864755944</v>
      </c>
      <c r="FJ134">
        <f t="shared" si="256"/>
        <v>0.67705108901662459</v>
      </c>
      <c r="FK134">
        <f t="shared" si="257"/>
        <v>0.57476306003288036</v>
      </c>
      <c r="FL134">
        <f t="shared" si="258"/>
        <v>0.1471380486834081</v>
      </c>
      <c r="FM134">
        <f t="shared" si="259"/>
        <v>0.20884957540026045</v>
      </c>
      <c r="FN134">
        <f t="shared" si="260"/>
        <v>0.30704119530140023</v>
      </c>
      <c r="FO134">
        <f t="shared" si="261"/>
        <v>0</v>
      </c>
      <c r="FP134">
        <f t="shared" si="262"/>
        <v>0.19518066216914309</v>
      </c>
      <c r="FQ134">
        <f t="shared" si="263"/>
        <v>0.19518066216914309</v>
      </c>
      <c r="FR134">
        <f t="shared" si="264"/>
        <v>0</v>
      </c>
      <c r="FS134">
        <f t="shared" si="265"/>
        <v>0</v>
      </c>
      <c r="FT134">
        <f t="shared" si="266"/>
        <v>0.22172381478786082</v>
      </c>
    </row>
    <row r="135" spans="1:176">
      <c r="A135" t="s">
        <v>208</v>
      </c>
      <c r="B135" t="s">
        <v>100</v>
      </c>
      <c r="C135" t="s">
        <v>286</v>
      </c>
      <c r="D135" s="25" t="s">
        <v>357</v>
      </c>
      <c r="E135" s="25" t="s">
        <v>259</v>
      </c>
      <c r="F135">
        <v>0</v>
      </c>
      <c r="G135">
        <v>0.27012425715829264</v>
      </c>
      <c r="H135">
        <v>1.0804970286331712E-2</v>
      </c>
      <c r="I135">
        <v>5.6100981767180933E-3</v>
      </c>
      <c r="J135">
        <v>0.42139384116693673</v>
      </c>
      <c r="K135">
        <v>1.0804970286331712E-2</v>
      </c>
      <c r="L135">
        <v>0</v>
      </c>
      <c r="M135">
        <v>0</v>
      </c>
      <c r="N135">
        <v>0</v>
      </c>
      <c r="O135">
        <v>5.4024851431658555E-2</v>
      </c>
      <c r="P135">
        <v>0</v>
      </c>
      <c r="Q135">
        <v>0</v>
      </c>
      <c r="R135">
        <v>5.4024851431658562E-3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1.0804970286331712E-2</v>
      </c>
      <c r="AF135">
        <v>5.4024851431658562E-2</v>
      </c>
      <c r="AG135">
        <v>0</v>
      </c>
      <c r="AH135">
        <v>0</v>
      </c>
      <c r="AI135">
        <v>0</v>
      </c>
      <c r="AJ135">
        <v>2.7282549972987572E-2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1.6207455429497569E-2</v>
      </c>
      <c r="AQ135">
        <v>2.7012425715829282E-4</v>
      </c>
      <c r="AR135">
        <v>0</v>
      </c>
      <c r="AS135">
        <v>0</v>
      </c>
      <c r="AT135">
        <v>0</v>
      </c>
      <c r="AU135">
        <v>1.0804970286331712E-2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3.2414910858995137E-2</v>
      </c>
      <c r="BC135">
        <v>2.1609940572663425E-2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3.2414910858995137E-2</v>
      </c>
      <c r="BU135">
        <v>5.4024851431658562E-3</v>
      </c>
      <c r="BV135">
        <v>0</v>
      </c>
      <c r="BW135">
        <v>0</v>
      </c>
      <c r="BX135">
        <v>1.6207455429497569E-2</v>
      </c>
      <c r="BY135">
        <v>0</v>
      </c>
      <c r="BZ135" s="27">
        <f t="shared" si="178"/>
        <v>4</v>
      </c>
      <c r="CA135">
        <f t="shared" si="179"/>
        <v>10</v>
      </c>
      <c r="CB135">
        <f t="shared" si="180"/>
        <v>14</v>
      </c>
      <c r="CC135">
        <f>[1]!shannonweaver(J135:BT135)</f>
        <v>1.542197480802463</v>
      </c>
      <c r="CD135">
        <f t="shared" si="181"/>
        <v>0.58437437621989674</v>
      </c>
      <c r="CE135">
        <v>4</v>
      </c>
      <c r="CN135">
        <f t="shared" si="182"/>
        <v>18</v>
      </c>
      <c r="CO135">
        <f t="shared" si="183"/>
        <v>0.28653932562134243</v>
      </c>
      <c r="CP135">
        <f t="shared" si="184"/>
        <v>0</v>
      </c>
      <c r="CQ135">
        <f t="shared" si="185"/>
        <v>0.27012425715829264</v>
      </c>
      <c r="CR135">
        <f t="shared" si="186"/>
        <v>1.6415068463049805E-2</v>
      </c>
      <c r="CS135">
        <f t="shared" si="187"/>
        <v>0.42139384116693673</v>
      </c>
      <c r="CT135">
        <f t="shared" si="188"/>
        <v>1.0804970286331712E-2</v>
      </c>
      <c r="CU135">
        <f t="shared" si="189"/>
        <v>0</v>
      </c>
      <c r="CV135">
        <f t="shared" si="190"/>
        <v>5.4024851431658555E-2</v>
      </c>
      <c r="CW135">
        <f t="shared" si="191"/>
        <v>5.4024851431658562E-3</v>
      </c>
      <c r="CX135">
        <f t="shared" si="192"/>
        <v>0</v>
      </c>
      <c r="CY135">
        <f t="shared" si="193"/>
        <v>0</v>
      </c>
      <c r="CZ135">
        <f t="shared" si="194"/>
        <v>0</v>
      </c>
      <c r="DA135">
        <f t="shared" si="195"/>
        <v>6.4829821717990274E-2</v>
      </c>
      <c r="DB135">
        <f t="shared" si="196"/>
        <v>0</v>
      </c>
      <c r="DC135">
        <f t="shared" si="197"/>
        <v>2.7282549972987572E-2</v>
      </c>
      <c r="DD135">
        <f t="shared" si="198"/>
        <v>0</v>
      </c>
      <c r="DE135">
        <f t="shared" si="199"/>
        <v>0</v>
      </c>
      <c r="DF135">
        <f t="shared" si="200"/>
        <v>2.1525535264646775E-2</v>
      </c>
      <c r="DG135">
        <f t="shared" si="201"/>
        <v>0</v>
      </c>
      <c r="DH135">
        <f t="shared" si="202"/>
        <v>0</v>
      </c>
      <c r="DI135">
        <f t="shared" si="203"/>
        <v>1.0804970286331712E-2</v>
      </c>
      <c r="DJ135">
        <f t="shared" si="204"/>
        <v>0</v>
      </c>
      <c r="DK135">
        <f t="shared" si="205"/>
        <v>0</v>
      </c>
      <c r="DL135">
        <f t="shared" si="206"/>
        <v>5.4024851431658562E-2</v>
      </c>
      <c r="DM135">
        <f t="shared" si="207"/>
        <v>0</v>
      </c>
      <c r="DN135">
        <f t="shared" si="208"/>
        <v>0.43219881145326844</v>
      </c>
      <c r="DO135">
        <f t="shared" si="209"/>
        <v>0.27066450567260936</v>
      </c>
      <c r="DP135">
        <f t="shared" si="210"/>
        <v>0.70286331712587813</v>
      </c>
      <c r="DQ135">
        <f t="shared" si="211"/>
        <v>9</v>
      </c>
      <c r="DR135" s="50">
        <f t="shared" si="212"/>
        <v>0.87017820247439492</v>
      </c>
      <c r="DS135" s="50">
        <f t="shared" si="213"/>
        <v>0.56485539852490063</v>
      </c>
      <c r="DT135">
        <f t="shared" si="214"/>
        <v>0</v>
      </c>
      <c r="DU135">
        <f t="shared" si="215"/>
        <v>0.54654049600625254</v>
      </c>
      <c r="DV135">
        <f t="shared" si="216"/>
        <v>0.12847443849958634</v>
      </c>
      <c r="DW135">
        <f t="shared" si="217"/>
        <v>0.7064645481267523</v>
      </c>
      <c r="DX135">
        <f t="shared" si="218"/>
        <v>0.10413506570093489</v>
      </c>
      <c r="DY135">
        <f t="shared" si="219"/>
        <v>0</v>
      </c>
      <c r="DZ135">
        <f t="shared" si="220"/>
        <v>0.23457789990794858</v>
      </c>
      <c r="EA135">
        <f t="shared" si="221"/>
        <v>7.3567942894571886E-2</v>
      </c>
      <c r="EB135">
        <f t="shared" si="222"/>
        <v>0</v>
      </c>
      <c r="EC135">
        <f t="shared" si="223"/>
        <v>0</v>
      </c>
      <c r="ED135">
        <f t="shared" si="224"/>
        <v>0</v>
      </c>
      <c r="EE135">
        <f t="shared" si="225"/>
        <v>0.25745163962826878</v>
      </c>
      <c r="EF135">
        <f t="shared" si="226"/>
        <v>0</v>
      </c>
      <c r="EG135">
        <f t="shared" si="227"/>
        <v>0.1659347379728395</v>
      </c>
      <c r="EH135">
        <f t="shared" si="228"/>
        <v>0</v>
      </c>
      <c r="EI135">
        <f t="shared" si="229"/>
        <v>0</v>
      </c>
      <c r="EJ135">
        <f t="shared" si="230"/>
        <v>0.14724735265471209</v>
      </c>
      <c r="EK135">
        <f t="shared" si="231"/>
        <v>0</v>
      </c>
      <c r="EL135">
        <f t="shared" si="232"/>
        <v>0</v>
      </c>
      <c r="EM135">
        <f t="shared" si="233"/>
        <v>0.10413506570093489</v>
      </c>
      <c r="EN135">
        <f t="shared" si="234"/>
        <v>0</v>
      </c>
      <c r="EO135">
        <f t="shared" si="235"/>
        <v>0</v>
      </c>
      <c r="EP135">
        <f t="shared" si="236"/>
        <v>0.23457789990794858</v>
      </c>
      <c r="EQ135">
        <f t="shared" si="237"/>
        <v>0</v>
      </c>
      <c r="ER135">
        <f t="shared" si="238"/>
        <v>0.71738744833401025</v>
      </c>
      <c r="ES135">
        <f t="shared" si="239"/>
        <v>0.54714866001843854</v>
      </c>
      <c r="ET135">
        <f t="shared" si="240"/>
        <v>0.99428501336171726</v>
      </c>
      <c r="EU135" s="27">
        <f t="shared" si="241"/>
        <v>0</v>
      </c>
      <c r="EV135">
        <f t="shared" si="242"/>
        <v>0.27012425715829264</v>
      </c>
      <c r="EW135">
        <f t="shared" si="243"/>
        <v>1.6415068463049805E-2</v>
      </c>
      <c r="EX135">
        <f t="shared" si="244"/>
        <v>0.43219881145326844</v>
      </c>
      <c r="EY135">
        <f t="shared" si="245"/>
        <v>3.2414910858995137E-2</v>
      </c>
      <c r="EZ135">
        <f t="shared" si="246"/>
        <v>5.4024851431658555E-2</v>
      </c>
      <c r="FA135">
        <f t="shared" si="247"/>
        <v>7.0232306861156127E-2</v>
      </c>
      <c r="FB135">
        <f t="shared" si="248"/>
        <v>0</v>
      </c>
      <c r="FC135">
        <f t="shared" si="249"/>
        <v>5.4024851431658562E-2</v>
      </c>
      <c r="FD135">
        <f t="shared" si="250"/>
        <v>5.4024851431658562E-2</v>
      </c>
      <c r="FE135">
        <f t="shared" si="251"/>
        <v>0</v>
      </c>
      <c r="FF135">
        <f t="shared" si="252"/>
        <v>0</v>
      </c>
      <c r="FG135">
        <f t="shared" si="253"/>
        <v>5.4565099945975144E-2</v>
      </c>
      <c r="FH135" s="27">
        <f t="shared" si="254"/>
        <v>0</v>
      </c>
      <c r="FI135">
        <f t="shared" si="255"/>
        <v>0.54654049600625254</v>
      </c>
      <c r="FJ135">
        <f t="shared" si="256"/>
        <v>0.12847443849958634</v>
      </c>
      <c r="FK135">
        <f t="shared" si="257"/>
        <v>0.71738744833401025</v>
      </c>
      <c r="FL135">
        <f t="shared" si="258"/>
        <v>0.18102855336488088</v>
      </c>
      <c r="FM135">
        <f t="shared" si="259"/>
        <v>0.23457789990794858</v>
      </c>
      <c r="FN135">
        <f t="shared" si="260"/>
        <v>0.26821821967178172</v>
      </c>
      <c r="FO135">
        <f t="shared" si="261"/>
        <v>0</v>
      </c>
      <c r="FP135">
        <f t="shared" si="262"/>
        <v>0.23457789990794858</v>
      </c>
      <c r="FQ135">
        <f t="shared" si="263"/>
        <v>0.23457789990794858</v>
      </c>
      <c r="FR135">
        <f t="shared" si="264"/>
        <v>0</v>
      </c>
      <c r="FS135">
        <f t="shared" si="265"/>
        <v>0</v>
      </c>
      <c r="FT135">
        <f t="shared" si="266"/>
        <v>0.23576998487866765</v>
      </c>
    </row>
    <row r="136" spans="1:176">
      <c r="A136" t="s">
        <v>209</v>
      </c>
      <c r="B136" t="s">
        <v>100</v>
      </c>
      <c r="C136" t="s">
        <v>286</v>
      </c>
      <c r="D136" s="25" t="s">
        <v>357</v>
      </c>
      <c r="E136" s="25" t="s">
        <v>259</v>
      </c>
      <c r="F136">
        <v>0</v>
      </c>
      <c r="G136">
        <v>0.29808177688036341</v>
      </c>
      <c r="H136">
        <v>3.0287733467945478E-2</v>
      </c>
      <c r="I136">
        <v>5.6100981767180933E-3</v>
      </c>
      <c r="J136">
        <v>0.21201413427561833</v>
      </c>
      <c r="K136">
        <v>1.0095911155981827E-2</v>
      </c>
      <c r="L136">
        <v>0</v>
      </c>
      <c r="M136">
        <v>0</v>
      </c>
      <c r="N136">
        <v>0</v>
      </c>
      <c r="O136">
        <v>3.533568904593639E-2</v>
      </c>
      <c r="P136">
        <v>0</v>
      </c>
      <c r="Q136">
        <v>0</v>
      </c>
      <c r="R136">
        <v>3.0540131246845022E-2</v>
      </c>
      <c r="S136">
        <v>1.5143866733972741E-2</v>
      </c>
      <c r="T136">
        <v>0</v>
      </c>
      <c r="U136">
        <v>0</v>
      </c>
      <c r="V136">
        <v>0</v>
      </c>
      <c r="W136">
        <v>1.0095911155981827E-2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4.5431600201918214E-2</v>
      </c>
      <c r="AG136">
        <v>5.0479555779909133E-2</v>
      </c>
      <c r="AH136">
        <v>0</v>
      </c>
      <c r="AI136">
        <v>0</v>
      </c>
      <c r="AJ136">
        <v>5.0479555779909126E-2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5.0479555779909136E-3</v>
      </c>
      <c r="AQ136">
        <v>0</v>
      </c>
      <c r="AR136">
        <v>0</v>
      </c>
      <c r="AS136">
        <v>0</v>
      </c>
      <c r="AT136">
        <v>0</v>
      </c>
      <c r="AU136">
        <v>3.533568904593639E-2</v>
      </c>
      <c r="AV136">
        <v>0</v>
      </c>
      <c r="AW136">
        <v>0</v>
      </c>
      <c r="AX136">
        <v>5.0479555779909136E-3</v>
      </c>
      <c r="AY136">
        <v>0</v>
      </c>
      <c r="AZ136">
        <v>0</v>
      </c>
      <c r="BA136">
        <v>0</v>
      </c>
      <c r="BB136">
        <v>4.5431600201918214E-2</v>
      </c>
      <c r="BC136">
        <v>3.533568904593639E-2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7.5719333669863706E-2</v>
      </c>
      <c r="BU136">
        <v>0</v>
      </c>
      <c r="BV136">
        <v>5.0479555779909136E-3</v>
      </c>
      <c r="BW136">
        <v>5.0479555779909136E-3</v>
      </c>
      <c r="BX136">
        <v>0</v>
      </c>
      <c r="BY136">
        <v>0</v>
      </c>
      <c r="BZ136" s="27">
        <f t="shared" si="178"/>
        <v>5</v>
      </c>
      <c r="CA136">
        <f t="shared" si="179"/>
        <v>10</v>
      </c>
      <c r="CB136">
        <f t="shared" si="180"/>
        <v>15</v>
      </c>
      <c r="CC136">
        <f>[1]!shannonweaver(J136:BT136)</f>
        <v>2.2733087084750094</v>
      </c>
      <c r="CD136">
        <f t="shared" si="181"/>
        <v>0.83946328157053529</v>
      </c>
      <c r="CE136">
        <v>3</v>
      </c>
      <c r="CF136">
        <v>1</v>
      </c>
      <c r="CN136">
        <f t="shared" si="182"/>
        <v>19</v>
      </c>
      <c r="CO136">
        <f t="shared" si="183"/>
        <v>0.33397960852502701</v>
      </c>
      <c r="CP136">
        <f t="shared" si="184"/>
        <v>0</v>
      </c>
      <c r="CQ136">
        <f t="shared" si="185"/>
        <v>0.29808177688036341</v>
      </c>
      <c r="CR136">
        <f t="shared" si="186"/>
        <v>3.5897831644663571E-2</v>
      </c>
      <c r="CS136">
        <f t="shared" si="187"/>
        <v>0.21201413427561833</v>
      </c>
      <c r="CT136">
        <f t="shared" si="188"/>
        <v>1.0095911155981827E-2</v>
      </c>
      <c r="CU136">
        <f t="shared" si="189"/>
        <v>0</v>
      </c>
      <c r="CV136">
        <f t="shared" si="190"/>
        <v>3.533568904593639E-2</v>
      </c>
      <c r="CW136">
        <f t="shared" si="191"/>
        <v>4.5683997980817764E-2</v>
      </c>
      <c r="CX136">
        <f t="shared" si="192"/>
        <v>1.0095911155981827E-2</v>
      </c>
      <c r="CY136">
        <f t="shared" si="193"/>
        <v>0</v>
      </c>
      <c r="CZ136">
        <f t="shared" si="194"/>
        <v>0</v>
      </c>
      <c r="DA136">
        <f t="shared" si="195"/>
        <v>9.591115598182734E-2</v>
      </c>
      <c r="DB136">
        <f t="shared" si="196"/>
        <v>0</v>
      </c>
      <c r="DC136">
        <f t="shared" si="197"/>
        <v>5.0479555779909126E-2</v>
      </c>
      <c r="DD136">
        <f t="shared" si="198"/>
        <v>0</v>
      </c>
      <c r="DE136">
        <f t="shared" si="199"/>
        <v>0</v>
      </c>
      <c r="DF136">
        <f t="shared" si="200"/>
        <v>2.0750651207407302E-2</v>
      </c>
      <c r="DG136">
        <f t="shared" si="201"/>
        <v>0</v>
      </c>
      <c r="DH136">
        <f t="shared" si="202"/>
        <v>0</v>
      </c>
      <c r="DI136">
        <f t="shared" si="203"/>
        <v>3.533568904593639E-2</v>
      </c>
      <c r="DJ136">
        <f t="shared" si="204"/>
        <v>0</v>
      </c>
      <c r="DK136">
        <f t="shared" si="205"/>
        <v>5.0479555779909136E-3</v>
      </c>
      <c r="DL136">
        <f t="shared" si="206"/>
        <v>8.0767289247854604E-2</v>
      </c>
      <c r="DM136">
        <f t="shared" si="207"/>
        <v>0</v>
      </c>
      <c r="DN136">
        <f t="shared" si="208"/>
        <v>0.22211004543160015</v>
      </c>
      <c r="DO136">
        <f t="shared" si="209"/>
        <v>0.439424533064109</v>
      </c>
      <c r="DP136">
        <f t="shared" si="210"/>
        <v>0.66153457849570918</v>
      </c>
      <c r="DQ136">
        <f t="shared" si="211"/>
        <v>11</v>
      </c>
      <c r="DR136" s="50">
        <f t="shared" si="212"/>
        <v>1.158547966972701</v>
      </c>
      <c r="DS136" s="50">
        <f t="shared" si="213"/>
        <v>0.6161650211933245</v>
      </c>
      <c r="DT136">
        <f t="shared" si="214"/>
        <v>0</v>
      </c>
      <c r="DU136">
        <f t="shared" si="215"/>
        <v>0.57754486592882204</v>
      </c>
      <c r="DV136">
        <f t="shared" si="216"/>
        <v>0.19061952111912001</v>
      </c>
      <c r="DW136">
        <f t="shared" si="217"/>
        <v>0.47850198466629745</v>
      </c>
      <c r="DX136">
        <f t="shared" si="218"/>
        <v>0.10064825433917235</v>
      </c>
      <c r="DY136">
        <f t="shared" si="219"/>
        <v>0</v>
      </c>
      <c r="DZ136">
        <f t="shared" si="220"/>
        <v>0.18910293258040958</v>
      </c>
      <c r="EA136">
        <f t="shared" si="221"/>
        <v>0.21539994990529818</v>
      </c>
      <c r="EB136">
        <f t="shared" si="222"/>
        <v>0.10064825433917235</v>
      </c>
      <c r="EC136">
        <f t="shared" si="223"/>
        <v>0</v>
      </c>
      <c r="ED136">
        <f t="shared" si="224"/>
        <v>0</v>
      </c>
      <c r="EE136">
        <f t="shared" si="225"/>
        <v>0.31487252200267957</v>
      </c>
      <c r="EF136">
        <f t="shared" si="226"/>
        <v>0</v>
      </c>
      <c r="EG136">
        <f t="shared" si="227"/>
        <v>0.22661109533986884</v>
      </c>
      <c r="EH136">
        <f t="shared" si="228"/>
        <v>0</v>
      </c>
      <c r="EI136">
        <f t="shared" si="229"/>
        <v>0</v>
      </c>
      <c r="EJ136">
        <f t="shared" si="230"/>
        <v>0.14455376509484585</v>
      </c>
      <c r="EK136">
        <f t="shared" si="231"/>
        <v>0</v>
      </c>
      <c r="EL136">
        <f t="shared" si="232"/>
        <v>0</v>
      </c>
      <c r="EM136">
        <f t="shared" si="233"/>
        <v>0.18910293258040958</v>
      </c>
      <c r="EN136">
        <f t="shared" si="234"/>
        <v>0</v>
      </c>
      <c r="EO136">
        <f t="shared" si="235"/>
        <v>7.1108877589849337E-2</v>
      </c>
      <c r="EP136">
        <f t="shared" si="236"/>
        <v>0.28816760447823736</v>
      </c>
      <c r="EQ136">
        <f t="shared" si="237"/>
        <v>0</v>
      </c>
      <c r="ER136">
        <f t="shared" si="238"/>
        <v>0.49074775383651925</v>
      </c>
      <c r="ES136">
        <f t="shared" si="239"/>
        <v>0.72467352586095479</v>
      </c>
      <c r="ET136">
        <f t="shared" si="240"/>
        <v>0.94988354587074375</v>
      </c>
      <c r="EU136" s="27">
        <f t="shared" si="241"/>
        <v>0</v>
      </c>
      <c r="EV136">
        <f t="shared" si="242"/>
        <v>0.29808177688036341</v>
      </c>
      <c r="EW136">
        <f t="shared" si="243"/>
        <v>3.5897831644663571E-2</v>
      </c>
      <c r="EX136">
        <f t="shared" si="244"/>
        <v>0.22211004543160015</v>
      </c>
      <c r="EY136">
        <f t="shared" si="245"/>
        <v>7.5719333669863706E-2</v>
      </c>
      <c r="EZ136">
        <f t="shared" si="246"/>
        <v>3.533568904593639E-2</v>
      </c>
      <c r="FA136">
        <f t="shared" si="247"/>
        <v>0.1415951539626451</v>
      </c>
      <c r="FB136">
        <f t="shared" si="248"/>
        <v>5.0479555779909136E-3</v>
      </c>
      <c r="FC136">
        <f t="shared" si="249"/>
        <v>8.0767289247854604E-2</v>
      </c>
      <c r="FD136">
        <f t="shared" si="250"/>
        <v>8.5815244825845516E-2</v>
      </c>
      <c r="FE136">
        <f t="shared" si="251"/>
        <v>0</v>
      </c>
      <c r="FF136">
        <f t="shared" si="252"/>
        <v>1.0095911155981827E-2</v>
      </c>
      <c r="FG136">
        <f t="shared" si="253"/>
        <v>9.0863200403836428E-2</v>
      </c>
      <c r="FH136" s="27">
        <f t="shared" si="254"/>
        <v>0</v>
      </c>
      <c r="FI136">
        <f t="shared" si="255"/>
        <v>0.57754486592882204</v>
      </c>
      <c r="FJ136">
        <f t="shared" si="256"/>
        <v>0.19061952111912001</v>
      </c>
      <c r="FK136">
        <f t="shared" si="257"/>
        <v>0.49074775383651925</v>
      </c>
      <c r="FL136">
        <f t="shared" si="258"/>
        <v>0.27876804522180682</v>
      </c>
      <c r="FM136">
        <f t="shared" si="259"/>
        <v>0.18910293258040958</v>
      </c>
      <c r="FN136">
        <f t="shared" si="260"/>
        <v>0.38579013497013598</v>
      </c>
      <c r="FO136">
        <f t="shared" si="261"/>
        <v>7.1108877589849337E-2</v>
      </c>
      <c r="FP136">
        <f t="shared" si="262"/>
        <v>0.28816760447823736</v>
      </c>
      <c r="FQ136">
        <f t="shared" si="263"/>
        <v>0.29730278993944287</v>
      </c>
      <c r="FR136">
        <f t="shared" si="264"/>
        <v>0</v>
      </c>
      <c r="FS136">
        <f t="shared" si="265"/>
        <v>0.10064825433917235</v>
      </c>
      <c r="FT136">
        <f t="shared" si="266"/>
        <v>0.3061975449161724</v>
      </c>
    </row>
    <row r="137" spans="1:176">
      <c r="A137" t="s">
        <v>210</v>
      </c>
      <c r="B137" t="s">
        <v>100</v>
      </c>
      <c r="C137" t="s">
        <v>286</v>
      </c>
      <c r="D137" s="25" t="s">
        <v>357</v>
      </c>
      <c r="E137" s="25" t="s">
        <v>259</v>
      </c>
      <c r="F137">
        <v>0</v>
      </c>
      <c r="G137">
        <v>0.10468463752944257</v>
      </c>
      <c r="H137">
        <v>5.2342318764721271E-2</v>
      </c>
      <c r="I137">
        <v>5.6100981767180933E-3</v>
      </c>
      <c r="J137">
        <v>0.36639623135304888</v>
      </c>
      <c r="K137">
        <v>3.1405391258832765E-2</v>
      </c>
      <c r="L137">
        <v>0</v>
      </c>
      <c r="M137">
        <v>0</v>
      </c>
      <c r="N137">
        <v>0</v>
      </c>
      <c r="O137">
        <v>5.7576550641193394E-2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1.0468463752944256E-2</v>
      </c>
      <c r="AC137">
        <v>0</v>
      </c>
      <c r="AD137">
        <v>0</v>
      </c>
      <c r="AE137">
        <v>2.6171159382360639E-2</v>
      </c>
      <c r="AF137">
        <v>0</v>
      </c>
      <c r="AG137">
        <v>0.13085579691180321</v>
      </c>
      <c r="AH137">
        <v>0</v>
      </c>
      <c r="AI137">
        <v>0</v>
      </c>
      <c r="AJ137">
        <v>6.8045014394137668E-2</v>
      </c>
      <c r="AK137">
        <v>0</v>
      </c>
      <c r="AL137">
        <v>1.0468463752944256E-2</v>
      </c>
      <c r="AM137">
        <v>0</v>
      </c>
      <c r="AN137">
        <v>0</v>
      </c>
      <c r="AO137">
        <v>0</v>
      </c>
      <c r="AP137">
        <v>1.5702695629416386E-2</v>
      </c>
      <c r="AQ137">
        <v>0</v>
      </c>
      <c r="AR137">
        <v>0</v>
      </c>
      <c r="AS137">
        <v>0</v>
      </c>
      <c r="AT137">
        <v>0</v>
      </c>
      <c r="AU137">
        <v>3.1405391258832765E-2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1.5964407223239992E-2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5.2342318764721282E-3</v>
      </c>
      <c r="BJ137">
        <v>5.2342318764721282E-3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3.6639623135304888E-2</v>
      </c>
      <c r="BU137">
        <v>0</v>
      </c>
      <c r="BV137">
        <v>5.2342318764721282E-3</v>
      </c>
      <c r="BW137">
        <v>0</v>
      </c>
      <c r="BX137">
        <v>2.6171159382360639E-2</v>
      </c>
      <c r="BY137">
        <v>0</v>
      </c>
      <c r="BZ137" s="27">
        <f t="shared" si="178"/>
        <v>3</v>
      </c>
      <c r="CA137">
        <f t="shared" si="179"/>
        <v>11</v>
      </c>
      <c r="CB137">
        <f t="shared" si="180"/>
        <v>14</v>
      </c>
      <c r="CC137">
        <f>[1]!shannonweaver(J137:BT137)</f>
        <v>1.8820125027611008</v>
      </c>
      <c r="CD137">
        <f t="shared" si="181"/>
        <v>0.71313816552650433</v>
      </c>
      <c r="CE137">
        <v>4</v>
      </c>
      <c r="CL137">
        <v>1</v>
      </c>
      <c r="CN137">
        <f t="shared" si="182"/>
        <v>18</v>
      </c>
      <c r="CO137">
        <f t="shared" si="183"/>
        <v>0.16263705447088195</v>
      </c>
      <c r="CP137">
        <f t="shared" si="184"/>
        <v>0</v>
      </c>
      <c r="CQ137">
        <f t="shared" si="185"/>
        <v>0.10468463752944257</v>
      </c>
      <c r="CR137">
        <f t="shared" si="186"/>
        <v>5.7952416941439364E-2</v>
      </c>
      <c r="CS137">
        <f t="shared" si="187"/>
        <v>0.36639623135304888</v>
      </c>
      <c r="CT137">
        <f t="shared" si="188"/>
        <v>3.1405391258832765E-2</v>
      </c>
      <c r="CU137">
        <f t="shared" si="189"/>
        <v>0</v>
      </c>
      <c r="CV137">
        <f t="shared" si="190"/>
        <v>5.7576550641193394E-2</v>
      </c>
      <c r="CW137">
        <f t="shared" si="191"/>
        <v>0</v>
      </c>
      <c r="CX137">
        <f t="shared" si="192"/>
        <v>0</v>
      </c>
      <c r="CY137">
        <f t="shared" si="193"/>
        <v>1.0468463752944256E-2</v>
      </c>
      <c r="CZ137">
        <f t="shared" si="194"/>
        <v>0</v>
      </c>
      <c r="DA137">
        <f t="shared" si="195"/>
        <v>0.15702695629416386</v>
      </c>
      <c r="DB137">
        <f t="shared" si="196"/>
        <v>0</v>
      </c>
      <c r="DC137">
        <f t="shared" si="197"/>
        <v>6.8045014394137668E-2</v>
      </c>
      <c r="DD137">
        <f t="shared" si="198"/>
        <v>0</v>
      </c>
      <c r="DE137">
        <f t="shared" si="199"/>
        <v>1.0468463752944256E-2</v>
      </c>
      <c r="DF137">
        <f t="shared" si="200"/>
        <v>1.5702695629416386E-2</v>
      </c>
      <c r="DG137">
        <f t="shared" si="201"/>
        <v>0</v>
      </c>
      <c r="DH137">
        <f t="shared" si="202"/>
        <v>0</v>
      </c>
      <c r="DI137">
        <f t="shared" si="203"/>
        <v>3.1405391258832765E-2</v>
      </c>
      <c r="DJ137">
        <f t="shared" si="204"/>
        <v>0</v>
      </c>
      <c r="DK137">
        <f t="shared" si="205"/>
        <v>0</v>
      </c>
      <c r="DL137">
        <f t="shared" si="206"/>
        <v>2.6432870976184249E-2</v>
      </c>
      <c r="DM137">
        <f t="shared" si="207"/>
        <v>0</v>
      </c>
      <c r="DN137">
        <f t="shared" si="208"/>
        <v>0.39780162261188168</v>
      </c>
      <c r="DO137">
        <f t="shared" si="209"/>
        <v>0.41376602983512178</v>
      </c>
      <c r="DP137">
        <f t="shared" si="210"/>
        <v>0.81156765244700346</v>
      </c>
      <c r="DQ137">
        <f t="shared" si="211"/>
        <v>10</v>
      </c>
      <c r="DR137" s="50">
        <f t="shared" si="212"/>
        <v>1.0055843446102315</v>
      </c>
      <c r="DS137" s="50">
        <f t="shared" si="213"/>
        <v>0.41510153728668536</v>
      </c>
      <c r="DT137">
        <f t="shared" si="214"/>
        <v>0</v>
      </c>
      <c r="DU137">
        <f t="shared" si="215"/>
        <v>0.32947895535462651</v>
      </c>
      <c r="DV137">
        <f t="shared" si="216"/>
        <v>0.24312107492300128</v>
      </c>
      <c r="DW137">
        <f t="shared" si="217"/>
        <v>0.65015114765106075</v>
      </c>
      <c r="DX137">
        <f t="shared" si="218"/>
        <v>0.17815661048919515</v>
      </c>
      <c r="DY137">
        <f t="shared" si="219"/>
        <v>0</v>
      </c>
      <c r="DZ137">
        <f t="shared" si="220"/>
        <v>0.24231552258355107</v>
      </c>
      <c r="EA137">
        <f t="shared" si="221"/>
        <v>0</v>
      </c>
      <c r="EB137">
        <f t="shared" si="222"/>
        <v>0</v>
      </c>
      <c r="EC137">
        <f t="shared" si="223"/>
        <v>0.10249487140727695</v>
      </c>
      <c r="ED137">
        <f t="shared" si="224"/>
        <v>0</v>
      </c>
      <c r="EE137">
        <f t="shared" si="225"/>
        <v>0.40744661596040871</v>
      </c>
      <c r="EF137">
        <f t="shared" si="226"/>
        <v>0</v>
      </c>
      <c r="EG137">
        <f t="shared" si="227"/>
        <v>0.26390713184294984</v>
      </c>
      <c r="EH137">
        <f t="shared" si="228"/>
        <v>0</v>
      </c>
      <c r="EI137">
        <f t="shared" si="229"/>
        <v>0.10249487140727695</v>
      </c>
      <c r="EJ137">
        <f t="shared" si="230"/>
        <v>0.12564068824160241</v>
      </c>
      <c r="EK137">
        <f t="shared" si="231"/>
        <v>0</v>
      </c>
      <c r="EL137">
        <f t="shared" si="232"/>
        <v>0</v>
      </c>
      <c r="EM137">
        <f t="shared" si="233"/>
        <v>0.17815661048919515</v>
      </c>
      <c r="EN137">
        <f t="shared" si="234"/>
        <v>0</v>
      </c>
      <c r="EO137">
        <f t="shared" si="235"/>
        <v>0</v>
      </c>
      <c r="EP137">
        <f t="shared" si="236"/>
        <v>0.16330679724585187</v>
      </c>
      <c r="EQ137">
        <f t="shared" si="237"/>
        <v>0</v>
      </c>
      <c r="ER137">
        <f t="shared" si="238"/>
        <v>0.68247445737944312</v>
      </c>
      <c r="ES137">
        <f t="shared" si="239"/>
        <v>0.69873085984149075</v>
      </c>
      <c r="ET137">
        <f t="shared" si="240"/>
        <v>1.1217707079290917</v>
      </c>
      <c r="EU137" s="27">
        <f t="shared" si="241"/>
        <v>0</v>
      </c>
      <c r="EV137">
        <f t="shared" si="242"/>
        <v>0.10468463752944257</v>
      </c>
      <c r="EW137">
        <f t="shared" si="243"/>
        <v>5.7952416941439364E-2</v>
      </c>
      <c r="EX137">
        <f t="shared" si="244"/>
        <v>0.39780162261188168</v>
      </c>
      <c r="EY137">
        <f t="shared" si="245"/>
        <v>4.7108086888249148E-2</v>
      </c>
      <c r="EZ137">
        <f t="shared" si="246"/>
        <v>5.7576550641193394E-2</v>
      </c>
      <c r="FA137">
        <f t="shared" si="247"/>
        <v>0.15702695629416386</v>
      </c>
      <c r="FB137">
        <f t="shared" si="248"/>
        <v>0</v>
      </c>
      <c r="FC137">
        <f t="shared" si="249"/>
        <v>2.6432870976184249E-2</v>
      </c>
      <c r="FD137">
        <f t="shared" si="250"/>
        <v>2.6432870976184249E-2</v>
      </c>
      <c r="FE137">
        <f t="shared" si="251"/>
        <v>0</v>
      </c>
      <c r="FF137">
        <f t="shared" si="252"/>
        <v>0</v>
      </c>
      <c r="FG137">
        <f t="shared" si="253"/>
        <v>0.12562156503533106</v>
      </c>
      <c r="FH137" s="27">
        <f t="shared" si="254"/>
        <v>0</v>
      </c>
      <c r="FI137">
        <f t="shared" si="255"/>
        <v>0.32947895535462651</v>
      </c>
      <c r="FJ137">
        <f t="shared" si="256"/>
        <v>0.24312107492300128</v>
      </c>
      <c r="FK137">
        <f t="shared" si="257"/>
        <v>0.68247445737944312</v>
      </c>
      <c r="FL137">
        <f t="shared" si="258"/>
        <v>0.21878523321526142</v>
      </c>
      <c r="FM137">
        <f t="shared" si="259"/>
        <v>0.24231552258355107</v>
      </c>
      <c r="FN137">
        <f t="shared" si="260"/>
        <v>0.40744661596040871</v>
      </c>
      <c r="FO137">
        <f t="shared" si="261"/>
        <v>0</v>
      </c>
      <c r="FP137">
        <f t="shared" si="262"/>
        <v>0.16330679724585187</v>
      </c>
      <c r="FQ137">
        <f t="shared" si="263"/>
        <v>0.16330679724585187</v>
      </c>
      <c r="FR137">
        <f t="shared" si="264"/>
        <v>0</v>
      </c>
      <c r="FS137">
        <f t="shared" si="265"/>
        <v>0</v>
      </c>
      <c r="FT137">
        <f t="shared" si="266"/>
        <v>0.36230584328239063</v>
      </c>
    </row>
    <row r="138" spans="1:176">
      <c r="A138" s="28" t="s">
        <v>325</v>
      </c>
      <c r="B138" t="s">
        <v>100</v>
      </c>
      <c r="C138" t="s">
        <v>286</v>
      </c>
      <c r="D138" s="25" t="s">
        <v>357</v>
      </c>
      <c r="E138" s="25" t="s">
        <v>259</v>
      </c>
      <c r="F138">
        <v>4.5121263395375068E-2</v>
      </c>
      <c r="G138">
        <v>7.8962210941906391E-2</v>
      </c>
      <c r="H138">
        <v>6.7681895093062619E-2</v>
      </c>
      <c r="I138">
        <v>5.6100981767180933E-3</v>
      </c>
      <c r="J138">
        <v>0.13536379018612521</v>
      </c>
      <c r="K138">
        <v>3.9481105470953182E-2</v>
      </c>
      <c r="L138">
        <v>0</v>
      </c>
      <c r="M138">
        <v>5.6401579244218843E-3</v>
      </c>
      <c r="N138">
        <v>0</v>
      </c>
      <c r="O138">
        <v>8.460236886632827E-2</v>
      </c>
      <c r="P138">
        <v>0</v>
      </c>
      <c r="Q138">
        <v>0</v>
      </c>
      <c r="R138">
        <v>2.8764805414551606E-2</v>
      </c>
      <c r="S138">
        <v>5.6401579244218843E-3</v>
      </c>
      <c r="T138">
        <v>0</v>
      </c>
      <c r="U138">
        <v>0</v>
      </c>
      <c r="V138">
        <v>0</v>
      </c>
      <c r="W138">
        <v>5.6401579244218833E-2</v>
      </c>
      <c r="X138">
        <v>0</v>
      </c>
      <c r="Y138">
        <v>0</v>
      </c>
      <c r="Z138">
        <v>0</v>
      </c>
      <c r="AA138">
        <v>5.6401579244218843E-3</v>
      </c>
      <c r="AB138">
        <v>0</v>
      </c>
      <c r="AC138">
        <v>0</v>
      </c>
      <c r="AD138">
        <v>5.6401579244218843E-3</v>
      </c>
      <c r="AE138">
        <v>0</v>
      </c>
      <c r="AF138">
        <v>5.6401579244218843E-3</v>
      </c>
      <c r="AG138">
        <v>0.31020868584320355</v>
      </c>
      <c r="AH138">
        <v>0</v>
      </c>
      <c r="AI138">
        <v>0</v>
      </c>
      <c r="AJ138">
        <v>6.2041737168640728E-3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1.1562323745064862E-2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5.6401579244218843E-3</v>
      </c>
      <c r="BC138">
        <v>1.1562323745064862E-2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5.6401579244218843E-3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3.3840947546531303E-2</v>
      </c>
      <c r="BU138">
        <v>0</v>
      </c>
      <c r="BV138">
        <v>0</v>
      </c>
      <c r="BW138">
        <v>0</v>
      </c>
      <c r="BX138">
        <v>5.0761421319796947E-2</v>
      </c>
      <c r="BY138">
        <v>0</v>
      </c>
      <c r="BZ138" s="27">
        <f t="shared" si="178"/>
        <v>6</v>
      </c>
      <c r="CA138">
        <f t="shared" si="179"/>
        <v>11</v>
      </c>
      <c r="CB138">
        <f t="shared" si="180"/>
        <v>17</v>
      </c>
      <c r="CC138">
        <f>[1]!shannonweaver(J138:BT138)</f>
        <v>1.9510644875672318</v>
      </c>
      <c r="CD138">
        <f t="shared" si="181"/>
        <v>0.68864015894191666</v>
      </c>
      <c r="CE138">
        <v>2</v>
      </c>
      <c r="CI138">
        <v>1</v>
      </c>
      <c r="CJ138">
        <v>1</v>
      </c>
      <c r="CN138">
        <f t="shared" si="182"/>
        <v>21</v>
      </c>
      <c r="CO138">
        <f t="shared" si="183"/>
        <v>0.19737546760706215</v>
      </c>
      <c r="CP138">
        <f t="shared" si="184"/>
        <v>4.5121263395375068E-2</v>
      </c>
      <c r="CQ138">
        <f t="shared" si="185"/>
        <v>7.8962210941906391E-2</v>
      </c>
      <c r="CR138">
        <f t="shared" si="186"/>
        <v>7.3291993269780711E-2</v>
      </c>
      <c r="CS138">
        <f t="shared" si="187"/>
        <v>0.13536379018612521</v>
      </c>
      <c r="CT138">
        <f t="shared" si="188"/>
        <v>3.9481105470953182E-2</v>
      </c>
      <c r="CU138">
        <f t="shared" si="189"/>
        <v>5.6401579244218843E-3</v>
      </c>
      <c r="CV138">
        <f t="shared" si="190"/>
        <v>8.460236886632827E-2</v>
      </c>
      <c r="CW138">
        <f t="shared" si="191"/>
        <v>3.4404963338973492E-2</v>
      </c>
      <c r="CX138">
        <f t="shared" si="192"/>
        <v>5.6401579244218833E-2</v>
      </c>
      <c r="CY138">
        <f t="shared" si="193"/>
        <v>1.1280315848843769E-2</v>
      </c>
      <c r="CZ138">
        <f t="shared" si="194"/>
        <v>0</v>
      </c>
      <c r="DA138">
        <f t="shared" si="195"/>
        <v>0.31584884376762545</v>
      </c>
      <c r="DB138">
        <f t="shared" si="196"/>
        <v>0</v>
      </c>
      <c r="DC138">
        <f t="shared" si="197"/>
        <v>6.2041737168640728E-3</v>
      </c>
      <c r="DD138">
        <f t="shared" si="198"/>
        <v>0</v>
      </c>
      <c r="DE138">
        <f t="shared" si="199"/>
        <v>0</v>
      </c>
      <c r="DF138">
        <f t="shared" si="200"/>
        <v>1.8512804689910525E-2</v>
      </c>
      <c r="DG138">
        <f t="shared" si="201"/>
        <v>0</v>
      </c>
      <c r="DH138">
        <f t="shared" si="202"/>
        <v>0</v>
      </c>
      <c r="DI138">
        <f t="shared" si="203"/>
        <v>1.1562323745064862E-2</v>
      </c>
      <c r="DJ138">
        <f t="shared" si="204"/>
        <v>0</v>
      </c>
      <c r="DK138">
        <f t="shared" si="205"/>
        <v>0</v>
      </c>
      <c r="DL138">
        <f t="shared" si="206"/>
        <v>2.2842639593908629E-2</v>
      </c>
      <c r="DM138">
        <f t="shared" si="207"/>
        <v>0</v>
      </c>
      <c r="DN138">
        <f t="shared" si="208"/>
        <v>0.18048505358150027</v>
      </c>
      <c r="DO138">
        <f t="shared" si="209"/>
        <v>0.57698815566835859</v>
      </c>
      <c r="DP138">
        <f t="shared" si="210"/>
        <v>0.75747320924985906</v>
      </c>
      <c r="DQ138">
        <f t="shared" si="211"/>
        <v>12</v>
      </c>
      <c r="DR138" s="50">
        <f t="shared" si="212"/>
        <v>0.9788270764115452</v>
      </c>
      <c r="DS138" s="50">
        <f t="shared" si="213"/>
        <v>0.46035880766333476</v>
      </c>
      <c r="DT138">
        <f t="shared" si="214"/>
        <v>0.21404842202148852</v>
      </c>
      <c r="DU138">
        <f t="shared" si="215"/>
        <v>0.28483817950657381</v>
      </c>
      <c r="DV138">
        <f t="shared" si="216"/>
        <v>0.27414601384490511</v>
      </c>
      <c r="DW138">
        <f t="shared" si="217"/>
        <v>0.37676917312470104</v>
      </c>
      <c r="DX138">
        <f t="shared" si="218"/>
        <v>0.20002979226612519</v>
      </c>
      <c r="DY138">
        <f t="shared" si="219"/>
        <v>7.5171761529511757E-2</v>
      </c>
      <c r="DZ138">
        <f t="shared" si="220"/>
        <v>0.29513066017991152</v>
      </c>
      <c r="EA138">
        <f t="shared" si="221"/>
        <v>0.18656616707548607</v>
      </c>
      <c r="EB138">
        <f t="shared" si="222"/>
        <v>0.23978127683449249</v>
      </c>
      <c r="EC138">
        <f t="shared" si="223"/>
        <v>0.10640952996005239</v>
      </c>
      <c r="ED138">
        <f t="shared" si="224"/>
        <v>0</v>
      </c>
      <c r="EE138">
        <f t="shared" si="225"/>
        <v>0.59680700781444618</v>
      </c>
      <c r="EF138">
        <f t="shared" si="226"/>
        <v>0</v>
      </c>
      <c r="EG138">
        <f t="shared" si="227"/>
        <v>7.8848252564605731E-2</v>
      </c>
      <c r="EH138">
        <f t="shared" si="228"/>
        <v>0</v>
      </c>
      <c r="EI138">
        <f t="shared" si="229"/>
        <v>0</v>
      </c>
      <c r="EJ138">
        <f t="shared" si="230"/>
        <v>0.1364851184808509</v>
      </c>
      <c r="EK138">
        <f t="shared" si="231"/>
        <v>0</v>
      </c>
      <c r="EL138">
        <f t="shared" si="232"/>
        <v>0</v>
      </c>
      <c r="EM138">
        <f t="shared" si="233"/>
        <v>0.10773654461492529</v>
      </c>
      <c r="EN138">
        <f t="shared" si="234"/>
        <v>0</v>
      </c>
      <c r="EO138">
        <f t="shared" si="235"/>
        <v>0</v>
      </c>
      <c r="EP138">
        <f t="shared" si="236"/>
        <v>0.15171921065015229</v>
      </c>
      <c r="EQ138">
        <f t="shared" si="237"/>
        <v>0</v>
      </c>
      <c r="ER138">
        <f t="shared" si="238"/>
        <v>0.43877997119631346</v>
      </c>
      <c r="ES138">
        <f t="shared" si="239"/>
        <v>0.86269382616999313</v>
      </c>
      <c r="ET138">
        <f t="shared" si="240"/>
        <v>1.0558707344592191</v>
      </c>
      <c r="EU138" s="27">
        <f t="shared" si="241"/>
        <v>4.5121263395375068E-2</v>
      </c>
      <c r="EV138">
        <f t="shared" si="242"/>
        <v>7.8962210941906391E-2</v>
      </c>
      <c r="EW138">
        <f t="shared" si="243"/>
        <v>7.3291993269780711E-2</v>
      </c>
      <c r="EX138">
        <f t="shared" si="244"/>
        <v>0.18048505358150027</v>
      </c>
      <c r="EY138">
        <f t="shared" si="245"/>
        <v>4.5121263395375075E-2</v>
      </c>
      <c r="EZ138">
        <f t="shared" si="246"/>
        <v>8.460236886632827E-2</v>
      </c>
      <c r="FA138">
        <f t="shared" si="247"/>
        <v>0.35025380710659892</v>
      </c>
      <c r="FB138">
        <f t="shared" si="248"/>
        <v>0</v>
      </c>
      <c r="FC138">
        <f t="shared" si="249"/>
        <v>2.2842639593908629E-2</v>
      </c>
      <c r="FD138">
        <f t="shared" si="250"/>
        <v>2.2842639593908629E-2</v>
      </c>
      <c r="FE138">
        <f t="shared" si="251"/>
        <v>0</v>
      </c>
      <c r="FF138">
        <f t="shared" si="252"/>
        <v>5.6401579244218833E-2</v>
      </c>
      <c r="FG138">
        <f t="shared" si="253"/>
        <v>1.7766497461928935E-2</v>
      </c>
      <c r="FH138" s="27">
        <f t="shared" si="254"/>
        <v>0.21404842202148852</v>
      </c>
      <c r="FI138">
        <f t="shared" si="255"/>
        <v>0.28483817950657381</v>
      </c>
      <c r="FJ138">
        <f t="shared" si="256"/>
        <v>0.27414601384490511</v>
      </c>
      <c r="FK138">
        <f t="shared" si="257"/>
        <v>0.43877997119631346</v>
      </c>
      <c r="FL138">
        <f t="shared" si="258"/>
        <v>0.21404842202148855</v>
      </c>
      <c r="FM138">
        <f t="shared" si="259"/>
        <v>0.29513066017991152</v>
      </c>
      <c r="FN138">
        <f t="shared" si="260"/>
        <v>0.63331787628519509</v>
      </c>
      <c r="FO138">
        <f t="shared" si="261"/>
        <v>0</v>
      </c>
      <c r="FP138">
        <f t="shared" si="262"/>
        <v>0.15171921065015229</v>
      </c>
      <c r="FQ138">
        <f t="shared" si="263"/>
        <v>0.15171921065015229</v>
      </c>
      <c r="FR138">
        <f t="shared" si="264"/>
        <v>0</v>
      </c>
      <c r="FS138">
        <f t="shared" si="265"/>
        <v>0.23978127683449249</v>
      </c>
      <c r="FT138">
        <f t="shared" si="266"/>
        <v>0.133688900475814</v>
      </c>
    </row>
    <row r="139" spans="1:176">
      <c r="A139" t="s">
        <v>211</v>
      </c>
      <c r="B139" t="s">
        <v>100</v>
      </c>
      <c r="C139" t="s">
        <v>286</v>
      </c>
      <c r="D139" s="25" t="s">
        <v>357</v>
      </c>
      <c r="E139" s="25" t="s">
        <v>259</v>
      </c>
      <c r="F139">
        <v>0</v>
      </c>
      <c r="G139">
        <v>0.14224004936747919</v>
      </c>
      <c r="H139">
        <v>2.4683739586547366E-2</v>
      </c>
      <c r="I139">
        <v>5.6100981767180933E-3</v>
      </c>
      <c r="J139">
        <v>0.41962357297130515</v>
      </c>
      <c r="K139">
        <v>2.4683739586547366E-2</v>
      </c>
      <c r="L139">
        <v>0</v>
      </c>
      <c r="M139">
        <v>0</v>
      </c>
      <c r="N139">
        <v>0</v>
      </c>
      <c r="O139">
        <v>2.4683739586547366E-2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8.6393088552915789E-2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4.3196544276457888E-2</v>
      </c>
      <c r="AG139">
        <v>0.12958963282937369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1.8512804689910525E-2</v>
      </c>
      <c r="AQ139">
        <v>0</v>
      </c>
      <c r="AR139">
        <v>0</v>
      </c>
      <c r="AS139">
        <v>0</v>
      </c>
      <c r="AT139">
        <v>0</v>
      </c>
      <c r="AU139">
        <v>1.2341869793273683E-2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3.0854674483184207E-2</v>
      </c>
      <c r="BC139">
        <v>6.1709348966368415E-3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6.1709348966368415E-3</v>
      </c>
      <c r="BK139">
        <v>0</v>
      </c>
      <c r="BL139">
        <v>0</v>
      </c>
      <c r="BM139">
        <v>6.1709348966368415E-3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2.4683739586547366E-2</v>
      </c>
      <c r="BU139">
        <v>0</v>
      </c>
      <c r="BV139">
        <v>0</v>
      </c>
      <c r="BW139">
        <v>0</v>
      </c>
      <c r="BX139">
        <v>0</v>
      </c>
      <c r="BY139">
        <v>0</v>
      </c>
      <c r="BZ139" s="27">
        <f t="shared" si="178"/>
        <v>3</v>
      </c>
      <c r="CA139">
        <f t="shared" si="179"/>
        <v>10</v>
      </c>
      <c r="CB139">
        <f t="shared" si="180"/>
        <v>13</v>
      </c>
      <c r="CC139">
        <f>[1]!shannonweaver(J139:BT139)</f>
        <v>1.7142042456613826</v>
      </c>
      <c r="CD139">
        <f t="shared" si="181"/>
        <v>0.66831894387103441</v>
      </c>
      <c r="CE139">
        <v>2</v>
      </c>
      <c r="CK139">
        <v>1</v>
      </c>
      <c r="CL139">
        <v>1</v>
      </c>
      <c r="CN139">
        <f t="shared" si="182"/>
        <v>16</v>
      </c>
      <c r="CO139">
        <f t="shared" si="183"/>
        <v>0.17253388713074466</v>
      </c>
      <c r="CP139">
        <f t="shared" si="184"/>
        <v>0</v>
      </c>
      <c r="CQ139">
        <f t="shared" si="185"/>
        <v>0.14224004936747919</v>
      </c>
      <c r="CR139">
        <f t="shared" si="186"/>
        <v>3.0293837763265458E-2</v>
      </c>
      <c r="CS139">
        <f t="shared" si="187"/>
        <v>0.41962357297130515</v>
      </c>
      <c r="CT139">
        <f t="shared" si="188"/>
        <v>2.4683739586547366E-2</v>
      </c>
      <c r="CU139">
        <f t="shared" si="189"/>
        <v>0</v>
      </c>
      <c r="CV139">
        <f t="shared" si="190"/>
        <v>2.4683739586547366E-2</v>
      </c>
      <c r="CW139">
        <f t="shared" si="191"/>
        <v>0</v>
      </c>
      <c r="CX139">
        <f t="shared" si="192"/>
        <v>8.6393088552915789E-2</v>
      </c>
      <c r="CY139">
        <f t="shared" si="193"/>
        <v>0</v>
      </c>
      <c r="CZ139">
        <f t="shared" si="194"/>
        <v>0</v>
      </c>
      <c r="DA139">
        <f t="shared" si="195"/>
        <v>0.17278617710583158</v>
      </c>
      <c r="DB139">
        <f t="shared" si="196"/>
        <v>0</v>
      </c>
      <c r="DC139">
        <f t="shared" si="197"/>
        <v>0</v>
      </c>
      <c r="DD139">
        <f t="shared" si="198"/>
        <v>0</v>
      </c>
      <c r="DE139">
        <f t="shared" si="199"/>
        <v>0</v>
      </c>
      <c r="DF139">
        <f t="shared" si="200"/>
        <v>5.1917211228645427E-2</v>
      </c>
      <c r="DG139">
        <f t="shared" si="201"/>
        <v>1.8952854773750298E-2</v>
      </c>
      <c r="DH139">
        <f t="shared" si="202"/>
        <v>9.476427386875149E-3</v>
      </c>
      <c r="DI139">
        <f t="shared" si="203"/>
        <v>1.2341869793273683E-2</v>
      </c>
      <c r="DJ139">
        <f t="shared" si="204"/>
        <v>0</v>
      </c>
      <c r="DK139">
        <f t="shared" si="205"/>
        <v>0</v>
      </c>
      <c r="DL139">
        <f t="shared" si="206"/>
        <v>4.3196544276457895E-2</v>
      </c>
      <c r="DM139">
        <f t="shared" si="207"/>
        <v>6.1709348966368415E-3</v>
      </c>
      <c r="DN139">
        <f t="shared" si="208"/>
        <v>0.4443073125578525</v>
      </c>
      <c r="DO139">
        <f t="shared" si="209"/>
        <v>0.38876889848812096</v>
      </c>
      <c r="DP139">
        <f t="shared" si="210"/>
        <v>0.83307621104597385</v>
      </c>
      <c r="DQ139">
        <f t="shared" si="211"/>
        <v>11</v>
      </c>
      <c r="DR139" s="50">
        <f t="shared" si="212"/>
        <v>0.9570702135527337</v>
      </c>
      <c r="DS139" s="50">
        <f t="shared" si="213"/>
        <v>0.42835169767832343</v>
      </c>
      <c r="DT139">
        <f t="shared" si="214"/>
        <v>0</v>
      </c>
      <c r="DU139">
        <f t="shared" si="215"/>
        <v>0.38671414548942684</v>
      </c>
      <c r="DV139">
        <f t="shared" si="216"/>
        <v>0.17494223075326309</v>
      </c>
      <c r="DW139">
        <f t="shared" si="217"/>
        <v>0.70467147348654446</v>
      </c>
      <c r="DX139">
        <f t="shared" si="218"/>
        <v>0.1577642295455447</v>
      </c>
      <c r="DY139">
        <f t="shared" si="219"/>
        <v>0</v>
      </c>
      <c r="DZ139">
        <f t="shared" si="220"/>
        <v>0.1577642295455447</v>
      </c>
      <c r="EA139">
        <f t="shared" si="221"/>
        <v>0</v>
      </c>
      <c r="EB139">
        <f t="shared" si="222"/>
        <v>0.29833275040055174</v>
      </c>
      <c r="EC139">
        <f t="shared" si="223"/>
        <v>0</v>
      </c>
      <c r="ED139">
        <f t="shared" si="224"/>
        <v>0</v>
      </c>
      <c r="EE139">
        <f t="shared" si="225"/>
        <v>0.4286854560079153</v>
      </c>
      <c r="EF139">
        <f t="shared" si="226"/>
        <v>0</v>
      </c>
      <c r="EG139">
        <f t="shared" si="227"/>
        <v>0</v>
      </c>
      <c r="EH139">
        <f t="shared" si="228"/>
        <v>0</v>
      </c>
      <c r="EI139">
        <f t="shared" si="229"/>
        <v>0</v>
      </c>
      <c r="EJ139">
        <f t="shared" si="230"/>
        <v>0.22987260999732403</v>
      </c>
      <c r="EK139">
        <f t="shared" si="231"/>
        <v>0.13810799016190303</v>
      </c>
      <c r="EL139">
        <f t="shared" si="232"/>
        <v>9.7501352967724775E-2</v>
      </c>
      <c r="EM139">
        <f t="shared" si="233"/>
        <v>0.11132376473952349</v>
      </c>
      <c r="EN139">
        <f t="shared" si="234"/>
        <v>0</v>
      </c>
      <c r="EO139">
        <f t="shared" si="235"/>
        <v>0</v>
      </c>
      <c r="EP139">
        <f t="shared" si="236"/>
        <v>0.20936395245938302</v>
      </c>
      <c r="EQ139">
        <f t="shared" si="237"/>
        <v>7.8636316791922192E-2</v>
      </c>
      <c r="ER139">
        <f t="shared" si="238"/>
        <v>0.72958966779725176</v>
      </c>
      <c r="ES139">
        <f t="shared" si="239"/>
        <v>0.67322854621614703</v>
      </c>
      <c r="ET139">
        <f t="shared" si="240"/>
        <v>1.1499171321081891</v>
      </c>
      <c r="EU139" s="27">
        <f t="shared" si="241"/>
        <v>0</v>
      </c>
      <c r="EV139">
        <f t="shared" si="242"/>
        <v>0.14224004936747919</v>
      </c>
      <c r="EW139">
        <f t="shared" si="243"/>
        <v>3.0293837763265458E-2</v>
      </c>
      <c r="EX139">
        <f t="shared" si="244"/>
        <v>0.4443073125578525</v>
      </c>
      <c r="EY139">
        <f t="shared" si="245"/>
        <v>2.4683739586547366E-2</v>
      </c>
      <c r="EZ139">
        <f t="shared" si="246"/>
        <v>2.4683739586547366E-2</v>
      </c>
      <c r="FA139">
        <f t="shared" si="247"/>
        <v>0.17278617710583158</v>
      </c>
      <c r="FB139">
        <f t="shared" si="248"/>
        <v>0</v>
      </c>
      <c r="FC139">
        <f t="shared" si="249"/>
        <v>4.3196544276457895E-2</v>
      </c>
      <c r="FD139">
        <f t="shared" si="250"/>
        <v>4.3196544276457895E-2</v>
      </c>
      <c r="FE139">
        <f t="shared" si="251"/>
        <v>6.1709348966368415E-3</v>
      </c>
      <c r="FF139">
        <f t="shared" si="252"/>
        <v>8.6393088552915789E-2</v>
      </c>
      <c r="FG139">
        <f t="shared" si="253"/>
        <v>3.0854674483184207E-2</v>
      </c>
      <c r="FH139" s="27">
        <f t="shared" si="254"/>
        <v>0</v>
      </c>
      <c r="FI139">
        <f t="shared" si="255"/>
        <v>0.38671414548942684</v>
      </c>
      <c r="FJ139">
        <f t="shared" si="256"/>
        <v>0.17494223075326309</v>
      </c>
      <c r="FK139">
        <f t="shared" si="257"/>
        <v>0.72958966779725176</v>
      </c>
      <c r="FL139">
        <f t="shared" si="258"/>
        <v>0.1577642295455447</v>
      </c>
      <c r="FM139">
        <f t="shared" si="259"/>
        <v>0.1577642295455447</v>
      </c>
      <c r="FN139">
        <f t="shared" si="260"/>
        <v>0.4286854560079153</v>
      </c>
      <c r="FO139">
        <f t="shared" si="261"/>
        <v>0</v>
      </c>
      <c r="FP139">
        <f t="shared" si="262"/>
        <v>0.20936395245938302</v>
      </c>
      <c r="FQ139">
        <f t="shared" si="263"/>
        <v>0.20936395245938302</v>
      </c>
      <c r="FR139">
        <f t="shared" si="264"/>
        <v>7.8636316791922192E-2</v>
      </c>
      <c r="FS139">
        <f t="shared" si="265"/>
        <v>0.29833275040055174</v>
      </c>
      <c r="FT139">
        <f t="shared" si="266"/>
        <v>0.17657106051577984</v>
      </c>
    </row>
    <row r="140" spans="1:176">
      <c r="A140" t="s">
        <v>6</v>
      </c>
      <c r="B140" t="s">
        <v>100</v>
      </c>
      <c r="C140" t="s">
        <v>136</v>
      </c>
      <c r="D140" s="25" t="s">
        <v>357</v>
      </c>
      <c r="E140" s="25" t="s">
        <v>259</v>
      </c>
      <c r="F140">
        <v>3.316749585406302E-2</v>
      </c>
      <c r="G140">
        <v>1.4214641080312724E-2</v>
      </c>
      <c r="H140">
        <v>4.7382136934375735E-2</v>
      </c>
      <c r="I140">
        <v>5.6100981767180933E-3</v>
      </c>
      <c r="J140">
        <v>0.10424070125562665</v>
      </c>
      <c r="K140">
        <v>4.2643923240938159E-2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9.476427386875149E-3</v>
      </c>
      <c r="AB140">
        <v>0</v>
      </c>
      <c r="AC140">
        <v>0</v>
      </c>
      <c r="AD140">
        <v>0</v>
      </c>
      <c r="AE140">
        <v>4.7382136934375745E-3</v>
      </c>
      <c r="AF140">
        <v>0.1421464108031272</v>
      </c>
      <c r="AG140">
        <v>0.50225065150438286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1.8952854773750298E-2</v>
      </c>
      <c r="AQ140">
        <v>2.3691068467187872E-4</v>
      </c>
      <c r="AR140">
        <v>1.4214641080312724E-2</v>
      </c>
      <c r="AS140">
        <v>1.8952854773750298E-2</v>
      </c>
      <c r="AT140">
        <v>9.476427386875149E-3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4.7382136934375745E-3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4.7382136934375745E-3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1.8952854773750298E-2</v>
      </c>
      <c r="BU140">
        <v>0</v>
      </c>
      <c r="BV140">
        <v>0</v>
      </c>
      <c r="BW140">
        <v>9.476427386875149E-3</v>
      </c>
      <c r="BX140">
        <v>0</v>
      </c>
      <c r="BY140">
        <v>0</v>
      </c>
      <c r="BZ140" s="27">
        <f t="shared" si="178"/>
        <v>2</v>
      </c>
      <c r="CA140">
        <f t="shared" si="179"/>
        <v>12</v>
      </c>
      <c r="CB140">
        <f t="shared" si="180"/>
        <v>14</v>
      </c>
      <c r="CC140">
        <f>[1]!shannonweaver(J140:BT140)</f>
        <v>1.5038862095029943</v>
      </c>
      <c r="CD140">
        <f t="shared" si="181"/>
        <v>0.5698573474045151</v>
      </c>
      <c r="CE140">
        <v>2</v>
      </c>
      <c r="CN140">
        <f t="shared" si="182"/>
        <v>16</v>
      </c>
      <c r="CO140">
        <f t="shared" si="183"/>
        <v>0.10037437204546956</v>
      </c>
      <c r="CP140">
        <f t="shared" si="184"/>
        <v>3.316749585406302E-2</v>
      </c>
      <c r="CQ140">
        <f t="shared" si="185"/>
        <v>1.4214641080312724E-2</v>
      </c>
      <c r="CR140">
        <f t="shared" si="186"/>
        <v>5.2992235111093827E-2</v>
      </c>
      <c r="CS140">
        <f t="shared" si="187"/>
        <v>0.10424070125562665</v>
      </c>
      <c r="CT140">
        <f t="shared" si="188"/>
        <v>4.2643923240938159E-2</v>
      </c>
      <c r="CU140">
        <f t="shared" si="189"/>
        <v>0</v>
      </c>
      <c r="CV140">
        <f t="shared" si="190"/>
        <v>0</v>
      </c>
      <c r="CW140">
        <f t="shared" si="191"/>
        <v>0</v>
      </c>
      <c r="CX140">
        <f t="shared" si="192"/>
        <v>0</v>
      </c>
      <c r="CY140">
        <f t="shared" si="193"/>
        <v>9.476427386875149E-3</v>
      </c>
      <c r="CZ140">
        <f t="shared" si="194"/>
        <v>0</v>
      </c>
      <c r="DA140">
        <f t="shared" si="195"/>
        <v>0.64913527600094767</v>
      </c>
      <c r="DB140">
        <f t="shared" si="196"/>
        <v>0</v>
      </c>
      <c r="DC140">
        <f t="shared" si="197"/>
        <v>0</v>
      </c>
      <c r="DD140">
        <f t="shared" si="198"/>
        <v>0</v>
      </c>
      <c r="DE140">
        <f t="shared" si="199"/>
        <v>0</v>
      </c>
      <c r="DF140">
        <f t="shared" si="200"/>
        <v>4.9710207126812955E-2</v>
      </c>
      <c r="DG140">
        <f t="shared" si="201"/>
        <v>0</v>
      </c>
      <c r="DH140">
        <f t="shared" si="202"/>
        <v>5.3461641272387062E-3</v>
      </c>
      <c r="DI140">
        <f t="shared" si="203"/>
        <v>0</v>
      </c>
      <c r="DJ140">
        <f t="shared" si="204"/>
        <v>0</v>
      </c>
      <c r="DK140">
        <f t="shared" si="205"/>
        <v>0</v>
      </c>
      <c r="DL140">
        <f t="shared" si="206"/>
        <v>9.476427386875149E-3</v>
      </c>
      <c r="DM140">
        <f t="shared" si="207"/>
        <v>0</v>
      </c>
      <c r="DN140">
        <f t="shared" si="208"/>
        <v>0.14688462449656481</v>
      </c>
      <c r="DO140">
        <f t="shared" si="209"/>
        <v>0.74887467424780851</v>
      </c>
      <c r="DP140">
        <f t="shared" si="210"/>
        <v>0.89575929874437332</v>
      </c>
      <c r="DQ140">
        <f t="shared" si="211"/>
        <v>7</v>
      </c>
      <c r="DR140" s="50">
        <f t="shared" si="212"/>
        <v>0.85548480220211742</v>
      </c>
      <c r="DS140" s="50">
        <f t="shared" si="213"/>
        <v>0.32237398973853232</v>
      </c>
      <c r="DT140">
        <f t="shared" si="214"/>
        <v>0.18314152544804671</v>
      </c>
      <c r="DU140">
        <f t="shared" si="215"/>
        <v>0.11950944902403543</v>
      </c>
      <c r="DV140">
        <f t="shared" si="216"/>
        <v>0.23228363291906379</v>
      </c>
      <c r="DW140">
        <f t="shared" si="217"/>
        <v>0.32875323641158355</v>
      </c>
      <c r="DX140">
        <f t="shared" si="218"/>
        <v>0.2080006428460944</v>
      </c>
      <c r="DY140">
        <f t="shared" si="219"/>
        <v>0</v>
      </c>
      <c r="DZ140">
        <f t="shared" si="220"/>
        <v>0</v>
      </c>
      <c r="EA140">
        <f t="shared" si="221"/>
        <v>0</v>
      </c>
      <c r="EB140">
        <f t="shared" si="222"/>
        <v>0</v>
      </c>
      <c r="EC140">
        <f t="shared" si="223"/>
        <v>9.7501352967724775E-2</v>
      </c>
      <c r="ED140">
        <f t="shared" si="224"/>
        <v>0</v>
      </c>
      <c r="EE140">
        <f t="shared" si="225"/>
        <v>0.93683827111873008</v>
      </c>
      <c r="EF140">
        <f t="shared" si="226"/>
        <v>0</v>
      </c>
      <c r="EG140">
        <f t="shared" si="227"/>
        <v>0</v>
      </c>
      <c r="EH140">
        <f t="shared" si="228"/>
        <v>0</v>
      </c>
      <c r="EI140">
        <f t="shared" si="229"/>
        <v>0</v>
      </c>
      <c r="EJ140">
        <f t="shared" si="230"/>
        <v>0.22484766012535043</v>
      </c>
      <c r="EK140">
        <f t="shared" si="231"/>
        <v>0</v>
      </c>
      <c r="EL140">
        <f t="shared" si="232"/>
        <v>7.3182774903507622E-2</v>
      </c>
      <c r="EM140">
        <f t="shared" si="233"/>
        <v>0</v>
      </c>
      <c r="EN140">
        <f t="shared" si="234"/>
        <v>0</v>
      </c>
      <c r="EO140">
        <f t="shared" si="235"/>
        <v>0</v>
      </c>
      <c r="EP140">
        <f t="shared" si="236"/>
        <v>9.7501352967724775E-2</v>
      </c>
      <c r="EQ140">
        <f t="shared" si="237"/>
        <v>0</v>
      </c>
      <c r="ER140">
        <f t="shared" si="238"/>
        <v>0.39331814549752647</v>
      </c>
      <c r="ES140">
        <f t="shared" si="239"/>
        <v>1.0458991088698515</v>
      </c>
      <c r="ET140">
        <f t="shared" si="240"/>
        <v>1.2420430903833131</v>
      </c>
      <c r="EU140" s="27">
        <f t="shared" si="241"/>
        <v>3.316749585406302E-2</v>
      </c>
      <c r="EV140">
        <f t="shared" si="242"/>
        <v>1.4214641080312724E-2</v>
      </c>
      <c r="EW140">
        <f t="shared" si="243"/>
        <v>5.2992235111093827E-2</v>
      </c>
      <c r="EX140">
        <f t="shared" si="244"/>
        <v>0.14688462449656481</v>
      </c>
      <c r="EY140">
        <f t="shared" si="245"/>
        <v>2.8429282160625447E-2</v>
      </c>
      <c r="EZ140">
        <f t="shared" si="246"/>
        <v>0</v>
      </c>
      <c r="FA140">
        <f t="shared" si="247"/>
        <v>0.64913527600094767</v>
      </c>
      <c r="FB140">
        <f t="shared" si="248"/>
        <v>0</v>
      </c>
      <c r="FC140">
        <f t="shared" si="249"/>
        <v>9.476427386875149E-3</v>
      </c>
      <c r="FD140">
        <f t="shared" si="250"/>
        <v>9.476427386875149E-3</v>
      </c>
      <c r="FE140">
        <f t="shared" si="251"/>
        <v>0</v>
      </c>
      <c r="FF140">
        <f t="shared" si="252"/>
        <v>0</v>
      </c>
      <c r="FG140">
        <f t="shared" si="253"/>
        <v>6.1833688699360345E-2</v>
      </c>
      <c r="FH140" s="27">
        <f t="shared" si="254"/>
        <v>0.18314152544804671</v>
      </c>
      <c r="FI140">
        <f t="shared" si="255"/>
        <v>0.11950944902403543</v>
      </c>
      <c r="FJ140">
        <f t="shared" si="256"/>
        <v>0.23228363291906379</v>
      </c>
      <c r="FK140">
        <f t="shared" si="257"/>
        <v>0.39331814549752647</v>
      </c>
      <c r="FL140">
        <f t="shared" si="258"/>
        <v>0.16941915838116164</v>
      </c>
      <c r="FM140">
        <f t="shared" si="259"/>
        <v>0</v>
      </c>
      <c r="FN140">
        <f t="shared" si="260"/>
        <v>0.93683827111873008</v>
      </c>
      <c r="FO140">
        <f t="shared" si="261"/>
        <v>0</v>
      </c>
      <c r="FP140">
        <f t="shared" si="262"/>
        <v>9.7501352967724775E-2</v>
      </c>
      <c r="FQ140">
        <f t="shared" si="263"/>
        <v>9.7501352967724775E-2</v>
      </c>
      <c r="FR140">
        <f t="shared" si="264"/>
        <v>0</v>
      </c>
      <c r="FS140">
        <f t="shared" si="265"/>
        <v>0</v>
      </c>
      <c r="FT140">
        <f t="shared" si="266"/>
        <v>0.25130048584165093</v>
      </c>
    </row>
    <row r="141" spans="1:176">
      <c r="A141" t="s">
        <v>7</v>
      </c>
      <c r="B141" t="s">
        <v>100</v>
      </c>
      <c r="C141" t="s">
        <v>136</v>
      </c>
      <c r="D141" s="25" t="s">
        <v>357</v>
      </c>
      <c r="E141" s="25" t="s">
        <v>259</v>
      </c>
      <c r="F141">
        <v>2.6730820636193527E-2</v>
      </c>
      <c r="G141">
        <v>5.8807805399625754E-2</v>
      </c>
      <c r="H141">
        <v>0.18711574445335472</v>
      </c>
      <c r="I141">
        <v>5.6100981767180933E-3</v>
      </c>
      <c r="J141">
        <v>0.21384656508954819</v>
      </c>
      <c r="K141">
        <v>2.1384656508954825E-2</v>
      </c>
      <c r="L141">
        <v>0</v>
      </c>
      <c r="M141">
        <v>0</v>
      </c>
      <c r="N141">
        <v>2.1384656508954825E-2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1.0692328254477412E-2</v>
      </c>
      <c r="AC141">
        <v>0</v>
      </c>
      <c r="AD141">
        <v>0</v>
      </c>
      <c r="AE141">
        <v>1.0692328254477412E-2</v>
      </c>
      <c r="AF141">
        <v>1.6038492381716118E-2</v>
      </c>
      <c r="AG141">
        <v>0.3528468323977545</v>
      </c>
      <c r="AH141">
        <v>0</v>
      </c>
      <c r="AI141">
        <v>0</v>
      </c>
      <c r="AJ141">
        <v>3.207698476343223E-2</v>
      </c>
      <c r="AK141">
        <v>0</v>
      </c>
      <c r="AL141">
        <v>0</v>
      </c>
      <c r="AM141">
        <v>0</v>
      </c>
      <c r="AN141">
        <v>5.3461641272387062E-3</v>
      </c>
      <c r="AO141">
        <v>0</v>
      </c>
      <c r="AP141">
        <v>1.0692328254477412E-2</v>
      </c>
      <c r="AQ141">
        <v>2.6730820636193531E-4</v>
      </c>
      <c r="AR141">
        <v>0</v>
      </c>
      <c r="AS141">
        <v>0</v>
      </c>
      <c r="AT141">
        <v>5.3461641272387062E-3</v>
      </c>
      <c r="AU141">
        <v>1.0692328254477412E-2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5.3461641272387062E-3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5.3461641272387062E-3</v>
      </c>
      <c r="BU141">
        <v>0</v>
      </c>
      <c r="BV141">
        <v>0</v>
      </c>
      <c r="BW141">
        <v>5.3461641272387062E-3</v>
      </c>
      <c r="BX141">
        <v>0</v>
      </c>
      <c r="BY141">
        <v>0</v>
      </c>
      <c r="BZ141" s="27">
        <f t="shared" si="178"/>
        <v>3</v>
      </c>
      <c r="CA141">
        <f t="shared" si="179"/>
        <v>12</v>
      </c>
      <c r="CB141">
        <f t="shared" si="180"/>
        <v>15</v>
      </c>
      <c r="CC141">
        <f>[1]!shannonweaver(J141:BT141)</f>
        <v>1.5394508518829402</v>
      </c>
      <c r="CD141">
        <f t="shared" si="181"/>
        <v>0.5684720509451282</v>
      </c>
      <c r="CE141">
        <v>2</v>
      </c>
      <c r="CL141">
        <v>1</v>
      </c>
      <c r="CN141">
        <f t="shared" si="182"/>
        <v>17</v>
      </c>
      <c r="CO141">
        <f t="shared" si="183"/>
        <v>0.27826446866589211</v>
      </c>
      <c r="CP141">
        <f t="shared" si="184"/>
        <v>2.6730820636193527E-2</v>
      </c>
      <c r="CQ141">
        <f t="shared" si="185"/>
        <v>5.8807805399625754E-2</v>
      </c>
      <c r="CR141">
        <f t="shared" si="186"/>
        <v>0.19272584263007281</v>
      </c>
      <c r="CS141">
        <f t="shared" si="187"/>
        <v>0.21384656508954819</v>
      </c>
      <c r="CT141">
        <f t="shared" si="188"/>
        <v>2.1384656508954825E-2</v>
      </c>
      <c r="CU141">
        <f t="shared" si="189"/>
        <v>2.1384656508954825E-2</v>
      </c>
      <c r="CV141">
        <f t="shared" si="190"/>
        <v>0</v>
      </c>
      <c r="CW141">
        <f t="shared" si="191"/>
        <v>0</v>
      </c>
      <c r="CX141">
        <f t="shared" si="192"/>
        <v>0</v>
      </c>
      <c r="CY141">
        <f t="shared" si="193"/>
        <v>1.0692328254477412E-2</v>
      </c>
      <c r="CZ141">
        <f t="shared" si="194"/>
        <v>0</v>
      </c>
      <c r="DA141">
        <f t="shared" si="195"/>
        <v>0.37957765303394803</v>
      </c>
      <c r="DB141">
        <f t="shared" si="196"/>
        <v>0</v>
      </c>
      <c r="DC141">
        <f t="shared" si="197"/>
        <v>3.207698476343223E-2</v>
      </c>
      <c r="DD141">
        <f t="shared" si="198"/>
        <v>0</v>
      </c>
      <c r="DE141">
        <f t="shared" si="199"/>
        <v>0</v>
      </c>
      <c r="DF141">
        <f t="shared" si="200"/>
        <v>2.8361078447531156E-2</v>
      </c>
      <c r="DG141">
        <f t="shared" si="201"/>
        <v>0</v>
      </c>
      <c r="DH141">
        <f t="shared" si="202"/>
        <v>5.8806233460746843E-3</v>
      </c>
      <c r="DI141">
        <f t="shared" si="203"/>
        <v>1.0692328254477412E-2</v>
      </c>
      <c r="DJ141">
        <f t="shared" si="204"/>
        <v>0</v>
      </c>
      <c r="DK141">
        <f t="shared" si="205"/>
        <v>0</v>
      </c>
      <c r="DL141">
        <f t="shared" si="206"/>
        <v>5.3461641272387062E-3</v>
      </c>
      <c r="DM141">
        <f t="shared" si="207"/>
        <v>0</v>
      </c>
      <c r="DN141">
        <f t="shared" si="208"/>
        <v>0.25661587810745784</v>
      </c>
      <c r="DO141">
        <f t="shared" si="209"/>
        <v>0.46538358727612927</v>
      </c>
      <c r="DP141">
        <f t="shared" si="210"/>
        <v>0.72199946538358706</v>
      </c>
      <c r="DQ141">
        <f t="shared" si="211"/>
        <v>10</v>
      </c>
      <c r="DR141" s="50">
        <f t="shared" si="212"/>
        <v>0.85408605812640015</v>
      </c>
      <c r="DS141" s="50">
        <f t="shared" si="213"/>
        <v>0.55566432047136249</v>
      </c>
      <c r="DT141">
        <f t="shared" si="214"/>
        <v>0.16423292795682487</v>
      </c>
      <c r="DU141">
        <f t="shared" si="215"/>
        <v>0.24494524750741223</v>
      </c>
      <c r="DV141">
        <f t="shared" si="216"/>
        <v>0.45449152694874112</v>
      </c>
      <c r="DW141">
        <f t="shared" si="217"/>
        <v>0.48074005185975827</v>
      </c>
      <c r="DX141">
        <f t="shared" si="218"/>
        <v>0.14676121363762398</v>
      </c>
      <c r="DY141">
        <f t="shared" si="219"/>
        <v>0.14676121363762398</v>
      </c>
      <c r="DZ141">
        <f t="shared" si="220"/>
        <v>0</v>
      </c>
      <c r="EA141">
        <f t="shared" si="221"/>
        <v>0</v>
      </c>
      <c r="EB141">
        <f t="shared" si="222"/>
        <v>0</v>
      </c>
      <c r="EC141">
        <f t="shared" si="223"/>
        <v>0.10358887828736063</v>
      </c>
      <c r="ED141">
        <f t="shared" si="224"/>
        <v>0</v>
      </c>
      <c r="EE141">
        <f t="shared" si="225"/>
        <v>0.66378012842914003</v>
      </c>
      <c r="EF141">
        <f t="shared" si="226"/>
        <v>0</v>
      </c>
      <c r="EG141">
        <f t="shared" si="227"/>
        <v>0.18007207947015136</v>
      </c>
      <c r="EH141">
        <f t="shared" si="228"/>
        <v>0</v>
      </c>
      <c r="EI141">
        <f t="shared" si="229"/>
        <v>0</v>
      </c>
      <c r="EJ141">
        <f t="shared" si="230"/>
        <v>0.16921384797866149</v>
      </c>
      <c r="EK141">
        <f t="shared" si="231"/>
        <v>0</v>
      </c>
      <c r="EL141">
        <f t="shared" si="232"/>
        <v>7.6760581552233406E-2</v>
      </c>
      <c r="EM141">
        <f t="shared" si="233"/>
        <v>0.10358887828736063</v>
      </c>
      <c r="EN141">
        <f t="shared" si="234"/>
        <v>0</v>
      </c>
      <c r="EO141">
        <f t="shared" si="235"/>
        <v>0</v>
      </c>
      <c r="EP141">
        <f t="shared" si="236"/>
        <v>7.3182774903507622E-2</v>
      </c>
      <c r="EQ141">
        <f t="shared" si="237"/>
        <v>0</v>
      </c>
      <c r="ER141">
        <f t="shared" si="238"/>
        <v>0.53120502500760569</v>
      </c>
      <c r="ES141">
        <f t="shared" si="239"/>
        <v>0.75075403704881383</v>
      </c>
      <c r="ET141">
        <f t="shared" si="240"/>
        <v>1.0154265236307825</v>
      </c>
      <c r="EU141" s="27">
        <f t="shared" si="241"/>
        <v>2.6730820636193527E-2</v>
      </c>
      <c r="EV141">
        <f t="shared" si="242"/>
        <v>5.8807805399625754E-2</v>
      </c>
      <c r="EW141">
        <f t="shared" si="243"/>
        <v>0.19272584263007281</v>
      </c>
      <c r="EX141">
        <f t="shared" si="244"/>
        <v>0.25661587810745784</v>
      </c>
      <c r="EY141">
        <f t="shared" si="245"/>
        <v>1.6038492381716118E-2</v>
      </c>
      <c r="EZ141">
        <f t="shared" si="246"/>
        <v>0</v>
      </c>
      <c r="FA141">
        <f t="shared" si="247"/>
        <v>0.37957765303394803</v>
      </c>
      <c r="FB141">
        <f t="shared" si="248"/>
        <v>0</v>
      </c>
      <c r="FC141">
        <f t="shared" si="249"/>
        <v>5.3461641272387062E-3</v>
      </c>
      <c r="FD141">
        <f t="shared" si="250"/>
        <v>5.3461641272387062E-3</v>
      </c>
      <c r="FE141">
        <f t="shared" si="251"/>
        <v>0</v>
      </c>
      <c r="FF141">
        <f t="shared" si="252"/>
        <v>5.3461641272387062E-3</v>
      </c>
      <c r="FG141">
        <f t="shared" si="253"/>
        <v>5.9075113605987696E-2</v>
      </c>
      <c r="FH141" s="27">
        <f t="shared" si="254"/>
        <v>0.16423292795682487</v>
      </c>
      <c r="FI141">
        <f t="shared" si="255"/>
        <v>0.24494524750741223</v>
      </c>
      <c r="FJ141">
        <f t="shared" si="256"/>
        <v>0.45449152694874112</v>
      </c>
      <c r="FK141">
        <f t="shared" si="257"/>
        <v>0.53120502500760569</v>
      </c>
      <c r="FL141">
        <f t="shared" si="258"/>
        <v>0.12698416393291065</v>
      </c>
      <c r="FM141">
        <f t="shared" si="259"/>
        <v>0</v>
      </c>
      <c r="FN141">
        <f t="shared" si="260"/>
        <v>0.66378012842914003</v>
      </c>
      <c r="FO141">
        <f t="shared" si="261"/>
        <v>0</v>
      </c>
      <c r="FP141">
        <f t="shared" si="262"/>
        <v>7.3182774903507622E-2</v>
      </c>
      <c r="FQ141">
        <f t="shared" si="263"/>
        <v>7.3182774903507622E-2</v>
      </c>
      <c r="FR141">
        <f t="shared" si="264"/>
        <v>0</v>
      </c>
      <c r="FS141">
        <f t="shared" si="265"/>
        <v>7.3182774903507622E-2</v>
      </c>
      <c r="FT141">
        <f t="shared" si="266"/>
        <v>0.24551274481011773</v>
      </c>
    </row>
    <row r="142" spans="1:176">
      <c r="A142" t="s">
        <v>8</v>
      </c>
      <c r="B142" t="s">
        <v>100</v>
      </c>
      <c r="C142" t="s">
        <v>136</v>
      </c>
      <c r="D142" s="25" t="s">
        <v>357</v>
      </c>
      <c r="E142" s="25" t="s">
        <v>259</v>
      </c>
      <c r="F142">
        <v>5.8806233460746843E-3</v>
      </c>
      <c r="G142">
        <v>0.20582181711261394</v>
      </c>
      <c r="H142">
        <v>0.18229932372831525</v>
      </c>
      <c r="I142">
        <v>5.6100981767180933E-3</v>
      </c>
      <c r="J142">
        <v>0.21170244045868861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5.8806233460746843E-3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5.8806233460746843E-3</v>
      </c>
      <c r="AE142">
        <v>3.5283740076448106E-2</v>
      </c>
      <c r="AF142">
        <v>7.0567480152896225E-2</v>
      </c>
      <c r="AG142">
        <v>0.17641870038224056</v>
      </c>
      <c r="AH142">
        <v>0</v>
      </c>
      <c r="AI142">
        <v>0</v>
      </c>
      <c r="AJ142">
        <v>2.9403116730373421E-2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1.1761246692149369E-2</v>
      </c>
      <c r="AQ142">
        <v>2.9403116730373423E-4</v>
      </c>
      <c r="AR142">
        <v>0</v>
      </c>
      <c r="AS142">
        <v>0</v>
      </c>
      <c r="AT142">
        <v>5.8806233460746843E-3</v>
      </c>
      <c r="AU142">
        <v>5.8806233460746843E-3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1.1761246692149369E-2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5.8806233460746843E-3</v>
      </c>
      <c r="BK142">
        <v>0</v>
      </c>
      <c r="BL142">
        <v>0</v>
      </c>
      <c r="BM142">
        <v>1.1761246692149369E-2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1.7641870038224056E-2</v>
      </c>
      <c r="BU142">
        <v>0</v>
      </c>
      <c r="BV142">
        <v>0</v>
      </c>
      <c r="BW142">
        <v>0</v>
      </c>
      <c r="BX142">
        <v>0</v>
      </c>
      <c r="BY142">
        <v>0</v>
      </c>
      <c r="BZ142" s="27">
        <f t="shared" si="178"/>
        <v>2</v>
      </c>
      <c r="CA142">
        <f t="shared" si="179"/>
        <v>13</v>
      </c>
      <c r="CB142">
        <f t="shared" si="180"/>
        <v>15</v>
      </c>
      <c r="CC142">
        <f>[1]!shannonweaver(J142:BT142)</f>
        <v>1.8505062748768299</v>
      </c>
      <c r="CD142">
        <f t="shared" si="181"/>
        <v>0.68333529198374943</v>
      </c>
      <c r="CN142">
        <f t="shared" si="182"/>
        <v>15</v>
      </c>
      <c r="CO142">
        <f t="shared" si="183"/>
        <v>0.39961186236372198</v>
      </c>
      <c r="CP142">
        <f t="shared" si="184"/>
        <v>5.8806233460746843E-3</v>
      </c>
      <c r="CQ142">
        <f t="shared" si="185"/>
        <v>0.20582181711261394</v>
      </c>
      <c r="CR142">
        <f t="shared" si="186"/>
        <v>0.18790942190503335</v>
      </c>
      <c r="CS142">
        <f t="shared" si="187"/>
        <v>0.21170244045868861</v>
      </c>
      <c r="CT142">
        <f t="shared" si="188"/>
        <v>0</v>
      </c>
      <c r="CU142">
        <f t="shared" si="189"/>
        <v>0</v>
      </c>
      <c r="CV142">
        <f t="shared" si="190"/>
        <v>0</v>
      </c>
      <c r="CW142">
        <f t="shared" si="191"/>
        <v>0</v>
      </c>
      <c r="CX142">
        <f t="shared" si="192"/>
        <v>0</v>
      </c>
      <c r="CY142">
        <f t="shared" si="193"/>
        <v>5.8806233460746843E-3</v>
      </c>
      <c r="CZ142">
        <f t="shared" si="194"/>
        <v>0</v>
      </c>
      <c r="DA142">
        <f t="shared" si="195"/>
        <v>0.2822699206115849</v>
      </c>
      <c r="DB142">
        <f t="shared" si="196"/>
        <v>0</v>
      </c>
      <c r="DC142">
        <f t="shared" si="197"/>
        <v>2.9403116730373421E-2</v>
      </c>
      <c r="DD142">
        <f t="shared" si="198"/>
        <v>0</v>
      </c>
      <c r="DE142">
        <f t="shared" si="199"/>
        <v>0</v>
      </c>
      <c r="DF142">
        <f t="shared" si="200"/>
        <v>1.258409858922571E-2</v>
      </c>
      <c r="DG142">
        <f t="shared" si="201"/>
        <v>0</v>
      </c>
      <c r="DH142">
        <f t="shared" si="202"/>
        <v>0</v>
      </c>
      <c r="DI142">
        <f t="shared" si="203"/>
        <v>5.8806233460746843E-3</v>
      </c>
      <c r="DJ142">
        <f t="shared" si="204"/>
        <v>0</v>
      </c>
      <c r="DK142">
        <f t="shared" si="205"/>
        <v>0</v>
      </c>
      <c r="DL142">
        <f t="shared" si="206"/>
        <v>1.7641870038224053E-2</v>
      </c>
      <c r="DM142">
        <f t="shared" si="207"/>
        <v>1.7641870038224053E-2</v>
      </c>
      <c r="DN142">
        <f t="shared" si="208"/>
        <v>0.21170244045868861</v>
      </c>
      <c r="DO142">
        <f t="shared" si="209"/>
        <v>0.3942957953543077</v>
      </c>
      <c r="DP142">
        <f t="shared" si="210"/>
        <v>0.60599823581299617</v>
      </c>
      <c r="DQ142">
        <f t="shared" si="211"/>
        <v>8</v>
      </c>
      <c r="DR142" s="50">
        <f t="shared" si="212"/>
        <v>0.97311207266772881</v>
      </c>
      <c r="DS142" s="50">
        <f t="shared" si="213"/>
        <v>0.68432302960667257</v>
      </c>
      <c r="DT142">
        <f t="shared" si="214"/>
        <v>7.6760581552233406E-2</v>
      </c>
      <c r="DU142">
        <f t="shared" si="215"/>
        <v>0.47088583990207872</v>
      </c>
      <c r="DV142">
        <f t="shared" si="216"/>
        <v>0.44835665676044567</v>
      </c>
      <c r="DW142">
        <f t="shared" si="217"/>
        <v>0.47812059112642058</v>
      </c>
      <c r="DX142">
        <f t="shared" si="218"/>
        <v>0</v>
      </c>
      <c r="DY142">
        <f t="shared" si="219"/>
        <v>0</v>
      </c>
      <c r="DZ142">
        <f t="shared" si="220"/>
        <v>0</v>
      </c>
      <c r="EA142">
        <f t="shared" si="221"/>
        <v>0</v>
      </c>
      <c r="EB142">
        <f t="shared" si="222"/>
        <v>0</v>
      </c>
      <c r="EC142">
        <f t="shared" si="223"/>
        <v>7.6760581552233406E-2</v>
      </c>
      <c r="ED142">
        <f t="shared" si="224"/>
        <v>0</v>
      </c>
      <c r="EE142">
        <f t="shared" si="225"/>
        <v>0.56012347189685652</v>
      </c>
      <c r="EF142">
        <f t="shared" si="226"/>
        <v>0</v>
      </c>
      <c r="EG142">
        <f t="shared" si="227"/>
        <v>0.17232499594664649</v>
      </c>
      <c r="EH142">
        <f t="shared" si="228"/>
        <v>0</v>
      </c>
      <c r="EI142">
        <f t="shared" si="229"/>
        <v>0</v>
      </c>
      <c r="EJ142">
        <f t="shared" si="230"/>
        <v>0.11241548946331337</v>
      </c>
      <c r="EK142">
        <f t="shared" si="231"/>
        <v>0</v>
      </c>
      <c r="EL142">
        <f t="shared" si="232"/>
        <v>0</v>
      </c>
      <c r="EM142">
        <f t="shared" si="233"/>
        <v>7.6760581552233406E-2</v>
      </c>
      <c r="EN142">
        <f t="shared" si="234"/>
        <v>0</v>
      </c>
      <c r="EO142">
        <f t="shared" si="235"/>
        <v>0</v>
      </c>
      <c r="EP142">
        <f t="shared" si="236"/>
        <v>0.1332163750468825</v>
      </c>
      <c r="EQ142">
        <f t="shared" si="237"/>
        <v>0.1332163750468825</v>
      </c>
      <c r="ER142">
        <f t="shared" si="238"/>
        <v>0.47812059112642058</v>
      </c>
      <c r="ES142">
        <f t="shared" si="239"/>
        <v>0.67889030623591562</v>
      </c>
      <c r="ET142">
        <f t="shared" si="240"/>
        <v>0.89220687075113958</v>
      </c>
      <c r="EU142" s="27">
        <f t="shared" si="241"/>
        <v>5.8806233460746843E-3</v>
      </c>
      <c r="EV142">
        <f t="shared" si="242"/>
        <v>0.20582181711261394</v>
      </c>
      <c r="EW142">
        <f t="shared" si="243"/>
        <v>0.18790942190503335</v>
      </c>
      <c r="EX142">
        <f t="shared" si="244"/>
        <v>0.21170244045868861</v>
      </c>
      <c r="EY142">
        <f t="shared" si="245"/>
        <v>2.3522493384298741E-2</v>
      </c>
      <c r="EZ142">
        <f t="shared" si="246"/>
        <v>0</v>
      </c>
      <c r="FA142">
        <f t="shared" si="247"/>
        <v>0.2822699206115849</v>
      </c>
      <c r="FB142">
        <f t="shared" si="248"/>
        <v>0</v>
      </c>
      <c r="FC142">
        <f t="shared" si="249"/>
        <v>1.7641870038224053E-2</v>
      </c>
      <c r="FD142">
        <f t="shared" si="250"/>
        <v>1.7641870038224053E-2</v>
      </c>
      <c r="FE142">
        <f t="shared" si="251"/>
        <v>1.7641870038224053E-2</v>
      </c>
      <c r="FF142">
        <f t="shared" si="252"/>
        <v>0</v>
      </c>
      <c r="FG142">
        <f t="shared" si="253"/>
        <v>5.3219641281975892E-2</v>
      </c>
      <c r="FH142" s="27">
        <f t="shared" si="254"/>
        <v>7.6760581552233406E-2</v>
      </c>
      <c r="FI142">
        <f t="shared" si="255"/>
        <v>0.47088583990207872</v>
      </c>
      <c r="FJ142">
        <f t="shared" si="256"/>
        <v>0.44835665676044567</v>
      </c>
      <c r="FK142">
        <f t="shared" si="257"/>
        <v>0.47812059112642058</v>
      </c>
      <c r="FL142">
        <f t="shared" si="258"/>
        <v>0.15397817597372848</v>
      </c>
      <c r="FM142">
        <f t="shared" si="259"/>
        <v>0</v>
      </c>
      <c r="FN142">
        <f t="shared" si="260"/>
        <v>0.56012347189685652</v>
      </c>
      <c r="FO142">
        <f t="shared" si="261"/>
        <v>0</v>
      </c>
      <c r="FP142">
        <f t="shared" si="262"/>
        <v>0.1332163750468825</v>
      </c>
      <c r="FQ142">
        <f t="shared" si="263"/>
        <v>0.1332163750468825</v>
      </c>
      <c r="FR142">
        <f t="shared" si="264"/>
        <v>0.1332163750468825</v>
      </c>
      <c r="FS142">
        <f t="shared" si="265"/>
        <v>0</v>
      </c>
      <c r="FT142">
        <f t="shared" si="266"/>
        <v>0.23279068229300343</v>
      </c>
    </row>
    <row r="143" spans="1:176">
      <c r="A143" t="s">
        <v>148</v>
      </c>
      <c r="B143" t="s">
        <v>100</v>
      </c>
      <c r="C143" t="s">
        <v>136</v>
      </c>
      <c r="D143" s="25" t="s">
        <v>357</v>
      </c>
      <c r="E143" s="25" t="s">
        <v>259</v>
      </c>
      <c r="F143">
        <v>1.0576414595452143E-2</v>
      </c>
      <c r="G143">
        <v>0.12162876784769966</v>
      </c>
      <c r="H143">
        <v>8.4611316763617175E-2</v>
      </c>
      <c r="I143">
        <v>5.6100981767180933E-3</v>
      </c>
      <c r="J143">
        <v>0.22210470650449499</v>
      </c>
      <c r="K143">
        <v>4.2305658381808574E-2</v>
      </c>
      <c r="L143">
        <v>0</v>
      </c>
      <c r="M143">
        <v>0</v>
      </c>
      <c r="N143">
        <v>5.2882072977260717E-3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5.2882072977260717E-3</v>
      </c>
      <c r="AF143">
        <v>9.5187731359069314E-2</v>
      </c>
      <c r="AG143">
        <v>0.34373347435219465</v>
      </c>
      <c r="AH143">
        <v>0</v>
      </c>
      <c r="AI143">
        <v>0</v>
      </c>
      <c r="AJ143">
        <v>3.7017451084082498E-2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5.2882072977260719E-4</v>
      </c>
      <c r="AR143">
        <v>0</v>
      </c>
      <c r="AS143">
        <v>0</v>
      </c>
      <c r="AT143">
        <v>0</v>
      </c>
      <c r="AU143">
        <v>1.0576414595452143E-2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1.0576414595452143E-2</v>
      </c>
      <c r="BC143">
        <v>5.2882072977260717E-3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5.2882072977260717E-3</v>
      </c>
      <c r="BU143">
        <v>0</v>
      </c>
      <c r="BV143">
        <v>0</v>
      </c>
      <c r="BW143">
        <v>0</v>
      </c>
      <c r="BX143">
        <v>0</v>
      </c>
      <c r="BY143">
        <v>0</v>
      </c>
      <c r="BZ143" s="27">
        <f t="shared" si="178"/>
        <v>3</v>
      </c>
      <c r="CA143">
        <f t="shared" si="179"/>
        <v>9</v>
      </c>
      <c r="CB143">
        <f t="shared" si="180"/>
        <v>12</v>
      </c>
      <c r="CC143">
        <f>[1]!shannonweaver(J143:BT143)</f>
        <v>1.5330449005916797</v>
      </c>
      <c r="CD143">
        <f t="shared" si="181"/>
        <v>0.61694265284471406</v>
      </c>
      <c r="CE143">
        <v>1</v>
      </c>
      <c r="CL143">
        <v>1</v>
      </c>
      <c r="CN143">
        <f t="shared" si="182"/>
        <v>13</v>
      </c>
      <c r="CO143">
        <f t="shared" si="183"/>
        <v>0.22242659738348708</v>
      </c>
      <c r="CP143">
        <f t="shared" si="184"/>
        <v>1.0576414595452143E-2</v>
      </c>
      <c r="CQ143">
        <f t="shared" si="185"/>
        <v>0.12162876784769966</v>
      </c>
      <c r="CR143">
        <f t="shared" si="186"/>
        <v>9.0221414940335268E-2</v>
      </c>
      <c r="CS143">
        <f t="shared" si="187"/>
        <v>0.22210470650449499</v>
      </c>
      <c r="CT143">
        <f t="shared" si="188"/>
        <v>4.2305658381808574E-2</v>
      </c>
      <c r="CU143">
        <f t="shared" si="189"/>
        <v>5.2882072977260717E-3</v>
      </c>
      <c r="CV143">
        <f t="shared" si="190"/>
        <v>0</v>
      </c>
      <c r="CW143">
        <f t="shared" si="191"/>
        <v>0</v>
      </c>
      <c r="CX143">
        <f t="shared" si="192"/>
        <v>0</v>
      </c>
      <c r="CY143">
        <f t="shared" si="193"/>
        <v>0</v>
      </c>
      <c r="CZ143">
        <f t="shared" si="194"/>
        <v>0</v>
      </c>
      <c r="DA143">
        <f t="shared" si="195"/>
        <v>0.44420941300899003</v>
      </c>
      <c r="DB143">
        <f t="shared" si="196"/>
        <v>0</v>
      </c>
      <c r="DC143">
        <f t="shared" si="197"/>
        <v>3.7017451084082498E-2</v>
      </c>
      <c r="DD143">
        <f t="shared" si="198"/>
        <v>0</v>
      </c>
      <c r="DE143">
        <f t="shared" si="199"/>
        <v>0</v>
      </c>
      <c r="DF143">
        <f t="shared" si="200"/>
        <v>2.3016327670361166E-2</v>
      </c>
      <c r="DG143">
        <f t="shared" si="201"/>
        <v>0</v>
      </c>
      <c r="DH143">
        <f t="shared" si="202"/>
        <v>1.1104941699056079E-2</v>
      </c>
      <c r="DI143">
        <f t="shared" si="203"/>
        <v>1.0576414595452143E-2</v>
      </c>
      <c r="DJ143">
        <f t="shared" si="204"/>
        <v>0</v>
      </c>
      <c r="DK143">
        <f t="shared" si="205"/>
        <v>0</v>
      </c>
      <c r="DL143">
        <f t="shared" si="206"/>
        <v>1.5864621893178214E-2</v>
      </c>
      <c r="DM143">
        <f t="shared" si="207"/>
        <v>0</v>
      </c>
      <c r="DN143">
        <f t="shared" si="208"/>
        <v>0.26969857218402959</v>
      </c>
      <c r="DO143">
        <f t="shared" si="209"/>
        <v>0.51348492860920159</v>
      </c>
      <c r="DP143">
        <f t="shared" si="210"/>
        <v>0.78318350079323107</v>
      </c>
      <c r="DQ143">
        <f t="shared" si="211"/>
        <v>9</v>
      </c>
      <c r="DR143" s="50">
        <f t="shared" si="212"/>
        <v>0.9034341216353855</v>
      </c>
      <c r="DS143" s="50">
        <f t="shared" si="213"/>
        <v>0.49112843496257425</v>
      </c>
      <c r="DT143">
        <f t="shared" si="214"/>
        <v>0.10302384777733983</v>
      </c>
      <c r="DU143">
        <f t="shared" si="215"/>
        <v>0.35624040803667006</v>
      </c>
      <c r="DV143">
        <f t="shared" si="216"/>
        <v>0.30507928310521432</v>
      </c>
      <c r="DW143">
        <f t="shared" si="217"/>
        <v>0.49074133165349576</v>
      </c>
      <c r="DX143">
        <f t="shared" si="218"/>
        <v>0.20716198079512538</v>
      </c>
      <c r="DY143">
        <f t="shared" si="219"/>
        <v>7.2784307308144419E-2</v>
      </c>
      <c r="DZ143">
        <f t="shared" si="220"/>
        <v>0</v>
      </c>
      <c r="EA143">
        <f t="shared" si="221"/>
        <v>0</v>
      </c>
      <c r="EB143">
        <f t="shared" si="222"/>
        <v>0</v>
      </c>
      <c r="EC143">
        <f t="shared" si="223"/>
        <v>0</v>
      </c>
      <c r="ED143">
        <f t="shared" si="224"/>
        <v>0</v>
      </c>
      <c r="EE143">
        <f t="shared" si="225"/>
        <v>0.72949115414468546</v>
      </c>
      <c r="EF143">
        <f t="shared" si="226"/>
        <v>0</v>
      </c>
      <c r="EG143">
        <f t="shared" si="227"/>
        <v>0.19360643871186092</v>
      </c>
      <c r="EH143">
        <f t="shared" si="228"/>
        <v>0</v>
      </c>
      <c r="EI143">
        <f t="shared" si="229"/>
        <v>0</v>
      </c>
      <c r="EJ143">
        <f t="shared" si="230"/>
        <v>0.15229941460572965</v>
      </c>
      <c r="EK143">
        <f t="shared" si="231"/>
        <v>0</v>
      </c>
      <c r="EL143">
        <f t="shared" si="232"/>
        <v>0.10557600810275707</v>
      </c>
      <c r="EM143">
        <f t="shared" si="233"/>
        <v>0.10302384777733983</v>
      </c>
      <c r="EN143">
        <f t="shared" si="234"/>
        <v>0</v>
      </c>
      <c r="EO143">
        <f t="shared" si="235"/>
        <v>0</v>
      </c>
      <c r="EP143">
        <f t="shared" si="236"/>
        <v>0.12629027862333361</v>
      </c>
      <c r="EQ143">
        <f t="shared" si="237"/>
        <v>0</v>
      </c>
      <c r="ER143">
        <f t="shared" si="238"/>
        <v>0.54606102764980324</v>
      </c>
      <c r="ES143">
        <f t="shared" si="239"/>
        <v>0.7988847273045776</v>
      </c>
      <c r="ET143">
        <f t="shared" si="240"/>
        <v>1.0864436555503487</v>
      </c>
      <c r="EU143" s="27">
        <f t="shared" si="241"/>
        <v>1.0576414595452143E-2</v>
      </c>
      <c r="EV143">
        <f t="shared" si="242"/>
        <v>0.12162876784769966</v>
      </c>
      <c r="EW143">
        <f t="shared" si="243"/>
        <v>9.0221414940335268E-2</v>
      </c>
      <c r="EX143">
        <f t="shared" si="244"/>
        <v>0.26969857218402959</v>
      </c>
      <c r="EY143">
        <f t="shared" si="245"/>
        <v>5.2882072977260717E-3</v>
      </c>
      <c r="EZ143">
        <f t="shared" si="246"/>
        <v>0</v>
      </c>
      <c r="FA143">
        <f t="shared" si="247"/>
        <v>0.44420941300899003</v>
      </c>
      <c r="FB143">
        <f t="shared" si="248"/>
        <v>0</v>
      </c>
      <c r="FC143">
        <f t="shared" si="249"/>
        <v>1.5864621893178214E-2</v>
      </c>
      <c r="FD143">
        <f t="shared" si="250"/>
        <v>1.5864621893178214E-2</v>
      </c>
      <c r="FE143">
        <f t="shared" si="251"/>
        <v>0</v>
      </c>
      <c r="FF143">
        <f t="shared" si="252"/>
        <v>0</v>
      </c>
      <c r="FG143">
        <f t="shared" si="253"/>
        <v>4.8122686409307253E-2</v>
      </c>
      <c r="FH143" s="27">
        <f t="shared" si="254"/>
        <v>0.10302384777733983</v>
      </c>
      <c r="FI143">
        <f t="shared" si="255"/>
        <v>0.35624040803667006</v>
      </c>
      <c r="FJ143">
        <f t="shared" si="256"/>
        <v>0.30507928310521432</v>
      </c>
      <c r="FK143">
        <f t="shared" si="257"/>
        <v>0.54606102764980324</v>
      </c>
      <c r="FL143">
        <f t="shared" si="258"/>
        <v>7.2784307308144419E-2</v>
      </c>
      <c r="FM143">
        <f t="shared" si="259"/>
        <v>0</v>
      </c>
      <c r="FN143">
        <f t="shared" si="260"/>
        <v>0.72949115414468546</v>
      </c>
      <c r="FO143">
        <f t="shared" si="261"/>
        <v>0</v>
      </c>
      <c r="FP143">
        <f t="shared" si="262"/>
        <v>0.12629027862333361</v>
      </c>
      <c r="FQ143">
        <f t="shared" si="263"/>
        <v>0.12629027862333361</v>
      </c>
      <c r="FR143">
        <f t="shared" si="264"/>
        <v>0</v>
      </c>
      <c r="FS143">
        <f t="shared" si="265"/>
        <v>0</v>
      </c>
      <c r="FT143">
        <f t="shared" si="266"/>
        <v>0.22116750214661315</v>
      </c>
    </row>
    <row r="144" spans="1:176">
      <c r="A144" t="s">
        <v>149</v>
      </c>
      <c r="B144" t="s">
        <v>100</v>
      </c>
      <c r="C144" t="s">
        <v>136</v>
      </c>
      <c r="D144" s="25" t="s">
        <v>357</v>
      </c>
      <c r="E144" s="25" t="s">
        <v>259</v>
      </c>
      <c r="F144">
        <v>2.2209883398112158E-2</v>
      </c>
      <c r="G144">
        <v>0.12798445308162135</v>
      </c>
      <c r="H144">
        <v>0.11104941699056081</v>
      </c>
      <c r="I144">
        <v>5.6100981767180933E-3</v>
      </c>
      <c r="J144">
        <v>0.15546918378678515</v>
      </c>
      <c r="K144">
        <v>5.5524708495280394E-3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5.5524708495280394E-3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5.5524708495280394E-3</v>
      </c>
      <c r="AE144">
        <v>0</v>
      </c>
      <c r="AF144">
        <v>0.11104941699056081</v>
      </c>
      <c r="AG144">
        <v>0.2831760133259299</v>
      </c>
      <c r="AH144">
        <v>0</v>
      </c>
      <c r="AI144">
        <v>0</v>
      </c>
      <c r="AJ144">
        <v>3.3314825097168238E-2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2.2209883398112158E-2</v>
      </c>
      <c r="AQ144">
        <v>2.7762354247640197E-4</v>
      </c>
      <c r="AR144">
        <v>0</v>
      </c>
      <c r="AS144">
        <v>0</v>
      </c>
      <c r="AT144">
        <v>1.1104941699056079E-2</v>
      </c>
      <c r="AU144">
        <v>1.6657412548584122E-2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1.1104941699056079E-2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5.5524708495280394E-3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4.4419766796224315E-2</v>
      </c>
      <c r="BU144">
        <v>0</v>
      </c>
      <c r="BV144">
        <v>1.6657412548584122E-2</v>
      </c>
      <c r="BW144">
        <v>0</v>
      </c>
      <c r="BX144">
        <v>1.1104941699056079E-2</v>
      </c>
      <c r="BY144">
        <v>0</v>
      </c>
      <c r="BZ144" s="27">
        <f t="shared" si="178"/>
        <v>3</v>
      </c>
      <c r="CA144">
        <f t="shared" si="179"/>
        <v>11</v>
      </c>
      <c r="CB144">
        <f t="shared" si="180"/>
        <v>14</v>
      </c>
      <c r="CC144">
        <f>[1]!shannonweaver(J144:BT144)</f>
        <v>1.7865138654157093</v>
      </c>
      <c r="CD144">
        <f t="shared" si="181"/>
        <v>0.67695151801653386</v>
      </c>
      <c r="CE144">
        <v>1</v>
      </c>
      <c r="CL144">
        <v>1</v>
      </c>
      <c r="CN144">
        <f t="shared" si="182"/>
        <v>15</v>
      </c>
      <c r="CO144">
        <f t="shared" si="183"/>
        <v>0.26685385164701242</v>
      </c>
      <c r="CP144">
        <f t="shared" si="184"/>
        <v>2.2209883398112158E-2</v>
      </c>
      <c r="CQ144">
        <f t="shared" si="185"/>
        <v>0.12798445308162135</v>
      </c>
      <c r="CR144">
        <f t="shared" si="186"/>
        <v>0.1166595151672789</v>
      </c>
      <c r="CS144">
        <f t="shared" si="187"/>
        <v>0.15546918378678515</v>
      </c>
      <c r="CT144">
        <f t="shared" si="188"/>
        <v>5.5524708495280394E-3</v>
      </c>
      <c r="CU144">
        <f t="shared" si="189"/>
        <v>0</v>
      </c>
      <c r="CV144">
        <f t="shared" si="190"/>
        <v>0</v>
      </c>
      <c r="CW144">
        <f t="shared" si="191"/>
        <v>0</v>
      </c>
      <c r="CX144">
        <f t="shared" si="192"/>
        <v>0</v>
      </c>
      <c r="CY144">
        <f t="shared" si="193"/>
        <v>5.5524708495280394E-3</v>
      </c>
      <c r="CZ144">
        <f t="shared" si="194"/>
        <v>0</v>
      </c>
      <c r="DA144">
        <f t="shared" si="195"/>
        <v>0.39422543031649071</v>
      </c>
      <c r="DB144">
        <f t="shared" si="196"/>
        <v>0</v>
      </c>
      <c r="DC144">
        <f t="shared" si="197"/>
        <v>3.3314825097168238E-2</v>
      </c>
      <c r="DD144">
        <f t="shared" si="198"/>
        <v>0</v>
      </c>
      <c r="DE144">
        <f t="shared" si="199"/>
        <v>0</v>
      </c>
      <c r="DF144">
        <f t="shared" si="200"/>
        <v>2.8267853761397808E-2</v>
      </c>
      <c r="DG144">
        <f t="shared" si="201"/>
        <v>0</v>
      </c>
      <c r="DH144">
        <f t="shared" si="202"/>
        <v>1.7341040462427744E-2</v>
      </c>
      <c r="DI144">
        <f t="shared" si="203"/>
        <v>1.6657412548584122E-2</v>
      </c>
      <c r="DJ144">
        <f t="shared" si="204"/>
        <v>0</v>
      </c>
      <c r="DK144">
        <f t="shared" si="205"/>
        <v>0</v>
      </c>
      <c r="DL144">
        <f t="shared" si="206"/>
        <v>1.6657412548584119E-2</v>
      </c>
      <c r="DM144">
        <f t="shared" si="207"/>
        <v>5.5524708495280394E-3</v>
      </c>
      <c r="DN144">
        <f t="shared" si="208"/>
        <v>0.16102165463631318</v>
      </c>
      <c r="DO144">
        <f t="shared" si="209"/>
        <v>0.54997223764575209</v>
      </c>
      <c r="DP144">
        <f t="shared" si="210"/>
        <v>0.71099389228206533</v>
      </c>
      <c r="DQ144">
        <f t="shared" si="211"/>
        <v>10</v>
      </c>
      <c r="DR144" s="50">
        <f t="shared" si="212"/>
        <v>0.96626863190792567</v>
      </c>
      <c r="DS144" s="50">
        <f t="shared" si="213"/>
        <v>0.54285072260801681</v>
      </c>
      <c r="DT144">
        <f t="shared" si="214"/>
        <v>0.14958705035644371</v>
      </c>
      <c r="DU144">
        <f t="shared" si="215"/>
        <v>0.36585640127440705</v>
      </c>
      <c r="DV144">
        <f t="shared" si="216"/>
        <v>0.34857042805250671</v>
      </c>
      <c r="DW144">
        <f t="shared" si="217"/>
        <v>0.40530145172622711</v>
      </c>
      <c r="DX144">
        <f t="shared" si="218"/>
        <v>7.4584033379625297E-2</v>
      </c>
      <c r="DY144">
        <f t="shared" si="219"/>
        <v>0</v>
      </c>
      <c r="DZ144">
        <f t="shared" si="220"/>
        <v>0</v>
      </c>
      <c r="EA144">
        <f t="shared" si="221"/>
        <v>0</v>
      </c>
      <c r="EB144">
        <f t="shared" si="222"/>
        <v>0</v>
      </c>
      <c r="EC144">
        <f t="shared" si="223"/>
        <v>7.4584033379625297E-2</v>
      </c>
      <c r="ED144">
        <f t="shared" si="224"/>
        <v>0</v>
      </c>
      <c r="EE144">
        <f t="shared" si="225"/>
        <v>0.6788183128951526</v>
      </c>
      <c r="EF144">
        <f t="shared" si="226"/>
        <v>0</v>
      </c>
      <c r="EG144">
        <f t="shared" si="227"/>
        <v>0.18355244996991613</v>
      </c>
      <c r="EH144">
        <f t="shared" si="228"/>
        <v>0</v>
      </c>
      <c r="EI144">
        <f t="shared" si="229"/>
        <v>0</v>
      </c>
      <c r="EJ144">
        <f t="shared" si="230"/>
        <v>0.16893283005442436</v>
      </c>
      <c r="EK144">
        <f t="shared" si="231"/>
        <v>0</v>
      </c>
      <c r="EL144">
        <f t="shared" si="232"/>
        <v>0.13206897896081982</v>
      </c>
      <c r="EM144">
        <f t="shared" si="233"/>
        <v>0.12942462256296713</v>
      </c>
      <c r="EN144">
        <f t="shared" si="234"/>
        <v>0</v>
      </c>
      <c r="EO144">
        <f t="shared" si="235"/>
        <v>0</v>
      </c>
      <c r="EP144">
        <f t="shared" si="236"/>
        <v>0.12942462256296708</v>
      </c>
      <c r="EQ144">
        <f t="shared" si="237"/>
        <v>7.4584033379625297E-2</v>
      </c>
      <c r="ER144">
        <f t="shared" si="238"/>
        <v>0.41290844759943435</v>
      </c>
      <c r="ES144">
        <f t="shared" si="239"/>
        <v>0.835453971840599</v>
      </c>
      <c r="ET144">
        <f t="shared" si="240"/>
        <v>1.0032165489685805</v>
      </c>
      <c r="EU144" s="27">
        <f t="shared" si="241"/>
        <v>2.2209883398112158E-2</v>
      </c>
      <c r="EV144">
        <f t="shared" si="242"/>
        <v>0.12798445308162135</v>
      </c>
      <c r="EW144">
        <f t="shared" si="243"/>
        <v>0.1166595151672789</v>
      </c>
      <c r="EX144">
        <f t="shared" si="244"/>
        <v>0.16102165463631318</v>
      </c>
      <c r="EY144">
        <f t="shared" si="245"/>
        <v>4.9972237645752357E-2</v>
      </c>
      <c r="EZ144">
        <f t="shared" si="246"/>
        <v>0</v>
      </c>
      <c r="FA144">
        <f t="shared" si="247"/>
        <v>0.39422543031649071</v>
      </c>
      <c r="FB144">
        <f t="shared" si="248"/>
        <v>0</v>
      </c>
      <c r="FC144">
        <f t="shared" si="249"/>
        <v>1.6657412548584119E-2</v>
      </c>
      <c r="FD144">
        <f t="shared" si="250"/>
        <v>1.6657412548584119E-2</v>
      </c>
      <c r="FE144">
        <f t="shared" si="251"/>
        <v>5.5524708495280394E-3</v>
      </c>
      <c r="FF144">
        <f t="shared" si="252"/>
        <v>0</v>
      </c>
      <c r="FG144">
        <f t="shared" si="253"/>
        <v>8.3564686285396997E-2</v>
      </c>
      <c r="FH144" s="27">
        <f t="shared" si="254"/>
        <v>0.14958705035644371</v>
      </c>
      <c r="FI144">
        <f t="shared" si="255"/>
        <v>0.36585640127440705</v>
      </c>
      <c r="FJ144">
        <f t="shared" si="256"/>
        <v>0.34857042805250671</v>
      </c>
      <c r="FK144">
        <f t="shared" si="257"/>
        <v>0.41290844759943435</v>
      </c>
      <c r="FL144">
        <f t="shared" si="258"/>
        <v>0.22544970631124922</v>
      </c>
      <c r="FM144">
        <f t="shared" si="259"/>
        <v>0</v>
      </c>
      <c r="FN144">
        <f t="shared" si="260"/>
        <v>0.6788183128951526</v>
      </c>
      <c r="FO144">
        <f t="shared" si="261"/>
        <v>0</v>
      </c>
      <c r="FP144">
        <f t="shared" si="262"/>
        <v>0.12942462256296708</v>
      </c>
      <c r="FQ144">
        <f t="shared" si="263"/>
        <v>0.12942462256296708</v>
      </c>
      <c r="FR144">
        <f t="shared" si="264"/>
        <v>7.4584033379625297E-2</v>
      </c>
      <c r="FS144">
        <f t="shared" si="265"/>
        <v>0</v>
      </c>
      <c r="FT144">
        <f t="shared" si="266"/>
        <v>0.29326104126911035</v>
      </c>
    </row>
    <row r="145" spans="1:176">
      <c r="A145" t="s">
        <v>416</v>
      </c>
      <c r="B145" t="s">
        <v>100</v>
      </c>
      <c r="C145" t="s">
        <v>136</v>
      </c>
      <c r="D145" s="25" t="s">
        <v>357</v>
      </c>
      <c r="E145" s="25" t="s">
        <v>259</v>
      </c>
      <c r="F145">
        <v>2.312138728323699E-2</v>
      </c>
      <c r="G145">
        <v>7.5144508670520221E-2</v>
      </c>
      <c r="H145">
        <v>0.21387283236994215</v>
      </c>
      <c r="I145">
        <v>5.6100981767180933E-3</v>
      </c>
      <c r="J145">
        <v>0.28901734104046228</v>
      </c>
      <c r="K145">
        <v>1.7341040462427744E-2</v>
      </c>
      <c r="L145">
        <v>0</v>
      </c>
      <c r="M145">
        <v>0</v>
      </c>
      <c r="N145">
        <v>1.1560693641618495E-2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5.7803468208092474E-3</v>
      </c>
      <c r="AF145">
        <v>3.4682080924855481E-2</v>
      </c>
      <c r="AG145">
        <v>0.2774566473988439</v>
      </c>
      <c r="AH145">
        <v>0</v>
      </c>
      <c r="AI145">
        <v>0</v>
      </c>
      <c r="AJ145">
        <v>1.1560693641618495E-2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5.7803468208092474E-3</v>
      </c>
      <c r="AQ145">
        <v>0</v>
      </c>
      <c r="AR145">
        <v>0</v>
      </c>
      <c r="AS145">
        <v>0</v>
      </c>
      <c r="AT145">
        <v>1.7341040462427744E-2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5.7803468208092474E-3</v>
      </c>
      <c r="BC145">
        <v>5.7803468208092474E-3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5.7803468208092474E-3</v>
      </c>
      <c r="BU145">
        <v>0</v>
      </c>
      <c r="BV145">
        <v>0</v>
      </c>
      <c r="BW145">
        <v>0</v>
      </c>
      <c r="BX145">
        <v>0</v>
      </c>
      <c r="BY145">
        <v>0</v>
      </c>
      <c r="BZ145" s="27">
        <f t="shared" si="178"/>
        <v>3</v>
      </c>
      <c r="CA145">
        <f t="shared" si="179"/>
        <v>9</v>
      </c>
      <c r="CB145">
        <f t="shared" si="180"/>
        <v>12</v>
      </c>
      <c r="CC145">
        <f>[1]!shannonweaver(J145:BT145)</f>
        <v>1.4048914085350348</v>
      </c>
      <c r="CD145">
        <f t="shared" si="181"/>
        <v>0.56536989373620661</v>
      </c>
      <c r="CN145">
        <f t="shared" si="182"/>
        <v>12</v>
      </c>
      <c r="CO145">
        <f t="shared" si="183"/>
        <v>0.31774882650041747</v>
      </c>
      <c r="CP145">
        <f t="shared" si="184"/>
        <v>2.312138728323699E-2</v>
      </c>
      <c r="CQ145">
        <f t="shared" si="185"/>
        <v>7.5144508670520221E-2</v>
      </c>
      <c r="CR145">
        <f t="shared" si="186"/>
        <v>0.21948293054666024</v>
      </c>
      <c r="CS145">
        <f t="shared" si="187"/>
        <v>0.28901734104046228</v>
      </c>
      <c r="CT145">
        <f t="shared" si="188"/>
        <v>1.7341040462427744E-2</v>
      </c>
      <c r="CU145">
        <f t="shared" si="189"/>
        <v>1.1560693641618495E-2</v>
      </c>
      <c r="CV145">
        <f t="shared" si="190"/>
        <v>0</v>
      </c>
      <c r="CW145">
        <f t="shared" si="191"/>
        <v>0</v>
      </c>
      <c r="CX145">
        <f t="shared" si="192"/>
        <v>0</v>
      </c>
      <c r="CY145">
        <f t="shared" si="193"/>
        <v>0</v>
      </c>
      <c r="CZ145">
        <f t="shared" si="194"/>
        <v>0</v>
      </c>
      <c r="DA145">
        <f t="shared" si="195"/>
        <v>0.31791907514450862</v>
      </c>
      <c r="DB145">
        <f t="shared" si="196"/>
        <v>0</v>
      </c>
      <c r="DC145">
        <f t="shared" si="197"/>
        <v>1.1560693641618495E-2</v>
      </c>
      <c r="DD145">
        <f t="shared" si="198"/>
        <v>0</v>
      </c>
      <c r="DE145">
        <f t="shared" si="199"/>
        <v>0</v>
      </c>
      <c r="DF145">
        <f t="shared" si="200"/>
        <v>9.799936699371993E-2</v>
      </c>
      <c r="DG145">
        <f t="shared" si="201"/>
        <v>0</v>
      </c>
      <c r="DH145">
        <f t="shared" si="202"/>
        <v>0</v>
      </c>
      <c r="DI145">
        <f t="shared" si="203"/>
        <v>0</v>
      </c>
      <c r="DJ145">
        <f t="shared" si="204"/>
        <v>0</v>
      </c>
      <c r="DK145">
        <f t="shared" si="205"/>
        <v>0</v>
      </c>
      <c r="DL145">
        <f t="shared" si="206"/>
        <v>1.1560693641618495E-2</v>
      </c>
      <c r="DM145">
        <f t="shared" si="207"/>
        <v>0</v>
      </c>
      <c r="DN145">
        <f t="shared" si="208"/>
        <v>0.31791907514450851</v>
      </c>
      <c r="DO145">
        <f t="shared" si="209"/>
        <v>0.36994219653179183</v>
      </c>
      <c r="DP145">
        <f t="shared" si="210"/>
        <v>0.68786127167630062</v>
      </c>
      <c r="DQ145">
        <f t="shared" si="211"/>
        <v>7</v>
      </c>
      <c r="DR145" s="50">
        <f t="shared" si="212"/>
        <v>0.85095573105441902</v>
      </c>
      <c r="DS145" s="50">
        <f t="shared" si="213"/>
        <v>0.59884899970739114</v>
      </c>
      <c r="DT145">
        <f t="shared" si="214"/>
        <v>0.15264932839526515</v>
      </c>
      <c r="DU145">
        <f t="shared" si="215"/>
        <v>0.2776797183051492</v>
      </c>
      <c r="DV145">
        <f t="shared" si="216"/>
        <v>0.48758089101965002</v>
      </c>
      <c r="DW145">
        <f t="shared" si="217"/>
        <v>0.56759216833916992</v>
      </c>
      <c r="DX145">
        <f t="shared" si="218"/>
        <v>0.13206897896081982</v>
      </c>
      <c r="DY145">
        <f t="shared" si="219"/>
        <v>0.10772892026025575</v>
      </c>
      <c r="DZ145">
        <f t="shared" si="220"/>
        <v>0</v>
      </c>
      <c r="EA145">
        <f t="shared" si="221"/>
        <v>0</v>
      </c>
      <c r="EB145">
        <f t="shared" si="222"/>
        <v>0</v>
      </c>
      <c r="EC145">
        <f t="shared" si="223"/>
        <v>0</v>
      </c>
      <c r="ED145">
        <f t="shared" si="224"/>
        <v>0</v>
      </c>
      <c r="EE145">
        <f t="shared" si="225"/>
        <v>0.59903181329682376</v>
      </c>
      <c r="EF145">
        <f t="shared" si="226"/>
        <v>0</v>
      </c>
      <c r="EG145">
        <f t="shared" si="227"/>
        <v>0.10772892026025575</v>
      </c>
      <c r="EH145">
        <f t="shared" si="228"/>
        <v>0</v>
      </c>
      <c r="EI145">
        <f t="shared" si="229"/>
        <v>0</v>
      </c>
      <c r="EJ145">
        <f t="shared" si="230"/>
        <v>0.31840118334409884</v>
      </c>
      <c r="EK145">
        <f t="shared" si="231"/>
        <v>0</v>
      </c>
      <c r="EL145">
        <f t="shared" si="232"/>
        <v>0</v>
      </c>
      <c r="EM145">
        <f t="shared" si="233"/>
        <v>0</v>
      </c>
      <c r="EN145">
        <f t="shared" si="234"/>
        <v>0</v>
      </c>
      <c r="EO145">
        <f t="shared" si="235"/>
        <v>0</v>
      </c>
      <c r="EP145">
        <f t="shared" si="236"/>
        <v>0.10772892026025575</v>
      </c>
      <c r="EQ145">
        <f t="shared" si="237"/>
        <v>0</v>
      </c>
      <c r="ER145">
        <f t="shared" si="238"/>
        <v>0.59903181329682376</v>
      </c>
      <c r="ES145">
        <f t="shared" si="239"/>
        <v>0.65382719876562556</v>
      </c>
      <c r="ET145">
        <f t="shared" si="240"/>
        <v>0.97798632304358568</v>
      </c>
      <c r="EU145" s="27">
        <f t="shared" si="241"/>
        <v>2.312138728323699E-2</v>
      </c>
      <c r="EV145">
        <f t="shared" si="242"/>
        <v>7.5144508670520221E-2</v>
      </c>
      <c r="EW145">
        <f t="shared" si="243"/>
        <v>0.21948293054666024</v>
      </c>
      <c r="EX145">
        <f t="shared" si="244"/>
        <v>0.31791907514450851</v>
      </c>
      <c r="EY145">
        <f t="shared" si="245"/>
        <v>5.7803468208092474E-3</v>
      </c>
      <c r="EZ145">
        <f t="shared" si="246"/>
        <v>0</v>
      </c>
      <c r="FA145">
        <f t="shared" si="247"/>
        <v>0.31791907514450862</v>
      </c>
      <c r="FB145">
        <f t="shared" si="248"/>
        <v>0</v>
      </c>
      <c r="FC145">
        <f t="shared" si="249"/>
        <v>1.1560693641618495E-2</v>
      </c>
      <c r="FD145">
        <f t="shared" si="250"/>
        <v>1.1560693641618495E-2</v>
      </c>
      <c r="FE145">
        <f t="shared" si="251"/>
        <v>0</v>
      </c>
      <c r="FF145">
        <f t="shared" si="252"/>
        <v>0</v>
      </c>
      <c r="FG145">
        <f t="shared" si="253"/>
        <v>3.4682080924855488E-2</v>
      </c>
      <c r="FH145" s="27">
        <f t="shared" si="254"/>
        <v>0.15264932839526515</v>
      </c>
      <c r="FI145">
        <f t="shared" si="255"/>
        <v>0.2776797183051492</v>
      </c>
      <c r="FJ145">
        <f t="shared" si="256"/>
        <v>0.48758089101965002</v>
      </c>
      <c r="FK145">
        <f t="shared" si="257"/>
        <v>0.59903181329682376</v>
      </c>
      <c r="FL145">
        <f t="shared" si="258"/>
        <v>7.6102028579269274E-2</v>
      </c>
      <c r="FM145">
        <f t="shared" si="259"/>
        <v>0</v>
      </c>
      <c r="FN145">
        <f t="shared" si="260"/>
        <v>0.59903181329682376</v>
      </c>
      <c r="FO145">
        <f t="shared" si="261"/>
        <v>0</v>
      </c>
      <c r="FP145">
        <f t="shared" si="262"/>
        <v>0.10772892026025575</v>
      </c>
      <c r="FQ145">
        <f t="shared" si="263"/>
        <v>0.10772892026025575</v>
      </c>
      <c r="FR145">
        <f t="shared" si="264"/>
        <v>0</v>
      </c>
      <c r="FS145">
        <f t="shared" si="265"/>
        <v>0</v>
      </c>
      <c r="FT145">
        <f t="shared" si="266"/>
        <v>0.18732489363342147</v>
      </c>
    </row>
    <row r="146" spans="1:176">
      <c r="A146" t="s">
        <v>228</v>
      </c>
      <c r="B146" t="s">
        <v>229</v>
      </c>
      <c r="C146" t="s">
        <v>230</v>
      </c>
      <c r="D146" s="25" t="s">
        <v>356</v>
      </c>
      <c r="E146" s="25" t="s">
        <v>258</v>
      </c>
      <c r="F146">
        <v>0</v>
      </c>
      <c r="G146">
        <v>9.6061479346781969E-2</v>
      </c>
      <c r="H146">
        <v>0.17291066282420756</v>
      </c>
      <c r="I146">
        <v>5.6100981767180933E-3</v>
      </c>
      <c r="J146">
        <v>9.6061479346781983E-3</v>
      </c>
      <c r="K146">
        <v>0</v>
      </c>
      <c r="L146">
        <v>0</v>
      </c>
      <c r="M146">
        <v>0</v>
      </c>
      <c r="N146">
        <v>0</v>
      </c>
      <c r="O146">
        <v>0.13448607108549476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9.6061479346781983E-3</v>
      </c>
      <c r="W146">
        <v>7.2046109510086498E-2</v>
      </c>
      <c r="X146">
        <v>0.10086455331412107</v>
      </c>
      <c r="Y146">
        <v>0</v>
      </c>
      <c r="Z146">
        <v>3.3621517771373691E-2</v>
      </c>
      <c r="AA146">
        <v>0</v>
      </c>
      <c r="AB146">
        <v>0</v>
      </c>
      <c r="AC146">
        <v>0</v>
      </c>
      <c r="AD146">
        <v>0</v>
      </c>
      <c r="AE146">
        <v>3.3621517771373691E-2</v>
      </c>
      <c r="AF146">
        <v>1.9212295869356397E-2</v>
      </c>
      <c r="AG146">
        <v>0</v>
      </c>
      <c r="AH146">
        <v>0</v>
      </c>
      <c r="AI146">
        <v>0</v>
      </c>
      <c r="AJ146">
        <v>6.2439961575408286E-2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4.8030739673390978E-2</v>
      </c>
      <c r="AQ146">
        <v>4.4188280499519707E-2</v>
      </c>
      <c r="AR146">
        <v>0</v>
      </c>
      <c r="AS146">
        <v>0</v>
      </c>
      <c r="AT146">
        <v>0</v>
      </c>
      <c r="AU146">
        <v>0</v>
      </c>
      <c r="AV146">
        <v>4.8030739673390992E-3</v>
      </c>
      <c r="AW146">
        <v>0</v>
      </c>
      <c r="AX146">
        <v>0.11047070124879931</v>
      </c>
      <c r="AY146">
        <v>0</v>
      </c>
      <c r="AZ146">
        <v>0</v>
      </c>
      <c r="BA146">
        <v>0</v>
      </c>
      <c r="BB146">
        <v>0</v>
      </c>
      <c r="BC146">
        <v>4.8030739673390992E-3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4.3227665706051882E-2</v>
      </c>
      <c r="BU146">
        <v>0</v>
      </c>
      <c r="BV146">
        <v>0</v>
      </c>
      <c r="BW146">
        <v>0</v>
      </c>
      <c r="BX146">
        <v>0</v>
      </c>
      <c r="BY146">
        <v>0</v>
      </c>
      <c r="BZ146" s="27">
        <f t="shared" si="178"/>
        <v>3</v>
      </c>
      <c r="CA146">
        <f t="shared" si="179"/>
        <v>12</v>
      </c>
      <c r="CB146">
        <f t="shared" si="180"/>
        <v>15</v>
      </c>
      <c r="CC146">
        <f>[1]!shannonweaver(J146:BT146)</f>
        <v>2.3833018085040161</v>
      </c>
      <c r="CD146">
        <f t="shared" si="181"/>
        <v>0.8800803646601465</v>
      </c>
      <c r="CN146">
        <f t="shared" si="182"/>
        <v>15</v>
      </c>
      <c r="CO146">
        <f t="shared" si="183"/>
        <v>0.27458224034770762</v>
      </c>
      <c r="CP146">
        <f t="shared" si="184"/>
        <v>0</v>
      </c>
      <c r="CQ146">
        <f t="shared" si="185"/>
        <v>9.6061479346781969E-2</v>
      </c>
      <c r="CR146">
        <f t="shared" si="186"/>
        <v>0.17852076100092565</v>
      </c>
      <c r="CS146">
        <f t="shared" si="187"/>
        <v>9.6061479346781983E-3</v>
      </c>
      <c r="CT146">
        <f t="shared" si="188"/>
        <v>0</v>
      </c>
      <c r="CU146">
        <f t="shared" si="189"/>
        <v>0</v>
      </c>
      <c r="CV146">
        <f t="shared" si="190"/>
        <v>0.13448607108549476</v>
      </c>
      <c r="CW146">
        <f t="shared" si="191"/>
        <v>0</v>
      </c>
      <c r="CX146">
        <f t="shared" si="192"/>
        <v>7.2046109510086498E-2</v>
      </c>
      <c r="CY146">
        <f t="shared" si="193"/>
        <v>0.13448607108549476</v>
      </c>
      <c r="CZ146">
        <f t="shared" si="194"/>
        <v>0</v>
      </c>
      <c r="DA146">
        <f t="shared" si="195"/>
        <v>5.2833813640730087E-2</v>
      </c>
      <c r="DB146">
        <f t="shared" si="196"/>
        <v>0</v>
      </c>
      <c r="DC146">
        <f t="shared" si="197"/>
        <v>6.2439961575408286E-2</v>
      </c>
      <c r="DD146">
        <f t="shared" si="198"/>
        <v>0</v>
      </c>
      <c r="DE146">
        <f t="shared" si="199"/>
        <v>0</v>
      </c>
      <c r="DF146">
        <f t="shared" si="200"/>
        <v>0.11407694367017845</v>
      </c>
      <c r="DG146">
        <f t="shared" si="201"/>
        <v>0</v>
      </c>
      <c r="DH146">
        <f t="shared" si="202"/>
        <v>0</v>
      </c>
      <c r="DI146">
        <f t="shared" si="203"/>
        <v>0</v>
      </c>
      <c r="DJ146">
        <f t="shared" si="204"/>
        <v>4.8030739673390992E-3</v>
      </c>
      <c r="DK146">
        <f t="shared" si="205"/>
        <v>0.11047070124879931</v>
      </c>
      <c r="DL146">
        <f t="shared" si="206"/>
        <v>4.8030739673390992E-3</v>
      </c>
      <c r="DM146">
        <f t="shared" si="207"/>
        <v>9.6061479346781983E-3</v>
      </c>
      <c r="DN146">
        <f t="shared" si="208"/>
        <v>9.6061479346781983E-3</v>
      </c>
      <c r="DO146">
        <f t="shared" si="209"/>
        <v>0.72142170989433274</v>
      </c>
      <c r="DP146">
        <f t="shared" si="210"/>
        <v>0.73102785782901092</v>
      </c>
      <c r="DQ146">
        <f t="shared" si="211"/>
        <v>11</v>
      </c>
      <c r="DR146" s="50">
        <f t="shared" si="212"/>
        <v>1.2171783913642589</v>
      </c>
      <c r="DS146" s="50">
        <f t="shared" si="213"/>
        <v>0.55154758247899482</v>
      </c>
      <c r="DT146">
        <f t="shared" si="214"/>
        <v>0</v>
      </c>
      <c r="DU146">
        <f t="shared" si="215"/>
        <v>0.31512767716360846</v>
      </c>
      <c r="DV146">
        <f t="shared" si="216"/>
        <v>0.43622077618912669</v>
      </c>
      <c r="DW146">
        <f t="shared" si="217"/>
        <v>9.8168558422252708E-2</v>
      </c>
      <c r="DX146">
        <f t="shared" si="218"/>
        <v>0</v>
      </c>
      <c r="DY146">
        <f t="shared" si="219"/>
        <v>0</v>
      </c>
      <c r="DZ146">
        <f t="shared" si="220"/>
        <v>0.3754846170049545</v>
      </c>
      <c r="EA146">
        <f t="shared" si="221"/>
        <v>0</v>
      </c>
      <c r="EB146">
        <f t="shared" si="222"/>
        <v>0.2717463013546329</v>
      </c>
      <c r="EC146">
        <f t="shared" si="223"/>
        <v>0.3754846170049545</v>
      </c>
      <c r="ED146">
        <f t="shared" si="224"/>
        <v>0</v>
      </c>
      <c r="EE146">
        <f t="shared" si="225"/>
        <v>0.2319297920957894</v>
      </c>
      <c r="EF146">
        <f t="shared" si="226"/>
        <v>0</v>
      </c>
      <c r="EG146">
        <f t="shared" si="227"/>
        <v>0.25255621249465021</v>
      </c>
      <c r="EH146">
        <f t="shared" si="228"/>
        <v>0</v>
      </c>
      <c r="EI146">
        <f t="shared" si="229"/>
        <v>0</v>
      </c>
      <c r="EJ146">
        <f t="shared" si="230"/>
        <v>0.34452835364837131</v>
      </c>
      <c r="EK146">
        <f t="shared" si="231"/>
        <v>0</v>
      </c>
      <c r="EL146">
        <f t="shared" si="232"/>
        <v>0</v>
      </c>
      <c r="EM146">
        <f t="shared" si="233"/>
        <v>0</v>
      </c>
      <c r="EN146">
        <f t="shared" si="234"/>
        <v>6.9359812332597331E-2</v>
      </c>
      <c r="EO146">
        <f t="shared" si="235"/>
        <v>0.33881673502520271</v>
      </c>
      <c r="EP146">
        <f t="shared" si="236"/>
        <v>6.9359812332597331E-2</v>
      </c>
      <c r="EQ146">
        <f t="shared" si="237"/>
        <v>9.8168558422252708E-2</v>
      </c>
      <c r="ER146">
        <f t="shared" si="238"/>
        <v>9.8168558422252708E-2</v>
      </c>
      <c r="ES146">
        <f t="shared" si="239"/>
        <v>1.014781932602117</v>
      </c>
      <c r="ET146">
        <f t="shared" si="240"/>
        <v>1.0255540620167243</v>
      </c>
      <c r="EU146" s="27">
        <f t="shared" si="241"/>
        <v>0</v>
      </c>
      <c r="EV146">
        <f t="shared" si="242"/>
        <v>9.6061479346781969E-2</v>
      </c>
      <c r="EW146">
        <f t="shared" si="243"/>
        <v>0.17852076100092565</v>
      </c>
      <c r="EX146">
        <f t="shared" si="244"/>
        <v>9.6061479346781983E-3</v>
      </c>
      <c r="EY146">
        <f t="shared" si="245"/>
        <v>0.17771373679154664</v>
      </c>
      <c r="EZ146">
        <f t="shared" si="246"/>
        <v>0.13448607108549476</v>
      </c>
      <c r="FA146">
        <f t="shared" si="247"/>
        <v>5.2833813640730087E-2</v>
      </c>
      <c r="FB146">
        <f t="shared" si="248"/>
        <v>0.11047070124879931</v>
      </c>
      <c r="FC146">
        <f t="shared" si="249"/>
        <v>4.8030739673390992E-3</v>
      </c>
      <c r="FD146">
        <f t="shared" si="250"/>
        <v>0.11527377521613841</v>
      </c>
      <c r="FE146">
        <f t="shared" si="251"/>
        <v>9.6061479346781983E-3</v>
      </c>
      <c r="FF146">
        <f t="shared" si="252"/>
        <v>7.2046109510086498E-2</v>
      </c>
      <c r="FG146">
        <f t="shared" si="253"/>
        <v>0.15946205571565805</v>
      </c>
      <c r="FH146" s="27">
        <f t="shared" si="254"/>
        <v>0</v>
      </c>
      <c r="FI146">
        <f t="shared" si="255"/>
        <v>0.31512767716360846</v>
      </c>
      <c r="FJ146">
        <f t="shared" si="256"/>
        <v>0.43622077618912669</v>
      </c>
      <c r="FK146">
        <f t="shared" si="257"/>
        <v>9.8168558422252708E-2</v>
      </c>
      <c r="FL146">
        <f t="shared" si="258"/>
        <v>0.43516614916293883</v>
      </c>
      <c r="FM146">
        <f t="shared" si="259"/>
        <v>0.3754846170049545</v>
      </c>
      <c r="FN146">
        <f t="shared" si="260"/>
        <v>0.2319297920957894</v>
      </c>
      <c r="FO146">
        <f t="shared" si="261"/>
        <v>0.33881673502520271</v>
      </c>
      <c r="FP146">
        <f t="shared" si="262"/>
        <v>6.9359812332597331E-2</v>
      </c>
      <c r="FQ146">
        <f t="shared" si="263"/>
        <v>0.34640645089773969</v>
      </c>
      <c r="FR146">
        <f t="shared" si="264"/>
        <v>9.8168558422252708E-2</v>
      </c>
      <c r="FS146">
        <f t="shared" si="265"/>
        <v>0.2717463013546329</v>
      </c>
      <c r="FT146">
        <f t="shared" si="266"/>
        <v>0.41078266423235832</v>
      </c>
    </row>
    <row r="147" spans="1:176">
      <c r="A147" t="s">
        <v>231</v>
      </c>
      <c r="B147" t="s">
        <v>229</v>
      </c>
      <c r="C147" t="s">
        <v>230</v>
      </c>
      <c r="D147" s="25" t="s">
        <v>356</v>
      </c>
      <c r="E147" s="25" t="s">
        <v>258</v>
      </c>
      <c r="F147">
        <v>0</v>
      </c>
      <c r="G147">
        <v>1.6393442622950824E-2</v>
      </c>
      <c r="H147">
        <v>1.0928961748633882E-2</v>
      </c>
      <c r="I147">
        <v>5.6100981767180933E-3</v>
      </c>
      <c r="J147">
        <v>3.825136612021858E-2</v>
      </c>
      <c r="K147">
        <v>5.4644808743169408E-3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5.4644808743169408E-3</v>
      </c>
      <c r="S147">
        <v>0</v>
      </c>
      <c r="T147">
        <v>0</v>
      </c>
      <c r="U147">
        <v>0</v>
      </c>
      <c r="V147">
        <v>1.6393442622950824E-2</v>
      </c>
      <c r="W147">
        <v>7.6502732240437188E-2</v>
      </c>
      <c r="X147">
        <v>0.56284153005464488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1.0928961748633882E-2</v>
      </c>
      <c r="AF147">
        <v>0</v>
      </c>
      <c r="AG147">
        <v>0</v>
      </c>
      <c r="AH147">
        <v>0</v>
      </c>
      <c r="AI147">
        <v>0</v>
      </c>
      <c r="AJ147">
        <v>7.1038251366120228E-2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2.1857923497267763E-2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8.1967213114754106E-2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4.3715846994535519E-2</v>
      </c>
      <c r="BU147">
        <v>0</v>
      </c>
      <c r="BV147">
        <v>0</v>
      </c>
      <c r="BW147">
        <v>0</v>
      </c>
      <c r="BX147">
        <v>3.825136612021858E-2</v>
      </c>
      <c r="BY147">
        <v>0</v>
      </c>
      <c r="BZ147" s="27">
        <f t="shared" si="178"/>
        <v>4</v>
      </c>
      <c r="CA147">
        <f t="shared" si="179"/>
        <v>7</v>
      </c>
      <c r="CB147">
        <f t="shared" si="180"/>
        <v>11</v>
      </c>
      <c r="CC147">
        <f>[1]!shannonweaver(J147:BT147)</f>
        <v>1.4646273277644792</v>
      </c>
      <c r="CD147">
        <f t="shared" si="181"/>
        <v>0.61079703704292421</v>
      </c>
      <c r="CE147">
        <v>1</v>
      </c>
      <c r="CN147">
        <f t="shared" si="182"/>
        <v>12</v>
      </c>
      <c r="CO147">
        <f t="shared" si="183"/>
        <v>3.2932502548302801E-2</v>
      </c>
      <c r="CP147">
        <f t="shared" si="184"/>
        <v>0</v>
      </c>
      <c r="CQ147">
        <f t="shared" si="185"/>
        <v>1.6393442622950824E-2</v>
      </c>
      <c r="CR147">
        <f t="shared" si="186"/>
        <v>1.6539059925351974E-2</v>
      </c>
      <c r="CS147">
        <f t="shared" si="187"/>
        <v>3.825136612021858E-2</v>
      </c>
      <c r="CT147">
        <f t="shared" si="188"/>
        <v>5.4644808743169408E-3</v>
      </c>
      <c r="CU147">
        <f t="shared" si="189"/>
        <v>0</v>
      </c>
      <c r="CV147">
        <f t="shared" si="190"/>
        <v>0</v>
      </c>
      <c r="CW147">
        <f t="shared" si="191"/>
        <v>5.4644808743169408E-3</v>
      </c>
      <c r="CX147">
        <f t="shared" si="192"/>
        <v>7.6502732240437188E-2</v>
      </c>
      <c r="CY147">
        <f t="shared" si="193"/>
        <v>0.56284153005464488</v>
      </c>
      <c r="CZ147">
        <f t="shared" si="194"/>
        <v>0</v>
      </c>
      <c r="DA147">
        <f t="shared" si="195"/>
        <v>1.0928961748633882E-2</v>
      </c>
      <c r="DB147">
        <f t="shared" si="196"/>
        <v>0</v>
      </c>
      <c r="DC147">
        <f t="shared" si="197"/>
        <v>7.1038251366120228E-2</v>
      </c>
      <c r="DD147">
        <f t="shared" si="198"/>
        <v>0</v>
      </c>
      <c r="DE147">
        <f t="shared" si="199"/>
        <v>0</v>
      </c>
      <c r="DF147">
        <f t="shared" si="200"/>
        <v>5.4635999800330626E-2</v>
      </c>
      <c r="DG147">
        <f t="shared" si="201"/>
        <v>0</v>
      </c>
      <c r="DH147">
        <f t="shared" si="202"/>
        <v>0</v>
      </c>
      <c r="DI147">
        <f t="shared" si="203"/>
        <v>0</v>
      </c>
      <c r="DJ147">
        <f t="shared" si="204"/>
        <v>0</v>
      </c>
      <c r="DK147">
        <f t="shared" si="205"/>
        <v>8.1967213114754106E-2</v>
      </c>
      <c r="DL147">
        <f t="shared" si="206"/>
        <v>0</v>
      </c>
      <c r="DM147">
        <f t="shared" si="207"/>
        <v>1.6393442622950824E-2</v>
      </c>
      <c r="DN147">
        <f t="shared" si="208"/>
        <v>4.3715846994535519E-2</v>
      </c>
      <c r="DO147">
        <f t="shared" si="209"/>
        <v>0.8907103825136613</v>
      </c>
      <c r="DP147">
        <f t="shared" si="210"/>
        <v>0.93442622950819687</v>
      </c>
      <c r="DQ147">
        <f t="shared" si="211"/>
        <v>10</v>
      </c>
      <c r="DR147" s="50">
        <f t="shared" si="212"/>
        <v>0.89712260461628046</v>
      </c>
      <c r="DS147" s="50">
        <f t="shared" si="213"/>
        <v>0.1824842635893392</v>
      </c>
      <c r="DT147">
        <f t="shared" si="214"/>
        <v>0</v>
      </c>
      <c r="DU147">
        <f t="shared" si="215"/>
        <v>0.12838931363548162</v>
      </c>
      <c r="DV147">
        <f t="shared" si="216"/>
        <v>0.12896144009446761</v>
      </c>
      <c r="DW147">
        <f t="shared" si="217"/>
        <v>0.1968483931138606</v>
      </c>
      <c r="DX147">
        <f t="shared" si="218"/>
        <v>7.3989617529229099E-2</v>
      </c>
      <c r="DY147">
        <f t="shared" si="219"/>
        <v>0</v>
      </c>
      <c r="DZ147">
        <f t="shared" si="220"/>
        <v>0</v>
      </c>
      <c r="EA147">
        <f t="shared" si="221"/>
        <v>7.3989617529229099E-2</v>
      </c>
      <c r="EB147">
        <f t="shared" si="222"/>
        <v>0.28024518110819069</v>
      </c>
      <c r="EC147">
        <f t="shared" si="223"/>
        <v>0.84840632387783499</v>
      </c>
      <c r="ED147">
        <f t="shared" si="224"/>
        <v>0</v>
      </c>
      <c r="EE147">
        <f t="shared" si="225"/>
        <v>0.10473303933139495</v>
      </c>
      <c r="EF147">
        <f t="shared" si="226"/>
        <v>0</v>
      </c>
      <c r="EG147">
        <f t="shared" si="227"/>
        <v>0.26979101752040008</v>
      </c>
      <c r="EH147">
        <f t="shared" si="228"/>
        <v>0</v>
      </c>
      <c r="EI147">
        <f t="shared" si="229"/>
        <v>0</v>
      </c>
      <c r="EJ147">
        <f t="shared" si="230"/>
        <v>0.2359260152667049</v>
      </c>
      <c r="EK147">
        <f t="shared" si="231"/>
        <v>0</v>
      </c>
      <c r="EL147">
        <f t="shared" si="232"/>
        <v>0</v>
      </c>
      <c r="EM147">
        <f t="shared" si="233"/>
        <v>0</v>
      </c>
      <c r="EN147">
        <f t="shared" si="234"/>
        <v>0</v>
      </c>
      <c r="EO147">
        <f t="shared" si="235"/>
        <v>0.29036207985563461</v>
      </c>
      <c r="EP147">
        <f t="shared" si="236"/>
        <v>0</v>
      </c>
      <c r="EQ147">
        <f t="shared" si="237"/>
        <v>0.12838931363548162</v>
      </c>
      <c r="ER147">
        <f t="shared" si="238"/>
        <v>0.21063749718112076</v>
      </c>
      <c r="ES147">
        <f t="shared" si="239"/>
        <v>1.2338678799950176</v>
      </c>
      <c r="ET147">
        <f t="shared" si="240"/>
        <v>1.3118379898471235</v>
      </c>
      <c r="EU147" s="27">
        <f t="shared" si="241"/>
        <v>0</v>
      </c>
      <c r="EV147">
        <f t="shared" si="242"/>
        <v>1.6393442622950824E-2</v>
      </c>
      <c r="EW147">
        <f t="shared" si="243"/>
        <v>1.6539059925351974E-2</v>
      </c>
      <c r="EX147">
        <f t="shared" si="244"/>
        <v>4.3715846994535519E-2</v>
      </c>
      <c r="EY147">
        <f t="shared" si="245"/>
        <v>0.60655737704918045</v>
      </c>
      <c r="EZ147">
        <f t="shared" si="246"/>
        <v>0</v>
      </c>
      <c r="FA147">
        <f t="shared" si="247"/>
        <v>1.6393442622950824E-2</v>
      </c>
      <c r="FB147">
        <f t="shared" si="248"/>
        <v>8.1967213114754106E-2</v>
      </c>
      <c r="FC147">
        <f t="shared" si="249"/>
        <v>0</v>
      </c>
      <c r="FD147">
        <f t="shared" si="250"/>
        <v>8.1967213114754106E-2</v>
      </c>
      <c r="FE147">
        <f t="shared" si="251"/>
        <v>1.6393442622950824E-2</v>
      </c>
      <c r="FF147">
        <f t="shared" si="252"/>
        <v>7.6502732240437188E-2</v>
      </c>
      <c r="FG147">
        <f t="shared" si="253"/>
        <v>9.2896174863387998E-2</v>
      </c>
      <c r="FH147" s="27">
        <f t="shared" si="254"/>
        <v>0</v>
      </c>
      <c r="FI147">
        <f t="shared" si="255"/>
        <v>0.12838931363548162</v>
      </c>
      <c r="FJ147">
        <f t="shared" si="256"/>
        <v>0.12896144009446761</v>
      </c>
      <c r="FK147">
        <f t="shared" si="257"/>
        <v>0.21063749718112076</v>
      </c>
      <c r="FL147">
        <f t="shared" si="258"/>
        <v>0.89277908776988357</v>
      </c>
      <c r="FM147">
        <f t="shared" si="259"/>
        <v>0</v>
      </c>
      <c r="FN147">
        <f t="shared" si="260"/>
        <v>0.12838931363548162</v>
      </c>
      <c r="FO147">
        <f t="shared" si="261"/>
        <v>0.29036207985563461</v>
      </c>
      <c r="FP147">
        <f t="shared" si="262"/>
        <v>0</v>
      </c>
      <c r="FQ147">
        <f t="shared" si="263"/>
        <v>0.29036207985563461</v>
      </c>
      <c r="FR147">
        <f t="shared" si="264"/>
        <v>0.12838931363548162</v>
      </c>
      <c r="FS147">
        <f t="shared" si="265"/>
        <v>0.28024518110819069</v>
      </c>
      <c r="FT147">
        <f t="shared" si="266"/>
        <v>0.30971660548290736</v>
      </c>
    </row>
    <row r="148" spans="1:176">
      <c r="A148" t="s">
        <v>232</v>
      </c>
      <c r="B148" t="s">
        <v>229</v>
      </c>
      <c r="C148" t="s">
        <v>230</v>
      </c>
      <c r="D148" s="25" t="s">
        <v>356</v>
      </c>
      <c r="E148" s="25" t="s">
        <v>258</v>
      </c>
      <c r="F148">
        <v>2.1493820526598602E-2</v>
      </c>
      <c r="G148">
        <v>2.1493820526598602E-2</v>
      </c>
      <c r="H148">
        <v>4.8361096184846852E-2</v>
      </c>
      <c r="I148">
        <v>5.6100981767180933E-3</v>
      </c>
      <c r="J148">
        <v>0.12358946802794199</v>
      </c>
      <c r="K148">
        <v>1.6120365394948953E-2</v>
      </c>
      <c r="L148">
        <v>0</v>
      </c>
      <c r="M148">
        <v>0</v>
      </c>
      <c r="N148">
        <v>0</v>
      </c>
      <c r="O148">
        <v>0.19881783987103704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0.24717893605588381</v>
      </c>
      <c r="X148">
        <v>2.1493820526598602E-2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7.5228371843095124E-2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7.522837184309511E-2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3.2240730789897899E-2</v>
      </c>
      <c r="AQ148">
        <v>5.37345513164965E-4</v>
      </c>
      <c r="AR148">
        <v>0</v>
      </c>
      <c r="AS148">
        <v>0</v>
      </c>
      <c r="AT148">
        <v>0</v>
      </c>
      <c r="AU148">
        <v>5.3734551316496505E-3</v>
      </c>
      <c r="AV148">
        <v>0</v>
      </c>
      <c r="AW148">
        <v>0</v>
      </c>
      <c r="AX148">
        <v>0.10746910263299302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5.3734551316496505E-3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 s="27">
        <f t="shared" si="178"/>
        <v>3</v>
      </c>
      <c r="CA148">
        <f t="shared" si="179"/>
        <v>9</v>
      </c>
      <c r="CB148">
        <f t="shared" si="180"/>
        <v>12</v>
      </c>
      <c r="CC148">
        <f>[1]!shannonweaver(J148:BT148)</f>
        <v>1.9666381134470245</v>
      </c>
      <c r="CD148">
        <f t="shared" si="181"/>
        <v>0.79143339795674339</v>
      </c>
      <c r="CE148">
        <v>2</v>
      </c>
      <c r="CF148">
        <v>1</v>
      </c>
      <c r="CI148">
        <v>1</v>
      </c>
      <c r="CN148">
        <f t="shared" si="182"/>
        <v>16</v>
      </c>
      <c r="CO148">
        <f t="shared" si="183"/>
        <v>9.6958835414762148E-2</v>
      </c>
      <c r="CP148">
        <f t="shared" si="184"/>
        <v>2.1493820526598602E-2</v>
      </c>
      <c r="CQ148">
        <f t="shared" si="185"/>
        <v>2.1493820526598602E-2</v>
      </c>
      <c r="CR148">
        <f t="shared" si="186"/>
        <v>5.3971194361564945E-2</v>
      </c>
      <c r="CS148">
        <f t="shared" si="187"/>
        <v>0.12358946802794199</v>
      </c>
      <c r="CT148">
        <f t="shared" si="188"/>
        <v>1.6120365394948953E-2</v>
      </c>
      <c r="CU148">
        <f t="shared" si="189"/>
        <v>0</v>
      </c>
      <c r="CV148">
        <f t="shared" si="190"/>
        <v>0.19881783987103704</v>
      </c>
      <c r="CW148">
        <f t="shared" si="191"/>
        <v>0</v>
      </c>
      <c r="CX148">
        <f t="shared" si="192"/>
        <v>0.24717893605588381</v>
      </c>
      <c r="CY148">
        <f t="shared" si="193"/>
        <v>9.6722192369693732E-2</v>
      </c>
      <c r="CZ148">
        <f t="shared" si="194"/>
        <v>0</v>
      </c>
      <c r="DA148">
        <f t="shared" si="195"/>
        <v>0</v>
      </c>
      <c r="DB148">
        <f t="shared" si="196"/>
        <v>0</v>
      </c>
      <c r="DC148">
        <f t="shared" si="197"/>
        <v>7.522837184309511E-2</v>
      </c>
      <c r="DD148">
        <f t="shared" si="198"/>
        <v>0</v>
      </c>
      <c r="DE148">
        <f t="shared" si="199"/>
        <v>0</v>
      </c>
      <c r="DF148">
        <f t="shared" si="200"/>
        <v>4.3357288151780131E-2</v>
      </c>
      <c r="DG148">
        <f t="shared" si="201"/>
        <v>0</v>
      </c>
      <c r="DH148">
        <f t="shared" si="202"/>
        <v>0</v>
      </c>
      <c r="DI148">
        <f t="shared" si="203"/>
        <v>5.3734551316496505E-3</v>
      </c>
      <c r="DJ148">
        <f t="shared" si="204"/>
        <v>0</v>
      </c>
      <c r="DK148">
        <f t="shared" si="205"/>
        <v>0.10746910263299302</v>
      </c>
      <c r="DL148">
        <f t="shared" si="206"/>
        <v>5.3734551316496505E-3</v>
      </c>
      <c r="DM148">
        <f t="shared" si="207"/>
        <v>0</v>
      </c>
      <c r="DN148">
        <f t="shared" si="208"/>
        <v>0.13970983342289095</v>
      </c>
      <c r="DO148">
        <f t="shared" si="209"/>
        <v>0.76894142933906495</v>
      </c>
      <c r="DP148">
        <f t="shared" si="210"/>
        <v>0.90865126276195596</v>
      </c>
      <c r="DQ148">
        <f t="shared" si="211"/>
        <v>10</v>
      </c>
      <c r="DR148" s="50">
        <f t="shared" si="212"/>
        <v>1.0965243209236528</v>
      </c>
      <c r="DS148" s="50">
        <f t="shared" si="213"/>
        <v>0.31664713188255472</v>
      </c>
      <c r="DT148">
        <f t="shared" si="214"/>
        <v>0.14713804868340805</v>
      </c>
      <c r="DU148">
        <f t="shared" si="215"/>
        <v>0.14713804868340805</v>
      </c>
      <c r="DV148">
        <f t="shared" si="216"/>
        <v>0.23445919681899674</v>
      </c>
      <c r="DW148">
        <f t="shared" si="217"/>
        <v>0.35922941182723817</v>
      </c>
      <c r="DX148">
        <f t="shared" si="218"/>
        <v>0.12730962256656014</v>
      </c>
      <c r="DY148">
        <f t="shared" si="219"/>
        <v>0</v>
      </c>
      <c r="DZ148">
        <f t="shared" si="220"/>
        <v>0.46216826533922828</v>
      </c>
      <c r="EA148">
        <f t="shared" si="221"/>
        <v>0</v>
      </c>
      <c r="EB148">
        <f t="shared" si="222"/>
        <v>0.52033511876904726</v>
      </c>
      <c r="EC148">
        <f t="shared" si="223"/>
        <v>0.31624704615486254</v>
      </c>
      <c r="ED148">
        <f t="shared" si="224"/>
        <v>0</v>
      </c>
      <c r="EE148">
        <f t="shared" si="225"/>
        <v>0</v>
      </c>
      <c r="EF148">
        <f t="shared" si="226"/>
        <v>0</v>
      </c>
      <c r="EG148">
        <f t="shared" si="227"/>
        <v>0.27783873563335626</v>
      </c>
      <c r="EH148">
        <f t="shared" si="228"/>
        <v>0</v>
      </c>
      <c r="EI148">
        <f t="shared" si="229"/>
        <v>0</v>
      </c>
      <c r="EJ148">
        <f t="shared" si="230"/>
        <v>0.2097589399494583</v>
      </c>
      <c r="EK148">
        <f t="shared" si="231"/>
        <v>0</v>
      </c>
      <c r="EL148">
        <f t="shared" si="232"/>
        <v>0</v>
      </c>
      <c r="EM148">
        <f t="shared" si="233"/>
        <v>7.336966323656588E-2</v>
      </c>
      <c r="EN148">
        <f t="shared" si="234"/>
        <v>0</v>
      </c>
      <c r="EO148">
        <f t="shared" si="235"/>
        <v>0.33400022170040161</v>
      </c>
      <c r="EP148">
        <f t="shared" si="236"/>
        <v>7.336966323656588E-2</v>
      </c>
      <c r="EQ148">
        <f t="shared" si="237"/>
        <v>0</v>
      </c>
      <c r="ER148">
        <f t="shared" si="238"/>
        <v>0.38307869925469962</v>
      </c>
      <c r="ES148">
        <f t="shared" si="239"/>
        <v>1.0693600198416837</v>
      </c>
      <c r="ET148">
        <f t="shared" si="240"/>
        <v>1.2637551314934965</v>
      </c>
      <c r="EU148" s="27">
        <f t="shared" si="241"/>
        <v>2.1493820526598602E-2</v>
      </c>
      <c r="EV148">
        <f t="shared" si="242"/>
        <v>2.1493820526598602E-2</v>
      </c>
      <c r="EW148">
        <f t="shared" si="243"/>
        <v>5.3971194361564945E-2</v>
      </c>
      <c r="EX148">
        <f t="shared" si="244"/>
        <v>0.13970983342289095</v>
      </c>
      <c r="EY148">
        <f t="shared" si="245"/>
        <v>9.6722192369693732E-2</v>
      </c>
      <c r="EZ148">
        <f t="shared" si="246"/>
        <v>0.19881783987103704</v>
      </c>
      <c r="FA148">
        <f t="shared" si="247"/>
        <v>0</v>
      </c>
      <c r="FB148">
        <f t="shared" si="248"/>
        <v>0.10746910263299302</v>
      </c>
      <c r="FC148">
        <f t="shared" si="249"/>
        <v>5.3734551316496505E-3</v>
      </c>
      <c r="FD148">
        <f t="shared" si="250"/>
        <v>0.11284255776464266</v>
      </c>
      <c r="FE148">
        <f t="shared" si="251"/>
        <v>0</v>
      </c>
      <c r="FF148">
        <f t="shared" si="252"/>
        <v>0.24717893605588381</v>
      </c>
      <c r="FG148">
        <f t="shared" si="253"/>
        <v>0.11337990327780761</v>
      </c>
      <c r="FH148" s="27">
        <f t="shared" si="254"/>
        <v>0.14713804868340805</v>
      </c>
      <c r="FI148">
        <f t="shared" si="255"/>
        <v>0.14713804868340805</v>
      </c>
      <c r="FJ148">
        <f t="shared" si="256"/>
        <v>0.23445919681899674</v>
      </c>
      <c r="FK148">
        <f t="shared" si="257"/>
        <v>0.38307869925469962</v>
      </c>
      <c r="FL148">
        <f t="shared" si="258"/>
        <v>0.31624704615486254</v>
      </c>
      <c r="FM148">
        <f t="shared" si="259"/>
        <v>0.46216826533922828</v>
      </c>
      <c r="FN148">
        <f t="shared" si="260"/>
        <v>0</v>
      </c>
      <c r="FO148">
        <f t="shared" si="261"/>
        <v>0.33400022170040161</v>
      </c>
      <c r="FP148">
        <f t="shared" si="262"/>
        <v>7.336966323656588E-2</v>
      </c>
      <c r="FQ148">
        <f t="shared" si="263"/>
        <v>0.34258231118304233</v>
      </c>
      <c r="FR148">
        <f t="shared" si="264"/>
        <v>0</v>
      </c>
      <c r="FS148">
        <f t="shared" si="265"/>
        <v>0.52033511876904726</v>
      </c>
      <c r="FT148">
        <f t="shared" si="266"/>
        <v>0.34343058580665131</v>
      </c>
    </row>
    <row r="149" spans="1:176">
      <c r="A149" t="s">
        <v>233</v>
      </c>
      <c r="B149" t="s">
        <v>229</v>
      </c>
      <c r="C149" t="s">
        <v>230</v>
      </c>
      <c r="D149" s="25" t="s">
        <v>356</v>
      </c>
      <c r="E149" s="25" t="s">
        <v>258</v>
      </c>
      <c r="F149">
        <v>0</v>
      </c>
      <c r="G149">
        <v>4.231684739486908E-2</v>
      </c>
      <c r="H149">
        <v>8.9923300714096807E-2</v>
      </c>
      <c r="I149">
        <v>5.6100981767180933E-3</v>
      </c>
      <c r="J149">
        <v>0.13224014810896592</v>
      </c>
      <c r="K149">
        <v>0</v>
      </c>
      <c r="L149">
        <v>0</v>
      </c>
      <c r="M149">
        <v>0</v>
      </c>
      <c r="N149">
        <v>0</v>
      </c>
      <c r="O149">
        <v>0.26976990214229035</v>
      </c>
      <c r="P149">
        <v>0</v>
      </c>
      <c r="Q149">
        <v>5.2896059243586349E-3</v>
      </c>
      <c r="R149">
        <v>5.2896059243586349E-3</v>
      </c>
      <c r="S149">
        <v>0</v>
      </c>
      <c r="T149">
        <v>0</v>
      </c>
      <c r="U149">
        <v>0</v>
      </c>
      <c r="V149">
        <v>0</v>
      </c>
      <c r="W149">
        <v>0.10579211848717272</v>
      </c>
      <c r="X149">
        <v>0.10050251256281409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3.1737635546151811E-2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6.3475271092303623E-2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1.057921184871727E-2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8.4633694789738187E-2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2.6448029621793174E-2</v>
      </c>
      <c r="BU149">
        <v>0</v>
      </c>
      <c r="BV149">
        <v>5.2896059243586349E-3</v>
      </c>
      <c r="BW149">
        <v>1.6133298069293839E-2</v>
      </c>
      <c r="BX149">
        <v>0</v>
      </c>
      <c r="BY149">
        <v>1.057921184871727E-2</v>
      </c>
      <c r="BZ149" s="27">
        <f t="shared" si="178"/>
        <v>4</v>
      </c>
      <c r="CA149">
        <f t="shared" si="179"/>
        <v>7</v>
      </c>
      <c r="CB149">
        <f t="shared" si="180"/>
        <v>11</v>
      </c>
      <c r="CC149">
        <f>[1]!shannonweaver(J149:BT149)</f>
        <v>1.9536182668381123</v>
      </c>
      <c r="CD149">
        <f t="shared" si="181"/>
        <v>0.81472209774958937</v>
      </c>
      <c r="CE149">
        <v>1</v>
      </c>
      <c r="CI149">
        <v>1</v>
      </c>
      <c r="CN149">
        <f t="shared" si="182"/>
        <v>13</v>
      </c>
      <c r="CO149">
        <f t="shared" si="183"/>
        <v>0.13785024628568399</v>
      </c>
      <c r="CP149">
        <f t="shared" si="184"/>
        <v>0</v>
      </c>
      <c r="CQ149">
        <f t="shared" si="185"/>
        <v>4.231684739486908E-2</v>
      </c>
      <c r="CR149">
        <f t="shared" si="186"/>
        <v>9.55333988908149E-2</v>
      </c>
      <c r="CS149">
        <f t="shared" si="187"/>
        <v>0.13224014810896592</v>
      </c>
      <c r="CT149">
        <f t="shared" si="188"/>
        <v>0</v>
      </c>
      <c r="CU149">
        <f t="shared" si="189"/>
        <v>0</v>
      </c>
      <c r="CV149">
        <f t="shared" si="190"/>
        <v>0.26976990214229035</v>
      </c>
      <c r="CW149">
        <f t="shared" si="191"/>
        <v>1.057921184871727E-2</v>
      </c>
      <c r="CX149">
        <f t="shared" si="192"/>
        <v>0.10579211848717272</v>
      </c>
      <c r="CY149">
        <f t="shared" si="193"/>
        <v>0.13224014810896589</v>
      </c>
      <c r="CZ149">
        <f t="shared" si="194"/>
        <v>0</v>
      </c>
      <c r="DA149">
        <f t="shared" si="195"/>
        <v>0</v>
      </c>
      <c r="DB149">
        <f t="shared" si="196"/>
        <v>0</v>
      </c>
      <c r="DC149">
        <f t="shared" si="197"/>
        <v>6.3475271092303623E-2</v>
      </c>
      <c r="DD149">
        <f t="shared" si="198"/>
        <v>0</v>
      </c>
      <c r="DE149">
        <f t="shared" si="199"/>
        <v>0</v>
      </c>
      <c r="DF149">
        <f t="shared" si="200"/>
        <v>0.10994004857155282</v>
      </c>
      <c r="DG149">
        <f t="shared" si="201"/>
        <v>0</v>
      </c>
      <c r="DH149">
        <f t="shared" si="202"/>
        <v>0</v>
      </c>
      <c r="DI149">
        <f t="shared" si="203"/>
        <v>0</v>
      </c>
      <c r="DJ149">
        <f t="shared" si="204"/>
        <v>0</v>
      </c>
      <c r="DK149">
        <f t="shared" si="205"/>
        <v>8.4633694789738187E-2</v>
      </c>
      <c r="DL149">
        <f t="shared" si="206"/>
        <v>0</v>
      </c>
      <c r="DM149">
        <f t="shared" si="207"/>
        <v>0</v>
      </c>
      <c r="DN149">
        <f t="shared" si="208"/>
        <v>0.13224014810896592</v>
      </c>
      <c r="DO149">
        <f t="shared" si="209"/>
        <v>0.70351758793969843</v>
      </c>
      <c r="DP149">
        <f t="shared" si="210"/>
        <v>0.83575773604866432</v>
      </c>
      <c r="DQ149">
        <f t="shared" si="211"/>
        <v>8</v>
      </c>
      <c r="DR149" s="50">
        <f t="shared" si="212"/>
        <v>1.1258170259548796</v>
      </c>
      <c r="DS149" s="50">
        <f t="shared" si="213"/>
        <v>0.3803892198134104</v>
      </c>
      <c r="DT149">
        <f t="shared" si="214"/>
        <v>0</v>
      </c>
      <c r="DU149">
        <f t="shared" si="215"/>
        <v>0.20718977291351012</v>
      </c>
      <c r="DV149">
        <f t="shared" si="216"/>
        <v>0.31423053623356295</v>
      </c>
      <c r="DW149">
        <f t="shared" si="217"/>
        <v>0.37218143909653267</v>
      </c>
      <c r="DX149">
        <f t="shared" si="218"/>
        <v>0</v>
      </c>
      <c r="DY149">
        <f t="shared" si="219"/>
        <v>0</v>
      </c>
      <c r="DZ149">
        <f t="shared" si="220"/>
        <v>0.54614138645442045</v>
      </c>
      <c r="EA149">
        <f t="shared" si="221"/>
        <v>0.10303751917844545</v>
      </c>
      <c r="EB149">
        <f t="shared" si="222"/>
        <v>0.33128349709015875</v>
      </c>
      <c r="EC149">
        <f t="shared" si="223"/>
        <v>0.37218143909653267</v>
      </c>
      <c r="ED149">
        <f t="shared" si="224"/>
        <v>0</v>
      </c>
      <c r="EE149">
        <f t="shared" si="225"/>
        <v>0</v>
      </c>
      <c r="EF149">
        <f t="shared" si="226"/>
        <v>0</v>
      </c>
      <c r="EG149">
        <f t="shared" si="227"/>
        <v>0.25468748988159484</v>
      </c>
      <c r="EH149">
        <f t="shared" si="228"/>
        <v>0</v>
      </c>
      <c r="EI149">
        <f t="shared" si="229"/>
        <v>0</v>
      </c>
      <c r="EJ149">
        <f t="shared" si="230"/>
        <v>0.33796944053877864</v>
      </c>
      <c r="EK149">
        <f t="shared" si="231"/>
        <v>0</v>
      </c>
      <c r="EL149">
        <f t="shared" si="232"/>
        <v>0</v>
      </c>
      <c r="EM149">
        <f t="shared" si="233"/>
        <v>0</v>
      </c>
      <c r="EN149">
        <f t="shared" si="234"/>
        <v>0</v>
      </c>
      <c r="EO149">
        <f t="shared" si="235"/>
        <v>0.29518693851635841</v>
      </c>
      <c r="EP149">
        <f t="shared" si="236"/>
        <v>0</v>
      </c>
      <c r="EQ149">
        <f t="shared" si="237"/>
        <v>0</v>
      </c>
      <c r="ER149">
        <f t="shared" si="238"/>
        <v>0.37218143909653267</v>
      </c>
      <c r="ES149">
        <f t="shared" si="239"/>
        <v>0.9950010779462839</v>
      </c>
      <c r="ET149">
        <f t="shared" si="240"/>
        <v>1.1535242107480939</v>
      </c>
      <c r="EU149" s="27">
        <f t="shared" si="241"/>
        <v>0</v>
      </c>
      <c r="EV149">
        <f t="shared" si="242"/>
        <v>4.231684739486908E-2</v>
      </c>
      <c r="EW149">
        <f t="shared" si="243"/>
        <v>9.55333988908149E-2</v>
      </c>
      <c r="EX149">
        <f t="shared" si="244"/>
        <v>0.13224014810896592</v>
      </c>
      <c r="EY149">
        <f t="shared" si="245"/>
        <v>0.15868817773075908</v>
      </c>
      <c r="EZ149">
        <f t="shared" si="246"/>
        <v>0.26976990214229035</v>
      </c>
      <c r="FA149">
        <f t="shared" si="247"/>
        <v>1.057921184871727E-2</v>
      </c>
      <c r="FB149">
        <f t="shared" si="248"/>
        <v>8.4633694789738187E-2</v>
      </c>
      <c r="FC149">
        <f t="shared" si="249"/>
        <v>0</v>
      </c>
      <c r="FD149">
        <f t="shared" si="250"/>
        <v>8.4633694789738187E-2</v>
      </c>
      <c r="FE149">
        <f t="shared" si="251"/>
        <v>0</v>
      </c>
      <c r="FF149">
        <f t="shared" si="252"/>
        <v>0.10579211848717272</v>
      </c>
      <c r="FG149">
        <f t="shared" si="253"/>
        <v>7.4054482941020891E-2</v>
      </c>
      <c r="FH149" s="27">
        <f t="shared" si="254"/>
        <v>0</v>
      </c>
      <c r="FI149">
        <f t="shared" si="255"/>
        <v>0.20718977291351012</v>
      </c>
      <c r="FJ149">
        <f t="shared" si="256"/>
        <v>0.31423053623356295</v>
      </c>
      <c r="FK149">
        <f t="shared" si="257"/>
        <v>0.37218143909653267</v>
      </c>
      <c r="FL149">
        <f t="shared" si="258"/>
        <v>0.40972471930253312</v>
      </c>
      <c r="FM149">
        <f t="shared" si="259"/>
        <v>0.54614138645442045</v>
      </c>
      <c r="FN149">
        <f t="shared" si="260"/>
        <v>0.10303751917844545</v>
      </c>
      <c r="FO149">
        <f t="shared" si="261"/>
        <v>0.29518693851635841</v>
      </c>
      <c r="FP149">
        <f t="shared" si="262"/>
        <v>0</v>
      </c>
      <c r="FQ149">
        <f t="shared" si="263"/>
        <v>0.29518693851635841</v>
      </c>
      <c r="FR149">
        <f t="shared" si="264"/>
        <v>0</v>
      </c>
      <c r="FS149">
        <f t="shared" si="265"/>
        <v>0.33128349709015875</v>
      </c>
      <c r="FT149">
        <f t="shared" si="266"/>
        <v>0.27560539377851256</v>
      </c>
    </row>
    <row r="150" spans="1:176">
      <c r="A150" t="s">
        <v>429</v>
      </c>
      <c r="B150" t="s">
        <v>229</v>
      </c>
      <c r="C150" t="s">
        <v>230</v>
      </c>
      <c r="D150" s="25" t="s">
        <v>356</v>
      </c>
      <c r="E150" s="25" t="s">
        <v>258</v>
      </c>
      <c r="F150">
        <v>0</v>
      </c>
      <c r="G150">
        <v>8.7158628704241708E-2</v>
      </c>
      <c r="H150">
        <v>0.17431725740848342</v>
      </c>
      <c r="I150">
        <v>5.6100981767180933E-3</v>
      </c>
      <c r="J150">
        <v>8.7158628704241708E-2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4.0674026728646125E-2</v>
      </c>
      <c r="AF150">
        <v>6.3916327716443899E-2</v>
      </c>
      <c r="AG150">
        <v>0</v>
      </c>
      <c r="AH150">
        <v>0</v>
      </c>
      <c r="AI150">
        <v>0</v>
      </c>
      <c r="AJ150">
        <v>9.8779779198140613E-2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5.8105752469494471E-3</v>
      </c>
      <c r="AQ150">
        <v>9.3550261475886104E-2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0.17431725740848342</v>
      </c>
      <c r="AY150">
        <v>0</v>
      </c>
      <c r="AZ150">
        <v>0</v>
      </c>
      <c r="BA150">
        <v>0</v>
      </c>
      <c r="BB150">
        <v>2.9052876234747234E-2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5.8105752469494471E-3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2.3242300987797788E-2</v>
      </c>
      <c r="BU150">
        <v>0</v>
      </c>
      <c r="BV150">
        <v>0</v>
      </c>
      <c r="BW150">
        <v>0</v>
      </c>
      <c r="BX150">
        <v>0.11621150493898895</v>
      </c>
      <c r="BY150">
        <v>0</v>
      </c>
      <c r="BZ150" s="27">
        <f t="shared" si="178"/>
        <v>1</v>
      </c>
      <c r="CA150">
        <f t="shared" si="179"/>
        <v>9</v>
      </c>
      <c r="CB150">
        <f t="shared" si="180"/>
        <v>10</v>
      </c>
      <c r="CC150">
        <f>[1]!shannonweaver(J150:BT150)</f>
        <v>1.9739415241836882</v>
      </c>
      <c r="CD150">
        <f t="shared" si="181"/>
        <v>0.85727191155267002</v>
      </c>
      <c r="CN150">
        <f t="shared" si="182"/>
        <v>10</v>
      </c>
      <c r="CO150">
        <f t="shared" si="183"/>
        <v>0.26708598428944319</v>
      </c>
      <c r="CP150">
        <f t="shared" si="184"/>
        <v>0</v>
      </c>
      <c r="CQ150">
        <f t="shared" si="185"/>
        <v>8.7158628704241708E-2</v>
      </c>
      <c r="CR150">
        <f t="shared" si="186"/>
        <v>0.17992735558520151</v>
      </c>
      <c r="CS150">
        <f t="shared" si="187"/>
        <v>8.7158628704241708E-2</v>
      </c>
      <c r="CT150">
        <f t="shared" si="188"/>
        <v>0</v>
      </c>
      <c r="CU150">
        <f t="shared" si="189"/>
        <v>0</v>
      </c>
      <c r="CV150">
        <f t="shared" si="190"/>
        <v>0</v>
      </c>
      <c r="CW150">
        <f t="shared" si="191"/>
        <v>0</v>
      </c>
      <c r="CX150">
        <f t="shared" si="192"/>
        <v>0</v>
      </c>
      <c r="CY150">
        <f t="shared" si="193"/>
        <v>0</v>
      </c>
      <c r="CZ150">
        <f t="shared" si="194"/>
        <v>0</v>
      </c>
      <c r="DA150">
        <f t="shared" si="195"/>
        <v>0.10459035444509002</v>
      </c>
      <c r="DB150">
        <f t="shared" si="196"/>
        <v>0</v>
      </c>
      <c r="DC150">
        <f t="shared" si="197"/>
        <v>9.8779779198140613E-2</v>
      </c>
      <c r="DD150">
        <f t="shared" si="198"/>
        <v>0</v>
      </c>
      <c r="DE150">
        <f t="shared" si="199"/>
        <v>0</v>
      </c>
      <c r="DF150">
        <f t="shared" si="200"/>
        <v>0.11078940815140698</v>
      </c>
      <c r="DG150">
        <f t="shared" si="201"/>
        <v>0</v>
      </c>
      <c r="DH150">
        <f t="shared" si="202"/>
        <v>0</v>
      </c>
      <c r="DI150">
        <f t="shared" si="203"/>
        <v>0</v>
      </c>
      <c r="DJ150">
        <f t="shared" si="204"/>
        <v>0</v>
      </c>
      <c r="DK150">
        <f t="shared" si="205"/>
        <v>0.17431725740848342</v>
      </c>
      <c r="DL150">
        <f t="shared" si="206"/>
        <v>3.4863451481696679E-2</v>
      </c>
      <c r="DM150">
        <f t="shared" si="207"/>
        <v>0</v>
      </c>
      <c r="DN150">
        <f t="shared" si="208"/>
        <v>8.7158628704241708E-2</v>
      </c>
      <c r="DO150">
        <f t="shared" si="209"/>
        <v>0.53515398024404415</v>
      </c>
      <c r="DP150">
        <f t="shared" si="210"/>
        <v>0.62231260894828577</v>
      </c>
      <c r="DQ150">
        <f t="shared" si="211"/>
        <v>6</v>
      </c>
      <c r="DR150" s="50">
        <f t="shared" si="212"/>
        <v>1.1833840767098391</v>
      </c>
      <c r="DS150" s="50">
        <f t="shared" si="213"/>
        <v>0.54311309260227747</v>
      </c>
      <c r="DT150">
        <f t="shared" si="214"/>
        <v>0</v>
      </c>
      <c r="DU150">
        <f t="shared" si="215"/>
        <v>0.29969247459484077</v>
      </c>
      <c r="DV150">
        <f t="shared" si="216"/>
        <v>0.43805448020793647</v>
      </c>
      <c r="DW150">
        <f t="shared" si="217"/>
        <v>0.29969247459484077</v>
      </c>
      <c r="DX150">
        <f t="shared" si="218"/>
        <v>0</v>
      </c>
      <c r="DY150">
        <f t="shared" si="219"/>
        <v>0</v>
      </c>
      <c r="DZ150">
        <f t="shared" si="220"/>
        <v>0</v>
      </c>
      <c r="EA150">
        <f t="shared" si="221"/>
        <v>0</v>
      </c>
      <c r="EB150">
        <f t="shared" si="222"/>
        <v>0</v>
      </c>
      <c r="EC150">
        <f t="shared" si="223"/>
        <v>0</v>
      </c>
      <c r="ED150">
        <f t="shared" si="224"/>
        <v>0</v>
      </c>
      <c r="EE150">
        <f t="shared" si="225"/>
        <v>0.32932494118613914</v>
      </c>
      <c r="EF150">
        <f t="shared" si="226"/>
        <v>0</v>
      </c>
      <c r="EG150">
        <f t="shared" si="227"/>
        <v>0.31971130268428866</v>
      </c>
      <c r="EH150">
        <f t="shared" si="228"/>
        <v>0</v>
      </c>
      <c r="EI150">
        <f t="shared" si="229"/>
        <v>0</v>
      </c>
      <c r="EJ150">
        <f t="shared" si="230"/>
        <v>0.33932475851189736</v>
      </c>
      <c r="EK150">
        <f t="shared" si="231"/>
        <v>0</v>
      </c>
      <c r="EL150">
        <f t="shared" si="232"/>
        <v>0</v>
      </c>
      <c r="EM150">
        <f t="shared" si="233"/>
        <v>0</v>
      </c>
      <c r="EN150">
        <f t="shared" si="234"/>
        <v>0</v>
      </c>
      <c r="EO150">
        <f t="shared" si="235"/>
        <v>0.43070682979815322</v>
      </c>
      <c r="EP150">
        <f t="shared" si="236"/>
        <v>0.18781989083963993</v>
      </c>
      <c r="EQ150">
        <f t="shared" si="237"/>
        <v>0</v>
      </c>
      <c r="ER150">
        <f t="shared" si="238"/>
        <v>0.29969247459484077</v>
      </c>
      <c r="ES150">
        <f t="shared" si="239"/>
        <v>0.82058117050365686</v>
      </c>
      <c r="ET150">
        <f t="shared" si="240"/>
        <v>0.90896473741664918</v>
      </c>
      <c r="EU150" s="27">
        <f t="shared" si="241"/>
        <v>0</v>
      </c>
      <c r="EV150">
        <f t="shared" si="242"/>
        <v>8.7158628704241708E-2</v>
      </c>
      <c r="EW150">
        <f t="shared" si="243"/>
        <v>0.17992735558520151</v>
      </c>
      <c r="EX150">
        <f t="shared" si="244"/>
        <v>8.7158628704241708E-2</v>
      </c>
      <c r="EY150">
        <f t="shared" si="245"/>
        <v>2.3242300987797788E-2</v>
      </c>
      <c r="EZ150">
        <f t="shared" si="246"/>
        <v>0</v>
      </c>
      <c r="FA150">
        <f t="shared" si="247"/>
        <v>0.10459035444509002</v>
      </c>
      <c r="FB150">
        <f t="shared" si="248"/>
        <v>0.17431725740848342</v>
      </c>
      <c r="FC150">
        <f t="shared" si="249"/>
        <v>3.4863451481696679E-2</v>
      </c>
      <c r="FD150">
        <f t="shared" si="250"/>
        <v>0.20918070889018009</v>
      </c>
      <c r="FE150">
        <f t="shared" si="251"/>
        <v>0</v>
      </c>
      <c r="FF150">
        <f t="shared" si="252"/>
        <v>0</v>
      </c>
      <c r="FG150">
        <f t="shared" si="253"/>
        <v>0.19814061592097615</v>
      </c>
      <c r="FH150" s="27">
        <f t="shared" si="254"/>
        <v>0</v>
      </c>
      <c r="FI150">
        <f t="shared" si="255"/>
        <v>0.29969247459484077</v>
      </c>
      <c r="FJ150">
        <f t="shared" si="256"/>
        <v>0.43805448020793647</v>
      </c>
      <c r="FK150">
        <f t="shared" si="257"/>
        <v>0.29969247459484077</v>
      </c>
      <c r="FL150">
        <f t="shared" si="258"/>
        <v>0.15305108686661273</v>
      </c>
      <c r="FM150">
        <f t="shared" si="259"/>
        <v>0</v>
      </c>
      <c r="FN150">
        <f t="shared" si="260"/>
        <v>0.32932494118613914</v>
      </c>
      <c r="FO150">
        <f t="shared" si="261"/>
        <v>0.43070682979815322</v>
      </c>
      <c r="FP150">
        <f t="shared" si="262"/>
        <v>0.18781989083963993</v>
      </c>
      <c r="FQ150">
        <f t="shared" si="263"/>
        <v>0.47502735771158094</v>
      </c>
      <c r="FR150">
        <f t="shared" si="264"/>
        <v>0</v>
      </c>
      <c r="FS150">
        <f t="shared" si="265"/>
        <v>0</v>
      </c>
      <c r="FT150">
        <f t="shared" si="266"/>
        <v>0.46131930474435662</v>
      </c>
    </row>
    <row r="151" spans="1:176">
      <c r="A151" t="s">
        <v>297</v>
      </c>
      <c r="B151" t="s">
        <v>229</v>
      </c>
      <c r="C151" t="s">
        <v>230</v>
      </c>
      <c r="D151" s="25" t="s">
        <v>356</v>
      </c>
      <c r="E151" s="25" t="s">
        <v>258</v>
      </c>
      <c r="F151">
        <v>0</v>
      </c>
      <c r="G151">
        <v>0.04</v>
      </c>
      <c r="H151">
        <v>0.04</v>
      </c>
      <c r="I151">
        <v>5.6100981767180933E-3</v>
      </c>
      <c r="J151">
        <v>0.12</v>
      </c>
      <c r="K151">
        <v>0</v>
      </c>
      <c r="L151">
        <v>0</v>
      </c>
      <c r="M151">
        <v>0</v>
      </c>
      <c r="N151">
        <v>0</v>
      </c>
      <c r="O151">
        <v>0.24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0.13714285714285715</v>
      </c>
      <c r="X151">
        <v>0.20571428571428571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5.7142857142857143E-3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0.08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1.1428571428571429E-2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0.10857142857142861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1.1428571428571429E-2</v>
      </c>
      <c r="BU151">
        <v>0</v>
      </c>
      <c r="BV151">
        <v>0</v>
      </c>
      <c r="BW151">
        <v>0</v>
      </c>
      <c r="BX151">
        <v>0</v>
      </c>
      <c r="BY151">
        <v>0</v>
      </c>
      <c r="BZ151" s="27">
        <f t="shared" si="178"/>
        <v>2</v>
      </c>
      <c r="CA151">
        <f t="shared" si="179"/>
        <v>7</v>
      </c>
      <c r="CB151">
        <f t="shared" si="180"/>
        <v>9</v>
      </c>
      <c r="CC151">
        <f>[1]!shannonweaver(J151:BT151)</f>
        <v>1.8400329313578807</v>
      </c>
      <c r="CD151">
        <f t="shared" si="181"/>
        <v>0.83743507620355484</v>
      </c>
      <c r="CN151">
        <f t="shared" si="182"/>
        <v>9</v>
      </c>
      <c r="CO151">
        <f t="shared" si="183"/>
        <v>8.5610098176718094E-2</v>
      </c>
      <c r="CP151">
        <f t="shared" si="184"/>
        <v>0</v>
      </c>
      <c r="CQ151">
        <f t="shared" si="185"/>
        <v>0.04</v>
      </c>
      <c r="CR151">
        <f t="shared" si="186"/>
        <v>4.5610098176718093E-2</v>
      </c>
      <c r="CS151">
        <f t="shared" si="187"/>
        <v>0.12</v>
      </c>
      <c r="CT151">
        <f t="shared" si="188"/>
        <v>0</v>
      </c>
      <c r="CU151">
        <f t="shared" si="189"/>
        <v>0</v>
      </c>
      <c r="CV151">
        <f t="shared" si="190"/>
        <v>0.24</v>
      </c>
      <c r="CW151">
        <f t="shared" si="191"/>
        <v>0</v>
      </c>
      <c r="CX151">
        <f t="shared" si="192"/>
        <v>0.13714285714285715</v>
      </c>
      <c r="CY151">
        <f t="shared" si="193"/>
        <v>0.21142857142857144</v>
      </c>
      <c r="CZ151">
        <f t="shared" si="194"/>
        <v>0</v>
      </c>
      <c r="DA151">
        <f t="shared" si="195"/>
        <v>0</v>
      </c>
      <c r="DB151">
        <f t="shared" si="196"/>
        <v>0</v>
      </c>
      <c r="DC151">
        <f t="shared" si="197"/>
        <v>0.08</v>
      </c>
      <c r="DD151">
        <f t="shared" si="198"/>
        <v>0</v>
      </c>
      <c r="DE151">
        <f t="shared" si="199"/>
        <v>0</v>
      </c>
      <c r="DF151">
        <f t="shared" si="200"/>
        <v>0.12800271893055401</v>
      </c>
      <c r="DG151">
        <f t="shared" si="201"/>
        <v>0</v>
      </c>
      <c r="DH151">
        <f t="shared" si="202"/>
        <v>0</v>
      </c>
      <c r="DI151">
        <f t="shared" si="203"/>
        <v>0</v>
      </c>
      <c r="DJ151">
        <f t="shared" si="204"/>
        <v>0</v>
      </c>
      <c r="DK151">
        <f t="shared" si="205"/>
        <v>0.10857142857142861</v>
      </c>
      <c r="DL151">
        <f t="shared" si="206"/>
        <v>0</v>
      </c>
      <c r="DM151">
        <f t="shared" si="207"/>
        <v>0</v>
      </c>
      <c r="DN151">
        <f t="shared" si="208"/>
        <v>0.12</v>
      </c>
      <c r="DO151">
        <f t="shared" si="209"/>
        <v>0.8</v>
      </c>
      <c r="DP151">
        <f t="shared" si="210"/>
        <v>0.92</v>
      </c>
      <c r="DQ151">
        <f t="shared" si="211"/>
        <v>7</v>
      </c>
      <c r="DR151" s="50">
        <f t="shared" si="212"/>
        <v>1.1557925272243057</v>
      </c>
      <c r="DS151" s="50">
        <f t="shared" si="213"/>
        <v>0.29693637713707832</v>
      </c>
      <c r="DT151">
        <f t="shared" si="214"/>
        <v>0</v>
      </c>
      <c r="DU151">
        <f t="shared" si="215"/>
        <v>0.20135792079033082</v>
      </c>
      <c r="DV151">
        <f t="shared" si="216"/>
        <v>0.21522291762370915</v>
      </c>
      <c r="DW151">
        <f t="shared" si="217"/>
        <v>0.35374160588967152</v>
      </c>
      <c r="DX151">
        <f t="shared" si="218"/>
        <v>0</v>
      </c>
      <c r="DY151">
        <f t="shared" si="219"/>
        <v>0</v>
      </c>
      <c r="DZ151">
        <f t="shared" si="220"/>
        <v>0.51197268804947627</v>
      </c>
      <c r="EA151">
        <f t="shared" si="221"/>
        <v>0</v>
      </c>
      <c r="EB151">
        <f t="shared" si="222"/>
        <v>0.37936214423905718</v>
      </c>
      <c r="EC151">
        <f t="shared" si="223"/>
        <v>0.47778531107860528</v>
      </c>
      <c r="ED151">
        <f t="shared" si="224"/>
        <v>0</v>
      </c>
      <c r="EE151">
        <f t="shared" si="225"/>
        <v>0</v>
      </c>
      <c r="EF151">
        <f t="shared" si="226"/>
        <v>0</v>
      </c>
      <c r="EG151">
        <f t="shared" si="227"/>
        <v>0.28675655221154839</v>
      </c>
      <c r="EH151">
        <f t="shared" si="228"/>
        <v>0</v>
      </c>
      <c r="EI151">
        <f t="shared" si="229"/>
        <v>0</v>
      </c>
      <c r="EJ151">
        <f t="shared" si="230"/>
        <v>0.36588373859355572</v>
      </c>
      <c r="EK151">
        <f t="shared" si="231"/>
        <v>0</v>
      </c>
      <c r="EL151">
        <f t="shared" si="232"/>
        <v>0</v>
      </c>
      <c r="EM151">
        <f t="shared" si="233"/>
        <v>0</v>
      </c>
      <c r="EN151">
        <f t="shared" si="234"/>
        <v>0</v>
      </c>
      <c r="EO151">
        <f t="shared" si="235"/>
        <v>0.33577584664273885</v>
      </c>
      <c r="EP151">
        <f t="shared" si="236"/>
        <v>0</v>
      </c>
      <c r="EQ151">
        <f t="shared" si="237"/>
        <v>0</v>
      </c>
      <c r="ER151">
        <f t="shared" si="238"/>
        <v>0.35374160588967152</v>
      </c>
      <c r="ES151">
        <f t="shared" si="239"/>
        <v>1.1071487177940904</v>
      </c>
      <c r="ET151">
        <f t="shared" si="240"/>
        <v>1.2840397745833483</v>
      </c>
      <c r="EU151" s="27">
        <f t="shared" si="241"/>
        <v>0</v>
      </c>
      <c r="EV151">
        <f t="shared" si="242"/>
        <v>0.04</v>
      </c>
      <c r="EW151">
        <f t="shared" si="243"/>
        <v>4.5610098176718093E-2</v>
      </c>
      <c r="EX151">
        <f t="shared" si="244"/>
        <v>0.12</v>
      </c>
      <c r="EY151">
        <f t="shared" si="245"/>
        <v>0.22285714285714286</v>
      </c>
      <c r="EZ151">
        <f t="shared" si="246"/>
        <v>0.24</v>
      </c>
      <c r="FA151">
        <f t="shared" si="247"/>
        <v>0</v>
      </c>
      <c r="FB151">
        <f t="shared" si="248"/>
        <v>0.10857142857142861</v>
      </c>
      <c r="FC151">
        <f t="shared" si="249"/>
        <v>0</v>
      </c>
      <c r="FD151">
        <f t="shared" si="250"/>
        <v>0.10857142857142861</v>
      </c>
      <c r="FE151">
        <f t="shared" si="251"/>
        <v>0</v>
      </c>
      <c r="FF151">
        <f t="shared" si="252"/>
        <v>0.13714285714285715</v>
      </c>
      <c r="FG151">
        <f t="shared" si="253"/>
        <v>9.1428571428571428E-2</v>
      </c>
      <c r="FH151" s="27">
        <f t="shared" si="254"/>
        <v>0</v>
      </c>
      <c r="FI151">
        <f t="shared" si="255"/>
        <v>0.20135792079033082</v>
      </c>
      <c r="FJ151">
        <f t="shared" si="256"/>
        <v>0.21522291762370915</v>
      </c>
      <c r="FK151">
        <f t="shared" si="257"/>
        <v>0.35374160588967152</v>
      </c>
      <c r="FL151">
        <f t="shared" si="258"/>
        <v>0.49164589293717709</v>
      </c>
      <c r="FM151">
        <f t="shared" si="259"/>
        <v>0.51197268804947627</v>
      </c>
      <c r="FN151">
        <f t="shared" si="260"/>
        <v>0</v>
      </c>
      <c r="FO151">
        <f t="shared" si="261"/>
        <v>0.33577584664273885</v>
      </c>
      <c r="FP151">
        <f t="shared" si="262"/>
        <v>0</v>
      </c>
      <c r="FQ151">
        <f t="shared" si="263"/>
        <v>0.33577584664273885</v>
      </c>
      <c r="FR151">
        <f t="shared" si="264"/>
        <v>0</v>
      </c>
      <c r="FS151">
        <f t="shared" si="265"/>
        <v>0.37936214423905718</v>
      </c>
      <c r="FT151">
        <f t="shared" si="266"/>
        <v>0.30717971888597284</v>
      </c>
    </row>
    <row r="152" spans="1:176">
      <c r="A152" t="s">
        <v>421</v>
      </c>
      <c r="B152" t="s">
        <v>229</v>
      </c>
      <c r="C152" t="s">
        <v>298</v>
      </c>
      <c r="D152" s="25" t="s">
        <v>356</v>
      </c>
      <c r="E152" s="25" t="s">
        <v>258</v>
      </c>
      <c r="F152">
        <v>0</v>
      </c>
      <c r="G152">
        <v>0.11683848797250862</v>
      </c>
      <c r="H152">
        <v>0.12159661644197731</v>
      </c>
      <c r="I152">
        <v>5.6100981767180933E-3</v>
      </c>
      <c r="J152">
        <v>2.1147237642083004E-2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9.516256938937355E-2</v>
      </c>
      <c r="AF152">
        <v>0.10573618821041501</v>
      </c>
      <c r="AG152">
        <v>0</v>
      </c>
      <c r="AH152">
        <v>0</v>
      </c>
      <c r="AI152">
        <v>0</v>
      </c>
      <c r="AJ152">
        <v>3.7007665873645255E-2</v>
      </c>
      <c r="AK152">
        <v>0</v>
      </c>
      <c r="AL152">
        <v>5.286809410520751E-3</v>
      </c>
      <c r="AM152">
        <v>0</v>
      </c>
      <c r="AN152">
        <v>0</v>
      </c>
      <c r="AO152">
        <v>0</v>
      </c>
      <c r="AP152">
        <v>3.1720856463124503E-2</v>
      </c>
      <c r="AQ152">
        <v>8.4853291038858081E-2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0.28548770816812047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5.286809410520751E-3</v>
      </c>
      <c r="BW152">
        <v>0</v>
      </c>
      <c r="BX152">
        <v>8.987575997885279E-2</v>
      </c>
      <c r="BY152">
        <v>0</v>
      </c>
      <c r="BZ152" s="27">
        <f t="shared" si="178"/>
        <v>1</v>
      </c>
      <c r="CA152">
        <f t="shared" si="179"/>
        <v>7</v>
      </c>
      <c r="CB152">
        <f t="shared" si="180"/>
        <v>8</v>
      </c>
      <c r="CC152">
        <f>[1]!shannonweaver(J152:BT152)</f>
        <v>1.6489459446564447</v>
      </c>
      <c r="CD152">
        <f t="shared" si="181"/>
        <v>0.79297537901660675</v>
      </c>
      <c r="CN152">
        <f t="shared" si="182"/>
        <v>8</v>
      </c>
      <c r="CO152">
        <f t="shared" si="183"/>
        <v>0.24404520259120402</v>
      </c>
      <c r="CP152">
        <f t="shared" si="184"/>
        <v>0</v>
      </c>
      <c r="CQ152">
        <f t="shared" si="185"/>
        <v>0.11683848797250862</v>
      </c>
      <c r="CR152">
        <f t="shared" si="186"/>
        <v>0.1272067146186954</v>
      </c>
      <c r="CS152">
        <f t="shared" si="187"/>
        <v>2.1147237642083004E-2</v>
      </c>
      <c r="CT152">
        <f t="shared" si="188"/>
        <v>0</v>
      </c>
      <c r="CU152">
        <f t="shared" si="189"/>
        <v>0</v>
      </c>
      <c r="CV152">
        <f t="shared" si="190"/>
        <v>0</v>
      </c>
      <c r="CW152">
        <f t="shared" si="191"/>
        <v>0</v>
      </c>
      <c r="CX152">
        <f t="shared" si="192"/>
        <v>0</v>
      </c>
      <c r="CY152">
        <f t="shared" si="193"/>
        <v>0</v>
      </c>
      <c r="CZ152">
        <f t="shared" si="194"/>
        <v>0</v>
      </c>
      <c r="DA152">
        <f t="shared" si="195"/>
        <v>0.20089875759978856</v>
      </c>
      <c r="DB152">
        <f t="shared" si="196"/>
        <v>0</v>
      </c>
      <c r="DC152">
        <f t="shared" si="197"/>
        <v>3.7007665873645255E-2</v>
      </c>
      <c r="DD152">
        <f t="shared" si="198"/>
        <v>0</v>
      </c>
      <c r="DE152">
        <f t="shared" si="199"/>
        <v>5.286809410520751E-3</v>
      </c>
      <c r="DF152">
        <f t="shared" si="200"/>
        <v>0.19879212073334013</v>
      </c>
      <c r="DG152">
        <f t="shared" si="201"/>
        <v>0</v>
      </c>
      <c r="DH152">
        <f t="shared" si="202"/>
        <v>0</v>
      </c>
      <c r="DI152">
        <f t="shared" si="203"/>
        <v>0</v>
      </c>
      <c r="DJ152">
        <f t="shared" si="204"/>
        <v>0</v>
      </c>
      <c r="DK152">
        <f t="shared" si="205"/>
        <v>0.28548770816812047</v>
      </c>
      <c r="DL152">
        <f t="shared" si="206"/>
        <v>0</v>
      </c>
      <c r="DM152">
        <f t="shared" si="207"/>
        <v>0</v>
      </c>
      <c r="DN152">
        <f t="shared" si="208"/>
        <v>2.1147237642083004E-2</v>
      </c>
      <c r="DO152">
        <f t="shared" si="209"/>
        <v>0.64525508855405755</v>
      </c>
      <c r="DP152">
        <f t="shared" si="210"/>
        <v>0.66640232619614059</v>
      </c>
      <c r="DQ152">
        <f t="shared" si="211"/>
        <v>6</v>
      </c>
      <c r="DR152" s="50">
        <f t="shared" si="212"/>
        <v>1.0984245803874471</v>
      </c>
      <c r="DS152" s="50">
        <f t="shared" si="213"/>
        <v>0.51669503141503104</v>
      </c>
      <c r="DT152">
        <f t="shared" si="214"/>
        <v>0</v>
      </c>
      <c r="DU152">
        <f t="shared" si="215"/>
        <v>0.34884909690109073</v>
      </c>
      <c r="DV152">
        <f t="shared" si="216"/>
        <v>0.36469086096409165</v>
      </c>
      <c r="DW152">
        <f t="shared" si="217"/>
        <v>0.14593837971791734</v>
      </c>
      <c r="DX152">
        <f t="shared" si="218"/>
        <v>0</v>
      </c>
      <c r="DY152">
        <f t="shared" si="219"/>
        <v>0</v>
      </c>
      <c r="DZ152">
        <f t="shared" si="220"/>
        <v>0</v>
      </c>
      <c r="EA152">
        <f t="shared" si="221"/>
        <v>0</v>
      </c>
      <c r="EB152">
        <f t="shared" si="222"/>
        <v>0</v>
      </c>
      <c r="EC152">
        <f t="shared" si="223"/>
        <v>0</v>
      </c>
      <c r="ED152">
        <f t="shared" si="224"/>
        <v>0</v>
      </c>
      <c r="EE152">
        <f t="shared" si="225"/>
        <v>0.46477011193422396</v>
      </c>
      <c r="EF152">
        <f t="shared" si="226"/>
        <v>0</v>
      </c>
      <c r="EG152">
        <f t="shared" si="227"/>
        <v>0.19358052346738866</v>
      </c>
      <c r="EH152">
        <f t="shared" si="228"/>
        <v>0</v>
      </c>
      <c r="EI152">
        <f t="shared" si="229"/>
        <v>7.2774669732142208E-2</v>
      </c>
      <c r="EJ152">
        <f t="shared" si="230"/>
        <v>0.46213604399476704</v>
      </c>
      <c r="EK152">
        <f t="shared" si="231"/>
        <v>0</v>
      </c>
      <c r="EL152">
        <f t="shared" si="232"/>
        <v>0</v>
      </c>
      <c r="EM152">
        <f t="shared" si="233"/>
        <v>0</v>
      </c>
      <c r="EN152">
        <f t="shared" si="234"/>
        <v>0</v>
      </c>
      <c r="EO152">
        <f t="shared" si="235"/>
        <v>0.56369183612308549</v>
      </c>
      <c r="EP152">
        <f t="shared" si="236"/>
        <v>0</v>
      </c>
      <c r="EQ152">
        <f t="shared" si="237"/>
        <v>0</v>
      </c>
      <c r="ER152">
        <f t="shared" si="238"/>
        <v>0.14593837971791734</v>
      </c>
      <c r="ES152">
        <f t="shared" si="239"/>
        <v>0.93277814660822733</v>
      </c>
      <c r="ET152">
        <f t="shared" si="240"/>
        <v>0.95503627048839979</v>
      </c>
      <c r="EU152" s="27">
        <f t="shared" si="241"/>
        <v>0</v>
      </c>
      <c r="EV152">
        <f t="shared" si="242"/>
        <v>0.11683848797250862</v>
      </c>
      <c r="EW152">
        <f t="shared" si="243"/>
        <v>0.1272067146186954</v>
      </c>
      <c r="EX152">
        <f t="shared" si="244"/>
        <v>2.1147237642083004E-2</v>
      </c>
      <c r="EY152">
        <f t="shared" si="245"/>
        <v>0</v>
      </c>
      <c r="EZ152">
        <f t="shared" si="246"/>
        <v>0</v>
      </c>
      <c r="FA152">
        <f t="shared" si="247"/>
        <v>0.20089875759978856</v>
      </c>
      <c r="FB152">
        <f t="shared" si="248"/>
        <v>0.28548770816812047</v>
      </c>
      <c r="FC152">
        <f t="shared" si="249"/>
        <v>0</v>
      </c>
      <c r="FD152">
        <f t="shared" si="250"/>
        <v>0.28548770816812047</v>
      </c>
      <c r="FE152">
        <f t="shared" si="251"/>
        <v>0</v>
      </c>
      <c r="FF152">
        <f t="shared" si="252"/>
        <v>0</v>
      </c>
      <c r="FG152">
        <f t="shared" si="253"/>
        <v>0.15886862278614861</v>
      </c>
      <c r="FH152" s="27">
        <f t="shared" si="254"/>
        <v>0</v>
      </c>
      <c r="FI152">
        <f t="shared" si="255"/>
        <v>0.34884909690109073</v>
      </c>
      <c r="FJ152">
        <f t="shared" si="256"/>
        <v>0.36469086096409165</v>
      </c>
      <c r="FK152">
        <f t="shared" si="257"/>
        <v>0.14593837971791734</v>
      </c>
      <c r="FL152">
        <f t="shared" si="258"/>
        <v>0</v>
      </c>
      <c r="FM152">
        <f t="shared" si="259"/>
        <v>0</v>
      </c>
      <c r="FN152">
        <f t="shared" si="260"/>
        <v>0.46477011193422396</v>
      </c>
      <c r="FO152">
        <f t="shared" si="261"/>
        <v>0.56369183612308549</v>
      </c>
      <c r="FP152">
        <f t="shared" si="262"/>
        <v>0</v>
      </c>
      <c r="FQ152">
        <f t="shared" si="263"/>
        <v>0.56369183612308549</v>
      </c>
      <c r="FR152">
        <f t="shared" si="264"/>
        <v>0</v>
      </c>
      <c r="FS152">
        <f t="shared" si="265"/>
        <v>0</v>
      </c>
      <c r="FT152">
        <f t="shared" si="266"/>
        <v>0.40997158689830215</v>
      </c>
    </row>
    <row r="153" spans="1:176">
      <c r="A153" t="s">
        <v>422</v>
      </c>
      <c r="B153" t="s">
        <v>229</v>
      </c>
      <c r="C153" t="s">
        <v>298</v>
      </c>
      <c r="D153" s="25" t="s">
        <v>356</v>
      </c>
      <c r="E153" s="25" t="s">
        <v>258</v>
      </c>
      <c r="F153">
        <v>0</v>
      </c>
      <c r="G153">
        <v>8.194482381862879E-2</v>
      </c>
      <c r="H153">
        <v>0.15296367112810705</v>
      </c>
      <c r="I153">
        <v>5.6100981767180933E-3</v>
      </c>
      <c r="J153">
        <v>0.10379677683692981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5.4629882545752517E-3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0.12018574160065555</v>
      </c>
      <c r="AF153">
        <v>9.2870800327779279E-2</v>
      </c>
      <c r="AG153">
        <v>0</v>
      </c>
      <c r="AH153">
        <v>0</v>
      </c>
      <c r="AI153">
        <v>0</v>
      </c>
      <c r="AJ153">
        <v>4.9166894291177259E-2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2.7314941272876259E-2</v>
      </c>
      <c r="AQ153">
        <v>5.4903031958481271E-2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0.12564872985523082</v>
      </c>
      <c r="AY153">
        <v>3.8240917782026762E-2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5.4629882545752517E-3</v>
      </c>
      <c r="BX153">
        <v>0.14203769461895657</v>
      </c>
      <c r="BY153">
        <v>0</v>
      </c>
      <c r="BZ153" s="27">
        <f t="shared" si="178"/>
        <v>2</v>
      </c>
      <c r="CA153">
        <f t="shared" si="179"/>
        <v>7</v>
      </c>
      <c r="CB153">
        <f t="shared" si="180"/>
        <v>9</v>
      </c>
      <c r="CC153">
        <f>[1]!shannonweaver(J153:BT153)</f>
        <v>1.9957386005662501</v>
      </c>
      <c r="CD153">
        <f t="shared" si="181"/>
        <v>0.90829978016437507</v>
      </c>
      <c r="CE153">
        <v>1</v>
      </c>
      <c r="CK153">
        <v>1</v>
      </c>
      <c r="CN153">
        <f t="shared" si="182"/>
        <v>11</v>
      </c>
      <c r="CO153">
        <f t="shared" si="183"/>
        <v>0.24051859312345392</v>
      </c>
      <c r="CP153">
        <f t="shared" si="184"/>
        <v>0</v>
      </c>
      <c r="CQ153">
        <f t="shared" si="185"/>
        <v>8.194482381862879E-2</v>
      </c>
      <c r="CR153">
        <f t="shared" si="186"/>
        <v>0.15857376930482514</v>
      </c>
      <c r="CS153">
        <f t="shared" si="187"/>
        <v>0.10379677683692981</v>
      </c>
      <c r="CT153">
        <f t="shared" si="188"/>
        <v>0</v>
      </c>
      <c r="CU153">
        <f t="shared" si="189"/>
        <v>0</v>
      </c>
      <c r="CV153">
        <f t="shared" si="190"/>
        <v>0</v>
      </c>
      <c r="CW153">
        <f t="shared" si="191"/>
        <v>5.4629882545752517E-3</v>
      </c>
      <c r="CX153">
        <f t="shared" si="192"/>
        <v>0</v>
      </c>
      <c r="CY153">
        <f t="shared" si="193"/>
        <v>0</v>
      </c>
      <c r="CZ153">
        <f t="shared" si="194"/>
        <v>0</v>
      </c>
      <c r="DA153">
        <f t="shared" si="195"/>
        <v>0.21305654192843482</v>
      </c>
      <c r="DB153">
        <f t="shared" si="196"/>
        <v>0</v>
      </c>
      <c r="DC153">
        <f t="shared" si="197"/>
        <v>4.9166894291177259E-2</v>
      </c>
      <c r="DD153">
        <f t="shared" si="198"/>
        <v>0</v>
      </c>
      <c r="DE153">
        <f t="shared" si="199"/>
        <v>0</v>
      </c>
      <c r="DF153">
        <f t="shared" si="200"/>
        <v>9.3350202392367576E-2</v>
      </c>
      <c r="DG153">
        <f t="shared" si="201"/>
        <v>0</v>
      </c>
      <c r="DH153">
        <f t="shared" si="202"/>
        <v>0</v>
      </c>
      <c r="DI153">
        <f t="shared" si="203"/>
        <v>0</v>
      </c>
      <c r="DJ153">
        <f t="shared" si="204"/>
        <v>0</v>
      </c>
      <c r="DK153">
        <f t="shared" si="205"/>
        <v>0.16388964763725758</v>
      </c>
      <c r="DL153">
        <f t="shared" si="206"/>
        <v>0</v>
      </c>
      <c r="DM153">
        <f t="shared" si="207"/>
        <v>0</v>
      </c>
      <c r="DN153">
        <f t="shared" si="208"/>
        <v>0.10379677683692981</v>
      </c>
      <c r="DO153">
        <f t="shared" si="209"/>
        <v>0.51379404534280249</v>
      </c>
      <c r="DP153">
        <f t="shared" si="210"/>
        <v>0.61759082217973227</v>
      </c>
      <c r="DQ153">
        <f t="shared" si="211"/>
        <v>6</v>
      </c>
      <c r="DR153" s="50">
        <f t="shared" si="212"/>
        <v>1.2631456664884111</v>
      </c>
      <c r="DS153" s="50">
        <f t="shared" si="213"/>
        <v>0.51257959766242733</v>
      </c>
      <c r="DT153">
        <f t="shared" si="214"/>
        <v>0</v>
      </c>
      <c r="DU153">
        <f t="shared" si="215"/>
        <v>0.29032126781823037</v>
      </c>
      <c r="DV153">
        <f t="shared" si="216"/>
        <v>0.40956813768815076</v>
      </c>
      <c r="DW153">
        <f t="shared" si="217"/>
        <v>0.32802617011261692</v>
      </c>
      <c r="DX153">
        <f t="shared" si="218"/>
        <v>0</v>
      </c>
      <c r="DY153">
        <f t="shared" si="219"/>
        <v>0</v>
      </c>
      <c r="DZ153">
        <f t="shared" si="220"/>
        <v>0</v>
      </c>
      <c r="EA153">
        <f t="shared" si="221"/>
        <v>7.3979493250843617E-2</v>
      </c>
      <c r="EB153">
        <f t="shared" si="222"/>
        <v>0</v>
      </c>
      <c r="EC153">
        <f t="shared" si="223"/>
        <v>0</v>
      </c>
      <c r="ED153">
        <f t="shared" si="224"/>
        <v>0</v>
      </c>
      <c r="EE153">
        <f t="shared" si="225"/>
        <v>0.47977600621891714</v>
      </c>
      <c r="EF153">
        <f t="shared" si="226"/>
        <v>0</v>
      </c>
      <c r="EG153">
        <f t="shared" si="227"/>
        <v>0.22359452301242444</v>
      </c>
      <c r="EH153">
        <f t="shared" si="228"/>
        <v>0</v>
      </c>
      <c r="EI153">
        <f t="shared" si="229"/>
        <v>0</v>
      </c>
      <c r="EJ153">
        <f t="shared" si="230"/>
        <v>0.31049778244463905</v>
      </c>
      <c r="EK153">
        <f t="shared" si="231"/>
        <v>0</v>
      </c>
      <c r="EL153">
        <f t="shared" si="232"/>
        <v>0</v>
      </c>
      <c r="EM153">
        <f t="shared" si="233"/>
        <v>0</v>
      </c>
      <c r="EN153">
        <f t="shared" si="234"/>
        <v>0</v>
      </c>
      <c r="EO153">
        <f t="shared" si="235"/>
        <v>0.41679603902563456</v>
      </c>
      <c r="EP153">
        <f t="shared" si="236"/>
        <v>0</v>
      </c>
      <c r="EQ153">
        <f t="shared" si="237"/>
        <v>0</v>
      </c>
      <c r="ER153">
        <f t="shared" si="238"/>
        <v>0.32802617011261692</v>
      </c>
      <c r="ES153">
        <f t="shared" si="239"/>
        <v>0.79919395912078461</v>
      </c>
      <c r="ET153">
        <f t="shared" si="240"/>
        <v>0.9041008884577284</v>
      </c>
      <c r="EU153" s="27">
        <f t="shared" si="241"/>
        <v>0</v>
      </c>
      <c r="EV153">
        <f t="shared" si="242"/>
        <v>8.194482381862879E-2</v>
      </c>
      <c r="EW153">
        <f t="shared" si="243"/>
        <v>0.15857376930482514</v>
      </c>
      <c r="EX153">
        <f t="shared" si="244"/>
        <v>0.10379677683692981</v>
      </c>
      <c r="EY153">
        <f t="shared" si="245"/>
        <v>0</v>
      </c>
      <c r="EZ153">
        <f t="shared" si="246"/>
        <v>0</v>
      </c>
      <c r="FA153">
        <f t="shared" si="247"/>
        <v>0.21851953018301007</v>
      </c>
      <c r="FB153">
        <f t="shared" si="248"/>
        <v>0.16388964763725758</v>
      </c>
      <c r="FC153">
        <f t="shared" si="249"/>
        <v>0</v>
      </c>
      <c r="FD153">
        <f t="shared" si="250"/>
        <v>0.16388964763725758</v>
      </c>
      <c r="FE153">
        <f t="shared" si="251"/>
        <v>0</v>
      </c>
      <c r="FF153">
        <f t="shared" si="252"/>
        <v>0</v>
      </c>
      <c r="FG153">
        <f t="shared" si="253"/>
        <v>0.13138486752253481</v>
      </c>
      <c r="FH153" s="27">
        <f t="shared" si="254"/>
        <v>0</v>
      </c>
      <c r="FI153">
        <f t="shared" si="255"/>
        <v>0.29032126781823037</v>
      </c>
      <c r="FJ153">
        <f t="shared" si="256"/>
        <v>0.40956813768815076</v>
      </c>
      <c r="FK153">
        <f t="shared" si="257"/>
        <v>0.32802617011261692</v>
      </c>
      <c r="FL153">
        <f t="shared" si="258"/>
        <v>0</v>
      </c>
      <c r="FM153">
        <f t="shared" si="259"/>
        <v>0</v>
      </c>
      <c r="FN153">
        <f t="shared" si="260"/>
        <v>0.48641615208769934</v>
      </c>
      <c r="FO153">
        <f t="shared" si="261"/>
        <v>0.41679603902563456</v>
      </c>
      <c r="FP153">
        <f t="shared" si="262"/>
        <v>0</v>
      </c>
      <c r="FQ153">
        <f t="shared" si="263"/>
        <v>0.41679603902563456</v>
      </c>
      <c r="FR153">
        <f t="shared" si="264"/>
        <v>0</v>
      </c>
      <c r="FS153">
        <f t="shared" si="265"/>
        <v>0</v>
      </c>
      <c r="FT153">
        <f t="shared" si="266"/>
        <v>0.37091730230399356</v>
      </c>
    </row>
    <row r="154" spans="1:176">
      <c r="A154" t="s">
        <v>423</v>
      </c>
      <c r="B154" t="s">
        <v>229</v>
      </c>
      <c r="C154" t="s">
        <v>298</v>
      </c>
      <c r="D154" s="25" t="s">
        <v>356</v>
      </c>
      <c r="E154" s="25" t="s">
        <v>258</v>
      </c>
      <c r="F154">
        <v>5.4303556882975834E-3</v>
      </c>
      <c r="G154">
        <v>1.629106706489275E-2</v>
      </c>
      <c r="H154">
        <v>5.4303556882975834E-3</v>
      </c>
      <c r="I154">
        <v>5.6100981767180933E-3</v>
      </c>
      <c r="J154">
        <v>0.22807493890849845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0.3095302742329622</v>
      </c>
      <c r="X154">
        <v>0.16291067064892747</v>
      </c>
      <c r="Y154">
        <v>0</v>
      </c>
      <c r="Z154">
        <v>2.1721422753190334E-2</v>
      </c>
      <c r="AA154">
        <v>5.4303556882975834E-3</v>
      </c>
      <c r="AB154">
        <v>0</v>
      </c>
      <c r="AC154">
        <v>0</v>
      </c>
      <c r="AD154">
        <v>0</v>
      </c>
      <c r="AE154">
        <v>3.2582134129785494E-2</v>
      </c>
      <c r="AF154">
        <v>0</v>
      </c>
      <c r="AG154">
        <v>0</v>
      </c>
      <c r="AH154">
        <v>0</v>
      </c>
      <c r="AI154">
        <v>0</v>
      </c>
      <c r="AJ154">
        <v>3.2582134129785494E-2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1.0860711376595167E-2</v>
      </c>
      <c r="AQ154">
        <v>2.7151778441487912E-4</v>
      </c>
      <c r="AR154">
        <v>0</v>
      </c>
      <c r="AS154">
        <v>0</v>
      </c>
      <c r="AT154">
        <v>0</v>
      </c>
      <c r="AU154">
        <v>0</v>
      </c>
      <c r="AV154">
        <v>5.4303556882975834E-3</v>
      </c>
      <c r="AW154">
        <v>0</v>
      </c>
      <c r="AX154">
        <v>9.2316046701058932E-2</v>
      </c>
      <c r="AY154">
        <v>5.4846592451805586E-2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1.0860711376595167E-2</v>
      </c>
      <c r="BK154">
        <v>0</v>
      </c>
      <c r="BL154">
        <v>5.4303556882975834E-3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 s="27">
        <f t="shared" si="178"/>
        <v>1</v>
      </c>
      <c r="CA154">
        <f t="shared" si="179"/>
        <v>13</v>
      </c>
      <c r="CB154">
        <f t="shared" si="180"/>
        <v>14</v>
      </c>
      <c r="CC154">
        <f>[1]!shannonweaver(J154:BT154)</f>
        <v>1.8911969547868195</v>
      </c>
      <c r="CD154">
        <f t="shared" si="181"/>
        <v>0.71661836731016848</v>
      </c>
      <c r="CE154">
        <v>2</v>
      </c>
      <c r="CF154">
        <v>1</v>
      </c>
      <c r="CN154">
        <f t="shared" si="182"/>
        <v>17</v>
      </c>
      <c r="CO154">
        <f t="shared" si="183"/>
        <v>3.2761876618206009E-2</v>
      </c>
      <c r="CP154">
        <f t="shared" si="184"/>
        <v>5.4303556882975834E-3</v>
      </c>
      <c r="CQ154">
        <f t="shared" si="185"/>
        <v>1.629106706489275E-2</v>
      </c>
      <c r="CR154">
        <f t="shared" si="186"/>
        <v>1.1040453865015676E-2</v>
      </c>
      <c r="CS154">
        <f t="shared" si="187"/>
        <v>0.22807493890849845</v>
      </c>
      <c r="CT154">
        <f t="shared" si="188"/>
        <v>0</v>
      </c>
      <c r="CU154">
        <f t="shared" si="189"/>
        <v>0</v>
      </c>
      <c r="CV154">
        <f t="shared" si="190"/>
        <v>0</v>
      </c>
      <c r="CW154">
        <f t="shared" si="191"/>
        <v>0</v>
      </c>
      <c r="CX154">
        <f t="shared" si="192"/>
        <v>0.3095302742329622</v>
      </c>
      <c r="CY154">
        <f t="shared" si="193"/>
        <v>0.19006244909041539</v>
      </c>
      <c r="CZ154">
        <f t="shared" si="194"/>
        <v>0</v>
      </c>
      <c r="DA154">
        <f t="shared" si="195"/>
        <v>3.2582134129785494E-2</v>
      </c>
      <c r="DB154">
        <f t="shared" si="196"/>
        <v>0</v>
      </c>
      <c r="DC154">
        <f t="shared" si="197"/>
        <v>3.2582134129785494E-2</v>
      </c>
      <c r="DD154">
        <f t="shared" si="198"/>
        <v>0</v>
      </c>
      <c r="DE154">
        <f t="shared" si="199"/>
        <v>0</v>
      </c>
      <c r="DF154">
        <f t="shared" si="200"/>
        <v>9.8540041234214087E-2</v>
      </c>
      <c r="DG154">
        <f t="shared" si="201"/>
        <v>0</v>
      </c>
      <c r="DH154">
        <f t="shared" si="202"/>
        <v>0</v>
      </c>
      <c r="DI154">
        <f t="shared" si="203"/>
        <v>0</v>
      </c>
      <c r="DJ154">
        <f t="shared" si="204"/>
        <v>5.4303556882975834E-3</v>
      </c>
      <c r="DK154">
        <f t="shared" si="205"/>
        <v>0.14716263915286451</v>
      </c>
      <c r="DL154">
        <f t="shared" si="206"/>
        <v>1.0860711376595167E-2</v>
      </c>
      <c r="DM154">
        <f t="shared" si="207"/>
        <v>5.4303556882975834E-3</v>
      </c>
      <c r="DN154">
        <f t="shared" si="208"/>
        <v>0.22807493890849845</v>
      </c>
      <c r="DO154">
        <f t="shared" si="209"/>
        <v>0.74477328265001352</v>
      </c>
      <c r="DP154">
        <f t="shared" si="210"/>
        <v>0.97284822155851192</v>
      </c>
      <c r="DQ154">
        <f t="shared" si="211"/>
        <v>10</v>
      </c>
      <c r="DR154" s="50">
        <f t="shared" si="212"/>
        <v>1.00943864028104</v>
      </c>
      <c r="DS154" s="50">
        <f t="shared" si="213"/>
        <v>0.18200561284697894</v>
      </c>
      <c r="DT154">
        <f t="shared" si="214"/>
        <v>7.3757805309327087E-2</v>
      </c>
      <c r="DU154">
        <f t="shared" si="215"/>
        <v>0.1279855856859434</v>
      </c>
      <c r="DV154">
        <f t="shared" si="216"/>
        <v>0.10526787429904587</v>
      </c>
      <c r="DW154">
        <f t="shared" si="217"/>
        <v>0.49788902866749674</v>
      </c>
      <c r="DX154">
        <f t="shared" si="218"/>
        <v>0</v>
      </c>
      <c r="DY154">
        <f t="shared" si="219"/>
        <v>0</v>
      </c>
      <c r="DZ154">
        <f t="shared" si="220"/>
        <v>0</v>
      </c>
      <c r="EA154">
        <f t="shared" si="221"/>
        <v>0</v>
      </c>
      <c r="EB154">
        <f t="shared" si="222"/>
        <v>0.58999209002825781</v>
      </c>
      <c r="EC154">
        <f t="shared" si="223"/>
        <v>0.45110640014620862</v>
      </c>
      <c r="ED154">
        <f t="shared" si="224"/>
        <v>0</v>
      </c>
      <c r="EE154">
        <f t="shared" si="225"/>
        <v>0.18150008348864646</v>
      </c>
      <c r="EF154">
        <f t="shared" si="226"/>
        <v>0</v>
      </c>
      <c r="EG154">
        <f t="shared" si="227"/>
        <v>0.18150008348864646</v>
      </c>
      <c r="EH154">
        <f t="shared" si="228"/>
        <v>0</v>
      </c>
      <c r="EI154">
        <f t="shared" si="229"/>
        <v>0</v>
      </c>
      <c r="EJ154">
        <f t="shared" si="230"/>
        <v>0.31930933402788275</v>
      </c>
      <c r="EK154">
        <f t="shared" si="231"/>
        <v>0</v>
      </c>
      <c r="EL154">
        <f t="shared" si="232"/>
        <v>0</v>
      </c>
      <c r="EM154">
        <f t="shared" si="233"/>
        <v>0</v>
      </c>
      <c r="EN154">
        <f t="shared" si="234"/>
        <v>7.3757805309327087E-2</v>
      </c>
      <c r="EO154">
        <f t="shared" si="235"/>
        <v>0.39371067804009585</v>
      </c>
      <c r="EP154">
        <f t="shared" si="236"/>
        <v>0.10440430583275226</v>
      </c>
      <c r="EQ154">
        <f t="shared" si="237"/>
        <v>7.3757805309327087E-2</v>
      </c>
      <c r="ER154">
        <f t="shared" si="238"/>
        <v>0.49788902866749674</v>
      </c>
      <c r="ES154">
        <f t="shared" si="239"/>
        <v>1.0411829981161218</v>
      </c>
      <c r="ET154">
        <f t="shared" si="240"/>
        <v>1.4052634297200266</v>
      </c>
      <c r="EU154" s="27">
        <f t="shared" si="241"/>
        <v>5.4303556882975834E-3</v>
      </c>
      <c r="EV154">
        <f t="shared" si="242"/>
        <v>1.629106706489275E-2</v>
      </c>
      <c r="EW154">
        <f t="shared" si="243"/>
        <v>1.1040453865015676E-2</v>
      </c>
      <c r="EX154">
        <f t="shared" si="244"/>
        <v>0.22807493890849845</v>
      </c>
      <c r="EY154">
        <f t="shared" si="245"/>
        <v>0.19006244909041539</v>
      </c>
      <c r="EZ154">
        <f t="shared" si="246"/>
        <v>0</v>
      </c>
      <c r="FA154">
        <f t="shared" si="247"/>
        <v>3.2582134129785494E-2</v>
      </c>
      <c r="FB154">
        <f t="shared" si="248"/>
        <v>0.14716263915286451</v>
      </c>
      <c r="FC154">
        <f t="shared" si="249"/>
        <v>1.0860711376595167E-2</v>
      </c>
      <c r="FD154">
        <f t="shared" si="250"/>
        <v>0.15802335052945968</v>
      </c>
      <c r="FE154">
        <f t="shared" si="251"/>
        <v>5.4303556882975834E-3</v>
      </c>
      <c r="FF154">
        <f t="shared" si="252"/>
        <v>0.3095302742329622</v>
      </c>
      <c r="FG154">
        <f t="shared" si="253"/>
        <v>4.9144718979093123E-2</v>
      </c>
      <c r="FH154" s="27">
        <f t="shared" si="254"/>
        <v>7.3757805309327087E-2</v>
      </c>
      <c r="FI154">
        <f t="shared" si="255"/>
        <v>0.1279855856859434</v>
      </c>
      <c r="FJ154">
        <f t="shared" si="256"/>
        <v>0.10526787429904587</v>
      </c>
      <c r="FK154">
        <f t="shared" si="257"/>
        <v>0.49788902866749674</v>
      </c>
      <c r="FL154">
        <f t="shared" si="258"/>
        <v>0.45110640014620862</v>
      </c>
      <c r="FM154">
        <f t="shared" si="259"/>
        <v>0</v>
      </c>
      <c r="FN154">
        <f t="shared" si="260"/>
        <v>0.18150008348864646</v>
      </c>
      <c r="FO154">
        <f t="shared" si="261"/>
        <v>0.39371067804009585</v>
      </c>
      <c r="FP154">
        <f t="shared" si="262"/>
        <v>0.10440430583275226</v>
      </c>
      <c r="FQ154">
        <f t="shared" si="263"/>
        <v>0.40881418190587954</v>
      </c>
      <c r="FR154">
        <f t="shared" si="264"/>
        <v>7.3757805309327087E-2</v>
      </c>
      <c r="FS154">
        <f t="shared" si="265"/>
        <v>0.58999209002825781</v>
      </c>
      <c r="FT154">
        <f t="shared" si="266"/>
        <v>0.22354323715098545</v>
      </c>
    </row>
    <row r="155" spans="1:176">
      <c r="A155" t="s">
        <v>424</v>
      </c>
      <c r="B155" t="s">
        <v>229</v>
      </c>
      <c r="C155" t="s">
        <v>298</v>
      </c>
      <c r="D155" s="25" t="s">
        <v>356</v>
      </c>
      <c r="E155" s="25" t="s">
        <v>258</v>
      </c>
      <c r="F155">
        <v>0</v>
      </c>
      <c r="G155">
        <v>0.12592187926795956</v>
      </c>
      <c r="H155">
        <v>8.1944823818628804E-2</v>
      </c>
      <c r="I155">
        <v>5.6100981767180933E-3</v>
      </c>
      <c r="J155">
        <v>7.6481835564053524E-2</v>
      </c>
      <c r="K155">
        <v>0</v>
      </c>
      <c r="L155">
        <v>0</v>
      </c>
      <c r="M155">
        <v>0</v>
      </c>
      <c r="N155">
        <v>0</v>
      </c>
      <c r="O155">
        <v>2.7314941272876259E-2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3.277792952745151E-2</v>
      </c>
      <c r="AE155">
        <v>0.11472275334608031</v>
      </c>
      <c r="AF155">
        <v>2.1851953018301007E-2</v>
      </c>
      <c r="AG155">
        <v>0</v>
      </c>
      <c r="AH155">
        <v>0</v>
      </c>
      <c r="AI155">
        <v>0</v>
      </c>
      <c r="AJ155">
        <v>1.6388964763725759E-2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5.4629882545752517E-3</v>
      </c>
      <c r="AQ155">
        <v>8.194482381862879E-2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0.18574160065555861</v>
      </c>
      <c r="AY155">
        <v>7.6481835564053524E-2</v>
      </c>
      <c r="AZ155">
        <v>0</v>
      </c>
      <c r="BA155">
        <v>0</v>
      </c>
      <c r="BB155">
        <v>5.4629882545752517E-3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5.4629882545752517E-3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0.1420376946189566</v>
      </c>
      <c r="BY155">
        <v>0</v>
      </c>
      <c r="BZ155" s="27">
        <f t="shared" si="178"/>
        <v>2</v>
      </c>
      <c r="CA155">
        <f t="shared" si="179"/>
        <v>10</v>
      </c>
      <c r="CB155">
        <f t="shared" si="180"/>
        <v>12</v>
      </c>
      <c r="CC155">
        <f>[1]!shannonweaver(J155:BT155)</f>
        <v>2.0397592245155249</v>
      </c>
      <c r="CD155">
        <f t="shared" si="181"/>
        <v>0.82085949775600098</v>
      </c>
      <c r="CN155">
        <f t="shared" si="182"/>
        <v>12</v>
      </c>
      <c r="CO155">
        <f t="shared" si="183"/>
        <v>0.21347680126330645</v>
      </c>
      <c r="CP155">
        <f t="shared" si="184"/>
        <v>0</v>
      </c>
      <c r="CQ155">
        <f t="shared" si="185"/>
        <v>0.12592187926795956</v>
      </c>
      <c r="CR155">
        <f t="shared" si="186"/>
        <v>8.7554921995346896E-2</v>
      </c>
      <c r="CS155">
        <f t="shared" si="187"/>
        <v>7.6481835564053524E-2</v>
      </c>
      <c r="CT155">
        <f t="shared" si="188"/>
        <v>0</v>
      </c>
      <c r="CU155">
        <f t="shared" si="189"/>
        <v>0</v>
      </c>
      <c r="CV155">
        <f t="shared" si="190"/>
        <v>2.7314941272876259E-2</v>
      </c>
      <c r="CW155">
        <f t="shared" si="191"/>
        <v>0</v>
      </c>
      <c r="CX155">
        <f t="shared" si="192"/>
        <v>0</v>
      </c>
      <c r="CY155">
        <f t="shared" si="193"/>
        <v>3.277792952745151E-2</v>
      </c>
      <c r="CZ155">
        <f t="shared" si="194"/>
        <v>0</v>
      </c>
      <c r="DA155">
        <f t="shared" si="195"/>
        <v>0.13657470636438132</v>
      </c>
      <c r="DB155">
        <f t="shared" si="196"/>
        <v>0</v>
      </c>
      <c r="DC155">
        <f t="shared" si="197"/>
        <v>1.6388964763725759E-2</v>
      </c>
      <c r="DD155">
        <f t="shared" si="198"/>
        <v>0</v>
      </c>
      <c r="DE155">
        <f t="shared" si="199"/>
        <v>0</v>
      </c>
      <c r="DF155">
        <f t="shared" si="200"/>
        <v>0.16509926601327066</v>
      </c>
      <c r="DG155">
        <f t="shared" si="201"/>
        <v>0</v>
      </c>
      <c r="DH155">
        <f t="shared" si="202"/>
        <v>0</v>
      </c>
      <c r="DI155">
        <f t="shared" si="203"/>
        <v>0</v>
      </c>
      <c r="DJ155">
        <f t="shared" si="204"/>
        <v>0</v>
      </c>
      <c r="DK155">
        <f t="shared" si="205"/>
        <v>0.26222343621961214</v>
      </c>
      <c r="DL155">
        <f t="shared" si="206"/>
        <v>5.4629882545752517E-3</v>
      </c>
      <c r="DM155">
        <f t="shared" si="207"/>
        <v>5.4629882545752517E-3</v>
      </c>
      <c r="DN155">
        <f t="shared" si="208"/>
        <v>7.6481835564053524E-2</v>
      </c>
      <c r="DO155">
        <f t="shared" si="209"/>
        <v>0.57361376673040154</v>
      </c>
      <c r="DP155">
        <f t="shared" si="210"/>
        <v>0.65009560229445507</v>
      </c>
      <c r="DQ155">
        <f t="shared" si="211"/>
        <v>9</v>
      </c>
      <c r="DR155" s="50">
        <f t="shared" si="212"/>
        <v>1.1337669329407034</v>
      </c>
      <c r="DS155" s="50">
        <f t="shared" si="213"/>
        <v>0.48028900005920105</v>
      </c>
      <c r="DT155">
        <f t="shared" si="214"/>
        <v>0</v>
      </c>
      <c r="DU155">
        <f t="shared" si="215"/>
        <v>0.36275868044654458</v>
      </c>
      <c r="DV155">
        <f t="shared" si="216"/>
        <v>0.3003942338909783</v>
      </c>
      <c r="DW155">
        <f t="shared" si="217"/>
        <v>0.28020586974137685</v>
      </c>
      <c r="DX155">
        <f t="shared" si="218"/>
        <v>0</v>
      </c>
      <c r="DY155">
        <f t="shared" si="219"/>
        <v>0</v>
      </c>
      <c r="DZ155">
        <f t="shared" si="220"/>
        <v>0.16603412674290371</v>
      </c>
      <c r="EA155">
        <f t="shared" si="221"/>
        <v>0</v>
      </c>
      <c r="EB155">
        <f t="shared" si="222"/>
        <v>0</v>
      </c>
      <c r="EC155">
        <f t="shared" si="223"/>
        <v>0.18205069672630184</v>
      </c>
      <c r="ED155">
        <f t="shared" si="224"/>
        <v>0</v>
      </c>
      <c r="EE155">
        <f t="shared" si="225"/>
        <v>0.37853561815779307</v>
      </c>
      <c r="EF155">
        <f t="shared" si="226"/>
        <v>0</v>
      </c>
      <c r="EG155">
        <f t="shared" si="227"/>
        <v>0.12837168073258717</v>
      </c>
      <c r="EH155">
        <f t="shared" si="228"/>
        <v>0</v>
      </c>
      <c r="EI155">
        <f t="shared" si="229"/>
        <v>0</v>
      </c>
      <c r="EJ155">
        <f t="shared" si="230"/>
        <v>0.41842747015414034</v>
      </c>
      <c r="EK155">
        <f t="shared" si="231"/>
        <v>0</v>
      </c>
      <c r="EL155">
        <f t="shared" si="232"/>
        <v>0</v>
      </c>
      <c r="EM155">
        <f t="shared" si="233"/>
        <v>0</v>
      </c>
      <c r="EN155">
        <f t="shared" si="234"/>
        <v>0</v>
      </c>
      <c r="EO155">
        <f t="shared" si="235"/>
        <v>0.53760181208803082</v>
      </c>
      <c r="EP155">
        <f t="shared" si="236"/>
        <v>7.3979493250843617E-2</v>
      </c>
      <c r="EQ155">
        <f t="shared" si="237"/>
        <v>7.3979493250843617E-2</v>
      </c>
      <c r="ER155">
        <f t="shared" si="238"/>
        <v>0.28020586974137685</v>
      </c>
      <c r="ES155">
        <f t="shared" si="239"/>
        <v>0.859280499483697</v>
      </c>
      <c r="ET155">
        <f t="shared" si="240"/>
        <v>0.93784471200025876</v>
      </c>
      <c r="EU155" s="27">
        <f t="shared" si="241"/>
        <v>0</v>
      </c>
      <c r="EV155">
        <f t="shared" si="242"/>
        <v>0.12592187926795956</v>
      </c>
      <c r="EW155">
        <f t="shared" si="243"/>
        <v>8.7554921995346896E-2</v>
      </c>
      <c r="EX155">
        <f t="shared" si="244"/>
        <v>7.6481835564053524E-2</v>
      </c>
      <c r="EY155">
        <f t="shared" si="245"/>
        <v>3.277792952745151E-2</v>
      </c>
      <c r="EZ155">
        <f t="shared" si="246"/>
        <v>2.7314941272876259E-2</v>
      </c>
      <c r="FA155">
        <f t="shared" si="247"/>
        <v>0.13657470636438132</v>
      </c>
      <c r="FB155">
        <f t="shared" si="248"/>
        <v>0.26222343621961214</v>
      </c>
      <c r="FC155">
        <f t="shared" si="249"/>
        <v>5.4629882545752517E-3</v>
      </c>
      <c r="FD155">
        <f t="shared" si="250"/>
        <v>0.26768642447418739</v>
      </c>
      <c r="FE155">
        <f t="shared" si="251"/>
        <v>5.4629882545752517E-3</v>
      </c>
      <c r="FF155">
        <f t="shared" si="252"/>
        <v>0</v>
      </c>
      <c r="FG155">
        <f t="shared" si="253"/>
        <v>0.1037967768369298</v>
      </c>
      <c r="FH155" s="27">
        <f t="shared" si="254"/>
        <v>0</v>
      </c>
      <c r="FI155">
        <f t="shared" si="255"/>
        <v>0.36275868044654458</v>
      </c>
      <c r="FJ155">
        <f t="shared" si="256"/>
        <v>0.3003942338909783</v>
      </c>
      <c r="FK155">
        <f t="shared" si="257"/>
        <v>0.28020586974137685</v>
      </c>
      <c r="FL155">
        <f t="shared" si="258"/>
        <v>0.18205069672630184</v>
      </c>
      <c r="FM155">
        <f t="shared" si="259"/>
        <v>0.16603412674290371</v>
      </c>
      <c r="FN155">
        <f t="shared" si="260"/>
        <v>0.37853561815779307</v>
      </c>
      <c r="FO155">
        <f t="shared" si="261"/>
        <v>0.53760181208803082</v>
      </c>
      <c r="FP155">
        <f t="shared" si="262"/>
        <v>7.3979493250843617E-2</v>
      </c>
      <c r="FQ155">
        <f t="shared" si="263"/>
        <v>0.5437914097104064</v>
      </c>
      <c r="FR155">
        <f t="shared" si="264"/>
        <v>7.3979493250843617E-2</v>
      </c>
      <c r="FS155">
        <f t="shared" si="265"/>
        <v>0</v>
      </c>
      <c r="FT155">
        <f t="shared" si="266"/>
        <v>0.32802617011261692</v>
      </c>
    </row>
    <row r="156" spans="1:176">
      <c r="A156" t="s">
        <v>53</v>
      </c>
      <c r="B156" t="s">
        <v>229</v>
      </c>
      <c r="C156" t="s">
        <v>298</v>
      </c>
      <c r="D156" s="25" t="s">
        <v>356</v>
      </c>
      <c r="E156" s="25" t="s">
        <v>258</v>
      </c>
      <c r="F156">
        <v>0</v>
      </c>
      <c r="G156">
        <v>6.7702552719200906E-2</v>
      </c>
      <c r="H156">
        <v>9.9889012208657063E-2</v>
      </c>
      <c r="I156">
        <v>5.6100981767180933E-3</v>
      </c>
      <c r="J156">
        <v>1.1098779134295229E-2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5.5493895671476145E-3</v>
      </c>
      <c r="W156">
        <v>0</v>
      </c>
      <c r="X156">
        <v>0.26082130965593781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5.549389567147614E-2</v>
      </c>
      <c r="AF156">
        <v>1.6648168701442843E-2</v>
      </c>
      <c r="AG156">
        <v>0</v>
      </c>
      <c r="AH156">
        <v>0</v>
      </c>
      <c r="AI156">
        <v>0</v>
      </c>
      <c r="AJ156">
        <v>8.3240843507214224E-2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4.9944506104328518E-2</v>
      </c>
      <c r="AQ156">
        <v>2.2197558268590458E-2</v>
      </c>
      <c r="AR156">
        <v>5.5493895671476145E-3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0.14983351831298555</v>
      </c>
      <c r="AY156">
        <v>5.5493895671476145E-3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5.549389567147614E-2</v>
      </c>
      <c r="BW156">
        <v>5.5493895671476145E-3</v>
      </c>
      <c r="BX156">
        <v>0.1054384017758047</v>
      </c>
      <c r="BY156">
        <v>0</v>
      </c>
      <c r="BZ156" s="27">
        <f t="shared" si="178"/>
        <v>2</v>
      </c>
      <c r="CA156">
        <f t="shared" si="179"/>
        <v>9</v>
      </c>
      <c r="CB156">
        <f t="shared" si="180"/>
        <v>11</v>
      </c>
      <c r="CC156">
        <f>[1]!shannonweaver(J156:BT156)</f>
        <v>1.7575461888104373</v>
      </c>
      <c r="CD156">
        <f t="shared" si="181"/>
        <v>0.73295369015818657</v>
      </c>
      <c r="CL156">
        <v>1</v>
      </c>
      <c r="CN156">
        <f t="shared" si="182"/>
        <v>11</v>
      </c>
      <c r="CO156">
        <f t="shared" si="183"/>
        <v>0.17320166310457608</v>
      </c>
      <c r="CP156">
        <f t="shared" si="184"/>
        <v>0</v>
      </c>
      <c r="CQ156">
        <f t="shared" si="185"/>
        <v>6.7702552719200906E-2</v>
      </c>
      <c r="CR156">
        <f t="shared" si="186"/>
        <v>0.10549911038537516</v>
      </c>
      <c r="CS156">
        <f t="shared" si="187"/>
        <v>1.1098779134295229E-2</v>
      </c>
      <c r="CT156">
        <f t="shared" si="188"/>
        <v>0</v>
      </c>
      <c r="CU156">
        <f t="shared" si="189"/>
        <v>0</v>
      </c>
      <c r="CV156">
        <f t="shared" si="190"/>
        <v>0</v>
      </c>
      <c r="CW156">
        <f t="shared" si="191"/>
        <v>0</v>
      </c>
      <c r="CX156">
        <f t="shared" si="192"/>
        <v>0</v>
      </c>
      <c r="CY156">
        <f t="shared" si="193"/>
        <v>0.26082130965593781</v>
      </c>
      <c r="CZ156">
        <f t="shared" si="194"/>
        <v>0</v>
      </c>
      <c r="DA156">
        <f t="shared" si="195"/>
        <v>7.2142064372918979E-2</v>
      </c>
      <c r="DB156">
        <f t="shared" si="196"/>
        <v>0</v>
      </c>
      <c r="DC156">
        <f t="shared" si="197"/>
        <v>8.3240843507214224E-2</v>
      </c>
      <c r="DD156">
        <f t="shared" si="198"/>
        <v>0</v>
      </c>
      <c r="DE156">
        <f t="shared" si="199"/>
        <v>0</v>
      </c>
      <c r="DF156">
        <f t="shared" si="200"/>
        <v>0.15265397268069628</v>
      </c>
      <c r="DG156">
        <f t="shared" si="201"/>
        <v>0</v>
      </c>
      <c r="DH156">
        <f t="shared" si="202"/>
        <v>0</v>
      </c>
      <c r="DI156">
        <f t="shared" si="203"/>
        <v>0</v>
      </c>
      <c r="DJ156">
        <f t="shared" si="204"/>
        <v>0</v>
      </c>
      <c r="DK156">
        <f t="shared" si="205"/>
        <v>0.15538290788013318</v>
      </c>
      <c r="DL156">
        <f t="shared" si="206"/>
        <v>0</v>
      </c>
      <c r="DM156">
        <f t="shared" si="207"/>
        <v>5.5493895671476145E-3</v>
      </c>
      <c r="DN156">
        <f t="shared" si="208"/>
        <v>1.1098779134295229E-2</v>
      </c>
      <c r="DO156">
        <f t="shared" si="209"/>
        <v>0.65482796892341832</v>
      </c>
      <c r="DP156">
        <f t="shared" si="210"/>
        <v>0.66592674805771357</v>
      </c>
      <c r="DQ156">
        <f t="shared" si="211"/>
        <v>7</v>
      </c>
      <c r="DR156" s="50">
        <f t="shared" si="212"/>
        <v>1.0277280714544081</v>
      </c>
      <c r="DS156" s="50">
        <f t="shared" si="213"/>
        <v>0.42923468910125423</v>
      </c>
      <c r="DT156">
        <f t="shared" si="214"/>
        <v>0</v>
      </c>
      <c r="DU156">
        <f t="shared" si="215"/>
        <v>0.263226372014286</v>
      </c>
      <c r="DV156">
        <f t="shared" si="216"/>
        <v>0.33080688047968754</v>
      </c>
      <c r="DW156">
        <f t="shared" si="217"/>
        <v>0.10554660062051555</v>
      </c>
      <c r="DX156">
        <f t="shared" si="218"/>
        <v>0</v>
      </c>
      <c r="DY156">
        <f t="shared" si="219"/>
        <v>0</v>
      </c>
      <c r="DZ156">
        <f t="shared" si="220"/>
        <v>0</v>
      </c>
      <c r="EA156">
        <f t="shared" si="221"/>
        <v>0</v>
      </c>
      <c r="EB156">
        <f t="shared" si="222"/>
        <v>0</v>
      </c>
      <c r="EC156">
        <f t="shared" si="223"/>
        <v>0.53600654107765144</v>
      </c>
      <c r="ED156">
        <f t="shared" si="224"/>
        <v>0</v>
      </c>
      <c r="EE156">
        <f t="shared" si="225"/>
        <v>0.27193179764213471</v>
      </c>
      <c r="EF156">
        <f t="shared" si="226"/>
        <v>0</v>
      </c>
      <c r="EG156">
        <f t="shared" si="227"/>
        <v>0.29267540910741691</v>
      </c>
      <c r="EH156">
        <f t="shared" si="228"/>
        <v>0</v>
      </c>
      <c r="EI156">
        <f t="shared" si="229"/>
        <v>0</v>
      </c>
      <c r="EJ156">
        <f t="shared" si="230"/>
        <v>0.40140231416924765</v>
      </c>
      <c r="EK156">
        <f t="shared" si="231"/>
        <v>0</v>
      </c>
      <c r="EL156">
        <f t="shared" si="232"/>
        <v>0</v>
      </c>
      <c r="EM156">
        <f t="shared" si="233"/>
        <v>0</v>
      </c>
      <c r="EN156">
        <f t="shared" si="234"/>
        <v>0</v>
      </c>
      <c r="EO156">
        <f t="shared" si="235"/>
        <v>0.40518238818404595</v>
      </c>
      <c r="EP156">
        <f t="shared" si="236"/>
        <v>0</v>
      </c>
      <c r="EQ156">
        <f t="shared" si="237"/>
        <v>7.4563297266541317E-2</v>
      </c>
      <c r="ER156">
        <f t="shared" si="238"/>
        <v>0.10554660062051555</v>
      </c>
      <c r="ES156">
        <f t="shared" si="239"/>
        <v>0.94281374523530515</v>
      </c>
      <c r="ET156">
        <f t="shared" si="240"/>
        <v>0.9545320332416859</v>
      </c>
      <c r="EU156" s="27">
        <f t="shared" si="241"/>
        <v>0</v>
      </c>
      <c r="EV156">
        <f t="shared" si="242"/>
        <v>6.7702552719200906E-2</v>
      </c>
      <c r="EW156">
        <f t="shared" si="243"/>
        <v>0.10549911038537516</v>
      </c>
      <c r="EX156">
        <f t="shared" si="244"/>
        <v>1.1098779134295229E-2</v>
      </c>
      <c r="EY156">
        <f t="shared" si="245"/>
        <v>0.26082130965593781</v>
      </c>
      <c r="EZ156">
        <f t="shared" si="246"/>
        <v>0</v>
      </c>
      <c r="FA156">
        <f t="shared" si="247"/>
        <v>7.2142064372918979E-2</v>
      </c>
      <c r="FB156">
        <f t="shared" si="248"/>
        <v>0.15538290788013318</v>
      </c>
      <c r="FC156">
        <f t="shared" si="249"/>
        <v>0</v>
      </c>
      <c r="FD156">
        <f t="shared" si="250"/>
        <v>0.15538290788013318</v>
      </c>
      <c r="FE156">
        <f t="shared" si="251"/>
        <v>5.5493895671476145E-3</v>
      </c>
      <c r="FF156">
        <f t="shared" si="252"/>
        <v>0</v>
      </c>
      <c r="FG156">
        <f t="shared" si="253"/>
        <v>0.16093229744728083</v>
      </c>
      <c r="FH156" s="27">
        <f t="shared" si="254"/>
        <v>0</v>
      </c>
      <c r="FI156">
        <f t="shared" si="255"/>
        <v>0.263226372014286</v>
      </c>
      <c r="FJ156">
        <f t="shared" si="256"/>
        <v>0.33080688047968754</v>
      </c>
      <c r="FK156">
        <f t="shared" si="257"/>
        <v>0.10554660062051555</v>
      </c>
      <c r="FL156">
        <f t="shared" si="258"/>
        <v>0.53600654107765144</v>
      </c>
      <c r="FM156">
        <f t="shared" si="259"/>
        <v>0</v>
      </c>
      <c r="FN156">
        <f t="shared" si="260"/>
        <v>0.27193179764213471</v>
      </c>
      <c r="FO156">
        <f t="shared" si="261"/>
        <v>0.40518238818404595</v>
      </c>
      <c r="FP156">
        <f t="shared" si="262"/>
        <v>0</v>
      </c>
      <c r="FQ156">
        <f t="shared" si="263"/>
        <v>0.40518238818404595</v>
      </c>
      <c r="FR156">
        <f t="shared" si="264"/>
        <v>7.4563297266541317E-2</v>
      </c>
      <c r="FS156">
        <f t="shared" si="265"/>
        <v>0</v>
      </c>
      <c r="FT156">
        <f t="shared" si="266"/>
        <v>0.41278687640467665</v>
      </c>
    </row>
    <row r="157" spans="1:176">
      <c r="A157" t="s">
        <v>430</v>
      </c>
      <c r="B157" t="s">
        <v>229</v>
      </c>
      <c r="C157" t="s">
        <v>298</v>
      </c>
      <c r="D157" s="25" t="s">
        <v>356</v>
      </c>
      <c r="E157" s="25" t="s">
        <v>258</v>
      </c>
      <c r="F157">
        <v>4.9975012493753135E-3</v>
      </c>
      <c r="G157">
        <v>7.0214892553723152E-2</v>
      </c>
      <c r="H157">
        <v>0.2648675662168915</v>
      </c>
      <c r="I157">
        <v>5.6100981767180933E-3</v>
      </c>
      <c r="J157">
        <v>5.9970014992503755E-2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9.995002498750627E-3</v>
      </c>
      <c r="W157">
        <v>0.15992003998001003</v>
      </c>
      <c r="X157">
        <v>0</v>
      </c>
      <c r="Y157">
        <v>0</v>
      </c>
      <c r="Z157">
        <v>1.499250374812594E-2</v>
      </c>
      <c r="AA157">
        <v>0</v>
      </c>
      <c r="AB157">
        <v>0</v>
      </c>
      <c r="AC157">
        <v>0</v>
      </c>
      <c r="AD157">
        <v>4.9975012493753135E-3</v>
      </c>
      <c r="AE157">
        <v>0.14492753623188409</v>
      </c>
      <c r="AF157">
        <v>9.995002498750627E-3</v>
      </c>
      <c r="AG157">
        <v>4.9975012493753135E-3</v>
      </c>
      <c r="AH157">
        <v>0</v>
      </c>
      <c r="AI157">
        <v>0</v>
      </c>
      <c r="AJ157">
        <v>2.4987506246876564E-2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1.499250374812594E-2</v>
      </c>
      <c r="AQ157">
        <v>5.9970014992503755E-2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0.11994002998500755</v>
      </c>
      <c r="AY157">
        <v>3.023488255872064E-2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 s="27">
        <f t="shared" si="178"/>
        <v>2</v>
      </c>
      <c r="CA157">
        <f t="shared" si="179"/>
        <v>11</v>
      </c>
      <c r="CB157">
        <f t="shared" si="180"/>
        <v>13</v>
      </c>
      <c r="CC157">
        <f>[1]!shannonweaver(J157:BT157)</f>
        <v>2.0602500515054336</v>
      </c>
      <c r="CD157">
        <f t="shared" si="181"/>
        <v>0.80323225310943724</v>
      </c>
      <c r="CE157">
        <v>1</v>
      </c>
      <c r="CN157">
        <f t="shared" si="182"/>
        <v>14</v>
      </c>
      <c r="CO157">
        <f t="shared" si="183"/>
        <v>0.34569005819670806</v>
      </c>
      <c r="CP157">
        <f t="shared" si="184"/>
        <v>4.9975012493753135E-3</v>
      </c>
      <c r="CQ157">
        <f t="shared" si="185"/>
        <v>7.0214892553723152E-2</v>
      </c>
      <c r="CR157">
        <f t="shared" si="186"/>
        <v>0.2704776643936096</v>
      </c>
      <c r="CS157">
        <f t="shared" si="187"/>
        <v>5.9970014992503755E-2</v>
      </c>
      <c r="CT157">
        <f t="shared" si="188"/>
        <v>0</v>
      </c>
      <c r="CU157">
        <f t="shared" si="189"/>
        <v>0</v>
      </c>
      <c r="CV157">
        <f t="shared" si="190"/>
        <v>0</v>
      </c>
      <c r="CW157">
        <f t="shared" si="191"/>
        <v>0</v>
      </c>
      <c r="CX157">
        <f t="shared" si="192"/>
        <v>0.15992003998001003</v>
      </c>
      <c r="CY157">
        <f t="shared" si="193"/>
        <v>1.9990004997501254E-2</v>
      </c>
      <c r="CZ157">
        <f t="shared" si="194"/>
        <v>0</v>
      </c>
      <c r="DA157">
        <f t="shared" si="195"/>
        <v>0.15992003998001003</v>
      </c>
      <c r="DB157">
        <f t="shared" si="196"/>
        <v>0</v>
      </c>
      <c r="DC157">
        <f t="shared" si="197"/>
        <v>2.4987506246876564E-2</v>
      </c>
      <c r="DD157">
        <f t="shared" si="198"/>
        <v>0</v>
      </c>
      <c r="DE157">
        <f t="shared" si="199"/>
        <v>0</v>
      </c>
      <c r="DF157">
        <f t="shared" si="200"/>
        <v>7.4962518740629702E-2</v>
      </c>
      <c r="DG157">
        <f t="shared" si="201"/>
        <v>0</v>
      </c>
      <c r="DH157">
        <f t="shared" si="202"/>
        <v>0</v>
      </c>
      <c r="DI157">
        <f t="shared" si="203"/>
        <v>0</v>
      </c>
      <c r="DJ157">
        <f t="shared" si="204"/>
        <v>0</v>
      </c>
      <c r="DK157">
        <f t="shared" si="205"/>
        <v>0.1501749125437282</v>
      </c>
      <c r="DL157">
        <f t="shared" si="206"/>
        <v>0</v>
      </c>
      <c r="DM157">
        <f t="shared" si="207"/>
        <v>9.995002498750627E-3</v>
      </c>
      <c r="DN157">
        <f t="shared" si="208"/>
        <v>5.9970014992503755E-2</v>
      </c>
      <c r="DO157">
        <f t="shared" si="209"/>
        <v>0.59995002498750638</v>
      </c>
      <c r="DP157">
        <f t="shared" si="210"/>
        <v>0.65992003998001014</v>
      </c>
      <c r="DQ157">
        <f t="shared" si="211"/>
        <v>8</v>
      </c>
      <c r="DR157" s="50">
        <f t="shared" si="212"/>
        <v>1.1112013966423759</v>
      </c>
      <c r="DS157" s="50">
        <f t="shared" si="213"/>
        <v>0.62852729004976093</v>
      </c>
      <c r="DT157">
        <f t="shared" si="214"/>
        <v>7.0752021286204489E-2</v>
      </c>
      <c r="DU157">
        <f t="shared" si="215"/>
        <v>0.26818414392290008</v>
      </c>
      <c r="DV157">
        <f t="shared" si="216"/>
        <v>0.54693837387198785</v>
      </c>
      <c r="DW157">
        <f t="shared" si="217"/>
        <v>0.24740392595554545</v>
      </c>
      <c r="DX157">
        <f t="shared" si="218"/>
        <v>0</v>
      </c>
      <c r="DY157">
        <f t="shared" si="219"/>
        <v>0</v>
      </c>
      <c r="DZ157">
        <f t="shared" si="220"/>
        <v>0</v>
      </c>
      <c r="EA157">
        <f t="shared" si="221"/>
        <v>0</v>
      </c>
      <c r="EB157">
        <f t="shared" si="222"/>
        <v>0.41140778061672872</v>
      </c>
      <c r="EC157">
        <f t="shared" si="223"/>
        <v>0.1418613537967604</v>
      </c>
      <c r="ED157">
        <f t="shared" si="224"/>
        <v>0</v>
      </c>
      <c r="EE157">
        <f t="shared" si="225"/>
        <v>0.41140778061672872</v>
      </c>
      <c r="EF157">
        <f t="shared" si="226"/>
        <v>0</v>
      </c>
      <c r="EG157">
        <f t="shared" si="227"/>
        <v>0.15874019774127171</v>
      </c>
      <c r="EH157">
        <f t="shared" si="228"/>
        <v>0</v>
      </c>
      <c r="EI157">
        <f t="shared" si="229"/>
        <v>0</v>
      </c>
      <c r="EJ157">
        <f t="shared" si="230"/>
        <v>0.27733435704517773</v>
      </c>
      <c r="EK157">
        <f t="shared" si="231"/>
        <v>0</v>
      </c>
      <c r="EL157">
        <f t="shared" si="232"/>
        <v>0</v>
      </c>
      <c r="EM157">
        <f t="shared" si="233"/>
        <v>0</v>
      </c>
      <c r="EN157">
        <f t="shared" si="234"/>
        <v>0</v>
      </c>
      <c r="EO157">
        <f t="shared" si="235"/>
        <v>0.39794428288050554</v>
      </c>
      <c r="EP157">
        <f t="shared" si="236"/>
        <v>0</v>
      </c>
      <c r="EQ157">
        <f t="shared" si="237"/>
        <v>0.10014230466618179</v>
      </c>
      <c r="ER157">
        <f t="shared" si="238"/>
        <v>0.24740392595554545</v>
      </c>
      <c r="ES157">
        <f t="shared" si="239"/>
        <v>0.88602611879001525</v>
      </c>
      <c r="ET157">
        <f t="shared" si="240"/>
        <v>0.9481785115828415</v>
      </c>
      <c r="EU157" s="27">
        <f t="shared" si="241"/>
        <v>4.9975012493753135E-3</v>
      </c>
      <c r="EV157">
        <f t="shared" si="242"/>
        <v>7.0214892553723152E-2</v>
      </c>
      <c r="EW157">
        <f t="shared" si="243"/>
        <v>0.2704776643936096</v>
      </c>
      <c r="EX157">
        <f t="shared" si="244"/>
        <v>5.9970014992503755E-2</v>
      </c>
      <c r="EY157">
        <f t="shared" si="245"/>
        <v>1.9990004997501254E-2</v>
      </c>
      <c r="EZ157">
        <f t="shared" si="246"/>
        <v>0</v>
      </c>
      <c r="FA157">
        <f t="shared" si="247"/>
        <v>0.15992003998001003</v>
      </c>
      <c r="FB157">
        <f t="shared" si="248"/>
        <v>0.1501749125437282</v>
      </c>
      <c r="FC157">
        <f t="shared" si="249"/>
        <v>0</v>
      </c>
      <c r="FD157">
        <f t="shared" si="250"/>
        <v>0.1501749125437282</v>
      </c>
      <c r="FE157">
        <f t="shared" si="251"/>
        <v>9.995002498750627E-3</v>
      </c>
      <c r="FF157">
        <f t="shared" si="252"/>
        <v>0.15992003998001003</v>
      </c>
      <c r="FG157">
        <f t="shared" si="253"/>
        <v>9.995002498750627E-2</v>
      </c>
      <c r="FH157" s="27">
        <f t="shared" si="254"/>
        <v>7.0752021286204489E-2</v>
      </c>
      <c r="FI157">
        <f t="shared" si="255"/>
        <v>0.26818414392290008</v>
      </c>
      <c r="FJ157">
        <f t="shared" si="256"/>
        <v>0.54693837387198785</v>
      </c>
      <c r="FK157">
        <f t="shared" si="257"/>
        <v>0.24740392595554545</v>
      </c>
      <c r="FL157">
        <f t="shared" si="258"/>
        <v>0.1418613537967604</v>
      </c>
      <c r="FM157">
        <f t="shared" si="259"/>
        <v>0</v>
      </c>
      <c r="FN157">
        <f t="shared" si="260"/>
        <v>0.41140778061672872</v>
      </c>
      <c r="FO157">
        <f t="shared" si="261"/>
        <v>0.39794428288050554</v>
      </c>
      <c r="FP157">
        <f t="shared" si="262"/>
        <v>0</v>
      </c>
      <c r="FQ157">
        <f t="shared" si="263"/>
        <v>0.39794428288050554</v>
      </c>
      <c r="FR157">
        <f t="shared" si="264"/>
        <v>0.10014230466618179</v>
      </c>
      <c r="FS157">
        <f t="shared" si="265"/>
        <v>0.41140778061672872</v>
      </c>
      <c r="FT157">
        <f t="shared" si="266"/>
        <v>0.32166725345670522</v>
      </c>
    </row>
    <row r="158" spans="1:176">
      <c r="A158" t="s">
        <v>432</v>
      </c>
      <c r="B158" t="s">
        <v>229</v>
      </c>
      <c r="C158" t="s">
        <v>431</v>
      </c>
      <c r="D158" s="25" t="s">
        <v>356</v>
      </c>
      <c r="E158" s="25" t="s">
        <v>258</v>
      </c>
      <c r="F158">
        <v>1.6949152542372881E-2</v>
      </c>
      <c r="G158">
        <v>2.8248587570621465E-2</v>
      </c>
      <c r="H158">
        <v>0.10169491525423728</v>
      </c>
      <c r="I158">
        <v>5.6100981767180933E-3</v>
      </c>
      <c r="J158">
        <v>0.14689265536723164</v>
      </c>
      <c r="K158">
        <v>1.1299435028248586E-2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0.3502824858757061</v>
      </c>
      <c r="X158">
        <v>0.19209039548022597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2.8248587570621465E-2</v>
      </c>
      <c r="AE158">
        <v>2.2598870056497172E-2</v>
      </c>
      <c r="AF158">
        <v>5.6497175141242929E-3</v>
      </c>
      <c r="AG158">
        <v>0</v>
      </c>
      <c r="AH158">
        <v>0</v>
      </c>
      <c r="AI158">
        <v>0</v>
      </c>
      <c r="AJ158">
        <v>3.3898305084745756E-2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5.6497175141242929E-3</v>
      </c>
      <c r="AV158">
        <v>0</v>
      </c>
      <c r="AW158">
        <v>0</v>
      </c>
      <c r="AX158">
        <v>1.6949152542372881E-2</v>
      </c>
      <c r="AY158">
        <v>0</v>
      </c>
      <c r="AZ158">
        <v>0</v>
      </c>
      <c r="BA158">
        <v>0</v>
      </c>
      <c r="BB158">
        <v>0</v>
      </c>
      <c r="BC158">
        <v>5.6497175141242929E-3</v>
      </c>
      <c r="BD158">
        <v>0</v>
      </c>
      <c r="BE158">
        <v>0</v>
      </c>
      <c r="BF158">
        <v>5.6497175141242929E-3</v>
      </c>
      <c r="BG158">
        <v>0</v>
      </c>
      <c r="BH158">
        <v>5.6497175141242929E-3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2.2598870056497172E-2</v>
      </c>
      <c r="BY158">
        <v>0</v>
      </c>
      <c r="BZ158" s="27">
        <f t="shared" si="178"/>
        <v>2</v>
      </c>
      <c r="CA158">
        <f t="shared" si="179"/>
        <v>11</v>
      </c>
      <c r="CB158">
        <f t="shared" si="180"/>
        <v>13</v>
      </c>
      <c r="CC158">
        <f>[1]!shannonweaver(J158:BT158)</f>
        <v>1.6604043231906669</v>
      </c>
      <c r="CD158">
        <f t="shared" si="181"/>
        <v>0.64734390110295414</v>
      </c>
      <c r="CL158">
        <v>1</v>
      </c>
      <c r="CN158">
        <f t="shared" si="182"/>
        <v>13</v>
      </c>
      <c r="CO158">
        <f t="shared" si="183"/>
        <v>0.15250275354394971</v>
      </c>
      <c r="CP158">
        <f t="shared" si="184"/>
        <v>1.6949152542372881E-2</v>
      </c>
      <c r="CQ158">
        <f t="shared" si="185"/>
        <v>2.8248587570621465E-2</v>
      </c>
      <c r="CR158">
        <f t="shared" si="186"/>
        <v>0.10730501343095537</v>
      </c>
      <c r="CS158">
        <f t="shared" si="187"/>
        <v>0.14689265536723164</v>
      </c>
      <c r="CT158">
        <f t="shared" si="188"/>
        <v>1.1299435028248586E-2</v>
      </c>
      <c r="CU158">
        <f t="shared" si="189"/>
        <v>0</v>
      </c>
      <c r="CV158">
        <f t="shared" si="190"/>
        <v>0</v>
      </c>
      <c r="CW158">
        <f t="shared" si="191"/>
        <v>0</v>
      </c>
      <c r="CX158">
        <f t="shared" si="192"/>
        <v>0.3502824858757061</v>
      </c>
      <c r="CY158">
        <f t="shared" si="193"/>
        <v>0.22033898305084743</v>
      </c>
      <c r="CZ158">
        <f t="shared" si="194"/>
        <v>0</v>
      </c>
      <c r="DA158">
        <f t="shared" si="195"/>
        <v>2.8248587570621465E-2</v>
      </c>
      <c r="DB158">
        <f t="shared" si="196"/>
        <v>0</v>
      </c>
      <c r="DC158">
        <f t="shared" si="197"/>
        <v>3.3898305084745756E-2</v>
      </c>
      <c r="DD158">
        <f t="shared" si="198"/>
        <v>0</v>
      </c>
      <c r="DE158">
        <f t="shared" si="199"/>
        <v>0</v>
      </c>
      <c r="DF158">
        <f t="shared" si="200"/>
        <v>7.4956921309592181E-2</v>
      </c>
      <c r="DG158">
        <f t="shared" si="201"/>
        <v>0</v>
      </c>
      <c r="DH158">
        <f t="shared" si="202"/>
        <v>0</v>
      </c>
      <c r="DI158">
        <f t="shared" si="203"/>
        <v>5.6497175141242929E-3</v>
      </c>
      <c r="DJ158">
        <f t="shared" si="204"/>
        <v>0</v>
      </c>
      <c r="DK158">
        <f t="shared" si="205"/>
        <v>1.6949152542372881E-2</v>
      </c>
      <c r="DL158">
        <f t="shared" si="206"/>
        <v>1.6949152542372878E-2</v>
      </c>
      <c r="DM158">
        <f t="shared" si="207"/>
        <v>0</v>
      </c>
      <c r="DN158">
        <f t="shared" si="208"/>
        <v>0.15819209039548024</v>
      </c>
      <c r="DO158">
        <f t="shared" si="209"/>
        <v>0.67231638418079054</v>
      </c>
      <c r="DP158">
        <f t="shared" si="210"/>
        <v>0.83050847457627075</v>
      </c>
      <c r="DQ158">
        <f t="shared" si="211"/>
        <v>10</v>
      </c>
      <c r="DR158" s="50">
        <f t="shared" si="212"/>
        <v>0.93496256169011305</v>
      </c>
      <c r="DS158" s="50">
        <f t="shared" si="213"/>
        <v>0.40119204261683272</v>
      </c>
      <c r="DT158">
        <f t="shared" si="214"/>
        <v>0.1305595098850213</v>
      </c>
      <c r="DU158">
        <f t="shared" si="215"/>
        <v>0.16887469768521152</v>
      </c>
      <c r="DV158">
        <f t="shared" si="216"/>
        <v>0.33373522377438175</v>
      </c>
      <c r="DW158">
        <f t="shared" si="217"/>
        <v>0.39332948869959972</v>
      </c>
      <c r="DX158">
        <f t="shared" si="218"/>
        <v>0.1065000115504284</v>
      </c>
      <c r="DY158">
        <f t="shared" si="219"/>
        <v>0</v>
      </c>
      <c r="DZ158">
        <f t="shared" si="220"/>
        <v>0</v>
      </c>
      <c r="EA158">
        <f t="shared" si="221"/>
        <v>0</v>
      </c>
      <c r="EB158">
        <f t="shared" si="222"/>
        <v>0.63334793449492288</v>
      </c>
      <c r="EC158">
        <f t="shared" si="223"/>
        <v>0.48861430674689471</v>
      </c>
      <c r="ED158">
        <f t="shared" si="224"/>
        <v>0</v>
      </c>
      <c r="EE158">
        <f t="shared" si="225"/>
        <v>0.16887469768521152</v>
      </c>
      <c r="EF158">
        <f t="shared" si="226"/>
        <v>0</v>
      </c>
      <c r="EG158">
        <f t="shared" si="227"/>
        <v>0.18517131604585735</v>
      </c>
      <c r="EH158">
        <f t="shared" si="228"/>
        <v>0</v>
      </c>
      <c r="EI158">
        <f t="shared" si="229"/>
        <v>0</v>
      </c>
      <c r="EJ158">
        <f t="shared" si="230"/>
        <v>0.27732372872923272</v>
      </c>
      <c r="EK158">
        <f t="shared" si="231"/>
        <v>0</v>
      </c>
      <c r="EL158">
        <f t="shared" si="232"/>
        <v>0</v>
      </c>
      <c r="EM158">
        <f t="shared" si="233"/>
        <v>7.5235559810050062E-2</v>
      </c>
      <c r="EN158">
        <f t="shared" si="234"/>
        <v>0</v>
      </c>
      <c r="EO158">
        <f t="shared" si="235"/>
        <v>0.1305595098850213</v>
      </c>
      <c r="EP158">
        <f t="shared" si="236"/>
        <v>0.1305595098850213</v>
      </c>
      <c r="EQ158">
        <f t="shared" si="237"/>
        <v>0</v>
      </c>
      <c r="ER158">
        <f t="shared" si="238"/>
        <v>0.40904543253146958</v>
      </c>
      <c r="ES158">
        <f t="shared" si="239"/>
        <v>0.96132194322756237</v>
      </c>
      <c r="ET158">
        <f t="shared" si="240"/>
        <v>1.1464847709445867</v>
      </c>
      <c r="EU158" s="27">
        <f t="shared" si="241"/>
        <v>1.6949152542372881E-2</v>
      </c>
      <c r="EV158">
        <f t="shared" si="242"/>
        <v>2.8248587570621465E-2</v>
      </c>
      <c r="EW158">
        <f t="shared" si="243"/>
        <v>0.10730501343095537</v>
      </c>
      <c r="EX158">
        <f t="shared" si="244"/>
        <v>0.15819209039548024</v>
      </c>
      <c r="EY158">
        <f t="shared" si="245"/>
        <v>0.22033898305084743</v>
      </c>
      <c r="EZ158">
        <f t="shared" si="246"/>
        <v>0</v>
      </c>
      <c r="FA158">
        <f t="shared" si="247"/>
        <v>2.8248587570621465E-2</v>
      </c>
      <c r="FB158">
        <f t="shared" si="248"/>
        <v>1.6949152542372881E-2</v>
      </c>
      <c r="FC158">
        <f t="shared" si="249"/>
        <v>1.6949152542372878E-2</v>
      </c>
      <c r="FD158">
        <f t="shared" si="250"/>
        <v>3.3898305084745756E-2</v>
      </c>
      <c r="FE158">
        <f t="shared" si="251"/>
        <v>0</v>
      </c>
      <c r="FF158">
        <f t="shared" si="252"/>
        <v>0.3502824858757061</v>
      </c>
      <c r="FG158">
        <f t="shared" si="253"/>
        <v>3.9548022598870046E-2</v>
      </c>
      <c r="FH158" s="27">
        <f t="shared" si="254"/>
        <v>0.1305595098850213</v>
      </c>
      <c r="FI158">
        <f t="shared" si="255"/>
        <v>0.16887469768521152</v>
      </c>
      <c r="FJ158">
        <f t="shared" si="256"/>
        <v>0.33373522377438175</v>
      </c>
      <c r="FK158">
        <f t="shared" si="257"/>
        <v>0.40904543253146958</v>
      </c>
      <c r="FL158">
        <f t="shared" si="258"/>
        <v>0.48861430674689471</v>
      </c>
      <c r="FM158">
        <f t="shared" si="259"/>
        <v>0</v>
      </c>
      <c r="FN158">
        <f t="shared" si="260"/>
        <v>0.16887469768521152</v>
      </c>
      <c r="FO158">
        <f t="shared" si="261"/>
        <v>0.1305595098850213</v>
      </c>
      <c r="FP158">
        <f t="shared" si="262"/>
        <v>0.1305595098850213</v>
      </c>
      <c r="FQ158">
        <f t="shared" si="263"/>
        <v>0.18517131604585735</v>
      </c>
      <c r="FR158">
        <f t="shared" si="264"/>
        <v>0</v>
      </c>
      <c r="FS158">
        <f t="shared" si="265"/>
        <v>0.63334793449492288</v>
      </c>
      <c r="FT158">
        <f t="shared" si="266"/>
        <v>0.20020153696690635</v>
      </c>
    </row>
    <row r="159" spans="1:176">
      <c r="A159" t="s">
        <v>433</v>
      </c>
      <c r="B159" t="s">
        <v>229</v>
      </c>
      <c r="C159" t="s">
        <v>431</v>
      </c>
      <c r="D159" s="25" t="s">
        <v>356</v>
      </c>
      <c r="E159" s="25" t="s">
        <v>258</v>
      </c>
      <c r="F159">
        <v>0</v>
      </c>
      <c r="G159">
        <v>0.12090752441125792</v>
      </c>
      <c r="H159">
        <v>3.446295232624929E-2</v>
      </c>
      <c r="I159">
        <v>5.6100981767180933E-3</v>
      </c>
      <c r="J159">
        <v>0.17231476163124643</v>
      </c>
      <c r="K159">
        <v>5.7438253877082138E-3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0.32739804709936809</v>
      </c>
      <c r="X159">
        <v>1.7231476163124645E-2</v>
      </c>
      <c r="Y159">
        <v>0</v>
      </c>
      <c r="Z159">
        <v>5.1694428489373917E-2</v>
      </c>
      <c r="AA159">
        <v>0</v>
      </c>
      <c r="AB159">
        <v>0</v>
      </c>
      <c r="AC159">
        <v>0</v>
      </c>
      <c r="AD159">
        <v>5.7438253877082138E-3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5.7438253877082131E-2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6.3182079264790345E-2</v>
      </c>
      <c r="AQ159">
        <v>1.1774842044801838E-2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2.8719126938541069E-2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4.0206777713957489E-2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1.1487650775416428E-2</v>
      </c>
      <c r="BU159">
        <v>0</v>
      </c>
      <c r="BV159">
        <v>3.4462952326249283E-2</v>
      </c>
      <c r="BW159">
        <v>0</v>
      </c>
      <c r="BX159">
        <v>1.7231476163124645E-2</v>
      </c>
      <c r="BY159">
        <v>0</v>
      </c>
      <c r="BZ159" s="27">
        <f t="shared" si="178"/>
        <v>2</v>
      </c>
      <c r="CA159">
        <f t="shared" si="179"/>
        <v>10</v>
      </c>
      <c r="CB159">
        <f t="shared" si="180"/>
        <v>12</v>
      </c>
      <c r="CC159">
        <f>[1]!shannonweaver(J159:BT159)</f>
        <v>1.8164980299964268</v>
      </c>
      <c r="CD159">
        <f t="shared" si="181"/>
        <v>0.73101258357186227</v>
      </c>
      <c r="CE159">
        <v>1</v>
      </c>
      <c r="CF159">
        <v>1</v>
      </c>
      <c r="CN159">
        <f t="shared" si="182"/>
        <v>14</v>
      </c>
      <c r="CO159">
        <f t="shared" si="183"/>
        <v>0.16098057491422529</v>
      </c>
      <c r="CP159">
        <f t="shared" si="184"/>
        <v>0</v>
      </c>
      <c r="CQ159">
        <f t="shared" si="185"/>
        <v>0.12090752441125792</v>
      </c>
      <c r="CR159">
        <f t="shared" si="186"/>
        <v>4.0073050502967382E-2</v>
      </c>
      <c r="CS159">
        <f t="shared" si="187"/>
        <v>0.17231476163124643</v>
      </c>
      <c r="CT159">
        <f t="shared" si="188"/>
        <v>5.7438253877082138E-3</v>
      </c>
      <c r="CU159">
        <f t="shared" si="189"/>
        <v>0</v>
      </c>
      <c r="CV159">
        <f t="shared" si="190"/>
        <v>0</v>
      </c>
      <c r="CW159">
        <f t="shared" si="191"/>
        <v>0</v>
      </c>
      <c r="CX159">
        <f t="shared" si="192"/>
        <v>0.32739804709936809</v>
      </c>
      <c r="CY159">
        <f t="shared" si="193"/>
        <v>7.4669730040206772E-2</v>
      </c>
      <c r="CZ159">
        <f t="shared" si="194"/>
        <v>0</v>
      </c>
      <c r="DA159">
        <f t="shared" si="195"/>
        <v>0</v>
      </c>
      <c r="DB159">
        <f t="shared" si="196"/>
        <v>0</v>
      </c>
      <c r="DC159">
        <f t="shared" si="197"/>
        <v>5.7438253877082131E-2</v>
      </c>
      <c r="DD159">
        <f t="shared" si="198"/>
        <v>0</v>
      </c>
      <c r="DE159">
        <f t="shared" si="199"/>
        <v>0</v>
      </c>
      <c r="DF159">
        <f t="shared" si="200"/>
        <v>0.13056865032880352</v>
      </c>
      <c r="DG159">
        <f t="shared" si="201"/>
        <v>0</v>
      </c>
      <c r="DH159">
        <f t="shared" si="202"/>
        <v>0</v>
      </c>
      <c r="DI159">
        <f t="shared" si="203"/>
        <v>0</v>
      </c>
      <c r="DJ159">
        <f t="shared" si="204"/>
        <v>0</v>
      </c>
      <c r="DK159">
        <f t="shared" si="205"/>
        <v>2.8719126938541069E-2</v>
      </c>
      <c r="DL159">
        <f t="shared" si="206"/>
        <v>4.0206777713957489E-2</v>
      </c>
      <c r="DM159">
        <f t="shared" si="207"/>
        <v>0</v>
      </c>
      <c r="DN159">
        <f t="shared" si="208"/>
        <v>0.17805858701895463</v>
      </c>
      <c r="DO159">
        <f t="shared" si="209"/>
        <v>0.61487650775416425</v>
      </c>
      <c r="DP159">
        <f t="shared" si="210"/>
        <v>0.79293509477311885</v>
      </c>
      <c r="DQ159">
        <f t="shared" si="211"/>
        <v>8</v>
      </c>
      <c r="DR159" s="50">
        <f t="shared" si="212"/>
        <v>1.0255368391440585</v>
      </c>
      <c r="DS159" s="50">
        <f t="shared" si="213"/>
        <v>0.41285256168409051</v>
      </c>
      <c r="DT159">
        <f t="shared" si="214"/>
        <v>0</v>
      </c>
      <c r="DU159">
        <f t="shared" si="215"/>
        <v>0.35513569171832948</v>
      </c>
      <c r="DV159">
        <f t="shared" si="216"/>
        <v>0.20154423145498543</v>
      </c>
      <c r="DW159">
        <f t="shared" si="217"/>
        <v>0.4280616563949371</v>
      </c>
      <c r="DX159">
        <f t="shared" si="218"/>
        <v>7.5860769688731164E-2</v>
      </c>
      <c r="DY159">
        <f t="shared" si="219"/>
        <v>0</v>
      </c>
      <c r="DZ159">
        <f t="shared" si="220"/>
        <v>0</v>
      </c>
      <c r="EA159">
        <f t="shared" si="221"/>
        <v>0</v>
      </c>
      <c r="EB159">
        <f t="shared" si="222"/>
        <v>0.60917014451109475</v>
      </c>
      <c r="EC159">
        <f t="shared" si="223"/>
        <v>0.27677792403918822</v>
      </c>
      <c r="ED159">
        <f t="shared" si="224"/>
        <v>0</v>
      </c>
      <c r="EE159">
        <f t="shared" si="225"/>
        <v>0</v>
      </c>
      <c r="EF159">
        <f t="shared" si="226"/>
        <v>0</v>
      </c>
      <c r="EG159">
        <f t="shared" si="227"/>
        <v>0.24201850562302607</v>
      </c>
      <c r="EH159">
        <f t="shared" si="228"/>
        <v>0</v>
      </c>
      <c r="EI159">
        <f t="shared" si="229"/>
        <v>0</v>
      </c>
      <c r="EJ159">
        <f t="shared" si="230"/>
        <v>0.36970764204209067</v>
      </c>
      <c r="EK159">
        <f t="shared" si="231"/>
        <v>0</v>
      </c>
      <c r="EL159">
        <f t="shared" si="232"/>
        <v>0</v>
      </c>
      <c r="EM159">
        <f t="shared" si="233"/>
        <v>0</v>
      </c>
      <c r="EN159">
        <f t="shared" si="234"/>
        <v>0</v>
      </c>
      <c r="EO159">
        <f t="shared" si="235"/>
        <v>0.17028900957585513</v>
      </c>
      <c r="EP159">
        <f t="shared" si="236"/>
        <v>0.20188487310860126</v>
      </c>
      <c r="EQ159">
        <f t="shared" si="237"/>
        <v>0</v>
      </c>
      <c r="ER159">
        <f t="shared" si="238"/>
        <v>0.43561703179373756</v>
      </c>
      <c r="ES159">
        <f t="shared" si="239"/>
        <v>0.90131011443319664</v>
      </c>
      <c r="ET159">
        <f t="shared" si="240"/>
        <v>1.0983748698159319</v>
      </c>
      <c r="EU159" s="27">
        <f t="shared" si="241"/>
        <v>0</v>
      </c>
      <c r="EV159">
        <f t="shared" si="242"/>
        <v>0.12090752441125792</v>
      </c>
      <c r="EW159">
        <f t="shared" si="243"/>
        <v>4.0073050502967382E-2</v>
      </c>
      <c r="EX159">
        <f t="shared" si="244"/>
        <v>0.17805858701895463</v>
      </c>
      <c r="EY159">
        <f t="shared" si="245"/>
        <v>8.61573808156232E-2</v>
      </c>
      <c r="EZ159">
        <f t="shared" si="246"/>
        <v>0</v>
      </c>
      <c r="FA159">
        <f t="shared" si="247"/>
        <v>0</v>
      </c>
      <c r="FB159">
        <f t="shared" si="248"/>
        <v>2.8719126938541069E-2</v>
      </c>
      <c r="FC159">
        <f t="shared" si="249"/>
        <v>4.0206777713957489E-2</v>
      </c>
      <c r="FD159">
        <f t="shared" si="250"/>
        <v>6.8925904652498565E-2</v>
      </c>
      <c r="FE159">
        <f t="shared" si="251"/>
        <v>0</v>
      </c>
      <c r="FF159">
        <f t="shared" si="252"/>
        <v>0.32739804709936809</v>
      </c>
      <c r="FG159">
        <f t="shared" si="253"/>
        <v>0.13239517518667432</v>
      </c>
      <c r="FH159" s="27">
        <f t="shared" si="254"/>
        <v>0</v>
      </c>
      <c r="FI159">
        <f t="shared" si="255"/>
        <v>0.35513569171832948</v>
      </c>
      <c r="FJ159">
        <f t="shared" si="256"/>
        <v>0.20154423145498543</v>
      </c>
      <c r="FK159">
        <f t="shared" si="257"/>
        <v>0.43561703179373756</v>
      </c>
      <c r="FL159">
        <f t="shared" si="258"/>
        <v>0.29791299802149984</v>
      </c>
      <c r="FM159">
        <f t="shared" si="259"/>
        <v>0</v>
      </c>
      <c r="FN159">
        <f t="shared" si="260"/>
        <v>0</v>
      </c>
      <c r="FO159">
        <f t="shared" si="261"/>
        <v>0.17028900957585513</v>
      </c>
      <c r="FP159">
        <f t="shared" si="262"/>
        <v>0.20188487310860126</v>
      </c>
      <c r="FQ159">
        <f t="shared" si="263"/>
        <v>0.2656509450106242</v>
      </c>
      <c r="FR159">
        <f t="shared" si="264"/>
        <v>0</v>
      </c>
      <c r="FS159">
        <f t="shared" si="265"/>
        <v>0.60917014451109475</v>
      </c>
      <c r="FT159">
        <f t="shared" si="266"/>
        <v>0.37241020341941916</v>
      </c>
    </row>
    <row r="160" spans="1:176">
      <c r="A160" t="s">
        <v>434</v>
      </c>
      <c r="B160" t="s">
        <v>229</v>
      </c>
      <c r="C160" t="s">
        <v>431</v>
      </c>
      <c r="D160" s="25" t="s">
        <v>356</v>
      </c>
      <c r="E160" s="25" t="s">
        <v>258</v>
      </c>
      <c r="F160">
        <v>6.7408156386922829E-3</v>
      </c>
      <c r="G160">
        <v>0.10819009100101114</v>
      </c>
      <c r="H160">
        <v>0.11459386585776885</v>
      </c>
      <c r="I160">
        <v>5.6100981767180933E-3</v>
      </c>
      <c r="J160">
        <v>0.16177957532861484</v>
      </c>
      <c r="K160">
        <v>6.7408156386922829E-3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0.20896528479946075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2.6963262554769132E-2</v>
      </c>
      <c r="AE160">
        <v>5.3926525109538256E-2</v>
      </c>
      <c r="AF160">
        <v>6.7408156386922829E-3</v>
      </c>
      <c r="AG160">
        <v>0</v>
      </c>
      <c r="AH160">
        <v>0</v>
      </c>
      <c r="AI160">
        <v>0</v>
      </c>
      <c r="AJ160">
        <v>6.0667340748230533E-2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1.3481631277384566E-2</v>
      </c>
      <c r="AQ160">
        <v>4.2130097741826765E-2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0.16211661611054942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6.7408156386922829E-3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2.0222446916076848E-2</v>
      </c>
      <c r="BY160">
        <v>0</v>
      </c>
      <c r="BZ160" s="27">
        <f t="shared" si="178"/>
        <v>2</v>
      </c>
      <c r="CA160">
        <f t="shared" si="179"/>
        <v>9</v>
      </c>
      <c r="CB160">
        <f t="shared" si="180"/>
        <v>11</v>
      </c>
      <c r="CC160">
        <f>[1]!shannonweaver(J160:BT160)</f>
        <v>1.8909821655775334</v>
      </c>
      <c r="CD160">
        <f t="shared" si="181"/>
        <v>0.78860081465139886</v>
      </c>
      <c r="CE160">
        <v>2</v>
      </c>
      <c r="CN160">
        <f t="shared" si="182"/>
        <v>13</v>
      </c>
      <c r="CO160">
        <f t="shared" si="183"/>
        <v>0.23513487067419037</v>
      </c>
      <c r="CP160">
        <f t="shared" si="184"/>
        <v>6.7408156386922829E-3</v>
      </c>
      <c r="CQ160">
        <f t="shared" si="185"/>
        <v>0.10819009100101114</v>
      </c>
      <c r="CR160">
        <f t="shared" si="186"/>
        <v>0.12020396403448694</v>
      </c>
      <c r="CS160">
        <f t="shared" si="187"/>
        <v>0.16177957532861484</v>
      </c>
      <c r="CT160">
        <f t="shared" si="188"/>
        <v>6.7408156386922829E-3</v>
      </c>
      <c r="CU160">
        <f t="shared" si="189"/>
        <v>0</v>
      </c>
      <c r="CV160">
        <f t="shared" si="190"/>
        <v>0</v>
      </c>
      <c r="CW160">
        <f t="shared" si="191"/>
        <v>0</v>
      </c>
      <c r="CX160">
        <f t="shared" si="192"/>
        <v>0.20896528479946075</v>
      </c>
      <c r="CY160">
        <f t="shared" si="193"/>
        <v>2.6963262554769132E-2</v>
      </c>
      <c r="CZ160">
        <f t="shared" si="194"/>
        <v>0</v>
      </c>
      <c r="DA160">
        <f t="shared" si="195"/>
        <v>6.066734074823054E-2</v>
      </c>
      <c r="DB160">
        <f t="shared" si="196"/>
        <v>0</v>
      </c>
      <c r="DC160">
        <f t="shared" si="197"/>
        <v>6.0667340748230533E-2</v>
      </c>
      <c r="DD160">
        <f t="shared" si="198"/>
        <v>0</v>
      </c>
      <c r="DE160">
        <f t="shared" si="199"/>
        <v>0</v>
      </c>
      <c r="DF160">
        <f t="shared" si="200"/>
        <v>0.11619978960727192</v>
      </c>
      <c r="DG160">
        <f t="shared" si="201"/>
        <v>0</v>
      </c>
      <c r="DH160">
        <f t="shared" si="202"/>
        <v>0</v>
      </c>
      <c r="DI160">
        <f t="shared" si="203"/>
        <v>0</v>
      </c>
      <c r="DJ160">
        <f t="shared" si="204"/>
        <v>0</v>
      </c>
      <c r="DK160">
        <f t="shared" si="205"/>
        <v>0.16211661611054942</v>
      </c>
      <c r="DL160">
        <f t="shared" si="206"/>
        <v>6.7408156386922829E-3</v>
      </c>
      <c r="DM160">
        <f t="shared" si="207"/>
        <v>0</v>
      </c>
      <c r="DN160">
        <f t="shared" si="208"/>
        <v>0.16852039096730712</v>
      </c>
      <c r="DO160">
        <f t="shared" si="209"/>
        <v>0.58173238961914397</v>
      </c>
      <c r="DP160">
        <f t="shared" si="210"/>
        <v>0.75025278058645106</v>
      </c>
      <c r="DQ160">
        <f t="shared" si="211"/>
        <v>9</v>
      </c>
      <c r="DR160" s="50">
        <f t="shared" si="212"/>
        <v>1.0930470006203545</v>
      </c>
      <c r="DS160" s="50">
        <f t="shared" si="213"/>
        <v>0.50625691097075098</v>
      </c>
      <c r="DT160">
        <f t="shared" si="214"/>
        <v>8.2194990883910649E-2</v>
      </c>
      <c r="DU160">
        <f t="shared" si="215"/>
        <v>0.33516248876848853</v>
      </c>
      <c r="DV160">
        <f t="shared" si="216"/>
        <v>0.35405531878976487</v>
      </c>
      <c r="DW160">
        <f t="shared" si="217"/>
        <v>0.41393851152553801</v>
      </c>
      <c r="DX160">
        <f t="shared" si="218"/>
        <v>8.2194990883910649E-2</v>
      </c>
      <c r="DY160">
        <f t="shared" si="219"/>
        <v>0</v>
      </c>
      <c r="DZ160">
        <f t="shared" si="220"/>
        <v>0</v>
      </c>
      <c r="EA160">
        <f t="shared" si="221"/>
        <v>0</v>
      </c>
      <c r="EB160">
        <f t="shared" si="222"/>
        <v>0.47476247896542451</v>
      </c>
      <c r="EC160">
        <f t="shared" si="223"/>
        <v>0.1649519574153801</v>
      </c>
      <c r="ED160">
        <f t="shared" si="224"/>
        <v>0</v>
      </c>
      <c r="EE160">
        <f t="shared" si="225"/>
        <v>0.24886843227535352</v>
      </c>
      <c r="EF160">
        <f t="shared" si="226"/>
        <v>0</v>
      </c>
      <c r="EG160">
        <f t="shared" si="227"/>
        <v>0.24886843227535352</v>
      </c>
      <c r="EH160">
        <f t="shared" si="228"/>
        <v>0</v>
      </c>
      <c r="EI160">
        <f t="shared" si="229"/>
        <v>0</v>
      </c>
      <c r="EJ160">
        <f t="shared" si="230"/>
        <v>0.34785376257465156</v>
      </c>
      <c r="EK160">
        <f t="shared" si="231"/>
        <v>0</v>
      </c>
      <c r="EL160">
        <f t="shared" si="232"/>
        <v>0</v>
      </c>
      <c r="EM160">
        <f t="shared" si="233"/>
        <v>0</v>
      </c>
      <c r="EN160">
        <f t="shared" si="234"/>
        <v>0</v>
      </c>
      <c r="EO160">
        <f t="shared" si="235"/>
        <v>0.41439594625060655</v>
      </c>
      <c r="EP160">
        <f t="shared" si="236"/>
        <v>8.2194990883910649E-2</v>
      </c>
      <c r="EQ160">
        <f t="shared" si="237"/>
        <v>0</v>
      </c>
      <c r="ER160">
        <f t="shared" si="238"/>
        <v>0.42301586971707406</v>
      </c>
      <c r="ES160">
        <f t="shared" si="239"/>
        <v>0.86749899225042248</v>
      </c>
      <c r="ET160">
        <f t="shared" si="240"/>
        <v>1.0474894862977637</v>
      </c>
      <c r="EU160" s="27">
        <f t="shared" si="241"/>
        <v>6.7408156386922829E-3</v>
      </c>
      <c r="EV160">
        <f t="shared" si="242"/>
        <v>0.10819009100101114</v>
      </c>
      <c r="EW160">
        <f t="shared" si="243"/>
        <v>0.12020396403448694</v>
      </c>
      <c r="EX160">
        <f t="shared" si="244"/>
        <v>0.16852039096730712</v>
      </c>
      <c r="EY160">
        <f t="shared" si="245"/>
        <v>2.6963262554769132E-2</v>
      </c>
      <c r="EZ160">
        <f t="shared" si="246"/>
        <v>0</v>
      </c>
      <c r="FA160">
        <f t="shared" si="247"/>
        <v>6.066734074823054E-2</v>
      </c>
      <c r="FB160">
        <f t="shared" si="248"/>
        <v>0.16211661611054942</v>
      </c>
      <c r="FC160">
        <f t="shared" si="249"/>
        <v>6.7408156386922829E-3</v>
      </c>
      <c r="FD160">
        <f t="shared" si="250"/>
        <v>0.1688574317492417</v>
      </c>
      <c r="FE160">
        <f t="shared" si="251"/>
        <v>0</v>
      </c>
      <c r="FF160">
        <f t="shared" si="252"/>
        <v>0.20896528479946075</v>
      </c>
      <c r="FG160">
        <f t="shared" si="253"/>
        <v>0.11627906976744187</v>
      </c>
      <c r="FH160" s="27">
        <f t="shared" si="254"/>
        <v>8.2194990883910649E-2</v>
      </c>
      <c r="FI160">
        <f t="shared" si="255"/>
        <v>0.33516248876848853</v>
      </c>
      <c r="FJ160">
        <f t="shared" si="256"/>
        <v>0.35405531878976487</v>
      </c>
      <c r="FK160">
        <f t="shared" si="257"/>
        <v>0.42301586971707406</v>
      </c>
      <c r="FL160">
        <f t="shared" si="258"/>
        <v>0.1649519574153801</v>
      </c>
      <c r="FM160">
        <f t="shared" si="259"/>
        <v>0</v>
      </c>
      <c r="FN160">
        <f t="shared" si="260"/>
        <v>0.24886843227535352</v>
      </c>
      <c r="FO160">
        <f t="shared" si="261"/>
        <v>0.41439594625060655</v>
      </c>
      <c r="FP160">
        <f t="shared" si="262"/>
        <v>8.2194990883910649E-2</v>
      </c>
      <c r="FQ160">
        <f t="shared" si="263"/>
        <v>0.42346588519641165</v>
      </c>
      <c r="FR160">
        <f t="shared" si="264"/>
        <v>0</v>
      </c>
      <c r="FS160">
        <f t="shared" si="265"/>
        <v>0.47476247896542451</v>
      </c>
      <c r="FT160">
        <f t="shared" si="266"/>
        <v>0.34797744001351544</v>
      </c>
    </row>
    <row r="161" spans="1:176">
      <c r="A161" t="s">
        <v>435</v>
      </c>
      <c r="B161" t="s">
        <v>229</v>
      </c>
      <c r="C161" t="s">
        <v>431</v>
      </c>
      <c r="D161" s="25" t="s">
        <v>356</v>
      </c>
      <c r="E161" s="25" t="s">
        <v>258</v>
      </c>
      <c r="F161">
        <v>0</v>
      </c>
      <c r="G161">
        <v>0.14315414315414318</v>
      </c>
      <c r="H161">
        <v>0.14850014850014853</v>
      </c>
      <c r="I161">
        <v>5.6100981767180933E-3</v>
      </c>
      <c r="J161">
        <v>0.13662013662013667</v>
      </c>
      <c r="K161">
        <v>0</v>
      </c>
      <c r="L161">
        <v>0</v>
      </c>
      <c r="M161">
        <v>0</v>
      </c>
      <c r="N161">
        <v>5.9400059400059402E-3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0.18414018414018413</v>
      </c>
      <c r="X161">
        <v>0</v>
      </c>
      <c r="Y161">
        <v>0</v>
      </c>
      <c r="Z161">
        <v>0</v>
      </c>
      <c r="AA161">
        <v>0</v>
      </c>
      <c r="AB161">
        <v>1.188001188001188E-2</v>
      </c>
      <c r="AC161">
        <v>0</v>
      </c>
      <c r="AD161">
        <v>1.188001188001188E-2</v>
      </c>
      <c r="AE161">
        <v>7.7220077220077218E-2</v>
      </c>
      <c r="AF161">
        <v>0</v>
      </c>
      <c r="AG161">
        <v>0</v>
      </c>
      <c r="AH161">
        <v>0</v>
      </c>
      <c r="AI161">
        <v>0</v>
      </c>
      <c r="AJ161">
        <v>4.1580041580041575E-2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2.97000297000297E-2</v>
      </c>
      <c r="AQ161">
        <v>3.0888030888030889E-2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0.10127710127710129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1.7820017820017822E-2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5.9400059400059402E-3</v>
      </c>
      <c r="BW161">
        <v>0</v>
      </c>
      <c r="BX161">
        <v>5.3460053460053461E-2</v>
      </c>
      <c r="BY161">
        <v>0</v>
      </c>
      <c r="BZ161" s="27">
        <f t="shared" si="178"/>
        <v>2</v>
      </c>
      <c r="CA161">
        <f t="shared" si="179"/>
        <v>9</v>
      </c>
      <c r="CB161">
        <f t="shared" si="180"/>
        <v>11</v>
      </c>
      <c r="CC161">
        <f>[1]!shannonweaver(J161:BT161)</f>
        <v>1.9789414978397308</v>
      </c>
      <c r="CD161">
        <f t="shared" si="181"/>
        <v>0.82528270533278292</v>
      </c>
      <c r="CE161">
        <v>2</v>
      </c>
      <c r="CN161">
        <f t="shared" si="182"/>
        <v>13</v>
      </c>
      <c r="CO161">
        <f t="shared" si="183"/>
        <v>0.29726438983100978</v>
      </c>
      <c r="CP161">
        <f t="shared" si="184"/>
        <v>0</v>
      </c>
      <c r="CQ161">
        <f t="shared" si="185"/>
        <v>0.14315414315414318</v>
      </c>
      <c r="CR161">
        <f t="shared" si="186"/>
        <v>0.15411024667686662</v>
      </c>
      <c r="CS161">
        <f t="shared" si="187"/>
        <v>0.13662013662013667</v>
      </c>
      <c r="CT161">
        <f t="shared" si="188"/>
        <v>0</v>
      </c>
      <c r="CU161">
        <f t="shared" si="189"/>
        <v>5.9400059400059402E-3</v>
      </c>
      <c r="CV161">
        <f t="shared" si="190"/>
        <v>0</v>
      </c>
      <c r="CW161">
        <f t="shared" si="191"/>
        <v>0</v>
      </c>
      <c r="CX161">
        <f t="shared" si="192"/>
        <v>0.18414018414018413</v>
      </c>
      <c r="CY161">
        <f t="shared" si="193"/>
        <v>2.3760023760023761E-2</v>
      </c>
      <c r="CZ161">
        <f t="shared" si="194"/>
        <v>0</v>
      </c>
      <c r="DA161">
        <f t="shared" si="195"/>
        <v>7.7220077220077218E-2</v>
      </c>
      <c r="DB161">
        <f t="shared" si="196"/>
        <v>0</v>
      </c>
      <c r="DC161">
        <f t="shared" si="197"/>
        <v>4.1580041580041575E-2</v>
      </c>
      <c r="DD161">
        <f t="shared" si="198"/>
        <v>0</v>
      </c>
      <c r="DE161">
        <f t="shared" si="199"/>
        <v>0</v>
      </c>
      <c r="DF161">
        <f t="shared" si="200"/>
        <v>9.8058164228772782E-2</v>
      </c>
      <c r="DG161">
        <f t="shared" si="201"/>
        <v>0</v>
      </c>
      <c r="DH161">
        <f t="shared" si="202"/>
        <v>0</v>
      </c>
      <c r="DI161">
        <f t="shared" si="203"/>
        <v>0</v>
      </c>
      <c r="DJ161">
        <f t="shared" si="204"/>
        <v>0</v>
      </c>
      <c r="DK161">
        <f t="shared" si="205"/>
        <v>0.10127710127710129</v>
      </c>
      <c r="DL161">
        <f t="shared" si="206"/>
        <v>1.7820017820017822E-2</v>
      </c>
      <c r="DM161">
        <f t="shared" si="207"/>
        <v>0</v>
      </c>
      <c r="DN161">
        <f t="shared" si="208"/>
        <v>0.1425601425601426</v>
      </c>
      <c r="DO161">
        <f t="shared" si="209"/>
        <v>0.5063855063855065</v>
      </c>
      <c r="DP161">
        <f t="shared" si="210"/>
        <v>0.6489456489456491</v>
      </c>
      <c r="DQ161">
        <f t="shared" si="211"/>
        <v>9</v>
      </c>
      <c r="DR161" s="50">
        <f t="shared" si="212"/>
        <v>1.1395625131488438</v>
      </c>
      <c r="DS161" s="50">
        <f t="shared" si="213"/>
        <v>0.57665102876217278</v>
      </c>
      <c r="DT161">
        <f t="shared" si="214"/>
        <v>0</v>
      </c>
      <c r="DU161">
        <f t="shared" si="215"/>
        <v>0.38802087757999715</v>
      </c>
      <c r="DV161">
        <f t="shared" si="216"/>
        <v>0.40342292715887734</v>
      </c>
      <c r="DW161">
        <f t="shared" si="217"/>
        <v>0.378601761672127</v>
      </c>
      <c r="DX161">
        <f t="shared" si="218"/>
        <v>0</v>
      </c>
      <c r="DY161">
        <f t="shared" si="219"/>
        <v>7.7147939479962901E-2</v>
      </c>
      <c r="DZ161">
        <f t="shared" si="220"/>
        <v>0</v>
      </c>
      <c r="EA161">
        <f t="shared" si="221"/>
        <v>0</v>
      </c>
      <c r="EB161">
        <f t="shared" si="222"/>
        <v>0.44351339948174007</v>
      </c>
      <c r="EC161">
        <f t="shared" si="223"/>
        <v>0.15475989467678378</v>
      </c>
      <c r="ED161">
        <f t="shared" si="224"/>
        <v>0</v>
      </c>
      <c r="EE161">
        <f t="shared" si="225"/>
        <v>0.28159169729723649</v>
      </c>
      <c r="EF161">
        <f t="shared" si="226"/>
        <v>0</v>
      </c>
      <c r="EG161">
        <f t="shared" si="227"/>
        <v>0.20535207233861472</v>
      </c>
      <c r="EH161">
        <f t="shared" si="228"/>
        <v>0</v>
      </c>
      <c r="EI161">
        <f t="shared" si="229"/>
        <v>0</v>
      </c>
      <c r="EJ161">
        <f t="shared" si="230"/>
        <v>0.31850005090090522</v>
      </c>
      <c r="EK161">
        <f t="shared" si="231"/>
        <v>0</v>
      </c>
      <c r="EL161">
        <f t="shared" si="232"/>
        <v>0</v>
      </c>
      <c r="EM161">
        <f t="shared" si="233"/>
        <v>0</v>
      </c>
      <c r="EN161">
        <f t="shared" si="234"/>
        <v>0</v>
      </c>
      <c r="EO161">
        <f t="shared" si="235"/>
        <v>0.32387305622341939</v>
      </c>
      <c r="EP161">
        <f t="shared" si="236"/>
        <v>0.13389132351778274</v>
      </c>
      <c r="EQ161">
        <f t="shared" si="237"/>
        <v>0</v>
      </c>
      <c r="ER161">
        <f t="shared" si="238"/>
        <v>0.38717212811502338</v>
      </c>
      <c r="ES161">
        <f t="shared" si="239"/>
        <v>0.7917838433737322</v>
      </c>
      <c r="ET161">
        <f t="shared" si="240"/>
        <v>0.93663961319220856</v>
      </c>
      <c r="EU161" s="27">
        <f t="shared" si="241"/>
        <v>0</v>
      </c>
      <c r="EV161">
        <f t="shared" si="242"/>
        <v>0.14315414315414318</v>
      </c>
      <c r="EW161">
        <f t="shared" si="243"/>
        <v>0.15411024667686662</v>
      </c>
      <c r="EX161">
        <f t="shared" si="244"/>
        <v>0.1425601425601426</v>
      </c>
      <c r="EY161">
        <f t="shared" si="245"/>
        <v>2.3760023760023761E-2</v>
      </c>
      <c r="EZ161">
        <f t="shared" si="246"/>
        <v>0</v>
      </c>
      <c r="FA161">
        <f t="shared" si="247"/>
        <v>7.7220077220077218E-2</v>
      </c>
      <c r="FB161">
        <f t="shared" si="248"/>
        <v>0.10127710127710129</v>
      </c>
      <c r="FC161">
        <f t="shared" si="249"/>
        <v>1.7820017820017822E-2</v>
      </c>
      <c r="FD161">
        <f t="shared" si="250"/>
        <v>0.11909711909711912</v>
      </c>
      <c r="FE161">
        <f t="shared" si="251"/>
        <v>0</v>
      </c>
      <c r="FF161">
        <f t="shared" si="252"/>
        <v>0.18414018414018413</v>
      </c>
      <c r="FG161">
        <f t="shared" si="253"/>
        <v>0.10216810216810215</v>
      </c>
      <c r="FH161" s="27">
        <f t="shared" si="254"/>
        <v>0</v>
      </c>
      <c r="FI161">
        <f t="shared" si="255"/>
        <v>0.38802087757999715</v>
      </c>
      <c r="FJ161">
        <f t="shared" si="256"/>
        <v>0.40342292715887734</v>
      </c>
      <c r="FK161">
        <f t="shared" si="257"/>
        <v>0.38717212811502338</v>
      </c>
      <c r="FL161">
        <f t="shared" si="258"/>
        <v>0.15475989467678378</v>
      </c>
      <c r="FM161">
        <f t="shared" si="259"/>
        <v>0</v>
      </c>
      <c r="FN161">
        <f t="shared" si="260"/>
        <v>0.28159169729723649</v>
      </c>
      <c r="FO161">
        <f t="shared" si="261"/>
        <v>0.32387305622341939</v>
      </c>
      <c r="FP161">
        <f t="shared" si="262"/>
        <v>0.13389132351778274</v>
      </c>
      <c r="FQ161">
        <f t="shared" si="263"/>
        <v>0.35235012799346932</v>
      </c>
      <c r="FR161">
        <f t="shared" si="264"/>
        <v>0</v>
      </c>
      <c r="FS161">
        <f t="shared" si="265"/>
        <v>0.44351339948174007</v>
      </c>
      <c r="FT161">
        <f t="shared" si="266"/>
        <v>0.32534684468721248</v>
      </c>
    </row>
    <row r="162" spans="1:176">
      <c r="A162" t="s">
        <v>436</v>
      </c>
      <c r="B162" t="s">
        <v>229</v>
      </c>
      <c r="C162" t="s">
        <v>431</v>
      </c>
      <c r="D162" s="25" t="s">
        <v>356</v>
      </c>
      <c r="E162" s="25" t="s">
        <v>258</v>
      </c>
      <c r="F162">
        <v>5.3149083178315173E-3</v>
      </c>
      <c r="G162">
        <v>9.0619186819027378E-2</v>
      </c>
      <c r="H162">
        <v>0.11161307467446187</v>
      </c>
      <c r="I162">
        <v>5.3149083178315173E-3</v>
      </c>
      <c r="J162">
        <v>0.10629816635663036</v>
      </c>
      <c r="K162">
        <v>1.0629816635663035E-2</v>
      </c>
      <c r="L162">
        <v>0</v>
      </c>
      <c r="M162">
        <v>0</v>
      </c>
      <c r="N162">
        <v>5.3149083178315173E-3</v>
      </c>
      <c r="O162">
        <v>1.5944724953494551E-2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0.308264682434228</v>
      </c>
      <c r="X162">
        <v>0</v>
      </c>
      <c r="Y162">
        <v>0</v>
      </c>
      <c r="Z162">
        <v>0</v>
      </c>
      <c r="AA162">
        <v>0</v>
      </c>
      <c r="AB162">
        <v>2.1259633271326069E-2</v>
      </c>
      <c r="AC162">
        <v>0</v>
      </c>
      <c r="AD162">
        <v>1.5944724953494555E-2</v>
      </c>
      <c r="AE162">
        <v>3.720435822482062E-2</v>
      </c>
      <c r="AF162">
        <v>1.0629816635663035E-2</v>
      </c>
      <c r="AG162">
        <v>0</v>
      </c>
      <c r="AH162">
        <v>0</v>
      </c>
      <c r="AI162">
        <v>0</v>
      </c>
      <c r="AJ162">
        <v>2.684028700504916E-2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5.3149083178315173E-3</v>
      </c>
      <c r="AQ162">
        <v>3.2155195322880678E-2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9.0353441403135809E-2</v>
      </c>
      <c r="AY162">
        <v>6.9093808131809722E-2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1.5944724953494555E-2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2.1259633271326069E-2</v>
      </c>
      <c r="BW162">
        <v>0</v>
      </c>
      <c r="BX162">
        <v>0</v>
      </c>
      <c r="BY162">
        <v>0</v>
      </c>
      <c r="BZ162" s="27">
        <f t="shared" si="178"/>
        <v>4</v>
      </c>
      <c r="CA162">
        <f t="shared" si="179"/>
        <v>11</v>
      </c>
      <c r="CB162">
        <f t="shared" si="180"/>
        <v>15</v>
      </c>
      <c r="CC162">
        <f>[1]!shannonweaver(J162:BT162)</f>
        <v>2.0289447342436455</v>
      </c>
      <c r="CD162">
        <f t="shared" si="181"/>
        <v>0.74922715000550577</v>
      </c>
      <c r="CE162">
        <v>2</v>
      </c>
      <c r="CF162">
        <v>1</v>
      </c>
      <c r="CI162">
        <v>1</v>
      </c>
      <c r="CN162">
        <f t="shared" si="182"/>
        <v>19</v>
      </c>
      <c r="CO162">
        <f t="shared" si="183"/>
        <v>0.21286207812915228</v>
      </c>
      <c r="CP162">
        <f t="shared" si="184"/>
        <v>5.3149083178315173E-3</v>
      </c>
      <c r="CQ162">
        <f t="shared" si="185"/>
        <v>9.0619186819027378E-2</v>
      </c>
      <c r="CR162">
        <f t="shared" si="186"/>
        <v>0.11692798299229339</v>
      </c>
      <c r="CS162">
        <f t="shared" si="187"/>
        <v>0.10629816635663036</v>
      </c>
      <c r="CT162">
        <f t="shared" si="188"/>
        <v>1.0629816635663035E-2</v>
      </c>
      <c r="CU162">
        <f t="shared" si="189"/>
        <v>5.3149083178315173E-3</v>
      </c>
      <c r="CV162">
        <f t="shared" si="190"/>
        <v>1.5944724953494551E-2</v>
      </c>
      <c r="CW162">
        <f t="shared" si="191"/>
        <v>0</v>
      </c>
      <c r="CX162">
        <f t="shared" si="192"/>
        <v>0.308264682434228</v>
      </c>
      <c r="CY162">
        <f t="shared" si="193"/>
        <v>3.7204358224820627E-2</v>
      </c>
      <c r="CZ162">
        <f t="shared" si="194"/>
        <v>0</v>
      </c>
      <c r="DA162">
        <f t="shared" si="195"/>
        <v>4.7834174860483657E-2</v>
      </c>
      <c r="DB162">
        <f t="shared" si="196"/>
        <v>0</v>
      </c>
      <c r="DC162">
        <f t="shared" si="197"/>
        <v>2.684028700504916E-2</v>
      </c>
      <c r="DD162">
        <f t="shared" si="198"/>
        <v>0</v>
      </c>
      <c r="DE162">
        <f t="shared" si="199"/>
        <v>0</v>
      </c>
      <c r="DF162">
        <f t="shared" si="200"/>
        <v>4.2994965519165235E-2</v>
      </c>
      <c r="DG162">
        <f t="shared" si="201"/>
        <v>0</v>
      </c>
      <c r="DH162">
        <f t="shared" si="202"/>
        <v>0</v>
      </c>
      <c r="DI162">
        <f t="shared" si="203"/>
        <v>0</v>
      </c>
      <c r="DJ162">
        <f t="shared" si="204"/>
        <v>0</v>
      </c>
      <c r="DK162">
        <f t="shared" si="205"/>
        <v>0.15944724953494555</v>
      </c>
      <c r="DL162">
        <f t="shared" si="206"/>
        <v>1.5944724953494555E-2</v>
      </c>
      <c r="DM162">
        <f t="shared" si="207"/>
        <v>0</v>
      </c>
      <c r="DN162">
        <f t="shared" si="208"/>
        <v>0.12224289131012492</v>
      </c>
      <c r="DO162">
        <f t="shared" si="209"/>
        <v>0.64895030560722822</v>
      </c>
      <c r="DP162">
        <f t="shared" si="210"/>
        <v>0.77119319691735322</v>
      </c>
      <c r="DQ162">
        <f t="shared" si="211"/>
        <v>11</v>
      </c>
      <c r="DR162" s="50">
        <f t="shared" si="212"/>
        <v>1.0463055997454904</v>
      </c>
      <c r="DS162" s="50">
        <f t="shared" si="213"/>
        <v>0.47953850717134117</v>
      </c>
      <c r="DT162">
        <f t="shared" si="214"/>
        <v>7.2968151846176166E-2</v>
      </c>
      <c r="DU162">
        <f t="shared" si="215"/>
        <v>0.30577279030696908</v>
      </c>
      <c r="DV162">
        <f t="shared" si="216"/>
        <v>0.34898837527991988</v>
      </c>
      <c r="DW162">
        <f t="shared" si="217"/>
        <v>0.33210528303637393</v>
      </c>
      <c r="DX162">
        <f t="shared" si="218"/>
        <v>0.10328453886133504</v>
      </c>
      <c r="DY162">
        <f t="shared" si="219"/>
        <v>7.2968151846176166E-2</v>
      </c>
      <c r="DZ162">
        <f t="shared" si="220"/>
        <v>0.12661041755461072</v>
      </c>
      <c r="EA162">
        <f t="shared" si="221"/>
        <v>0</v>
      </c>
      <c r="EB162">
        <f t="shared" si="222"/>
        <v>0.58862251622193507</v>
      </c>
      <c r="EC162">
        <f t="shared" si="223"/>
        <v>0.19410081465484383</v>
      </c>
      <c r="ED162">
        <f t="shared" si="224"/>
        <v>0</v>
      </c>
      <c r="EE162">
        <f t="shared" si="225"/>
        <v>0.22049252779719355</v>
      </c>
      <c r="EF162">
        <f t="shared" si="226"/>
        <v>0</v>
      </c>
      <c r="EG162">
        <f t="shared" si="227"/>
        <v>0.16457192534379331</v>
      </c>
      <c r="EH162">
        <f t="shared" si="228"/>
        <v>0</v>
      </c>
      <c r="EI162">
        <f t="shared" si="229"/>
        <v>0</v>
      </c>
      <c r="EJ162">
        <f t="shared" si="230"/>
        <v>0.20886763040981055</v>
      </c>
      <c r="EK162">
        <f t="shared" si="231"/>
        <v>0</v>
      </c>
      <c r="EL162">
        <f t="shared" si="232"/>
        <v>0</v>
      </c>
      <c r="EM162">
        <f t="shared" si="233"/>
        <v>0</v>
      </c>
      <c r="EN162">
        <f t="shared" si="234"/>
        <v>0</v>
      </c>
      <c r="EO162">
        <f t="shared" si="235"/>
        <v>0.41076244270859985</v>
      </c>
      <c r="EP162">
        <f t="shared" si="236"/>
        <v>0.12661041755461072</v>
      </c>
      <c r="EQ162">
        <f t="shared" si="237"/>
        <v>0</v>
      </c>
      <c r="ER162">
        <f t="shared" si="238"/>
        <v>0.35717882795331307</v>
      </c>
      <c r="ES162">
        <f t="shared" si="239"/>
        <v>0.93664449132928429</v>
      </c>
      <c r="ET162">
        <f t="shared" si="240"/>
        <v>1.0720356742760231</v>
      </c>
      <c r="EU162" s="27">
        <f t="shared" si="241"/>
        <v>5.3149083178315173E-3</v>
      </c>
      <c r="EV162">
        <f t="shared" si="242"/>
        <v>9.0619186819027378E-2</v>
      </c>
      <c r="EW162">
        <f t="shared" si="243"/>
        <v>0.11692798299229339</v>
      </c>
      <c r="EX162">
        <f t="shared" si="244"/>
        <v>0.12224289131012492</v>
      </c>
      <c r="EY162">
        <f t="shared" si="245"/>
        <v>3.7204358224820627E-2</v>
      </c>
      <c r="EZ162">
        <f t="shared" si="246"/>
        <v>1.5944724953494551E-2</v>
      </c>
      <c r="FA162">
        <f t="shared" si="247"/>
        <v>4.7834174860483657E-2</v>
      </c>
      <c r="FB162">
        <f t="shared" si="248"/>
        <v>0.15944724953494555</v>
      </c>
      <c r="FC162">
        <f t="shared" si="249"/>
        <v>1.5944724953494555E-2</v>
      </c>
      <c r="FD162">
        <f t="shared" si="250"/>
        <v>0.1753919744884401</v>
      </c>
      <c r="FE162">
        <f t="shared" si="251"/>
        <v>0</v>
      </c>
      <c r="FF162">
        <f t="shared" si="252"/>
        <v>0.308264682434228</v>
      </c>
      <c r="FG162">
        <f t="shared" si="253"/>
        <v>6.4310390645761356E-2</v>
      </c>
      <c r="FH162" s="27">
        <f t="shared" si="254"/>
        <v>7.2968151846176166E-2</v>
      </c>
      <c r="FI162">
        <f t="shared" si="255"/>
        <v>0.30577279030696908</v>
      </c>
      <c r="FJ162">
        <f t="shared" si="256"/>
        <v>0.34898837527991988</v>
      </c>
      <c r="FK162">
        <f t="shared" si="257"/>
        <v>0.35717882795331307</v>
      </c>
      <c r="FL162">
        <f t="shared" si="258"/>
        <v>0.19410081465484383</v>
      </c>
      <c r="FM162">
        <f t="shared" si="259"/>
        <v>0.12661041755461072</v>
      </c>
      <c r="FN162">
        <f t="shared" si="260"/>
        <v>0.22049252779719355</v>
      </c>
      <c r="FO162">
        <f t="shared" si="261"/>
        <v>0.41076244270859985</v>
      </c>
      <c r="FP162">
        <f t="shared" si="262"/>
        <v>0.12661041755461072</v>
      </c>
      <c r="FQ162">
        <f t="shared" si="263"/>
        <v>0.4321215183221005</v>
      </c>
      <c r="FR162">
        <f t="shared" si="264"/>
        <v>0</v>
      </c>
      <c r="FS162">
        <f t="shared" si="265"/>
        <v>0.58862251622193507</v>
      </c>
      <c r="FT162">
        <f t="shared" si="266"/>
        <v>0.25639487711468328</v>
      </c>
    </row>
    <row r="163" spans="1:176">
      <c r="A163" t="s">
        <v>57</v>
      </c>
      <c r="B163" t="s">
        <v>229</v>
      </c>
      <c r="C163" t="s">
        <v>431</v>
      </c>
      <c r="D163" s="25" t="s">
        <v>356</v>
      </c>
      <c r="E163" s="25" t="s">
        <v>258</v>
      </c>
      <c r="F163">
        <v>0</v>
      </c>
      <c r="G163">
        <v>5.5248618784530384E-2</v>
      </c>
      <c r="H163">
        <v>6.6298342541436475E-2</v>
      </c>
      <c r="I163">
        <v>5.3149083178315173E-3</v>
      </c>
      <c r="J163">
        <v>0.1546961325966851</v>
      </c>
      <c r="K163">
        <v>5.5248618784530393E-3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0.39226519337016574</v>
      </c>
      <c r="X163">
        <v>0.16022099447513813</v>
      </c>
      <c r="Y163">
        <v>5.5248618784530393E-3</v>
      </c>
      <c r="Z163">
        <v>0</v>
      </c>
      <c r="AA163">
        <v>0</v>
      </c>
      <c r="AB163">
        <v>0</v>
      </c>
      <c r="AC163">
        <v>0</v>
      </c>
      <c r="AD163">
        <v>1.1049723756906079E-2</v>
      </c>
      <c r="AE163">
        <v>6.0773480662983423E-2</v>
      </c>
      <c r="AF163">
        <v>2.2099447513812157E-2</v>
      </c>
      <c r="AG163">
        <v>0</v>
      </c>
      <c r="AH163">
        <v>0</v>
      </c>
      <c r="AI163">
        <v>0</v>
      </c>
      <c r="AJ163">
        <v>2.7624309392265196E-2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5.5248618784530393E-3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1.1049723756906079E-2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1.1049723756906079E-2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5.5248618784530393E-3</v>
      </c>
      <c r="BU163">
        <v>5.5248618784530393E-3</v>
      </c>
      <c r="BV163">
        <v>0</v>
      </c>
      <c r="BW163">
        <v>0</v>
      </c>
      <c r="BX163">
        <v>0</v>
      </c>
      <c r="BY163">
        <v>0</v>
      </c>
      <c r="BZ163" s="27">
        <f t="shared" si="178"/>
        <v>2</v>
      </c>
      <c r="CA163">
        <f t="shared" si="179"/>
        <v>12</v>
      </c>
      <c r="CB163">
        <f t="shared" si="180"/>
        <v>14</v>
      </c>
      <c r="CC163">
        <f>[1]!shannonweaver(J163:BT163)</f>
        <v>1.6592300031836842</v>
      </c>
      <c r="CD163">
        <f t="shared" si="181"/>
        <v>0.62872071196178947</v>
      </c>
      <c r="CE163">
        <v>1</v>
      </c>
      <c r="CN163">
        <f t="shared" si="182"/>
        <v>15</v>
      </c>
      <c r="CO163">
        <f t="shared" si="183"/>
        <v>0.12686186964379836</v>
      </c>
      <c r="CP163">
        <f t="shared" si="184"/>
        <v>0</v>
      </c>
      <c r="CQ163">
        <f t="shared" si="185"/>
        <v>5.5248618784530384E-2</v>
      </c>
      <c r="CR163">
        <f t="shared" si="186"/>
        <v>7.1613250859267993E-2</v>
      </c>
      <c r="CS163">
        <f t="shared" si="187"/>
        <v>0.1546961325966851</v>
      </c>
      <c r="CT163">
        <f t="shared" si="188"/>
        <v>5.5248618784530393E-3</v>
      </c>
      <c r="CU163">
        <f t="shared" si="189"/>
        <v>0</v>
      </c>
      <c r="CV163">
        <f t="shared" si="190"/>
        <v>0</v>
      </c>
      <c r="CW163">
        <f t="shared" si="191"/>
        <v>0</v>
      </c>
      <c r="CX163">
        <f t="shared" si="192"/>
        <v>0.39226519337016574</v>
      </c>
      <c r="CY163">
        <f t="shared" si="193"/>
        <v>0.17679558011049726</v>
      </c>
      <c r="CZ163">
        <f t="shared" si="194"/>
        <v>0</v>
      </c>
      <c r="DA163">
        <f t="shared" si="195"/>
        <v>8.2872928176795577E-2</v>
      </c>
      <c r="DB163">
        <f t="shared" si="196"/>
        <v>0</v>
      </c>
      <c r="DC163">
        <f t="shared" si="197"/>
        <v>2.7624309392265196E-2</v>
      </c>
      <c r="DD163">
        <f t="shared" si="198"/>
        <v>0</v>
      </c>
      <c r="DE163">
        <f t="shared" si="199"/>
        <v>0</v>
      </c>
      <c r="DF163">
        <f t="shared" si="200"/>
        <v>3.8491894845486006E-2</v>
      </c>
      <c r="DG163">
        <f t="shared" si="201"/>
        <v>0</v>
      </c>
      <c r="DH163">
        <f t="shared" si="202"/>
        <v>0</v>
      </c>
      <c r="DI163">
        <f t="shared" si="203"/>
        <v>0</v>
      </c>
      <c r="DJ163">
        <f t="shared" si="204"/>
        <v>0</v>
      </c>
      <c r="DK163">
        <f t="shared" si="205"/>
        <v>1.1049723756906079E-2</v>
      </c>
      <c r="DL163">
        <f t="shared" si="206"/>
        <v>1.1049723756906079E-2</v>
      </c>
      <c r="DM163">
        <f t="shared" si="207"/>
        <v>0</v>
      </c>
      <c r="DN163">
        <f t="shared" si="208"/>
        <v>0.16022099447513816</v>
      </c>
      <c r="DO163">
        <f t="shared" si="209"/>
        <v>0.71823204419889497</v>
      </c>
      <c r="DP163">
        <f t="shared" si="210"/>
        <v>0.87845303867403313</v>
      </c>
      <c r="DQ163">
        <f t="shared" si="211"/>
        <v>9</v>
      </c>
      <c r="DR163" s="50">
        <f t="shared" si="212"/>
        <v>0.91558488406612382</v>
      </c>
      <c r="DS163" s="50">
        <f t="shared" si="213"/>
        <v>0.36417309330419323</v>
      </c>
      <c r="DT163">
        <f t="shared" si="214"/>
        <v>0</v>
      </c>
      <c r="DU163">
        <f t="shared" si="215"/>
        <v>0.23727026347971941</v>
      </c>
      <c r="DV163">
        <f t="shared" si="216"/>
        <v>0.27090809534283494</v>
      </c>
      <c r="DW163">
        <f t="shared" si="217"/>
        <v>0.40423365192782468</v>
      </c>
      <c r="DX163">
        <f t="shared" si="218"/>
        <v>7.4398028640859218E-2</v>
      </c>
      <c r="DY163">
        <f t="shared" si="219"/>
        <v>0</v>
      </c>
      <c r="DZ163">
        <f t="shared" si="220"/>
        <v>0</v>
      </c>
      <c r="EA163">
        <f t="shared" si="221"/>
        <v>0</v>
      </c>
      <c r="EB163">
        <f t="shared" si="222"/>
        <v>0.67681180644223027</v>
      </c>
      <c r="EC163">
        <f t="shared" si="223"/>
        <v>0.43396400767133458</v>
      </c>
      <c r="ED163">
        <f t="shared" si="224"/>
        <v>0</v>
      </c>
      <c r="EE163">
        <f t="shared" si="225"/>
        <v>0.2920088186031089</v>
      </c>
      <c r="EF163">
        <f t="shared" si="226"/>
        <v>0</v>
      </c>
      <c r="EG163">
        <f t="shared" si="227"/>
        <v>0.16698051489969917</v>
      </c>
      <c r="EH163">
        <f t="shared" si="228"/>
        <v>0</v>
      </c>
      <c r="EI163">
        <f t="shared" si="229"/>
        <v>0</v>
      </c>
      <c r="EJ163">
        <f t="shared" si="230"/>
        <v>0.19747447150355418</v>
      </c>
      <c r="EK163">
        <f t="shared" si="231"/>
        <v>0</v>
      </c>
      <c r="EL163">
        <f t="shared" si="232"/>
        <v>0</v>
      </c>
      <c r="EM163">
        <f t="shared" si="233"/>
        <v>0</v>
      </c>
      <c r="EN163">
        <f t="shared" si="234"/>
        <v>0</v>
      </c>
      <c r="EO163">
        <f t="shared" si="235"/>
        <v>0.10531222207360738</v>
      </c>
      <c r="EP163">
        <f t="shared" si="236"/>
        <v>0.10531222207360738</v>
      </c>
      <c r="EQ163">
        <f t="shared" si="237"/>
        <v>0</v>
      </c>
      <c r="ER163">
        <f t="shared" si="238"/>
        <v>0.41181816780601782</v>
      </c>
      <c r="ES163">
        <f t="shared" si="239"/>
        <v>1.0112306153075057</v>
      </c>
      <c r="ET163">
        <f t="shared" si="240"/>
        <v>1.2146810782118498</v>
      </c>
      <c r="EU163" s="27">
        <f t="shared" si="241"/>
        <v>0</v>
      </c>
      <c r="EV163">
        <f t="shared" si="242"/>
        <v>5.5248618784530384E-2</v>
      </c>
      <c r="EW163">
        <f t="shared" si="243"/>
        <v>7.1613250859267993E-2</v>
      </c>
      <c r="EX163">
        <f t="shared" si="244"/>
        <v>0.16022099447513816</v>
      </c>
      <c r="EY163">
        <f t="shared" si="245"/>
        <v>0.18232044198895031</v>
      </c>
      <c r="EZ163">
        <f t="shared" si="246"/>
        <v>0</v>
      </c>
      <c r="FA163">
        <f t="shared" si="247"/>
        <v>8.2872928176795577E-2</v>
      </c>
      <c r="FB163">
        <f t="shared" si="248"/>
        <v>1.1049723756906079E-2</v>
      </c>
      <c r="FC163">
        <f t="shared" si="249"/>
        <v>1.1049723756906079E-2</v>
      </c>
      <c r="FD163">
        <f t="shared" si="250"/>
        <v>2.2099447513812157E-2</v>
      </c>
      <c r="FE163">
        <f t="shared" si="251"/>
        <v>0</v>
      </c>
      <c r="FF163">
        <f t="shared" si="252"/>
        <v>0.39226519337016574</v>
      </c>
      <c r="FG163">
        <f t="shared" si="253"/>
        <v>3.3149171270718238E-2</v>
      </c>
      <c r="FH163" s="27">
        <f t="shared" si="254"/>
        <v>0</v>
      </c>
      <c r="FI163">
        <f t="shared" si="255"/>
        <v>0.23727026347971941</v>
      </c>
      <c r="FJ163">
        <f t="shared" si="256"/>
        <v>0.27090809534283494</v>
      </c>
      <c r="FK163">
        <f t="shared" si="257"/>
        <v>0.41181816780601782</v>
      </c>
      <c r="FL163">
        <f t="shared" si="258"/>
        <v>0.44116142504259748</v>
      </c>
      <c r="FM163">
        <f t="shared" si="259"/>
        <v>0</v>
      </c>
      <c r="FN163">
        <f t="shared" si="260"/>
        <v>0.2920088186031089</v>
      </c>
      <c r="FO163">
        <f t="shared" si="261"/>
        <v>0.10531222207360738</v>
      </c>
      <c r="FP163">
        <f t="shared" si="262"/>
        <v>0.10531222207360738</v>
      </c>
      <c r="FQ163">
        <f t="shared" si="263"/>
        <v>0.14921189351779302</v>
      </c>
      <c r="FR163">
        <f t="shared" si="264"/>
        <v>0</v>
      </c>
      <c r="FS163">
        <f t="shared" si="265"/>
        <v>0.67681180644223027</v>
      </c>
      <c r="FT163">
        <f t="shared" si="266"/>
        <v>0.1830903537192077</v>
      </c>
    </row>
    <row r="164" spans="1:176">
      <c r="A164" t="s">
        <v>59</v>
      </c>
      <c r="B164" t="s">
        <v>229</v>
      </c>
      <c r="C164" t="s">
        <v>58</v>
      </c>
      <c r="D164" s="25" t="s">
        <v>357</v>
      </c>
      <c r="E164" s="25" t="s">
        <v>258</v>
      </c>
      <c r="F164">
        <v>0</v>
      </c>
      <c r="G164">
        <v>6.5934065934065936E-2</v>
      </c>
      <c r="H164">
        <v>2.197802197802198E-2</v>
      </c>
      <c r="I164">
        <v>5.3149083178315173E-3</v>
      </c>
      <c r="J164">
        <v>0.10439560439560441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0.57692307692307698</v>
      </c>
      <c r="X164">
        <v>0.1428571428571429</v>
      </c>
      <c r="Y164">
        <v>0</v>
      </c>
      <c r="Z164">
        <v>0</v>
      </c>
      <c r="AA164">
        <v>5.4945054945054949E-3</v>
      </c>
      <c r="AB164">
        <v>0</v>
      </c>
      <c r="AC164">
        <v>0</v>
      </c>
      <c r="AD164">
        <v>0</v>
      </c>
      <c r="AE164">
        <v>5.4945054945054949E-3</v>
      </c>
      <c r="AF164">
        <v>0</v>
      </c>
      <c r="AG164">
        <v>0</v>
      </c>
      <c r="AH164">
        <v>0</v>
      </c>
      <c r="AI164">
        <v>0</v>
      </c>
      <c r="AJ164">
        <v>1.6483516483516487E-2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3.2967032967032968E-2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2.197802197802198E-2</v>
      </c>
      <c r="BU164">
        <v>0</v>
      </c>
      <c r="BV164">
        <v>0</v>
      </c>
      <c r="BW164">
        <v>5.4945054945054949E-3</v>
      </c>
      <c r="BX164">
        <v>0</v>
      </c>
      <c r="BY164">
        <v>0</v>
      </c>
      <c r="BZ164" s="27">
        <f t="shared" si="178"/>
        <v>1</v>
      </c>
      <c r="CA164">
        <f t="shared" si="179"/>
        <v>7</v>
      </c>
      <c r="CB164">
        <f t="shared" si="180"/>
        <v>8</v>
      </c>
      <c r="CC164">
        <f>[1]!shannonweaver(J164:BT164)</f>
        <v>1.1731439073241379</v>
      </c>
      <c r="CD164">
        <f t="shared" si="181"/>
        <v>0.56416296578187852</v>
      </c>
      <c r="CE164">
        <v>2</v>
      </c>
      <c r="CN164">
        <f t="shared" si="182"/>
        <v>10</v>
      </c>
      <c r="CO164">
        <f t="shared" si="183"/>
        <v>9.3226996229919437E-2</v>
      </c>
      <c r="CP164">
        <f t="shared" si="184"/>
        <v>0</v>
      </c>
      <c r="CQ164">
        <f t="shared" si="185"/>
        <v>6.5934065934065936E-2</v>
      </c>
      <c r="CR164">
        <f t="shared" si="186"/>
        <v>2.7292930295853498E-2</v>
      </c>
      <c r="CS164">
        <f t="shared" si="187"/>
        <v>0.10439560439560441</v>
      </c>
      <c r="CT164">
        <f t="shared" si="188"/>
        <v>0</v>
      </c>
      <c r="CU164">
        <f t="shared" si="189"/>
        <v>0</v>
      </c>
      <c r="CV164">
        <f t="shared" si="190"/>
        <v>0</v>
      </c>
      <c r="CW164">
        <f t="shared" si="191"/>
        <v>0</v>
      </c>
      <c r="CX164">
        <f t="shared" si="192"/>
        <v>0.57692307692307698</v>
      </c>
      <c r="CY164">
        <f t="shared" si="193"/>
        <v>0.14835164835164841</v>
      </c>
      <c r="CZ164">
        <f t="shared" si="194"/>
        <v>0</v>
      </c>
      <c r="DA164">
        <f t="shared" si="195"/>
        <v>5.4945054945054949E-3</v>
      </c>
      <c r="DB164">
        <f t="shared" si="196"/>
        <v>0</v>
      </c>
      <c r="DC164">
        <f t="shared" si="197"/>
        <v>1.6483516483516487E-2</v>
      </c>
      <c r="DD164">
        <f t="shared" si="198"/>
        <v>0</v>
      </c>
      <c r="DE164">
        <f t="shared" si="199"/>
        <v>0</v>
      </c>
      <c r="DF164">
        <f t="shared" si="200"/>
        <v>8.8708732631973569E-2</v>
      </c>
      <c r="DG164">
        <f t="shared" si="201"/>
        <v>0</v>
      </c>
      <c r="DH164">
        <f t="shared" si="202"/>
        <v>1.2183978068839477E-2</v>
      </c>
      <c r="DI164">
        <f t="shared" si="203"/>
        <v>0</v>
      </c>
      <c r="DJ164">
        <f t="shared" si="204"/>
        <v>0</v>
      </c>
      <c r="DK164">
        <f t="shared" si="205"/>
        <v>0</v>
      </c>
      <c r="DL164">
        <f t="shared" si="206"/>
        <v>0</v>
      </c>
      <c r="DM164">
        <f t="shared" si="207"/>
        <v>0</v>
      </c>
      <c r="DN164">
        <f t="shared" si="208"/>
        <v>0.10439560439560441</v>
      </c>
      <c r="DO164">
        <f t="shared" si="209"/>
        <v>0.80219780219780235</v>
      </c>
      <c r="DP164">
        <f t="shared" si="210"/>
        <v>0.9065934065934067</v>
      </c>
      <c r="DQ164">
        <f t="shared" si="211"/>
        <v>7</v>
      </c>
      <c r="DR164" s="50">
        <f t="shared" si="212"/>
        <v>0.84973854817924721</v>
      </c>
      <c r="DS164" s="50">
        <f t="shared" si="213"/>
        <v>0.31028596894643506</v>
      </c>
      <c r="DT164">
        <f t="shared" si="214"/>
        <v>0</v>
      </c>
      <c r="DU164">
        <f t="shared" si="215"/>
        <v>0.25968517507705785</v>
      </c>
      <c r="DV164">
        <f t="shared" si="216"/>
        <v>0.16596659497375604</v>
      </c>
      <c r="DW164">
        <f t="shared" si="217"/>
        <v>0.3290066170483355</v>
      </c>
      <c r="DX164">
        <f t="shared" si="218"/>
        <v>0</v>
      </c>
      <c r="DY164">
        <f t="shared" si="219"/>
        <v>0</v>
      </c>
      <c r="DZ164">
        <f t="shared" si="220"/>
        <v>0</v>
      </c>
      <c r="EA164">
        <f t="shared" si="221"/>
        <v>0</v>
      </c>
      <c r="EB164">
        <f t="shared" si="222"/>
        <v>0.86262796263954045</v>
      </c>
      <c r="EC164">
        <f t="shared" si="223"/>
        <v>0.39538600699358961</v>
      </c>
      <c r="ED164">
        <f t="shared" si="224"/>
        <v>0</v>
      </c>
      <c r="EE164">
        <f t="shared" si="225"/>
        <v>7.4192980026236144E-2</v>
      </c>
      <c r="EF164">
        <f t="shared" si="226"/>
        <v>0</v>
      </c>
      <c r="EG164">
        <f t="shared" si="227"/>
        <v>0.12874350469674278</v>
      </c>
      <c r="EH164">
        <f t="shared" si="228"/>
        <v>0</v>
      </c>
      <c r="EI164">
        <f t="shared" si="229"/>
        <v>0</v>
      </c>
      <c r="EJ164">
        <f t="shared" si="230"/>
        <v>0.30242928033143235</v>
      </c>
      <c r="EK164">
        <f t="shared" si="231"/>
        <v>0</v>
      </c>
      <c r="EL164">
        <f t="shared" si="232"/>
        <v>0.11060644313892674</v>
      </c>
      <c r="EM164">
        <f t="shared" si="233"/>
        <v>0</v>
      </c>
      <c r="EN164">
        <f t="shared" si="234"/>
        <v>0</v>
      </c>
      <c r="EO164">
        <f t="shared" si="235"/>
        <v>0</v>
      </c>
      <c r="EP164">
        <f t="shared" si="236"/>
        <v>0</v>
      </c>
      <c r="EQ164">
        <f t="shared" si="237"/>
        <v>0</v>
      </c>
      <c r="ER164">
        <f t="shared" si="238"/>
        <v>0.3290066170483355</v>
      </c>
      <c r="ES164">
        <f t="shared" si="239"/>
        <v>1.1099016684893714</v>
      </c>
      <c r="ET164">
        <f t="shared" si="240"/>
        <v>1.2602016399107197</v>
      </c>
      <c r="EU164" s="27">
        <f t="shared" si="241"/>
        <v>0</v>
      </c>
      <c r="EV164">
        <f t="shared" si="242"/>
        <v>6.5934065934065936E-2</v>
      </c>
      <c r="EW164">
        <f t="shared" si="243"/>
        <v>2.7292930295853498E-2</v>
      </c>
      <c r="EX164">
        <f t="shared" si="244"/>
        <v>0.10439560439560441</v>
      </c>
      <c r="EY164">
        <f t="shared" si="245"/>
        <v>0.17032967032967039</v>
      </c>
      <c r="EZ164">
        <f t="shared" si="246"/>
        <v>0</v>
      </c>
      <c r="FA164">
        <f t="shared" si="247"/>
        <v>5.4945054945054949E-3</v>
      </c>
      <c r="FB164">
        <f t="shared" si="248"/>
        <v>0</v>
      </c>
      <c r="FC164">
        <f t="shared" si="249"/>
        <v>0</v>
      </c>
      <c r="FD164">
        <f t="shared" si="250"/>
        <v>0</v>
      </c>
      <c r="FE164">
        <f t="shared" si="251"/>
        <v>0</v>
      </c>
      <c r="FF164">
        <f t="shared" si="252"/>
        <v>0.57692307692307698</v>
      </c>
      <c r="FG164">
        <f t="shared" si="253"/>
        <v>4.9450549450549455E-2</v>
      </c>
      <c r="FH164" s="27">
        <f t="shared" si="254"/>
        <v>0</v>
      </c>
      <c r="FI164">
        <f t="shared" si="255"/>
        <v>0.25968517507705785</v>
      </c>
      <c r="FJ164">
        <f t="shared" si="256"/>
        <v>0.16596659497375604</v>
      </c>
      <c r="FK164">
        <f t="shared" si="257"/>
        <v>0.3290066170483355</v>
      </c>
      <c r="FL164">
        <f t="shared" si="258"/>
        <v>0.4254274339252318</v>
      </c>
      <c r="FM164">
        <f t="shared" si="259"/>
        <v>0</v>
      </c>
      <c r="FN164">
        <f t="shared" si="260"/>
        <v>7.4192980026236144E-2</v>
      </c>
      <c r="FO164">
        <f t="shared" si="261"/>
        <v>0</v>
      </c>
      <c r="FP164">
        <f t="shared" si="262"/>
        <v>0</v>
      </c>
      <c r="FQ164">
        <f t="shared" si="263"/>
        <v>0</v>
      </c>
      <c r="FR164">
        <f t="shared" si="264"/>
        <v>0</v>
      </c>
      <c r="FS164">
        <f t="shared" si="265"/>
        <v>0.86262796263954045</v>
      </c>
      <c r="FT164">
        <f t="shared" si="266"/>
        <v>0.22424958062640007</v>
      </c>
    </row>
    <row r="165" spans="1:176">
      <c r="A165" t="s">
        <v>394</v>
      </c>
      <c r="B165" t="s">
        <v>229</v>
      </c>
      <c r="C165" t="s">
        <v>58</v>
      </c>
      <c r="D165" s="25" t="s">
        <v>357</v>
      </c>
      <c r="E165" s="25" t="s">
        <v>258</v>
      </c>
      <c r="F165">
        <v>2.4367956137678955E-2</v>
      </c>
      <c r="G165">
        <v>3.6551934206518429E-2</v>
      </c>
      <c r="H165">
        <v>2.4367956137678955E-2</v>
      </c>
      <c r="I165">
        <v>5.3149083178315173E-3</v>
      </c>
      <c r="J165">
        <v>0.15839171489491324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0.46299116661590012</v>
      </c>
      <c r="X165">
        <v>0</v>
      </c>
      <c r="Y165">
        <v>0</v>
      </c>
      <c r="Z165">
        <v>1.2183978068839477E-2</v>
      </c>
      <c r="AA165">
        <v>0</v>
      </c>
      <c r="AB165">
        <v>0</v>
      </c>
      <c r="AC165">
        <v>0</v>
      </c>
      <c r="AD165">
        <v>2.4367956137678955E-2</v>
      </c>
      <c r="AE165">
        <v>3.0459945172098692E-2</v>
      </c>
      <c r="AF165">
        <v>1.2183978068839477E-2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3.6551934206518429E-2</v>
      </c>
      <c r="AQ165">
        <v>1.918976545842218E-2</v>
      </c>
      <c r="AR165">
        <v>0</v>
      </c>
      <c r="AS165">
        <v>0</v>
      </c>
      <c r="AT165">
        <v>1.2183978068839477E-2</v>
      </c>
      <c r="AU165">
        <v>6.0919890344197387E-3</v>
      </c>
      <c r="AV165">
        <v>0</v>
      </c>
      <c r="AW165">
        <v>0</v>
      </c>
      <c r="AX165">
        <v>0.11574779165397506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2.4367956137678955E-2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 s="27">
        <f t="shared" si="178"/>
        <v>1</v>
      </c>
      <c r="CA165">
        <f t="shared" si="179"/>
        <v>11</v>
      </c>
      <c r="CB165">
        <f t="shared" si="180"/>
        <v>12</v>
      </c>
      <c r="CC165">
        <f>[1]!shannonweaver(J165:BT165)</f>
        <v>1.6320018505014142</v>
      </c>
      <c r="CD165">
        <f t="shared" si="181"/>
        <v>0.65676585904772256</v>
      </c>
      <c r="CE165">
        <v>1</v>
      </c>
      <c r="CK165">
        <v>1</v>
      </c>
      <c r="CN165">
        <f t="shared" si="182"/>
        <v>14</v>
      </c>
      <c r="CO165">
        <f t="shared" si="183"/>
        <v>9.0602754799707863E-2</v>
      </c>
      <c r="CP165">
        <f t="shared" si="184"/>
        <v>2.4367956137678955E-2</v>
      </c>
      <c r="CQ165">
        <f t="shared" si="185"/>
        <v>3.6551934206518429E-2</v>
      </c>
      <c r="CR165">
        <f t="shared" si="186"/>
        <v>2.9682864455510473E-2</v>
      </c>
      <c r="CS165">
        <f t="shared" si="187"/>
        <v>0.15839171489491324</v>
      </c>
      <c r="CT165">
        <f t="shared" si="188"/>
        <v>0</v>
      </c>
      <c r="CU165">
        <f t="shared" si="189"/>
        <v>0</v>
      </c>
      <c r="CV165">
        <f t="shared" si="190"/>
        <v>0</v>
      </c>
      <c r="CW165">
        <f t="shared" si="191"/>
        <v>0</v>
      </c>
      <c r="CX165">
        <f t="shared" si="192"/>
        <v>0.46299116661590012</v>
      </c>
      <c r="CY165">
        <f t="shared" si="193"/>
        <v>3.6551934206518435E-2</v>
      </c>
      <c r="CZ165">
        <f t="shared" si="194"/>
        <v>0</v>
      </c>
      <c r="DA165">
        <f t="shared" si="195"/>
        <v>4.2643923240938172E-2</v>
      </c>
      <c r="DB165">
        <f t="shared" si="196"/>
        <v>0</v>
      </c>
      <c r="DC165">
        <f t="shared" si="197"/>
        <v>0</v>
      </c>
      <c r="DD165">
        <f t="shared" si="198"/>
        <v>0</v>
      </c>
      <c r="DE165">
        <f t="shared" si="199"/>
        <v>0</v>
      </c>
      <c r="DF165">
        <f t="shared" si="200"/>
        <v>0.10095363059115725</v>
      </c>
      <c r="DG165">
        <f t="shared" si="201"/>
        <v>0</v>
      </c>
      <c r="DH165">
        <f t="shared" si="202"/>
        <v>0</v>
      </c>
      <c r="DI165">
        <f t="shared" si="203"/>
        <v>6.0919890344197387E-3</v>
      </c>
      <c r="DJ165">
        <f t="shared" si="204"/>
        <v>0</v>
      </c>
      <c r="DK165">
        <f t="shared" si="205"/>
        <v>0.11574779165397506</v>
      </c>
      <c r="DL165">
        <f t="shared" si="206"/>
        <v>2.4367956137678955E-2</v>
      </c>
      <c r="DM165">
        <f t="shared" si="207"/>
        <v>0</v>
      </c>
      <c r="DN165">
        <f t="shared" si="208"/>
        <v>0.15839171489491324</v>
      </c>
      <c r="DO165">
        <f t="shared" si="209"/>
        <v>0.75632043862321074</v>
      </c>
      <c r="DP165">
        <f t="shared" si="210"/>
        <v>0.91471215351812407</v>
      </c>
      <c r="DQ165">
        <f t="shared" si="211"/>
        <v>8</v>
      </c>
      <c r="DR165" s="50">
        <f t="shared" si="212"/>
        <v>0.94485316905701811</v>
      </c>
      <c r="DS165" s="50">
        <f t="shared" si="213"/>
        <v>0.30574416858922393</v>
      </c>
      <c r="DT165">
        <f t="shared" si="214"/>
        <v>0.15674342714277945</v>
      </c>
      <c r="DU165">
        <f t="shared" si="215"/>
        <v>0.19236988694240698</v>
      </c>
      <c r="DV165">
        <f t="shared" si="216"/>
        <v>0.17315107646953115</v>
      </c>
      <c r="DW165">
        <f t="shared" si="217"/>
        <v>0.40931887990850496</v>
      </c>
      <c r="DX165">
        <f t="shared" si="218"/>
        <v>0</v>
      </c>
      <c r="DY165">
        <f t="shared" si="219"/>
        <v>0</v>
      </c>
      <c r="DZ165">
        <f t="shared" si="220"/>
        <v>0</v>
      </c>
      <c r="EA165">
        <f t="shared" si="221"/>
        <v>0</v>
      </c>
      <c r="EB165">
        <f t="shared" si="222"/>
        <v>0.74835545357026989</v>
      </c>
      <c r="EC165">
        <f t="shared" si="223"/>
        <v>0.192369886942407</v>
      </c>
      <c r="ED165">
        <f t="shared" si="224"/>
        <v>0</v>
      </c>
      <c r="EE165">
        <f t="shared" si="225"/>
        <v>0.20800064284609443</v>
      </c>
      <c r="EF165">
        <f t="shared" si="226"/>
        <v>0</v>
      </c>
      <c r="EG165">
        <f t="shared" si="227"/>
        <v>0</v>
      </c>
      <c r="EH165">
        <f t="shared" si="228"/>
        <v>0</v>
      </c>
      <c r="EI165">
        <f t="shared" si="229"/>
        <v>0</v>
      </c>
      <c r="EJ165">
        <f t="shared" si="230"/>
        <v>0.32333658737700682</v>
      </c>
      <c r="EK165">
        <f t="shared" si="231"/>
        <v>0</v>
      </c>
      <c r="EL165">
        <f t="shared" si="232"/>
        <v>0</v>
      </c>
      <c r="EM165">
        <f t="shared" si="233"/>
        <v>7.8130660836307222E-2</v>
      </c>
      <c r="EN165">
        <f t="shared" si="234"/>
        <v>0</v>
      </c>
      <c r="EO165">
        <f t="shared" si="235"/>
        <v>0.34714794223781553</v>
      </c>
      <c r="EP165">
        <f t="shared" si="236"/>
        <v>0.15674342714277945</v>
      </c>
      <c r="EQ165">
        <f t="shared" si="237"/>
        <v>0</v>
      </c>
      <c r="ER165">
        <f t="shared" si="238"/>
        <v>0.40931887990850496</v>
      </c>
      <c r="ES165">
        <f t="shared" si="239"/>
        <v>1.0545270431146618</v>
      </c>
      <c r="ET165">
        <f t="shared" si="240"/>
        <v>1.2744363284653288</v>
      </c>
      <c r="EU165" s="27">
        <f t="shared" si="241"/>
        <v>2.4367956137678955E-2</v>
      </c>
      <c r="EV165">
        <f t="shared" si="242"/>
        <v>3.6551934206518429E-2</v>
      </c>
      <c r="EW165">
        <f t="shared" si="243"/>
        <v>2.9682864455510473E-2</v>
      </c>
      <c r="EX165">
        <f t="shared" si="244"/>
        <v>0.15839171489491324</v>
      </c>
      <c r="EY165">
        <f t="shared" si="245"/>
        <v>3.6551934206518435E-2</v>
      </c>
      <c r="EZ165">
        <f t="shared" si="246"/>
        <v>0</v>
      </c>
      <c r="FA165">
        <f t="shared" si="247"/>
        <v>4.2643923240938172E-2</v>
      </c>
      <c r="FB165">
        <f t="shared" si="248"/>
        <v>0.11574779165397506</v>
      </c>
      <c r="FC165">
        <f t="shared" si="249"/>
        <v>2.4367956137678955E-2</v>
      </c>
      <c r="FD165">
        <f t="shared" si="250"/>
        <v>0.14011574779165401</v>
      </c>
      <c r="FE165">
        <f t="shared" si="251"/>
        <v>0</v>
      </c>
      <c r="FF165">
        <f t="shared" si="252"/>
        <v>0.46299116661590012</v>
      </c>
      <c r="FG165">
        <f t="shared" si="253"/>
        <v>7.4017666768199819E-2</v>
      </c>
      <c r="FH165" s="27">
        <f t="shared" si="254"/>
        <v>0.15674342714277945</v>
      </c>
      <c r="FI165">
        <f t="shared" si="255"/>
        <v>0.19236988694240698</v>
      </c>
      <c r="FJ165">
        <f t="shared" si="256"/>
        <v>0.17315107646953115</v>
      </c>
      <c r="FK165">
        <f t="shared" si="257"/>
        <v>0.40931887990850496</v>
      </c>
      <c r="FL165">
        <f t="shared" si="258"/>
        <v>0.192369886942407</v>
      </c>
      <c r="FM165">
        <f t="shared" si="259"/>
        <v>0</v>
      </c>
      <c r="FN165">
        <f t="shared" si="260"/>
        <v>0.20800064284609443</v>
      </c>
      <c r="FO165">
        <f t="shared" si="261"/>
        <v>0.34714794223781553</v>
      </c>
      <c r="FP165">
        <f t="shared" si="262"/>
        <v>0.15674342714277945</v>
      </c>
      <c r="FQ165">
        <f t="shared" si="263"/>
        <v>0.38366376487683956</v>
      </c>
      <c r="FR165">
        <f t="shared" si="264"/>
        <v>0</v>
      </c>
      <c r="FS165">
        <f t="shared" si="265"/>
        <v>0.74835545357026989</v>
      </c>
      <c r="FT165">
        <f t="shared" si="266"/>
        <v>0.2755350881781824</v>
      </c>
    </row>
    <row r="166" spans="1:176">
      <c r="A166" t="s">
        <v>195</v>
      </c>
      <c r="B166" t="s">
        <v>229</v>
      </c>
      <c r="C166" t="s">
        <v>58</v>
      </c>
      <c r="D166" s="25" t="s">
        <v>357</v>
      </c>
      <c r="E166" s="25" t="s">
        <v>258</v>
      </c>
      <c r="F166">
        <v>6.2794348508634227E-3</v>
      </c>
      <c r="G166">
        <v>4.3956043956043959E-2</v>
      </c>
      <c r="H166">
        <v>7.5353218210361075E-2</v>
      </c>
      <c r="I166">
        <v>5.3149083178315173E-3</v>
      </c>
      <c r="J166">
        <v>0.30769230769230754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0.29513343799058089</v>
      </c>
      <c r="X166">
        <v>6.2794348508634227E-3</v>
      </c>
      <c r="Y166">
        <v>0</v>
      </c>
      <c r="Z166">
        <v>2.5117739403453691E-2</v>
      </c>
      <c r="AA166">
        <v>0</v>
      </c>
      <c r="AB166">
        <v>0</v>
      </c>
      <c r="AC166">
        <v>0</v>
      </c>
      <c r="AD166">
        <v>1.2558869701726845E-2</v>
      </c>
      <c r="AE166">
        <v>5.6514913657770796E-2</v>
      </c>
      <c r="AF166">
        <v>0</v>
      </c>
      <c r="AG166">
        <v>0</v>
      </c>
      <c r="AH166">
        <v>0</v>
      </c>
      <c r="AI166">
        <v>0</v>
      </c>
      <c r="AJ166">
        <v>6.2794348508634227E-3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2.5117739403453691E-2</v>
      </c>
      <c r="AQ166">
        <v>2.0094191522762955E-2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8.8226059654631109E-2</v>
      </c>
      <c r="AY166">
        <v>0</v>
      </c>
      <c r="AZ166">
        <v>0</v>
      </c>
      <c r="BA166">
        <v>0</v>
      </c>
      <c r="BB166">
        <v>1.2558869701726845E-2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1.8838304552590272E-2</v>
      </c>
      <c r="BU166">
        <v>0</v>
      </c>
      <c r="BV166">
        <v>0</v>
      </c>
      <c r="BW166">
        <v>0</v>
      </c>
      <c r="BX166">
        <v>0</v>
      </c>
      <c r="BY166">
        <v>0</v>
      </c>
      <c r="BZ166" s="27">
        <f t="shared" si="178"/>
        <v>1</v>
      </c>
      <c r="CA166">
        <f t="shared" si="179"/>
        <v>11</v>
      </c>
      <c r="CB166">
        <f t="shared" si="180"/>
        <v>12</v>
      </c>
      <c r="CC166">
        <f>[1]!shannonweaver(J166:BT166)</f>
        <v>1.7086883954098611</v>
      </c>
      <c r="CD166">
        <f t="shared" si="181"/>
        <v>0.68762679497663937</v>
      </c>
      <c r="CE166">
        <v>1</v>
      </c>
      <c r="CN166">
        <f t="shared" si="182"/>
        <v>13</v>
      </c>
      <c r="CO166">
        <f t="shared" si="183"/>
        <v>0.13090360533509998</v>
      </c>
      <c r="CP166">
        <f t="shared" si="184"/>
        <v>6.2794348508634227E-3</v>
      </c>
      <c r="CQ166">
        <f t="shared" si="185"/>
        <v>4.3956043956043959E-2</v>
      </c>
      <c r="CR166">
        <f t="shared" si="186"/>
        <v>8.0668126528192594E-2</v>
      </c>
      <c r="CS166">
        <f t="shared" si="187"/>
        <v>0.30769230769230754</v>
      </c>
      <c r="CT166">
        <f t="shared" si="188"/>
        <v>0</v>
      </c>
      <c r="CU166">
        <f t="shared" si="189"/>
        <v>0</v>
      </c>
      <c r="CV166">
        <f t="shared" si="190"/>
        <v>0</v>
      </c>
      <c r="CW166">
        <f t="shared" si="191"/>
        <v>0</v>
      </c>
      <c r="CX166">
        <f t="shared" si="192"/>
        <v>0.29513343799058089</v>
      </c>
      <c r="CY166">
        <f t="shared" si="193"/>
        <v>4.3956043956043959E-2</v>
      </c>
      <c r="CZ166">
        <f t="shared" si="194"/>
        <v>0</v>
      </c>
      <c r="DA166">
        <f t="shared" si="195"/>
        <v>5.6514913657770796E-2</v>
      </c>
      <c r="DB166">
        <f t="shared" si="196"/>
        <v>0</v>
      </c>
      <c r="DC166">
        <f t="shared" si="197"/>
        <v>6.2794348508634227E-3</v>
      </c>
      <c r="DD166">
        <f t="shared" si="198"/>
        <v>0</v>
      </c>
      <c r="DE166">
        <f t="shared" si="199"/>
        <v>0</v>
      </c>
      <c r="DF166">
        <f t="shared" si="200"/>
        <v>6.0481696789806735E-2</v>
      </c>
      <c r="DG166">
        <f t="shared" si="201"/>
        <v>0</v>
      </c>
      <c r="DH166">
        <f t="shared" si="202"/>
        <v>0</v>
      </c>
      <c r="DI166">
        <f t="shared" si="203"/>
        <v>0</v>
      </c>
      <c r="DJ166">
        <f t="shared" si="204"/>
        <v>0</v>
      </c>
      <c r="DK166">
        <f t="shared" si="205"/>
        <v>8.8226059654631109E-2</v>
      </c>
      <c r="DL166">
        <f t="shared" si="206"/>
        <v>1.2558869701726845E-2</v>
      </c>
      <c r="DM166">
        <f t="shared" si="207"/>
        <v>0</v>
      </c>
      <c r="DN166">
        <f t="shared" si="208"/>
        <v>0.30769230769230754</v>
      </c>
      <c r="DO166">
        <f t="shared" si="209"/>
        <v>0.56671899529042391</v>
      </c>
      <c r="DP166">
        <f t="shared" si="210"/>
        <v>0.87441130298273173</v>
      </c>
      <c r="DQ166">
        <f t="shared" si="211"/>
        <v>8</v>
      </c>
      <c r="DR166" s="50">
        <f t="shared" si="212"/>
        <v>0.97773333446476418</v>
      </c>
      <c r="DS166" s="50">
        <f t="shared" si="213"/>
        <v>0.37020444358478855</v>
      </c>
      <c r="DT166">
        <f t="shared" si="214"/>
        <v>7.9326053825968315E-2</v>
      </c>
      <c r="DU166">
        <f t="shared" si="215"/>
        <v>0.21122411670615784</v>
      </c>
      <c r="DV166">
        <f t="shared" si="216"/>
        <v>0.28798558846592914</v>
      </c>
      <c r="DW166">
        <f t="shared" si="217"/>
        <v>0.5880026035475675</v>
      </c>
      <c r="DX166">
        <f t="shared" si="218"/>
        <v>0</v>
      </c>
      <c r="DY166">
        <f t="shared" si="219"/>
        <v>0</v>
      </c>
      <c r="DZ166">
        <f t="shared" si="220"/>
        <v>0</v>
      </c>
      <c r="EA166">
        <f t="shared" si="221"/>
        <v>0</v>
      </c>
      <c r="EB166">
        <f t="shared" si="222"/>
        <v>0.57431742255304186</v>
      </c>
      <c r="EC166">
        <f t="shared" si="223"/>
        <v>0.21122411670615784</v>
      </c>
      <c r="ED166">
        <f t="shared" si="224"/>
        <v>0</v>
      </c>
      <c r="EE166">
        <f t="shared" si="225"/>
        <v>0.24002679724667092</v>
      </c>
      <c r="EF166">
        <f t="shared" si="226"/>
        <v>0</v>
      </c>
      <c r="EG166">
        <f t="shared" si="227"/>
        <v>7.9326053825968315E-2</v>
      </c>
      <c r="EH166">
        <f t="shared" si="228"/>
        <v>0</v>
      </c>
      <c r="EI166">
        <f t="shared" si="229"/>
        <v>0</v>
      </c>
      <c r="EJ166">
        <f t="shared" si="230"/>
        <v>0.24847932012452192</v>
      </c>
      <c r="EK166">
        <f t="shared" si="231"/>
        <v>0</v>
      </c>
      <c r="EL166">
        <f t="shared" si="232"/>
        <v>0</v>
      </c>
      <c r="EM166">
        <f t="shared" si="233"/>
        <v>0</v>
      </c>
      <c r="EN166">
        <f t="shared" si="234"/>
        <v>0</v>
      </c>
      <c r="EO166">
        <f t="shared" si="235"/>
        <v>0.30157942374358515</v>
      </c>
      <c r="EP166">
        <f t="shared" si="236"/>
        <v>0.11230226975017696</v>
      </c>
      <c r="EQ166">
        <f t="shared" si="237"/>
        <v>0</v>
      </c>
      <c r="ER166">
        <f t="shared" si="238"/>
        <v>0.5880026035475675</v>
      </c>
      <c r="ES166">
        <f t="shared" si="239"/>
        <v>0.8523167585399074</v>
      </c>
      <c r="ET166">
        <f t="shared" si="240"/>
        <v>1.2085400725902631</v>
      </c>
      <c r="EU166" s="27">
        <f t="shared" si="241"/>
        <v>6.2794348508634227E-3</v>
      </c>
      <c r="EV166">
        <f t="shared" si="242"/>
        <v>4.3956043956043959E-2</v>
      </c>
      <c r="EW166">
        <f t="shared" si="243"/>
        <v>8.0668126528192594E-2</v>
      </c>
      <c r="EX166">
        <f t="shared" si="244"/>
        <v>0.30769230769230754</v>
      </c>
      <c r="EY166">
        <f t="shared" si="245"/>
        <v>6.2794348508634232E-2</v>
      </c>
      <c r="EZ166">
        <f t="shared" si="246"/>
        <v>0</v>
      </c>
      <c r="FA166">
        <f t="shared" si="247"/>
        <v>5.6514913657770796E-2</v>
      </c>
      <c r="FB166">
        <f t="shared" si="248"/>
        <v>8.8226059654631109E-2</v>
      </c>
      <c r="FC166">
        <f t="shared" si="249"/>
        <v>1.2558869701726845E-2</v>
      </c>
      <c r="FD166">
        <f t="shared" si="250"/>
        <v>0.10078492935635795</v>
      </c>
      <c r="FE166">
        <f t="shared" si="251"/>
        <v>0</v>
      </c>
      <c r="FF166">
        <f t="shared" si="252"/>
        <v>0.29513343799058089</v>
      </c>
      <c r="FG166">
        <f t="shared" si="253"/>
        <v>5.1491365777080071E-2</v>
      </c>
      <c r="FH166" s="27">
        <f t="shared" si="254"/>
        <v>7.9326053825968315E-2</v>
      </c>
      <c r="FI166">
        <f t="shared" si="255"/>
        <v>0.21122411670615784</v>
      </c>
      <c r="FJ166">
        <f t="shared" si="256"/>
        <v>0.28798558846592914</v>
      </c>
      <c r="FK166">
        <f t="shared" si="257"/>
        <v>0.5880026035475675</v>
      </c>
      <c r="FL166">
        <f t="shared" si="258"/>
        <v>0.25328759228471875</v>
      </c>
      <c r="FM166">
        <f t="shared" si="259"/>
        <v>0</v>
      </c>
      <c r="FN166">
        <f t="shared" si="260"/>
        <v>0.24002679724667092</v>
      </c>
      <c r="FO166">
        <f t="shared" si="261"/>
        <v>0.30157942374358515</v>
      </c>
      <c r="FP166">
        <f t="shared" si="262"/>
        <v>0.11230226975017696</v>
      </c>
      <c r="FQ166">
        <f t="shared" si="263"/>
        <v>0.32305649749354748</v>
      </c>
      <c r="FR166">
        <f t="shared" si="264"/>
        <v>0</v>
      </c>
      <c r="FS166">
        <f t="shared" si="265"/>
        <v>0.57431742255304186</v>
      </c>
      <c r="FT166">
        <f t="shared" si="266"/>
        <v>0.22891102488497092</v>
      </c>
    </row>
    <row r="167" spans="1:176">
      <c r="A167" t="s">
        <v>196</v>
      </c>
      <c r="B167" t="s">
        <v>229</v>
      </c>
      <c r="C167" t="s">
        <v>58</v>
      </c>
      <c r="D167" s="25" t="s">
        <v>357</v>
      </c>
      <c r="E167" s="25" t="s">
        <v>258</v>
      </c>
      <c r="F167">
        <v>0</v>
      </c>
      <c r="G167">
        <v>6.8204954190702397E-2</v>
      </c>
      <c r="H167">
        <v>5.4292500848320317E-2</v>
      </c>
      <c r="I167">
        <v>5.3149083178315173E-3</v>
      </c>
      <c r="J167">
        <v>0.35290125551408197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8.822531387852052E-2</v>
      </c>
      <c r="X167">
        <v>0.21750933152358332</v>
      </c>
      <c r="Y167">
        <v>0</v>
      </c>
      <c r="Z167">
        <v>2.7146250424160162E-2</v>
      </c>
      <c r="AA167">
        <v>0</v>
      </c>
      <c r="AB167">
        <v>0</v>
      </c>
      <c r="AC167">
        <v>0</v>
      </c>
      <c r="AD167">
        <v>1.3573125212080081E-2</v>
      </c>
      <c r="AE167">
        <v>3.3932813030200203E-2</v>
      </c>
      <c r="AF167">
        <v>0</v>
      </c>
      <c r="AG167">
        <v>0</v>
      </c>
      <c r="AH167">
        <v>0</v>
      </c>
      <c r="AI167">
        <v>0</v>
      </c>
      <c r="AJ167">
        <v>6.7865626060400405E-3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8.143875127248049E-3</v>
      </c>
      <c r="AQ167">
        <v>3.39328130302002E-4</v>
      </c>
      <c r="AR167">
        <v>6.7865626060400405E-3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0.10858500169664066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6.7865626060400405E-3</v>
      </c>
      <c r="BU167">
        <v>0</v>
      </c>
      <c r="BV167">
        <v>0</v>
      </c>
      <c r="BW167">
        <v>6.7865626060400405E-3</v>
      </c>
      <c r="BX167">
        <v>0</v>
      </c>
      <c r="BY167">
        <v>0</v>
      </c>
      <c r="BZ167" s="27">
        <f t="shared" si="178"/>
        <v>1</v>
      </c>
      <c r="CA167">
        <f t="shared" si="179"/>
        <v>11</v>
      </c>
      <c r="CB167">
        <f t="shared" si="180"/>
        <v>12</v>
      </c>
      <c r="CC167">
        <f>[1]!shannonweaver(J167:BT167)</f>
        <v>1.6638414982917566</v>
      </c>
      <c r="CD167">
        <f t="shared" si="181"/>
        <v>0.66957907591164734</v>
      </c>
      <c r="CE167">
        <v>1</v>
      </c>
      <c r="CN167">
        <f t="shared" si="182"/>
        <v>13</v>
      </c>
      <c r="CO167">
        <f t="shared" si="183"/>
        <v>0.12781236335685423</v>
      </c>
      <c r="CP167">
        <f t="shared" si="184"/>
        <v>0</v>
      </c>
      <c r="CQ167">
        <f t="shared" si="185"/>
        <v>6.8204954190702397E-2</v>
      </c>
      <c r="CR167">
        <f t="shared" si="186"/>
        <v>5.9607409166151835E-2</v>
      </c>
      <c r="CS167">
        <f t="shared" si="187"/>
        <v>0.35290125551408197</v>
      </c>
      <c r="CT167">
        <f t="shared" si="188"/>
        <v>0</v>
      </c>
      <c r="CU167">
        <f t="shared" si="189"/>
        <v>0</v>
      </c>
      <c r="CV167">
        <f t="shared" si="190"/>
        <v>0</v>
      </c>
      <c r="CW167">
        <f t="shared" si="191"/>
        <v>0</v>
      </c>
      <c r="CX167">
        <f t="shared" si="192"/>
        <v>8.822531387852052E-2</v>
      </c>
      <c r="CY167">
        <f t="shared" si="193"/>
        <v>0.25822870715982355</v>
      </c>
      <c r="CZ167">
        <f t="shared" si="194"/>
        <v>0</v>
      </c>
      <c r="DA167">
        <f t="shared" si="195"/>
        <v>3.3932813030200203E-2</v>
      </c>
      <c r="DB167">
        <f t="shared" si="196"/>
        <v>0</v>
      </c>
      <c r="DC167">
        <f t="shared" si="197"/>
        <v>6.7865626060400405E-3</v>
      </c>
      <c r="DD167">
        <f t="shared" si="198"/>
        <v>0</v>
      </c>
      <c r="DE167">
        <f t="shared" si="199"/>
        <v>0</v>
      </c>
      <c r="DF167">
        <f t="shared" si="200"/>
        <v>3.5000117721531561E-2</v>
      </c>
      <c r="DG167">
        <f t="shared" si="201"/>
        <v>0</v>
      </c>
      <c r="DH167">
        <f t="shared" si="202"/>
        <v>0</v>
      </c>
      <c r="DI167">
        <f t="shared" si="203"/>
        <v>0</v>
      </c>
      <c r="DJ167">
        <f t="shared" si="204"/>
        <v>0</v>
      </c>
      <c r="DK167">
        <f t="shared" si="205"/>
        <v>0.10858500169664066</v>
      </c>
      <c r="DL167">
        <f t="shared" si="206"/>
        <v>0</v>
      </c>
      <c r="DM167">
        <f t="shared" si="207"/>
        <v>0</v>
      </c>
      <c r="DN167">
        <f t="shared" si="208"/>
        <v>0.35290125551408197</v>
      </c>
      <c r="DO167">
        <f t="shared" si="209"/>
        <v>0.51781472684085517</v>
      </c>
      <c r="DP167">
        <f t="shared" si="210"/>
        <v>0.87071598235493708</v>
      </c>
      <c r="DQ167">
        <f t="shared" si="211"/>
        <v>7</v>
      </c>
      <c r="DR167" s="50">
        <f t="shared" si="212"/>
        <v>0.95840909549846132</v>
      </c>
      <c r="DS167" s="50">
        <f t="shared" si="213"/>
        <v>0.36559876390407414</v>
      </c>
      <c r="DT167">
        <f t="shared" si="214"/>
        <v>0</v>
      </c>
      <c r="DU167">
        <f t="shared" si="215"/>
        <v>0.26422452281801978</v>
      </c>
      <c r="DV167">
        <f t="shared" si="216"/>
        <v>0.24663924031875614</v>
      </c>
      <c r="DW167">
        <f t="shared" si="217"/>
        <v>0.63609029386259419</v>
      </c>
      <c r="DX167">
        <f t="shared" si="218"/>
        <v>0</v>
      </c>
      <c r="DY167">
        <f t="shared" si="219"/>
        <v>0</v>
      </c>
      <c r="DZ167">
        <f t="shared" si="220"/>
        <v>0</v>
      </c>
      <c r="EA167">
        <f t="shared" si="221"/>
        <v>0</v>
      </c>
      <c r="EB167">
        <f t="shared" si="222"/>
        <v>0.30157810901147036</v>
      </c>
      <c r="EC167">
        <f t="shared" si="223"/>
        <v>0.53304946608294801</v>
      </c>
      <c r="ED167">
        <f t="shared" si="224"/>
        <v>0</v>
      </c>
      <c r="EE167">
        <f t="shared" si="225"/>
        <v>0.185266635618588</v>
      </c>
      <c r="EF167">
        <f t="shared" si="226"/>
        <v>0</v>
      </c>
      <c r="EG167">
        <f t="shared" si="227"/>
        <v>8.247406195451204E-2</v>
      </c>
      <c r="EH167">
        <f t="shared" si="228"/>
        <v>0</v>
      </c>
      <c r="EI167">
        <f t="shared" si="229"/>
        <v>0</v>
      </c>
      <c r="EJ167">
        <f t="shared" si="230"/>
        <v>0.1881920614374315</v>
      </c>
      <c r="EK167">
        <f t="shared" si="231"/>
        <v>0</v>
      </c>
      <c r="EL167">
        <f t="shared" si="232"/>
        <v>0</v>
      </c>
      <c r="EM167">
        <f t="shared" si="233"/>
        <v>0</v>
      </c>
      <c r="EN167">
        <f t="shared" si="234"/>
        <v>0</v>
      </c>
      <c r="EO167">
        <f t="shared" si="235"/>
        <v>0.33579766072212264</v>
      </c>
      <c r="EP167">
        <f t="shared" si="236"/>
        <v>0</v>
      </c>
      <c r="EQ167">
        <f t="shared" si="237"/>
        <v>0</v>
      </c>
      <c r="ER167">
        <f t="shared" si="238"/>
        <v>0.63609029386259419</v>
      </c>
      <c r="ES167">
        <f t="shared" si="239"/>
        <v>0.80321666156758997</v>
      </c>
      <c r="ET167">
        <f t="shared" si="240"/>
        <v>1.2029990815940999</v>
      </c>
      <c r="EU167" s="27">
        <f t="shared" si="241"/>
        <v>0</v>
      </c>
      <c r="EV167">
        <f t="shared" si="242"/>
        <v>6.8204954190702397E-2</v>
      </c>
      <c r="EW167">
        <f t="shared" si="243"/>
        <v>5.9607409166151835E-2</v>
      </c>
      <c r="EX167">
        <f t="shared" si="244"/>
        <v>0.35290125551408197</v>
      </c>
      <c r="EY167">
        <f t="shared" si="245"/>
        <v>0.26501526976586359</v>
      </c>
      <c r="EZ167">
        <f t="shared" si="246"/>
        <v>0</v>
      </c>
      <c r="FA167">
        <f t="shared" si="247"/>
        <v>3.3932813030200203E-2</v>
      </c>
      <c r="FB167">
        <f t="shared" si="248"/>
        <v>0.10858500169664066</v>
      </c>
      <c r="FC167">
        <f t="shared" si="249"/>
        <v>0</v>
      </c>
      <c r="FD167">
        <f t="shared" si="250"/>
        <v>0.10858500169664066</v>
      </c>
      <c r="FE167">
        <f t="shared" si="251"/>
        <v>0</v>
      </c>
      <c r="FF167">
        <f t="shared" si="252"/>
        <v>8.822531387852052E-2</v>
      </c>
      <c r="FG167">
        <f t="shared" si="253"/>
        <v>2.2056328469630133E-2</v>
      </c>
      <c r="FH167" s="27">
        <f t="shared" si="254"/>
        <v>0</v>
      </c>
      <c r="FI167">
        <f t="shared" si="255"/>
        <v>0.26422452281801978</v>
      </c>
      <c r="FJ167">
        <f t="shared" si="256"/>
        <v>0.24663924031875614</v>
      </c>
      <c r="FK167">
        <f t="shared" si="257"/>
        <v>0.63609029386259419</v>
      </c>
      <c r="FL167">
        <f t="shared" si="258"/>
        <v>0.54077007381965603</v>
      </c>
      <c r="FM167">
        <f t="shared" si="259"/>
        <v>0</v>
      </c>
      <c r="FN167">
        <f t="shared" si="260"/>
        <v>0.185266635618588</v>
      </c>
      <c r="FO167">
        <f t="shared" si="261"/>
        <v>0.33579766072212264</v>
      </c>
      <c r="FP167">
        <f t="shared" si="262"/>
        <v>0</v>
      </c>
      <c r="FQ167">
        <f t="shared" si="263"/>
        <v>0.33579766072212264</v>
      </c>
      <c r="FR167">
        <f t="shared" si="264"/>
        <v>0</v>
      </c>
      <c r="FS167">
        <f t="shared" si="265"/>
        <v>0.30157810901147036</v>
      </c>
      <c r="FT167">
        <f t="shared" si="266"/>
        <v>0.14906516711013651</v>
      </c>
    </row>
    <row r="168" spans="1:176">
      <c r="A168" t="s">
        <v>155</v>
      </c>
      <c r="B168" t="s">
        <v>229</v>
      </c>
      <c r="C168" t="s">
        <v>58</v>
      </c>
      <c r="D168" s="25" t="s">
        <v>357</v>
      </c>
      <c r="E168" s="25" t="s">
        <v>258</v>
      </c>
      <c r="F168">
        <v>0</v>
      </c>
      <c r="G168">
        <v>1.3153567905294313E-2</v>
      </c>
      <c r="H168">
        <v>3.9460703715882936E-2</v>
      </c>
      <c r="I168">
        <v>5.3149083178315173E-3</v>
      </c>
      <c r="J168">
        <v>0.16441959881617896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0.54587306806971403</v>
      </c>
      <c r="X168">
        <v>0.12528773429792833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1.9730351857941471E-2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6.5767839526471566E-3</v>
      </c>
      <c r="AQ168">
        <v>1.3153567905294313E-2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1.3153567905294313E-2</v>
      </c>
      <c r="BU168">
        <v>0</v>
      </c>
      <c r="BV168">
        <v>0</v>
      </c>
      <c r="BW168">
        <v>2.6307135810588626E-2</v>
      </c>
      <c r="BX168">
        <v>3.2883919763235785E-2</v>
      </c>
      <c r="BY168">
        <v>0</v>
      </c>
      <c r="BZ168" s="27">
        <f t="shared" si="178"/>
        <v>1</v>
      </c>
      <c r="CA168">
        <f t="shared" si="179"/>
        <v>6</v>
      </c>
      <c r="CB168">
        <f t="shared" si="180"/>
        <v>7</v>
      </c>
      <c r="CC168">
        <f>[1]!shannonweaver(J168:BT168)</f>
        <v>1.1333702195053639</v>
      </c>
      <c r="CD168">
        <f t="shared" si="181"/>
        <v>0.582437077095047</v>
      </c>
      <c r="CN168">
        <f t="shared" si="182"/>
        <v>7</v>
      </c>
      <c r="CO168">
        <f t="shared" si="183"/>
        <v>5.7929179939008771E-2</v>
      </c>
      <c r="CP168">
        <f t="shared" si="184"/>
        <v>0</v>
      </c>
      <c r="CQ168">
        <f t="shared" si="185"/>
        <v>1.3153567905294313E-2</v>
      </c>
      <c r="CR168">
        <f t="shared" si="186"/>
        <v>4.4775612033714454E-2</v>
      </c>
      <c r="CS168">
        <f t="shared" si="187"/>
        <v>0.16441959881617896</v>
      </c>
      <c r="CT168">
        <f t="shared" si="188"/>
        <v>0</v>
      </c>
      <c r="CU168">
        <f t="shared" si="189"/>
        <v>0</v>
      </c>
      <c r="CV168">
        <f t="shared" si="190"/>
        <v>0</v>
      </c>
      <c r="CW168">
        <f t="shared" si="191"/>
        <v>0</v>
      </c>
      <c r="CX168">
        <f t="shared" si="192"/>
        <v>0.54587306806971403</v>
      </c>
      <c r="CY168">
        <f t="shared" si="193"/>
        <v>0.12528773429792833</v>
      </c>
      <c r="CZ168">
        <f t="shared" si="194"/>
        <v>0</v>
      </c>
      <c r="DA168">
        <f t="shared" si="195"/>
        <v>1.9730351857941471E-2</v>
      </c>
      <c r="DB168">
        <f t="shared" si="196"/>
        <v>0</v>
      </c>
      <c r="DC168">
        <f t="shared" si="197"/>
        <v>0</v>
      </c>
      <c r="DD168">
        <f t="shared" si="198"/>
        <v>0</v>
      </c>
      <c r="DE168">
        <f t="shared" si="199"/>
        <v>0</v>
      </c>
      <c r="DF168">
        <f t="shared" si="200"/>
        <v>2.0019285692093446E-2</v>
      </c>
      <c r="DG168">
        <f t="shared" si="201"/>
        <v>0</v>
      </c>
      <c r="DH168">
        <f t="shared" si="202"/>
        <v>0</v>
      </c>
      <c r="DI168">
        <f t="shared" si="203"/>
        <v>0</v>
      </c>
      <c r="DJ168">
        <f t="shared" si="204"/>
        <v>0</v>
      </c>
      <c r="DK168">
        <f t="shared" si="205"/>
        <v>0</v>
      </c>
      <c r="DL168">
        <f t="shared" si="206"/>
        <v>0</v>
      </c>
      <c r="DM168">
        <f t="shared" si="207"/>
        <v>0</v>
      </c>
      <c r="DN168">
        <f t="shared" si="208"/>
        <v>0.16441959881617896</v>
      </c>
      <c r="DO168">
        <f t="shared" si="209"/>
        <v>0.72377507398881957</v>
      </c>
      <c r="DP168">
        <f t="shared" si="210"/>
        <v>0.88819467280499853</v>
      </c>
      <c r="DQ168">
        <f t="shared" si="211"/>
        <v>5</v>
      </c>
      <c r="DR168" s="50">
        <f t="shared" si="212"/>
        <v>0.86821337239400365</v>
      </c>
      <c r="DS168" s="50">
        <f t="shared" si="213"/>
        <v>0.24307134488694618</v>
      </c>
      <c r="DT168">
        <f t="shared" si="214"/>
        <v>0</v>
      </c>
      <c r="DU168">
        <f t="shared" si="215"/>
        <v>0.11494193342053789</v>
      </c>
      <c r="DV168">
        <f t="shared" si="216"/>
        <v>0.21321428317864333</v>
      </c>
      <c r="DW168">
        <f t="shared" si="217"/>
        <v>0.41751138553731498</v>
      </c>
      <c r="DX168">
        <f t="shared" si="218"/>
        <v>0</v>
      </c>
      <c r="DY168">
        <f t="shared" si="219"/>
        <v>0</v>
      </c>
      <c r="DZ168">
        <f t="shared" si="220"/>
        <v>0</v>
      </c>
      <c r="EA168">
        <f t="shared" si="221"/>
        <v>0</v>
      </c>
      <c r="EB168">
        <f t="shared" si="222"/>
        <v>0.83133583143153955</v>
      </c>
      <c r="EC168">
        <f t="shared" si="223"/>
        <v>0.36180192296784885</v>
      </c>
      <c r="ED168">
        <f t="shared" si="224"/>
        <v>0</v>
      </c>
      <c r="EE168">
        <f t="shared" si="225"/>
        <v>0.14093082400532778</v>
      </c>
      <c r="EF168">
        <f t="shared" si="226"/>
        <v>0</v>
      </c>
      <c r="EG168">
        <f t="shared" si="227"/>
        <v>0</v>
      </c>
      <c r="EH168">
        <f t="shared" si="228"/>
        <v>0</v>
      </c>
      <c r="EI168">
        <f t="shared" si="229"/>
        <v>0</v>
      </c>
      <c r="EJ168">
        <f t="shared" si="230"/>
        <v>0.14196591581831486</v>
      </c>
      <c r="EK168">
        <f t="shared" si="231"/>
        <v>0</v>
      </c>
      <c r="EL168">
        <f t="shared" si="232"/>
        <v>0</v>
      </c>
      <c r="EM168">
        <f t="shared" si="233"/>
        <v>0</v>
      </c>
      <c r="EN168">
        <f t="shared" si="234"/>
        <v>0</v>
      </c>
      <c r="EO168">
        <f t="shared" si="235"/>
        <v>0</v>
      </c>
      <c r="EP168">
        <f t="shared" si="236"/>
        <v>0</v>
      </c>
      <c r="EQ168">
        <f t="shared" si="237"/>
        <v>0</v>
      </c>
      <c r="ER168">
        <f t="shared" si="238"/>
        <v>0.41751138553731498</v>
      </c>
      <c r="ES168">
        <f t="shared" si="239"/>
        <v>1.0174101241582041</v>
      </c>
      <c r="ET168">
        <f t="shared" si="240"/>
        <v>1.2298564308593238</v>
      </c>
      <c r="EU168" s="27">
        <f t="shared" si="241"/>
        <v>0</v>
      </c>
      <c r="EV168">
        <f t="shared" si="242"/>
        <v>1.3153567905294313E-2</v>
      </c>
      <c r="EW168">
        <f t="shared" si="243"/>
        <v>4.4775612033714454E-2</v>
      </c>
      <c r="EX168">
        <f t="shared" si="244"/>
        <v>0.16441959881617896</v>
      </c>
      <c r="EY168">
        <f t="shared" si="245"/>
        <v>0.13844130220322265</v>
      </c>
      <c r="EZ168">
        <f t="shared" si="246"/>
        <v>0</v>
      </c>
      <c r="FA168">
        <f t="shared" si="247"/>
        <v>1.9730351857941471E-2</v>
      </c>
      <c r="FB168">
        <f t="shared" si="248"/>
        <v>0</v>
      </c>
      <c r="FC168">
        <f t="shared" si="249"/>
        <v>0</v>
      </c>
      <c r="FD168">
        <f t="shared" si="250"/>
        <v>0</v>
      </c>
      <c r="FE168">
        <f t="shared" si="251"/>
        <v>0</v>
      </c>
      <c r="FF168">
        <f t="shared" si="252"/>
        <v>0.54587306806971403</v>
      </c>
      <c r="FG168">
        <f t="shared" si="253"/>
        <v>1.9730351857941468E-2</v>
      </c>
      <c r="FH168" s="27">
        <f t="shared" si="254"/>
        <v>0</v>
      </c>
      <c r="FI168">
        <f t="shared" si="255"/>
        <v>0.11494193342053789</v>
      </c>
      <c r="FJ168">
        <f t="shared" si="256"/>
        <v>0.21321428317864333</v>
      </c>
      <c r="FK168">
        <f t="shared" si="257"/>
        <v>0.41751138553731498</v>
      </c>
      <c r="FL168">
        <f t="shared" si="258"/>
        <v>0.38124569166123934</v>
      </c>
      <c r="FM168">
        <f t="shared" si="259"/>
        <v>0</v>
      </c>
      <c r="FN168">
        <f t="shared" si="260"/>
        <v>0.14093082400532778</v>
      </c>
      <c r="FO168">
        <f t="shared" si="261"/>
        <v>0</v>
      </c>
      <c r="FP168">
        <f t="shared" si="262"/>
        <v>0</v>
      </c>
      <c r="FQ168">
        <f t="shared" si="263"/>
        <v>0</v>
      </c>
      <c r="FR168">
        <f t="shared" si="264"/>
        <v>0</v>
      </c>
      <c r="FS168">
        <f t="shared" si="265"/>
        <v>0.83133583143153955</v>
      </c>
      <c r="FT168">
        <f t="shared" si="266"/>
        <v>0.14093082400532775</v>
      </c>
    </row>
    <row r="169" spans="1:176">
      <c r="A169" t="s">
        <v>156</v>
      </c>
      <c r="B169" t="s">
        <v>229</v>
      </c>
      <c r="C169" t="s">
        <v>58</v>
      </c>
      <c r="D169" s="25" t="s">
        <v>357</v>
      </c>
      <c r="E169" s="25" t="s">
        <v>258</v>
      </c>
      <c r="F169">
        <v>0</v>
      </c>
      <c r="G169">
        <v>2.3114706732158343E-2</v>
      </c>
      <c r="H169">
        <v>5.2008090147356259E-2</v>
      </c>
      <c r="I169">
        <v>5.3149083178315173E-3</v>
      </c>
      <c r="J169">
        <v>0.70499855533082956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0.11557353366079173</v>
      </c>
      <c r="X169">
        <v>5.2008090147356259E-2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5.7786766830395858E-3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2.8893383415197927E-4</v>
      </c>
      <c r="AR169">
        <v>0</v>
      </c>
      <c r="AS169">
        <v>0</v>
      </c>
      <c r="AT169">
        <v>0</v>
      </c>
      <c r="AU169">
        <v>0</v>
      </c>
      <c r="AV169">
        <v>5.7786766830395858E-3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4.0450736781277093E-2</v>
      </c>
      <c r="BX169">
        <v>0</v>
      </c>
      <c r="BY169">
        <v>0</v>
      </c>
      <c r="BZ169" s="27">
        <f t="shared" si="178"/>
        <v>1</v>
      </c>
      <c r="CA169">
        <f t="shared" si="179"/>
        <v>5</v>
      </c>
      <c r="CB169">
        <f t="shared" si="180"/>
        <v>6</v>
      </c>
      <c r="CC169">
        <f>[1]!shannonweaver(J169:BT169)</f>
        <v>0.68166014065515623</v>
      </c>
      <c r="CD169">
        <f t="shared" si="181"/>
        <v>0.38044176819606057</v>
      </c>
      <c r="CE169">
        <v>2</v>
      </c>
      <c r="CN169">
        <f t="shared" si="182"/>
        <v>8</v>
      </c>
      <c r="CO169">
        <f t="shared" si="183"/>
        <v>8.0437705197346124E-2</v>
      </c>
      <c r="CP169">
        <f t="shared" si="184"/>
        <v>0</v>
      </c>
      <c r="CQ169">
        <f t="shared" si="185"/>
        <v>2.3114706732158343E-2</v>
      </c>
      <c r="CR169">
        <f t="shared" si="186"/>
        <v>5.7322998465187777E-2</v>
      </c>
      <c r="CS169">
        <f t="shared" si="187"/>
        <v>0.70499855533082956</v>
      </c>
      <c r="CT169">
        <f t="shared" si="188"/>
        <v>0</v>
      </c>
      <c r="CU169">
        <f t="shared" si="189"/>
        <v>0</v>
      </c>
      <c r="CV169">
        <f t="shared" si="190"/>
        <v>0</v>
      </c>
      <c r="CW169">
        <f t="shared" si="191"/>
        <v>0</v>
      </c>
      <c r="CX169">
        <f t="shared" si="192"/>
        <v>0.11557353366079173</v>
      </c>
      <c r="CY169">
        <f t="shared" si="193"/>
        <v>5.7786766830395846E-2</v>
      </c>
      <c r="CZ169">
        <f t="shared" si="194"/>
        <v>0</v>
      </c>
      <c r="DA169">
        <f t="shared" si="195"/>
        <v>0</v>
      </c>
      <c r="DB169">
        <f t="shared" si="196"/>
        <v>0</v>
      </c>
      <c r="DC169">
        <f t="shared" si="197"/>
        <v>0</v>
      </c>
      <c r="DD169">
        <f t="shared" si="198"/>
        <v>0</v>
      </c>
      <c r="DE169">
        <f t="shared" si="199"/>
        <v>0</v>
      </c>
      <c r="DF169">
        <f t="shared" si="200"/>
        <v>3.8386745236475686E-2</v>
      </c>
      <c r="DG169">
        <f t="shared" si="201"/>
        <v>0</v>
      </c>
      <c r="DH169">
        <f t="shared" si="202"/>
        <v>0</v>
      </c>
      <c r="DI169">
        <f t="shared" si="203"/>
        <v>0</v>
      </c>
      <c r="DJ169">
        <f t="shared" si="204"/>
        <v>5.7786766830395858E-3</v>
      </c>
      <c r="DK169">
        <f t="shared" si="205"/>
        <v>0</v>
      </c>
      <c r="DL169">
        <f t="shared" si="206"/>
        <v>0</v>
      </c>
      <c r="DM169">
        <f t="shared" si="207"/>
        <v>0</v>
      </c>
      <c r="DN169">
        <f t="shared" si="208"/>
        <v>0.70499855533082956</v>
      </c>
      <c r="DO169">
        <f t="shared" si="209"/>
        <v>0.17942791100837915</v>
      </c>
      <c r="DP169">
        <f t="shared" si="210"/>
        <v>0.88442646633920863</v>
      </c>
      <c r="DQ169">
        <f t="shared" si="211"/>
        <v>5</v>
      </c>
      <c r="DR169" s="50">
        <f t="shared" si="212"/>
        <v>0.66467025529008061</v>
      </c>
      <c r="DS169" s="50">
        <f t="shared" si="213"/>
        <v>0.28756224897069022</v>
      </c>
      <c r="DT169">
        <f t="shared" si="214"/>
        <v>0</v>
      </c>
      <c r="DU169">
        <f t="shared" si="215"/>
        <v>0.15262710114804742</v>
      </c>
      <c r="DV169">
        <f t="shared" si="216"/>
        <v>0.24177071745674056</v>
      </c>
      <c r="DW169">
        <f t="shared" si="217"/>
        <v>0.99662361057341209</v>
      </c>
      <c r="DX169">
        <f t="shared" si="218"/>
        <v>0</v>
      </c>
      <c r="DY169">
        <f t="shared" si="219"/>
        <v>0</v>
      </c>
      <c r="DZ169">
        <f t="shared" si="220"/>
        <v>0</v>
      </c>
      <c r="EA169">
        <f t="shared" si="221"/>
        <v>0</v>
      </c>
      <c r="EB169">
        <f t="shared" si="222"/>
        <v>0.34687550878716239</v>
      </c>
      <c r="EC169">
        <f t="shared" si="223"/>
        <v>0.24276635864211737</v>
      </c>
      <c r="ED169">
        <f t="shared" si="224"/>
        <v>0</v>
      </c>
      <c r="EE169">
        <f t="shared" si="225"/>
        <v>0</v>
      </c>
      <c r="EF169">
        <f t="shared" si="226"/>
        <v>0</v>
      </c>
      <c r="EG169">
        <f t="shared" si="227"/>
        <v>0</v>
      </c>
      <c r="EH169">
        <f t="shared" si="228"/>
        <v>0</v>
      </c>
      <c r="EI169">
        <f t="shared" si="229"/>
        <v>0</v>
      </c>
      <c r="EJ169">
        <f t="shared" si="230"/>
        <v>0.19720100661750478</v>
      </c>
      <c r="EK169">
        <f t="shared" si="231"/>
        <v>0</v>
      </c>
      <c r="EL169">
        <f t="shared" si="232"/>
        <v>0</v>
      </c>
      <c r="EM169">
        <f t="shared" si="233"/>
        <v>0</v>
      </c>
      <c r="EN169">
        <f t="shared" si="234"/>
        <v>7.6091012288936041E-2</v>
      </c>
      <c r="EO169">
        <f t="shared" si="235"/>
        <v>0</v>
      </c>
      <c r="EP169">
        <f t="shared" si="236"/>
        <v>0</v>
      </c>
      <c r="EQ169">
        <f t="shared" si="237"/>
        <v>0</v>
      </c>
      <c r="ER169">
        <f t="shared" si="238"/>
        <v>0.99662361057341209</v>
      </c>
      <c r="ES169">
        <f t="shared" si="239"/>
        <v>0.43740402392218902</v>
      </c>
      <c r="ET169">
        <f t="shared" si="240"/>
        <v>1.223920818007735</v>
      </c>
      <c r="EU169" s="27">
        <f t="shared" si="241"/>
        <v>0</v>
      </c>
      <c r="EV169">
        <f t="shared" si="242"/>
        <v>2.3114706732158343E-2</v>
      </c>
      <c r="EW169">
        <f t="shared" si="243"/>
        <v>5.7322998465187777E-2</v>
      </c>
      <c r="EX169">
        <f t="shared" si="244"/>
        <v>0.70499855533082956</v>
      </c>
      <c r="EY169">
        <f t="shared" si="245"/>
        <v>5.7786766830395846E-2</v>
      </c>
      <c r="EZ169">
        <f t="shared" si="246"/>
        <v>0</v>
      </c>
      <c r="FA169">
        <f t="shared" si="247"/>
        <v>0</v>
      </c>
      <c r="FB169">
        <f t="shared" si="248"/>
        <v>0</v>
      </c>
      <c r="FC169">
        <f t="shared" si="249"/>
        <v>0</v>
      </c>
      <c r="FD169">
        <f t="shared" si="250"/>
        <v>0</v>
      </c>
      <c r="FE169">
        <f t="shared" si="251"/>
        <v>0</v>
      </c>
      <c r="FF169">
        <f t="shared" si="252"/>
        <v>0.11557353366079173</v>
      </c>
      <c r="FG169">
        <f t="shared" si="253"/>
        <v>6.0676105171915649E-3</v>
      </c>
      <c r="FH169" s="27">
        <f t="shared" si="254"/>
        <v>0</v>
      </c>
      <c r="FI169">
        <f t="shared" si="255"/>
        <v>0.15262710114804742</v>
      </c>
      <c r="FJ169">
        <f t="shared" si="256"/>
        <v>0.24177071745674056</v>
      </c>
      <c r="FK169">
        <f t="shared" si="257"/>
        <v>0.99662361057341209</v>
      </c>
      <c r="FL169">
        <f t="shared" si="258"/>
        <v>0.24276635864211737</v>
      </c>
      <c r="FM169">
        <f t="shared" si="259"/>
        <v>0</v>
      </c>
      <c r="FN169">
        <f t="shared" si="260"/>
        <v>0</v>
      </c>
      <c r="FO169">
        <f t="shared" si="261"/>
        <v>0</v>
      </c>
      <c r="FP169">
        <f t="shared" si="262"/>
        <v>0</v>
      </c>
      <c r="FQ169">
        <f t="shared" si="263"/>
        <v>0</v>
      </c>
      <c r="FR169">
        <f t="shared" si="264"/>
        <v>0</v>
      </c>
      <c r="FS169">
        <f t="shared" si="265"/>
        <v>0.34687550878716239</v>
      </c>
      <c r="FT169">
        <f t="shared" si="266"/>
        <v>7.797385684553397E-2</v>
      </c>
    </row>
    <row r="170" spans="1:176">
      <c r="A170" t="s">
        <v>441</v>
      </c>
      <c r="B170" t="s">
        <v>229</v>
      </c>
      <c r="C170" t="s">
        <v>157</v>
      </c>
      <c r="D170" s="25" t="s">
        <v>357</v>
      </c>
      <c r="E170" s="25" t="s">
        <v>258</v>
      </c>
      <c r="F170">
        <v>0</v>
      </c>
      <c r="G170">
        <v>5.94433936773845E-2</v>
      </c>
      <c r="H170">
        <v>0.30802485814644692</v>
      </c>
      <c r="I170">
        <v>5.3149083178315173E-3</v>
      </c>
      <c r="J170">
        <v>7.565522831667118E-2</v>
      </c>
      <c r="K170">
        <v>5.4039448797622274E-3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5.94433936773845E-2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6.4847338557146736E-2</v>
      </c>
      <c r="AF170">
        <v>0</v>
      </c>
      <c r="AG170">
        <v>0</v>
      </c>
      <c r="AH170">
        <v>0</v>
      </c>
      <c r="AI170">
        <v>0</v>
      </c>
      <c r="AJ170">
        <v>1.6211834639286684E-2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1.6211834639286684E-2</v>
      </c>
      <c r="AQ170">
        <v>2.188597676303702E-2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5.4039448797622274E-3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5.4039448797622274E-3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1.0807889759524455E-2</v>
      </c>
      <c r="BX170">
        <v>0.35125641718454459</v>
      </c>
      <c r="BY170">
        <v>0</v>
      </c>
      <c r="BZ170" s="27">
        <f t="shared" si="178"/>
        <v>2</v>
      </c>
      <c r="CA170">
        <f t="shared" si="179"/>
        <v>7</v>
      </c>
      <c r="CB170">
        <f t="shared" si="180"/>
        <v>9</v>
      </c>
      <c r="CC170">
        <f>[1]!shannonweaver(J170:BT170)</f>
        <v>1.8071482297694199</v>
      </c>
      <c r="CD170">
        <f t="shared" si="181"/>
        <v>0.82246860353268747</v>
      </c>
      <c r="CE170">
        <v>1</v>
      </c>
      <c r="CN170">
        <f t="shared" si="182"/>
        <v>10</v>
      </c>
      <c r="CO170">
        <f t="shared" si="183"/>
        <v>0.37278316014166291</v>
      </c>
      <c r="CP170">
        <f t="shared" si="184"/>
        <v>0</v>
      </c>
      <c r="CQ170">
        <f t="shared" si="185"/>
        <v>5.94433936773845E-2</v>
      </c>
      <c r="CR170">
        <f t="shared" si="186"/>
        <v>0.31333976646427841</v>
      </c>
      <c r="CS170">
        <f t="shared" si="187"/>
        <v>7.565522831667118E-2</v>
      </c>
      <c r="CT170">
        <f t="shared" si="188"/>
        <v>5.4039448797622274E-3</v>
      </c>
      <c r="CU170">
        <f t="shared" si="189"/>
        <v>0</v>
      </c>
      <c r="CV170">
        <f t="shared" si="190"/>
        <v>0</v>
      </c>
      <c r="CW170">
        <f t="shared" si="191"/>
        <v>0</v>
      </c>
      <c r="CX170">
        <f t="shared" si="192"/>
        <v>0</v>
      </c>
      <c r="CY170">
        <f t="shared" si="193"/>
        <v>5.94433936773845E-2</v>
      </c>
      <c r="CZ170">
        <f t="shared" si="194"/>
        <v>0</v>
      </c>
      <c r="DA170">
        <f t="shared" si="195"/>
        <v>6.4847338557146736E-2</v>
      </c>
      <c r="DB170">
        <f t="shared" si="196"/>
        <v>0</v>
      </c>
      <c r="DC170">
        <f t="shared" si="197"/>
        <v>1.6211834639286684E-2</v>
      </c>
      <c r="DD170">
        <f t="shared" si="198"/>
        <v>0</v>
      </c>
      <c r="DE170">
        <f t="shared" si="199"/>
        <v>0</v>
      </c>
      <c r="DF170">
        <f t="shared" si="200"/>
        <v>3.8437831803547776E-2</v>
      </c>
      <c r="DG170">
        <f t="shared" si="201"/>
        <v>6.800408024481468E-3</v>
      </c>
      <c r="DH170">
        <f t="shared" si="202"/>
        <v>0</v>
      </c>
      <c r="DI170">
        <f t="shared" si="203"/>
        <v>0</v>
      </c>
      <c r="DJ170">
        <f t="shared" si="204"/>
        <v>0</v>
      </c>
      <c r="DK170">
        <f t="shared" si="205"/>
        <v>5.4039448797622274E-3</v>
      </c>
      <c r="DL170">
        <f t="shared" si="206"/>
        <v>0</v>
      </c>
      <c r="DM170">
        <f t="shared" si="207"/>
        <v>5.4039448797622274E-3</v>
      </c>
      <c r="DN170">
        <f t="shared" si="208"/>
        <v>8.1059173196433409E-2</v>
      </c>
      <c r="DO170">
        <f t="shared" si="209"/>
        <v>0.1894082680356661</v>
      </c>
      <c r="DP170">
        <f t="shared" si="210"/>
        <v>0.27046744123209943</v>
      </c>
      <c r="DQ170">
        <f t="shared" si="211"/>
        <v>9</v>
      </c>
      <c r="DR170" s="50">
        <f t="shared" si="212"/>
        <v>1.1358687214010958</v>
      </c>
      <c r="DS170" s="50">
        <f t="shared" si="213"/>
        <v>0.65676713036084688</v>
      </c>
      <c r="DT170">
        <f t="shared" si="214"/>
        <v>0</v>
      </c>
      <c r="DU170">
        <f t="shared" si="215"/>
        <v>0.24629263895717843</v>
      </c>
      <c r="DV170">
        <f t="shared" si="216"/>
        <v>0.59410531763179331</v>
      </c>
      <c r="DW170">
        <f t="shared" si="217"/>
        <v>0.27864686174891667</v>
      </c>
      <c r="DX170">
        <f t="shared" si="218"/>
        <v>7.3577899122973453E-2</v>
      </c>
      <c r="DY170">
        <f t="shared" si="219"/>
        <v>0</v>
      </c>
      <c r="DZ170">
        <f t="shared" si="220"/>
        <v>0</v>
      </c>
      <c r="EA170">
        <f t="shared" si="221"/>
        <v>0</v>
      </c>
      <c r="EB170">
        <f t="shared" si="222"/>
        <v>0</v>
      </c>
      <c r="EC170">
        <f t="shared" si="223"/>
        <v>0.24629263895717843</v>
      </c>
      <c r="ED170">
        <f t="shared" si="224"/>
        <v>0</v>
      </c>
      <c r="EE170">
        <f t="shared" si="225"/>
        <v>0.257487208141229</v>
      </c>
      <c r="EF170">
        <f t="shared" si="226"/>
        <v>0</v>
      </c>
      <c r="EG170">
        <f t="shared" si="227"/>
        <v>0.12767226782480146</v>
      </c>
      <c r="EH170">
        <f t="shared" si="228"/>
        <v>0</v>
      </c>
      <c r="EI170">
        <f t="shared" si="229"/>
        <v>0</v>
      </c>
      <c r="EJ170">
        <f t="shared" si="230"/>
        <v>0.19733391341827075</v>
      </c>
      <c r="EK170">
        <f t="shared" si="231"/>
        <v>8.2558339144339965E-2</v>
      </c>
      <c r="EL170">
        <f t="shared" si="232"/>
        <v>0</v>
      </c>
      <c r="EM170">
        <f t="shared" si="233"/>
        <v>0</v>
      </c>
      <c r="EN170">
        <f t="shared" si="234"/>
        <v>0</v>
      </c>
      <c r="EO170">
        <f t="shared" si="235"/>
        <v>7.3577899122973453E-2</v>
      </c>
      <c r="EP170">
        <f t="shared" si="236"/>
        <v>0</v>
      </c>
      <c r="EQ170">
        <f t="shared" si="237"/>
        <v>7.3577899122973453E-2</v>
      </c>
      <c r="ER170">
        <f t="shared" si="238"/>
        <v>0.28870277521147997</v>
      </c>
      <c r="ES170">
        <f t="shared" si="239"/>
        <v>0.45027218027203808</v>
      </c>
      <c r="ET170">
        <f t="shared" si="240"/>
        <v>0.5469268665886059</v>
      </c>
      <c r="EU170" s="27">
        <f t="shared" si="241"/>
        <v>0</v>
      </c>
      <c r="EV170">
        <f t="shared" si="242"/>
        <v>5.94433936773845E-2</v>
      </c>
      <c r="EW170">
        <f t="shared" si="243"/>
        <v>0.31333976646427841</v>
      </c>
      <c r="EX170">
        <f t="shared" si="244"/>
        <v>8.1059173196433409E-2</v>
      </c>
      <c r="EY170">
        <f t="shared" si="245"/>
        <v>5.94433936773845E-2</v>
      </c>
      <c r="EZ170">
        <f t="shared" si="246"/>
        <v>0</v>
      </c>
      <c r="FA170">
        <f t="shared" si="247"/>
        <v>6.4847338557146736E-2</v>
      </c>
      <c r="FB170">
        <f t="shared" si="248"/>
        <v>5.4039448797622274E-3</v>
      </c>
      <c r="FC170">
        <f t="shared" si="249"/>
        <v>0</v>
      </c>
      <c r="FD170">
        <f t="shared" si="250"/>
        <v>5.4039448797622274E-3</v>
      </c>
      <c r="FE170">
        <f t="shared" si="251"/>
        <v>5.4039448797622274E-3</v>
      </c>
      <c r="FF170">
        <f t="shared" si="252"/>
        <v>0</v>
      </c>
      <c r="FG170">
        <f t="shared" si="253"/>
        <v>5.4309646041610385E-2</v>
      </c>
      <c r="FH170" s="27">
        <f t="shared" si="254"/>
        <v>0</v>
      </c>
      <c r="FI170">
        <f t="shared" si="255"/>
        <v>0.24629263895717843</v>
      </c>
      <c r="FJ170">
        <f t="shared" si="256"/>
        <v>0.59410531763179331</v>
      </c>
      <c r="FK170">
        <f t="shared" si="257"/>
        <v>0.28870277521147997</v>
      </c>
      <c r="FL170">
        <f t="shared" si="258"/>
        <v>0.24629263895717843</v>
      </c>
      <c r="FM170">
        <f t="shared" si="259"/>
        <v>0</v>
      </c>
      <c r="FN170">
        <f t="shared" si="260"/>
        <v>0.257487208141229</v>
      </c>
      <c r="FO170">
        <f t="shared" si="261"/>
        <v>7.3577899122973453E-2</v>
      </c>
      <c r="FP170">
        <f t="shared" si="262"/>
        <v>0</v>
      </c>
      <c r="FQ170">
        <f t="shared" si="263"/>
        <v>7.3577899122973453E-2</v>
      </c>
      <c r="FR170">
        <f t="shared" si="264"/>
        <v>7.3577899122973453E-2</v>
      </c>
      <c r="FS170">
        <f t="shared" si="265"/>
        <v>0</v>
      </c>
      <c r="FT170">
        <f t="shared" si="266"/>
        <v>0.23520700987979554</v>
      </c>
    </row>
    <row r="171" spans="1:176">
      <c r="A171" t="s">
        <v>442</v>
      </c>
      <c r="B171" t="s">
        <v>229</v>
      </c>
      <c r="C171" t="s">
        <v>157</v>
      </c>
      <c r="D171" s="25" t="s">
        <v>357</v>
      </c>
      <c r="E171" s="25" t="s">
        <v>258</v>
      </c>
      <c r="F171">
        <v>4.0802448146888805E-2</v>
      </c>
      <c r="G171">
        <v>8.160489629377761E-2</v>
      </c>
      <c r="H171">
        <v>0.34002040122407334</v>
      </c>
      <c r="I171">
        <v>5.3149083178315173E-3</v>
      </c>
      <c r="J171">
        <v>1.3600816048962936E-2</v>
      </c>
      <c r="K171">
        <v>6.800408024481468E-3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1.3600816048962936E-2</v>
      </c>
      <c r="AF171">
        <v>0.10200612036722204</v>
      </c>
      <c r="AG171">
        <v>0</v>
      </c>
      <c r="AH171">
        <v>0</v>
      </c>
      <c r="AI171">
        <v>0</v>
      </c>
      <c r="AJ171">
        <v>2.0401224073444406E-2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3.400204012240734E-4</v>
      </c>
      <c r="AR171">
        <v>0</v>
      </c>
      <c r="AS171">
        <v>6.800408024481468E-3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6.800408024481468E-3</v>
      </c>
      <c r="BX171">
        <v>0.36722203332199915</v>
      </c>
      <c r="BY171">
        <v>0</v>
      </c>
      <c r="BZ171" s="27">
        <f t="shared" si="178"/>
        <v>2</v>
      </c>
      <c r="CA171">
        <f t="shared" si="179"/>
        <v>5</v>
      </c>
      <c r="CB171">
        <f t="shared" si="180"/>
        <v>7</v>
      </c>
      <c r="CC171">
        <f>[1]!shannonweaver(J171:BT171)</f>
        <v>1.2450251424519962</v>
      </c>
      <c r="CD171">
        <f t="shared" si="181"/>
        <v>0.63981635691474359</v>
      </c>
      <c r="CL171">
        <v>1</v>
      </c>
      <c r="CN171">
        <f t="shared" si="182"/>
        <v>7</v>
      </c>
      <c r="CO171">
        <f t="shared" si="183"/>
        <v>0.46774265398257125</v>
      </c>
      <c r="CP171">
        <f t="shared" si="184"/>
        <v>4.0802448146888805E-2</v>
      </c>
      <c r="CQ171">
        <f t="shared" si="185"/>
        <v>8.160489629377761E-2</v>
      </c>
      <c r="CR171">
        <f t="shared" si="186"/>
        <v>0.34533530954190483</v>
      </c>
      <c r="CS171">
        <f t="shared" si="187"/>
        <v>1.3600816048962936E-2</v>
      </c>
      <c r="CT171">
        <f t="shared" si="188"/>
        <v>6.800408024481468E-3</v>
      </c>
      <c r="CU171">
        <f t="shared" si="189"/>
        <v>0</v>
      </c>
      <c r="CV171">
        <f t="shared" si="190"/>
        <v>0</v>
      </c>
      <c r="CW171">
        <f t="shared" si="191"/>
        <v>0</v>
      </c>
      <c r="CX171">
        <f t="shared" si="192"/>
        <v>0</v>
      </c>
      <c r="CY171">
        <f t="shared" si="193"/>
        <v>0</v>
      </c>
      <c r="CZ171">
        <f t="shared" si="194"/>
        <v>0</v>
      </c>
      <c r="DA171">
        <f t="shared" si="195"/>
        <v>0.11560693641618497</v>
      </c>
      <c r="DB171">
        <f t="shared" si="196"/>
        <v>0</v>
      </c>
      <c r="DC171">
        <f t="shared" si="197"/>
        <v>2.0401224073444406E-2</v>
      </c>
      <c r="DD171">
        <f t="shared" si="198"/>
        <v>0</v>
      </c>
      <c r="DE171">
        <f t="shared" si="199"/>
        <v>0</v>
      </c>
      <c r="DF171">
        <f t="shared" si="200"/>
        <v>1.2998248249325339E-2</v>
      </c>
      <c r="DG171">
        <f t="shared" si="201"/>
        <v>0</v>
      </c>
      <c r="DH171">
        <f t="shared" si="202"/>
        <v>0</v>
      </c>
      <c r="DI171">
        <f t="shared" si="203"/>
        <v>0</v>
      </c>
      <c r="DJ171">
        <f t="shared" si="204"/>
        <v>0</v>
      </c>
      <c r="DK171">
        <f t="shared" si="205"/>
        <v>0</v>
      </c>
      <c r="DL171">
        <f t="shared" si="206"/>
        <v>0</v>
      </c>
      <c r="DM171">
        <f t="shared" si="207"/>
        <v>0</v>
      </c>
      <c r="DN171">
        <f t="shared" si="208"/>
        <v>2.0401224073444406E-2</v>
      </c>
      <c r="DO171">
        <f t="shared" si="209"/>
        <v>0.14314858891533494</v>
      </c>
      <c r="DP171">
        <f t="shared" si="210"/>
        <v>0.16354981298877935</v>
      </c>
      <c r="DQ171">
        <f t="shared" si="211"/>
        <v>5</v>
      </c>
      <c r="DR171" s="50">
        <f t="shared" si="212"/>
        <v>0.92710393378845213</v>
      </c>
      <c r="DS171" s="50">
        <f t="shared" si="213"/>
        <v>0.75311839873737552</v>
      </c>
      <c r="DT171">
        <f t="shared" si="214"/>
        <v>0.20339566698968417</v>
      </c>
      <c r="DU171">
        <f t="shared" si="215"/>
        <v>0.28970101026094613</v>
      </c>
      <c r="DV171">
        <f t="shared" si="216"/>
        <v>0.6281542906266202</v>
      </c>
      <c r="DW171">
        <f t="shared" si="217"/>
        <v>0.1168885281066402</v>
      </c>
      <c r="DX171">
        <f t="shared" si="218"/>
        <v>8.2558339144339965E-2</v>
      </c>
      <c r="DY171">
        <f t="shared" si="219"/>
        <v>0</v>
      </c>
      <c r="DZ171">
        <f t="shared" si="220"/>
        <v>0</v>
      </c>
      <c r="EA171">
        <f t="shared" si="221"/>
        <v>0</v>
      </c>
      <c r="EB171">
        <f t="shared" si="222"/>
        <v>0</v>
      </c>
      <c r="EC171">
        <f t="shared" si="223"/>
        <v>0</v>
      </c>
      <c r="ED171">
        <f t="shared" si="224"/>
        <v>0</v>
      </c>
      <c r="EE171">
        <f t="shared" si="225"/>
        <v>0.34692774419148736</v>
      </c>
      <c r="EF171">
        <f t="shared" si="226"/>
        <v>0</v>
      </c>
      <c r="EG171">
        <f t="shared" si="227"/>
        <v>0.14332302800377203</v>
      </c>
      <c r="EH171">
        <f t="shared" si="228"/>
        <v>0</v>
      </c>
      <c r="EI171">
        <f t="shared" si="229"/>
        <v>0</v>
      </c>
      <c r="EJ171">
        <f t="shared" si="230"/>
        <v>0.11425830435710219</v>
      </c>
      <c r="EK171">
        <f t="shared" si="231"/>
        <v>0</v>
      </c>
      <c r="EL171">
        <f t="shared" si="232"/>
        <v>0</v>
      </c>
      <c r="EM171">
        <f t="shared" si="233"/>
        <v>0</v>
      </c>
      <c r="EN171">
        <f t="shared" si="234"/>
        <v>0</v>
      </c>
      <c r="EO171">
        <f t="shared" si="235"/>
        <v>0</v>
      </c>
      <c r="EP171">
        <f t="shared" si="236"/>
        <v>0</v>
      </c>
      <c r="EQ171">
        <f t="shared" si="237"/>
        <v>0</v>
      </c>
      <c r="ER171">
        <f t="shared" si="238"/>
        <v>0.14332302800377203</v>
      </c>
      <c r="ES171">
        <f t="shared" si="239"/>
        <v>0.38801294809922626</v>
      </c>
      <c r="ET171">
        <f t="shared" si="240"/>
        <v>0.41633682908802272</v>
      </c>
      <c r="EU171" s="27">
        <f t="shared" si="241"/>
        <v>4.0802448146888805E-2</v>
      </c>
      <c r="EV171">
        <f t="shared" si="242"/>
        <v>8.160489629377761E-2</v>
      </c>
      <c r="EW171">
        <f t="shared" si="243"/>
        <v>0.34533530954190483</v>
      </c>
      <c r="EX171">
        <f t="shared" si="244"/>
        <v>2.0401224073444406E-2</v>
      </c>
      <c r="EY171">
        <f t="shared" si="245"/>
        <v>0</v>
      </c>
      <c r="EZ171">
        <f t="shared" si="246"/>
        <v>0</v>
      </c>
      <c r="FA171">
        <f t="shared" si="247"/>
        <v>0.11560693641618497</v>
      </c>
      <c r="FB171">
        <f t="shared" si="248"/>
        <v>0</v>
      </c>
      <c r="FC171">
        <f t="shared" si="249"/>
        <v>0</v>
      </c>
      <c r="FD171">
        <f t="shared" si="250"/>
        <v>0</v>
      </c>
      <c r="FE171">
        <f t="shared" si="251"/>
        <v>0</v>
      </c>
      <c r="FF171">
        <f t="shared" si="252"/>
        <v>0</v>
      </c>
      <c r="FG171">
        <f t="shared" si="253"/>
        <v>2.754165249914995E-2</v>
      </c>
      <c r="FH171" s="27">
        <f t="shared" si="254"/>
        <v>0.20339566698968417</v>
      </c>
      <c r="FI171">
        <f t="shared" si="255"/>
        <v>0.28970101026094613</v>
      </c>
      <c r="FJ171">
        <f t="shared" si="256"/>
        <v>0.6281542906266202</v>
      </c>
      <c r="FK171">
        <f t="shared" si="257"/>
        <v>0.14332302800377203</v>
      </c>
      <c r="FL171">
        <f t="shared" si="258"/>
        <v>0</v>
      </c>
      <c r="FM171">
        <f t="shared" si="259"/>
        <v>0</v>
      </c>
      <c r="FN171">
        <f t="shared" si="260"/>
        <v>0.34692774419148736</v>
      </c>
      <c r="FO171">
        <f t="shared" si="261"/>
        <v>0</v>
      </c>
      <c r="FP171">
        <f t="shared" si="262"/>
        <v>0</v>
      </c>
      <c r="FQ171">
        <f t="shared" si="263"/>
        <v>0</v>
      </c>
      <c r="FR171">
        <f t="shared" si="264"/>
        <v>0</v>
      </c>
      <c r="FS171">
        <f t="shared" si="265"/>
        <v>0</v>
      </c>
      <c r="FT171">
        <f t="shared" si="266"/>
        <v>0.16672816547102418</v>
      </c>
    </row>
    <row r="172" spans="1:176">
      <c r="A172" t="s">
        <v>443</v>
      </c>
      <c r="B172" t="s">
        <v>229</v>
      </c>
      <c r="C172" t="s">
        <v>157</v>
      </c>
      <c r="D172" s="25" t="s">
        <v>357</v>
      </c>
      <c r="E172" s="25" t="s">
        <v>258</v>
      </c>
      <c r="F172">
        <v>0</v>
      </c>
      <c r="G172">
        <v>1.2658227848101266E-2</v>
      </c>
      <c r="H172">
        <v>5.0632911392405056E-2</v>
      </c>
      <c r="I172">
        <v>5.3149083178315173E-3</v>
      </c>
      <c r="J172">
        <v>0.17721518987341778</v>
      </c>
      <c r="K172">
        <v>6.3291139240506328E-3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0.60759493670886067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6.3291139240506328E-3</v>
      </c>
      <c r="AF172">
        <v>3.164556962025316E-2</v>
      </c>
      <c r="AG172">
        <v>1.8987341772151899E-2</v>
      </c>
      <c r="AH172">
        <v>0</v>
      </c>
      <c r="AI172">
        <v>0</v>
      </c>
      <c r="AJ172">
        <v>6.3291139240506328E-3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1.2658227848101266E-2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6.3291139240506328E-3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3.164556962025316E-2</v>
      </c>
      <c r="BU172">
        <v>0</v>
      </c>
      <c r="BV172">
        <v>0</v>
      </c>
      <c r="BW172">
        <v>3.164556962025316E-2</v>
      </c>
      <c r="BX172">
        <v>0</v>
      </c>
      <c r="BY172">
        <v>0</v>
      </c>
      <c r="BZ172" s="27">
        <f t="shared" si="178"/>
        <v>2</v>
      </c>
      <c r="CA172">
        <f t="shared" si="179"/>
        <v>8</v>
      </c>
      <c r="CB172">
        <f t="shared" si="180"/>
        <v>10</v>
      </c>
      <c r="CC172">
        <f>[1]!shannonweaver(J172:BT172)</f>
        <v>1.1009169168523325</v>
      </c>
      <c r="CD172">
        <f t="shared" si="181"/>
        <v>0.47812214202290909</v>
      </c>
      <c r="CE172">
        <v>1</v>
      </c>
      <c r="CN172">
        <f t="shared" si="182"/>
        <v>11</v>
      </c>
      <c r="CO172">
        <f t="shared" si="183"/>
        <v>6.8606047558337838E-2</v>
      </c>
      <c r="CP172">
        <f t="shared" si="184"/>
        <v>0</v>
      </c>
      <c r="CQ172">
        <f t="shared" si="185"/>
        <v>1.2658227848101266E-2</v>
      </c>
      <c r="CR172">
        <f t="shared" si="186"/>
        <v>5.5947819710236574E-2</v>
      </c>
      <c r="CS172">
        <f t="shared" si="187"/>
        <v>0.17721518987341778</v>
      </c>
      <c r="CT172">
        <f t="shared" si="188"/>
        <v>6.3291139240506328E-3</v>
      </c>
      <c r="CU172">
        <f t="shared" si="189"/>
        <v>0</v>
      </c>
      <c r="CV172">
        <f t="shared" si="190"/>
        <v>0</v>
      </c>
      <c r="CW172">
        <f t="shared" si="191"/>
        <v>0</v>
      </c>
      <c r="CX172">
        <f t="shared" si="192"/>
        <v>0.60759493670886067</v>
      </c>
      <c r="CY172">
        <f t="shared" si="193"/>
        <v>0</v>
      </c>
      <c r="CZ172">
        <f t="shared" si="194"/>
        <v>0</v>
      </c>
      <c r="DA172">
        <f t="shared" si="195"/>
        <v>5.6962025316455694E-2</v>
      </c>
      <c r="DB172">
        <f t="shared" si="196"/>
        <v>0</v>
      </c>
      <c r="DC172">
        <f t="shared" si="197"/>
        <v>6.3291139240506328E-3</v>
      </c>
      <c r="DD172">
        <f t="shared" si="198"/>
        <v>0</v>
      </c>
      <c r="DE172">
        <f t="shared" si="199"/>
        <v>0</v>
      </c>
      <c r="DF172">
        <f t="shared" si="200"/>
        <v>4.5552964690206525E-2</v>
      </c>
      <c r="DG172">
        <f t="shared" si="201"/>
        <v>0</v>
      </c>
      <c r="DH172">
        <f t="shared" si="202"/>
        <v>0</v>
      </c>
      <c r="DI172">
        <f t="shared" si="203"/>
        <v>0</v>
      </c>
      <c r="DJ172">
        <f t="shared" si="204"/>
        <v>0</v>
      </c>
      <c r="DK172">
        <f t="shared" si="205"/>
        <v>0</v>
      </c>
      <c r="DL172">
        <f t="shared" si="206"/>
        <v>6.3291139240506328E-3</v>
      </c>
      <c r="DM172">
        <f t="shared" si="207"/>
        <v>0</v>
      </c>
      <c r="DN172">
        <f t="shared" si="208"/>
        <v>0.18354430379746842</v>
      </c>
      <c r="DO172">
        <f t="shared" si="209"/>
        <v>0.721518987341772</v>
      </c>
      <c r="DP172">
        <f t="shared" si="210"/>
        <v>0.90506329113924044</v>
      </c>
      <c r="DQ172">
        <f t="shared" si="211"/>
        <v>7</v>
      </c>
      <c r="DR172" s="50">
        <f t="shared" si="212"/>
        <v>0.76351331831051972</v>
      </c>
      <c r="DS172" s="50">
        <f t="shared" si="213"/>
        <v>0.26501895523980723</v>
      </c>
      <c r="DT172">
        <f t="shared" si="214"/>
        <v>0</v>
      </c>
      <c r="DU172">
        <f t="shared" si="215"/>
        <v>0.11274751273753024</v>
      </c>
      <c r="DV172">
        <f t="shared" si="216"/>
        <v>0.2387959497184951</v>
      </c>
      <c r="DW172">
        <f t="shared" si="217"/>
        <v>0.434513705372996</v>
      </c>
      <c r="DX172">
        <f t="shared" si="218"/>
        <v>7.9639887878010115E-2</v>
      </c>
      <c r="DY172">
        <f t="shared" si="219"/>
        <v>0</v>
      </c>
      <c r="DZ172">
        <f t="shared" si="220"/>
        <v>0</v>
      </c>
      <c r="EA172">
        <f t="shared" si="221"/>
        <v>0</v>
      </c>
      <c r="EB172">
        <f t="shared" si="222"/>
        <v>0.89384129045802441</v>
      </c>
      <c r="EC172">
        <f t="shared" si="223"/>
        <v>0</v>
      </c>
      <c r="ED172">
        <f t="shared" si="224"/>
        <v>0</v>
      </c>
      <c r="EE172">
        <f t="shared" si="225"/>
        <v>0.24099314166210992</v>
      </c>
      <c r="EF172">
        <f t="shared" si="226"/>
        <v>0</v>
      </c>
      <c r="EG172">
        <f t="shared" si="227"/>
        <v>7.9639887878010115E-2</v>
      </c>
      <c r="EH172">
        <f t="shared" si="228"/>
        <v>0</v>
      </c>
      <c r="EI172">
        <f t="shared" si="229"/>
        <v>0</v>
      </c>
      <c r="EJ172">
        <f t="shared" si="230"/>
        <v>0.21508595663616642</v>
      </c>
      <c r="EK172">
        <f t="shared" si="231"/>
        <v>0</v>
      </c>
      <c r="EL172">
        <f t="shared" si="232"/>
        <v>0</v>
      </c>
      <c r="EM172">
        <f t="shared" si="233"/>
        <v>0</v>
      </c>
      <c r="EN172">
        <f t="shared" si="234"/>
        <v>0</v>
      </c>
      <c r="EO172">
        <f t="shared" si="235"/>
        <v>0</v>
      </c>
      <c r="EP172">
        <f t="shared" si="236"/>
        <v>7.9639887878010115E-2</v>
      </c>
      <c r="EQ172">
        <f t="shared" si="237"/>
        <v>0</v>
      </c>
      <c r="ER172">
        <f t="shared" si="238"/>
        <v>0.4427442345429326</v>
      </c>
      <c r="ES172">
        <f t="shared" si="239"/>
        <v>1.0148904344690073</v>
      </c>
      <c r="ET172">
        <f t="shared" si="240"/>
        <v>1.2575821632537612</v>
      </c>
      <c r="EU172" s="27">
        <f t="shared" si="241"/>
        <v>0</v>
      </c>
      <c r="EV172">
        <f t="shared" si="242"/>
        <v>1.2658227848101266E-2</v>
      </c>
      <c r="EW172">
        <f t="shared" si="243"/>
        <v>5.5947819710236574E-2</v>
      </c>
      <c r="EX172">
        <f t="shared" si="244"/>
        <v>0.18354430379746842</v>
      </c>
      <c r="EY172">
        <f t="shared" si="245"/>
        <v>3.164556962025316E-2</v>
      </c>
      <c r="EZ172">
        <f t="shared" si="246"/>
        <v>0</v>
      </c>
      <c r="FA172">
        <f t="shared" si="247"/>
        <v>5.6962025316455694E-2</v>
      </c>
      <c r="FB172">
        <f t="shared" si="248"/>
        <v>0</v>
      </c>
      <c r="FC172">
        <f t="shared" si="249"/>
        <v>6.3291139240506328E-3</v>
      </c>
      <c r="FD172">
        <f t="shared" si="250"/>
        <v>6.3291139240506328E-3</v>
      </c>
      <c r="FE172">
        <f t="shared" si="251"/>
        <v>0</v>
      </c>
      <c r="FF172">
        <f t="shared" si="252"/>
        <v>0.60759493670886067</v>
      </c>
      <c r="FG172">
        <f t="shared" si="253"/>
        <v>1.8987341772151899E-2</v>
      </c>
      <c r="FH172" s="27">
        <f t="shared" si="254"/>
        <v>0</v>
      </c>
      <c r="FI172">
        <f t="shared" si="255"/>
        <v>0.11274751273753024</v>
      </c>
      <c r="FJ172">
        <f t="shared" si="256"/>
        <v>0.2387959497184951</v>
      </c>
      <c r="FK172">
        <f t="shared" si="257"/>
        <v>0.4427442345429326</v>
      </c>
      <c r="FL172">
        <f t="shared" si="258"/>
        <v>0.17884388414486599</v>
      </c>
      <c r="FM172">
        <f t="shared" si="259"/>
        <v>0</v>
      </c>
      <c r="FN172">
        <f t="shared" si="260"/>
        <v>0.24099314166210992</v>
      </c>
      <c r="FO172">
        <f t="shared" si="261"/>
        <v>0</v>
      </c>
      <c r="FP172">
        <f t="shared" si="262"/>
        <v>7.9639887878010115E-2</v>
      </c>
      <c r="FQ172">
        <f t="shared" si="263"/>
        <v>7.9639887878010115E-2</v>
      </c>
      <c r="FR172">
        <f t="shared" si="264"/>
        <v>0</v>
      </c>
      <c r="FS172">
        <f t="shared" si="265"/>
        <v>0.89384129045802441</v>
      </c>
      <c r="FT172">
        <f t="shared" si="266"/>
        <v>0.13823439087753289</v>
      </c>
    </row>
    <row r="173" spans="1:176">
      <c r="A173" t="s">
        <v>12</v>
      </c>
      <c r="B173" t="s">
        <v>229</v>
      </c>
      <c r="C173" t="s">
        <v>157</v>
      </c>
      <c r="D173" s="25" t="s">
        <v>357</v>
      </c>
      <c r="E173" s="25" t="s">
        <v>258</v>
      </c>
      <c r="F173">
        <v>6.5789473684210514E-3</v>
      </c>
      <c r="G173">
        <v>4.6052631578947359E-2</v>
      </c>
      <c r="H173">
        <v>6.5789473684210514E-3</v>
      </c>
      <c r="I173">
        <v>5.3149083178315173E-3</v>
      </c>
      <c r="J173">
        <v>0.30263157894736836</v>
      </c>
      <c r="K173">
        <v>1.9736842105263157E-2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0.5</v>
      </c>
      <c r="X173">
        <v>1.3157894736842103E-2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6.5789473684210514E-3</v>
      </c>
      <c r="AF173">
        <v>0</v>
      </c>
      <c r="AG173">
        <v>0</v>
      </c>
      <c r="AH173">
        <v>0</v>
      </c>
      <c r="AI173">
        <v>0</v>
      </c>
      <c r="AJ173">
        <v>6.5789473684210514E-3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1.9736842105263157E-2</v>
      </c>
      <c r="AQ173">
        <v>1.3157894736842103E-2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6.5789473684210514E-3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2.6315789473684206E-2</v>
      </c>
      <c r="BX173">
        <v>0</v>
      </c>
      <c r="BY173">
        <v>2.6315789473684206E-2</v>
      </c>
      <c r="BZ173" s="27">
        <f t="shared" si="178"/>
        <v>2</v>
      </c>
      <c r="CA173">
        <f t="shared" si="179"/>
        <v>7</v>
      </c>
      <c r="CB173">
        <f t="shared" si="180"/>
        <v>9</v>
      </c>
      <c r="CC173">
        <f>[1]!shannonweaver(J173:BT173)</f>
        <v>1.0932932928494816</v>
      </c>
      <c r="CD173">
        <f t="shared" si="181"/>
        <v>0.49757922067981025</v>
      </c>
      <c r="CE173">
        <v>2</v>
      </c>
      <c r="CF173">
        <v>1</v>
      </c>
      <c r="CN173">
        <f t="shared" si="182"/>
        <v>12</v>
      </c>
      <c r="CO173">
        <f t="shared" si="183"/>
        <v>6.4525434633620982E-2</v>
      </c>
      <c r="CP173">
        <f t="shared" si="184"/>
        <v>6.5789473684210514E-3</v>
      </c>
      <c r="CQ173">
        <f t="shared" si="185"/>
        <v>4.6052631578947359E-2</v>
      </c>
      <c r="CR173">
        <f t="shared" si="186"/>
        <v>1.1893855686252569E-2</v>
      </c>
      <c r="CS173">
        <f t="shared" si="187"/>
        <v>0.30263157894736836</v>
      </c>
      <c r="CT173">
        <f t="shared" si="188"/>
        <v>1.9736842105263157E-2</v>
      </c>
      <c r="CU173">
        <f t="shared" si="189"/>
        <v>0</v>
      </c>
      <c r="CV173">
        <f t="shared" si="190"/>
        <v>0</v>
      </c>
      <c r="CW173">
        <f t="shared" si="191"/>
        <v>0</v>
      </c>
      <c r="CX173">
        <f t="shared" si="192"/>
        <v>0.5</v>
      </c>
      <c r="CY173">
        <f t="shared" si="193"/>
        <v>1.3157894736842103E-2</v>
      </c>
      <c r="CZ173">
        <f t="shared" si="194"/>
        <v>0</v>
      </c>
      <c r="DA173">
        <f t="shared" si="195"/>
        <v>6.5789473684210514E-3</v>
      </c>
      <c r="DB173">
        <f t="shared" si="196"/>
        <v>0</v>
      </c>
      <c r="DC173">
        <f t="shared" si="197"/>
        <v>6.5789473684210514E-3</v>
      </c>
      <c r="DD173">
        <f t="shared" si="198"/>
        <v>0</v>
      </c>
      <c r="DE173">
        <f t="shared" si="199"/>
        <v>0</v>
      </c>
      <c r="DF173">
        <f t="shared" si="200"/>
        <v>9.1907298922151992E-2</v>
      </c>
      <c r="DG173">
        <f t="shared" si="201"/>
        <v>0</v>
      </c>
      <c r="DH173">
        <f t="shared" si="202"/>
        <v>0</v>
      </c>
      <c r="DI173">
        <f t="shared" si="203"/>
        <v>0</v>
      </c>
      <c r="DJ173">
        <f t="shared" si="204"/>
        <v>0</v>
      </c>
      <c r="DK173">
        <f t="shared" si="205"/>
        <v>6.5789473684210514E-3</v>
      </c>
      <c r="DL173">
        <f t="shared" si="206"/>
        <v>0</v>
      </c>
      <c r="DM173">
        <f t="shared" si="207"/>
        <v>0</v>
      </c>
      <c r="DN173">
        <f t="shared" si="208"/>
        <v>0.32236842105263153</v>
      </c>
      <c r="DO173">
        <f t="shared" si="209"/>
        <v>0.56578947368421051</v>
      </c>
      <c r="DP173">
        <f t="shared" si="210"/>
        <v>0.88815789473684204</v>
      </c>
      <c r="DQ173">
        <f t="shared" si="211"/>
        <v>8</v>
      </c>
      <c r="DR173" s="50">
        <f t="shared" si="212"/>
        <v>0.78297737461970263</v>
      </c>
      <c r="DS173" s="50">
        <f t="shared" si="213"/>
        <v>0.25683285600748884</v>
      </c>
      <c r="DT173">
        <f t="shared" si="214"/>
        <v>8.1199912084624196E-2</v>
      </c>
      <c r="DU173">
        <f t="shared" si="215"/>
        <v>0.21628100936583897</v>
      </c>
      <c r="DV173">
        <f t="shared" si="216"/>
        <v>0.10927630902395016</v>
      </c>
      <c r="DW173">
        <f t="shared" si="217"/>
        <v>0.58250745497032819</v>
      </c>
      <c r="DX173">
        <f t="shared" si="218"/>
        <v>0.14095415622550966</v>
      </c>
      <c r="DY173">
        <f t="shared" si="219"/>
        <v>0</v>
      </c>
      <c r="DZ173">
        <f t="shared" si="220"/>
        <v>0</v>
      </c>
      <c r="EA173">
        <f t="shared" si="221"/>
        <v>0</v>
      </c>
      <c r="EB173">
        <f t="shared" si="222"/>
        <v>0.78539816339744839</v>
      </c>
      <c r="EC173">
        <f t="shared" si="223"/>
        <v>0.11496092050070644</v>
      </c>
      <c r="ED173">
        <f t="shared" si="224"/>
        <v>0</v>
      </c>
      <c r="EE173">
        <f t="shared" si="225"/>
        <v>8.1199912084624196E-2</v>
      </c>
      <c r="EF173">
        <f t="shared" si="226"/>
        <v>0</v>
      </c>
      <c r="EG173">
        <f t="shared" si="227"/>
        <v>8.1199912084624196E-2</v>
      </c>
      <c r="EH173">
        <f t="shared" si="228"/>
        <v>0</v>
      </c>
      <c r="EI173">
        <f t="shared" si="229"/>
        <v>0</v>
      </c>
      <c r="EJ173">
        <f t="shared" si="230"/>
        <v>0.3080092404420387</v>
      </c>
      <c r="EK173">
        <f t="shared" si="231"/>
        <v>0</v>
      </c>
      <c r="EL173">
        <f t="shared" si="232"/>
        <v>0</v>
      </c>
      <c r="EM173">
        <f t="shared" si="233"/>
        <v>0</v>
      </c>
      <c r="EN173">
        <f t="shared" si="234"/>
        <v>0</v>
      </c>
      <c r="EO173">
        <f t="shared" si="235"/>
        <v>8.1199912084624196E-2</v>
      </c>
      <c r="EP173">
        <f t="shared" si="236"/>
        <v>0</v>
      </c>
      <c r="EQ173">
        <f t="shared" si="237"/>
        <v>0</v>
      </c>
      <c r="ER173">
        <f t="shared" si="238"/>
        <v>0.6038003759642141</v>
      </c>
      <c r="ES173">
        <f t="shared" si="239"/>
        <v>0.85137896722738604</v>
      </c>
      <c r="ET173">
        <f t="shared" si="240"/>
        <v>1.229798080656191</v>
      </c>
      <c r="EU173" s="27">
        <f t="shared" si="241"/>
        <v>6.5789473684210514E-3</v>
      </c>
      <c r="EV173">
        <f t="shared" si="242"/>
        <v>4.6052631578947359E-2</v>
      </c>
      <c r="EW173">
        <f t="shared" si="243"/>
        <v>1.1893855686252569E-2</v>
      </c>
      <c r="EX173">
        <f t="shared" si="244"/>
        <v>0.32236842105263153</v>
      </c>
      <c r="EY173">
        <f t="shared" si="245"/>
        <v>1.3157894736842103E-2</v>
      </c>
      <c r="EZ173">
        <f t="shared" si="246"/>
        <v>0</v>
      </c>
      <c r="FA173">
        <f t="shared" si="247"/>
        <v>6.5789473684210514E-3</v>
      </c>
      <c r="FB173">
        <f t="shared" si="248"/>
        <v>6.5789473684210514E-3</v>
      </c>
      <c r="FC173">
        <f t="shared" si="249"/>
        <v>0</v>
      </c>
      <c r="FD173">
        <f t="shared" si="250"/>
        <v>6.5789473684210514E-3</v>
      </c>
      <c r="FE173">
        <f t="shared" si="251"/>
        <v>0</v>
      </c>
      <c r="FF173">
        <f t="shared" si="252"/>
        <v>0.5</v>
      </c>
      <c r="FG173">
        <f t="shared" si="253"/>
        <v>3.9473684210526314E-2</v>
      </c>
      <c r="FH173" s="27">
        <f t="shared" si="254"/>
        <v>8.1199912084624196E-2</v>
      </c>
      <c r="FI173">
        <f t="shared" si="255"/>
        <v>0.21628100936583897</v>
      </c>
      <c r="FJ173">
        <f t="shared" si="256"/>
        <v>0.10927630902395016</v>
      </c>
      <c r="FK173">
        <f t="shared" si="257"/>
        <v>0.6038003759642141</v>
      </c>
      <c r="FL173">
        <f t="shared" si="258"/>
        <v>0.11496092050070644</v>
      </c>
      <c r="FM173">
        <f t="shared" si="259"/>
        <v>0</v>
      </c>
      <c r="FN173">
        <f t="shared" si="260"/>
        <v>8.1199912084624196E-2</v>
      </c>
      <c r="FO173">
        <f t="shared" si="261"/>
        <v>8.1199912084624196E-2</v>
      </c>
      <c r="FP173">
        <f t="shared" si="262"/>
        <v>0</v>
      </c>
      <c r="FQ173">
        <f t="shared" si="263"/>
        <v>8.1199912084624196E-2</v>
      </c>
      <c r="FR173">
        <f t="shared" si="264"/>
        <v>0</v>
      </c>
      <c r="FS173">
        <f t="shared" si="265"/>
        <v>0.78539816339744839</v>
      </c>
      <c r="FT173">
        <f t="shared" si="266"/>
        <v>0.20001073679725914</v>
      </c>
    </row>
    <row r="174" spans="1:176">
      <c r="A174" t="s">
        <v>109</v>
      </c>
      <c r="B174" t="s">
        <v>229</v>
      </c>
      <c r="C174" t="s">
        <v>157</v>
      </c>
      <c r="D174" s="25" t="s">
        <v>357</v>
      </c>
      <c r="E174" s="25" t="s">
        <v>258</v>
      </c>
      <c r="F174">
        <v>0</v>
      </c>
      <c r="G174">
        <v>9.9620216184633376E-2</v>
      </c>
      <c r="H174">
        <v>0.47911189015483485</v>
      </c>
      <c r="I174">
        <v>5.3149083178315173E-3</v>
      </c>
      <c r="J174">
        <v>0</v>
      </c>
      <c r="K174">
        <v>5.8428279287174988E-3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5.8428279287174988E-3</v>
      </c>
      <c r="W174">
        <v>0</v>
      </c>
      <c r="X174">
        <v>0</v>
      </c>
      <c r="Y174">
        <v>0</v>
      </c>
      <c r="Z174">
        <v>3.5056967572304989E-2</v>
      </c>
      <c r="AA174">
        <v>0</v>
      </c>
      <c r="AB174">
        <v>0</v>
      </c>
      <c r="AC174">
        <v>0</v>
      </c>
      <c r="AD174">
        <v>0</v>
      </c>
      <c r="AE174">
        <v>2.3371311714869995E-2</v>
      </c>
      <c r="AF174">
        <v>2.3371311714869995E-2</v>
      </c>
      <c r="AG174">
        <v>0</v>
      </c>
      <c r="AH174">
        <v>0</v>
      </c>
      <c r="AI174">
        <v>0</v>
      </c>
      <c r="AJ174">
        <v>1.1685655857434998E-2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4.089979550102249E-2</v>
      </c>
      <c r="AQ174">
        <v>1.8112766579024248E-2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2.3371311714869995E-2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1.1685655857434998E-2</v>
      </c>
      <c r="BX174">
        <v>0.22202746129126497</v>
      </c>
      <c r="BY174">
        <v>0</v>
      </c>
      <c r="BZ174" s="27">
        <f t="shared" si="178"/>
        <v>2</v>
      </c>
      <c r="CA174">
        <f t="shared" si="179"/>
        <v>7</v>
      </c>
      <c r="CB174">
        <f t="shared" si="180"/>
        <v>9</v>
      </c>
      <c r="CC174">
        <f>[1]!shannonweaver(J174:BT174)</f>
        <v>2.0389151859323409</v>
      </c>
      <c r="CD174">
        <f t="shared" si="181"/>
        <v>0.92795029100038406</v>
      </c>
      <c r="CL174">
        <v>1</v>
      </c>
      <c r="CN174">
        <f t="shared" si="182"/>
        <v>9</v>
      </c>
      <c r="CO174">
        <f t="shared" si="183"/>
        <v>0.5840470146572998</v>
      </c>
      <c r="CP174">
        <f t="shared" si="184"/>
        <v>0</v>
      </c>
      <c r="CQ174">
        <f t="shared" si="185"/>
        <v>9.9620216184633376E-2</v>
      </c>
      <c r="CR174">
        <f t="shared" si="186"/>
        <v>0.48442679847266634</v>
      </c>
      <c r="CS174">
        <f t="shared" si="187"/>
        <v>0</v>
      </c>
      <c r="CT174">
        <f t="shared" si="188"/>
        <v>5.8428279287174988E-3</v>
      </c>
      <c r="CU174">
        <f t="shared" si="189"/>
        <v>0</v>
      </c>
      <c r="CV174">
        <f t="shared" si="190"/>
        <v>0</v>
      </c>
      <c r="CW174">
        <f t="shared" si="191"/>
        <v>0</v>
      </c>
      <c r="CX174">
        <f t="shared" si="192"/>
        <v>0</v>
      </c>
      <c r="CY174">
        <f t="shared" si="193"/>
        <v>3.5056967572304989E-2</v>
      </c>
      <c r="CZ174">
        <f t="shared" si="194"/>
        <v>0</v>
      </c>
      <c r="DA174">
        <f t="shared" si="195"/>
        <v>4.6742623429739991E-2</v>
      </c>
      <c r="DB174">
        <f t="shared" si="196"/>
        <v>0</v>
      </c>
      <c r="DC174">
        <f t="shared" si="197"/>
        <v>1.1685655857434998E-2</v>
      </c>
      <c r="DD174">
        <f t="shared" si="198"/>
        <v>0</v>
      </c>
      <c r="DE174">
        <f t="shared" si="199"/>
        <v>0</v>
      </c>
      <c r="DF174">
        <f t="shared" si="200"/>
        <v>0.1056792287467134</v>
      </c>
      <c r="DG174">
        <f t="shared" si="201"/>
        <v>0</v>
      </c>
      <c r="DH174">
        <f t="shared" si="202"/>
        <v>0</v>
      </c>
      <c r="DI174">
        <f t="shared" si="203"/>
        <v>0</v>
      </c>
      <c r="DJ174">
        <f t="shared" si="204"/>
        <v>0</v>
      </c>
      <c r="DK174">
        <f t="shared" si="205"/>
        <v>2.3371311714869995E-2</v>
      </c>
      <c r="DL174">
        <f t="shared" si="206"/>
        <v>0</v>
      </c>
      <c r="DM174">
        <f t="shared" si="207"/>
        <v>5.8428279287174988E-3</v>
      </c>
      <c r="DN174">
        <f t="shared" si="208"/>
        <v>5.8428279287174988E-3</v>
      </c>
      <c r="DO174">
        <f t="shared" si="209"/>
        <v>0.18171194858311424</v>
      </c>
      <c r="DP174">
        <f t="shared" si="210"/>
        <v>0.18755477651183172</v>
      </c>
      <c r="DQ174">
        <f t="shared" si="211"/>
        <v>7</v>
      </c>
      <c r="DR174" s="50">
        <f t="shared" si="212"/>
        <v>1.2990430649881439</v>
      </c>
      <c r="DS174" s="50">
        <f t="shared" si="213"/>
        <v>0.86984609680505665</v>
      </c>
      <c r="DT174">
        <f t="shared" si="214"/>
        <v>0</v>
      </c>
      <c r="DU174">
        <f t="shared" si="215"/>
        <v>0.32111704609124031</v>
      </c>
      <c r="DV174">
        <f t="shared" si="216"/>
        <v>0.76982244284725343</v>
      </c>
      <c r="DW174">
        <f t="shared" si="217"/>
        <v>0</v>
      </c>
      <c r="DX174">
        <f t="shared" si="218"/>
        <v>7.6513025487110656E-2</v>
      </c>
      <c r="DY174">
        <f t="shared" si="219"/>
        <v>0</v>
      </c>
      <c r="DZ174">
        <f t="shared" si="220"/>
        <v>0</v>
      </c>
      <c r="EA174">
        <f t="shared" si="221"/>
        <v>0</v>
      </c>
      <c r="EB174">
        <f t="shared" si="222"/>
        <v>0</v>
      </c>
      <c r="EC174">
        <f t="shared" si="223"/>
        <v>0.18834666913048587</v>
      </c>
      <c r="ED174">
        <f t="shared" si="224"/>
        <v>0</v>
      </c>
      <c r="EE174">
        <f t="shared" si="225"/>
        <v>0.21792116601414288</v>
      </c>
      <c r="EF174">
        <f t="shared" si="226"/>
        <v>0</v>
      </c>
      <c r="EG174">
        <f t="shared" si="227"/>
        <v>0.10831186396662039</v>
      </c>
      <c r="EH174">
        <f t="shared" si="228"/>
        <v>0</v>
      </c>
      <c r="EI174">
        <f t="shared" si="229"/>
        <v>0</v>
      </c>
      <c r="EJ174">
        <f t="shared" si="230"/>
        <v>0.33109993593927112</v>
      </c>
      <c r="EK174">
        <f t="shared" si="231"/>
        <v>0</v>
      </c>
      <c r="EL174">
        <f t="shared" si="232"/>
        <v>0</v>
      </c>
      <c r="EM174">
        <f t="shared" si="233"/>
        <v>0</v>
      </c>
      <c r="EN174">
        <f t="shared" si="234"/>
        <v>0</v>
      </c>
      <c r="EO174">
        <f t="shared" si="235"/>
        <v>0.1534786259010712</v>
      </c>
      <c r="EP174">
        <f t="shared" si="236"/>
        <v>0</v>
      </c>
      <c r="EQ174">
        <f t="shared" si="237"/>
        <v>7.6513025487110656E-2</v>
      </c>
      <c r="ER174">
        <f t="shared" si="238"/>
        <v>7.6513025487110656E-2</v>
      </c>
      <c r="ES174">
        <f t="shared" si="239"/>
        <v>0.44037293057833249</v>
      </c>
      <c r="ET174">
        <f t="shared" si="240"/>
        <v>0.44790256308106896</v>
      </c>
      <c r="EU174" s="27">
        <f t="shared" si="241"/>
        <v>0</v>
      </c>
      <c r="EV174">
        <f t="shared" si="242"/>
        <v>9.9620216184633376E-2</v>
      </c>
      <c r="EW174">
        <f t="shared" si="243"/>
        <v>0.48442679847266634</v>
      </c>
      <c r="EX174">
        <f t="shared" si="244"/>
        <v>5.8428279287174988E-3</v>
      </c>
      <c r="EY174">
        <f t="shared" si="245"/>
        <v>3.5056967572304989E-2</v>
      </c>
      <c r="EZ174">
        <f t="shared" si="246"/>
        <v>0</v>
      </c>
      <c r="FA174">
        <f t="shared" si="247"/>
        <v>4.6742623429739991E-2</v>
      </c>
      <c r="FB174">
        <f t="shared" si="248"/>
        <v>2.3371311714869995E-2</v>
      </c>
      <c r="FC174">
        <f t="shared" si="249"/>
        <v>0</v>
      </c>
      <c r="FD174">
        <f t="shared" si="250"/>
        <v>2.3371311714869995E-2</v>
      </c>
      <c r="FE174">
        <f t="shared" si="251"/>
        <v>5.8428279287174988E-3</v>
      </c>
      <c r="FF174">
        <f t="shared" si="252"/>
        <v>0</v>
      </c>
      <c r="FG174">
        <f t="shared" si="253"/>
        <v>7.0698217937481739E-2</v>
      </c>
      <c r="FH174" s="27">
        <f t="shared" si="254"/>
        <v>0</v>
      </c>
      <c r="FI174">
        <f t="shared" si="255"/>
        <v>0.32111704609124031</v>
      </c>
      <c r="FJ174">
        <f t="shared" si="256"/>
        <v>0.76982244284725343</v>
      </c>
      <c r="FK174">
        <f t="shared" si="257"/>
        <v>7.6513025487110656E-2</v>
      </c>
      <c r="FL174">
        <f t="shared" si="258"/>
        <v>0.18834666913048587</v>
      </c>
      <c r="FM174">
        <f t="shared" si="259"/>
        <v>0</v>
      </c>
      <c r="FN174">
        <f t="shared" si="260"/>
        <v>0.21792116601414288</v>
      </c>
      <c r="FO174">
        <f t="shared" si="261"/>
        <v>0.1534786259010712</v>
      </c>
      <c r="FP174">
        <f t="shared" si="262"/>
        <v>0</v>
      </c>
      <c r="FQ174">
        <f t="shared" si="263"/>
        <v>0.1534786259010712</v>
      </c>
      <c r="FR174">
        <f t="shared" si="264"/>
        <v>7.6513025487110656E-2</v>
      </c>
      <c r="FS174">
        <f t="shared" si="265"/>
        <v>0</v>
      </c>
      <c r="FT174">
        <f t="shared" si="266"/>
        <v>0.26912845409871716</v>
      </c>
    </row>
    <row r="175" spans="1:176">
      <c r="A175" t="s">
        <v>110</v>
      </c>
      <c r="B175" t="s">
        <v>229</v>
      </c>
      <c r="C175" t="s">
        <v>157</v>
      </c>
      <c r="D175" s="25" t="s">
        <v>357</v>
      </c>
      <c r="E175" s="25" t="s">
        <v>258</v>
      </c>
      <c r="F175">
        <v>6.6666666666666671E-3</v>
      </c>
      <c r="G175">
        <v>0.11333333333333334</v>
      </c>
      <c r="H175">
        <v>0.20666666666666669</v>
      </c>
      <c r="I175">
        <v>5.3149083178315173E-3</v>
      </c>
      <c r="J175">
        <v>3.3333333333333333E-2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0.04</v>
      </c>
      <c r="AF175">
        <v>0</v>
      </c>
      <c r="AG175">
        <v>0</v>
      </c>
      <c r="AH175">
        <v>0</v>
      </c>
      <c r="AI175">
        <v>0</v>
      </c>
      <c r="AJ175">
        <v>6.6666666666666671E-3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3.3333333333333333E-2</v>
      </c>
      <c r="AQ175">
        <v>1.3333333333333334E-2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6.6666666666666671E-3</v>
      </c>
      <c r="BU175">
        <v>6.6666666666666671E-3</v>
      </c>
      <c r="BV175">
        <v>0</v>
      </c>
      <c r="BW175">
        <v>0.02</v>
      </c>
      <c r="BX175">
        <v>0.47333333333333327</v>
      </c>
      <c r="BY175">
        <v>0</v>
      </c>
      <c r="BZ175" s="27">
        <f t="shared" si="178"/>
        <v>1</v>
      </c>
      <c r="CA175">
        <f t="shared" si="179"/>
        <v>7</v>
      </c>
      <c r="CB175">
        <f t="shared" si="180"/>
        <v>8</v>
      </c>
      <c r="CC175">
        <f>[1]!shannonweaver(J175:BT175)</f>
        <v>1.7587970335523453</v>
      </c>
      <c r="CD175">
        <f t="shared" si="181"/>
        <v>0.84580258607872949</v>
      </c>
      <c r="CE175">
        <v>1</v>
      </c>
      <c r="CN175">
        <f t="shared" si="182"/>
        <v>9</v>
      </c>
      <c r="CO175">
        <f t="shared" si="183"/>
        <v>0.33198157498449821</v>
      </c>
      <c r="CP175">
        <f t="shared" si="184"/>
        <v>6.6666666666666671E-3</v>
      </c>
      <c r="CQ175">
        <f t="shared" si="185"/>
        <v>0.11333333333333334</v>
      </c>
      <c r="CR175">
        <f t="shared" si="186"/>
        <v>0.21198157498449821</v>
      </c>
      <c r="CS175">
        <f t="shared" si="187"/>
        <v>3.3333333333333333E-2</v>
      </c>
      <c r="CT175">
        <f t="shared" si="188"/>
        <v>0</v>
      </c>
      <c r="CU175">
        <f t="shared" si="189"/>
        <v>0</v>
      </c>
      <c r="CV175">
        <f t="shared" si="190"/>
        <v>0</v>
      </c>
      <c r="CW175">
        <f t="shared" si="191"/>
        <v>0</v>
      </c>
      <c r="CX175">
        <f t="shared" si="192"/>
        <v>0</v>
      </c>
      <c r="CY175">
        <f t="shared" si="193"/>
        <v>0.04</v>
      </c>
      <c r="CZ175">
        <f t="shared" si="194"/>
        <v>0</v>
      </c>
      <c r="DA175">
        <f t="shared" si="195"/>
        <v>0.04</v>
      </c>
      <c r="DB175">
        <f t="shared" si="196"/>
        <v>0</v>
      </c>
      <c r="DC175">
        <f t="shared" si="197"/>
        <v>6.6666666666666671E-3</v>
      </c>
      <c r="DD175">
        <f t="shared" si="198"/>
        <v>0</v>
      </c>
      <c r="DE175">
        <f t="shared" si="199"/>
        <v>0</v>
      </c>
      <c r="DF175">
        <f t="shared" si="200"/>
        <v>0.13235646958011996</v>
      </c>
      <c r="DG175">
        <f t="shared" si="201"/>
        <v>5.7126535275635526E-3</v>
      </c>
      <c r="DH175">
        <f t="shared" si="202"/>
        <v>0</v>
      </c>
      <c r="DI175">
        <f t="shared" si="203"/>
        <v>0</v>
      </c>
      <c r="DJ175">
        <f t="shared" si="204"/>
        <v>0</v>
      </c>
      <c r="DK175">
        <f t="shared" si="205"/>
        <v>0</v>
      </c>
      <c r="DL175">
        <f t="shared" si="206"/>
        <v>0</v>
      </c>
      <c r="DM175">
        <f t="shared" si="207"/>
        <v>0</v>
      </c>
      <c r="DN175">
        <f t="shared" si="208"/>
        <v>3.3333333333333333E-2</v>
      </c>
      <c r="DO175">
        <f t="shared" si="209"/>
        <v>0.14666666666666664</v>
      </c>
      <c r="DP175">
        <f t="shared" si="210"/>
        <v>0.18</v>
      </c>
      <c r="DQ175">
        <f t="shared" si="211"/>
        <v>6</v>
      </c>
      <c r="DR175" s="50">
        <f t="shared" si="212"/>
        <v>1.1672527015254455</v>
      </c>
      <c r="DS175" s="50">
        <f t="shared" si="213"/>
        <v>0.61404522293628261</v>
      </c>
      <c r="DT175">
        <f t="shared" si="214"/>
        <v>8.174065318557111E-2</v>
      </c>
      <c r="DU175">
        <f t="shared" si="215"/>
        <v>0.34335713817479502</v>
      </c>
      <c r="DV175">
        <f t="shared" si="216"/>
        <v>0.47846215418882815</v>
      </c>
      <c r="DW175">
        <f t="shared" si="217"/>
        <v>0.18360401027891857</v>
      </c>
      <c r="DX175">
        <f t="shared" si="218"/>
        <v>0</v>
      </c>
      <c r="DY175">
        <f t="shared" si="219"/>
        <v>0</v>
      </c>
      <c r="DZ175">
        <f t="shared" si="220"/>
        <v>0</v>
      </c>
      <c r="EA175">
        <f t="shared" si="221"/>
        <v>0</v>
      </c>
      <c r="EB175">
        <f t="shared" si="222"/>
        <v>0</v>
      </c>
      <c r="EC175">
        <f t="shared" si="223"/>
        <v>0.20135792079033082</v>
      </c>
      <c r="ED175">
        <f t="shared" si="224"/>
        <v>0</v>
      </c>
      <c r="EE175">
        <f t="shared" si="225"/>
        <v>0.20135792079033082</v>
      </c>
      <c r="EF175">
        <f t="shared" si="226"/>
        <v>0</v>
      </c>
      <c r="EG175">
        <f t="shared" si="227"/>
        <v>8.174065318557111E-2</v>
      </c>
      <c r="EH175">
        <f t="shared" si="228"/>
        <v>0</v>
      </c>
      <c r="EI175">
        <f t="shared" si="229"/>
        <v>0</v>
      </c>
      <c r="EJ175">
        <f t="shared" si="230"/>
        <v>0.37235309847349685</v>
      </c>
      <c r="EK175">
        <f t="shared" si="231"/>
        <v>7.5654245944941717E-2</v>
      </c>
      <c r="EL175">
        <f t="shared" si="232"/>
        <v>0</v>
      </c>
      <c r="EM175">
        <f t="shared" si="233"/>
        <v>0</v>
      </c>
      <c r="EN175">
        <f t="shared" si="234"/>
        <v>0</v>
      </c>
      <c r="EO175">
        <f t="shared" si="235"/>
        <v>0</v>
      </c>
      <c r="EP175">
        <f t="shared" si="236"/>
        <v>0</v>
      </c>
      <c r="EQ175">
        <f t="shared" si="237"/>
        <v>0</v>
      </c>
      <c r="ER175">
        <f t="shared" si="238"/>
        <v>0.18360401027891857</v>
      </c>
      <c r="ES175">
        <f t="shared" si="239"/>
        <v>0.39301019289013522</v>
      </c>
      <c r="ET175">
        <f t="shared" si="240"/>
        <v>0.43814903058417032</v>
      </c>
      <c r="EU175" s="27">
        <f t="shared" si="241"/>
        <v>6.6666666666666671E-3</v>
      </c>
      <c r="EV175">
        <f t="shared" si="242"/>
        <v>0.11333333333333334</v>
      </c>
      <c r="EW175">
        <f t="shared" si="243"/>
        <v>0.21198157498449821</v>
      </c>
      <c r="EX175">
        <f t="shared" si="244"/>
        <v>3.3333333333333333E-2</v>
      </c>
      <c r="EY175">
        <f t="shared" si="245"/>
        <v>4.6666666666666669E-2</v>
      </c>
      <c r="EZ175">
        <f t="shared" si="246"/>
        <v>0</v>
      </c>
      <c r="FA175">
        <f t="shared" si="247"/>
        <v>0.04</v>
      </c>
      <c r="FB175">
        <f t="shared" si="248"/>
        <v>0</v>
      </c>
      <c r="FC175">
        <f t="shared" si="249"/>
        <v>0</v>
      </c>
      <c r="FD175">
        <f t="shared" si="250"/>
        <v>0</v>
      </c>
      <c r="FE175">
        <f t="shared" si="251"/>
        <v>0</v>
      </c>
      <c r="FF175">
        <f t="shared" si="252"/>
        <v>0</v>
      </c>
      <c r="FG175">
        <f t="shared" si="253"/>
        <v>5.3333333333333337E-2</v>
      </c>
      <c r="FH175" s="27">
        <f t="shared" si="254"/>
        <v>8.174065318557111E-2</v>
      </c>
      <c r="FI175">
        <f t="shared" si="255"/>
        <v>0.34335713817479502</v>
      </c>
      <c r="FJ175">
        <f t="shared" si="256"/>
        <v>0.47846215418882815</v>
      </c>
      <c r="FK175">
        <f t="shared" si="257"/>
        <v>0.18360401027891857</v>
      </c>
      <c r="FL175">
        <f t="shared" si="258"/>
        <v>0.2177411783620806</v>
      </c>
      <c r="FM175">
        <f t="shared" si="259"/>
        <v>0</v>
      </c>
      <c r="FN175">
        <f t="shared" si="260"/>
        <v>0.20135792079033082</v>
      </c>
      <c r="FO175">
        <f t="shared" si="261"/>
        <v>0</v>
      </c>
      <c r="FP175">
        <f t="shared" si="262"/>
        <v>0</v>
      </c>
      <c r="FQ175">
        <f t="shared" si="263"/>
        <v>0</v>
      </c>
      <c r="FR175">
        <f t="shared" si="264"/>
        <v>0</v>
      </c>
      <c r="FS175">
        <f t="shared" si="265"/>
        <v>0</v>
      </c>
      <c r="FT175">
        <f t="shared" si="266"/>
        <v>0.23304379898941599</v>
      </c>
    </row>
    <row r="176" spans="1:176">
      <c r="A176" t="s">
        <v>112</v>
      </c>
      <c r="B176" t="s">
        <v>229</v>
      </c>
      <c r="C176" t="s">
        <v>111</v>
      </c>
      <c r="D176" s="25" t="s">
        <v>357</v>
      </c>
      <c r="E176" s="25" t="s">
        <v>258</v>
      </c>
      <c r="F176">
        <v>0</v>
      </c>
      <c r="G176">
        <v>9.7400742644958599E-2</v>
      </c>
      <c r="H176">
        <v>0.13710368466152531</v>
      </c>
      <c r="I176">
        <v>5.3149083178315173E-3</v>
      </c>
      <c r="J176">
        <v>5.1413881748071967E-2</v>
      </c>
      <c r="K176">
        <v>1.1425307055127105E-2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1.1425307055127105E-2</v>
      </c>
      <c r="Y176">
        <v>2.285061411025421E-2</v>
      </c>
      <c r="Z176">
        <v>2.285061411025421E-2</v>
      </c>
      <c r="AA176">
        <v>0</v>
      </c>
      <c r="AB176">
        <v>0</v>
      </c>
      <c r="AC176">
        <v>0</v>
      </c>
      <c r="AD176">
        <v>3.4275921165381314E-2</v>
      </c>
      <c r="AE176">
        <v>1.713796058269066E-2</v>
      </c>
      <c r="AF176">
        <v>3.4275921165381314E-2</v>
      </c>
      <c r="AG176">
        <v>0</v>
      </c>
      <c r="AH176">
        <v>0</v>
      </c>
      <c r="AI176">
        <v>2.8563267637817764E-2</v>
      </c>
      <c r="AJ176">
        <v>7.4264495858326188E-2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6.2839188803199067E-2</v>
      </c>
      <c r="AQ176">
        <v>2.285061411025421E-2</v>
      </c>
      <c r="AR176">
        <v>0</v>
      </c>
      <c r="AS176">
        <v>5.7126535275635526E-3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5.7126535275635526E-3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2.285061411025421E-2</v>
      </c>
      <c r="BU176">
        <v>0</v>
      </c>
      <c r="BV176">
        <v>0</v>
      </c>
      <c r="BW176">
        <v>5.7126535275635526E-3</v>
      </c>
      <c r="BX176">
        <v>0.33133390459868595</v>
      </c>
      <c r="BY176">
        <v>0</v>
      </c>
      <c r="BZ176" s="27">
        <f t="shared" si="178"/>
        <v>2</v>
      </c>
      <c r="CA176">
        <f t="shared" si="179"/>
        <v>13</v>
      </c>
      <c r="CB176">
        <f t="shared" si="180"/>
        <v>15</v>
      </c>
      <c r="CC176">
        <f>[1]!shannonweaver(J176:BT176)</f>
        <v>2.4869061214979431</v>
      </c>
      <c r="CD176">
        <f t="shared" si="181"/>
        <v>0.91833826436664334</v>
      </c>
      <c r="CI176">
        <v>1</v>
      </c>
      <c r="CL176">
        <v>1</v>
      </c>
      <c r="CN176">
        <f t="shared" si="182"/>
        <v>16</v>
      </c>
      <c r="CO176">
        <f t="shared" si="183"/>
        <v>0.23981933562431543</v>
      </c>
      <c r="CP176">
        <f t="shared" si="184"/>
        <v>0</v>
      </c>
      <c r="CQ176">
        <f t="shared" si="185"/>
        <v>9.7400742644958599E-2</v>
      </c>
      <c r="CR176">
        <f t="shared" si="186"/>
        <v>0.14241859297935683</v>
      </c>
      <c r="CS176">
        <f t="shared" si="187"/>
        <v>5.1413881748071967E-2</v>
      </c>
      <c r="CT176">
        <f t="shared" si="188"/>
        <v>1.1425307055127105E-2</v>
      </c>
      <c r="CU176">
        <f t="shared" si="189"/>
        <v>0</v>
      </c>
      <c r="CV176">
        <f t="shared" si="190"/>
        <v>0</v>
      </c>
      <c r="CW176">
        <f t="shared" si="191"/>
        <v>0</v>
      </c>
      <c r="CX176">
        <f t="shared" si="192"/>
        <v>0</v>
      </c>
      <c r="CY176">
        <f t="shared" si="193"/>
        <v>9.1402456441016827E-2</v>
      </c>
      <c r="CZ176">
        <f t="shared" si="194"/>
        <v>0</v>
      </c>
      <c r="DA176">
        <f t="shared" si="195"/>
        <v>5.1413881748071974E-2</v>
      </c>
      <c r="DB176">
        <f t="shared" si="196"/>
        <v>2.8563267637817764E-2</v>
      </c>
      <c r="DC176">
        <f t="shared" si="197"/>
        <v>7.4264495858326188E-2</v>
      </c>
      <c r="DD176">
        <f t="shared" si="198"/>
        <v>0</v>
      </c>
      <c r="DE176">
        <f t="shared" si="199"/>
        <v>0</v>
      </c>
      <c r="DF176">
        <f t="shared" si="200"/>
        <v>0.19218574295092988</v>
      </c>
      <c r="DG176">
        <f t="shared" si="201"/>
        <v>0</v>
      </c>
      <c r="DH176">
        <f t="shared" si="202"/>
        <v>0</v>
      </c>
      <c r="DI176">
        <f t="shared" si="203"/>
        <v>0</v>
      </c>
      <c r="DJ176">
        <f t="shared" si="204"/>
        <v>0</v>
      </c>
      <c r="DK176">
        <f t="shared" si="205"/>
        <v>0</v>
      </c>
      <c r="DL176">
        <f t="shared" si="206"/>
        <v>0</v>
      </c>
      <c r="DM176">
        <f t="shared" si="207"/>
        <v>5.7126535275635526E-3</v>
      </c>
      <c r="DN176">
        <f t="shared" si="208"/>
        <v>6.2839188803199067E-2</v>
      </c>
      <c r="DO176">
        <f t="shared" si="209"/>
        <v>0.36560982576406731</v>
      </c>
      <c r="DP176">
        <f t="shared" si="210"/>
        <v>0.42844901456726636</v>
      </c>
      <c r="DQ176">
        <f t="shared" si="211"/>
        <v>8</v>
      </c>
      <c r="DR176" s="50">
        <f t="shared" si="212"/>
        <v>1.2809915213376395</v>
      </c>
      <c r="DS176" s="50">
        <f t="shared" si="213"/>
        <v>0.51176115118788335</v>
      </c>
      <c r="DT176">
        <f t="shared" si="214"/>
        <v>0</v>
      </c>
      <c r="DU176">
        <f t="shared" si="215"/>
        <v>0.31739308711216752</v>
      </c>
      <c r="DV176">
        <f t="shared" si="216"/>
        <v>0.38696965488199614</v>
      </c>
      <c r="DW176">
        <f t="shared" si="217"/>
        <v>0.22873565744885513</v>
      </c>
      <c r="DX176">
        <f t="shared" si="218"/>
        <v>0.10709382199364036</v>
      </c>
      <c r="DY176">
        <f t="shared" si="219"/>
        <v>0</v>
      </c>
      <c r="DZ176">
        <f t="shared" si="220"/>
        <v>0</v>
      </c>
      <c r="EA176">
        <f t="shared" si="221"/>
        <v>0</v>
      </c>
      <c r="EB176">
        <f t="shared" si="222"/>
        <v>0</v>
      </c>
      <c r="EC176">
        <f t="shared" si="223"/>
        <v>0.30713441168659805</v>
      </c>
      <c r="ED176">
        <f t="shared" si="224"/>
        <v>0</v>
      </c>
      <c r="EE176">
        <f t="shared" si="225"/>
        <v>0.22873565744885513</v>
      </c>
      <c r="EF176">
        <f t="shared" si="226"/>
        <v>0.16982179358594862</v>
      </c>
      <c r="EG176">
        <f t="shared" si="227"/>
        <v>0.27600613559327714</v>
      </c>
      <c r="EH176">
        <f t="shared" si="228"/>
        <v>0</v>
      </c>
      <c r="EI176">
        <f t="shared" si="229"/>
        <v>0</v>
      </c>
      <c r="EJ176">
        <f t="shared" si="230"/>
        <v>0.45380651937586147</v>
      </c>
      <c r="EK176">
        <f t="shared" si="231"/>
        <v>0</v>
      </c>
      <c r="EL176">
        <f t="shared" si="232"/>
        <v>0</v>
      </c>
      <c r="EM176">
        <f t="shared" si="233"/>
        <v>0</v>
      </c>
      <c r="EN176">
        <f t="shared" si="234"/>
        <v>0</v>
      </c>
      <c r="EO176">
        <f t="shared" si="235"/>
        <v>0</v>
      </c>
      <c r="EP176">
        <f t="shared" si="236"/>
        <v>0</v>
      </c>
      <c r="EQ176">
        <f t="shared" si="237"/>
        <v>7.5654245944941717E-2</v>
      </c>
      <c r="ER176">
        <f t="shared" si="238"/>
        <v>0.25337999578379455</v>
      </c>
      <c r="ES176">
        <f t="shared" si="239"/>
        <v>0.64933488349904578</v>
      </c>
      <c r="ET176">
        <f t="shared" si="240"/>
        <v>0.71360069415849148</v>
      </c>
      <c r="EU176" s="27">
        <f t="shared" si="241"/>
        <v>0</v>
      </c>
      <c r="EV176">
        <f t="shared" si="242"/>
        <v>9.7400742644958599E-2</v>
      </c>
      <c r="EW176">
        <f t="shared" si="243"/>
        <v>0.14241859297935683</v>
      </c>
      <c r="EX176">
        <f t="shared" si="244"/>
        <v>6.2839188803199067E-2</v>
      </c>
      <c r="EY176">
        <f t="shared" si="245"/>
        <v>0.11425307055127104</v>
      </c>
      <c r="EZ176">
        <f t="shared" si="246"/>
        <v>0</v>
      </c>
      <c r="FA176">
        <f t="shared" si="247"/>
        <v>5.1413881748071974E-2</v>
      </c>
      <c r="FB176">
        <f t="shared" si="248"/>
        <v>0</v>
      </c>
      <c r="FC176">
        <f t="shared" si="249"/>
        <v>0</v>
      </c>
      <c r="FD176">
        <f t="shared" si="250"/>
        <v>0</v>
      </c>
      <c r="FE176">
        <f t="shared" si="251"/>
        <v>5.7126535275635526E-3</v>
      </c>
      <c r="FF176">
        <f t="shared" si="252"/>
        <v>2.8563267637817764E-2</v>
      </c>
      <c r="FG176">
        <f t="shared" si="253"/>
        <v>0.16566695229934303</v>
      </c>
      <c r="FH176" s="27">
        <f t="shared" si="254"/>
        <v>0</v>
      </c>
      <c r="FI176">
        <f t="shared" si="255"/>
        <v>0.31739308711216752</v>
      </c>
      <c r="FJ176">
        <f t="shared" si="256"/>
        <v>0.38696965488199614</v>
      </c>
      <c r="FK176">
        <f t="shared" si="257"/>
        <v>0.25337999578379455</v>
      </c>
      <c r="FL176">
        <f t="shared" si="258"/>
        <v>0.34480527265107519</v>
      </c>
      <c r="FM176">
        <f t="shared" si="259"/>
        <v>0</v>
      </c>
      <c r="FN176">
        <f t="shared" si="260"/>
        <v>0.22873565744885513</v>
      </c>
      <c r="FO176">
        <f t="shared" si="261"/>
        <v>0</v>
      </c>
      <c r="FP176">
        <f t="shared" si="262"/>
        <v>0</v>
      </c>
      <c r="FQ176">
        <f t="shared" si="263"/>
        <v>0</v>
      </c>
      <c r="FR176">
        <f t="shared" si="264"/>
        <v>7.5654245944941717E-2</v>
      </c>
      <c r="FS176">
        <f t="shared" si="265"/>
        <v>0.16982179358594862</v>
      </c>
      <c r="FT176">
        <f t="shared" si="266"/>
        <v>0.41919146317500433</v>
      </c>
    </row>
    <row r="177" spans="1:176">
      <c r="A177" t="s">
        <v>113</v>
      </c>
      <c r="B177" t="s">
        <v>229</v>
      </c>
      <c r="C177" t="s">
        <v>111</v>
      </c>
      <c r="D177" s="25" t="s">
        <v>357</v>
      </c>
      <c r="E177" s="25" t="s">
        <v>258</v>
      </c>
      <c r="F177">
        <v>0</v>
      </c>
      <c r="G177">
        <v>8.7757651467832612E-2</v>
      </c>
      <c r="H177">
        <v>0.1686445971267958</v>
      </c>
      <c r="I177">
        <v>5.3149083178315173E-3</v>
      </c>
      <c r="J177">
        <v>3.7476577139287946E-2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6.8707058088694581E-2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3.1230480949406624E-2</v>
      </c>
      <c r="AE177">
        <v>4.3722673329169272E-2</v>
      </c>
      <c r="AF177">
        <v>1.8738288569643977E-2</v>
      </c>
      <c r="AG177">
        <v>1.2492192379762651E-2</v>
      </c>
      <c r="AH177">
        <v>0</v>
      </c>
      <c r="AI177">
        <v>0</v>
      </c>
      <c r="AJ177">
        <v>9.3691442848219883E-2</v>
      </c>
      <c r="AK177">
        <v>0</v>
      </c>
      <c r="AL177">
        <v>1.2492192379762651E-2</v>
      </c>
      <c r="AM177">
        <v>0</v>
      </c>
      <c r="AN177">
        <v>0</v>
      </c>
      <c r="AO177">
        <v>0</v>
      </c>
      <c r="AP177">
        <v>8.7445346658338557E-2</v>
      </c>
      <c r="AQ177">
        <v>1.9050593379138045E-2</v>
      </c>
      <c r="AR177">
        <v>0</v>
      </c>
      <c r="AS177">
        <v>0</v>
      </c>
      <c r="AT177">
        <v>0</v>
      </c>
      <c r="AU177">
        <v>1.2492192379762651E-2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1.2492192379762651E-2</v>
      </c>
      <c r="BU177">
        <v>0</v>
      </c>
      <c r="BV177">
        <v>0</v>
      </c>
      <c r="BW177">
        <v>6.2460961898813255E-3</v>
      </c>
      <c r="BX177">
        <v>0.287320424734541</v>
      </c>
      <c r="BY177">
        <v>0</v>
      </c>
      <c r="BZ177" s="27">
        <f t="shared" si="178"/>
        <v>1</v>
      </c>
      <c r="CA177">
        <f t="shared" si="179"/>
        <v>11</v>
      </c>
      <c r="CB177">
        <f t="shared" si="180"/>
        <v>12</v>
      </c>
      <c r="CC177">
        <f>[1]!shannonweaver(J177:BT177)</f>
        <v>2.2148243444479232</v>
      </c>
      <c r="CD177">
        <f t="shared" si="181"/>
        <v>0.89131088471145614</v>
      </c>
      <c r="CN177">
        <f t="shared" si="182"/>
        <v>12</v>
      </c>
      <c r="CO177">
        <f t="shared" si="183"/>
        <v>0.26171715691245989</v>
      </c>
      <c r="CP177">
        <f t="shared" si="184"/>
        <v>0</v>
      </c>
      <c r="CQ177">
        <f t="shared" si="185"/>
        <v>8.7757651467832612E-2</v>
      </c>
      <c r="CR177">
        <f t="shared" si="186"/>
        <v>0.17395950544462732</v>
      </c>
      <c r="CS177">
        <f t="shared" si="187"/>
        <v>3.7476577139287946E-2</v>
      </c>
      <c r="CT177">
        <f t="shared" si="188"/>
        <v>0</v>
      </c>
      <c r="CU177">
        <f t="shared" si="189"/>
        <v>0</v>
      </c>
      <c r="CV177">
        <f t="shared" si="190"/>
        <v>0</v>
      </c>
      <c r="CW177">
        <f t="shared" si="191"/>
        <v>0</v>
      </c>
      <c r="CX177">
        <f t="shared" si="192"/>
        <v>0</v>
      </c>
      <c r="CY177">
        <f t="shared" si="193"/>
        <v>9.9937539038101209E-2</v>
      </c>
      <c r="CZ177">
        <f t="shared" si="194"/>
        <v>0</v>
      </c>
      <c r="DA177">
        <f t="shared" si="195"/>
        <v>7.4953154278575906E-2</v>
      </c>
      <c r="DB177">
        <f t="shared" si="196"/>
        <v>0</v>
      </c>
      <c r="DC177">
        <f t="shared" si="197"/>
        <v>9.3691442848219883E-2</v>
      </c>
      <c r="DD177">
        <f t="shared" si="198"/>
        <v>0</v>
      </c>
      <c r="DE177">
        <f t="shared" si="199"/>
        <v>1.2492192379762651E-2</v>
      </c>
      <c r="DF177">
        <f t="shared" si="200"/>
        <v>0.23149594003747659</v>
      </c>
      <c r="DG177">
        <f t="shared" si="201"/>
        <v>0</v>
      </c>
      <c r="DH177">
        <f t="shared" si="202"/>
        <v>0</v>
      </c>
      <c r="DI177">
        <f t="shared" si="203"/>
        <v>1.2492192379762651E-2</v>
      </c>
      <c r="DJ177">
        <f t="shared" si="204"/>
        <v>0</v>
      </c>
      <c r="DK177">
        <f t="shared" si="205"/>
        <v>0</v>
      </c>
      <c r="DL177">
        <f t="shared" si="206"/>
        <v>0</v>
      </c>
      <c r="DM177">
        <f t="shared" si="207"/>
        <v>0</v>
      </c>
      <c r="DN177">
        <f t="shared" si="208"/>
        <v>3.7476577139287946E-2</v>
      </c>
      <c r="DO177">
        <f t="shared" si="209"/>
        <v>0.41255465334166153</v>
      </c>
      <c r="DP177">
        <f t="shared" si="210"/>
        <v>0.4500312304809494</v>
      </c>
      <c r="DQ177">
        <f t="shared" si="211"/>
        <v>7</v>
      </c>
      <c r="DR177" s="50">
        <f t="shared" si="212"/>
        <v>1.2348313794707666</v>
      </c>
      <c r="DS177" s="50">
        <f t="shared" si="213"/>
        <v>0.53702611069537609</v>
      </c>
      <c r="DT177">
        <f t="shared" si="214"/>
        <v>0</v>
      </c>
      <c r="DU177">
        <f t="shared" si="215"/>
        <v>0.30075267365831232</v>
      </c>
      <c r="DV177">
        <f t="shared" si="216"/>
        <v>0.43023514574976562</v>
      </c>
      <c r="DW177">
        <f t="shared" si="217"/>
        <v>0.19481871270128642</v>
      </c>
      <c r="DX177">
        <f t="shared" si="218"/>
        <v>0</v>
      </c>
      <c r="DY177">
        <f t="shared" si="219"/>
        <v>0</v>
      </c>
      <c r="DZ177">
        <f t="shared" si="220"/>
        <v>0</v>
      </c>
      <c r="EA177">
        <f t="shared" si="221"/>
        <v>0</v>
      </c>
      <c r="EB177">
        <f t="shared" si="222"/>
        <v>0</v>
      </c>
      <c r="EC177">
        <f t="shared" si="223"/>
        <v>0.32164643833918727</v>
      </c>
      <c r="ED177">
        <f t="shared" si="224"/>
        <v>0</v>
      </c>
      <c r="EE177">
        <f t="shared" si="225"/>
        <v>0.27731657574338975</v>
      </c>
      <c r="EF177">
        <f t="shared" si="226"/>
        <v>0</v>
      </c>
      <c r="EG177">
        <f t="shared" si="227"/>
        <v>0.31108378244005275</v>
      </c>
      <c r="EH177">
        <f t="shared" si="228"/>
        <v>0</v>
      </c>
      <c r="EI177">
        <f t="shared" si="229"/>
        <v>0.11200250019567295</v>
      </c>
      <c r="EJ177">
        <f t="shared" si="230"/>
        <v>0.50195494824614695</v>
      </c>
      <c r="EK177">
        <f t="shared" si="231"/>
        <v>0</v>
      </c>
      <c r="EL177">
        <f t="shared" si="232"/>
        <v>0</v>
      </c>
      <c r="EM177">
        <f t="shared" si="233"/>
        <v>0.11200250019567295</v>
      </c>
      <c r="EN177">
        <f t="shared" si="234"/>
        <v>0</v>
      </c>
      <c r="EO177">
        <f t="shared" si="235"/>
        <v>0</v>
      </c>
      <c r="EP177">
        <f t="shared" si="236"/>
        <v>0</v>
      </c>
      <c r="EQ177">
        <f t="shared" si="237"/>
        <v>0</v>
      </c>
      <c r="ER177">
        <f t="shared" si="238"/>
        <v>0.19481871270128642</v>
      </c>
      <c r="ES177">
        <f t="shared" si="239"/>
        <v>0.69750078871513499</v>
      </c>
      <c r="ET177">
        <f t="shared" si="240"/>
        <v>0.73534584053201679</v>
      </c>
      <c r="EU177" s="27">
        <f t="shared" si="241"/>
        <v>0</v>
      </c>
      <c r="EV177">
        <f t="shared" si="242"/>
        <v>8.7757651467832612E-2</v>
      </c>
      <c r="EW177">
        <f t="shared" si="243"/>
        <v>0.17395950544462732</v>
      </c>
      <c r="EX177">
        <f t="shared" si="244"/>
        <v>3.7476577139287946E-2</v>
      </c>
      <c r="EY177">
        <f t="shared" si="245"/>
        <v>0.11242973141786386</v>
      </c>
      <c r="EZ177">
        <f t="shared" si="246"/>
        <v>0</v>
      </c>
      <c r="FA177">
        <f t="shared" si="247"/>
        <v>7.4953154278575906E-2</v>
      </c>
      <c r="FB177">
        <f t="shared" si="248"/>
        <v>0</v>
      </c>
      <c r="FC177">
        <f t="shared" si="249"/>
        <v>0</v>
      </c>
      <c r="FD177">
        <f t="shared" si="250"/>
        <v>0</v>
      </c>
      <c r="FE177">
        <f t="shared" si="251"/>
        <v>0</v>
      </c>
      <c r="FF177">
        <f t="shared" si="252"/>
        <v>0</v>
      </c>
      <c r="FG177">
        <f t="shared" si="253"/>
        <v>0.22517176764522182</v>
      </c>
      <c r="FH177" s="27">
        <f t="shared" si="254"/>
        <v>0</v>
      </c>
      <c r="FI177">
        <f t="shared" si="255"/>
        <v>0.30075267365831232</v>
      </c>
      <c r="FJ177">
        <f t="shared" si="256"/>
        <v>0.43023514574976562</v>
      </c>
      <c r="FK177">
        <f t="shared" si="257"/>
        <v>0.19481871270128642</v>
      </c>
      <c r="FL177">
        <f t="shared" si="258"/>
        <v>0.34192940944483924</v>
      </c>
      <c r="FM177">
        <f t="shared" si="259"/>
        <v>0</v>
      </c>
      <c r="FN177">
        <f t="shared" si="260"/>
        <v>0.27731657574338975</v>
      </c>
      <c r="FO177">
        <f t="shared" si="261"/>
        <v>0</v>
      </c>
      <c r="FP177">
        <f t="shared" si="262"/>
        <v>0</v>
      </c>
      <c r="FQ177">
        <f t="shared" si="263"/>
        <v>0</v>
      </c>
      <c r="FR177">
        <f t="shared" si="264"/>
        <v>0</v>
      </c>
      <c r="FS177">
        <f t="shared" si="265"/>
        <v>0</v>
      </c>
      <c r="FT177">
        <f t="shared" si="266"/>
        <v>0.49442168581840967</v>
      </c>
    </row>
    <row r="178" spans="1:176">
      <c r="A178" t="s">
        <v>114</v>
      </c>
      <c r="B178" t="s">
        <v>229</v>
      </c>
      <c r="C178" t="s">
        <v>111</v>
      </c>
      <c r="D178" s="25" t="s">
        <v>357</v>
      </c>
      <c r="E178" s="25" t="s">
        <v>258</v>
      </c>
      <c r="F178">
        <v>6.2500000000000003E-3</v>
      </c>
      <c r="G178">
        <v>7.4999999999999997E-2</v>
      </c>
      <c r="H178">
        <v>0.2</v>
      </c>
      <c r="I178">
        <v>5.3149083178315173E-3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1.8749999999999999E-2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0.19375000000000001</v>
      </c>
      <c r="AE178">
        <v>6.8750000000000006E-2</v>
      </c>
      <c r="AF178">
        <v>3.7499999999999999E-2</v>
      </c>
      <c r="AG178">
        <v>0</v>
      </c>
      <c r="AH178">
        <v>0</v>
      </c>
      <c r="AI178">
        <v>0</v>
      </c>
      <c r="AJ178">
        <v>3.7499999999999999E-2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7.4999999999999997E-2</v>
      </c>
      <c r="AQ178">
        <v>0.05</v>
      </c>
      <c r="AR178">
        <v>0</v>
      </c>
      <c r="AS178">
        <v>0</v>
      </c>
      <c r="AT178">
        <v>0</v>
      </c>
      <c r="AU178">
        <v>6.2500000000000003E-3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1.8749999999999999E-2</v>
      </c>
      <c r="BX178">
        <v>0.21249999999999999</v>
      </c>
      <c r="BY178">
        <v>0</v>
      </c>
      <c r="BZ178" s="27">
        <f t="shared" si="178"/>
        <v>0</v>
      </c>
      <c r="CA178">
        <f t="shared" si="179"/>
        <v>8</v>
      </c>
      <c r="CB178">
        <f t="shared" si="180"/>
        <v>8</v>
      </c>
      <c r="CC178">
        <f>[1]!shannonweaver(J178:BT178)</f>
        <v>1.7402753142862932</v>
      </c>
      <c r="CD178">
        <f t="shared" si="181"/>
        <v>0.83689552190077254</v>
      </c>
      <c r="CK178">
        <v>1</v>
      </c>
      <c r="CL178">
        <v>1</v>
      </c>
      <c r="CN178">
        <f t="shared" si="182"/>
        <v>9</v>
      </c>
      <c r="CO178">
        <f t="shared" si="183"/>
        <v>0.28656490831783149</v>
      </c>
      <c r="CP178">
        <f t="shared" si="184"/>
        <v>6.2500000000000003E-3</v>
      </c>
      <c r="CQ178">
        <f t="shared" si="185"/>
        <v>7.4999999999999997E-2</v>
      </c>
      <c r="CR178">
        <f t="shared" si="186"/>
        <v>0.20531490831783153</v>
      </c>
      <c r="CS178">
        <f t="shared" si="187"/>
        <v>0</v>
      </c>
      <c r="CT178">
        <f t="shared" si="188"/>
        <v>0</v>
      </c>
      <c r="CU178">
        <f t="shared" si="189"/>
        <v>0</v>
      </c>
      <c r="CV178">
        <f t="shared" si="190"/>
        <v>0</v>
      </c>
      <c r="CW178">
        <f t="shared" si="191"/>
        <v>0</v>
      </c>
      <c r="CX178">
        <f t="shared" si="192"/>
        <v>0</v>
      </c>
      <c r="CY178">
        <f t="shared" si="193"/>
        <v>0.21249999999999999</v>
      </c>
      <c r="CZ178">
        <f t="shared" si="194"/>
        <v>0</v>
      </c>
      <c r="DA178">
        <f t="shared" si="195"/>
        <v>0.10625000000000001</v>
      </c>
      <c r="DB178">
        <f t="shared" si="196"/>
        <v>0</v>
      </c>
      <c r="DC178">
        <f t="shared" si="197"/>
        <v>3.7499999999999999E-2</v>
      </c>
      <c r="DD178">
        <f t="shared" si="198"/>
        <v>0</v>
      </c>
      <c r="DE178">
        <f t="shared" si="199"/>
        <v>0</v>
      </c>
      <c r="DF178">
        <f t="shared" si="200"/>
        <v>0.30147058823529416</v>
      </c>
      <c r="DG178">
        <f t="shared" si="201"/>
        <v>0</v>
      </c>
      <c r="DH178">
        <f t="shared" si="202"/>
        <v>0</v>
      </c>
      <c r="DI178">
        <f t="shared" si="203"/>
        <v>6.2500000000000003E-3</v>
      </c>
      <c r="DJ178">
        <f t="shared" si="204"/>
        <v>0</v>
      </c>
      <c r="DK178">
        <f t="shared" si="205"/>
        <v>0</v>
      </c>
      <c r="DL178">
        <f t="shared" si="206"/>
        <v>0</v>
      </c>
      <c r="DM178">
        <f t="shared" si="207"/>
        <v>0</v>
      </c>
      <c r="DN178">
        <f t="shared" si="208"/>
        <v>0</v>
      </c>
      <c r="DO178">
        <f t="shared" si="209"/>
        <v>0.48749999999999993</v>
      </c>
      <c r="DP178">
        <f t="shared" si="210"/>
        <v>0.48749999999999993</v>
      </c>
      <c r="DQ178">
        <f t="shared" si="211"/>
        <v>5</v>
      </c>
      <c r="DR178" s="50">
        <f t="shared" si="212"/>
        <v>1.1550618489232238</v>
      </c>
      <c r="DS178" s="50">
        <f t="shared" si="213"/>
        <v>0.56488368855342919</v>
      </c>
      <c r="DT178">
        <f t="shared" si="214"/>
        <v>7.9139524962410598E-2</v>
      </c>
      <c r="DU178">
        <f t="shared" si="215"/>
        <v>0.27740551649003575</v>
      </c>
      <c r="DV178">
        <f t="shared" si="216"/>
        <v>0.47025865802526251</v>
      </c>
      <c r="DW178">
        <f t="shared" si="217"/>
        <v>0</v>
      </c>
      <c r="DX178">
        <f t="shared" si="218"/>
        <v>0</v>
      </c>
      <c r="DY178">
        <f t="shared" si="219"/>
        <v>0</v>
      </c>
      <c r="DZ178">
        <f t="shared" si="220"/>
        <v>0</v>
      </c>
      <c r="EA178">
        <f t="shared" si="221"/>
        <v>0</v>
      </c>
      <c r="EB178">
        <f t="shared" si="222"/>
        <v>0</v>
      </c>
      <c r="EC178">
        <f t="shared" si="223"/>
        <v>0.47909608937313708</v>
      </c>
      <c r="ED178">
        <f t="shared" si="224"/>
        <v>0</v>
      </c>
      <c r="EE178">
        <f t="shared" si="225"/>
        <v>0.33202713862137512</v>
      </c>
      <c r="EF178">
        <f t="shared" si="226"/>
        <v>0</v>
      </c>
      <c r="EG178">
        <f t="shared" si="227"/>
        <v>0.1948803663987374</v>
      </c>
      <c r="EH178">
        <f t="shared" si="228"/>
        <v>0</v>
      </c>
      <c r="EI178">
        <f t="shared" si="229"/>
        <v>0</v>
      </c>
      <c r="EJ178">
        <f t="shared" si="230"/>
        <v>0.58124316436080825</v>
      </c>
      <c r="EK178">
        <f t="shared" si="231"/>
        <v>0</v>
      </c>
      <c r="EL178">
        <f t="shared" si="232"/>
        <v>0</v>
      </c>
      <c r="EM178">
        <f t="shared" si="233"/>
        <v>7.9139524962410598E-2</v>
      </c>
      <c r="EN178">
        <f t="shared" si="234"/>
        <v>0</v>
      </c>
      <c r="EO178">
        <f t="shared" si="235"/>
        <v>0</v>
      </c>
      <c r="EP178">
        <f t="shared" si="236"/>
        <v>0</v>
      </c>
      <c r="EQ178">
        <f t="shared" si="237"/>
        <v>0</v>
      </c>
      <c r="ER178">
        <f t="shared" si="238"/>
        <v>0</v>
      </c>
      <c r="ES178">
        <f t="shared" si="239"/>
        <v>0.77289686094776766</v>
      </c>
      <c r="ET178">
        <f t="shared" si="240"/>
        <v>0.77289686094776766</v>
      </c>
      <c r="EU178" s="27">
        <f t="shared" si="241"/>
        <v>6.2500000000000003E-3</v>
      </c>
      <c r="EV178">
        <f t="shared" si="242"/>
        <v>7.4999999999999997E-2</v>
      </c>
      <c r="EW178">
        <f t="shared" si="243"/>
        <v>0.20531490831783153</v>
      </c>
      <c r="EX178">
        <f t="shared" si="244"/>
        <v>0</v>
      </c>
      <c r="EY178">
        <f t="shared" si="245"/>
        <v>0.21249999999999999</v>
      </c>
      <c r="EZ178">
        <f t="shared" si="246"/>
        <v>0</v>
      </c>
      <c r="FA178">
        <f t="shared" si="247"/>
        <v>0.10625000000000001</v>
      </c>
      <c r="FB178">
        <f t="shared" si="248"/>
        <v>0</v>
      </c>
      <c r="FC178">
        <f t="shared" si="249"/>
        <v>0</v>
      </c>
      <c r="FD178">
        <f t="shared" si="250"/>
        <v>0</v>
      </c>
      <c r="FE178">
        <f t="shared" si="251"/>
        <v>0</v>
      </c>
      <c r="FF178">
        <f t="shared" si="252"/>
        <v>0</v>
      </c>
      <c r="FG178">
        <f t="shared" si="253"/>
        <v>0.16874999999999998</v>
      </c>
      <c r="FH178" s="27">
        <f t="shared" si="254"/>
        <v>7.9139524962410598E-2</v>
      </c>
      <c r="FI178">
        <f t="shared" si="255"/>
        <v>0.27740551649003575</v>
      </c>
      <c r="FJ178">
        <f t="shared" si="256"/>
        <v>0.47025865802526251</v>
      </c>
      <c r="FK178">
        <f t="shared" si="257"/>
        <v>0</v>
      </c>
      <c r="FL178">
        <f t="shared" si="258"/>
        <v>0.47909608937313708</v>
      </c>
      <c r="FM178">
        <f t="shared" si="259"/>
        <v>0</v>
      </c>
      <c r="FN178">
        <f t="shared" si="260"/>
        <v>0.33202713862137512</v>
      </c>
      <c r="FO178">
        <f t="shared" si="261"/>
        <v>0</v>
      </c>
      <c r="FP178">
        <f t="shared" si="262"/>
        <v>0</v>
      </c>
      <c r="FQ178">
        <f t="shared" si="263"/>
        <v>0</v>
      </c>
      <c r="FR178">
        <f t="shared" si="264"/>
        <v>0</v>
      </c>
      <c r="FS178">
        <f t="shared" si="265"/>
        <v>0</v>
      </c>
      <c r="FT178">
        <f t="shared" si="266"/>
        <v>0.42332248166090575</v>
      </c>
    </row>
    <row r="179" spans="1:176">
      <c r="A179" t="s">
        <v>32</v>
      </c>
      <c r="B179" t="s">
        <v>229</v>
      </c>
      <c r="C179" t="s">
        <v>111</v>
      </c>
      <c r="D179" s="25" t="s">
        <v>357</v>
      </c>
      <c r="E179" s="25" t="s">
        <v>258</v>
      </c>
      <c r="F179">
        <v>0</v>
      </c>
      <c r="G179">
        <v>7.1895424836601302E-2</v>
      </c>
      <c r="H179">
        <v>0.14379084967320263</v>
      </c>
      <c r="I179">
        <v>5.3149083178315173E-3</v>
      </c>
      <c r="J179">
        <v>1.9607843137254905E-2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7.1895424836601302E-2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5.8823529411764698E-2</v>
      </c>
      <c r="AE179">
        <v>3.2679738562091505E-2</v>
      </c>
      <c r="AF179">
        <v>3.9215686274509803E-2</v>
      </c>
      <c r="AG179">
        <v>3.2679738562091505E-2</v>
      </c>
      <c r="AH179">
        <v>0</v>
      </c>
      <c r="AI179">
        <v>0</v>
      </c>
      <c r="AJ179">
        <v>4.5751633986928102E-2</v>
      </c>
      <c r="AK179">
        <v>0</v>
      </c>
      <c r="AL179">
        <v>6.5359477124183009E-3</v>
      </c>
      <c r="AM179">
        <v>0</v>
      </c>
      <c r="AN179">
        <v>0</v>
      </c>
      <c r="AO179">
        <v>0</v>
      </c>
      <c r="AP179">
        <v>0.15686274509803927</v>
      </c>
      <c r="AQ179">
        <v>1.9607843137254905E-2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6.5359477124183009E-3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6.5359477124183009E-3</v>
      </c>
      <c r="BX179">
        <v>0.28758169934640521</v>
      </c>
      <c r="BY179">
        <v>0</v>
      </c>
      <c r="BZ179" s="27">
        <f t="shared" si="178"/>
        <v>1</v>
      </c>
      <c r="CA179">
        <f t="shared" si="179"/>
        <v>10</v>
      </c>
      <c r="CB179">
        <f t="shared" si="180"/>
        <v>11</v>
      </c>
      <c r="CC179">
        <f>[1]!shannonweaver(J179:BT179)</f>
        <v>2.0577128889994576</v>
      </c>
      <c r="CD179">
        <f t="shared" si="181"/>
        <v>0.8581329269639385</v>
      </c>
      <c r="CN179">
        <f t="shared" si="182"/>
        <v>11</v>
      </c>
      <c r="CO179">
        <f t="shared" si="183"/>
        <v>0.22100118282763545</v>
      </c>
      <c r="CP179">
        <f t="shared" si="184"/>
        <v>0</v>
      </c>
      <c r="CQ179">
        <f t="shared" si="185"/>
        <v>7.1895424836601302E-2</v>
      </c>
      <c r="CR179">
        <f t="shared" si="186"/>
        <v>0.14910575799103415</v>
      </c>
      <c r="CS179">
        <f t="shared" si="187"/>
        <v>1.9607843137254905E-2</v>
      </c>
      <c r="CT179">
        <f t="shared" si="188"/>
        <v>0</v>
      </c>
      <c r="CU179">
        <f t="shared" si="189"/>
        <v>0</v>
      </c>
      <c r="CV179">
        <f t="shared" si="190"/>
        <v>0</v>
      </c>
      <c r="CW179">
        <f t="shared" si="191"/>
        <v>0</v>
      </c>
      <c r="CX179">
        <f t="shared" si="192"/>
        <v>0</v>
      </c>
      <c r="CY179">
        <f t="shared" si="193"/>
        <v>0.13071895424836599</v>
      </c>
      <c r="CZ179">
        <f t="shared" si="194"/>
        <v>0</v>
      </c>
      <c r="DA179">
        <f t="shared" si="195"/>
        <v>0.1045751633986928</v>
      </c>
      <c r="DB179">
        <f t="shared" si="196"/>
        <v>0</v>
      </c>
      <c r="DC179">
        <f t="shared" si="197"/>
        <v>4.5751633986928102E-2</v>
      </c>
      <c r="DD179">
        <f t="shared" si="198"/>
        <v>0</v>
      </c>
      <c r="DE179">
        <f t="shared" si="199"/>
        <v>6.5359477124183009E-3</v>
      </c>
      <c r="DF179">
        <f t="shared" si="200"/>
        <v>0.29162210338680938</v>
      </c>
      <c r="DG179">
        <f t="shared" si="201"/>
        <v>0</v>
      </c>
      <c r="DH179">
        <f t="shared" si="202"/>
        <v>0</v>
      </c>
      <c r="DI179">
        <f t="shared" si="203"/>
        <v>0</v>
      </c>
      <c r="DJ179">
        <f t="shared" si="204"/>
        <v>0</v>
      </c>
      <c r="DK179">
        <f t="shared" si="205"/>
        <v>6.5359477124183009E-3</v>
      </c>
      <c r="DL179">
        <f t="shared" si="206"/>
        <v>0</v>
      </c>
      <c r="DM179">
        <f t="shared" si="207"/>
        <v>0</v>
      </c>
      <c r="DN179">
        <f t="shared" si="208"/>
        <v>1.9607843137254905E-2</v>
      </c>
      <c r="DO179">
        <f t="shared" si="209"/>
        <v>0.47058823529411759</v>
      </c>
      <c r="DP179">
        <f t="shared" si="210"/>
        <v>0.49019607843137253</v>
      </c>
      <c r="DQ179">
        <f t="shared" si="211"/>
        <v>7</v>
      </c>
      <c r="DR179" s="50">
        <f t="shared" si="212"/>
        <v>1.1846163706393755</v>
      </c>
      <c r="DS179" s="50">
        <f t="shared" si="213"/>
        <v>0.4894127181665352</v>
      </c>
      <c r="DT179">
        <f t="shared" si="214"/>
        <v>0</v>
      </c>
      <c r="DU179">
        <f t="shared" si="215"/>
        <v>0.27145477337146767</v>
      </c>
      <c r="DV179">
        <f t="shared" si="216"/>
        <v>0.39644568379013745</v>
      </c>
      <c r="DW179">
        <f t="shared" si="217"/>
        <v>0.14048970175352038</v>
      </c>
      <c r="DX179">
        <f t="shared" si="218"/>
        <v>0</v>
      </c>
      <c r="DY179">
        <f t="shared" si="219"/>
        <v>0</v>
      </c>
      <c r="DZ179">
        <f t="shared" si="220"/>
        <v>0</v>
      </c>
      <c r="EA179">
        <f t="shared" si="221"/>
        <v>0</v>
      </c>
      <c r="EB179">
        <f t="shared" si="222"/>
        <v>0</v>
      </c>
      <c r="EC179">
        <f t="shared" si="223"/>
        <v>0.36993063802714349</v>
      </c>
      <c r="ED179">
        <f t="shared" si="224"/>
        <v>0</v>
      </c>
      <c r="EE179">
        <f t="shared" si="225"/>
        <v>0.32930012043493417</v>
      </c>
      <c r="EF179">
        <f t="shared" si="226"/>
        <v>0</v>
      </c>
      <c r="EG179">
        <f t="shared" si="227"/>
        <v>0.21556185735884087</v>
      </c>
      <c r="EH179">
        <f t="shared" si="228"/>
        <v>0</v>
      </c>
      <c r="EI179">
        <f t="shared" si="229"/>
        <v>8.0933535053042155E-2</v>
      </c>
      <c r="EJ179">
        <f t="shared" si="230"/>
        <v>0.57046142533360111</v>
      </c>
      <c r="EK179">
        <f t="shared" si="231"/>
        <v>0</v>
      </c>
      <c r="EL179">
        <f t="shared" si="232"/>
        <v>0</v>
      </c>
      <c r="EM179">
        <f t="shared" si="233"/>
        <v>0</v>
      </c>
      <c r="EN179">
        <f t="shared" si="234"/>
        <v>0</v>
      </c>
      <c r="EO179">
        <f t="shared" si="235"/>
        <v>8.0933535053042155E-2</v>
      </c>
      <c r="EP179">
        <f t="shared" si="236"/>
        <v>0</v>
      </c>
      <c r="EQ179">
        <f t="shared" si="237"/>
        <v>0</v>
      </c>
      <c r="ER179">
        <f t="shared" si="238"/>
        <v>0.14048970175352038</v>
      </c>
      <c r="ES179">
        <f t="shared" si="239"/>
        <v>0.75596941042390753</v>
      </c>
      <c r="ET179">
        <f t="shared" si="240"/>
        <v>0.7755936135052186</v>
      </c>
      <c r="EU179" s="27">
        <f t="shared" si="241"/>
        <v>0</v>
      </c>
      <c r="EV179">
        <f t="shared" si="242"/>
        <v>7.1895424836601302E-2</v>
      </c>
      <c r="EW179">
        <f t="shared" si="243"/>
        <v>0.14910575799103415</v>
      </c>
      <c r="EX179">
        <f t="shared" si="244"/>
        <v>1.9607843137254905E-2</v>
      </c>
      <c r="EY179">
        <f t="shared" si="245"/>
        <v>0.13071895424836599</v>
      </c>
      <c r="EZ179">
        <f t="shared" si="246"/>
        <v>0</v>
      </c>
      <c r="FA179">
        <f t="shared" si="247"/>
        <v>0.1045751633986928</v>
      </c>
      <c r="FB179">
        <f t="shared" si="248"/>
        <v>6.5359477124183009E-3</v>
      </c>
      <c r="FC179">
        <f t="shared" si="249"/>
        <v>0</v>
      </c>
      <c r="FD179">
        <f t="shared" si="250"/>
        <v>6.5359477124183009E-3</v>
      </c>
      <c r="FE179">
        <f t="shared" si="251"/>
        <v>0</v>
      </c>
      <c r="FF179">
        <f t="shared" si="252"/>
        <v>0</v>
      </c>
      <c r="FG179">
        <f t="shared" si="253"/>
        <v>0.22875816993464057</v>
      </c>
      <c r="FH179" s="27">
        <f t="shared" si="254"/>
        <v>0</v>
      </c>
      <c r="FI179">
        <f t="shared" si="255"/>
        <v>0.27145477337146767</v>
      </c>
      <c r="FJ179">
        <f t="shared" si="256"/>
        <v>0.39644568379013745</v>
      </c>
      <c r="FK179">
        <f t="shared" si="257"/>
        <v>0.14048970175352038</v>
      </c>
      <c r="FL179">
        <f t="shared" si="258"/>
        <v>0.36993063802714349</v>
      </c>
      <c r="FM179">
        <f t="shared" si="259"/>
        <v>0</v>
      </c>
      <c r="FN179">
        <f t="shared" si="260"/>
        <v>0.32930012043493417</v>
      </c>
      <c r="FO179">
        <f t="shared" si="261"/>
        <v>8.0933535053042155E-2</v>
      </c>
      <c r="FP179">
        <f t="shared" si="262"/>
        <v>0</v>
      </c>
      <c r="FQ179">
        <f t="shared" si="263"/>
        <v>8.0933535053042155E-2</v>
      </c>
      <c r="FR179">
        <f t="shared" si="264"/>
        <v>0</v>
      </c>
      <c r="FS179">
        <f t="shared" si="265"/>
        <v>0</v>
      </c>
      <c r="FT179">
        <f t="shared" si="266"/>
        <v>0.49870276265111019</v>
      </c>
    </row>
    <row r="180" spans="1:176">
      <c r="A180" t="s">
        <v>33</v>
      </c>
      <c r="B180" t="s">
        <v>229</v>
      </c>
      <c r="C180" t="s">
        <v>111</v>
      </c>
      <c r="D180" s="25" t="s">
        <v>357</v>
      </c>
      <c r="E180" s="25" t="s">
        <v>258</v>
      </c>
      <c r="F180">
        <v>0</v>
      </c>
      <c r="G180">
        <v>0.10303030303030307</v>
      </c>
      <c r="H180">
        <v>0.13333333333333339</v>
      </c>
      <c r="I180">
        <v>5.3149083178315173E-3</v>
      </c>
      <c r="J180">
        <v>4.8484848484848492E-2</v>
      </c>
      <c r="K180">
        <v>1.2121212121212125E-2</v>
      </c>
      <c r="L180">
        <v>0</v>
      </c>
      <c r="M180">
        <v>0</v>
      </c>
      <c r="N180">
        <v>0</v>
      </c>
      <c r="O180">
        <v>6.0606060606060623E-3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0.1515151515151516</v>
      </c>
      <c r="Y180">
        <v>0</v>
      </c>
      <c r="Z180">
        <v>1.8181818181818188E-2</v>
      </c>
      <c r="AA180">
        <v>0</v>
      </c>
      <c r="AB180">
        <v>0</v>
      </c>
      <c r="AC180">
        <v>0</v>
      </c>
      <c r="AD180">
        <v>0</v>
      </c>
      <c r="AE180">
        <v>6.0606060606060615E-2</v>
      </c>
      <c r="AF180">
        <v>3.6363636363636369E-2</v>
      </c>
      <c r="AG180">
        <v>0</v>
      </c>
      <c r="AH180">
        <v>0</v>
      </c>
      <c r="AI180">
        <v>0</v>
      </c>
      <c r="AJ180">
        <v>4.8484848484848492E-2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8.4848484848484881E-2</v>
      </c>
      <c r="AQ180">
        <v>3.0303030303030311E-2</v>
      </c>
      <c r="AR180">
        <v>0</v>
      </c>
      <c r="AS180">
        <v>0</v>
      </c>
      <c r="AT180">
        <v>0</v>
      </c>
      <c r="AU180">
        <v>6.0606060606060623E-3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6.0606060606060623E-3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1.2121212121212125E-2</v>
      </c>
      <c r="BU180">
        <v>0</v>
      </c>
      <c r="BV180">
        <v>6.0606060606060623E-3</v>
      </c>
      <c r="BW180">
        <v>6.0606060606060623E-3</v>
      </c>
      <c r="BX180">
        <v>0.23030303030303037</v>
      </c>
      <c r="BY180">
        <v>0</v>
      </c>
      <c r="BZ180" s="27">
        <f t="shared" si="178"/>
        <v>3</v>
      </c>
      <c r="CA180">
        <f t="shared" si="179"/>
        <v>10</v>
      </c>
      <c r="CB180">
        <f t="shared" si="180"/>
        <v>13</v>
      </c>
      <c r="CC180">
        <f>[1]!shannonweaver(J180:BT180)</f>
        <v>2.1452567637079327</v>
      </c>
      <c r="CD180">
        <f t="shared" si="181"/>
        <v>0.83637392585054282</v>
      </c>
      <c r="CN180">
        <f t="shared" si="182"/>
        <v>13</v>
      </c>
      <c r="CO180">
        <f t="shared" si="183"/>
        <v>0.24167854468146796</v>
      </c>
      <c r="CP180">
        <f t="shared" si="184"/>
        <v>0</v>
      </c>
      <c r="CQ180">
        <f t="shared" si="185"/>
        <v>0.10303030303030307</v>
      </c>
      <c r="CR180">
        <f t="shared" si="186"/>
        <v>0.13864824165116491</v>
      </c>
      <c r="CS180">
        <f t="shared" si="187"/>
        <v>4.8484848484848492E-2</v>
      </c>
      <c r="CT180">
        <f t="shared" si="188"/>
        <v>1.2121212121212125E-2</v>
      </c>
      <c r="CU180">
        <f t="shared" si="189"/>
        <v>0</v>
      </c>
      <c r="CV180">
        <f t="shared" si="190"/>
        <v>6.0606060606060623E-3</v>
      </c>
      <c r="CW180">
        <f t="shared" si="191"/>
        <v>0</v>
      </c>
      <c r="CX180">
        <f t="shared" si="192"/>
        <v>0</v>
      </c>
      <c r="CY180">
        <f t="shared" si="193"/>
        <v>0.16969696969696979</v>
      </c>
      <c r="CZ180">
        <f t="shared" si="194"/>
        <v>0</v>
      </c>
      <c r="DA180">
        <f t="shared" si="195"/>
        <v>9.6969696969696983E-2</v>
      </c>
      <c r="DB180">
        <f t="shared" si="196"/>
        <v>0</v>
      </c>
      <c r="DC180">
        <f t="shared" si="197"/>
        <v>4.8484848484848492E-2</v>
      </c>
      <c r="DD180">
        <f t="shared" si="198"/>
        <v>0</v>
      </c>
      <c r="DE180">
        <f t="shared" si="199"/>
        <v>0</v>
      </c>
      <c r="DF180">
        <f t="shared" si="200"/>
        <v>0.20903018657616521</v>
      </c>
      <c r="DG180">
        <f t="shared" si="201"/>
        <v>0</v>
      </c>
      <c r="DH180">
        <f t="shared" si="202"/>
        <v>0</v>
      </c>
      <c r="DI180">
        <f t="shared" si="203"/>
        <v>6.0606060606060623E-3</v>
      </c>
      <c r="DJ180">
        <f t="shared" si="204"/>
        <v>0</v>
      </c>
      <c r="DK180">
        <f t="shared" si="205"/>
        <v>0</v>
      </c>
      <c r="DL180">
        <f t="shared" si="206"/>
        <v>6.0606060606060623E-3</v>
      </c>
      <c r="DM180">
        <f t="shared" si="207"/>
        <v>0</v>
      </c>
      <c r="DN180">
        <f t="shared" si="208"/>
        <v>6.0606060606060615E-2</v>
      </c>
      <c r="DO180">
        <f t="shared" si="209"/>
        <v>0.46060606060606074</v>
      </c>
      <c r="DP180">
        <f t="shared" si="210"/>
        <v>0.52121212121212146</v>
      </c>
      <c r="DQ180">
        <f t="shared" si="211"/>
        <v>9</v>
      </c>
      <c r="DR180" s="50">
        <f t="shared" si="212"/>
        <v>1.1543564145692131</v>
      </c>
      <c r="DS180" s="50">
        <f t="shared" si="213"/>
        <v>0.51393547416377128</v>
      </c>
      <c r="DT180">
        <f t="shared" si="214"/>
        <v>0</v>
      </c>
      <c r="DU180">
        <f t="shared" si="215"/>
        <v>0.32676758314601501</v>
      </c>
      <c r="DV180">
        <f t="shared" si="216"/>
        <v>0.38154519515424645</v>
      </c>
      <c r="DW180">
        <f t="shared" si="217"/>
        <v>0.22201206900711268</v>
      </c>
      <c r="DX180">
        <f t="shared" si="218"/>
        <v>0.11032001544407823</v>
      </c>
      <c r="DY180">
        <f t="shared" si="219"/>
        <v>0</v>
      </c>
      <c r="DZ180">
        <f t="shared" si="220"/>
        <v>7.7928745912537081E-2</v>
      </c>
      <c r="EA180">
        <f t="shared" si="221"/>
        <v>0</v>
      </c>
      <c r="EB180">
        <f t="shared" si="222"/>
        <v>0</v>
      </c>
      <c r="EC180">
        <f t="shared" si="223"/>
        <v>0.42458528013465907</v>
      </c>
      <c r="ED180">
        <f t="shared" si="224"/>
        <v>0</v>
      </c>
      <c r="EE180">
        <f t="shared" si="225"/>
        <v>0.31666548473960859</v>
      </c>
      <c r="EF180">
        <f t="shared" si="226"/>
        <v>0</v>
      </c>
      <c r="EG180">
        <f t="shared" si="227"/>
        <v>0.22201206900711268</v>
      </c>
      <c r="EH180">
        <f t="shared" si="228"/>
        <v>0</v>
      </c>
      <c r="EI180">
        <f t="shared" si="229"/>
        <v>0</v>
      </c>
      <c r="EJ180">
        <f t="shared" si="230"/>
        <v>0.4748422907345507</v>
      </c>
      <c r="EK180">
        <f t="shared" si="231"/>
        <v>0</v>
      </c>
      <c r="EL180">
        <f t="shared" si="232"/>
        <v>0</v>
      </c>
      <c r="EM180">
        <f t="shared" si="233"/>
        <v>7.7928745912537081E-2</v>
      </c>
      <c r="EN180">
        <f t="shared" si="234"/>
        <v>0</v>
      </c>
      <c r="EO180">
        <f t="shared" si="235"/>
        <v>0</v>
      </c>
      <c r="EP180">
        <f t="shared" si="236"/>
        <v>7.7928745912537081E-2</v>
      </c>
      <c r="EQ180">
        <f t="shared" si="237"/>
        <v>0</v>
      </c>
      <c r="ER180">
        <f t="shared" si="238"/>
        <v>0.24874004995928137</v>
      </c>
      <c r="ES180">
        <f t="shared" si="239"/>
        <v>0.74596335322322049</v>
      </c>
      <c r="ET180">
        <f t="shared" si="240"/>
        <v>0.8066166527556704</v>
      </c>
      <c r="EU180" s="27">
        <f t="shared" si="241"/>
        <v>0</v>
      </c>
      <c r="EV180">
        <f t="shared" si="242"/>
        <v>0.10303030303030307</v>
      </c>
      <c r="EW180">
        <f t="shared" si="243"/>
        <v>0.13864824165116491</v>
      </c>
      <c r="EX180">
        <f t="shared" si="244"/>
        <v>6.0606060606060615E-2</v>
      </c>
      <c r="EY180">
        <f t="shared" si="245"/>
        <v>0.18181818181818191</v>
      </c>
      <c r="EZ180">
        <f t="shared" si="246"/>
        <v>6.0606060606060623E-3</v>
      </c>
      <c r="FA180">
        <f t="shared" si="247"/>
        <v>9.6969696969696983E-2</v>
      </c>
      <c r="FB180">
        <f t="shared" si="248"/>
        <v>0</v>
      </c>
      <c r="FC180">
        <f t="shared" si="249"/>
        <v>6.0606060606060623E-3</v>
      </c>
      <c r="FD180">
        <f t="shared" si="250"/>
        <v>6.0606060606060623E-3</v>
      </c>
      <c r="FE180">
        <f t="shared" si="251"/>
        <v>0</v>
      </c>
      <c r="FF180">
        <f t="shared" si="252"/>
        <v>0</v>
      </c>
      <c r="FG180">
        <f t="shared" si="253"/>
        <v>0.16969696969696973</v>
      </c>
      <c r="FH180" s="27">
        <f t="shared" si="254"/>
        <v>0</v>
      </c>
      <c r="FI180">
        <f t="shared" si="255"/>
        <v>0.32676758314601501</v>
      </c>
      <c r="FJ180">
        <f t="shared" si="256"/>
        <v>0.38154519515424645</v>
      </c>
      <c r="FK180">
        <f t="shared" si="257"/>
        <v>0.24874004995928137</v>
      </c>
      <c r="FL180">
        <f t="shared" si="258"/>
        <v>0.4405106630046986</v>
      </c>
      <c r="FM180">
        <f t="shared" si="259"/>
        <v>7.7928745912537081E-2</v>
      </c>
      <c r="FN180">
        <f t="shared" si="260"/>
        <v>0.31666548473960859</v>
      </c>
      <c r="FO180">
        <f t="shared" si="261"/>
        <v>0</v>
      </c>
      <c r="FP180">
        <f t="shared" si="262"/>
        <v>7.7928745912537081E-2</v>
      </c>
      <c r="FQ180">
        <f t="shared" si="263"/>
        <v>7.7928745912537081E-2</v>
      </c>
      <c r="FR180">
        <f t="shared" si="264"/>
        <v>0</v>
      </c>
      <c r="FS180">
        <f t="shared" si="265"/>
        <v>0</v>
      </c>
      <c r="FT180">
        <f t="shared" si="266"/>
        <v>0.4245852801346589</v>
      </c>
    </row>
    <row r="181" spans="1:176">
      <c r="A181" t="s">
        <v>34</v>
      </c>
      <c r="B181" t="s">
        <v>229</v>
      </c>
      <c r="C181" t="s">
        <v>111</v>
      </c>
      <c r="D181" s="25" t="s">
        <v>357</v>
      </c>
      <c r="E181" s="25" t="s">
        <v>258</v>
      </c>
      <c r="F181">
        <v>1.0979961570134505E-2</v>
      </c>
      <c r="G181">
        <v>2.2234422179522373E-2</v>
      </c>
      <c r="H181">
        <v>0.48311830908591824</v>
      </c>
      <c r="I181">
        <v>5.3149083178315173E-3</v>
      </c>
      <c r="J181">
        <v>2.744990392533626E-2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9.332967334614331E-2</v>
      </c>
      <c r="X181">
        <v>0.17567938512215209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5.4899807850672527E-3</v>
      </c>
      <c r="AE181">
        <v>6.5879769420807019E-2</v>
      </c>
      <c r="AF181">
        <v>1.0979961570134505E-2</v>
      </c>
      <c r="AG181">
        <v>0</v>
      </c>
      <c r="AH181">
        <v>0</v>
      </c>
      <c r="AI181">
        <v>0</v>
      </c>
      <c r="AJ181">
        <v>1.0979961570134505E-2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4.3919846280538015E-2</v>
      </c>
      <c r="AQ181">
        <v>3.8978863573977486E-2</v>
      </c>
      <c r="AR181">
        <v>1.0979961570134505E-2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 s="27">
        <f t="shared" si="178"/>
        <v>1</v>
      </c>
      <c r="CA181">
        <f t="shared" si="179"/>
        <v>9</v>
      </c>
      <c r="CB181">
        <f t="shared" si="180"/>
        <v>10</v>
      </c>
      <c r="CC181">
        <f>[1]!shannonweaver(J181:BT181)</f>
        <v>1.849127090470994</v>
      </c>
      <c r="CD181">
        <f t="shared" si="181"/>
        <v>0.8030656917293677</v>
      </c>
      <c r="CN181">
        <f t="shared" si="182"/>
        <v>10</v>
      </c>
      <c r="CO181">
        <f t="shared" si="183"/>
        <v>0.52164760115340669</v>
      </c>
      <c r="CP181">
        <f t="shared" si="184"/>
        <v>1.0979961570134505E-2</v>
      </c>
      <c r="CQ181">
        <f t="shared" si="185"/>
        <v>2.2234422179522373E-2</v>
      </c>
      <c r="CR181">
        <f t="shared" si="186"/>
        <v>0.48843321740374973</v>
      </c>
      <c r="CS181">
        <f t="shared" si="187"/>
        <v>2.744990392533626E-2</v>
      </c>
      <c r="CT181">
        <f t="shared" si="188"/>
        <v>0</v>
      </c>
      <c r="CU181">
        <f t="shared" si="189"/>
        <v>0</v>
      </c>
      <c r="CV181">
        <f t="shared" si="190"/>
        <v>0</v>
      </c>
      <c r="CW181">
        <f t="shared" si="191"/>
        <v>0</v>
      </c>
      <c r="CX181">
        <f t="shared" si="192"/>
        <v>9.332967334614331E-2</v>
      </c>
      <c r="CY181">
        <f t="shared" si="193"/>
        <v>0.18116936590721933</v>
      </c>
      <c r="CZ181">
        <f t="shared" si="194"/>
        <v>0</v>
      </c>
      <c r="DA181">
        <f t="shared" si="195"/>
        <v>7.6859730990941524E-2</v>
      </c>
      <c r="DB181">
        <f t="shared" si="196"/>
        <v>0</v>
      </c>
      <c r="DC181">
        <f t="shared" si="197"/>
        <v>1.0979961570134505E-2</v>
      </c>
      <c r="DD181">
        <f t="shared" si="198"/>
        <v>0</v>
      </c>
      <c r="DE181">
        <f t="shared" si="199"/>
        <v>0</v>
      </c>
      <c r="DF181">
        <f t="shared" si="200"/>
        <v>0.25861912196333758</v>
      </c>
      <c r="DG181">
        <f t="shared" si="201"/>
        <v>0</v>
      </c>
      <c r="DH181">
        <f t="shared" si="202"/>
        <v>0</v>
      </c>
      <c r="DI181">
        <f t="shared" si="203"/>
        <v>0</v>
      </c>
      <c r="DJ181">
        <f t="shared" si="204"/>
        <v>0</v>
      </c>
      <c r="DK181">
        <f t="shared" si="205"/>
        <v>0</v>
      </c>
      <c r="DL181">
        <f t="shared" si="206"/>
        <v>0</v>
      </c>
      <c r="DM181">
        <f t="shared" si="207"/>
        <v>0</v>
      </c>
      <c r="DN181">
        <f t="shared" si="208"/>
        <v>2.744990392533626E-2</v>
      </c>
      <c r="DO181">
        <f t="shared" si="209"/>
        <v>0.45621740323908866</v>
      </c>
      <c r="DP181">
        <f t="shared" si="210"/>
        <v>0.48366730716442496</v>
      </c>
      <c r="DQ181">
        <f t="shared" si="211"/>
        <v>6</v>
      </c>
      <c r="DR181" s="50">
        <f t="shared" si="212"/>
        <v>1.1109919480593817</v>
      </c>
      <c r="DS181" s="50">
        <f t="shared" si="213"/>
        <v>0.80705253324143866</v>
      </c>
      <c r="DT181">
        <f t="shared" si="214"/>
        <v>0.10497802195904972</v>
      </c>
      <c r="DU181">
        <f t="shared" si="215"/>
        <v>0.14967028609764352</v>
      </c>
      <c r="DV181">
        <f t="shared" si="216"/>
        <v>0.77383034886922597</v>
      </c>
      <c r="DW181">
        <f t="shared" si="217"/>
        <v>0.16644762810237693</v>
      </c>
      <c r="DX181">
        <f t="shared" si="218"/>
        <v>0</v>
      </c>
      <c r="DY181">
        <f t="shared" si="219"/>
        <v>0</v>
      </c>
      <c r="DZ181">
        <f t="shared" si="220"/>
        <v>0</v>
      </c>
      <c r="EA181">
        <f t="shared" si="221"/>
        <v>0</v>
      </c>
      <c r="EB181">
        <f t="shared" si="222"/>
        <v>0.31046249804105086</v>
      </c>
      <c r="EC181">
        <f t="shared" si="223"/>
        <v>0.43966897760645951</v>
      </c>
      <c r="ED181">
        <f t="shared" si="224"/>
        <v>0</v>
      </c>
      <c r="EE181">
        <f t="shared" si="225"/>
        <v>0.28091601749124029</v>
      </c>
      <c r="EF181">
        <f t="shared" si="226"/>
        <v>0</v>
      </c>
      <c r="EG181">
        <f t="shared" si="227"/>
        <v>0.10497802195904972</v>
      </c>
      <c r="EH181">
        <f t="shared" si="228"/>
        <v>0</v>
      </c>
      <c r="EI181">
        <f t="shared" si="229"/>
        <v>0</v>
      </c>
      <c r="EJ181">
        <f t="shared" si="230"/>
        <v>0.53349538110178274</v>
      </c>
      <c r="EK181">
        <f t="shared" si="231"/>
        <v>0</v>
      </c>
      <c r="EL181">
        <f t="shared" si="232"/>
        <v>0</v>
      </c>
      <c r="EM181">
        <f t="shared" si="233"/>
        <v>0</v>
      </c>
      <c r="EN181">
        <f t="shared" si="234"/>
        <v>0</v>
      </c>
      <c r="EO181">
        <f t="shared" si="235"/>
        <v>0</v>
      </c>
      <c r="EP181">
        <f t="shared" si="236"/>
        <v>0</v>
      </c>
      <c r="EQ181">
        <f t="shared" si="237"/>
        <v>0</v>
      </c>
      <c r="ER181">
        <f t="shared" si="238"/>
        <v>0.16644762810237693</v>
      </c>
      <c r="ES181">
        <f t="shared" si="239"/>
        <v>0.74155942099193428</v>
      </c>
      <c r="ET181">
        <f t="shared" si="240"/>
        <v>0.76906256459446831</v>
      </c>
      <c r="EU181" s="27">
        <f t="shared" si="241"/>
        <v>1.0979961570134505E-2</v>
      </c>
      <c r="EV181">
        <f t="shared" si="242"/>
        <v>2.2234422179522373E-2</v>
      </c>
      <c r="EW181">
        <f t="shared" si="243"/>
        <v>0.48843321740374973</v>
      </c>
      <c r="EX181">
        <f t="shared" si="244"/>
        <v>2.744990392533626E-2</v>
      </c>
      <c r="EY181">
        <f t="shared" si="245"/>
        <v>0.18116936590721933</v>
      </c>
      <c r="EZ181">
        <f t="shared" si="246"/>
        <v>0</v>
      </c>
      <c r="FA181">
        <f t="shared" si="247"/>
        <v>7.6859730990941524E-2</v>
      </c>
      <c r="FB181">
        <f t="shared" si="248"/>
        <v>0</v>
      </c>
      <c r="FC181">
        <f t="shared" si="249"/>
        <v>0</v>
      </c>
      <c r="FD181">
        <f t="shared" si="250"/>
        <v>0</v>
      </c>
      <c r="FE181">
        <f t="shared" si="251"/>
        <v>0</v>
      </c>
      <c r="FF181">
        <f t="shared" si="252"/>
        <v>9.332967334614331E-2</v>
      </c>
      <c r="FG181">
        <f t="shared" si="253"/>
        <v>0.10485863299478451</v>
      </c>
      <c r="FH181" s="27">
        <f t="shared" si="254"/>
        <v>0.10497802195904972</v>
      </c>
      <c r="FI181">
        <f t="shared" si="255"/>
        <v>0.14967028609764352</v>
      </c>
      <c r="FJ181">
        <f t="shared" si="256"/>
        <v>0.77383034886922597</v>
      </c>
      <c r="FK181">
        <f t="shared" si="257"/>
        <v>0.16644762810237693</v>
      </c>
      <c r="FL181">
        <f t="shared" si="258"/>
        <v>0.43966897760645951</v>
      </c>
      <c r="FM181">
        <f t="shared" si="259"/>
        <v>0</v>
      </c>
      <c r="FN181">
        <f t="shared" si="260"/>
        <v>0.28091601749124029</v>
      </c>
      <c r="FO181">
        <f t="shared" si="261"/>
        <v>0</v>
      </c>
      <c r="FP181">
        <f t="shared" si="262"/>
        <v>0</v>
      </c>
      <c r="FQ181">
        <f t="shared" si="263"/>
        <v>0</v>
      </c>
      <c r="FR181">
        <f t="shared" si="264"/>
        <v>0</v>
      </c>
      <c r="FS181">
        <f t="shared" si="265"/>
        <v>0.31046249804105086</v>
      </c>
      <c r="FT181">
        <f t="shared" si="266"/>
        <v>0.32976302131217283</v>
      </c>
    </row>
    <row r="182" spans="1:176">
      <c r="A182" t="s">
        <v>35</v>
      </c>
      <c r="B182" t="s">
        <v>229</v>
      </c>
      <c r="C182" t="s">
        <v>230</v>
      </c>
      <c r="D182" s="25" t="s">
        <v>356</v>
      </c>
      <c r="E182" s="25" t="s">
        <v>259</v>
      </c>
      <c r="F182">
        <v>1.1753183153770816E-2</v>
      </c>
      <c r="G182">
        <v>9.8334965719882469E-2</v>
      </c>
      <c r="H182">
        <v>0.14495592556317338</v>
      </c>
      <c r="I182">
        <v>5.3149083178315173E-3</v>
      </c>
      <c r="J182">
        <v>7.8354554358472089E-3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3.9177277179236044E-3</v>
      </c>
      <c r="W182">
        <v>8.6190009794319303E-2</v>
      </c>
      <c r="X182">
        <v>9.7943192948090133E-2</v>
      </c>
      <c r="Y182">
        <v>7.8354554358472089E-3</v>
      </c>
      <c r="Z182">
        <v>5.0930460333006855E-2</v>
      </c>
      <c r="AA182">
        <v>0</v>
      </c>
      <c r="AB182">
        <v>0</v>
      </c>
      <c r="AC182">
        <v>0</v>
      </c>
      <c r="AD182">
        <v>1.9588638589618023E-2</v>
      </c>
      <c r="AE182">
        <v>7.0519098922624895E-2</v>
      </c>
      <c r="AF182">
        <v>1.5670910871694418E-2</v>
      </c>
      <c r="AG182">
        <v>1.1753183153770816E-2</v>
      </c>
      <c r="AH182">
        <v>0</v>
      </c>
      <c r="AI182">
        <v>0</v>
      </c>
      <c r="AJ182">
        <v>6.660137120470129E-2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4.701273261508325E-2</v>
      </c>
      <c r="AQ182">
        <v>5.8961802154750255E-2</v>
      </c>
      <c r="AR182">
        <v>5.876591576885408E-2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6.6993143976493641E-2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5.4848188050930467E-2</v>
      </c>
      <c r="BU182">
        <v>0</v>
      </c>
      <c r="BV182">
        <v>0</v>
      </c>
      <c r="BW182">
        <v>0</v>
      </c>
      <c r="BX182">
        <v>1.9588638589618023E-2</v>
      </c>
      <c r="BY182">
        <v>0</v>
      </c>
      <c r="BZ182" s="27">
        <f t="shared" si="178"/>
        <v>2</v>
      </c>
      <c r="CA182">
        <f t="shared" si="179"/>
        <v>14</v>
      </c>
      <c r="CB182">
        <f t="shared" si="180"/>
        <v>16</v>
      </c>
      <c r="CC182">
        <f>[1]!shannonweaver(J182:BT182)</f>
        <v>2.5292289687117591</v>
      </c>
      <c r="CD182">
        <f t="shared" si="181"/>
        <v>0.91222652260829051</v>
      </c>
      <c r="CN182">
        <f t="shared" si="182"/>
        <v>16</v>
      </c>
      <c r="CO182">
        <f t="shared" si="183"/>
        <v>0.26035898275465813</v>
      </c>
      <c r="CP182">
        <f t="shared" si="184"/>
        <v>1.1753183153770816E-2</v>
      </c>
      <c r="CQ182">
        <f t="shared" si="185"/>
        <v>9.8334965719882469E-2</v>
      </c>
      <c r="CR182">
        <f t="shared" si="186"/>
        <v>0.1502708338810049</v>
      </c>
      <c r="CS182">
        <f t="shared" si="187"/>
        <v>7.8354554358472089E-3</v>
      </c>
      <c r="CT182">
        <f t="shared" si="188"/>
        <v>0</v>
      </c>
      <c r="CU182">
        <f t="shared" si="189"/>
        <v>0</v>
      </c>
      <c r="CV182">
        <f t="shared" si="190"/>
        <v>0</v>
      </c>
      <c r="CW182">
        <f t="shared" si="191"/>
        <v>0</v>
      </c>
      <c r="CX182">
        <f t="shared" si="192"/>
        <v>8.6190009794319303E-2</v>
      </c>
      <c r="CY182">
        <f t="shared" si="193"/>
        <v>0.17629774730656222</v>
      </c>
      <c r="CZ182">
        <f t="shared" si="194"/>
        <v>0</v>
      </c>
      <c r="DA182">
        <f t="shared" si="195"/>
        <v>9.7943192948090133E-2</v>
      </c>
      <c r="DB182">
        <f t="shared" si="196"/>
        <v>0</v>
      </c>
      <c r="DC182">
        <f t="shared" si="197"/>
        <v>6.660137120470129E-2</v>
      </c>
      <c r="DD182">
        <f t="shared" si="198"/>
        <v>0</v>
      </c>
      <c r="DE182">
        <f t="shared" si="199"/>
        <v>0</v>
      </c>
      <c r="DF182">
        <f t="shared" si="200"/>
        <v>0.28849883980043256</v>
      </c>
      <c r="DG182">
        <f t="shared" si="201"/>
        <v>0</v>
      </c>
      <c r="DH182">
        <f t="shared" si="202"/>
        <v>0</v>
      </c>
      <c r="DI182">
        <f t="shared" si="203"/>
        <v>0</v>
      </c>
      <c r="DJ182">
        <f t="shared" si="204"/>
        <v>0</v>
      </c>
      <c r="DK182">
        <f t="shared" si="205"/>
        <v>6.6993143976493641E-2</v>
      </c>
      <c r="DL182">
        <f t="shared" si="206"/>
        <v>0</v>
      </c>
      <c r="DM182">
        <f t="shared" si="207"/>
        <v>3.9177277179236044E-3</v>
      </c>
      <c r="DN182">
        <f t="shared" si="208"/>
        <v>7.8354554358472089E-3</v>
      </c>
      <c r="DO182">
        <f t="shared" si="209"/>
        <v>0.71753183153770828</v>
      </c>
      <c r="DP182">
        <f t="shared" si="210"/>
        <v>0.72536728697355535</v>
      </c>
      <c r="DQ182">
        <f t="shared" si="211"/>
        <v>8</v>
      </c>
      <c r="DR182" s="50">
        <f t="shared" si="212"/>
        <v>1.2700156875604445</v>
      </c>
      <c r="DS182" s="50">
        <f t="shared" si="213"/>
        <v>0.5354799207791302</v>
      </c>
      <c r="DT182">
        <f t="shared" si="214"/>
        <v>0.10862559438750692</v>
      </c>
      <c r="DU182">
        <f t="shared" si="215"/>
        <v>0.31896513815787547</v>
      </c>
      <c r="DV182">
        <f t="shared" si="216"/>
        <v>0.39807851754557827</v>
      </c>
      <c r="DW182">
        <f t="shared" si="217"/>
        <v>8.8634114069168199E-2</v>
      </c>
      <c r="DX182">
        <f t="shared" si="218"/>
        <v>0</v>
      </c>
      <c r="DY182">
        <f t="shared" si="219"/>
        <v>0</v>
      </c>
      <c r="DZ182">
        <f t="shared" si="220"/>
        <v>0</v>
      </c>
      <c r="EA182">
        <f t="shared" si="221"/>
        <v>0</v>
      </c>
      <c r="EB182">
        <f t="shared" si="222"/>
        <v>0.29797113524681201</v>
      </c>
      <c r="EC182">
        <f t="shared" si="223"/>
        <v>0.43331117127622137</v>
      </c>
      <c r="ED182">
        <f t="shared" si="224"/>
        <v>0</v>
      </c>
      <c r="EE182">
        <f t="shared" si="225"/>
        <v>0.31830670198378419</v>
      </c>
      <c r="EF182">
        <f t="shared" si="226"/>
        <v>0</v>
      </c>
      <c r="EG182">
        <f t="shared" si="227"/>
        <v>0.26102649903265018</v>
      </c>
      <c r="EH182">
        <f t="shared" si="228"/>
        <v>0</v>
      </c>
      <c r="EI182">
        <f t="shared" si="229"/>
        <v>0</v>
      </c>
      <c r="EJ182">
        <f t="shared" si="230"/>
        <v>0.56702010503182865</v>
      </c>
      <c r="EK182">
        <f t="shared" si="231"/>
        <v>0</v>
      </c>
      <c r="EL182">
        <f t="shared" si="232"/>
        <v>0</v>
      </c>
      <c r="EM182">
        <f t="shared" si="233"/>
        <v>0</v>
      </c>
      <c r="EN182">
        <f t="shared" si="234"/>
        <v>0</v>
      </c>
      <c r="EO182">
        <f t="shared" si="235"/>
        <v>0.26181107929982034</v>
      </c>
      <c r="EP182">
        <f t="shared" si="236"/>
        <v>0</v>
      </c>
      <c r="EQ182">
        <f t="shared" si="237"/>
        <v>6.2632696188237247E-2</v>
      </c>
      <c r="ER182">
        <f t="shared" si="238"/>
        <v>8.8634114069168199E-2</v>
      </c>
      <c r="ES182">
        <f t="shared" si="239"/>
        <v>1.0104526538539851</v>
      </c>
      <c r="ET182">
        <f t="shared" si="240"/>
        <v>1.0191922006914751</v>
      </c>
      <c r="EU182" s="27">
        <f t="shared" si="241"/>
        <v>1.1753183153770816E-2</v>
      </c>
      <c r="EV182">
        <f t="shared" si="242"/>
        <v>9.8334965719882469E-2</v>
      </c>
      <c r="EW182">
        <f t="shared" si="243"/>
        <v>0.1502708338810049</v>
      </c>
      <c r="EX182">
        <f t="shared" si="244"/>
        <v>7.8354554358472089E-3</v>
      </c>
      <c r="EY182">
        <f t="shared" si="245"/>
        <v>0.2311459353574927</v>
      </c>
      <c r="EZ182">
        <f t="shared" si="246"/>
        <v>0</v>
      </c>
      <c r="FA182">
        <f t="shared" si="247"/>
        <v>9.7943192948090133E-2</v>
      </c>
      <c r="FB182">
        <f t="shared" si="248"/>
        <v>6.6993143976493641E-2</v>
      </c>
      <c r="FC182">
        <f t="shared" si="249"/>
        <v>0</v>
      </c>
      <c r="FD182">
        <f t="shared" si="250"/>
        <v>6.6993143976493641E-2</v>
      </c>
      <c r="FE182">
        <f t="shared" si="251"/>
        <v>3.9177277179236044E-3</v>
      </c>
      <c r="FF182">
        <f t="shared" si="252"/>
        <v>8.6190009794319303E-2</v>
      </c>
      <c r="FG182">
        <f t="shared" si="253"/>
        <v>0.23134182174338885</v>
      </c>
      <c r="FH182" s="27">
        <f t="shared" si="254"/>
        <v>0.10862559438750692</v>
      </c>
      <c r="FI182">
        <f t="shared" si="255"/>
        <v>0.31896513815787547</v>
      </c>
      <c r="FJ182">
        <f t="shared" si="256"/>
        <v>0.39807851754557827</v>
      </c>
      <c r="FK182">
        <f t="shared" si="257"/>
        <v>8.8634114069168199E-2</v>
      </c>
      <c r="FL182">
        <f t="shared" si="258"/>
        <v>0.50153993315852108</v>
      </c>
      <c r="FM182">
        <f t="shared" si="259"/>
        <v>0</v>
      </c>
      <c r="FN182">
        <f t="shared" si="260"/>
        <v>0.31830670198378419</v>
      </c>
      <c r="FO182">
        <f t="shared" si="261"/>
        <v>0.26181107929982034</v>
      </c>
      <c r="FP182">
        <f t="shared" si="262"/>
        <v>0</v>
      </c>
      <c r="FQ182">
        <f t="shared" si="263"/>
        <v>0.26181107929982034</v>
      </c>
      <c r="FR182">
        <f t="shared" si="264"/>
        <v>6.2632696188237247E-2</v>
      </c>
      <c r="FS182">
        <f t="shared" si="265"/>
        <v>0.29797113524681201</v>
      </c>
      <c r="FT182">
        <f t="shared" si="266"/>
        <v>0.50177223082683031</v>
      </c>
    </row>
    <row r="183" spans="1:176">
      <c r="A183" t="s">
        <v>36</v>
      </c>
      <c r="B183" t="s">
        <v>229</v>
      </c>
      <c r="C183" t="s">
        <v>230</v>
      </c>
      <c r="D183" s="25" t="s">
        <v>356</v>
      </c>
      <c r="E183" s="25" t="s">
        <v>259</v>
      </c>
      <c r="F183">
        <v>0</v>
      </c>
      <c r="G183">
        <v>0.12939597315436241</v>
      </c>
      <c r="H183">
        <v>0.19328859060402687</v>
      </c>
      <c r="I183">
        <v>5.3149083178315173E-3</v>
      </c>
      <c r="J183">
        <v>1.0738255033557048E-2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5.3691275167785241E-3</v>
      </c>
      <c r="W183">
        <v>1.6107382550335569E-2</v>
      </c>
      <c r="X183">
        <v>0.11812080536912754</v>
      </c>
      <c r="Y183">
        <v>0</v>
      </c>
      <c r="Z183">
        <v>6.9798657718120799E-2</v>
      </c>
      <c r="AA183">
        <v>0</v>
      </c>
      <c r="AB183">
        <v>0</v>
      </c>
      <c r="AC183">
        <v>0</v>
      </c>
      <c r="AD183">
        <v>0</v>
      </c>
      <c r="AE183">
        <v>6.9798657718120799E-2</v>
      </c>
      <c r="AF183">
        <v>0</v>
      </c>
      <c r="AG183">
        <v>1.6107382550335572E-2</v>
      </c>
      <c r="AH183">
        <v>0</v>
      </c>
      <c r="AI183">
        <v>0</v>
      </c>
      <c r="AJ183">
        <v>9.1275167785234923E-2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4.2953020134228186E-2</v>
      </c>
      <c r="AQ183">
        <v>8.0805369127516791E-2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9.1812080536912768E-2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5.9060402684563751E-2</v>
      </c>
      <c r="BU183">
        <v>0</v>
      </c>
      <c r="BV183">
        <v>0</v>
      </c>
      <c r="BW183">
        <v>0</v>
      </c>
      <c r="BX183">
        <v>5.3691275167785241E-3</v>
      </c>
      <c r="BY183">
        <v>0</v>
      </c>
      <c r="BZ183" s="27">
        <f t="shared" si="178"/>
        <v>2</v>
      </c>
      <c r="CA183">
        <f t="shared" si="179"/>
        <v>10</v>
      </c>
      <c r="CB183">
        <f t="shared" si="180"/>
        <v>12</v>
      </c>
      <c r="CC183">
        <f>[1]!shannonweaver(J183:BT183)</f>
        <v>2.2470034450638146</v>
      </c>
      <c r="CD183">
        <f t="shared" si="181"/>
        <v>0.90426070744167286</v>
      </c>
      <c r="CN183">
        <f t="shared" si="182"/>
        <v>12</v>
      </c>
      <c r="CO183">
        <f t="shared" si="183"/>
        <v>0.32799947207622077</v>
      </c>
      <c r="CP183">
        <f t="shared" si="184"/>
        <v>0</v>
      </c>
      <c r="CQ183">
        <f t="shared" si="185"/>
        <v>0.12939597315436241</v>
      </c>
      <c r="CR183">
        <f t="shared" si="186"/>
        <v>0.19860349892185838</v>
      </c>
      <c r="CS183">
        <f t="shared" si="187"/>
        <v>1.0738255033557048E-2</v>
      </c>
      <c r="CT183">
        <f t="shared" si="188"/>
        <v>0</v>
      </c>
      <c r="CU183">
        <f t="shared" si="189"/>
        <v>0</v>
      </c>
      <c r="CV183">
        <f t="shared" si="190"/>
        <v>0</v>
      </c>
      <c r="CW183">
        <f t="shared" si="191"/>
        <v>0</v>
      </c>
      <c r="CX183">
        <f t="shared" si="192"/>
        <v>1.6107382550335569E-2</v>
      </c>
      <c r="CY183">
        <f t="shared" si="193"/>
        <v>0.18791946308724833</v>
      </c>
      <c r="CZ183">
        <f t="shared" si="194"/>
        <v>0</v>
      </c>
      <c r="DA183">
        <f t="shared" si="195"/>
        <v>8.5906040268456371E-2</v>
      </c>
      <c r="DB183">
        <f t="shared" si="196"/>
        <v>0</v>
      </c>
      <c r="DC183">
        <f t="shared" si="197"/>
        <v>9.1275167785234923E-2</v>
      </c>
      <c r="DD183">
        <f t="shared" si="198"/>
        <v>0</v>
      </c>
      <c r="DE183">
        <f t="shared" si="199"/>
        <v>0</v>
      </c>
      <c r="DF183">
        <f t="shared" si="200"/>
        <v>0.12461455364530663</v>
      </c>
      <c r="DG183">
        <f t="shared" si="201"/>
        <v>0</v>
      </c>
      <c r="DH183">
        <f t="shared" si="202"/>
        <v>0</v>
      </c>
      <c r="DI183">
        <f t="shared" si="203"/>
        <v>0</v>
      </c>
      <c r="DJ183">
        <f t="shared" si="204"/>
        <v>0</v>
      </c>
      <c r="DK183">
        <f t="shared" si="205"/>
        <v>9.1812080536912768E-2</v>
      </c>
      <c r="DL183">
        <f t="shared" si="206"/>
        <v>0</v>
      </c>
      <c r="DM183">
        <f t="shared" si="207"/>
        <v>5.3691275167785241E-3</v>
      </c>
      <c r="DN183">
        <f t="shared" si="208"/>
        <v>1.0738255033557048E-2</v>
      </c>
      <c r="DO183">
        <f t="shared" si="209"/>
        <v>0.66120805369127522</v>
      </c>
      <c r="DP183">
        <f t="shared" si="210"/>
        <v>0.6719463087248323</v>
      </c>
      <c r="DQ183">
        <f t="shared" si="211"/>
        <v>8</v>
      </c>
      <c r="DR183" s="50">
        <f t="shared" si="212"/>
        <v>1.2562157406141641</v>
      </c>
      <c r="DS183" s="50">
        <f t="shared" si="213"/>
        <v>0.60981081121107716</v>
      </c>
      <c r="DT183">
        <f t="shared" si="214"/>
        <v>0</v>
      </c>
      <c r="DU183">
        <f t="shared" si="215"/>
        <v>0.36796405623145445</v>
      </c>
      <c r="DV183">
        <f t="shared" si="216"/>
        <v>0.46189968767354023</v>
      </c>
      <c r="DW183">
        <f t="shared" si="217"/>
        <v>0.10381191358215824</v>
      </c>
      <c r="DX183">
        <f t="shared" si="218"/>
        <v>0</v>
      </c>
      <c r="DY183">
        <f t="shared" si="219"/>
        <v>0</v>
      </c>
      <c r="DZ183">
        <f t="shared" si="220"/>
        <v>0</v>
      </c>
      <c r="EA183">
        <f t="shared" si="221"/>
        <v>0</v>
      </c>
      <c r="EB183">
        <f t="shared" si="222"/>
        <v>0.12725806796050043</v>
      </c>
      <c r="EC183">
        <f t="shared" si="223"/>
        <v>0.44836950885402799</v>
      </c>
      <c r="ED183">
        <f t="shared" si="224"/>
        <v>0</v>
      </c>
      <c r="EE183">
        <f t="shared" si="225"/>
        <v>0.29746483313456773</v>
      </c>
      <c r="EF183">
        <f t="shared" si="226"/>
        <v>0</v>
      </c>
      <c r="EG183">
        <f t="shared" si="227"/>
        <v>0.30691349370804166</v>
      </c>
      <c r="EH183">
        <f t="shared" si="228"/>
        <v>0</v>
      </c>
      <c r="EI183">
        <f t="shared" si="229"/>
        <v>0</v>
      </c>
      <c r="EJ183">
        <f t="shared" si="230"/>
        <v>0.36078399809700867</v>
      </c>
      <c r="EK183">
        <f t="shared" si="231"/>
        <v>0</v>
      </c>
      <c r="EL183">
        <f t="shared" si="232"/>
        <v>0</v>
      </c>
      <c r="EM183">
        <f t="shared" si="233"/>
        <v>0</v>
      </c>
      <c r="EN183">
        <f t="shared" si="234"/>
        <v>0</v>
      </c>
      <c r="EO183">
        <f t="shared" si="235"/>
        <v>0.30784440451820122</v>
      </c>
      <c r="EP183">
        <f t="shared" si="236"/>
        <v>0</v>
      </c>
      <c r="EQ183">
        <f t="shared" si="237"/>
        <v>7.33400593474791E-2</v>
      </c>
      <c r="ER183">
        <f t="shared" si="238"/>
        <v>0.10381191358215824</v>
      </c>
      <c r="ES183">
        <f t="shared" si="239"/>
        <v>0.94953855973276236</v>
      </c>
      <c r="ET183">
        <f t="shared" si="240"/>
        <v>0.96092777348899927</v>
      </c>
      <c r="EU183" s="27">
        <f t="shared" si="241"/>
        <v>0</v>
      </c>
      <c r="EV183">
        <f t="shared" si="242"/>
        <v>0.12939597315436241</v>
      </c>
      <c r="EW183">
        <f t="shared" si="243"/>
        <v>0.19860349892185838</v>
      </c>
      <c r="EX183">
        <f t="shared" si="244"/>
        <v>1.0738255033557048E-2</v>
      </c>
      <c r="EY183">
        <f t="shared" si="245"/>
        <v>0.24697986577181208</v>
      </c>
      <c r="EZ183">
        <f t="shared" si="246"/>
        <v>0</v>
      </c>
      <c r="FA183">
        <f t="shared" si="247"/>
        <v>8.5906040268456371E-2</v>
      </c>
      <c r="FB183">
        <f t="shared" si="248"/>
        <v>9.1812080536912768E-2</v>
      </c>
      <c r="FC183">
        <f t="shared" si="249"/>
        <v>0</v>
      </c>
      <c r="FD183">
        <f t="shared" si="250"/>
        <v>9.1812080536912768E-2</v>
      </c>
      <c r="FE183">
        <f t="shared" si="251"/>
        <v>5.3691275167785241E-3</v>
      </c>
      <c r="FF183">
        <f t="shared" si="252"/>
        <v>1.6107382550335569E-2</v>
      </c>
      <c r="FG183">
        <f t="shared" si="253"/>
        <v>0.21503355704697991</v>
      </c>
      <c r="FH183" s="27">
        <f t="shared" si="254"/>
        <v>0</v>
      </c>
      <c r="FI183">
        <f t="shared" si="255"/>
        <v>0.36796405623145445</v>
      </c>
      <c r="FJ183">
        <f t="shared" si="256"/>
        <v>0.46189968767354023</v>
      </c>
      <c r="FK183">
        <f t="shared" si="257"/>
        <v>0.10381191358215824</v>
      </c>
      <c r="FL183">
        <f t="shared" si="258"/>
        <v>0.52010434651661785</v>
      </c>
      <c r="FM183">
        <f t="shared" si="259"/>
        <v>0</v>
      </c>
      <c r="FN183">
        <f t="shared" si="260"/>
        <v>0.29746483313456773</v>
      </c>
      <c r="FO183">
        <f t="shared" si="261"/>
        <v>0.30784440451820122</v>
      </c>
      <c r="FP183">
        <f t="shared" si="262"/>
        <v>0</v>
      </c>
      <c r="FQ183">
        <f t="shared" si="263"/>
        <v>0.30784440451820122</v>
      </c>
      <c r="FR183">
        <f t="shared" si="264"/>
        <v>7.33400593474791E-2</v>
      </c>
      <c r="FS183">
        <f t="shared" si="265"/>
        <v>0.12725806796050043</v>
      </c>
      <c r="FT183">
        <f t="shared" si="266"/>
        <v>0.48218607594557006</v>
      </c>
    </row>
    <row r="184" spans="1:176">
      <c r="A184" t="s">
        <v>37</v>
      </c>
      <c r="B184" t="s">
        <v>229</v>
      </c>
      <c r="C184" t="s">
        <v>230</v>
      </c>
      <c r="D184" s="25" t="s">
        <v>356</v>
      </c>
      <c r="E184" s="25" t="s">
        <v>259</v>
      </c>
      <c r="F184">
        <v>0</v>
      </c>
      <c r="G184">
        <v>8.5901826484018284E-2</v>
      </c>
      <c r="H184">
        <v>0.10844748858447492</v>
      </c>
      <c r="I184">
        <v>5.3149083178315173E-3</v>
      </c>
      <c r="J184">
        <v>1.7123287671232879E-2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0.14269406392694065</v>
      </c>
      <c r="X184">
        <v>0.39954337899543385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9.7031963470319657E-2</v>
      </c>
      <c r="AK184">
        <v>0</v>
      </c>
      <c r="AL184">
        <v>2.853881278538813E-2</v>
      </c>
      <c r="AM184">
        <v>0</v>
      </c>
      <c r="AN184">
        <v>0</v>
      </c>
      <c r="AO184">
        <v>0</v>
      </c>
      <c r="AP184">
        <v>8.5616438356164379E-4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9.7031963470319657E-2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2.2831050228310504E-2</v>
      </c>
      <c r="BX184">
        <v>0</v>
      </c>
      <c r="BY184">
        <v>0</v>
      </c>
      <c r="BZ184" s="27">
        <f t="shared" si="178"/>
        <v>1</v>
      </c>
      <c r="CA184">
        <f t="shared" si="179"/>
        <v>6</v>
      </c>
      <c r="CB184">
        <f t="shared" si="180"/>
        <v>7</v>
      </c>
      <c r="CC184">
        <f>[1]!shannonweaver(J184:BT184)</f>
        <v>1.3829470752508128</v>
      </c>
      <c r="CD184">
        <f t="shared" si="181"/>
        <v>0.71069420955648765</v>
      </c>
      <c r="CN184">
        <f t="shared" si="182"/>
        <v>7</v>
      </c>
      <c r="CO184">
        <f t="shared" si="183"/>
        <v>0.19966422338632472</v>
      </c>
      <c r="CP184">
        <f t="shared" si="184"/>
        <v>0</v>
      </c>
      <c r="CQ184">
        <f t="shared" si="185"/>
        <v>8.5901826484018284E-2</v>
      </c>
      <c r="CR184">
        <f t="shared" si="186"/>
        <v>0.11376239690230644</v>
      </c>
      <c r="CS184">
        <f t="shared" si="187"/>
        <v>1.7123287671232879E-2</v>
      </c>
      <c r="CT184">
        <f t="shared" si="188"/>
        <v>0</v>
      </c>
      <c r="CU184">
        <f t="shared" si="189"/>
        <v>0</v>
      </c>
      <c r="CV184">
        <f t="shared" si="190"/>
        <v>0</v>
      </c>
      <c r="CW184">
        <f t="shared" si="191"/>
        <v>0</v>
      </c>
      <c r="CX184">
        <f t="shared" si="192"/>
        <v>0.14269406392694065</v>
      </c>
      <c r="CY184">
        <f t="shared" si="193"/>
        <v>0.39954337899543385</v>
      </c>
      <c r="CZ184">
        <f t="shared" si="194"/>
        <v>0</v>
      </c>
      <c r="DA184">
        <f t="shared" si="195"/>
        <v>0</v>
      </c>
      <c r="DB184">
        <f t="shared" si="196"/>
        <v>0</v>
      </c>
      <c r="DC184">
        <f t="shared" si="197"/>
        <v>9.7031963470319657E-2</v>
      </c>
      <c r="DD184">
        <f t="shared" si="198"/>
        <v>0</v>
      </c>
      <c r="DE184">
        <f t="shared" si="199"/>
        <v>2.853881278538813E-2</v>
      </c>
      <c r="DF184">
        <f t="shared" si="200"/>
        <v>4.4867481579412005E-2</v>
      </c>
      <c r="DG184">
        <f t="shared" si="201"/>
        <v>0</v>
      </c>
      <c r="DH184">
        <f t="shared" si="202"/>
        <v>0</v>
      </c>
      <c r="DI184">
        <f t="shared" si="203"/>
        <v>0</v>
      </c>
      <c r="DJ184">
        <f t="shared" si="204"/>
        <v>0</v>
      </c>
      <c r="DK184">
        <f t="shared" si="205"/>
        <v>9.7031963470319657E-2</v>
      </c>
      <c r="DL184">
        <f t="shared" si="206"/>
        <v>0</v>
      </c>
      <c r="DM184">
        <f t="shared" si="207"/>
        <v>0</v>
      </c>
      <c r="DN184">
        <f t="shared" si="208"/>
        <v>1.7123287671232879E-2</v>
      </c>
      <c r="DO184">
        <f t="shared" si="209"/>
        <v>0.76569634703196354</v>
      </c>
      <c r="DP184">
        <f t="shared" si="210"/>
        <v>0.78281963470319638</v>
      </c>
      <c r="DQ184">
        <f t="shared" si="211"/>
        <v>7</v>
      </c>
      <c r="DR184" s="50">
        <f t="shared" si="212"/>
        <v>1.0028860436179605</v>
      </c>
      <c r="DS184" s="50">
        <f t="shared" si="213"/>
        <v>0.46322775597695831</v>
      </c>
      <c r="DT184">
        <f t="shared" si="214"/>
        <v>0</v>
      </c>
      <c r="DU184">
        <f t="shared" si="215"/>
        <v>0.29745731448446716</v>
      </c>
      <c r="DV184">
        <f t="shared" si="216"/>
        <v>0.34403333743911696</v>
      </c>
      <c r="DW184">
        <f t="shared" si="217"/>
        <v>0.13123233534824807</v>
      </c>
      <c r="DX184">
        <f t="shared" si="218"/>
        <v>0</v>
      </c>
      <c r="DY184">
        <f t="shared" si="219"/>
        <v>0</v>
      </c>
      <c r="DZ184">
        <f t="shared" si="220"/>
        <v>0</v>
      </c>
      <c r="EA184">
        <f t="shared" si="221"/>
        <v>0</v>
      </c>
      <c r="EB184">
        <f t="shared" si="222"/>
        <v>0.38736361277248726</v>
      </c>
      <c r="EC184">
        <f t="shared" si="223"/>
        <v>0.68425312173128217</v>
      </c>
      <c r="ED184">
        <f t="shared" si="224"/>
        <v>0</v>
      </c>
      <c r="EE184">
        <f t="shared" si="225"/>
        <v>0</v>
      </c>
      <c r="EF184">
        <f t="shared" si="226"/>
        <v>0</v>
      </c>
      <c r="EG184">
        <f t="shared" si="227"/>
        <v>0.31677067924778185</v>
      </c>
      <c r="EH184">
        <f t="shared" si="228"/>
        <v>0</v>
      </c>
      <c r="EI184">
        <f t="shared" si="229"/>
        <v>0.16974837363349379</v>
      </c>
      <c r="EJ184">
        <f t="shared" si="230"/>
        <v>0.21343628469958764</v>
      </c>
      <c r="EK184">
        <f t="shared" si="231"/>
        <v>0</v>
      </c>
      <c r="EL184">
        <f t="shared" si="232"/>
        <v>0</v>
      </c>
      <c r="EM184">
        <f t="shared" si="233"/>
        <v>0</v>
      </c>
      <c r="EN184">
        <f t="shared" si="234"/>
        <v>0</v>
      </c>
      <c r="EO184">
        <f t="shared" si="235"/>
        <v>0.31677067924778185</v>
      </c>
      <c r="EP184">
        <f t="shared" si="236"/>
        <v>0</v>
      </c>
      <c r="EQ184">
        <f t="shared" si="237"/>
        <v>0</v>
      </c>
      <c r="ER184">
        <f t="shared" si="238"/>
        <v>0.13123233534824807</v>
      </c>
      <c r="ES184">
        <f t="shared" si="239"/>
        <v>1.0655200345560725</v>
      </c>
      <c r="ET184">
        <f t="shared" si="240"/>
        <v>1.0860022863656735</v>
      </c>
      <c r="EU184" s="27">
        <f t="shared" si="241"/>
        <v>0</v>
      </c>
      <c r="EV184">
        <f t="shared" si="242"/>
        <v>8.5901826484018284E-2</v>
      </c>
      <c r="EW184">
        <f t="shared" si="243"/>
        <v>0.11376239690230644</v>
      </c>
      <c r="EX184">
        <f t="shared" si="244"/>
        <v>1.7123287671232879E-2</v>
      </c>
      <c r="EY184">
        <f t="shared" si="245"/>
        <v>0.39954337899543385</v>
      </c>
      <c r="EZ184">
        <f t="shared" si="246"/>
        <v>0</v>
      </c>
      <c r="FA184">
        <f t="shared" si="247"/>
        <v>0</v>
      </c>
      <c r="FB184">
        <f t="shared" si="248"/>
        <v>9.7031963470319657E-2</v>
      </c>
      <c r="FC184">
        <f t="shared" si="249"/>
        <v>0</v>
      </c>
      <c r="FD184">
        <f t="shared" si="250"/>
        <v>9.7031963470319657E-2</v>
      </c>
      <c r="FE184">
        <f t="shared" si="251"/>
        <v>0</v>
      </c>
      <c r="FF184">
        <f t="shared" si="252"/>
        <v>0.14269406392694065</v>
      </c>
      <c r="FG184">
        <f t="shared" si="253"/>
        <v>0.12642694063926943</v>
      </c>
      <c r="FH184" s="27">
        <f t="shared" si="254"/>
        <v>0</v>
      </c>
      <c r="FI184">
        <f t="shared" si="255"/>
        <v>0.29745731448446716</v>
      </c>
      <c r="FJ184">
        <f t="shared" si="256"/>
        <v>0.34403333743911696</v>
      </c>
      <c r="FK184">
        <f t="shared" si="257"/>
        <v>0.13123233534824807</v>
      </c>
      <c r="FL184">
        <f t="shared" si="258"/>
        <v>0.68425312173128217</v>
      </c>
      <c r="FM184">
        <f t="shared" si="259"/>
        <v>0</v>
      </c>
      <c r="FN184">
        <f t="shared" si="260"/>
        <v>0</v>
      </c>
      <c r="FO184">
        <f t="shared" si="261"/>
        <v>0.31677067924778185</v>
      </c>
      <c r="FP184">
        <f t="shared" si="262"/>
        <v>0</v>
      </c>
      <c r="FQ184">
        <f t="shared" si="263"/>
        <v>0.31677067924778185</v>
      </c>
      <c r="FR184">
        <f t="shared" si="264"/>
        <v>0</v>
      </c>
      <c r="FS184">
        <f t="shared" si="265"/>
        <v>0.38736361277248726</v>
      </c>
      <c r="FT184">
        <f t="shared" si="266"/>
        <v>0.36351921042605351</v>
      </c>
    </row>
    <row r="185" spans="1:176">
      <c r="A185" t="s">
        <v>466</v>
      </c>
      <c r="B185" t="s">
        <v>229</v>
      </c>
      <c r="C185" t="s">
        <v>230</v>
      </c>
      <c r="D185" s="25" t="s">
        <v>356</v>
      </c>
      <c r="E185" s="25" t="s">
        <v>259</v>
      </c>
      <c r="F185">
        <v>0</v>
      </c>
      <c r="G185">
        <v>8.2049669915121054E-2</v>
      </c>
      <c r="H185">
        <v>0.21376925495127322</v>
      </c>
      <c r="I185">
        <v>5.3149083178315173E-3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6.2873310279786238E-2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2.5149324111914499E-2</v>
      </c>
      <c r="AE185">
        <v>0.15718327569946561</v>
      </c>
      <c r="AF185">
        <v>1.8861993083935876E-2</v>
      </c>
      <c r="AG185">
        <v>0</v>
      </c>
      <c r="AH185">
        <v>0</v>
      </c>
      <c r="AI185">
        <v>0</v>
      </c>
      <c r="AJ185">
        <v>0.10688462747563664</v>
      </c>
      <c r="AK185">
        <v>0</v>
      </c>
      <c r="AL185">
        <v>4.4011317195850365E-2</v>
      </c>
      <c r="AM185">
        <v>0</v>
      </c>
      <c r="AN185">
        <v>0</v>
      </c>
      <c r="AO185">
        <v>0</v>
      </c>
      <c r="AP185">
        <v>4.4011317195850365E-2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0.13832128261552976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6.916064130776485E-2</v>
      </c>
      <c r="BU185">
        <v>0</v>
      </c>
      <c r="BV185">
        <v>0</v>
      </c>
      <c r="BW185">
        <v>3.7723986167871745E-2</v>
      </c>
      <c r="BX185">
        <v>0</v>
      </c>
      <c r="BY185">
        <v>0</v>
      </c>
      <c r="BZ185" s="27">
        <f t="shared" si="178"/>
        <v>0</v>
      </c>
      <c r="CA185">
        <f t="shared" si="179"/>
        <v>9</v>
      </c>
      <c r="CB185">
        <f t="shared" si="180"/>
        <v>9</v>
      </c>
      <c r="CC185">
        <f>[1]!shannonweaver(J185:BT185)</f>
        <v>2.0018738887108927</v>
      </c>
      <c r="CD185">
        <f t="shared" si="181"/>
        <v>0.91109207013233118</v>
      </c>
      <c r="CN185">
        <f t="shared" si="182"/>
        <v>9</v>
      </c>
      <c r="CO185">
        <f t="shared" si="183"/>
        <v>0.30113383318422576</v>
      </c>
      <c r="CP185">
        <f t="shared" si="184"/>
        <v>0</v>
      </c>
      <c r="CQ185">
        <f t="shared" si="185"/>
        <v>8.2049669915121054E-2</v>
      </c>
      <c r="CR185">
        <f t="shared" si="186"/>
        <v>0.21908416326910474</v>
      </c>
      <c r="CS185">
        <f t="shared" si="187"/>
        <v>0</v>
      </c>
      <c r="CT185">
        <f t="shared" si="188"/>
        <v>0</v>
      </c>
      <c r="CU185">
        <f t="shared" si="189"/>
        <v>0</v>
      </c>
      <c r="CV185">
        <f t="shared" si="190"/>
        <v>0</v>
      </c>
      <c r="CW185">
        <f t="shared" si="191"/>
        <v>0</v>
      </c>
      <c r="CX185">
        <f t="shared" si="192"/>
        <v>0</v>
      </c>
      <c r="CY185">
        <f t="shared" si="193"/>
        <v>8.8022634391700744E-2</v>
      </c>
      <c r="CZ185">
        <f t="shared" si="194"/>
        <v>0</v>
      </c>
      <c r="DA185">
        <f t="shared" si="195"/>
        <v>0.17604526878340149</v>
      </c>
      <c r="DB185">
        <f t="shared" si="196"/>
        <v>0</v>
      </c>
      <c r="DC185">
        <f t="shared" si="197"/>
        <v>0.10688462747563664</v>
      </c>
      <c r="DD185">
        <f t="shared" si="198"/>
        <v>0</v>
      </c>
      <c r="DE185">
        <f t="shared" si="199"/>
        <v>4.4011317195850365E-2</v>
      </c>
      <c r="DF185">
        <f t="shared" si="200"/>
        <v>6.0960469738223243E-2</v>
      </c>
      <c r="DG185">
        <f t="shared" si="201"/>
        <v>0</v>
      </c>
      <c r="DH185">
        <f t="shared" si="202"/>
        <v>0</v>
      </c>
      <c r="DI185">
        <f t="shared" si="203"/>
        <v>0</v>
      </c>
      <c r="DJ185">
        <f t="shared" si="204"/>
        <v>0</v>
      </c>
      <c r="DK185">
        <f t="shared" si="205"/>
        <v>0.13832128261552976</v>
      </c>
      <c r="DL185">
        <f t="shared" si="206"/>
        <v>0</v>
      </c>
      <c r="DM185">
        <f t="shared" si="207"/>
        <v>0</v>
      </c>
      <c r="DN185">
        <f t="shared" si="208"/>
        <v>0</v>
      </c>
      <c r="DO185">
        <f t="shared" si="209"/>
        <v>0.6664570889657343</v>
      </c>
      <c r="DP185">
        <f t="shared" si="210"/>
        <v>0.6664570889657343</v>
      </c>
      <c r="DQ185">
        <f t="shared" si="211"/>
        <v>6</v>
      </c>
      <c r="DR185" s="50">
        <f t="shared" si="212"/>
        <v>1.2680169226490172</v>
      </c>
      <c r="DS185" s="50">
        <f t="shared" si="213"/>
        <v>0.58087618782690187</v>
      </c>
      <c r="DT185">
        <f t="shared" si="214"/>
        <v>0</v>
      </c>
      <c r="DU185">
        <f t="shared" si="215"/>
        <v>0.29051234140851628</v>
      </c>
      <c r="DV185">
        <f t="shared" si="216"/>
        <v>0.48709900994736149</v>
      </c>
      <c r="DW185">
        <f t="shared" si="217"/>
        <v>0</v>
      </c>
      <c r="DX185">
        <f t="shared" si="218"/>
        <v>0</v>
      </c>
      <c r="DY185">
        <f t="shared" si="219"/>
        <v>0</v>
      </c>
      <c r="DZ185">
        <f t="shared" si="220"/>
        <v>0</v>
      </c>
      <c r="EA185">
        <f t="shared" si="221"/>
        <v>0</v>
      </c>
      <c r="EB185">
        <f t="shared" si="222"/>
        <v>0</v>
      </c>
      <c r="EC185">
        <f t="shared" si="223"/>
        <v>0.30122061816015233</v>
      </c>
      <c r="ED185">
        <f t="shared" si="224"/>
        <v>0</v>
      </c>
      <c r="EE185">
        <f t="shared" si="225"/>
        <v>0.43297980505842137</v>
      </c>
      <c r="EF185">
        <f t="shared" si="226"/>
        <v>0</v>
      </c>
      <c r="EG185">
        <f t="shared" si="227"/>
        <v>0.33305550151340552</v>
      </c>
      <c r="EH185">
        <f t="shared" si="228"/>
        <v>0</v>
      </c>
      <c r="EI185">
        <f t="shared" si="229"/>
        <v>0.21135889082752055</v>
      </c>
      <c r="EJ185">
        <f t="shared" si="230"/>
        <v>0.24948170239551842</v>
      </c>
      <c r="EK185">
        <f t="shared" si="231"/>
        <v>0</v>
      </c>
      <c r="EL185">
        <f t="shared" si="232"/>
        <v>0</v>
      </c>
      <c r="EM185">
        <f t="shared" si="233"/>
        <v>0</v>
      </c>
      <c r="EN185">
        <f t="shared" si="234"/>
        <v>0</v>
      </c>
      <c r="EO185">
        <f t="shared" si="235"/>
        <v>0.38107190121710649</v>
      </c>
      <c r="EP185">
        <f t="shared" si="236"/>
        <v>0</v>
      </c>
      <c r="EQ185">
        <f t="shared" si="237"/>
        <v>0</v>
      </c>
      <c r="ER185">
        <f t="shared" si="238"/>
        <v>0</v>
      </c>
      <c r="ES185">
        <f t="shared" si="239"/>
        <v>0.95509434486436329</v>
      </c>
      <c r="ET185">
        <f t="shared" si="240"/>
        <v>0.95509434486436329</v>
      </c>
      <c r="EU185" s="27">
        <f t="shared" si="241"/>
        <v>0</v>
      </c>
      <c r="EV185">
        <f t="shared" si="242"/>
        <v>8.2049669915121054E-2</v>
      </c>
      <c r="EW185">
        <f t="shared" si="243"/>
        <v>0.21908416326910474</v>
      </c>
      <c r="EX185">
        <f t="shared" si="244"/>
        <v>0</v>
      </c>
      <c r="EY185">
        <f t="shared" si="245"/>
        <v>0.15718327569946561</v>
      </c>
      <c r="EZ185">
        <f t="shared" si="246"/>
        <v>0</v>
      </c>
      <c r="FA185">
        <f t="shared" si="247"/>
        <v>0.17604526878340149</v>
      </c>
      <c r="FB185">
        <f t="shared" si="248"/>
        <v>0.13832128261552976</v>
      </c>
      <c r="FC185">
        <f t="shared" si="249"/>
        <v>0</v>
      </c>
      <c r="FD185">
        <f t="shared" si="250"/>
        <v>0.13832128261552976</v>
      </c>
      <c r="FE185">
        <f t="shared" si="251"/>
        <v>0</v>
      </c>
      <c r="FF185">
        <f t="shared" si="252"/>
        <v>0</v>
      </c>
      <c r="FG185">
        <f t="shared" si="253"/>
        <v>0.19490726186733737</v>
      </c>
      <c r="FH185" s="27">
        <f t="shared" si="254"/>
        <v>0</v>
      </c>
      <c r="FI185">
        <f t="shared" si="255"/>
        <v>0.29051234140851628</v>
      </c>
      <c r="FJ185">
        <f t="shared" si="256"/>
        <v>0.48709900994736149</v>
      </c>
      <c r="FK185">
        <f t="shared" si="257"/>
        <v>0</v>
      </c>
      <c r="FL185">
        <f t="shared" si="258"/>
        <v>0.407661399521141</v>
      </c>
      <c r="FM185">
        <f t="shared" si="259"/>
        <v>0</v>
      </c>
      <c r="FN185">
        <f t="shared" si="260"/>
        <v>0.43297980505842137</v>
      </c>
      <c r="FO185">
        <f t="shared" si="261"/>
        <v>0.38107190121710649</v>
      </c>
      <c r="FP185">
        <f t="shared" si="262"/>
        <v>0</v>
      </c>
      <c r="FQ185">
        <f t="shared" si="263"/>
        <v>0.38107190121710649</v>
      </c>
      <c r="FR185">
        <f t="shared" si="264"/>
        <v>0</v>
      </c>
      <c r="FS185">
        <f t="shared" si="265"/>
        <v>0</v>
      </c>
      <c r="FT185">
        <f t="shared" si="266"/>
        <v>0.45725082310312692</v>
      </c>
    </row>
    <row r="186" spans="1:176">
      <c r="A186" t="s">
        <v>465</v>
      </c>
      <c r="B186" t="s">
        <v>229</v>
      </c>
      <c r="C186" t="s">
        <v>230</v>
      </c>
      <c r="D186" s="25" t="s">
        <v>356</v>
      </c>
      <c r="E186" s="25" t="s">
        <v>259</v>
      </c>
      <c r="F186">
        <v>1.1299435028248584E-2</v>
      </c>
      <c r="G186">
        <v>8.4745762711864375E-2</v>
      </c>
      <c r="H186">
        <v>0.16384180790960445</v>
      </c>
      <c r="I186">
        <v>5.3149083178315173E-3</v>
      </c>
      <c r="J186">
        <v>3.9548022598870039E-2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0.24293785310734448</v>
      </c>
      <c r="X186">
        <v>0.17514124293785308</v>
      </c>
      <c r="Y186">
        <v>0</v>
      </c>
      <c r="Z186">
        <v>0</v>
      </c>
      <c r="AA186">
        <v>1.6949152542372874E-2</v>
      </c>
      <c r="AB186">
        <v>0</v>
      </c>
      <c r="AC186">
        <v>0</v>
      </c>
      <c r="AD186">
        <v>1.1299435028248584E-2</v>
      </c>
      <c r="AE186">
        <v>0</v>
      </c>
      <c r="AF186">
        <v>1.1299435028248584E-2</v>
      </c>
      <c r="AG186">
        <v>0</v>
      </c>
      <c r="AH186">
        <v>0</v>
      </c>
      <c r="AI186">
        <v>0</v>
      </c>
      <c r="AJ186">
        <v>7.3446327683615795E-2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1.1299435028248584E-2</v>
      </c>
      <c r="AQ186">
        <v>5.649717514124292E-3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9.6045197740112984E-2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2.2598870056497168E-2</v>
      </c>
      <c r="BU186">
        <v>0</v>
      </c>
      <c r="BV186">
        <v>0</v>
      </c>
      <c r="BW186">
        <v>3.3898305084745749E-2</v>
      </c>
      <c r="BX186">
        <v>0</v>
      </c>
      <c r="BY186">
        <v>0</v>
      </c>
      <c r="BZ186" s="27">
        <f t="shared" si="178"/>
        <v>1</v>
      </c>
      <c r="CA186">
        <f t="shared" si="179"/>
        <v>10</v>
      </c>
      <c r="CB186">
        <f t="shared" si="180"/>
        <v>11</v>
      </c>
      <c r="CC186">
        <f>[1]!shannonweaver(J186:BT186)</f>
        <v>1.8177901753259083</v>
      </c>
      <c r="CD186">
        <f t="shared" si="181"/>
        <v>0.75807738392366353</v>
      </c>
      <c r="CN186">
        <f t="shared" si="182"/>
        <v>11</v>
      </c>
      <c r="CO186">
        <f t="shared" si="183"/>
        <v>0.26520191396754889</v>
      </c>
      <c r="CP186">
        <f t="shared" si="184"/>
        <v>1.1299435028248584E-2</v>
      </c>
      <c r="CQ186">
        <f t="shared" si="185"/>
        <v>8.4745762711864375E-2</v>
      </c>
      <c r="CR186">
        <f t="shared" si="186"/>
        <v>0.16915671622743597</v>
      </c>
      <c r="CS186">
        <f t="shared" si="187"/>
        <v>3.9548022598870039E-2</v>
      </c>
      <c r="CT186">
        <f t="shared" si="188"/>
        <v>0</v>
      </c>
      <c r="CU186">
        <f t="shared" si="189"/>
        <v>0</v>
      </c>
      <c r="CV186">
        <f t="shared" si="190"/>
        <v>0</v>
      </c>
      <c r="CW186">
        <f t="shared" si="191"/>
        <v>0</v>
      </c>
      <c r="CX186">
        <f t="shared" si="192"/>
        <v>0.24293785310734448</v>
      </c>
      <c r="CY186">
        <f t="shared" si="193"/>
        <v>0.20338983050847453</v>
      </c>
      <c r="CZ186">
        <f t="shared" si="194"/>
        <v>0</v>
      </c>
      <c r="DA186">
        <f t="shared" si="195"/>
        <v>1.1299435028248584E-2</v>
      </c>
      <c r="DB186">
        <f t="shared" si="196"/>
        <v>0</v>
      </c>
      <c r="DC186">
        <f t="shared" si="197"/>
        <v>7.3446327683615795E-2</v>
      </c>
      <c r="DD186">
        <f t="shared" si="198"/>
        <v>0</v>
      </c>
      <c r="DE186">
        <f t="shared" si="199"/>
        <v>0</v>
      </c>
      <c r="DF186">
        <f t="shared" si="200"/>
        <v>0.1078287370928435</v>
      </c>
      <c r="DG186">
        <f t="shared" si="201"/>
        <v>0</v>
      </c>
      <c r="DH186">
        <f t="shared" si="202"/>
        <v>6.4913988964621881E-3</v>
      </c>
      <c r="DI186">
        <f t="shared" si="203"/>
        <v>0</v>
      </c>
      <c r="DJ186">
        <f t="shared" si="204"/>
        <v>0</v>
      </c>
      <c r="DK186">
        <f t="shared" si="205"/>
        <v>9.6045197740112984E-2</v>
      </c>
      <c r="DL186">
        <f t="shared" si="206"/>
        <v>0</v>
      </c>
      <c r="DM186">
        <f t="shared" si="207"/>
        <v>0</v>
      </c>
      <c r="DN186">
        <f t="shared" si="208"/>
        <v>3.9548022598870039E-2</v>
      </c>
      <c r="DO186">
        <f t="shared" si="209"/>
        <v>0.66666666666666641</v>
      </c>
      <c r="DP186">
        <f t="shared" si="210"/>
        <v>0.70621468926553643</v>
      </c>
      <c r="DQ186">
        <f t="shared" si="211"/>
        <v>8</v>
      </c>
      <c r="DR186" s="50">
        <f t="shared" si="212"/>
        <v>1.0565758384255566</v>
      </c>
      <c r="DS186" s="50">
        <f t="shared" si="213"/>
        <v>0.54098150110152921</v>
      </c>
      <c r="DT186">
        <f t="shared" si="214"/>
        <v>0.10650001155042839</v>
      </c>
      <c r="DU186">
        <f t="shared" si="215"/>
        <v>0.29538819589309173</v>
      </c>
      <c r="DV186">
        <f t="shared" si="216"/>
        <v>0.42386518870994261</v>
      </c>
      <c r="DW186">
        <f t="shared" si="217"/>
        <v>0.20020153696690632</v>
      </c>
      <c r="DX186">
        <f t="shared" si="218"/>
        <v>0</v>
      </c>
      <c r="DY186">
        <f t="shared" si="219"/>
        <v>0</v>
      </c>
      <c r="DZ186">
        <f t="shared" si="220"/>
        <v>0</v>
      </c>
      <c r="EA186">
        <f t="shared" si="221"/>
        <v>0</v>
      </c>
      <c r="EB186">
        <f t="shared" si="222"/>
        <v>0.51540498262420908</v>
      </c>
      <c r="EC186">
        <f t="shared" si="223"/>
        <v>0.46787156609767194</v>
      </c>
      <c r="ED186">
        <f t="shared" si="224"/>
        <v>0</v>
      </c>
      <c r="EE186">
        <f t="shared" si="225"/>
        <v>0.10650001155042839</v>
      </c>
      <c r="EF186">
        <f t="shared" si="226"/>
        <v>0</v>
      </c>
      <c r="EG186">
        <f t="shared" si="227"/>
        <v>0.27444196680530908</v>
      </c>
      <c r="EH186">
        <f t="shared" si="228"/>
        <v>0</v>
      </c>
      <c r="EI186">
        <f t="shared" si="229"/>
        <v>0</v>
      </c>
      <c r="EJ186">
        <f t="shared" si="230"/>
        <v>0.33458039632444347</v>
      </c>
      <c r="EK186">
        <f t="shared" si="231"/>
        <v>0</v>
      </c>
      <c r="EL186">
        <f t="shared" si="232"/>
        <v>8.0656641484408501E-2</v>
      </c>
      <c r="EM186">
        <f t="shared" si="233"/>
        <v>0</v>
      </c>
      <c r="EN186">
        <f t="shared" si="234"/>
        <v>0</v>
      </c>
      <c r="EO186">
        <f t="shared" si="235"/>
        <v>0.31510004978821338</v>
      </c>
      <c r="EP186">
        <f t="shared" si="236"/>
        <v>0</v>
      </c>
      <c r="EQ186">
        <f t="shared" si="237"/>
        <v>0</v>
      </c>
      <c r="ER186">
        <f t="shared" si="238"/>
        <v>0.20020153696690632</v>
      </c>
      <c r="ES186">
        <f t="shared" si="239"/>
        <v>0.95531661812450919</v>
      </c>
      <c r="ET186">
        <f t="shared" si="240"/>
        <v>0.99795776553808513</v>
      </c>
      <c r="EU186" s="27">
        <f t="shared" si="241"/>
        <v>1.1299435028248584E-2</v>
      </c>
      <c r="EV186">
        <f t="shared" si="242"/>
        <v>8.4745762711864375E-2</v>
      </c>
      <c r="EW186">
        <f t="shared" si="243"/>
        <v>0.16915671622743597</v>
      </c>
      <c r="EX186">
        <f t="shared" si="244"/>
        <v>3.9548022598870039E-2</v>
      </c>
      <c r="EY186">
        <f t="shared" si="245"/>
        <v>0.2259887005649717</v>
      </c>
      <c r="EZ186">
        <f t="shared" si="246"/>
        <v>0</v>
      </c>
      <c r="FA186">
        <f t="shared" si="247"/>
        <v>1.1299435028248584E-2</v>
      </c>
      <c r="FB186">
        <f t="shared" si="248"/>
        <v>9.6045197740112984E-2</v>
      </c>
      <c r="FC186">
        <f t="shared" si="249"/>
        <v>0</v>
      </c>
      <c r="FD186">
        <f t="shared" si="250"/>
        <v>9.6045197740112984E-2</v>
      </c>
      <c r="FE186">
        <f t="shared" si="251"/>
        <v>0</v>
      </c>
      <c r="FF186">
        <f t="shared" si="252"/>
        <v>0.24293785310734448</v>
      </c>
      <c r="FG186">
        <f t="shared" si="253"/>
        <v>9.0395480225988672E-2</v>
      </c>
      <c r="FH186" s="27">
        <f t="shared" si="254"/>
        <v>0.10650001155042839</v>
      </c>
      <c r="FI186">
        <f t="shared" si="255"/>
        <v>0.29538819589309173</v>
      </c>
      <c r="FJ186">
        <f t="shared" si="256"/>
        <v>0.42386518870994261</v>
      </c>
      <c r="FK186">
        <f t="shared" si="257"/>
        <v>0.20020153696690632</v>
      </c>
      <c r="FL186">
        <f t="shared" si="258"/>
        <v>0.49539896314691478</v>
      </c>
      <c r="FM186">
        <f t="shared" si="259"/>
        <v>0</v>
      </c>
      <c r="FN186">
        <f t="shared" si="260"/>
        <v>0.10650001155042839</v>
      </c>
      <c r="FO186">
        <f t="shared" si="261"/>
        <v>0.31510004978821338</v>
      </c>
      <c r="FP186">
        <f t="shared" si="262"/>
        <v>0</v>
      </c>
      <c r="FQ186">
        <f t="shared" si="263"/>
        <v>0.31510004978821338</v>
      </c>
      <c r="FR186">
        <f t="shared" si="264"/>
        <v>0</v>
      </c>
      <c r="FS186">
        <f t="shared" si="265"/>
        <v>0.51540498262420908</v>
      </c>
      <c r="FT186">
        <f t="shared" si="266"/>
        <v>0.30538293147216661</v>
      </c>
    </row>
    <row r="187" spans="1:176">
      <c r="A187" t="s">
        <v>262</v>
      </c>
      <c r="B187" t="s">
        <v>229</v>
      </c>
      <c r="C187" t="s">
        <v>230</v>
      </c>
      <c r="D187" s="25" t="s">
        <v>356</v>
      </c>
      <c r="E187" s="25" t="s">
        <v>259</v>
      </c>
      <c r="F187">
        <v>1.2982797792924376E-2</v>
      </c>
      <c r="G187">
        <v>0.16877637130801693</v>
      </c>
      <c r="H187">
        <v>0.14281077572216819</v>
      </c>
      <c r="I187">
        <v>5.3149083178315173E-3</v>
      </c>
      <c r="J187">
        <v>1.9474196689386568E-2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7.1405387861084052E-2</v>
      </c>
      <c r="X187">
        <v>0.14930217461863032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7.7896786757546271E-2</v>
      </c>
      <c r="AE187">
        <v>6.4913988964621881E-3</v>
      </c>
      <c r="AF187">
        <v>6.4913988964621881E-3</v>
      </c>
      <c r="AG187">
        <v>6.4913988964621881E-3</v>
      </c>
      <c r="AH187">
        <v>0</v>
      </c>
      <c r="AI187">
        <v>0</v>
      </c>
      <c r="AJ187">
        <v>0.10386238234339502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4.5439792275235313E-2</v>
      </c>
      <c r="AQ187">
        <v>4.5439792275235313E-2</v>
      </c>
      <c r="AR187">
        <v>0</v>
      </c>
      <c r="AS187">
        <v>0</v>
      </c>
      <c r="AT187">
        <v>6.4913988964621881E-3</v>
      </c>
      <c r="AU187">
        <v>1.9474196689386568E-2</v>
      </c>
      <c r="AV187">
        <v>0</v>
      </c>
      <c r="AW187">
        <v>0</v>
      </c>
      <c r="AX187">
        <v>0.11067835118468032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6.4913988964621881E-3</v>
      </c>
      <c r="BY187">
        <v>0</v>
      </c>
      <c r="BZ187" s="27">
        <f t="shared" si="178"/>
        <v>1</v>
      </c>
      <c r="CA187">
        <f t="shared" si="179"/>
        <v>12</v>
      </c>
      <c r="CB187">
        <f t="shared" si="180"/>
        <v>13</v>
      </c>
      <c r="CC187">
        <f>[1]!shannonweaver(J187:BT187)</f>
        <v>2.1620043013896804</v>
      </c>
      <c r="CD187">
        <f t="shared" si="181"/>
        <v>0.84290330922141854</v>
      </c>
      <c r="CI187">
        <v>1</v>
      </c>
      <c r="CL187">
        <v>1</v>
      </c>
      <c r="CN187">
        <f t="shared" si="182"/>
        <v>14</v>
      </c>
      <c r="CO187">
        <f t="shared" si="183"/>
        <v>0.32988485314094101</v>
      </c>
      <c r="CP187">
        <f t="shared" si="184"/>
        <v>1.2982797792924376E-2</v>
      </c>
      <c r="CQ187">
        <f t="shared" si="185"/>
        <v>0.16877637130801693</v>
      </c>
      <c r="CR187">
        <f t="shared" si="186"/>
        <v>0.14812568403999971</v>
      </c>
      <c r="CS187">
        <f t="shared" si="187"/>
        <v>1.9474196689386568E-2</v>
      </c>
      <c r="CT187">
        <f t="shared" si="188"/>
        <v>0</v>
      </c>
      <c r="CU187">
        <f t="shared" si="189"/>
        <v>0</v>
      </c>
      <c r="CV187">
        <f t="shared" si="190"/>
        <v>0</v>
      </c>
      <c r="CW187">
        <f t="shared" si="191"/>
        <v>0</v>
      </c>
      <c r="CX187">
        <f t="shared" si="192"/>
        <v>7.1405387861084052E-2</v>
      </c>
      <c r="CY187">
        <f t="shared" si="193"/>
        <v>0.22719896137617659</v>
      </c>
      <c r="CZ187">
        <f t="shared" si="194"/>
        <v>0</v>
      </c>
      <c r="DA187">
        <f t="shared" si="195"/>
        <v>1.9474196689386564E-2</v>
      </c>
      <c r="DB187">
        <f t="shared" si="196"/>
        <v>0</v>
      </c>
      <c r="DC187">
        <f t="shared" si="197"/>
        <v>0.10386238234339502</v>
      </c>
      <c r="DD187">
        <f t="shared" si="198"/>
        <v>0</v>
      </c>
      <c r="DE187">
        <f t="shared" si="199"/>
        <v>0</v>
      </c>
      <c r="DF187">
        <f t="shared" si="200"/>
        <v>0.13934974510787751</v>
      </c>
      <c r="DG187">
        <f t="shared" si="201"/>
        <v>0.12117540139351715</v>
      </c>
      <c r="DH187">
        <f t="shared" si="202"/>
        <v>0</v>
      </c>
      <c r="DI187">
        <f t="shared" si="203"/>
        <v>1.9474196689386568E-2</v>
      </c>
      <c r="DJ187">
        <f t="shared" si="204"/>
        <v>0</v>
      </c>
      <c r="DK187">
        <f t="shared" si="205"/>
        <v>0.11067835118468032</v>
      </c>
      <c r="DL187">
        <f t="shared" si="206"/>
        <v>0</v>
      </c>
      <c r="DM187">
        <f t="shared" si="207"/>
        <v>0</v>
      </c>
      <c r="DN187">
        <f t="shared" si="208"/>
        <v>1.9474196689386568E-2</v>
      </c>
      <c r="DO187">
        <f t="shared" si="209"/>
        <v>0.64946445959104182</v>
      </c>
      <c r="DP187">
        <f t="shared" si="210"/>
        <v>0.66893865628042837</v>
      </c>
      <c r="DQ187">
        <f t="shared" si="211"/>
        <v>9</v>
      </c>
      <c r="DR187" s="50">
        <f t="shared" si="212"/>
        <v>1.16325388460025</v>
      </c>
      <c r="DS187" s="50">
        <f t="shared" si="213"/>
        <v>0.61181726796927394</v>
      </c>
      <c r="DT187">
        <f t="shared" si="214"/>
        <v>0.11419008032917446</v>
      </c>
      <c r="DU187">
        <f t="shared" si="215"/>
        <v>0.42335768634357218</v>
      </c>
      <c r="DV187">
        <f t="shared" si="216"/>
        <v>0.39506804868633838</v>
      </c>
      <c r="DW187">
        <f t="shared" si="217"/>
        <v>0.14000693236630385</v>
      </c>
      <c r="DX187">
        <f t="shared" si="218"/>
        <v>0</v>
      </c>
      <c r="DY187">
        <f t="shared" si="219"/>
        <v>0</v>
      </c>
      <c r="DZ187">
        <f t="shared" si="220"/>
        <v>0</v>
      </c>
      <c r="EA187">
        <f t="shared" si="221"/>
        <v>0</v>
      </c>
      <c r="EB187">
        <f t="shared" si="222"/>
        <v>0.2705047498537218</v>
      </c>
      <c r="EC187">
        <f t="shared" si="223"/>
        <v>0.49684447435374968</v>
      </c>
      <c r="ED187">
        <f t="shared" si="224"/>
        <v>0</v>
      </c>
      <c r="EE187">
        <f t="shared" si="225"/>
        <v>0.14000693236630385</v>
      </c>
      <c r="EF187">
        <f t="shared" si="226"/>
        <v>0</v>
      </c>
      <c r="EG187">
        <f t="shared" si="227"/>
        <v>0.32813370625462451</v>
      </c>
      <c r="EH187">
        <f t="shared" si="228"/>
        <v>0</v>
      </c>
      <c r="EI187">
        <f t="shared" si="229"/>
        <v>0</v>
      </c>
      <c r="EJ187">
        <f t="shared" si="230"/>
        <v>0.38255908898390772</v>
      </c>
      <c r="EK187">
        <f t="shared" si="231"/>
        <v>0.35554632503932854</v>
      </c>
      <c r="EL187">
        <f t="shared" si="232"/>
        <v>0</v>
      </c>
      <c r="EM187">
        <f t="shared" si="233"/>
        <v>0.14000693236630385</v>
      </c>
      <c r="EN187">
        <f t="shared" si="234"/>
        <v>0</v>
      </c>
      <c r="EO187">
        <f t="shared" si="235"/>
        <v>0.33914780479345258</v>
      </c>
      <c r="EP187">
        <f t="shared" si="236"/>
        <v>0</v>
      </c>
      <c r="EQ187">
        <f t="shared" si="237"/>
        <v>0</v>
      </c>
      <c r="ER187">
        <f t="shared" si="238"/>
        <v>0.14000693236630385</v>
      </c>
      <c r="ES187">
        <f t="shared" si="239"/>
        <v>0.93718319047811338</v>
      </c>
      <c r="ET187">
        <f t="shared" si="240"/>
        <v>0.95772849303778362</v>
      </c>
      <c r="EU187" s="27">
        <f t="shared" si="241"/>
        <v>1.2982797792924376E-2</v>
      </c>
      <c r="EV187">
        <f t="shared" si="242"/>
        <v>0.16877637130801693</v>
      </c>
      <c r="EW187">
        <f t="shared" si="243"/>
        <v>0.14812568403999971</v>
      </c>
      <c r="EX187">
        <f t="shared" si="244"/>
        <v>1.9474196689386568E-2</v>
      </c>
      <c r="EY187">
        <f t="shared" si="245"/>
        <v>0.22719896137617659</v>
      </c>
      <c r="EZ187">
        <f t="shared" si="246"/>
        <v>0</v>
      </c>
      <c r="FA187">
        <f t="shared" si="247"/>
        <v>1.9474196689386564E-2</v>
      </c>
      <c r="FB187">
        <f t="shared" si="248"/>
        <v>0.11067835118468032</v>
      </c>
      <c r="FC187">
        <f t="shared" si="249"/>
        <v>0</v>
      </c>
      <c r="FD187">
        <f t="shared" si="250"/>
        <v>0.11067835118468032</v>
      </c>
      <c r="FE187">
        <f t="shared" si="251"/>
        <v>0</v>
      </c>
      <c r="FF187">
        <f t="shared" si="252"/>
        <v>7.1405387861084052E-2</v>
      </c>
      <c r="FG187">
        <f t="shared" si="253"/>
        <v>0.2207075624797144</v>
      </c>
      <c r="FH187" s="27">
        <f t="shared" si="254"/>
        <v>0.11419008032917446</v>
      </c>
      <c r="FI187">
        <f t="shared" si="255"/>
        <v>0.42335768634357218</v>
      </c>
      <c r="FJ187">
        <f t="shared" si="256"/>
        <v>0.39506804868633838</v>
      </c>
      <c r="FK187">
        <f t="shared" si="257"/>
        <v>0.14000693236630385</v>
      </c>
      <c r="FL187">
        <f t="shared" si="258"/>
        <v>0.49684447435374968</v>
      </c>
      <c r="FM187">
        <f t="shared" si="259"/>
        <v>0</v>
      </c>
      <c r="FN187">
        <f t="shared" si="260"/>
        <v>0.14000693236630385</v>
      </c>
      <c r="FO187">
        <f t="shared" si="261"/>
        <v>0.33914780479345258</v>
      </c>
      <c r="FP187">
        <f t="shared" si="262"/>
        <v>0</v>
      </c>
      <c r="FQ187">
        <f t="shared" si="263"/>
        <v>0.33914780479345258</v>
      </c>
      <c r="FR187">
        <f t="shared" si="264"/>
        <v>0</v>
      </c>
      <c r="FS187">
        <f t="shared" si="265"/>
        <v>0.2705047498537218</v>
      </c>
      <c r="FT187">
        <f t="shared" si="266"/>
        <v>0.48905880733485962</v>
      </c>
    </row>
    <row r="188" spans="1:176">
      <c r="A188" t="s">
        <v>326</v>
      </c>
      <c r="B188" t="s">
        <v>229</v>
      </c>
      <c r="C188" t="s">
        <v>298</v>
      </c>
      <c r="D188" s="25" t="s">
        <v>356</v>
      </c>
      <c r="E188" s="25" t="s">
        <v>259</v>
      </c>
      <c r="F188">
        <v>6.0587700696758569E-3</v>
      </c>
      <c r="G188">
        <v>9.6940321114813724E-2</v>
      </c>
      <c r="H188">
        <v>0.33929112390184785</v>
      </c>
      <c r="I188">
        <v>5.3149083178315173E-3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8.4822780975461975E-2</v>
      </c>
      <c r="AE188">
        <v>0.12723417146319299</v>
      </c>
      <c r="AF188">
        <v>2.4235080278703428E-2</v>
      </c>
      <c r="AG188">
        <v>0</v>
      </c>
      <c r="AH188">
        <v>0</v>
      </c>
      <c r="AI188">
        <v>0</v>
      </c>
      <c r="AJ188">
        <v>4.2411390487730988E-2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1.8176310209027571E-2</v>
      </c>
      <c r="AQ188">
        <v>2.4235080278703428E-2</v>
      </c>
      <c r="AR188">
        <v>6.0587700696758569E-3</v>
      </c>
      <c r="AS188">
        <v>0.12117540139351715</v>
      </c>
      <c r="AT188">
        <v>0</v>
      </c>
      <c r="AU188">
        <v>0</v>
      </c>
      <c r="AV188">
        <v>0</v>
      </c>
      <c r="AW188">
        <v>0</v>
      </c>
      <c r="AX188">
        <v>0.10330202968797338</v>
      </c>
      <c r="AY188">
        <v>6.0587700696758569E-3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 s="27">
        <f t="shared" si="178"/>
        <v>0</v>
      </c>
      <c r="CA188">
        <f t="shared" si="179"/>
        <v>10</v>
      </c>
      <c r="CB188">
        <f t="shared" si="180"/>
        <v>10</v>
      </c>
      <c r="CC188">
        <f>[1]!shannonweaver(J188:BT188)</f>
        <v>1.9459023253887622</v>
      </c>
      <c r="CD188">
        <f t="shared" si="181"/>
        <v>0.84509464223904529</v>
      </c>
      <c r="CI188">
        <v>1</v>
      </c>
      <c r="CL188">
        <v>1</v>
      </c>
      <c r="CN188">
        <f t="shared" si="182"/>
        <v>11</v>
      </c>
      <c r="CO188">
        <f t="shared" si="183"/>
        <v>0.44760512340416891</v>
      </c>
      <c r="CP188">
        <f t="shared" si="184"/>
        <v>6.0587700696758569E-3</v>
      </c>
      <c r="CQ188">
        <f t="shared" si="185"/>
        <v>9.6940321114813724E-2</v>
      </c>
      <c r="CR188">
        <f t="shared" si="186"/>
        <v>0.34460603221967934</v>
      </c>
      <c r="CS188">
        <f t="shared" si="187"/>
        <v>0</v>
      </c>
      <c r="CT188">
        <f t="shared" si="188"/>
        <v>0</v>
      </c>
      <c r="CU188">
        <f t="shared" si="189"/>
        <v>0</v>
      </c>
      <c r="CV188">
        <f t="shared" si="190"/>
        <v>0</v>
      </c>
      <c r="CW188">
        <f t="shared" si="191"/>
        <v>0</v>
      </c>
      <c r="CX188">
        <f t="shared" si="192"/>
        <v>0</v>
      </c>
      <c r="CY188">
        <f t="shared" si="193"/>
        <v>8.4822780975461975E-2</v>
      </c>
      <c r="CZ188">
        <f t="shared" si="194"/>
        <v>0</v>
      </c>
      <c r="DA188">
        <f t="shared" si="195"/>
        <v>0.1514692517418964</v>
      </c>
      <c r="DB188">
        <f t="shared" si="196"/>
        <v>0</v>
      </c>
      <c r="DC188">
        <f t="shared" si="197"/>
        <v>4.2411390487730988E-2</v>
      </c>
      <c r="DD188">
        <f t="shared" si="198"/>
        <v>0</v>
      </c>
      <c r="DE188">
        <f t="shared" si="199"/>
        <v>0</v>
      </c>
      <c r="DF188">
        <f t="shared" si="200"/>
        <v>0.18859754909243867</v>
      </c>
      <c r="DG188">
        <f t="shared" si="201"/>
        <v>0.12738853503184716</v>
      </c>
      <c r="DH188">
        <f t="shared" si="202"/>
        <v>0</v>
      </c>
      <c r="DI188">
        <f t="shared" si="203"/>
        <v>0</v>
      </c>
      <c r="DJ188">
        <f t="shared" si="204"/>
        <v>0</v>
      </c>
      <c r="DK188">
        <f t="shared" si="205"/>
        <v>0.10936079975764923</v>
      </c>
      <c r="DL188">
        <f t="shared" si="206"/>
        <v>0</v>
      </c>
      <c r="DM188">
        <f t="shared" si="207"/>
        <v>0</v>
      </c>
      <c r="DN188">
        <f t="shared" si="208"/>
        <v>0</v>
      </c>
      <c r="DO188">
        <f t="shared" si="209"/>
        <v>0.55770978491366252</v>
      </c>
      <c r="DP188">
        <f t="shared" si="210"/>
        <v>0.55770978491366252</v>
      </c>
      <c r="DQ188">
        <f t="shared" si="211"/>
        <v>6</v>
      </c>
      <c r="DR188" s="50">
        <f t="shared" si="212"/>
        <v>1.1662734618285722</v>
      </c>
      <c r="DS188" s="50">
        <f t="shared" si="213"/>
        <v>0.73290691943133068</v>
      </c>
      <c r="DT188">
        <f t="shared" si="214"/>
        <v>7.7916917260665339E-2</v>
      </c>
      <c r="DU188">
        <f t="shared" si="215"/>
        <v>0.31661584600521853</v>
      </c>
      <c r="DV188">
        <f t="shared" si="216"/>
        <v>0.62738720947835658</v>
      </c>
      <c r="DW188">
        <f t="shared" si="217"/>
        <v>0</v>
      </c>
      <c r="DX188">
        <f t="shared" si="218"/>
        <v>0</v>
      </c>
      <c r="DY188">
        <f t="shared" si="219"/>
        <v>0</v>
      </c>
      <c r="DZ188">
        <f t="shared" si="220"/>
        <v>0</v>
      </c>
      <c r="EA188">
        <f t="shared" si="221"/>
        <v>0</v>
      </c>
      <c r="EB188">
        <f t="shared" si="222"/>
        <v>0</v>
      </c>
      <c r="EC188">
        <f t="shared" si="223"/>
        <v>0.29552643927615363</v>
      </c>
      <c r="ED188">
        <f t="shared" si="224"/>
        <v>0</v>
      </c>
      <c r="EE188">
        <f t="shared" si="225"/>
        <v>0.39975265252632136</v>
      </c>
      <c r="EF188">
        <f t="shared" si="226"/>
        <v>0</v>
      </c>
      <c r="EG188">
        <f t="shared" si="227"/>
        <v>0.2074244661539299</v>
      </c>
      <c r="EH188">
        <f t="shared" si="228"/>
        <v>0</v>
      </c>
      <c r="EI188">
        <f t="shared" si="229"/>
        <v>0</v>
      </c>
      <c r="EJ188">
        <f t="shared" si="230"/>
        <v>0.4492368076961934</v>
      </c>
      <c r="EK188">
        <f t="shared" si="231"/>
        <v>0.36496361390437121</v>
      </c>
      <c r="EL188">
        <f t="shared" si="232"/>
        <v>0</v>
      </c>
      <c r="EM188">
        <f t="shared" si="233"/>
        <v>0</v>
      </c>
      <c r="EN188">
        <f t="shared" si="234"/>
        <v>0</v>
      </c>
      <c r="EO188">
        <f t="shared" si="235"/>
        <v>0.3370425038443074</v>
      </c>
      <c r="EP188">
        <f t="shared" si="236"/>
        <v>0</v>
      </c>
      <c r="EQ188">
        <f t="shared" si="237"/>
        <v>0</v>
      </c>
      <c r="ER188">
        <f t="shared" si="238"/>
        <v>0</v>
      </c>
      <c r="ES188">
        <f t="shared" si="239"/>
        <v>0.8432368544301081</v>
      </c>
      <c r="ET188">
        <f t="shared" si="240"/>
        <v>0.8432368544301081</v>
      </c>
      <c r="EU188" s="27">
        <f t="shared" si="241"/>
        <v>6.0587700696758569E-3</v>
      </c>
      <c r="EV188">
        <f t="shared" si="242"/>
        <v>9.6940321114813724E-2</v>
      </c>
      <c r="EW188">
        <f t="shared" si="243"/>
        <v>0.34460603221967934</v>
      </c>
      <c r="EX188">
        <f t="shared" si="244"/>
        <v>0</v>
      </c>
      <c r="EY188">
        <f t="shared" si="245"/>
        <v>8.4822780975461975E-2</v>
      </c>
      <c r="EZ188">
        <f t="shared" si="246"/>
        <v>0</v>
      </c>
      <c r="FA188">
        <f t="shared" si="247"/>
        <v>0.1514692517418964</v>
      </c>
      <c r="FB188">
        <f t="shared" si="248"/>
        <v>0.10936079975764923</v>
      </c>
      <c r="FC188">
        <f t="shared" si="249"/>
        <v>0</v>
      </c>
      <c r="FD188">
        <f t="shared" si="250"/>
        <v>0.10936079975764923</v>
      </c>
      <c r="FE188">
        <f t="shared" si="251"/>
        <v>0</v>
      </c>
      <c r="FF188">
        <f t="shared" si="252"/>
        <v>0</v>
      </c>
      <c r="FG188">
        <f t="shared" si="253"/>
        <v>0.21205695243865499</v>
      </c>
      <c r="FH188" s="27">
        <f t="shared" si="254"/>
        <v>7.7916917260665339E-2</v>
      </c>
      <c r="FI188">
        <f t="shared" si="255"/>
        <v>0.31661584600521853</v>
      </c>
      <c r="FJ188">
        <f t="shared" si="256"/>
        <v>0.62738720947835658</v>
      </c>
      <c r="FK188">
        <f t="shared" si="257"/>
        <v>0</v>
      </c>
      <c r="FL188">
        <f t="shared" si="258"/>
        <v>0.29552643927615363</v>
      </c>
      <c r="FM188">
        <f t="shared" si="259"/>
        <v>0</v>
      </c>
      <c r="FN188">
        <f t="shared" si="260"/>
        <v>0.39975265252632136</v>
      </c>
      <c r="FO188">
        <f t="shared" si="261"/>
        <v>0.3370425038443074</v>
      </c>
      <c r="FP188">
        <f t="shared" si="262"/>
        <v>0</v>
      </c>
      <c r="FQ188">
        <f t="shared" si="263"/>
        <v>0.3370425038443074</v>
      </c>
      <c r="FR188">
        <f t="shared" si="264"/>
        <v>0</v>
      </c>
      <c r="FS188">
        <f t="shared" si="265"/>
        <v>0</v>
      </c>
      <c r="FT188">
        <f t="shared" si="266"/>
        <v>0.47855436163843107</v>
      </c>
    </row>
    <row r="189" spans="1:176">
      <c r="A189" t="s">
        <v>327</v>
      </c>
      <c r="B189" t="s">
        <v>229</v>
      </c>
      <c r="C189" t="s">
        <v>298</v>
      </c>
      <c r="D189" s="25" t="s">
        <v>356</v>
      </c>
      <c r="E189" s="25" t="s">
        <v>259</v>
      </c>
      <c r="F189">
        <v>3.8216560509554139E-2</v>
      </c>
      <c r="G189">
        <v>0.1464968152866242</v>
      </c>
      <c r="H189">
        <v>0.16560509554140132</v>
      </c>
      <c r="I189">
        <v>5.3149083178315173E-3</v>
      </c>
      <c r="J189">
        <v>6.369426751592357E-3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6.369426751592357E-3</v>
      </c>
      <c r="AE189">
        <v>8.9171974522293002E-2</v>
      </c>
      <c r="AF189">
        <v>9.5541401273885357E-2</v>
      </c>
      <c r="AG189">
        <v>0</v>
      </c>
      <c r="AH189">
        <v>0</v>
      </c>
      <c r="AI189">
        <v>0</v>
      </c>
      <c r="AJ189">
        <v>4.4585987261146494E-2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2.5477707006369428E-2</v>
      </c>
      <c r="AQ189">
        <v>5.7324840764331197E-2</v>
      </c>
      <c r="AR189">
        <v>5.7324840764331197E-2</v>
      </c>
      <c r="AS189">
        <v>0.12738853503184716</v>
      </c>
      <c r="AT189">
        <v>0</v>
      </c>
      <c r="AU189">
        <v>0</v>
      </c>
      <c r="AV189">
        <v>0</v>
      </c>
      <c r="AW189">
        <v>0</v>
      </c>
      <c r="AX189">
        <v>0.1401273885350319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 s="27">
        <f t="shared" si="178"/>
        <v>1</v>
      </c>
      <c r="CA189">
        <f t="shared" si="179"/>
        <v>9</v>
      </c>
      <c r="CB189">
        <f t="shared" si="180"/>
        <v>10</v>
      </c>
      <c r="CC189">
        <f>[1]!shannonweaver(J189:BT189)</f>
        <v>2.0347598137153664</v>
      </c>
      <c r="CD189">
        <f t="shared" si="181"/>
        <v>0.88368495909507216</v>
      </c>
      <c r="CN189">
        <f t="shared" si="182"/>
        <v>10</v>
      </c>
      <c r="CO189">
        <f t="shared" si="183"/>
        <v>0.35563337965541114</v>
      </c>
      <c r="CP189">
        <f t="shared" si="184"/>
        <v>3.8216560509554139E-2</v>
      </c>
      <c r="CQ189">
        <f t="shared" si="185"/>
        <v>0.1464968152866242</v>
      </c>
      <c r="CR189">
        <f t="shared" si="186"/>
        <v>0.17092000385923284</v>
      </c>
      <c r="CS189">
        <f t="shared" si="187"/>
        <v>6.369426751592357E-3</v>
      </c>
      <c r="CT189">
        <f t="shared" si="188"/>
        <v>0</v>
      </c>
      <c r="CU189">
        <f t="shared" si="189"/>
        <v>0</v>
      </c>
      <c r="CV189">
        <f t="shared" si="190"/>
        <v>0</v>
      </c>
      <c r="CW189">
        <f t="shared" si="191"/>
        <v>0</v>
      </c>
      <c r="CX189">
        <f t="shared" si="192"/>
        <v>0</v>
      </c>
      <c r="CY189">
        <f t="shared" si="193"/>
        <v>6.369426751592357E-3</v>
      </c>
      <c r="CZ189">
        <f t="shared" si="194"/>
        <v>0</v>
      </c>
      <c r="DA189">
        <f t="shared" si="195"/>
        <v>0.18471337579617836</v>
      </c>
      <c r="DB189">
        <f t="shared" si="196"/>
        <v>0</v>
      </c>
      <c r="DC189">
        <f t="shared" si="197"/>
        <v>4.4585987261146494E-2</v>
      </c>
      <c r="DD189">
        <f t="shared" si="198"/>
        <v>0</v>
      </c>
      <c r="DE189">
        <f t="shared" si="199"/>
        <v>0</v>
      </c>
      <c r="DF189">
        <f t="shared" si="200"/>
        <v>0.20029114787999444</v>
      </c>
      <c r="DG189">
        <f t="shared" si="201"/>
        <v>0.14239943040227843</v>
      </c>
      <c r="DH189">
        <f t="shared" si="202"/>
        <v>0</v>
      </c>
      <c r="DI189">
        <f t="shared" si="203"/>
        <v>0</v>
      </c>
      <c r="DJ189">
        <f t="shared" si="204"/>
        <v>0</v>
      </c>
      <c r="DK189">
        <f t="shared" si="205"/>
        <v>0.1401273885350319</v>
      </c>
      <c r="DL189">
        <f t="shared" si="206"/>
        <v>0</v>
      </c>
      <c r="DM189">
        <f t="shared" si="207"/>
        <v>0</v>
      </c>
      <c r="DN189">
        <f t="shared" si="208"/>
        <v>6.369426751592357E-3</v>
      </c>
      <c r="DO189">
        <f t="shared" si="209"/>
        <v>0.6433121019108281</v>
      </c>
      <c r="DP189">
        <f t="shared" si="210"/>
        <v>0.64968152866242046</v>
      </c>
      <c r="DQ189">
        <f t="shared" si="211"/>
        <v>7</v>
      </c>
      <c r="DR189" s="50">
        <f t="shared" si="212"/>
        <v>1.222762783706238</v>
      </c>
      <c r="DS189" s="50">
        <f t="shared" si="213"/>
        <v>0.63894643233738968</v>
      </c>
      <c r="DT189">
        <f t="shared" si="214"/>
        <v>0.1967576403426757</v>
      </c>
      <c r="DU189">
        <f t="shared" si="215"/>
        <v>0.39277007849468026</v>
      </c>
      <c r="DV189">
        <f t="shared" si="216"/>
        <v>0.42621207486549284</v>
      </c>
      <c r="DW189">
        <f t="shared" si="217"/>
        <v>7.9893654806116002E-2</v>
      </c>
      <c r="DX189">
        <f t="shared" si="218"/>
        <v>0</v>
      </c>
      <c r="DY189">
        <f t="shared" si="219"/>
        <v>0</v>
      </c>
      <c r="DZ189">
        <f t="shared" si="220"/>
        <v>0</v>
      </c>
      <c r="EA189">
        <f t="shared" si="221"/>
        <v>0</v>
      </c>
      <c r="EB189">
        <f t="shared" si="222"/>
        <v>0</v>
      </c>
      <c r="EC189">
        <f t="shared" si="223"/>
        <v>7.9893654806116002E-2</v>
      </c>
      <c r="ED189">
        <f t="shared" si="224"/>
        <v>0</v>
      </c>
      <c r="EE189">
        <f t="shared" si="225"/>
        <v>0.44425236897822395</v>
      </c>
      <c r="EF189">
        <f t="shared" si="226"/>
        <v>0</v>
      </c>
      <c r="EG189">
        <f t="shared" si="227"/>
        <v>0.21275536993308211</v>
      </c>
      <c r="EH189">
        <f t="shared" si="228"/>
        <v>0</v>
      </c>
      <c r="EI189">
        <f t="shared" si="229"/>
        <v>0</v>
      </c>
      <c r="EJ189">
        <f t="shared" si="230"/>
        <v>0.46401144460065458</v>
      </c>
      <c r="EK189">
        <f t="shared" si="231"/>
        <v>0.38694223818838613</v>
      </c>
      <c r="EL189">
        <f t="shared" si="232"/>
        <v>0</v>
      </c>
      <c r="EM189">
        <f t="shared" si="233"/>
        <v>0</v>
      </c>
      <c r="EN189">
        <f t="shared" si="234"/>
        <v>0</v>
      </c>
      <c r="EO189">
        <f t="shared" si="235"/>
        <v>0.38368053281629788</v>
      </c>
      <c r="EP189">
        <f t="shared" si="236"/>
        <v>0</v>
      </c>
      <c r="EQ189">
        <f t="shared" si="237"/>
        <v>0</v>
      </c>
      <c r="ER189">
        <f t="shared" si="238"/>
        <v>7.9893654806116002E-2</v>
      </c>
      <c r="ES189">
        <f t="shared" si="239"/>
        <v>0.93074883044300694</v>
      </c>
      <c r="ET189">
        <f t="shared" si="240"/>
        <v>0.93741067674983569</v>
      </c>
      <c r="EU189" s="27">
        <f t="shared" si="241"/>
        <v>3.8216560509554139E-2</v>
      </c>
      <c r="EV189">
        <f t="shared" si="242"/>
        <v>0.1464968152866242</v>
      </c>
      <c r="EW189">
        <f t="shared" si="243"/>
        <v>0.17092000385923284</v>
      </c>
      <c r="EX189">
        <f t="shared" si="244"/>
        <v>6.369426751592357E-3</v>
      </c>
      <c r="EY189">
        <f t="shared" si="245"/>
        <v>6.369426751592357E-3</v>
      </c>
      <c r="EZ189">
        <f t="shared" si="246"/>
        <v>0</v>
      </c>
      <c r="FA189">
        <f t="shared" si="247"/>
        <v>0.18471337579617836</v>
      </c>
      <c r="FB189">
        <f t="shared" si="248"/>
        <v>0.1401273885350319</v>
      </c>
      <c r="FC189">
        <f t="shared" si="249"/>
        <v>0</v>
      </c>
      <c r="FD189">
        <f t="shared" si="250"/>
        <v>0.1401273885350319</v>
      </c>
      <c r="FE189">
        <f t="shared" si="251"/>
        <v>0</v>
      </c>
      <c r="FF189">
        <f t="shared" si="252"/>
        <v>0</v>
      </c>
      <c r="FG189">
        <f t="shared" si="253"/>
        <v>0.31210191082802546</v>
      </c>
      <c r="FH189" s="27">
        <f t="shared" si="254"/>
        <v>0.1967576403426757</v>
      </c>
      <c r="FI189">
        <f t="shared" si="255"/>
        <v>0.39277007849468026</v>
      </c>
      <c r="FJ189">
        <f t="shared" si="256"/>
        <v>0.42621207486549284</v>
      </c>
      <c r="FK189">
        <f t="shared" si="257"/>
        <v>7.9893654806116002E-2</v>
      </c>
      <c r="FL189">
        <f t="shared" si="258"/>
        <v>7.9893654806116002E-2</v>
      </c>
      <c r="FM189">
        <f t="shared" si="259"/>
        <v>0</v>
      </c>
      <c r="FN189">
        <f t="shared" si="260"/>
        <v>0.44425236897822395</v>
      </c>
      <c r="FO189">
        <f t="shared" si="261"/>
        <v>0.38368053281629788</v>
      </c>
      <c r="FP189">
        <f t="shared" si="262"/>
        <v>0</v>
      </c>
      <c r="FQ189">
        <f t="shared" si="263"/>
        <v>0.38368053281629788</v>
      </c>
      <c r="FR189">
        <f t="shared" si="264"/>
        <v>0</v>
      </c>
      <c r="FS189">
        <f t="shared" si="265"/>
        <v>0</v>
      </c>
      <c r="FT189">
        <f t="shared" si="266"/>
        <v>0.59277027481046785</v>
      </c>
    </row>
    <row r="190" spans="1:176">
      <c r="A190" t="s">
        <v>328</v>
      </c>
      <c r="B190" t="s">
        <v>229</v>
      </c>
      <c r="C190" t="s">
        <v>298</v>
      </c>
      <c r="D190" s="25" t="s">
        <v>356</v>
      </c>
      <c r="E190" s="25" t="s">
        <v>259</v>
      </c>
      <c r="F190">
        <v>1.423994304022784E-2</v>
      </c>
      <c r="G190">
        <v>0.1281594873620506</v>
      </c>
      <c r="H190">
        <v>0.22071911712353151</v>
      </c>
      <c r="I190">
        <v>5.3149083178315173E-3</v>
      </c>
      <c r="J190">
        <v>7.1199715201139199E-3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5.6959772160911352E-2</v>
      </c>
      <c r="AE190">
        <v>0.17799928800284806</v>
      </c>
      <c r="AF190">
        <v>0</v>
      </c>
      <c r="AG190">
        <v>0</v>
      </c>
      <c r="AH190">
        <v>0</v>
      </c>
      <c r="AI190">
        <v>0</v>
      </c>
      <c r="AJ190">
        <v>7.1199715201139185E-2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2.847988608045568E-2</v>
      </c>
      <c r="AQ190">
        <v>3.1683873264506945E-2</v>
      </c>
      <c r="AR190">
        <v>0</v>
      </c>
      <c r="AS190">
        <v>0.14239943040227843</v>
      </c>
      <c r="AT190">
        <v>0</v>
      </c>
      <c r="AU190">
        <v>0</v>
      </c>
      <c r="AV190">
        <v>0</v>
      </c>
      <c r="AW190">
        <v>0</v>
      </c>
      <c r="AX190">
        <v>0.11391954432182273</v>
      </c>
      <c r="AY190">
        <v>7.1199715201139199E-3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 s="27">
        <f t="shared" si="178"/>
        <v>1</v>
      </c>
      <c r="CA190">
        <f t="shared" si="179"/>
        <v>8</v>
      </c>
      <c r="CB190">
        <f t="shared" si="180"/>
        <v>9</v>
      </c>
      <c r="CC190">
        <f>[1]!shannonweaver(J190:BT190)</f>
        <v>1.8486496860366419</v>
      </c>
      <c r="CD190">
        <f t="shared" si="181"/>
        <v>0.84135673026096924</v>
      </c>
      <c r="CN190">
        <f t="shared" si="182"/>
        <v>9</v>
      </c>
      <c r="CO190">
        <f t="shared" si="183"/>
        <v>0.36843345584364146</v>
      </c>
      <c r="CP190">
        <f t="shared" si="184"/>
        <v>1.423994304022784E-2</v>
      </c>
      <c r="CQ190">
        <f t="shared" si="185"/>
        <v>0.1281594873620506</v>
      </c>
      <c r="CR190">
        <f t="shared" si="186"/>
        <v>0.22603402544136303</v>
      </c>
      <c r="CS190">
        <f t="shared" si="187"/>
        <v>7.1199715201139199E-3</v>
      </c>
      <c r="CT190">
        <f t="shared" si="188"/>
        <v>0</v>
      </c>
      <c r="CU190">
        <f t="shared" si="189"/>
        <v>0</v>
      </c>
      <c r="CV190">
        <f t="shared" si="190"/>
        <v>0</v>
      </c>
      <c r="CW190">
        <f t="shared" si="191"/>
        <v>0</v>
      </c>
      <c r="CX190">
        <f t="shared" si="192"/>
        <v>0</v>
      </c>
      <c r="CY190">
        <f t="shared" si="193"/>
        <v>5.6959772160911352E-2</v>
      </c>
      <c r="CZ190">
        <f t="shared" si="194"/>
        <v>0</v>
      </c>
      <c r="DA190">
        <f t="shared" si="195"/>
        <v>0.17799928800284806</v>
      </c>
      <c r="DB190">
        <f t="shared" si="196"/>
        <v>0</v>
      </c>
      <c r="DC190">
        <f t="shared" si="197"/>
        <v>7.1199715201139185E-2</v>
      </c>
      <c r="DD190">
        <f t="shared" si="198"/>
        <v>0</v>
      </c>
      <c r="DE190">
        <f t="shared" si="199"/>
        <v>0</v>
      </c>
      <c r="DF190">
        <f t="shared" si="200"/>
        <v>0.15709331985068209</v>
      </c>
      <c r="DG190">
        <f t="shared" si="201"/>
        <v>0.1204093919325708</v>
      </c>
      <c r="DH190">
        <f t="shared" si="202"/>
        <v>0</v>
      </c>
      <c r="DI190">
        <f t="shared" si="203"/>
        <v>0</v>
      </c>
      <c r="DJ190">
        <f t="shared" si="204"/>
        <v>0</v>
      </c>
      <c r="DK190">
        <f t="shared" si="205"/>
        <v>0.12103951584193665</v>
      </c>
      <c r="DL190">
        <f t="shared" si="206"/>
        <v>0</v>
      </c>
      <c r="DM190">
        <f t="shared" si="207"/>
        <v>0</v>
      </c>
      <c r="DN190">
        <f t="shared" si="208"/>
        <v>7.1199715201139199E-3</v>
      </c>
      <c r="DO190">
        <f t="shared" si="209"/>
        <v>0.62976148095407625</v>
      </c>
      <c r="DP190">
        <f t="shared" si="210"/>
        <v>0.63688145247419026</v>
      </c>
      <c r="DQ190">
        <f t="shared" si="211"/>
        <v>7</v>
      </c>
      <c r="DR190" s="50">
        <f t="shared" si="212"/>
        <v>1.161133063987595</v>
      </c>
      <c r="DS190" s="50">
        <f t="shared" si="213"/>
        <v>0.65226401115642318</v>
      </c>
      <c r="DT190">
        <f t="shared" si="214"/>
        <v>0.11961627446438577</v>
      </c>
      <c r="DU190">
        <f t="shared" si="215"/>
        <v>0.36611829541162494</v>
      </c>
      <c r="DV190">
        <f t="shared" si="216"/>
        <v>0.4954531475387971</v>
      </c>
      <c r="DW190">
        <f t="shared" si="217"/>
        <v>8.4480376304404331E-2</v>
      </c>
      <c r="DX190">
        <f t="shared" si="218"/>
        <v>0</v>
      </c>
      <c r="DY190">
        <f t="shared" si="219"/>
        <v>0</v>
      </c>
      <c r="DZ190">
        <f t="shared" si="220"/>
        <v>0</v>
      </c>
      <c r="EA190">
        <f t="shared" si="221"/>
        <v>0</v>
      </c>
      <c r="EB190">
        <f t="shared" si="222"/>
        <v>0</v>
      </c>
      <c r="EC190">
        <f t="shared" si="223"/>
        <v>0.24098828086032636</v>
      </c>
      <c r="ED190">
        <f t="shared" si="224"/>
        <v>0</v>
      </c>
      <c r="EE190">
        <f t="shared" si="225"/>
        <v>0.43553952425802644</v>
      </c>
      <c r="EF190">
        <f t="shared" si="226"/>
        <v>0</v>
      </c>
      <c r="EG190">
        <f t="shared" si="227"/>
        <v>0.27010512083633759</v>
      </c>
      <c r="EH190">
        <f t="shared" si="228"/>
        <v>0</v>
      </c>
      <c r="EI190">
        <f t="shared" si="229"/>
        <v>0</v>
      </c>
      <c r="EJ190">
        <f t="shared" si="230"/>
        <v>0.40753781040352877</v>
      </c>
      <c r="EK190">
        <f t="shared" si="231"/>
        <v>0.35437105104271177</v>
      </c>
      <c r="EL190">
        <f t="shared" si="232"/>
        <v>0</v>
      </c>
      <c r="EM190">
        <f t="shared" si="233"/>
        <v>0</v>
      </c>
      <c r="EN190">
        <f t="shared" si="234"/>
        <v>0</v>
      </c>
      <c r="EO190">
        <f t="shared" si="235"/>
        <v>0.35533807266243805</v>
      </c>
      <c r="EP190">
        <f t="shared" si="236"/>
        <v>0</v>
      </c>
      <c r="EQ190">
        <f t="shared" si="237"/>
        <v>0</v>
      </c>
      <c r="ER190">
        <f t="shared" si="238"/>
        <v>8.4480376304404331E-2</v>
      </c>
      <c r="ES190">
        <f t="shared" si="239"/>
        <v>0.91666226706238585</v>
      </c>
      <c r="ET190">
        <f t="shared" si="240"/>
        <v>0.92404978028156404</v>
      </c>
      <c r="EU190" s="27">
        <f t="shared" si="241"/>
        <v>1.423994304022784E-2</v>
      </c>
      <c r="EV190">
        <f t="shared" si="242"/>
        <v>0.1281594873620506</v>
      </c>
      <c r="EW190">
        <f t="shared" si="243"/>
        <v>0.22603402544136303</v>
      </c>
      <c r="EX190">
        <f t="shared" si="244"/>
        <v>7.1199715201139199E-3</v>
      </c>
      <c r="EY190">
        <f t="shared" si="245"/>
        <v>5.6959772160911352E-2</v>
      </c>
      <c r="EZ190">
        <f t="shared" si="246"/>
        <v>0</v>
      </c>
      <c r="FA190">
        <f t="shared" si="247"/>
        <v>0.17799928800284806</v>
      </c>
      <c r="FB190">
        <f t="shared" si="248"/>
        <v>0.12103951584193665</v>
      </c>
      <c r="FC190">
        <f t="shared" si="249"/>
        <v>0</v>
      </c>
      <c r="FD190">
        <f t="shared" si="250"/>
        <v>0.12103951584193665</v>
      </c>
      <c r="FE190">
        <f t="shared" si="251"/>
        <v>0</v>
      </c>
      <c r="FF190">
        <f t="shared" si="252"/>
        <v>0</v>
      </c>
      <c r="FG190">
        <f t="shared" si="253"/>
        <v>0.27376290494838024</v>
      </c>
      <c r="FH190" s="27">
        <f t="shared" si="254"/>
        <v>0.11961627446438577</v>
      </c>
      <c r="FI190">
        <f t="shared" si="255"/>
        <v>0.36611829541162494</v>
      </c>
      <c r="FJ190">
        <f t="shared" si="256"/>
        <v>0.4954531475387971</v>
      </c>
      <c r="FK190">
        <f t="shared" si="257"/>
        <v>8.4480376304404331E-2</v>
      </c>
      <c r="FL190">
        <f t="shared" si="258"/>
        <v>0.24098828086032636</v>
      </c>
      <c r="FM190">
        <f t="shared" si="259"/>
        <v>0</v>
      </c>
      <c r="FN190">
        <f t="shared" si="260"/>
        <v>0.43553952425802644</v>
      </c>
      <c r="FO190">
        <f t="shared" si="261"/>
        <v>0.35533807266243805</v>
      </c>
      <c r="FP190">
        <f t="shared" si="262"/>
        <v>0</v>
      </c>
      <c r="FQ190">
        <f t="shared" si="263"/>
        <v>0.35533807266243805</v>
      </c>
      <c r="FR190">
        <f t="shared" si="264"/>
        <v>0</v>
      </c>
      <c r="FS190">
        <f t="shared" si="265"/>
        <v>0</v>
      </c>
      <c r="FT190">
        <f t="shared" si="266"/>
        <v>0.55062924324270812</v>
      </c>
    </row>
    <row r="191" spans="1:176">
      <c r="A191" t="s">
        <v>329</v>
      </c>
      <c r="B191" t="s">
        <v>229</v>
      </c>
      <c r="C191" t="s">
        <v>298</v>
      </c>
      <c r="D191" s="25" t="s">
        <v>356</v>
      </c>
      <c r="E191" s="25" t="s">
        <v>259</v>
      </c>
      <c r="F191">
        <v>6.0204695966285388E-3</v>
      </c>
      <c r="G191">
        <v>0.20469596628537032</v>
      </c>
      <c r="H191">
        <v>0.20469596628537032</v>
      </c>
      <c r="I191">
        <v>5.3149083178315173E-3</v>
      </c>
      <c r="J191">
        <v>1.806140878988562E-2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1.2040939193257078E-2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4.2143287176399764E-2</v>
      </c>
      <c r="AE191">
        <v>0.16857314870559911</v>
      </c>
      <c r="AF191">
        <v>1.2040939193257078E-2</v>
      </c>
      <c r="AG191">
        <v>0</v>
      </c>
      <c r="AH191">
        <v>0</v>
      </c>
      <c r="AI191">
        <v>0</v>
      </c>
      <c r="AJ191">
        <v>2.4081878386514155E-2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6.0806742925948239E-2</v>
      </c>
      <c r="AR191">
        <v>3.6122817579771233E-2</v>
      </c>
      <c r="AS191">
        <v>0.1204093919325708</v>
      </c>
      <c r="AT191">
        <v>0</v>
      </c>
      <c r="AU191">
        <v>0</v>
      </c>
      <c r="AV191">
        <v>0</v>
      </c>
      <c r="AW191">
        <v>0</v>
      </c>
      <c r="AX191">
        <v>8.4286574352799543E-2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6.0204695966285388E-3</v>
      </c>
      <c r="BX191">
        <v>0</v>
      </c>
      <c r="BY191">
        <v>0</v>
      </c>
      <c r="BZ191" s="27">
        <f t="shared" si="178"/>
        <v>1</v>
      </c>
      <c r="CA191">
        <f t="shared" si="179"/>
        <v>9</v>
      </c>
      <c r="CB191">
        <f t="shared" si="180"/>
        <v>10</v>
      </c>
      <c r="CC191">
        <f>[1]!shannonweaver(J191:BT191)</f>
        <v>1.9690801271839971</v>
      </c>
      <c r="CD191">
        <f t="shared" si="181"/>
        <v>0.85516063366136319</v>
      </c>
      <c r="CN191">
        <f t="shared" si="182"/>
        <v>10</v>
      </c>
      <c r="CO191">
        <f t="shared" si="183"/>
        <v>0.42072731048520068</v>
      </c>
      <c r="CP191">
        <f t="shared" si="184"/>
        <v>6.0204695966285388E-3</v>
      </c>
      <c r="CQ191">
        <f t="shared" si="185"/>
        <v>0.20469596628537032</v>
      </c>
      <c r="CR191">
        <f t="shared" si="186"/>
        <v>0.21001087460320184</v>
      </c>
      <c r="CS191">
        <f t="shared" si="187"/>
        <v>1.806140878988562E-2</v>
      </c>
      <c r="CT191">
        <f t="shared" si="188"/>
        <v>0</v>
      </c>
      <c r="CU191">
        <f t="shared" si="189"/>
        <v>0</v>
      </c>
      <c r="CV191">
        <f t="shared" si="190"/>
        <v>0</v>
      </c>
      <c r="CW191">
        <f t="shared" si="191"/>
        <v>0</v>
      </c>
      <c r="CX191">
        <f t="shared" si="192"/>
        <v>1.2040939193257078E-2</v>
      </c>
      <c r="CY191">
        <f t="shared" si="193"/>
        <v>4.2143287176399764E-2</v>
      </c>
      <c r="CZ191">
        <f t="shared" si="194"/>
        <v>0</v>
      </c>
      <c r="DA191">
        <f t="shared" si="195"/>
        <v>0.18061408789885619</v>
      </c>
      <c r="DB191">
        <f t="shared" si="196"/>
        <v>0</v>
      </c>
      <c r="DC191">
        <f t="shared" si="197"/>
        <v>2.4081878386514155E-2</v>
      </c>
      <c r="DD191">
        <f t="shared" si="198"/>
        <v>0</v>
      </c>
      <c r="DE191">
        <f t="shared" si="199"/>
        <v>0</v>
      </c>
      <c r="DF191">
        <f t="shared" si="200"/>
        <v>0.26091669876938506</v>
      </c>
      <c r="DG191">
        <f t="shared" si="201"/>
        <v>0.11107863197895355</v>
      </c>
      <c r="DH191">
        <f t="shared" si="202"/>
        <v>0</v>
      </c>
      <c r="DI191">
        <f t="shared" si="203"/>
        <v>0</v>
      </c>
      <c r="DJ191">
        <f t="shared" si="204"/>
        <v>0</v>
      </c>
      <c r="DK191">
        <f t="shared" si="205"/>
        <v>8.4286574352799543E-2</v>
      </c>
      <c r="DL191">
        <f t="shared" si="206"/>
        <v>0</v>
      </c>
      <c r="DM191">
        <f t="shared" si="207"/>
        <v>0</v>
      </c>
      <c r="DN191">
        <f t="shared" si="208"/>
        <v>1.806140878988562E-2</v>
      </c>
      <c r="DO191">
        <f t="shared" si="209"/>
        <v>0.56050571944611693</v>
      </c>
      <c r="DP191">
        <f t="shared" si="210"/>
        <v>0.57856712823600265</v>
      </c>
      <c r="DQ191">
        <f t="shared" si="211"/>
        <v>8</v>
      </c>
      <c r="DR191" s="50">
        <f t="shared" si="212"/>
        <v>1.1803754280322891</v>
      </c>
      <c r="DS191" s="50">
        <f t="shared" si="213"/>
        <v>0.7057895519187497</v>
      </c>
      <c r="DT191">
        <f t="shared" si="214"/>
        <v>7.7669753185093934E-2</v>
      </c>
      <c r="DU191">
        <f t="shared" si="215"/>
        <v>0.46949208184101426</v>
      </c>
      <c r="DV191">
        <f t="shared" si="216"/>
        <v>0.47604716728784935</v>
      </c>
      <c r="DW191">
        <f t="shared" si="217"/>
        <v>0.13480061839712118</v>
      </c>
      <c r="DX191">
        <f t="shared" si="218"/>
        <v>0</v>
      </c>
      <c r="DY191">
        <f t="shared" si="219"/>
        <v>0</v>
      </c>
      <c r="DZ191">
        <f t="shared" si="220"/>
        <v>0</v>
      </c>
      <c r="EA191">
        <f t="shared" si="221"/>
        <v>0</v>
      </c>
      <c r="EB191">
        <f t="shared" si="222"/>
        <v>0.10995262635989085</v>
      </c>
      <c r="EC191">
        <f t="shared" si="223"/>
        <v>0.20675827477235798</v>
      </c>
      <c r="ED191">
        <f t="shared" si="224"/>
        <v>0</v>
      </c>
      <c r="EE191">
        <f t="shared" si="225"/>
        <v>0.43894770309592118</v>
      </c>
      <c r="EF191">
        <f t="shared" si="226"/>
        <v>0</v>
      </c>
      <c r="EG191">
        <f t="shared" si="227"/>
        <v>0.15581306948443388</v>
      </c>
      <c r="EH191">
        <f t="shared" si="228"/>
        <v>0</v>
      </c>
      <c r="EI191">
        <f t="shared" si="229"/>
        <v>0</v>
      </c>
      <c r="EJ191">
        <f t="shared" si="230"/>
        <v>0.53611515784437846</v>
      </c>
      <c r="EK191">
        <f t="shared" si="231"/>
        <v>0.33978523216656253</v>
      </c>
      <c r="EL191">
        <f t="shared" si="232"/>
        <v>0</v>
      </c>
      <c r="EM191">
        <f t="shared" si="233"/>
        <v>0</v>
      </c>
      <c r="EN191">
        <f t="shared" si="234"/>
        <v>0</v>
      </c>
      <c r="EO191">
        <f t="shared" si="235"/>
        <v>0.29456279294845578</v>
      </c>
      <c r="EP191">
        <f t="shared" si="236"/>
        <v>0</v>
      </c>
      <c r="EQ191">
        <f t="shared" si="237"/>
        <v>0</v>
      </c>
      <c r="ER191">
        <f t="shared" si="238"/>
        <v>0.13480061839712118</v>
      </c>
      <c r="ES191">
        <f t="shared" si="239"/>
        <v>0.84605253648095113</v>
      </c>
      <c r="ET191">
        <f t="shared" si="240"/>
        <v>0.86429225685602662</v>
      </c>
      <c r="EU191" s="27">
        <f t="shared" si="241"/>
        <v>6.0204695966285388E-3</v>
      </c>
      <c r="EV191">
        <f t="shared" si="242"/>
        <v>0.20469596628537032</v>
      </c>
      <c r="EW191">
        <f t="shared" si="243"/>
        <v>0.21001087460320184</v>
      </c>
      <c r="EX191">
        <f t="shared" si="244"/>
        <v>1.806140878988562E-2</v>
      </c>
      <c r="EY191">
        <f t="shared" si="245"/>
        <v>4.2143287176399764E-2</v>
      </c>
      <c r="EZ191">
        <f t="shared" si="246"/>
        <v>0</v>
      </c>
      <c r="FA191">
        <f t="shared" si="247"/>
        <v>0.18061408789885619</v>
      </c>
      <c r="FB191">
        <f t="shared" si="248"/>
        <v>8.4286574352799543E-2</v>
      </c>
      <c r="FC191">
        <f t="shared" si="249"/>
        <v>0</v>
      </c>
      <c r="FD191">
        <f t="shared" si="250"/>
        <v>8.4286574352799543E-2</v>
      </c>
      <c r="FE191">
        <f t="shared" si="251"/>
        <v>0</v>
      </c>
      <c r="FF191">
        <f t="shared" si="252"/>
        <v>1.2040939193257078E-2</v>
      </c>
      <c r="FG191">
        <f t="shared" si="253"/>
        <v>0.24142083082480442</v>
      </c>
      <c r="FH191" s="27">
        <f t="shared" si="254"/>
        <v>7.7669753185093934E-2</v>
      </c>
      <c r="FI191">
        <f t="shared" si="255"/>
        <v>0.46949208184101426</v>
      </c>
      <c r="FJ191">
        <f t="shared" si="256"/>
        <v>0.47604716728784935</v>
      </c>
      <c r="FK191">
        <f t="shared" si="257"/>
        <v>0.13480061839712118</v>
      </c>
      <c r="FL191">
        <f t="shared" si="258"/>
        <v>0.20675827477235798</v>
      </c>
      <c r="FM191">
        <f t="shared" si="259"/>
        <v>0</v>
      </c>
      <c r="FN191">
        <f t="shared" si="260"/>
        <v>0.43894770309592118</v>
      </c>
      <c r="FO191">
        <f t="shared" si="261"/>
        <v>0.29456279294845578</v>
      </c>
      <c r="FP191">
        <f t="shared" si="262"/>
        <v>0</v>
      </c>
      <c r="FQ191">
        <f t="shared" si="263"/>
        <v>0.29456279294845578</v>
      </c>
      <c r="FR191">
        <f t="shared" si="264"/>
        <v>0</v>
      </c>
      <c r="FS191">
        <f t="shared" si="265"/>
        <v>0.10995262635989085</v>
      </c>
      <c r="FT191">
        <f t="shared" si="266"/>
        <v>0.51363442253528202</v>
      </c>
    </row>
    <row r="192" spans="1:176">
      <c r="A192" t="s">
        <v>330</v>
      </c>
      <c r="B192" t="s">
        <v>229</v>
      </c>
      <c r="C192" t="s">
        <v>298</v>
      </c>
      <c r="D192" s="25" t="s">
        <v>356</v>
      </c>
      <c r="E192" s="25" t="s">
        <v>259</v>
      </c>
      <c r="F192">
        <v>0</v>
      </c>
      <c r="G192">
        <v>9.3539900613855614E-2</v>
      </c>
      <c r="H192">
        <v>0.21046477638117508</v>
      </c>
      <c r="I192">
        <v>5.3149083178315173E-3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4.0923706518561823E-2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5.846243788365975E-3</v>
      </c>
      <c r="AE192">
        <v>0.18123355743934524</v>
      </c>
      <c r="AF192">
        <v>3.5077462730195845E-2</v>
      </c>
      <c r="AG192">
        <v>0</v>
      </c>
      <c r="AH192">
        <v>0</v>
      </c>
      <c r="AI192">
        <v>0</v>
      </c>
      <c r="AJ192">
        <v>2.9231218941829874E-2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2.9231218941829874E-2</v>
      </c>
      <c r="AQ192">
        <v>7.0447237649809993E-2</v>
      </c>
      <c r="AR192">
        <v>6.4308681672025733E-2</v>
      </c>
      <c r="AS192">
        <v>0.11107863197895355</v>
      </c>
      <c r="AT192">
        <v>0</v>
      </c>
      <c r="AU192">
        <v>5.846243788365975E-3</v>
      </c>
      <c r="AV192">
        <v>0</v>
      </c>
      <c r="AW192">
        <v>0</v>
      </c>
      <c r="AX192">
        <v>0.10523238819058757</v>
      </c>
      <c r="AY192">
        <v>1.169248757673195E-2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5.846243788365975E-3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 s="27">
        <f t="shared" si="178"/>
        <v>0</v>
      </c>
      <c r="CA192">
        <f t="shared" si="179"/>
        <v>13</v>
      </c>
      <c r="CB192">
        <f t="shared" si="180"/>
        <v>13</v>
      </c>
      <c r="CC192">
        <f>[1]!shannonweaver(J192:BT192)</f>
        <v>2.153358658337591</v>
      </c>
      <c r="CD192">
        <f t="shared" si="181"/>
        <v>0.83953262159870234</v>
      </c>
      <c r="CN192">
        <f t="shared" si="182"/>
        <v>13</v>
      </c>
      <c r="CO192">
        <f t="shared" si="183"/>
        <v>0.30931958531286219</v>
      </c>
      <c r="CP192">
        <f t="shared" si="184"/>
        <v>0</v>
      </c>
      <c r="CQ192">
        <f t="shared" si="185"/>
        <v>9.3539900613855614E-2</v>
      </c>
      <c r="CR192">
        <f t="shared" si="186"/>
        <v>0.2157796846990066</v>
      </c>
      <c r="CS192">
        <f t="shared" si="187"/>
        <v>0</v>
      </c>
      <c r="CT192">
        <f t="shared" si="188"/>
        <v>0</v>
      </c>
      <c r="CU192">
        <f t="shared" si="189"/>
        <v>0</v>
      </c>
      <c r="CV192">
        <f t="shared" si="190"/>
        <v>0</v>
      </c>
      <c r="CW192">
        <f t="shared" si="191"/>
        <v>0</v>
      </c>
      <c r="CX192">
        <f t="shared" si="192"/>
        <v>0</v>
      </c>
      <c r="CY192">
        <f t="shared" si="193"/>
        <v>4.67699503069278E-2</v>
      </c>
      <c r="CZ192">
        <f t="shared" si="194"/>
        <v>0</v>
      </c>
      <c r="DA192">
        <f t="shared" si="195"/>
        <v>0.2163110201695411</v>
      </c>
      <c r="DB192">
        <f t="shared" si="196"/>
        <v>0</v>
      </c>
      <c r="DC192">
        <f t="shared" si="197"/>
        <v>2.9231218941829874E-2</v>
      </c>
      <c r="DD192">
        <f t="shared" si="198"/>
        <v>0</v>
      </c>
      <c r="DE192">
        <f t="shared" si="199"/>
        <v>0</v>
      </c>
      <c r="DF192">
        <f t="shared" si="200"/>
        <v>0.21109522515191478</v>
      </c>
      <c r="DG192">
        <f t="shared" si="201"/>
        <v>3.1667102852656379E-2</v>
      </c>
      <c r="DH192">
        <f t="shared" si="202"/>
        <v>0</v>
      </c>
      <c r="DI192">
        <f t="shared" si="203"/>
        <v>5.846243788365975E-3</v>
      </c>
      <c r="DJ192">
        <f t="shared" si="204"/>
        <v>0</v>
      </c>
      <c r="DK192">
        <f t="shared" si="205"/>
        <v>0.11692487576731952</v>
      </c>
      <c r="DL192">
        <f t="shared" si="206"/>
        <v>5.846243788365975E-3</v>
      </c>
      <c r="DM192">
        <f t="shared" si="207"/>
        <v>0</v>
      </c>
      <c r="DN192">
        <f t="shared" si="208"/>
        <v>0</v>
      </c>
      <c r="DO192">
        <f t="shared" si="209"/>
        <v>0.69599532300496936</v>
      </c>
      <c r="DP192">
        <f t="shared" si="210"/>
        <v>0.69599532300496936</v>
      </c>
      <c r="DQ192">
        <f t="shared" si="211"/>
        <v>8</v>
      </c>
      <c r="DR192" s="50">
        <f t="shared" si="212"/>
        <v>1.1586424173963494</v>
      </c>
      <c r="DS192" s="50">
        <f t="shared" si="213"/>
        <v>0.58976419827558202</v>
      </c>
      <c r="DT192">
        <f t="shared" si="214"/>
        <v>0</v>
      </c>
      <c r="DU192">
        <f t="shared" si="215"/>
        <v>0.31082366273598122</v>
      </c>
      <c r="DV192">
        <f t="shared" si="216"/>
        <v>0.4830935442010717</v>
      </c>
      <c r="DW192">
        <f t="shared" si="217"/>
        <v>0</v>
      </c>
      <c r="DX192">
        <f t="shared" si="218"/>
        <v>0</v>
      </c>
      <c r="DY192">
        <f t="shared" si="219"/>
        <v>0</v>
      </c>
      <c r="DZ192">
        <f t="shared" si="220"/>
        <v>0</v>
      </c>
      <c r="EA192">
        <f t="shared" si="221"/>
        <v>0</v>
      </c>
      <c r="EB192">
        <f t="shared" si="222"/>
        <v>0</v>
      </c>
      <c r="EC192">
        <f t="shared" si="223"/>
        <v>0.217985885943076</v>
      </c>
      <c r="ED192">
        <f t="shared" si="224"/>
        <v>0</v>
      </c>
      <c r="EE192">
        <f t="shared" si="225"/>
        <v>0.48373908092389378</v>
      </c>
      <c r="EF192">
        <f t="shared" si="226"/>
        <v>0</v>
      </c>
      <c r="EG192">
        <f t="shared" si="227"/>
        <v>0.17181549960432382</v>
      </c>
      <c r="EH192">
        <f t="shared" si="228"/>
        <v>0</v>
      </c>
      <c r="EI192">
        <f t="shared" si="229"/>
        <v>0</v>
      </c>
      <c r="EJ192">
        <f t="shared" si="230"/>
        <v>0.47737700236915215</v>
      </c>
      <c r="EK192">
        <f t="shared" si="231"/>
        <v>0.17890537834479855</v>
      </c>
      <c r="EL192">
        <f t="shared" si="232"/>
        <v>0</v>
      </c>
      <c r="EM192">
        <f t="shared" si="233"/>
        <v>7.6535431669210716E-2</v>
      </c>
      <c r="EN192">
        <f t="shared" si="234"/>
        <v>0</v>
      </c>
      <c r="EO192">
        <f t="shared" si="235"/>
        <v>0.34898354037524654</v>
      </c>
      <c r="EP192">
        <f t="shared" si="236"/>
        <v>7.6535431669210716E-2</v>
      </c>
      <c r="EQ192">
        <f t="shared" si="237"/>
        <v>0</v>
      </c>
      <c r="ER192">
        <f t="shared" si="238"/>
        <v>0</v>
      </c>
      <c r="ES192">
        <f t="shared" si="239"/>
        <v>0.98679537134785622</v>
      </c>
      <c r="ET192">
        <f t="shared" si="240"/>
        <v>0.98679537134785622</v>
      </c>
      <c r="EU192" s="27">
        <f t="shared" si="241"/>
        <v>0</v>
      </c>
      <c r="EV192">
        <f t="shared" si="242"/>
        <v>9.3539900613855614E-2</v>
      </c>
      <c r="EW192">
        <f t="shared" si="243"/>
        <v>0.2157796846990066</v>
      </c>
      <c r="EX192">
        <f t="shared" si="244"/>
        <v>0</v>
      </c>
      <c r="EY192">
        <f t="shared" si="245"/>
        <v>4.67699503069278E-2</v>
      </c>
      <c r="EZ192">
        <f t="shared" si="246"/>
        <v>0</v>
      </c>
      <c r="FA192">
        <f t="shared" si="247"/>
        <v>0.2163110201695411</v>
      </c>
      <c r="FB192">
        <f t="shared" si="248"/>
        <v>0.11692487576731952</v>
      </c>
      <c r="FC192">
        <f t="shared" si="249"/>
        <v>5.846243788365975E-3</v>
      </c>
      <c r="FD192">
        <f t="shared" si="250"/>
        <v>0.1227711195556855</v>
      </c>
      <c r="FE192">
        <f t="shared" si="251"/>
        <v>0</v>
      </c>
      <c r="FF192">
        <f t="shared" si="252"/>
        <v>0</v>
      </c>
      <c r="FG192">
        <f t="shared" si="253"/>
        <v>0.31014323297281499</v>
      </c>
      <c r="FH192" s="27">
        <f t="shared" si="254"/>
        <v>0</v>
      </c>
      <c r="FI192">
        <f t="shared" si="255"/>
        <v>0.31082366273598122</v>
      </c>
      <c r="FJ192">
        <f t="shared" si="256"/>
        <v>0.4830935442010717</v>
      </c>
      <c r="FK192">
        <f t="shared" si="257"/>
        <v>0</v>
      </c>
      <c r="FL192">
        <f t="shared" si="258"/>
        <v>0.217985885943076</v>
      </c>
      <c r="FM192">
        <f t="shared" si="259"/>
        <v>0</v>
      </c>
      <c r="FN192">
        <f t="shared" si="260"/>
        <v>0.48373908092389378</v>
      </c>
      <c r="FO192">
        <f t="shared" si="261"/>
        <v>0.34898354037524654</v>
      </c>
      <c r="FP192">
        <f t="shared" si="262"/>
        <v>7.6535431669210716E-2</v>
      </c>
      <c r="FQ192">
        <f t="shared" si="263"/>
        <v>0.35798437250987042</v>
      </c>
      <c r="FR192">
        <f t="shared" si="264"/>
        <v>0</v>
      </c>
      <c r="FS192">
        <f t="shared" si="265"/>
        <v>0</v>
      </c>
      <c r="FT192">
        <f t="shared" si="266"/>
        <v>0.59065485403275875</v>
      </c>
    </row>
    <row r="193" spans="1:176">
      <c r="A193" t="s">
        <v>72</v>
      </c>
      <c r="B193" t="s">
        <v>229</v>
      </c>
      <c r="C193" t="s">
        <v>298</v>
      </c>
      <c r="D193" s="25" t="s">
        <v>356</v>
      </c>
      <c r="E193" s="25" t="s">
        <v>259</v>
      </c>
      <c r="F193">
        <v>0</v>
      </c>
      <c r="G193">
        <v>0.15179272441769176</v>
      </c>
      <c r="H193">
        <v>0.21460350693535726</v>
      </c>
      <c r="I193">
        <v>5.3149083178315173E-3</v>
      </c>
      <c r="J193">
        <v>4.1873855011777025E-2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0.11515310128238686</v>
      </c>
      <c r="X193">
        <v>1.570269562941639E-2</v>
      </c>
      <c r="Y193">
        <v>0</v>
      </c>
      <c r="Z193">
        <v>0.1308557969118033</v>
      </c>
      <c r="AA193">
        <v>0</v>
      </c>
      <c r="AB193">
        <v>0</v>
      </c>
      <c r="AC193">
        <v>0</v>
      </c>
      <c r="AD193">
        <v>0</v>
      </c>
      <c r="AE193">
        <v>2.6171159382360643E-2</v>
      </c>
      <c r="AF193">
        <v>5.234231876472129E-3</v>
      </c>
      <c r="AG193">
        <v>0</v>
      </c>
      <c r="AH193">
        <v>0</v>
      </c>
      <c r="AI193">
        <v>0</v>
      </c>
      <c r="AJ193">
        <v>8.3747710023554078E-2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4.7108086888249155E-2</v>
      </c>
      <c r="AQ193">
        <v>0</v>
      </c>
      <c r="AR193">
        <v>0</v>
      </c>
      <c r="AS193">
        <v>3.1667102852656379E-2</v>
      </c>
      <c r="AT193">
        <v>0</v>
      </c>
      <c r="AU193">
        <v>0</v>
      </c>
      <c r="AV193">
        <v>0</v>
      </c>
      <c r="AW193">
        <v>0</v>
      </c>
      <c r="AX193">
        <v>8.8981941900026201E-2</v>
      </c>
      <c r="AY193">
        <v>4.1873855011777025E-2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5.234231876472129E-3</v>
      </c>
      <c r="BX193">
        <v>0</v>
      </c>
      <c r="BY193">
        <v>0</v>
      </c>
      <c r="BZ193" s="27">
        <f t="shared" si="178"/>
        <v>1</v>
      </c>
      <c r="CA193">
        <f t="shared" si="179"/>
        <v>10</v>
      </c>
      <c r="CB193">
        <f t="shared" si="180"/>
        <v>11</v>
      </c>
      <c r="CC193">
        <f>[1]!shannonweaver(J193:BT193)</f>
        <v>2.1533365539265965</v>
      </c>
      <c r="CD193">
        <f t="shared" si="181"/>
        <v>0.89801109262525403</v>
      </c>
      <c r="CE193">
        <v>1</v>
      </c>
      <c r="CL193">
        <v>1</v>
      </c>
      <c r="CN193">
        <f t="shared" si="182"/>
        <v>12</v>
      </c>
      <c r="CO193">
        <f t="shared" si="183"/>
        <v>0.37171113967088049</v>
      </c>
      <c r="CP193">
        <f t="shared" si="184"/>
        <v>0</v>
      </c>
      <c r="CQ193">
        <f t="shared" si="185"/>
        <v>0.15179272441769176</v>
      </c>
      <c r="CR193">
        <f t="shared" si="186"/>
        <v>0.21991841525318878</v>
      </c>
      <c r="CS193">
        <f t="shared" si="187"/>
        <v>4.1873855011777025E-2</v>
      </c>
      <c r="CT193">
        <f t="shared" si="188"/>
        <v>0</v>
      </c>
      <c r="CU193">
        <f t="shared" si="189"/>
        <v>0</v>
      </c>
      <c r="CV193">
        <f t="shared" si="190"/>
        <v>0</v>
      </c>
      <c r="CW193">
        <f t="shared" si="191"/>
        <v>0</v>
      </c>
      <c r="CX193">
        <f t="shared" si="192"/>
        <v>0.11515310128238686</v>
      </c>
      <c r="CY193">
        <f t="shared" si="193"/>
        <v>0.14655849254121969</v>
      </c>
      <c r="CZ193">
        <f t="shared" si="194"/>
        <v>0</v>
      </c>
      <c r="DA193">
        <f t="shared" si="195"/>
        <v>3.1405391258832772E-2</v>
      </c>
      <c r="DB193">
        <f t="shared" si="196"/>
        <v>0</v>
      </c>
      <c r="DC193">
        <f t="shared" si="197"/>
        <v>8.3747710023554078E-2</v>
      </c>
      <c r="DD193">
        <f t="shared" si="198"/>
        <v>0</v>
      </c>
      <c r="DE193">
        <f t="shared" si="199"/>
        <v>0</v>
      </c>
      <c r="DF193">
        <f t="shared" si="200"/>
        <v>8.2327486426355401E-2</v>
      </c>
      <c r="DG193">
        <f t="shared" si="201"/>
        <v>4.6766743648960746E-2</v>
      </c>
      <c r="DH193">
        <f t="shared" si="202"/>
        <v>0</v>
      </c>
      <c r="DI193">
        <f t="shared" si="203"/>
        <v>0</v>
      </c>
      <c r="DJ193">
        <f t="shared" si="204"/>
        <v>0</v>
      </c>
      <c r="DK193">
        <f t="shared" si="205"/>
        <v>0.13085579691180321</v>
      </c>
      <c r="DL193">
        <f t="shared" si="206"/>
        <v>0</v>
      </c>
      <c r="DM193">
        <f t="shared" si="207"/>
        <v>0</v>
      </c>
      <c r="DN193">
        <f t="shared" si="208"/>
        <v>4.1873855011777025E-2</v>
      </c>
      <c r="DO193">
        <f t="shared" si="209"/>
        <v>0.58649568175870215</v>
      </c>
      <c r="DP193">
        <f t="shared" si="210"/>
        <v>0.62836953677047913</v>
      </c>
      <c r="DQ193">
        <f t="shared" si="211"/>
        <v>8</v>
      </c>
      <c r="DR193" s="50">
        <f t="shared" si="212"/>
        <v>1.2457454258056262</v>
      </c>
      <c r="DS193" s="50">
        <f t="shared" si="213"/>
        <v>0.65565830499288014</v>
      </c>
      <c r="DT193">
        <f t="shared" si="214"/>
        <v>0</v>
      </c>
      <c r="DU193">
        <f t="shared" si="215"/>
        <v>0.40020359514331322</v>
      </c>
      <c r="DV193">
        <f t="shared" si="216"/>
        <v>0.48810678312355732</v>
      </c>
      <c r="DW193">
        <f t="shared" si="217"/>
        <v>0.20608673734717031</v>
      </c>
      <c r="DX193">
        <f t="shared" si="218"/>
        <v>0</v>
      </c>
      <c r="DY193">
        <f t="shared" si="219"/>
        <v>0</v>
      </c>
      <c r="DZ193">
        <f t="shared" si="220"/>
        <v>0</v>
      </c>
      <c r="EA193">
        <f t="shared" si="221"/>
        <v>0</v>
      </c>
      <c r="EB193">
        <f t="shared" si="222"/>
        <v>0.3462174722831628</v>
      </c>
      <c r="EC193">
        <f t="shared" si="223"/>
        <v>0.39285728331981257</v>
      </c>
      <c r="ED193">
        <f t="shared" si="224"/>
        <v>0</v>
      </c>
      <c r="EE193">
        <f t="shared" si="225"/>
        <v>0.17815661048919515</v>
      </c>
      <c r="EF193">
        <f t="shared" si="226"/>
        <v>0</v>
      </c>
      <c r="EG193">
        <f t="shared" si="227"/>
        <v>0.29359156237868983</v>
      </c>
      <c r="EH193">
        <f t="shared" si="228"/>
        <v>0</v>
      </c>
      <c r="EI193">
        <f t="shared" si="229"/>
        <v>0</v>
      </c>
      <c r="EJ193">
        <f t="shared" si="230"/>
        <v>0.29101810287983132</v>
      </c>
      <c r="EK193">
        <f t="shared" si="231"/>
        <v>0.21797829234850769</v>
      </c>
      <c r="EL193">
        <f t="shared" si="232"/>
        <v>0</v>
      </c>
      <c r="EM193">
        <f t="shared" si="233"/>
        <v>0</v>
      </c>
      <c r="EN193">
        <f t="shared" si="234"/>
        <v>0</v>
      </c>
      <c r="EO193">
        <f t="shared" si="235"/>
        <v>0.37013356772617001</v>
      </c>
      <c r="EP193">
        <f t="shared" si="236"/>
        <v>0</v>
      </c>
      <c r="EQ193">
        <f t="shared" si="237"/>
        <v>0</v>
      </c>
      <c r="ER193">
        <f t="shared" si="238"/>
        <v>0.20608673734717031</v>
      </c>
      <c r="ES193">
        <f t="shared" si="239"/>
        <v>0.87233117229523882</v>
      </c>
      <c r="ET193">
        <f t="shared" si="240"/>
        <v>0.9152214943931829</v>
      </c>
      <c r="EU193" s="27">
        <f t="shared" si="241"/>
        <v>0</v>
      </c>
      <c r="EV193">
        <f t="shared" si="242"/>
        <v>0.15179272441769176</v>
      </c>
      <c r="EW193">
        <f t="shared" si="243"/>
        <v>0.21991841525318878</v>
      </c>
      <c r="EX193">
        <f t="shared" si="244"/>
        <v>4.1873855011777025E-2</v>
      </c>
      <c r="EY193">
        <f t="shared" si="245"/>
        <v>0.14655849254121969</v>
      </c>
      <c r="EZ193">
        <f t="shared" si="246"/>
        <v>0</v>
      </c>
      <c r="FA193">
        <f t="shared" si="247"/>
        <v>3.1405391258832772E-2</v>
      </c>
      <c r="FB193">
        <f t="shared" si="248"/>
        <v>0.13085579691180321</v>
      </c>
      <c r="FC193">
        <f t="shared" si="249"/>
        <v>0</v>
      </c>
      <c r="FD193">
        <f t="shared" si="250"/>
        <v>0.13085579691180321</v>
      </c>
      <c r="FE193">
        <f t="shared" si="251"/>
        <v>0</v>
      </c>
      <c r="FF193">
        <f t="shared" si="252"/>
        <v>0.11515310128238686</v>
      </c>
      <c r="FG193">
        <f t="shared" si="253"/>
        <v>0.16252289976445961</v>
      </c>
      <c r="FH193" s="27">
        <f t="shared" si="254"/>
        <v>0</v>
      </c>
      <c r="FI193">
        <f t="shared" si="255"/>
        <v>0.40020359514331322</v>
      </c>
      <c r="FJ193">
        <f t="shared" si="256"/>
        <v>0.48810678312355732</v>
      </c>
      <c r="FK193">
        <f t="shared" si="257"/>
        <v>0.20608673734717031</v>
      </c>
      <c r="FL193">
        <f t="shared" si="258"/>
        <v>0.39285728331981257</v>
      </c>
      <c r="FM193">
        <f t="shared" si="259"/>
        <v>0</v>
      </c>
      <c r="FN193">
        <f t="shared" si="260"/>
        <v>0.17815661048919515</v>
      </c>
      <c r="FO193">
        <f t="shared" si="261"/>
        <v>0.37013356772617001</v>
      </c>
      <c r="FP193">
        <f t="shared" si="262"/>
        <v>0</v>
      </c>
      <c r="FQ193">
        <f t="shared" si="263"/>
        <v>0.37013356772617001</v>
      </c>
      <c r="FR193">
        <f t="shared" si="264"/>
        <v>0</v>
      </c>
      <c r="FS193">
        <f t="shared" si="265"/>
        <v>0.3462174722831628</v>
      </c>
      <c r="FT193">
        <f t="shared" si="266"/>
        <v>0.41494684857143838</v>
      </c>
    </row>
    <row r="194" spans="1:176">
      <c r="A194" t="s">
        <v>73</v>
      </c>
      <c r="B194" t="s">
        <v>229</v>
      </c>
      <c r="C194" t="s">
        <v>431</v>
      </c>
      <c r="D194" s="25" t="s">
        <v>356</v>
      </c>
      <c r="E194" s="25" t="s">
        <v>259</v>
      </c>
      <c r="F194">
        <v>0</v>
      </c>
      <c r="G194">
        <v>7.5057736720554283E-2</v>
      </c>
      <c r="H194">
        <v>0.25981524249422638</v>
      </c>
      <c r="I194">
        <v>5.3149083178315173E-3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0.23672055427251734</v>
      </c>
      <c r="X194">
        <v>0.10969976905311782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5.1963048498845268E-2</v>
      </c>
      <c r="AE194">
        <v>6.3510392609699776E-2</v>
      </c>
      <c r="AF194">
        <v>0</v>
      </c>
      <c r="AG194">
        <v>0</v>
      </c>
      <c r="AH194">
        <v>0</v>
      </c>
      <c r="AI194">
        <v>0</v>
      </c>
      <c r="AJ194">
        <v>3.4642032332563515E-2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2.8868360277136264E-2</v>
      </c>
      <c r="AQ194">
        <v>6.3510392609699793E-3</v>
      </c>
      <c r="AR194">
        <v>0</v>
      </c>
      <c r="AS194">
        <v>4.6766743648960746E-2</v>
      </c>
      <c r="AT194">
        <v>0</v>
      </c>
      <c r="AU194">
        <v>0</v>
      </c>
      <c r="AV194">
        <v>5.7736720554272527E-3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8.083140877598155E-2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 s="27">
        <f t="shared" ref="BZ194:BZ217" si="267">COUNTIF(J194:V194, "&gt;0")</f>
        <v>0</v>
      </c>
      <c r="CA194">
        <f t="shared" ref="CA194:CA217" si="268">COUNTIF(W194:BU194, "&gt;0")</f>
        <v>10</v>
      </c>
      <c r="CB194">
        <f t="shared" ref="CB194:CB217" si="269">SUM(BZ194:CA194)</f>
        <v>10</v>
      </c>
      <c r="CC194">
        <f>[1]!shannonweaver(J194:BT194)</f>
        <v>1.9068593869303738</v>
      </c>
      <c r="CD194">
        <f t="shared" ref="CD194:CD217" si="270">CC194/(LN(CB194))</f>
        <v>0.82813850950927903</v>
      </c>
      <c r="CF194">
        <v>1</v>
      </c>
      <c r="CN194">
        <f t="shared" ref="CN194:CN217" si="271">SUM(CE194:CK194,CB194)</f>
        <v>11</v>
      </c>
      <c r="CO194">
        <f t="shared" ref="CO194:CO217" si="272">SUM(F194:I194)</f>
        <v>0.34018788753261214</v>
      </c>
      <c r="CP194">
        <f t="shared" ref="CP194:CP217" si="273">F194</f>
        <v>0</v>
      </c>
      <c r="CQ194">
        <f t="shared" ref="CQ194:CQ217" si="274">G194</f>
        <v>7.5057736720554283E-2</v>
      </c>
      <c r="CR194">
        <f t="shared" ref="CR194:CR217" si="275">H194+I194</f>
        <v>0.26513015081205787</v>
      </c>
      <c r="CS194">
        <f t="shared" ref="CS194:CS217" si="276">J194</f>
        <v>0</v>
      </c>
      <c r="CT194">
        <f t="shared" ref="CT194:CT217" si="277">K194+L194</f>
        <v>0</v>
      </c>
      <c r="CU194">
        <f t="shared" ref="CU194:CU217" si="278">M194+N194</f>
        <v>0</v>
      </c>
      <c r="CV194">
        <f t="shared" ref="CV194:CV217" si="279">O194</f>
        <v>0</v>
      </c>
      <c r="CW194">
        <f t="shared" ref="CW194:CW217" si="280">SUM(Q194:U194)</f>
        <v>0</v>
      </c>
      <c r="CX194">
        <f t="shared" ref="CX194:CX217" si="281">W194</f>
        <v>0.23672055427251734</v>
      </c>
      <c r="CY194">
        <f t="shared" ref="CY194:CY217" si="282">SUM(X194:AB194,AD194)</f>
        <v>0.1616628175519631</v>
      </c>
      <c r="CZ194">
        <f t="shared" ref="CZ194:CZ217" si="283">AC194</f>
        <v>0</v>
      </c>
      <c r="DA194">
        <f t="shared" ref="DA194:DA217" si="284">SUM(AE194:AH194)</f>
        <v>6.3510392609699776E-2</v>
      </c>
      <c r="DB194">
        <f t="shared" ref="DB194:DB217" si="285">AI194</f>
        <v>0</v>
      </c>
      <c r="DC194">
        <f t="shared" ref="DC194:DC217" si="286">AJ194</f>
        <v>3.4642032332563515E-2</v>
      </c>
      <c r="DD194">
        <f t="shared" ref="DD194:DD217" si="287">AM194</f>
        <v>0</v>
      </c>
      <c r="DE194">
        <f t="shared" ref="DE194:DE217" si="288">SUM(AK194,AL194,P194)</f>
        <v>0</v>
      </c>
      <c r="DF194">
        <f t="shared" ref="DF194:DF217" si="289">SUM(AN194:AR195)</f>
        <v>4.7053719064733462E-2</v>
      </c>
      <c r="DG194">
        <f t="shared" ref="DG194:DG217" si="290">AS195</f>
        <v>4.142011834319527E-2</v>
      </c>
      <c r="DH194">
        <f t="shared" ref="DH194:DH217" si="291">AT195</f>
        <v>0</v>
      </c>
      <c r="DI194">
        <f t="shared" ref="DI194:DI217" si="292">AU194</f>
        <v>0</v>
      </c>
      <c r="DJ194">
        <f t="shared" ref="DJ194:DJ217" si="293">SUM(AV194:AW194)</f>
        <v>5.7736720554272527E-3</v>
      </c>
      <c r="DK194">
        <f t="shared" ref="DK194:DK217" si="294">SUM(AX194:BA194)</f>
        <v>0</v>
      </c>
      <c r="DL194">
        <f t="shared" ref="DL194:DL217" si="295">SUM(BB194:BJ194)</f>
        <v>8.083140877598155E-2</v>
      </c>
      <c r="DM194">
        <f t="shared" ref="DM194:DM217" si="296">SUM(BK194:BS194,V194)</f>
        <v>0</v>
      </c>
      <c r="DN194">
        <f t="shared" ref="DN194:DN217" si="297">SUM(CS194:CU194)</f>
        <v>0</v>
      </c>
      <c r="DO194">
        <f t="shared" ref="DO194:DO217" si="298">SUM(O194:BU194)</f>
        <v>0.66512702078521957</v>
      </c>
      <c r="DP194">
        <f t="shared" ref="DP194:DP217" si="299">SUM(J194:BU194)</f>
        <v>0.66512702078521957</v>
      </c>
      <c r="DQ194">
        <f t="shared" ref="DQ194:DQ217" si="300">COUNTIF(CS194:DM194, "&gt;0")</f>
        <v>8</v>
      </c>
      <c r="DR194" s="50">
        <f t="shared" ref="DR194:DR217" si="301">ASIN(CD194^0.5)</f>
        <v>1.1433350980034269</v>
      </c>
      <c r="DS194" s="50">
        <f t="shared" ref="DS194:DS217" si="302">ASIN(CO194^0.5)</f>
        <v>0.62273172191944348</v>
      </c>
      <c r="DT194">
        <f t="shared" ref="DT194:DT217" si="303">ASIN(CP194^0.5)</f>
        <v>0</v>
      </c>
      <c r="DU194">
        <f t="shared" ref="DU194:DU217" si="304">ASIN(CQ194^0.5)</f>
        <v>0.27751509965434851</v>
      </c>
      <c r="DV194">
        <f t="shared" ref="DV194:DV217" si="305">ASIN(CR194^0.5)</f>
        <v>0.54090021468559757</v>
      </c>
      <c r="DW194">
        <f t="shared" ref="DW194:DW217" si="306">ASIN(CS194^0.5)</f>
        <v>0</v>
      </c>
      <c r="DX194">
        <f t="shared" ref="DX194:DX217" si="307">ASIN(CT194^0.5)</f>
        <v>0</v>
      </c>
      <c r="DY194">
        <f t="shared" ref="DY194:DY217" si="308">ASIN(CU194^0.5)</f>
        <v>0</v>
      </c>
      <c r="DZ194">
        <f t="shared" ref="DZ194:DZ217" si="309">ASIN(CV194^0.5)</f>
        <v>0</v>
      </c>
      <c r="EA194">
        <f t="shared" ref="EA194:EA217" si="310">ASIN(CW194^0.5)</f>
        <v>0</v>
      </c>
      <c r="EB194">
        <f t="shared" ref="EB194:EB217" si="311">ASIN(CX194^0.5)</f>
        <v>0.50812428098657159</v>
      </c>
      <c r="EC194">
        <f t="shared" ref="EC194:EC217" si="312">ASIN(CY194^0.5)</f>
        <v>0.41377995719367483</v>
      </c>
      <c r="ED194">
        <f t="shared" ref="ED194:ED217" si="313">ASIN(CZ194^0.5)</f>
        <v>0</v>
      </c>
      <c r="EE194">
        <f t="shared" ref="EE194:EE217" si="314">ASIN(DA194^0.5)</f>
        <v>0.2547595052816502</v>
      </c>
      <c r="EF194">
        <f t="shared" ref="EF194:EF217" si="315">ASIN(DB194^0.5)</f>
        <v>0</v>
      </c>
      <c r="EG194">
        <f t="shared" ref="EG194:EG217" si="316">ASIN(DC194^0.5)</f>
        <v>0.18721542481633494</v>
      </c>
      <c r="EH194">
        <f t="shared" ref="EH194:EH217" si="317">ASIN(DD194^0.5)</f>
        <v>0</v>
      </c>
      <c r="EI194">
        <f t="shared" ref="EI194:EI217" si="318">ASIN(DE194^0.5)</f>
        <v>0</v>
      </c>
      <c r="EJ194">
        <f t="shared" ref="EJ194:EJ217" si="319">ASIN(DF194^0.5)</f>
        <v>0.21865689335497074</v>
      </c>
      <c r="EK194">
        <f t="shared" ref="EK194:EK217" si="320">ASIN(DG194^0.5)</f>
        <v>0.20495114906803313</v>
      </c>
      <c r="EL194">
        <f t="shared" ref="EL194:EL217" si="321">ASIN(DH194^0.5)</f>
        <v>0</v>
      </c>
      <c r="EM194">
        <f t="shared" ref="EM194:EM217" si="322">ASIN(DI194^0.5)</f>
        <v>0</v>
      </c>
      <c r="EN194">
        <f t="shared" ref="EN194:EN217" si="323">ASIN(DJ194^0.5)</f>
        <v>7.6057992100182895E-2</v>
      </c>
      <c r="EO194">
        <f t="shared" ref="EO194:EO217" si="324">ASIN(DK194^0.5)</f>
        <v>0</v>
      </c>
      <c r="EP194">
        <f t="shared" ref="EP194:EP217" si="325">ASIN(DL194^0.5)</f>
        <v>0.28828524345479528</v>
      </c>
      <c r="EQ194">
        <f t="shared" ref="EQ194:EQ217" si="326">ASIN(DM194^0.5)</f>
        <v>0</v>
      </c>
      <c r="ER194">
        <f t="shared" ref="ER194:ER217" si="327">ASIN(DN194^0.5)</f>
        <v>0</v>
      </c>
      <c r="ES194">
        <f t="shared" ref="ES194:ES217" si="328">ASIN(DO194^0.5)</f>
        <v>0.95368451594073855</v>
      </c>
      <c r="ET194">
        <f t="shared" ref="ET194:ET217" si="329">ASIN(DP194^0.5)</f>
        <v>0.95368451594073855</v>
      </c>
      <c r="EU194" s="27">
        <f t="shared" ref="EU194:EU217" si="330">CP194</f>
        <v>0</v>
      </c>
      <c r="EV194">
        <f t="shared" ref="EV194:EV217" si="331">CQ194</f>
        <v>7.5057736720554283E-2</v>
      </c>
      <c r="EW194">
        <f t="shared" ref="EW194:EW217" si="332">CR194</f>
        <v>0.26513015081205787</v>
      </c>
      <c r="EX194">
        <f t="shared" ref="EX194:EX217" si="333">DN194</f>
        <v>0</v>
      </c>
      <c r="EY194">
        <f t="shared" ref="EY194:EY217" si="334">CY194+CZ194+BT194</f>
        <v>0.1616628175519631</v>
      </c>
      <c r="EZ194">
        <f t="shared" ref="EZ194:EZ217" si="335">CV194</f>
        <v>0</v>
      </c>
      <c r="FA194">
        <f t="shared" ref="FA194:FA217" si="336">SUM(CW194,DA194)</f>
        <v>6.3510392609699776E-2</v>
      </c>
      <c r="FB194">
        <f t="shared" ref="FB194:FB217" si="337">DK194</f>
        <v>0</v>
      </c>
      <c r="FC194">
        <f t="shared" ref="FC194:FC217" si="338">DL194</f>
        <v>8.083140877598155E-2</v>
      </c>
      <c r="FD194">
        <f t="shared" ref="FD194:FD217" si="339">SUM(FB194:FC194)</f>
        <v>8.083140877598155E-2</v>
      </c>
      <c r="FE194">
        <f t="shared" ref="FE194:FE217" si="340">DM194</f>
        <v>0</v>
      </c>
      <c r="FF194">
        <f t="shared" ref="FF194:FF217" si="341">SUM(W194,AI194,AM194,AN194,AO194)</f>
        <v>0.23672055427251734</v>
      </c>
      <c r="FG194">
        <f t="shared" ref="FG194:FG217" si="342">SUM(AJ194,AK194,AL194,AP194:AW194)</f>
        <v>0.12240184757505776</v>
      </c>
      <c r="FH194" s="27">
        <f t="shared" ref="FH194:FH217" si="343">ASIN(EU194^0.5)</f>
        <v>0</v>
      </c>
      <c r="FI194">
        <f t="shared" ref="FI194:FI217" si="344">ASIN(EV194^0.5)</f>
        <v>0.27751509965434851</v>
      </c>
      <c r="FJ194">
        <f t="shared" ref="FJ194:FJ217" si="345">ASIN(EW194^0.5)</f>
        <v>0.54090021468559757</v>
      </c>
      <c r="FK194">
        <f t="shared" ref="FK194:FK217" si="346">ASIN(EX194^0.5)</f>
        <v>0</v>
      </c>
      <c r="FL194">
        <f t="shared" ref="FL194:FL217" si="347">ASIN(EY194^0.5)</f>
        <v>0.41377995719367483</v>
      </c>
      <c r="FM194">
        <f t="shared" ref="FM194:FM217" si="348">ASIN(EZ194^0.5)</f>
        <v>0</v>
      </c>
      <c r="FN194">
        <f t="shared" ref="FN194:FN217" si="349">ASIN(FA194^0.5)</f>
        <v>0.2547595052816502</v>
      </c>
      <c r="FO194">
        <f t="shared" ref="FO194:FO217" si="350">ASIN(FB194^0.5)</f>
        <v>0</v>
      </c>
      <c r="FP194">
        <f t="shared" ref="FP194:FP217" si="351">ASIN(FC194^0.5)</f>
        <v>0.28828524345479528</v>
      </c>
      <c r="FQ194">
        <f t="shared" ref="FQ194:FQ217" si="352">ASIN(FD194^0.5)</f>
        <v>0.28828524345479528</v>
      </c>
      <c r="FR194">
        <f t="shared" ref="FR194:FR217" si="353">ASIN(FE194^0.5)</f>
        <v>0</v>
      </c>
      <c r="FS194">
        <f t="shared" ref="FS194:FS217" si="354">ASIN(FF194^0.5)</f>
        <v>0.50812428098657159</v>
      </c>
      <c r="FT194">
        <f t="shared" ref="FT194:FT217" si="355">ASIN(FG194^0.5)</f>
        <v>0.3574213924403184</v>
      </c>
    </row>
    <row r="195" spans="1:176">
      <c r="A195" t="s">
        <v>74</v>
      </c>
      <c r="B195" t="s">
        <v>229</v>
      </c>
      <c r="C195" t="s">
        <v>431</v>
      </c>
      <c r="D195" s="25" t="s">
        <v>356</v>
      </c>
      <c r="E195" s="25" t="s">
        <v>259</v>
      </c>
      <c r="F195">
        <v>2.9585798816568049E-2</v>
      </c>
      <c r="G195">
        <v>5.3254437869822487E-2</v>
      </c>
      <c r="H195">
        <v>0.39053254437869828</v>
      </c>
      <c r="I195">
        <v>5.3149083178315173E-3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0.13609467455621307</v>
      </c>
      <c r="X195">
        <v>0.23668639053254439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2.9585798816568049E-2</v>
      </c>
      <c r="AE195">
        <v>3.5502958579881658E-2</v>
      </c>
      <c r="AF195">
        <v>0</v>
      </c>
      <c r="AG195">
        <v>0</v>
      </c>
      <c r="AH195">
        <v>0</v>
      </c>
      <c r="AI195">
        <v>0</v>
      </c>
      <c r="AJ195">
        <v>2.9585798816568049E-2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1.183431952662722E-2</v>
      </c>
      <c r="AQ195">
        <v>0</v>
      </c>
      <c r="AR195">
        <v>0</v>
      </c>
      <c r="AS195">
        <v>4.142011834319527E-2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5.9171597633136102E-3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 s="27">
        <f t="shared" si="267"/>
        <v>0</v>
      </c>
      <c r="CA195">
        <f t="shared" si="268"/>
        <v>8</v>
      </c>
      <c r="CB195">
        <f t="shared" si="269"/>
        <v>8</v>
      </c>
      <c r="CC195">
        <f>[1]!shannonweaver(J195:BT195)</f>
        <v>1.5501628138316419</v>
      </c>
      <c r="CD195">
        <f t="shared" si="270"/>
        <v>0.74547073469513048</v>
      </c>
      <c r="CI195">
        <v>1</v>
      </c>
      <c r="CN195">
        <f t="shared" si="271"/>
        <v>9</v>
      </c>
      <c r="CO195">
        <f t="shared" si="272"/>
        <v>0.47868768938292033</v>
      </c>
      <c r="CP195">
        <f t="shared" si="273"/>
        <v>2.9585798816568049E-2</v>
      </c>
      <c r="CQ195">
        <f t="shared" si="274"/>
        <v>5.3254437869822487E-2</v>
      </c>
      <c r="CR195">
        <f t="shared" si="275"/>
        <v>0.39584745269652977</v>
      </c>
      <c r="CS195">
        <f t="shared" si="276"/>
        <v>0</v>
      </c>
      <c r="CT195">
        <f t="shared" si="277"/>
        <v>0</v>
      </c>
      <c r="CU195">
        <f t="shared" si="278"/>
        <v>0</v>
      </c>
      <c r="CV195">
        <f t="shared" si="279"/>
        <v>0</v>
      </c>
      <c r="CW195">
        <f t="shared" si="280"/>
        <v>0</v>
      </c>
      <c r="CX195">
        <f t="shared" si="281"/>
        <v>0.13609467455621307</v>
      </c>
      <c r="CY195">
        <f t="shared" si="282"/>
        <v>0.26627218934911245</v>
      </c>
      <c r="CZ195">
        <f t="shared" si="283"/>
        <v>0</v>
      </c>
      <c r="DA195">
        <f t="shared" si="284"/>
        <v>3.5502958579881658E-2</v>
      </c>
      <c r="DB195">
        <f t="shared" si="285"/>
        <v>0</v>
      </c>
      <c r="DC195">
        <f t="shared" si="286"/>
        <v>2.9585798816568049E-2</v>
      </c>
      <c r="DD195">
        <f t="shared" si="287"/>
        <v>0</v>
      </c>
      <c r="DE195">
        <f t="shared" si="288"/>
        <v>0</v>
      </c>
      <c r="DF195">
        <f t="shared" si="289"/>
        <v>7.2724958726869571E-2</v>
      </c>
      <c r="DG195">
        <f t="shared" si="290"/>
        <v>8.4822780975461989E-2</v>
      </c>
      <c r="DH195">
        <f t="shared" si="291"/>
        <v>6.0587700696758569E-3</v>
      </c>
      <c r="DI195">
        <f t="shared" si="292"/>
        <v>0</v>
      </c>
      <c r="DJ195">
        <f t="shared" si="293"/>
        <v>0</v>
      </c>
      <c r="DK195">
        <f t="shared" si="294"/>
        <v>0</v>
      </c>
      <c r="DL195">
        <f t="shared" si="295"/>
        <v>5.9171597633136102E-3</v>
      </c>
      <c r="DM195">
        <f t="shared" si="296"/>
        <v>0</v>
      </c>
      <c r="DN195">
        <f t="shared" si="297"/>
        <v>0</v>
      </c>
      <c r="DO195">
        <f t="shared" si="298"/>
        <v>0.52662721893491138</v>
      </c>
      <c r="DP195">
        <f t="shared" si="299"/>
        <v>0.52662721893491138</v>
      </c>
      <c r="DQ195">
        <f t="shared" si="300"/>
        <v>8</v>
      </c>
      <c r="DR195" s="50">
        <f t="shared" si="301"/>
        <v>1.0419832092379306</v>
      </c>
      <c r="DS195" s="50">
        <f t="shared" si="302"/>
        <v>0.76407939392343627</v>
      </c>
      <c r="DT195">
        <f t="shared" si="303"/>
        <v>0.17286487597158215</v>
      </c>
      <c r="DU195">
        <f t="shared" si="304"/>
        <v>0.23286817825808237</v>
      </c>
      <c r="DV195">
        <f t="shared" si="305"/>
        <v>0.68047730334397327</v>
      </c>
      <c r="DW195">
        <f t="shared" si="306"/>
        <v>0</v>
      </c>
      <c r="DX195">
        <f t="shared" si="307"/>
        <v>0</v>
      </c>
      <c r="DY195">
        <f t="shared" si="308"/>
        <v>0</v>
      </c>
      <c r="DZ195">
        <f t="shared" si="309"/>
        <v>0</v>
      </c>
      <c r="EA195">
        <f t="shared" si="310"/>
        <v>0</v>
      </c>
      <c r="EB195">
        <f t="shared" si="311"/>
        <v>0.37783615595903169</v>
      </c>
      <c r="EC195">
        <f t="shared" si="312"/>
        <v>0.54219297447423409</v>
      </c>
      <c r="ED195">
        <f t="shared" si="313"/>
        <v>0</v>
      </c>
      <c r="EE195">
        <f t="shared" si="314"/>
        <v>0.18955541085873701</v>
      </c>
      <c r="EF195">
        <f t="shared" si="315"/>
        <v>0</v>
      </c>
      <c r="EG195">
        <f t="shared" si="316"/>
        <v>0.17286487597158215</v>
      </c>
      <c r="EH195">
        <f t="shared" si="317"/>
        <v>0</v>
      </c>
      <c r="EI195">
        <f t="shared" si="318"/>
        <v>0</v>
      </c>
      <c r="EJ195">
        <f t="shared" si="319"/>
        <v>0.2730561913237925</v>
      </c>
      <c r="EK195">
        <f t="shared" si="320"/>
        <v>0.29552643927615374</v>
      </c>
      <c r="EL195">
        <f t="shared" si="321"/>
        <v>7.7916917260665339E-2</v>
      </c>
      <c r="EM195">
        <f t="shared" si="322"/>
        <v>0</v>
      </c>
      <c r="EN195">
        <f t="shared" si="323"/>
        <v>0</v>
      </c>
      <c r="EO195">
        <f t="shared" si="324"/>
        <v>0</v>
      </c>
      <c r="EP195">
        <f t="shared" si="325"/>
        <v>7.6999140656823575E-2</v>
      </c>
      <c r="EQ195">
        <f t="shared" si="326"/>
        <v>0</v>
      </c>
      <c r="ER195">
        <f t="shared" si="327"/>
        <v>0</v>
      </c>
      <c r="ES195">
        <f t="shared" si="328"/>
        <v>0.81203798437674224</v>
      </c>
      <c r="ET195">
        <f t="shared" si="329"/>
        <v>0.81203798437674224</v>
      </c>
      <c r="EU195" s="27">
        <f t="shared" si="330"/>
        <v>2.9585798816568049E-2</v>
      </c>
      <c r="EV195">
        <f t="shared" si="331"/>
        <v>5.3254437869822487E-2</v>
      </c>
      <c r="EW195">
        <f t="shared" si="332"/>
        <v>0.39584745269652977</v>
      </c>
      <c r="EX195">
        <f t="shared" si="333"/>
        <v>0</v>
      </c>
      <c r="EY195">
        <f t="shared" si="334"/>
        <v>0.26627218934911245</v>
      </c>
      <c r="EZ195">
        <f t="shared" si="335"/>
        <v>0</v>
      </c>
      <c r="FA195">
        <f t="shared" si="336"/>
        <v>3.5502958579881658E-2</v>
      </c>
      <c r="FB195">
        <f t="shared" si="337"/>
        <v>0</v>
      </c>
      <c r="FC195">
        <f t="shared" si="338"/>
        <v>5.9171597633136102E-3</v>
      </c>
      <c r="FD195">
        <f t="shared" si="339"/>
        <v>5.9171597633136102E-3</v>
      </c>
      <c r="FE195">
        <f t="shared" si="340"/>
        <v>0</v>
      </c>
      <c r="FF195">
        <f t="shared" si="341"/>
        <v>0.13609467455621307</v>
      </c>
      <c r="FG195">
        <f t="shared" si="342"/>
        <v>8.2840236686390539E-2</v>
      </c>
      <c r="FH195" s="27">
        <f t="shared" si="343"/>
        <v>0.17286487597158215</v>
      </c>
      <c r="FI195">
        <f t="shared" si="344"/>
        <v>0.23286817825808237</v>
      </c>
      <c r="FJ195">
        <f t="shared" si="345"/>
        <v>0.68047730334397327</v>
      </c>
      <c r="FK195">
        <f t="shared" si="346"/>
        <v>0</v>
      </c>
      <c r="FL195">
        <f t="shared" si="347"/>
        <v>0.54219297447423409</v>
      </c>
      <c r="FM195">
        <f t="shared" si="348"/>
        <v>0</v>
      </c>
      <c r="FN195">
        <f t="shared" si="349"/>
        <v>0.18955541085873701</v>
      </c>
      <c r="FO195">
        <f t="shared" si="350"/>
        <v>0</v>
      </c>
      <c r="FP195">
        <f t="shared" si="351"/>
        <v>7.6999140656823575E-2</v>
      </c>
      <c r="FQ195">
        <f t="shared" si="352"/>
        <v>7.6999140656823575E-2</v>
      </c>
      <c r="FR195">
        <f t="shared" si="353"/>
        <v>0</v>
      </c>
      <c r="FS195">
        <f t="shared" si="354"/>
        <v>0.37783615595903169</v>
      </c>
      <c r="FT195">
        <f t="shared" si="355"/>
        <v>0.29194952298615923</v>
      </c>
    </row>
    <row r="196" spans="1:176">
      <c r="A196" t="s">
        <v>349</v>
      </c>
      <c r="B196" t="s">
        <v>229</v>
      </c>
      <c r="C196" t="s">
        <v>431</v>
      </c>
      <c r="D196" s="25" t="s">
        <v>356</v>
      </c>
      <c r="E196" s="25" t="s">
        <v>259</v>
      </c>
      <c r="F196">
        <v>2.4235080278703428E-2</v>
      </c>
      <c r="G196">
        <v>0.12723417146319302</v>
      </c>
      <c r="H196">
        <v>0.16964556195092401</v>
      </c>
      <c r="I196">
        <v>5.3149083178315173E-3</v>
      </c>
      <c r="J196">
        <v>1.8176310209027571E-2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6.0587700696758569E-3</v>
      </c>
      <c r="S196">
        <v>0</v>
      </c>
      <c r="T196">
        <v>0</v>
      </c>
      <c r="U196">
        <v>0</v>
      </c>
      <c r="V196">
        <v>0</v>
      </c>
      <c r="W196">
        <v>0.21205695243865499</v>
      </c>
      <c r="X196">
        <v>6.0587700696758569E-3</v>
      </c>
      <c r="Y196">
        <v>3.6352620418055134E-2</v>
      </c>
      <c r="Z196">
        <v>0</v>
      </c>
      <c r="AA196">
        <v>0</v>
      </c>
      <c r="AB196">
        <v>0</v>
      </c>
      <c r="AC196">
        <v>0</v>
      </c>
      <c r="AD196">
        <v>6.0587700696758569E-3</v>
      </c>
      <c r="AE196">
        <v>6.6646470766434415E-2</v>
      </c>
      <c r="AF196">
        <v>0</v>
      </c>
      <c r="AG196">
        <v>0</v>
      </c>
      <c r="AH196">
        <v>0</v>
      </c>
      <c r="AI196">
        <v>0</v>
      </c>
      <c r="AJ196">
        <v>6.6646470766434415E-2</v>
      </c>
      <c r="AK196">
        <v>0</v>
      </c>
      <c r="AL196">
        <v>6.0587700696758569E-3</v>
      </c>
      <c r="AM196">
        <v>0</v>
      </c>
      <c r="AN196">
        <v>0</v>
      </c>
      <c r="AO196">
        <v>0</v>
      </c>
      <c r="AP196">
        <v>1.8176310209027571E-2</v>
      </c>
      <c r="AQ196">
        <v>3.0596788851863073E-2</v>
      </c>
      <c r="AR196">
        <v>1.2117540139351714E-2</v>
      </c>
      <c r="AS196">
        <v>8.4822780975461989E-2</v>
      </c>
      <c r="AT196">
        <v>6.0587700696758569E-3</v>
      </c>
      <c r="AU196">
        <v>0</v>
      </c>
      <c r="AV196">
        <v>0</v>
      </c>
      <c r="AW196">
        <v>0</v>
      </c>
      <c r="AX196">
        <v>4.8470160557406848E-2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6.0587700696758569E-3</v>
      </c>
      <c r="BI196">
        <v>0</v>
      </c>
      <c r="BJ196">
        <v>0</v>
      </c>
      <c r="BK196">
        <v>0</v>
      </c>
      <c r="BL196">
        <v>0</v>
      </c>
      <c r="BM196">
        <v>1.2117540139351714E-2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3.6352620418055134E-2</v>
      </c>
      <c r="BU196">
        <v>0</v>
      </c>
      <c r="BV196">
        <v>0</v>
      </c>
      <c r="BW196">
        <v>0</v>
      </c>
      <c r="BX196">
        <v>0</v>
      </c>
      <c r="BY196">
        <v>0</v>
      </c>
      <c r="BZ196" s="27">
        <f t="shared" si="267"/>
        <v>2</v>
      </c>
      <c r="CA196">
        <f t="shared" si="268"/>
        <v>16</v>
      </c>
      <c r="CB196">
        <f t="shared" si="269"/>
        <v>18</v>
      </c>
      <c r="CC196">
        <f>[1]!shannonweaver(J196:BT196)</f>
        <v>2.3109443094363007</v>
      </c>
      <c r="CD196">
        <f t="shared" si="270"/>
        <v>0.79953186060688064</v>
      </c>
      <c r="CN196">
        <f t="shared" si="271"/>
        <v>18</v>
      </c>
      <c r="CO196">
        <f t="shared" si="272"/>
        <v>0.32642972201065196</v>
      </c>
      <c r="CP196">
        <f t="shared" si="273"/>
        <v>2.4235080278703428E-2</v>
      </c>
      <c r="CQ196">
        <f t="shared" si="274"/>
        <v>0.12723417146319302</v>
      </c>
      <c r="CR196">
        <f t="shared" si="275"/>
        <v>0.17496047026875552</v>
      </c>
      <c r="CS196">
        <f t="shared" si="276"/>
        <v>1.8176310209027571E-2</v>
      </c>
      <c r="CT196">
        <f t="shared" si="277"/>
        <v>0</v>
      </c>
      <c r="CU196">
        <f t="shared" si="278"/>
        <v>0</v>
      </c>
      <c r="CV196">
        <f t="shared" si="279"/>
        <v>0</v>
      </c>
      <c r="CW196">
        <f t="shared" si="280"/>
        <v>6.0587700696758569E-3</v>
      </c>
      <c r="CX196">
        <f t="shared" si="281"/>
        <v>0.21205695243865499</v>
      </c>
      <c r="CY196">
        <f t="shared" si="282"/>
        <v>4.8470160557406841E-2</v>
      </c>
      <c r="CZ196">
        <f t="shared" si="283"/>
        <v>0</v>
      </c>
      <c r="DA196">
        <f t="shared" si="284"/>
        <v>6.6646470766434415E-2</v>
      </c>
      <c r="DB196">
        <f t="shared" si="285"/>
        <v>0</v>
      </c>
      <c r="DC196">
        <f t="shared" si="286"/>
        <v>6.6646470766434415E-2</v>
      </c>
      <c r="DD196">
        <f t="shared" si="287"/>
        <v>0</v>
      </c>
      <c r="DE196">
        <f t="shared" si="288"/>
        <v>6.0587700696758569E-3</v>
      </c>
      <c r="DF196">
        <f t="shared" si="289"/>
        <v>8.0943236175916269E-2</v>
      </c>
      <c r="DG196">
        <f t="shared" si="290"/>
        <v>9.8619329388560176E-2</v>
      </c>
      <c r="DH196">
        <f t="shared" si="291"/>
        <v>0</v>
      </c>
      <c r="DI196">
        <f t="shared" si="292"/>
        <v>0</v>
      </c>
      <c r="DJ196">
        <f t="shared" si="293"/>
        <v>0</v>
      </c>
      <c r="DK196">
        <f t="shared" si="294"/>
        <v>4.8470160557406848E-2</v>
      </c>
      <c r="DL196">
        <f t="shared" si="295"/>
        <v>6.0587700696758569E-3</v>
      </c>
      <c r="DM196">
        <f t="shared" si="296"/>
        <v>1.2117540139351714E-2</v>
      </c>
      <c r="DN196">
        <f t="shared" si="297"/>
        <v>1.8176310209027571E-2</v>
      </c>
      <c r="DO196">
        <f t="shared" si="298"/>
        <v>0.6607088760981521</v>
      </c>
      <c r="DP196">
        <f t="shared" si="299"/>
        <v>0.67888518630717964</v>
      </c>
      <c r="DQ196">
        <f t="shared" si="300"/>
        <v>12</v>
      </c>
      <c r="DR196" s="50">
        <f t="shared" si="301"/>
        <v>1.106563800015856</v>
      </c>
      <c r="DS196" s="50">
        <f t="shared" si="302"/>
        <v>0.60813800287364583</v>
      </c>
      <c r="DT196">
        <f t="shared" si="303"/>
        <v>0.15631196572046538</v>
      </c>
      <c r="DU196">
        <f t="shared" si="304"/>
        <v>0.36473206026953398</v>
      </c>
      <c r="DV196">
        <f t="shared" si="305"/>
        <v>0.43155392541275184</v>
      </c>
      <c r="DW196">
        <f t="shared" si="306"/>
        <v>0.13523134435790113</v>
      </c>
      <c r="DX196">
        <f t="shared" si="307"/>
        <v>0</v>
      </c>
      <c r="DY196">
        <f t="shared" si="308"/>
        <v>0</v>
      </c>
      <c r="DZ196">
        <f t="shared" si="309"/>
        <v>0</v>
      </c>
      <c r="EA196">
        <f t="shared" si="310"/>
        <v>7.7916917260665339E-2</v>
      </c>
      <c r="EB196">
        <f t="shared" si="311"/>
        <v>0.47855436163843107</v>
      </c>
      <c r="EC196">
        <f t="shared" si="312"/>
        <v>0.22197787493162241</v>
      </c>
      <c r="ED196">
        <f t="shared" si="313"/>
        <v>0</v>
      </c>
      <c r="EE196">
        <f t="shared" si="314"/>
        <v>0.26111692619536031</v>
      </c>
      <c r="EF196">
        <f t="shared" si="315"/>
        <v>0</v>
      </c>
      <c r="EG196">
        <f t="shared" si="316"/>
        <v>0.26111692619536031</v>
      </c>
      <c r="EH196">
        <f t="shared" si="317"/>
        <v>0</v>
      </c>
      <c r="EI196">
        <f t="shared" si="318"/>
        <v>7.7916917260665339E-2</v>
      </c>
      <c r="EJ196">
        <f t="shared" si="319"/>
        <v>0.28849030944915571</v>
      </c>
      <c r="EK196">
        <f t="shared" si="320"/>
        <v>0.31944232462524791</v>
      </c>
      <c r="EL196">
        <f t="shared" si="321"/>
        <v>0</v>
      </c>
      <c r="EM196">
        <f t="shared" si="322"/>
        <v>0</v>
      </c>
      <c r="EN196">
        <f t="shared" si="323"/>
        <v>0</v>
      </c>
      <c r="EO196">
        <f t="shared" si="324"/>
        <v>0.22197787493162244</v>
      </c>
      <c r="EP196">
        <f t="shared" si="325"/>
        <v>7.7916917260665339E-2</v>
      </c>
      <c r="EQ196">
        <f t="shared" si="326"/>
        <v>0.11030323597686266</v>
      </c>
      <c r="ER196">
        <f t="shared" si="327"/>
        <v>0.13523134435790113</v>
      </c>
      <c r="ES196">
        <f t="shared" si="328"/>
        <v>0.94901131581706966</v>
      </c>
      <c r="ET196">
        <f t="shared" si="329"/>
        <v>0.96833772837532928</v>
      </c>
      <c r="EU196" s="27">
        <f t="shared" si="330"/>
        <v>2.4235080278703428E-2</v>
      </c>
      <c r="EV196">
        <f t="shared" si="331"/>
        <v>0.12723417146319302</v>
      </c>
      <c r="EW196">
        <f t="shared" si="332"/>
        <v>0.17496047026875552</v>
      </c>
      <c r="EX196">
        <f t="shared" si="333"/>
        <v>1.8176310209027571E-2</v>
      </c>
      <c r="EY196">
        <f t="shared" si="334"/>
        <v>8.4822780975461975E-2</v>
      </c>
      <c r="EZ196">
        <f t="shared" si="335"/>
        <v>0</v>
      </c>
      <c r="FA196">
        <f t="shared" si="336"/>
        <v>7.2705240836110269E-2</v>
      </c>
      <c r="FB196">
        <f t="shared" si="337"/>
        <v>4.8470160557406848E-2</v>
      </c>
      <c r="FC196">
        <f t="shared" si="338"/>
        <v>6.0587700696758569E-3</v>
      </c>
      <c r="FD196">
        <f t="shared" si="339"/>
        <v>5.4528930627082708E-2</v>
      </c>
      <c r="FE196">
        <f t="shared" si="340"/>
        <v>1.2117540139351714E-2</v>
      </c>
      <c r="FF196">
        <f t="shared" si="341"/>
        <v>0.21205695243865499</v>
      </c>
      <c r="FG196">
        <f t="shared" si="342"/>
        <v>0.22447743108149049</v>
      </c>
      <c r="FH196" s="27">
        <f t="shared" si="343"/>
        <v>0.15631196572046538</v>
      </c>
      <c r="FI196">
        <f t="shared" si="344"/>
        <v>0.36473206026953398</v>
      </c>
      <c r="FJ196">
        <f t="shared" si="345"/>
        <v>0.43155392541275184</v>
      </c>
      <c r="FK196">
        <f t="shared" si="346"/>
        <v>0.13523134435790113</v>
      </c>
      <c r="FL196">
        <f t="shared" si="347"/>
        <v>0.29552643927615363</v>
      </c>
      <c r="FM196">
        <f t="shared" si="348"/>
        <v>0</v>
      </c>
      <c r="FN196">
        <f t="shared" si="349"/>
        <v>0.27301822386193042</v>
      </c>
      <c r="FO196">
        <f t="shared" si="350"/>
        <v>0.22197787493162244</v>
      </c>
      <c r="FP196">
        <f t="shared" si="351"/>
        <v>7.7916917260665339E-2</v>
      </c>
      <c r="FQ196">
        <f t="shared" si="352"/>
        <v>0.23569034971514013</v>
      </c>
      <c r="FR196">
        <f t="shared" si="353"/>
        <v>0.11030323597686266</v>
      </c>
      <c r="FS196">
        <f t="shared" si="354"/>
        <v>0.47855436163843107</v>
      </c>
      <c r="FT196">
        <f t="shared" si="355"/>
        <v>0.49359007860045501</v>
      </c>
    </row>
    <row r="197" spans="1:176">
      <c r="A197" t="s">
        <v>201</v>
      </c>
      <c r="B197" t="s">
        <v>229</v>
      </c>
      <c r="C197" t="s">
        <v>431</v>
      </c>
      <c r="D197" s="25" t="s">
        <v>356</v>
      </c>
      <c r="E197" s="25" t="s">
        <v>259</v>
      </c>
      <c r="F197">
        <v>0</v>
      </c>
      <c r="G197">
        <v>0.15121630506245901</v>
      </c>
      <c r="H197">
        <v>0.22353714661406973</v>
      </c>
      <c r="I197">
        <v>5.3149083178315173E-3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0.23668639053254439</v>
      </c>
      <c r="X197">
        <v>2.629848783694938E-2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6.5746219592373437E-2</v>
      </c>
      <c r="AF197">
        <v>0</v>
      </c>
      <c r="AG197">
        <v>0</v>
      </c>
      <c r="AH197">
        <v>0</v>
      </c>
      <c r="AI197">
        <v>0</v>
      </c>
      <c r="AJ197">
        <v>2.629848783694938E-2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1.9723865877712035E-2</v>
      </c>
      <c r="AQ197">
        <v>3.2873109796186721E-4</v>
      </c>
      <c r="AR197">
        <v>0</v>
      </c>
      <c r="AS197">
        <v>9.8619329388560176E-2</v>
      </c>
      <c r="AT197">
        <v>0</v>
      </c>
      <c r="AU197">
        <v>0</v>
      </c>
      <c r="AV197">
        <v>0</v>
      </c>
      <c r="AW197">
        <v>0</v>
      </c>
      <c r="AX197">
        <v>6.5746219592373437E-2</v>
      </c>
      <c r="AY197">
        <v>0</v>
      </c>
      <c r="AZ197">
        <v>0</v>
      </c>
      <c r="BA197">
        <v>0</v>
      </c>
      <c r="BB197">
        <v>6.9033530571992125E-3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1.9723865877712035E-2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5.9171597633136092E-2</v>
      </c>
      <c r="BX197">
        <v>0</v>
      </c>
      <c r="BY197">
        <v>0</v>
      </c>
      <c r="BZ197" s="27">
        <f t="shared" si="267"/>
        <v>0</v>
      </c>
      <c r="CA197">
        <f t="shared" si="268"/>
        <v>10</v>
      </c>
      <c r="CB197">
        <f t="shared" si="269"/>
        <v>10</v>
      </c>
      <c r="CC197">
        <f>[1]!shannonweaver(J197:BT197)</f>
        <v>1.746303739650851</v>
      </c>
      <c r="CD197">
        <f t="shared" si="270"/>
        <v>0.75841007785737746</v>
      </c>
      <c r="CN197">
        <f t="shared" si="271"/>
        <v>10</v>
      </c>
      <c r="CO197">
        <f t="shared" si="272"/>
        <v>0.38006835999436023</v>
      </c>
      <c r="CP197">
        <f t="shared" si="273"/>
        <v>0</v>
      </c>
      <c r="CQ197">
        <f t="shared" si="274"/>
        <v>0.15121630506245901</v>
      </c>
      <c r="CR197">
        <f t="shared" si="275"/>
        <v>0.22885205493190125</v>
      </c>
      <c r="CS197">
        <f t="shared" si="276"/>
        <v>0</v>
      </c>
      <c r="CT197">
        <f t="shared" si="277"/>
        <v>0</v>
      </c>
      <c r="CU197">
        <f t="shared" si="278"/>
        <v>0</v>
      </c>
      <c r="CV197">
        <f t="shared" si="279"/>
        <v>0</v>
      </c>
      <c r="CW197">
        <f t="shared" si="280"/>
        <v>0</v>
      </c>
      <c r="CX197">
        <f t="shared" si="281"/>
        <v>0.23668639053254439</v>
      </c>
      <c r="CY197">
        <f t="shared" si="282"/>
        <v>2.629848783694938E-2</v>
      </c>
      <c r="CZ197">
        <f t="shared" si="283"/>
        <v>0</v>
      </c>
      <c r="DA197">
        <f t="shared" si="284"/>
        <v>6.5746219592373437E-2</v>
      </c>
      <c r="DB197">
        <f t="shared" si="285"/>
        <v>0</v>
      </c>
      <c r="DC197">
        <f t="shared" si="286"/>
        <v>2.629848783694938E-2</v>
      </c>
      <c r="DD197">
        <f t="shared" si="287"/>
        <v>0</v>
      </c>
      <c r="DE197">
        <f t="shared" si="288"/>
        <v>0</v>
      </c>
      <c r="DF197">
        <f t="shared" si="289"/>
        <v>5.1407239289220336E-2</v>
      </c>
      <c r="DG197">
        <f t="shared" si="290"/>
        <v>9.7412480974124818E-2</v>
      </c>
      <c r="DH197">
        <f t="shared" si="291"/>
        <v>0</v>
      </c>
      <c r="DI197">
        <f t="shared" si="292"/>
        <v>0</v>
      </c>
      <c r="DJ197">
        <f t="shared" si="293"/>
        <v>0</v>
      </c>
      <c r="DK197">
        <f t="shared" si="294"/>
        <v>6.5746219592373437E-2</v>
      </c>
      <c r="DL197">
        <f t="shared" si="295"/>
        <v>2.6627218934911247E-2</v>
      </c>
      <c r="DM197">
        <f t="shared" si="296"/>
        <v>0</v>
      </c>
      <c r="DN197">
        <f t="shared" si="297"/>
        <v>0</v>
      </c>
      <c r="DO197">
        <f t="shared" si="298"/>
        <v>0.56607495069033542</v>
      </c>
      <c r="DP197">
        <f t="shared" si="299"/>
        <v>0.56607495069033542</v>
      </c>
      <c r="DQ197">
        <f t="shared" si="300"/>
        <v>8</v>
      </c>
      <c r="DR197" s="50">
        <f t="shared" si="301"/>
        <v>1.0569643657995142</v>
      </c>
      <c r="DS197" s="50">
        <f t="shared" si="302"/>
        <v>0.66428565476474311</v>
      </c>
      <c r="DT197">
        <f t="shared" si="303"/>
        <v>0</v>
      </c>
      <c r="DU197">
        <f t="shared" si="304"/>
        <v>0.39939975223683466</v>
      </c>
      <c r="DV197">
        <f t="shared" si="305"/>
        <v>0.49881451361334167</v>
      </c>
      <c r="DW197">
        <f t="shared" si="306"/>
        <v>0</v>
      </c>
      <c r="DX197">
        <f t="shared" si="307"/>
        <v>0</v>
      </c>
      <c r="DY197">
        <f t="shared" si="308"/>
        <v>0</v>
      </c>
      <c r="DZ197">
        <f t="shared" si="309"/>
        <v>0</v>
      </c>
      <c r="EA197">
        <f t="shared" si="310"/>
        <v>0</v>
      </c>
      <c r="EB197">
        <f t="shared" si="311"/>
        <v>0.50808409390629228</v>
      </c>
      <c r="EC197">
        <f t="shared" si="312"/>
        <v>0.16288742690530691</v>
      </c>
      <c r="ED197">
        <f t="shared" si="313"/>
        <v>0</v>
      </c>
      <c r="EE197">
        <f t="shared" si="314"/>
        <v>0.25930645627277721</v>
      </c>
      <c r="EF197">
        <f t="shared" si="315"/>
        <v>0</v>
      </c>
      <c r="EG197">
        <f t="shared" si="316"/>
        <v>0.16288742690530691</v>
      </c>
      <c r="EH197">
        <f t="shared" si="317"/>
        <v>0</v>
      </c>
      <c r="EI197">
        <f t="shared" si="318"/>
        <v>0</v>
      </c>
      <c r="EJ197">
        <f t="shared" si="319"/>
        <v>0.22872061794306819</v>
      </c>
      <c r="EK197">
        <f t="shared" si="320"/>
        <v>0.31741288122291855</v>
      </c>
      <c r="EL197">
        <f t="shared" si="321"/>
        <v>0</v>
      </c>
      <c r="EM197">
        <f t="shared" si="322"/>
        <v>0</v>
      </c>
      <c r="EN197">
        <f t="shared" si="323"/>
        <v>0</v>
      </c>
      <c r="EO197">
        <f t="shared" si="324"/>
        <v>0.25930645627277721</v>
      </c>
      <c r="EP197">
        <f t="shared" si="325"/>
        <v>0.16391147004766654</v>
      </c>
      <c r="EQ197">
        <f t="shared" si="326"/>
        <v>0</v>
      </c>
      <c r="ER197">
        <f t="shared" si="327"/>
        <v>0</v>
      </c>
      <c r="ES197">
        <f t="shared" si="328"/>
        <v>0.85166695905116196</v>
      </c>
      <c r="ET197">
        <f t="shared" si="329"/>
        <v>0.85166695905116196</v>
      </c>
      <c r="EU197" s="27">
        <f t="shared" si="330"/>
        <v>0</v>
      </c>
      <c r="EV197">
        <f t="shared" si="331"/>
        <v>0.15121630506245901</v>
      </c>
      <c r="EW197">
        <f t="shared" si="332"/>
        <v>0.22885205493190125</v>
      </c>
      <c r="EX197">
        <f t="shared" si="333"/>
        <v>0</v>
      </c>
      <c r="EY197">
        <f t="shared" si="334"/>
        <v>2.629848783694938E-2</v>
      </c>
      <c r="EZ197">
        <f t="shared" si="335"/>
        <v>0</v>
      </c>
      <c r="FA197">
        <f t="shared" si="336"/>
        <v>6.5746219592373437E-2</v>
      </c>
      <c r="FB197">
        <f t="shared" si="337"/>
        <v>6.5746219592373437E-2</v>
      </c>
      <c r="FC197">
        <f t="shared" si="338"/>
        <v>2.6627218934911247E-2</v>
      </c>
      <c r="FD197">
        <f t="shared" si="339"/>
        <v>9.237343852728469E-2</v>
      </c>
      <c r="FE197">
        <f t="shared" si="340"/>
        <v>0</v>
      </c>
      <c r="FF197">
        <f t="shared" si="341"/>
        <v>0.23668639053254439</v>
      </c>
      <c r="FG197">
        <f t="shared" si="342"/>
        <v>0.14497041420118345</v>
      </c>
      <c r="FH197" s="27">
        <f t="shared" si="343"/>
        <v>0</v>
      </c>
      <c r="FI197">
        <f t="shared" si="344"/>
        <v>0.39939975223683466</v>
      </c>
      <c r="FJ197">
        <f t="shared" si="345"/>
        <v>0.49881451361334167</v>
      </c>
      <c r="FK197">
        <f t="shared" si="346"/>
        <v>0</v>
      </c>
      <c r="FL197">
        <f t="shared" si="347"/>
        <v>0.16288742690530691</v>
      </c>
      <c r="FM197">
        <f t="shared" si="348"/>
        <v>0</v>
      </c>
      <c r="FN197">
        <f t="shared" si="349"/>
        <v>0.25930645627277721</v>
      </c>
      <c r="FO197">
        <f t="shared" si="350"/>
        <v>0.25930645627277721</v>
      </c>
      <c r="FP197">
        <f t="shared" si="351"/>
        <v>0.16391147004766654</v>
      </c>
      <c r="FQ197">
        <f t="shared" si="352"/>
        <v>0.30881508635965599</v>
      </c>
      <c r="FR197">
        <f t="shared" si="353"/>
        <v>0</v>
      </c>
      <c r="FS197">
        <f t="shared" si="354"/>
        <v>0.50808409390629228</v>
      </c>
      <c r="FT197">
        <f t="shared" si="355"/>
        <v>0.39060704369768684</v>
      </c>
    </row>
    <row r="198" spans="1:176">
      <c r="A198" t="s">
        <v>202</v>
      </c>
      <c r="B198" t="s">
        <v>229</v>
      </c>
      <c r="C198" t="s">
        <v>431</v>
      </c>
      <c r="D198" s="25" t="s">
        <v>356</v>
      </c>
      <c r="E198" s="25" t="s">
        <v>259</v>
      </c>
      <c r="F198">
        <v>6.0882800608828003E-3</v>
      </c>
      <c r="G198">
        <v>0.11567732115677323</v>
      </c>
      <c r="H198">
        <v>0.31050228310502276</v>
      </c>
      <c r="I198">
        <v>5.3149083178315173E-3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6.6971080669710789E-2</v>
      </c>
      <c r="X198">
        <v>4.2617960426179602E-2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6.6971080669710789E-2</v>
      </c>
      <c r="AF198">
        <v>0</v>
      </c>
      <c r="AG198">
        <v>0</v>
      </c>
      <c r="AH198">
        <v>0</v>
      </c>
      <c r="AI198">
        <v>0</v>
      </c>
      <c r="AJ198">
        <v>4.8706240487062402E-2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1.8264840182648404E-2</v>
      </c>
      <c r="AQ198">
        <v>1.3089802130898023E-2</v>
      </c>
      <c r="AR198">
        <v>0</v>
      </c>
      <c r="AS198">
        <v>9.7412480974124818E-2</v>
      </c>
      <c r="AT198">
        <v>0</v>
      </c>
      <c r="AU198">
        <v>0</v>
      </c>
      <c r="AV198">
        <v>0</v>
      </c>
      <c r="AW198">
        <v>0</v>
      </c>
      <c r="AX198">
        <v>7.3668188736681878E-2</v>
      </c>
      <c r="AY198">
        <v>6.6971080669710789E-2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1.2176560121765601E-2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6.0882800608828003E-3</v>
      </c>
      <c r="BU198">
        <v>0</v>
      </c>
      <c r="BV198">
        <v>0</v>
      </c>
      <c r="BW198">
        <v>5.4794520547945195E-2</v>
      </c>
      <c r="BX198">
        <v>0</v>
      </c>
      <c r="BY198">
        <v>0</v>
      </c>
      <c r="BZ198" s="27">
        <f t="shared" si="267"/>
        <v>0</v>
      </c>
      <c r="CA198">
        <f t="shared" si="268"/>
        <v>11</v>
      </c>
      <c r="CB198">
        <f t="shared" si="269"/>
        <v>11</v>
      </c>
      <c r="CC198">
        <f>[1]!shannonweaver(J198:BT198)</f>
        <v>2.175693138974601</v>
      </c>
      <c r="CD198">
        <f t="shared" si="270"/>
        <v>0.90733451275190291</v>
      </c>
      <c r="CN198">
        <f t="shared" si="271"/>
        <v>11</v>
      </c>
      <c r="CO198">
        <f t="shared" si="272"/>
        <v>0.43758279264051031</v>
      </c>
      <c r="CP198">
        <f t="shared" si="273"/>
        <v>6.0882800608828003E-3</v>
      </c>
      <c r="CQ198">
        <f t="shared" si="274"/>
        <v>0.11567732115677323</v>
      </c>
      <c r="CR198">
        <f t="shared" si="275"/>
        <v>0.31581719142285425</v>
      </c>
      <c r="CS198">
        <f t="shared" si="276"/>
        <v>0</v>
      </c>
      <c r="CT198">
        <f t="shared" si="277"/>
        <v>0</v>
      </c>
      <c r="CU198">
        <f t="shared" si="278"/>
        <v>0</v>
      </c>
      <c r="CV198">
        <f t="shared" si="279"/>
        <v>0</v>
      </c>
      <c r="CW198">
        <f t="shared" si="280"/>
        <v>0</v>
      </c>
      <c r="CX198">
        <f t="shared" si="281"/>
        <v>6.6971080669710789E-2</v>
      </c>
      <c r="CY198">
        <f t="shared" si="282"/>
        <v>4.2617960426179602E-2</v>
      </c>
      <c r="CZ198">
        <f t="shared" si="283"/>
        <v>0</v>
      </c>
      <c r="DA198">
        <f t="shared" si="284"/>
        <v>6.6971080669710789E-2</v>
      </c>
      <c r="DB198">
        <f t="shared" si="285"/>
        <v>0</v>
      </c>
      <c r="DC198">
        <f t="shared" si="286"/>
        <v>4.8706240487062402E-2</v>
      </c>
      <c r="DD198">
        <f t="shared" si="287"/>
        <v>0</v>
      </c>
      <c r="DE198">
        <f t="shared" si="288"/>
        <v>0</v>
      </c>
      <c r="DF198">
        <f t="shared" si="289"/>
        <v>0.14178409016630716</v>
      </c>
      <c r="DG198">
        <f t="shared" si="290"/>
        <v>0</v>
      </c>
      <c r="DH198">
        <f t="shared" si="291"/>
        <v>0</v>
      </c>
      <c r="DI198">
        <f t="shared" si="292"/>
        <v>0</v>
      </c>
      <c r="DJ198">
        <f t="shared" si="293"/>
        <v>0</v>
      </c>
      <c r="DK198">
        <f t="shared" si="294"/>
        <v>0.14063926940639265</v>
      </c>
      <c r="DL198">
        <f t="shared" si="295"/>
        <v>1.2176560121765601E-2</v>
      </c>
      <c r="DM198">
        <f t="shared" si="296"/>
        <v>0</v>
      </c>
      <c r="DN198">
        <f t="shared" si="297"/>
        <v>0</v>
      </c>
      <c r="DO198">
        <f t="shared" si="298"/>
        <v>0.51293759512937587</v>
      </c>
      <c r="DP198">
        <f t="shared" si="299"/>
        <v>0.51293759512937587</v>
      </c>
      <c r="DQ198">
        <f t="shared" si="300"/>
        <v>7</v>
      </c>
      <c r="DR198" s="50">
        <f t="shared" si="301"/>
        <v>1.2614772872099842</v>
      </c>
      <c r="DS198" s="50">
        <f t="shared" si="302"/>
        <v>0.72281769407448448</v>
      </c>
      <c r="DT198">
        <f t="shared" si="303"/>
        <v>7.8106824648444664E-2</v>
      </c>
      <c r="DU198">
        <f t="shared" si="304"/>
        <v>0.34703779074904689</v>
      </c>
      <c r="DV198">
        <f t="shared" si="305"/>
        <v>0.59677296181627826</v>
      </c>
      <c r="DW198">
        <f t="shared" si="306"/>
        <v>0</v>
      </c>
      <c r="DX198">
        <f t="shared" si="307"/>
        <v>0</v>
      </c>
      <c r="DY198">
        <f t="shared" si="308"/>
        <v>0</v>
      </c>
      <c r="DZ198">
        <f t="shared" si="309"/>
        <v>0</v>
      </c>
      <c r="EA198">
        <f t="shared" si="310"/>
        <v>0</v>
      </c>
      <c r="EB198">
        <f t="shared" si="311"/>
        <v>0.26176695110062798</v>
      </c>
      <c r="EC198">
        <f t="shared" si="312"/>
        <v>0.2079363859672598</v>
      </c>
      <c r="ED198">
        <f t="shared" si="313"/>
        <v>0</v>
      </c>
      <c r="EE198">
        <f t="shared" si="314"/>
        <v>0.26176695110062798</v>
      </c>
      <c r="EF198">
        <f t="shared" si="315"/>
        <v>0</v>
      </c>
      <c r="EG198">
        <f t="shared" si="316"/>
        <v>0.22252688423952877</v>
      </c>
      <c r="EH198">
        <f t="shared" si="317"/>
        <v>0</v>
      </c>
      <c r="EI198">
        <f t="shared" si="318"/>
        <v>0</v>
      </c>
      <c r="EJ198">
        <f t="shared" si="319"/>
        <v>0.38606102561585948</v>
      </c>
      <c r="EK198">
        <f t="shared" si="320"/>
        <v>0</v>
      </c>
      <c r="EL198">
        <f t="shared" si="321"/>
        <v>0</v>
      </c>
      <c r="EM198">
        <f t="shared" si="322"/>
        <v>0</v>
      </c>
      <c r="EN198">
        <f t="shared" si="323"/>
        <v>0</v>
      </c>
      <c r="EO198">
        <f t="shared" si="324"/>
        <v>0.38441729764811816</v>
      </c>
      <c r="EP198">
        <f t="shared" si="325"/>
        <v>0.11057262992518277</v>
      </c>
      <c r="EQ198">
        <f t="shared" si="326"/>
        <v>0</v>
      </c>
      <c r="ER198">
        <f t="shared" si="327"/>
        <v>0</v>
      </c>
      <c r="ES198">
        <f t="shared" si="328"/>
        <v>0.79833720263686925</v>
      </c>
      <c r="ET198">
        <f t="shared" si="329"/>
        <v>0.79833720263686925</v>
      </c>
      <c r="EU198" s="27">
        <f t="shared" si="330"/>
        <v>6.0882800608828003E-3</v>
      </c>
      <c r="EV198">
        <f t="shared" si="331"/>
        <v>0.11567732115677323</v>
      </c>
      <c r="EW198">
        <f t="shared" si="332"/>
        <v>0.31581719142285425</v>
      </c>
      <c r="EX198">
        <f t="shared" si="333"/>
        <v>0</v>
      </c>
      <c r="EY198">
        <f t="shared" si="334"/>
        <v>4.8706240487062402E-2</v>
      </c>
      <c r="EZ198">
        <f t="shared" si="335"/>
        <v>0</v>
      </c>
      <c r="FA198">
        <f t="shared" si="336"/>
        <v>6.6971080669710789E-2</v>
      </c>
      <c r="FB198">
        <f t="shared" si="337"/>
        <v>0.14063926940639265</v>
      </c>
      <c r="FC198">
        <f t="shared" si="338"/>
        <v>1.2176560121765601E-2</v>
      </c>
      <c r="FD198">
        <f t="shared" si="339"/>
        <v>0.15281582952815825</v>
      </c>
      <c r="FE198">
        <f t="shared" si="340"/>
        <v>0</v>
      </c>
      <c r="FF198">
        <f t="shared" si="341"/>
        <v>6.6971080669710789E-2</v>
      </c>
      <c r="FG198">
        <f t="shared" si="342"/>
        <v>0.17747336377473366</v>
      </c>
      <c r="FH198" s="27">
        <f t="shared" si="343"/>
        <v>7.8106824648444664E-2</v>
      </c>
      <c r="FI198">
        <f t="shared" si="344"/>
        <v>0.34703779074904689</v>
      </c>
      <c r="FJ198">
        <f t="shared" si="345"/>
        <v>0.59677296181627826</v>
      </c>
      <c r="FK198">
        <f t="shared" si="346"/>
        <v>0</v>
      </c>
      <c r="FL198">
        <f t="shared" si="347"/>
        <v>0.22252688423952877</v>
      </c>
      <c r="FM198">
        <f t="shared" si="348"/>
        <v>0</v>
      </c>
      <c r="FN198">
        <f t="shared" si="349"/>
        <v>0.26176695110062798</v>
      </c>
      <c r="FO198">
        <f t="shared" si="350"/>
        <v>0.38441729764811816</v>
      </c>
      <c r="FP198">
        <f t="shared" si="351"/>
        <v>0.11057262992518277</v>
      </c>
      <c r="FQ198">
        <f t="shared" si="352"/>
        <v>0.40162728296986094</v>
      </c>
      <c r="FR198">
        <f t="shared" si="353"/>
        <v>0</v>
      </c>
      <c r="FS198">
        <f t="shared" si="354"/>
        <v>0.26176695110062798</v>
      </c>
      <c r="FT198">
        <f t="shared" si="355"/>
        <v>0.43485166491840593</v>
      </c>
    </row>
    <row r="199" spans="1:176">
      <c r="A199" t="s">
        <v>203</v>
      </c>
      <c r="B199" t="s">
        <v>229</v>
      </c>
      <c r="C199" t="s">
        <v>431</v>
      </c>
      <c r="D199" s="25" t="s">
        <v>356</v>
      </c>
      <c r="E199" s="25" t="s">
        <v>259</v>
      </c>
      <c r="F199">
        <v>1.2269938650306749E-2</v>
      </c>
      <c r="G199">
        <v>0.18404907975460125</v>
      </c>
      <c r="H199">
        <v>0.19631901840490801</v>
      </c>
      <c r="I199">
        <v>5.3149083178315173E-3</v>
      </c>
      <c r="J199">
        <v>0</v>
      </c>
      <c r="K199">
        <v>1.8404907975460124E-2</v>
      </c>
      <c r="L199">
        <v>0</v>
      </c>
      <c r="M199">
        <v>0</v>
      </c>
      <c r="N199">
        <v>0</v>
      </c>
      <c r="O199">
        <v>3.0674846625766871E-2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6.1349693251533744E-3</v>
      </c>
      <c r="W199">
        <v>0.10429447852760737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7.3619631901840482E-2</v>
      </c>
      <c r="AE199">
        <v>7.9754601226993863E-2</v>
      </c>
      <c r="AF199">
        <v>0</v>
      </c>
      <c r="AG199">
        <v>0</v>
      </c>
      <c r="AH199">
        <v>0</v>
      </c>
      <c r="AI199">
        <v>0</v>
      </c>
      <c r="AJ199">
        <v>3.0674846625766871E-2</v>
      </c>
      <c r="AK199">
        <v>0</v>
      </c>
      <c r="AL199">
        <v>3.6809815950920241E-2</v>
      </c>
      <c r="AM199">
        <v>0</v>
      </c>
      <c r="AN199">
        <v>0</v>
      </c>
      <c r="AO199">
        <v>0</v>
      </c>
      <c r="AP199">
        <v>1.8404907975460124E-2</v>
      </c>
      <c r="AQ199">
        <v>0</v>
      </c>
      <c r="AR199">
        <v>9.2024539877300623E-2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4.9079754601226988E-2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1.2269938650306749E-2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5.5214723926380362E-2</v>
      </c>
      <c r="BX199">
        <v>0</v>
      </c>
      <c r="BY199">
        <v>0</v>
      </c>
      <c r="BZ199" s="27">
        <f t="shared" si="267"/>
        <v>3</v>
      </c>
      <c r="CA199">
        <f t="shared" si="268"/>
        <v>9</v>
      </c>
      <c r="CB199">
        <f t="shared" si="269"/>
        <v>12</v>
      </c>
      <c r="CC199">
        <f>[1]!shannonweaver(J199:BT199)</f>
        <v>2.2397314739278054</v>
      </c>
      <c r="CD199">
        <f t="shared" si="270"/>
        <v>0.90133425097433251</v>
      </c>
      <c r="CL199">
        <v>1</v>
      </c>
      <c r="CN199">
        <f t="shared" si="271"/>
        <v>12</v>
      </c>
      <c r="CO199">
        <f t="shared" si="272"/>
        <v>0.39795294512764751</v>
      </c>
      <c r="CP199">
        <f t="shared" si="273"/>
        <v>1.2269938650306749E-2</v>
      </c>
      <c r="CQ199">
        <f t="shared" si="274"/>
        <v>0.18404907975460125</v>
      </c>
      <c r="CR199">
        <f t="shared" si="275"/>
        <v>0.20163392672273953</v>
      </c>
      <c r="CS199">
        <f t="shared" si="276"/>
        <v>0</v>
      </c>
      <c r="CT199">
        <f t="shared" si="277"/>
        <v>1.8404907975460124E-2</v>
      </c>
      <c r="CU199">
        <f t="shared" si="278"/>
        <v>0</v>
      </c>
      <c r="CV199">
        <f t="shared" si="279"/>
        <v>3.0674846625766871E-2</v>
      </c>
      <c r="CW199">
        <f t="shared" si="280"/>
        <v>0</v>
      </c>
      <c r="CX199">
        <f t="shared" si="281"/>
        <v>0.10429447852760737</v>
      </c>
      <c r="CY199">
        <f t="shared" si="282"/>
        <v>7.3619631901840482E-2</v>
      </c>
      <c r="CZ199">
        <f t="shared" si="283"/>
        <v>0</v>
      </c>
      <c r="DA199">
        <f t="shared" si="284"/>
        <v>7.9754601226993863E-2</v>
      </c>
      <c r="DB199">
        <f t="shared" si="285"/>
        <v>0</v>
      </c>
      <c r="DC199">
        <f t="shared" si="286"/>
        <v>3.0674846625766871E-2</v>
      </c>
      <c r="DD199">
        <f t="shared" si="287"/>
        <v>0</v>
      </c>
      <c r="DE199">
        <f t="shared" si="288"/>
        <v>3.6809815950920241E-2</v>
      </c>
      <c r="DF199">
        <f t="shared" si="289"/>
        <v>0.19790401919829986</v>
      </c>
      <c r="DG199">
        <f t="shared" si="290"/>
        <v>2.9061319383900025E-2</v>
      </c>
      <c r="DH199">
        <f t="shared" si="291"/>
        <v>0</v>
      </c>
      <c r="DI199">
        <f t="shared" si="292"/>
        <v>0</v>
      </c>
      <c r="DJ199">
        <f t="shared" si="293"/>
        <v>0</v>
      </c>
      <c r="DK199">
        <f t="shared" si="294"/>
        <v>4.9079754601226988E-2</v>
      </c>
      <c r="DL199">
        <f t="shared" si="295"/>
        <v>1.2269938650306749E-2</v>
      </c>
      <c r="DM199">
        <f t="shared" si="296"/>
        <v>6.1349693251533744E-3</v>
      </c>
      <c r="DN199">
        <f t="shared" si="297"/>
        <v>1.8404907975460124E-2</v>
      </c>
      <c r="DO199">
        <f t="shared" si="298"/>
        <v>0.5337423312883437</v>
      </c>
      <c r="DP199">
        <f t="shared" si="299"/>
        <v>0.55214723926380371</v>
      </c>
      <c r="DQ199">
        <f t="shared" si="300"/>
        <v>12</v>
      </c>
      <c r="DR199" s="50">
        <f t="shared" si="301"/>
        <v>1.251276164271959</v>
      </c>
      <c r="DS199" s="50">
        <f t="shared" si="302"/>
        <v>0.68262903851058632</v>
      </c>
      <c r="DT199">
        <f t="shared" si="303"/>
        <v>0.11099753809334155</v>
      </c>
      <c r="DU199">
        <f t="shared" si="304"/>
        <v>0.44339586404291292</v>
      </c>
      <c r="DV199">
        <f t="shared" si="305"/>
        <v>0.46568690401933044</v>
      </c>
      <c r="DW199">
        <f t="shared" si="306"/>
        <v>0</v>
      </c>
      <c r="DX199">
        <f t="shared" si="307"/>
        <v>0.13608432372226367</v>
      </c>
      <c r="DY199">
        <f t="shared" si="308"/>
        <v>0</v>
      </c>
      <c r="DZ199">
        <f t="shared" si="309"/>
        <v>0.17605036233420643</v>
      </c>
      <c r="EA199">
        <f t="shared" si="310"/>
        <v>0</v>
      </c>
      <c r="EB199">
        <f t="shared" si="311"/>
        <v>0.32884122066706978</v>
      </c>
      <c r="EC199">
        <f t="shared" si="312"/>
        <v>0.27477395538550214</v>
      </c>
      <c r="ED199">
        <f t="shared" si="313"/>
        <v>0</v>
      </c>
      <c r="EE199">
        <f t="shared" si="314"/>
        <v>0.28630395908870215</v>
      </c>
      <c r="EF199">
        <f t="shared" si="315"/>
        <v>0</v>
      </c>
      <c r="EG199">
        <f t="shared" si="316"/>
        <v>0.17605036233420643</v>
      </c>
      <c r="EH199">
        <f t="shared" si="317"/>
        <v>0</v>
      </c>
      <c r="EI199">
        <f t="shared" si="318"/>
        <v>0.19305582724892031</v>
      </c>
      <c r="EJ199">
        <f t="shared" si="319"/>
        <v>0.46102245236429346</v>
      </c>
      <c r="EK199">
        <f t="shared" si="320"/>
        <v>0.17131049618582692</v>
      </c>
      <c r="EL199">
        <f t="shared" si="321"/>
        <v>0</v>
      </c>
      <c r="EM199">
        <f t="shared" si="322"/>
        <v>0</v>
      </c>
      <c r="EN199">
        <f t="shared" si="323"/>
        <v>0</v>
      </c>
      <c r="EO199">
        <f t="shared" si="324"/>
        <v>0.22339292786054057</v>
      </c>
      <c r="EP199">
        <f t="shared" si="325"/>
        <v>0.11099753809334155</v>
      </c>
      <c r="EQ199">
        <f t="shared" si="326"/>
        <v>7.8406354891952676E-2</v>
      </c>
      <c r="ER199">
        <f t="shared" si="327"/>
        <v>0.13608432372226367</v>
      </c>
      <c r="ES199">
        <f t="shared" si="328"/>
        <v>0.81916615875604926</v>
      </c>
      <c r="ET199">
        <f t="shared" si="329"/>
        <v>0.83764040561392927</v>
      </c>
      <c r="EU199" s="27">
        <f t="shared" si="330"/>
        <v>1.2269938650306749E-2</v>
      </c>
      <c r="EV199">
        <f t="shared" si="331"/>
        <v>0.18404907975460125</v>
      </c>
      <c r="EW199">
        <f t="shared" si="332"/>
        <v>0.20163392672273953</v>
      </c>
      <c r="EX199">
        <f t="shared" si="333"/>
        <v>1.8404907975460124E-2</v>
      </c>
      <c r="EY199">
        <f t="shared" si="334"/>
        <v>7.3619631901840482E-2</v>
      </c>
      <c r="EZ199">
        <f t="shared" si="335"/>
        <v>3.0674846625766871E-2</v>
      </c>
      <c r="FA199">
        <f t="shared" si="336"/>
        <v>7.9754601226993863E-2</v>
      </c>
      <c r="FB199">
        <f t="shared" si="337"/>
        <v>4.9079754601226988E-2</v>
      </c>
      <c r="FC199">
        <f t="shared" si="338"/>
        <v>1.2269938650306749E-2</v>
      </c>
      <c r="FD199">
        <f t="shared" si="339"/>
        <v>6.1349693251533735E-2</v>
      </c>
      <c r="FE199">
        <f t="shared" si="340"/>
        <v>6.1349693251533744E-3</v>
      </c>
      <c r="FF199">
        <f t="shared" si="341"/>
        <v>0.10429447852760737</v>
      </c>
      <c r="FG199">
        <f t="shared" si="342"/>
        <v>0.17791411042944788</v>
      </c>
      <c r="FH199" s="27">
        <f t="shared" si="343"/>
        <v>0.11099753809334155</v>
      </c>
      <c r="FI199">
        <f t="shared" si="344"/>
        <v>0.44339586404291292</v>
      </c>
      <c r="FJ199">
        <f t="shared" si="345"/>
        <v>0.46568690401933044</v>
      </c>
      <c r="FK199">
        <f t="shared" si="346"/>
        <v>0.13608432372226367</v>
      </c>
      <c r="FL199">
        <f t="shared" si="347"/>
        <v>0.27477395538550214</v>
      </c>
      <c r="FM199">
        <f t="shared" si="348"/>
        <v>0.17605036233420643</v>
      </c>
      <c r="FN199">
        <f t="shared" si="349"/>
        <v>0.28630395908870215</v>
      </c>
      <c r="FO199">
        <f t="shared" si="350"/>
        <v>0.22339292786054057</v>
      </c>
      <c r="FP199">
        <f t="shared" si="351"/>
        <v>0.11099753809334155</v>
      </c>
      <c r="FQ199">
        <f t="shared" si="352"/>
        <v>0.25029389007359237</v>
      </c>
      <c r="FR199">
        <f t="shared" si="353"/>
        <v>7.8406354891952676E-2</v>
      </c>
      <c r="FS199">
        <f t="shared" si="354"/>
        <v>0.32884122066706978</v>
      </c>
      <c r="FT199">
        <f t="shared" si="355"/>
        <v>0.43542817412185431</v>
      </c>
    </row>
    <row r="200" spans="1:176">
      <c r="A200" t="s">
        <v>204</v>
      </c>
      <c r="B200" t="s">
        <v>229</v>
      </c>
      <c r="C200" t="s">
        <v>58</v>
      </c>
      <c r="D200" s="25" t="s">
        <v>357</v>
      </c>
      <c r="E200" s="25" t="s">
        <v>259</v>
      </c>
      <c r="F200">
        <v>0</v>
      </c>
      <c r="G200">
        <v>2.9061319383900025E-2</v>
      </c>
      <c r="H200">
        <v>0.15111886079628015</v>
      </c>
      <c r="I200">
        <v>5.3149083178315173E-3</v>
      </c>
      <c r="J200">
        <v>5.2310374891020042E-2</v>
      </c>
      <c r="K200">
        <v>5.8122638767800052E-3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0.44754431851206022</v>
      </c>
      <c r="X200">
        <v>0</v>
      </c>
      <c r="Y200">
        <v>0</v>
      </c>
      <c r="Z200">
        <v>1.743679163034002E-2</v>
      </c>
      <c r="AA200">
        <v>0</v>
      </c>
      <c r="AB200">
        <v>0</v>
      </c>
      <c r="AC200">
        <v>0</v>
      </c>
      <c r="AD200">
        <v>0</v>
      </c>
      <c r="AE200">
        <v>5.8122638767800043E-2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6.9747166521360079E-2</v>
      </c>
      <c r="AQ200">
        <v>1.7727404824179019E-2</v>
      </c>
      <c r="AR200">
        <v>0</v>
      </c>
      <c r="AS200">
        <v>2.9061319383900025E-2</v>
      </c>
      <c r="AT200">
        <v>0</v>
      </c>
      <c r="AU200">
        <v>5.8122638767800052E-3</v>
      </c>
      <c r="AV200">
        <v>0</v>
      </c>
      <c r="AW200">
        <v>0</v>
      </c>
      <c r="AX200">
        <v>8.1371694274920081E-2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5.8122638767800052E-3</v>
      </c>
      <c r="BU200">
        <v>0</v>
      </c>
      <c r="BV200">
        <v>0</v>
      </c>
      <c r="BW200">
        <v>2.9061319383900025E-2</v>
      </c>
      <c r="BX200">
        <v>0</v>
      </c>
      <c r="BY200">
        <v>0</v>
      </c>
      <c r="BZ200" s="27">
        <f t="shared" si="267"/>
        <v>2</v>
      </c>
      <c r="CA200">
        <f t="shared" si="268"/>
        <v>9</v>
      </c>
      <c r="CB200">
        <f t="shared" si="269"/>
        <v>11</v>
      </c>
      <c r="CC200">
        <f>[1]!shannonweaver(J200:BT200)</f>
        <v>1.5408520844844302</v>
      </c>
      <c r="CD200">
        <f t="shared" si="270"/>
        <v>0.64258522962357678</v>
      </c>
      <c r="CN200">
        <f t="shared" si="271"/>
        <v>11</v>
      </c>
      <c r="CO200">
        <f t="shared" si="272"/>
        <v>0.18549508849801169</v>
      </c>
      <c r="CP200">
        <f t="shared" si="273"/>
        <v>0</v>
      </c>
      <c r="CQ200">
        <f t="shared" si="274"/>
        <v>2.9061319383900025E-2</v>
      </c>
      <c r="CR200">
        <f t="shared" si="275"/>
        <v>0.15643376911411166</v>
      </c>
      <c r="CS200">
        <f t="shared" si="276"/>
        <v>5.2310374891020042E-2</v>
      </c>
      <c r="CT200">
        <f t="shared" si="277"/>
        <v>5.8122638767800052E-3</v>
      </c>
      <c r="CU200">
        <f t="shared" si="278"/>
        <v>0</v>
      </c>
      <c r="CV200">
        <f t="shared" si="279"/>
        <v>0</v>
      </c>
      <c r="CW200">
        <f t="shared" si="280"/>
        <v>0</v>
      </c>
      <c r="CX200">
        <f t="shared" si="281"/>
        <v>0.44754431851206022</v>
      </c>
      <c r="CY200">
        <f t="shared" si="282"/>
        <v>1.743679163034002E-2</v>
      </c>
      <c r="CZ200">
        <f t="shared" si="283"/>
        <v>0</v>
      </c>
      <c r="DA200">
        <f t="shared" si="284"/>
        <v>5.8122638767800043E-2</v>
      </c>
      <c r="DB200">
        <f t="shared" si="285"/>
        <v>0</v>
      </c>
      <c r="DC200">
        <f t="shared" si="286"/>
        <v>0</v>
      </c>
      <c r="DD200">
        <f t="shared" si="287"/>
        <v>0</v>
      </c>
      <c r="DE200">
        <f t="shared" si="288"/>
        <v>0</v>
      </c>
      <c r="DF200">
        <f t="shared" si="289"/>
        <v>0.12080790467887242</v>
      </c>
      <c r="DG200">
        <f t="shared" si="290"/>
        <v>6.1111111111111088E-2</v>
      </c>
      <c r="DH200">
        <f t="shared" si="291"/>
        <v>0</v>
      </c>
      <c r="DI200">
        <f t="shared" si="292"/>
        <v>5.8122638767800052E-3</v>
      </c>
      <c r="DJ200">
        <f t="shared" si="293"/>
        <v>0</v>
      </c>
      <c r="DK200">
        <f t="shared" si="294"/>
        <v>8.1371694274920081E-2</v>
      </c>
      <c r="DL200">
        <f t="shared" si="295"/>
        <v>0</v>
      </c>
      <c r="DM200">
        <f t="shared" si="296"/>
        <v>0</v>
      </c>
      <c r="DN200">
        <f t="shared" si="297"/>
        <v>5.812263876780005E-2</v>
      </c>
      <c r="DO200">
        <f t="shared" si="298"/>
        <v>0.73263586166811945</v>
      </c>
      <c r="DP200">
        <f t="shared" si="299"/>
        <v>0.79075850043591944</v>
      </c>
      <c r="DQ200">
        <f t="shared" si="300"/>
        <v>9</v>
      </c>
      <c r="DR200" s="50">
        <f t="shared" si="301"/>
        <v>0.92999029707801517</v>
      </c>
      <c r="DS200" s="50">
        <f t="shared" si="302"/>
        <v>0.44525874014537992</v>
      </c>
      <c r="DT200">
        <f t="shared" si="303"/>
        <v>0</v>
      </c>
      <c r="DU200">
        <f t="shared" si="304"/>
        <v>0.17131049618582692</v>
      </c>
      <c r="DV200">
        <f t="shared" si="305"/>
        <v>0.40663078132887076</v>
      </c>
      <c r="DW200">
        <f t="shared" si="306"/>
        <v>0.23075709338178177</v>
      </c>
      <c r="DX200">
        <f t="shared" si="307"/>
        <v>7.6312251431961797E-2</v>
      </c>
      <c r="DY200">
        <f t="shared" si="308"/>
        <v>0</v>
      </c>
      <c r="DZ200">
        <f t="shared" si="309"/>
        <v>0</v>
      </c>
      <c r="EA200">
        <f t="shared" si="310"/>
        <v>0</v>
      </c>
      <c r="EB200">
        <f t="shared" si="311"/>
        <v>0.73284577752432523</v>
      </c>
      <c r="EC200">
        <f t="shared" si="312"/>
        <v>0.13243523720266837</v>
      </c>
      <c r="ED200">
        <f t="shared" si="313"/>
        <v>0</v>
      </c>
      <c r="EE200">
        <f t="shared" si="314"/>
        <v>0.24348508558933935</v>
      </c>
      <c r="EF200">
        <f t="shared" si="315"/>
        <v>0</v>
      </c>
      <c r="EG200">
        <f t="shared" si="316"/>
        <v>0</v>
      </c>
      <c r="EH200">
        <f t="shared" si="317"/>
        <v>0</v>
      </c>
      <c r="EI200">
        <f t="shared" si="318"/>
        <v>0</v>
      </c>
      <c r="EJ200">
        <f t="shared" si="319"/>
        <v>0.35498288283214252</v>
      </c>
      <c r="EK200">
        <f t="shared" si="320"/>
        <v>0.24979633052107719</v>
      </c>
      <c r="EL200">
        <f t="shared" si="321"/>
        <v>0</v>
      </c>
      <c r="EM200">
        <f t="shared" si="322"/>
        <v>7.6312251431961797E-2</v>
      </c>
      <c r="EN200">
        <f t="shared" si="323"/>
        <v>0</v>
      </c>
      <c r="EO200">
        <f t="shared" si="324"/>
        <v>0.28927481123593285</v>
      </c>
      <c r="EP200">
        <f t="shared" si="325"/>
        <v>0</v>
      </c>
      <c r="EQ200">
        <f t="shared" si="326"/>
        <v>0</v>
      </c>
      <c r="ER200">
        <f t="shared" si="327"/>
        <v>0.24348508558933937</v>
      </c>
      <c r="ES200">
        <f t="shared" si="328"/>
        <v>1.0273689435168276</v>
      </c>
      <c r="ET200">
        <f t="shared" si="329"/>
        <v>1.0956942409186319</v>
      </c>
      <c r="EU200" s="27">
        <f t="shared" si="330"/>
        <v>0</v>
      </c>
      <c r="EV200">
        <f t="shared" si="331"/>
        <v>2.9061319383900025E-2</v>
      </c>
      <c r="EW200">
        <f t="shared" si="332"/>
        <v>0.15643376911411166</v>
      </c>
      <c r="EX200">
        <f t="shared" si="333"/>
        <v>5.812263876780005E-2</v>
      </c>
      <c r="EY200">
        <f t="shared" si="334"/>
        <v>2.3249055507120024E-2</v>
      </c>
      <c r="EZ200">
        <f t="shared" si="335"/>
        <v>0</v>
      </c>
      <c r="FA200">
        <f t="shared" si="336"/>
        <v>5.8122638767800043E-2</v>
      </c>
      <c r="FB200">
        <f t="shared" si="337"/>
        <v>8.1371694274920081E-2</v>
      </c>
      <c r="FC200">
        <f t="shared" si="338"/>
        <v>0</v>
      </c>
      <c r="FD200">
        <f t="shared" si="339"/>
        <v>8.1371694274920081E-2</v>
      </c>
      <c r="FE200">
        <f t="shared" si="340"/>
        <v>0</v>
      </c>
      <c r="FF200">
        <f t="shared" si="341"/>
        <v>0.44754431851206022</v>
      </c>
      <c r="FG200">
        <f t="shared" si="342"/>
        <v>0.12234815460621913</v>
      </c>
      <c r="FH200" s="27">
        <f t="shared" si="343"/>
        <v>0</v>
      </c>
      <c r="FI200">
        <f t="shared" si="344"/>
        <v>0.17131049618582692</v>
      </c>
      <c r="FJ200">
        <f t="shared" si="345"/>
        <v>0.40663078132887076</v>
      </c>
      <c r="FK200">
        <f t="shared" si="346"/>
        <v>0.24348508558933937</v>
      </c>
      <c r="FL200">
        <f t="shared" si="347"/>
        <v>0.15307349990174937</v>
      </c>
      <c r="FM200">
        <f t="shared" si="348"/>
        <v>0</v>
      </c>
      <c r="FN200">
        <f t="shared" si="349"/>
        <v>0.24348508558933935</v>
      </c>
      <c r="FO200">
        <f t="shared" si="350"/>
        <v>0.28927481123593285</v>
      </c>
      <c r="FP200">
        <f t="shared" si="351"/>
        <v>0</v>
      </c>
      <c r="FQ200">
        <f t="shared" si="352"/>
        <v>0.28927481123593285</v>
      </c>
      <c r="FR200">
        <f t="shared" si="353"/>
        <v>0</v>
      </c>
      <c r="FS200">
        <f t="shared" si="354"/>
        <v>0.73284577752432523</v>
      </c>
      <c r="FT200">
        <f t="shared" si="355"/>
        <v>0.35733947307522756</v>
      </c>
    </row>
    <row r="201" spans="1:176">
      <c r="A201" t="s">
        <v>198</v>
      </c>
      <c r="B201" t="s">
        <v>229</v>
      </c>
      <c r="C201" t="s">
        <v>58</v>
      </c>
      <c r="D201" s="25" t="s">
        <v>357</v>
      </c>
      <c r="E201" s="25" t="s">
        <v>259</v>
      </c>
      <c r="F201">
        <v>0</v>
      </c>
      <c r="G201">
        <v>6.6666666666666652E-2</v>
      </c>
      <c r="H201">
        <v>0.05</v>
      </c>
      <c r="I201">
        <v>5.3149083178315173E-3</v>
      </c>
      <c r="J201">
        <v>3.8888888888888876E-2</v>
      </c>
      <c r="K201">
        <v>1.111111111111111E-2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0.22777777777777772</v>
      </c>
      <c r="X201">
        <v>0.3777777777777776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2.222222222222222E-2</v>
      </c>
      <c r="AF201">
        <v>0</v>
      </c>
      <c r="AG201">
        <v>0</v>
      </c>
      <c r="AH201">
        <v>0</v>
      </c>
      <c r="AI201">
        <v>0</v>
      </c>
      <c r="AJ201">
        <v>1.111111111111111E-2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2.7777777777777773E-2</v>
      </c>
      <c r="AQ201">
        <v>5.5555555555555549E-3</v>
      </c>
      <c r="AR201">
        <v>0</v>
      </c>
      <c r="AS201">
        <v>6.1111111111111088E-2</v>
      </c>
      <c r="AT201">
        <v>0</v>
      </c>
      <c r="AU201">
        <v>0</v>
      </c>
      <c r="AV201">
        <v>0</v>
      </c>
      <c r="AW201">
        <v>0</v>
      </c>
      <c r="AX201">
        <v>0.1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 s="27">
        <f t="shared" si="267"/>
        <v>2</v>
      </c>
      <c r="CA201">
        <f t="shared" si="268"/>
        <v>8</v>
      </c>
      <c r="CB201">
        <f t="shared" si="269"/>
        <v>10</v>
      </c>
      <c r="CC201">
        <f>[1]!shannonweaver(J201:BT201)</f>
        <v>1.625049830509276</v>
      </c>
      <c r="CD201">
        <f t="shared" si="270"/>
        <v>0.70575017420799313</v>
      </c>
      <c r="CE201">
        <v>1</v>
      </c>
      <c r="CN201">
        <f t="shared" si="271"/>
        <v>11</v>
      </c>
      <c r="CO201">
        <f t="shared" si="272"/>
        <v>0.12198157498449817</v>
      </c>
      <c r="CP201">
        <f t="shared" si="273"/>
        <v>0</v>
      </c>
      <c r="CQ201">
        <f t="shared" si="274"/>
        <v>6.6666666666666652E-2</v>
      </c>
      <c r="CR201">
        <f t="shared" si="275"/>
        <v>5.5314908317831521E-2</v>
      </c>
      <c r="CS201">
        <f t="shared" si="276"/>
        <v>3.8888888888888876E-2</v>
      </c>
      <c r="CT201">
        <f t="shared" si="277"/>
        <v>1.111111111111111E-2</v>
      </c>
      <c r="CU201">
        <f t="shared" si="278"/>
        <v>0</v>
      </c>
      <c r="CV201">
        <f t="shared" si="279"/>
        <v>0</v>
      </c>
      <c r="CW201">
        <f t="shared" si="280"/>
        <v>0</v>
      </c>
      <c r="CX201">
        <f t="shared" si="281"/>
        <v>0.22777777777777772</v>
      </c>
      <c r="CY201">
        <f t="shared" si="282"/>
        <v>0.3777777777777776</v>
      </c>
      <c r="CZ201">
        <f t="shared" si="283"/>
        <v>0</v>
      </c>
      <c r="DA201">
        <f t="shared" si="284"/>
        <v>2.222222222222222E-2</v>
      </c>
      <c r="DB201">
        <f t="shared" si="285"/>
        <v>0</v>
      </c>
      <c r="DC201">
        <f t="shared" si="286"/>
        <v>1.111111111111111E-2</v>
      </c>
      <c r="DD201">
        <f t="shared" si="287"/>
        <v>0</v>
      </c>
      <c r="DE201">
        <f t="shared" si="288"/>
        <v>0</v>
      </c>
      <c r="DF201">
        <f t="shared" si="289"/>
        <v>0.14946236559139783</v>
      </c>
      <c r="DG201">
        <f t="shared" si="290"/>
        <v>1.2903225806451613E-2</v>
      </c>
      <c r="DH201">
        <f t="shared" si="291"/>
        <v>6.4516129032258064E-3</v>
      </c>
      <c r="DI201">
        <f t="shared" si="292"/>
        <v>0</v>
      </c>
      <c r="DJ201">
        <f t="shared" si="293"/>
        <v>0</v>
      </c>
      <c r="DK201">
        <f t="shared" si="294"/>
        <v>0.1</v>
      </c>
      <c r="DL201">
        <f t="shared" si="295"/>
        <v>0</v>
      </c>
      <c r="DM201">
        <f t="shared" si="296"/>
        <v>0</v>
      </c>
      <c r="DN201">
        <f t="shared" si="297"/>
        <v>4.9999999999999989E-2</v>
      </c>
      <c r="DO201">
        <f t="shared" si="298"/>
        <v>0.83333333333333304</v>
      </c>
      <c r="DP201">
        <f t="shared" si="299"/>
        <v>0.88333333333333297</v>
      </c>
      <c r="DQ201">
        <f t="shared" si="300"/>
        <v>10</v>
      </c>
      <c r="DR201" s="50">
        <f t="shared" si="301"/>
        <v>0.99744798148769431</v>
      </c>
      <c r="DS201" s="50">
        <f t="shared" si="302"/>
        <v>0.35677976857701055</v>
      </c>
      <c r="DT201">
        <f t="shared" si="303"/>
        <v>0</v>
      </c>
      <c r="DU201">
        <f t="shared" si="304"/>
        <v>0.26115741090302425</v>
      </c>
      <c r="DV201">
        <f t="shared" si="305"/>
        <v>0.23741529850354798</v>
      </c>
      <c r="DW201">
        <f t="shared" si="306"/>
        <v>0.19850372459956722</v>
      </c>
      <c r="DX201">
        <f t="shared" si="307"/>
        <v>0.10560544017958916</v>
      </c>
      <c r="DY201">
        <f t="shared" si="308"/>
        <v>0</v>
      </c>
      <c r="DZ201">
        <f t="shared" si="309"/>
        <v>0</v>
      </c>
      <c r="EA201">
        <f t="shared" si="310"/>
        <v>0</v>
      </c>
      <c r="EB201">
        <f t="shared" si="311"/>
        <v>0.49753483940735327</v>
      </c>
      <c r="EC201">
        <f t="shared" si="312"/>
        <v>0.66192480611723181</v>
      </c>
      <c r="ED201">
        <f t="shared" si="313"/>
        <v>0</v>
      </c>
      <c r="EE201">
        <f t="shared" si="314"/>
        <v>0.14962890935951742</v>
      </c>
      <c r="EF201">
        <f t="shared" si="315"/>
        <v>0</v>
      </c>
      <c r="EG201">
        <f t="shared" si="316"/>
        <v>0.10560544017958916</v>
      </c>
      <c r="EH201">
        <f t="shared" si="317"/>
        <v>0</v>
      </c>
      <c r="EI201">
        <f t="shared" si="318"/>
        <v>0</v>
      </c>
      <c r="EJ201">
        <f t="shared" si="319"/>
        <v>0.39694601968841065</v>
      </c>
      <c r="EK201">
        <f t="shared" si="320"/>
        <v>0.11383808092716285</v>
      </c>
      <c r="EL201">
        <f t="shared" si="321"/>
        <v>8.0408552272041994E-2</v>
      </c>
      <c r="EM201">
        <f t="shared" si="322"/>
        <v>0</v>
      </c>
      <c r="EN201">
        <f t="shared" si="323"/>
        <v>0</v>
      </c>
      <c r="EO201">
        <f t="shared" si="324"/>
        <v>0.32175055439664224</v>
      </c>
      <c r="EP201">
        <f t="shared" si="325"/>
        <v>0</v>
      </c>
      <c r="EQ201">
        <f t="shared" si="326"/>
        <v>0</v>
      </c>
      <c r="ER201">
        <f t="shared" si="327"/>
        <v>0.22551340589813118</v>
      </c>
      <c r="ES201">
        <f t="shared" si="328"/>
        <v>1.1502619915109311</v>
      </c>
      <c r="ET201">
        <f t="shared" si="329"/>
        <v>1.2222147599737798</v>
      </c>
      <c r="EU201" s="27">
        <f t="shared" si="330"/>
        <v>0</v>
      </c>
      <c r="EV201">
        <f t="shared" si="331"/>
        <v>6.6666666666666652E-2</v>
      </c>
      <c r="EW201">
        <f t="shared" si="332"/>
        <v>5.5314908317831521E-2</v>
      </c>
      <c r="EX201">
        <f t="shared" si="333"/>
        <v>4.9999999999999989E-2</v>
      </c>
      <c r="EY201">
        <f t="shared" si="334"/>
        <v>0.3777777777777776</v>
      </c>
      <c r="EZ201">
        <f t="shared" si="335"/>
        <v>0</v>
      </c>
      <c r="FA201">
        <f t="shared" si="336"/>
        <v>2.222222222222222E-2</v>
      </c>
      <c r="FB201">
        <f t="shared" si="337"/>
        <v>0.1</v>
      </c>
      <c r="FC201">
        <f t="shared" si="338"/>
        <v>0</v>
      </c>
      <c r="FD201">
        <f t="shared" si="339"/>
        <v>0.1</v>
      </c>
      <c r="FE201">
        <f t="shared" si="340"/>
        <v>0</v>
      </c>
      <c r="FF201">
        <f t="shared" si="341"/>
        <v>0.22777777777777772</v>
      </c>
      <c r="FG201">
        <f t="shared" si="342"/>
        <v>0.10555555555555553</v>
      </c>
      <c r="FH201" s="27">
        <f t="shared" si="343"/>
        <v>0</v>
      </c>
      <c r="FI201">
        <f t="shared" si="344"/>
        <v>0.26115741090302425</v>
      </c>
      <c r="FJ201">
        <f t="shared" si="345"/>
        <v>0.23741529850354798</v>
      </c>
      <c r="FK201">
        <f t="shared" si="346"/>
        <v>0.22551340589813118</v>
      </c>
      <c r="FL201">
        <f t="shared" si="347"/>
        <v>0.66192480611723181</v>
      </c>
      <c r="FM201">
        <f t="shared" si="348"/>
        <v>0</v>
      </c>
      <c r="FN201">
        <f t="shared" si="349"/>
        <v>0.14962890935951742</v>
      </c>
      <c r="FO201">
        <f t="shared" si="350"/>
        <v>0.32175055439664224</v>
      </c>
      <c r="FP201">
        <f t="shared" si="351"/>
        <v>0</v>
      </c>
      <c r="FQ201">
        <f t="shared" si="352"/>
        <v>0.32175055439664224</v>
      </c>
      <c r="FR201">
        <f t="shared" si="353"/>
        <v>0</v>
      </c>
      <c r="FS201">
        <f t="shared" si="354"/>
        <v>0.49753483940735327</v>
      </c>
      <c r="FT201">
        <f t="shared" si="355"/>
        <v>0.33089874139671743</v>
      </c>
    </row>
    <row r="202" spans="1:176">
      <c r="A202" t="s">
        <v>199</v>
      </c>
      <c r="B202" t="s">
        <v>229</v>
      </c>
      <c r="C202" t="s">
        <v>58</v>
      </c>
      <c r="D202" s="25" t="s">
        <v>357</v>
      </c>
      <c r="E202" s="25" t="s">
        <v>259</v>
      </c>
      <c r="F202">
        <v>0</v>
      </c>
      <c r="G202">
        <v>6.4516129032258063E-2</v>
      </c>
      <c r="H202">
        <v>5.8064516129032254E-2</v>
      </c>
      <c r="I202">
        <v>5.3149083178315173E-3</v>
      </c>
      <c r="J202">
        <v>6.4516129032258063E-2</v>
      </c>
      <c r="K202">
        <v>6.4516129032258064E-3</v>
      </c>
      <c r="L202">
        <v>0</v>
      </c>
      <c r="M202">
        <v>0</v>
      </c>
      <c r="N202">
        <v>1.9354838709677424E-2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0.3806451612903225</v>
      </c>
      <c r="X202">
        <v>2.5806451612903226E-2</v>
      </c>
      <c r="Y202">
        <v>0</v>
      </c>
      <c r="Z202">
        <v>3.2258064516129031E-2</v>
      </c>
      <c r="AA202">
        <v>0</v>
      </c>
      <c r="AB202">
        <v>0</v>
      </c>
      <c r="AC202">
        <v>0</v>
      </c>
      <c r="AD202">
        <v>0</v>
      </c>
      <c r="AE202">
        <v>3.870967741935484E-2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6.4516129032258063E-2</v>
      </c>
      <c r="AQ202">
        <v>5.1612903225806445E-2</v>
      </c>
      <c r="AR202">
        <v>0</v>
      </c>
      <c r="AS202">
        <v>1.2903225806451613E-2</v>
      </c>
      <c r="AT202">
        <v>6.4516129032258064E-3</v>
      </c>
      <c r="AU202">
        <v>6.4516129032258064E-3</v>
      </c>
      <c r="AV202">
        <v>0</v>
      </c>
      <c r="AW202">
        <v>0</v>
      </c>
      <c r="AX202">
        <v>0.16774193548387104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 s="27">
        <f t="shared" si="267"/>
        <v>3</v>
      </c>
      <c r="CA202">
        <f t="shared" si="268"/>
        <v>10</v>
      </c>
      <c r="CB202">
        <f t="shared" si="269"/>
        <v>13</v>
      </c>
      <c r="CC202">
        <f>[1]!shannonweaver(J202:BT202)</f>
        <v>1.8464967355782709</v>
      </c>
      <c r="CD202">
        <f t="shared" si="270"/>
        <v>0.71989598165232405</v>
      </c>
      <c r="CN202">
        <f t="shared" si="271"/>
        <v>13</v>
      </c>
      <c r="CO202">
        <f t="shared" si="272"/>
        <v>0.12789555347912182</v>
      </c>
      <c r="CP202">
        <f t="shared" si="273"/>
        <v>0</v>
      </c>
      <c r="CQ202">
        <f t="shared" si="274"/>
        <v>6.4516129032258063E-2</v>
      </c>
      <c r="CR202">
        <f t="shared" si="275"/>
        <v>6.3379424446863772E-2</v>
      </c>
      <c r="CS202">
        <f t="shared" si="276"/>
        <v>6.4516129032258063E-2</v>
      </c>
      <c r="CT202">
        <f t="shared" si="277"/>
        <v>6.4516129032258064E-3</v>
      </c>
      <c r="CU202">
        <f t="shared" si="278"/>
        <v>1.9354838709677424E-2</v>
      </c>
      <c r="CV202">
        <f t="shared" si="279"/>
        <v>0</v>
      </c>
      <c r="CW202">
        <f t="shared" si="280"/>
        <v>0</v>
      </c>
      <c r="CX202">
        <f t="shared" si="281"/>
        <v>0.3806451612903225</v>
      </c>
      <c r="CY202">
        <f t="shared" si="282"/>
        <v>5.8064516129032254E-2</v>
      </c>
      <c r="CZ202">
        <f t="shared" si="283"/>
        <v>0</v>
      </c>
      <c r="DA202">
        <f t="shared" si="284"/>
        <v>3.870967741935484E-2</v>
      </c>
      <c r="DB202">
        <f t="shared" si="285"/>
        <v>0</v>
      </c>
      <c r="DC202">
        <f t="shared" si="286"/>
        <v>0</v>
      </c>
      <c r="DD202">
        <f t="shared" si="287"/>
        <v>0</v>
      </c>
      <c r="DE202">
        <f t="shared" si="288"/>
        <v>0</v>
      </c>
      <c r="DF202">
        <f t="shared" si="289"/>
        <v>0.14891591750396616</v>
      </c>
      <c r="DG202">
        <f t="shared" si="290"/>
        <v>2.1857923497267763E-2</v>
      </c>
      <c r="DH202">
        <f t="shared" si="291"/>
        <v>0</v>
      </c>
      <c r="DI202">
        <f t="shared" si="292"/>
        <v>6.4516129032258064E-3</v>
      </c>
      <c r="DJ202">
        <f t="shared" si="293"/>
        <v>0</v>
      </c>
      <c r="DK202">
        <f t="shared" si="294"/>
        <v>0.16774193548387104</v>
      </c>
      <c r="DL202">
        <f t="shared" si="295"/>
        <v>0</v>
      </c>
      <c r="DM202">
        <f t="shared" si="296"/>
        <v>0</v>
      </c>
      <c r="DN202">
        <f t="shared" si="297"/>
        <v>9.0322580645161299E-2</v>
      </c>
      <c r="DO202">
        <f t="shared" si="298"/>
        <v>0.7870967741935484</v>
      </c>
      <c r="DP202">
        <f t="shared" si="299"/>
        <v>0.8774193548387097</v>
      </c>
      <c r="DQ202">
        <f t="shared" si="300"/>
        <v>10</v>
      </c>
      <c r="DR202" s="50">
        <f t="shared" si="301"/>
        <v>1.0130816730312471</v>
      </c>
      <c r="DS202" s="50">
        <f t="shared" si="302"/>
        <v>0.36572332719566908</v>
      </c>
      <c r="DT202">
        <f t="shared" si="303"/>
        <v>0</v>
      </c>
      <c r="DU202">
        <f t="shared" si="304"/>
        <v>0.25681391742080717</v>
      </c>
      <c r="DV202">
        <f t="shared" si="305"/>
        <v>0.25449086524199543</v>
      </c>
      <c r="DW202">
        <f t="shared" si="306"/>
        <v>0.25681391742080717</v>
      </c>
      <c r="DX202">
        <f t="shared" si="307"/>
        <v>8.0408552272041994E-2</v>
      </c>
      <c r="DY202">
        <f t="shared" si="308"/>
        <v>0.13957440266307283</v>
      </c>
      <c r="DZ202">
        <f t="shared" si="309"/>
        <v>0</v>
      </c>
      <c r="EA202">
        <f t="shared" si="310"/>
        <v>0</v>
      </c>
      <c r="EB202">
        <f t="shared" si="311"/>
        <v>0.66487971411265701</v>
      </c>
      <c r="EC202">
        <f t="shared" si="312"/>
        <v>0.24336084960634863</v>
      </c>
      <c r="ED202">
        <f t="shared" si="313"/>
        <v>0</v>
      </c>
      <c r="EE202">
        <f t="shared" si="314"/>
        <v>0.19803972544019985</v>
      </c>
      <c r="EF202">
        <f t="shared" si="315"/>
        <v>0</v>
      </c>
      <c r="EG202">
        <f t="shared" si="316"/>
        <v>0</v>
      </c>
      <c r="EH202">
        <f t="shared" si="317"/>
        <v>0</v>
      </c>
      <c r="EI202">
        <f t="shared" si="318"/>
        <v>0</v>
      </c>
      <c r="EJ202">
        <f t="shared" si="319"/>
        <v>0.39617912812248118</v>
      </c>
      <c r="EK202">
        <f t="shared" si="320"/>
        <v>0.1483882165450697</v>
      </c>
      <c r="EL202">
        <f t="shared" si="321"/>
        <v>0</v>
      </c>
      <c r="EM202">
        <f t="shared" si="322"/>
        <v>8.0408552272041994E-2</v>
      </c>
      <c r="EN202">
        <f t="shared" si="323"/>
        <v>0</v>
      </c>
      <c r="EO202">
        <f t="shared" si="324"/>
        <v>0.42197510511291775</v>
      </c>
      <c r="EP202">
        <f t="shared" si="325"/>
        <v>0</v>
      </c>
      <c r="EQ202">
        <f t="shared" si="326"/>
        <v>0</v>
      </c>
      <c r="ER202">
        <f t="shared" si="327"/>
        <v>0.30525579379969514</v>
      </c>
      <c r="ES202">
        <f t="shared" si="328"/>
        <v>1.0912075592801078</v>
      </c>
      <c r="ET202">
        <f t="shared" si="329"/>
        <v>1.2131022542655845</v>
      </c>
      <c r="EU202" s="27">
        <f t="shared" si="330"/>
        <v>0</v>
      </c>
      <c r="EV202">
        <f t="shared" si="331"/>
        <v>6.4516129032258063E-2</v>
      </c>
      <c r="EW202">
        <f t="shared" si="332"/>
        <v>6.3379424446863772E-2</v>
      </c>
      <c r="EX202">
        <f t="shared" si="333"/>
        <v>9.0322580645161299E-2</v>
      </c>
      <c r="EY202">
        <f t="shared" si="334"/>
        <v>5.8064516129032254E-2</v>
      </c>
      <c r="EZ202">
        <f t="shared" si="335"/>
        <v>0</v>
      </c>
      <c r="FA202">
        <f t="shared" si="336"/>
        <v>3.870967741935484E-2</v>
      </c>
      <c r="FB202">
        <f t="shared" si="337"/>
        <v>0.16774193548387104</v>
      </c>
      <c r="FC202">
        <f t="shared" si="338"/>
        <v>0</v>
      </c>
      <c r="FD202">
        <f t="shared" si="339"/>
        <v>0.16774193548387104</v>
      </c>
      <c r="FE202">
        <f t="shared" si="340"/>
        <v>0</v>
      </c>
      <c r="FF202">
        <f t="shared" si="341"/>
        <v>0.3806451612903225</v>
      </c>
      <c r="FG202">
        <f t="shared" si="342"/>
        <v>0.14193548387096772</v>
      </c>
      <c r="FH202" s="27">
        <f t="shared" si="343"/>
        <v>0</v>
      </c>
      <c r="FI202">
        <f t="shared" si="344"/>
        <v>0.25681391742080717</v>
      </c>
      <c r="FJ202">
        <f t="shared" si="345"/>
        <v>0.25449086524199543</v>
      </c>
      <c r="FK202">
        <f t="shared" si="346"/>
        <v>0.30525579379969514</v>
      </c>
      <c r="FL202">
        <f t="shared" si="347"/>
        <v>0.24336084960634863</v>
      </c>
      <c r="FM202">
        <f t="shared" si="348"/>
        <v>0</v>
      </c>
      <c r="FN202">
        <f t="shared" si="349"/>
        <v>0.19803972544019985</v>
      </c>
      <c r="FO202">
        <f t="shared" si="350"/>
        <v>0.42197510511291775</v>
      </c>
      <c r="FP202">
        <f t="shared" si="351"/>
        <v>0</v>
      </c>
      <c r="FQ202">
        <f t="shared" si="352"/>
        <v>0.42197510511291775</v>
      </c>
      <c r="FR202">
        <f t="shared" si="353"/>
        <v>0</v>
      </c>
      <c r="FS202">
        <f t="shared" si="354"/>
        <v>0.66487971411265701</v>
      </c>
      <c r="FT202">
        <f t="shared" si="355"/>
        <v>0.3862779803125827</v>
      </c>
    </row>
    <row r="203" spans="1:176">
      <c r="A203" t="s">
        <v>200</v>
      </c>
      <c r="B203" t="s">
        <v>229</v>
      </c>
      <c r="C203" t="s">
        <v>58</v>
      </c>
      <c r="D203" s="25" t="s">
        <v>357</v>
      </c>
      <c r="E203" s="25" t="s">
        <v>259</v>
      </c>
      <c r="F203">
        <v>0</v>
      </c>
      <c r="G203">
        <v>4.3715846994535519E-2</v>
      </c>
      <c r="H203">
        <v>2.7322404371584702E-2</v>
      </c>
      <c r="I203">
        <v>5.3149083178315173E-3</v>
      </c>
      <c r="J203">
        <v>7.1038251366120228E-2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0.35519125683060104</v>
      </c>
      <c r="X203">
        <v>0.27322404371584702</v>
      </c>
      <c r="Y203">
        <v>0</v>
      </c>
      <c r="Z203">
        <v>1.6393442622950824E-2</v>
      </c>
      <c r="AA203">
        <v>0</v>
      </c>
      <c r="AB203">
        <v>0</v>
      </c>
      <c r="AC203">
        <v>0</v>
      </c>
      <c r="AD203">
        <v>0</v>
      </c>
      <c r="AE203">
        <v>4.3715846994535519E-2</v>
      </c>
      <c r="AF203">
        <v>0</v>
      </c>
      <c r="AG203">
        <v>0</v>
      </c>
      <c r="AH203">
        <v>0</v>
      </c>
      <c r="AI203">
        <v>0</v>
      </c>
      <c r="AJ203">
        <v>2.1857923497267763E-2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3.2786885245901641E-2</v>
      </c>
      <c r="AQ203">
        <v>0</v>
      </c>
      <c r="AR203">
        <v>0</v>
      </c>
      <c r="AS203">
        <v>2.1857923497267763E-2</v>
      </c>
      <c r="AT203">
        <v>0</v>
      </c>
      <c r="AU203">
        <v>0</v>
      </c>
      <c r="AV203">
        <v>0</v>
      </c>
      <c r="AW203">
        <v>0</v>
      </c>
      <c r="AX203">
        <v>8.743169398907108E-2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5.4644808743169408E-3</v>
      </c>
      <c r="BX203">
        <v>0</v>
      </c>
      <c r="BY203">
        <v>0</v>
      </c>
      <c r="BZ203" s="27">
        <f t="shared" si="267"/>
        <v>1</v>
      </c>
      <c r="CA203">
        <f t="shared" si="268"/>
        <v>8</v>
      </c>
      <c r="CB203">
        <f t="shared" si="269"/>
        <v>9</v>
      </c>
      <c r="CC203">
        <f>[1]!shannonweaver(J203:BT203)</f>
        <v>1.6599912301820636</v>
      </c>
      <c r="CD203">
        <f t="shared" si="270"/>
        <v>0.75549456678412696</v>
      </c>
      <c r="CE203">
        <v>1</v>
      </c>
      <c r="CN203">
        <f t="shared" si="271"/>
        <v>10</v>
      </c>
      <c r="CO203">
        <f t="shared" si="272"/>
        <v>7.6353159683951732E-2</v>
      </c>
      <c r="CP203">
        <f t="shared" si="273"/>
        <v>0</v>
      </c>
      <c r="CQ203">
        <f t="shared" si="274"/>
        <v>4.3715846994535519E-2</v>
      </c>
      <c r="CR203">
        <f t="shared" si="275"/>
        <v>3.263731268941622E-2</v>
      </c>
      <c r="CS203">
        <f t="shared" si="276"/>
        <v>7.1038251366120228E-2</v>
      </c>
      <c r="CT203">
        <f t="shared" si="277"/>
        <v>0</v>
      </c>
      <c r="CU203">
        <f t="shared" si="278"/>
        <v>0</v>
      </c>
      <c r="CV203">
        <f t="shared" si="279"/>
        <v>0</v>
      </c>
      <c r="CW203">
        <f t="shared" si="280"/>
        <v>0</v>
      </c>
      <c r="CX203">
        <f t="shared" si="281"/>
        <v>0.35519125683060104</v>
      </c>
      <c r="CY203">
        <f t="shared" si="282"/>
        <v>0.28961748633879786</v>
      </c>
      <c r="CZ203">
        <f t="shared" si="283"/>
        <v>0</v>
      </c>
      <c r="DA203">
        <f t="shared" si="284"/>
        <v>4.3715846994535519E-2</v>
      </c>
      <c r="DB203">
        <f t="shared" si="285"/>
        <v>0</v>
      </c>
      <c r="DC203">
        <f t="shared" si="286"/>
        <v>2.1857923497267763E-2</v>
      </c>
      <c r="DD203">
        <f t="shared" si="287"/>
        <v>0</v>
      </c>
      <c r="DE203">
        <f t="shared" si="288"/>
        <v>0</v>
      </c>
      <c r="DF203">
        <f t="shared" si="289"/>
        <v>5.6883270788070317E-2</v>
      </c>
      <c r="DG203">
        <f t="shared" si="290"/>
        <v>0</v>
      </c>
      <c r="DH203">
        <f t="shared" si="291"/>
        <v>0</v>
      </c>
      <c r="DI203">
        <f t="shared" si="292"/>
        <v>0</v>
      </c>
      <c r="DJ203">
        <f t="shared" si="293"/>
        <v>0</v>
      </c>
      <c r="DK203">
        <f t="shared" si="294"/>
        <v>8.743169398907108E-2</v>
      </c>
      <c r="DL203">
        <f t="shared" si="295"/>
        <v>0</v>
      </c>
      <c r="DM203">
        <f t="shared" si="296"/>
        <v>0</v>
      </c>
      <c r="DN203">
        <f t="shared" si="297"/>
        <v>7.1038251366120228E-2</v>
      </c>
      <c r="DO203">
        <f t="shared" si="298"/>
        <v>0.8524590163934429</v>
      </c>
      <c r="DP203">
        <f t="shared" si="299"/>
        <v>0.92349726775956298</v>
      </c>
      <c r="DQ203">
        <f t="shared" si="300"/>
        <v>7</v>
      </c>
      <c r="DR203" s="50">
        <f t="shared" si="301"/>
        <v>1.053565715856505</v>
      </c>
      <c r="DS203" s="50">
        <f t="shared" si="302"/>
        <v>0.27996369271961485</v>
      </c>
      <c r="DT203">
        <f t="shared" si="303"/>
        <v>0</v>
      </c>
      <c r="DU203">
        <f t="shared" si="304"/>
        <v>0.21063749718112076</v>
      </c>
      <c r="DV203">
        <f t="shared" si="305"/>
        <v>0.18165541729531887</v>
      </c>
      <c r="DW203">
        <f t="shared" si="306"/>
        <v>0.26979101752040008</v>
      </c>
      <c r="DX203">
        <f t="shared" si="307"/>
        <v>0</v>
      </c>
      <c r="DY203">
        <f t="shared" si="308"/>
        <v>0</v>
      </c>
      <c r="DZ203">
        <f t="shared" si="309"/>
        <v>0</v>
      </c>
      <c r="EA203">
        <f t="shared" si="310"/>
        <v>0</v>
      </c>
      <c r="EB203">
        <f t="shared" si="311"/>
        <v>0.63848457726116403</v>
      </c>
      <c r="EC203">
        <f t="shared" si="312"/>
        <v>0.56825392960049503</v>
      </c>
      <c r="ED203">
        <f t="shared" si="313"/>
        <v>0</v>
      </c>
      <c r="EE203">
        <f t="shared" si="314"/>
        <v>0.21063749718112076</v>
      </c>
      <c r="EF203">
        <f t="shared" si="315"/>
        <v>0</v>
      </c>
      <c r="EG203">
        <f t="shared" si="316"/>
        <v>0.1483882165450697</v>
      </c>
      <c r="EH203">
        <f t="shared" si="317"/>
        <v>0</v>
      </c>
      <c r="EI203">
        <f t="shared" si="318"/>
        <v>0</v>
      </c>
      <c r="EJ203">
        <f t="shared" si="319"/>
        <v>0.24082318845705564</v>
      </c>
      <c r="EK203">
        <f t="shared" si="320"/>
        <v>0</v>
      </c>
      <c r="EL203">
        <f t="shared" si="321"/>
        <v>0</v>
      </c>
      <c r="EM203">
        <f t="shared" si="322"/>
        <v>0</v>
      </c>
      <c r="EN203">
        <f t="shared" si="323"/>
        <v>0</v>
      </c>
      <c r="EO203">
        <f t="shared" si="324"/>
        <v>0.30017617489690196</v>
      </c>
      <c r="EP203">
        <f t="shared" si="325"/>
        <v>0</v>
      </c>
      <c r="EQ203">
        <f t="shared" si="326"/>
        <v>0</v>
      </c>
      <c r="ER203">
        <f t="shared" si="327"/>
        <v>0.26979101752040008</v>
      </c>
      <c r="ES203">
        <f t="shared" si="328"/>
        <v>1.1765519517301115</v>
      </c>
      <c r="ET203">
        <f t="shared" si="329"/>
        <v>1.2905511456867063</v>
      </c>
      <c r="EU203" s="27">
        <f t="shared" si="330"/>
        <v>0</v>
      </c>
      <c r="EV203">
        <f t="shared" si="331"/>
        <v>4.3715846994535519E-2</v>
      </c>
      <c r="EW203">
        <f t="shared" si="332"/>
        <v>3.263731268941622E-2</v>
      </c>
      <c r="EX203">
        <f t="shared" si="333"/>
        <v>7.1038251366120228E-2</v>
      </c>
      <c r="EY203">
        <f t="shared" si="334"/>
        <v>0.28961748633879786</v>
      </c>
      <c r="EZ203">
        <f t="shared" si="335"/>
        <v>0</v>
      </c>
      <c r="FA203">
        <f t="shared" si="336"/>
        <v>4.3715846994535519E-2</v>
      </c>
      <c r="FB203">
        <f t="shared" si="337"/>
        <v>8.743169398907108E-2</v>
      </c>
      <c r="FC203">
        <f t="shared" si="338"/>
        <v>0</v>
      </c>
      <c r="FD203">
        <f t="shared" si="339"/>
        <v>8.743169398907108E-2</v>
      </c>
      <c r="FE203">
        <f t="shared" si="340"/>
        <v>0</v>
      </c>
      <c r="FF203">
        <f t="shared" si="341"/>
        <v>0.35519125683060104</v>
      </c>
      <c r="FG203">
        <f t="shared" si="342"/>
        <v>7.650273224043716E-2</v>
      </c>
      <c r="FH203" s="27">
        <f t="shared" si="343"/>
        <v>0</v>
      </c>
      <c r="FI203">
        <f t="shared" si="344"/>
        <v>0.21063749718112076</v>
      </c>
      <c r="FJ203">
        <f t="shared" si="345"/>
        <v>0.18165541729531887</v>
      </c>
      <c r="FK203">
        <f t="shared" si="346"/>
        <v>0.26979101752040008</v>
      </c>
      <c r="FL203">
        <f t="shared" si="347"/>
        <v>0.56825392960049503</v>
      </c>
      <c r="FM203">
        <f t="shared" si="348"/>
        <v>0</v>
      </c>
      <c r="FN203">
        <f t="shared" si="349"/>
        <v>0.21063749718112076</v>
      </c>
      <c r="FO203">
        <f t="shared" si="350"/>
        <v>0.30017617489690196</v>
      </c>
      <c r="FP203">
        <f t="shared" si="351"/>
        <v>0</v>
      </c>
      <c r="FQ203">
        <f t="shared" si="352"/>
        <v>0.30017617489690196</v>
      </c>
      <c r="FR203">
        <f t="shared" si="353"/>
        <v>0</v>
      </c>
      <c r="FS203">
        <f t="shared" si="354"/>
        <v>0.63848457726116403</v>
      </c>
      <c r="FT203">
        <f t="shared" si="355"/>
        <v>0.28024518110819063</v>
      </c>
    </row>
    <row r="204" spans="1:176">
      <c r="A204" t="s">
        <v>0</v>
      </c>
      <c r="B204" t="s">
        <v>229</v>
      </c>
      <c r="C204" t="s">
        <v>58</v>
      </c>
      <c r="D204" s="25" t="s">
        <v>357</v>
      </c>
      <c r="E204" s="25" t="s">
        <v>259</v>
      </c>
      <c r="F204">
        <v>0</v>
      </c>
      <c r="G204">
        <v>7.8313253012048209E-2</v>
      </c>
      <c r="H204">
        <v>7.2289156626506035E-2</v>
      </c>
      <c r="I204">
        <v>5.3149083178315173E-3</v>
      </c>
      <c r="J204">
        <v>2.4096385542168679E-2</v>
      </c>
      <c r="K204">
        <v>0</v>
      </c>
      <c r="L204">
        <v>0</v>
      </c>
      <c r="M204">
        <v>3.0120481927710847E-2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0.6144578313253013</v>
      </c>
      <c r="X204">
        <v>8.4337349397590383E-2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6.0240963855421699E-3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2.4096385542168679E-2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2.4096385542168679E-2</v>
      </c>
      <c r="BU204">
        <v>0</v>
      </c>
      <c r="BV204">
        <v>0</v>
      </c>
      <c r="BW204">
        <v>4.2168674698795185E-2</v>
      </c>
      <c r="BX204">
        <v>0</v>
      </c>
      <c r="BY204">
        <v>0</v>
      </c>
      <c r="BZ204" s="27">
        <f t="shared" si="267"/>
        <v>2</v>
      </c>
      <c r="CA204">
        <f t="shared" si="268"/>
        <v>5</v>
      </c>
      <c r="CB204">
        <f t="shared" si="269"/>
        <v>7</v>
      </c>
      <c r="CC204">
        <f>[1]!shannonweaver(J204:BT204)</f>
        <v>0.91741628155375876</v>
      </c>
      <c r="CD204">
        <f t="shared" si="270"/>
        <v>0.47145870635349713</v>
      </c>
      <c r="CN204">
        <f t="shared" si="271"/>
        <v>7</v>
      </c>
      <c r="CO204">
        <f t="shared" si="272"/>
        <v>0.15591731795638578</v>
      </c>
      <c r="CP204">
        <f t="shared" si="273"/>
        <v>0</v>
      </c>
      <c r="CQ204">
        <f t="shared" si="274"/>
        <v>7.8313253012048209E-2</v>
      </c>
      <c r="CR204">
        <f t="shared" si="275"/>
        <v>7.7604064944337553E-2</v>
      </c>
      <c r="CS204">
        <f t="shared" si="276"/>
        <v>2.4096385542168679E-2</v>
      </c>
      <c r="CT204">
        <f t="shared" si="277"/>
        <v>0</v>
      </c>
      <c r="CU204">
        <f t="shared" si="278"/>
        <v>3.0120481927710847E-2</v>
      </c>
      <c r="CV204">
        <f t="shared" si="279"/>
        <v>0</v>
      </c>
      <c r="CW204">
        <f t="shared" si="280"/>
        <v>0</v>
      </c>
      <c r="CX204">
        <f t="shared" si="281"/>
        <v>0.6144578313253013</v>
      </c>
      <c r="CY204">
        <f t="shared" si="282"/>
        <v>8.4337349397590383E-2</v>
      </c>
      <c r="CZ204">
        <f t="shared" si="283"/>
        <v>0</v>
      </c>
      <c r="DA204">
        <f t="shared" si="284"/>
        <v>0</v>
      </c>
      <c r="DB204">
        <f t="shared" si="285"/>
        <v>0</v>
      </c>
      <c r="DC204">
        <f t="shared" si="286"/>
        <v>6.0240963855421699E-3</v>
      </c>
      <c r="DD204">
        <f t="shared" si="287"/>
        <v>0</v>
      </c>
      <c r="DE204">
        <f t="shared" si="288"/>
        <v>0</v>
      </c>
      <c r="DF204">
        <f t="shared" si="289"/>
        <v>0.1138481360195716</v>
      </c>
      <c r="DG204">
        <f t="shared" si="290"/>
        <v>5.7288351368555049E-2</v>
      </c>
      <c r="DH204">
        <f t="shared" si="291"/>
        <v>0</v>
      </c>
      <c r="DI204">
        <f t="shared" si="292"/>
        <v>0</v>
      </c>
      <c r="DJ204">
        <f t="shared" si="293"/>
        <v>0</v>
      </c>
      <c r="DK204">
        <f t="shared" si="294"/>
        <v>0</v>
      </c>
      <c r="DL204">
        <f t="shared" si="295"/>
        <v>0</v>
      </c>
      <c r="DM204">
        <f t="shared" si="296"/>
        <v>0</v>
      </c>
      <c r="DN204">
        <f t="shared" si="297"/>
        <v>5.4216867469879526E-2</v>
      </c>
      <c r="DO204">
        <f t="shared" si="298"/>
        <v>0.75301204819277112</v>
      </c>
      <c r="DP204">
        <f t="shared" si="299"/>
        <v>0.80722891566265065</v>
      </c>
      <c r="DQ204">
        <f t="shared" si="300"/>
        <v>7</v>
      </c>
      <c r="DR204" s="50">
        <f t="shared" si="301"/>
        <v>0.75684134705060946</v>
      </c>
      <c r="DS204" s="50">
        <f t="shared" si="302"/>
        <v>0.40591945836789817</v>
      </c>
      <c r="DT204">
        <f t="shared" si="303"/>
        <v>0</v>
      </c>
      <c r="DU204">
        <f t="shared" si="304"/>
        <v>0.28363270862249412</v>
      </c>
      <c r="DV204">
        <f t="shared" si="305"/>
        <v>0.28231011898628794</v>
      </c>
      <c r="DW204">
        <f t="shared" si="306"/>
        <v>0.15586037770657257</v>
      </c>
      <c r="DX204">
        <f t="shared" si="307"/>
        <v>0</v>
      </c>
      <c r="DY204">
        <f t="shared" si="308"/>
        <v>0.1744358065255554</v>
      </c>
      <c r="DZ204">
        <f t="shared" si="309"/>
        <v>0</v>
      </c>
      <c r="EA204">
        <f t="shared" si="310"/>
        <v>0</v>
      </c>
      <c r="EB204">
        <f t="shared" si="311"/>
        <v>0.9008799737543548</v>
      </c>
      <c r="EC204">
        <f t="shared" si="312"/>
        <v>0.29465416259737326</v>
      </c>
      <c r="ED204">
        <f t="shared" si="313"/>
        <v>0</v>
      </c>
      <c r="EE204">
        <f t="shared" si="314"/>
        <v>0</v>
      </c>
      <c r="EF204">
        <f t="shared" si="315"/>
        <v>0</v>
      </c>
      <c r="EG204">
        <f t="shared" si="316"/>
        <v>7.7693191338085943E-2</v>
      </c>
      <c r="EH204">
        <f t="shared" si="317"/>
        <v>0</v>
      </c>
      <c r="EI204">
        <f t="shared" si="318"/>
        <v>0</v>
      </c>
      <c r="EJ204">
        <f t="shared" si="319"/>
        <v>0.34416832795498564</v>
      </c>
      <c r="EK204">
        <f t="shared" si="320"/>
        <v>0.24169618377163465</v>
      </c>
      <c r="EL204">
        <f t="shared" si="321"/>
        <v>0</v>
      </c>
      <c r="EM204">
        <f t="shared" si="322"/>
        <v>0</v>
      </c>
      <c r="EN204">
        <f t="shared" si="323"/>
        <v>0</v>
      </c>
      <c r="EO204">
        <f t="shared" si="324"/>
        <v>0</v>
      </c>
      <c r="EP204">
        <f t="shared" si="325"/>
        <v>0</v>
      </c>
      <c r="EQ204">
        <f t="shared" si="326"/>
        <v>0</v>
      </c>
      <c r="ER204">
        <f t="shared" si="327"/>
        <v>0.23500223359180591</v>
      </c>
      <c r="ES204">
        <f t="shared" si="328"/>
        <v>1.0506826053234162</v>
      </c>
      <c r="ET204">
        <f t="shared" si="329"/>
        <v>1.1162474530594899</v>
      </c>
      <c r="EU204" s="27">
        <f t="shared" si="330"/>
        <v>0</v>
      </c>
      <c r="EV204">
        <f t="shared" si="331"/>
        <v>7.8313253012048209E-2</v>
      </c>
      <c r="EW204">
        <f t="shared" si="332"/>
        <v>7.7604064944337553E-2</v>
      </c>
      <c r="EX204">
        <f t="shared" si="333"/>
        <v>5.4216867469879526E-2</v>
      </c>
      <c r="EY204">
        <f t="shared" si="334"/>
        <v>0.10843373493975907</v>
      </c>
      <c r="EZ204">
        <f t="shared" si="335"/>
        <v>0</v>
      </c>
      <c r="FA204">
        <f t="shared" si="336"/>
        <v>0</v>
      </c>
      <c r="FB204">
        <f t="shared" si="337"/>
        <v>0</v>
      </c>
      <c r="FC204">
        <f t="shared" si="338"/>
        <v>0</v>
      </c>
      <c r="FD204">
        <f t="shared" si="339"/>
        <v>0</v>
      </c>
      <c r="FE204">
        <f t="shared" si="340"/>
        <v>0</v>
      </c>
      <c r="FF204">
        <f t="shared" si="341"/>
        <v>0.6144578313253013</v>
      </c>
      <c r="FG204">
        <f t="shared" si="342"/>
        <v>3.012048192771085E-2</v>
      </c>
      <c r="FH204" s="27">
        <f t="shared" si="343"/>
        <v>0</v>
      </c>
      <c r="FI204">
        <f t="shared" si="344"/>
        <v>0.28363270862249412</v>
      </c>
      <c r="FJ204">
        <f t="shared" si="345"/>
        <v>0.28231011898628794</v>
      </c>
      <c r="FK204">
        <f t="shared" si="346"/>
        <v>0.23500223359180591</v>
      </c>
      <c r="FL204">
        <f t="shared" si="347"/>
        <v>0.33555448427146667</v>
      </c>
      <c r="FM204">
        <f t="shared" si="348"/>
        <v>0</v>
      </c>
      <c r="FN204">
        <f t="shared" si="349"/>
        <v>0</v>
      </c>
      <c r="FO204">
        <f t="shared" si="350"/>
        <v>0</v>
      </c>
      <c r="FP204">
        <f t="shared" si="351"/>
        <v>0</v>
      </c>
      <c r="FQ204">
        <f t="shared" si="352"/>
        <v>0</v>
      </c>
      <c r="FR204">
        <f t="shared" si="353"/>
        <v>0</v>
      </c>
      <c r="FS204">
        <f t="shared" si="354"/>
        <v>0.9008799737543548</v>
      </c>
      <c r="FT204">
        <f t="shared" si="355"/>
        <v>0.17443580652555543</v>
      </c>
    </row>
    <row r="205" spans="1:176">
      <c r="A205" t="s">
        <v>1</v>
      </c>
      <c r="B205" t="s">
        <v>229</v>
      </c>
      <c r="C205" t="s">
        <v>58</v>
      </c>
      <c r="D205" s="25" t="s">
        <v>357</v>
      </c>
      <c r="E205" s="25" t="s">
        <v>259</v>
      </c>
      <c r="F205">
        <v>0</v>
      </c>
      <c r="G205">
        <v>6.3653723742838952E-2</v>
      </c>
      <c r="H205">
        <v>0.12094207511139403</v>
      </c>
      <c r="I205">
        <v>5.3149083178315173E-3</v>
      </c>
      <c r="J205">
        <v>5.7288351368555049E-2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1.2730744748567792E-2</v>
      </c>
      <c r="S205">
        <v>0</v>
      </c>
      <c r="T205">
        <v>0</v>
      </c>
      <c r="U205">
        <v>0</v>
      </c>
      <c r="V205">
        <v>0</v>
      </c>
      <c r="W205">
        <v>0.17823042647994908</v>
      </c>
      <c r="X205">
        <v>0</v>
      </c>
      <c r="Y205">
        <v>0</v>
      </c>
      <c r="Z205">
        <v>2.5461489497135583E-2</v>
      </c>
      <c r="AA205">
        <v>0</v>
      </c>
      <c r="AB205">
        <v>0</v>
      </c>
      <c r="AC205">
        <v>0</v>
      </c>
      <c r="AD205">
        <v>2.5461489497135583E-2</v>
      </c>
      <c r="AE205">
        <v>0.15276893698281355</v>
      </c>
      <c r="AF205">
        <v>0</v>
      </c>
      <c r="AG205">
        <v>0</v>
      </c>
      <c r="AH205">
        <v>0</v>
      </c>
      <c r="AI205">
        <v>0</v>
      </c>
      <c r="AJ205">
        <v>2.5461489497135583E-2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3.8192234245703373E-2</v>
      </c>
      <c r="AQ205">
        <v>5.1559516231699548E-2</v>
      </c>
      <c r="AR205">
        <v>0</v>
      </c>
      <c r="AS205">
        <v>5.7288351368555049E-2</v>
      </c>
      <c r="AT205">
        <v>0</v>
      </c>
      <c r="AU205">
        <v>0</v>
      </c>
      <c r="AV205">
        <v>0</v>
      </c>
      <c r="AW205">
        <v>0</v>
      </c>
      <c r="AX205">
        <v>0.17186505410566524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1.909611712285169E-2</v>
      </c>
      <c r="BX205">
        <v>0</v>
      </c>
      <c r="BY205">
        <v>0</v>
      </c>
      <c r="BZ205" s="27">
        <f t="shared" si="267"/>
        <v>2</v>
      </c>
      <c r="CA205">
        <f t="shared" si="268"/>
        <v>9</v>
      </c>
      <c r="CB205">
        <f t="shared" si="269"/>
        <v>11</v>
      </c>
      <c r="CC205">
        <f>[1]!shannonweaver(J205:BT205)</f>
        <v>2.0806790577850389</v>
      </c>
      <c r="CD205">
        <f t="shared" si="270"/>
        <v>0.8677105632544424</v>
      </c>
      <c r="CN205">
        <f t="shared" si="271"/>
        <v>11</v>
      </c>
      <c r="CO205">
        <f t="shared" si="272"/>
        <v>0.18991070717206451</v>
      </c>
      <c r="CP205">
        <f t="shared" si="273"/>
        <v>0</v>
      </c>
      <c r="CQ205">
        <f t="shared" si="274"/>
        <v>6.3653723742838952E-2</v>
      </c>
      <c r="CR205">
        <f t="shared" si="275"/>
        <v>0.12625698342922553</v>
      </c>
      <c r="CS205">
        <f t="shared" si="276"/>
        <v>5.7288351368555049E-2</v>
      </c>
      <c r="CT205">
        <f t="shared" si="277"/>
        <v>0</v>
      </c>
      <c r="CU205">
        <f t="shared" si="278"/>
        <v>0</v>
      </c>
      <c r="CV205">
        <f t="shared" si="279"/>
        <v>0</v>
      </c>
      <c r="CW205">
        <f t="shared" si="280"/>
        <v>1.2730744748567792E-2</v>
      </c>
      <c r="CX205">
        <f t="shared" si="281"/>
        <v>0.17823042647994908</v>
      </c>
      <c r="CY205">
        <f t="shared" si="282"/>
        <v>5.0922978994271166E-2</v>
      </c>
      <c r="CZ205">
        <f t="shared" si="283"/>
        <v>0</v>
      </c>
      <c r="DA205">
        <f t="shared" si="284"/>
        <v>0.15276893698281355</v>
      </c>
      <c r="DB205">
        <f t="shared" si="285"/>
        <v>0</v>
      </c>
      <c r="DC205">
        <f t="shared" si="286"/>
        <v>2.5461489497135583E-2</v>
      </c>
      <c r="DD205">
        <f t="shared" si="287"/>
        <v>0</v>
      </c>
      <c r="DE205">
        <f t="shared" si="288"/>
        <v>0</v>
      </c>
      <c r="DF205">
        <f t="shared" si="289"/>
        <v>0.11212126166215851</v>
      </c>
      <c r="DG205">
        <f t="shared" si="290"/>
        <v>5.5233360950013813E-2</v>
      </c>
      <c r="DH205">
        <f t="shared" si="291"/>
        <v>0</v>
      </c>
      <c r="DI205">
        <f t="shared" si="292"/>
        <v>0</v>
      </c>
      <c r="DJ205">
        <f t="shared" si="293"/>
        <v>0</v>
      </c>
      <c r="DK205">
        <f t="shared" si="294"/>
        <v>0.17186505410566524</v>
      </c>
      <c r="DL205">
        <f t="shared" si="295"/>
        <v>0</v>
      </c>
      <c r="DM205">
        <f t="shared" si="296"/>
        <v>0</v>
      </c>
      <c r="DN205">
        <f t="shared" si="297"/>
        <v>5.7288351368555049E-2</v>
      </c>
      <c r="DO205">
        <f t="shared" si="298"/>
        <v>0.73901973265436027</v>
      </c>
      <c r="DP205">
        <f t="shared" si="299"/>
        <v>0.79630808402291531</v>
      </c>
      <c r="DQ205">
        <f t="shared" si="300"/>
        <v>9</v>
      </c>
      <c r="DR205" s="50">
        <f t="shared" si="301"/>
        <v>1.1985421430457543</v>
      </c>
      <c r="DS205" s="50">
        <f t="shared" si="302"/>
        <v>0.45091299500508325</v>
      </c>
      <c r="DT205">
        <f t="shared" si="303"/>
        <v>0</v>
      </c>
      <c r="DU205">
        <f t="shared" si="304"/>
        <v>0.25505320832767131</v>
      </c>
      <c r="DV205">
        <f t="shared" si="305"/>
        <v>0.36326343131520039</v>
      </c>
      <c r="DW205">
        <f t="shared" si="306"/>
        <v>0.24169618377163465</v>
      </c>
      <c r="DX205">
        <f t="shared" si="307"/>
        <v>0</v>
      </c>
      <c r="DY205">
        <f t="shared" si="308"/>
        <v>0</v>
      </c>
      <c r="DZ205">
        <f t="shared" si="309"/>
        <v>0</v>
      </c>
      <c r="EA205">
        <f t="shared" si="310"/>
        <v>0.11307138692005987</v>
      </c>
      <c r="EB205">
        <f t="shared" si="311"/>
        <v>0.43584157967874576</v>
      </c>
      <c r="EC205">
        <f t="shared" si="312"/>
        <v>0.22762169366914645</v>
      </c>
      <c r="ED205">
        <f t="shared" si="313"/>
        <v>0</v>
      </c>
      <c r="EE205">
        <f t="shared" si="314"/>
        <v>0.40156211592398294</v>
      </c>
      <c r="EF205">
        <f t="shared" si="315"/>
        <v>0</v>
      </c>
      <c r="EG205">
        <f t="shared" si="316"/>
        <v>0.16025157938706192</v>
      </c>
      <c r="EH205">
        <f t="shared" si="317"/>
        <v>0</v>
      </c>
      <c r="EI205">
        <f t="shared" si="318"/>
        <v>0</v>
      </c>
      <c r="EJ205">
        <f t="shared" si="319"/>
        <v>0.34144086835909532</v>
      </c>
      <c r="EK205">
        <f t="shared" si="320"/>
        <v>0.23723686923246887</v>
      </c>
      <c r="EL205">
        <f t="shared" si="321"/>
        <v>0</v>
      </c>
      <c r="EM205">
        <f t="shared" si="322"/>
        <v>0</v>
      </c>
      <c r="EN205">
        <f t="shared" si="323"/>
        <v>0</v>
      </c>
      <c r="EO205">
        <f t="shared" si="324"/>
        <v>0.42746595179439523</v>
      </c>
      <c r="EP205">
        <f t="shared" si="325"/>
        <v>0</v>
      </c>
      <c r="EQ205">
        <f t="shared" si="326"/>
        <v>0</v>
      </c>
      <c r="ER205">
        <f t="shared" si="327"/>
        <v>0.24169618377163465</v>
      </c>
      <c r="ES205">
        <f t="shared" si="328"/>
        <v>1.0346087924226071</v>
      </c>
      <c r="ET205">
        <f t="shared" si="329"/>
        <v>1.1025496216229302</v>
      </c>
      <c r="EU205" s="27">
        <f t="shared" si="330"/>
        <v>0</v>
      </c>
      <c r="EV205">
        <f t="shared" si="331"/>
        <v>6.3653723742838952E-2</v>
      </c>
      <c r="EW205">
        <f t="shared" si="332"/>
        <v>0.12625698342922553</v>
      </c>
      <c r="EX205">
        <f t="shared" si="333"/>
        <v>5.7288351368555049E-2</v>
      </c>
      <c r="EY205">
        <f t="shared" si="334"/>
        <v>5.0922978994271166E-2</v>
      </c>
      <c r="EZ205">
        <f t="shared" si="335"/>
        <v>0</v>
      </c>
      <c r="FA205">
        <f t="shared" si="336"/>
        <v>0.16549968173138133</v>
      </c>
      <c r="FB205">
        <f t="shared" si="337"/>
        <v>0.17186505410566524</v>
      </c>
      <c r="FC205">
        <f t="shared" si="338"/>
        <v>0</v>
      </c>
      <c r="FD205">
        <f t="shared" si="339"/>
        <v>0.17186505410566524</v>
      </c>
      <c r="FE205">
        <f t="shared" si="340"/>
        <v>0</v>
      </c>
      <c r="FF205">
        <f t="shared" si="341"/>
        <v>0.17823042647994908</v>
      </c>
      <c r="FG205">
        <f t="shared" si="342"/>
        <v>0.17250159134309356</v>
      </c>
      <c r="FH205" s="27">
        <f t="shared" si="343"/>
        <v>0</v>
      </c>
      <c r="FI205">
        <f t="shared" si="344"/>
        <v>0.25505320832767131</v>
      </c>
      <c r="FJ205">
        <f t="shared" si="345"/>
        <v>0.36326343131520039</v>
      </c>
      <c r="FK205">
        <f t="shared" si="346"/>
        <v>0.24169618377163465</v>
      </c>
      <c r="FL205">
        <f t="shared" si="347"/>
        <v>0.22762169366914645</v>
      </c>
      <c r="FM205">
        <f t="shared" si="348"/>
        <v>0</v>
      </c>
      <c r="FN205">
        <f t="shared" si="349"/>
        <v>0.41896645941790145</v>
      </c>
      <c r="FO205">
        <f t="shared" si="350"/>
        <v>0.42746595179439523</v>
      </c>
      <c r="FP205">
        <f t="shared" si="351"/>
        <v>0</v>
      </c>
      <c r="FQ205">
        <f t="shared" si="352"/>
        <v>0.42746595179439523</v>
      </c>
      <c r="FR205">
        <f t="shared" si="353"/>
        <v>0</v>
      </c>
      <c r="FS205">
        <f t="shared" si="354"/>
        <v>0.43584157967874576</v>
      </c>
      <c r="FT205">
        <f t="shared" si="355"/>
        <v>0.42830895914046119</v>
      </c>
    </row>
    <row r="206" spans="1:176">
      <c r="A206" t="s">
        <v>292</v>
      </c>
      <c r="B206" t="s">
        <v>229</v>
      </c>
      <c r="C206" t="s">
        <v>157</v>
      </c>
      <c r="D206" s="25" t="s">
        <v>357</v>
      </c>
      <c r="E206" s="25" t="s">
        <v>259</v>
      </c>
      <c r="F206">
        <v>0</v>
      </c>
      <c r="G206">
        <v>1.6570008285004149E-2</v>
      </c>
      <c r="H206">
        <v>0.12151339409003041</v>
      </c>
      <c r="I206">
        <v>5.3149083178315173E-3</v>
      </c>
      <c r="J206">
        <v>3.3140016570008292E-2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0.56338028169014098</v>
      </c>
      <c r="X206">
        <v>0</v>
      </c>
      <c r="Y206">
        <v>0</v>
      </c>
      <c r="Z206">
        <v>5.523336095001382E-3</v>
      </c>
      <c r="AA206">
        <v>0</v>
      </c>
      <c r="AB206">
        <v>0</v>
      </c>
      <c r="AC206">
        <v>0</v>
      </c>
      <c r="AD206">
        <v>5.523336095001382E-3</v>
      </c>
      <c r="AE206">
        <v>2.761668047500691E-2</v>
      </c>
      <c r="AF206">
        <v>3.866335266500967E-2</v>
      </c>
      <c r="AG206">
        <v>0</v>
      </c>
      <c r="AH206">
        <v>0</v>
      </c>
      <c r="AI206">
        <v>0</v>
      </c>
      <c r="AJ206">
        <v>5.523336095001382E-3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2.2093344380005528E-2</v>
      </c>
      <c r="AQ206">
        <v>2.761668047500691E-4</v>
      </c>
      <c r="AR206">
        <v>0</v>
      </c>
      <c r="AS206">
        <v>5.5233360950013813E-2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5.523336095001382E-3</v>
      </c>
      <c r="BL206">
        <v>0</v>
      </c>
      <c r="BM206">
        <v>5.523336095001382E-3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1.6570008285004149E-2</v>
      </c>
      <c r="BU206">
        <v>0</v>
      </c>
      <c r="BV206">
        <v>0</v>
      </c>
      <c r="BW206">
        <v>7.7326705330019355E-2</v>
      </c>
      <c r="BX206">
        <v>0</v>
      </c>
      <c r="BY206">
        <v>0</v>
      </c>
      <c r="BZ206" s="27">
        <f t="shared" si="267"/>
        <v>1</v>
      </c>
      <c r="CA206">
        <f t="shared" si="268"/>
        <v>12</v>
      </c>
      <c r="CB206">
        <f t="shared" si="269"/>
        <v>13</v>
      </c>
      <c r="CC206">
        <f>[1]!shannonweaver(J206:BT206)</f>
        <v>1.1836805303159073</v>
      </c>
      <c r="CD206">
        <f t="shared" si="270"/>
        <v>0.46148300233395834</v>
      </c>
      <c r="CN206">
        <f t="shared" si="271"/>
        <v>13</v>
      </c>
      <c r="CO206">
        <f t="shared" si="272"/>
        <v>0.14339831069286607</v>
      </c>
      <c r="CP206">
        <f t="shared" si="273"/>
        <v>0</v>
      </c>
      <c r="CQ206">
        <f t="shared" si="274"/>
        <v>1.6570008285004149E-2</v>
      </c>
      <c r="CR206">
        <f t="shared" si="275"/>
        <v>0.12682830240786191</v>
      </c>
      <c r="CS206">
        <f t="shared" si="276"/>
        <v>3.3140016570008292E-2</v>
      </c>
      <c r="CT206">
        <f t="shared" si="277"/>
        <v>0</v>
      </c>
      <c r="CU206">
        <f t="shared" si="278"/>
        <v>0</v>
      </c>
      <c r="CV206">
        <f t="shared" si="279"/>
        <v>0</v>
      </c>
      <c r="CW206">
        <f t="shared" si="280"/>
        <v>0</v>
      </c>
      <c r="CX206">
        <f t="shared" si="281"/>
        <v>0.56338028169014098</v>
      </c>
      <c r="CY206">
        <f t="shared" si="282"/>
        <v>1.1046672190002764E-2</v>
      </c>
      <c r="CZ206">
        <f t="shared" si="283"/>
        <v>0</v>
      </c>
      <c r="DA206">
        <f t="shared" si="284"/>
        <v>6.6280033140016584E-2</v>
      </c>
      <c r="DB206">
        <f t="shared" si="285"/>
        <v>0</v>
      </c>
      <c r="DC206">
        <f t="shared" si="286"/>
        <v>5.523336095001382E-3</v>
      </c>
      <c r="DD206">
        <f t="shared" si="287"/>
        <v>0</v>
      </c>
      <c r="DE206">
        <f t="shared" si="288"/>
        <v>0</v>
      </c>
      <c r="DF206">
        <f t="shared" si="289"/>
        <v>2.2369511184755598E-2</v>
      </c>
      <c r="DG206">
        <f t="shared" si="290"/>
        <v>0.13793103448275865</v>
      </c>
      <c r="DH206">
        <f t="shared" si="291"/>
        <v>0</v>
      </c>
      <c r="DI206">
        <f t="shared" si="292"/>
        <v>0</v>
      </c>
      <c r="DJ206">
        <f t="shared" si="293"/>
        <v>0</v>
      </c>
      <c r="DK206">
        <f t="shared" si="294"/>
        <v>0</v>
      </c>
      <c r="DL206">
        <f t="shared" si="295"/>
        <v>0</v>
      </c>
      <c r="DM206">
        <f t="shared" si="296"/>
        <v>1.1046672190002764E-2</v>
      </c>
      <c r="DN206">
        <f t="shared" si="297"/>
        <v>3.3140016570008292E-2</v>
      </c>
      <c r="DO206">
        <f t="shared" si="298"/>
        <v>0.75144987572493771</v>
      </c>
      <c r="DP206">
        <f t="shared" si="299"/>
        <v>0.78458989229494602</v>
      </c>
      <c r="DQ206">
        <f t="shared" si="300"/>
        <v>8</v>
      </c>
      <c r="DR206" s="50">
        <f t="shared" si="301"/>
        <v>0.74684296881344314</v>
      </c>
      <c r="DS206" s="50">
        <f t="shared" si="302"/>
        <v>0.38836933561935189</v>
      </c>
      <c r="DT206">
        <f t="shared" si="303"/>
        <v>0</v>
      </c>
      <c r="DU206">
        <f t="shared" si="304"/>
        <v>0.12908271587090789</v>
      </c>
      <c r="DV206">
        <f t="shared" si="305"/>
        <v>0.36412266166185747</v>
      </c>
      <c r="DW206">
        <f t="shared" si="306"/>
        <v>0.18306478393635614</v>
      </c>
      <c r="DX206">
        <f t="shared" si="307"/>
        <v>0</v>
      </c>
      <c r="DY206">
        <f t="shared" si="308"/>
        <v>0</v>
      </c>
      <c r="DZ206">
        <f t="shared" si="309"/>
        <v>0</v>
      </c>
      <c r="EA206">
        <f t="shared" si="310"/>
        <v>0</v>
      </c>
      <c r="EB206">
        <f t="shared" si="311"/>
        <v>0.84894941919383315</v>
      </c>
      <c r="EC206">
        <f t="shared" si="312"/>
        <v>0.10529762520783685</v>
      </c>
      <c r="ED206">
        <f t="shared" si="313"/>
        <v>0</v>
      </c>
      <c r="EE206">
        <f t="shared" si="314"/>
        <v>0.26038137321733767</v>
      </c>
      <c r="EF206">
        <f t="shared" si="315"/>
        <v>0</v>
      </c>
      <c r="EG206">
        <f t="shared" si="316"/>
        <v>7.4387735804980537E-2</v>
      </c>
      <c r="EH206">
        <f t="shared" si="317"/>
        <v>0</v>
      </c>
      <c r="EI206">
        <f t="shared" si="318"/>
        <v>0</v>
      </c>
      <c r="EJ206">
        <f t="shared" si="319"/>
        <v>0.15012770756896593</v>
      </c>
      <c r="EK206">
        <f t="shared" si="320"/>
        <v>0.38050637711236496</v>
      </c>
      <c r="EL206">
        <f t="shared" si="321"/>
        <v>0</v>
      </c>
      <c r="EM206">
        <f t="shared" si="322"/>
        <v>0</v>
      </c>
      <c r="EN206">
        <f t="shared" si="323"/>
        <v>0</v>
      </c>
      <c r="EO206">
        <f t="shared" si="324"/>
        <v>0</v>
      </c>
      <c r="EP206">
        <f t="shared" si="325"/>
        <v>0</v>
      </c>
      <c r="EQ206">
        <f t="shared" si="326"/>
        <v>0.10529762520783685</v>
      </c>
      <c r="ER206">
        <f t="shared" si="327"/>
        <v>0.18306478393635614</v>
      </c>
      <c r="ES206">
        <f t="shared" si="328"/>
        <v>1.0488733479824657</v>
      </c>
      <c r="ET206">
        <f t="shared" si="329"/>
        <v>1.0881521334002804</v>
      </c>
      <c r="EU206" s="27">
        <f t="shared" si="330"/>
        <v>0</v>
      </c>
      <c r="EV206">
        <f t="shared" si="331"/>
        <v>1.6570008285004149E-2</v>
      </c>
      <c r="EW206">
        <f t="shared" si="332"/>
        <v>0.12682830240786191</v>
      </c>
      <c r="EX206">
        <f t="shared" si="333"/>
        <v>3.3140016570008292E-2</v>
      </c>
      <c r="EY206">
        <f t="shared" si="334"/>
        <v>2.7616680475006913E-2</v>
      </c>
      <c r="EZ206">
        <f t="shared" si="335"/>
        <v>0</v>
      </c>
      <c r="FA206">
        <f t="shared" si="336"/>
        <v>6.6280033140016584E-2</v>
      </c>
      <c r="FB206">
        <f t="shared" si="337"/>
        <v>0</v>
      </c>
      <c r="FC206">
        <f t="shared" si="338"/>
        <v>0</v>
      </c>
      <c r="FD206">
        <f t="shared" si="339"/>
        <v>0</v>
      </c>
      <c r="FE206">
        <f t="shared" si="340"/>
        <v>1.1046672190002764E-2</v>
      </c>
      <c r="FF206">
        <f t="shared" si="341"/>
        <v>0.56338028169014098</v>
      </c>
      <c r="FG206">
        <f t="shared" si="342"/>
        <v>8.3126208229770793E-2</v>
      </c>
      <c r="FH206" s="27">
        <f t="shared" si="343"/>
        <v>0</v>
      </c>
      <c r="FI206">
        <f t="shared" si="344"/>
        <v>0.12908271587090789</v>
      </c>
      <c r="FJ206">
        <f t="shared" si="345"/>
        <v>0.36412266166185747</v>
      </c>
      <c r="FK206">
        <f t="shared" si="346"/>
        <v>0.18306478393635614</v>
      </c>
      <c r="FL206">
        <f t="shared" si="347"/>
        <v>0.16695723938553542</v>
      </c>
      <c r="FM206">
        <f t="shared" si="348"/>
        <v>0</v>
      </c>
      <c r="FN206">
        <f t="shared" si="349"/>
        <v>0.26038137321733767</v>
      </c>
      <c r="FO206">
        <f t="shared" si="350"/>
        <v>0</v>
      </c>
      <c r="FP206">
        <f t="shared" si="351"/>
        <v>0</v>
      </c>
      <c r="FQ206">
        <f t="shared" si="352"/>
        <v>0</v>
      </c>
      <c r="FR206">
        <f t="shared" si="353"/>
        <v>0.10529762520783685</v>
      </c>
      <c r="FS206">
        <f t="shared" si="354"/>
        <v>0.84894941919383315</v>
      </c>
      <c r="FT206">
        <f t="shared" si="355"/>
        <v>0.2924678563781628</v>
      </c>
    </row>
    <row r="207" spans="1:176">
      <c r="A207" t="s">
        <v>2</v>
      </c>
      <c r="B207" t="s">
        <v>229</v>
      </c>
      <c r="C207" t="s">
        <v>157</v>
      </c>
      <c r="D207" s="25" t="s">
        <v>357</v>
      </c>
      <c r="E207" s="25" t="s">
        <v>259</v>
      </c>
      <c r="F207">
        <v>0</v>
      </c>
      <c r="G207">
        <v>0</v>
      </c>
      <c r="H207">
        <v>0.42758620689655158</v>
      </c>
      <c r="I207">
        <v>5.3149083178315173E-3</v>
      </c>
      <c r="J207">
        <v>1.3793103448275862E-2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6.8965517241379309E-3</v>
      </c>
      <c r="AF207">
        <v>4.1379310344827579E-2</v>
      </c>
      <c r="AG207">
        <v>0</v>
      </c>
      <c r="AH207">
        <v>0</v>
      </c>
      <c r="AI207">
        <v>0</v>
      </c>
      <c r="AJ207">
        <v>1.3793103448275862E-2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0.13793103448275865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0.13793103448275865</v>
      </c>
      <c r="BX207">
        <v>0.22068965517241373</v>
      </c>
      <c r="BY207">
        <v>0</v>
      </c>
      <c r="BZ207" s="27">
        <f t="shared" si="267"/>
        <v>1</v>
      </c>
      <c r="CA207">
        <f t="shared" si="268"/>
        <v>4</v>
      </c>
      <c r="CB207">
        <f t="shared" si="269"/>
        <v>5</v>
      </c>
      <c r="CC207">
        <f>[1]!shannonweaver(J207:BT207)</f>
        <v>1.0650262042048904</v>
      </c>
      <c r="CD207">
        <f t="shared" si="270"/>
        <v>0.66173798689391738</v>
      </c>
      <c r="CN207">
        <f t="shared" si="271"/>
        <v>5</v>
      </c>
      <c r="CO207">
        <f t="shared" si="272"/>
        <v>0.43290111521438307</v>
      </c>
      <c r="CP207">
        <f t="shared" si="273"/>
        <v>0</v>
      </c>
      <c r="CQ207">
        <f t="shared" si="274"/>
        <v>0</v>
      </c>
      <c r="CR207">
        <f t="shared" si="275"/>
        <v>0.43290111521438307</v>
      </c>
      <c r="CS207">
        <f t="shared" si="276"/>
        <v>1.3793103448275862E-2</v>
      </c>
      <c r="CT207">
        <f t="shared" si="277"/>
        <v>0</v>
      </c>
      <c r="CU207">
        <f t="shared" si="278"/>
        <v>0</v>
      </c>
      <c r="CV207">
        <f t="shared" si="279"/>
        <v>0</v>
      </c>
      <c r="CW207">
        <f t="shared" si="280"/>
        <v>0</v>
      </c>
      <c r="CX207">
        <f t="shared" si="281"/>
        <v>0</v>
      </c>
      <c r="CY207">
        <f t="shared" si="282"/>
        <v>0</v>
      </c>
      <c r="CZ207">
        <f t="shared" si="283"/>
        <v>0</v>
      </c>
      <c r="DA207">
        <f t="shared" si="284"/>
        <v>4.827586206896551E-2</v>
      </c>
      <c r="DB207">
        <f t="shared" si="285"/>
        <v>0</v>
      </c>
      <c r="DC207">
        <f t="shared" si="286"/>
        <v>1.3793103448275862E-2</v>
      </c>
      <c r="DD207">
        <f t="shared" si="287"/>
        <v>0</v>
      </c>
      <c r="DE207">
        <f t="shared" si="288"/>
        <v>0</v>
      </c>
      <c r="DF207">
        <f t="shared" si="289"/>
        <v>5.6179775280898892E-3</v>
      </c>
      <c r="DG207">
        <f t="shared" si="290"/>
        <v>8.9887640449438228E-2</v>
      </c>
      <c r="DH207">
        <f t="shared" si="291"/>
        <v>1.6853932584269669E-2</v>
      </c>
      <c r="DI207">
        <f t="shared" si="292"/>
        <v>0</v>
      </c>
      <c r="DJ207">
        <f t="shared" si="293"/>
        <v>0</v>
      </c>
      <c r="DK207">
        <f t="shared" si="294"/>
        <v>0</v>
      </c>
      <c r="DL207">
        <f t="shared" si="295"/>
        <v>0</v>
      </c>
      <c r="DM207">
        <f t="shared" si="296"/>
        <v>0</v>
      </c>
      <c r="DN207">
        <f t="shared" si="297"/>
        <v>1.3793103448275862E-2</v>
      </c>
      <c r="DO207">
        <f t="shared" si="298"/>
        <v>0.2</v>
      </c>
      <c r="DP207">
        <f t="shared" si="299"/>
        <v>0.21379310344827587</v>
      </c>
      <c r="DQ207">
        <f t="shared" si="300"/>
        <v>6</v>
      </c>
      <c r="DR207" s="50">
        <f t="shared" si="301"/>
        <v>0.95009849581581041</v>
      </c>
      <c r="DS207" s="50">
        <f t="shared" si="302"/>
        <v>0.71809623099199893</v>
      </c>
      <c r="DT207">
        <f t="shared" si="303"/>
        <v>0</v>
      </c>
      <c r="DU207">
        <f t="shared" si="304"/>
        <v>0</v>
      </c>
      <c r="DV207">
        <f t="shared" si="305"/>
        <v>0.71809623099199893</v>
      </c>
      <c r="DW207">
        <f t="shared" si="306"/>
        <v>0.11771571987675511</v>
      </c>
      <c r="DX207">
        <f t="shared" si="307"/>
        <v>0</v>
      </c>
      <c r="DY207">
        <f t="shared" si="308"/>
        <v>0</v>
      </c>
      <c r="DZ207">
        <f t="shared" si="309"/>
        <v>0</v>
      </c>
      <c r="EA207">
        <f t="shared" si="310"/>
        <v>0</v>
      </c>
      <c r="EB207">
        <f t="shared" si="311"/>
        <v>0</v>
      </c>
      <c r="EC207">
        <f t="shared" si="312"/>
        <v>0</v>
      </c>
      <c r="ED207">
        <f t="shared" si="313"/>
        <v>0</v>
      </c>
      <c r="EE207">
        <f t="shared" si="314"/>
        <v>0.2215250767216643</v>
      </c>
      <c r="EF207">
        <f t="shared" si="315"/>
        <v>0</v>
      </c>
      <c r="EG207">
        <f t="shared" si="316"/>
        <v>0.11771571987675511</v>
      </c>
      <c r="EH207">
        <f t="shared" si="317"/>
        <v>0</v>
      </c>
      <c r="EI207">
        <f t="shared" si="318"/>
        <v>0</v>
      </c>
      <c r="EJ207">
        <f t="shared" si="319"/>
        <v>7.5023527788477734E-2</v>
      </c>
      <c r="EK207">
        <f t="shared" si="320"/>
        <v>0.3044962907473811</v>
      </c>
      <c r="EL207">
        <f t="shared" si="321"/>
        <v>0.13019016104680506</v>
      </c>
      <c r="EM207">
        <f t="shared" si="322"/>
        <v>0</v>
      </c>
      <c r="EN207">
        <f t="shared" si="323"/>
        <v>0</v>
      </c>
      <c r="EO207">
        <f t="shared" si="324"/>
        <v>0</v>
      </c>
      <c r="EP207">
        <f t="shared" si="325"/>
        <v>0</v>
      </c>
      <c r="EQ207">
        <f t="shared" si="326"/>
        <v>0</v>
      </c>
      <c r="ER207">
        <f t="shared" si="327"/>
        <v>0.11771571987675511</v>
      </c>
      <c r="ES207">
        <f t="shared" si="328"/>
        <v>0.46364760900080609</v>
      </c>
      <c r="ET207">
        <f t="shared" si="329"/>
        <v>0.48067485491314327</v>
      </c>
      <c r="EU207" s="27">
        <f t="shared" si="330"/>
        <v>0</v>
      </c>
      <c r="EV207">
        <f t="shared" si="331"/>
        <v>0</v>
      </c>
      <c r="EW207">
        <f t="shared" si="332"/>
        <v>0.43290111521438307</v>
      </c>
      <c r="EX207">
        <f t="shared" si="333"/>
        <v>1.3793103448275862E-2</v>
      </c>
      <c r="EY207">
        <f t="shared" si="334"/>
        <v>0</v>
      </c>
      <c r="EZ207">
        <f t="shared" si="335"/>
        <v>0</v>
      </c>
      <c r="FA207">
        <f t="shared" si="336"/>
        <v>4.827586206896551E-2</v>
      </c>
      <c r="FB207">
        <f t="shared" si="337"/>
        <v>0</v>
      </c>
      <c r="FC207">
        <f t="shared" si="338"/>
        <v>0</v>
      </c>
      <c r="FD207">
        <f t="shared" si="339"/>
        <v>0</v>
      </c>
      <c r="FE207">
        <f t="shared" si="340"/>
        <v>0</v>
      </c>
      <c r="FF207">
        <f t="shared" si="341"/>
        <v>0</v>
      </c>
      <c r="FG207">
        <f t="shared" si="342"/>
        <v>0.15172413793103451</v>
      </c>
      <c r="FH207" s="27">
        <f t="shared" si="343"/>
        <v>0</v>
      </c>
      <c r="FI207">
        <f t="shared" si="344"/>
        <v>0</v>
      </c>
      <c r="FJ207">
        <f t="shared" si="345"/>
        <v>0.71809623099199893</v>
      </c>
      <c r="FK207">
        <f t="shared" si="346"/>
        <v>0.11771571987675511</v>
      </c>
      <c r="FL207">
        <f t="shared" si="347"/>
        <v>0</v>
      </c>
      <c r="FM207">
        <f t="shared" si="348"/>
        <v>0</v>
      </c>
      <c r="FN207">
        <f t="shared" si="349"/>
        <v>0.2215250767216643</v>
      </c>
      <c r="FO207">
        <f t="shared" si="350"/>
        <v>0</v>
      </c>
      <c r="FP207">
        <f t="shared" si="351"/>
        <v>0</v>
      </c>
      <c r="FQ207">
        <f t="shared" si="352"/>
        <v>0</v>
      </c>
      <c r="FR207">
        <f t="shared" si="353"/>
        <v>0</v>
      </c>
      <c r="FS207">
        <f t="shared" si="354"/>
        <v>0</v>
      </c>
      <c r="FT207">
        <f t="shared" si="355"/>
        <v>0.40010801396644419</v>
      </c>
    </row>
    <row r="208" spans="1:176">
      <c r="A208" t="s">
        <v>3</v>
      </c>
      <c r="B208" t="s">
        <v>229</v>
      </c>
      <c r="C208" t="s">
        <v>157</v>
      </c>
      <c r="D208" s="25" t="s">
        <v>357</v>
      </c>
      <c r="E208" s="25" t="s">
        <v>259</v>
      </c>
      <c r="F208">
        <v>0</v>
      </c>
      <c r="G208">
        <v>6.7415730337078664E-2</v>
      </c>
      <c r="H208">
        <v>0.51685393258426982</v>
      </c>
      <c r="I208">
        <v>5.3149083178315173E-3</v>
      </c>
      <c r="J208">
        <v>1.1235955056179778E-2</v>
      </c>
      <c r="K208">
        <v>0</v>
      </c>
      <c r="L208">
        <v>0</v>
      </c>
      <c r="M208">
        <v>0</v>
      </c>
      <c r="N208">
        <v>0</v>
      </c>
      <c r="O208">
        <v>1.1235955056179778E-2</v>
      </c>
      <c r="P208">
        <v>0</v>
      </c>
      <c r="Q208">
        <v>0</v>
      </c>
      <c r="R208">
        <v>5.6179775280898892E-3</v>
      </c>
      <c r="S208">
        <v>0</v>
      </c>
      <c r="T208">
        <v>0</v>
      </c>
      <c r="U208">
        <v>0</v>
      </c>
      <c r="V208">
        <v>0</v>
      </c>
      <c r="W208">
        <v>0.12921348314606743</v>
      </c>
      <c r="X208">
        <v>2.8089887640449444E-2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3.3707865168539332E-2</v>
      </c>
      <c r="AF208">
        <v>0</v>
      </c>
      <c r="AG208">
        <v>0</v>
      </c>
      <c r="AH208">
        <v>0</v>
      </c>
      <c r="AI208">
        <v>0</v>
      </c>
      <c r="AJ208">
        <v>1.6853932584269669E-2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5.6179775280898892E-3</v>
      </c>
      <c r="AQ208">
        <v>0</v>
      </c>
      <c r="AR208">
        <v>0</v>
      </c>
      <c r="AS208">
        <v>8.9887640449438228E-2</v>
      </c>
      <c r="AT208">
        <v>1.6853932584269669E-2</v>
      </c>
      <c r="AU208">
        <v>0</v>
      </c>
      <c r="AV208">
        <v>0</v>
      </c>
      <c r="AW208">
        <v>0</v>
      </c>
      <c r="AX208">
        <v>5.6179775280898892E-3</v>
      </c>
      <c r="AY208">
        <v>0</v>
      </c>
      <c r="AZ208">
        <v>0</v>
      </c>
      <c r="BA208">
        <v>0</v>
      </c>
      <c r="BB208">
        <v>5.6179775280898892E-3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5.6179775280898882E-2</v>
      </c>
      <c r="BX208">
        <v>0</v>
      </c>
      <c r="BY208">
        <v>0</v>
      </c>
      <c r="BZ208" s="27">
        <f t="shared" si="267"/>
        <v>3</v>
      </c>
      <c r="CA208">
        <f t="shared" si="268"/>
        <v>9</v>
      </c>
      <c r="CB208">
        <f t="shared" si="269"/>
        <v>12</v>
      </c>
      <c r="CC208">
        <f>[1]!shannonweaver(J208:BT208)</f>
        <v>1.8988862809535121</v>
      </c>
      <c r="CD208">
        <f t="shared" si="270"/>
        <v>0.7641680548102342</v>
      </c>
      <c r="CN208">
        <f t="shared" si="271"/>
        <v>12</v>
      </c>
      <c r="CO208">
        <f t="shared" si="272"/>
        <v>0.58958457123918007</v>
      </c>
      <c r="CP208">
        <f t="shared" si="273"/>
        <v>0</v>
      </c>
      <c r="CQ208">
        <f t="shared" si="274"/>
        <v>6.7415730337078664E-2</v>
      </c>
      <c r="CR208">
        <f t="shared" si="275"/>
        <v>0.52216884090210136</v>
      </c>
      <c r="CS208">
        <f t="shared" si="276"/>
        <v>1.1235955056179778E-2</v>
      </c>
      <c r="CT208">
        <f t="shared" si="277"/>
        <v>0</v>
      </c>
      <c r="CU208">
        <f t="shared" si="278"/>
        <v>0</v>
      </c>
      <c r="CV208">
        <f t="shared" si="279"/>
        <v>1.1235955056179778E-2</v>
      </c>
      <c r="CW208">
        <f t="shared" si="280"/>
        <v>5.6179775280898892E-3</v>
      </c>
      <c r="CX208">
        <f t="shared" si="281"/>
        <v>0.12921348314606743</v>
      </c>
      <c r="CY208">
        <f t="shared" si="282"/>
        <v>2.8089887640449444E-2</v>
      </c>
      <c r="CZ208">
        <f t="shared" si="283"/>
        <v>0</v>
      </c>
      <c r="DA208">
        <f t="shared" si="284"/>
        <v>3.3707865168539332E-2</v>
      </c>
      <c r="DB208">
        <f t="shared" si="285"/>
        <v>0</v>
      </c>
      <c r="DC208">
        <f t="shared" si="286"/>
        <v>1.6853932584269669E-2</v>
      </c>
      <c r="DD208">
        <f t="shared" si="287"/>
        <v>0</v>
      </c>
      <c r="DE208">
        <f t="shared" si="288"/>
        <v>0</v>
      </c>
      <c r="DF208">
        <f t="shared" si="289"/>
        <v>8.7956129633683849E-2</v>
      </c>
      <c r="DG208">
        <f t="shared" si="290"/>
        <v>8.7994971715901954E-2</v>
      </c>
      <c r="DH208">
        <f t="shared" si="291"/>
        <v>0</v>
      </c>
      <c r="DI208">
        <f t="shared" si="292"/>
        <v>0</v>
      </c>
      <c r="DJ208">
        <f t="shared" si="293"/>
        <v>0</v>
      </c>
      <c r="DK208">
        <f t="shared" si="294"/>
        <v>5.6179775280898892E-3</v>
      </c>
      <c r="DL208">
        <f t="shared" si="295"/>
        <v>5.6179775280898892E-3</v>
      </c>
      <c r="DM208">
        <f t="shared" si="296"/>
        <v>0</v>
      </c>
      <c r="DN208">
        <f t="shared" si="297"/>
        <v>1.1235955056179778E-2</v>
      </c>
      <c r="DO208">
        <f t="shared" si="298"/>
        <v>0.34831460674157316</v>
      </c>
      <c r="DP208">
        <f t="shared" si="299"/>
        <v>0.35955056179775291</v>
      </c>
      <c r="DQ208">
        <f t="shared" si="300"/>
        <v>11</v>
      </c>
      <c r="DR208" s="50">
        <f t="shared" si="301"/>
        <v>1.0637179760984588</v>
      </c>
      <c r="DS208" s="50">
        <f t="shared" si="302"/>
        <v>0.87546909481445989</v>
      </c>
      <c r="DT208">
        <f t="shared" si="303"/>
        <v>0</v>
      </c>
      <c r="DU208">
        <f t="shared" si="304"/>
        <v>0.26265498473454624</v>
      </c>
      <c r="DV208">
        <f t="shared" si="305"/>
        <v>0.80757427409460691</v>
      </c>
      <c r="DW208">
        <f t="shared" si="306"/>
        <v>0.10619929989973748</v>
      </c>
      <c r="DX208">
        <f t="shared" si="307"/>
        <v>0</v>
      </c>
      <c r="DY208">
        <f t="shared" si="308"/>
        <v>0</v>
      </c>
      <c r="DZ208">
        <f t="shared" si="309"/>
        <v>0.10619929989973748</v>
      </c>
      <c r="EA208">
        <f t="shared" si="310"/>
        <v>7.5023527788477734E-2</v>
      </c>
      <c r="EB208">
        <f t="shared" si="311"/>
        <v>0.36769211890443759</v>
      </c>
      <c r="EC208">
        <f t="shared" si="312"/>
        <v>0.16839511411634467</v>
      </c>
      <c r="ED208">
        <f t="shared" si="313"/>
        <v>0</v>
      </c>
      <c r="EE208">
        <f t="shared" si="314"/>
        <v>0.18464442912924298</v>
      </c>
      <c r="EF208">
        <f t="shared" si="315"/>
        <v>0</v>
      </c>
      <c r="EG208">
        <f t="shared" si="316"/>
        <v>0.13019016104680506</v>
      </c>
      <c r="EH208">
        <f t="shared" si="317"/>
        <v>0</v>
      </c>
      <c r="EI208">
        <f t="shared" si="318"/>
        <v>0</v>
      </c>
      <c r="EJ208">
        <f t="shared" si="319"/>
        <v>0.30110323449971776</v>
      </c>
      <c r="EK208">
        <f t="shared" si="320"/>
        <v>0.30117179725668131</v>
      </c>
      <c r="EL208">
        <f t="shared" si="321"/>
        <v>0</v>
      </c>
      <c r="EM208">
        <f t="shared" si="322"/>
        <v>0</v>
      </c>
      <c r="EN208">
        <f t="shared" si="323"/>
        <v>0</v>
      </c>
      <c r="EO208">
        <f t="shared" si="324"/>
        <v>7.5023527788477734E-2</v>
      </c>
      <c r="EP208">
        <f t="shared" si="325"/>
        <v>7.5023527788477734E-2</v>
      </c>
      <c r="EQ208">
        <f t="shared" si="326"/>
        <v>0</v>
      </c>
      <c r="ER208">
        <f t="shared" si="327"/>
        <v>0.10619929989973748</v>
      </c>
      <c r="ES208">
        <f t="shared" si="328"/>
        <v>0.63128407775347006</v>
      </c>
      <c r="ET208">
        <f t="shared" si="329"/>
        <v>0.64303287998636638</v>
      </c>
      <c r="EU208" s="27">
        <f t="shared" si="330"/>
        <v>0</v>
      </c>
      <c r="EV208">
        <f t="shared" si="331"/>
        <v>6.7415730337078664E-2</v>
      </c>
      <c r="EW208">
        <f t="shared" si="332"/>
        <v>0.52216884090210136</v>
      </c>
      <c r="EX208">
        <f t="shared" si="333"/>
        <v>1.1235955056179778E-2</v>
      </c>
      <c r="EY208">
        <f t="shared" si="334"/>
        <v>2.8089887640449444E-2</v>
      </c>
      <c r="EZ208">
        <f t="shared" si="335"/>
        <v>1.1235955056179778E-2</v>
      </c>
      <c r="FA208">
        <f t="shared" si="336"/>
        <v>3.9325842696629219E-2</v>
      </c>
      <c r="FB208">
        <f t="shared" si="337"/>
        <v>5.6179775280898892E-3</v>
      </c>
      <c r="FC208">
        <f t="shared" si="338"/>
        <v>5.6179775280898892E-3</v>
      </c>
      <c r="FD208">
        <f t="shared" si="339"/>
        <v>1.1235955056179778E-2</v>
      </c>
      <c r="FE208">
        <f t="shared" si="340"/>
        <v>0</v>
      </c>
      <c r="FF208">
        <f t="shared" si="341"/>
        <v>0.12921348314606743</v>
      </c>
      <c r="FG208">
        <f t="shared" si="342"/>
        <v>0.12921348314606745</v>
      </c>
      <c r="FH208" s="27">
        <f t="shared" si="343"/>
        <v>0</v>
      </c>
      <c r="FI208">
        <f t="shared" si="344"/>
        <v>0.26265498473454624</v>
      </c>
      <c r="FJ208">
        <f t="shared" si="345"/>
        <v>0.80757427409460691</v>
      </c>
      <c r="FK208">
        <f t="shared" si="346"/>
        <v>0.10619929989973748</v>
      </c>
      <c r="FL208">
        <f t="shared" si="347"/>
        <v>0.16839511411634467</v>
      </c>
      <c r="FM208">
        <f t="shared" si="348"/>
        <v>0.10619929989973748</v>
      </c>
      <c r="FN208">
        <f t="shared" si="349"/>
        <v>0.19963076755764658</v>
      </c>
      <c r="FO208">
        <f t="shared" si="350"/>
        <v>7.5023527788477734E-2</v>
      </c>
      <c r="FP208">
        <f t="shared" si="351"/>
        <v>7.5023527788477734E-2</v>
      </c>
      <c r="FQ208">
        <f t="shared" si="352"/>
        <v>0.10619929989973748</v>
      </c>
      <c r="FR208">
        <f t="shared" si="353"/>
        <v>0</v>
      </c>
      <c r="FS208">
        <f t="shared" si="354"/>
        <v>0.36769211890443759</v>
      </c>
      <c r="FT208">
        <f t="shared" si="355"/>
        <v>0.36769211890443765</v>
      </c>
    </row>
    <row r="209" spans="1:176">
      <c r="A209" t="s">
        <v>91</v>
      </c>
      <c r="B209" t="s">
        <v>229</v>
      </c>
      <c r="C209" t="s">
        <v>157</v>
      </c>
      <c r="D209" s="25" t="s">
        <v>357</v>
      </c>
      <c r="E209" s="25" t="s">
        <v>259</v>
      </c>
      <c r="F209">
        <v>0</v>
      </c>
      <c r="G209">
        <v>0.11313639220615965</v>
      </c>
      <c r="H209">
        <v>0.30169704588309226</v>
      </c>
      <c r="I209">
        <v>5.3149083178315173E-3</v>
      </c>
      <c r="J209">
        <v>0</v>
      </c>
      <c r="K209">
        <v>2.51414204902577E-2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0.23255813953488369</v>
      </c>
      <c r="X209">
        <v>3.1426775612822123E-2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3.1426775612822123E-2</v>
      </c>
      <c r="AF209">
        <v>0</v>
      </c>
      <c r="AG209">
        <v>0</v>
      </c>
      <c r="AH209">
        <v>0</v>
      </c>
      <c r="AI209">
        <v>0</v>
      </c>
      <c r="AJ209">
        <v>6.285355122564425E-3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6.2853551225644247E-2</v>
      </c>
      <c r="AQ209">
        <v>1.9484600879949722E-2</v>
      </c>
      <c r="AR209">
        <v>0</v>
      </c>
      <c r="AS209">
        <v>8.7994971715901954E-2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1.257071024512885E-2</v>
      </c>
      <c r="BU209">
        <v>0</v>
      </c>
      <c r="BV209">
        <v>0</v>
      </c>
      <c r="BW209">
        <v>6.2853551225644247E-2</v>
      </c>
      <c r="BX209">
        <v>1.257071024512885E-2</v>
      </c>
      <c r="BY209">
        <v>0</v>
      </c>
      <c r="BZ209" s="27">
        <f t="shared" si="267"/>
        <v>1</v>
      </c>
      <c r="CA209">
        <f t="shared" si="268"/>
        <v>8</v>
      </c>
      <c r="CB209">
        <f t="shared" si="269"/>
        <v>9</v>
      </c>
      <c r="CC209">
        <f>[1]!shannonweaver(J209:BT209)</f>
        <v>1.6816285371022148</v>
      </c>
      <c r="CD209">
        <f t="shared" si="270"/>
        <v>0.76534212954276992</v>
      </c>
      <c r="CN209">
        <f t="shared" si="271"/>
        <v>9</v>
      </c>
      <c r="CO209">
        <f t="shared" si="272"/>
        <v>0.42014834640708337</v>
      </c>
      <c r="CP209">
        <f t="shared" si="273"/>
        <v>0</v>
      </c>
      <c r="CQ209">
        <f t="shared" si="274"/>
        <v>0.11313639220615965</v>
      </c>
      <c r="CR209">
        <f t="shared" si="275"/>
        <v>0.30701195420092375</v>
      </c>
      <c r="CS209">
        <f t="shared" si="276"/>
        <v>0</v>
      </c>
      <c r="CT209">
        <f t="shared" si="277"/>
        <v>2.51414204902577E-2</v>
      </c>
      <c r="CU209">
        <f t="shared" si="278"/>
        <v>0</v>
      </c>
      <c r="CV209">
        <f t="shared" si="279"/>
        <v>0</v>
      </c>
      <c r="CW209">
        <f t="shared" si="280"/>
        <v>0</v>
      </c>
      <c r="CX209">
        <f t="shared" si="281"/>
        <v>0.23255813953488369</v>
      </c>
      <c r="CY209">
        <f t="shared" si="282"/>
        <v>3.1426775612822123E-2</v>
      </c>
      <c r="CZ209">
        <f t="shared" si="283"/>
        <v>0</v>
      </c>
      <c r="DA209">
        <f t="shared" si="284"/>
        <v>3.1426775612822123E-2</v>
      </c>
      <c r="DB209">
        <f t="shared" si="285"/>
        <v>0</v>
      </c>
      <c r="DC209">
        <f t="shared" si="286"/>
        <v>6.285355122564425E-3</v>
      </c>
      <c r="DD209">
        <f t="shared" si="287"/>
        <v>0</v>
      </c>
      <c r="DE209">
        <f t="shared" si="288"/>
        <v>0</v>
      </c>
      <c r="DF209">
        <f t="shared" si="289"/>
        <v>9.9481009248451116E-2</v>
      </c>
      <c r="DG209">
        <f t="shared" si="290"/>
        <v>0.10285714285714287</v>
      </c>
      <c r="DH209">
        <f t="shared" si="291"/>
        <v>0</v>
      </c>
      <c r="DI209">
        <f t="shared" si="292"/>
        <v>0</v>
      </c>
      <c r="DJ209">
        <f t="shared" si="293"/>
        <v>0</v>
      </c>
      <c r="DK209">
        <f t="shared" si="294"/>
        <v>0</v>
      </c>
      <c r="DL209">
        <f t="shared" si="295"/>
        <v>0</v>
      </c>
      <c r="DM209">
        <f t="shared" si="296"/>
        <v>0</v>
      </c>
      <c r="DN209">
        <f t="shared" si="297"/>
        <v>2.51414204902577E-2</v>
      </c>
      <c r="DO209">
        <f t="shared" si="298"/>
        <v>0.48460087994971718</v>
      </c>
      <c r="DP209">
        <f t="shared" si="299"/>
        <v>0.50974230043997493</v>
      </c>
      <c r="DQ209">
        <f t="shared" si="300"/>
        <v>7</v>
      </c>
      <c r="DR209" s="50">
        <f t="shared" si="301"/>
        <v>1.0651020036712544</v>
      </c>
      <c r="DS209" s="50">
        <f t="shared" si="302"/>
        <v>0.7052031157575025</v>
      </c>
      <c r="DT209">
        <f t="shared" si="303"/>
        <v>0</v>
      </c>
      <c r="DU209">
        <f t="shared" si="304"/>
        <v>0.34304638750213418</v>
      </c>
      <c r="DV209">
        <f t="shared" si="305"/>
        <v>0.58726532717457769</v>
      </c>
      <c r="DW209">
        <f t="shared" si="306"/>
        <v>0</v>
      </c>
      <c r="DX209">
        <f t="shared" si="307"/>
        <v>0.15923250038004183</v>
      </c>
      <c r="DY209">
        <f t="shared" si="308"/>
        <v>0</v>
      </c>
      <c r="DZ209">
        <f t="shared" si="309"/>
        <v>0</v>
      </c>
      <c r="EA209">
        <f t="shared" si="310"/>
        <v>0</v>
      </c>
      <c r="EB209">
        <f t="shared" si="311"/>
        <v>0.50321310306351497</v>
      </c>
      <c r="EC209">
        <f t="shared" si="312"/>
        <v>0.17821790498796555</v>
      </c>
      <c r="ED209">
        <f t="shared" si="313"/>
        <v>0</v>
      </c>
      <c r="EE209">
        <f t="shared" si="314"/>
        <v>0.17821790498796555</v>
      </c>
      <c r="EF209">
        <f t="shared" si="315"/>
        <v>0</v>
      </c>
      <c r="EG209">
        <f t="shared" si="316"/>
        <v>7.9363518119183712E-2</v>
      </c>
      <c r="EH209">
        <f t="shared" si="317"/>
        <v>0</v>
      </c>
      <c r="EI209">
        <f t="shared" si="318"/>
        <v>0</v>
      </c>
      <c r="EJ209">
        <f t="shared" si="319"/>
        <v>0.32088456947150473</v>
      </c>
      <c r="EK209">
        <f t="shared" si="320"/>
        <v>0.32648267276611881</v>
      </c>
      <c r="EL209">
        <f t="shared" si="321"/>
        <v>0</v>
      </c>
      <c r="EM209">
        <f t="shared" si="322"/>
        <v>0</v>
      </c>
      <c r="EN209">
        <f t="shared" si="323"/>
        <v>0</v>
      </c>
      <c r="EO209">
        <f t="shared" si="324"/>
        <v>0</v>
      </c>
      <c r="EP209">
        <f t="shared" si="325"/>
        <v>0</v>
      </c>
      <c r="EQ209">
        <f t="shared" si="326"/>
        <v>0</v>
      </c>
      <c r="ER209">
        <f t="shared" si="327"/>
        <v>0.15923250038004183</v>
      </c>
      <c r="ES209">
        <f t="shared" si="328"/>
        <v>0.76999660788215751</v>
      </c>
      <c r="ET209">
        <f t="shared" si="329"/>
        <v>0.7951410803862885</v>
      </c>
      <c r="EU209" s="27">
        <f t="shared" si="330"/>
        <v>0</v>
      </c>
      <c r="EV209">
        <f t="shared" si="331"/>
        <v>0.11313639220615965</v>
      </c>
      <c r="EW209">
        <f t="shared" si="332"/>
        <v>0.30701195420092375</v>
      </c>
      <c r="EX209">
        <f t="shared" si="333"/>
        <v>2.51414204902577E-2</v>
      </c>
      <c r="EY209">
        <f t="shared" si="334"/>
        <v>4.3997485857950977E-2</v>
      </c>
      <c r="EZ209">
        <f t="shared" si="335"/>
        <v>0</v>
      </c>
      <c r="FA209">
        <f t="shared" si="336"/>
        <v>3.1426775612822123E-2</v>
      </c>
      <c r="FB209">
        <f t="shared" si="337"/>
        <v>0</v>
      </c>
      <c r="FC209">
        <f t="shared" si="338"/>
        <v>0</v>
      </c>
      <c r="FD209">
        <f t="shared" si="339"/>
        <v>0</v>
      </c>
      <c r="FE209">
        <f t="shared" si="340"/>
        <v>0</v>
      </c>
      <c r="FF209">
        <f t="shared" si="341"/>
        <v>0.23255813953488369</v>
      </c>
      <c r="FG209">
        <f t="shared" si="342"/>
        <v>0.17661847894406035</v>
      </c>
      <c r="FH209" s="27">
        <f t="shared" si="343"/>
        <v>0</v>
      </c>
      <c r="FI209">
        <f t="shared" si="344"/>
        <v>0.34304638750213418</v>
      </c>
      <c r="FJ209">
        <f t="shared" si="345"/>
        <v>0.58726532717457769</v>
      </c>
      <c r="FK209">
        <f t="shared" si="346"/>
        <v>0.15923250038004183</v>
      </c>
      <c r="FL209">
        <f t="shared" si="347"/>
        <v>0.21132517310819884</v>
      </c>
      <c r="FM209">
        <f t="shared" si="348"/>
        <v>0</v>
      </c>
      <c r="FN209">
        <f t="shared" si="349"/>
        <v>0.17821790498796555</v>
      </c>
      <c r="FO209">
        <f t="shared" si="350"/>
        <v>0</v>
      </c>
      <c r="FP209">
        <f t="shared" si="351"/>
        <v>0</v>
      </c>
      <c r="FQ209">
        <f t="shared" si="352"/>
        <v>0</v>
      </c>
      <c r="FR209">
        <f t="shared" si="353"/>
        <v>0</v>
      </c>
      <c r="FS209">
        <f t="shared" si="354"/>
        <v>0.50321310306351497</v>
      </c>
      <c r="FT209">
        <f t="shared" si="355"/>
        <v>0.4337318477107332</v>
      </c>
    </row>
    <row r="210" spans="1:176">
      <c r="A210" t="s">
        <v>335</v>
      </c>
      <c r="B210" t="s">
        <v>229</v>
      </c>
      <c r="C210" t="s">
        <v>157</v>
      </c>
      <c r="D210" s="25" t="s">
        <v>357</v>
      </c>
      <c r="E210" s="25" t="s">
        <v>259</v>
      </c>
      <c r="F210">
        <v>2.8571428571428567E-2</v>
      </c>
      <c r="G210">
        <v>5.7142857142857127E-2</v>
      </c>
      <c r="H210">
        <v>0.44</v>
      </c>
      <c r="I210">
        <v>5.3149083178315173E-3</v>
      </c>
      <c r="J210">
        <v>3.428571428571428E-2</v>
      </c>
      <c r="K210">
        <v>0</v>
      </c>
      <c r="L210">
        <v>0</v>
      </c>
      <c r="M210">
        <v>0</v>
      </c>
      <c r="N210">
        <v>0</v>
      </c>
      <c r="O210">
        <v>1.1428571428571427E-2</v>
      </c>
      <c r="P210">
        <v>0</v>
      </c>
      <c r="Q210">
        <v>0</v>
      </c>
      <c r="R210">
        <v>1.1428571428571427E-2</v>
      </c>
      <c r="S210">
        <v>0</v>
      </c>
      <c r="T210">
        <v>0</v>
      </c>
      <c r="U210">
        <v>0</v>
      </c>
      <c r="V210">
        <v>0</v>
      </c>
      <c r="W210">
        <v>1.1428571428571427E-2</v>
      </c>
      <c r="X210">
        <v>2.8571428571428567E-2</v>
      </c>
      <c r="Y210">
        <v>1.714285714285714E-2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1.1428571428571427E-2</v>
      </c>
      <c r="AF210">
        <v>0</v>
      </c>
      <c r="AG210">
        <v>0</v>
      </c>
      <c r="AH210">
        <v>0</v>
      </c>
      <c r="AI210">
        <v>0</v>
      </c>
      <c r="AJ210">
        <v>5.7142857142857134E-3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1.1428571428571427E-2</v>
      </c>
      <c r="AQ210">
        <v>5.7142857142857134E-3</v>
      </c>
      <c r="AR210">
        <v>0</v>
      </c>
      <c r="AS210">
        <v>0.10285714285714287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1.1428571428571427E-2</v>
      </c>
      <c r="BM210">
        <v>5.7142857142857134E-3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5.7142857142857127E-2</v>
      </c>
      <c r="BX210">
        <v>0.14857142857142855</v>
      </c>
      <c r="BY210">
        <v>0</v>
      </c>
      <c r="BZ210" s="27">
        <f t="shared" si="267"/>
        <v>3</v>
      </c>
      <c r="CA210">
        <f t="shared" si="268"/>
        <v>10</v>
      </c>
      <c r="CB210">
        <f t="shared" si="269"/>
        <v>13</v>
      </c>
      <c r="CC210">
        <f>[1]!shannonweaver(J210:BT210)</f>
        <v>2.0961467282548782</v>
      </c>
      <c r="CD210">
        <f t="shared" si="270"/>
        <v>0.81722733517412594</v>
      </c>
      <c r="CE210">
        <v>1</v>
      </c>
      <c r="CN210">
        <f t="shared" si="271"/>
        <v>14</v>
      </c>
      <c r="CO210">
        <f t="shared" si="272"/>
        <v>0.53102919403211724</v>
      </c>
      <c r="CP210">
        <f t="shared" si="273"/>
        <v>2.8571428571428567E-2</v>
      </c>
      <c r="CQ210">
        <f t="shared" si="274"/>
        <v>5.7142857142857127E-2</v>
      </c>
      <c r="CR210">
        <f t="shared" si="275"/>
        <v>0.44531490831783149</v>
      </c>
      <c r="CS210">
        <f t="shared" si="276"/>
        <v>3.428571428571428E-2</v>
      </c>
      <c r="CT210">
        <f t="shared" si="277"/>
        <v>0</v>
      </c>
      <c r="CU210">
        <f t="shared" si="278"/>
        <v>0</v>
      </c>
      <c r="CV210">
        <f t="shared" si="279"/>
        <v>1.1428571428571427E-2</v>
      </c>
      <c r="CW210">
        <f t="shared" si="280"/>
        <v>1.1428571428571427E-2</v>
      </c>
      <c r="CX210">
        <f t="shared" si="281"/>
        <v>1.1428571428571427E-2</v>
      </c>
      <c r="CY210">
        <f t="shared" si="282"/>
        <v>4.5714285714285707E-2</v>
      </c>
      <c r="CZ210">
        <f t="shared" si="283"/>
        <v>0</v>
      </c>
      <c r="DA210">
        <f t="shared" si="284"/>
        <v>1.1428571428571427E-2</v>
      </c>
      <c r="DB210">
        <f t="shared" si="285"/>
        <v>0</v>
      </c>
      <c r="DC210">
        <f t="shared" si="286"/>
        <v>5.7142857142857134E-3</v>
      </c>
      <c r="DD210">
        <f t="shared" si="287"/>
        <v>0</v>
      </c>
      <c r="DE210">
        <f t="shared" si="288"/>
        <v>0</v>
      </c>
      <c r="DF210">
        <f t="shared" si="289"/>
        <v>1.714285714285714E-2</v>
      </c>
      <c r="DG210">
        <f t="shared" si="290"/>
        <v>0.12258064516129036</v>
      </c>
      <c r="DH210">
        <f t="shared" si="291"/>
        <v>0</v>
      </c>
      <c r="DI210">
        <f t="shared" si="292"/>
        <v>0</v>
      </c>
      <c r="DJ210">
        <f t="shared" si="293"/>
        <v>0</v>
      </c>
      <c r="DK210">
        <f t="shared" si="294"/>
        <v>0</v>
      </c>
      <c r="DL210">
        <f t="shared" si="295"/>
        <v>0</v>
      </c>
      <c r="DM210">
        <f t="shared" si="296"/>
        <v>1.714285714285714E-2</v>
      </c>
      <c r="DN210">
        <f t="shared" si="297"/>
        <v>3.428571428571428E-2</v>
      </c>
      <c r="DO210">
        <f t="shared" si="298"/>
        <v>0.23428571428571426</v>
      </c>
      <c r="DP210">
        <f t="shared" si="299"/>
        <v>0.26857142857142852</v>
      </c>
      <c r="DQ210">
        <f t="shared" si="300"/>
        <v>10</v>
      </c>
      <c r="DR210" s="50">
        <f t="shared" si="301"/>
        <v>1.1290495670992085</v>
      </c>
      <c r="DS210" s="50">
        <f t="shared" si="302"/>
        <v>0.8164473088564097</v>
      </c>
      <c r="DT210">
        <f t="shared" si="303"/>
        <v>0.16984628808367364</v>
      </c>
      <c r="DU210">
        <f t="shared" si="304"/>
        <v>0.24138296166286699</v>
      </c>
      <c r="DV210">
        <f t="shared" si="305"/>
        <v>0.7306034582951364</v>
      </c>
      <c r="DW210">
        <f t="shared" si="306"/>
        <v>0.18623876586484986</v>
      </c>
      <c r="DX210">
        <f t="shared" si="307"/>
        <v>0</v>
      </c>
      <c r="DY210">
        <f t="shared" si="308"/>
        <v>0</v>
      </c>
      <c r="DZ210">
        <f t="shared" si="309"/>
        <v>0.10710917878545627</v>
      </c>
      <c r="EA210">
        <f t="shared" si="310"/>
        <v>0.10710917878545627</v>
      </c>
      <c r="EB210">
        <f t="shared" si="311"/>
        <v>0.10710917878545627</v>
      </c>
      <c r="EC210">
        <f t="shared" si="312"/>
        <v>0.21547246695141134</v>
      </c>
      <c r="ED210">
        <f t="shared" si="313"/>
        <v>0</v>
      </c>
      <c r="EE210">
        <f t="shared" si="314"/>
        <v>0.10710917878545627</v>
      </c>
      <c r="EF210">
        <f t="shared" si="315"/>
        <v>0</v>
      </c>
      <c r="EG210">
        <f t="shared" si="316"/>
        <v>7.5665073592393273E-2</v>
      </c>
      <c r="EH210">
        <f t="shared" si="317"/>
        <v>0</v>
      </c>
      <c r="EI210">
        <f t="shared" si="318"/>
        <v>0</v>
      </c>
      <c r="EJ210">
        <f t="shared" si="319"/>
        <v>0.13130773756878208</v>
      </c>
      <c r="EK210">
        <f t="shared" si="320"/>
        <v>0.35769407252931207</v>
      </c>
      <c r="EL210">
        <f t="shared" si="321"/>
        <v>0</v>
      </c>
      <c r="EM210">
        <f t="shared" si="322"/>
        <v>0</v>
      </c>
      <c r="EN210">
        <f t="shared" si="323"/>
        <v>0</v>
      </c>
      <c r="EO210">
        <f t="shared" si="324"/>
        <v>0</v>
      </c>
      <c r="EP210">
        <f t="shared" si="325"/>
        <v>0</v>
      </c>
      <c r="EQ210">
        <f t="shared" si="326"/>
        <v>0.13130773756878208</v>
      </c>
      <c r="ER210">
        <f t="shared" si="327"/>
        <v>0.18623876586484986</v>
      </c>
      <c r="ES210">
        <f t="shared" si="328"/>
        <v>0.5052551160161487</v>
      </c>
      <c r="ET210">
        <f t="shared" si="329"/>
        <v>0.54479031955051083</v>
      </c>
      <c r="EU210" s="27">
        <f t="shared" si="330"/>
        <v>2.8571428571428567E-2</v>
      </c>
      <c r="EV210">
        <f t="shared" si="331"/>
        <v>5.7142857142857127E-2</v>
      </c>
      <c r="EW210">
        <f t="shared" si="332"/>
        <v>0.44531490831783149</v>
      </c>
      <c r="EX210">
        <f t="shared" si="333"/>
        <v>3.428571428571428E-2</v>
      </c>
      <c r="EY210">
        <f t="shared" si="334"/>
        <v>4.5714285714285707E-2</v>
      </c>
      <c r="EZ210">
        <f t="shared" si="335"/>
        <v>1.1428571428571427E-2</v>
      </c>
      <c r="FA210">
        <f t="shared" si="336"/>
        <v>2.2857142857142854E-2</v>
      </c>
      <c r="FB210">
        <f t="shared" si="337"/>
        <v>0</v>
      </c>
      <c r="FC210">
        <f t="shared" si="338"/>
        <v>0</v>
      </c>
      <c r="FD210">
        <f t="shared" si="339"/>
        <v>0</v>
      </c>
      <c r="FE210">
        <f t="shared" si="340"/>
        <v>1.714285714285714E-2</v>
      </c>
      <c r="FF210">
        <f t="shared" si="341"/>
        <v>1.1428571428571427E-2</v>
      </c>
      <c r="FG210">
        <f t="shared" si="342"/>
        <v>0.12571428571428572</v>
      </c>
      <c r="FH210" s="27">
        <f t="shared" si="343"/>
        <v>0.16984628808367364</v>
      </c>
      <c r="FI210">
        <f t="shared" si="344"/>
        <v>0.24138296166286699</v>
      </c>
      <c r="FJ210">
        <f t="shared" si="345"/>
        <v>0.7306034582951364</v>
      </c>
      <c r="FK210">
        <f t="shared" si="346"/>
        <v>0.18623876586484986</v>
      </c>
      <c r="FL210">
        <f t="shared" si="347"/>
        <v>0.21547246695141134</v>
      </c>
      <c r="FM210">
        <f t="shared" si="348"/>
        <v>0.10710917878545627</v>
      </c>
      <c r="FN210">
        <f t="shared" si="349"/>
        <v>0.15176774095600251</v>
      </c>
      <c r="FO210">
        <f t="shared" si="350"/>
        <v>0</v>
      </c>
      <c r="FP210">
        <f t="shared" si="351"/>
        <v>0</v>
      </c>
      <c r="FQ210">
        <f t="shared" si="352"/>
        <v>0</v>
      </c>
      <c r="FR210">
        <f t="shared" si="353"/>
        <v>0.13130773756878208</v>
      </c>
      <c r="FS210">
        <f t="shared" si="354"/>
        <v>0.10710917878545627</v>
      </c>
      <c r="FT210">
        <f t="shared" si="355"/>
        <v>0.36244570413976906</v>
      </c>
    </row>
    <row r="211" spans="1:176">
      <c r="A211" t="s">
        <v>234</v>
      </c>
      <c r="B211" t="s">
        <v>229</v>
      </c>
      <c r="C211" t="s">
        <v>157</v>
      </c>
      <c r="D211" s="25" t="s">
        <v>357</v>
      </c>
      <c r="E211" s="25" t="s">
        <v>259</v>
      </c>
      <c r="F211">
        <v>0</v>
      </c>
      <c r="G211">
        <v>0.10967741935483875</v>
      </c>
      <c r="H211">
        <v>0.30967741935483867</v>
      </c>
      <c r="I211">
        <v>5.3149083178315173E-3</v>
      </c>
      <c r="J211">
        <v>1.2903225806451613E-2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1.2903225806451613E-2</v>
      </c>
      <c r="S211">
        <v>0</v>
      </c>
      <c r="T211">
        <v>0</v>
      </c>
      <c r="U211">
        <v>0</v>
      </c>
      <c r="V211">
        <v>0</v>
      </c>
      <c r="W211">
        <v>0.13548387096774198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2.5806451612903226E-2</v>
      </c>
      <c r="AE211">
        <v>2.5806451612903226E-2</v>
      </c>
      <c r="AF211">
        <v>1.2903225806451613E-2</v>
      </c>
      <c r="AG211">
        <v>6.4516129032258064E-3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0.12258064516129036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0.14838709677419359</v>
      </c>
      <c r="BX211">
        <v>7.7419354838709681E-2</v>
      </c>
      <c r="BY211">
        <v>0</v>
      </c>
      <c r="BZ211" s="27">
        <f t="shared" si="267"/>
        <v>2</v>
      </c>
      <c r="CA211">
        <f t="shared" si="268"/>
        <v>6</v>
      </c>
      <c r="CB211">
        <f t="shared" si="269"/>
        <v>8</v>
      </c>
      <c r="CC211">
        <f>[1]!shannonweaver(J211:BT211)</f>
        <v>1.5504504621656883</v>
      </c>
      <c r="CD211">
        <f t="shared" si="270"/>
        <v>0.74560906430348006</v>
      </c>
      <c r="CN211">
        <f t="shared" si="271"/>
        <v>8</v>
      </c>
      <c r="CO211">
        <f t="shared" si="272"/>
        <v>0.42466974702750893</v>
      </c>
      <c r="CP211">
        <f t="shared" si="273"/>
        <v>0</v>
      </c>
      <c r="CQ211">
        <f t="shared" si="274"/>
        <v>0.10967741935483875</v>
      </c>
      <c r="CR211">
        <f t="shared" si="275"/>
        <v>0.31499232767267016</v>
      </c>
      <c r="CS211">
        <f t="shared" si="276"/>
        <v>1.2903225806451613E-2</v>
      </c>
      <c r="CT211">
        <f t="shared" si="277"/>
        <v>0</v>
      </c>
      <c r="CU211">
        <f t="shared" si="278"/>
        <v>0</v>
      </c>
      <c r="CV211">
        <f t="shared" si="279"/>
        <v>0</v>
      </c>
      <c r="CW211">
        <f t="shared" si="280"/>
        <v>1.2903225806451613E-2</v>
      </c>
      <c r="CX211">
        <f t="shared" si="281"/>
        <v>0.13548387096774198</v>
      </c>
      <c r="CY211">
        <f t="shared" si="282"/>
        <v>2.5806451612903226E-2</v>
      </c>
      <c r="CZ211">
        <f t="shared" si="283"/>
        <v>0</v>
      </c>
      <c r="DA211">
        <f t="shared" si="284"/>
        <v>4.5161290322580649E-2</v>
      </c>
      <c r="DB211">
        <f t="shared" si="285"/>
        <v>0</v>
      </c>
      <c r="DC211">
        <f t="shared" si="286"/>
        <v>0</v>
      </c>
      <c r="DD211">
        <f t="shared" si="287"/>
        <v>0</v>
      </c>
      <c r="DE211">
        <f t="shared" si="288"/>
        <v>0</v>
      </c>
      <c r="DF211">
        <f t="shared" si="289"/>
        <v>0.17800610941405168</v>
      </c>
      <c r="DG211">
        <f t="shared" si="290"/>
        <v>2.7770063871146909E-2</v>
      </c>
      <c r="DH211">
        <f t="shared" si="291"/>
        <v>0</v>
      </c>
      <c r="DI211">
        <f t="shared" si="292"/>
        <v>0</v>
      </c>
      <c r="DJ211">
        <f t="shared" si="293"/>
        <v>0</v>
      </c>
      <c r="DK211">
        <f t="shared" si="294"/>
        <v>0</v>
      </c>
      <c r="DL211">
        <f t="shared" si="295"/>
        <v>0</v>
      </c>
      <c r="DM211">
        <f t="shared" si="296"/>
        <v>0</v>
      </c>
      <c r="DN211">
        <f t="shared" si="297"/>
        <v>1.2903225806451613E-2</v>
      </c>
      <c r="DO211">
        <f t="shared" si="298"/>
        <v>0.34193548387096784</v>
      </c>
      <c r="DP211">
        <f t="shared" si="299"/>
        <v>0.35483870967741948</v>
      </c>
      <c r="DQ211">
        <f t="shared" si="300"/>
        <v>7</v>
      </c>
      <c r="DR211" s="50">
        <f t="shared" si="301"/>
        <v>1.042142005349121</v>
      </c>
      <c r="DS211" s="50">
        <f t="shared" si="302"/>
        <v>0.70977997784030811</v>
      </c>
      <c r="DT211">
        <f t="shared" si="303"/>
        <v>0</v>
      </c>
      <c r="DU211">
        <f t="shared" si="304"/>
        <v>0.33754943694304473</v>
      </c>
      <c r="DV211">
        <f t="shared" si="305"/>
        <v>0.59588539460993994</v>
      </c>
      <c r="DW211">
        <f t="shared" si="306"/>
        <v>0.11383808092716285</v>
      </c>
      <c r="DX211">
        <f t="shared" si="307"/>
        <v>0</v>
      </c>
      <c r="DY211">
        <f t="shared" si="308"/>
        <v>0</v>
      </c>
      <c r="DZ211">
        <f t="shared" si="309"/>
        <v>0</v>
      </c>
      <c r="EA211">
        <f t="shared" si="310"/>
        <v>0.11383808092716285</v>
      </c>
      <c r="EB211">
        <f t="shared" si="311"/>
        <v>0.3769446396770198</v>
      </c>
      <c r="EC211">
        <f t="shared" si="312"/>
        <v>0.16134295643447069</v>
      </c>
      <c r="ED211">
        <f t="shared" si="313"/>
        <v>0</v>
      </c>
      <c r="EE211">
        <f t="shared" si="314"/>
        <v>0.21414481952493278</v>
      </c>
      <c r="EF211">
        <f t="shared" si="315"/>
        <v>0</v>
      </c>
      <c r="EG211">
        <f t="shared" si="316"/>
        <v>0</v>
      </c>
      <c r="EH211">
        <f t="shared" si="317"/>
        <v>0</v>
      </c>
      <c r="EI211">
        <f t="shared" si="318"/>
        <v>0</v>
      </c>
      <c r="EJ211">
        <f t="shared" si="319"/>
        <v>0.43554844078536131</v>
      </c>
      <c r="EK211">
        <f t="shared" si="320"/>
        <v>0.16742460764897929</v>
      </c>
      <c r="EL211">
        <f t="shared" si="321"/>
        <v>0</v>
      </c>
      <c r="EM211">
        <f t="shared" si="322"/>
        <v>0</v>
      </c>
      <c r="EN211">
        <f t="shared" si="323"/>
        <v>0</v>
      </c>
      <c r="EO211">
        <f t="shared" si="324"/>
        <v>0</v>
      </c>
      <c r="EP211">
        <f t="shared" si="325"/>
        <v>0</v>
      </c>
      <c r="EQ211">
        <f t="shared" si="326"/>
        <v>0</v>
      </c>
      <c r="ER211">
        <f t="shared" si="327"/>
        <v>0.11383808092716285</v>
      </c>
      <c r="ES211">
        <f t="shared" si="328"/>
        <v>0.62457492255657265</v>
      </c>
      <c r="ET211">
        <f t="shared" si="329"/>
        <v>0.63811620317230089</v>
      </c>
      <c r="EU211" s="27">
        <f t="shared" si="330"/>
        <v>0</v>
      </c>
      <c r="EV211">
        <f t="shared" si="331"/>
        <v>0.10967741935483875</v>
      </c>
      <c r="EW211">
        <f t="shared" si="332"/>
        <v>0.31499232767267016</v>
      </c>
      <c r="EX211">
        <f t="shared" si="333"/>
        <v>1.2903225806451613E-2</v>
      </c>
      <c r="EY211">
        <f t="shared" si="334"/>
        <v>2.5806451612903226E-2</v>
      </c>
      <c r="EZ211">
        <f t="shared" si="335"/>
        <v>0</v>
      </c>
      <c r="FA211">
        <f t="shared" si="336"/>
        <v>5.8064516129032261E-2</v>
      </c>
      <c r="FB211">
        <f t="shared" si="337"/>
        <v>0</v>
      </c>
      <c r="FC211">
        <f t="shared" si="338"/>
        <v>0</v>
      </c>
      <c r="FD211">
        <f t="shared" si="339"/>
        <v>0</v>
      </c>
      <c r="FE211">
        <f t="shared" si="340"/>
        <v>0</v>
      </c>
      <c r="FF211">
        <f t="shared" si="341"/>
        <v>0.13548387096774198</v>
      </c>
      <c r="FG211">
        <f t="shared" si="342"/>
        <v>0.12258064516129036</v>
      </c>
      <c r="FH211" s="27">
        <f t="shared" si="343"/>
        <v>0</v>
      </c>
      <c r="FI211">
        <f t="shared" si="344"/>
        <v>0.33754943694304473</v>
      </c>
      <c r="FJ211">
        <f t="shared" si="345"/>
        <v>0.59588539460993994</v>
      </c>
      <c r="FK211">
        <f t="shared" si="346"/>
        <v>0.11383808092716285</v>
      </c>
      <c r="FL211">
        <f t="shared" si="347"/>
        <v>0.16134295643447069</v>
      </c>
      <c r="FM211">
        <f t="shared" si="348"/>
        <v>0</v>
      </c>
      <c r="FN211">
        <f t="shared" si="349"/>
        <v>0.24336084960634863</v>
      </c>
      <c r="FO211">
        <f t="shared" si="350"/>
        <v>0</v>
      </c>
      <c r="FP211">
        <f t="shared" si="351"/>
        <v>0</v>
      </c>
      <c r="FQ211">
        <f t="shared" si="352"/>
        <v>0</v>
      </c>
      <c r="FR211">
        <f t="shared" si="353"/>
        <v>0</v>
      </c>
      <c r="FS211">
        <f t="shared" si="354"/>
        <v>0.3769446396770198</v>
      </c>
      <c r="FT211">
        <f t="shared" si="355"/>
        <v>0.35769407252931207</v>
      </c>
    </row>
    <row r="212" spans="1:176">
      <c r="A212" t="s">
        <v>235</v>
      </c>
      <c r="B212" t="s">
        <v>229</v>
      </c>
      <c r="C212" t="s">
        <v>111</v>
      </c>
      <c r="D212" s="25" t="s">
        <v>357</v>
      </c>
      <c r="E212" s="25" t="s">
        <v>259</v>
      </c>
      <c r="F212">
        <v>0</v>
      </c>
      <c r="G212">
        <v>9.9972229936128892E-2</v>
      </c>
      <c r="H212">
        <v>0.13329630658150518</v>
      </c>
      <c r="I212">
        <v>5.3149083178315173E-3</v>
      </c>
      <c r="J212">
        <v>1.6662038322688148E-2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0.19439044709802838</v>
      </c>
      <c r="X212">
        <v>6.6648153290752576E-2</v>
      </c>
      <c r="Y212">
        <v>0</v>
      </c>
      <c r="Z212">
        <v>3.8878089419605674E-2</v>
      </c>
      <c r="AA212">
        <v>0</v>
      </c>
      <c r="AB212">
        <v>0</v>
      </c>
      <c r="AC212">
        <v>0</v>
      </c>
      <c r="AD212">
        <v>5.5540127742293825E-3</v>
      </c>
      <c r="AE212">
        <v>7.7756178839211362E-2</v>
      </c>
      <c r="AF212">
        <v>5.5540127742293825E-3</v>
      </c>
      <c r="AG212">
        <v>2.221605109691753E-2</v>
      </c>
      <c r="AH212">
        <v>1.6662038322688148E-2</v>
      </c>
      <c r="AI212">
        <v>0</v>
      </c>
      <c r="AJ212">
        <v>6.1094140516523197E-2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6.6648153290752576E-2</v>
      </c>
      <c r="AQ212">
        <v>6.6925853929464055E-2</v>
      </c>
      <c r="AR212">
        <v>4.4432102193835053E-2</v>
      </c>
      <c r="AS212">
        <v>2.7770063871146909E-2</v>
      </c>
      <c r="AT212">
        <v>0</v>
      </c>
      <c r="AU212">
        <v>1.1108025548458765E-2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1.1108025548458765E-2</v>
      </c>
      <c r="BU212">
        <v>0</v>
      </c>
      <c r="BV212">
        <v>0</v>
      </c>
      <c r="BW212">
        <v>2.221605109691753E-2</v>
      </c>
      <c r="BX212">
        <v>1.1108025548458765E-2</v>
      </c>
      <c r="BY212">
        <v>0</v>
      </c>
      <c r="BZ212" s="27">
        <f t="shared" si="267"/>
        <v>1</v>
      </c>
      <c r="CA212">
        <f t="shared" si="268"/>
        <v>15</v>
      </c>
      <c r="CB212">
        <f t="shared" si="269"/>
        <v>16</v>
      </c>
      <c r="CC212">
        <f>[1]!shannonweaver(J212:BT212)</f>
        <v>2.379542968524297</v>
      </c>
      <c r="CD212">
        <f t="shared" si="270"/>
        <v>0.85823871006805152</v>
      </c>
      <c r="CE212">
        <v>1</v>
      </c>
      <c r="CN212">
        <f t="shared" si="271"/>
        <v>17</v>
      </c>
      <c r="CO212">
        <f t="shared" si="272"/>
        <v>0.23858344483546559</v>
      </c>
      <c r="CP212">
        <f t="shared" si="273"/>
        <v>0</v>
      </c>
      <c r="CQ212">
        <f t="shared" si="274"/>
        <v>9.9972229936128892E-2</v>
      </c>
      <c r="CR212">
        <f t="shared" si="275"/>
        <v>0.1386112148993367</v>
      </c>
      <c r="CS212">
        <f t="shared" si="276"/>
        <v>1.6662038322688148E-2</v>
      </c>
      <c r="CT212">
        <f t="shared" si="277"/>
        <v>0</v>
      </c>
      <c r="CU212">
        <f t="shared" si="278"/>
        <v>0</v>
      </c>
      <c r="CV212">
        <f t="shared" si="279"/>
        <v>0</v>
      </c>
      <c r="CW212">
        <f t="shared" si="280"/>
        <v>0</v>
      </c>
      <c r="CX212">
        <f t="shared" si="281"/>
        <v>0.19439044709802838</v>
      </c>
      <c r="CY212">
        <f t="shared" si="282"/>
        <v>0.11108025548458764</v>
      </c>
      <c r="CZ212">
        <f t="shared" si="283"/>
        <v>0</v>
      </c>
      <c r="DA212">
        <f t="shared" si="284"/>
        <v>0.12218828103304642</v>
      </c>
      <c r="DB212">
        <f t="shared" si="285"/>
        <v>0</v>
      </c>
      <c r="DC212">
        <f t="shared" si="286"/>
        <v>6.1094140516523197E-2</v>
      </c>
      <c r="DD212">
        <f t="shared" si="287"/>
        <v>0</v>
      </c>
      <c r="DE212">
        <f t="shared" si="288"/>
        <v>0</v>
      </c>
      <c r="DF212">
        <f t="shared" si="289"/>
        <v>0.27816301317974201</v>
      </c>
      <c r="DG212">
        <f t="shared" si="290"/>
        <v>0</v>
      </c>
      <c r="DH212">
        <f t="shared" si="291"/>
        <v>2.0920502092050208E-2</v>
      </c>
      <c r="DI212">
        <f t="shared" si="292"/>
        <v>1.1108025548458765E-2</v>
      </c>
      <c r="DJ212">
        <f t="shared" si="293"/>
        <v>0</v>
      </c>
      <c r="DK212">
        <f t="shared" si="294"/>
        <v>0</v>
      </c>
      <c r="DL212">
        <f t="shared" si="295"/>
        <v>0</v>
      </c>
      <c r="DM212">
        <f t="shared" si="296"/>
        <v>0</v>
      </c>
      <c r="DN212">
        <f t="shared" si="297"/>
        <v>1.6662038322688148E-2</v>
      </c>
      <c r="DO212">
        <f t="shared" si="298"/>
        <v>0.71674534851430183</v>
      </c>
      <c r="DP212">
        <f t="shared" si="299"/>
        <v>0.73340738683699003</v>
      </c>
      <c r="DQ212">
        <f t="shared" si="300"/>
        <v>8</v>
      </c>
      <c r="DR212" s="50">
        <f t="shared" si="301"/>
        <v>1.1847679834224791</v>
      </c>
      <c r="DS212" s="50">
        <f t="shared" si="302"/>
        <v>0.51031260043207016</v>
      </c>
      <c r="DT212">
        <f t="shared" si="303"/>
        <v>0</v>
      </c>
      <c r="DU212">
        <f t="shared" si="304"/>
        <v>0.32170426810022923</v>
      </c>
      <c r="DV212">
        <f t="shared" si="305"/>
        <v>0.38149162011535509</v>
      </c>
      <c r="DW212">
        <f t="shared" si="306"/>
        <v>0.12944269299736011</v>
      </c>
      <c r="DX212">
        <f t="shared" si="307"/>
        <v>0</v>
      </c>
      <c r="DY212">
        <f t="shared" si="308"/>
        <v>0</v>
      </c>
      <c r="DZ212">
        <f t="shared" si="309"/>
        <v>0</v>
      </c>
      <c r="EA212">
        <f t="shared" si="310"/>
        <v>0</v>
      </c>
      <c r="EB212">
        <f t="shared" si="311"/>
        <v>0.4565981639397062</v>
      </c>
      <c r="EC212">
        <f t="shared" si="312"/>
        <v>0.3397878154703558</v>
      </c>
      <c r="ED212">
        <f t="shared" si="313"/>
        <v>0</v>
      </c>
      <c r="EE212">
        <f t="shared" si="314"/>
        <v>0.35709546230022676</v>
      </c>
      <c r="EF212">
        <f t="shared" si="315"/>
        <v>0</v>
      </c>
      <c r="EG212">
        <f t="shared" si="316"/>
        <v>0.24976090403600767</v>
      </c>
      <c r="EH212">
        <f t="shared" si="317"/>
        <v>0</v>
      </c>
      <c r="EI212">
        <f t="shared" si="318"/>
        <v>0</v>
      </c>
      <c r="EJ212">
        <f t="shared" si="319"/>
        <v>0.55555111903192622</v>
      </c>
      <c r="EK212">
        <f t="shared" si="320"/>
        <v>0</v>
      </c>
      <c r="EL212">
        <f t="shared" si="321"/>
        <v>0.14514834213119873</v>
      </c>
      <c r="EM212">
        <f t="shared" si="322"/>
        <v>0.105590721064707</v>
      </c>
      <c r="EN212">
        <f t="shared" si="323"/>
        <v>0</v>
      </c>
      <c r="EO212">
        <f t="shared" si="324"/>
        <v>0</v>
      </c>
      <c r="EP212">
        <f t="shared" si="325"/>
        <v>0</v>
      </c>
      <c r="EQ212">
        <f t="shared" si="326"/>
        <v>0</v>
      </c>
      <c r="ER212">
        <f t="shared" si="327"/>
        <v>0.12944269299736011</v>
      </c>
      <c r="ES212">
        <f t="shared" si="328"/>
        <v>1.0095795396505718</v>
      </c>
      <c r="ET212">
        <f t="shared" si="329"/>
        <v>1.0282409581380878</v>
      </c>
      <c r="EU212" s="27">
        <f t="shared" si="330"/>
        <v>0</v>
      </c>
      <c r="EV212">
        <f t="shared" si="331"/>
        <v>9.9972229936128892E-2</v>
      </c>
      <c r="EW212">
        <f t="shared" si="332"/>
        <v>0.1386112148993367</v>
      </c>
      <c r="EX212">
        <f t="shared" si="333"/>
        <v>1.6662038322688148E-2</v>
      </c>
      <c r="EY212">
        <f t="shared" si="334"/>
        <v>0.12218828103304641</v>
      </c>
      <c r="EZ212">
        <f t="shared" si="335"/>
        <v>0</v>
      </c>
      <c r="FA212">
        <f t="shared" si="336"/>
        <v>0.12218828103304642</v>
      </c>
      <c r="FB212">
        <f t="shared" si="337"/>
        <v>0</v>
      </c>
      <c r="FC212">
        <f t="shared" si="338"/>
        <v>0</v>
      </c>
      <c r="FD212">
        <f t="shared" si="339"/>
        <v>0</v>
      </c>
      <c r="FE212">
        <f t="shared" si="340"/>
        <v>0</v>
      </c>
      <c r="FF212">
        <f t="shared" si="341"/>
        <v>0.19439044709802838</v>
      </c>
      <c r="FG212">
        <f t="shared" si="342"/>
        <v>0.27797833935018057</v>
      </c>
      <c r="FH212" s="27">
        <f t="shared" si="343"/>
        <v>0</v>
      </c>
      <c r="FI212">
        <f t="shared" si="344"/>
        <v>0.32170426810022923</v>
      </c>
      <c r="FJ212">
        <f t="shared" si="345"/>
        <v>0.38149162011535509</v>
      </c>
      <c r="FK212">
        <f t="shared" si="346"/>
        <v>0.12944269299736011</v>
      </c>
      <c r="FL212">
        <f t="shared" si="347"/>
        <v>0.35709546230022676</v>
      </c>
      <c r="FM212">
        <f t="shared" si="348"/>
        <v>0</v>
      </c>
      <c r="FN212">
        <f t="shared" si="349"/>
        <v>0.35709546230022676</v>
      </c>
      <c r="FO212">
        <f t="shared" si="350"/>
        <v>0</v>
      </c>
      <c r="FP212">
        <f t="shared" si="351"/>
        <v>0</v>
      </c>
      <c r="FQ212">
        <f t="shared" si="352"/>
        <v>0</v>
      </c>
      <c r="FR212">
        <f t="shared" si="353"/>
        <v>0</v>
      </c>
      <c r="FS212">
        <f t="shared" si="354"/>
        <v>0.4565981639397062</v>
      </c>
      <c r="FT212">
        <f t="shared" si="355"/>
        <v>0.55534503211271158</v>
      </c>
    </row>
    <row r="213" spans="1:176">
      <c r="A213" t="s">
        <v>444</v>
      </c>
      <c r="B213" t="s">
        <v>229</v>
      </c>
      <c r="C213" t="s">
        <v>111</v>
      </c>
      <c r="D213" s="25" t="s">
        <v>357</v>
      </c>
      <c r="E213" s="25" t="s">
        <v>259</v>
      </c>
      <c r="F213">
        <v>0</v>
      </c>
      <c r="G213">
        <v>9.4142259414225965E-2</v>
      </c>
      <c r="H213">
        <v>0.23535564853556484</v>
      </c>
      <c r="I213">
        <v>5.3149083178315173E-3</v>
      </c>
      <c r="J213">
        <v>3.1380753138075312E-2</v>
      </c>
      <c r="K213">
        <v>2.0920502092050208E-2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0.19351464435146443</v>
      </c>
      <c r="X213">
        <v>6.7991631799163177E-2</v>
      </c>
      <c r="Y213">
        <v>0</v>
      </c>
      <c r="Z213">
        <v>0</v>
      </c>
      <c r="AA213">
        <v>5.2301255230125521E-3</v>
      </c>
      <c r="AB213">
        <v>0</v>
      </c>
      <c r="AC213">
        <v>0</v>
      </c>
      <c r="AD213">
        <v>1.0460251046025104E-2</v>
      </c>
      <c r="AE213">
        <v>6.2761506276150625E-2</v>
      </c>
      <c r="AF213">
        <v>2.0920502092050208E-2</v>
      </c>
      <c r="AG213">
        <v>5.2301255230125521E-3</v>
      </c>
      <c r="AH213">
        <v>5.2301255230125521E-3</v>
      </c>
      <c r="AI213">
        <v>1.569037656903766E-2</v>
      </c>
      <c r="AJ213">
        <v>6.2761506276150625E-2</v>
      </c>
      <c r="AK213">
        <v>0</v>
      </c>
      <c r="AL213">
        <v>5.2301255230125521E-3</v>
      </c>
      <c r="AM213">
        <v>0</v>
      </c>
      <c r="AN213">
        <v>0</v>
      </c>
      <c r="AO213">
        <v>0</v>
      </c>
      <c r="AP213">
        <v>2.615062761506276E-2</v>
      </c>
      <c r="AQ213">
        <v>2.1705020920502093E-2</v>
      </c>
      <c r="AR213">
        <v>5.2301255230125521E-2</v>
      </c>
      <c r="AS213">
        <v>0</v>
      </c>
      <c r="AT213">
        <v>2.0920502092050208E-2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1.5951882845188288E-2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2.0920502092050208E-2</v>
      </c>
      <c r="BU213">
        <v>0</v>
      </c>
      <c r="BV213">
        <v>0</v>
      </c>
      <c r="BW213">
        <v>5.2301255230125521E-3</v>
      </c>
      <c r="BX213">
        <v>0</v>
      </c>
      <c r="BY213">
        <v>0</v>
      </c>
      <c r="BZ213" s="27">
        <f t="shared" si="267"/>
        <v>2</v>
      </c>
      <c r="CA213">
        <f t="shared" si="268"/>
        <v>17</v>
      </c>
      <c r="CB213">
        <f t="shared" si="269"/>
        <v>19</v>
      </c>
      <c r="CC213">
        <f>[1]!shannonweaver(J213:BT213)</f>
        <v>2.4512670678811341</v>
      </c>
      <c r="CD213">
        <f t="shared" si="270"/>
        <v>0.83250734188252007</v>
      </c>
      <c r="CL213">
        <v>1</v>
      </c>
      <c r="CN213">
        <f t="shared" si="271"/>
        <v>19</v>
      </c>
      <c r="CO213">
        <f t="shared" si="272"/>
        <v>0.33481281626762233</v>
      </c>
      <c r="CP213">
        <f t="shared" si="273"/>
        <v>0</v>
      </c>
      <c r="CQ213">
        <f t="shared" si="274"/>
        <v>9.4142259414225965E-2</v>
      </c>
      <c r="CR213">
        <f t="shared" si="275"/>
        <v>0.24067055685339636</v>
      </c>
      <c r="CS213">
        <f t="shared" si="276"/>
        <v>3.1380753138075312E-2</v>
      </c>
      <c r="CT213">
        <f t="shared" si="277"/>
        <v>2.0920502092050208E-2</v>
      </c>
      <c r="CU213">
        <f t="shared" si="278"/>
        <v>0</v>
      </c>
      <c r="CV213">
        <f t="shared" si="279"/>
        <v>0</v>
      </c>
      <c r="CW213">
        <f t="shared" si="280"/>
        <v>0</v>
      </c>
      <c r="CX213">
        <f t="shared" si="281"/>
        <v>0.19351464435146443</v>
      </c>
      <c r="CY213">
        <f t="shared" si="282"/>
        <v>8.3682008368200833E-2</v>
      </c>
      <c r="CZ213">
        <f t="shared" si="283"/>
        <v>0</v>
      </c>
      <c r="DA213">
        <f t="shared" si="284"/>
        <v>9.4142259414225937E-2</v>
      </c>
      <c r="DB213">
        <f t="shared" si="285"/>
        <v>1.569037656903766E-2</v>
      </c>
      <c r="DC213">
        <f t="shared" si="286"/>
        <v>6.2761506276150625E-2</v>
      </c>
      <c r="DD213">
        <f t="shared" si="287"/>
        <v>0</v>
      </c>
      <c r="DE213">
        <f t="shared" si="288"/>
        <v>5.2301255230125521E-3</v>
      </c>
      <c r="DF213">
        <f t="shared" si="289"/>
        <v>0.29902054012932672</v>
      </c>
      <c r="DG213">
        <f t="shared" si="290"/>
        <v>5.681818181818182E-3</v>
      </c>
      <c r="DH213">
        <f t="shared" si="291"/>
        <v>0</v>
      </c>
      <c r="DI213">
        <f t="shared" si="292"/>
        <v>0</v>
      </c>
      <c r="DJ213">
        <f t="shared" si="293"/>
        <v>0</v>
      </c>
      <c r="DK213">
        <f t="shared" si="294"/>
        <v>0</v>
      </c>
      <c r="DL213">
        <f t="shared" si="295"/>
        <v>0</v>
      </c>
      <c r="DM213">
        <f t="shared" si="296"/>
        <v>1.5951882845188288E-2</v>
      </c>
      <c r="DN213">
        <f t="shared" si="297"/>
        <v>5.2301255230125521E-2</v>
      </c>
      <c r="DO213">
        <f t="shared" si="298"/>
        <v>0.61297071129707115</v>
      </c>
      <c r="DP213">
        <f t="shared" si="299"/>
        <v>0.66527196652719656</v>
      </c>
      <c r="DQ213">
        <f t="shared" si="300"/>
        <v>11</v>
      </c>
      <c r="DR213" s="50">
        <f t="shared" si="301"/>
        <v>1.1491549030362909</v>
      </c>
      <c r="DS213" s="50">
        <f t="shared" si="302"/>
        <v>0.61704807021043451</v>
      </c>
      <c r="DT213">
        <f t="shared" si="303"/>
        <v>0</v>
      </c>
      <c r="DU213">
        <f t="shared" si="304"/>
        <v>0.31185648860469256</v>
      </c>
      <c r="DV213">
        <f t="shared" si="305"/>
        <v>0.51275735608635653</v>
      </c>
      <c r="DW213">
        <f t="shared" si="306"/>
        <v>0.17808596459978918</v>
      </c>
      <c r="DX213">
        <f t="shared" si="307"/>
        <v>0.14514834213119873</v>
      </c>
      <c r="DY213">
        <f t="shared" si="308"/>
        <v>0</v>
      </c>
      <c r="DZ213">
        <f t="shared" si="309"/>
        <v>0</v>
      </c>
      <c r="EA213">
        <f t="shared" si="310"/>
        <v>0</v>
      </c>
      <c r="EB213">
        <f t="shared" si="311"/>
        <v>0.45549065176761555</v>
      </c>
      <c r="EC213">
        <f t="shared" si="312"/>
        <v>0.29347295007890439</v>
      </c>
      <c r="ED213">
        <f t="shared" si="313"/>
        <v>0</v>
      </c>
      <c r="EE213">
        <f t="shared" si="314"/>
        <v>0.31185648860469251</v>
      </c>
      <c r="EF213">
        <f t="shared" si="315"/>
        <v>0.12559113396072627</v>
      </c>
      <c r="EG213">
        <f t="shared" si="316"/>
        <v>0.25321989395742428</v>
      </c>
      <c r="EH213">
        <f t="shared" si="317"/>
        <v>0</v>
      </c>
      <c r="EI213">
        <f t="shared" si="318"/>
        <v>7.2382795703065772E-2</v>
      </c>
      <c r="EJ213">
        <f t="shared" si="319"/>
        <v>0.5785705623083881</v>
      </c>
      <c r="EK213">
        <f t="shared" si="320"/>
        <v>7.5449399797763106E-2</v>
      </c>
      <c r="EL213">
        <f t="shared" si="321"/>
        <v>0</v>
      </c>
      <c r="EM213">
        <f t="shared" si="322"/>
        <v>0</v>
      </c>
      <c r="EN213">
        <f t="shared" si="323"/>
        <v>0</v>
      </c>
      <c r="EO213">
        <f t="shared" si="324"/>
        <v>0</v>
      </c>
      <c r="EP213">
        <f t="shared" si="325"/>
        <v>0</v>
      </c>
      <c r="EQ213">
        <f t="shared" si="326"/>
        <v>0.12663898615217725</v>
      </c>
      <c r="ER213">
        <f t="shared" si="327"/>
        <v>0.23073661292683514</v>
      </c>
      <c r="ES213">
        <f t="shared" si="328"/>
        <v>0.89935283400829213</v>
      </c>
      <c r="ET213">
        <f t="shared" si="329"/>
        <v>0.95383808596764874</v>
      </c>
      <c r="EU213" s="27">
        <f t="shared" si="330"/>
        <v>0</v>
      </c>
      <c r="EV213">
        <f t="shared" si="331"/>
        <v>9.4142259414225965E-2</v>
      </c>
      <c r="EW213">
        <f t="shared" si="332"/>
        <v>0.24067055685339636</v>
      </c>
      <c r="EX213">
        <f t="shared" si="333"/>
        <v>5.2301255230125521E-2</v>
      </c>
      <c r="EY213">
        <f t="shared" si="334"/>
        <v>0.10460251046025104</v>
      </c>
      <c r="EZ213">
        <f t="shared" si="335"/>
        <v>0</v>
      </c>
      <c r="FA213">
        <f t="shared" si="336"/>
        <v>9.4142259414225937E-2</v>
      </c>
      <c r="FB213">
        <f t="shared" si="337"/>
        <v>0</v>
      </c>
      <c r="FC213">
        <f t="shared" si="338"/>
        <v>0</v>
      </c>
      <c r="FD213">
        <f t="shared" si="339"/>
        <v>0</v>
      </c>
      <c r="FE213">
        <f t="shared" si="340"/>
        <v>1.5951882845188288E-2</v>
      </c>
      <c r="FF213">
        <f t="shared" si="341"/>
        <v>0.20920502092050208</v>
      </c>
      <c r="FG213">
        <f t="shared" si="342"/>
        <v>0.18906903765690375</v>
      </c>
      <c r="FH213" s="27">
        <f t="shared" si="343"/>
        <v>0</v>
      </c>
      <c r="FI213">
        <f t="shared" si="344"/>
        <v>0.31185648860469256</v>
      </c>
      <c r="FJ213">
        <f t="shared" si="345"/>
        <v>0.51275735608635653</v>
      </c>
      <c r="FK213">
        <f t="shared" si="346"/>
        <v>0.23073661292683514</v>
      </c>
      <c r="FL213">
        <f t="shared" si="347"/>
        <v>0.3293448018330925</v>
      </c>
      <c r="FM213">
        <f t="shared" si="348"/>
        <v>0</v>
      </c>
      <c r="FN213">
        <f t="shared" si="349"/>
        <v>0.31185648860469251</v>
      </c>
      <c r="FO213">
        <f t="shared" si="350"/>
        <v>0</v>
      </c>
      <c r="FP213">
        <f t="shared" si="351"/>
        <v>0</v>
      </c>
      <c r="FQ213">
        <f t="shared" si="352"/>
        <v>0</v>
      </c>
      <c r="FR213">
        <f t="shared" si="353"/>
        <v>0.12663898615217725</v>
      </c>
      <c r="FS213">
        <f t="shared" si="354"/>
        <v>0.47505724472439986</v>
      </c>
      <c r="FT213">
        <f t="shared" si="355"/>
        <v>0.44983915490435739</v>
      </c>
    </row>
    <row r="214" spans="1:176">
      <c r="A214" t="s">
        <v>445</v>
      </c>
      <c r="B214" t="s">
        <v>229</v>
      </c>
      <c r="C214" t="s">
        <v>111</v>
      </c>
      <c r="D214" s="25" t="s">
        <v>357</v>
      </c>
      <c r="E214" s="25" t="s">
        <v>259</v>
      </c>
      <c r="F214">
        <v>0</v>
      </c>
      <c r="G214">
        <v>7.9545454545454544E-2</v>
      </c>
      <c r="H214">
        <v>0.10227272727272728</v>
      </c>
      <c r="I214">
        <v>5.3149083178315173E-3</v>
      </c>
      <c r="J214">
        <v>1.7045454545454548E-2</v>
      </c>
      <c r="K214">
        <v>1.1363636363636364E-2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0.21590909090909086</v>
      </c>
      <c r="X214">
        <v>4.5454545454545449E-2</v>
      </c>
      <c r="Y214">
        <v>1.1363636363636364E-2</v>
      </c>
      <c r="Z214">
        <v>2.2727272727272728E-2</v>
      </c>
      <c r="AA214">
        <v>5.681818181818182E-3</v>
      </c>
      <c r="AB214">
        <v>0</v>
      </c>
      <c r="AC214">
        <v>0</v>
      </c>
      <c r="AD214">
        <v>1.7045454545454548E-2</v>
      </c>
      <c r="AE214">
        <v>7.3863636363636354E-2</v>
      </c>
      <c r="AF214">
        <v>0</v>
      </c>
      <c r="AG214">
        <v>1.7045454545454548E-2</v>
      </c>
      <c r="AH214">
        <v>0.10795454545454548</v>
      </c>
      <c r="AI214">
        <v>0</v>
      </c>
      <c r="AJ214">
        <v>5.1136363636363626E-2</v>
      </c>
      <c r="AK214">
        <v>0</v>
      </c>
      <c r="AL214">
        <v>5.681818181818182E-3</v>
      </c>
      <c r="AM214">
        <v>0</v>
      </c>
      <c r="AN214">
        <v>0</v>
      </c>
      <c r="AO214">
        <v>0</v>
      </c>
      <c r="AP214">
        <v>6.25E-2</v>
      </c>
      <c r="AQ214">
        <v>2.2727272727272728E-2</v>
      </c>
      <c r="AR214">
        <v>0.11363636363636363</v>
      </c>
      <c r="AS214">
        <v>5.681818181818182E-3</v>
      </c>
      <c r="AT214">
        <v>0</v>
      </c>
      <c r="AU214">
        <v>0</v>
      </c>
      <c r="AV214">
        <v>5.681818181818182E-3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5.681818181818182E-3</v>
      </c>
      <c r="BX214">
        <v>0</v>
      </c>
      <c r="BY214">
        <v>0</v>
      </c>
      <c r="BZ214" s="27">
        <f t="shared" si="267"/>
        <v>2</v>
      </c>
      <c r="CA214">
        <f t="shared" si="268"/>
        <v>16</v>
      </c>
      <c r="CB214">
        <f t="shared" si="269"/>
        <v>18</v>
      </c>
      <c r="CC214">
        <f>[1]!shannonweaver(J214:BT214)</f>
        <v>2.3476735985724702</v>
      </c>
      <c r="CD214">
        <f t="shared" si="270"/>
        <v>0.81223932255734743</v>
      </c>
      <c r="CN214">
        <f t="shared" si="271"/>
        <v>18</v>
      </c>
      <c r="CO214">
        <f t="shared" si="272"/>
        <v>0.18713309013601334</v>
      </c>
      <c r="CP214">
        <f t="shared" si="273"/>
        <v>0</v>
      </c>
      <c r="CQ214">
        <f t="shared" si="274"/>
        <v>7.9545454545454544E-2</v>
      </c>
      <c r="CR214">
        <f t="shared" si="275"/>
        <v>0.1075876355905588</v>
      </c>
      <c r="CS214">
        <f t="shared" si="276"/>
        <v>1.7045454545454548E-2</v>
      </c>
      <c r="CT214">
        <f t="shared" si="277"/>
        <v>1.1363636363636364E-2</v>
      </c>
      <c r="CU214">
        <f t="shared" si="278"/>
        <v>0</v>
      </c>
      <c r="CV214">
        <f t="shared" si="279"/>
        <v>0</v>
      </c>
      <c r="CW214">
        <f t="shared" si="280"/>
        <v>0</v>
      </c>
      <c r="CX214">
        <f t="shared" si="281"/>
        <v>0.21590909090909086</v>
      </c>
      <c r="CY214">
        <f t="shared" si="282"/>
        <v>0.10227272727272725</v>
      </c>
      <c r="CZ214">
        <f t="shared" si="283"/>
        <v>0</v>
      </c>
      <c r="DA214">
        <f t="shared" si="284"/>
        <v>0.19886363636363638</v>
      </c>
      <c r="DB214">
        <f t="shared" si="285"/>
        <v>0</v>
      </c>
      <c r="DC214">
        <f t="shared" si="286"/>
        <v>5.1136363636363626E-2</v>
      </c>
      <c r="DD214">
        <f t="shared" si="287"/>
        <v>0</v>
      </c>
      <c r="DE214">
        <f t="shared" si="288"/>
        <v>5.681818181818182E-3</v>
      </c>
      <c r="DF214">
        <f t="shared" si="289"/>
        <v>0.31187459014402641</v>
      </c>
      <c r="DG214">
        <f t="shared" si="290"/>
        <v>1.6029922522041145E-2</v>
      </c>
      <c r="DH214">
        <f t="shared" si="291"/>
        <v>5.3433075073470483E-3</v>
      </c>
      <c r="DI214">
        <f t="shared" si="292"/>
        <v>0</v>
      </c>
      <c r="DJ214">
        <f t="shared" si="293"/>
        <v>5.681818181818182E-3</v>
      </c>
      <c r="DK214">
        <f t="shared" si="294"/>
        <v>0</v>
      </c>
      <c r="DL214">
        <f t="shared" si="295"/>
        <v>0</v>
      </c>
      <c r="DM214">
        <f t="shared" si="296"/>
        <v>0</v>
      </c>
      <c r="DN214">
        <f t="shared" si="297"/>
        <v>2.8409090909090912E-2</v>
      </c>
      <c r="DO214">
        <f t="shared" si="298"/>
        <v>0.78409090909090917</v>
      </c>
      <c r="DP214">
        <f t="shared" si="299"/>
        <v>0.81250000000000011</v>
      </c>
      <c r="DQ214">
        <f t="shared" si="300"/>
        <v>11</v>
      </c>
      <c r="DR214" s="50">
        <f t="shared" si="301"/>
        <v>1.1226300846936055</v>
      </c>
      <c r="DS214" s="50">
        <f t="shared" si="302"/>
        <v>0.44736219905608149</v>
      </c>
      <c r="DT214">
        <f t="shared" si="303"/>
        <v>0</v>
      </c>
      <c r="DU214">
        <f t="shared" si="304"/>
        <v>0.28591772410894478</v>
      </c>
      <c r="DV214">
        <f t="shared" si="305"/>
        <v>0.33419153730787138</v>
      </c>
      <c r="DW214">
        <f t="shared" si="306"/>
        <v>0.13093202027109124</v>
      </c>
      <c r="DX214">
        <f t="shared" si="307"/>
        <v>0.10680329224901837</v>
      </c>
      <c r="DY214">
        <f t="shared" si="308"/>
        <v>0</v>
      </c>
      <c r="DZ214">
        <f t="shared" si="309"/>
        <v>0</v>
      </c>
      <c r="EA214">
        <f t="shared" si="310"/>
        <v>0</v>
      </c>
      <c r="EB214">
        <f t="shared" si="311"/>
        <v>0.48325081700110439</v>
      </c>
      <c r="EC214">
        <f t="shared" si="312"/>
        <v>0.3255195287432105</v>
      </c>
      <c r="ED214">
        <f t="shared" si="313"/>
        <v>0</v>
      </c>
      <c r="EE214">
        <f t="shared" si="314"/>
        <v>0.46222563603420991</v>
      </c>
      <c r="EF214">
        <f t="shared" si="315"/>
        <v>0</v>
      </c>
      <c r="EG214">
        <f t="shared" si="316"/>
        <v>0.22810653059656377</v>
      </c>
      <c r="EH214">
        <f t="shared" si="317"/>
        <v>0</v>
      </c>
      <c r="EI214">
        <f t="shared" si="318"/>
        <v>7.5449399797763106E-2</v>
      </c>
      <c r="EJ214">
        <f t="shared" si="319"/>
        <v>0.59252494974797754</v>
      </c>
      <c r="EK214">
        <f t="shared" si="320"/>
        <v>0.12695005014307789</v>
      </c>
      <c r="EL214">
        <f t="shared" si="321"/>
        <v>7.3163185417108687E-2</v>
      </c>
      <c r="EM214">
        <f t="shared" si="322"/>
        <v>0</v>
      </c>
      <c r="EN214">
        <f t="shared" si="323"/>
        <v>7.5449399797763106E-2</v>
      </c>
      <c r="EO214">
        <f t="shared" si="324"/>
        <v>0</v>
      </c>
      <c r="EP214">
        <f t="shared" si="325"/>
        <v>0</v>
      </c>
      <c r="EQ214">
        <f t="shared" si="326"/>
        <v>0</v>
      </c>
      <c r="ER214">
        <f t="shared" si="327"/>
        <v>0.16935840255037013</v>
      </c>
      <c r="ES214">
        <f t="shared" si="328"/>
        <v>1.0875455097937921</v>
      </c>
      <c r="ET214">
        <f t="shared" si="329"/>
        <v>1.1229639298659644</v>
      </c>
      <c r="EU214" s="27">
        <f t="shared" si="330"/>
        <v>0</v>
      </c>
      <c r="EV214">
        <f t="shared" si="331"/>
        <v>7.9545454545454544E-2</v>
      </c>
      <c r="EW214">
        <f t="shared" si="332"/>
        <v>0.1075876355905588</v>
      </c>
      <c r="EX214">
        <f t="shared" si="333"/>
        <v>2.8409090909090912E-2</v>
      </c>
      <c r="EY214">
        <f t="shared" si="334"/>
        <v>0.10227272727272725</v>
      </c>
      <c r="EZ214">
        <f t="shared" si="335"/>
        <v>0</v>
      </c>
      <c r="FA214">
        <f t="shared" si="336"/>
        <v>0.19886363636363638</v>
      </c>
      <c r="FB214">
        <f t="shared" si="337"/>
        <v>0</v>
      </c>
      <c r="FC214">
        <f t="shared" si="338"/>
        <v>0</v>
      </c>
      <c r="FD214">
        <f t="shared" si="339"/>
        <v>0</v>
      </c>
      <c r="FE214">
        <f t="shared" si="340"/>
        <v>0</v>
      </c>
      <c r="FF214">
        <f t="shared" si="341"/>
        <v>0.21590909090909086</v>
      </c>
      <c r="FG214">
        <f t="shared" si="342"/>
        <v>0.26704545454545453</v>
      </c>
      <c r="FH214" s="27">
        <f t="shared" si="343"/>
        <v>0</v>
      </c>
      <c r="FI214">
        <f t="shared" si="344"/>
        <v>0.28591772410894478</v>
      </c>
      <c r="FJ214">
        <f t="shared" si="345"/>
        <v>0.33419153730787138</v>
      </c>
      <c r="FK214">
        <f t="shared" si="346"/>
        <v>0.16935840255037013</v>
      </c>
      <c r="FL214">
        <f t="shared" si="347"/>
        <v>0.3255195287432105</v>
      </c>
      <c r="FM214">
        <f t="shared" si="348"/>
        <v>0</v>
      </c>
      <c r="FN214">
        <f t="shared" si="349"/>
        <v>0.46222563603420991</v>
      </c>
      <c r="FO214">
        <f t="shared" si="350"/>
        <v>0</v>
      </c>
      <c r="FP214">
        <f t="shared" si="351"/>
        <v>0</v>
      </c>
      <c r="FQ214">
        <f t="shared" si="352"/>
        <v>0</v>
      </c>
      <c r="FR214">
        <f t="shared" si="353"/>
        <v>0</v>
      </c>
      <c r="FS214">
        <f t="shared" si="354"/>
        <v>0.48325081700110439</v>
      </c>
      <c r="FT214">
        <f t="shared" si="355"/>
        <v>0.54306728872157128</v>
      </c>
    </row>
    <row r="215" spans="1:176">
      <c r="A215" t="s">
        <v>446</v>
      </c>
      <c r="B215" t="s">
        <v>229</v>
      </c>
      <c r="C215" t="s">
        <v>111</v>
      </c>
      <c r="D215" s="25" t="s">
        <v>357</v>
      </c>
      <c r="E215" s="25" t="s">
        <v>259</v>
      </c>
      <c r="F215">
        <v>5.3433075073470483E-3</v>
      </c>
      <c r="G215">
        <v>8.5492920117552773E-2</v>
      </c>
      <c r="H215">
        <v>0.11220945765428804</v>
      </c>
      <c r="I215">
        <v>5.3149083178315173E-3</v>
      </c>
      <c r="J215">
        <v>2.1373230029388193E-2</v>
      </c>
      <c r="K215">
        <v>5.3433075073470483E-3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0.14961261020571734</v>
      </c>
      <c r="X215">
        <v>0.15495591771306441</v>
      </c>
      <c r="Y215">
        <v>0</v>
      </c>
      <c r="Z215">
        <v>5.3433075073470483E-3</v>
      </c>
      <c r="AA215">
        <v>0</v>
      </c>
      <c r="AB215">
        <v>1.6029922522041141E-2</v>
      </c>
      <c r="AC215">
        <v>0</v>
      </c>
      <c r="AD215">
        <v>0</v>
      </c>
      <c r="AE215">
        <v>5.3433075073470469E-2</v>
      </c>
      <c r="AF215">
        <v>0</v>
      </c>
      <c r="AG215">
        <v>8.5492920117552801E-2</v>
      </c>
      <c r="AH215">
        <v>4.2746460058776387E-2</v>
      </c>
      <c r="AI215">
        <v>0</v>
      </c>
      <c r="AJ215">
        <v>8.5492920117552787E-2</v>
      </c>
      <c r="AK215">
        <v>0</v>
      </c>
      <c r="AL215">
        <v>5.3433075073470483E-3</v>
      </c>
      <c r="AM215">
        <v>0</v>
      </c>
      <c r="AN215">
        <v>0</v>
      </c>
      <c r="AO215">
        <v>0</v>
      </c>
      <c r="AP215">
        <v>3.7670317926796683E-2</v>
      </c>
      <c r="AQ215">
        <v>3.7937483302164038E-2</v>
      </c>
      <c r="AR215">
        <v>3.7403152551429335E-2</v>
      </c>
      <c r="AS215">
        <v>1.6029922522041145E-2</v>
      </c>
      <c r="AT215">
        <v>5.3433075073470483E-3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1.6029922522041145E-2</v>
      </c>
      <c r="BU215">
        <v>0</v>
      </c>
      <c r="BV215">
        <v>0</v>
      </c>
      <c r="BW215">
        <v>5.3433075073470483E-3</v>
      </c>
      <c r="BX215">
        <v>1.6029922522041141E-2</v>
      </c>
      <c r="BY215">
        <v>0</v>
      </c>
      <c r="BZ215" s="27">
        <f t="shared" si="267"/>
        <v>2</v>
      </c>
      <c r="CA215">
        <f t="shared" si="268"/>
        <v>15</v>
      </c>
      <c r="CB215">
        <f t="shared" si="269"/>
        <v>17</v>
      </c>
      <c r="CC215">
        <f>[1]!shannonweaver(J215:BT215)</f>
        <v>2.3868127853325647</v>
      </c>
      <c r="CD215">
        <f t="shared" si="270"/>
        <v>0.84244018910183627</v>
      </c>
      <c r="CN215">
        <f t="shared" si="271"/>
        <v>17</v>
      </c>
      <c r="CO215">
        <f t="shared" si="272"/>
        <v>0.20836059359701939</v>
      </c>
      <c r="CP215">
        <f t="shared" si="273"/>
        <v>5.3433075073470483E-3</v>
      </c>
      <c r="CQ215">
        <f t="shared" si="274"/>
        <v>8.5492920117552773E-2</v>
      </c>
      <c r="CR215">
        <f t="shared" si="275"/>
        <v>0.11752436597211956</v>
      </c>
      <c r="CS215">
        <f t="shared" si="276"/>
        <v>2.1373230029388193E-2</v>
      </c>
      <c r="CT215">
        <f t="shared" si="277"/>
        <v>5.3433075073470483E-3</v>
      </c>
      <c r="CU215">
        <f t="shared" si="278"/>
        <v>0</v>
      </c>
      <c r="CV215">
        <f t="shared" si="279"/>
        <v>0</v>
      </c>
      <c r="CW215">
        <f t="shared" si="280"/>
        <v>0</v>
      </c>
      <c r="CX215">
        <f t="shared" si="281"/>
        <v>0.14961261020571734</v>
      </c>
      <c r="CY215">
        <f t="shared" si="282"/>
        <v>0.17632914774245259</v>
      </c>
      <c r="CZ215">
        <f t="shared" si="283"/>
        <v>0</v>
      </c>
      <c r="DA215">
        <f t="shared" si="284"/>
        <v>0.18167245524979966</v>
      </c>
      <c r="DB215">
        <f t="shared" si="285"/>
        <v>0</v>
      </c>
      <c r="DC215">
        <f t="shared" si="286"/>
        <v>8.5492920117552787E-2</v>
      </c>
      <c r="DD215">
        <f t="shared" si="287"/>
        <v>0</v>
      </c>
      <c r="DE215">
        <f t="shared" si="288"/>
        <v>5.3433075073470483E-3</v>
      </c>
      <c r="DF215">
        <f t="shared" si="289"/>
        <v>0.28408679152289451</v>
      </c>
      <c r="DG215">
        <f t="shared" si="290"/>
        <v>0</v>
      </c>
      <c r="DH215">
        <f t="shared" si="291"/>
        <v>5.8788947677836578E-3</v>
      </c>
      <c r="DI215">
        <f t="shared" si="292"/>
        <v>0</v>
      </c>
      <c r="DJ215">
        <f t="shared" si="293"/>
        <v>0</v>
      </c>
      <c r="DK215">
        <f t="shared" si="294"/>
        <v>0</v>
      </c>
      <c r="DL215">
        <f t="shared" si="295"/>
        <v>0</v>
      </c>
      <c r="DM215">
        <f t="shared" si="296"/>
        <v>0</v>
      </c>
      <c r="DN215">
        <f t="shared" si="297"/>
        <v>2.6716537536735242E-2</v>
      </c>
      <c r="DO215">
        <f t="shared" si="298"/>
        <v>0.74886454715468886</v>
      </c>
      <c r="DP215">
        <f t="shared" si="299"/>
        <v>0.77558108469142406</v>
      </c>
      <c r="DQ215">
        <f t="shared" si="300"/>
        <v>9</v>
      </c>
      <c r="DR215" s="50">
        <f t="shared" si="301"/>
        <v>1.1626179225718969</v>
      </c>
      <c r="DS215" s="50">
        <f t="shared" si="302"/>
        <v>0.47401843201103261</v>
      </c>
      <c r="DT215">
        <f t="shared" si="303"/>
        <v>7.3163185417108687E-2</v>
      </c>
      <c r="DU215">
        <f t="shared" si="304"/>
        <v>0.29672690663790985</v>
      </c>
      <c r="DV215">
        <f t="shared" si="305"/>
        <v>0.34991533006601744</v>
      </c>
      <c r="DW215">
        <f t="shared" si="306"/>
        <v>0.14672171500512066</v>
      </c>
      <c r="DX215">
        <f t="shared" si="307"/>
        <v>7.3163185417108687E-2</v>
      </c>
      <c r="DY215">
        <f t="shared" si="308"/>
        <v>0</v>
      </c>
      <c r="DZ215">
        <f t="shared" si="309"/>
        <v>0</v>
      </c>
      <c r="EA215">
        <f t="shared" si="310"/>
        <v>0</v>
      </c>
      <c r="EB215">
        <f t="shared" si="311"/>
        <v>0.39715667203544847</v>
      </c>
      <c r="EC215">
        <f t="shared" si="312"/>
        <v>0.43335236983038122</v>
      </c>
      <c r="ED215">
        <f t="shared" si="313"/>
        <v>0</v>
      </c>
      <c r="EE215">
        <f t="shared" si="314"/>
        <v>0.44032171910075002</v>
      </c>
      <c r="EF215">
        <f t="shared" si="315"/>
        <v>0</v>
      </c>
      <c r="EG215">
        <f t="shared" si="316"/>
        <v>0.2967269066379099</v>
      </c>
      <c r="EH215">
        <f t="shared" si="317"/>
        <v>0</v>
      </c>
      <c r="EI215">
        <f t="shared" si="318"/>
        <v>7.3163185417108687E-2</v>
      </c>
      <c r="EJ215">
        <f t="shared" si="319"/>
        <v>0.56213978973224621</v>
      </c>
      <c r="EK215">
        <f t="shared" si="320"/>
        <v>0</v>
      </c>
      <c r="EL215">
        <f t="shared" si="321"/>
        <v>7.6749276831534499E-2</v>
      </c>
      <c r="EM215">
        <f t="shared" si="322"/>
        <v>0</v>
      </c>
      <c r="EN215">
        <f t="shared" si="323"/>
        <v>0</v>
      </c>
      <c r="EO215">
        <f t="shared" si="324"/>
        <v>0</v>
      </c>
      <c r="EP215">
        <f t="shared" si="325"/>
        <v>0</v>
      </c>
      <c r="EQ215">
        <f t="shared" si="326"/>
        <v>0</v>
      </c>
      <c r="ER215">
        <f t="shared" si="327"/>
        <v>0.16418864605488726</v>
      </c>
      <c r="ES215">
        <f t="shared" si="328"/>
        <v>1.0458874326552297</v>
      </c>
      <c r="ET215">
        <f t="shared" si="329"/>
        <v>1.0772763742644502</v>
      </c>
      <c r="EU215" s="27">
        <f t="shared" si="330"/>
        <v>5.3433075073470483E-3</v>
      </c>
      <c r="EV215">
        <f t="shared" si="331"/>
        <v>8.5492920117552773E-2</v>
      </c>
      <c r="EW215">
        <f t="shared" si="332"/>
        <v>0.11752436597211956</v>
      </c>
      <c r="EX215">
        <f t="shared" si="333"/>
        <v>2.6716537536735242E-2</v>
      </c>
      <c r="EY215">
        <f t="shared" si="334"/>
        <v>0.19235907026449373</v>
      </c>
      <c r="EZ215">
        <f t="shared" si="335"/>
        <v>0</v>
      </c>
      <c r="FA215">
        <f t="shared" si="336"/>
        <v>0.18167245524979966</v>
      </c>
      <c r="FB215">
        <f t="shared" si="337"/>
        <v>0</v>
      </c>
      <c r="FC215">
        <f t="shared" si="338"/>
        <v>0</v>
      </c>
      <c r="FD215">
        <f t="shared" si="339"/>
        <v>0</v>
      </c>
      <c r="FE215">
        <f t="shared" si="340"/>
        <v>0</v>
      </c>
      <c r="FF215">
        <f t="shared" si="341"/>
        <v>0.14961261020571734</v>
      </c>
      <c r="FG215">
        <f t="shared" si="342"/>
        <v>0.22522041143467808</v>
      </c>
      <c r="FH215" s="27">
        <f t="shared" si="343"/>
        <v>7.3163185417108687E-2</v>
      </c>
      <c r="FI215">
        <f t="shared" si="344"/>
        <v>0.29672690663790985</v>
      </c>
      <c r="FJ215">
        <f t="shared" si="345"/>
        <v>0.34991533006601744</v>
      </c>
      <c r="FK215">
        <f t="shared" si="346"/>
        <v>0.16418864605488726</v>
      </c>
      <c r="FL215">
        <f t="shared" si="347"/>
        <v>0.45402642993322312</v>
      </c>
      <c r="FM215">
        <f t="shared" si="348"/>
        <v>0</v>
      </c>
      <c r="FN215">
        <f t="shared" si="349"/>
        <v>0.44032171910075002</v>
      </c>
      <c r="FO215">
        <f t="shared" si="350"/>
        <v>0</v>
      </c>
      <c r="FP215">
        <f t="shared" si="351"/>
        <v>0</v>
      </c>
      <c r="FQ215">
        <f t="shared" si="352"/>
        <v>0</v>
      </c>
      <c r="FR215">
        <f t="shared" si="353"/>
        <v>0</v>
      </c>
      <c r="FS215">
        <f t="shared" si="354"/>
        <v>0.39715667203544847</v>
      </c>
      <c r="FT215">
        <f t="shared" si="355"/>
        <v>0.49447991237138722</v>
      </c>
    </row>
    <row r="216" spans="1:176">
      <c r="A216" t="s">
        <v>447</v>
      </c>
      <c r="B216" t="s">
        <v>229</v>
      </c>
      <c r="C216" t="s">
        <v>111</v>
      </c>
      <c r="D216" s="25" t="s">
        <v>357</v>
      </c>
      <c r="E216" s="25" t="s">
        <v>259</v>
      </c>
      <c r="F216">
        <v>0</v>
      </c>
      <c r="G216">
        <v>9.9941211052322218E-2</v>
      </c>
      <c r="H216">
        <v>0.13521457965902417</v>
      </c>
      <c r="I216">
        <v>5.3149083178315173E-3</v>
      </c>
      <c r="J216">
        <v>5.8788947677836578E-3</v>
      </c>
      <c r="K216">
        <v>2.3515579071134631E-2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0.16460905349794244</v>
      </c>
      <c r="X216">
        <v>0.12933568489124048</v>
      </c>
      <c r="Y216">
        <v>0</v>
      </c>
      <c r="Z216">
        <v>5.8788947677836578E-3</v>
      </c>
      <c r="AA216">
        <v>1.1757789535567316E-2</v>
      </c>
      <c r="AB216">
        <v>0</v>
      </c>
      <c r="AC216">
        <v>0</v>
      </c>
      <c r="AD216">
        <v>0</v>
      </c>
      <c r="AE216">
        <v>0.11757789535567317</v>
      </c>
      <c r="AF216">
        <v>5.8788947677836578E-3</v>
      </c>
      <c r="AG216">
        <v>0</v>
      </c>
      <c r="AH216">
        <v>4.7031158142269255E-2</v>
      </c>
      <c r="AI216">
        <v>0</v>
      </c>
      <c r="AJ216">
        <v>4.1152263374485597E-2</v>
      </c>
      <c r="AK216">
        <v>0</v>
      </c>
      <c r="AL216">
        <v>1.1757789535567316E-2</v>
      </c>
      <c r="AM216">
        <v>0</v>
      </c>
      <c r="AN216">
        <v>0</v>
      </c>
      <c r="AO216">
        <v>0</v>
      </c>
      <c r="AP216">
        <v>2.9394473838918286E-2</v>
      </c>
      <c r="AQ216">
        <v>3.5861258083480306E-2</v>
      </c>
      <c r="AR216">
        <v>0.10582010582010584</v>
      </c>
      <c r="AS216">
        <v>0</v>
      </c>
      <c r="AT216">
        <v>5.8788947677836578E-3</v>
      </c>
      <c r="AU216">
        <v>5.8788947677836578E-3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1.7636684303350976E-2</v>
      </c>
      <c r="BU216">
        <v>0</v>
      </c>
      <c r="BV216">
        <v>0</v>
      </c>
      <c r="BW216">
        <v>0</v>
      </c>
      <c r="BX216">
        <v>0</v>
      </c>
      <c r="BY216">
        <v>0</v>
      </c>
      <c r="BZ216" s="27">
        <f t="shared" si="267"/>
        <v>2</v>
      </c>
      <c r="CA216">
        <f t="shared" si="268"/>
        <v>15</v>
      </c>
      <c r="CB216">
        <f t="shared" si="269"/>
        <v>17</v>
      </c>
      <c r="CC216">
        <f>[1]!shannonweaver(J216:BT216)</f>
        <v>2.2995543090548693</v>
      </c>
      <c r="CD216">
        <f t="shared" si="270"/>
        <v>0.81164177554051575</v>
      </c>
      <c r="CN216">
        <f t="shared" si="271"/>
        <v>17</v>
      </c>
      <c r="CO216">
        <f t="shared" si="272"/>
        <v>0.24047069902917792</v>
      </c>
      <c r="CP216">
        <f t="shared" si="273"/>
        <v>0</v>
      </c>
      <c r="CQ216">
        <f t="shared" si="274"/>
        <v>9.9941211052322218E-2</v>
      </c>
      <c r="CR216">
        <f t="shared" si="275"/>
        <v>0.14052948797685569</v>
      </c>
      <c r="CS216">
        <f t="shared" si="276"/>
        <v>5.8788947677836578E-3</v>
      </c>
      <c r="CT216">
        <f t="shared" si="277"/>
        <v>2.3515579071134631E-2</v>
      </c>
      <c r="CU216">
        <f t="shared" si="278"/>
        <v>0</v>
      </c>
      <c r="CV216">
        <f t="shared" si="279"/>
        <v>0</v>
      </c>
      <c r="CW216">
        <f t="shared" si="280"/>
        <v>0</v>
      </c>
      <c r="CX216">
        <f t="shared" si="281"/>
        <v>0.16460905349794244</v>
      </c>
      <c r="CY216">
        <f t="shared" si="282"/>
        <v>0.14697236919459145</v>
      </c>
      <c r="CZ216">
        <f t="shared" si="283"/>
        <v>0</v>
      </c>
      <c r="DA216">
        <f t="shared" si="284"/>
        <v>0.17048794826572608</v>
      </c>
      <c r="DB216">
        <f t="shared" si="285"/>
        <v>0</v>
      </c>
      <c r="DC216">
        <f t="shared" si="286"/>
        <v>4.1152263374485597E-2</v>
      </c>
      <c r="DD216">
        <f t="shared" si="287"/>
        <v>0</v>
      </c>
      <c r="DE216">
        <f t="shared" si="288"/>
        <v>1.1757789535567316E-2</v>
      </c>
      <c r="DF216">
        <f t="shared" si="289"/>
        <v>0.27393298059964732</v>
      </c>
      <c r="DG216">
        <f t="shared" si="290"/>
        <v>0</v>
      </c>
      <c r="DH216">
        <f t="shared" si="291"/>
        <v>0</v>
      </c>
      <c r="DI216">
        <f t="shared" si="292"/>
        <v>5.8788947677836578E-3</v>
      </c>
      <c r="DJ216">
        <f t="shared" si="293"/>
        <v>0</v>
      </c>
      <c r="DK216">
        <f t="shared" si="294"/>
        <v>0</v>
      </c>
      <c r="DL216">
        <f t="shared" si="295"/>
        <v>0</v>
      </c>
      <c r="DM216">
        <f t="shared" si="296"/>
        <v>0</v>
      </c>
      <c r="DN216">
        <f t="shared" si="297"/>
        <v>2.939447383891829E-2</v>
      </c>
      <c r="DO216">
        <f t="shared" si="298"/>
        <v>0.73544973544973558</v>
      </c>
      <c r="DP216">
        <f t="shared" si="299"/>
        <v>0.76484420928865393</v>
      </c>
      <c r="DQ216">
        <f t="shared" si="300"/>
        <v>9</v>
      </c>
      <c r="DR216" s="50">
        <f t="shared" si="301"/>
        <v>1.1218654878290895</v>
      </c>
      <c r="DS216" s="50">
        <f t="shared" si="302"/>
        <v>0.51252356595670756</v>
      </c>
      <c r="DT216">
        <f t="shared" si="303"/>
        <v>0</v>
      </c>
      <c r="DU216">
        <f t="shared" si="304"/>
        <v>0.32165256001268616</v>
      </c>
      <c r="DV216">
        <f t="shared" si="305"/>
        <v>0.38425938070120103</v>
      </c>
      <c r="DW216">
        <f t="shared" si="306"/>
        <v>7.6749276831534499E-2</v>
      </c>
      <c r="DX216">
        <f t="shared" si="307"/>
        <v>0.15395536323639095</v>
      </c>
      <c r="DY216">
        <f t="shared" si="308"/>
        <v>0</v>
      </c>
      <c r="DZ216">
        <f t="shared" si="309"/>
        <v>0</v>
      </c>
      <c r="EA216">
        <f t="shared" si="310"/>
        <v>0</v>
      </c>
      <c r="EB216">
        <f t="shared" si="311"/>
        <v>0.41776689324015465</v>
      </c>
      <c r="EC216">
        <f t="shared" si="312"/>
        <v>0.39344206656829023</v>
      </c>
      <c r="ED216">
        <f t="shared" si="313"/>
        <v>0</v>
      </c>
      <c r="EE216">
        <f t="shared" si="314"/>
        <v>0.42563791463838646</v>
      </c>
      <c r="EF216">
        <f t="shared" si="315"/>
        <v>0</v>
      </c>
      <c r="EG216">
        <f t="shared" si="316"/>
        <v>0.20427798121560431</v>
      </c>
      <c r="EH216">
        <f t="shared" si="317"/>
        <v>0</v>
      </c>
      <c r="EI216">
        <f t="shared" si="318"/>
        <v>0.10864696305449555</v>
      </c>
      <c r="EJ216">
        <f t="shared" si="319"/>
        <v>0.55081994013881108</v>
      </c>
      <c r="EK216">
        <f t="shared" si="320"/>
        <v>0</v>
      </c>
      <c r="EL216">
        <f t="shared" si="321"/>
        <v>0</v>
      </c>
      <c r="EM216">
        <f t="shared" si="322"/>
        <v>7.6749276831534499E-2</v>
      </c>
      <c r="EN216">
        <f t="shared" si="323"/>
        <v>0</v>
      </c>
      <c r="EO216">
        <f t="shared" si="324"/>
        <v>0</v>
      </c>
      <c r="EP216">
        <f t="shared" si="325"/>
        <v>0</v>
      </c>
      <c r="EQ216">
        <f t="shared" si="326"/>
        <v>0</v>
      </c>
      <c r="ER216">
        <f t="shared" si="327"/>
        <v>0.17229941339354754</v>
      </c>
      <c r="ES216">
        <f t="shared" si="328"/>
        <v>1.0305532099636006</v>
      </c>
      <c r="ET216">
        <f t="shared" si="329"/>
        <v>1.0645147511822053</v>
      </c>
      <c r="EU216" s="27">
        <f t="shared" si="330"/>
        <v>0</v>
      </c>
      <c r="EV216">
        <f t="shared" si="331"/>
        <v>9.9941211052322218E-2</v>
      </c>
      <c r="EW216">
        <f t="shared" si="332"/>
        <v>0.14052948797685569</v>
      </c>
      <c r="EX216">
        <f t="shared" si="333"/>
        <v>2.939447383891829E-2</v>
      </c>
      <c r="EY216">
        <f t="shared" si="334"/>
        <v>0.16460905349794241</v>
      </c>
      <c r="EZ216">
        <f t="shared" si="335"/>
        <v>0</v>
      </c>
      <c r="FA216">
        <f t="shared" si="336"/>
        <v>0.17048794826572608</v>
      </c>
      <c r="FB216">
        <f t="shared" si="337"/>
        <v>0</v>
      </c>
      <c r="FC216">
        <f t="shared" si="338"/>
        <v>0</v>
      </c>
      <c r="FD216">
        <f t="shared" si="339"/>
        <v>0</v>
      </c>
      <c r="FE216">
        <f t="shared" si="340"/>
        <v>0</v>
      </c>
      <c r="FF216">
        <f t="shared" si="341"/>
        <v>0.16460905349794244</v>
      </c>
      <c r="FG216">
        <f t="shared" si="342"/>
        <v>0.23574368018812469</v>
      </c>
      <c r="FH216" s="27">
        <f t="shared" si="343"/>
        <v>0</v>
      </c>
      <c r="FI216">
        <f t="shared" si="344"/>
        <v>0.32165256001268616</v>
      </c>
      <c r="FJ216">
        <f t="shared" si="345"/>
        <v>0.38425938070120103</v>
      </c>
      <c r="FK216">
        <f t="shared" si="346"/>
        <v>0.17229941339354754</v>
      </c>
      <c r="FL216">
        <f t="shared" si="347"/>
        <v>0.41776689324015459</v>
      </c>
      <c r="FM216">
        <f t="shared" si="348"/>
        <v>0</v>
      </c>
      <c r="FN216">
        <f t="shared" si="349"/>
        <v>0.42563791463838646</v>
      </c>
      <c r="FO216">
        <f t="shared" si="350"/>
        <v>0</v>
      </c>
      <c r="FP216">
        <f t="shared" si="351"/>
        <v>0</v>
      </c>
      <c r="FQ216">
        <f t="shared" si="352"/>
        <v>0</v>
      </c>
      <c r="FR216">
        <f t="shared" si="353"/>
        <v>0</v>
      </c>
      <c r="FS216">
        <f t="shared" si="354"/>
        <v>0.41776689324015465</v>
      </c>
      <c r="FT216">
        <f t="shared" si="355"/>
        <v>0.50697438480465773</v>
      </c>
    </row>
    <row r="217" spans="1:176">
      <c r="A217" t="s">
        <v>448</v>
      </c>
      <c r="B217" t="s">
        <v>229</v>
      </c>
      <c r="C217" t="s">
        <v>111</v>
      </c>
      <c r="D217" s="25" t="s">
        <v>357</v>
      </c>
      <c r="E217" s="25" t="s">
        <v>259</v>
      </c>
      <c r="F217">
        <v>1.1428571428571432E-2</v>
      </c>
      <c r="G217">
        <v>5.1428571428571435E-2</v>
      </c>
      <c r="H217">
        <v>0.11428571428571434</v>
      </c>
      <c r="I217">
        <v>5.3149083178315173E-3</v>
      </c>
      <c r="J217">
        <v>5.1428571428571435E-2</v>
      </c>
      <c r="K217">
        <v>5.714285714285716E-3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1.1428571428571432E-2</v>
      </c>
      <c r="S217">
        <v>0</v>
      </c>
      <c r="T217">
        <v>0</v>
      </c>
      <c r="U217">
        <v>0</v>
      </c>
      <c r="V217">
        <v>0</v>
      </c>
      <c r="W217">
        <v>0.15428571428571433</v>
      </c>
      <c r="X217">
        <v>0.33714285714285719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1.1428571428571432E-2</v>
      </c>
      <c r="AF217">
        <v>1.1428571428571432E-2</v>
      </c>
      <c r="AG217">
        <v>1.7142857142857147E-2</v>
      </c>
      <c r="AH217">
        <v>4.5714285714285721E-2</v>
      </c>
      <c r="AI217">
        <v>0</v>
      </c>
      <c r="AJ217">
        <v>6.2857142857142861E-2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2.2857142857142864E-2</v>
      </c>
      <c r="AQ217">
        <v>5.714285714285716E-3</v>
      </c>
      <c r="AR217">
        <v>7.4285714285714302E-2</v>
      </c>
      <c r="AS217">
        <v>0</v>
      </c>
      <c r="AT217">
        <v>0</v>
      </c>
      <c r="AU217">
        <v>5.714285714285716E-3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5.714285714285716E-3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 s="27">
        <f t="shared" si="267"/>
        <v>3</v>
      </c>
      <c r="CA217">
        <f t="shared" si="268"/>
        <v>12</v>
      </c>
      <c r="CB217">
        <f t="shared" si="269"/>
        <v>15</v>
      </c>
      <c r="CC217">
        <f>[1]!shannonweaver(J217:BT217)</f>
        <v>1.9233275694118022</v>
      </c>
      <c r="CD217">
        <f t="shared" si="270"/>
        <v>0.710225965762741</v>
      </c>
      <c r="CE217">
        <v>1</v>
      </c>
      <c r="CN217">
        <f t="shared" si="271"/>
        <v>16</v>
      </c>
      <c r="CO217">
        <f t="shared" si="272"/>
        <v>0.18245776546068873</v>
      </c>
      <c r="CP217">
        <f t="shared" si="273"/>
        <v>1.1428571428571432E-2</v>
      </c>
      <c r="CQ217">
        <f t="shared" si="274"/>
        <v>5.1428571428571435E-2</v>
      </c>
      <c r="CR217">
        <f t="shared" si="275"/>
        <v>0.11960062260354586</v>
      </c>
      <c r="CS217">
        <f t="shared" si="276"/>
        <v>5.1428571428571435E-2</v>
      </c>
      <c r="CT217">
        <f t="shared" si="277"/>
        <v>5.714285714285716E-3</v>
      </c>
      <c r="CU217">
        <f t="shared" si="278"/>
        <v>0</v>
      </c>
      <c r="CV217">
        <f t="shared" si="279"/>
        <v>0</v>
      </c>
      <c r="CW217">
        <f t="shared" si="280"/>
        <v>1.1428571428571432E-2</v>
      </c>
      <c r="CX217">
        <f t="shared" si="281"/>
        <v>0.15428571428571433</v>
      </c>
      <c r="CY217">
        <f t="shared" si="282"/>
        <v>0.33714285714285719</v>
      </c>
      <c r="CZ217">
        <f t="shared" si="283"/>
        <v>0</v>
      </c>
      <c r="DA217">
        <f t="shared" si="284"/>
        <v>8.5714285714285729E-2</v>
      </c>
      <c r="DB217">
        <f t="shared" si="285"/>
        <v>0</v>
      </c>
      <c r="DC217">
        <f t="shared" si="286"/>
        <v>6.2857142857142861E-2</v>
      </c>
      <c r="DD217">
        <f t="shared" si="287"/>
        <v>0</v>
      </c>
      <c r="DE217">
        <f t="shared" si="288"/>
        <v>0</v>
      </c>
      <c r="DF217">
        <f t="shared" si="289"/>
        <v>0.10285714285714288</v>
      </c>
      <c r="DG217">
        <f t="shared" si="290"/>
        <v>0</v>
      </c>
      <c r="DH217">
        <f t="shared" si="291"/>
        <v>0</v>
      </c>
      <c r="DI217">
        <f t="shared" si="292"/>
        <v>5.714285714285716E-3</v>
      </c>
      <c r="DJ217">
        <f t="shared" si="293"/>
        <v>0</v>
      </c>
      <c r="DK217">
        <f t="shared" si="294"/>
        <v>0</v>
      </c>
      <c r="DL217">
        <f t="shared" si="295"/>
        <v>0</v>
      </c>
      <c r="DM217">
        <f t="shared" si="296"/>
        <v>5.714285714285716E-3</v>
      </c>
      <c r="DN217">
        <f t="shared" si="297"/>
        <v>5.7142857142857148E-2</v>
      </c>
      <c r="DO217">
        <f t="shared" si="298"/>
        <v>0.76571428571428568</v>
      </c>
      <c r="DP217">
        <f t="shared" si="299"/>
        <v>0.82285714285714284</v>
      </c>
      <c r="DQ217">
        <f t="shared" si="300"/>
        <v>10</v>
      </c>
      <c r="DR217" s="50">
        <f t="shared" si="301"/>
        <v>1.0023698436133848</v>
      </c>
      <c r="DS217" s="50">
        <f t="shared" si="302"/>
        <v>0.44133922923866853</v>
      </c>
      <c r="DT217">
        <f t="shared" si="303"/>
        <v>0.1071091787854563</v>
      </c>
      <c r="DU217">
        <f t="shared" si="304"/>
        <v>0.22876891378784234</v>
      </c>
      <c r="DV217">
        <f t="shared" si="305"/>
        <v>0.35312666404377496</v>
      </c>
      <c r="DW217">
        <f t="shared" si="306"/>
        <v>0.22876891378784234</v>
      </c>
      <c r="DX217">
        <f t="shared" si="307"/>
        <v>7.5665073592393287E-2</v>
      </c>
      <c r="DY217">
        <f t="shared" si="308"/>
        <v>0</v>
      </c>
      <c r="DZ217">
        <f t="shared" si="309"/>
        <v>0</v>
      </c>
      <c r="EA217">
        <f t="shared" si="310"/>
        <v>0.1071091787854563</v>
      </c>
      <c r="EB217">
        <f t="shared" si="311"/>
        <v>0.40366586394199105</v>
      </c>
      <c r="EC217">
        <f t="shared" si="312"/>
        <v>0.61951460668155123</v>
      </c>
      <c r="ED217">
        <f t="shared" si="313"/>
        <v>0</v>
      </c>
      <c r="EE217">
        <f t="shared" si="314"/>
        <v>0.29712251634710229</v>
      </c>
      <c r="EF217">
        <f t="shared" si="315"/>
        <v>0</v>
      </c>
      <c r="EG217">
        <f t="shared" si="316"/>
        <v>0.25341698552113917</v>
      </c>
      <c r="EH217">
        <f t="shared" si="317"/>
        <v>0</v>
      </c>
      <c r="EI217">
        <f t="shared" si="318"/>
        <v>0</v>
      </c>
      <c r="EJ217">
        <f t="shared" si="319"/>
        <v>0.32648267276611886</v>
      </c>
      <c r="EK217">
        <f t="shared" si="320"/>
        <v>0</v>
      </c>
      <c r="EL217">
        <f t="shared" si="321"/>
        <v>0</v>
      </c>
      <c r="EM217">
        <f t="shared" si="322"/>
        <v>7.5665073592393287E-2</v>
      </c>
      <c r="EN217">
        <f t="shared" si="323"/>
        <v>0</v>
      </c>
      <c r="EO217">
        <f t="shared" si="324"/>
        <v>0</v>
      </c>
      <c r="EP217">
        <f t="shared" si="325"/>
        <v>0</v>
      </c>
      <c r="EQ217">
        <f t="shared" si="326"/>
        <v>7.5665073592393287E-2</v>
      </c>
      <c r="ER217">
        <f t="shared" si="327"/>
        <v>0.24138296166286705</v>
      </c>
      <c r="ES217">
        <f t="shared" si="328"/>
        <v>1.0655412107787479</v>
      </c>
      <c r="ET217">
        <f t="shared" si="329"/>
        <v>1.1363773423701458</v>
      </c>
      <c r="EU217" s="27">
        <f t="shared" si="330"/>
        <v>1.1428571428571432E-2</v>
      </c>
      <c r="EV217">
        <f t="shared" si="331"/>
        <v>5.1428571428571435E-2</v>
      </c>
      <c r="EW217">
        <f t="shared" si="332"/>
        <v>0.11960062260354586</v>
      </c>
      <c r="EX217">
        <f t="shared" si="333"/>
        <v>5.7142857142857148E-2</v>
      </c>
      <c r="EY217">
        <f t="shared" si="334"/>
        <v>0.33714285714285719</v>
      </c>
      <c r="EZ217">
        <f t="shared" si="335"/>
        <v>0</v>
      </c>
      <c r="FA217">
        <f t="shared" si="336"/>
        <v>9.7142857142857156E-2</v>
      </c>
      <c r="FB217">
        <f t="shared" si="337"/>
        <v>0</v>
      </c>
      <c r="FC217">
        <f t="shared" si="338"/>
        <v>0</v>
      </c>
      <c r="FD217">
        <f t="shared" si="339"/>
        <v>0</v>
      </c>
      <c r="FE217">
        <f t="shared" si="340"/>
        <v>5.714285714285716E-3</v>
      </c>
      <c r="FF217">
        <f t="shared" si="341"/>
        <v>0.15428571428571433</v>
      </c>
      <c r="FG217">
        <f t="shared" si="342"/>
        <v>0.17142857142857149</v>
      </c>
      <c r="FH217" s="27">
        <f t="shared" si="343"/>
        <v>0.1071091787854563</v>
      </c>
      <c r="FI217">
        <f t="shared" si="344"/>
        <v>0.22876891378784234</v>
      </c>
      <c r="FJ217">
        <f t="shared" si="345"/>
        <v>0.35312666404377496</v>
      </c>
      <c r="FK217">
        <f t="shared" si="346"/>
        <v>0.24138296166286705</v>
      </c>
      <c r="FL217">
        <f t="shared" si="347"/>
        <v>0.61951460668155123</v>
      </c>
      <c r="FM217">
        <f t="shared" si="348"/>
        <v>0</v>
      </c>
      <c r="FN217">
        <f t="shared" si="349"/>
        <v>0.31695795108654989</v>
      </c>
      <c r="FO217">
        <f t="shared" si="350"/>
        <v>0</v>
      </c>
      <c r="FP217">
        <f t="shared" si="351"/>
        <v>0</v>
      </c>
      <c r="FQ217">
        <f t="shared" si="352"/>
        <v>0</v>
      </c>
      <c r="FR217">
        <f t="shared" si="353"/>
        <v>7.5665073592393287E-2</v>
      </c>
      <c r="FS217">
        <f t="shared" si="354"/>
        <v>0.40366586394199105</v>
      </c>
      <c r="FT217">
        <f t="shared" si="355"/>
        <v>0.42688717454641745</v>
      </c>
    </row>
  </sheetData>
  <phoneticPr fontId="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219"/>
  <sheetViews>
    <sheetView zoomScale="85" workbookViewId="0">
      <pane xSplit="5" ySplit="1" topLeftCell="HA2" activePane="bottomRight" state="frozen"/>
      <selection pane="topRight" activeCell="F1" sqref="F1"/>
      <selection pane="bottomLeft" activeCell="A2" sqref="A2"/>
      <selection pane="bottomRight" activeCell="HP5" sqref="HP5"/>
    </sheetView>
  </sheetViews>
  <sheetFormatPr baseColWidth="10" defaultColWidth="5.140625" defaultRowHeight="13" x14ac:dyDescent="0"/>
  <cols>
    <col min="1" max="1" width="19" bestFit="1" customWidth="1"/>
    <col min="2" max="2" width="4.140625" bestFit="1" customWidth="1"/>
    <col min="3" max="3" width="5.7109375" customWidth="1"/>
    <col min="4" max="4" width="4.42578125" style="25" customWidth="1"/>
    <col min="5" max="5" width="6.5703125" bestFit="1" customWidth="1"/>
    <col min="6" max="80" width="5.140625" customWidth="1"/>
    <col min="81" max="81" width="5.85546875" customWidth="1"/>
    <col min="82" max="82" width="6.7109375" customWidth="1"/>
    <col min="83" max="121" width="5.140625" customWidth="1"/>
    <col min="122" max="122" width="6.140625" style="27" customWidth="1"/>
    <col min="123" max="123" width="5.140625" style="50" customWidth="1"/>
    <col min="124" max="150" width="5.140625" customWidth="1"/>
    <col min="151" max="151" width="5.140625" style="27" customWidth="1"/>
    <col min="152" max="162" width="5.140625" customWidth="1"/>
    <col min="163" max="163" width="4.42578125" customWidth="1"/>
    <col min="164" max="164" width="5.140625" style="27" customWidth="1"/>
    <col min="165" max="176" width="5.140625" customWidth="1"/>
    <col min="177" max="177" width="4.140625" customWidth="1"/>
    <col min="178" max="178" width="5.7109375" customWidth="1"/>
    <col min="179" max="179" width="4.42578125" style="25" customWidth="1"/>
    <col min="180" max="180" width="6.5703125" customWidth="1"/>
    <col min="181" max="183" width="5.140625" customWidth="1"/>
    <col min="184" max="184" width="32.5703125" customWidth="1"/>
    <col min="185" max="202" width="14.140625" customWidth="1"/>
    <col min="203" max="204" width="5.140625" customWidth="1"/>
    <col min="205" max="205" width="8.28515625" customWidth="1"/>
    <col min="206" max="220" width="5.140625" customWidth="1"/>
    <col min="221" max="221" width="32.5703125" customWidth="1"/>
    <col min="222" max="223" width="15" customWidth="1"/>
    <col min="224" max="225" width="14.140625" bestFit="1" customWidth="1"/>
  </cols>
  <sheetData>
    <row r="1" spans="1:226" s="1" customFormat="1" ht="104" customHeight="1" thickBot="1">
      <c r="A1" s="1" t="s">
        <v>13</v>
      </c>
      <c r="B1" s="1" t="s">
        <v>166</v>
      </c>
      <c r="C1" s="1" t="s">
        <v>15</v>
      </c>
      <c r="D1" s="26" t="s">
        <v>355</v>
      </c>
      <c r="E1" s="1" t="s">
        <v>14</v>
      </c>
      <c r="F1" s="7" t="s">
        <v>140</v>
      </c>
      <c r="G1" s="7" t="s">
        <v>141</v>
      </c>
      <c r="H1" s="8" t="s">
        <v>142</v>
      </c>
      <c r="I1" s="7" t="s">
        <v>127</v>
      </c>
      <c r="J1" s="52" t="s">
        <v>279</v>
      </c>
      <c r="K1" s="52" t="s">
        <v>278</v>
      </c>
      <c r="L1" s="52" t="s">
        <v>280</v>
      </c>
      <c r="M1" s="53" t="s">
        <v>281</v>
      </c>
      <c r="N1" s="6" t="s">
        <v>282</v>
      </c>
      <c r="O1" s="54" t="s">
        <v>213</v>
      </c>
      <c r="P1" s="17" t="s">
        <v>358</v>
      </c>
      <c r="Q1" s="13" t="s">
        <v>283</v>
      </c>
      <c r="R1" s="13" t="s">
        <v>153</v>
      </c>
      <c r="S1" s="13" t="s">
        <v>154</v>
      </c>
      <c r="T1" s="13" t="s">
        <v>76</v>
      </c>
      <c r="U1" s="13" t="s">
        <v>86</v>
      </c>
      <c r="V1" s="14" t="s">
        <v>77</v>
      </c>
      <c r="W1" s="9" t="s">
        <v>143</v>
      </c>
      <c r="X1" s="10" t="s">
        <v>144</v>
      </c>
      <c r="Y1" s="10" t="s">
        <v>145</v>
      </c>
      <c r="Z1" s="10" t="s">
        <v>146</v>
      </c>
      <c r="AA1" s="11" t="s">
        <v>147</v>
      </c>
      <c r="AB1" s="10" t="s">
        <v>83</v>
      </c>
      <c r="AC1" s="12" t="s">
        <v>236</v>
      </c>
      <c r="AD1" s="10" t="s">
        <v>237</v>
      </c>
      <c r="AE1" s="13" t="s">
        <v>238</v>
      </c>
      <c r="AF1" s="13" t="s">
        <v>239</v>
      </c>
      <c r="AG1" s="13" t="s">
        <v>240</v>
      </c>
      <c r="AH1" s="13" t="s">
        <v>85</v>
      </c>
      <c r="AI1" s="16" t="s">
        <v>220</v>
      </c>
      <c r="AJ1" s="17" t="s">
        <v>221</v>
      </c>
      <c r="AK1" s="16" t="s">
        <v>222</v>
      </c>
      <c r="AL1" s="18" t="s">
        <v>223</v>
      </c>
      <c r="AM1" s="16" t="s">
        <v>84</v>
      </c>
      <c r="AN1" s="15" t="s">
        <v>313</v>
      </c>
      <c r="AO1" s="15" t="s">
        <v>219</v>
      </c>
      <c r="AP1" s="15" t="s">
        <v>224</v>
      </c>
      <c r="AQ1" s="15" t="s">
        <v>225</v>
      </c>
      <c r="AR1" s="15" t="s">
        <v>226</v>
      </c>
      <c r="AS1" s="15" t="s">
        <v>227</v>
      </c>
      <c r="AT1" s="15" t="s">
        <v>381</v>
      </c>
      <c r="AU1" s="15" t="s">
        <v>382</v>
      </c>
      <c r="AV1" s="15" t="s">
        <v>396</v>
      </c>
      <c r="AW1" s="15" t="s">
        <v>82</v>
      </c>
      <c r="AX1" s="42" t="s">
        <v>241</v>
      </c>
      <c r="AY1" s="42" t="s">
        <v>249</v>
      </c>
      <c r="AZ1" s="42" t="s">
        <v>90</v>
      </c>
      <c r="BA1" s="42" t="s">
        <v>437</v>
      </c>
      <c r="BB1" s="40" t="s">
        <v>242</v>
      </c>
      <c r="BC1" s="40" t="s">
        <v>312</v>
      </c>
      <c r="BD1" s="40" t="s">
        <v>87</v>
      </c>
      <c r="BE1" s="40" t="s">
        <v>88</v>
      </c>
      <c r="BF1" s="40" t="s">
        <v>89</v>
      </c>
      <c r="BG1" s="40" t="s">
        <v>438</v>
      </c>
      <c r="BH1" s="40" t="s">
        <v>439</v>
      </c>
      <c r="BI1" s="40" t="s">
        <v>440</v>
      </c>
      <c r="BJ1" s="40" t="s">
        <v>376</v>
      </c>
      <c r="BK1" s="14" t="s">
        <v>383</v>
      </c>
      <c r="BL1" s="14" t="s">
        <v>395</v>
      </c>
      <c r="BM1" s="14" t="s">
        <v>324</v>
      </c>
      <c r="BN1" s="14" t="s">
        <v>257</v>
      </c>
      <c r="BO1" s="14" t="s">
        <v>260</v>
      </c>
      <c r="BP1" s="14" t="s">
        <v>261</v>
      </c>
      <c r="BQ1" s="14" t="s">
        <v>425</v>
      </c>
      <c r="BR1" s="14" t="s">
        <v>426</v>
      </c>
      <c r="BS1" s="14" t="s">
        <v>427</v>
      </c>
      <c r="BT1" s="10" t="s">
        <v>377</v>
      </c>
      <c r="BU1" s="19" t="s">
        <v>129</v>
      </c>
      <c r="BV1" s="20" t="s">
        <v>378</v>
      </c>
      <c r="BW1" s="6" t="s">
        <v>359</v>
      </c>
      <c r="BX1" s="6" t="s">
        <v>360</v>
      </c>
      <c r="BY1" s="21" t="s">
        <v>152</v>
      </c>
      <c r="BZ1" s="39" t="s">
        <v>274</v>
      </c>
      <c r="CA1" s="39" t="s">
        <v>275</v>
      </c>
      <c r="CB1" s="39" t="s">
        <v>293</v>
      </c>
      <c r="CC1" s="39" t="s">
        <v>105</v>
      </c>
      <c r="CD1" s="39" t="s">
        <v>384</v>
      </c>
      <c r="CE1" s="24" t="s">
        <v>61</v>
      </c>
      <c r="CF1" s="24" t="s">
        <v>62</v>
      </c>
      <c r="CG1" s="24" t="s">
        <v>63</v>
      </c>
      <c r="CH1" s="24" t="s">
        <v>64</v>
      </c>
      <c r="CI1" s="24" t="s">
        <v>65</v>
      </c>
      <c r="CJ1" s="24" t="s">
        <v>352</v>
      </c>
      <c r="CK1" s="1" t="s">
        <v>239</v>
      </c>
      <c r="CL1" s="1" t="s">
        <v>141</v>
      </c>
      <c r="CN1" s="1" t="s">
        <v>276</v>
      </c>
      <c r="CO1" s="1" t="s">
        <v>277</v>
      </c>
      <c r="CP1" s="1" t="s">
        <v>140</v>
      </c>
      <c r="CQ1" s="1" t="s">
        <v>141</v>
      </c>
      <c r="CR1" s="1" t="s">
        <v>142</v>
      </c>
      <c r="CS1" s="1" t="s">
        <v>279</v>
      </c>
      <c r="CT1" s="1" t="s">
        <v>278</v>
      </c>
      <c r="CU1" s="1" t="s">
        <v>294</v>
      </c>
      <c r="CV1" s="1" t="s">
        <v>213</v>
      </c>
      <c r="CW1" s="1" t="s">
        <v>86</v>
      </c>
      <c r="CX1" s="1" t="s">
        <v>143</v>
      </c>
      <c r="CY1" s="1" t="s">
        <v>295</v>
      </c>
      <c r="CZ1" s="1" t="s">
        <v>362</v>
      </c>
      <c r="DA1" s="1" t="s">
        <v>363</v>
      </c>
      <c r="DB1" s="1" t="s">
        <v>364</v>
      </c>
      <c r="DC1" s="1" t="s">
        <v>66</v>
      </c>
      <c r="DD1" s="1" t="s">
        <v>365</v>
      </c>
      <c r="DE1" s="1" t="s">
        <v>176</v>
      </c>
      <c r="DF1" s="1" t="s">
        <v>224</v>
      </c>
      <c r="DG1" s="1" t="s">
        <v>177</v>
      </c>
      <c r="DH1" s="1" t="s">
        <v>178</v>
      </c>
      <c r="DI1" s="1" t="s">
        <v>179</v>
      </c>
      <c r="DJ1" s="1" t="s">
        <v>180</v>
      </c>
      <c r="DK1" s="1" t="s">
        <v>181</v>
      </c>
      <c r="DL1" s="1" t="s">
        <v>182</v>
      </c>
      <c r="DM1" s="1" t="s">
        <v>183</v>
      </c>
      <c r="DN1" s="1" t="s">
        <v>185</v>
      </c>
      <c r="DO1" s="1" t="s">
        <v>118</v>
      </c>
      <c r="DP1" s="1" t="s">
        <v>119</v>
      </c>
      <c r="DQ1" s="1" t="s">
        <v>184</v>
      </c>
      <c r="DR1" s="55" t="s">
        <v>384</v>
      </c>
      <c r="DS1" s="67" t="s">
        <v>277</v>
      </c>
      <c r="DT1" s="41" t="s">
        <v>140</v>
      </c>
      <c r="DU1" s="41" t="s">
        <v>141</v>
      </c>
      <c r="DV1" s="41" t="s">
        <v>142</v>
      </c>
      <c r="DW1" s="41" t="s">
        <v>279</v>
      </c>
      <c r="DX1" s="41" t="s">
        <v>278</v>
      </c>
      <c r="DY1" s="41" t="s">
        <v>294</v>
      </c>
      <c r="DZ1" s="41" t="s">
        <v>213</v>
      </c>
      <c r="EA1" s="41" t="s">
        <v>86</v>
      </c>
      <c r="EB1" s="41" t="s">
        <v>143</v>
      </c>
      <c r="EC1" s="41" t="s">
        <v>295</v>
      </c>
      <c r="ED1" s="41" t="s">
        <v>362</v>
      </c>
      <c r="EE1" s="41" t="s">
        <v>363</v>
      </c>
      <c r="EF1" s="41" t="s">
        <v>364</v>
      </c>
      <c r="EG1" s="41" t="s">
        <v>66</v>
      </c>
      <c r="EH1" s="41" t="s">
        <v>365</v>
      </c>
      <c r="EI1" s="41" t="s">
        <v>176</v>
      </c>
      <c r="EJ1" s="41" t="s">
        <v>224</v>
      </c>
      <c r="EK1" s="41" t="s">
        <v>177</v>
      </c>
      <c r="EL1" s="41" t="s">
        <v>178</v>
      </c>
      <c r="EM1" s="41" t="s">
        <v>179</v>
      </c>
      <c r="EN1" s="41" t="s">
        <v>180</v>
      </c>
      <c r="EO1" s="41" t="s">
        <v>181</v>
      </c>
      <c r="EP1" s="41" t="s">
        <v>182</v>
      </c>
      <c r="EQ1" s="41" t="s">
        <v>183</v>
      </c>
      <c r="ER1" s="41" t="s">
        <v>185</v>
      </c>
      <c r="ES1" s="41" t="s">
        <v>118</v>
      </c>
      <c r="ET1" s="41" t="s">
        <v>119</v>
      </c>
      <c r="EU1" s="56" t="s">
        <v>4</v>
      </c>
      <c r="EV1" s="1" t="s">
        <v>379</v>
      </c>
      <c r="EW1" s="1" t="s">
        <v>38</v>
      </c>
      <c r="EX1" s="1" t="s">
        <v>186</v>
      </c>
      <c r="EY1" s="1" t="s">
        <v>340</v>
      </c>
      <c r="EZ1" s="1" t="s">
        <v>39</v>
      </c>
      <c r="FA1" s="1" t="s">
        <v>40</v>
      </c>
      <c r="FB1" s="1" t="s">
        <v>41</v>
      </c>
      <c r="FC1" s="1" t="s">
        <v>42</v>
      </c>
      <c r="FD1" s="1" t="s">
        <v>390</v>
      </c>
      <c r="FE1" s="1" t="s">
        <v>43</v>
      </c>
      <c r="FF1" s="1" t="s">
        <v>291</v>
      </c>
      <c r="FG1" s="1" t="s">
        <v>296</v>
      </c>
      <c r="FH1" s="55" t="s">
        <v>4</v>
      </c>
      <c r="FI1" s="41" t="s">
        <v>379</v>
      </c>
      <c r="FJ1" s="41" t="s">
        <v>38</v>
      </c>
      <c r="FK1" s="41" t="s">
        <v>186</v>
      </c>
      <c r="FL1" s="41" t="s">
        <v>340</v>
      </c>
      <c r="FM1" s="41" t="s">
        <v>39</v>
      </c>
      <c r="FN1" s="41" t="s">
        <v>40</v>
      </c>
      <c r="FO1" s="41" t="s">
        <v>41</v>
      </c>
      <c r="FP1" s="41" t="s">
        <v>42</v>
      </c>
      <c r="FQ1" s="41" t="s">
        <v>390</v>
      </c>
      <c r="FR1" s="41" t="s">
        <v>43</v>
      </c>
      <c r="FS1" s="41" t="s">
        <v>291</v>
      </c>
      <c r="FT1" s="41" t="s">
        <v>296</v>
      </c>
      <c r="FU1" s="1" t="s">
        <v>166</v>
      </c>
      <c r="FV1" s="1" t="s">
        <v>15</v>
      </c>
      <c r="FW1" s="26" t="s">
        <v>355</v>
      </c>
      <c r="FX1" s="1" t="s">
        <v>14</v>
      </c>
      <c r="GV1" s="1" t="s">
        <v>268</v>
      </c>
      <c r="GW1" s="57" t="s">
        <v>266</v>
      </c>
      <c r="GX1" s="57" t="s">
        <v>4</v>
      </c>
      <c r="GY1" s="57" t="s">
        <v>379</v>
      </c>
      <c r="GZ1" s="57" t="s">
        <v>38</v>
      </c>
      <c r="HA1" s="57" t="s">
        <v>186</v>
      </c>
      <c r="HB1" s="57" t="s">
        <v>340</v>
      </c>
      <c r="HC1" s="57" t="s">
        <v>39</v>
      </c>
      <c r="HD1" s="57" t="s">
        <v>40</v>
      </c>
      <c r="HE1" s="57" t="s">
        <v>41</v>
      </c>
      <c r="HF1" s="57" t="s">
        <v>42</v>
      </c>
      <c r="HG1" s="57" t="s">
        <v>390</v>
      </c>
      <c r="HH1" s="57" t="s">
        <v>43</v>
      </c>
      <c r="HI1" s="57" t="s">
        <v>291</v>
      </c>
      <c r="HJ1" s="57" t="s">
        <v>296</v>
      </c>
    </row>
    <row r="2" spans="1:226">
      <c r="A2" t="s">
        <v>128</v>
      </c>
      <c r="B2" t="s">
        <v>16</v>
      </c>
      <c r="C2" t="s">
        <v>385</v>
      </c>
      <c r="D2" s="25" t="s">
        <v>356</v>
      </c>
      <c r="E2" t="s">
        <v>258</v>
      </c>
      <c r="F2">
        <v>0</v>
      </c>
      <c r="G2">
        <v>5.752887339289605E-2</v>
      </c>
      <c r="H2">
        <v>3.9224231858792764E-2</v>
      </c>
      <c r="I2">
        <v>0</v>
      </c>
      <c r="J2">
        <v>0.1176726955763783</v>
      </c>
      <c r="K2">
        <v>1.3074743952930923E-2</v>
      </c>
      <c r="L2">
        <v>0</v>
      </c>
      <c r="M2">
        <v>0</v>
      </c>
      <c r="N2">
        <v>0</v>
      </c>
      <c r="O2">
        <v>4.3582479843103077E-3</v>
      </c>
      <c r="P2">
        <v>0</v>
      </c>
      <c r="Q2">
        <v>4.8158640226628892E-2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1.7432991937241231E-2</v>
      </c>
      <c r="AE2">
        <v>0</v>
      </c>
      <c r="AF2">
        <v>0</v>
      </c>
      <c r="AG2">
        <v>0</v>
      </c>
      <c r="AH2">
        <v>0</v>
      </c>
      <c r="AI2">
        <v>0</v>
      </c>
      <c r="AJ2">
        <v>5.6657223796033995E-2</v>
      </c>
      <c r="AK2">
        <v>0</v>
      </c>
      <c r="AL2">
        <v>0</v>
      </c>
      <c r="AM2">
        <v>0</v>
      </c>
      <c r="AN2">
        <v>0</v>
      </c>
      <c r="AO2">
        <v>0</v>
      </c>
      <c r="AP2">
        <v>2.2009152320767052E-2</v>
      </c>
      <c r="AQ2">
        <v>4.3582479843103073E-4</v>
      </c>
      <c r="AR2">
        <v>4.3582479843103077E-3</v>
      </c>
      <c r="AS2">
        <v>0</v>
      </c>
      <c r="AT2">
        <v>0</v>
      </c>
      <c r="AU2">
        <v>1.3074743952930923E-2</v>
      </c>
      <c r="AV2">
        <v>0</v>
      </c>
      <c r="AW2">
        <v>0</v>
      </c>
      <c r="AX2">
        <v>5.6875136195249504E-2</v>
      </c>
      <c r="AY2">
        <v>9.588145565482678E-2</v>
      </c>
      <c r="AZ2">
        <v>0</v>
      </c>
      <c r="BA2">
        <v>0</v>
      </c>
      <c r="BB2">
        <v>0.26149487905861835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8.7164959686206155E-3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8.7164959686206155E-3</v>
      </c>
      <c r="BU2">
        <v>0</v>
      </c>
      <c r="BV2">
        <v>0</v>
      </c>
      <c r="BW2">
        <v>0</v>
      </c>
      <c r="BX2">
        <v>0.1743299193724123</v>
      </c>
      <c r="BY2">
        <v>0</v>
      </c>
      <c r="BZ2" s="27">
        <f>COUNTIF(J2:V2, "&gt;0")</f>
        <v>4</v>
      </c>
      <c r="CA2">
        <f>COUNTIF(W2:BU2, "&gt;0")</f>
        <v>11</v>
      </c>
      <c r="CB2">
        <f>SUM(BZ2:CA2)</f>
        <v>15</v>
      </c>
      <c r="CC2">
        <f>[1]!shannonweaver(J2:BT2)</f>
        <v>2.016815988221873</v>
      </c>
      <c r="CD2">
        <f>CC2/(LN(CB2))</f>
        <v>0.74474837556593443</v>
      </c>
      <c r="CE2">
        <v>1</v>
      </c>
      <c r="CN2">
        <f>SUM(CE2:CK2,CB2)</f>
        <v>16</v>
      </c>
      <c r="CO2">
        <f>SUM(F2:I2)</f>
        <v>9.6753105251688815E-2</v>
      </c>
      <c r="CP2">
        <f>F2</f>
        <v>0</v>
      </c>
      <c r="CQ2">
        <f>G2</f>
        <v>5.752887339289605E-2</v>
      </c>
      <c r="CR2">
        <f>H2+I2</f>
        <v>3.9224231858792764E-2</v>
      </c>
      <c r="CS2">
        <f>J2</f>
        <v>0.1176726955763783</v>
      </c>
      <c r="CT2">
        <f>K2+L2</f>
        <v>1.3074743952930923E-2</v>
      </c>
      <c r="CU2">
        <f>M2+N2</f>
        <v>0</v>
      </c>
      <c r="CV2">
        <f>O2</f>
        <v>4.3582479843103077E-3</v>
      </c>
      <c r="CW2">
        <f>SUM(Q2:U2)</f>
        <v>4.8158640226628892E-2</v>
      </c>
      <c r="CX2">
        <f>W2</f>
        <v>0</v>
      </c>
      <c r="CY2">
        <f>SUM(X2:AB2,AD2)</f>
        <v>1.7432991937241231E-2</v>
      </c>
      <c r="CZ2">
        <f>AC2</f>
        <v>0</v>
      </c>
      <c r="DA2">
        <f>SUM(AE2:AH2)</f>
        <v>0</v>
      </c>
      <c r="DB2">
        <f>AI2</f>
        <v>0</v>
      </c>
      <c r="DC2">
        <f>AJ2</f>
        <v>5.6657223796033995E-2</v>
      </c>
      <c r="DD2">
        <f>AM2</f>
        <v>0</v>
      </c>
      <c r="DE2">
        <f>SUM(AK2,AL2,P2)</f>
        <v>0</v>
      </c>
      <c r="DF2">
        <f>SUM(AN2:AR3)</f>
        <v>3.6504898642193813E-2</v>
      </c>
      <c r="DG2">
        <f>AS3</f>
        <v>0</v>
      </c>
      <c r="DH2">
        <f>AT3</f>
        <v>0</v>
      </c>
      <c r="DI2">
        <f>AU2</f>
        <v>1.3074743952930923E-2</v>
      </c>
      <c r="DJ2">
        <f>SUM(AV2:AW2)</f>
        <v>0</v>
      </c>
      <c r="DK2">
        <f>SUM(AX2:BA2)</f>
        <v>0.15275659185007628</v>
      </c>
      <c r="DL2">
        <f>SUM(BB2:BJ2)</f>
        <v>0.27021137502723896</v>
      </c>
      <c r="DM2">
        <f>SUM(BK2:BS2,V2)</f>
        <v>0</v>
      </c>
      <c r="DN2">
        <f>SUM(CS2:CU2)</f>
        <v>0.13074743952930923</v>
      </c>
      <c r="DO2">
        <f>SUM(O2:BU2)</f>
        <v>0.5981695358465895</v>
      </c>
      <c r="DP2">
        <f>SUM(J2:BU2)</f>
        <v>0.72891697537589861</v>
      </c>
      <c r="DQ2">
        <f>COUNTIF(CS2:DM2, "&gt;0")</f>
        <v>10</v>
      </c>
      <c r="DR2" s="50">
        <f>ASIN(CD2^0.5)</f>
        <v>1.0411544346560386</v>
      </c>
      <c r="DS2" s="50">
        <f t="shared" ref="DS2:DS33" si="0">ASIN(CO2^0.5)</f>
        <v>0.31629933448630487</v>
      </c>
      <c r="DT2">
        <f t="shared" ref="DT2:DT33" si="1">ASIN(CP2^0.5)</f>
        <v>0</v>
      </c>
      <c r="DU2">
        <f t="shared" ref="DU2:ES12" si="2">ASIN(CQ2^0.5)</f>
        <v>0.24221316506137525</v>
      </c>
      <c r="DV2">
        <f t="shared" si="2"/>
        <v>0.19936921902693355</v>
      </c>
      <c r="DW2">
        <f t="shared" si="2"/>
        <v>0.35014556106780348</v>
      </c>
      <c r="DX2">
        <f t="shared" si="2"/>
        <v>0.11459549578457659</v>
      </c>
      <c r="DY2">
        <f t="shared" si="2"/>
        <v>0</v>
      </c>
      <c r="DZ2">
        <f t="shared" si="2"/>
        <v>6.6065075374955276E-2</v>
      </c>
      <c r="EA2">
        <f t="shared" si="2"/>
        <v>0.22125148151366097</v>
      </c>
      <c r="EB2">
        <f t="shared" si="2"/>
        <v>0</v>
      </c>
      <c r="EC2">
        <f t="shared" si="2"/>
        <v>0.13242072182874196</v>
      </c>
      <c r="ED2">
        <f t="shared" si="2"/>
        <v>0</v>
      </c>
      <c r="EE2">
        <f t="shared" si="2"/>
        <v>0</v>
      </c>
      <c r="EF2">
        <f t="shared" si="2"/>
        <v>0</v>
      </c>
      <c r="EG2">
        <f t="shared" si="2"/>
        <v>0.24033476129764736</v>
      </c>
      <c r="EH2">
        <f t="shared" si="2"/>
        <v>0</v>
      </c>
      <c r="EI2">
        <f t="shared" si="2"/>
        <v>0</v>
      </c>
      <c r="EJ2">
        <f t="shared" si="2"/>
        <v>0.19224452621380089</v>
      </c>
      <c r="EK2">
        <f t="shared" si="2"/>
        <v>0</v>
      </c>
      <c r="EL2">
        <f t="shared" si="2"/>
        <v>0</v>
      </c>
      <c r="EM2">
        <f t="shared" si="2"/>
        <v>0.11459549578457659</v>
      </c>
      <c r="EN2">
        <f t="shared" si="2"/>
        <v>0</v>
      </c>
      <c r="EO2">
        <f t="shared" si="2"/>
        <v>0.40154495840466031</v>
      </c>
      <c r="EP2">
        <f t="shared" si="2"/>
        <v>0.54663859147287264</v>
      </c>
      <c r="EQ2">
        <f t="shared" si="2"/>
        <v>0</v>
      </c>
      <c r="ER2">
        <f t="shared" si="2"/>
        <v>0.36997288747368789</v>
      </c>
      <c r="ES2">
        <f t="shared" si="2"/>
        <v>0.88420962169234352</v>
      </c>
      <c r="ET2">
        <f>ASIN(DP2^0.5)</f>
        <v>1.0231767975294901</v>
      </c>
      <c r="EU2" s="27">
        <f>CP2</f>
        <v>0</v>
      </c>
      <c r="EV2">
        <f>CQ2</f>
        <v>5.752887339289605E-2</v>
      </c>
      <c r="EW2">
        <f>CR2</f>
        <v>3.9224231858792764E-2</v>
      </c>
      <c r="EX2">
        <f>DN2</f>
        <v>0.13074743952930923</v>
      </c>
      <c r="EY2">
        <f>CY2+CZ2+BT2</f>
        <v>2.6149487905861846E-2</v>
      </c>
      <c r="EZ2">
        <f>CV2</f>
        <v>4.3582479843103077E-3</v>
      </c>
      <c r="FA2">
        <f>SUM(CW2,DA2)</f>
        <v>4.8158640226628892E-2</v>
      </c>
      <c r="FB2">
        <f>DK2</f>
        <v>0.15275659185007628</v>
      </c>
      <c r="FC2">
        <f>DL2</f>
        <v>0.27021137502723896</v>
      </c>
      <c r="FD2">
        <f t="shared" ref="FD2:FD65" si="3">SUM(FB2:FC2)</f>
        <v>0.42296796687731525</v>
      </c>
      <c r="FE2">
        <f>DM2</f>
        <v>0</v>
      </c>
      <c r="FF2">
        <f>SUM(W2,AI2,AM2,AN2,AO2)</f>
        <v>0</v>
      </c>
      <c r="FG2">
        <f>SUM(AJ2,AK2,AL2,AP2:AW2)</f>
        <v>9.653519285247332E-2</v>
      </c>
      <c r="FH2" s="27">
        <f t="shared" ref="FH2:FT2" si="4">ASIN(EU2^0.5)</f>
        <v>0</v>
      </c>
      <c r="FI2">
        <f t="shared" si="4"/>
        <v>0.24221316506137525</v>
      </c>
      <c r="FJ2">
        <f t="shared" si="4"/>
        <v>0.19936921902693355</v>
      </c>
      <c r="FK2">
        <f t="shared" si="4"/>
        <v>0.36997288747368789</v>
      </c>
      <c r="FL2">
        <f t="shared" si="4"/>
        <v>0.1624212211841157</v>
      </c>
      <c r="FM2">
        <f t="shared" si="4"/>
        <v>6.6065075374955276E-2</v>
      </c>
      <c r="FN2">
        <f t="shared" si="4"/>
        <v>0.22125148151366097</v>
      </c>
      <c r="FO2">
        <f t="shared" si="4"/>
        <v>0.40154495840466031</v>
      </c>
      <c r="FP2">
        <f t="shared" si="4"/>
        <v>0.54663859147287264</v>
      </c>
      <c r="FQ2">
        <f t="shared" si="4"/>
        <v>0.70805809328894442</v>
      </c>
      <c r="FR2">
        <f t="shared" si="4"/>
        <v>0</v>
      </c>
      <c r="FS2">
        <f t="shared" si="4"/>
        <v>0</v>
      </c>
      <c r="FT2">
        <f t="shared" si="4"/>
        <v>0.31593058213571457</v>
      </c>
      <c r="FU2" t="s">
        <v>16</v>
      </c>
      <c r="FV2" t="s">
        <v>385</v>
      </c>
      <c r="FW2" s="25" t="s">
        <v>356</v>
      </c>
      <c r="FX2" t="s">
        <v>258</v>
      </c>
      <c r="GV2" t="s">
        <v>26</v>
      </c>
      <c r="GW2">
        <v>4</v>
      </c>
      <c r="GX2">
        <v>-5.7019877537647862E-3</v>
      </c>
      <c r="GY2">
        <v>-1.659992820270639E-2</v>
      </c>
      <c r="GZ2">
        <v>-1.2603145047831887E-2</v>
      </c>
      <c r="HA2">
        <v>-1.3666159562584396E-2</v>
      </c>
      <c r="HB2">
        <v>-2.6031059929540024E-2</v>
      </c>
      <c r="HC2">
        <v>0.12194111896523965</v>
      </c>
      <c r="HD2">
        <v>-1.886865665925188E-2</v>
      </c>
      <c r="HE2">
        <v>0.17697520076130421</v>
      </c>
      <c r="HF2">
        <v>-3.0974848472908212E-2</v>
      </c>
      <c r="HG2">
        <v>0.14600035228839597</v>
      </c>
      <c r="HH2">
        <v>-2.3231809248660605E-2</v>
      </c>
      <c r="HI2">
        <v>-8.5422440748273806E-2</v>
      </c>
      <c r="HJ2">
        <v>-1.6324033145476306E-2</v>
      </c>
    </row>
    <row r="3" spans="1:226">
      <c r="A3" t="s">
        <v>309</v>
      </c>
      <c r="B3" t="s">
        <v>16</v>
      </c>
      <c r="C3" t="s">
        <v>385</v>
      </c>
      <c r="D3" s="25" t="s">
        <v>356</v>
      </c>
      <c r="E3" t="s">
        <v>258</v>
      </c>
      <c r="F3">
        <v>0</v>
      </c>
      <c r="G3">
        <v>0.11181178753334951</v>
      </c>
      <c r="H3">
        <v>1.4552510308028139E-2</v>
      </c>
      <c r="I3">
        <v>0</v>
      </c>
      <c r="J3">
        <v>0.12612175600291053</v>
      </c>
      <c r="K3">
        <v>0</v>
      </c>
      <c r="L3">
        <v>0</v>
      </c>
      <c r="M3">
        <v>0.10186757215619693</v>
      </c>
      <c r="N3">
        <v>0</v>
      </c>
      <c r="O3">
        <v>9.7016735386854253E-3</v>
      </c>
      <c r="P3">
        <v>0</v>
      </c>
      <c r="Q3">
        <v>9.7016735386854253E-3</v>
      </c>
      <c r="R3">
        <v>2.425418384671356E-4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4.8508367693427127E-3</v>
      </c>
      <c r="AB3">
        <v>1.9403347077370851E-2</v>
      </c>
      <c r="AC3">
        <v>0</v>
      </c>
      <c r="AD3">
        <v>0</v>
      </c>
      <c r="AE3">
        <v>9.7016735386854253E-3</v>
      </c>
      <c r="AF3">
        <v>0</v>
      </c>
      <c r="AG3">
        <v>0</v>
      </c>
      <c r="AH3">
        <v>0</v>
      </c>
      <c r="AI3">
        <v>0</v>
      </c>
      <c r="AJ3">
        <v>4.3657530924084406E-2</v>
      </c>
      <c r="AK3">
        <v>0</v>
      </c>
      <c r="AL3">
        <v>0</v>
      </c>
      <c r="AM3">
        <v>0</v>
      </c>
      <c r="AN3">
        <v>0</v>
      </c>
      <c r="AO3">
        <v>0</v>
      </c>
      <c r="AP3">
        <v>9.7016735386854253E-3</v>
      </c>
      <c r="AQ3">
        <v>0</v>
      </c>
      <c r="AR3">
        <v>0</v>
      </c>
      <c r="AS3">
        <v>0</v>
      </c>
      <c r="AT3">
        <v>0</v>
      </c>
      <c r="AU3">
        <v>5.3601746301236965E-2</v>
      </c>
      <c r="AV3">
        <v>0</v>
      </c>
      <c r="AW3">
        <v>0</v>
      </c>
      <c r="AX3">
        <v>0.14067426631093866</v>
      </c>
      <c r="AY3">
        <v>2.4254183846713559E-2</v>
      </c>
      <c r="AZ3">
        <v>0</v>
      </c>
      <c r="BA3">
        <v>0</v>
      </c>
      <c r="BB3">
        <v>9.2165898617511552E-2</v>
      </c>
      <c r="BC3">
        <v>9.7016735386854253E-3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4.8508367693427127E-3</v>
      </c>
      <c r="BV3">
        <v>0</v>
      </c>
      <c r="BW3">
        <v>9.7016735386854253E-3</v>
      </c>
      <c r="BX3">
        <v>0.20373514431239387</v>
      </c>
      <c r="BY3">
        <v>0</v>
      </c>
      <c r="BZ3" s="27">
        <f t="shared" ref="BZ3:BZ66" si="5">COUNTIF(J3:V3, "&gt;0")</f>
        <v>5</v>
      </c>
      <c r="CA3">
        <f t="shared" ref="CA3:CA66" si="6">COUNTIF(W3:BU3, "&gt;0")</f>
        <v>11</v>
      </c>
      <c r="CB3">
        <f t="shared" ref="CB3:CB66" si="7">SUM(BZ3:CA3)</f>
        <v>16</v>
      </c>
      <c r="CC3">
        <f>[1]!shannonweaver(J3:BT3)</f>
        <v>2.1751689793990323</v>
      </c>
      <c r="CD3">
        <f t="shared" ref="CD3:CD66" si="8">CC3/(LN(CB3))</f>
        <v>0.78452637491862298</v>
      </c>
      <c r="CE3">
        <v>1</v>
      </c>
      <c r="CN3">
        <f t="shared" ref="CN3:CN66" si="9">SUM(CE3:CK3,CB3)</f>
        <v>17</v>
      </c>
      <c r="CO3">
        <f t="shared" ref="CO3:CO66" si="10">SUM(F3:I3)</f>
        <v>0.12636429784137765</v>
      </c>
      <c r="CP3">
        <f t="shared" ref="CP3:CQ66" si="11">F3</f>
        <v>0</v>
      </c>
      <c r="CQ3">
        <f t="shared" si="11"/>
        <v>0.11181178753334951</v>
      </c>
      <c r="CR3">
        <f t="shared" ref="CR3:CR66" si="12">H3+I3</f>
        <v>1.4552510308028139E-2</v>
      </c>
      <c r="CS3">
        <f t="shared" ref="CS3:CS66" si="13">J3</f>
        <v>0.12612175600291053</v>
      </c>
      <c r="CT3">
        <f t="shared" ref="CT3:CT66" si="14">K3+L3</f>
        <v>0</v>
      </c>
      <c r="CU3">
        <f t="shared" ref="CU3:CU66" si="15">M3+N3</f>
        <v>0.10186757215619693</v>
      </c>
      <c r="CV3">
        <f t="shared" ref="CV3:CV66" si="16">O3</f>
        <v>9.7016735386854253E-3</v>
      </c>
      <c r="CW3">
        <f t="shared" ref="CW3:CW66" si="17">SUM(Q3:U3)</f>
        <v>9.9442153771525602E-3</v>
      </c>
      <c r="CX3">
        <f t="shared" ref="CX3:CX66" si="18">W3</f>
        <v>0</v>
      </c>
      <c r="CY3">
        <f t="shared" ref="CY3:CY66" si="19">SUM(X3:AB3,AD3)</f>
        <v>2.4254183846713562E-2</v>
      </c>
      <c r="CZ3">
        <f t="shared" ref="CZ3:CZ66" si="20">AC3</f>
        <v>0</v>
      </c>
      <c r="DA3">
        <f t="shared" ref="DA3:DA66" si="21">SUM(AE3:AH3)</f>
        <v>9.7016735386854253E-3</v>
      </c>
      <c r="DB3">
        <f t="shared" ref="DB3:DC66" si="22">AI3</f>
        <v>0</v>
      </c>
      <c r="DC3">
        <f t="shared" si="22"/>
        <v>4.3657530924084406E-2</v>
      </c>
      <c r="DD3">
        <f t="shared" ref="DD3:DD66" si="23">AM3</f>
        <v>0</v>
      </c>
      <c r="DE3">
        <f t="shared" ref="DE3:DE66" si="24">SUM(AK3,AL3,P3)</f>
        <v>0</v>
      </c>
      <c r="DF3">
        <f t="shared" ref="DF3:DF66" si="25">SUM(AN3:AR4)</f>
        <v>2.4274057676286955E-2</v>
      </c>
      <c r="DG3">
        <f t="shared" ref="DG3:DH66" si="26">AS4</f>
        <v>0</v>
      </c>
      <c r="DH3">
        <f t="shared" si="26"/>
        <v>0</v>
      </c>
      <c r="DI3">
        <f t="shared" ref="DI3:DI66" si="27">AU3</f>
        <v>5.3601746301236965E-2</v>
      </c>
      <c r="DJ3">
        <f t="shared" ref="DJ3:DJ66" si="28">SUM(AV3:AW3)</f>
        <v>0</v>
      </c>
      <c r="DK3">
        <f t="shared" ref="DK3:DK66" si="29">SUM(AX3:BA3)</f>
        <v>0.16492845015765223</v>
      </c>
      <c r="DL3">
        <f t="shared" ref="DL3:DL66" si="30">SUM(BB3:BJ3)</f>
        <v>0.10186757215619698</v>
      </c>
      <c r="DM3">
        <f t="shared" ref="DM3:DM66" si="31">SUM(BK3:BS3,V3)</f>
        <v>0</v>
      </c>
      <c r="DN3">
        <f t="shared" ref="DN3:DN66" si="32">SUM(CS3:CU3)</f>
        <v>0.22798932815910747</v>
      </c>
      <c r="DO3">
        <f t="shared" ref="DO3:DO66" si="33">SUM(O3:BU3)</f>
        <v>0.43220955614843576</v>
      </c>
      <c r="DP3">
        <f t="shared" ref="DP3:DP66" si="34">SUM(J3:BU3)</f>
        <v>0.66019888430754325</v>
      </c>
      <c r="DQ3">
        <f t="shared" ref="DQ3:DQ66" si="35">COUNTIF(CS3:DM3, "&gt;0")</f>
        <v>11</v>
      </c>
      <c r="DR3" s="50">
        <f t="shared" ref="DR3:DR66" si="36">ASIN(CD3^0.5)</f>
        <v>1.0880748858100946</v>
      </c>
      <c r="DS3" s="50">
        <f t="shared" si="0"/>
        <v>0.36342495252995743</v>
      </c>
      <c r="DT3">
        <f t="shared" si="1"/>
        <v>0</v>
      </c>
      <c r="DU3">
        <f t="shared" si="2"/>
        <v>0.34095014618548419</v>
      </c>
      <c r="DV3">
        <f t="shared" si="2"/>
        <v>0.12092830614301926</v>
      </c>
      <c r="DW3">
        <f t="shared" si="2"/>
        <v>0.36305981397795395</v>
      </c>
      <c r="DX3">
        <f t="shared" si="2"/>
        <v>0</v>
      </c>
      <c r="DY3">
        <f t="shared" si="2"/>
        <v>0.32485038264180155</v>
      </c>
      <c r="DZ3">
        <f t="shared" si="2"/>
        <v>9.865703751704763E-2</v>
      </c>
      <c r="EA3">
        <f t="shared" si="2"/>
        <v>9.9886704796000148E-2</v>
      </c>
      <c r="EB3">
        <f t="shared" si="2"/>
        <v>0</v>
      </c>
      <c r="EC3">
        <f t="shared" si="2"/>
        <v>0.15637406781215152</v>
      </c>
      <c r="ED3">
        <f t="shared" si="2"/>
        <v>0</v>
      </c>
      <c r="EE3">
        <f t="shared" si="2"/>
        <v>9.865703751704763E-2</v>
      </c>
      <c r="EF3">
        <f t="shared" si="2"/>
        <v>0</v>
      </c>
      <c r="EG3">
        <f t="shared" si="2"/>
        <v>0.21049484329267126</v>
      </c>
      <c r="EH3">
        <f t="shared" si="2"/>
        <v>0</v>
      </c>
      <c r="EI3">
        <f t="shared" si="2"/>
        <v>0</v>
      </c>
      <c r="EJ3">
        <f t="shared" si="2"/>
        <v>0.15643864857305909</v>
      </c>
      <c r="EK3">
        <f t="shared" si="2"/>
        <v>0</v>
      </c>
      <c r="EL3">
        <f t="shared" si="2"/>
        <v>0</v>
      </c>
      <c r="EM3">
        <f t="shared" si="2"/>
        <v>0.2336403683876408</v>
      </c>
      <c r="EN3">
        <f t="shared" si="2"/>
        <v>0</v>
      </c>
      <c r="EO3">
        <f t="shared" si="2"/>
        <v>0.41819737983037553</v>
      </c>
      <c r="EP3">
        <f t="shared" si="2"/>
        <v>0.32485038264180166</v>
      </c>
      <c r="EQ3">
        <f t="shared" si="2"/>
        <v>0</v>
      </c>
      <c r="ER3">
        <f t="shared" si="2"/>
        <v>0.49778700506188117</v>
      </c>
      <c r="ES3">
        <f t="shared" si="2"/>
        <v>0.71739829318341997</v>
      </c>
      <c r="ET3">
        <f t="shared" ref="ET3:ET66" si="37">ASIN(DP3^0.5)</f>
        <v>0.94847284448843572</v>
      </c>
      <c r="EU3" s="27">
        <f t="shared" ref="EU3:EU66" si="38">CP3</f>
        <v>0</v>
      </c>
      <c r="EV3">
        <f t="shared" ref="EV3:EV66" si="39">CQ3</f>
        <v>0.11181178753334951</v>
      </c>
      <c r="EW3">
        <f t="shared" ref="EW3:EW66" si="40">CR3</f>
        <v>1.4552510308028139E-2</v>
      </c>
      <c r="EX3">
        <f t="shared" ref="EX3:EX66" si="41">DN3</f>
        <v>0.22798932815910747</v>
      </c>
      <c r="EY3">
        <f t="shared" ref="EY3:EY66" si="42">CY3+CZ3+BT3</f>
        <v>2.4254183846713562E-2</v>
      </c>
      <c r="EZ3">
        <f t="shared" ref="EZ3:EZ66" si="43">CV3</f>
        <v>9.7016735386854253E-3</v>
      </c>
      <c r="FA3">
        <f t="shared" ref="FA3:FA66" si="44">SUM(CW3,DA3)</f>
        <v>1.9645888915837986E-2</v>
      </c>
      <c r="FB3">
        <f t="shared" ref="FB3:FB66" si="45">DK3</f>
        <v>0.16492845015765223</v>
      </c>
      <c r="FC3">
        <f t="shared" ref="FC3:FC66" si="46">DL3</f>
        <v>0.10186757215619698</v>
      </c>
      <c r="FD3">
        <f t="shared" si="3"/>
        <v>0.26679602231384919</v>
      </c>
      <c r="FE3">
        <f t="shared" ref="FE3:FE66" si="47">DM3</f>
        <v>0</v>
      </c>
      <c r="FF3">
        <f t="shared" ref="FF3:FF66" si="48">SUM(W3,AI3,AM3,AN3,AO3)</f>
        <v>0</v>
      </c>
      <c r="FG3">
        <f t="shared" ref="FG3:FG66" si="49">SUM(AJ3,AK3,AL3,AP3:AW3)</f>
        <v>0.1069609507640068</v>
      </c>
      <c r="FH3" s="27">
        <f t="shared" ref="FH3:FH66" si="50">ASIN(EU3^0.5)</f>
        <v>0</v>
      </c>
      <c r="FI3">
        <f t="shared" ref="FI3:FI66" si="51">ASIN(EV3^0.5)</f>
        <v>0.34095014618548419</v>
      </c>
      <c r="FJ3">
        <f t="shared" ref="FJ3:FJ66" si="52">ASIN(EW3^0.5)</f>
        <v>0.12092830614301926</v>
      </c>
      <c r="FK3">
        <f t="shared" ref="FK3:FK66" si="53">ASIN(EX3^0.5)</f>
        <v>0.49778700506188117</v>
      </c>
      <c r="FL3">
        <f t="shared" ref="FL3:FL66" si="54">ASIN(EY3^0.5)</f>
        <v>0.15637406781215152</v>
      </c>
      <c r="FM3">
        <f t="shared" ref="FM3:FM66" si="55">ASIN(EZ3^0.5)</f>
        <v>9.865703751704763E-2</v>
      </c>
      <c r="FN3">
        <f t="shared" ref="FN3:FN66" si="56">ASIN(FA3^0.5)</f>
        <v>0.1406268389765947</v>
      </c>
      <c r="FO3">
        <f t="shared" ref="FO3:FO66" si="57">ASIN(FB3^0.5)</f>
        <v>0.41819737983037553</v>
      </c>
      <c r="FP3">
        <f t="shared" ref="FP3:FP66" si="58">ASIN(FC3^0.5)</f>
        <v>0.32485038264180166</v>
      </c>
      <c r="FQ3">
        <f t="shared" ref="FQ3:FQ66" si="59">ASIN(FD3^0.5)</f>
        <v>0.54278534919804555</v>
      </c>
      <c r="FR3">
        <f t="shared" ref="FR3:FR66" si="60">ASIN(FE3^0.5)</f>
        <v>0</v>
      </c>
      <c r="FS3">
        <f t="shared" ref="FS3:FS66" si="61">ASIN(FF3^0.5)</f>
        <v>0</v>
      </c>
      <c r="FT3">
        <f t="shared" ref="FT3:FT66" si="62">ASIN(FG3^0.5)</f>
        <v>0.33317899596366557</v>
      </c>
      <c r="FU3" t="s">
        <v>16</v>
      </c>
      <c r="FV3" t="s">
        <v>385</v>
      </c>
      <c r="FW3" s="25" t="s">
        <v>356</v>
      </c>
      <c r="FX3" t="s">
        <v>258</v>
      </c>
      <c r="GA3" s="29"/>
      <c r="GB3" s="30"/>
      <c r="GC3" s="31" t="s">
        <v>15</v>
      </c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2"/>
      <c r="GV3" t="s">
        <v>26</v>
      </c>
      <c r="GW3">
        <v>5</v>
      </c>
      <c r="GX3">
        <v>6.1429270012100566E-5</v>
      </c>
      <c r="GY3">
        <v>1.6824707595408175E-3</v>
      </c>
      <c r="GZ3">
        <v>-3.5807826414308436E-3</v>
      </c>
      <c r="HA3">
        <v>-7.9241237999350192E-2</v>
      </c>
      <c r="HB3">
        <v>-8.6753095442216807E-3</v>
      </c>
      <c r="HC3">
        <v>4.5967336331969214E-2</v>
      </c>
      <c r="HD3">
        <v>-4.8127085368137312E-3</v>
      </c>
      <c r="HE3">
        <v>6.2779703363186418E-2</v>
      </c>
      <c r="HF3">
        <v>7.7367805271530726E-2</v>
      </c>
      <c r="HG3">
        <v>0.14014750863471714</v>
      </c>
      <c r="HH3">
        <v>-1.3885507492553087E-2</v>
      </c>
      <c r="HI3">
        <v>-3.6636861156735076E-2</v>
      </c>
      <c r="HJ3">
        <v>-9.2274784200821469E-3</v>
      </c>
      <c r="HM3" s="29"/>
      <c r="HN3" s="31" t="s">
        <v>268</v>
      </c>
      <c r="HO3" s="32"/>
    </row>
    <row r="4" spans="1:226">
      <c r="A4" t="s">
        <v>310</v>
      </c>
      <c r="B4" t="s">
        <v>16</v>
      </c>
      <c r="C4" t="s">
        <v>385</v>
      </c>
      <c r="D4" s="25" t="s">
        <v>356</v>
      </c>
      <c r="E4" t="s">
        <v>258</v>
      </c>
      <c r="F4">
        <v>0</v>
      </c>
      <c r="G4">
        <v>8.1462016244624957E-2</v>
      </c>
      <c r="H4">
        <v>2.3889154323936932E-2</v>
      </c>
      <c r="I4">
        <v>0</v>
      </c>
      <c r="J4">
        <v>0.18155757286192067</v>
      </c>
      <c r="K4">
        <v>0</v>
      </c>
      <c r="L4">
        <v>0</v>
      </c>
      <c r="M4">
        <v>1.9111323459149548E-2</v>
      </c>
      <c r="N4">
        <v>0</v>
      </c>
      <c r="O4">
        <v>3.3444816053511704E-2</v>
      </c>
      <c r="P4">
        <v>0</v>
      </c>
      <c r="Q4">
        <v>2.8905876731963688E-2</v>
      </c>
      <c r="R4">
        <v>4.7778308647873869E-3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4.7778308647873869E-3</v>
      </c>
      <c r="AB4">
        <v>3.8461538461538457E-2</v>
      </c>
      <c r="AC4">
        <v>0</v>
      </c>
      <c r="AD4">
        <v>4.7778308647873869E-3</v>
      </c>
      <c r="AE4">
        <v>0</v>
      </c>
      <c r="AF4">
        <v>0</v>
      </c>
      <c r="AG4">
        <v>0</v>
      </c>
      <c r="AH4">
        <v>0</v>
      </c>
      <c r="AI4">
        <v>0</v>
      </c>
      <c r="AJ4">
        <v>2.3889154323936932E-2</v>
      </c>
      <c r="AK4">
        <v>0</v>
      </c>
      <c r="AL4">
        <v>4.7778308647873869E-3</v>
      </c>
      <c r="AM4">
        <v>0</v>
      </c>
      <c r="AN4">
        <v>0</v>
      </c>
      <c r="AO4">
        <v>0</v>
      </c>
      <c r="AP4">
        <v>1.4333492594362162E-2</v>
      </c>
      <c r="AQ4">
        <v>2.3889154323936934E-4</v>
      </c>
      <c r="AR4">
        <v>0</v>
      </c>
      <c r="AS4">
        <v>0</v>
      </c>
      <c r="AT4">
        <v>0</v>
      </c>
      <c r="AU4">
        <v>1.4333492594362162E-2</v>
      </c>
      <c r="AV4">
        <v>0</v>
      </c>
      <c r="AW4">
        <v>0</v>
      </c>
      <c r="AX4">
        <v>0.13377926421404684</v>
      </c>
      <c r="AY4">
        <v>8.6000955566172987E-2</v>
      </c>
      <c r="AZ4">
        <v>0</v>
      </c>
      <c r="BA4">
        <v>0</v>
      </c>
      <c r="BB4">
        <v>9.5795508838987117E-2</v>
      </c>
      <c r="BC4">
        <v>0</v>
      </c>
      <c r="BD4">
        <v>5.016722408026756E-3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4.7778308647873869E-3</v>
      </c>
      <c r="BL4">
        <v>4.7778308647873869E-3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0.19111323459149546</v>
      </c>
      <c r="BY4">
        <v>0</v>
      </c>
      <c r="BZ4" s="27">
        <f t="shared" si="5"/>
        <v>5</v>
      </c>
      <c r="CA4">
        <f t="shared" si="6"/>
        <v>14</v>
      </c>
      <c r="CB4">
        <f t="shared" si="7"/>
        <v>19</v>
      </c>
      <c r="CC4">
        <f>[1]!shannonweaver(J4:BT4)</f>
        <v>2.2413131179340828</v>
      </c>
      <c r="CD4">
        <f t="shared" si="8"/>
        <v>0.76120209445420062</v>
      </c>
      <c r="CE4">
        <v>1</v>
      </c>
      <c r="CN4">
        <f t="shared" si="9"/>
        <v>20</v>
      </c>
      <c r="CO4">
        <f t="shared" si="10"/>
        <v>0.10535117056856189</v>
      </c>
      <c r="CP4">
        <f t="shared" si="11"/>
        <v>0</v>
      </c>
      <c r="CQ4">
        <f t="shared" si="11"/>
        <v>8.1462016244624957E-2</v>
      </c>
      <c r="CR4">
        <f t="shared" si="12"/>
        <v>2.3889154323936932E-2</v>
      </c>
      <c r="CS4">
        <f t="shared" si="13"/>
        <v>0.18155757286192067</v>
      </c>
      <c r="CT4">
        <f t="shared" si="14"/>
        <v>0</v>
      </c>
      <c r="CU4">
        <f t="shared" si="15"/>
        <v>1.9111323459149548E-2</v>
      </c>
      <c r="CV4">
        <f t="shared" si="16"/>
        <v>3.3444816053511704E-2</v>
      </c>
      <c r="CW4">
        <f t="shared" si="17"/>
        <v>3.3683707596751072E-2</v>
      </c>
      <c r="CX4">
        <f t="shared" si="18"/>
        <v>0</v>
      </c>
      <c r="CY4">
        <f t="shared" si="19"/>
        <v>4.8017200191113225E-2</v>
      </c>
      <c r="CZ4">
        <f t="shared" si="20"/>
        <v>0</v>
      </c>
      <c r="DA4">
        <f t="shared" si="21"/>
        <v>0</v>
      </c>
      <c r="DB4">
        <f t="shared" si="22"/>
        <v>0</v>
      </c>
      <c r="DC4">
        <f t="shared" si="22"/>
        <v>2.3889154323936932E-2</v>
      </c>
      <c r="DD4">
        <f t="shared" si="23"/>
        <v>0</v>
      </c>
      <c r="DE4">
        <f t="shared" si="24"/>
        <v>4.7778308647873869E-3</v>
      </c>
      <c r="DF4">
        <f t="shared" si="25"/>
        <v>4.785025435390769E-2</v>
      </c>
      <c r="DG4">
        <f t="shared" si="26"/>
        <v>0</v>
      </c>
      <c r="DH4">
        <f t="shared" si="26"/>
        <v>0</v>
      </c>
      <c r="DI4">
        <f t="shared" si="27"/>
        <v>1.4333492594362162E-2</v>
      </c>
      <c r="DJ4">
        <f t="shared" si="28"/>
        <v>0</v>
      </c>
      <c r="DK4">
        <f t="shared" si="29"/>
        <v>0.21978021978021983</v>
      </c>
      <c r="DL4">
        <f t="shared" si="30"/>
        <v>0.10081223124701387</v>
      </c>
      <c r="DM4">
        <f t="shared" si="31"/>
        <v>9.5556617295747739E-3</v>
      </c>
      <c r="DN4">
        <f t="shared" si="32"/>
        <v>0.20066889632107021</v>
      </c>
      <c r="DO4">
        <f t="shared" si="33"/>
        <v>0.50286669851887256</v>
      </c>
      <c r="DP4">
        <f t="shared" si="34"/>
        <v>0.70353559483994266</v>
      </c>
      <c r="DQ4">
        <f t="shared" si="35"/>
        <v>12</v>
      </c>
      <c r="DR4" s="50">
        <f t="shared" si="36"/>
        <v>1.0602321791827585</v>
      </c>
      <c r="DS4" s="50">
        <f t="shared" si="0"/>
        <v>0.33056601494178639</v>
      </c>
      <c r="DT4">
        <f t="shared" si="1"/>
        <v>0</v>
      </c>
      <c r="DU4">
        <f t="shared" si="2"/>
        <v>0.28943994923656841</v>
      </c>
      <c r="DV4">
        <f t="shared" si="2"/>
        <v>0.1551832673310001</v>
      </c>
      <c r="DW4">
        <f t="shared" si="2"/>
        <v>0.44017272510672567</v>
      </c>
      <c r="DX4">
        <f t="shared" si="2"/>
        <v>0</v>
      </c>
      <c r="DY4">
        <f t="shared" si="2"/>
        <v>0.13868787767463614</v>
      </c>
      <c r="DZ4">
        <f t="shared" si="2"/>
        <v>0.18391428733892415</v>
      </c>
      <c r="EA4">
        <f t="shared" si="2"/>
        <v>0.18457749023174</v>
      </c>
      <c r="EB4">
        <f t="shared" si="2"/>
        <v>0</v>
      </c>
      <c r="EC4">
        <f t="shared" si="2"/>
        <v>0.22092093996417891</v>
      </c>
      <c r="ED4">
        <f t="shared" si="2"/>
        <v>0</v>
      </c>
      <c r="EE4">
        <f t="shared" si="2"/>
        <v>0</v>
      </c>
      <c r="EF4">
        <f t="shared" si="2"/>
        <v>0</v>
      </c>
      <c r="EG4">
        <f t="shared" si="2"/>
        <v>0.1551832673310001</v>
      </c>
      <c r="EH4">
        <f t="shared" si="2"/>
        <v>0</v>
      </c>
      <c r="EI4">
        <f t="shared" si="2"/>
        <v>6.9177015957453361E-2</v>
      </c>
      <c r="EJ4">
        <f t="shared" si="2"/>
        <v>0.22053019663918433</v>
      </c>
      <c r="EK4">
        <f t="shared" si="2"/>
        <v>0</v>
      </c>
      <c r="EL4">
        <f t="shared" si="2"/>
        <v>0</v>
      </c>
      <c r="EM4">
        <f t="shared" si="2"/>
        <v>0.12001043284497888</v>
      </c>
      <c r="EN4">
        <f t="shared" si="2"/>
        <v>0</v>
      </c>
      <c r="EO4">
        <f t="shared" si="2"/>
        <v>0.48793993857605472</v>
      </c>
      <c r="EP4">
        <f t="shared" si="2"/>
        <v>0.32310184015714555</v>
      </c>
      <c r="EQ4">
        <f t="shared" si="2"/>
        <v>9.7909420876994266E-2</v>
      </c>
      <c r="ER4">
        <f t="shared" si="2"/>
        <v>0.46448320612430632</v>
      </c>
      <c r="ES4">
        <f t="shared" si="2"/>
        <v>0.78826487762216313</v>
      </c>
      <c r="ET4">
        <f t="shared" si="37"/>
        <v>0.99502079199525906</v>
      </c>
      <c r="EU4" s="27">
        <f t="shared" si="38"/>
        <v>0</v>
      </c>
      <c r="EV4">
        <f t="shared" si="39"/>
        <v>8.1462016244624957E-2</v>
      </c>
      <c r="EW4">
        <f t="shared" si="40"/>
        <v>2.3889154323936932E-2</v>
      </c>
      <c r="EX4">
        <f t="shared" si="41"/>
        <v>0.20066889632107021</v>
      </c>
      <c r="EY4">
        <f t="shared" si="42"/>
        <v>4.8017200191113225E-2</v>
      </c>
      <c r="EZ4">
        <f t="shared" si="43"/>
        <v>3.3444816053511704E-2</v>
      </c>
      <c r="FA4">
        <f t="shared" si="44"/>
        <v>3.3683707596751072E-2</v>
      </c>
      <c r="FB4">
        <f t="shared" si="45"/>
        <v>0.21978021978021983</v>
      </c>
      <c r="FC4">
        <f t="shared" si="46"/>
        <v>0.10081223124701387</v>
      </c>
      <c r="FD4">
        <f t="shared" si="3"/>
        <v>0.32059245102723372</v>
      </c>
      <c r="FE4">
        <f t="shared" si="47"/>
        <v>9.5556617295747739E-3</v>
      </c>
      <c r="FF4">
        <f t="shared" si="48"/>
        <v>0</v>
      </c>
      <c r="FG4">
        <f t="shared" si="49"/>
        <v>5.7572861920688008E-2</v>
      </c>
      <c r="FH4" s="27">
        <f t="shared" si="50"/>
        <v>0</v>
      </c>
      <c r="FI4">
        <f t="shared" si="51"/>
        <v>0.28943994923656841</v>
      </c>
      <c r="FJ4">
        <f t="shared" si="52"/>
        <v>0.1551832673310001</v>
      </c>
      <c r="FK4">
        <f t="shared" si="53"/>
        <v>0.46448320612430632</v>
      </c>
      <c r="FL4">
        <f t="shared" si="54"/>
        <v>0.22092093996417891</v>
      </c>
      <c r="FM4">
        <f t="shared" si="55"/>
        <v>0.18391428733892415</v>
      </c>
      <c r="FN4">
        <f t="shared" si="56"/>
        <v>0.18457749023174</v>
      </c>
      <c r="FO4">
        <f t="shared" si="57"/>
        <v>0.48793993857605472</v>
      </c>
      <c r="FP4">
        <f t="shared" si="58"/>
        <v>0.32310184015714555</v>
      </c>
      <c r="FQ4">
        <f t="shared" si="59"/>
        <v>0.60189908952474369</v>
      </c>
      <c r="FR4">
        <f t="shared" si="60"/>
        <v>9.7909420876994266E-2</v>
      </c>
      <c r="FS4">
        <f t="shared" si="61"/>
        <v>0</v>
      </c>
      <c r="FT4">
        <f t="shared" si="62"/>
        <v>0.24230760474901122</v>
      </c>
      <c r="FU4" t="s">
        <v>16</v>
      </c>
      <c r="FV4" t="s">
        <v>385</v>
      </c>
      <c r="FW4" s="25" t="s">
        <v>356</v>
      </c>
      <c r="FX4" t="s">
        <v>258</v>
      </c>
      <c r="GA4" s="31" t="s">
        <v>14</v>
      </c>
      <c r="GB4" s="31" t="s">
        <v>331</v>
      </c>
      <c r="GC4" s="29">
        <v>4</v>
      </c>
      <c r="GD4" s="30">
        <v>5</v>
      </c>
      <c r="GE4" s="30">
        <v>7</v>
      </c>
      <c r="GF4" s="30" t="s">
        <v>385</v>
      </c>
      <c r="GG4" s="30" t="s">
        <v>459</v>
      </c>
      <c r="GH4" s="30" t="s">
        <v>26</v>
      </c>
      <c r="GI4" s="30" t="s">
        <v>58</v>
      </c>
      <c r="GJ4" s="30" t="s">
        <v>157</v>
      </c>
      <c r="GK4" s="30" t="s">
        <v>111</v>
      </c>
      <c r="GL4" s="30" t="s">
        <v>230</v>
      </c>
      <c r="GM4" s="30" t="s">
        <v>298</v>
      </c>
      <c r="GN4" s="30" t="s">
        <v>431</v>
      </c>
      <c r="GO4" s="30" t="s">
        <v>101</v>
      </c>
      <c r="GP4" s="30" t="s">
        <v>373</v>
      </c>
      <c r="GQ4" s="30" t="s">
        <v>351</v>
      </c>
      <c r="GR4" s="30" t="s">
        <v>244</v>
      </c>
      <c r="GS4" s="30" t="s">
        <v>286</v>
      </c>
      <c r="GT4" s="32" t="s">
        <v>136</v>
      </c>
      <c r="GV4" t="s">
        <v>26</v>
      </c>
      <c r="GW4">
        <v>7</v>
      </c>
      <c r="GX4">
        <v>-1.4584035845738633E-4</v>
      </c>
      <c r="GY4">
        <v>-3.0369595796389245E-2</v>
      </c>
      <c r="GZ4">
        <v>-7.6488037791952457E-4</v>
      </c>
      <c r="HA4">
        <v>-2.2715077510339025E-2</v>
      </c>
      <c r="HB4">
        <v>-6.4722250964912784E-3</v>
      </c>
      <c r="HC4">
        <v>2.7753642724489661E-2</v>
      </c>
      <c r="HD4">
        <v>3.9292209485372098E-2</v>
      </c>
      <c r="HE4">
        <v>-9.053899241712321E-3</v>
      </c>
      <c r="HF4">
        <v>5.2811020925430802E-2</v>
      </c>
      <c r="HG4">
        <v>4.3757121683718508E-2</v>
      </c>
      <c r="HH4">
        <v>7.3746727168091143E-3</v>
      </c>
      <c r="HI4">
        <v>4.0566228545366222E-3</v>
      </c>
      <c r="HJ4">
        <v>-1.1338520865447413E-2</v>
      </c>
      <c r="HM4" s="31" t="s">
        <v>331</v>
      </c>
      <c r="HN4" s="29" t="s">
        <v>26</v>
      </c>
      <c r="HO4" s="32" t="s">
        <v>267</v>
      </c>
      <c r="HP4" s="49" t="s">
        <v>191</v>
      </c>
      <c r="HQ4" s="49" t="s">
        <v>192</v>
      </c>
    </row>
    <row r="5" spans="1:226">
      <c r="A5" t="s">
        <v>386</v>
      </c>
      <c r="B5" t="s">
        <v>16</v>
      </c>
      <c r="C5" t="s">
        <v>385</v>
      </c>
      <c r="D5" s="25" t="s">
        <v>356</v>
      </c>
      <c r="E5" t="s">
        <v>258</v>
      </c>
      <c r="F5">
        <v>0</v>
      </c>
      <c r="G5">
        <v>0.14309484193011646</v>
      </c>
      <c r="H5">
        <v>2.4007606370335156E-2</v>
      </c>
      <c r="I5">
        <v>0</v>
      </c>
      <c r="J5">
        <v>0.1093415735678631</v>
      </c>
      <c r="K5">
        <v>1.9015925837889233E-2</v>
      </c>
      <c r="L5">
        <v>0</v>
      </c>
      <c r="M5">
        <v>0.19966722129783696</v>
      </c>
      <c r="N5">
        <v>0</v>
      </c>
      <c r="O5">
        <v>4.7539814594723083E-3</v>
      </c>
      <c r="P5">
        <v>0</v>
      </c>
      <c r="Q5">
        <v>2.3769907297361541E-2</v>
      </c>
      <c r="R5">
        <v>0</v>
      </c>
      <c r="S5">
        <v>0</v>
      </c>
      <c r="T5">
        <v>0</v>
      </c>
      <c r="U5">
        <v>0</v>
      </c>
      <c r="V5">
        <v>4.7539814594723083E-3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4.3261231281198007E-2</v>
      </c>
      <c r="AF5">
        <v>0</v>
      </c>
      <c r="AG5">
        <v>0</v>
      </c>
      <c r="AH5">
        <v>0</v>
      </c>
      <c r="AI5">
        <v>0</v>
      </c>
      <c r="AJ5">
        <v>2.3769907297361541E-2</v>
      </c>
      <c r="AK5">
        <v>0</v>
      </c>
      <c r="AL5">
        <v>0</v>
      </c>
      <c r="AM5">
        <v>0</v>
      </c>
      <c r="AN5">
        <v>0</v>
      </c>
      <c r="AO5">
        <v>0</v>
      </c>
      <c r="AP5">
        <v>2.3769907297361541E-2</v>
      </c>
      <c r="AQ5">
        <v>9.5079629189446166E-3</v>
      </c>
      <c r="AR5">
        <v>0</v>
      </c>
      <c r="AS5">
        <v>0</v>
      </c>
      <c r="AT5">
        <v>0</v>
      </c>
      <c r="AU5">
        <v>9.5079629189446166E-3</v>
      </c>
      <c r="AV5">
        <v>0</v>
      </c>
      <c r="AW5">
        <v>0</v>
      </c>
      <c r="AX5">
        <v>0.14309484193011648</v>
      </c>
      <c r="AY5">
        <v>4.7539814594723083E-3</v>
      </c>
      <c r="AZ5">
        <v>0</v>
      </c>
      <c r="BA5">
        <v>0</v>
      </c>
      <c r="BB5">
        <v>3.8031851675778459E-2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4.7539814594723083E-3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0.17114333254100311</v>
      </c>
      <c r="BY5">
        <v>0</v>
      </c>
      <c r="BZ5" s="27">
        <f t="shared" si="5"/>
        <v>6</v>
      </c>
      <c r="CA5">
        <f t="shared" si="6"/>
        <v>9</v>
      </c>
      <c r="CB5">
        <f>SUM(BZ5:CA5)</f>
        <v>15</v>
      </c>
      <c r="CC5">
        <f>[1]!shannonweaver(J5:BT5)</f>
        <v>2.056853824381502</v>
      </c>
      <c r="CD5">
        <f t="shared" si="8"/>
        <v>0.75953312222363412</v>
      </c>
      <c r="CE5">
        <v>1</v>
      </c>
      <c r="CN5">
        <f t="shared" si="9"/>
        <v>16</v>
      </c>
      <c r="CO5">
        <f t="shared" si="10"/>
        <v>0.16710244830045162</v>
      </c>
      <c r="CP5">
        <f t="shared" si="11"/>
        <v>0</v>
      </c>
      <c r="CQ5">
        <f t="shared" si="11"/>
        <v>0.14309484193011646</v>
      </c>
      <c r="CR5">
        <f t="shared" si="12"/>
        <v>2.4007606370335156E-2</v>
      </c>
      <c r="CS5">
        <f t="shared" si="13"/>
        <v>0.1093415735678631</v>
      </c>
      <c r="CT5">
        <f t="shared" si="14"/>
        <v>1.9015925837889233E-2</v>
      </c>
      <c r="CU5">
        <f t="shared" si="15"/>
        <v>0.19966722129783696</v>
      </c>
      <c r="CV5">
        <f t="shared" si="16"/>
        <v>4.7539814594723083E-3</v>
      </c>
      <c r="CW5">
        <f t="shared" si="17"/>
        <v>2.3769907297361541E-2</v>
      </c>
      <c r="CX5">
        <f t="shared" si="18"/>
        <v>0</v>
      </c>
      <c r="CY5">
        <f t="shared" si="19"/>
        <v>0</v>
      </c>
      <c r="CZ5">
        <f t="shared" si="20"/>
        <v>0</v>
      </c>
      <c r="DA5">
        <f t="shared" si="21"/>
        <v>4.3261231281198007E-2</v>
      </c>
      <c r="DB5">
        <f t="shared" si="22"/>
        <v>0</v>
      </c>
      <c r="DC5">
        <f t="shared" si="22"/>
        <v>2.3769907297361541E-2</v>
      </c>
      <c r="DD5">
        <f t="shared" si="23"/>
        <v>0</v>
      </c>
      <c r="DE5">
        <f t="shared" si="24"/>
        <v>0</v>
      </c>
      <c r="DF5">
        <f t="shared" si="25"/>
        <v>3.8916967960667057E-2</v>
      </c>
      <c r="DG5">
        <f t="shared" si="26"/>
        <v>0</v>
      </c>
      <c r="DH5">
        <f t="shared" si="26"/>
        <v>0</v>
      </c>
      <c r="DI5">
        <f t="shared" si="27"/>
        <v>9.5079629189446166E-3</v>
      </c>
      <c r="DJ5">
        <f t="shared" si="28"/>
        <v>0</v>
      </c>
      <c r="DK5">
        <f t="shared" si="29"/>
        <v>0.1478488233895888</v>
      </c>
      <c r="DL5">
        <f t="shared" si="30"/>
        <v>4.2785833135250764E-2</v>
      </c>
      <c r="DM5">
        <f t="shared" si="31"/>
        <v>4.7539814594723083E-3</v>
      </c>
      <c r="DN5">
        <f t="shared" si="32"/>
        <v>0.32802472070358929</v>
      </c>
      <c r="DO5">
        <f t="shared" si="33"/>
        <v>0.33372949845495603</v>
      </c>
      <c r="DP5">
        <f t="shared" si="34"/>
        <v>0.66175421915854538</v>
      </c>
      <c r="DQ5">
        <f t="shared" si="35"/>
        <v>12</v>
      </c>
      <c r="DR5" s="50">
        <f t="shared" si="36"/>
        <v>1.0582772315183975</v>
      </c>
      <c r="DS5" s="50">
        <f t="shared" si="0"/>
        <v>0.42111869240796324</v>
      </c>
      <c r="DT5">
        <f t="shared" si="1"/>
        <v>0</v>
      </c>
      <c r="DU5">
        <f t="shared" si="2"/>
        <v>0.3879362098688422</v>
      </c>
      <c r="DV5">
        <f t="shared" si="2"/>
        <v>0.15557064843496821</v>
      </c>
      <c r="DW5">
        <f t="shared" si="2"/>
        <v>0.33701170047428564</v>
      </c>
      <c r="DX5">
        <f t="shared" si="2"/>
        <v>0.13833907104831228</v>
      </c>
      <c r="DY5">
        <f t="shared" si="2"/>
        <v>0.4632315057186237</v>
      </c>
      <c r="DZ5">
        <f t="shared" si="2"/>
        <v>6.9003869930208989E-2</v>
      </c>
      <c r="EA5">
        <f t="shared" si="2"/>
        <v>0.15479233884354188</v>
      </c>
      <c r="EB5">
        <f t="shared" si="2"/>
        <v>0</v>
      </c>
      <c r="EC5">
        <f t="shared" si="2"/>
        <v>0</v>
      </c>
      <c r="ED5">
        <f t="shared" si="2"/>
        <v>0</v>
      </c>
      <c r="EE5">
        <f t="shared" si="2"/>
        <v>0.20952298866954516</v>
      </c>
      <c r="EF5">
        <f t="shared" si="2"/>
        <v>0</v>
      </c>
      <c r="EG5">
        <f t="shared" si="2"/>
        <v>0.15479233884354188</v>
      </c>
      <c r="EH5">
        <f t="shared" si="2"/>
        <v>0</v>
      </c>
      <c r="EI5">
        <f t="shared" si="2"/>
        <v>0</v>
      </c>
      <c r="EJ5">
        <f t="shared" si="2"/>
        <v>0.19857633151453716</v>
      </c>
      <c r="EK5">
        <f t="shared" si="2"/>
        <v>0</v>
      </c>
      <c r="EL5">
        <f t="shared" si="2"/>
        <v>0</v>
      </c>
      <c r="EM5">
        <f t="shared" si="2"/>
        <v>9.7663967006308569E-2</v>
      </c>
      <c r="EN5">
        <f t="shared" si="2"/>
        <v>0</v>
      </c>
      <c r="EO5">
        <f t="shared" si="2"/>
        <v>0.39467819999453657</v>
      </c>
      <c r="EP5">
        <f t="shared" si="2"/>
        <v>0.20835153413435203</v>
      </c>
      <c r="EQ5">
        <f t="shared" si="2"/>
        <v>6.9003869930208989E-2</v>
      </c>
      <c r="ER5">
        <f t="shared" si="2"/>
        <v>0.60983770067348553</v>
      </c>
      <c r="ES5">
        <f t="shared" si="2"/>
        <v>0.61589984287910138</v>
      </c>
      <c r="ET5">
        <f t="shared" si="37"/>
        <v>0.9501156504719821</v>
      </c>
      <c r="EU5" s="27">
        <f t="shared" si="38"/>
        <v>0</v>
      </c>
      <c r="EV5">
        <f t="shared" si="39"/>
        <v>0.14309484193011646</v>
      </c>
      <c r="EW5">
        <f t="shared" si="40"/>
        <v>2.4007606370335156E-2</v>
      </c>
      <c r="EX5">
        <f t="shared" si="41"/>
        <v>0.32802472070358929</v>
      </c>
      <c r="EY5">
        <f t="shared" si="42"/>
        <v>0</v>
      </c>
      <c r="EZ5">
        <f t="shared" si="43"/>
        <v>4.7539814594723083E-3</v>
      </c>
      <c r="FA5">
        <f t="shared" si="44"/>
        <v>6.7031138578559551E-2</v>
      </c>
      <c r="FB5">
        <f t="shared" si="45"/>
        <v>0.1478488233895888</v>
      </c>
      <c r="FC5">
        <f t="shared" si="46"/>
        <v>4.2785833135250764E-2</v>
      </c>
      <c r="FD5">
        <f t="shared" si="3"/>
        <v>0.19063465652483957</v>
      </c>
      <c r="FE5">
        <f t="shared" si="47"/>
        <v>4.7539814594723083E-3</v>
      </c>
      <c r="FF5">
        <f t="shared" si="48"/>
        <v>0</v>
      </c>
      <c r="FG5">
        <f t="shared" si="49"/>
        <v>6.6555740432612309E-2</v>
      </c>
      <c r="FH5" s="27">
        <f t="shared" si="50"/>
        <v>0</v>
      </c>
      <c r="FI5">
        <f t="shared" si="51"/>
        <v>0.3879362098688422</v>
      </c>
      <c r="FJ5">
        <f t="shared" si="52"/>
        <v>0.15557064843496821</v>
      </c>
      <c r="FK5">
        <f t="shared" si="53"/>
        <v>0.60983770067348553</v>
      </c>
      <c r="FL5">
        <f t="shared" si="54"/>
        <v>0</v>
      </c>
      <c r="FM5">
        <f t="shared" si="55"/>
        <v>6.9003869930208989E-2</v>
      </c>
      <c r="FN5">
        <f t="shared" si="56"/>
        <v>0.26188705542928353</v>
      </c>
      <c r="FO5">
        <f t="shared" si="57"/>
        <v>0.39467819999453657</v>
      </c>
      <c r="FP5">
        <f t="shared" si="58"/>
        <v>0.20835153413435203</v>
      </c>
      <c r="FQ5">
        <f t="shared" si="59"/>
        <v>0.45183518572921405</v>
      </c>
      <c r="FR5">
        <f t="shared" si="60"/>
        <v>6.9003869930208989E-2</v>
      </c>
      <c r="FS5">
        <f t="shared" si="61"/>
        <v>0</v>
      </c>
      <c r="FT5">
        <f t="shared" si="62"/>
        <v>0.26093497782219582</v>
      </c>
      <c r="FU5" t="s">
        <v>16</v>
      </c>
      <c r="FV5" t="s">
        <v>385</v>
      </c>
      <c r="FW5" s="25" t="s">
        <v>356</v>
      </c>
      <c r="FX5" t="s">
        <v>258</v>
      </c>
      <c r="GA5" s="29" t="s">
        <v>259</v>
      </c>
      <c r="GB5" s="29" t="s">
        <v>299</v>
      </c>
      <c r="GC5" s="33">
        <v>8.0070462006565785E-4</v>
      </c>
      <c r="GD5" s="34">
        <v>1.7255996810621925E-3</v>
      </c>
      <c r="GE5" s="34">
        <v>1.7336822428018937E-3</v>
      </c>
      <c r="GF5" s="34">
        <v>4.6801019281962918E-2</v>
      </c>
      <c r="GG5" s="34">
        <v>6.0334145790310302E-2</v>
      </c>
      <c r="GH5" s="34">
        <v>3.6554618078619927E-2</v>
      </c>
      <c r="GI5" s="34">
        <v>0</v>
      </c>
      <c r="GJ5" s="34">
        <v>4.7619047619047615E-3</v>
      </c>
      <c r="GK5" s="34">
        <v>2.7953131559864132E-3</v>
      </c>
      <c r="GL5" s="34">
        <v>6.0059026624906297E-3</v>
      </c>
      <c r="GM5" s="34">
        <v>1.0755957202681063E-2</v>
      </c>
      <c r="GN5" s="34">
        <v>1.2029849634410171E-2</v>
      </c>
      <c r="GO5" s="34">
        <v>7.7132542179561584E-3</v>
      </c>
      <c r="GP5" s="34">
        <v>1.2353884475734087E-2</v>
      </c>
      <c r="GQ5" s="34">
        <v>2.7133890801873149E-2</v>
      </c>
      <c r="GR5" s="34">
        <v>6.1748852728798305E-3</v>
      </c>
      <c r="GS5" s="34">
        <v>7.5202105658958443E-3</v>
      </c>
      <c r="GT5" s="43">
        <v>2.0281104185522088E-2</v>
      </c>
      <c r="GV5" t="s">
        <v>267</v>
      </c>
      <c r="GW5" t="s">
        <v>385</v>
      </c>
      <c r="GX5">
        <v>4.5905924401905635E-2</v>
      </c>
      <c r="GY5">
        <v>1.7011524566001024E-3</v>
      </c>
      <c r="GZ5">
        <v>0.19417964613009869</v>
      </c>
      <c r="HA5">
        <v>-0.15361124683004213</v>
      </c>
      <c r="HB5">
        <v>1.6976649530503575E-2</v>
      </c>
      <c r="HC5">
        <v>8.6535657061293757E-3</v>
      </c>
      <c r="HD5">
        <v>2.4371467447172848E-2</v>
      </c>
      <c r="HE5">
        <v>-1.8965755003111623E-2</v>
      </c>
      <c r="HF5">
        <v>-4.2467115408878819E-2</v>
      </c>
      <c r="HG5">
        <v>-6.1432870411990526E-2</v>
      </c>
      <c r="HH5">
        <v>-5.6748463181781747E-3</v>
      </c>
      <c r="HI5">
        <v>0</v>
      </c>
      <c r="HJ5">
        <v>1.9472238869055497E-2</v>
      </c>
      <c r="HM5" s="29" t="s">
        <v>299</v>
      </c>
      <c r="HN5" s="58">
        <v>-2.8307503033571072E-3</v>
      </c>
      <c r="HO5" s="59">
        <v>1.7716827471504482E-2</v>
      </c>
      <c r="HP5" s="66">
        <f>HN18/(9^0.5)</f>
        <v>2.9269344203276294E-3</v>
      </c>
      <c r="HQ5" s="66">
        <f>HO18/(9^0.5)</f>
        <v>7.8017583013973634E-3</v>
      </c>
      <c r="HR5" t="s">
        <v>193</v>
      </c>
    </row>
    <row r="6" spans="1:226">
      <c r="A6" t="s">
        <v>22</v>
      </c>
      <c r="B6" t="s">
        <v>16</v>
      </c>
      <c r="C6" t="s">
        <v>385</v>
      </c>
      <c r="D6" s="25" t="s">
        <v>356</v>
      </c>
      <c r="E6" t="s">
        <v>258</v>
      </c>
      <c r="F6">
        <v>5.3705692803437165E-3</v>
      </c>
      <c r="G6">
        <v>0.12889366272824923</v>
      </c>
      <c r="H6">
        <v>5.3705692803437156E-2</v>
      </c>
      <c r="I6">
        <v>0</v>
      </c>
      <c r="J6">
        <v>9.6670247046186902E-2</v>
      </c>
      <c r="K6">
        <v>0</v>
      </c>
      <c r="L6">
        <v>0</v>
      </c>
      <c r="M6">
        <v>4.2964554242749732E-2</v>
      </c>
      <c r="N6">
        <v>5.3705692803437165E-3</v>
      </c>
      <c r="O6">
        <v>1.6380236305048337E-2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1.0741138560687433E-2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2.1482277121374866E-2</v>
      </c>
      <c r="AE6">
        <v>3.2223415682062294E-2</v>
      </c>
      <c r="AF6">
        <v>0</v>
      </c>
      <c r="AG6">
        <v>0</v>
      </c>
      <c r="AH6">
        <v>0</v>
      </c>
      <c r="AI6">
        <v>0</v>
      </c>
      <c r="AJ6">
        <v>5.3705692803437165E-3</v>
      </c>
      <c r="AK6">
        <v>0</v>
      </c>
      <c r="AL6">
        <v>0</v>
      </c>
      <c r="AM6">
        <v>0</v>
      </c>
      <c r="AN6">
        <v>0</v>
      </c>
      <c r="AO6">
        <v>0</v>
      </c>
      <c r="AP6">
        <v>5.3705692803437165E-3</v>
      </c>
      <c r="AQ6">
        <v>2.6852846401718581E-4</v>
      </c>
      <c r="AR6">
        <v>0</v>
      </c>
      <c r="AS6">
        <v>0</v>
      </c>
      <c r="AT6">
        <v>0</v>
      </c>
      <c r="AU6">
        <v>2.1482277121374866E-2</v>
      </c>
      <c r="AV6">
        <v>0</v>
      </c>
      <c r="AW6">
        <v>0</v>
      </c>
      <c r="AX6">
        <v>0.13963480128893668</v>
      </c>
      <c r="AY6">
        <v>0.10741138560687434</v>
      </c>
      <c r="AZ6">
        <v>0</v>
      </c>
      <c r="BA6">
        <v>0</v>
      </c>
      <c r="BB6">
        <v>3.8131041890440386E-2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1.0741138560687433E-2</v>
      </c>
      <c r="BL6">
        <v>0</v>
      </c>
      <c r="BM6">
        <v>5.3705692803437165E-3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5.3705692803437165E-3</v>
      </c>
      <c r="BV6">
        <v>0</v>
      </c>
      <c r="BW6">
        <v>0</v>
      </c>
      <c r="BX6">
        <v>0.24704618689581087</v>
      </c>
      <c r="BY6">
        <v>0</v>
      </c>
      <c r="BZ6" s="27">
        <f t="shared" si="5"/>
        <v>5</v>
      </c>
      <c r="CA6">
        <f t="shared" si="6"/>
        <v>12</v>
      </c>
      <c r="CB6">
        <f t="shared" si="7"/>
        <v>17</v>
      </c>
      <c r="CC6">
        <f>[1]!shannonweaver(J6:BT6)</f>
        <v>2.1984335490292275</v>
      </c>
      <c r="CD6">
        <f t="shared" si="8"/>
        <v>0.77595058403960648</v>
      </c>
      <c r="CE6">
        <v>1</v>
      </c>
      <c r="CN6">
        <f t="shared" si="9"/>
        <v>18</v>
      </c>
      <c r="CO6">
        <f t="shared" si="10"/>
        <v>0.18796992481203009</v>
      </c>
      <c r="CP6">
        <f t="shared" si="11"/>
        <v>5.3705692803437165E-3</v>
      </c>
      <c r="CQ6">
        <f t="shared" si="11"/>
        <v>0.12889366272824923</v>
      </c>
      <c r="CR6">
        <f t="shared" si="12"/>
        <v>5.3705692803437156E-2</v>
      </c>
      <c r="CS6">
        <f t="shared" si="13"/>
        <v>9.6670247046186902E-2</v>
      </c>
      <c r="CT6">
        <f t="shared" si="14"/>
        <v>0</v>
      </c>
      <c r="CU6">
        <f t="shared" si="15"/>
        <v>4.8335123523093451E-2</v>
      </c>
      <c r="CV6">
        <f t="shared" si="16"/>
        <v>1.6380236305048337E-2</v>
      </c>
      <c r="CW6">
        <f t="shared" si="17"/>
        <v>0</v>
      </c>
      <c r="CX6">
        <f t="shared" si="18"/>
        <v>0</v>
      </c>
      <c r="CY6">
        <f t="shared" si="19"/>
        <v>2.1482277121374866E-2</v>
      </c>
      <c r="CZ6">
        <f t="shared" si="20"/>
        <v>0</v>
      </c>
      <c r="DA6">
        <f t="shared" si="21"/>
        <v>3.2223415682062294E-2</v>
      </c>
      <c r="DB6">
        <f t="shared" si="22"/>
        <v>0</v>
      </c>
      <c r="DC6">
        <f t="shared" si="22"/>
        <v>5.3705692803437165E-3</v>
      </c>
      <c r="DD6">
        <f t="shared" si="23"/>
        <v>0</v>
      </c>
      <c r="DE6">
        <f t="shared" si="24"/>
        <v>0</v>
      </c>
      <c r="DF6">
        <f t="shared" si="25"/>
        <v>1.0631965076743213E-2</v>
      </c>
      <c r="DG6">
        <f t="shared" si="26"/>
        <v>0</v>
      </c>
      <c r="DH6">
        <f t="shared" si="26"/>
        <v>4.7551117451260106E-3</v>
      </c>
      <c r="DI6">
        <f t="shared" si="27"/>
        <v>2.1482277121374866E-2</v>
      </c>
      <c r="DJ6">
        <f t="shared" si="28"/>
        <v>0</v>
      </c>
      <c r="DK6">
        <f t="shared" si="29"/>
        <v>0.24704618689581104</v>
      </c>
      <c r="DL6">
        <f t="shared" si="30"/>
        <v>3.8131041890440386E-2</v>
      </c>
      <c r="DM6">
        <f t="shared" si="31"/>
        <v>2.6852846401718582E-2</v>
      </c>
      <c r="DN6">
        <f t="shared" si="32"/>
        <v>0.14500537056928037</v>
      </c>
      <c r="DO6">
        <f t="shared" si="33"/>
        <v>0.4199785177228787</v>
      </c>
      <c r="DP6">
        <f t="shared" si="34"/>
        <v>0.56498388829215906</v>
      </c>
      <c r="DQ6">
        <f t="shared" si="35"/>
        <v>12</v>
      </c>
      <c r="DR6" s="50">
        <f t="shared" si="36"/>
        <v>1.0777193373104177</v>
      </c>
      <c r="DS6" s="50">
        <f t="shared" si="0"/>
        <v>0.44843409275253854</v>
      </c>
      <c r="DT6">
        <f t="shared" si="1"/>
        <v>7.3349923328521291E-2</v>
      </c>
      <c r="DU6">
        <f t="shared" si="2"/>
        <v>0.36721514399934213</v>
      </c>
      <c r="DV6">
        <f t="shared" si="2"/>
        <v>0.23387101919345932</v>
      </c>
      <c r="DW6">
        <f t="shared" si="2"/>
        <v>0.31615916519302451</v>
      </c>
      <c r="DX6">
        <f t="shared" si="2"/>
        <v>0</v>
      </c>
      <c r="DY6">
        <f t="shared" si="2"/>
        <v>0.22166327266286032</v>
      </c>
      <c r="DZ6">
        <f t="shared" si="2"/>
        <v>0.12833730301972215</v>
      </c>
      <c r="EA6">
        <f t="shared" si="2"/>
        <v>0</v>
      </c>
      <c r="EB6">
        <f t="shared" si="2"/>
        <v>0</v>
      </c>
      <c r="EC6">
        <f t="shared" si="2"/>
        <v>0.14709824507989661</v>
      </c>
      <c r="ED6">
        <f t="shared" si="2"/>
        <v>0</v>
      </c>
      <c r="EE6">
        <f t="shared" si="2"/>
        <v>0.18048713599317931</v>
      </c>
      <c r="EF6">
        <f t="shared" si="2"/>
        <v>0</v>
      </c>
      <c r="EG6">
        <f t="shared" si="2"/>
        <v>7.3349923328521291E-2</v>
      </c>
      <c r="EH6">
        <f t="shared" si="2"/>
        <v>0</v>
      </c>
      <c r="EI6">
        <f t="shared" si="2"/>
        <v>0</v>
      </c>
      <c r="EJ6">
        <f t="shared" si="2"/>
        <v>0.10329501326845048</v>
      </c>
      <c r="EK6">
        <f t="shared" si="2"/>
        <v>0</v>
      </c>
      <c r="EL6">
        <f t="shared" si="2"/>
        <v>6.901208551656518E-2</v>
      </c>
      <c r="EM6">
        <f t="shared" si="2"/>
        <v>0.14709824507989661</v>
      </c>
      <c r="EN6">
        <f t="shared" si="2"/>
        <v>0</v>
      </c>
      <c r="EO6">
        <f t="shared" si="2"/>
        <v>0.52018123622668644</v>
      </c>
      <c r="EP6">
        <f t="shared" si="2"/>
        <v>0.19653448887610961</v>
      </c>
      <c r="EQ6">
        <f t="shared" si="2"/>
        <v>0.16461077648212882</v>
      </c>
      <c r="ER6">
        <f t="shared" si="2"/>
        <v>0.39065668513050583</v>
      </c>
      <c r="ES6">
        <f t="shared" si="2"/>
        <v>0.7050310741997543</v>
      </c>
      <c r="ET6">
        <f t="shared" si="37"/>
        <v>0.85056640368157421</v>
      </c>
      <c r="EU6" s="27">
        <f t="shared" si="38"/>
        <v>5.3705692803437165E-3</v>
      </c>
      <c r="EV6">
        <f t="shared" si="39"/>
        <v>0.12889366272824923</v>
      </c>
      <c r="EW6">
        <f t="shared" si="40"/>
        <v>5.3705692803437156E-2</v>
      </c>
      <c r="EX6">
        <f t="shared" si="41"/>
        <v>0.14500537056928037</v>
      </c>
      <c r="EY6">
        <f t="shared" si="42"/>
        <v>2.1482277121374866E-2</v>
      </c>
      <c r="EZ6">
        <f t="shared" si="43"/>
        <v>1.6380236305048337E-2</v>
      </c>
      <c r="FA6">
        <f t="shared" si="44"/>
        <v>3.2223415682062294E-2</v>
      </c>
      <c r="FB6">
        <f t="shared" si="45"/>
        <v>0.24704618689581104</v>
      </c>
      <c r="FC6">
        <f t="shared" si="46"/>
        <v>3.8131041890440386E-2</v>
      </c>
      <c r="FD6">
        <f t="shared" si="3"/>
        <v>0.2851772287862514</v>
      </c>
      <c r="FE6">
        <f t="shared" si="47"/>
        <v>2.6852846401718582E-2</v>
      </c>
      <c r="FF6">
        <f t="shared" si="48"/>
        <v>0</v>
      </c>
      <c r="FG6">
        <f t="shared" si="49"/>
        <v>3.2491944146079484E-2</v>
      </c>
      <c r="FH6" s="27">
        <f t="shared" si="50"/>
        <v>7.3349923328521291E-2</v>
      </c>
      <c r="FI6">
        <f t="shared" si="51"/>
        <v>0.36721514399934213</v>
      </c>
      <c r="FJ6">
        <f t="shared" si="52"/>
        <v>0.23387101919345932</v>
      </c>
      <c r="FK6">
        <f t="shared" si="53"/>
        <v>0.39065668513050583</v>
      </c>
      <c r="FL6">
        <f t="shared" si="54"/>
        <v>0.14709824507989661</v>
      </c>
      <c r="FM6">
        <f t="shared" si="55"/>
        <v>0.12833730301972215</v>
      </c>
      <c r="FN6">
        <f t="shared" si="56"/>
        <v>0.18048713599317931</v>
      </c>
      <c r="FO6">
        <f t="shared" si="57"/>
        <v>0.52018123622668644</v>
      </c>
      <c r="FP6">
        <f t="shared" si="58"/>
        <v>0.19653448887610961</v>
      </c>
      <c r="FQ6">
        <f t="shared" si="59"/>
        <v>0.56334806043416619</v>
      </c>
      <c r="FR6">
        <f t="shared" si="60"/>
        <v>0.16461077648212882</v>
      </c>
      <c r="FS6">
        <f t="shared" si="61"/>
        <v>0</v>
      </c>
      <c r="FT6">
        <f t="shared" si="62"/>
        <v>0.1812459146957108</v>
      </c>
      <c r="FU6" t="s">
        <v>16</v>
      </c>
      <c r="FV6" t="s">
        <v>385</v>
      </c>
      <c r="FW6" s="25" t="s">
        <v>356</v>
      </c>
      <c r="FX6" t="s">
        <v>258</v>
      </c>
      <c r="GA6" s="35"/>
      <c r="GB6" s="36" t="s">
        <v>300</v>
      </c>
      <c r="GC6" s="37">
        <v>2.1952934393332093E-2</v>
      </c>
      <c r="GD6" s="38">
        <v>4.3778244380352993E-2</v>
      </c>
      <c r="GE6" s="38">
        <v>9.5465844181362489E-2</v>
      </c>
      <c r="GF6" s="38">
        <v>0.10000752869585226</v>
      </c>
      <c r="GG6" s="38">
        <v>0.15147303694897182</v>
      </c>
      <c r="GH6" s="38">
        <v>7.7094477620527332E-2</v>
      </c>
      <c r="GI6" s="38">
        <v>5.7654489805374569E-2</v>
      </c>
      <c r="GJ6" s="38">
        <v>6.0657067887656395E-2</v>
      </c>
      <c r="GK6" s="38">
        <v>8.5087107749042643E-2</v>
      </c>
      <c r="GL6" s="38">
        <v>0.10820076154887759</v>
      </c>
      <c r="GM6" s="38">
        <v>0.13693753584673438</v>
      </c>
      <c r="GN6" s="38">
        <v>0.11774817533790055</v>
      </c>
      <c r="GO6" s="38">
        <v>0.11440074782263877</v>
      </c>
      <c r="GP6" s="38">
        <v>0.16995344417661051</v>
      </c>
      <c r="GQ6" s="38">
        <v>0.35547679331500587</v>
      </c>
      <c r="GR6" s="38">
        <v>0.14841071520648461</v>
      </c>
      <c r="GS6" s="38">
        <v>0.16164310820562403</v>
      </c>
      <c r="GT6" s="44">
        <v>0.10060033219873228</v>
      </c>
      <c r="GV6" t="s">
        <v>267</v>
      </c>
      <c r="GW6" t="s">
        <v>459</v>
      </c>
      <c r="GX6">
        <v>5.8645527080414997E-2</v>
      </c>
      <c r="GY6">
        <v>5.0769308927521031E-2</v>
      </c>
      <c r="GZ6">
        <v>0.21072703795649431</v>
      </c>
      <c r="HA6">
        <v>-7.730761142166831E-2</v>
      </c>
      <c r="HB6">
        <v>-3.5594672830336488E-6</v>
      </c>
      <c r="HC6">
        <v>7.3518386732797944E-4</v>
      </c>
      <c r="HD6">
        <v>-4.2667071115256444E-3</v>
      </c>
      <c r="HE6">
        <v>-3.1983302166923605E-2</v>
      </c>
      <c r="HF6">
        <v>-4.8116090529186389E-2</v>
      </c>
      <c r="HG6">
        <v>-8.0099392696109967E-2</v>
      </c>
      <c r="HH6">
        <v>-9.1890148389395937E-4</v>
      </c>
      <c r="HI6">
        <v>-5.944951425391371E-3</v>
      </c>
      <c r="HJ6">
        <v>1.6779248499883062E-2</v>
      </c>
      <c r="HM6" s="36" t="s">
        <v>300</v>
      </c>
      <c r="HN6" s="60">
        <v>-1.4771867413347581E-2</v>
      </c>
      <c r="HO6" s="61">
        <v>4.8157226100504429E-2</v>
      </c>
      <c r="HP6" s="66">
        <f t="shared" ref="HP6:HP17" si="63">HN19/(9^0.5)</f>
        <v>1.1200344537060841E-2</v>
      </c>
      <c r="HQ6" s="66">
        <f t="shared" ref="HQ6:HQ17" si="64">HO19/(9^0.5)</f>
        <v>1.1500240243521089E-2</v>
      </c>
      <c r="HR6" t="s">
        <v>379</v>
      </c>
    </row>
    <row r="7" spans="1:226">
      <c r="A7" t="s">
        <v>23</v>
      </c>
      <c r="B7" t="s">
        <v>16</v>
      </c>
      <c r="C7" t="s">
        <v>385</v>
      </c>
      <c r="D7" s="25" t="s">
        <v>356</v>
      </c>
      <c r="E7" t="s">
        <v>258</v>
      </c>
      <c r="F7">
        <v>0</v>
      </c>
      <c r="G7">
        <v>6.7047075606276763E-2</v>
      </c>
      <c r="H7">
        <v>0.25202092249167846</v>
      </c>
      <c r="I7">
        <v>0</v>
      </c>
      <c r="J7">
        <v>2.853067047075606E-2</v>
      </c>
      <c r="K7">
        <v>0</v>
      </c>
      <c r="L7">
        <v>0</v>
      </c>
      <c r="M7">
        <v>0.15691868758915833</v>
      </c>
      <c r="N7">
        <v>0</v>
      </c>
      <c r="O7">
        <v>0</v>
      </c>
      <c r="P7">
        <v>0</v>
      </c>
      <c r="Q7">
        <v>0</v>
      </c>
      <c r="R7">
        <v>2.377555872563005E-4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5.2543984783642424E-2</v>
      </c>
      <c r="AF7">
        <v>0</v>
      </c>
      <c r="AG7">
        <v>0</v>
      </c>
      <c r="AH7">
        <v>0</v>
      </c>
      <c r="AI7">
        <v>0</v>
      </c>
      <c r="AJ7">
        <v>2.3775558725630051E-2</v>
      </c>
      <c r="AK7">
        <v>0</v>
      </c>
      <c r="AL7">
        <v>0</v>
      </c>
      <c r="AM7">
        <v>0</v>
      </c>
      <c r="AN7">
        <v>0</v>
      </c>
      <c r="AO7">
        <v>0</v>
      </c>
      <c r="AP7">
        <v>4.7551117451260106E-3</v>
      </c>
      <c r="AQ7">
        <v>2.377555872563005E-4</v>
      </c>
      <c r="AR7">
        <v>0</v>
      </c>
      <c r="AS7">
        <v>0</v>
      </c>
      <c r="AT7">
        <v>4.7551117451260106E-3</v>
      </c>
      <c r="AU7">
        <v>0</v>
      </c>
      <c r="AV7">
        <v>0</v>
      </c>
      <c r="AW7">
        <v>0</v>
      </c>
      <c r="AX7">
        <v>0.13789824060865433</v>
      </c>
      <c r="AY7">
        <v>5.706134094151212E-2</v>
      </c>
      <c r="AZ7">
        <v>0</v>
      </c>
      <c r="BA7">
        <v>0</v>
      </c>
      <c r="BB7">
        <v>9.0584878744650502E-2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4.7551117451260106E-3</v>
      </c>
      <c r="BK7">
        <v>9.5102234902520212E-3</v>
      </c>
      <c r="BL7">
        <v>9.5102234902520212E-3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4.7551117451260106E-3</v>
      </c>
      <c r="BW7">
        <v>0</v>
      </c>
      <c r="BX7">
        <v>9.5102234902520219E-2</v>
      </c>
      <c r="BY7">
        <v>0</v>
      </c>
      <c r="BZ7" s="27">
        <f t="shared" si="5"/>
        <v>3</v>
      </c>
      <c r="CA7">
        <f t="shared" si="6"/>
        <v>11</v>
      </c>
      <c r="CB7">
        <f t="shared" si="7"/>
        <v>14</v>
      </c>
      <c r="CC7">
        <f>[1]!shannonweaver(J7:BT7)</f>
        <v>1.9675702187355271</v>
      </c>
      <c r="CD7">
        <f t="shared" si="8"/>
        <v>0.74555796748165915</v>
      </c>
      <c r="CN7">
        <f t="shared" si="9"/>
        <v>14</v>
      </c>
      <c r="CO7">
        <f t="shared" si="10"/>
        <v>0.31906799809795522</v>
      </c>
      <c r="CP7">
        <f t="shared" si="11"/>
        <v>0</v>
      </c>
      <c r="CQ7">
        <f t="shared" si="11"/>
        <v>6.7047075606276763E-2</v>
      </c>
      <c r="CR7">
        <f t="shared" si="12"/>
        <v>0.25202092249167846</v>
      </c>
      <c r="CS7">
        <f t="shared" si="13"/>
        <v>2.853067047075606E-2</v>
      </c>
      <c r="CT7">
        <f t="shared" si="14"/>
        <v>0</v>
      </c>
      <c r="CU7">
        <f t="shared" si="15"/>
        <v>0.15691868758915833</v>
      </c>
      <c r="CV7">
        <f t="shared" si="16"/>
        <v>0</v>
      </c>
      <c r="CW7">
        <f t="shared" si="17"/>
        <v>2.377555872563005E-4</v>
      </c>
      <c r="CX7">
        <f t="shared" si="18"/>
        <v>0</v>
      </c>
      <c r="CY7">
        <f t="shared" si="19"/>
        <v>0</v>
      </c>
      <c r="CZ7">
        <f t="shared" si="20"/>
        <v>0</v>
      </c>
      <c r="DA7">
        <f t="shared" si="21"/>
        <v>5.2543984783642424E-2</v>
      </c>
      <c r="DB7">
        <f t="shared" si="22"/>
        <v>0</v>
      </c>
      <c r="DC7">
        <f t="shared" si="22"/>
        <v>2.3775558725630051E-2</v>
      </c>
      <c r="DD7">
        <f t="shared" si="23"/>
        <v>0</v>
      </c>
      <c r="DE7">
        <f t="shared" si="24"/>
        <v>0</v>
      </c>
      <c r="DF7">
        <f t="shared" si="25"/>
        <v>3.3332007866644794E-2</v>
      </c>
      <c r="DG7">
        <f t="shared" si="26"/>
        <v>0</v>
      </c>
      <c r="DH7">
        <f t="shared" si="26"/>
        <v>0</v>
      </c>
      <c r="DI7">
        <f t="shared" si="27"/>
        <v>0</v>
      </c>
      <c r="DJ7">
        <f t="shared" si="28"/>
        <v>0</v>
      </c>
      <c r="DK7">
        <f t="shared" si="29"/>
        <v>0.19495958155016646</v>
      </c>
      <c r="DL7">
        <f t="shared" si="30"/>
        <v>9.533999048977651E-2</v>
      </c>
      <c r="DM7">
        <f t="shared" si="31"/>
        <v>1.9020446980504042E-2</v>
      </c>
      <c r="DN7">
        <f t="shared" si="32"/>
        <v>0.18544935805991439</v>
      </c>
      <c r="DO7">
        <f t="shared" si="33"/>
        <v>0.39562529719448414</v>
      </c>
      <c r="DP7">
        <f t="shared" si="34"/>
        <v>0.58107465525439839</v>
      </c>
      <c r="DQ7">
        <f t="shared" si="35"/>
        <v>9</v>
      </c>
      <c r="DR7" s="50">
        <f t="shared" si="36"/>
        <v>1.0420833452056395</v>
      </c>
      <c r="DS7" s="50">
        <f t="shared" si="0"/>
        <v>0.60026484933293767</v>
      </c>
      <c r="DT7">
        <f t="shared" si="1"/>
        <v>0</v>
      </c>
      <c r="DU7">
        <f t="shared" si="2"/>
        <v>0.26191891805063716</v>
      </c>
      <c r="DV7">
        <f t="shared" si="2"/>
        <v>0.52592920878826399</v>
      </c>
      <c r="DW7">
        <f t="shared" si="2"/>
        <v>0.16972392147081891</v>
      </c>
      <c r="DX7">
        <f t="shared" si="2"/>
        <v>0</v>
      </c>
      <c r="DY7">
        <f t="shared" si="2"/>
        <v>0.40729780328261733</v>
      </c>
      <c r="DZ7">
        <f t="shared" si="2"/>
        <v>0</v>
      </c>
      <c r="EA7">
        <f t="shared" si="2"/>
        <v>1.5419936193741227E-2</v>
      </c>
      <c r="EB7">
        <f t="shared" si="2"/>
        <v>0</v>
      </c>
      <c r="EC7">
        <f t="shared" si="2"/>
        <v>0</v>
      </c>
      <c r="ED7">
        <f t="shared" si="2"/>
        <v>0</v>
      </c>
      <c r="EE7">
        <f t="shared" si="2"/>
        <v>0.23128114847785483</v>
      </c>
      <c r="EF7">
        <f t="shared" si="2"/>
        <v>0</v>
      </c>
      <c r="EG7">
        <f t="shared" si="2"/>
        <v>0.15481088753176453</v>
      </c>
      <c r="EH7">
        <f t="shared" si="2"/>
        <v>0</v>
      </c>
      <c r="EI7">
        <f t="shared" si="2"/>
        <v>0</v>
      </c>
      <c r="EJ7">
        <f t="shared" si="2"/>
        <v>0.18360031824870673</v>
      </c>
      <c r="EK7">
        <f t="shared" si="2"/>
        <v>0</v>
      </c>
      <c r="EL7">
        <f t="shared" si="2"/>
        <v>0</v>
      </c>
      <c r="EM7">
        <f t="shared" si="2"/>
        <v>0</v>
      </c>
      <c r="EN7">
        <f t="shared" si="2"/>
        <v>0</v>
      </c>
      <c r="EO7">
        <f t="shared" si="2"/>
        <v>0.45731685838802905</v>
      </c>
      <c r="EP7">
        <f t="shared" si="2"/>
        <v>0.31390140567004376</v>
      </c>
      <c r="EQ7">
        <f t="shared" si="2"/>
        <v>0.13835562124592637</v>
      </c>
      <c r="ER7">
        <f t="shared" si="2"/>
        <v>0.44519991229508943</v>
      </c>
      <c r="ES7">
        <f t="shared" si="2"/>
        <v>0.68025015432220692</v>
      </c>
      <c r="ET7">
        <f t="shared" si="37"/>
        <v>0.86683236362562088</v>
      </c>
      <c r="EU7" s="27">
        <f t="shared" si="38"/>
        <v>0</v>
      </c>
      <c r="EV7">
        <f t="shared" si="39"/>
        <v>6.7047075606276763E-2</v>
      </c>
      <c r="EW7">
        <f t="shared" si="40"/>
        <v>0.25202092249167846</v>
      </c>
      <c r="EX7">
        <f t="shared" si="41"/>
        <v>0.18544935805991439</v>
      </c>
      <c r="EY7">
        <f t="shared" si="42"/>
        <v>0</v>
      </c>
      <c r="EZ7">
        <f t="shared" si="43"/>
        <v>0</v>
      </c>
      <c r="FA7">
        <f t="shared" si="44"/>
        <v>5.2781740370898722E-2</v>
      </c>
      <c r="FB7">
        <f t="shared" si="45"/>
        <v>0.19495958155016646</v>
      </c>
      <c r="FC7">
        <f t="shared" si="46"/>
        <v>9.533999048977651E-2</v>
      </c>
      <c r="FD7">
        <f t="shared" si="3"/>
        <v>0.29029957203994294</v>
      </c>
      <c r="FE7">
        <f t="shared" si="47"/>
        <v>1.9020446980504042E-2</v>
      </c>
      <c r="FF7">
        <f t="shared" si="48"/>
        <v>0</v>
      </c>
      <c r="FG7">
        <f t="shared" si="49"/>
        <v>3.3523537803138374E-2</v>
      </c>
      <c r="FH7" s="27">
        <f t="shared" si="50"/>
        <v>0</v>
      </c>
      <c r="FI7">
        <f t="shared" si="51"/>
        <v>0.26191891805063716</v>
      </c>
      <c r="FJ7">
        <f t="shared" si="52"/>
        <v>0.52592920878826399</v>
      </c>
      <c r="FK7">
        <f t="shared" si="53"/>
        <v>0.44519991229508943</v>
      </c>
      <c r="FL7">
        <f t="shared" si="54"/>
        <v>0</v>
      </c>
      <c r="FM7">
        <f t="shared" si="55"/>
        <v>0</v>
      </c>
      <c r="FN7">
        <f t="shared" si="56"/>
        <v>0.23181337497303184</v>
      </c>
      <c r="FO7">
        <f t="shared" si="57"/>
        <v>0.45731685838802905</v>
      </c>
      <c r="FP7">
        <f t="shared" si="58"/>
        <v>0.31390140567004376</v>
      </c>
      <c r="FQ7">
        <f t="shared" si="59"/>
        <v>0.56900555113645712</v>
      </c>
      <c r="FR7">
        <f t="shared" si="60"/>
        <v>0.13835562124592637</v>
      </c>
      <c r="FS7">
        <f t="shared" si="61"/>
        <v>0</v>
      </c>
      <c r="FT7">
        <f t="shared" si="62"/>
        <v>0.18413308391295305</v>
      </c>
      <c r="FU7" t="s">
        <v>16</v>
      </c>
      <c r="FV7" t="s">
        <v>385</v>
      </c>
      <c r="FW7" s="25" t="s">
        <v>356</v>
      </c>
      <c r="FX7" t="s">
        <v>258</v>
      </c>
      <c r="GA7" s="35"/>
      <c r="GB7" s="36" t="s">
        <v>301</v>
      </c>
      <c r="GC7" s="37">
        <v>6.2943220994155599E-2</v>
      </c>
      <c r="GD7" s="38">
        <v>6.8835153711099287E-2</v>
      </c>
      <c r="GE7" s="38">
        <v>0.10800096867450036</v>
      </c>
      <c r="GF7" s="38">
        <v>0.26207966582280012</v>
      </c>
      <c r="GG7" s="38">
        <v>0.34035497818333527</v>
      </c>
      <c r="GH7" s="38">
        <v>0.36147613565312159</v>
      </c>
      <c r="GI7" s="38">
        <v>8.5271077156964373E-2</v>
      </c>
      <c r="GJ7" s="38">
        <v>0.35820290811929523</v>
      </c>
      <c r="GK7" s="38">
        <v>0.1440873139826355</v>
      </c>
      <c r="GL7" s="38">
        <v>0.16650054887361834</v>
      </c>
      <c r="GM7" s="38">
        <v>0.23121150601261209</v>
      </c>
      <c r="GN7" s="38">
        <v>0.26370687447580637</v>
      </c>
      <c r="GO7" s="38">
        <v>0.3295413813259418</v>
      </c>
      <c r="GP7" s="38">
        <v>0.35295135394051358</v>
      </c>
      <c r="GQ7" s="38">
        <v>0.3299009155275624</v>
      </c>
      <c r="GR7" s="38">
        <v>3.516851995057739E-2</v>
      </c>
      <c r="GS7" s="38">
        <v>0.10105833595628196</v>
      </c>
      <c r="GT7" s="44">
        <v>0.1433318933834124</v>
      </c>
      <c r="GV7" t="s">
        <v>267</v>
      </c>
      <c r="GW7" t="s">
        <v>26</v>
      </c>
      <c r="GX7">
        <v>3.5677655875690877E-2</v>
      </c>
      <c r="GY7">
        <v>4.035389905544589E-2</v>
      </c>
      <c r="GZ7">
        <v>0.28114029925839445</v>
      </c>
      <c r="HA7">
        <v>-0.16902568327310688</v>
      </c>
      <c r="HB7">
        <v>1.4120609703712581E-2</v>
      </c>
      <c r="HC7">
        <v>1.6788382439351971E-3</v>
      </c>
      <c r="HD7">
        <v>6.0606177805370594E-3</v>
      </c>
      <c r="HE7">
        <v>-0.18307227377952501</v>
      </c>
      <c r="HF7">
        <v>-3.8748765267933666E-2</v>
      </c>
      <c r="HG7">
        <v>-0.22182103904745865</v>
      </c>
      <c r="HH7">
        <v>-3.7349667166726407E-3</v>
      </c>
      <c r="HI7">
        <v>1.2688947134342654E-2</v>
      </c>
      <c r="HJ7">
        <v>8.2942223389666885E-3</v>
      </c>
      <c r="HM7" s="36" t="s">
        <v>301</v>
      </c>
      <c r="HN7" s="60">
        <v>7.7088266729013633E-3</v>
      </c>
      <c r="HO7" s="61">
        <v>0.15715465976374798</v>
      </c>
      <c r="HP7" s="66">
        <f t="shared" si="63"/>
        <v>1.7583173691835641E-2</v>
      </c>
      <c r="HQ7" s="66">
        <f t="shared" si="64"/>
        <v>2.2507633721198295E-2</v>
      </c>
      <c r="HR7" t="s">
        <v>380</v>
      </c>
    </row>
    <row r="8" spans="1:226">
      <c r="A8" t="s">
        <v>458</v>
      </c>
      <c r="B8" t="s">
        <v>16</v>
      </c>
      <c r="C8" t="s">
        <v>459</v>
      </c>
      <c r="D8" s="25" t="s">
        <v>356</v>
      </c>
      <c r="E8" t="s">
        <v>258</v>
      </c>
      <c r="F8">
        <v>0</v>
      </c>
      <c r="G8">
        <v>0.11173054587688735</v>
      </c>
      <c r="H8">
        <v>0.12078977932636469</v>
      </c>
      <c r="I8">
        <v>0</v>
      </c>
      <c r="J8">
        <v>5.1103368176538898E-2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7.8977932636469225E-2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4.6457607433217189E-3</v>
      </c>
      <c r="AC8">
        <v>0</v>
      </c>
      <c r="AD8">
        <v>1.8583042973286876E-2</v>
      </c>
      <c r="AE8">
        <v>0.10220673635307785</v>
      </c>
      <c r="AF8">
        <v>0</v>
      </c>
      <c r="AG8">
        <v>5.5749128919860627E-2</v>
      </c>
      <c r="AH8">
        <v>0</v>
      </c>
      <c r="AI8">
        <v>0</v>
      </c>
      <c r="AJ8">
        <v>4.6457607433217182E-2</v>
      </c>
      <c r="AK8">
        <v>0</v>
      </c>
      <c r="AL8">
        <v>9.2915214866434379E-3</v>
      </c>
      <c r="AM8">
        <v>0</v>
      </c>
      <c r="AN8">
        <v>0</v>
      </c>
      <c r="AO8">
        <v>0</v>
      </c>
      <c r="AP8">
        <v>2.787456445993031E-2</v>
      </c>
      <c r="AQ8">
        <v>4.6457607433217184E-4</v>
      </c>
      <c r="AR8">
        <v>0</v>
      </c>
      <c r="AS8">
        <v>0</v>
      </c>
      <c r="AT8">
        <v>0</v>
      </c>
      <c r="AU8">
        <v>9.2915214866434379E-3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2.8339140534262484E-2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4.6457607433217189E-3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4.6457607433217189E-3</v>
      </c>
      <c r="BV8">
        <v>0</v>
      </c>
      <c r="BW8">
        <v>0</v>
      </c>
      <c r="BX8">
        <v>0.32520325203252015</v>
      </c>
      <c r="BY8">
        <v>0</v>
      </c>
      <c r="BZ8" s="27">
        <f t="shared" si="5"/>
        <v>2</v>
      </c>
      <c r="CA8">
        <f t="shared" si="6"/>
        <v>12</v>
      </c>
      <c r="CB8">
        <f t="shared" si="7"/>
        <v>14</v>
      </c>
      <c r="CC8">
        <f>[1]!shannonweaver(J8:BT8)</f>
        <v>2.1541487853190588</v>
      </c>
      <c r="CD8">
        <f t="shared" si="8"/>
        <v>0.81625691156664137</v>
      </c>
      <c r="CE8">
        <v>1</v>
      </c>
      <c r="CN8">
        <f t="shared" si="9"/>
        <v>15</v>
      </c>
      <c r="CO8">
        <f t="shared" si="10"/>
        <v>0.23252032520325205</v>
      </c>
      <c r="CP8">
        <f t="shared" si="11"/>
        <v>0</v>
      </c>
      <c r="CQ8">
        <f t="shared" si="11"/>
        <v>0.11173054587688735</v>
      </c>
      <c r="CR8">
        <f t="shared" si="12"/>
        <v>0.12078977932636469</v>
      </c>
      <c r="CS8">
        <f t="shared" si="13"/>
        <v>5.1103368176538898E-2</v>
      </c>
      <c r="CT8">
        <f t="shared" si="14"/>
        <v>0</v>
      </c>
      <c r="CU8">
        <f t="shared" si="15"/>
        <v>0</v>
      </c>
      <c r="CV8">
        <f t="shared" si="16"/>
        <v>0</v>
      </c>
      <c r="CW8">
        <f t="shared" si="17"/>
        <v>7.8977932636469225E-2</v>
      </c>
      <c r="CX8">
        <f t="shared" si="18"/>
        <v>0</v>
      </c>
      <c r="CY8">
        <f t="shared" si="19"/>
        <v>2.3228803716608595E-2</v>
      </c>
      <c r="CZ8">
        <f t="shared" si="20"/>
        <v>0</v>
      </c>
      <c r="DA8">
        <f t="shared" si="21"/>
        <v>0.15795586527293848</v>
      </c>
      <c r="DB8">
        <f t="shared" si="22"/>
        <v>0</v>
      </c>
      <c r="DC8">
        <f t="shared" si="22"/>
        <v>4.6457607433217182E-2</v>
      </c>
      <c r="DD8">
        <f t="shared" si="23"/>
        <v>0</v>
      </c>
      <c r="DE8">
        <f t="shared" si="24"/>
        <v>9.2915214866434379E-3</v>
      </c>
      <c r="DF8">
        <f t="shared" si="25"/>
        <v>6.4560011861516789E-2</v>
      </c>
      <c r="DG8">
        <f t="shared" si="26"/>
        <v>0</v>
      </c>
      <c r="DH8">
        <f t="shared" si="26"/>
        <v>0</v>
      </c>
      <c r="DI8">
        <f t="shared" si="27"/>
        <v>9.2915214866434379E-3</v>
      </c>
      <c r="DJ8">
        <f t="shared" si="28"/>
        <v>0</v>
      </c>
      <c r="DK8">
        <f t="shared" si="29"/>
        <v>0</v>
      </c>
      <c r="DL8">
        <f t="shared" si="30"/>
        <v>2.8339140534262484E-2</v>
      </c>
      <c r="DM8">
        <f t="shared" si="31"/>
        <v>4.6457607433217189E-3</v>
      </c>
      <c r="DN8">
        <f t="shared" si="32"/>
        <v>5.1103368176538898E-2</v>
      </c>
      <c r="DO8">
        <f t="shared" si="33"/>
        <v>0.39117305458768875</v>
      </c>
      <c r="DP8">
        <f t="shared" si="34"/>
        <v>0.44227642276422763</v>
      </c>
      <c r="DQ8">
        <f t="shared" si="35"/>
        <v>10</v>
      </c>
      <c r="DR8" s="50">
        <f t="shared" si="36"/>
        <v>1.1277953927976709</v>
      </c>
      <c r="DS8" s="50">
        <f t="shared" si="0"/>
        <v>0.50316834717079206</v>
      </c>
      <c r="DT8">
        <f t="shared" si="1"/>
        <v>0</v>
      </c>
      <c r="DU8">
        <f t="shared" si="2"/>
        <v>0.34082122584162389</v>
      </c>
      <c r="DV8">
        <f t="shared" si="2"/>
        <v>0.35495507411497995</v>
      </c>
      <c r="DW8">
        <f t="shared" si="2"/>
        <v>0.22803162337911981</v>
      </c>
      <c r="DX8">
        <f t="shared" si="2"/>
        <v>0</v>
      </c>
      <c r="DY8">
        <f t="shared" si="2"/>
        <v>0</v>
      </c>
      <c r="DZ8">
        <f t="shared" si="2"/>
        <v>0</v>
      </c>
      <c r="EA8">
        <f t="shared" si="2"/>
        <v>0.28486732700059153</v>
      </c>
      <c r="EB8">
        <f t="shared" si="2"/>
        <v>0</v>
      </c>
      <c r="EC8">
        <f t="shared" si="2"/>
        <v>0.1530062903174132</v>
      </c>
      <c r="ED8">
        <f t="shared" si="2"/>
        <v>0</v>
      </c>
      <c r="EE8">
        <f t="shared" si="2"/>
        <v>0.40872166823299916</v>
      </c>
      <c r="EF8">
        <f t="shared" si="2"/>
        <v>0</v>
      </c>
      <c r="EG8">
        <f t="shared" si="2"/>
        <v>0.21724506951300143</v>
      </c>
      <c r="EH8">
        <f t="shared" si="2"/>
        <v>0</v>
      </c>
      <c r="EI8">
        <f t="shared" si="2"/>
        <v>9.6542438374805986E-2</v>
      </c>
      <c r="EJ8">
        <f t="shared" si="2"/>
        <v>0.25690321580141301</v>
      </c>
      <c r="EK8">
        <f t="shared" si="2"/>
        <v>0</v>
      </c>
      <c r="EL8">
        <f t="shared" si="2"/>
        <v>0</v>
      </c>
      <c r="EM8">
        <f t="shared" si="2"/>
        <v>9.6542438374805986E-2</v>
      </c>
      <c r="EN8">
        <f t="shared" si="2"/>
        <v>0</v>
      </c>
      <c r="EO8">
        <f t="shared" si="2"/>
        <v>0</v>
      </c>
      <c r="EP8">
        <f t="shared" si="2"/>
        <v>0.16914775838918758</v>
      </c>
      <c r="EQ8">
        <f t="shared" si="2"/>
        <v>6.821270399850822E-2</v>
      </c>
      <c r="ER8">
        <f t="shared" si="2"/>
        <v>0.22803162337911981</v>
      </c>
      <c r="ES8">
        <f t="shared" si="2"/>
        <v>0.67569311975705559</v>
      </c>
      <c r="ET8">
        <f t="shared" si="37"/>
        <v>0.72754558722365259</v>
      </c>
      <c r="EU8" s="27">
        <f t="shared" si="38"/>
        <v>0</v>
      </c>
      <c r="EV8">
        <f t="shared" si="39"/>
        <v>0.11173054587688735</v>
      </c>
      <c r="EW8">
        <f t="shared" si="40"/>
        <v>0.12078977932636469</v>
      </c>
      <c r="EX8">
        <f t="shared" si="41"/>
        <v>5.1103368176538898E-2</v>
      </c>
      <c r="EY8">
        <f t="shared" si="42"/>
        <v>2.3228803716608595E-2</v>
      </c>
      <c r="EZ8">
        <f t="shared" si="43"/>
        <v>0</v>
      </c>
      <c r="FA8">
        <f t="shared" si="44"/>
        <v>0.23693379790940772</v>
      </c>
      <c r="FB8">
        <f t="shared" si="45"/>
        <v>0</v>
      </c>
      <c r="FC8">
        <f t="shared" si="46"/>
        <v>2.8339140534262484E-2</v>
      </c>
      <c r="FD8">
        <f t="shared" si="3"/>
        <v>2.8339140534262484E-2</v>
      </c>
      <c r="FE8">
        <f t="shared" si="47"/>
        <v>4.6457607433217189E-3</v>
      </c>
      <c r="FF8">
        <f t="shared" si="48"/>
        <v>0</v>
      </c>
      <c r="FG8">
        <f t="shared" si="49"/>
        <v>9.3379790940766538E-2</v>
      </c>
      <c r="FH8" s="27">
        <f t="shared" si="50"/>
        <v>0</v>
      </c>
      <c r="FI8">
        <f t="shared" si="51"/>
        <v>0.34082122584162389</v>
      </c>
      <c r="FJ8">
        <f t="shared" si="52"/>
        <v>0.35495507411497995</v>
      </c>
      <c r="FK8">
        <f t="shared" si="53"/>
        <v>0.22803162337911981</v>
      </c>
      <c r="FL8">
        <f t="shared" si="54"/>
        <v>0.1530062903174132</v>
      </c>
      <c r="FM8">
        <f t="shared" si="55"/>
        <v>0</v>
      </c>
      <c r="FN8">
        <f t="shared" si="56"/>
        <v>0.50837507598906106</v>
      </c>
      <c r="FO8">
        <f t="shared" si="57"/>
        <v>0</v>
      </c>
      <c r="FP8">
        <f t="shared" si="58"/>
        <v>0.16914775838918758</v>
      </c>
      <c r="FQ8">
        <f t="shared" si="59"/>
        <v>0.16914775838918758</v>
      </c>
      <c r="FR8">
        <f t="shared" si="60"/>
        <v>6.821270399850822E-2</v>
      </c>
      <c r="FS8">
        <f t="shared" si="61"/>
        <v>0</v>
      </c>
      <c r="FT8">
        <f t="shared" si="62"/>
        <v>0.31054863179172165</v>
      </c>
      <c r="FU8" t="s">
        <v>16</v>
      </c>
      <c r="FV8" t="s">
        <v>459</v>
      </c>
      <c r="FW8" s="25" t="s">
        <v>356</v>
      </c>
      <c r="FX8" t="s">
        <v>258</v>
      </c>
      <c r="GA8" s="35"/>
      <c r="GB8" s="36" t="s">
        <v>246</v>
      </c>
      <c r="GC8" s="37">
        <v>1.1701704178424102E-2</v>
      </c>
      <c r="GD8" s="38">
        <v>0.10485773551313986</v>
      </c>
      <c r="GE8" s="38">
        <v>5.3624371358770122E-3</v>
      </c>
      <c r="GF8" s="38">
        <v>4.9369605393669726E-2</v>
      </c>
      <c r="GG8" s="38">
        <v>1.4279950617133323E-2</v>
      </c>
      <c r="GH8" s="38">
        <v>4.294266215809845E-2</v>
      </c>
      <c r="GI8" s="38">
        <v>6.3498114936252695E-2</v>
      </c>
      <c r="GJ8" s="38">
        <v>2.174990594281459E-2</v>
      </c>
      <c r="GK8" s="38">
        <v>3.5104375496735875E-2</v>
      </c>
      <c r="GL8" s="38">
        <v>1.5786536238148959E-2</v>
      </c>
      <c r="GM8" s="38">
        <v>1.2237443678894821E-2</v>
      </c>
      <c r="GN8" s="38">
        <v>6.0968696974146161E-3</v>
      </c>
      <c r="GO8" s="38">
        <v>6.5747830110237562E-2</v>
      </c>
      <c r="GP8" s="38">
        <v>7.6007858796312222E-2</v>
      </c>
      <c r="GQ8" s="38">
        <v>9.3442163345239401E-2</v>
      </c>
      <c r="GR8" s="38">
        <v>0.20041543403425574</v>
      </c>
      <c r="GS8" s="38">
        <v>0.32874047964613901</v>
      </c>
      <c r="GT8" s="44">
        <v>0.22730704083792708</v>
      </c>
      <c r="GV8" t="s">
        <v>26</v>
      </c>
      <c r="GW8" t="s">
        <v>58</v>
      </c>
      <c r="GX8">
        <v>-5.1078984980903958E-3</v>
      </c>
      <c r="GY8">
        <v>1.5835277651244005E-2</v>
      </c>
      <c r="GZ8">
        <v>3.53794203328626E-2</v>
      </c>
      <c r="HA8">
        <v>-0.23530172450439996</v>
      </c>
      <c r="HB8">
        <v>2.9524376307075467E-2</v>
      </c>
      <c r="HC8">
        <v>0</v>
      </c>
      <c r="HD8">
        <v>2.8325593308989632E-2</v>
      </c>
      <c r="HE8">
        <v>4.9308587474713443E-2</v>
      </c>
      <c r="HF8">
        <v>-6.1544709732343E-3</v>
      </c>
      <c r="HG8">
        <v>4.3154116501479149E-2</v>
      </c>
      <c r="HH8">
        <v>0</v>
      </c>
      <c r="HI8">
        <v>1.9854529179571256E-2</v>
      </c>
      <c r="HJ8">
        <v>7.1025021117231885E-2</v>
      </c>
      <c r="HM8" s="36" t="s">
        <v>246</v>
      </c>
      <c r="HN8" s="60">
        <v>-2.8394448533428391E-2</v>
      </c>
      <c r="HO8" s="61">
        <v>-0.10943060311093605</v>
      </c>
      <c r="HP8" s="66">
        <f t="shared" si="63"/>
        <v>3.3161699728864923E-2</v>
      </c>
      <c r="HQ8" s="66">
        <f t="shared" si="64"/>
        <v>1.3286637765946409E-2</v>
      </c>
      <c r="HR8" t="s">
        <v>217</v>
      </c>
    </row>
    <row r="9" spans="1:226">
      <c r="A9" t="s">
        <v>460</v>
      </c>
      <c r="B9" t="s">
        <v>16</v>
      </c>
      <c r="C9" t="s">
        <v>459</v>
      </c>
      <c r="D9" s="25" t="s">
        <v>356</v>
      </c>
      <c r="E9" t="s">
        <v>258</v>
      </c>
      <c r="F9">
        <v>1.0131712259371834E-2</v>
      </c>
      <c r="G9">
        <v>0.11676798378926039</v>
      </c>
      <c r="H9">
        <v>0.14184397163120568</v>
      </c>
      <c r="I9">
        <v>0</v>
      </c>
      <c r="J9">
        <v>5.1165146909827756E-2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0.11144883485309016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1.0131712259371834E-2</v>
      </c>
      <c r="Z9">
        <v>0</v>
      </c>
      <c r="AA9">
        <v>0</v>
      </c>
      <c r="AB9">
        <v>2.0263424518743668E-2</v>
      </c>
      <c r="AC9">
        <v>0</v>
      </c>
      <c r="AD9">
        <v>0</v>
      </c>
      <c r="AE9">
        <v>2.5329280648429583E-2</v>
      </c>
      <c r="AF9">
        <v>0</v>
      </c>
      <c r="AG9">
        <v>0</v>
      </c>
      <c r="AH9">
        <v>0</v>
      </c>
      <c r="AI9">
        <v>0</v>
      </c>
      <c r="AJ9">
        <v>5.065856129685917E-3</v>
      </c>
      <c r="AK9">
        <v>0</v>
      </c>
      <c r="AL9">
        <v>0</v>
      </c>
      <c r="AM9">
        <v>0</v>
      </c>
      <c r="AN9">
        <v>0</v>
      </c>
      <c r="AO9">
        <v>2.5582573454913878E-2</v>
      </c>
      <c r="AP9">
        <v>1.0131712259371834E-2</v>
      </c>
      <c r="AQ9">
        <v>5.0658561296859162E-4</v>
      </c>
      <c r="AR9">
        <v>0</v>
      </c>
      <c r="AS9">
        <v>0</v>
      </c>
      <c r="AT9">
        <v>0</v>
      </c>
      <c r="AU9">
        <v>1.0131712259371834E-2</v>
      </c>
      <c r="AV9">
        <v>0</v>
      </c>
      <c r="AW9">
        <v>0</v>
      </c>
      <c r="AX9">
        <v>0.14209726443768997</v>
      </c>
      <c r="AY9">
        <v>0</v>
      </c>
      <c r="AZ9">
        <v>0</v>
      </c>
      <c r="BA9">
        <v>0</v>
      </c>
      <c r="BB9">
        <v>7.598784194528875E-2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2.0263424518743668E-2</v>
      </c>
      <c r="BK9">
        <v>0</v>
      </c>
      <c r="BL9">
        <v>5.3191489361702126E-3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5.065856129685917E-3</v>
      </c>
      <c r="BW9">
        <v>0</v>
      </c>
      <c r="BX9">
        <v>0.21276595744680846</v>
      </c>
      <c r="BY9">
        <v>0</v>
      </c>
      <c r="BZ9" s="27">
        <f t="shared" si="5"/>
        <v>2</v>
      </c>
      <c r="CA9">
        <f t="shared" si="6"/>
        <v>12</v>
      </c>
      <c r="CB9">
        <f t="shared" si="7"/>
        <v>14</v>
      </c>
      <c r="CC9">
        <f>[1]!shannonweaver(J9:BT9)</f>
        <v>2.08484543556043</v>
      </c>
      <c r="CD9">
        <f t="shared" si="8"/>
        <v>0.78999626577433024</v>
      </c>
      <c r="CN9">
        <f t="shared" si="9"/>
        <v>14</v>
      </c>
      <c r="CO9">
        <f t="shared" si="10"/>
        <v>0.26874366767983793</v>
      </c>
      <c r="CP9">
        <f t="shared" si="11"/>
        <v>1.0131712259371834E-2</v>
      </c>
      <c r="CQ9">
        <f t="shared" si="11"/>
        <v>0.11676798378926039</v>
      </c>
      <c r="CR9">
        <f t="shared" si="12"/>
        <v>0.14184397163120568</v>
      </c>
      <c r="CS9">
        <f t="shared" si="13"/>
        <v>5.1165146909827756E-2</v>
      </c>
      <c r="CT9">
        <f t="shared" si="14"/>
        <v>0</v>
      </c>
      <c r="CU9">
        <f t="shared" si="15"/>
        <v>0</v>
      </c>
      <c r="CV9">
        <f t="shared" si="16"/>
        <v>0</v>
      </c>
      <c r="CW9">
        <f t="shared" si="17"/>
        <v>0.11144883485309016</v>
      </c>
      <c r="CX9">
        <f t="shared" si="18"/>
        <v>0</v>
      </c>
      <c r="CY9">
        <f t="shared" si="19"/>
        <v>3.0395136778115502E-2</v>
      </c>
      <c r="CZ9">
        <f t="shared" si="20"/>
        <v>0</v>
      </c>
      <c r="DA9">
        <f t="shared" si="21"/>
        <v>2.5329280648429583E-2</v>
      </c>
      <c r="DB9">
        <f t="shared" si="22"/>
        <v>0</v>
      </c>
      <c r="DC9">
        <f t="shared" si="22"/>
        <v>5.065856129685917E-3</v>
      </c>
      <c r="DD9">
        <f t="shared" si="23"/>
        <v>0</v>
      </c>
      <c r="DE9">
        <f t="shared" si="24"/>
        <v>0</v>
      </c>
      <c r="DF9">
        <f t="shared" si="25"/>
        <v>8.4256964745513335E-2</v>
      </c>
      <c r="DG9">
        <f t="shared" si="26"/>
        <v>0</v>
      </c>
      <c r="DH9">
        <f t="shared" si="26"/>
        <v>0</v>
      </c>
      <c r="DI9">
        <f t="shared" si="27"/>
        <v>1.0131712259371834E-2</v>
      </c>
      <c r="DJ9">
        <f t="shared" si="28"/>
        <v>0</v>
      </c>
      <c r="DK9">
        <f t="shared" si="29"/>
        <v>0.14209726443768997</v>
      </c>
      <c r="DL9">
        <f t="shared" si="30"/>
        <v>9.6251266464032426E-2</v>
      </c>
      <c r="DM9">
        <f t="shared" si="31"/>
        <v>5.3191489361702126E-3</v>
      </c>
      <c r="DN9">
        <f t="shared" si="32"/>
        <v>5.1165146909827756E-2</v>
      </c>
      <c r="DO9">
        <f t="shared" si="33"/>
        <v>0.46225937183383992</v>
      </c>
      <c r="DP9">
        <f t="shared" si="34"/>
        <v>0.51342451874366757</v>
      </c>
      <c r="DQ9">
        <f t="shared" si="35"/>
        <v>10</v>
      </c>
      <c r="DR9" s="50">
        <f t="shared" si="36"/>
        <v>1.0947579247193777</v>
      </c>
      <c r="DS9" s="50">
        <f t="shared" si="0"/>
        <v>0.54498460570969243</v>
      </c>
      <c r="DT9">
        <f t="shared" si="1"/>
        <v>0.10082715688500797</v>
      </c>
      <c r="DU9">
        <f t="shared" si="2"/>
        <v>0.34873934078687147</v>
      </c>
      <c r="DV9">
        <f t="shared" si="2"/>
        <v>0.3861468502808752</v>
      </c>
      <c r="DW9">
        <f t="shared" si="2"/>
        <v>0.22817185652019636</v>
      </c>
      <c r="DX9">
        <f t="shared" si="2"/>
        <v>0</v>
      </c>
      <c r="DY9">
        <f t="shared" si="2"/>
        <v>0</v>
      </c>
      <c r="DZ9">
        <f t="shared" si="2"/>
        <v>0</v>
      </c>
      <c r="EA9">
        <f t="shared" si="2"/>
        <v>0.34037386795735625</v>
      </c>
      <c r="EB9">
        <f t="shared" si="2"/>
        <v>0</v>
      </c>
      <c r="EC9">
        <f t="shared" si="2"/>
        <v>0.17523750579333192</v>
      </c>
      <c r="ED9">
        <f t="shared" si="2"/>
        <v>0</v>
      </c>
      <c r="EE9">
        <f t="shared" si="2"/>
        <v>0.15983139563348159</v>
      </c>
      <c r="EF9">
        <f t="shared" si="2"/>
        <v>0</v>
      </c>
      <c r="EG9">
        <f t="shared" si="2"/>
        <v>7.1235058900707401E-2</v>
      </c>
      <c r="EH9">
        <f t="shared" si="2"/>
        <v>0</v>
      </c>
      <c r="EI9">
        <f t="shared" si="2"/>
        <v>0</v>
      </c>
      <c r="EJ9">
        <f t="shared" si="2"/>
        <v>0.29450949895121759</v>
      </c>
      <c r="EK9">
        <f t="shared" si="2"/>
        <v>0</v>
      </c>
      <c r="EL9">
        <f t="shared" si="2"/>
        <v>0</v>
      </c>
      <c r="EM9">
        <f t="shared" si="2"/>
        <v>0.10082715688500797</v>
      </c>
      <c r="EN9">
        <f t="shared" si="2"/>
        <v>0</v>
      </c>
      <c r="EO9">
        <f t="shared" si="2"/>
        <v>0.38650971319459265</v>
      </c>
      <c r="EP9">
        <f t="shared" si="2"/>
        <v>0.31544956242879624</v>
      </c>
      <c r="EQ9">
        <f t="shared" si="2"/>
        <v>7.2997307471416487E-2</v>
      </c>
      <c r="ER9">
        <f t="shared" si="2"/>
        <v>0.22817185652019636</v>
      </c>
      <c r="ES9">
        <f t="shared" si="2"/>
        <v>0.74762160566858227</v>
      </c>
      <c r="ET9">
        <f t="shared" si="37"/>
        <v>0.79882429555517476</v>
      </c>
      <c r="EU9" s="27">
        <f t="shared" si="38"/>
        <v>1.0131712259371834E-2</v>
      </c>
      <c r="EV9">
        <f t="shared" si="39"/>
        <v>0.11676798378926039</v>
      </c>
      <c r="EW9">
        <f t="shared" si="40"/>
        <v>0.14184397163120568</v>
      </c>
      <c r="EX9">
        <f t="shared" si="41"/>
        <v>5.1165146909827756E-2</v>
      </c>
      <c r="EY9">
        <f t="shared" si="42"/>
        <v>3.0395136778115502E-2</v>
      </c>
      <c r="EZ9">
        <f t="shared" si="43"/>
        <v>0</v>
      </c>
      <c r="FA9">
        <f t="shared" si="44"/>
        <v>0.13677811550151975</v>
      </c>
      <c r="FB9">
        <f t="shared" si="45"/>
        <v>0.14209726443768997</v>
      </c>
      <c r="FC9">
        <f t="shared" si="46"/>
        <v>9.6251266464032426E-2</v>
      </c>
      <c r="FD9">
        <f t="shared" si="3"/>
        <v>0.23834853090172239</v>
      </c>
      <c r="FE9">
        <f t="shared" si="47"/>
        <v>5.3191489361702126E-3</v>
      </c>
      <c r="FF9">
        <f t="shared" si="48"/>
        <v>2.5582573454913878E-2</v>
      </c>
      <c r="FG9">
        <f t="shared" si="49"/>
        <v>2.5835866261398176E-2</v>
      </c>
      <c r="FH9" s="27">
        <f t="shared" si="50"/>
        <v>0.10082715688500797</v>
      </c>
      <c r="FI9">
        <f t="shared" si="51"/>
        <v>0.34873934078687147</v>
      </c>
      <c r="FJ9">
        <f t="shared" si="52"/>
        <v>0.3861468502808752</v>
      </c>
      <c r="FK9">
        <f t="shared" si="53"/>
        <v>0.22817185652019636</v>
      </c>
      <c r="FL9">
        <f t="shared" si="54"/>
        <v>0.17523750579333192</v>
      </c>
      <c r="FM9">
        <f t="shared" si="55"/>
        <v>0</v>
      </c>
      <c r="FN9">
        <f t="shared" si="56"/>
        <v>0.37883169667888611</v>
      </c>
      <c r="FO9">
        <f t="shared" si="57"/>
        <v>0.38650971319459265</v>
      </c>
      <c r="FP9">
        <f t="shared" si="58"/>
        <v>0.31544956242879624</v>
      </c>
      <c r="FQ9">
        <f t="shared" si="59"/>
        <v>0.51003697396490155</v>
      </c>
      <c r="FR9">
        <f t="shared" si="60"/>
        <v>7.2997307471416487E-2</v>
      </c>
      <c r="FS9">
        <f t="shared" si="61"/>
        <v>0.16063547511591608</v>
      </c>
      <c r="FT9">
        <f t="shared" si="62"/>
        <v>0.16143568776108591</v>
      </c>
      <c r="FU9" t="s">
        <v>16</v>
      </c>
      <c r="FV9" t="s">
        <v>459</v>
      </c>
      <c r="FW9" s="25" t="s">
        <v>356</v>
      </c>
      <c r="FX9" t="s">
        <v>258</v>
      </c>
      <c r="GA9" s="35"/>
      <c r="GB9" s="36" t="s">
        <v>9</v>
      </c>
      <c r="GC9" s="37">
        <v>7.525488185150557E-2</v>
      </c>
      <c r="GD9" s="38">
        <v>4.0289788028293035E-2</v>
      </c>
      <c r="GE9" s="38">
        <v>8.3257559622694679E-3</v>
      </c>
      <c r="GF9" s="38">
        <v>3.6960507708014158E-2</v>
      </c>
      <c r="GG9" s="38">
        <v>1.4072739906688607E-2</v>
      </c>
      <c r="GH9" s="38">
        <v>4.8313228970572171E-2</v>
      </c>
      <c r="GI9" s="38">
        <v>0.15134425828112633</v>
      </c>
      <c r="GJ9" s="38">
        <v>2.8537465216766048E-2</v>
      </c>
      <c r="GK9" s="38">
        <v>0.17052908327855301</v>
      </c>
      <c r="GL9" s="38">
        <v>0.24800668629422543</v>
      </c>
      <c r="GM9" s="38">
        <v>6.3937284985418827E-2</v>
      </c>
      <c r="GN9" s="38">
        <v>0.11023035801706497</v>
      </c>
      <c r="GO9" s="38">
        <v>7.3812651892255859E-2</v>
      </c>
      <c r="GP9" s="38">
        <v>1.9033014419399846E-2</v>
      </c>
      <c r="GQ9" s="38">
        <v>7.5857260393442883E-3</v>
      </c>
      <c r="GR9" s="38">
        <v>2.9775639317198056E-2</v>
      </c>
      <c r="GS9" s="38">
        <v>4.1090192487604836E-2</v>
      </c>
      <c r="GT9" s="44">
        <v>2.1505176615154664E-2</v>
      </c>
      <c r="GV9" t="s">
        <v>26</v>
      </c>
      <c r="GW9" t="s">
        <v>157</v>
      </c>
      <c r="GX9">
        <v>-4.2461056017579933E-3</v>
      </c>
      <c r="GY9">
        <v>-8.1283819317065284E-3</v>
      </c>
      <c r="GZ9">
        <v>0.12104872064265573</v>
      </c>
      <c r="HA9">
        <v>-8.6008307954190164E-2</v>
      </c>
      <c r="HB9">
        <v>-2.4576168288091872E-3</v>
      </c>
      <c r="HC9">
        <v>3.7774210807918675E-3</v>
      </c>
      <c r="HD9">
        <v>-1.0751283097223313E-2</v>
      </c>
      <c r="HE9">
        <v>-4.9560377391605643E-3</v>
      </c>
      <c r="HF9">
        <v>-1.185227326601239E-4</v>
      </c>
      <c r="HG9">
        <v>-5.074560471820689E-3</v>
      </c>
      <c r="HH9">
        <v>2.8237927540633624E-3</v>
      </c>
      <c r="HI9">
        <v>-5.9217649902425229E-3</v>
      </c>
      <c r="HJ9">
        <v>8.7438893888709235E-2</v>
      </c>
      <c r="HM9" s="36" t="s">
        <v>9</v>
      </c>
      <c r="HN9" s="60">
        <v>1.1094982599923024E-3</v>
      </c>
      <c r="HO9" s="61">
        <v>1.0608553803043831E-2</v>
      </c>
      <c r="HP9" s="66">
        <f t="shared" si="63"/>
        <v>5.2170592554038574E-3</v>
      </c>
      <c r="HQ9" s="66">
        <f t="shared" si="64"/>
        <v>5.312982091718408E-3</v>
      </c>
      <c r="HR9" t="s">
        <v>168</v>
      </c>
    </row>
    <row r="10" spans="1:226">
      <c r="A10" t="s">
        <v>461</v>
      </c>
      <c r="B10" t="s">
        <v>16</v>
      </c>
      <c r="C10" t="s">
        <v>459</v>
      </c>
      <c r="D10" s="25" t="s">
        <v>356</v>
      </c>
      <c r="E10" t="s">
        <v>258</v>
      </c>
      <c r="F10">
        <v>0</v>
      </c>
      <c r="G10">
        <v>9.6337579617834429E-2</v>
      </c>
      <c r="H10">
        <v>0.12738853503184719</v>
      </c>
      <c r="I10">
        <v>0</v>
      </c>
      <c r="J10">
        <v>0.1170382165605096</v>
      </c>
      <c r="K10">
        <v>2.1231422505307861E-2</v>
      </c>
      <c r="L10">
        <v>0</v>
      </c>
      <c r="M10">
        <v>0</v>
      </c>
      <c r="N10">
        <v>0</v>
      </c>
      <c r="O10">
        <v>0</v>
      </c>
      <c r="P10">
        <v>0</v>
      </c>
      <c r="Q10">
        <v>5.8651804670912959E-2</v>
      </c>
      <c r="R10">
        <v>0</v>
      </c>
      <c r="S10">
        <v>0</v>
      </c>
      <c r="T10">
        <v>0</v>
      </c>
      <c r="U10">
        <v>0</v>
      </c>
      <c r="V10">
        <v>0</v>
      </c>
      <c r="W10">
        <v>5.3078556263269653E-3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1.5923566878980899E-2</v>
      </c>
      <c r="AE10">
        <v>6.9002123142250543E-2</v>
      </c>
      <c r="AF10">
        <v>0</v>
      </c>
      <c r="AG10">
        <v>3.184713375796179E-2</v>
      </c>
      <c r="AH10">
        <v>0</v>
      </c>
      <c r="AI10">
        <v>0</v>
      </c>
      <c r="AJ10">
        <v>3.7420382165605101E-2</v>
      </c>
      <c r="AK10">
        <v>0</v>
      </c>
      <c r="AL10">
        <v>1.0615711252653931E-2</v>
      </c>
      <c r="AM10">
        <v>0</v>
      </c>
      <c r="AN10">
        <v>2.1231422505307861E-2</v>
      </c>
      <c r="AO10">
        <v>0</v>
      </c>
      <c r="AP10">
        <v>2.6804670912951172E-2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5.8386411889596604E-2</v>
      </c>
      <c r="AY10">
        <v>0</v>
      </c>
      <c r="AZ10">
        <v>0</v>
      </c>
      <c r="BA10">
        <v>0</v>
      </c>
      <c r="BB10">
        <v>0.12234607218683657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1.0615711252653931E-2</v>
      </c>
      <c r="BK10">
        <v>0</v>
      </c>
      <c r="BL10">
        <v>5.3078556263269653E-3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0.16454352441613593</v>
      </c>
      <c r="BY10">
        <v>0</v>
      </c>
      <c r="BZ10" s="27">
        <f t="shared" si="5"/>
        <v>3</v>
      </c>
      <c r="CA10">
        <f>COUNTIF(W10:BU10, "&gt;0")</f>
        <v>12</v>
      </c>
      <c r="CB10">
        <f t="shared" si="7"/>
        <v>15</v>
      </c>
      <c r="CC10">
        <f>[1]!shannonweaver(J10:BT10)</f>
        <v>2.3466275226233515</v>
      </c>
      <c r="CD10">
        <f t="shared" si="8"/>
        <v>0.86653767410524551</v>
      </c>
      <c r="CE10">
        <v>1</v>
      </c>
      <c r="CI10">
        <v>1</v>
      </c>
      <c r="CN10">
        <f t="shared" si="9"/>
        <v>17</v>
      </c>
      <c r="CO10">
        <f t="shared" si="10"/>
        <v>0.22372611464968162</v>
      </c>
      <c r="CP10">
        <f t="shared" si="11"/>
        <v>0</v>
      </c>
      <c r="CQ10">
        <f t="shared" si="11"/>
        <v>9.6337579617834429E-2</v>
      </c>
      <c r="CR10">
        <f t="shared" si="12"/>
        <v>0.12738853503184719</v>
      </c>
      <c r="CS10">
        <f t="shared" si="13"/>
        <v>0.1170382165605096</v>
      </c>
      <c r="CT10">
        <f t="shared" si="14"/>
        <v>2.1231422505307861E-2</v>
      </c>
      <c r="CU10">
        <f t="shared" si="15"/>
        <v>0</v>
      </c>
      <c r="CV10">
        <f t="shared" si="16"/>
        <v>0</v>
      </c>
      <c r="CW10">
        <f t="shared" si="17"/>
        <v>5.8651804670912959E-2</v>
      </c>
      <c r="CX10">
        <f t="shared" si="18"/>
        <v>5.3078556263269653E-3</v>
      </c>
      <c r="CY10">
        <f t="shared" si="19"/>
        <v>1.5923566878980899E-2</v>
      </c>
      <c r="CZ10">
        <f t="shared" si="20"/>
        <v>0</v>
      </c>
      <c r="DA10">
        <f t="shared" si="21"/>
        <v>0.10084925690021233</v>
      </c>
      <c r="DB10">
        <f t="shared" si="22"/>
        <v>0</v>
      </c>
      <c r="DC10">
        <f t="shared" si="22"/>
        <v>3.7420382165605101E-2</v>
      </c>
      <c r="DD10">
        <f t="shared" si="23"/>
        <v>0</v>
      </c>
      <c r="DE10">
        <f t="shared" si="24"/>
        <v>1.0615711252653931E-2</v>
      </c>
      <c r="DF10">
        <f t="shared" si="25"/>
        <v>5.3078110224981719E-2</v>
      </c>
      <c r="DG10">
        <f t="shared" si="26"/>
        <v>0</v>
      </c>
      <c r="DH10">
        <f t="shared" si="26"/>
        <v>0</v>
      </c>
      <c r="DI10">
        <f t="shared" si="27"/>
        <v>0</v>
      </c>
      <c r="DJ10">
        <f t="shared" si="28"/>
        <v>0</v>
      </c>
      <c r="DK10">
        <f t="shared" si="29"/>
        <v>5.8386411889596604E-2</v>
      </c>
      <c r="DL10">
        <f t="shared" si="30"/>
        <v>0.1329617834394905</v>
      </c>
      <c r="DM10">
        <f t="shared" si="31"/>
        <v>5.3078556263269653E-3</v>
      </c>
      <c r="DN10">
        <f t="shared" si="32"/>
        <v>0.13826963906581746</v>
      </c>
      <c r="DO10">
        <f t="shared" si="33"/>
        <v>0.4734607218683653</v>
      </c>
      <c r="DP10">
        <f t="shared" si="34"/>
        <v>0.61173036093418276</v>
      </c>
      <c r="DQ10">
        <f t="shared" si="35"/>
        <v>12</v>
      </c>
      <c r="DR10" s="50">
        <f t="shared" si="36"/>
        <v>1.1968144593492462</v>
      </c>
      <c r="DS10" s="50">
        <f t="shared" si="0"/>
        <v>0.49268919640965109</v>
      </c>
      <c r="DT10">
        <f t="shared" si="1"/>
        <v>0</v>
      </c>
      <c r="DU10">
        <f t="shared" si="2"/>
        <v>0.31559585859703143</v>
      </c>
      <c r="DV10">
        <f t="shared" si="2"/>
        <v>0.36496361390437121</v>
      </c>
      <c r="DW10">
        <f t="shared" si="2"/>
        <v>0.34915986488917089</v>
      </c>
      <c r="DX10">
        <f t="shared" si="2"/>
        <v>0.14623065781130462</v>
      </c>
      <c r="DY10">
        <f t="shared" si="2"/>
        <v>0</v>
      </c>
      <c r="DZ10">
        <f t="shared" si="2"/>
        <v>0</v>
      </c>
      <c r="EA10">
        <f t="shared" si="2"/>
        <v>0.24461349799715579</v>
      </c>
      <c r="EB10">
        <f t="shared" si="2"/>
        <v>7.2919636674341523E-2</v>
      </c>
      <c r="EC10">
        <f t="shared" si="2"/>
        <v>0.12652593448326438</v>
      </c>
      <c r="ED10">
        <f t="shared" si="2"/>
        <v>0</v>
      </c>
      <c r="EE10">
        <f t="shared" si="2"/>
        <v>0.32316332322426383</v>
      </c>
      <c r="EF10">
        <f t="shared" si="2"/>
        <v>0</v>
      </c>
      <c r="EG10">
        <f t="shared" si="2"/>
        <v>0.19467072064015262</v>
      </c>
      <c r="EH10">
        <f t="shared" si="2"/>
        <v>0</v>
      </c>
      <c r="EI10">
        <f t="shared" si="2"/>
        <v>0.10321574412840005</v>
      </c>
      <c r="EJ10">
        <f t="shared" si="2"/>
        <v>0.23247522980534854</v>
      </c>
      <c r="EK10">
        <f t="shared" si="2"/>
        <v>0</v>
      </c>
      <c r="EL10">
        <f t="shared" si="2"/>
        <v>0</v>
      </c>
      <c r="EM10">
        <f t="shared" si="2"/>
        <v>0</v>
      </c>
      <c r="EN10">
        <f t="shared" si="2"/>
        <v>0</v>
      </c>
      <c r="EO10">
        <f t="shared" si="2"/>
        <v>0.24404816442844743</v>
      </c>
      <c r="EP10">
        <f t="shared" si="2"/>
        <v>0.37324535022511335</v>
      </c>
      <c r="EQ10">
        <f t="shared" si="2"/>
        <v>7.2919636674341523E-2</v>
      </c>
      <c r="ER10">
        <f t="shared" si="2"/>
        <v>0.38099710098618494</v>
      </c>
      <c r="ES10">
        <f t="shared" si="2"/>
        <v>0.75884640777576107</v>
      </c>
      <c r="ET10">
        <f t="shared" si="37"/>
        <v>0.89807993228828009</v>
      </c>
      <c r="EU10" s="27">
        <f t="shared" si="38"/>
        <v>0</v>
      </c>
      <c r="EV10">
        <f t="shared" si="39"/>
        <v>9.6337579617834429E-2</v>
      </c>
      <c r="EW10">
        <f t="shared" si="40"/>
        <v>0.12738853503184719</v>
      </c>
      <c r="EX10">
        <f t="shared" si="41"/>
        <v>0.13826963906581746</v>
      </c>
      <c r="EY10">
        <f t="shared" si="42"/>
        <v>1.5923566878980899E-2</v>
      </c>
      <c r="EZ10">
        <f t="shared" si="43"/>
        <v>0</v>
      </c>
      <c r="FA10">
        <f t="shared" si="44"/>
        <v>0.15950106157112529</v>
      </c>
      <c r="FB10">
        <f t="shared" si="45"/>
        <v>5.8386411889596604E-2</v>
      </c>
      <c r="FC10">
        <f t="shared" si="46"/>
        <v>0.1329617834394905</v>
      </c>
      <c r="FD10">
        <f t="shared" si="3"/>
        <v>0.19134819532908709</v>
      </c>
      <c r="FE10">
        <f t="shared" si="47"/>
        <v>5.3078556263269653E-3</v>
      </c>
      <c r="FF10">
        <f t="shared" si="48"/>
        <v>2.6539278131634828E-2</v>
      </c>
      <c r="FG10">
        <f t="shared" si="49"/>
        <v>7.4840764331210202E-2</v>
      </c>
      <c r="FH10" s="27">
        <f t="shared" si="50"/>
        <v>0</v>
      </c>
      <c r="FI10">
        <f t="shared" si="51"/>
        <v>0.31559585859703143</v>
      </c>
      <c r="FJ10">
        <f t="shared" si="52"/>
        <v>0.36496361390437121</v>
      </c>
      <c r="FK10">
        <f t="shared" si="53"/>
        <v>0.38099710098618494</v>
      </c>
      <c r="FL10">
        <f t="shared" si="54"/>
        <v>0.12652593448326438</v>
      </c>
      <c r="FM10">
        <f t="shared" si="55"/>
        <v>0</v>
      </c>
      <c r="FN10">
        <f t="shared" si="56"/>
        <v>0.4108359327919352</v>
      </c>
      <c r="FO10">
        <f t="shared" si="57"/>
        <v>0.24404816442844743</v>
      </c>
      <c r="FP10">
        <f t="shared" si="58"/>
        <v>0.37324535022511335</v>
      </c>
      <c r="FQ10">
        <f t="shared" si="59"/>
        <v>0.45274280618001067</v>
      </c>
      <c r="FR10">
        <f t="shared" si="60"/>
        <v>7.2919636674341523E-2</v>
      </c>
      <c r="FS10">
        <f t="shared" si="61"/>
        <v>0.16363812755855736</v>
      </c>
      <c r="FT10">
        <f t="shared" si="62"/>
        <v>0.27710308927455146</v>
      </c>
      <c r="FU10" t="s">
        <v>16</v>
      </c>
      <c r="FV10" t="s">
        <v>459</v>
      </c>
      <c r="FW10" s="25" t="s">
        <v>356</v>
      </c>
      <c r="FX10" t="s">
        <v>258</v>
      </c>
      <c r="GA10" s="35"/>
      <c r="GB10" s="36" t="s">
        <v>428</v>
      </c>
      <c r="GC10" s="37">
        <v>0.13350126036201046</v>
      </c>
      <c r="GD10" s="38">
        <v>0.10888183055027678</v>
      </c>
      <c r="GE10" s="38">
        <v>5.4918031087616191E-2</v>
      </c>
      <c r="GF10" s="38">
        <v>2.0093391596300723E-2</v>
      </c>
      <c r="GG10" s="38">
        <v>7.3518386732797944E-4</v>
      </c>
      <c r="GH10" s="38">
        <v>1.6788382439351971E-3</v>
      </c>
      <c r="GI10" s="38">
        <v>0</v>
      </c>
      <c r="GJ10" s="38">
        <v>3.7774210807918675E-3</v>
      </c>
      <c r="GK10" s="38">
        <v>0</v>
      </c>
      <c r="GL10" s="38">
        <v>0</v>
      </c>
      <c r="GM10" s="38">
        <v>0</v>
      </c>
      <c r="GN10" s="38">
        <v>5.1124744376278121E-3</v>
      </c>
      <c r="GO10" s="38">
        <v>4.3010752688172043E-3</v>
      </c>
      <c r="GP10" s="38">
        <v>7.1721993621923323E-3</v>
      </c>
      <c r="GQ10" s="38">
        <v>2.6441036488630359E-3</v>
      </c>
      <c r="GR10" s="38">
        <v>0.14757091183839569</v>
      </c>
      <c r="GS10" s="38">
        <v>4.9868473437476864E-2</v>
      </c>
      <c r="GT10" s="44">
        <v>0</v>
      </c>
      <c r="GV10" t="s">
        <v>26</v>
      </c>
      <c r="GW10" t="s">
        <v>111</v>
      </c>
      <c r="GX10">
        <v>-7.6347105702670622E-5</v>
      </c>
      <c r="GY10">
        <v>8.8673503891729677E-3</v>
      </c>
      <c r="GZ10">
        <v>-7.2226056648658582E-2</v>
      </c>
      <c r="HA10">
        <v>4.4111322821274723E-4</v>
      </c>
      <c r="HB10">
        <v>1.5047532621402682E-2</v>
      </c>
      <c r="HC10">
        <v>-1.0101010101010103E-3</v>
      </c>
      <c r="HD10">
        <v>5.8912635013885425E-2</v>
      </c>
      <c r="HE10">
        <v>-1.0893246187363835E-3</v>
      </c>
      <c r="HF10">
        <v>-1.0101010101010103E-3</v>
      </c>
      <c r="HG10">
        <v>-2.0994256288373939E-3</v>
      </c>
      <c r="HH10">
        <v>2.6589191719850751E-3</v>
      </c>
      <c r="HI10">
        <v>0.16101983265550573</v>
      </c>
      <c r="HJ10">
        <v>5.0597167005492244E-2</v>
      </c>
      <c r="HM10" s="36" t="s">
        <v>428</v>
      </c>
      <c r="HN10" s="60">
        <v>3.26784765671366E-2</v>
      </c>
      <c r="HO10" s="61">
        <v>-1.4145942953824356E-2</v>
      </c>
      <c r="HP10" s="66">
        <f t="shared" si="63"/>
        <v>1.3497275406033274E-2</v>
      </c>
      <c r="HQ10" s="66">
        <f t="shared" si="64"/>
        <v>1.5862170446326169E-2</v>
      </c>
      <c r="HR10" t="s">
        <v>167</v>
      </c>
    </row>
    <row r="11" spans="1:226">
      <c r="A11" t="s">
        <v>462</v>
      </c>
      <c r="B11" t="s">
        <v>16</v>
      </c>
      <c r="C11" t="s">
        <v>459</v>
      </c>
      <c r="D11" s="25" t="s">
        <v>356</v>
      </c>
      <c r="E11" t="s">
        <v>258</v>
      </c>
      <c r="F11">
        <v>0</v>
      </c>
      <c r="G11">
        <v>6.2665066026410574E-2</v>
      </c>
      <c r="H11">
        <v>0.18247298919567831</v>
      </c>
      <c r="I11">
        <v>0</v>
      </c>
      <c r="J11">
        <v>4.8019207683073224E-2</v>
      </c>
      <c r="K11">
        <v>2.4009603841536616E-2</v>
      </c>
      <c r="L11">
        <v>0</v>
      </c>
      <c r="M11">
        <v>0</v>
      </c>
      <c r="N11">
        <v>0</v>
      </c>
      <c r="O11">
        <v>0</v>
      </c>
      <c r="P11">
        <v>0</v>
      </c>
      <c r="Q11">
        <v>1.9447779111644661E-2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9.6038415366146469E-3</v>
      </c>
      <c r="AE11">
        <v>3.3613445378151259E-2</v>
      </c>
      <c r="AF11">
        <v>0</v>
      </c>
      <c r="AG11">
        <v>0</v>
      </c>
      <c r="AH11">
        <v>0</v>
      </c>
      <c r="AI11">
        <v>0</v>
      </c>
      <c r="AJ11">
        <v>3.8415366146458581E-2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4.8019207683073235E-3</v>
      </c>
      <c r="AQ11">
        <v>2.4009603841536616E-4</v>
      </c>
      <c r="AR11">
        <v>0</v>
      </c>
      <c r="AS11">
        <v>0</v>
      </c>
      <c r="AT11">
        <v>0</v>
      </c>
      <c r="AU11">
        <v>1.4645858343337337E-2</v>
      </c>
      <c r="AV11">
        <v>0</v>
      </c>
      <c r="AW11">
        <v>0</v>
      </c>
      <c r="AX11">
        <v>0.19687875150060022</v>
      </c>
      <c r="AY11">
        <v>0</v>
      </c>
      <c r="AZ11">
        <v>0</v>
      </c>
      <c r="BA11">
        <v>0</v>
      </c>
      <c r="BB11">
        <v>0.17310924369747899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4.8019207683073235E-3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0.1872749099639856</v>
      </c>
      <c r="BY11">
        <v>0</v>
      </c>
      <c r="BZ11" s="27">
        <f t="shared" si="5"/>
        <v>3</v>
      </c>
      <c r="CA11">
        <f>COUNTIF(W11:BU11, "&gt;0")</f>
        <v>9</v>
      </c>
      <c r="CB11">
        <f t="shared" si="7"/>
        <v>12</v>
      </c>
      <c r="CC11">
        <f>[1]!shannonweaver(J11:BT11)</f>
        <v>1.7848587817175534</v>
      </c>
      <c r="CD11">
        <f t="shared" si="8"/>
        <v>0.71828001340405623</v>
      </c>
      <c r="CE11">
        <v>1</v>
      </c>
      <c r="CN11">
        <f t="shared" si="9"/>
        <v>13</v>
      </c>
      <c r="CO11">
        <f t="shared" si="10"/>
        <v>0.24513805522208887</v>
      </c>
      <c r="CP11">
        <f t="shared" si="11"/>
        <v>0</v>
      </c>
      <c r="CQ11">
        <f t="shared" si="11"/>
        <v>6.2665066026410574E-2</v>
      </c>
      <c r="CR11">
        <f t="shared" si="12"/>
        <v>0.18247298919567831</v>
      </c>
      <c r="CS11">
        <f t="shared" si="13"/>
        <v>4.8019207683073224E-2</v>
      </c>
      <c r="CT11">
        <f t="shared" si="14"/>
        <v>2.4009603841536616E-2</v>
      </c>
      <c r="CU11">
        <f t="shared" si="15"/>
        <v>0</v>
      </c>
      <c r="CV11">
        <f t="shared" si="16"/>
        <v>0</v>
      </c>
      <c r="CW11">
        <f t="shared" si="17"/>
        <v>1.9447779111644661E-2</v>
      </c>
      <c r="CX11">
        <f t="shared" si="18"/>
        <v>0</v>
      </c>
      <c r="CY11">
        <f t="shared" si="19"/>
        <v>9.6038415366146469E-3</v>
      </c>
      <c r="CZ11">
        <f t="shared" si="20"/>
        <v>0</v>
      </c>
      <c r="DA11">
        <f t="shared" si="21"/>
        <v>3.3613445378151259E-2</v>
      </c>
      <c r="DB11">
        <f t="shared" si="22"/>
        <v>0</v>
      </c>
      <c r="DC11">
        <f t="shared" si="22"/>
        <v>3.8415366146458581E-2</v>
      </c>
      <c r="DD11">
        <f t="shared" si="23"/>
        <v>0</v>
      </c>
      <c r="DE11">
        <f t="shared" si="24"/>
        <v>0</v>
      </c>
      <c r="DF11">
        <f t="shared" si="25"/>
        <v>1.6286786681199678E-2</v>
      </c>
      <c r="DG11">
        <f t="shared" si="26"/>
        <v>0</v>
      </c>
      <c r="DH11">
        <f t="shared" si="26"/>
        <v>0</v>
      </c>
      <c r="DI11">
        <f t="shared" si="27"/>
        <v>1.4645858343337337E-2</v>
      </c>
      <c r="DJ11">
        <f t="shared" si="28"/>
        <v>0</v>
      </c>
      <c r="DK11">
        <f t="shared" si="29"/>
        <v>0.19687875150060022</v>
      </c>
      <c r="DL11">
        <f t="shared" si="30"/>
        <v>0.17310924369747899</v>
      </c>
      <c r="DM11">
        <f t="shared" si="31"/>
        <v>4.8019207683073235E-3</v>
      </c>
      <c r="DN11">
        <f t="shared" si="32"/>
        <v>7.202881152460984E-2</v>
      </c>
      <c r="DO11">
        <f t="shared" si="33"/>
        <v>0.4955582232893157</v>
      </c>
      <c r="DP11">
        <f t="shared" si="34"/>
        <v>0.56758703481392547</v>
      </c>
      <c r="DQ11">
        <f t="shared" si="35"/>
        <v>11</v>
      </c>
      <c r="DR11" s="50">
        <f t="shared" si="36"/>
        <v>1.0112839322910931</v>
      </c>
      <c r="DS11" s="50">
        <f t="shared" si="0"/>
        <v>0.5179662497731764</v>
      </c>
      <c r="DT11">
        <f t="shared" si="1"/>
        <v>0</v>
      </c>
      <c r="DU11">
        <f t="shared" si="2"/>
        <v>0.25302100423029134</v>
      </c>
      <c r="DV11">
        <f t="shared" si="2"/>
        <v>0.44135893748164223</v>
      </c>
      <c r="DW11">
        <f t="shared" si="2"/>
        <v>0.22092563465008169</v>
      </c>
      <c r="DX11">
        <f t="shared" si="2"/>
        <v>0.15557717288745085</v>
      </c>
      <c r="DY11">
        <f t="shared" si="2"/>
        <v>0</v>
      </c>
      <c r="DZ11">
        <f t="shared" si="2"/>
        <v>0</v>
      </c>
      <c r="EA11">
        <f t="shared" si="2"/>
        <v>0.1399113124975683</v>
      </c>
      <c r="EB11">
        <f t="shared" si="2"/>
        <v>0</v>
      </c>
      <c r="EC11">
        <f t="shared" si="2"/>
        <v>9.8156734774480905E-2</v>
      </c>
      <c r="ED11">
        <f t="shared" si="2"/>
        <v>0</v>
      </c>
      <c r="EE11">
        <f t="shared" si="2"/>
        <v>0.18438266687231916</v>
      </c>
      <c r="EF11">
        <f t="shared" si="2"/>
        <v>0</v>
      </c>
      <c r="EG11">
        <f t="shared" si="2"/>
        <v>0.19727547722190875</v>
      </c>
      <c r="EH11">
        <f t="shared" si="2"/>
        <v>0</v>
      </c>
      <c r="EI11">
        <f t="shared" si="2"/>
        <v>0</v>
      </c>
      <c r="EJ11">
        <f t="shared" si="2"/>
        <v>0.12796867844704329</v>
      </c>
      <c r="EK11">
        <f t="shared" si="2"/>
        <v>0</v>
      </c>
      <c r="EL11">
        <f t="shared" si="2"/>
        <v>0</v>
      </c>
      <c r="EM11">
        <f t="shared" si="2"/>
        <v>0.12131744534235527</v>
      </c>
      <c r="EN11">
        <f t="shared" si="2"/>
        <v>0</v>
      </c>
      <c r="EO11">
        <f t="shared" si="2"/>
        <v>0.45973452431610951</v>
      </c>
      <c r="EP11">
        <f t="shared" si="2"/>
        <v>0.42911256449802748</v>
      </c>
      <c r="EQ11">
        <f t="shared" si="2"/>
        <v>6.9351471948189858E-2</v>
      </c>
      <c r="ER11">
        <f t="shared" si="2"/>
        <v>0.27171284942969731</v>
      </c>
      <c r="ES11">
        <f t="shared" si="2"/>
        <v>0.78095632826235439</v>
      </c>
      <c r="ET11">
        <f t="shared" si="37"/>
        <v>0.85319273460917411</v>
      </c>
      <c r="EU11" s="27">
        <f t="shared" si="38"/>
        <v>0</v>
      </c>
      <c r="EV11">
        <f t="shared" si="39"/>
        <v>6.2665066026410574E-2</v>
      </c>
      <c r="EW11">
        <f t="shared" si="40"/>
        <v>0.18247298919567831</v>
      </c>
      <c r="EX11">
        <f t="shared" si="41"/>
        <v>7.202881152460984E-2</v>
      </c>
      <c r="EY11">
        <f t="shared" si="42"/>
        <v>9.6038415366146469E-3</v>
      </c>
      <c r="EZ11">
        <f t="shared" si="43"/>
        <v>0</v>
      </c>
      <c r="FA11">
        <f t="shared" si="44"/>
        <v>5.3061224489795916E-2</v>
      </c>
      <c r="FB11">
        <f t="shared" si="45"/>
        <v>0.19687875150060022</v>
      </c>
      <c r="FC11">
        <f t="shared" si="46"/>
        <v>0.17310924369747899</v>
      </c>
      <c r="FD11">
        <f t="shared" si="3"/>
        <v>0.36998799519807923</v>
      </c>
      <c r="FE11">
        <f t="shared" si="47"/>
        <v>4.8019207683073235E-3</v>
      </c>
      <c r="FF11">
        <f t="shared" si="48"/>
        <v>0</v>
      </c>
      <c r="FG11">
        <f t="shared" si="49"/>
        <v>5.8103241296518601E-2</v>
      </c>
      <c r="FH11" s="27">
        <f t="shared" si="50"/>
        <v>0</v>
      </c>
      <c r="FI11">
        <f t="shared" si="51"/>
        <v>0.25302100423029134</v>
      </c>
      <c r="FJ11">
        <f t="shared" si="52"/>
        <v>0.44135893748164223</v>
      </c>
      <c r="FK11">
        <f t="shared" si="53"/>
        <v>0.27171284942969731</v>
      </c>
      <c r="FL11">
        <f t="shared" si="54"/>
        <v>9.8156734774480905E-2</v>
      </c>
      <c r="FM11">
        <f t="shared" si="55"/>
        <v>0</v>
      </c>
      <c r="FN11">
        <f t="shared" si="56"/>
        <v>0.23243756742345001</v>
      </c>
      <c r="FO11">
        <f t="shared" si="57"/>
        <v>0.45973452431610951</v>
      </c>
      <c r="FP11">
        <f t="shared" si="58"/>
        <v>0.42911256449802748</v>
      </c>
      <c r="FQ11">
        <f t="shared" si="59"/>
        <v>0.65387462953332709</v>
      </c>
      <c r="FR11">
        <f t="shared" si="60"/>
        <v>6.9351471948189858E-2</v>
      </c>
      <c r="FS11">
        <f t="shared" si="61"/>
        <v>0</v>
      </c>
      <c r="FT11">
        <f t="shared" si="62"/>
        <v>0.24344363036360903</v>
      </c>
      <c r="FU11" t="s">
        <v>16</v>
      </c>
      <c r="FV11" t="s">
        <v>459</v>
      </c>
      <c r="FW11" s="25" t="s">
        <v>356</v>
      </c>
      <c r="FX11" t="s">
        <v>258</v>
      </c>
      <c r="GA11" s="35"/>
      <c r="GB11" s="36" t="s">
        <v>391</v>
      </c>
      <c r="GC11" s="37">
        <v>2.7478085087802917E-2</v>
      </c>
      <c r="GD11" s="38">
        <v>2.1429362598128634E-2</v>
      </c>
      <c r="GE11" s="38">
        <v>0.23029587440788238</v>
      </c>
      <c r="GF11" s="38">
        <v>6.6625556008962597E-2</v>
      </c>
      <c r="GG11" s="38">
        <v>0.10309782443472021</v>
      </c>
      <c r="GH11" s="38">
        <v>3.1731127965475732E-2</v>
      </c>
      <c r="GI11" s="38">
        <v>5.4711677855882324E-2</v>
      </c>
      <c r="GJ11" s="38">
        <v>4.4371695417434763E-2</v>
      </c>
      <c r="GK11" s="38">
        <v>0.14408290624488196</v>
      </c>
      <c r="GL11" s="38">
        <v>6.5111355619597189E-2</v>
      </c>
      <c r="GM11" s="38">
        <v>0.15708540247802549</v>
      </c>
      <c r="GN11" s="38">
        <v>6.4031748919128301E-2</v>
      </c>
      <c r="GO11" s="38">
        <v>0.11749200814158106</v>
      </c>
      <c r="GP11" s="38">
        <v>3.9775255428862961E-2</v>
      </c>
      <c r="GQ11" s="38">
        <v>5.5004045922784545E-2</v>
      </c>
      <c r="GR11" s="38">
        <v>0.25824143090831669</v>
      </c>
      <c r="GS11" s="38">
        <v>0.16387385642807326</v>
      </c>
      <c r="GT11" s="44">
        <v>0.41122279468607831</v>
      </c>
      <c r="GV11" t="s">
        <v>267</v>
      </c>
      <c r="GW11" t="s">
        <v>230</v>
      </c>
      <c r="GX11">
        <v>2.4235992413908628E-3</v>
      </c>
      <c r="GY11">
        <v>5.7630058449637228E-2</v>
      </c>
      <c r="GZ11">
        <v>7.1483570883522168E-2</v>
      </c>
      <c r="HA11">
        <v>-7.2951897956069753E-2</v>
      </c>
      <c r="HB11">
        <v>3.3709864996538663E-2</v>
      </c>
      <c r="HC11">
        <v>-0.14051230218313701</v>
      </c>
      <c r="HD11">
        <v>3.437855186001583E-2</v>
      </c>
      <c r="HE11">
        <v>-1.1091229707024614E-2</v>
      </c>
      <c r="HF11">
        <v>-7.5066634301142387E-3</v>
      </c>
      <c r="HG11">
        <v>-1.859789313713886E-2</v>
      </c>
      <c r="HH11">
        <v>-2.7854558871544819E-3</v>
      </c>
      <c r="HI11">
        <v>-1.32213426994022E-2</v>
      </c>
      <c r="HJ11">
        <v>5.8241803309209444E-2</v>
      </c>
      <c r="HM11" s="36" t="s">
        <v>391</v>
      </c>
      <c r="HN11" s="60">
        <v>3.1225947228579538E-2</v>
      </c>
      <c r="HO11" s="61">
        <v>2.0485455935890386E-2</v>
      </c>
      <c r="HP11" s="66">
        <f t="shared" si="63"/>
        <v>1.8147105410482926E-2</v>
      </c>
      <c r="HQ11" s="66">
        <f t="shared" si="64"/>
        <v>8.5770746840532937E-3</v>
      </c>
      <c r="HR11" t="s">
        <v>169</v>
      </c>
    </row>
    <row r="12" spans="1:226">
      <c r="A12" t="s">
        <v>463</v>
      </c>
      <c r="B12" t="s">
        <v>16</v>
      </c>
      <c r="C12" t="s">
        <v>459</v>
      </c>
      <c r="D12" s="25" t="s">
        <v>356</v>
      </c>
      <c r="E12" t="s">
        <v>258</v>
      </c>
      <c r="F12">
        <v>0</v>
      </c>
      <c r="G12">
        <v>9.4142259414225965E-2</v>
      </c>
      <c r="H12">
        <v>0.1150627615062762</v>
      </c>
      <c r="I12">
        <v>0</v>
      </c>
      <c r="J12">
        <v>0.12552301255230128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1.569037656903766E-2</v>
      </c>
      <c r="R12">
        <v>0</v>
      </c>
      <c r="S12">
        <v>0</v>
      </c>
      <c r="T12">
        <v>0</v>
      </c>
      <c r="U12">
        <v>0</v>
      </c>
      <c r="V12">
        <v>0</v>
      </c>
      <c r="W12">
        <v>1.0460251046025104E-2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1.569037656903766E-2</v>
      </c>
      <c r="AF12">
        <v>0</v>
      </c>
      <c r="AG12">
        <v>0</v>
      </c>
      <c r="AH12">
        <v>0</v>
      </c>
      <c r="AI12">
        <v>0</v>
      </c>
      <c r="AJ12">
        <v>3.1380753138075312E-2</v>
      </c>
      <c r="AK12">
        <v>0</v>
      </c>
      <c r="AL12">
        <v>0</v>
      </c>
      <c r="AM12">
        <v>0</v>
      </c>
      <c r="AN12">
        <v>7.8451882845188272E-4</v>
      </c>
      <c r="AO12">
        <v>0</v>
      </c>
      <c r="AP12">
        <v>1.0460251046025104E-2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0.12029288702928871</v>
      </c>
      <c r="AY12">
        <v>0</v>
      </c>
      <c r="AZ12">
        <v>0</v>
      </c>
      <c r="BA12">
        <v>0</v>
      </c>
      <c r="BB12">
        <v>0.1257845188284519</v>
      </c>
      <c r="BC12">
        <v>0</v>
      </c>
      <c r="BD12">
        <v>0</v>
      </c>
      <c r="BE12">
        <v>0</v>
      </c>
      <c r="BF12">
        <v>2.0920502092050208E-2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1.0460251046025104E-2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0.30334728033472796</v>
      </c>
      <c r="BY12">
        <v>0</v>
      </c>
      <c r="BZ12" s="27">
        <f t="shared" si="5"/>
        <v>2</v>
      </c>
      <c r="CA12">
        <f t="shared" si="6"/>
        <v>9</v>
      </c>
      <c r="CB12">
        <f t="shared" si="7"/>
        <v>11</v>
      </c>
      <c r="CC12">
        <f>[1]!shannonweaver(J12:BT12)</f>
        <v>1.8348160839310892</v>
      </c>
      <c r="CD12">
        <f t="shared" si="8"/>
        <v>0.76517773930545274</v>
      </c>
      <c r="CE12">
        <v>1</v>
      </c>
      <c r="CN12">
        <f t="shared" si="9"/>
        <v>12</v>
      </c>
      <c r="CO12">
        <f t="shared" si="10"/>
        <v>0.20920502092050217</v>
      </c>
      <c r="CP12">
        <f t="shared" si="11"/>
        <v>0</v>
      </c>
      <c r="CQ12">
        <f t="shared" si="11"/>
        <v>9.4142259414225965E-2</v>
      </c>
      <c r="CR12">
        <f t="shared" si="12"/>
        <v>0.1150627615062762</v>
      </c>
      <c r="CS12">
        <f t="shared" si="13"/>
        <v>0.12552301255230128</v>
      </c>
      <c r="CT12">
        <f t="shared" si="14"/>
        <v>0</v>
      </c>
      <c r="CU12">
        <f t="shared" si="15"/>
        <v>0</v>
      </c>
      <c r="CV12">
        <f t="shared" si="16"/>
        <v>0</v>
      </c>
      <c r="CW12">
        <f t="shared" si="17"/>
        <v>1.569037656903766E-2</v>
      </c>
      <c r="CX12">
        <f t="shared" si="18"/>
        <v>1.0460251046025104E-2</v>
      </c>
      <c r="CY12">
        <f t="shared" si="19"/>
        <v>0</v>
      </c>
      <c r="CZ12">
        <f t="shared" si="20"/>
        <v>0</v>
      </c>
      <c r="DA12">
        <f t="shared" si="21"/>
        <v>1.569037656903766E-2</v>
      </c>
      <c r="DB12">
        <f t="shared" si="22"/>
        <v>0</v>
      </c>
      <c r="DC12">
        <f t="shared" si="22"/>
        <v>3.1380753138075312E-2</v>
      </c>
      <c r="DD12">
        <f t="shared" si="23"/>
        <v>0</v>
      </c>
      <c r="DE12">
        <f t="shared" si="24"/>
        <v>0</v>
      </c>
      <c r="DF12">
        <f t="shared" si="25"/>
        <v>3.353184867521989E-2</v>
      </c>
      <c r="DG12">
        <f t="shared" si="26"/>
        <v>0</v>
      </c>
      <c r="DH12">
        <f t="shared" si="26"/>
        <v>0</v>
      </c>
      <c r="DI12">
        <f t="shared" si="27"/>
        <v>0</v>
      </c>
      <c r="DJ12">
        <f t="shared" si="28"/>
        <v>0</v>
      </c>
      <c r="DK12">
        <f t="shared" si="29"/>
        <v>0.12029288702928871</v>
      </c>
      <c r="DL12">
        <f t="shared" si="30"/>
        <v>0.14670502092050211</v>
      </c>
      <c r="DM12">
        <f t="shared" si="31"/>
        <v>1.0460251046025104E-2</v>
      </c>
      <c r="DN12">
        <f t="shared" si="32"/>
        <v>0.12552301255230128</v>
      </c>
      <c r="DO12">
        <f t="shared" si="33"/>
        <v>0.36192468619246865</v>
      </c>
      <c r="DP12">
        <f t="shared" si="34"/>
        <v>0.4874476987447699</v>
      </c>
      <c r="DQ12">
        <f t="shared" si="35"/>
        <v>9</v>
      </c>
      <c r="DR12" s="50">
        <f t="shared" si="36"/>
        <v>1.0649080723600619</v>
      </c>
      <c r="DS12" s="50">
        <f t="shared" si="0"/>
        <v>0.47505724472439986</v>
      </c>
      <c r="DT12">
        <f t="shared" si="1"/>
        <v>0</v>
      </c>
      <c r="DU12">
        <f t="shared" si="2"/>
        <v>0.31185648860469256</v>
      </c>
      <c r="DV12">
        <f t="shared" si="2"/>
        <v>0.34607594139040676</v>
      </c>
      <c r="DW12">
        <f t="shared" si="2"/>
        <v>0.36215713720369008</v>
      </c>
      <c r="DX12">
        <f t="shared" si="2"/>
        <v>0</v>
      </c>
      <c r="DY12">
        <f t="shared" si="2"/>
        <v>0</v>
      </c>
      <c r="DZ12">
        <f t="shared" ref="DZ12:DZ26" si="65">ASIN(CV12^0.5)</f>
        <v>0</v>
      </c>
      <c r="EA12">
        <f t="shared" ref="EA12:EA26" si="66">ASIN(CW12^0.5)</f>
        <v>0.12559113396072627</v>
      </c>
      <c r="EB12">
        <f t="shared" ref="EB12:EB26" si="67">ASIN(CX12^0.5)</f>
        <v>0.10245451761683368</v>
      </c>
      <c r="EC12">
        <f t="shared" ref="EC12:EC26" si="68">ASIN(CY12^0.5)</f>
        <v>0</v>
      </c>
      <c r="ED12">
        <f t="shared" ref="ED12:ED26" si="69">ASIN(CZ12^0.5)</f>
        <v>0</v>
      </c>
      <c r="EE12">
        <f t="shared" ref="EE12:EE26" si="70">ASIN(DA12^0.5)</f>
        <v>0.12559113396072627</v>
      </c>
      <c r="EF12">
        <f t="shared" ref="EF12:EF26" si="71">ASIN(DB12^0.5)</f>
        <v>0</v>
      </c>
      <c r="EG12">
        <f t="shared" ref="EG12:EG26" si="72">ASIN(DC12^0.5)</f>
        <v>0.17808596459978918</v>
      </c>
      <c r="EH12">
        <f t="shared" ref="EH12:EH26" si="73">ASIN(DD12^0.5)</f>
        <v>0</v>
      </c>
      <c r="EI12">
        <f t="shared" ref="EI12:EI26" si="74">ASIN(DE12^0.5)</f>
        <v>0</v>
      </c>
      <c r="EJ12">
        <f t="shared" ref="EJ12:EJ26" si="75">ASIN(DF12^0.5)</f>
        <v>0.18415616839096488</v>
      </c>
      <c r="EK12">
        <f t="shared" ref="EK12:EK26" si="76">ASIN(DG12^0.5)</f>
        <v>0</v>
      </c>
      <c r="EL12">
        <f t="shared" ref="EL12:EL26" si="77">ASIN(DH12^0.5)</f>
        <v>0</v>
      </c>
      <c r="EM12">
        <f t="shared" ref="EM12:EM26" si="78">ASIN(DI12^0.5)</f>
        <v>0</v>
      </c>
      <c r="EN12">
        <f t="shared" ref="EN12:EN26" si="79">ASIN(DJ12^0.5)</f>
        <v>0</v>
      </c>
      <c r="EO12">
        <f t="shared" ref="EO12:EO26" si="80">ASIN(DK12^0.5)</f>
        <v>0.35419201748402107</v>
      </c>
      <c r="EP12">
        <f t="shared" ref="EP12:ET74" si="81">ASIN(DL12^0.5)</f>
        <v>0.3930643973431675</v>
      </c>
      <c r="EQ12">
        <f t="shared" si="81"/>
        <v>0.10245451761683368</v>
      </c>
      <c r="ER12">
        <f t="shared" si="81"/>
        <v>0.36215713720369008</v>
      </c>
      <c r="ES12">
        <f t="shared" si="81"/>
        <v>0.64550482460264569</v>
      </c>
      <c r="ET12">
        <f t="shared" si="37"/>
        <v>0.77284454327218466</v>
      </c>
      <c r="EU12" s="27">
        <f t="shared" si="38"/>
        <v>0</v>
      </c>
      <c r="EV12">
        <f t="shared" si="39"/>
        <v>9.4142259414225965E-2</v>
      </c>
      <c r="EW12">
        <f t="shared" si="40"/>
        <v>0.1150627615062762</v>
      </c>
      <c r="EX12">
        <f t="shared" si="41"/>
        <v>0.12552301255230128</v>
      </c>
      <c r="EY12">
        <f t="shared" si="42"/>
        <v>0</v>
      </c>
      <c r="EZ12">
        <f t="shared" si="43"/>
        <v>0</v>
      </c>
      <c r="FA12">
        <f t="shared" si="44"/>
        <v>3.1380753138075319E-2</v>
      </c>
      <c r="FB12">
        <f t="shared" si="45"/>
        <v>0.12029288702928871</v>
      </c>
      <c r="FC12">
        <f t="shared" si="46"/>
        <v>0.14670502092050211</v>
      </c>
      <c r="FD12">
        <f t="shared" si="3"/>
        <v>0.26699790794979084</v>
      </c>
      <c r="FE12">
        <f t="shared" si="47"/>
        <v>1.0460251046025104E-2</v>
      </c>
      <c r="FF12">
        <f t="shared" si="48"/>
        <v>1.1244769874476987E-2</v>
      </c>
      <c r="FG12">
        <f t="shared" si="49"/>
        <v>4.1841004184100417E-2</v>
      </c>
      <c r="FH12" s="27">
        <f t="shared" si="50"/>
        <v>0</v>
      </c>
      <c r="FI12">
        <f t="shared" si="51"/>
        <v>0.31185648860469256</v>
      </c>
      <c r="FJ12">
        <f t="shared" si="52"/>
        <v>0.34607594139040676</v>
      </c>
      <c r="FK12">
        <f t="shared" si="53"/>
        <v>0.36215713720369008</v>
      </c>
      <c r="FL12">
        <f t="shared" si="54"/>
        <v>0</v>
      </c>
      <c r="FM12">
        <f t="shared" si="55"/>
        <v>0</v>
      </c>
      <c r="FN12">
        <f t="shared" si="56"/>
        <v>0.17808596459978923</v>
      </c>
      <c r="FO12">
        <f t="shared" si="57"/>
        <v>0.35419201748402107</v>
      </c>
      <c r="FP12">
        <f t="shared" si="58"/>
        <v>0.3930643973431675</v>
      </c>
      <c r="FQ12">
        <f t="shared" si="59"/>
        <v>0.54301355206961954</v>
      </c>
      <c r="FR12">
        <f t="shared" si="60"/>
        <v>0.10245451761683368</v>
      </c>
      <c r="FS12">
        <f t="shared" si="61"/>
        <v>0.10624110678901651</v>
      </c>
      <c r="FT12">
        <f t="shared" si="62"/>
        <v>0.20600471825034153</v>
      </c>
      <c r="FU12" t="s">
        <v>16</v>
      </c>
      <c r="FV12" t="s">
        <v>459</v>
      </c>
      <c r="FW12" s="25" t="s">
        <v>356</v>
      </c>
      <c r="FX12" t="s">
        <v>258</v>
      </c>
      <c r="GA12" s="35"/>
      <c r="GB12" s="36" t="s">
        <v>392</v>
      </c>
      <c r="GC12" s="37">
        <v>0.37851991944820257</v>
      </c>
      <c r="GD12" s="38">
        <v>0.24712510998625595</v>
      </c>
      <c r="GE12" s="38">
        <v>5.0055174680672269E-2</v>
      </c>
      <c r="GF12" s="38">
        <v>0.16892088726747412</v>
      </c>
      <c r="GG12" s="38">
        <v>7.6447001260010791E-2</v>
      </c>
      <c r="GH12" s="38">
        <v>0.19382183110668816</v>
      </c>
      <c r="GI12" s="38">
        <v>0.10140172964225458</v>
      </c>
      <c r="GJ12" s="38">
        <v>9.363295880149815E-4</v>
      </c>
      <c r="GK12" s="38">
        <v>0</v>
      </c>
      <c r="GL12" s="38">
        <v>0.10014700325400817</v>
      </c>
      <c r="GM12" s="38">
        <v>0.11709915852775665</v>
      </c>
      <c r="GN12" s="38">
        <v>5.0655900692899984E-2</v>
      </c>
      <c r="GO12" s="38">
        <v>0.10993395545552616</v>
      </c>
      <c r="GP12" s="38">
        <v>0.19643342709310166</v>
      </c>
      <c r="GQ12" s="38">
        <v>9.7539042943191614E-2</v>
      </c>
      <c r="GR12" s="38">
        <v>0</v>
      </c>
      <c r="GS12" s="38">
        <v>8.4132592966515223E-4</v>
      </c>
      <c r="GT12" s="44">
        <v>0</v>
      </c>
      <c r="GV12" t="s">
        <v>267</v>
      </c>
      <c r="GW12" t="s">
        <v>298</v>
      </c>
      <c r="GX12">
        <v>9.0179810464022462E-3</v>
      </c>
      <c r="GY12">
        <v>5.7118585280582085E-2</v>
      </c>
      <c r="GZ12">
        <v>0.10448606691880077</v>
      </c>
      <c r="HA12">
        <v>-7.1190820167499141E-2</v>
      </c>
      <c r="HB12">
        <v>-2.0004663893132171E-2</v>
      </c>
      <c r="HC12">
        <v>-4.5524902121460431E-3</v>
      </c>
      <c r="HD12">
        <v>2.0312530373043064E-2</v>
      </c>
      <c r="HE12">
        <v>-7.6954383405862692E-2</v>
      </c>
      <c r="HF12">
        <v>-1.7462426404674073E-3</v>
      </c>
      <c r="HG12">
        <v>-7.8700626046330061E-2</v>
      </c>
      <c r="HH12">
        <v>-4.4062893347951793E-3</v>
      </c>
      <c r="HI12">
        <v>-5.7042712289554723E-2</v>
      </c>
      <c r="HJ12">
        <v>0.13465523720294104</v>
      </c>
      <c r="HM12" s="36" t="s">
        <v>392</v>
      </c>
      <c r="HN12" s="60">
        <v>3.0090587587706354E-2</v>
      </c>
      <c r="HO12" s="61">
        <v>-4.5568472442839236E-2</v>
      </c>
      <c r="HP12" s="66">
        <f t="shared" si="63"/>
        <v>2.0296926542389345E-2</v>
      </c>
      <c r="HQ12" s="66">
        <f t="shared" si="64"/>
        <v>1.9678627652064667E-2</v>
      </c>
      <c r="HR12" t="s">
        <v>214</v>
      </c>
    </row>
    <row r="13" spans="1:226">
      <c r="A13" t="s">
        <v>464</v>
      </c>
      <c r="B13" t="s">
        <v>16</v>
      </c>
      <c r="C13" t="s">
        <v>459</v>
      </c>
      <c r="D13" s="25" t="s">
        <v>356</v>
      </c>
      <c r="E13" t="s">
        <v>258</v>
      </c>
      <c r="F13">
        <v>0</v>
      </c>
      <c r="G13">
        <v>0.122578933404086</v>
      </c>
      <c r="H13">
        <v>9.0209604669673663E-2</v>
      </c>
      <c r="I13">
        <v>0</v>
      </c>
      <c r="J13">
        <v>0.10082249933669413</v>
      </c>
      <c r="K13">
        <v>1.0612894667020431E-2</v>
      </c>
      <c r="L13">
        <v>0</v>
      </c>
      <c r="M13">
        <v>0</v>
      </c>
      <c r="N13">
        <v>0</v>
      </c>
      <c r="O13">
        <v>0</v>
      </c>
      <c r="P13">
        <v>0</v>
      </c>
      <c r="Q13">
        <v>1.0612894667020431E-2</v>
      </c>
      <c r="R13">
        <v>0</v>
      </c>
      <c r="S13">
        <v>0</v>
      </c>
      <c r="T13">
        <v>0</v>
      </c>
      <c r="U13">
        <v>0</v>
      </c>
      <c r="V13">
        <v>5.3064473335102157E-3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5.3064473335102157E-3</v>
      </c>
      <c r="AE13">
        <v>1.5919342000530648E-2</v>
      </c>
      <c r="AF13">
        <v>0</v>
      </c>
      <c r="AG13">
        <v>0</v>
      </c>
      <c r="AH13">
        <v>0</v>
      </c>
      <c r="AI13">
        <v>0</v>
      </c>
      <c r="AJ13">
        <v>2.6532236667551078E-2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1.5919342000530648E-2</v>
      </c>
      <c r="AQ13">
        <v>6.367736800212259E-3</v>
      </c>
      <c r="AR13">
        <v>0</v>
      </c>
      <c r="AS13">
        <v>0</v>
      </c>
      <c r="AT13">
        <v>0</v>
      </c>
      <c r="AU13">
        <v>5.5717697001857261E-3</v>
      </c>
      <c r="AV13">
        <v>0</v>
      </c>
      <c r="AW13">
        <v>0</v>
      </c>
      <c r="AX13">
        <v>0.1329265057044309</v>
      </c>
      <c r="AY13">
        <v>0</v>
      </c>
      <c r="AZ13">
        <v>0</v>
      </c>
      <c r="BA13">
        <v>0</v>
      </c>
      <c r="BB13">
        <v>7.959671000265324E-2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2.6797559034226589E-2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5.3064473335102157E-3</v>
      </c>
      <c r="BW13">
        <v>0</v>
      </c>
      <c r="BX13">
        <v>0.33961262934465358</v>
      </c>
      <c r="BY13">
        <v>0</v>
      </c>
      <c r="BZ13" s="27">
        <f t="shared" si="5"/>
        <v>4</v>
      </c>
      <c r="CA13">
        <f t="shared" si="6"/>
        <v>9</v>
      </c>
      <c r="CB13">
        <f t="shared" si="7"/>
        <v>13</v>
      </c>
      <c r="CC13">
        <f>[1]!shannonweaver(J13:BT13)</f>
        <v>1.9862476351608798</v>
      </c>
      <c r="CD13">
        <f t="shared" si="8"/>
        <v>0.77438083889758236</v>
      </c>
      <c r="CE13">
        <v>1</v>
      </c>
      <c r="CN13">
        <f t="shared" si="9"/>
        <v>14</v>
      </c>
      <c r="CO13">
        <f t="shared" si="10"/>
        <v>0.21278853807375966</v>
      </c>
      <c r="CP13">
        <f t="shared" si="11"/>
        <v>0</v>
      </c>
      <c r="CQ13">
        <f t="shared" si="11"/>
        <v>0.122578933404086</v>
      </c>
      <c r="CR13">
        <f t="shared" si="12"/>
        <v>9.0209604669673663E-2</v>
      </c>
      <c r="CS13">
        <f t="shared" si="13"/>
        <v>0.10082249933669413</v>
      </c>
      <c r="CT13">
        <f t="shared" si="14"/>
        <v>1.0612894667020431E-2</v>
      </c>
      <c r="CU13">
        <f t="shared" si="15"/>
        <v>0</v>
      </c>
      <c r="CV13">
        <f t="shared" si="16"/>
        <v>0</v>
      </c>
      <c r="CW13">
        <f t="shared" si="17"/>
        <v>1.0612894667020431E-2</v>
      </c>
      <c r="CX13">
        <f t="shared" si="18"/>
        <v>0</v>
      </c>
      <c r="CY13">
        <f t="shared" si="19"/>
        <v>5.3064473335102157E-3</v>
      </c>
      <c r="CZ13">
        <f t="shared" si="20"/>
        <v>0</v>
      </c>
      <c r="DA13">
        <f t="shared" si="21"/>
        <v>1.5919342000530648E-2</v>
      </c>
      <c r="DB13">
        <f t="shared" si="22"/>
        <v>0</v>
      </c>
      <c r="DC13">
        <f t="shared" si="22"/>
        <v>2.6532236667551078E-2</v>
      </c>
      <c r="DD13">
        <f t="shared" si="23"/>
        <v>0</v>
      </c>
      <c r="DE13">
        <f t="shared" si="24"/>
        <v>0</v>
      </c>
      <c r="DF13">
        <f t="shared" si="25"/>
        <v>2.2287078800742908E-2</v>
      </c>
      <c r="DG13">
        <f t="shared" si="26"/>
        <v>0</v>
      </c>
      <c r="DH13">
        <f t="shared" si="26"/>
        <v>1.5212981744421906E-2</v>
      </c>
      <c r="DI13">
        <f t="shared" si="27"/>
        <v>5.5717697001857261E-3</v>
      </c>
      <c r="DJ13">
        <f t="shared" si="28"/>
        <v>0</v>
      </c>
      <c r="DK13">
        <f t="shared" si="29"/>
        <v>0.1329265057044309</v>
      </c>
      <c r="DL13">
        <f t="shared" si="30"/>
        <v>0.10639426903687983</v>
      </c>
      <c r="DM13">
        <f t="shared" si="31"/>
        <v>5.3064473335102157E-3</v>
      </c>
      <c r="DN13">
        <f t="shared" si="32"/>
        <v>0.11143539400371456</v>
      </c>
      <c r="DO13">
        <f t="shared" si="33"/>
        <v>0.33085699124436196</v>
      </c>
      <c r="DP13">
        <f t="shared" si="34"/>
        <v>0.44229238524807651</v>
      </c>
      <c r="DQ13">
        <f t="shared" si="35"/>
        <v>12</v>
      </c>
      <c r="DR13" s="50">
        <f t="shared" si="36"/>
        <v>1.0758392795500158</v>
      </c>
      <c r="DS13" s="50">
        <f t="shared" si="0"/>
        <v>0.47944867192529178</v>
      </c>
      <c r="DT13">
        <f t="shared" si="1"/>
        <v>0</v>
      </c>
      <c r="DU13">
        <f t="shared" ref="DU13:DU44" si="82">ASIN(CQ13^0.5)</f>
        <v>0.35769146277925007</v>
      </c>
      <c r="DV13">
        <f t="shared" ref="DV13:DV44" si="83">ASIN(CR13^0.5)</f>
        <v>0.30505867111218149</v>
      </c>
      <c r="DW13">
        <f t="shared" ref="DW13:DW44" si="84">ASIN(CS13^0.5)</f>
        <v>0.32311889187076787</v>
      </c>
      <c r="DX13">
        <f t="shared" ref="DX13:DX44" si="85">ASIN(CT13^0.5)</f>
        <v>0.10320200167061676</v>
      </c>
      <c r="DY13">
        <f t="shared" ref="DY13:DY44" si="86">ASIN(CU13^0.5)</f>
        <v>0</v>
      </c>
      <c r="DZ13">
        <f t="shared" si="65"/>
        <v>0</v>
      </c>
      <c r="EA13">
        <f t="shared" si="66"/>
        <v>0.10320200167061676</v>
      </c>
      <c r="EB13">
        <f t="shared" si="67"/>
        <v>0</v>
      </c>
      <c r="EC13">
        <f t="shared" si="68"/>
        <v>7.2909945247320335E-2</v>
      </c>
      <c r="ED13">
        <f t="shared" si="69"/>
        <v>0</v>
      </c>
      <c r="EE13">
        <f t="shared" si="70"/>
        <v>0.1265090581546601</v>
      </c>
      <c r="EF13">
        <f t="shared" si="71"/>
        <v>0</v>
      </c>
      <c r="EG13">
        <f t="shared" si="72"/>
        <v>0.16361622185390648</v>
      </c>
      <c r="EH13">
        <f t="shared" si="73"/>
        <v>0</v>
      </c>
      <c r="EI13">
        <f t="shared" si="74"/>
        <v>0</v>
      </c>
      <c r="EJ13">
        <f t="shared" si="75"/>
        <v>0.14984874640724635</v>
      </c>
      <c r="EK13">
        <f t="shared" si="76"/>
        <v>0</v>
      </c>
      <c r="EL13">
        <f t="shared" si="77"/>
        <v>0.12365580776115891</v>
      </c>
      <c r="EM13">
        <f t="shared" si="78"/>
        <v>7.4713778966601446E-2</v>
      </c>
      <c r="EN13">
        <f t="shared" si="79"/>
        <v>0</v>
      </c>
      <c r="EO13">
        <f t="shared" si="80"/>
        <v>0.37319339699494125</v>
      </c>
      <c r="EP13">
        <f t="shared" si="81"/>
        <v>0.33226115206957524</v>
      </c>
      <c r="EQ13">
        <f t="shared" si="81"/>
        <v>7.2909945247320335E-2</v>
      </c>
      <c r="ER13">
        <f t="shared" si="81"/>
        <v>0.34035251150140544</v>
      </c>
      <c r="ES13">
        <f t="shared" si="81"/>
        <v>0.61285069547794013</v>
      </c>
      <c r="ET13">
        <f t="shared" si="37"/>
        <v>0.72756165712711662</v>
      </c>
      <c r="EU13" s="27">
        <f t="shared" si="38"/>
        <v>0</v>
      </c>
      <c r="EV13">
        <f t="shared" si="39"/>
        <v>0.122578933404086</v>
      </c>
      <c r="EW13">
        <f t="shared" si="40"/>
        <v>9.0209604669673663E-2</v>
      </c>
      <c r="EX13">
        <f t="shared" si="41"/>
        <v>0.11143539400371456</v>
      </c>
      <c r="EY13">
        <f t="shared" si="42"/>
        <v>5.3064473335102157E-3</v>
      </c>
      <c r="EZ13">
        <f t="shared" si="43"/>
        <v>0</v>
      </c>
      <c r="FA13">
        <f t="shared" si="44"/>
        <v>2.6532236667551078E-2</v>
      </c>
      <c r="FB13">
        <f t="shared" si="45"/>
        <v>0.1329265057044309</v>
      </c>
      <c r="FC13">
        <f t="shared" si="46"/>
        <v>0.10639426903687983</v>
      </c>
      <c r="FD13">
        <f t="shared" si="3"/>
        <v>0.23932077474131075</v>
      </c>
      <c r="FE13">
        <f t="shared" si="47"/>
        <v>5.3064473335102157E-3</v>
      </c>
      <c r="FF13">
        <f t="shared" si="48"/>
        <v>0</v>
      </c>
      <c r="FG13">
        <f t="shared" si="49"/>
        <v>5.4391085168479708E-2</v>
      </c>
      <c r="FH13" s="27">
        <f t="shared" si="50"/>
        <v>0</v>
      </c>
      <c r="FI13">
        <f t="shared" si="51"/>
        <v>0.35769146277925007</v>
      </c>
      <c r="FJ13">
        <f t="shared" si="52"/>
        <v>0.30505867111218149</v>
      </c>
      <c r="FK13">
        <f t="shared" si="53"/>
        <v>0.34035251150140544</v>
      </c>
      <c r="FL13">
        <f t="shared" si="54"/>
        <v>7.2909945247320335E-2</v>
      </c>
      <c r="FM13">
        <f t="shared" si="55"/>
        <v>0</v>
      </c>
      <c r="FN13">
        <f t="shared" si="56"/>
        <v>0.16361622185390648</v>
      </c>
      <c r="FO13">
        <f t="shared" si="57"/>
        <v>0.37319339699494125</v>
      </c>
      <c r="FP13">
        <f t="shared" si="58"/>
        <v>0.33226115206957524</v>
      </c>
      <c r="FQ13">
        <f t="shared" si="59"/>
        <v>0.51117711146567557</v>
      </c>
      <c r="FR13">
        <f t="shared" si="60"/>
        <v>7.2909945247320335E-2</v>
      </c>
      <c r="FS13">
        <f t="shared" si="61"/>
        <v>0</v>
      </c>
      <c r="FT13">
        <f t="shared" si="62"/>
        <v>0.23538662247093156</v>
      </c>
      <c r="FU13" t="s">
        <v>16</v>
      </c>
      <c r="FV13" t="s">
        <v>459</v>
      </c>
      <c r="FW13" s="25" t="s">
        <v>356</v>
      </c>
      <c r="FX13" t="s">
        <v>258</v>
      </c>
      <c r="GA13" s="35"/>
      <c r="GB13" s="36" t="s">
        <v>393</v>
      </c>
      <c r="GC13" s="37">
        <v>7.5720628539106535E-2</v>
      </c>
      <c r="GD13" s="38">
        <v>0.19608180006402529</v>
      </c>
      <c r="GE13" s="38">
        <v>0.17997026114319528</v>
      </c>
      <c r="GF13" s="38">
        <v>6.5724225248774082E-2</v>
      </c>
      <c r="GG13" s="38">
        <v>6.5844030152921354E-2</v>
      </c>
      <c r="GH13" s="38">
        <v>7.5226559031578585E-2</v>
      </c>
      <c r="GI13" s="38">
        <v>0</v>
      </c>
      <c r="GJ13" s="38">
        <v>9.363295880149815E-4</v>
      </c>
      <c r="GK13" s="38">
        <v>0</v>
      </c>
      <c r="GL13" s="38">
        <v>0</v>
      </c>
      <c r="GM13" s="38">
        <v>9.7437396472766251E-4</v>
      </c>
      <c r="GN13" s="38">
        <v>2.3980176052659105E-2</v>
      </c>
      <c r="GO13" s="38">
        <v>1.6935252356845426E-2</v>
      </c>
      <c r="GP13" s="38">
        <v>2.3665401390545498E-2</v>
      </c>
      <c r="GQ13" s="38">
        <v>2.2356360384529401E-3</v>
      </c>
      <c r="GR13" s="38">
        <v>2.6868576020278125E-3</v>
      </c>
      <c r="GS13" s="38">
        <v>4.4146396907935252E-2</v>
      </c>
      <c r="GT13" s="44">
        <v>1.2757864939286457E-2</v>
      </c>
      <c r="GV13" t="s">
        <v>267</v>
      </c>
      <c r="GW13" t="s">
        <v>431</v>
      </c>
      <c r="GX13">
        <v>7.1957035512607232E-3</v>
      </c>
      <c r="GY13">
        <v>2.6686816714468653E-2</v>
      </c>
      <c r="GZ13">
        <v>0.16200128972633343</v>
      </c>
      <c r="HA13">
        <v>-0.14886897975711</v>
      </c>
      <c r="HB13">
        <v>1.4106282951225887E-2</v>
      </c>
      <c r="HC13">
        <v>2.4550202787120535E-3</v>
      </c>
      <c r="HD13">
        <v>1.4557897489760226E-2</v>
      </c>
      <c r="HE13">
        <v>-2.9270594333836074E-2</v>
      </c>
      <c r="HF13">
        <v>5.8616406484189205E-3</v>
      </c>
      <c r="HG13">
        <v>-2.3408953685417136E-2</v>
      </c>
      <c r="HH13">
        <v>3.042084910750848E-3</v>
      </c>
      <c r="HI13">
        <v>-0.12974862445364418</v>
      </c>
      <c r="HJ13">
        <v>7.3704578685122604E-2</v>
      </c>
      <c r="HM13" s="36" t="s">
        <v>393</v>
      </c>
      <c r="HN13" s="60">
        <v>6.2488643375730466E-3</v>
      </c>
      <c r="HO13" s="61">
        <v>-1.8615351453381904E-2</v>
      </c>
      <c r="HP13" s="66">
        <f t="shared" si="63"/>
        <v>1.1985586306781688E-2</v>
      </c>
      <c r="HQ13" s="66">
        <f t="shared" si="64"/>
        <v>6.8736354358493257E-3</v>
      </c>
      <c r="HR13" t="s">
        <v>215</v>
      </c>
    </row>
    <row r="14" spans="1:226">
      <c r="A14" s="25" t="s">
        <v>25</v>
      </c>
      <c r="B14" t="s">
        <v>16</v>
      </c>
      <c r="C14" t="s">
        <v>26</v>
      </c>
      <c r="D14" s="25" t="s">
        <v>356</v>
      </c>
      <c r="E14" t="s">
        <v>258</v>
      </c>
      <c r="F14">
        <v>0</v>
      </c>
      <c r="G14">
        <v>0</v>
      </c>
      <c r="H14">
        <v>8.1389452332657194E-2</v>
      </c>
      <c r="I14">
        <v>0</v>
      </c>
      <c r="J14">
        <v>9.6348884381338762E-2</v>
      </c>
      <c r="K14">
        <v>0</v>
      </c>
      <c r="L14">
        <v>0</v>
      </c>
      <c r="M14">
        <v>6.5922920892494921E-2</v>
      </c>
      <c r="N14">
        <v>0</v>
      </c>
      <c r="O14">
        <v>0</v>
      </c>
      <c r="P14">
        <v>0</v>
      </c>
      <c r="Q14">
        <v>0</v>
      </c>
      <c r="R14">
        <v>1.0141987829614604E-2</v>
      </c>
      <c r="S14">
        <v>0</v>
      </c>
      <c r="T14">
        <v>0</v>
      </c>
      <c r="U14">
        <v>0</v>
      </c>
      <c r="V14">
        <v>2.0283975659229209E-2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5.0709939148073022E-3</v>
      </c>
      <c r="AF14">
        <v>0</v>
      </c>
      <c r="AG14">
        <v>0</v>
      </c>
      <c r="AH14">
        <v>0</v>
      </c>
      <c r="AI14">
        <v>0</v>
      </c>
      <c r="AJ14">
        <v>2.0283975659229209E-2</v>
      </c>
      <c r="AK14">
        <v>0</v>
      </c>
      <c r="AL14">
        <v>5.0709939148073022E-3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1.5212981744421906E-2</v>
      </c>
      <c r="AU14">
        <v>0</v>
      </c>
      <c r="AV14">
        <v>0</v>
      </c>
      <c r="AW14">
        <v>0</v>
      </c>
      <c r="AX14">
        <v>0.32454361054766723</v>
      </c>
      <c r="AY14">
        <v>0.23326572008113577</v>
      </c>
      <c r="AZ14">
        <v>0</v>
      </c>
      <c r="BA14">
        <v>0</v>
      </c>
      <c r="BB14">
        <v>7.6825557809330633E-2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5.0709939148073022E-3</v>
      </c>
      <c r="BK14">
        <v>5.0709939148073022E-3</v>
      </c>
      <c r="BL14">
        <v>5.0709939148073022E-3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5.0709939148073022E-3</v>
      </c>
      <c r="BV14">
        <v>0</v>
      </c>
      <c r="BW14">
        <v>0</v>
      </c>
      <c r="BX14">
        <v>2.5354969574036507E-2</v>
      </c>
      <c r="BY14">
        <v>0</v>
      </c>
      <c r="BZ14" s="27">
        <f t="shared" si="5"/>
        <v>4</v>
      </c>
      <c r="CA14">
        <f t="shared" si="6"/>
        <v>11</v>
      </c>
      <c r="CB14">
        <f t="shared" si="7"/>
        <v>15</v>
      </c>
      <c r="CC14">
        <f>[1]!shannonweaver(J14:BT14)</f>
        <v>1.8055234347711751</v>
      </c>
      <c r="CD14">
        <f t="shared" si="8"/>
        <v>0.66672450681907769</v>
      </c>
      <c r="CE14">
        <v>1</v>
      </c>
      <c r="CN14">
        <f t="shared" si="9"/>
        <v>16</v>
      </c>
      <c r="CO14">
        <f t="shared" si="10"/>
        <v>8.1389452332657194E-2</v>
      </c>
      <c r="CP14">
        <f t="shared" si="11"/>
        <v>0</v>
      </c>
      <c r="CQ14">
        <f t="shared" si="11"/>
        <v>0</v>
      </c>
      <c r="CR14">
        <f t="shared" si="12"/>
        <v>8.1389452332657194E-2</v>
      </c>
      <c r="CS14">
        <f t="shared" si="13"/>
        <v>9.6348884381338762E-2</v>
      </c>
      <c r="CT14">
        <f t="shared" si="14"/>
        <v>0</v>
      </c>
      <c r="CU14">
        <f t="shared" si="15"/>
        <v>6.5922920892494921E-2</v>
      </c>
      <c r="CV14">
        <f t="shared" si="16"/>
        <v>0</v>
      </c>
      <c r="CW14">
        <f t="shared" si="17"/>
        <v>1.0141987829614604E-2</v>
      </c>
      <c r="CX14">
        <f t="shared" si="18"/>
        <v>0</v>
      </c>
      <c r="CY14">
        <f t="shared" si="19"/>
        <v>0</v>
      </c>
      <c r="CZ14">
        <f t="shared" si="20"/>
        <v>0</v>
      </c>
      <c r="DA14">
        <f t="shared" si="21"/>
        <v>5.0709939148073022E-3</v>
      </c>
      <c r="DB14">
        <f t="shared" si="22"/>
        <v>0</v>
      </c>
      <c r="DC14">
        <f t="shared" si="22"/>
        <v>2.0283975659229209E-2</v>
      </c>
      <c r="DD14">
        <f t="shared" si="23"/>
        <v>0</v>
      </c>
      <c r="DE14">
        <f t="shared" si="24"/>
        <v>5.0709939148073022E-3</v>
      </c>
      <c r="DF14">
        <f t="shared" si="25"/>
        <v>2.3353573096683797E-4</v>
      </c>
      <c r="DG14">
        <f t="shared" si="26"/>
        <v>0</v>
      </c>
      <c r="DH14">
        <f t="shared" si="26"/>
        <v>0</v>
      </c>
      <c r="DI14">
        <f t="shared" si="27"/>
        <v>0</v>
      </c>
      <c r="DJ14">
        <f t="shared" si="28"/>
        <v>0</v>
      </c>
      <c r="DK14">
        <f t="shared" si="29"/>
        <v>0.557809330628803</v>
      </c>
      <c r="DL14">
        <f t="shared" si="30"/>
        <v>8.1896551724137928E-2</v>
      </c>
      <c r="DM14">
        <f t="shared" si="31"/>
        <v>3.0425963488843813E-2</v>
      </c>
      <c r="DN14">
        <f t="shared" si="32"/>
        <v>0.16227180527383367</v>
      </c>
      <c r="DO14">
        <f t="shared" si="33"/>
        <v>0.73098377281947213</v>
      </c>
      <c r="DP14">
        <f t="shared" si="34"/>
        <v>0.89325557809330591</v>
      </c>
      <c r="DQ14">
        <f t="shared" si="35"/>
        <v>10</v>
      </c>
      <c r="DR14" s="50">
        <f t="shared" si="36"/>
        <v>0.95537796820137078</v>
      </c>
      <c r="DS14" s="50">
        <f t="shared" si="0"/>
        <v>0.28930728534787187</v>
      </c>
      <c r="DT14">
        <f t="shared" si="1"/>
        <v>0</v>
      </c>
      <c r="DU14">
        <f t="shared" si="82"/>
        <v>0</v>
      </c>
      <c r="DV14">
        <f t="shared" si="83"/>
        <v>0.28930728534787187</v>
      </c>
      <c r="DW14">
        <f t="shared" si="84"/>
        <v>0.31561501522774571</v>
      </c>
      <c r="DX14">
        <f t="shared" si="85"/>
        <v>0</v>
      </c>
      <c r="DY14">
        <f t="shared" si="86"/>
        <v>0.2596627194565862</v>
      </c>
      <c r="DZ14">
        <f t="shared" si="65"/>
        <v>0</v>
      </c>
      <c r="EA14">
        <f t="shared" si="66"/>
        <v>0.10087844737654979</v>
      </c>
      <c r="EB14">
        <f t="shared" si="67"/>
        <v>0</v>
      </c>
      <c r="EC14">
        <f t="shared" si="68"/>
        <v>0</v>
      </c>
      <c r="ED14">
        <f t="shared" si="69"/>
        <v>0</v>
      </c>
      <c r="EE14">
        <f t="shared" si="70"/>
        <v>7.1271234258475744E-2</v>
      </c>
      <c r="EF14">
        <f t="shared" si="71"/>
        <v>0</v>
      </c>
      <c r="EG14">
        <f t="shared" si="72"/>
        <v>0.14290775176091927</v>
      </c>
      <c r="EH14">
        <f t="shared" si="73"/>
        <v>0</v>
      </c>
      <c r="EI14">
        <f t="shared" si="74"/>
        <v>7.1271234258475744E-2</v>
      </c>
      <c r="EJ14">
        <f t="shared" si="75"/>
        <v>1.5282470771356828E-2</v>
      </c>
      <c r="EK14">
        <f t="shared" si="76"/>
        <v>0</v>
      </c>
      <c r="EL14">
        <f t="shared" si="77"/>
        <v>0</v>
      </c>
      <c r="EM14">
        <f t="shared" si="78"/>
        <v>0</v>
      </c>
      <c r="EN14">
        <f t="shared" si="79"/>
        <v>0</v>
      </c>
      <c r="EO14">
        <f t="shared" si="80"/>
        <v>0.8433370710700524</v>
      </c>
      <c r="EP14">
        <f t="shared" si="81"/>
        <v>0.29023325837850616</v>
      </c>
      <c r="EQ14">
        <f t="shared" si="81"/>
        <v>0.1753272675051166</v>
      </c>
      <c r="ER14">
        <f t="shared" si="81"/>
        <v>0.4146064413815389</v>
      </c>
      <c r="ES14">
        <f t="shared" si="81"/>
        <v>1.025504353697096</v>
      </c>
      <c r="ET14">
        <f t="shared" si="37"/>
        <v>1.2379677852738034</v>
      </c>
      <c r="EU14" s="27">
        <f t="shared" si="38"/>
        <v>0</v>
      </c>
      <c r="EV14">
        <f t="shared" si="39"/>
        <v>0</v>
      </c>
      <c r="EW14">
        <f t="shared" si="40"/>
        <v>8.1389452332657194E-2</v>
      </c>
      <c r="EX14">
        <f t="shared" si="41"/>
        <v>0.16227180527383367</v>
      </c>
      <c r="EY14">
        <f t="shared" si="42"/>
        <v>0</v>
      </c>
      <c r="EZ14">
        <f t="shared" si="43"/>
        <v>0</v>
      </c>
      <c r="FA14">
        <f t="shared" si="44"/>
        <v>1.5212981744421906E-2</v>
      </c>
      <c r="FB14">
        <f t="shared" si="45"/>
        <v>0.557809330628803</v>
      </c>
      <c r="FC14">
        <f t="shared" si="46"/>
        <v>8.1896551724137928E-2</v>
      </c>
      <c r="FD14">
        <f t="shared" si="3"/>
        <v>0.6397058823529409</v>
      </c>
      <c r="FE14">
        <f t="shared" si="47"/>
        <v>3.0425963488843813E-2</v>
      </c>
      <c r="FF14">
        <f t="shared" si="48"/>
        <v>0</v>
      </c>
      <c r="FG14">
        <f t="shared" si="49"/>
        <v>4.0567951318458417E-2</v>
      </c>
      <c r="FH14" s="27">
        <f t="shared" si="50"/>
        <v>0</v>
      </c>
      <c r="FI14">
        <f t="shared" si="51"/>
        <v>0</v>
      </c>
      <c r="FJ14">
        <f t="shared" si="52"/>
        <v>0.28930728534787187</v>
      </c>
      <c r="FK14">
        <f t="shared" si="53"/>
        <v>0.4146064413815389</v>
      </c>
      <c r="FL14">
        <f t="shared" si="54"/>
        <v>0</v>
      </c>
      <c r="FM14">
        <f t="shared" si="55"/>
        <v>0</v>
      </c>
      <c r="FN14">
        <f t="shared" si="56"/>
        <v>0.12365580776115891</v>
      </c>
      <c r="FO14">
        <f t="shared" si="57"/>
        <v>0.8433370710700524</v>
      </c>
      <c r="FP14">
        <f t="shared" si="58"/>
        <v>0.29023325837850616</v>
      </c>
      <c r="FQ14">
        <f t="shared" si="59"/>
        <v>0.92698887280557729</v>
      </c>
      <c r="FR14">
        <f t="shared" si="60"/>
        <v>0.1753272675051166</v>
      </c>
      <c r="FS14">
        <f t="shared" si="61"/>
        <v>0</v>
      </c>
      <c r="FT14">
        <f t="shared" si="62"/>
        <v>0.20280218353246127</v>
      </c>
      <c r="FU14" t="s">
        <v>16</v>
      </c>
      <c r="FV14" t="s">
        <v>26</v>
      </c>
      <c r="FW14" s="25" t="s">
        <v>356</v>
      </c>
      <c r="FX14" t="s">
        <v>258</v>
      </c>
      <c r="GA14" s="35"/>
      <c r="GB14" s="36" t="s">
        <v>50</v>
      </c>
      <c r="GC14" s="37">
        <v>0.45424054798730906</v>
      </c>
      <c r="GD14" s="38">
        <v>0.44320691005028129</v>
      </c>
      <c r="GE14" s="38">
        <v>0.23002543582386759</v>
      </c>
      <c r="GF14" s="38">
        <v>0.2346451125162482</v>
      </c>
      <c r="GG14" s="38">
        <v>0.14229103141293215</v>
      </c>
      <c r="GH14" s="38">
        <v>0.2690483901382667</v>
      </c>
      <c r="GI14" s="38">
        <v>0.10140172964225458</v>
      </c>
      <c r="GJ14" s="38">
        <v>1.872659176029963E-3</v>
      </c>
      <c r="GK14" s="38">
        <v>0</v>
      </c>
      <c r="GL14" s="38">
        <v>0.10014700325400817</v>
      </c>
      <c r="GM14" s="38">
        <v>0.11807353249248435</v>
      </c>
      <c r="GN14" s="38">
        <v>7.4636076745559096E-2</v>
      </c>
      <c r="GO14" s="38">
        <v>0.1268692078123716</v>
      </c>
      <c r="GP14" s="38">
        <v>0.22009882848364723</v>
      </c>
      <c r="GQ14" s="38">
        <v>9.9774678981644563E-2</v>
      </c>
      <c r="GR14" s="38">
        <v>2.6868576020278125E-3</v>
      </c>
      <c r="GS14" s="38">
        <v>4.4987722837600407E-2</v>
      </c>
      <c r="GT14" s="44">
        <v>1.2757864939286457E-2</v>
      </c>
      <c r="GV14" t="s">
        <v>267</v>
      </c>
      <c r="GW14" t="s">
        <v>101</v>
      </c>
      <c r="GX14">
        <v>7.7132542179561584E-3</v>
      </c>
      <c r="GY14">
        <v>2.0615253431560732E-2</v>
      </c>
      <c r="GZ14">
        <v>0.17798385344669437</v>
      </c>
      <c r="HA14">
        <v>-0.10875288465200438</v>
      </c>
      <c r="HB14">
        <v>2.7792593132911027E-2</v>
      </c>
      <c r="HC14">
        <v>-4.6770954107602115E-3</v>
      </c>
      <c r="HD14">
        <v>8.0626444567005379E-2</v>
      </c>
      <c r="HE14">
        <v>2.5778880536837467E-2</v>
      </c>
      <c r="HF14">
        <v>-2.6119581251312612E-2</v>
      </c>
      <c r="HG14">
        <v>-3.4070071447514505E-4</v>
      </c>
      <c r="HH14">
        <v>-5.320665986900802E-3</v>
      </c>
      <c r="HI14">
        <v>6.6697958623991608E-3</v>
      </c>
      <c r="HJ14">
        <v>2.2123737356007526E-2</v>
      </c>
      <c r="HM14" s="36" t="s">
        <v>50</v>
      </c>
      <c r="HN14" s="60">
        <v>3.6339451925279403E-2</v>
      </c>
      <c r="HO14" s="61">
        <v>-6.418382389622114E-2</v>
      </c>
      <c r="HP14" s="66">
        <f t="shared" si="63"/>
        <v>2.1726423313875611E-2</v>
      </c>
      <c r="HQ14" s="66">
        <f t="shared" si="64"/>
        <v>2.1712373078633555E-2</v>
      </c>
      <c r="HR14" t="s">
        <v>194</v>
      </c>
    </row>
    <row r="15" spans="1:226">
      <c r="A15" t="s">
        <v>27</v>
      </c>
      <c r="B15" t="s">
        <v>16</v>
      </c>
      <c r="C15" t="s">
        <v>26</v>
      </c>
      <c r="D15" s="25" t="s">
        <v>356</v>
      </c>
      <c r="E15" t="s">
        <v>258</v>
      </c>
      <c r="F15">
        <v>0</v>
      </c>
      <c r="G15">
        <v>4.9042503503035975E-3</v>
      </c>
      <c r="H15">
        <v>1.8682858477347037E-2</v>
      </c>
      <c r="I15">
        <v>0</v>
      </c>
      <c r="J15">
        <v>0.36431574030826708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4.6707146193367593E-3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3.2695002335357312E-2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2.3353573096683797E-4</v>
      </c>
      <c r="AR15">
        <v>0</v>
      </c>
      <c r="AS15">
        <v>0</v>
      </c>
      <c r="AT15">
        <v>0</v>
      </c>
      <c r="AU15">
        <v>1.401214385801028E-2</v>
      </c>
      <c r="AV15">
        <v>0</v>
      </c>
      <c r="AW15">
        <v>0</v>
      </c>
      <c r="AX15">
        <v>0.28024287716020557</v>
      </c>
      <c r="AY15">
        <v>0.116767865483419</v>
      </c>
      <c r="AZ15">
        <v>0</v>
      </c>
      <c r="BA15">
        <v>0</v>
      </c>
      <c r="BB15">
        <v>7.4731433909388162E-2</v>
      </c>
      <c r="BC15">
        <v>4.6707146193367593E-3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1.8682858477347037E-2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6.5390004670714638E-2</v>
      </c>
      <c r="BY15">
        <v>0</v>
      </c>
      <c r="BZ15" s="27">
        <f t="shared" si="5"/>
        <v>2</v>
      </c>
      <c r="CA15">
        <f t="shared" si="6"/>
        <v>8</v>
      </c>
      <c r="CB15">
        <f t="shared" si="7"/>
        <v>10</v>
      </c>
      <c r="CC15">
        <f>[1]!shannonweaver(J15:BT15)</f>
        <v>1.5171427540359821</v>
      </c>
      <c r="CD15">
        <f t="shared" si="8"/>
        <v>0.65888672633732936</v>
      </c>
      <c r="CE15">
        <v>1</v>
      </c>
      <c r="CN15">
        <f t="shared" si="9"/>
        <v>11</v>
      </c>
      <c r="CO15">
        <f t="shared" si="10"/>
        <v>2.3587108827650635E-2</v>
      </c>
      <c r="CP15">
        <f t="shared" si="11"/>
        <v>0</v>
      </c>
      <c r="CQ15">
        <f t="shared" si="11"/>
        <v>4.9042503503035975E-3</v>
      </c>
      <c r="CR15">
        <f t="shared" si="12"/>
        <v>1.8682858477347037E-2</v>
      </c>
      <c r="CS15">
        <f t="shared" si="13"/>
        <v>0.36431574030826708</v>
      </c>
      <c r="CT15">
        <f t="shared" si="14"/>
        <v>0</v>
      </c>
      <c r="CU15">
        <f t="shared" si="15"/>
        <v>0</v>
      </c>
      <c r="CV15">
        <f t="shared" si="16"/>
        <v>0</v>
      </c>
      <c r="CW15">
        <f t="shared" si="17"/>
        <v>0</v>
      </c>
      <c r="CX15">
        <f t="shared" si="18"/>
        <v>0</v>
      </c>
      <c r="CY15">
        <f t="shared" si="19"/>
        <v>0</v>
      </c>
      <c r="CZ15">
        <f t="shared" si="20"/>
        <v>0</v>
      </c>
      <c r="DA15">
        <f t="shared" si="21"/>
        <v>0</v>
      </c>
      <c r="DB15">
        <f t="shared" si="22"/>
        <v>0</v>
      </c>
      <c r="DC15">
        <f t="shared" si="22"/>
        <v>3.2695002335357312E-2</v>
      </c>
      <c r="DD15">
        <f t="shared" si="23"/>
        <v>0</v>
      </c>
      <c r="DE15">
        <f t="shared" si="24"/>
        <v>0</v>
      </c>
      <c r="DF15">
        <f t="shared" si="25"/>
        <v>2.3353573096683797E-4</v>
      </c>
      <c r="DG15">
        <f t="shared" si="26"/>
        <v>0</v>
      </c>
      <c r="DH15">
        <f t="shared" si="26"/>
        <v>0</v>
      </c>
      <c r="DI15">
        <f t="shared" si="27"/>
        <v>1.401214385801028E-2</v>
      </c>
      <c r="DJ15">
        <f t="shared" si="28"/>
        <v>0</v>
      </c>
      <c r="DK15">
        <f t="shared" si="29"/>
        <v>0.39701074264362457</v>
      </c>
      <c r="DL15">
        <f t="shared" si="30"/>
        <v>7.9402148528724917E-2</v>
      </c>
      <c r="DM15">
        <f t="shared" si="31"/>
        <v>2.3353573096683795E-2</v>
      </c>
      <c r="DN15">
        <f t="shared" si="32"/>
        <v>0.36431574030826708</v>
      </c>
      <c r="DO15">
        <f t="shared" si="33"/>
        <v>0.5467071461933678</v>
      </c>
      <c r="DP15">
        <f t="shared" si="34"/>
        <v>0.91102288650163488</v>
      </c>
      <c r="DQ15">
        <f t="shared" si="35"/>
        <v>7</v>
      </c>
      <c r="DR15" s="50">
        <f t="shared" si="36"/>
        <v>0.9470883106921425</v>
      </c>
      <c r="DS15" s="50">
        <f t="shared" si="0"/>
        <v>0.15419120695876185</v>
      </c>
      <c r="DT15">
        <f t="shared" si="1"/>
        <v>0</v>
      </c>
      <c r="DU15">
        <f t="shared" si="82"/>
        <v>7.0087720824209471E-2</v>
      </c>
      <c r="DV15">
        <f t="shared" si="83"/>
        <v>0.13711448374862442</v>
      </c>
      <c r="DW15">
        <f t="shared" si="84"/>
        <v>0.647990852630975</v>
      </c>
      <c r="DX15">
        <f t="shared" si="85"/>
        <v>0</v>
      </c>
      <c r="DY15">
        <f t="shared" si="86"/>
        <v>0</v>
      </c>
      <c r="DZ15">
        <f t="shared" si="65"/>
        <v>0</v>
      </c>
      <c r="EA15">
        <f t="shared" si="66"/>
        <v>0</v>
      </c>
      <c r="EB15">
        <f t="shared" si="67"/>
        <v>0</v>
      </c>
      <c r="EC15">
        <f t="shared" si="68"/>
        <v>0</v>
      </c>
      <c r="ED15">
        <f t="shared" si="69"/>
        <v>0</v>
      </c>
      <c r="EE15">
        <f t="shared" si="70"/>
        <v>0</v>
      </c>
      <c r="EF15">
        <f t="shared" si="71"/>
        <v>0</v>
      </c>
      <c r="EG15">
        <f t="shared" si="72"/>
        <v>0.18181768448043123</v>
      </c>
      <c r="EH15">
        <f t="shared" si="73"/>
        <v>0</v>
      </c>
      <c r="EI15">
        <f t="shared" si="74"/>
        <v>0</v>
      </c>
      <c r="EJ15">
        <f t="shared" si="75"/>
        <v>1.5282470771356828E-2</v>
      </c>
      <c r="EK15">
        <f t="shared" si="76"/>
        <v>0</v>
      </c>
      <c r="EL15">
        <f t="shared" si="77"/>
        <v>0</v>
      </c>
      <c r="EM15">
        <f t="shared" si="78"/>
        <v>0.11865110250630143</v>
      </c>
      <c r="EN15">
        <f t="shared" si="79"/>
        <v>0</v>
      </c>
      <c r="EO15">
        <f t="shared" si="80"/>
        <v>0.68166638364987953</v>
      </c>
      <c r="EP15">
        <f t="shared" si="81"/>
        <v>0.28565281041977769</v>
      </c>
      <c r="EQ15">
        <f t="shared" si="81"/>
        <v>0.15341990888660242</v>
      </c>
      <c r="ER15">
        <f t="shared" si="81"/>
        <v>0.647990852630975</v>
      </c>
      <c r="ES15">
        <f t="shared" si="81"/>
        <v>0.83217350728084849</v>
      </c>
      <c r="ET15">
        <f t="shared" si="37"/>
        <v>1.2678954032105738</v>
      </c>
      <c r="EU15" s="27">
        <f t="shared" si="38"/>
        <v>0</v>
      </c>
      <c r="EV15">
        <f t="shared" si="39"/>
        <v>4.9042503503035975E-3</v>
      </c>
      <c r="EW15">
        <f t="shared" si="40"/>
        <v>1.8682858477347037E-2</v>
      </c>
      <c r="EX15">
        <f t="shared" si="41"/>
        <v>0.36431574030826708</v>
      </c>
      <c r="EY15">
        <f t="shared" si="42"/>
        <v>0</v>
      </c>
      <c r="EZ15">
        <f t="shared" si="43"/>
        <v>0</v>
      </c>
      <c r="FA15">
        <f t="shared" si="44"/>
        <v>0</v>
      </c>
      <c r="FB15">
        <f t="shared" si="45"/>
        <v>0.39701074264362457</v>
      </c>
      <c r="FC15">
        <f t="shared" si="46"/>
        <v>7.9402148528724917E-2</v>
      </c>
      <c r="FD15">
        <f t="shared" si="3"/>
        <v>0.47641289117234947</v>
      </c>
      <c r="FE15">
        <f t="shared" si="47"/>
        <v>2.3353573096683795E-2</v>
      </c>
      <c r="FF15">
        <f t="shared" si="48"/>
        <v>0</v>
      </c>
      <c r="FG15">
        <f t="shared" si="49"/>
        <v>4.6940681924334426E-2</v>
      </c>
      <c r="FH15" s="27">
        <f t="shared" si="50"/>
        <v>0</v>
      </c>
      <c r="FI15">
        <f t="shared" si="51"/>
        <v>7.0087720824209471E-2</v>
      </c>
      <c r="FJ15">
        <f t="shared" si="52"/>
        <v>0.13711448374862442</v>
      </c>
      <c r="FK15">
        <f t="shared" si="53"/>
        <v>0.647990852630975</v>
      </c>
      <c r="FL15">
        <f t="shared" si="54"/>
        <v>0</v>
      </c>
      <c r="FM15">
        <f t="shared" si="55"/>
        <v>0</v>
      </c>
      <c r="FN15">
        <f t="shared" si="56"/>
        <v>0</v>
      </c>
      <c r="FO15">
        <f t="shared" si="57"/>
        <v>0.68166638364987953</v>
      </c>
      <c r="FP15">
        <f t="shared" si="58"/>
        <v>0.28565281041977769</v>
      </c>
      <c r="FQ15">
        <f t="shared" si="59"/>
        <v>0.76180229731171123</v>
      </c>
      <c r="FR15">
        <f t="shared" si="60"/>
        <v>0.15341990888660242</v>
      </c>
      <c r="FS15">
        <f t="shared" si="61"/>
        <v>0</v>
      </c>
      <c r="FT15">
        <f t="shared" si="62"/>
        <v>0.21838983377595197</v>
      </c>
      <c r="FU15" t="s">
        <v>16</v>
      </c>
      <c r="FV15" t="s">
        <v>26</v>
      </c>
      <c r="FW15" s="25" t="s">
        <v>356</v>
      </c>
      <c r="FX15" t="s">
        <v>258</v>
      </c>
      <c r="GA15" s="35"/>
      <c r="GB15" s="36" t="s">
        <v>150</v>
      </c>
      <c r="GC15" s="37">
        <v>3.8660522421618382E-2</v>
      </c>
      <c r="GD15" s="38">
        <v>2.7378758186669822E-2</v>
      </c>
      <c r="GE15" s="38">
        <v>1.28374330568004E-2</v>
      </c>
      <c r="GF15" s="38">
        <v>4.3556431103667767E-3</v>
      </c>
      <c r="GG15" s="38">
        <v>5.0546625917162981E-3</v>
      </c>
      <c r="GH15" s="38">
        <v>2.0106648735192193E-2</v>
      </c>
      <c r="GI15" s="38">
        <v>0</v>
      </c>
      <c r="GJ15" s="38">
        <v>4.6982548888099837E-3</v>
      </c>
      <c r="GK15" s="38">
        <v>3.6110280932456673E-3</v>
      </c>
      <c r="GL15" s="38">
        <v>1.5478092057836883E-3</v>
      </c>
      <c r="GM15" s="38">
        <v>0</v>
      </c>
      <c r="GN15" s="38">
        <v>3.042084910750848E-3</v>
      </c>
      <c r="GO15" s="38">
        <v>7.2685759992645012E-3</v>
      </c>
      <c r="GP15" s="38">
        <v>4.2128231764839838E-3</v>
      </c>
      <c r="GQ15" s="38">
        <v>0</v>
      </c>
      <c r="GR15" s="38">
        <v>1.6559715255018692E-3</v>
      </c>
      <c r="GS15" s="38">
        <v>1.0284891494394737E-3</v>
      </c>
      <c r="GT15" s="44">
        <v>3.8657234812920151E-3</v>
      </c>
      <c r="GV15" t="s">
        <v>267</v>
      </c>
      <c r="GW15" t="s">
        <v>373</v>
      </c>
      <c r="GX15">
        <v>5.4914571327921123E-3</v>
      </c>
      <c r="GY15">
        <v>5.3728315900497106E-2</v>
      </c>
      <c r="GZ15">
        <v>0.12961336915527721</v>
      </c>
      <c r="HA15">
        <v>-6.7198451415646288E-2</v>
      </c>
      <c r="HB15">
        <v>6.7539495488590662E-3</v>
      </c>
      <c r="HC15">
        <v>6.2616894766564322E-3</v>
      </c>
      <c r="HD15">
        <v>1.0607286817947613E-2</v>
      </c>
      <c r="HE15">
        <v>-2.5986746965187213E-2</v>
      </c>
      <c r="HF15">
        <v>-1.0930981239415893E-2</v>
      </c>
      <c r="HG15">
        <v>-3.6917728204603067E-2</v>
      </c>
      <c r="HH15">
        <v>2.5958775867030801E-3</v>
      </c>
      <c r="HI15">
        <v>1.4742739200943533E-3</v>
      </c>
      <c r="HJ15">
        <v>3.3451277636910227E-2</v>
      </c>
      <c r="HM15" s="36" t="s">
        <v>150</v>
      </c>
      <c r="HN15" s="60">
        <v>-4.0073373466371449E-3</v>
      </c>
      <c r="HO15" s="61">
        <v>-1.9114625811268121E-3</v>
      </c>
      <c r="HP15" s="66">
        <f t="shared" si="63"/>
        <v>3.1911841211259132E-3</v>
      </c>
      <c r="HQ15" s="66">
        <f t="shared" si="64"/>
        <v>1.0903078824223442E-3</v>
      </c>
      <c r="HR15" t="s">
        <v>216</v>
      </c>
    </row>
    <row r="16" spans="1:226">
      <c r="A16" t="s">
        <v>28</v>
      </c>
      <c r="B16" t="s">
        <v>16</v>
      </c>
      <c r="C16" t="s">
        <v>26</v>
      </c>
      <c r="D16" s="25" t="s">
        <v>356</v>
      </c>
      <c r="E16" t="s">
        <v>258</v>
      </c>
      <c r="F16">
        <v>0</v>
      </c>
      <c r="G16">
        <v>1.0149708195889368E-2</v>
      </c>
      <c r="H16">
        <v>6.0898249175336198E-2</v>
      </c>
      <c r="I16">
        <v>0</v>
      </c>
      <c r="J16">
        <v>0.25374270489723416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2.5374270489723419E-2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5.0748540979446838E-3</v>
      </c>
      <c r="AF16">
        <v>0</v>
      </c>
      <c r="AG16">
        <v>0</v>
      </c>
      <c r="AH16">
        <v>0</v>
      </c>
      <c r="AI16">
        <v>0</v>
      </c>
      <c r="AJ16">
        <v>3.0449124587668099E-2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1.0149708195889368E-2</v>
      </c>
      <c r="AV16">
        <v>0</v>
      </c>
      <c r="AW16">
        <v>0</v>
      </c>
      <c r="AX16">
        <v>0.22329358030956606</v>
      </c>
      <c r="AY16">
        <v>0.23344328850545537</v>
      </c>
      <c r="AZ16">
        <v>0</v>
      </c>
      <c r="BA16">
        <v>0</v>
      </c>
      <c r="BB16">
        <v>0.11697538695762497</v>
      </c>
      <c r="BC16">
        <v>0</v>
      </c>
      <c r="BD16">
        <v>0</v>
      </c>
      <c r="BE16">
        <v>0</v>
      </c>
      <c r="BF16">
        <v>1.0149708195889368E-2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5.0748540979446838E-3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5.0748540979446838E-3</v>
      </c>
      <c r="BV16">
        <v>0</v>
      </c>
      <c r="BW16">
        <v>0</v>
      </c>
      <c r="BX16">
        <v>1.0149708195889368E-2</v>
      </c>
      <c r="BY16">
        <v>0</v>
      </c>
      <c r="BZ16" s="27">
        <f t="shared" si="5"/>
        <v>2</v>
      </c>
      <c r="CA16">
        <f t="shared" si="6"/>
        <v>9</v>
      </c>
      <c r="CB16">
        <f t="shared" si="7"/>
        <v>11</v>
      </c>
      <c r="CC16">
        <f>[1]!shannonweaver(J16:BT16)</f>
        <v>1.6824513105184276</v>
      </c>
      <c r="CD16">
        <f t="shared" si="8"/>
        <v>0.70163669348035707</v>
      </c>
      <c r="CE16">
        <v>1</v>
      </c>
      <c r="CN16">
        <f t="shared" si="9"/>
        <v>12</v>
      </c>
      <c r="CO16">
        <f t="shared" si="10"/>
        <v>7.1047957371225573E-2</v>
      </c>
      <c r="CP16">
        <f t="shared" si="11"/>
        <v>0</v>
      </c>
      <c r="CQ16">
        <f t="shared" si="11"/>
        <v>1.0149708195889368E-2</v>
      </c>
      <c r="CR16">
        <f t="shared" si="12"/>
        <v>6.0898249175336198E-2</v>
      </c>
      <c r="CS16">
        <f t="shared" si="13"/>
        <v>0.25374270489723416</v>
      </c>
      <c r="CT16">
        <f t="shared" si="14"/>
        <v>0</v>
      </c>
      <c r="CU16">
        <f t="shared" si="15"/>
        <v>0</v>
      </c>
      <c r="CV16">
        <f t="shared" si="16"/>
        <v>0</v>
      </c>
      <c r="CW16">
        <f t="shared" si="17"/>
        <v>0</v>
      </c>
      <c r="CX16">
        <f t="shared" si="18"/>
        <v>0</v>
      </c>
      <c r="CY16">
        <f t="shared" si="19"/>
        <v>0</v>
      </c>
      <c r="CZ16">
        <f t="shared" si="20"/>
        <v>0</v>
      </c>
      <c r="DA16">
        <f t="shared" si="21"/>
        <v>5.0748540979446838E-3</v>
      </c>
      <c r="DB16">
        <f t="shared" si="22"/>
        <v>0</v>
      </c>
      <c r="DC16">
        <f t="shared" si="22"/>
        <v>3.0449124587668099E-2</v>
      </c>
      <c r="DD16">
        <f t="shared" si="23"/>
        <v>0</v>
      </c>
      <c r="DE16">
        <f t="shared" si="24"/>
        <v>0</v>
      </c>
      <c r="DF16">
        <f t="shared" si="25"/>
        <v>0</v>
      </c>
      <c r="DG16">
        <f t="shared" si="26"/>
        <v>0</v>
      </c>
      <c r="DH16">
        <f t="shared" si="26"/>
        <v>0</v>
      </c>
      <c r="DI16">
        <f t="shared" si="27"/>
        <v>1.0149708195889368E-2</v>
      </c>
      <c r="DJ16">
        <f t="shared" si="28"/>
        <v>0</v>
      </c>
      <c r="DK16">
        <f t="shared" si="29"/>
        <v>0.4567368688150214</v>
      </c>
      <c r="DL16">
        <f t="shared" si="30"/>
        <v>0.12712509515351433</v>
      </c>
      <c r="DM16">
        <f t="shared" si="31"/>
        <v>3.0449124587668103E-2</v>
      </c>
      <c r="DN16">
        <f t="shared" si="32"/>
        <v>0.25374270489723416</v>
      </c>
      <c r="DO16">
        <f t="shared" si="33"/>
        <v>0.66505962953565079</v>
      </c>
      <c r="DP16">
        <f t="shared" si="34"/>
        <v>0.91880233443288484</v>
      </c>
      <c r="DQ16">
        <f t="shared" si="35"/>
        <v>7</v>
      </c>
      <c r="DR16" s="50">
        <f t="shared" si="36"/>
        <v>0.99294376320267186</v>
      </c>
      <c r="DS16" s="50">
        <f t="shared" si="0"/>
        <v>0.2698099083823064</v>
      </c>
      <c r="DT16">
        <f t="shared" si="1"/>
        <v>0</v>
      </c>
      <c r="DU16">
        <f t="shared" si="82"/>
        <v>0.10091696665439365</v>
      </c>
      <c r="DV16">
        <f t="shared" si="83"/>
        <v>0.24935164306444529</v>
      </c>
      <c r="DW16">
        <f t="shared" si="84"/>
        <v>0.52790980241074559</v>
      </c>
      <c r="DX16">
        <f t="shared" si="85"/>
        <v>0</v>
      </c>
      <c r="DY16">
        <f t="shared" si="86"/>
        <v>0</v>
      </c>
      <c r="DZ16">
        <f t="shared" si="65"/>
        <v>0</v>
      </c>
      <c r="EA16">
        <f t="shared" si="66"/>
        <v>0</v>
      </c>
      <c r="EB16">
        <f t="shared" si="67"/>
        <v>0</v>
      </c>
      <c r="EC16">
        <f t="shared" si="68"/>
        <v>0</v>
      </c>
      <c r="ED16">
        <f t="shared" si="69"/>
        <v>0</v>
      </c>
      <c r="EE16">
        <f t="shared" si="70"/>
        <v>7.1298401973820744E-2</v>
      </c>
      <c r="EF16">
        <f t="shared" si="71"/>
        <v>0</v>
      </c>
      <c r="EG16">
        <f t="shared" si="72"/>
        <v>0.17539467939041481</v>
      </c>
      <c r="EH16">
        <f t="shared" si="73"/>
        <v>0</v>
      </c>
      <c r="EI16">
        <f t="shared" si="74"/>
        <v>0</v>
      </c>
      <c r="EJ16">
        <f t="shared" si="75"/>
        <v>0</v>
      </c>
      <c r="EK16">
        <f t="shared" si="76"/>
        <v>0</v>
      </c>
      <c r="EL16">
        <f t="shared" si="77"/>
        <v>0</v>
      </c>
      <c r="EM16">
        <f t="shared" si="78"/>
        <v>0.10091696665439365</v>
      </c>
      <c r="EN16">
        <f t="shared" si="79"/>
        <v>0</v>
      </c>
      <c r="EO16">
        <f t="shared" si="80"/>
        <v>0.74208086583124944</v>
      </c>
      <c r="EP16">
        <f t="shared" si="81"/>
        <v>0.36456836760059202</v>
      </c>
      <c r="EQ16">
        <f t="shared" si="81"/>
        <v>0.17539467939041484</v>
      </c>
      <c r="ER16">
        <f t="shared" si="81"/>
        <v>0.52790980241074559</v>
      </c>
      <c r="ES16">
        <f t="shared" si="81"/>
        <v>0.95361312052650971</v>
      </c>
      <c r="ET16">
        <f t="shared" si="37"/>
        <v>1.281839932473428</v>
      </c>
      <c r="EU16" s="27">
        <f t="shared" si="38"/>
        <v>0</v>
      </c>
      <c r="EV16">
        <f t="shared" si="39"/>
        <v>1.0149708195889368E-2</v>
      </c>
      <c r="EW16">
        <f t="shared" si="40"/>
        <v>6.0898249175336198E-2</v>
      </c>
      <c r="EX16">
        <f t="shared" si="41"/>
        <v>0.25374270489723416</v>
      </c>
      <c r="EY16">
        <f t="shared" si="42"/>
        <v>0</v>
      </c>
      <c r="EZ16">
        <f t="shared" si="43"/>
        <v>0</v>
      </c>
      <c r="FA16">
        <f t="shared" si="44"/>
        <v>5.0748540979446838E-3</v>
      </c>
      <c r="FB16">
        <f t="shared" si="45"/>
        <v>0.4567368688150214</v>
      </c>
      <c r="FC16">
        <f t="shared" si="46"/>
        <v>0.12712509515351433</v>
      </c>
      <c r="FD16">
        <f t="shared" si="3"/>
        <v>0.58386196396853574</v>
      </c>
      <c r="FE16">
        <f t="shared" si="47"/>
        <v>3.0449124587668103E-2</v>
      </c>
      <c r="FF16">
        <f t="shared" si="48"/>
        <v>0</v>
      </c>
      <c r="FG16">
        <f t="shared" si="49"/>
        <v>4.059883278355747E-2</v>
      </c>
      <c r="FH16" s="27">
        <f t="shared" si="50"/>
        <v>0</v>
      </c>
      <c r="FI16">
        <f t="shared" si="51"/>
        <v>0.10091696665439365</v>
      </c>
      <c r="FJ16">
        <f t="shared" si="52"/>
        <v>0.24935164306444529</v>
      </c>
      <c r="FK16">
        <f t="shared" si="53"/>
        <v>0.52790980241074559</v>
      </c>
      <c r="FL16">
        <f t="shared" si="54"/>
        <v>0</v>
      </c>
      <c r="FM16">
        <f t="shared" si="55"/>
        <v>0</v>
      </c>
      <c r="FN16">
        <f t="shared" si="56"/>
        <v>7.1298401973820744E-2</v>
      </c>
      <c r="FO16">
        <f t="shared" si="57"/>
        <v>0.74208086583124944</v>
      </c>
      <c r="FP16">
        <f t="shared" si="58"/>
        <v>0.36456836760059202</v>
      </c>
      <c r="FQ16">
        <f t="shared" si="59"/>
        <v>0.86965838102082538</v>
      </c>
      <c r="FR16">
        <f t="shared" si="60"/>
        <v>0.17539467939041484</v>
      </c>
      <c r="FS16">
        <f t="shared" si="61"/>
        <v>0</v>
      </c>
      <c r="FT16">
        <f t="shared" si="62"/>
        <v>0.2028804345728534</v>
      </c>
      <c r="FU16" t="s">
        <v>16</v>
      </c>
      <c r="FV16" t="s">
        <v>26</v>
      </c>
      <c r="FW16" s="25" t="s">
        <v>356</v>
      </c>
      <c r="FX16" t="s">
        <v>258</v>
      </c>
      <c r="GA16" s="35"/>
      <c r="GB16" s="36" t="s">
        <v>361</v>
      </c>
      <c r="GC16" s="37">
        <v>7.5624073676711992E-2</v>
      </c>
      <c r="GD16" s="38">
        <v>2.2535871489452301E-2</v>
      </c>
      <c r="GE16" s="38">
        <v>4.0566228545366222E-3</v>
      </c>
      <c r="GF16" s="38">
        <v>0</v>
      </c>
      <c r="GG16" s="38">
        <v>4.6161521514462454E-3</v>
      </c>
      <c r="GH16" s="38">
        <v>1.2688947134342654E-2</v>
      </c>
      <c r="GI16" s="38">
        <v>0.36730779536933533</v>
      </c>
      <c r="GJ16" s="38">
        <v>0.17867739112790093</v>
      </c>
      <c r="GK16" s="38">
        <v>0.18133532281949924</v>
      </c>
      <c r="GL16" s="38">
        <v>9.3222449540004013E-2</v>
      </c>
      <c r="GM16" s="38">
        <v>2.1199006745940652E-2</v>
      </c>
      <c r="GN16" s="38">
        <v>0.1654706884995413</v>
      </c>
      <c r="GO16" s="38">
        <v>6.6697958623991608E-3</v>
      </c>
      <c r="GP16" s="38">
        <v>1.4742739200943533E-3</v>
      </c>
      <c r="GQ16" s="38">
        <v>2.9606708487477252E-2</v>
      </c>
      <c r="GR16" s="38">
        <v>5.2937009505143795E-2</v>
      </c>
      <c r="GS16" s="38">
        <v>2.5481763158852741E-2</v>
      </c>
      <c r="GT16" s="44">
        <v>8.9102735453978432E-4</v>
      </c>
      <c r="GV16" t="s">
        <v>267</v>
      </c>
      <c r="GW16" t="s">
        <v>351</v>
      </c>
      <c r="GX16">
        <v>-1.2619655304273249E-2</v>
      </c>
      <c r="GY16">
        <v>0.12481164468822709</v>
      </c>
      <c r="GZ16">
        <v>8.2776804398116494E-2</v>
      </c>
      <c r="HA16">
        <v>-0.11596785252527762</v>
      </c>
      <c r="HB16">
        <v>2.0252577240588831E-3</v>
      </c>
      <c r="HC16">
        <v>2.6441036488630359E-3</v>
      </c>
      <c r="HD16">
        <v>-2.2789858009428995E-3</v>
      </c>
      <c r="HE16">
        <v>-5.8570847160919828E-2</v>
      </c>
      <c r="HF16">
        <v>2.2356360384529401E-3</v>
      </c>
      <c r="HG16">
        <v>-5.633521112246688E-2</v>
      </c>
      <c r="HH16">
        <v>0</v>
      </c>
      <c r="HI16">
        <v>-8.3139023727715755E-4</v>
      </c>
      <c r="HJ16">
        <v>-3.1566659904621458E-3</v>
      </c>
      <c r="HM16" s="36" t="s">
        <v>361</v>
      </c>
      <c r="HN16" s="60">
        <v>-8.8446447761820162E-5</v>
      </c>
      <c r="HO16" s="61">
        <v>-2.0661778243159273E-2</v>
      </c>
      <c r="HP16" s="66">
        <f t="shared" si="63"/>
        <v>2.2604547067966451E-2</v>
      </c>
      <c r="HQ16" s="66">
        <f t="shared" si="64"/>
        <v>1.5213709757979957E-2</v>
      </c>
      <c r="HR16" t="s">
        <v>170</v>
      </c>
    </row>
    <row r="17" spans="1:226">
      <c r="A17" t="s">
        <v>29</v>
      </c>
      <c r="B17" t="s">
        <v>16</v>
      </c>
      <c r="C17" t="s">
        <v>26</v>
      </c>
      <c r="D17" s="25" t="s">
        <v>356</v>
      </c>
      <c r="E17" t="s">
        <v>258</v>
      </c>
      <c r="F17">
        <v>5.2617732175743222E-3</v>
      </c>
      <c r="G17">
        <v>4.2357274401473285E-2</v>
      </c>
      <c r="H17">
        <v>0.1420678768745067</v>
      </c>
      <c r="I17">
        <v>0</v>
      </c>
      <c r="J17">
        <v>7.8926598263614839E-2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2.6308866087871609E-2</v>
      </c>
      <c r="Y17">
        <v>0</v>
      </c>
      <c r="Z17">
        <v>0</v>
      </c>
      <c r="AA17">
        <v>0</v>
      </c>
      <c r="AB17">
        <v>0</v>
      </c>
      <c r="AC17">
        <v>0.1736385161799526</v>
      </c>
      <c r="AD17">
        <v>0</v>
      </c>
      <c r="AE17">
        <v>1.0523546435148644E-2</v>
      </c>
      <c r="AF17">
        <v>0</v>
      </c>
      <c r="AG17">
        <v>0</v>
      </c>
      <c r="AH17">
        <v>0</v>
      </c>
      <c r="AI17">
        <v>0</v>
      </c>
      <c r="AJ17">
        <v>1.0523546435148644E-2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5.2617732175743222E-3</v>
      </c>
      <c r="AV17">
        <v>5.2617732175743222E-3</v>
      </c>
      <c r="AW17">
        <v>0</v>
      </c>
      <c r="AX17">
        <v>0.19468560905024995</v>
      </c>
      <c r="AY17">
        <v>4.7355958958168895E-2</v>
      </c>
      <c r="AZ17">
        <v>0</v>
      </c>
      <c r="BA17">
        <v>0</v>
      </c>
      <c r="BB17">
        <v>0.13154433043935806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2.1047092870297289E-2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5.2617732175743222E-3</v>
      </c>
      <c r="BT17">
        <v>0</v>
      </c>
      <c r="BU17">
        <v>0</v>
      </c>
      <c r="BV17">
        <v>0</v>
      </c>
      <c r="BW17">
        <v>0</v>
      </c>
      <c r="BX17">
        <v>9.9973691133912135E-2</v>
      </c>
      <c r="BY17">
        <v>0</v>
      </c>
      <c r="BZ17" s="27">
        <f t="shared" si="5"/>
        <v>1</v>
      </c>
      <c r="CA17">
        <f t="shared" si="6"/>
        <v>11</v>
      </c>
      <c r="CB17">
        <f t="shared" si="7"/>
        <v>12</v>
      </c>
      <c r="CC17">
        <f>[1]!shannonweaver(J17:BT17)</f>
        <v>1.8962278313318803</v>
      </c>
      <c r="CD17">
        <f t="shared" si="8"/>
        <v>0.76309821598073191</v>
      </c>
      <c r="CN17">
        <f t="shared" si="9"/>
        <v>12</v>
      </c>
      <c r="CO17">
        <f t="shared" si="10"/>
        <v>0.18968692449355432</v>
      </c>
      <c r="CP17">
        <f t="shared" si="11"/>
        <v>5.2617732175743222E-3</v>
      </c>
      <c r="CQ17">
        <f t="shared" si="11"/>
        <v>4.2357274401473285E-2</v>
      </c>
      <c r="CR17">
        <f t="shared" si="12"/>
        <v>0.1420678768745067</v>
      </c>
      <c r="CS17">
        <f t="shared" si="13"/>
        <v>7.8926598263614839E-2</v>
      </c>
      <c r="CT17">
        <f t="shared" si="14"/>
        <v>0</v>
      </c>
      <c r="CU17">
        <f t="shared" si="15"/>
        <v>0</v>
      </c>
      <c r="CV17">
        <f t="shared" si="16"/>
        <v>0</v>
      </c>
      <c r="CW17">
        <f t="shared" si="17"/>
        <v>0</v>
      </c>
      <c r="CX17">
        <f t="shared" si="18"/>
        <v>0</v>
      </c>
      <c r="CY17">
        <f t="shared" si="19"/>
        <v>2.6308866087871609E-2</v>
      </c>
      <c r="CZ17">
        <f t="shared" si="20"/>
        <v>0.1736385161799526</v>
      </c>
      <c r="DA17">
        <f t="shared" si="21"/>
        <v>1.0523546435148644E-2</v>
      </c>
      <c r="DB17">
        <f t="shared" si="22"/>
        <v>0</v>
      </c>
      <c r="DC17">
        <f t="shared" si="22"/>
        <v>1.0523546435148644E-2</v>
      </c>
      <c r="DD17">
        <f t="shared" si="23"/>
        <v>0</v>
      </c>
      <c r="DE17">
        <f t="shared" si="24"/>
        <v>0</v>
      </c>
      <c r="DF17">
        <f t="shared" si="25"/>
        <v>2.9197080291970805E-4</v>
      </c>
      <c r="DG17">
        <f t="shared" si="26"/>
        <v>0</v>
      </c>
      <c r="DH17">
        <f t="shared" si="26"/>
        <v>5.8394160583941611E-3</v>
      </c>
      <c r="DI17">
        <f t="shared" si="27"/>
        <v>5.2617732175743222E-3</v>
      </c>
      <c r="DJ17">
        <f t="shared" si="28"/>
        <v>5.2617732175743222E-3</v>
      </c>
      <c r="DK17">
        <f t="shared" si="29"/>
        <v>0.24204156800841886</v>
      </c>
      <c r="DL17">
        <f t="shared" si="30"/>
        <v>0.13154433043935806</v>
      </c>
      <c r="DM17">
        <f t="shared" si="31"/>
        <v>2.6308866087871613E-2</v>
      </c>
      <c r="DN17">
        <f t="shared" si="32"/>
        <v>7.8926598263614839E-2</v>
      </c>
      <c r="DO17">
        <f t="shared" si="33"/>
        <v>0.63141278610891871</v>
      </c>
      <c r="DP17">
        <f t="shared" si="34"/>
        <v>0.71033938437253352</v>
      </c>
      <c r="DQ17">
        <f t="shared" si="35"/>
        <v>12</v>
      </c>
      <c r="DR17" s="50">
        <f t="shared" si="36"/>
        <v>1.0624588972492643</v>
      </c>
      <c r="DS17" s="50">
        <f t="shared" si="0"/>
        <v>0.4506276611507441</v>
      </c>
      <c r="DT17">
        <f t="shared" si="1"/>
        <v>7.260184540647574E-2</v>
      </c>
      <c r="DU17">
        <f t="shared" si="82"/>
        <v>0.20729015932012135</v>
      </c>
      <c r="DV17">
        <f t="shared" si="83"/>
        <v>0.38646762692505954</v>
      </c>
      <c r="DW17">
        <f t="shared" si="84"/>
        <v>0.28477214498373093</v>
      </c>
      <c r="DX17">
        <f t="shared" si="85"/>
        <v>0</v>
      </c>
      <c r="DY17">
        <f t="shared" si="86"/>
        <v>0</v>
      </c>
      <c r="DZ17">
        <f t="shared" si="65"/>
        <v>0</v>
      </c>
      <c r="EA17">
        <f t="shared" si="66"/>
        <v>0</v>
      </c>
      <c r="EB17">
        <f t="shared" si="67"/>
        <v>0</v>
      </c>
      <c r="EC17">
        <f t="shared" si="68"/>
        <v>0.16291985147169527</v>
      </c>
      <c r="ED17">
        <f t="shared" si="69"/>
        <v>0.42981160612392982</v>
      </c>
      <c r="EE17">
        <f t="shared" si="70"/>
        <v>0.10276512076025592</v>
      </c>
      <c r="EF17">
        <f t="shared" si="71"/>
        <v>0</v>
      </c>
      <c r="EG17">
        <f t="shared" si="72"/>
        <v>0.10276512076025592</v>
      </c>
      <c r="EH17">
        <f t="shared" si="73"/>
        <v>0</v>
      </c>
      <c r="EI17">
        <f t="shared" si="74"/>
        <v>0</v>
      </c>
      <c r="EJ17">
        <f t="shared" si="75"/>
        <v>1.7087984755238966E-2</v>
      </c>
      <c r="EK17">
        <f t="shared" si="76"/>
        <v>0</v>
      </c>
      <c r="EL17">
        <f t="shared" si="77"/>
        <v>7.6490638972166625E-2</v>
      </c>
      <c r="EM17">
        <f t="shared" si="78"/>
        <v>7.260184540647574E-2</v>
      </c>
      <c r="EN17">
        <f t="shared" si="79"/>
        <v>7.260184540647574E-2</v>
      </c>
      <c r="EO17">
        <f t="shared" si="80"/>
        <v>0.51435935892117413</v>
      </c>
      <c r="EP17">
        <f t="shared" si="81"/>
        <v>0.37115325859105941</v>
      </c>
      <c r="EQ17">
        <f t="shared" si="81"/>
        <v>0.16291985147169527</v>
      </c>
      <c r="ER17">
        <f t="shared" si="81"/>
        <v>0.28477214498373093</v>
      </c>
      <c r="ES17">
        <f t="shared" si="81"/>
        <v>0.91837294808628611</v>
      </c>
      <c r="ET17">
        <f t="shared" si="37"/>
        <v>1.0024948555496298</v>
      </c>
      <c r="EU17" s="27">
        <f t="shared" si="38"/>
        <v>5.2617732175743222E-3</v>
      </c>
      <c r="EV17">
        <f t="shared" si="39"/>
        <v>4.2357274401473285E-2</v>
      </c>
      <c r="EW17">
        <f t="shared" si="40"/>
        <v>0.1420678768745067</v>
      </c>
      <c r="EX17">
        <f t="shared" si="41"/>
        <v>7.8926598263614839E-2</v>
      </c>
      <c r="EY17">
        <f t="shared" si="42"/>
        <v>0.19994738226782421</v>
      </c>
      <c r="EZ17">
        <f t="shared" si="43"/>
        <v>0</v>
      </c>
      <c r="FA17">
        <f t="shared" si="44"/>
        <v>1.0523546435148644E-2</v>
      </c>
      <c r="FB17">
        <f t="shared" si="45"/>
        <v>0.24204156800841886</v>
      </c>
      <c r="FC17">
        <f t="shared" si="46"/>
        <v>0.13154433043935806</v>
      </c>
      <c r="FD17">
        <f t="shared" si="3"/>
        <v>0.3735858984477769</v>
      </c>
      <c r="FE17">
        <f t="shared" si="47"/>
        <v>2.6308866087871613E-2</v>
      </c>
      <c r="FF17">
        <f t="shared" si="48"/>
        <v>0</v>
      </c>
      <c r="FG17">
        <f t="shared" si="49"/>
        <v>2.1047092870297289E-2</v>
      </c>
      <c r="FH17" s="27">
        <f t="shared" si="50"/>
        <v>7.260184540647574E-2</v>
      </c>
      <c r="FI17">
        <f t="shared" si="51"/>
        <v>0.20729015932012135</v>
      </c>
      <c r="FJ17">
        <f t="shared" si="52"/>
        <v>0.38646762692505954</v>
      </c>
      <c r="FK17">
        <f t="shared" si="53"/>
        <v>0.28477214498373093</v>
      </c>
      <c r="FL17">
        <f t="shared" si="54"/>
        <v>0.46358183359059324</v>
      </c>
      <c r="FM17">
        <f t="shared" si="55"/>
        <v>0</v>
      </c>
      <c r="FN17">
        <f t="shared" si="56"/>
        <v>0.10276512076025592</v>
      </c>
      <c r="FO17">
        <f t="shared" si="57"/>
        <v>0.51435935892117413</v>
      </c>
      <c r="FP17">
        <f t="shared" si="58"/>
        <v>0.37115325859105941</v>
      </c>
      <c r="FQ17">
        <f t="shared" si="59"/>
        <v>0.65759700479018313</v>
      </c>
      <c r="FR17">
        <f t="shared" si="60"/>
        <v>0.16291985147169527</v>
      </c>
      <c r="FS17">
        <f t="shared" si="61"/>
        <v>0</v>
      </c>
      <c r="FT17">
        <f t="shared" si="62"/>
        <v>0.14558994875460024</v>
      </c>
      <c r="FU17" t="s">
        <v>16</v>
      </c>
      <c r="FV17" t="s">
        <v>26</v>
      </c>
      <c r="FW17" s="25" t="s">
        <v>356</v>
      </c>
      <c r="FX17" t="s">
        <v>258</v>
      </c>
      <c r="GA17" s="35"/>
      <c r="GB17" s="36" t="s">
        <v>302</v>
      </c>
      <c r="GC17" s="37">
        <v>4.0979178649474174E-2</v>
      </c>
      <c r="GD17" s="38">
        <v>4.1178630337616852E-2</v>
      </c>
      <c r="GE17" s="38">
        <v>8.2632470771977246E-2</v>
      </c>
      <c r="GF17" s="38">
        <v>8.5078943522221881E-2</v>
      </c>
      <c r="GG17" s="38">
        <v>7.4844540530295336E-2</v>
      </c>
      <c r="GH17" s="38">
        <v>3.9090055147775353E-2</v>
      </c>
      <c r="GI17" s="38">
        <v>0.10816066659066398</v>
      </c>
      <c r="GJ17" s="38">
        <v>0.13149620652108485</v>
      </c>
      <c r="GK17" s="38">
        <v>0.22774758243398552</v>
      </c>
      <c r="GL17" s="38">
        <v>0.17980210400044647</v>
      </c>
      <c r="GM17" s="38">
        <v>0.25200145529618995</v>
      </c>
      <c r="GN17" s="38">
        <v>0.15501290062471729</v>
      </c>
      <c r="GO17" s="38">
        <v>8.4323021611745541E-2</v>
      </c>
      <c r="GP17" s="38">
        <v>7.8249913681827307E-2</v>
      </c>
      <c r="GQ17" s="38">
        <v>1.2246200465381371E-2</v>
      </c>
      <c r="GR17" s="38">
        <v>6.6458069899217598E-2</v>
      </c>
      <c r="GS17" s="38">
        <v>6.1338688919183766E-2</v>
      </c>
      <c r="GT17" s="44">
        <v>5.6749649534480612E-2</v>
      </c>
      <c r="GV17" t="s">
        <v>26</v>
      </c>
      <c r="GW17" t="s">
        <v>244</v>
      </c>
      <c r="GX17">
        <v>6.1748852728798305E-3</v>
      </c>
      <c r="GY17">
        <v>-9.4797253251899749E-2</v>
      </c>
      <c r="GZ17">
        <v>9.1751079328886674E-3</v>
      </c>
      <c r="HA17">
        <v>-1.6783463040356272E-3</v>
      </c>
      <c r="HB17">
        <v>-2.3995842192395846E-3</v>
      </c>
      <c r="HC17">
        <v>6.1666507944701063E-2</v>
      </c>
      <c r="HD17">
        <v>0.15156605433250481</v>
      </c>
      <c r="HE17">
        <v>0</v>
      </c>
      <c r="HF17">
        <v>-1.135961347954882E-2</v>
      </c>
      <c r="HG17">
        <v>-1.135961347954882E-2</v>
      </c>
      <c r="HH17">
        <v>-8.3311037608400414E-3</v>
      </c>
      <c r="HI17">
        <v>-2.3966663640624664E-2</v>
      </c>
      <c r="HJ17">
        <v>-1.3769844738724044E-2</v>
      </c>
      <c r="HM17" s="36" t="s">
        <v>302</v>
      </c>
      <c r="HN17" s="60">
        <v>1.2782506367627606E-2</v>
      </c>
      <c r="HO17" s="61">
        <v>4.0396186434181552E-2</v>
      </c>
      <c r="HP17" s="66">
        <f t="shared" si="63"/>
        <v>1.4854181784731463E-2</v>
      </c>
      <c r="HQ17" s="66">
        <f t="shared" si="64"/>
        <v>1.4248662819099122E-2</v>
      </c>
      <c r="HR17" t="s">
        <v>171</v>
      </c>
    </row>
    <row r="18" spans="1:226">
      <c r="A18" t="s">
        <v>30</v>
      </c>
      <c r="B18" t="s">
        <v>16</v>
      </c>
      <c r="C18" t="s">
        <v>26</v>
      </c>
      <c r="D18" s="25" t="s">
        <v>356</v>
      </c>
      <c r="E18" t="s">
        <v>258</v>
      </c>
      <c r="F18">
        <v>0</v>
      </c>
      <c r="G18">
        <v>0.11094890510948907</v>
      </c>
      <c r="H18">
        <v>1.7518248175182483E-2</v>
      </c>
      <c r="I18">
        <v>0</v>
      </c>
      <c r="J18">
        <v>0.19270072992700735</v>
      </c>
      <c r="K18">
        <v>0</v>
      </c>
      <c r="L18">
        <v>0</v>
      </c>
      <c r="M18">
        <v>5.8394160583941604E-2</v>
      </c>
      <c r="N18">
        <v>0</v>
      </c>
      <c r="O18">
        <v>0</v>
      </c>
      <c r="P18">
        <v>0</v>
      </c>
      <c r="Q18">
        <v>7.0364963503649638E-2</v>
      </c>
      <c r="R18">
        <v>2.9489051094890511E-2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2.3357664233576644E-2</v>
      </c>
      <c r="AF18">
        <v>0</v>
      </c>
      <c r="AG18">
        <v>0</v>
      </c>
      <c r="AH18">
        <v>0</v>
      </c>
      <c r="AI18">
        <v>0</v>
      </c>
      <c r="AJ18">
        <v>2.3357664233576644E-2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2.9197080291970805E-4</v>
      </c>
      <c r="AR18">
        <v>0</v>
      </c>
      <c r="AS18">
        <v>0</v>
      </c>
      <c r="AT18">
        <v>5.8394160583941611E-3</v>
      </c>
      <c r="AU18">
        <v>6.1313868613138691E-3</v>
      </c>
      <c r="AV18">
        <v>0</v>
      </c>
      <c r="AW18">
        <v>0</v>
      </c>
      <c r="AX18">
        <v>0.15795620437956207</v>
      </c>
      <c r="AY18">
        <v>1.7518248175182483E-2</v>
      </c>
      <c r="AZ18">
        <v>0</v>
      </c>
      <c r="BA18">
        <v>0</v>
      </c>
      <c r="BB18">
        <v>0.12846715328467156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1.1678832116788322E-2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0.14598540145985406</v>
      </c>
      <c r="BY18">
        <v>0</v>
      </c>
      <c r="BZ18" s="27">
        <f t="shared" si="5"/>
        <v>4</v>
      </c>
      <c r="CA18">
        <f t="shared" si="6"/>
        <v>9</v>
      </c>
      <c r="CB18">
        <f t="shared" si="7"/>
        <v>13</v>
      </c>
      <c r="CC18">
        <f>[1]!shannonweaver(J18:BT18)</f>
        <v>2.0097319878660724</v>
      </c>
      <c r="CD18">
        <f t="shared" si="8"/>
        <v>0.78353671273067615</v>
      </c>
      <c r="CE18">
        <v>1</v>
      </c>
      <c r="CN18">
        <f t="shared" si="9"/>
        <v>14</v>
      </c>
      <c r="CO18">
        <f t="shared" si="10"/>
        <v>0.12846715328467156</v>
      </c>
      <c r="CP18">
        <f t="shared" si="11"/>
        <v>0</v>
      </c>
      <c r="CQ18">
        <f t="shared" si="11"/>
        <v>0.11094890510948907</v>
      </c>
      <c r="CR18">
        <f t="shared" si="12"/>
        <v>1.7518248175182483E-2</v>
      </c>
      <c r="CS18">
        <f t="shared" si="13"/>
        <v>0.19270072992700735</v>
      </c>
      <c r="CT18">
        <f t="shared" si="14"/>
        <v>0</v>
      </c>
      <c r="CU18">
        <f t="shared" si="15"/>
        <v>5.8394160583941604E-2</v>
      </c>
      <c r="CV18">
        <f t="shared" si="16"/>
        <v>0</v>
      </c>
      <c r="CW18">
        <f t="shared" si="17"/>
        <v>9.9854014598540153E-2</v>
      </c>
      <c r="CX18">
        <f t="shared" si="18"/>
        <v>0</v>
      </c>
      <c r="CY18">
        <f t="shared" si="19"/>
        <v>0</v>
      </c>
      <c r="CZ18">
        <f t="shared" si="20"/>
        <v>0</v>
      </c>
      <c r="DA18">
        <f t="shared" si="21"/>
        <v>2.3357664233576644E-2</v>
      </c>
      <c r="DB18">
        <f t="shared" si="22"/>
        <v>0</v>
      </c>
      <c r="DC18">
        <f t="shared" si="22"/>
        <v>2.3357664233576644E-2</v>
      </c>
      <c r="DD18">
        <f t="shared" si="23"/>
        <v>0</v>
      </c>
      <c r="DE18">
        <f t="shared" si="24"/>
        <v>0</v>
      </c>
      <c r="DF18">
        <f t="shared" si="25"/>
        <v>2.9197080291970805E-4</v>
      </c>
      <c r="DG18">
        <f t="shared" si="26"/>
        <v>0</v>
      </c>
      <c r="DH18">
        <f t="shared" si="26"/>
        <v>0</v>
      </c>
      <c r="DI18">
        <f t="shared" si="27"/>
        <v>6.1313868613138691E-3</v>
      </c>
      <c r="DJ18">
        <f t="shared" si="28"/>
        <v>0</v>
      </c>
      <c r="DK18">
        <f t="shared" si="29"/>
        <v>0.17547445255474456</v>
      </c>
      <c r="DL18">
        <f t="shared" si="30"/>
        <v>0.12846715328467156</v>
      </c>
      <c r="DM18">
        <f t="shared" si="31"/>
        <v>1.1678832116788322E-2</v>
      </c>
      <c r="DN18">
        <f t="shared" si="32"/>
        <v>0.25109489051094896</v>
      </c>
      <c r="DO18">
        <f t="shared" si="33"/>
        <v>0.47445255474452563</v>
      </c>
      <c r="DP18">
        <f t="shared" si="34"/>
        <v>0.72554744525547454</v>
      </c>
      <c r="DQ18">
        <f t="shared" si="35"/>
        <v>10</v>
      </c>
      <c r="DR18" s="50">
        <f t="shared" si="36"/>
        <v>1.0868723575087567</v>
      </c>
      <c r="DS18" s="50">
        <f t="shared" si="0"/>
        <v>0.36657826953039019</v>
      </c>
      <c r="DT18">
        <f t="shared" si="1"/>
        <v>0</v>
      </c>
      <c r="DU18">
        <f t="shared" si="82"/>
        <v>0.33957875880937344</v>
      </c>
      <c r="DV18">
        <f t="shared" si="83"/>
        <v>0.13274604015085353</v>
      </c>
      <c r="DW18">
        <f t="shared" si="84"/>
        <v>0.45445969276380366</v>
      </c>
      <c r="DX18">
        <f t="shared" si="85"/>
        <v>0</v>
      </c>
      <c r="DY18">
        <f t="shared" si="86"/>
        <v>0.244064687575479</v>
      </c>
      <c r="DZ18">
        <f t="shared" si="65"/>
        <v>0</v>
      </c>
      <c r="EA18">
        <f t="shared" si="66"/>
        <v>0.32150716640097693</v>
      </c>
      <c r="EB18">
        <f t="shared" si="67"/>
        <v>0</v>
      </c>
      <c r="EC18">
        <f t="shared" si="68"/>
        <v>0</v>
      </c>
      <c r="ED18">
        <f t="shared" si="69"/>
        <v>0</v>
      </c>
      <c r="EE18">
        <f t="shared" si="70"/>
        <v>0.15343345298500799</v>
      </c>
      <c r="EF18">
        <f t="shared" si="71"/>
        <v>0</v>
      </c>
      <c r="EG18">
        <f t="shared" si="72"/>
        <v>0.15343345298500799</v>
      </c>
      <c r="EH18">
        <f t="shared" si="73"/>
        <v>0</v>
      </c>
      <c r="EI18">
        <f t="shared" si="74"/>
        <v>0</v>
      </c>
      <c r="EJ18">
        <f t="shared" si="75"/>
        <v>1.7087984755238966E-2</v>
      </c>
      <c r="EK18">
        <f t="shared" si="76"/>
        <v>0</v>
      </c>
      <c r="EL18">
        <f t="shared" si="77"/>
        <v>0</v>
      </c>
      <c r="EM18">
        <f t="shared" si="78"/>
        <v>7.8383412170094577E-2</v>
      </c>
      <c r="EN18">
        <f t="shared" si="79"/>
        <v>0</v>
      </c>
      <c r="EO18">
        <f t="shared" si="80"/>
        <v>0.43222994587326519</v>
      </c>
      <c r="EP18">
        <f t="shared" si="81"/>
        <v>0.36657826953039019</v>
      </c>
      <c r="EQ18">
        <f t="shared" si="81"/>
        <v>0.10828011123550162</v>
      </c>
      <c r="ER18">
        <f t="shared" si="81"/>
        <v>0.52486212612297567</v>
      </c>
      <c r="ES18">
        <f t="shared" si="81"/>
        <v>0.75983958899495241</v>
      </c>
      <c r="ET18">
        <f t="shared" si="37"/>
        <v>1.0193940435535644</v>
      </c>
      <c r="EU18" s="27">
        <f t="shared" si="38"/>
        <v>0</v>
      </c>
      <c r="EV18">
        <f t="shared" si="39"/>
        <v>0.11094890510948907</v>
      </c>
      <c r="EW18">
        <f t="shared" si="40"/>
        <v>1.7518248175182483E-2</v>
      </c>
      <c r="EX18">
        <f t="shared" si="41"/>
        <v>0.25109489051094896</v>
      </c>
      <c r="EY18">
        <f t="shared" si="42"/>
        <v>0</v>
      </c>
      <c r="EZ18">
        <f t="shared" si="43"/>
        <v>0</v>
      </c>
      <c r="FA18">
        <f t="shared" si="44"/>
        <v>0.1232116788321168</v>
      </c>
      <c r="FB18">
        <f t="shared" si="45"/>
        <v>0.17547445255474456</v>
      </c>
      <c r="FC18">
        <f t="shared" si="46"/>
        <v>0.12846715328467156</v>
      </c>
      <c r="FD18">
        <f t="shared" si="3"/>
        <v>0.3039416058394161</v>
      </c>
      <c r="FE18">
        <f t="shared" si="47"/>
        <v>1.1678832116788322E-2</v>
      </c>
      <c r="FF18">
        <f t="shared" si="48"/>
        <v>0</v>
      </c>
      <c r="FG18">
        <f t="shared" si="49"/>
        <v>3.5620437956204384E-2</v>
      </c>
      <c r="FH18" s="27">
        <f t="shared" si="50"/>
        <v>0</v>
      </c>
      <c r="FI18">
        <f t="shared" si="51"/>
        <v>0.33957875880937344</v>
      </c>
      <c r="FJ18">
        <f t="shared" si="52"/>
        <v>0.13274604015085353</v>
      </c>
      <c r="FK18">
        <f t="shared" si="53"/>
        <v>0.52486212612297567</v>
      </c>
      <c r="FL18">
        <f t="shared" si="54"/>
        <v>0</v>
      </c>
      <c r="FM18">
        <f t="shared" si="55"/>
        <v>0</v>
      </c>
      <c r="FN18">
        <f t="shared" si="56"/>
        <v>0.35865508318462475</v>
      </c>
      <c r="FO18">
        <f t="shared" si="57"/>
        <v>0.43222994587326519</v>
      </c>
      <c r="FP18">
        <f t="shared" si="58"/>
        <v>0.36657826953039019</v>
      </c>
      <c r="FQ18">
        <f t="shared" si="59"/>
        <v>0.58393239554505549</v>
      </c>
      <c r="FR18">
        <f t="shared" si="60"/>
        <v>0.10828011123550162</v>
      </c>
      <c r="FS18">
        <f t="shared" si="61"/>
        <v>0</v>
      </c>
      <c r="FT18">
        <f t="shared" si="62"/>
        <v>0.18987258904408263</v>
      </c>
      <c r="FU18" t="s">
        <v>16</v>
      </c>
      <c r="FV18" t="s">
        <v>26</v>
      </c>
      <c r="FW18" s="25" t="s">
        <v>356</v>
      </c>
      <c r="FX18" t="s">
        <v>258</v>
      </c>
      <c r="GA18" s="29" t="s">
        <v>258</v>
      </c>
      <c r="GB18" s="29" t="s">
        <v>299</v>
      </c>
      <c r="GC18" s="33">
        <v>6.5026923738304441E-3</v>
      </c>
      <c r="GD18" s="34">
        <v>1.6641704110500919E-3</v>
      </c>
      <c r="GE18" s="34">
        <v>1.87952260125928E-3</v>
      </c>
      <c r="GF18" s="34">
        <v>8.9509488005728608E-4</v>
      </c>
      <c r="GG18" s="34">
        <v>1.6886187098953058E-3</v>
      </c>
      <c r="GH18" s="34">
        <v>8.7696220292905367E-4</v>
      </c>
      <c r="GI18" s="34">
        <v>5.1078984980903958E-3</v>
      </c>
      <c r="GJ18" s="34">
        <v>9.0080103636627547E-3</v>
      </c>
      <c r="GK18" s="34">
        <v>2.8716602616890839E-3</v>
      </c>
      <c r="GL18" s="34">
        <v>3.5823034210997668E-3</v>
      </c>
      <c r="GM18" s="34">
        <v>1.7379761562788161E-3</v>
      </c>
      <c r="GN18" s="34">
        <v>4.8341460831494475E-3</v>
      </c>
      <c r="GO18" s="34">
        <v>0</v>
      </c>
      <c r="GP18" s="34">
        <v>6.8624273429419742E-3</v>
      </c>
      <c r="GQ18" s="34">
        <v>3.9753546106146398E-2</v>
      </c>
      <c r="GR18" s="34">
        <v>0</v>
      </c>
      <c r="GS18" s="34">
        <v>9.2055601583356352E-4</v>
      </c>
      <c r="GT18" s="43">
        <v>4.3315646690917031E-2</v>
      </c>
      <c r="GV18" t="s">
        <v>26</v>
      </c>
      <c r="GW18" t="s">
        <v>286</v>
      </c>
      <c r="GX18">
        <v>6.5996545500622804E-3</v>
      </c>
      <c r="GY18">
        <v>-1.8299716583861092E-2</v>
      </c>
      <c r="GZ18">
        <v>-2.9911568655157719E-2</v>
      </c>
      <c r="HA18">
        <v>9.3573638297605066E-2</v>
      </c>
      <c r="HB18">
        <v>6.2385235773159756E-3</v>
      </c>
      <c r="HC18">
        <v>3.4010363067138963E-2</v>
      </c>
      <c r="HD18">
        <v>5.4069752513530869E-2</v>
      </c>
      <c r="HE18">
        <v>-3.1489417102375243E-3</v>
      </c>
      <c r="HF18">
        <v>-2.7918287114096961E-2</v>
      </c>
      <c r="HG18">
        <v>-3.1067228824334485E-2</v>
      </c>
      <c r="HH18">
        <v>-1.3172767431244485E-3</v>
      </c>
      <c r="HI18">
        <v>-3.4670299538133706E-2</v>
      </c>
      <c r="HJ18">
        <v>-5.9133563506524808E-3</v>
      </c>
      <c r="HM18" s="36" t="s">
        <v>269</v>
      </c>
      <c r="HN18" s="62">
        <v>8.7808032609828883E-3</v>
      </c>
      <c r="HO18" s="63">
        <v>2.3405274904192089E-2</v>
      </c>
    </row>
    <row r="19" spans="1:226">
      <c r="A19" t="s">
        <v>31</v>
      </c>
      <c r="B19" t="s">
        <v>16</v>
      </c>
      <c r="C19" t="s">
        <v>26</v>
      </c>
      <c r="D19" s="25" t="s">
        <v>356</v>
      </c>
      <c r="E19" t="s">
        <v>258</v>
      </c>
      <c r="F19">
        <v>0</v>
      </c>
      <c r="G19">
        <v>5.2083333333333329E-2</v>
      </c>
      <c r="H19">
        <v>0.16145833333333337</v>
      </c>
      <c r="I19">
        <v>0</v>
      </c>
      <c r="J19">
        <v>0.125</v>
      </c>
      <c r="K19">
        <v>0</v>
      </c>
      <c r="L19">
        <v>0</v>
      </c>
      <c r="M19">
        <v>1.0416666666666668E-2</v>
      </c>
      <c r="N19">
        <v>2.6041666666666668E-2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5.2083333333333339E-3</v>
      </c>
      <c r="W19">
        <v>0</v>
      </c>
      <c r="X19">
        <v>5.2083333333333339E-3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0.19270833333333334</v>
      </c>
      <c r="AY19">
        <v>0.23958333333333323</v>
      </c>
      <c r="AZ19">
        <v>0</v>
      </c>
      <c r="BA19">
        <v>0</v>
      </c>
      <c r="BB19">
        <v>0.11979166666666669</v>
      </c>
      <c r="BC19">
        <v>0</v>
      </c>
      <c r="BD19">
        <v>5.2083333333333339E-3</v>
      </c>
      <c r="BE19">
        <v>0</v>
      </c>
      <c r="BF19">
        <v>0</v>
      </c>
      <c r="BG19">
        <v>1.0416666666666668E-2</v>
      </c>
      <c r="BH19">
        <v>0</v>
      </c>
      <c r="BI19">
        <v>0</v>
      </c>
      <c r="BJ19">
        <v>0</v>
      </c>
      <c r="BK19">
        <v>0</v>
      </c>
      <c r="BL19">
        <v>5.2083333333333339E-3</v>
      </c>
      <c r="BM19">
        <v>1.0416666666666668E-2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3.125E-2</v>
      </c>
      <c r="BY19">
        <v>0</v>
      </c>
      <c r="BZ19" s="27">
        <f t="shared" si="5"/>
        <v>4</v>
      </c>
      <c r="CA19">
        <f t="shared" si="6"/>
        <v>8</v>
      </c>
      <c r="CB19">
        <f t="shared" si="7"/>
        <v>12</v>
      </c>
      <c r="CC19">
        <f>[1]!shannonweaver(J19:BT19)</f>
        <v>1.7331668558923954</v>
      </c>
      <c r="CD19">
        <f t="shared" si="8"/>
        <v>0.6974776521445023</v>
      </c>
      <c r="CE19">
        <v>1</v>
      </c>
      <c r="CN19">
        <f t="shared" si="9"/>
        <v>13</v>
      </c>
      <c r="CO19">
        <f t="shared" si="10"/>
        <v>0.21354166666666669</v>
      </c>
      <c r="CP19">
        <f t="shared" si="11"/>
        <v>0</v>
      </c>
      <c r="CQ19">
        <f t="shared" si="11"/>
        <v>5.2083333333333329E-2</v>
      </c>
      <c r="CR19">
        <f t="shared" si="12"/>
        <v>0.16145833333333337</v>
      </c>
      <c r="CS19">
        <f t="shared" si="13"/>
        <v>0.125</v>
      </c>
      <c r="CT19">
        <f t="shared" si="14"/>
        <v>0</v>
      </c>
      <c r="CU19">
        <f t="shared" si="15"/>
        <v>3.6458333333333336E-2</v>
      </c>
      <c r="CV19">
        <f t="shared" si="16"/>
        <v>0</v>
      </c>
      <c r="CW19">
        <f t="shared" si="17"/>
        <v>0</v>
      </c>
      <c r="CX19">
        <f t="shared" si="18"/>
        <v>0</v>
      </c>
      <c r="CY19">
        <f t="shared" si="19"/>
        <v>5.2083333333333339E-3</v>
      </c>
      <c r="CZ19">
        <f t="shared" si="20"/>
        <v>0</v>
      </c>
      <c r="DA19">
        <f t="shared" si="21"/>
        <v>0</v>
      </c>
      <c r="DB19">
        <f t="shared" si="22"/>
        <v>0</v>
      </c>
      <c r="DC19">
        <f t="shared" si="22"/>
        <v>0</v>
      </c>
      <c r="DD19">
        <f t="shared" si="23"/>
        <v>0</v>
      </c>
      <c r="DE19">
        <f t="shared" si="24"/>
        <v>0</v>
      </c>
      <c r="DF19">
        <f t="shared" si="25"/>
        <v>2.3948598130841121E-2</v>
      </c>
      <c r="DG19">
        <f t="shared" si="26"/>
        <v>1.1682242990654205E-2</v>
      </c>
      <c r="DH19">
        <f t="shared" si="26"/>
        <v>0</v>
      </c>
      <c r="DI19">
        <f t="shared" si="27"/>
        <v>0</v>
      </c>
      <c r="DJ19">
        <f t="shared" si="28"/>
        <v>0</v>
      </c>
      <c r="DK19">
        <f t="shared" si="29"/>
        <v>0.43229166666666657</v>
      </c>
      <c r="DL19">
        <f t="shared" si="30"/>
        <v>0.13541666666666669</v>
      </c>
      <c r="DM19">
        <f t="shared" si="31"/>
        <v>2.0833333333333336E-2</v>
      </c>
      <c r="DN19">
        <f t="shared" si="32"/>
        <v>0.16145833333333334</v>
      </c>
      <c r="DO19">
        <f t="shared" si="33"/>
        <v>0.59375</v>
      </c>
      <c r="DP19">
        <f t="shared" si="34"/>
        <v>0.75520833333333326</v>
      </c>
      <c r="DQ19">
        <f t="shared" si="35"/>
        <v>8</v>
      </c>
      <c r="DR19" s="50">
        <f t="shared" si="36"/>
        <v>0.98840776316035173</v>
      </c>
      <c r="DS19" s="50">
        <f t="shared" si="0"/>
        <v>0.4803681458792517</v>
      </c>
      <c r="DT19">
        <f t="shared" si="1"/>
        <v>0</v>
      </c>
      <c r="DU19">
        <f t="shared" si="82"/>
        <v>0.23024671252952972</v>
      </c>
      <c r="DV19">
        <f t="shared" si="83"/>
        <v>0.4135021610074735</v>
      </c>
      <c r="DW19">
        <f t="shared" si="84"/>
        <v>0.36136712390670783</v>
      </c>
      <c r="DX19">
        <f t="shared" si="85"/>
        <v>0</v>
      </c>
      <c r="DY19">
        <f t="shared" si="86"/>
        <v>0.19212034226159791</v>
      </c>
      <c r="DZ19">
        <f t="shared" si="65"/>
        <v>0</v>
      </c>
      <c r="EA19">
        <f t="shared" si="66"/>
        <v>0</v>
      </c>
      <c r="EB19">
        <f t="shared" si="67"/>
        <v>0</v>
      </c>
      <c r="EC19">
        <f t="shared" si="68"/>
        <v>7.223157744686827E-2</v>
      </c>
      <c r="ED19">
        <f t="shared" si="69"/>
        <v>0</v>
      </c>
      <c r="EE19">
        <f t="shared" si="70"/>
        <v>0</v>
      </c>
      <c r="EF19">
        <f t="shared" si="71"/>
        <v>0</v>
      </c>
      <c r="EG19">
        <f t="shared" si="72"/>
        <v>0</v>
      </c>
      <c r="EH19">
        <f t="shared" si="73"/>
        <v>0</v>
      </c>
      <c r="EI19">
        <f t="shared" si="74"/>
        <v>0</v>
      </c>
      <c r="EJ19">
        <f t="shared" si="75"/>
        <v>0.15537778692695098</v>
      </c>
      <c r="EK19">
        <f t="shared" si="76"/>
        <v>0.10829598410976711</v>
      </c>
      <c r="EL19">
        <f t="shared" si="77"/>
        <v>0</v>
      </c>
      <c r="EM19">
        <f t="shared" si="78"/>
        <v>0</v>
      </c>
      <c r="EN19">
        <f t="shared" si="79"/>
        <v>0</v>
      </c>
      <c r="EO19">
        <f t="shared" si="80"/>
        <v>0.71748116801374884</v>
      </c>
      <c r="EP19">
        <f t="shared" si="81"/>
        <v>0.37684644631035968</v>
      </c>
      <c r="EQ19">
        <f t="shared" si="81"/>
        <v>0.14484349699855975</v>
      </c>
      <c r="ER19">
        <f t="shared" si="81"/>
        <v>0.4135021610074735</v>
      </c>
      <c r="ES19">
        <f t="shared" si="81"/>
        <v>0.87970635648515028</v>
      </c>
      <c r="ET19">
        <f t="shared" si="37"/>
        <v>1.0532327922806675</v>
      </c>
      <c r="EU19" s="27">
        <f t="shared" si="38"/>
        <v>0</v>
      </c>
      <c r="EV19">
        <f t="shared" si="39"/>
        <v>5.2083333333333329E-2</v>
      </c>
      <c r="EW19">
        <f t="shared" si="40"/>
        <v>0.16145833333333337</v>
      </c>
      <c r="EX19">
        <f t="shared" si="41"/>
        <v>0.16145833333333334</v>
      </c>
      <c r="EY19">
        <f t="shared" si="42"/>
        <v>5.2083333333333339E-3</v>
      </c>
      <c r="EZ19">
        <f t="shared" si="43"/>
        <v>0</v>
      </c>
      <c r="FA19">
        <f t="shared" si="44"/>
        <v>0</v>
      </c>
      <c r="FB19">
        <f t="shared" si="45"/>
        <v>0.43229166666666657</v>
      </c>
      <c r="FC19">
        <f t="shared" si="46"/>
        <v>0.13541666666666669</v>
      </c>
      <c r="FD19">
        <f t="shared" si="3"/>
        <v>0.56770833333333326</v>
      </c>
      <c r="FE19">
        <f t="shared" si="47"/>
        <v>2.0833333333333336E-2</v>
      </c>
      <c r="FF19">
        <f t="shared" si="48"/>
        <v>0</v>
      </c>
      <c r="FG19">
        <f t="shared" si="49"/>
        <v>0</v>
      </c>
      <c r="FH19" s="27">
        <f t="shared" si="50"/>
        <v>0</v>
      </c>
      <c r="FI19">
        <f t="shared" si="51"/>
        <v>0.23024671252952972</v>
      </c>
      <c r="FJ19">
        <f t="shared" si="52"/>
        <v>0.4135021610074735</v>
      </c>
      <c r="FK19">
        <f t="shared" si="53"/>
        <v>0.4135021610074735</v>
      </c>
      <c r="FL19">
        <f t="shared" si="54"/>
        <v>7.223157744686827E-2</v>
      </c>
      <c r="FM19">
        <f t="shared" si="55"/>
        <v>0</v>
      </c>
      <c r="FN19">
        <f t="shared" si="56"/>
        <v>0</v>
      </c>
      <c r="FO19">
        <f t="shared" si="57"/>
        <v>0.71748116801374884</v>
      </c>
      <c r="FP19">
        <f t="shared" si="58"/>
        <v>0.37684644631035968</v>
      </c>
      <c r="FQ19">
        <f t="shared" si="59"/>
        <v>0.85331515878114772</v>
      </c>
      <c r="FR19">
        <f t="shared" si="60"/>
        <v>0.14484349699855975</v>
      </c>
      <c r="FS19">
        <f t="shared" si="61"/>
        <v>0</v>
      </c>
      <c r="FT19">
        <f t="shared" si="62"/>
        <v>0</v>
      </c>
      <c r="FU19" t="s">
        <v>16</v>
      </c>
      <c r="FV19" t="s">
        <v>26</v>
      </c>
      <c r="FW19" s="25" t="s">
        <v>356</v>
      </c>
      <c r="FX19" t="s">
        <v>258</v>
      </c>
      <c r="GA19" s="35"/>
      <c r="GB19" s="36" t="s">
        <v>300</v>
      </c>
      <c r="GC19" s="37">
        <v>3.8552862596038483E-2</v>
      </c>
      <c r="GD19" s="38">
        <v>4.2095773620812175E-2</v>
      </c>
      <c r="GE19" s="38">
        <v>0.12583543997775173</v>
      </c>
      <c r="GF19" s="38">
        <v>9.8306376239252161E-2</v>
      </c>
      <c r="GG19" s="38">
        <v>0.10070372802145079</v>
      </c>
      <c r="GH19" s="38">
        <v>3.6740578565081443E-2</v>
      </c>
      <c r="GI19" s="38">
        <v>4.1819212154130564E-2</v>
      </c>
      <c r="GJ19" s="38">
        <v>6.8785449819362923E-2</v>
      </c>
      <c r="GK19" s="38">
        <v>7.6219757359869675E-2</v>
      </c>
      <c r="GL19" s="38">
        <v>5.0570703099240361E-2</v>
      </c>
      <c r="GM19" s="38">
        <v>7.9818950566152291E-2</v>
      </c>
      <c r="GN19" s="38">
        <v>9.1061358623431898E-2</v>
      </c>
      <c r="GO19" s="38">
        <v>9.3785494391078042E-2</v>
      </c>
      <c r="GP19" s="38">
        <v>0.11622512827611341</v>
      </c>
      <c r="GQ19" s="38">
        <v>0.23066514862677878</v>
      </c>
      <c r="GR19" s="38">
        <v>0.24320796845838435</v>
      </c>
      <c r="GS19" s="38">
        <v>0.17994282478948512</v>
      </c>
      <c r="GT19" s="44">
        <v>9.1737361952255306E-2</v>
      </c>
      <c r="GV19" t="s">
        <v>26</v>
      </c>
      <c r="GW19" t="s">
        <v>136</v>
      </c>
      <c r="GX19">
        <v>-2.3034542505394943E-2</v>
      </c>
      <c r="GY19">
        <v>8.8629702464769755E-3</v>
      </c>
      <c r="GZ19">
        <v>2.2862624518703814E-2</v>
      </c>
      <c r="HA19">
        <v>8.9046065508225969E-2</v>
      </c>
      <c r="HB19">
        <v>5.2108474524383518E-3</v>
      </c>
      <c r="HC19">
        <v>0</v>
      </c>
      <c r="HD19">
        <v>-1.6700071303778041E-2</v>
      </c>
      <c r="HE19">
        <v>0</v>
      </c>
      <c r="HF19">
        <v>3.5967966237453169E-3</v>
      </c>
      <c r="HG19">
        <v>3.5967966237453169E-3</v>
      </c>
      <c r="HH19">
        <v>-2.1577235174136673E-3</v>
      </c>
      <c r="HI19">
        <v>8.9102735453978432E-4</v>
      </c>
      <c r="HJ19">
        <v>-3.7445291182402501E-2</v>
      </c>
      <c r="HM19" s="36" t="s">
        <v>270</v>
      </c>
      <c r="HN19" s="62">
        <v>3.3601033611182524E-2</v>
      </c>
      <c r="HO19" s="63">
        <v>3.4500720730563268E-2</v>
      </c>
    </row>
    <row r="20" spans="1:226">
      <c r="A20" t="s">
        <v>354</v>
      </c>
      <c r="B20" t="s">
        <v>16</v>
      </c>
      <c r="C20">
        <v>4</v>
      </c>
      <c r="D20" s="25" t="s">
        <v>357</v>
      </c>
      <c r="E20" t="s">
        <v>258</v>
      </c>
      <c r="F20">
        <v>0</v>
      </c>
      <c r="G20">
        <v>2.9497663551401869E-2</v>
      </c>
      <c r="H20">
        <v>8.2067757009345807E-2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5.8411214953271026E-3</v>
      </c>
      <c r="S20">
        <v>0</v>
      </c>
      <c r="T20">
        <v>0</v>
      </c>
      <c r="U20">
        <v>0</v>
      </c>
      <c r="V20">
        <v>3.5046728971962614E-2</v>
      </c>
      <c r="W20">
        <v>8.7616822429906538E-2</v>
      </c>
      <c r="X20">
        <v>0</v>
      </c>
      <c r="Y20">
        <v>0</v>
      </c>
      <c r="Z20">
        <v>2.9205607476635514E-2</v>
      </c>
      <c r="AA20">
        <v>0</v>
      </c>
      <c r="AB20">
        <v>1.1682242990654205E-2</v>
      </c>
      <c r="AC20">
        <v>0</v>
      </c>
      <c r="AD20">
        <v>1.1682242990654205E-2</v>
      </c>
      <c r="AE20">
        <v>5.2570093457943917E-2</v>
      </c>
      <c r="AF20">
        <v>0</v>
      </c>
      <c r="AG20">
        <v>0</v>
      </c>
      <c r="AH20">
        <v>0</v>
      </c>
      <c r="AI20">
        <v>5.2570093457943917E-2</v>
      </c>
      <c r="AJ20">
        <v>5.8411214953271026E-3</v>
      </c>
      <c r="AK20">
        <v>0</v>
      </c>
      <c r="AL20">
        <v>1.752336448598131E-2</v>
      </c>
      <c r="AM20">
        <v>0</v>
      </c>
      <c r="AN20">
        <v>0</v>
      </c>
      <c r="AO20">
        <v>0</v>
      </c>
      <c r="AP20">
        <v>2.336448598130841E-2</v>
      </c>
      <c r="AQ20">
        <v>5.8411214953271024E-4</v>
      </c>
      <c r="AR20">
        <v>0</v>
      </c>
      <c r="AS20">
        <v>1.1682242990654205E-2</v>
      </c>
      <c r="AT20">
        <v>0</v>
      </c>
      <c r="AU20">
        <v>0</v>
      </c>
      <c r="AV20">
        <v>0</v>
      </c>
      <c r="AW20">
        <v>0</v>
      </c>
      <c r="AX20">
        <v>0.18107476635514022</v>
      </c>
      <c r="AY20">
        <v>4.0887850467289717E-2</v>
      </c>
      <c r="AZ20">
        <v>0</v>
      </c>
      <c r="BA20">
        <v>0</v>
      </c>
      <c r="BB20">
        <v>8.7616822429906538E-2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2.336448598130841E-2</v>
      </c>
      <c r="BM20">
        <v>5.8411214953271026E-3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0.14602803738317757</v>
      </c>
      <c r="BW20">
        <v>0</v>
      </c>
      <c r="BX20">
        <v>5.8411214953271021E-2</v>
      </c>
      <c r="BY20">
        <v>0</v>
      </c>
      <c r="BZ20" s="27">
        <f t="shared" si="5"/>
        <v>2</v>
      </c>
      <c r="CA20">
        <f t="shared" si="6"/>
        <v>16</v>
      </c>
      <c r="CB20">
        <f t="shared" si="7"/>
        <v>18</v>
      </c>
      <c r="CC20">
        <f>[1]!shannonweaver(J20:BT20)</f>
        <v>2.3891675915762809</v>
      </c>
      <c r="CD20">
        <f t="shared" si="8"/>
        <v>0.8265952589141341</v>
      </c>
      <c r="CN20">
        <f t="shared" si="9"/>
        <v>18</v>
      </c>
      <c r="CO20">
        <f t="shared" si="10"/>
        <v>0.11156542056074767</v>
      </c>
      <c r="CP20">
        <f t="shared" si="11"/>
        <v>0</v>
      </c>
      <c r="CQ20">
        <f t="shared" si="11"/>
        <v>2.9497663551401869E-2</v>
      </c>
      <c r="CR20">
        <f t="shared" si="12"/>
        <v>8.2067757009345807E-2</v>
      </c>
      <c r="CS20">
        <f t="shared" si="13"/>
        <v>0</v>
      </c>
      <c r="CT20">
        <f t="shared" si="14"/>
        <v>0</v>
      </c>
      <c r="CU20">
        <f t="shared" si="15"/>
        <v>0</v>
      </c>
      <c r="CV20">
        <f t="shared" si="16"/>
        <v>0</v>
      </c>
      <c r="CW20">
        <f t="shared" si="17"/>
        <v>5.8411214953271026E-3</v>
      </c>
      <c r="CX20">
        <f t="shared" si="18"/>
        <v>8.7616822429906538E-2</v>
      </c>
      <c r="CY20">
        <f t="shared" si="19"/>
        <v>5.2570093457943924E-2</v>
      </c>
      <c r="CZ20">
        <f t="shared" si="20"/>
        <v>0</v>
      </c>
      <c r="DA20">
        <f t="shared" si="21"/>
        <v>5.2570093457943917E-2</v>
      </c>
      <c r="DB20">
        <f t="shared" si="22"/>
        <v>5.2570093457943917E-2</v>
      </c>
      <c r="DC20">
        <f t="shared" si="22"/>
        <v>5.8411214953271026E-3</v>
      </c>
      <c r="DD20">
        <f t="shared" si="23"/>
        <v>0</v>
      </c>
      <c r="DE20">
        <f t="shared" si="24"/>
        <v>1.752336448598131E-2</v>
      </c>
      <c r="DF20">
        <f t="shared" si="25"/>
        <v>8.2418073625252136E-2</v>
      </c>
      <c r="DG20">
        <f t="shared" si="26"/>
        <v>0</v>
      </c>
      <c r="DH20">
        <f t="shared" si="26"/>
        <v>2.2929206076239616E-2</v>
      </c>
      <c r="DI20">
        <f t="shared" si="27"/>
        <v>0</v>
      </c>
      <c r="DJ20">
        <f t="shared" si="28"/>
        <v>0</v>
      </c>
      <c r="DK20">
        <f t="shared" si="29"/>
        <v>0.22196261682242993</v>
      </c>
      <c r="DL20">
        <f t="shared" si="30"/>
        <v>8.7616822429906538E-2</v>
      </c>
      <c r="DM20">
        <f t="shared" si="31"/>
        <v>6.4252336448598124E-2</v>
      </c>
      <c r="DN20">
        <f t="shared" si="32"/>
        <v>0</v>
      </c>
      <c r="DO20">
        <f t="shared" si="33"/>
        <v>0.68399532710280364</v>
      </c>
      <c r="DP20">
        <f t="shared" si="34"/>
        <v>0.68399532710280364</v>
      </c>
      <c r="DQ20">
        <f t="shared" si="35"/>
        <v>12</v>
      </c>
      <c r="DR20" s="50">
        <f t="shared" si="36"/>
        <v>1.1412933773741467</v>
      </c>
      <c r="DS20" s="50">
        <f t="shared" si="0"/>
        <v>0.34055906627735683</v>
      </c>
      <c r="DT20">
        <f t="shared" si="1"/>
        <v>0</v>
      </c>
      <c r="DU20">
        <f t="shared" si="82"/>
        <v>0.17260461237026881</v>
      </c>
      <c r="DV20">
        <f t="shared" si="83"/>
        <v>0.29054529243910582</v>
      </c>
      <c r="DW20">
        <f t="shared" si="84"/>
        <v>0</v>
      </c>
      <c r="DX20">
        <f t="shared" si="85"/>
        <v>0</v>
      </c>
      <c r="DY20">
        <f t="shared" si="86"/>
        <v>0</v>
      </c>
      <c r="DZ20">
        <f t="shared" si="65"/>
        <v>0</v>
      </c>
      <c r="EA20">
        <f t="shared" si="66"/>
        <v>7.6501829773042693E-2</v>
      </c>
      <c r="EB20">
        <f t="shared" si="67"/>
        <v>0.30050371789663571</v>
      </c>
      <c r="EC20">
        <f t="shared" si="68"/>
        <v>0.23133964941807766</v>
      </c>
      <c r="ED20">
        <f t="shared" si="69"/>
        <v>0</v>
      </c>
      <c r="EE20">
        <f t="shared" si="70"/>
        <v>0.23133964941807764</v>
      </c>
      <c r="EF20">
        <f t="shared" si="71"/>
        <v>0.23133964941807764</v>
      </c>
      <c r="EG20">
        <f t="shared" si="72"/>
        <v>7.6501829773042693E-2</v>
      </c>
      <c r="EH20">
        <f t="shared" si="73"/>
        <v>0</v>
      </c>
      <c r="EI20">
        <f t="shared" si="74"/>
        <v>0.13276553806700914</v>
      </c>
      <c r="EJ20">
        <f t="shared" si="75"/>
        <v>0.29118284772902653</v>
      </c>
      <c r="EK20">
        <f t="shared" si="76"/>
        <v>0</v>
      </c>
      <c r="EL20">
        <f t="shared" si="77"/>
        <v>0.15200865369353775</v>
      </c>
      <c r="EM20">
        <f t="shared" si="78"/>
        <v>0</v>
      </c>
      <c r="EN20">
        <f t="shared" si="79"/>
        <v>0</v>
      </c>
      <c r="EO20">
        <f t="shared" si="80"/>
        <v>0.49057039203191044</v>
      </c>
      <c r="EP20">
        <f t="shared" si="81"/>
        <v>0.30050371789663571</v>
      </c>
      <c r="EQ20">
        <f t="shared" si="81"/>
        <v>0.25627652161083631</v>
      </c>
      <c r="ER20">
        <f t="shared" si="81"/>
        <v>0</v>
      </c>
      <c r="ES20">
        <f t="shared" si="81"/>
        <v>0.97382171892998326</v>
      </c>
      <c r="ET20">
        <f t="shared" si="37"/>
        <v>0.97382171892998326</v>
      </c>
      <c r="EU20" s="27">
        <f t="shared" si="38"/>
        <v>0</v>
      </c>
      <c r="EV20">
        <f t="shared" si="39"/>
        <v>2.9497663551401869E-2</v>
      </c>
      <c r="EW20">
        <f t="shared" si="40"/>
        <v>8.2067757009345807E-2</v>
      </c>
      <c r="EX20">
        <f t="shared" si="41"/>
        <v>0</v>
      </c>
      <c r="EY20">
        <f t="shared" si="42"/>
        <v>5.2570093457943924E-2</v>
      </c>
      <c r="EZ20">
        <f t="shared" si="43"/>
        <v>0</v>
      </c>
      <c r="FA20">
        <f t="shared" si="44"/>
        <v>5.8411214953271021E-2</v>
      </c>
      <c r="FB20">
        <f t="shared" si="45"/>
        <v>0.22196261682242993</v>
      </c>
      <c r="FC20">
        <f t="shared" si="46"/>
        <v>8.7616822429906538E-2</v>
      </c>
      <c r="FD20">
        <f t="shared" si="3"/>
        <v>0.30957943925233644</v>
      </c>
      <c r="FE20">
        <f t="shared" si="47"/>
        <v>6.4252336448598124E-2</v>
      </c>
      <c r="FF20">
        <f t="shared" si="48"/>
        <v>0.14018691588785046</v>
      </c>
      <c r="FG20">
        <f t="shared" si="49"/>
        <v>5.8995327102803745E-2</v>
      </c>
      <c r="FH20" s="27">
        <f t="shared" si="50"/>
        <v>0</v>
      </c>
      <c r="FI20">
        <f t="shared" si="51"/>
        <v>0.17260461237026881</v>
      </c>
      <c r="FJ20">
        <f t="shared" si="52"/>
        <v>0.29054529243910582</v>
      </c>
      <c r="FK20">
        <f t="shared" si="53"/>
        <v>0</v>
      </c>
      <c r="FL20">
        <f t="shared" si="54"/>
        <v>0.23133964941807766</v>
      </c>
      <c r="FM20">
        <f t="shared" si="55"/>
        <v>0</v>
      </c>
      <c r="FN20">
        <f t="shared" si="56"/>
        <v>0.24410105031935872</v>
      </c>
      <c r="FO20">
        <f t="shared" si="57"/>
        <v>0.49057039203191044</v>
      </c>
      <c r="FP20">
        <f t="shared" si="58"/>
        <v>0.30050371789663571</v>
      </c>
      <c r="FQ20">
        <f t="shared" si="59"/>
        <v>0.59004526323087814</v>
      </c>
      <c r="FR20">
        <f t="shared" si="60"/>
        <v>0.25627652161083631</v>
      </c>
      <c r="FS20">
        <f t="shared" si="61"/>
        <v>0.38376627003729014</v>
      </c>
      <c r="FT20">
        <f t="shared" si="62"/>
        <v>0.24534348370135678</v>
      </c>
      <c r="FU20" t="s">
        <v>16</v>
      </c>
      <c r="FV20">
        <v>4</v>
      </c>
      <c r="FW20" s="25" t="s">
        <v>357</v>
      </c>
      <c r="FX20" t="s">
        <v>258</v>
      </c>
      <c r="GA20" s="35"/>
      <c r="GB20" s="36" t="s">
        <v>301</v>
      </c>
      <c r="GC20" s="37">
        <v>7.5546366041987487E-2</v>
      </c>
      <c r="GD20" s="38">
        <v>7.241593635253013E-2</v>
      </c>
      <c r="GE20" s="38">
        <v>0.10876584905241989</v>
      </c>
      <c r="GF20" s="38">
        <v>6.790001969270143E-2</v>
      </c>
      <c r="GG20" s="38">
        <v>0.12962794022684096</v>
      </c>
      <c r="GH20" s="38">
        <v>8.0335836394727161E-2</v>
      </c>
      <c r="GI20" s="38">
        <v>4.9891656824101772E-2</v>
      </c>
      <c r="GJ20" s="38">
        <v>0.23715418747663949</v>
      </c>
      <c r="GK20" s="38">
        <v>0.21631337063129408</v>
      </c>
      <c r="GL20" s="38">
        <v>9.5016977990096174E-2</v>
      </c>
      <c r="GM20" s="38">
        <v>0.12672543909381132</v>
      </c>
      <c r="GN20" s="38">
        <v>0.10170558474947294</v>
      </c>
      <c r="GO20" s="38">
        <v>0.15155752787924742</v>
      </c>
      <c r="GP20" s="38">
        <v>0.22333798478523637</v>
      </c>
      <c r="GQ20" s="38">
        <v>0.24712411112944591</v>
      </c>
      <c r="GR20" s="38">
        <v>2.5993412017688722E-2</v>
      </c>
      <c r="GS20" s="38">
        <v>0.13096990461143967</v>
      </c>
      <c r="GT20" s="44">
        <v>0.12046926886470859</v>
      </c>
      <c r="HM20" s="36" t="s">
        <v>173</v>
      </c>
      <c r="HN20" s="62">
        <v>5.2749521075506928E-2</v>
      </c>
      <c r="HO20" s="63">
        <v>6.7522901163594884E-2</v>
      </c>
    </row>
    <row r="21" spans="1:226">
      <c r="A21" t="s">
        <v>353</v>
      </c>
      <c r="B21" t="s">
        <v>16</v>
      </c>
      <c r="C21">
        <v>4</v>
      </c>
      <c r="D21" s="25" t="s">
        <v>357</v>
      </c>
      <c r="E21" t="s">
        <v>258</v>
      </c>
      <c r="F21">
        <v>2.8661507595299517E-2</v>
      </c>
      <c r="G21">
        <v>2.8661507595299517E-2</v>
      </c>
      <c r="H21">
        <v>5.2163943823445115E-2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6.9360848380624826E-2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1.7196904557179715E-2</v>
      </c>
      <c r="AD21">
        <v>0.16050444253367732</v>
      </c>
      <c r="AE21">
        <v>5.1590713671539126E-2</v>
      </c>
      <c r="AF21">
        <v>0</v>
      </c>
      <c r="AG21">
        <v>0</v>
      </c>
      <c r="AH21">
        <v>0</v>
      </c>
      <c r="AI21">
        <v>3.4393809114359422E-2</v>
      </c>
      <c r="AJ21">
        <v>2.2929206076239616E-2</v>
      </c>
      <c r="AK21">
        <v>0</v>
      </c>
      <c r="AL21">
        <v>3.4393809114359422E-2</v>
      </c>
      <c r="AM21">
        <v>0</v>
      </c>
      <c r="AN21">
        <v>0</v>
      </c>
      <c r="AO21">
        <v>0</v>
      </c>
      <c r="AP21">
        <v>1.7196904557179715E-2</v>
      </c>
      <c r="AQ21">
        <v>2.3789051304098602E-2</v>
      </c>
      <c r="AR21">
        <v>1.7483519633132709E-2</v>
      </c>
      <c r="AS21">
        <v>0</v>
      </c>
      <c r="AT21">
        <v>2.2929206076239616E-2</v>
      </c>
      <c r="AU21">
        <v>0</v>
      </c>
      <c r="AV21">
        <v>0</v>
      </c>
      <c r="AW21">
        <v>0</v>
      </c>
      <c r="AX21">
        <v>0.13184293493837779</v>
      </c>
      <c r="AY21">
        <v>1.1464603038119808E-2</v>
      </c>
      <c r="AZ21">
        <v>0</v>
      </c>
      <c r="BA21">
        <v>0</v>
      </c>
      <c r="BB21">
        <v>0.12037833190025803</v>
      </c>
      <c r="BC21">
        <v>2.8948122671252515E-2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2.2929206076239616E-2</v>
      </c>
      <c r="BK21">
        <v>0</v>
      </c>
      <c r="BL21">
        <v>5.732301519059904E-3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9.7449125824018379E-2</v>
      </c>
      <c r="BY21">
        <v>0</v>
      </c>
      <c r="BZ21" s="27">
        <f t="shared" si="5"/>
        <v>1</v>
      </c>
      <c r="CA21">
        <f t="shared" si="6"/>
        <v>16</v>
      </c>
      <c r="CB21">
        <f t="shared" si="7"/>
        <v>17</v>
      </c>
      <c r="CC21">
        <f>[1]!shannonweaver(J21:BT21)</f>
        <v>2.4513228266493643</v>
      </c>
      <c r="CD21">
        <f t="shared" si="8"/>
        <v>0.86520940323536943</v>
      </c>
      <c r="CI21">
        <v>3</v>
      </c>
      <c r="CJ21">
        <v>1</v>
      </c>
      <c r="CN21">
        <f t="shared" si="9"/>
        <v>21</v>
      </c>
      <c r="CO21">
        <f t="shared" si="10"/>
        <v>0.10948695901404415</v>
      </c>
      <c r="CP21">
        <f t="shared" si="11"/>
        <v>2.8661507595299517E-2</v>
      </c>
      <c r="CQ21">
        <f t="shared" si="11"/>
        <v>2.8661507595299517E-2</v>
      </c>
      <c r="CR21">
        <f t="shared" si="12"/>
        <v>5.2163943823445115E-2</v>
      </c>
      <c r="CS21">
        <f t="shared" si="13"/>
        <v>0</v>
      </c>
      <c r="CT21">
        <f t="shared" si="14"/>
        <v>0</v>
      </c>
      <c r="CU21">
        <f t="shared" si="15"/>
        <v>0</v>
      </c>
      <c r="CV21">
        <f t="shared" si="16"/>
        <v>6.9360848380624826E-2</v>
      </c>
      <c r="CW21">
        <f t="shared" si="17"/>
        <v>0</v>
      </c>
      <c r="CX21">
        <f t="shared" si="18"/>
        <v>0</v>
      </c>
      <c r="CY21">
        <f t="shared" si="19"/>
        <v>0.16050444253367732</v>
      </c>
      <c r="CZ21">
        <f t="shared" si="20"/>
        <v>1.7196904557179715E-2</v>
      </c>
      <c r="DA21">
        <f t="shared" si="21"/>
        <v>5.1590713671539126E-2</v>
      </c>
      <c r="DB21">
        <f t="shared" si="22"/>
        <v>3.4393809114359422E-2</v>
      </c>
      <c r="DC21">
        <f t="shared" si="22"/>
        <v>2.2929206076239616E-2</v>
      </c>
      <c r="DD21">
        <f t="shared" si="23"/>
        <v>0</v>
      </c>
      <c r="DE21">
        <f t="shared" si="24"/>
        <v>3.4393809114359422E-2</v>
      </c>
      <c r="DF21">
        <f t="shared" si="25"/>
        <v>0.11024270873282675</v>
      </c>
      <c r="DG21">
        <f t="shared" si="26"/>
        <v>0</v>
      </c>
      <c r="DH21">
        <f t="shared" si="26"/>
        <v>5.1773233238415735E-3</v>
      </c>
      <c r="DI21">
        <f t="shared" si="27"/>
        <v>0</v>
      </c>
      <c r="DJ21">
        <f t="shared" si="28"/>
        <v>0</v>
      </c>
      <c r="DK21">
        <f t="shared" si="29"/>
        <v>0.14330753797649759</v>
      </c>
      <c r="DL21">
        <f t="shared" si="30"/>
        <v>0.17225566064775014</v>
      </c>
      <c r="DM21">
        <f t="shared" si="31"/>
        <v>5.732301519059904E-3</v>
      </c>
      <c r="DN21">
        <f t="shared" si="32"/>
        <v>0</v>
      </c>
      <c r="DO21">
        <f t="shared" si="33"/>
        <v>0.79306391516193764</v>
      </c>
      <c r="DP21">
        <f t="shared" si="34"/>
        <v>0.79306391516193764</v>
      </c>
      <c r="DQ21">
        <f t="shared" si="35"/>
        <v>12</v>
      </c>
      <c r="DR21" s="50">
        <f t="shared" si="36"/>
        <v>1.1948656317972475</v>
      </c>
      <c r="DS21" s="50">
        <f t="shared" si="0"/>
        <v>0.33724457185447199</v>
      </c>
      <c r="DT21">
        <f t="shared" si="1"/>
        <v>0.17011642903434737</v>
      </c>
      <c r="DU21">
        <f t="shared" si="82"/>
        <v>0.17011642903434737</v>
      </c>
      <c r="DV21">
        <f t="shared" si="83"/>
        <v>0.23042804199804412</v>
      </c>
      <c r="DW21">
        <f t="shared" si="84"/>
        <v>0</v>
      </c>
      <c r="DX21">
        <f t="shared" si="85"/>
        <v>0</v>
      </c>
      <c r="DY21">
        <f t="shared" si="86"/>
        <v>0</v>
      </c>
      <c r="DZ21">
        <f t="shared" si="65"/>
        <v>0.2665081543653775</v>
      </c>
      <c r="EA21">
        <f t="shared" si="66"/>
        <v>0</v>
      </c>
      <c r="EB21">
        <f t="shared" si="67"/>
        <v>0</v>
      </c>
      <c r="EC21">
        <f t="shared" si="68"/>
        <v>0.4122043977736175</v>
      </c>
      <c r="ED21">
        <f t="shared" si="69"/>
        <v>0.13151576575848306</v>
      </c>
      <c r="EE21">
        <f t="shared" si="70"/>
        <v>0.22913569373422596</v>
      </c>
      <c r="EF21">
        <f t="shared" si="71"/>
        <v>0.18653556609950558</v>
      </c>
      <c r="EG21">
        <f t="shared" si="72"/>
        <v>0.15200865369353775</v>
      </c>
      <c r="EH21">
        <f t="shared" si="73"/>
        <v>0</v>
      </c>
      <c r="EI21">
        <f t="shared" si="74"/>
        <v>0.18653556609950558</v>
      </c>
      <c r="EJ21">
        <f t="shared" si="75"/>
        <v>0.33845291773725245</v>
      </c>
      <c r="EK21">
        <f t="shared" si="76"/>
        <v>0</v>
      </c>
      <c r="EL21">
        <f t="shared" si="77"/>
        <v>7.201585221254253E-2</v>
      </c>
      <c r="EM21">
        <f t="shared" si="78"/>
        <v>0</v>
      </c>
      <c r="EN21">
        <f t="shared" si="79"/>
        <v>0</v>
      </c>
      <c r="EO21">
        <f t="shared" si="80"/>
        <v>0.38823982031379944</v>
      </c>
      <c r="EP21">
        <f t="shared" si="81"/>
        <v>0.42798340351017056</v>
      </c>
      <c r="EQ21">
        <f t="shared" si="81"/>
        <v>7.5784485368907625E-2</v>
      </c>
      <c r="ER21">
        <f t="shared" si="81"/>
        <v>0</v>
      </c>
      <c r="ES21">
        <f t="shared" si="81"/>
        <v>1.098533846145042</v>
      </c>
      <c r="ET21">
        <f t="shared" si="37"/>
        <v>1.098533846145042</v>
      </c>
      <c r="EU21" s="27">
        <f t="shared" si="38"/>
        <v>2.8661507595299517E-2</v>
      </c>
      <c r="EV21">
        <f t="shared" si="39"/>
        <v>2.8661507595299517E-2</v>
      </c>
      <c r="EW21">
        <f t="shared" si="40"/>
        <v>5.2163943823445115E-2</v>
      </c>
      <c r="EX21">
        <f t="shared" si="41"/>
        <v>0</v>
      </c>
      <c r="EY21">
        <f t="shared" si="42"/>
        <v>0.17770134709085703</v>
      </c>
      <c r="EZ21">
        <f t="shared" si="43"/>
        <v>6.9360848380624826E-2</v>
      </c>
      <c r="FA21">
        <f t="shared" si="44"/>
        <v>5.1590713671539126E-2</v>
      </c>
      <c r="FB21">
        <f t="shared" si="45"/>
        <v>0.14330753797649759</v>
      </c>
      <c r="FC21">
        <f t="shared" si="46"/>
        <v>0.17225566064775014</v>
      </c>
      <c r="FD21">
        <f t="shared" si="3"/>
        <v>0.31556319862424775</v>
      </c>
      <c r="FE21">
        <f t="shared" si="47"/>
        <v>5.732301519059904E-3</v>
      </c>
      <c r="FF21">
        <f t="shared" si="48"/>
        <v>3.4393809114359422E-2</v>
      </c>
      <c r="FG21">
        <f t="shared" si="49"/>
        <v>0.13872169676124968</v>
      </c>
      <c r="FH21" s="27">
        <f t="shared" si="50"/>
        <v>0.17011642903434737</v>
      </c>
      <c r="FI21">
        <f t="shared" si="51"/>
        <v>0.17011642903434737</v>
      </c>
      <c r="FJ21">
        <f t="shared" si="52"/>
        <v>0.23042804199804412</v>
      </c>
      <c r="FK21">
        <f t="shared" si="53"/>
        <v>0</v>
      </c>
      <c r="FL21">
        <f t="shared" si="54"/>
        <v>0.43514994357709008</v>
      </c>
      <c r="FM21">
        <f t="shared" si="55"/>
        <v>0.2665081543653775</v>
      </c>
      <c r="FN21">
        <f t="shared" si="56"/>
        <v>0.22913569373422596</v>
      </c>
      <c r="FO21">
        <f t="shared" si="57"/>
        <v>0.38823982031379944</v>
      </c>
      <c r="FP21">
        <f t="shared" si="58"/>
        <v>0.42798340351017056</v>
      </c>
      <c r="FQ21">
        <f t="shared" si="59"/>
        <v>0.59649972797509765</v>
      </c>
      <c r="FR21">
        <f t="shared" si="60"/>
        <v>7.5784485368907625E-2</v>
      </c>
      <c r="FS21">
        <f t="shared" si="61"/>
        <v>0.18653556609950558</v>
      </c>
      <c r="FT21">
        <f t="shared" si="62"/>
        <v>0.38165146163824909</v>
      </c>
      <c r="FU21" t="s">
        <v>16</v>
      </c>
      <c r="FV21">
        <v>4</v>
      </c>
      <c r="FW21" s="25" t="s">
        <v>357</v>
      </c>
      <c r="FX21" t="s">
        <v>258</v>
      </c>
      <c r="GA21" s="35"/>
      <c r="GB21" s="36" t="s">
        <v>246</v>
      </c>
      <c r="GC21" s="37">
        <v>2.5367863741008499E-2</v>
      </c>
      <c r="GD21" s="38">
        <v>0.18409897351249005</v>
      </c>
      <c r="GE21" s="38">
        <v>2.8077514646216037E-2</v>
      </c>
      <c r="GF21" s="38">
        <v>0.20298085222371184</v>
      </c>
      <c r="GG21" s="38">
        <v>9.158756203880164E-2</v>
      </c>
      <c r="GH21" s="38">
        <v>0.21196834543120532</v>
      </c>
      <c r="GI21" s="38">
        <v>0.29879983944065264</v>
      </c>
      <c r="GJ21" s="38">
        <v>0.10775821389700475</v>
      </c>
      <c r="GK21" s="38">
        <v>3.4663262268523128E-2</v>
      </c>
      <c r="GL21" s="38">
        <v>8.8738434194218715E-2</v>
      </c>
      <c r="GM21" s="38">
        <v>8.3428263846393957E-2</v>
      </c>
      <c r="GN21" s="38">
        <v>0.1549658494545246</v>
      </c>
      <c r="GO21" s="38">
        <v>0.17450071476224194</v>
      </c>
      <c r="GP21" s="38">
        <v>0.14320631021195851</v>
      </c>
      <c r="GQ21" s="38">
        <v>0.20941001587051702</v>
      </c>
      <c r="GR21" s="38">
        <v>0.20209378033829137</v>
      </c>
      <c r="GS21" s="38">
        <v>0.23516684134853394</v>
      </c>
      <c r="GT21" s="44">
        <v>0.13826097532970111</v>
      </c>
      <c r="HM21" s="36" t="s">
        <v>174</v>
      </c>
      <c r="HN21" s="62">
        <v>9.9485099186594761E-2</v>
      </c>
      <c r="HO21" s="63">
        <v>3.9859913297839229E-2</v>
      </c>
    </row>
    <row r="22" spans="1:226">
      <c r="A22" t="s">
        <v>322</v>
      </c>
      <c r="B22" t="s">
        <v>16</v>
      </c>
      <c r="C22">
        <v>4</v>
      </c>
      <c r="D22" s="25" t="s">
        <v>357</v>
      </c>
      <c r="E22" t="s">
        <v>258</v>
      </c>
      <c r="F22">
        <v>1.0354646647683147E-2</v>
      </c>
      <c r="G22">
        <v>1.5531969971524723E-2</v>
      </c>
      <c r="H22">
        <v>9.8369143152989932E-2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4.1418586590732588E-2</v>
      </c>
      <c r="W22">
        <v>0.19156096298213823</v>
      </c>
      <c r="X22">
        <v>0</v>
      </c>
      <c r="Y22">
        <v>0</v>
      </c>
      <c r="Z22">
        <v>5.2032099404607818E-2</v>
      </c>
      <c r="AA22">
        <v>0</v>
      </c>
      <c r="AB22">
        <v>1.0354646647683147E-2</v>
      </c>
      <c r="AC22">
        <v>2.5886616619207867E-2</v>
      </c>
      <c r="AD22">
        <v>2.5886616619207867E-2</v>
      </c>
      <c r="AE22">
        <v>0</v>
      </c>
      <c r="AF22">
        <v>1.0354646647683147E-2</v>
      </c>
      <c r="AG22">
        <v>0</v>
      </c>
      <c r="AH22">
        <v>0</v>
      </c>
      <c r="AI22">
        <v>4.6595909914574157E-2</v>
      </c>
      <c r="AJ22">
        <v>0</v>
      </c>
      <c r="AK22">
        <v>0</v>
      </c>
      <c r="AL22">
        <v>5.1773233238415735E-3</v>
      </c>
      <c r="AM22">
        <v>0</v>
      </c>
      <c r="AN22">
        <v>0</v>
      </c>
      <c r="AO22">
        <v>0</v>
      </c>
      <c r="AP22">
        <v>5.1773233238415726E-2</v>
      </c>
      <c r="AQ22">
        <v>0</v>
      </c>
      <c r="AR22">
        <v>0</v>
      </c>
      <c r="AS22">
        <v>0</v>
      </c>
      <c r="AT22">
        <v>5.1773233238415735E-3</v>
      </c>
      <c r="AU22">
        <v>0</v>
      </c>
      <c r="AV22">
        <v>0</v>
      </c>
      <c r="AW22">
        <v>0</v>
      </c>
      <c r="AX22">
        <v>0.15531969971524723</v>
      </c>
      <c r="AY22">
        <v>8.8014496505306766E-2</v>
      </c>
      <c r="AZ22">
        <v>0</v>
      </c>
      <c r="BA22">
        <v>0</v>
      </c>
      <c r="BB22">
        <v>8.8273362671498851E-2</v>
      </c>
      <c r="BC22">
        <v>5.4361894900336527E-3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5.1773233238415735E-3</v>
      </c>
      <c r="BJ22">
        <v>1.0354646647683147E-2</v>
      </c>
      <c r="BK22">
        <v>0</v>
      </c>
      <c r="BL22">
        <v>3.1063939943049439E-2</v>
      </c>
      <c r="BM22">
        <v>0</v>
      </c>
      <c r="BN22">
        <v>0</v>
      </c>
      <c r="BO22">
        <v>0</v>
      </c>
      <c r="BP22">
        <v>2.0709293295366294E-2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5.1773233238415735E-3</v>
      </c>
      <c r="BW22">
        <v>0</v>
      </c>
      <c r="BX22">
        <v>0</v>
      </c>
      <c r="BY22">
        <v>0</v>
      </c>
      <c r="BZ22" s="27">
        <f t="shared" si="5"/>
        <v>1</v>
      </c>
      <c r="CA22">
        <f t="shared" si="6"/>
        <v>18</v>
      </c>
      <c r="CB22">
        <f t="shared" si="7"/>
        <v>19</v>
      </c>
      <c r="CC22">
        <f>[1]!shannonweaver(J22:BT22)</f>
        <v>2.4404163096322922</v>
      </c>
      <c r="CD22">
        <f t="shared" si="8"/>
        <v>0.8288221718635056</v>
      </c>
      <c r="CI22">
        <v>2</v>
      </c>
      <c r="CN22">
        <f t="shared" si="9"/>
        <v>21</v>
      </c>
      <c r="CO22">
        <f t="shared" si="10"/>
        <v>0.1242557597721978</v>
      </c>
      <c r="CP22">
        <f t="shared" si="11"/>
        <v>1.0354646647683147E-2</v>
      </c>
      <c r="CQ22">
        <f t="shared" si="11"/>
        <v>1.5531969971524723E-2</v>
      </c>
      <c r="CR22">
        <f t="shared" si="12"/>
        <v>9.8369143152989932E-2</v>
      </c>
      <c r="CS22">
        <f t="shared" si="13"/>
        <v>0</v>
      </c>
      <c r="CT22">
        <f t="shared" si="14"/>
        <v>0</v>
      </c>
      <c r="CU22">
        <f t="shared" si="15"/>
        <v>0</v>
      </c>
      <c r="CV22">
        <f t="shared" si="16"/>
        <v>0</v>
      </c>
      <c r="CW22">
        <f t="shared" si="17"/>
        <v>0</v>
      </c>
      <c r="CX22">
        <f t="shared" si="18"/>
        <v>0.19156096298213823</v>
      </c>
      <c r="CY22">
        <f t="shared" si="19"/>
        <v>8.8273362671498823E-2</v>
      </c>
      <c r="CZ22">
        <f t="shared" si="20"/>
        <v>2.5886616619207867E-2</v>
      </c>
      <c r="DA22">
        <f t="shared" si="21"/>
        <v>1.0354646647683147E-2</v>
      </c>
      <c r="DB22">
        <f t="shared" si="22"/>
        <v>4.6595909914574157E-2</v>
      </c>
      <c r="DC22">
        <f t="shared" si="22"/>
        <v>0</v>
      </c>
      <c r="DD22">
        <f t="shared" si="23"/>
        <v>0</v>
      </c>
      <c r="DE22">
        <f t="shared" si="24"/>
        <v>5.1773233238415735E-3</v>
      </c>
      <c r="DF22">
        <f t="shared" si="25"/>
        <v>7.5554446080270662E-2</v>
      </c>
      <c r="DG22">
        <f t="shared" si="26"/>
        <v>0</v>
      </c>
      <c r="DH22">
        <f t="shared" si="26"/>
        <v>0</v>
      </c>
      <c r="DI22">
        <f t="shared" si="27"/>
        <v>0</v>
      </c>
      <c r="DJ22">
        <f t="shared" si="28"/>
        <v>0</v>
      </c>
      <c r="DK22">
        <f t="shared" si="29"/>
        <v>0.24333419622055399</v>
      </c>
      <c r="DL22">
        <f t="shared" si="30"/>
        <v>0.10924152213305723</v>
      </c>
      <c r="DM22">
        <f t="shared" si="31"/>
        <v>9.3191819829148315E-2</v>
      </c>
      <c r="DN22">
        <f t="shared" si="32"/>
        <v>0</v>
      </c>
      <c r="DO22">
        <f t="shared" si="33"/>
        <v>0.87056691690396082</v>
      </c>
      <c r="DP22">
        <f t="shared" si="34"/>
        <v>0.87056691690396082</v>
      </c>
      <c r="DQ22">
        <f t="shared" si="35"/>
        <v>10</v>
      </c>
      <c r="DR22" s="50">
        <f t="shared" si="36"/>
        <v>1.1442419028012374</v>
      </c>
      <c r="DS22" s="50">
        <f t="shared" si="0"/>
        <v>0.36024049825769461</v>
      </c>
      <c r="DT22">
        <f t="shared" si="1"/>
        <v>0.10193421854952743</v>
      </c>
      <c r="DU22">
        <f t="shared" si="82"/>
        <v>0.12495221828574246</v>
      </c>
      <c r="DV22">
        <f t="shared" si="83"/>
        <v>0.3190225232695359</v>
      </c>
      <c r="DW22">
        <f t="shared" si="84"/>
        <v>0</v>
      </c>
      <c r="DX22">
        <f t="shared" si="85"/>
        <v>0</v>
      </c>
      <c r="DY22">
        <f t="shared" si="86"/>
        <v>0</v>
      </c>
      <c r="DZ22">
        <f t="shared" si="65"/>
        <v>0</v>
      </c>
      <c r="EA22">
        <f t="shared" si="66"/>
        <v>0</v>
      </c>
      <c r="EB22">
        <f t="shared" si="67"/>
        <v>0.45301319612192281</v>
      </c>
      <c r="EC22">
        <f t="shared" si="68"/>
        <v>0.30166280419590619</v>
      </c>
      <c r="ED22">
        <f t="shared" si="69"/>
        <v>0.16159556037223893</v>
      </c>
      <c r="EE22">
        <f t="shared" si="70"/>
        <v>0.10193421854952743</v>
      </c>
      <c r="EF22">
        <f t="shared" si="71"/>
        <v>0.21757338732058892</v>
      </c>
      <c r="EG22">
        <f t="shared" si="72"/>
        <v>0</v>
      </c>
      <c r="EH22">
        <f t="shared" si="73"/>
        <v>0</v>
      </c>
      <c r="EI22">
        <f t="shared" si="74"/>
        <v>7.201585221254253E-2</v>
      </c>
      <c r="EJ22">
        <f t="shared" si="75"/>
        <v>0.2784562496800132</v>
      </c>
      <c r="EK22">
        <f t="shared" si="76"/>
        <v>0</v>
      </c>
      <c r="EL22">
        <f t="shared" si="77"/>
        <v>0</v>
      </c>
      <c r="EM22">
        <f t="shared" si="78"/>
        <v>0</v>
      </c>
      <c r="EN22">
        <f t="shared" si="79"/>
        <v>0</v>
      </c>
      <c r="EO22">
        <f t="shared" si="80"/>
        <v>0.51586694624830765</v>
      </c>
      <c r="EP22">
        <f t="shared" si="81"/>
        <v>0.33685136402529375</v>
      </c>
      <c r="EQ22">
        <f t="shared" si="81"/>
        <v>0.31022547136273609</v>
      </c>
      <c r="ER22">
        <f t="shared" si="81"/>
        <v>0</v>
      </c>
      <c r="ES22">
        <f t="shared" si="81"/>
        <v>1.2027769911975197</v>
      </c>
      <c r="ET22">
        <f t="shared" si="37"/>
        <v>1.2027769911975197</v>
      </c>
      <c r="EU22" s="27">
        <f t="shared" si="38"/>
        <v>1.0354646647683147E-2</v>
      </c>
      <c r="EV22">
        <f t="shared" si="39"/>
        <v>1.5531969971524723E-2</v>
      </c>
      <c r="EW22">
        <f t="shared" si="40"/>
        <v>9.8369143152989932E-2</v>
      </c>
      <c r="EX22">
        <f t="shared" si="41"/>
        <v>0</v>
      </c>
      <c r="EY22">
        <f t="shared" si="42"/>
        <v>0.11415997929070669</v>
      </c>
      <c r="EZ22">
        <f t="shared" si="43"/>
        <v>0</v>
      </c>
      <c r="FA22">
        <f t="shared" si="44"/>
        <v>1.0354646647683147E-2</v>
      </c>
      <c r="FB22">
        <f t="shared" si="45"/>
        <v>0.24333419622055399</v>
      </c>
      <c r="FC22">
        <f t="shared" si="46"/>
        <v>0.10924152213305723</v>
      </c>
      <c r="FD22">
        <f t="shared" si="3"/>
        <v>0.35257571835361123</v>
      </c>
      <c r="FE22">
        <f t="shared" si="47"/>
        <v>9.3191819829148315E-2</v>
      </c>
      <c r="FF22">
        <f t="shared" si="48"/>
        <v>0.23815687289671239</v>
      </c>
      <c r="FG22">
        <f t="shared" si="49"/>
        <v>6.2127879886098879E-2</v>
      </c>
      <c r="FH22" s="27">
        <f t="shared" si="50"/>
        <v>0.10193421854952743</v>
      </c>
      <c r="FI22">
        <f t="shared" si="51"/>
        <v>0.12495221828574246</v>
      </c>
      <c r="FJ22">
        <f t="shared" si="52"/>
        <v>0.3190225232695359</v>
      </c>
      <c r="FK22">
        <f t="shared" si="53"/>
        <v>0</v>
      </c>
      <c r="FL22">
        <f t="shared" si="54"/>
        <v>0.34465893124382463</v>
      </c>
      <c r="FM22">
        <f t="shared" si="55"/>
        <v>0</v>
      </c>
      <c r="FN22">
        <f t="shared" si="56"/>
        <v>0.10193421854952743</v>
      </c>
      <c r="FO22">
        <f t="shared" si="57"/>
        <v>0.51586694624830765</v>
      </c>
      <c r="FP22">
        <f t="shared" si="58"/>
        <v>0.33685136402529375</v>
      </c>
      <c r="FQ22">
        <f t="shared" si="59"/>
        <v>0.63574964709660575</v>
      </c>
      <c r="FR22">
        <f t="shared" si="60"/>
        <v>0.31022547136273609</v>
      </c>
      <c r="FS22">
        <f t="shared" si="61"/>
        <v>0.50981203090585414</v>
      </c>
      <c r="FT22">
        <f t="shared" si="62"/>
        <v>0.25191053601495528</v>
      </c>
      <c r="FU22" t="s">
        <v>16</v>
      </c>
      <c r="FV22">
        <v>4</v>
      </c>
      <c r="FW22" s="25" t="s">
        <v>357</v>
      </c>
      <c r="FX22" t="s">
        <v>258</v>
      </c>
      <c r="GA22" s="35"/>
      <c r="GB22" s="36" t="s">
        <v>9</v>
      </c>
      <c r="GC22" s="37">
        <v>0.10128594178104559</v>
      </c>
      <c r="GD22" s="38">
        <v>4.8965097572514715E-2</v>
      </c>
      <c r="GE22" s="38">
        <v>1.4797981058760746E-2</v>
      </c>
      <c r="GF22" s="38">
        <v>1.9983858177510583E-2</v>
      </c>
      <c r="GG22" s="38">
        <v>1.4076299373971641E-2</v>
      </c>
      <c r="GH22" s="38">
        <v>3.419261926685959E-2</v>
      </c>
      <c r="GI22" s="38">
        <v>0.12181988197405086</v>
      </c>
      <c r="GJ22" s="38">
        <v>3.0995082045575235E-2</v>
      </c>
      <c r="GK22" s="38">
        <v>0.15548155065715033</v>
      </c>
      <c r="GL22" s="38">
        <v>0.21429682129768676</v>
      </c>
      <c r="GM22" s="38">
        <v>8.3941948878550998E-2</v>
      </c>
      <c r="GN22" s="38">
        <v>9.6124075065839087E-2</v>
      </c>
      <c r="GO22" s="38">
        <v>4.6020058759344833E-2</v>
      </c>
      <c r="GP22" s="38">
        <v>1.2279064870540779E-2</v>
      </c>
      <c r="GQ22" s="38">
        <v>5.5604683152854053E-3</v>
      </c>
      <c r="GR22" s="38">
        <v>3.217522353643764E-2</v>
      </c>
      <c r="GS22" s="38">
        <v>3.485166891028886E-2</v>
      </c>
      <c r="GT22" s="44">
        <v>1.6294329162716312E-2</v>
      </c>
      <c r="HM22" s="36" t="s">
        <v>17</v>
      </c>
      <c r="HN22" s="62">
        <v>1.5651177766211572E-2</v>
      </c>
      <c r="HO22" s="63">
        <v>1.5938946275155224E-2</v>
      </c>
    </row>
    <row r="23" spans="1:226">
      <c r="A23" t="s">
        <v>323</v>
      </c>
      <c r="B23" t="s">
        <v>16</v>
      </c>
      <c r="C23">
        <v>4</v>
      </c>
      <c r="D23" s="25" t="s">
        <v>357</v>
      </c>
      <c r="E23" t="s">
        <v>258</v>
      </c>
      <c r="F23">
        <v>0</v>
      </c>
      <c r="G23">
        <v>3.0023781212841862E-2</v>
      </c>
      <c r="H23">
        <v>2.3781212841854939E-2</v>
      </c>
      <c r="I23">
        <v>0</v>
      </c>
      <c r="J23">
        <v>1.7835909631391207E-2</v>
      </c>
      <c r="K23">
        <v>1.189060642092747E-2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5.3507728894173608E-2</v>
      </c>
      <c r="W23">
        <v>8.3234244946492286E-2</v>
      </c>
      <c r="X23">
        <v>5.9750297265160526E-2</v>
      </c>
      <c r="Y23">
        <v>0</v>
      </c>
      <c r="Z23">
        <v>1.189060642092747E-2</v>
      </c>
      <c r="AA23">
        <v>0</v>
      </c>
      <c r="AB23">
        <v>0</v>
      </c>
      <c r="AC23">
        <v>0</v>
      </c>
      <c r="AD23">
        <v>0</v>
      </c>
      <c r="AE23">
        <v>5.945303210463735E-2</v>
      </c>
      <c r="AF23">
        <v>0</v>
      </c>
      <c r="AG23">
        <v>0</v>
      </c>
      <c r="AH23">
        <v>0</v>
      </c>
      <c r="AI23">
        <v>7.7288941736028571E-2</v>
      </c>
      <c r="AJ23">
        <v>2.4078478002378126E-2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2.3781212841854939E-2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5.9453032104637349E-3</v>
      </c>
      <c r="AW23">
        <v>0</v>
      </c>
      <c r="AX23">
        <v>0.16052318668252086</v>
      </c>
      <c r="AY23">
        <v>0.12514863258026165</v>
      </c>
      <c r="AZ23">
        <v>0</v>
      </c>
      <c r="BA23">
        <v>0</v>
      </c>
      <c r="BB23">
        <v>0.10107015457788351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1.7835909631391207E-2</v>
      </c>
      <c r="BK23">
        <v>0</v>
      </c>
      <c r="BL23">
        <v>4.1617122473246143E-2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7.1343638525564815E-2</v>
      </c>
      <c r="BY23">
        <v>0</v>
      </c>
      <c r="BZ23" s="27">
        <f t="shared" si="5"/>
        <v>3</v>
      </c>
      <c r="CA23">
        <f t="shared" si="6"/>
        <v>13</v>
      </c>
      <c r="CB23">
        <f t="shared" si="7"/>
        <v>16</v>
      </c>
      <c r="CC23">
        <f>[1]!shannonweaver(J23:BT23)</f>
        <v>2.4649950183643194</v>
      </c>
      <c r="CD23">
        <f t="shared" si="8"/>
        <v>0.88905902220255073</v>
      </c>
      <c r="CN23">
        <f t="shared" si="9"/>
        <v>16</v>
      </c>
      <c r="CO23">
        <f t="shared" si="10"/>
        <v>5.3804994054696798E-2</v>
      </c>
      <c r="CP23">
        <f t="shared" si="11"/>
        <v>0</v>
      </c>
      <c r="CQ23">
        <f t="shared" si="11"/>
        <v>3.0023781212841862E-2</v>
      </c>
      <c r="CR23">
        <f t="shared" si="12"/>
        <v>2.3781212841854939E-2</v>
      </c>
      <c r="CS23">
        <f t="shared" si="13"/>
        <v>1.7835909631391207E-2</v>
      </c>
      <c r="CT23">
        <f t="shared" si="14"/>
        <v>1.189060642092747E-2</v>
      </c>
      <c r="CU23">
        <f t="shared" si="15"/>
        <v>0</v>
      </c>
      <c r="CV23">
        <f t="shared" si="16"/>
        <v>0</v>
      </c>
      <c r="CW23">
        <f t="shared" si="17"/>
        <v>0</v>
      </c>
      <c r="CX23">
        <f t="shared" si="18"/>
        <v>8.3234244946492286E-2</v>
      </c>
      <c r="CY23">
        <f t="shared" si="19"/>
        <v>7.1640903686087998E-2</v>
      </c>
      <c r="CZ23">
        <f t="shared" si="20"/>
        <v>0</v>
      </c>
      <c r="DA23">
        <f t="shared" si="21"/>
        <v>5.945303210463735E-2</v>
      </c>
      <c r="DB23">
        <f t="shared" si="22"/>
        <v>7.7288941736028571E-2</v>
      </c>
      <c r="DC23">
        <f t="shared" si="22"/>
        <v>2.4078478002378126E-2</v>
      </c>
      <c r="DD23">
        <f t="shared" si="23"/>
        <v>0</v>
      </c>
      <c r="DE23">
        <f t="shared" si="24"/>
        <v>0</v>
      </c>
      <c r="DF23">
        <f t="shared" si="25"/>
        <v>2.4271048746826774E-2</v>
      </c>
      <c r="DG23">
        <f t="shared" si="26"/>
        <v>0</v>
      </c>
      <c r="DH23">
        <f t="shared" si="26"/>
        <v>0</v>
      </c>
      <c r="DI23">
        <f t="shared" si="27"/>
        <v>0</v>
      </c>
      <c r="DJ23">
        <f t="shared" si="28"/>
        <v>5.9453032104637349E-3</v>
      </c>
      <c r="DK23">
        <f t="shared" si="29"/>
        <v>0.28567181926278251</v>
      </c>
      <c r="DL23">
        <f t="shared" si="30"/>
        <v>0.11890606420927471</v>
      </c>
      <c r="DM23">
        <f t="shared" si="31"/>
        <v>9.5124851367419744E-2</v>
      </c>
      <c r="DN23">
        <f t="shared" si="32"/>
        <v>2.9726516052318679E-2</v>
      </c>
      <c r="DO23">
        <f t="shared" si="33"/>
        <v>0.84512485136741988</v>
      </c>
      <c r="DP23">
        <f t="shared" si="34"/>
        <v>0.87485136741973857</v>
      </c>
      <c r="DQ23">
        <f t="shared" si="35"/>
        <v>12</v>
      </c>
      <c r="DR23" s="50">
        <f t="shared" si="36"/>
        <v>1.2312301885237487</v>
      </c>
      <c r="DS23" s="50">
        <f t="shared" si="0"/>
        <v>0.23409116591868573</v>
      </c>
      <c r="DT23">
        <f t="shared" si="1"/>
        <v>0</v>
      </c>
      <c r="DU23">
        <f t="shared" si="82"/>
        <v>0.17415270122465937</v>
      </c>
      <c r="DV23">
        <f t="shared" si="83"/>
        <v>0.15482944288997019</v>
      </c>
      <c r="DW23">
        <f t="shared" si="84"/>
        <v>0.13395137154766373</v>
      </c>
      <c r="DX23">
        <f t="shared" si="85"/>
        <v>0.1092613217945414</v>
      </c>
      <c r="DY23">
        <f t="shared" si="86"/>
        <v>0</v>
      </c>
      <c r="DZ23">
        <f t="shared" si="65"/>
        <v>0</v>
      </c>
      <c r="EA23">
        <f t="shared" si="66"/>
        <v>0</v>
      </c>
      <c r="EB23">
        <f t="shared" si="67"/>
        <v>0.29266346561926682</v>
      </c>
      <c r="EC23">
        <f t="shared" si="68"/>
        <v>0.2709617132295003</v>
      </c>
      <c r="ED23">
        <f t="shared" si="69"/>
        <v>0</v>
      </c>
      <c r="EE23">
        <f t="shared" si="70"/>
        <v>0.24631301948466844</v>
      </c>
      <c r="EF23">
        <f t="shared" si="71"/>
        <v>0.28172065955516923</v>
      </c>
      <c r="EG23">
        <f t="shared" si="72"/>
        <v>0.15580197873054097</v>
      </c>
      <c r="EH23">
        <f t="shared" si="73"/>
        <v>0</v>
      </c>
      <c r="EI23">
        <f t="shared" si="74"/>
        <v>0</v>
      </c>
      <c r="EJ23">
        <f t="shared" si="75"/>
        <v>0.15642887259947774</v>
      </c>
      <c r="EK23">
        <f t="shared" si="76"/>
        <v>0</v>
      </c>
      <c r="EL23">
        <f t="shared" si="77"/>
        <v>0</v>
      </c>
      <c r="EM23">
        <f t="shared" si="78"/>
        <v>0</v>
      </c>
      <c r="EN23">
        <f t="shared" si="79"/>
        <v>7.7182400346912886E-2</v>
      </c>
      <c r="EO23">
        <f t="shared" si="80"/>
        <v>0.56389563856380087</v>
      </c>
      <c r="EP23">
        <f t="shared" si="81"/>
        <v>0.3520550993090038</v>
      </c>
      <c r="EQ23">
        <f t="shared" si="81"/>
        <v>0.31353494401828802</v>
      </c>
      <c r="ER23">
        <f t="shared" si="81"/>
        <v>0.17327963641754077</v>
      </c>
      <c r="ES23">
        <f t="shared" si="81"/>
        <v>1.1663152102058418</v>
      </c>
      <c r="ET23">
        <f t="shared" si="37"/>
        <v>1.2092045487681511</v>
      </c>
      <c r="EU23" s="27">
        <f t="shared" si="38"/>
        <v>0</v>
      </c>
      <c r="EV23">
        <f t="shared" si="39"/>
        <v>3.0023781212841862E-2</v>
      </c>
      <c r="EW23">
        <f t="shared" si="40"/>
        <v>2.3781212841854939E-2</v>
      </c>
      <c r="EX23">
        <f t="shared" si="41"/>
        <v>2.9726516052318679E-2</v>
      </c>
      <c r="EY23">
        <f t="shared" si="42"/>
        <v>7.1640903686087998E-2</v>
      </c>
      <c r="EZ23">
        <f t="shared" si="43"/>
        <v>0</v>
      </c>
      <c r="FA23">
        <f t="shared" si="44"/>
        <v>5.945303210463735E-2</v>
      </c>
      <c r="FB23">
        <f t="shared" si="45"/>
        <v>0.28567181926278251</v>
      </c>
      <c r="FC23">
        <f t="shared" si="46"/>
        <v>0.11890606420927471</v>
      </c>
      <c r="FD23">
        <f t="shared" si="3"/>
        <v>0.40457788347205725</v>
      </c>
      <c r="FE23">
        <f t="shared" si="47"/>
        <v>9.5124851367419744E-2</v>
      </c>
      <c r="FF23">
        <f t="shared" si="48"/>
        <v>0.16052318668252086</v>
      </c>
      <c r="FG23">
        <f t="shared" si="49"/>
        <v>5.3804994054696804E-2</v>
      </c>
      <c r="FH23" s="27">
        <f t="shared" si="50"/>
        <v>0</v>
      </c>
      <c r="FI23">
        <f t="shared" si="51"/>
        <v>0.17415270122465937</v>
      </c>
      <c r="FJ23">
        <f t="shared" si="52"/>
        <v>0.15482944288997019</v>
      </c>
      <c r="FK23">
        <f t="shared" si="53"/>
        <v>0.17327963641754077</v>
      </c>
      <c r="FL23">
        <f t="shared" si="54"/>
        <v>0.2709617132295003</v>
      </c>
      <c r="FM23">
        <f t="shared" si="55"/>
        <v>0</v>
      </c>
      <c r="FN23">
        <f t="shared" si="56"/>
        <v>0.24631301948466844</v>
      </c>
      <c r="FO23">
        <f t="shared" si="57"/>
        <v>0.56389563856380087</v>
      </c>
      <c r="FP23">
        <f t="shared" si="58"/>
        <v>0.3520550993090038</v>
      </c>
      <c r="FQ23">
        <f t="shared" si="59"/>
        <v>0.68938710586901797</v>
      </c>
      <c r="FR23">
        <f t="shared" si="60"/>
        <v>0.31353494401828802</v>
      </c>
      <c r="FS23">
        <f t="shared" si="61"/>
        <v>0.4122299290627538</v>
      </c>
      <c r="FT23">
        <f t="shared" si="62"/>
        <v>0.23409116591868573</v>
      </c>
      <c r="FU23" t="s">
        <v>16</v>
      </c>
      <c r="FV23">
        <v>4</v>
      </c>
      <c r="FW23" s="25" t="s">
        <v>357</v>
      </c>
      <c r="FX23" t="s">
        <v>258</v>
      </c>
      <c r="GA23" s="35"/>
      <c r="GB23" s="36" t="s">
        <v>428</v>
      </c>
      <c r="GC23" s="37">
        <v>1.1560141396770805E-2</v>
      </c>
      <c r="GD23" s="38">
        <v>6.2914494218307568E-2</v>
      </c>
      <c r="GE23" s="38">
        <v>2.716438836312653E-2</v>
      </c>
      <c r="GF23" s="38">
        <v>1.1439825890171347E-2</v>
      </c>
      <c r="GG23" s="38">
        <v>0</v>
      </c>
      <c r="GH23" s="38">
        <v>0</v>
      </c>
      <c r="GI23" s="38">
        <v>0</v>
      </c>
      <c r="GJ23" s="38">
        <v>0</v>
      </c>
      <c r="GK23" s="38">
        <v>1.0101010101010103E-3</v>
      </c>
      <c r="GL23" s="38">
        <v>0.14051230218313701</v>
      </c>
      <c r="GM23" s="38">
        <v>4.5524902121460431E-3</v>
      </c>
      <c r="GN23" s="38">
        <v>2.6574541589157587E-3</v>
      </c>
      <c r="GO23" s="38">
        <v>8.9781706795774158E-3</v>
      </c>
      <c r="GP23" s="38">
        <v>9.1050988553590046E-4</v>
      </c>
      <c r="GQ23" s="38">
        <v>0</v>
      </c>
      <c r="GR23" s="38">
        <v>8.5904403893694622E-2</v>
      </c>
      <c r="GS23" s="38">
        <v>1.5858110370337901E-2</v>
      </c>
      <c r="GT23" s="44">
        <v>0</v>
      </c>
      <c r="HM23" s="36" t="s">
        <v>18</v>
      </c>
      <c r="HN23" s="62">
        <v>4.0491826218099825E-2</v>
      </c>
      <c r="HO23" s="63">
        <v>4.758651133897851E-2</v>
      </c>
    </row>
    <row r="24" spans="1:226">
      <c r="A24" t="s">
        <v>417</v>
      </c>
      <c r="B24" t="s">
        <v>16</v>
      </c>
      <c r="C24">
        <v>4</v>
      </c>
      <c r="D24" s="25" t="s">
        <v>357</v>
      </c>
      <c r="E24" t="s">
        <v>258</v>
      </c>
      <c r="F24">
        <v>0</v>
      </c>
      <c r="G24">
        <v>0.12760225324516292</v>
      </c>
      <c r="H24">
        <v>3.4288513348028418E-2</v>
      </c>
      <c r="I24">
        <v>0</v>
      </c>
      <c r="J24">
        <v>8.8170462894930246E-2</v>
      </c>
      <c r="K24">
        <v>2.9390154298310073E-2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1.4695077149155038E-2</v>
      </c>
      <c r="W24">
        <v>0.13225569434239534</v>
      </c>
      <c r="X24">
        <v>1.4695077149155038E-2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2.9390154298310073E-2</v>
      </c>
      <c r="AE24">
        <v>2.9390154298310073E-2</v>
      </c>
      <c r="AF24">
        <v>0</v>
      </c>
      <c r="AG24">
        <v>0</v>
      </c>
      <c r="AH24">
        <v>0</v>
      </c>
      <c r="AI24">
        <v>0</v>
      </c>
      <c r="AJ24">
        <v>1.9593436198873382E-2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2.4491795248591727E-4</v>
      </c>
      <c r="AQ24">
        <v>2.4491795248591727E-4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6.8577026696056836E-2</v>
      </c>
      <c r="AY24">
        <v>7.3475385745775196E-2</v>
      </c>
      <c r="AZ24">
        <v>0</v>
      </c>
      <c r="BA24">
        <v>0</v>
      </c>
      <c r="BB24">
        <v>6.8577026696056836E-2</v>
      </c>
      <c r="BC24">
        <v>9.7967180994366909E-3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4.8983590497183455E-3</v>
      </c>
      <c r="BK24">
        <v>0</v>
      </c>
      <c r="BL24">
        <v>9.7967180994366909E-3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9.7967180994366909E-3</v>
      </c>
      <c r="BU24">
        <v>0</v>
      </c>
      <c r="BV24">
        <v>0</v>
      </c>
      <c r="BW24">
        <v>0</v>
      </c>
      <c r="BX24">
        <v>0.23512123438648053</v>
      </c>
      <c r="BY24">
        <v>0</v>
      </c>
      <c r="BZ24" s="27">
        <f t="shared" si="5"/>
        <v>3</v>
      </c>
      <c r="CA24">
        <f t="shared" si="6"/>
        <v>14</v>
      </c>
      <c r="CB24">
        <f t="shared" si="7"/>
        <v>17</v>
      </c>
      <c r="CC24">
        <f>[1]!shannonweaver(J24:BT24)</f>
        <v>2.3452758573284611</v>
      </c>
      <c r="CD24">
        <f t="shared" si="8"/>
        <v>0.82777947599625823</v>
      </c>
      <c r="CE24">
        <v>1</v>
      </c>
      <c r="CN24">
        <f t="shared" si="9"/>
        <v>18</v>
      </c>
      <c r="CO24">
        <f t="shared" si="10"/>
        <v>0.16189076659319135</v>
      </c>
      <c r="CP24">
        <f t="shared" si="11"/>
        <v>0</v>
      </c>
      <c r="CQ24">
        <f t="shared" si="11"/>
        <v>0.12760225324516292</v>
      </c>
      <c r="CR24">
        <f t="shared" si="12"/>
        <v>3.4288513348028418E-2</v>
      </c>
      <c r="CS24">
        <f t="shared" si="13"/>
        <v>8.8170462894930246E-2</v>
      </c>
      <c r="CT24">
        <f t="shared" si="14"/>
        <v>2.9390154298310073E-2</v>
      </c>
      <c r="CU24">
        <f t="shared" si="15"/>
        <v>0</v>
      </c>
      <c r="CV24">
        <f t="shared" si="16"/>
        <v>0</v>
      </c>
      <c r="CW24">
        <f t="shared" si="17"/>
        <v>0</v>
      </c>
      <c r="CX24">
        <f t="shared" si="18"/>
        <v>0.13225569434239534</v>
      </c>
      <c r="CY24">
        <f t="shared" si="19"/>
        <v>4.4085231447465109E-2</v>
      </c>
      <c r="CZ24">
        <f t="shared" si="20"/>
        <v>0</v>
      </c>
      <c r="DA24">
        <f t="shared" si="21"/>
        <v>2.9390154298310073E-2</v>
      </c>
      <c r="DB24">
        <f t="shared" si="22"/>
        <v>0</v>
      </c>
      <c r="DC24">
        <f t="shared" si="22"/>
        <v>1.9593436198873382E-2</v>
      </c>
      <c r="DD24">
        <f t="shared" si="23"/>
        <v>0</v>
      </c>
      <c r="DE24">
        <f t="shared" si="24"/>
        <v>0</v>
      </c>
      <c r="DF24">
        <f t="shared" si="25"/>
        <v>5.4098851054638396E-3</v>
      </c>
      <c r="DG24">
        <f t="shared" si="26"/>
        <v>0</v>
      </c>
      <c r="DH24">
        <f t="shared" si="26"/>
        <v>0</v>
      </c>
      <c r="DI24">
        <f t="shared" si="27"/>
        <v>0</v>
      </c>
      <c r="DJ24">
        <f t="shared" si="28"/>
        <v>0</v>
      </c>
      <c r="DK24">
        <f t="shared" si="29"/>
        <v>0.14205241244183203</v>
      </c>
      <c r="DL24">
        <f t="shared" si="30"/>
        <v>8.3272103845211873E-2</v>
      </c>
      <c r="DM24">
        <f t="shared" si="31"/>
        <v>2.4491795248591727E-2</v>
      </c>
      <c r="DN24">
        <f t="shared" si="32"/>
        <v>0.11756061719324032</v>
      </c>
      <c r="DO24">
        <f t="shared" si="33"/>
        <v>0.48542738182708811</v>
      </c>
      <c r="DP24">
        <f t="shared" si="34"/>
        <v>0.60298799902032851</v>
      </c>
      <c r="DQ24">
        <f t="shared" si="35"/>
        <v>10</v>
      </c>
      <c r="DR24" s="50">
        <f t="shared" si="36"/>
        <v>1.142859451132245</v>
      </c>
      <c r="DS24" s="50">
        <f t="shared" si="0"/>
        <v>0.41408946374665578</v>
      </c>
      <c r="DT24">
        <f t="shared" si="1"/>
        <v>0</v>
      </c>
      <c r="DU24">
        <f t="shared" si="82"/>
        <v>0.36528400501827057</v>
      </c>
      <c r="DV24">
        <f t="shared" si="83"/>
        <v>0.18624645704694337</v>
      </c>
      <c r="DW24">
        <f t="shared" si="84"/>
        <v>0.30148139819751218</v>
      </c>
      <c r="DX24">
        <f t="shared" si="85"/>
        <v>0.17228662638919534</v>
      </c>
      <c r="DY24">
        <f t="shared" si="86"/>
        <v>0</v>
      </c>
      <c r="DZ24">
        <f t="shared" si="65"/>
        <v>0</v>
      </c>
      <c r="EA24">
        <f t="shared" si="66"/>
        <v>0</v>
      </c>
      <c r="EB24">
        <f t="shared" si="67"/>
        <v>0.3722043848820879</v>
      </c>
      <c r="EC24">
        <f t="shared" si="68"/>
        <v>0.2115389916911341</v>
      </c>
      <c r="ED24">
        <f t="shared" si="69"/>
        <v>0</v>
      </c>
      <c r="EE24">
        <f t="shared" si="70"/>
        <v>0.17228662638919534</v>
      </c>
      <c r="EF24">
        <f t="shared" si="71"/>
        <v>0</v>
      </c>
      <c r="EG24">
        <f t="shared" si="72"/>
        <v>0.1404377374538936</v>
      </c>
      <c r="EH24">
        <f t="shared" si="73"/>
        <v>0</v>
      </c>
      <c r="EI24">
        <f t="shared" si="74"/>
        <v>0</v>
      </c>
      <c r="EJ24">
        <f t="shared" si="75"/>
        <v>7.3618401030581176E-2</v>
      </c>
      <c r="EK24">
        <f t="shared" si="76"/>
        <v>0</v>
      </c>
      <c r="EL24">
        <f t="shared" si="77"/>
        <v>0</v>
      </c>
      <c r="EM24">
        <f t="shared" si="78"/>
        <v>0</v>
      </c>
      <c r="EN24">
        <f t="shared" si="79"/>
        <v>0</v>
      </c>
      <c r="EO24">
        <f t="shared" si="80"/>
        <v>0.38644547867344164</v>
      </c>
      <c r="EP24">
        <f t="shared" si="81"/>
        <v>0.29273198491259417</v>
      </c>
      <c r="EQ24">
        <f t="shared" si="81"/>
        <v>0.15714451387712911</v>
      </c>
      <c r="ER24">
        <f t="shared" si="81"/>
        <v>0.34997160931564891</v>
      </c>
      <c r="ES24">
        <f t="shared" si="81"/>
        <v>0.77082348132972267</v>
      </c>
      <c r="ET24">
        <f t="shared" si="37"/>
        <v>0.88912865723491574</v>
      </c>
      <c r="EU24" s="27">
        <f t="shared" si="38"/>
        <v>0</v>
      </c>
      <c r="EV24">
        <f t="shared" si="39"/>
        <v>0.12760225324516292</v>
      </c>
      <c r="EW24">
        <f t="shared" si="40"/>
        <v>3.4288513348028418E-2</v>
      </c>
      <c r="EX24">
        <f t="shared" si="41"/>
        <v>0.11756061719324032</v>
      </c>
      <c r="EY24">
        <f t="shared" si="42"/>
        <v>5.38819495469018E-2</v>
      </c>
      <c r="EZ24">
        <f t="shared" si="43"/>
        <v>0</v>
      </c>
      <c r="FA24">
        <f t="shared" si="44"/>
        <v>2.9390154298310073E-2</v>
      </c>
      <c r="FB24">
        <f t="shared" si="45"/>
        <v>0.14205241244183203</v>
      </c>
      <c r="FC24">
        <f t="shared" si="46"/>
        <v>8.3272103845211873E-2</v>
      </c>
      <c r="FD24">
        <f t="shared" si="3"/>
        <v>0.22532451628704392</v>
      </c>
      <c r="FE24">
        <f t="shared" si="47"/>
        <v>2.4491795248591727E-2</v>
      </c>
      <c r="FF24">
        <f t="shared" si="48"/>
        <v>0.13225569434239534</v>
      </c>
      <c r="FG24">
        <f t="shared" si="49"/>
        <v>2.0083272103845216E-2</v>
      </c>
      <c r="FH24" s="27">
        <f t="shared" si="50"/>
        <v>0</v>
      </c>
      <c r="FI24">
        <f t="shared" si="51"/>
        <v>0.36528400501827057</v>
      </c>
      <c r="FJ24">
        <f t="shared" si="52"/>
        <v>0.18624645704694337</v>
      </c>
      <c r="FK24">
        <f t="shared" si="53"/>
        <v>0.34997160931564891</v>
      </c>
      <c r="FL24">
        <f t="shared" si="54"/>
        <v>0.23426164128355476</v>
      </c>
      <c r="FM24">
        <f t="shared" si="55"/>
        <v>0</v>
      </c>
      <c r="FN24">
        <f t="shared" si="56"/>
        <v>0.17228662638919534</v>
      </c>
      <c r="FO24">
        <f t="shared" si="57"/>
        <v>0.38644547867344164</v>
      </c>
      <c r="FP24">
        <f t="shared" si="58"/>
        <v>0.29273198491259417</v>
      </c>
      <c r="FQ24">
        <f t="shared" si="59"/>
        <v>0.49460451076086964</v>
      </c>
      <c r="FR24">
        <f t="shared" si="60"/>
        <v>0.15714451387712911</v>
      </c>
      <c r="FS24">
        <f t="shared" si="61"/>
        <v>0.3722043848820879</v>
      </c>
      <c r="FT24">
        <f t="shared" si="62"/>
        <v>0.14219415236254943</v>
      </c>
      <c r="FU24" t="s">
        <v>16</v>
      </c>
      <c r="FV24">
        <v>4</v>
      </c>
      <c r="FW24" s="25" t="s">
        <v>357</v>
      </c>
      <c r="FX24" t="s">
        <v>258</v>
      </c>
      <c r="GA24" s="35"/>
      <c r="GB24" s="36" t="s">
        <v>391</v>
      </c>
      <c r="GC24" s="37">
        <v>4.6346741747054797E-2</v>
      </c>
      <c r="GD24" s="38">
        <v>2.6242071134942365E-2</v>
      </c>
      <c r="GE24" s="38">
        <v>0.19100366492251028</v>
      </c>
      <c r="GF24" s="38">
        <v>4.2254088561789749E-2</v>
      </c>
      <c r="GG24" s="38">
        <v>0.10736453154624585</v>
      </c>
      <c r="GH24" s="38">
        <v>2.5670510184938673E-2</v>
      </c>
      <c r="GI24" s="38">
        <v>2.6386084546892691E-2</v>
      </c>
      <c r="GJ24" s="38">
        <v>5.5122978514658076E-2</v>
      </c>
      <c r="GK24" s="38">
        <v>8.5170271230996533E-2</v>
      </c>
      <c r="GL24" s="38">
        <v>3.0732803759581363E-2</v>
      </c>
      <c r="GM24" s="38">
        <v>0.13677287210498243</v>
      </c>
      <c r="GN24" s="38">
        <v>4.9473851429368075E-2</v>
      </c>
      <c r="GO24" s="38">
        <v>3.6865563574575676E-2</v>
      </c>
      <c r="GP24" s="38">
        <v>2.9167968610915349E-2</v>
      </c>
      <c r="GQ24" s="38">
        <v>5.7283031723727444E-2</v>
      </c>
      <c r="GR24" s="38">
        <v>0.10667537657581189</v>
      </c>
      <c r="GS24" s="38">
        <v>0.10980410391454239</v>
      </c>
      <c r="GT24" s="44">
        <v>0.42792286598985635</v>
      </c>
      <c r="HM24" s="36" t="s">
        <v>19</v>
      </c>
      <c r="HN24" s="62">
        <v>5.4441316231448773E-2</v>
      </c>
      <c r="HO24" s="63">
        <v>2.5731224052159881E-2</v>
      </c>
    </row>
    <row r="25" spans="1:226">
      <c r="A25" t="s">
        <v>418</v>
      </c>
      <c r="B25" t="s">
        <v>16</v>
      </c>
      <c r="C25">
        <v>4</v>
      </c>
      <c r="D25" s="25" t="s">
        <v>357</v>
      </c>
      <c r="E25" t="s">
        <v>258</v>
      </c>
      <c r="F25">
        <v>0</v>
      </c>
      <c r="G25">
        <v>0</v>
      </c>
      <c r="H25">
        <v>0.16260762607626075</v>
      </c>
      <c r="I25">
        <v>0</v>
      </c>
      <c r="J25">
        <v>0</v>
      </c>
      <c r="K25">
        <v>4.9200492004920051E-3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1.4760147601476018E-2</v>
      </c>
      <c r="S25">
        <v>0</v>
      </c>
      <c r="T25">
        <v>0</v>
      </c>
      <c r="U25">
        <v>0</v>
      </c>
      <c r="V25">
        <v>5.412054120541205E-2</v>
      </c>
      <c r="W25">
        <v>0.1918819188191882</v>
      </c>
      <c r="X25">
        <v>0</v>
      </c>
      <c r="Y25">
        <v>0</v>
      </c>
      <c r="Z25">
        <v>0.12300123001230012</v>
      </c>
      <c r="AA25">
        <v>0</v>
      </c>
      <c r="AB25">
        <v>0</v>
      </c>
      <c r="AC25">
        <v>0</v>
      </c>
      <c r="AD25">
        <v>1.4760147601476018E-2</v>
      </c>
      <c r="AE25">
        <v>5.412054120541205E-2</v>
      </c>
      <c r="AF25">
        <v>0</v>
      </c>
      <c r="AG25">
        <v>0</v>
      </c>
      <c r="AH25">
        <v>0</v>
      </c>
      <c r="AI25">
        <v>6.8880688806888093E-2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4.9200492004920051E-3</v>
      </c>
      <c r="AQ25">
        <v>0</v>
      </c>
      <c r="AR25">
        <v>0</v>
      </c>
      <c r="AS25">
        <v>0</v>
      </c>
      <c r="AT25">
        <v>0</v>
      </c>
      <c r="AU25">
        <v>5.1660516605166054E-3</v>
      </c>
      <c r="AV25">
        <v>0</v>
      </c>
      <c r="AW25">
        <v>0</v>
      </c>
      <c r="AX25">
        <v>9.3726937269372729E-2</v>
      </c>
      <c r="AY25">
        <v>7.9212792127921289E-2</v>
      </c>
      <c r="AZ25">
        <v>0</v>
      </c>
      <c r="BA25">
        <v>0</v>
      </c>
      <c r="BB25">
        <v>5.412054120541205E-2</v>
      </c>
      <c r="BC25">
        <v>1.4760147601476018E-2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4.9200492004920051E-3</v>
      </c>
      <c r="BL25">
        <v>2.4600246002460024E-2</v>
      </c>
      <c r="BM25">
        <v>4.9200492004920051E-3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9.8400984009840101E-3</v>
      </c>
      <c r="BV25">
        <v>0</v>
      </c>
      <c r="BW25">
        <v>0</v>
      </c>
      <c r="BX25">
        <v>1.4760147601476018E-2</v>
      </c>
      <c r="BY25">
        <v>0</v>
      </c>
      <c r="BZ25" s="27">
        <f t="shared" si="5"/>
        <v>3</v>
      </c>
      <c r="CA25">
        <f t="shared" si="6"/>
        <v>15</v>
      </c>
      <c r="CB25">
        <f t="shared" si="7"/>
        <v>18</v>
      </c>
      <c r="CC25">
        <f>[1]!shannonweaver(J25:BT25)</f>
        <v>2.3329758996202408</v>
      </c>
      <c r="CD25">
        <f t="shared" si="8"/>
        <v>0.80715426769820109</v>
      </c>
      <c r="CN25">
        <f t="shared" si="9"/>
        <v>18</v>
      </c>
      <c r="CO25">
        <f t="shared" si="10"/>
        <v>0.16260762607626075</v>
      </c>
      <c r="CP25">
        <f t="shared" si="11"/>
        <v>0</v>
      </c>
      <c r="CQ25">
        <f t="shared" si="11"/>
        <v>0</v>
      </c>
      <c r="CR25">
        <f t="shared" si="12"/>
        <v>0.16260762607626075</v>
      </c>
      <c r="CS25">
        <f t="shared" si="13"/>
        <v>0</v>
      </c>
      <c r="CT25">
        <f t="shared" si="14"/>
        <v>4.9200492004920051E-3</v>
      </c>
      <c r="CU25">
        <f t="shared" si="15"/>
        <v>0</v>
      </c>
      <c r="CV25">
        <f t="shared" si="16"/>
        <v>0</v>
      </c>
      <c r="CW25">
        <f t="shared" si="17"/>
        <v>1.4760147601476018E-2</v>
      </c>
      <c r="CX25">
        <f t="shared" si="18"/>
        <v>0.1918819188191882</v>
      </c>
      <c r="CY25">
        <f t="shared" si="19"/>
        <v>0.13776137761377613</v>
      </c>
      <c r="CZ25">
        <f t="shared" si="20"/>
        <v>0</v>
      </c>
      <c r="DA25">
        <f t="shared" si="21"/>
        <v>5.412054120541205E-2</v>
      </c>
      <c r="DB25">
        <f t="shared" si="22"/>
        <v>6.8880688806888093E-2</v>
      </c>
      <c r="DC25">
        <f t="shared" si="22"/>
        <v>0</v>
      </c>
      <c r="DD25">
        <f t="shared" si="23"/>
        <v>0</v>
      </c>
      <c r="DE25">
        <f t="shared" si="24"/>
        <v>0</v>
      </c>
      <c r="DF25">
        <f t="shared" si="25"/>
        <v>2.5139719694750623E-2</v>
      </c>
      <c r="DG25">
        <f t="shared" si="26"/>
        <v>0</v>
      </c>
      <c r="DH25">
        <f t="shared" si="26"/>
        <v>0</v>
      </c>
      <c r="DI25">
        <f t="shared" si="27"/>
        <v>5.1660516605166054E-3</v>
      </c>
      <c r="DJ25">
        <f t="shared" si="28"/>
        <v>0</v>
      </c>
      <c r="DK25">
        <f t="shared" si="29"/>
        <v>0.17293972939729402</v>
      </c>
      <c r="DL25">
        <f t="shared" si="30"/>
        <v>6.8880688806888066E-2</v>
      </c>
      <c r="DM25">
        <f t="shared" si="31"/>
        <v>8.8560885608856083E-2</v>
      </c>
      <c r="DN25">
        <f t="shared" si="32"/>
        <v>4.9200492004920051E-3</v>
      </c>
      <c r="DO25">
        <f t="shared" si="33"/>
        <v>0.81771217712177158</v>
      </c>
      <c r="DP25">
        <f t="shared" si="34"/>
        <v>0.82263222632226363</v>
      </c>
      <c r="DQ25">
        <f t="shared" si="35"/>
        <v>11</v>
      </c>
      <c r="DR25" s="50">
        <f t="shared" si="36"/>
        <v>1.1161528431392447</v>
      </c>
      <c r="DS25" s="50">
        <f t="shared" si="0"/>
        <v>0.41506166365550945</v>
      </c>
      <c r="DT25">
        <f t="shared" si="1"/>
        <v>0</v>
      </c>
      <c r="DU25">
        <f t="shared" si="82"/>
        <v>0</v>
      </c>
      <c r="DV25">
        <f t="shared" si="83"/>
        <v>0.41506166365550945</v>
      </c>
      <c r="DW25">
        <f t="shared" si="84"/>
        <v>0</v>
      </c>
      <c r="DX25">
        <f t="shared" si="85"/>
        <v>7.0200707989594824E-2</v>
      </c>
      <c r="DY25">
        <f t="shared" si="86"/>
        <v>0</v>
      </c>
      <c r="DZ25">
        <f t="shared" si="65"/>
        <v>0</v>
      </c>
      <c r="EA25">
        <f t="shared" si="66"/>
        <v>0.12179222229433179</v>
      </c>
      <c r="EB25">
        <f t="shared" si="67"/>
        <v>0.45342085738469806</v>
      </c>
      <c r="EC25">
        <f t="shared" si="68"/>
        <v>0.38026031106648506</v>
      </c>
      <c r="ED25">
        <f t="shared" si="69"/>
        <v>0</v>
      </c>
      <c r="EE25">
        <f t="shared" si="70"/>
        <v>0.23478945217290287</v>
      </c>
      <c r="EF25">
        <f t="shared" si="71"/>
        <v>0.26556168780794087</v>
      </c>
      <c r="EG25">
        <f t="shared" si="72"/>
        <v>0</v>
      </c>
      <c r="EH25">
        <f t="shared" si="73"/>
        <v>0</v>
      </c>
      <c r="EI25">
        <f t="shared" si="74"/>
        <v>0</v>
      </c>
      <c r="EJ25">
        <f t="shared" si="75"/>
        <v>0.15922706833271602</v>
      </c>
      <c r="EK25">
        <f t="shared" si="76"/>
        <v>0</v>
      </c>
      <c r="EL25">
        <f t="shared" si="77"/>
        <v>0</v>
      </c>
      <c r="EM25">
        <f t="shared" si="78"/>
        <v>7.1937280201045534E-2</v>
      </c>
      <c r="EN25">
        <f t="shared" si="79"/>
        <v>0</v>
      </c>
      <c r="EO25">
        <f t="shared" si="80"/>
        <v>0.42888849835038856</v>
      </c>
      <c r="EP25">
        <f t="shared" si="81"/>
        <v>0.26556168780794076</v>
      </c>
      <c r="EQ25">
        <f t="shared" si="81"/>
        <v>0.30216918398653414</v>
      </c>
      <c r="ER25">
        <f t="shared" si="81"/>
        <v>7.0200707989594824E-2</v>
      </c>
      <c r="ES25">
        <f t="shared" si="81"/>
        <v>1.1296771440918862</v>
      </c>
      <c r="ET25">
        <f t="shared" si="37"/>
        <v>1.136082860046145</v>
      </c>
      <c r="EU25" s="27">
        <f t="shared" si="38"/>
        <v>0</v>
      </c>
      <c r="EV25">
        <f t="shared" si="39"/>
        <v>0</v>
      </c>
      <c r="EW25">
        <f t="shared" si="40"/>
        <v>0.16260762607626075</v>
      </c>
      <c r="EX25">
        <f t="shared" si="41"/>
        <v>4.9200492004920051E-3</v>
      </c>
      <c r="EY25">
        <f t="shared" si="42"/>
        <v>0.13776137761377613</v>
      </c>
      <c r="EZ25">
        <f t="shared" si="43"/>
        <v>0</v>
      </c>
      <c r="FA25">
        <f t="shared" si="44"/>
        <v>6.8880688806888066E-2</v>
      </c>
      <c r="FB25">
        <f t="shared" si="45"/>
        <v>0.17293972939729402</v>
      </c>
      <c r="FC25">
        <f t="shared" si="46"/>
        <v>6.8880688806888066E-2</v>
      </c>
      <c r="FD25">
        <f t="shared" si="3"/>
        <v>0.2418204182041821</v>
      </c>
      <c r="FE25">
        <f t="shared" si="47"/>
        <v>8.8560885608856083E-2</v>
      </c>
      <c r="FF25">
        <f t="shared" si="48"/>
        <v>0.26076260762607628</v>
      </c>
      <c r="FG25">
        <f t="shared" si="49"/>
        <v>1.0086100861008611E-2</v>
      </c>
      <c r="FH25" s="27">
        <f t="shared" si="50"/>
        <v>0</v>
      </c>
      <c r="FI25">
        <f t="shared" si="51"/>
        <v>0</v>
      </c>
      <c r="FJ25">
        <f t="shared" si="52"/>
        <v>0.41506166365550945</v>
      </c>
      <c r="FK25">
        <f t="shared" si="53"/>
        <v>7.0200707989594824E-2</v>
      </c>
      <c r="FL25">
        <f t="shared" si="54"/>
        <v>0.38026031106648506</v>
      </c>
      <c r="FM25">
        <f t="shared" si="55"/>
        <v>0</v>
      </c>
      <c r="FN25">
        <f t="shared" si="56"/>
        <v>0.26556168780794076</v>
      </c>
      <c r="FO25">
        <f t="shared" si="57"/>
        <v>0.42888849835038856</v>
      </c>
      <c r="FP25">
        <f t="shared" si="58"/>
        <v>0.26556168780794076</v>
      </c>
      <c r="FQ25">
        <f t="shared" si="59"/>
        <v>0.51410115879568752</v>
      </c>
      <c r="FR25">
        <f t="shared" si="60"/>
        <v>0.30216918398653414</v>
      </c>
      <c r="FS25">
        <f t="shared" si="61"/>
        <v>0.53593969242096562</v>
      </c>
      <c r="FT25">
        <f t="shared" si="62"/>
        <v>0.100599176298584</v>
      </c>
      <c r="FU25" t="s">
        <v>16</v>
      </c>
      <c r="FV25">
        <v>4</v>
      </c>
      <c r="FW25" s="25" t="s">
        <v>357</v>
      </c>
      <c r="FX25" t="s">
        <v>258</v>
      </c>
      <c r="GA25" s="35"/>
      <c r="GB25" s="36" t="s">
        <v>392</v>
      </c>
      <c r="GC25" s="37">
        <v>0.20154471868689836</v>
      </c>
      <c r="GD25" s="38">
        <v>0.18434540662306953</v>
      </c>
      <c r="GE25" s="38">
        <v>5.910907392238459E-2</v>
      </c>
      <c r="GF25" s="38">
        <v>0.18788664227058574</v>
      </c>
      <c r="GG25" s="38">
        <v>0.1084303034269344</v>
      </c>
      <c r="GH25" s="38">
        <v>0.37689410488621317</v>
      </c>
      <c r="GI25" s="38">
        <v>5.2093142167541136E-2</v>
      </c>
      <c r="GJ25" s="38">
        <v>5.8923673271755461E-3</v>
      </c>
      <c r="GK25" s="38">
        <v>1.0893246187363835E-3</v>
      </c>
      <c r="GL25" s="38">
        <v>0.11123823296103279</v>
      </c>
      <c r="GM25" s="38">
        <v>0.19405354193361934</v>
      </c>
      <c r="GN25" s="38">
        <v>7.9926495026736058E-2</v>
      </c>
      <c r="GO25" s="38">
        <v>8.4155074918688691E-2</v>
      </c>
      <c r="GP25" s="38">
        <v>0.22242017405828887</v>
      </c>
      <c r="GQ25" s="38">
        <v>0.15610989010411144</v>
      </c>
      <c r="GR25" s="38">
        <v>0</v>
      </c>
      <c r="GS25" s="38">
        <v>3.9902676399026765E-3</v>
      </c>
      <c r="GT25" s="44">
        <v>0</v>
      </c>
      <c r="HM25" s="36" t="s">
        <v>20</v>
      </c>
      <c r="HN25" s="62">
        <v>6.0890779627168039E-2</v>
      </c>
      <c r="HO25" s="63">
        <v>5.9035882956193997E-2</v>
      </c>
    </row>
    <row r="26" spans="1:226">
      <c r="A26" t="s">
        <v>419</v>
      </c>
      <c r="B26" t="s">
        <v>16</v>
      </c>
      <c r="C26">
        <v>5</v>
      </c>
      <c r="D26" s="25" t="s">
        <v>357</v>
      </c>
      <c r="E26" t="s">
        <v>258</v>
      </c>
      <c r="F26">
        <v>9.9850224663005516E-3</v>
      </c>
      <c r="G26">
        <v>3.0204692960559165E-2</v>
      </c>
      <c r="H26">
        <v>4.992511233150275E-2</v>
      </c>
      <c r="I26">
        <v>0</v>
      </c>
      <c r="J26">
        <v>0.16475287069395911</v>
      </c>
      <c r="K26">
        <v>0</v>
      </c>
      <c r="L26">
        <v>0</v>
      </c>
      <c r="M26">
        <v>0.11008487269096358</v>
      </c>
      <c r="N26">
        <v>0</v>
      </c>
      <c r="O26">
        <v>4.9925112331502758E-3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3.4947578632051925E-2</v>
      </c>
      <c r="W26">
        <v>9.9850224663005516E-3</v>
      </c>
      <c r="X26">
        <v>0</v>
      </c>
      <c r="Y26">
        <v>0</v>
      </c>
      <c r="Z26">
        <v>2.4962556165751375E-2</v>
      </c>
      <c r="AA26">
        <v>0</v>
      </c>
      <c r="AB26">
        <v>0</v>
      </c>
      <c r="AC26">
        <v>0</v>
      </c>
      <c r="AD26">
        <v>9.9850224663005516E-3</v>
      </c>
      <c r="AE26">
        <v>4.9925112331502758E-3</v>
      </c>
      <c r="AF26">
        <v>0</v>
      </c>
      <c r="AG26">
        <v>0</v>
      </c>
      <c r="AH26">
        <v>0</v>
      </c>
      <c r="AI26">
        <v>0</v>
      </c>
      <c r="AJ26">
        <v>9.9850224663005516E-3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1.9970044932601103E-2</v>
      </c>
      <c r="AQ26">
        <v>2.4962556165751375E-4</v>
      </c>
      <c r="AR26">
        <v>0</v>
      </c>
      <c r="AS26">
        <v>0</v>
      </c>
      <c r="AT26">
        <v>0</v>
      </c>
      <c r="AU26">
        <v>9.9850224663005516E-3</v>
      </c>
      <c r="AV26">
        <v>0</v>
      </c>
      <c r="AW26">
        <v>0</v>
      </c>
      <c r="AX26">
        <v>0.13005491762356469</v>
      </c>
      <c r="AY26">
        <v>0.10983524712930609</v>
      </c>
      <c r="AZ26">
        <v>0</v>
      </c>
      <c r="BA26">
        <v>0</v>
      </c>
      <c r="BB26">
        <v>0.16475287069395911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1.4977533699450828E-2</v>
      </c>
      <c r="BI26">
        <v>0</v>
      </c>
      <c r="BJ26">
        <v>0</v>
      </c>
      <c r="BK26">
        <v>0</v>
      </c>
      <c r="BL26">
        <v>1.5227159261108342E-2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1.0234648027958065E-2</v>
      </c>
      <c r="BU26">
        <v>0</v>
      </c>
      <c r="BV26">
        <v>4.9925112331502758E-3</v>
      </c>
      <c r="BW26">
        <v>0</v>
      </c>
      <c r="BX26">
        <v>5.4917623564653031E-2</v>
      </c>
      <c r="BY26">
        <v>0</v>
      </c>
      <c r="BZ26" s="27">
        <f t="shared" si="5"/>
        <v>4</v>
      </c>
      <c r="CA26">
        <f t="shared" si="6"/>
        <v>14</v>
      </c>
      <c r="CB26">
        <f t="shared" si="7"/>
        <v>18</v>
      </c>
      <c r="CC26">
        <f>[1]!shannonweaver(J26:BT26)</f>
        <v>2.243399175935981</v>
      </c>
      <c r="CD26">
        <f t="shared" si="8"/>
        <v>0.77616284818977754</v>
      </c>
      <c r="CE26">
        <v>1</v>
      </c>
      <c r="CF26">
        <v>1</v>
      </c>
      <c r="CI26">
        <v>2</v>
      </c>
      <c r="CN26">
        <f t="shared" si="9"/>
        <v>22</v>
      </c>
      <c r="CO26">
        <f t="shared" si="10"/>
        <v>9.0114827758362465E-2</v>
      </c>
      <c r="CP26">
        <f t="shared" si="11"/>
        <v>9.9850224663005516E-3</v>
      </c>
      <c r="CQ26">
        <f t="shared" si="11"/>
        <v>3.0204692960559165E-2</v>
      </c>
      <c r="CR26">
        <f t="shared" si="12"/>
        <v>4.992511233150275E-2</v>
      </c>
      <c r="CS26">
        <f t="shared" si="13"/>
        <v>0.16475287069395911</v>
      </c>
      <c r="CT26">
        <f t="shared" si="14"/>
        <v>0</v>
      </c>
      <c r="CU26">
        <f t="shared" si="15"/>
        <v>0.11008487269096358</v>
      </c>
      <c r="CV26">
        <f t="shared" si="16"/>
        <v>4.9925112331502758E-3</v>
      </c>
      <c r="CW26">
        <f t="shared" si="17"/>
        <v>0</v>
      </c>
      <c r="CX26">
        <f t="shared" si="18"/>
        <v>9.9850224663005516E-3</v>
      </c>
      <c r="CY26">
        <f t="shared" si="19"/>
        <v>3.4947578632051925E-2</v>
      </c>
      <c r="CZ26">
        <f t="shared" si="20"/>
        <v>0</v>
      </c>
      <c r="DA26">
        <f t="shared" si="21"/>
        <v>4.9925112331502758E-3</v>
      </c>
      <c r="DB26">
        <f t="shared" si="22"/>
        <v>0</v>
      </c>
      <c r="DC26">
        <f t="shared" si="22"/>
        <v>9.9850224663005516E-3</v>
      </c>
      <c r="DD26">
        <f t="shared" si="23"/>
        <v>0</v>
      </c>
      <c r="DE26">
        <f t="shared" si="24"/>
        <v>0</v>
      </c>
      <c r="DF26">
        <f t="shared" si="25"/>
        <v>2.0219670494258615E-2</v>
      </c>
      <c r="DG26">
        <f t="shared" si="26"/>
        <v>0</v>
      </c>
      <c r="DH26">
        <f t="shared" si="26"/>
        <v>0</v>
      </c>
      <c r="DI26">
        <f t="shared" si="27"/>
        <v>9.9850224663005516E-3</v>
      </c>
      <c r="DJ26">
        <f t="shared" si="28"/>
        <v>0</v>
      </c>
      <c r="DK26">
        <f t="shared" si="29"/>
        <v>0.23989016475287078</v>
      </c>
      <c r="DL26">
        <f t="shared" si="30"/>
        <v>0.17973040439340993</v>
      </c>
      <c r="DM26">
        <f t="shared" si="31"/>
        <v>5.0174737893160265E-2</v>
      </c>
      <c r="DN26">
        <f t="shared" si="32"/>
        <v>0.27483774338492267</v>
      </c>
      <c r="DO26">
        <f t="shared" si="33"/>
        <v>0.57513729405891179</v>
      </c>
      <c r="DP26">
        <f t="shared" si="34"/>
        <v>0.84997503744383451</v>
      </c>
      <c r="DQ26">
        <f t="shared" si="35"/>
        <v>12</v>
      </c>
      <c r="DR26" s="50">
        <f t="shared" si="36"/>
        <v>1.0779739211982309</v>
      </c>
      <c r="DS26" s="50">
        <f t="shared" si="0"/>
        <v>0.30489321672149666</v>
      </c>
      <c r="DT26">
        <f t="shared" si="1"/>
        <v>0.10009212830442743</v>
      </c>
      <c r="DU26">
        <f t="shared" si="82"/>
        <v>0.17468198798290605</v>
      </c>
      <c r="DV26">
        <f t="shared" si="83"/>
        <v>0.22534154081295887</v>
      </c>
      <c r="DW26">
        <f t="shared" si="84"/>
        <v>0.41796077320989589</v>
      </c>
      <c r="DX26">
        <f t="shared" si="85"/>
        <v>0</v>
      </c>
      <c r="DY26">
        <f t="shared" si="86"/>
        <v>0.33820085901007185</v>
      </c>
      <c r="DZ26">
        <f t="shared" si="65"/>
        <v>7.0716630408959869E-2</v>
      </c>
      <c r="EA26">
        <f t="shared" si="66"/>
        <v>0</v>
      </c>
      <c r="EB26">
        <f t="shared" si="67"/>
        <v>0.10009212830442743</v>
      </c>
      <c r="EC26">
        <f t="shared" si="68"/>
        <v>0.18804906957434889</v>
      </c>
      <c r="ED26">
        <f t="shared" si="69"/>
        <v>0</v>
      </c>
      <c r="EE26">
        <f t="shared" si="70"/>
        <v>7.0716630408959869E-2</v>
      </c>
      <c r="EF26">
        <f t="shared" si="71"/>
        <v>0</v>
      </c>
      <c r="EG26">
        <f t="shared" si="72"/>
        <v>0.10009212830442743</v>
      </c>
      <c r="EH26">
        <f t="shared" si="73"/>
        <v>0</v>
      </c>
      <c r="EI26">
        <f t="shared" si="74"/>
        <v>0</v>
      </c>
      <c r="EJ26">
        <f t="shared" si="75"/>
        <v>0.14267949339612984</v>
      </c>
      <c r="EK26">
        <f t="shared" si="76"/>
        <v>0</v>
      </c>
      <c r="EL26">
        <f t="shared" si="77"/>
        <v>0</v>
      </c>
      <c r="EM26">
        <f t="shared" si="78"/>
        <v>0.10009212830442743</v>
      </c>
      <c r="EN26">
        <f t="shared" si="79"/>
        <v>0</v>
      </c>
      <c r="EO26">
        <f t="shared" si="80"/>
        <v>0.51184409031282974</v>
      </c>
      <c r="EP26">
        <f t="shared" si="81"/>
        <v>0.43779806328982163</v>
      </c>
      <c r="EQ26">
        <f t="shared" si="81"/>
        <v>0.22591395090143099</v>
      </c>
      <c r="ER26">
        <f t="shared" si="81"/>
        <v>0.55183378470454092</v>
      </c>
      <c r="ES26">
        <f t="shared" si="81"/>
        <v>0.86082116789335317</v>
      </c>
      <c r="ET26">
        <f t="shared" si="37"/>
        <v>1.1730619583300945</v>
      </c>
      <c r="EU26" s="27">
        <f t="shared" si="38"/>
        <v>9.9850224663005516E-3</v>
      </c>
      <c r="EV26">
        <f t="shared" si="39"/>
        <v>3.0204692960559165E-2</v>
      </c>
      <c r="EW26">
        <f t="shared" si="40"/>
        <v>4.992511233150275E-2</v>
      </c>
      <c r="EX26">
        <f t="shared" si="41"/>
        <v>0.27483774338492267</v>
      </c>
      <c r="EY26">
        <f t="shared" si="42"/>
        <v>4.518222666000999E-2</v>
      </c>
      <c r="EZ26">
        <f t="shared" si="43"/>
        <v>4.9925112331502758E-3</v>
      </c>
      <c r="FA26">
        <f t="shared" si="44"/>
        <v>4.9925112331502758E-3</v>
      </c>
      <c r="FB26">
        <f t="shared" si="45"/>
        <v>0.23989016475287078</v>
      </c>
      <c r="FC26">
        <f t="shared" si="46"/>
        <v>0.17973040439340993</v>
      </c>
      <c r="FD26">
        <f t="shared" si="3"/>
        <v>0.41962056914628071</v>
      </c>
      <c r="FE26">
        <f t="shared" si="47"/>
        <v>5.0174737893160265E-2</v>
      </c>
      <c r="FF26">
        <f t="shared" si="48"/>
        <v>9.9850224663005516E-3</v>
      </c>
      <c r="FG26">
        <f t="shared" si="49"/>
        <v>4.0189715426859722E-2</v>
      </c>
      <c r="FH26" s="27">
        <f t="shared" si="50"/>
        <v>0.10009212830442743</v>
      </c>
      <c r="FI26">
        <f t="shared" si="51"/>
        <v>0.17468198798290605</v>
      </c>
      <c r="FJ26">
        <f t="shared" si="52"/>
        <v>0.22534154081295887</v>
      </c>
      <c r="FK26">
        <f t="shared" si="53"/>
        <v>0.55183378470454092</v>
      </c>
      <c r="FL26">
        <f t="shared" si="54"/>
        <v>0.21419522463757606</v>
      </c>
      <c r="FM26">
        <f t="shared" si="55"/>
        <v>7.0716630408959869E-2</v>
      </c>
      <c r="FN26">
        <f t="shared" si="56"/>
        <v>7.0716630408959869E-2</v>
      </c>
      <c r="FO26">
        <f t="shared" si="57"/>
        <v>0.51184409031282974</v>
      </c>
      <c r="FP26">
        <f t="shared" si="58"/>
        <v>0.43779806328982163</v>
      </c>
      <c r="FQ26">
        <f t="shared" si="59"/>
        <v>0.7046684300795828</v>
      </c>
      <c r="FR26">
        <f t="shared" si="60"/>
        <v>0.22591395090143099</v>
      </c>
      <c r="FS26">
        <f t="shared" si="61"/>
        <v>0.10009212830442743</v>
      </c>
      <c r="FT26">
        <f t="shared" si="62"/>
        <v>0.20184144079868135</v>
      </c>
      <c r="FU26" t="s">
        <v>16</v>
      </c>
      <c r="FV26">
        <v>5</v>
      </c>
      <c r="FW26" s="25" t="s">
        <v>357</v>
      </c>
      <c r="FX26" t="s">
        <v>258</v>
      </c>
      <c r="GA26" s="35"/>
      <c r="GB26" s="36" t="s">
        <v>393</v>
      </c>
      <c r="GC26" s="37">
        <v>0.10669547701201475</v>
      </c>
      <c r="GD26" s="38">
        <v>0.11871399479249456</v>
      </c>
      <c r="GE26" s="38">
        <v>0.12715924021776448</v>
      </c>
      <c r="GF26" s="38">
        <v>0.1081913406576529</v>
      </c>
      <c r="GG26" s="38">
        <v>0.11396012068210774</v>
      </c>
      <c r="GH26" s="38">
        <v>0.11397532429951225</v>
      </c>
      <c r="GI26" s="38">
        <v>6.1544709732343E-3</v>
      </c>
      <c r="GJ26" s="38">
        <v>1.0548523206751054E-3</v>
      </c>
      <c r="GK26" s="38">
        <v>1.0101010101010103E-3</v>
      </c>
      <c r="GL26" s="38">
        <v>7.5066634301142387E-3</v>
      </c>
      <c r="GM26" s="38">
        <v>2.7206166051950698E-3</v>
      </c>
      <c r="GN26" s="38">
        <v>1.8118535404240185E-2</v>
      </c>
      <c r="GO26" s="38">
        <v>4.3054833608158039E-2</v>
      </c>
      <c r="GP26" s="38">
        <v>3.4596382629961391E-2</v>
      </c>
      <c r="GQ26" s="38">
        <v>0</v>
      </c>
      <c r="GR26" s="38">
        <v>1.4046471081576632E-2</v>
      </c>
      <c r="GS26" s="38">
        <v>7.2064684022032213E-2</v>
      </c>
      <c r="GT26" s="44">
        <v>9.1610683155411397E-3</v>
      </c>
      <c r="HM26" s="36" t="s">
        <v>21</v>
      </c>
      <c r="HN26" s="62">
        <v>3.5956758920345062E-2</v>
      </c>
      <c r="HO26" s="63">
        <v>2.0620906307547978E-2</v>
      </c>
    </row>
    <row r="27" spans="1:226">
      <c r="A27" t="s">
        <v>420</v>
      </c>
      <c r="B27" t="s">
        <v>16</v>
      </c>
      <c r="C27">
        <v>5</v>
      </c>
      <c r="D27" s="25" t="s">
        <v>357</v>
      </c>
      <c r="E27" t="s">
        <v>258</v>
      </c>
      <c r="F27">
        <v>0</v>
      </c>
      <c r="G27">
        <v>3.3699808795411082E-2</v>
      </c>
      <c r="H27">
        <v>8.6042065009560229E-2</v>
      </c>
      <c r="I27">
        <v>0</v>
      </c>
      <c r="J27">
        <v>8.6042065009560242E-2</v>
      </c>
      <c r="K27">
        <v>0</v>
      </c>
      <c r="L27">
        <v>0</v>
      </c>
      <c r="M27">
        <v>0</v>
      </c>
      <c r="N27">
        <v>0</v>
      </c>
      <c r="O27">
        <v>4.7801147227533461E-3</v>
      </c>
      <c r="P27">
        <v>0</v>
      </c>
      <c r="Q27">
        <v>4.7801147227533461E-3</v>
      </c>
      <c r="R27">
        <v>0</v>
      </c>
      <c r="S27">
        <v>0</v>
      </c>
      <c r="T27">
        <v>0</v>
      </c>
      <c r="U27">
        <v>0</v>
      </c>
      <c r="V27">
        <v>4.3021032504780107E-2</v>
      </c>
      <c r="W27">
        <v>0.18642447418738048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1.9120458891013385E-2</v>
      </c>
      <c r="AD27">
        <v>9.5602294455066923E-3</v>
      </c>
      <c r="AE27">
        <v>1.9120458891013385E-2</v>
      </c>
      <c r="AF27">
        <v>0</v>
      </c>
      <c r="AG27">
        <v>0</v>
      </c>
      <c r="AH27">
        <v>0</v>
      </c>
      <c r="AI27">
        <v>0</v>
      </c>
      <c r="AJ27">
        <v>5.2581261950286798E-2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8.1500956022944562E-2</v>
      </c>
      <c r="AY27">
        <v>8.1500956022944548E-2</v>
      </c>
      <c r="AZ27">
        <v>0</v>
      </c>
      <c r="BA27">
        <v>0</v>
      </c>
      <c r="BB27">
        <v>0.13408221797323136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4.7801147227533461E-3</v>
      </c>
      <c r="BK27">
        <v>4.7801147227533461E-3</v>
      </c>
      <c r="BL27">
        <v>1.9120458891013385E-2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4.7801147227533461E-3</v>
      </c>
      <c r="BX27">
        <v>0.12428298279158699</v>
      </c>
      <c r="BY27">
        <v>0</v>
      </c>
      <c r="BZ27" s="27">
        <f t="shared" si="5"/>
        <v>4</v>
      </c>
      <c r="CA27">
        <f t="shared" si="6"/>
        <v>11</v>
      </c>
      <c r="CB27">
        <f t="shared" si="7"/>
        <v>15</v>
      </c>
      <c r="CC27">
        <f>[1]!shannonweaver(J27:BT27)</f>
        <v>2.1980827562028327</v>
      </c>
      <c r="CD27">
        <f t="shared" si="8"/>
        <v>0.81168464133648099</v>
      </c>
      <c r="CE27">
        <v>1</v>
      </c>
      <c r="CF27">
        <v>1</v>
      </c>
      <c r="CN27">
        <f t="shared" si="9"/>
        <v>17</v>
      </c>
      <c r="CO27">
        <f t="shared" si="10"/>
        <v>0.11974187380497131</v>
      </c>
      <c r="CP27">
        <f t="shared" si="11"/>
        <v>0</v>
      </c>
      <c r="CQ27">
        <f t="shared" si="11"/>
        <v>3.3699808795411082E-2</v>
      </c>
      <c r="CR27">
        <f t="shared" si="12"/>
        <v>8.6042065009560229E-2</v>
      </c>
      <c r="CS27">
        <f t="shared" si="13"/>
        <v>8.6042065009560242E-2</v>
      </c>
      <c r="CT27">
        <f t="shared" si="14"/>
        <v>0</v>
      </c>
      <c r="CU27">
        <f t="shared" si="15"/>
        <v>0</v>
      </c>
      <c r="CV27">
        <f t="shared" si="16"/>
        <v>4.7801147227533461E-3</v>
      </c>
      <c r="CW27">
        <f t="shared" si="17"/>
        <v>4.7801147227533461E-3</v>
      </c>
      <c r="CX27">
        <f t="shared" si="18"/>
        <v>0.18642447418738048</v>
      </c>
      <c r="CY27">
        <f t="shared" si="19"/>
        <v>9.5602294455066923E-3</v>
      </c>
      <c r="CZ27">
        <f t="shared" si="20"/>
        <v>1.9120458891013385E-2</v>
      </c>
      <c r="DA27">
        <f t="shared" si="21"/>
        <v>1.9120458891013385E-2</v>
      </c>
      <c r="DB27">
        <f t="shared" si="22"/>
        <v>0</v>
      </c>
      <c r="DC27">
        <f t="shared" si="22"/>
        <v>5.2581261950286798E-2</v>
      </c>
      <c r="DD27">
        <f t="shared" si="23"/>
        <v>0</v>
      </c>
      <c r="DE27">
        <f t="shared" si="24"/>
        <v>0</v>
      </c>
      <c r="DF27">
        <f t="shared" si="25"/>
        <v>5.2826201796090854E-3</v>
      </c>
      <c r="DG27">
        <f t="shared" si="26"/>
        <v>0</v>
      </c>
      <c r="DH27">
        <f t="shared" si="26"/>
        <v>0</v>
      </c>
      <c r="DI27">
        <f t="shared" si="27"/>
        <v>0</v>
      </c>
      <c r="DJ27">
        <f t="shared" si="28"/>
        <v>0</v>
      </c>
      <c r="DK27">
        <f t="shared" si="29"/>
        <v>0.1630019120458891</v>
      </c>
      <c r="DL27">
        <f t="shared" si="30"/>
        <v>0.13886233269598472</v>
      </c>
      <c r="DM27">
        <f t="shared" si="31"/>
        <v>6.6921606118546834E-2</v>
      </c>
      <c r="DN27">
        <f t="shared" si="32"/>
        <v>8.6042065009560242E-2</v>
      </c>
      <c r="DO27">
        <f t="shared" si="33"/>
        <v>0.66515296367112808</v>
      </c>
      <c r="DP27">
        <f t="shared" si="34"/>
        <v>0.75119502868068844</v>
      </c>
      <c r="DQ27">
        <f t="shared" si="35"/>
        <v>12</v>
      </c>
      <c r="DR27" s="50">
        <f t="shared" si="36"/>
        <v>1.1219203061063809</v>
      </c>
      <c r="DS27" s="50">
        <f t="shared" si="0"/>
        <v>0.35334425699308086</v>
      </c>
      <c r="DT27">
        <f t="shared" si="1"/>
        <v>0</v>
      </c>
      <c r="DU27">
        <f t="shared" si="82"/>
        <v>0.18462210807118834</v>
      </c>
      <c r="DV27">
        <f t="shared" si="83"/>
        <v>0.29770745223193207</v>
      </c>
      <c r="DW27">
        <f t="shared" si="84"/>
        <v>0.29770745223193212</v>
      </c>
      <c r="DX27">
        <f t="shared" si="85"/>
        <v>0</v>
      </c>
      <c r="DY27">
        <f t="shared" si="86"/>
        <v>0</v>
      </c>
      <c r="DZ27">
        <f t="shared" ref="DZ27:EN27" si="87">ASIN(CV27^0.5)</f>
        <v>6.9193574116437423E-2</v>
      </c>
      <c r="EA27">
        <f t="shared" si="87"/>
        <v>6.9193574116437423E-2</v>
      </c>
      <c r="EB27">
        <f t="shared" si="87"/>
        <v>0.44645309628329677</v>
      </c>
      <c r="EC27">
        <f t="shared" si="87"/>
        <v>9.7932894076041041E-2</v>
      </c>
      <c r="ED27">
        <f t="shared" si="87"/>
        <v>0.13872123513403845</v>
      </c>
      <c r="EE27">
        <f t="shared" si="87"/>
        <v>0.13872123513403845</v>
      </c>
      <c r="EF27">
        <f t="shared" si="87"/>
        <v>0</v>
      </c>
      <c r="EG27">
        <f t="shared" si="87"/>
        <v>0.23136467014085701</v>
      </c>
      <c r="EH27">
        <f t="shared" si="87"/>
        <v>0</v>
      </c>
      <c r="EI27">
        <f t="shared" si="87"/>
        <v>0</v>
      </c>
      <c r="EJ27">
        <f t="shared" si="87"/>
        <v>7.2745779958479723E-2</v>
      </c>
      <c r="EK27">
        <f t="shared" si="87"/>
        <v>0</v>
      </c>
      <c r="EL27">
        <f t="shared" si="87"/>
        <v>0</v>
      </c>
      <c r="EM27">
        <f t="shared" si="87"/>
        <v>0</v>
      </c>
      <c r="EN27">
        <f t="shared" si="87"/>
        <v>0</v>
      </c>
      <c r="EO27">
        <f t="shared" ref="EO27:EP90" si="88">ASIN(DK27^0.5)</f>
        <v>0.41559565530518433</v>
      </c>
      <c r="EP27">
        <f t="shared" si="81"/>
        <v>0.38185485185406065</v>
      </c>
      <c r="EQ27">
        <f t="shared" si="81"/>
        <v>0.26166797390732532</v>
      </c>
      <c r="ER27">
        <f t="shared" si="81"/>
        <v>0.29770745223193212</v>
      </c>
      <c r="ES27">
        <f t="shared" si="81"/>
        <v>0.95371200121773414</v>
      </c>
      <c r="ET27">
        <f t="shared" si="37"/>
        <v>1.0485785543176318</v>
      </c>
      <c r="EU27" s="27">
        <f t="shared" si="38"/>
        <v>0</v>
      </c>
      <c r="EV27">
        <f t="shared" si="39"/>
        <v>3.3699808795411082E-2</v>
      </c>
      <c r="EW27">
        <f t="shared" si="40"/>
        <v>8.6042065009560229E-2</v>
      </c>
      <c r="EX27">
        <f t="shared" si="41"/>
        <v>8.6042065009560242E-2</v>
      </c>
      <c r="EY27">
        <f t="shared" si="42"/>
        <v>2.8680688336520078E-2</v>
      </c>
      <c r="EZ27">
        <f t="shared" si="43"/>
        <v>4.7801147227533461E-3</v>
      </c>
      <c r="FA27">
        <f t="shared" si="44"/>
        <v>2.390057361376673E-2</v>
      </c>
      <c r="FB27">
        <f t="shared" si="45"/>
        <v>0.1630019120458891</v>
      </c>
      <c r="FC27">
        <f t="shared" si="46"/>
        <v>0.13886233269598472</v>
      </c>
      <c r="FD27">
        <f t="shared" si="3"/>
        <v>0.30186424474187379</v>
      </c>
      <c r="FE27">
        <f t="shared" si="47"/>
        <v>6.6921606118546834E-2</v>
      </c>
      <c r="FF27">
        <f t="shared" si="48"/>
        <v>0.18642447418738048</v>
      </c>
      <c r="FG27">
        <f t="shared" si="49"/>
        <v>5.2581261950286798E-2</v>
      </c>
      <c r="FH27" s="27">
        <f t="shared" si="50"/>
        <v>0</v>
      </c>
      <c r="FI27">
        <f t="shared" si="51"/>
        <v>0.18462210807118834</v>
      </c>
      <c r="FJ27">
        <f t="shared" si="52"/>
        <v>0.29770745223193207</v>
      </c>
      <c r="FK27">
        <f t="shared" si="53"/>
        <v>0.29770745223193212</v>
      </c>
      <c r="FL27">
        <f t="shared" si="54"/>
        <v>0.17017389756301385</v>
      </c>
      <c r="FM27">
        <f t="shared" si="55"/>
        <v>6.9193574116437423E-2</v>
      </c>
      <c r="FN27">
        <f t="shared" si="56"/>
        <v>0.15522065328979592</v>
      </c>
      <c r="FO27">
        <f t="shared" si="57"/>
        <v>0.41559565530518433</v>
      </c>
      <c r="FP27">
        <f t="shared" si="58"/>
        <v>0.38185485185406065</v>
      </c>
      <c r="FQ27">
        <f t="shared" si="59"/>
        <v>0.58167200121755136</v>
      </c>
      <c r="FR27">
        <f t="shared" si="60"/>
        <v>0.26166797390732532</v>
      </c>
      <c r="FS27">
        <f t="shared" si="61"/>
        <v>0.44645309628329677</v>
      </c>
      <c r="FT27">
        <f t="shared" si="62"/>
        <v>0.23136467014085701</v>
      </c>
      <c r="FU27" t="s">
        <v>16</v>
      </c>
      <c r="FV27">
        <v>5</v>
      </c>
      <c r="FW27" s="25" t="s">
        <v>357</v>
      </c>
      <c r="FX27" t="s">
        <v>258</v>
      </c>
      <c r="GA27" s="35"/>
      <c r="GB27" s="36" t="s">
        <v>50</v>
      </c>
      <c r="GC27" s="37">
        <v>0.30824019569891309</v>
      </c>
      <c r="GD27" s="38">
        <v>0.30305940141556414</v>
      </c>
      <c r="GE27" s="38">
        <v>0.18626831414014908</v>
      </c>
      <c r="GF27" s="38">
        <v>0.29607798292823873</v>
      </c>
      <c r="GG27" s="38">
        <v>0.22239042410904211</v>
      </c>
      <c r="GH27" s="38">
        <v>0.49086942918572535</v>
      </c>
      <c r="GI27" s="38">
        <v>5.824761314077543E-2</v>
      </c>
      <c r="GJ27" s="38">
        <v>6.9472196478506517E-3</v>
      </c>
      <c r="GK27" s="38">
        <v>2.0994256288373939E-3</v>
      </c>
      <c r="GL27" s="38">
        <v>0.11874489639114703</v>
      </c>
      <c r="GM27" s="38">
        <v>0.19677415853881441</v>
      </c>
      <c r="GN27" s="38">
        <v>9.8045030430976232E-2</v>
      </c>
      <c r="GO27" s="38">
        <v>0.12720990852684674</v>
      </c>
      <c r="GP27" s="38">
        <v>0.2570165566882503</v>
      </c>
      <c r="GQ27" s="38">
        <v>0.15610989010411144</v>
      </c>
      <c r="GR27" s="38">
        <v>1.4046471081576632E-2</v>
      </c>
      <c r="GS27" s="38">
        <v>7.6054951661934891E-2</v>
      </c>
      <c r="GT27" s="44">
        <v>9.1610683155411397E-3</v>
      </c>
      <c r="HM27" s="36" t="s">
        <v>24</v>
      </c>
      <c r="HN27" s="62">
        <v>6.517926994162683E-2</v>
      </c>
      <c r="HO27" s="63">
        <v>6.5137119235900667E-2</v>
      </c>
    </row>
    <row r="28" spans="1:226">
      <c r="A28" t="s">
        <v>389</v>
      </c>
      <c r="B28" t="s">
        <v>16</v>
      </c>
      <c r="C28">
        <v>5</v>
      </c>
      <c r="D28" s="25" t="s">
        <v>357</v>
      </c>
      <c r="E28" t="s">
        <v>258</v>
      </c>
      <c r="F28">
        <v>0</v>
      </c>
      <c r="G28">
        <v>4.7807712625462219E-2</v>
      </c>
      <c r="H28">
        <v>5.8108821975699929E-2</v>
      </c>
      <c r="I28">
        <v>0</v>
      </c>
      <c r="J28">
        <v>9.5087163232963554E-2</v>
      </c>
      <c r="K28">
        <v>0</v>
      </c>
      <c r="L28">
        <v>0</v>
      </c>
      <c r="M28">
        <v>0.14289487585842575</v>
      </c>
      <c r="N28">
        <v>0</v>
      </c>
      <c r="O28">
        <v>4.7543581616481763E-2</v>
      </c>
      <c r="P28">
        <v>0</v>
      </c>
      <c r="Q28">
        <v>5.2826201796090854E-3</v>
      </c>
      <c r="R28">
        <v>0</v>
      </c>
      <c r="S28">
        <v>0</v>
      </c>
      <c r="T28">
        <v>0</v>
      </c>
      <c r="U28">
        <v>0</v>
      </c>
      <c r="V28">
        <v>5.2826201796090854E-3</v>
      </c>
      <c r="W28">
        <v>1.0565240359218171E-2</v>
      </c>
      <c r="X28">
        <v>0</v>
      </c>
      <c r="Y28">
        <v>0</v>
      </c>
      <c r="Z28">
        <v>1.5847860538827259E-2</v>
      </c>
      <c r="AA28">
        <v>0</v>
      </c>
      <c r="AB28">
        <v>1.5847860538827259E-2</v>
      </c>
      <c r="AC28">
        <v>4.2260961436872677E-2</v>
      </c>
      <c r="AD28">
        <v>1.0565240359218171E-2</v>
      </c>
      <c r="AE28">
        <v>1.5847860538827259E-2</v>
      </c>
      <c r="AF28">
        <v>0</v>
      </c>
      <c r="AG28">
        <v>0</v>
      </c>
      <c r="AH28">
        <v>0</v>
      </c>
      <c r="AI28">
        <v>0</v>
      </c>
      <c r="AJ28">
        <v>4.2260961436872677E-2</v>
      </c>
      <c r="AK28">
        <v>0</v>
      </c>
      <c r="AL28">
        <v>5.2826201796090854E-3</v>
      </c>
      <c r="AM28">
        <v>0</v>
      </c>
      <c r="AN28">
        <v>0</v>
      </c>
      <c r="AO28">
        <v>0</v>
      </c>
      <c r="AP28">
        <v>5.2826201796090854E-3</v>
      </c>
      <c r="AQ28">
        <v>0</v>
      </c>
      <c r="AR28">
        <v>0</v>
      </c>
      <c r="AS28">
        <v>0</v>
      </c>
      <c r="AT28">
        <v>0</v>
      </c>
      <c r="AU28">
        <v>5.2826201796090854E-3</v>
      </c>
      <c r="AV28">
        <v>5.2826201796090854E-3</v>
      </c>
      <c r="AW28">
        <v>5.2826201796090854E-3</v>
      </c>
      <c r="AX28">
        <v>0.1006339144215531</v>
      </c>
      <c r="AY28">
        <v>7.448494453248812E-2</v>
      </c>
      <c r="AZ28">
        <v>0</v>
      </c>
      <c r="BA28">
        <v>0</v>
      </c>
      <c r="BB28">
        <v>9.0068674062334944E-2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5.2826201796090854E-3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0.13734812466983623</v>
      </c>
      <c r="BY28">
        <v>1.0565240359218171E-2</v>
      </c>
      <c r="BZ28" s="27">
        <f t="shared" si="5"/>
        <v>5</v>
      </c>
      <c r="CA28">
        <f t="shared" si="6"/>
        <v>16</v>
      </c>
      <c r="CB28">
        <f t="shared" si="7"/>
        <v>21</v>
      </c>
      <c r="CC28">
        <f>[1]!shannonweaver(J28:BT28)</f>
        <v>2.4815447206806138</v>
      </c>
      <c r="CD28">
        <f t="shared" si="8"/>
        <v>0.81508504911404678</v>
      </c>
      <c r="CE28">
        <v>1</v>
      </c>
      <c r="CI28">
        <v>1</v>
      </c>
      <c r="CN28">
        <f t="shared" si="9"/>
        <v>23</v>
      </c>
      <c r="CO28">
        <f t="shared" si="10"/>
        <v>0.10591653460116215</v>
      </c>
      <c r="CP28">
        <f t="shared" si="11"/>
        <v>0</v>
      </c>
      <c r="CQ28">
        <f t="shared" si="11"/>
        <v>4.7807712625462219E-2</v>
      </c>
      <c r="CR28">
        <f t="shared" si="12"/>
        <v>5.8108821975699929E-2</v>
      </c>
      <c r="CS28">
        <f t="shared" si="13"/>
        <v>9.5087163232963554E-2</v>
      </c>
      <c r="CT28">
        <f t="shared" si="14"/>
        <v>0</v>
      </c>
      <c r="CU28">
        <f t="shared" si="15"/>
        <v>0.14289487585842575</v>
      </c>
      <c r="CV28">
        <f t="shared" si="16"/>
        <v>4.7543581616481763E-2</v>
      </c>
      <c r="CW28">
        <f t="shared" si="17"/>
        <v>5.2826201796090854E-3</v>
      </c>
      <c r="CX28">
        <f t="shared" si="18"/>
        <v>1.0565240359218171E-2</v>
      </c>
      <c r="CY28">
        <f t="shared" si="19"/>
        <v>4.226096143687269E-2</v>
      </c>
      <c r="CZ28">
        <f t="shared" si="20"/>
        <v>4.2260961436872677E-2</v>
      </c>
      <c r="DA28">
        <f t="shared" si="21"/>
        <v>1.5847860538827259E-2</v>
      </c>
      <c r="DB28">
        <f t="shared" si="22"/>
        <v>0</v>
      </c>
      <c r="DC28">
        <f t="shared" si="22"/>
        <v>4.2260961436872677E-2</v>
      </c>
      <c r="DD28">
        <f t="shared" si="23"/>
        <v>0</v>
      </c>
      <c r="DE28">
        <f t="shared" si="24"/>
        <v>5.2826201796090854E-3</v>
      </c>
      <c r="DF28">
        <f t="shared" si="25"/>
        <v>5.2826201796090854E-3</v>
      </c>
      <c r="DG28">
        <f t="shared" si="26"/>
        <v>0</v>
      </c>
      <c r="DH28">
        <f t="shared" si="26"/>
        <v>0</v>
      </c>
      <c r="DI28">
        <f t="shared" si="27"/>
        <v>5.2826201796090854E-3</v>
      </c>
      <c r="DJ28">
        <f t="shared" si="28"/>
        <v>1.0565240359218171E-2</v>
      </c>
      <c r="DK28">
        <f t="shared" si="29"/>
        <v>0.17511885895404122</v>
      </c>
      <c r="DL28">
        <f t="shared" si="30"/>
        <v>9.5351294241944023E-2</v>
      </c>
      <c r="DM28">
        <f t="shared" si="31"/>
        <v>5.2826201796090854E-3</v>
      </c>
      <c r="DN28">
        <f t="shared" si="32"/>
        <v>0.23798203909138932</v>
      </c>
      <c r="DO28">
        <f t="shared" si="33"/>
        <v>0.50818806127839411</v>
      </c>
      <c r="DP28">
        <f t="shared" si="34"/>
        <v>0.74617010036978337</v>
      </c>
      <c r="DQ28">
        <f t="shared" si="35"/>
        <v>16</v>
      </c>
      <c r="DR28" s="50">
        <f t="shared" si="36"/>
        <v>1.1262842942950912</v>
      </c>
      <c r="DS28" s="50">
        <f t="shared" si="0"/>
        <v>0.33148570037562758</v>
      </c>
      <c r="DT28">
        <f t="shared" si="1"/>
        <v>0</v>
      </c>
      <c r="DU28">
        <f t="shared" si="82"/>
        <v>0.2204305225922972</v>
      </c>
      <c r="DV28">
        <f t="shared" si="83"/>
        <v>0.24345555775430233</v>
      </c>
      <c r="DW28">
        <f t="shared" si="84"/>
        <v>0.31347070900481089</v>
      </c>
      <c r="DX28">
        <f t="shared" si="85"/>
        <v>0</v>
      </c>
      <c r="DY28">
        <f t="shared" si="86"/>
        <v>0.38765059920522393</v>
      </c>
      <c r="DZ28">
        <f t="shared" ref="DZ28:DZ59" si="89">ASIN(CV28^0.5)</f>
        <v>0.21981072618430653</v>
      </c>
      <c r="EA28">
        <f t="shared" ref="EA28:EA59" si="90">ASIN(CW28^0.5)</f>
        <v>7.2745779958479723E-2</v>
      </c>
      <c r="EB28">
        <f t="shared" ref="EB28:EB59" si="91">ASIN(CX28^0.5)</f>
        <v>0.10296921654213891</v>
      </c>
      <c r="EC28">
        <f t="shared" ref="EC28:EC59" si="92">ASIN(CY28^0.5)</f>
        <v>0.20705092407508088</v>
      </c>
      <c r="ED28">
        <f t="shared" ref="ED28:ED59" si="93">ASIN(CZ28^0.5)</f>
        <v>0.20705092407508086</v>
      </c>
      <c r="EE28">
        <f t="shared" ref="EE28:EE59" si="94">ASIN(DA28^0.5)</f>
        <v>0.12622318986816544</v>
      </c>
      <c r="EF28">
        <f t="shared" ref="EF28:EF59" si="95">ASIN(DB28^0.5)</f>
        <v>0</v>
      </c>
      <c r="EG28">
        <f t="shared" ref="EG28:EG59" si="96">ASIN(DC28^0.5)</f>
        <v>0.20705092407508086</v>
      </c>
      <c r="EH28">
        <f t="shared" ref="EH28:EH59" si="97">ASIN(DD28^0.5)</f>
        <v>0</v>
      </c>
      <c r="EI28">
        <f t="shared" ref="EI28:EN70" si="98">ASIN(DE28^0.5)</f>
        <v>7.2745779958479723E-2</v>
      </c>
      <c r="EJ28">
        <f t="shared" si="98"/>
        <v>7.2745779958479723E-2</v>
      </c>
      <c r="EK28">
        <f t="shared" si="98"/>
        <v>0</v>
      </c>
      <c r="EL28">
        <f t="shared" si="98"/>
        <v>0</v>
      </c>
      <c r="EM28">
        <f t="shared" si="98"/>
        <v>7.2745779958479723E-2</v>
      </c>
      <c r="EN28">
        <f t="shared" si="98"/>
        <v>0.10296921654213891</v>
      </c>
      <c r="EO28">
        <f t="shared" si="88"/>
        <v>0.43176233101924621</v>
      </c>
      <c r="EP28">
        <f t="shared" si="81"/>
        <v>0.313920649914604</v>
      </c>
      <c r="EQ28">
        <f t="shared" si="81"/>
        <v>7.2745779958479723E-2</v>
      </c>
      <c r="ER28">
        <f t="shared" si="81"/>
        <v>0.50960677961863932</v>
      </c>
      <c r="ES28">
        <f t="shared" si="81"/>
        <v>0.79358659069549919</v>
      </c>
      <c r="ET28">
        <f t="shared" si="37"/>
        <v>1.0427863412623901</v>
      </c>
      <c r="EU28" s="27">
        <f t="shared" si="38"/>
        <v>0</v>
      </c>
      <c r="EV28">
        <f t="shared" si="39"/>
        <v>4.7807712625462219E-2</v>
      </c>
      <c r="EW28">
        <f t="shared" si="40"/>
        <v>5.8108821975699929E-2</v>
      </c>
      <c r="EX28">
        <f t="shared" si="41"/>
        <v>0.23798203909138932</v>
      </c>
      <c r="EY28">
        <f t="shared" si="42"/>
        <v>8.4521922873745367E-2</v>
      </c>
      <c r="EZ28">
        <f t="shared" si="43"/>
        <v>4.7543581616481763E-2</v>
      </c>
      <c r="FA28">
        <f t="shared" si="44"/>
        <v>2.1130480718436345E-2</v>
      </c>
      <c r="FB28">
        <f t="shared" si="45"/>
        <v>0.17511885895404122</v>
      </c>
      <c r="FC28">
        <f t="shared" si="46"/>
        <v>9.5351294241944023E-2</v>
      </c>
      <c r="FD28">
        <f t="shared" si="3"/>
        <v>0.27047015319598522</v>
      </c>
      <c r="FE28">
        <f t="shared" si="47"/>
        <v>5.2826201796090854E-3</v>
      </c>
      <c r="FF28">
        <f t="shared" si="48"/>
        <v>1.0565240359218171E-2</v>
      </c>
      <c r="FG28">
        <f t="shared" si="49"/>
        <v>6.8674062334918101E-2</v>
      </c>
      <c r="FH28" s="27">
        <f t="shared" si="50"/>
        <v>0</v>
      </c>
      <c r="FI28">
        <f t="shared" si="51"/>
        <v>0.2204305225922972</v>
      </c>
      <c r="FJ28">
        <f t="shared" si="52"/>
        <v>0.24345555775430233</v>
      </c>
      <c r="FK28">
        <f t="shared" si="53"/>
        <v>0.50960677961863932</v>
      </c>
      <c r="FL28">
        <f t="shared" si="54"/>
        <v>0.29498609223762873</v>
      </c>
      <c r="FM28">
        <f t="shared" si="55"/>
        <v>0.21981072618430653</v>
      </c>
      <c r="FN28">
        <f t="shared" si="56"/>
        <v>0.14588013413625145</v>
      </c>
      <c r="FO28">
        <f t="shared" si="57"/>
        <v>0.43176233101924621</v>
      </c>
      <c r="FP28">
        <f t="shared" si="58"/>
        <v>0.313920649914604</v>
      </c>
      <c r="FQ28">
        <f t="shared" si="59"/>
        <v>0.54692991921310552</v>
      </c>
      <c r="FR28">
        <f t="shared" si="60"/>
        <v>7.2745779958479723E-2</v>
      </c>
      <c r="FS28">
        <f t="shared" si="61"/>
        <v>0.10296921654213891</v>
      </c>
      <c r="FT28">
        <f t="shared" si="62"/>
        <v>0.26515345629870801</v>
      </c>
      <c r="FU28" t="s">
        <v>16</v>
      </c>
      <c r="FV28">
        <v>5</v>
      </c>
      <c r="FW28" s="25" t="s">
        <v>357</v>
      </c>
      <c r="FX28" t="s">
        <v>258</v>
      </c>
      <c r="GA28" s="35"/>
      <c r="GB28" s="36" t="s">
        <v>150</v>
      </c>
      <c r="GC28" s="37">
        <v>6.1892331670278987E-2</v>
      </c>
      <c r="GD28" s="38">
        <v>4.1264265679222908E-2</v>
      </c>
      <c r="GE28" s="38">
        <v>5.4627603399912857E-3</v>
      </c>
      <c r="GF28" s="38">
        <v>1.0030489428544951E-2</v>
      </c>
      <c r="GG28" s="38">
        <v>5.9735640756102574E-3</v>
      </c>
      <c r="GH28" s="38">
        <v>2.3841615451864834E-2</v>
      </c>
      <c r="GI28" s="38">
        <v>0</v>
      </c>
      <c r="GJ28" s="38">
        <v>1.8744621347466211E-3</v>
      </c>
      <c r="GK28" s="38">
        <v>9.5210892126059213E-4</v>
      </c>
      <c r="GL28" s="38">
        <v>4.3332650929381704E-3</v>
      </c>
      <c r="GM28" s="38">
        <v>4.4062893347951793E-3</v>
      </c>
      <c r="GN28" s="38">
        <v>0</v>
      </c>
      <c r="GO28" s="38">
        <v>1.2589241986165303E-2</v>
      </c>
      <c r="GP28" s="38">
        <v>1.6169455897809039E-3</v>
      </c>
      <c r="GQ28" s="38">
        <v>0</v>
      </c>
      <c r="GR28" s="38">
        <v>9.98707528634191E-3</v>
      </c>
      <c r="GS28" s="38">
        <v>2.3457658925639222E-3</v>
      </c>
      <c r="GT28" s="44">
        <v>6.0234469987056824E-3</v>
      </c>
      <c r="HM28" s="36" t="s">
        <v>188</v>
      </c>
      <c r="HN28" s="62">
        <v>9.5735523633777402E-3</v>
      </c>
      <c r="HO28" s="63">
        <v>3.2709236472670323E-3</v>
      </c>
    </row>
    <row r="29" spans="1:226">
      <c r="A29" t="s">
        <v>247</v>
      </c>
      <c r="B29" t="s">
        <v>16</v>
      </c>
      <c r="C29">
        <v>5</v>
      </c>
      <c r="D29" s="25" t="s">
        <v>357</v>
      </c>
      <c r="E29" t="s">
        <v>258</v>
      </c>
      <c r="F29">
        <v>0</v>
      </c>
      <c r="G29">
        <v>6.1628201876743588E-2</v>
      </c>
      <c r="H29">
        <v>3.5505959928988078E-2</v>
      </c>
      <c r="I29">
        <v>0</v>
      </c>
      <c r="J29">
        <v>0.2739031194521937</v>
      </c>
      <c r="K29">
        <v>0</v>
      </c>
      <c r="L29">
        <v>0</v>
      </c>
      <c r="M29">
        <v>2.5361399949277202E-2</v>
      </c>
      <c r="N29">
        <v>1.5216839969566322E-2</v>
      </c>
      <c r="O29">
        <v>0</v>
      </c>
      <c r="P29">
        <v>1.5216839969566322E-2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7.6084199847831602E-2</v>
      </c>
      <c r="X29">
        <v>1.0144559979710881E-2</v>
      </c>
      <c r="Y29">
        <v>0</v>
      </c>
      <c r="Z29">
        <v>0</v>
      </c>
      <c r="AA29">
        <v>0</v>
      </c>
      <c r="AB29">
        <v>2.0289119959421762E-2</v>
      </c>
      <c r="AC29">
        <v>0</v>
      </c>
      <c r="AD29">
        <v>3.0433679939132638E-2</v>
      </c>
      <c r="AE29">
        <v>1.5216839969566322E-2</v>
      </c>
      <c r="AF29">
        <v>0</v>
      </c>
      <c r="AG29">
        <v>0</v>
      </c>
      <c r="AH29">
        <v>0</v>
      </c>
      <c r="AI29">
        <v>0</v>
      </c>
      <c r="AJ29">
        <v>5.0722799898554405E-3</v>
      </c>
      <c r="AK29">
        <v>0</v>
      </c>
      <c r="AL29">
        <v>5.0722799898554405E-3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8.6228759827542495E-2</v>
      </c>
      <c r="AY29">
        <v>9.1301039817397942E-2</v>
      </c>
      <c r="AZ29">
        <v>0</v>
      </c>
      <c r="BA29">
        <v>0</v>
      </c>
      <c r="BB29">
        <v>7.1011919857976169E-2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2.0289119959421762E-2</v>
      </c>
      <c r="BM29">
        <v>0</v>
      </c>
      <c r="BN29">
        <v>0</v>
      </c>
      <c r="BO29">
        <v>1.0144559979710881E-2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0.13187927973624147</v>
      </c>
      <c r="BY29">
        <v>0</v>
      </c>
      <c r="BZ29" s="27">
        <f t="shared" si="5"/>
        <v>4</v>
      </c>
      <c r="CA29">
        <f t="shared" si="6"/>
        <v>12</v>
      </c>
      <c r="CB29">
        <f t="shared" si="7"/>
        <v>16</v>
      </c>
      <c r="CC29">
        <f>[1]!shannonweaver(J29:BT29)</f>
        <v>2.157352802270915</v>
      </c>
      <c r="CD29">
        <f t="shared" si="8"/>
        <v>0.77810054732103939</v>
      </c>
      <c r="CE29">
        <v>2</v>
      </c>
      <c r="CI29">
        <v>2</v>
      </c>
      <c r="CN29">
        <f t="shared" si="9"/>
        <v>20</v>
      </c>
      <c r="CO29">
        <f t="shared" si="10"/>
        <v>9.7134161805731672E-2</v>
      </c>
      <c r="CP29">
        <f t="shared" si="11"/>
        <v>0</v>
      </c>
      <c r="CQ29">
        <f t="shared" si="11"/>
        <v>6.1628201876743588E-2</v>
      </c>
      <c r="CR29">
        <f t="shared" si="12"/>
        <v>3.5505959928988078E-2</v>
      </c>
      <c r="CS29">
        <f t="shared" si="13"/>
        <v>0.2739031194521937</v>
      </c>
      <c r="CT29">
        <f t="shared" si="14"/>
        <v>0</v>
      </c>
      <c r="CU29">
        <f t="shared" si="15"/>
        <v>4.0578239918843524E-2</v>
      </c>
      <c r="CV29">
        <f t="shared" si="16"/>
        <v>0</v>
      </c>
      <c r="CW29">
        <f t="shared" si="17"/>
        <v>0</v>
      </c>
      <c r="CX29">
        <f t="shared" si="18"/>
        <v>7.6084199847831602E-2</v>
      </c>
      <c r="CY29">
        <f t="shared" si="19"/>
        <v>6.0867359878265283E-2</v>
      </c>
      <c r="CZ29">
        <f t="shared" si="20"/>
        <v>0</v>
      </c>
      <c r="DA29">
        <f t="shared" si="21"/>
        <v>1.5216839969566322E-2</v>
      </c>
      <c r="DB29">
        <f t="shared" si="22"/>
        <v>0</v>
      </c>
      <c r="DC29">
        <f t="shared" si="22"/>
        <v>5.0722799898554405E-3</v>
      </c>
      <c r="DD29">
        <f t="shared" si="23"/>
        <v>0</v>
      </c>
      <c r="DE29">
        <f t="shared" si="24"/>
        <v>2.0289119959421762E-2</v>
      </c>
      <c r="DF29">
        <f t="shared" si="25"/>
        <v>3.0737704918032779E-2</v>
      </c>
      <c r="DG29">
        <f t="shared" si="26"/>
        <v>0</v>
      </c>
      <c r="DH29">
        <f t="shared" si="26"/>
        <v>5.1229508196721308E-3</v>
      </c>
      <c r="DI29">
        <f t="shared" si="27"/>
        <v>0</v>
      </c>
      <c r="DJ29">
        <f t="shared" si="28"/>
        <v>0</v>
      </c>
      <c r="DK29">
        <f t="shared" si="29"/>
        <v>0.17752979964494042</v>
      </c>
      <c r="DL29">
        <f t="shared" si="30"/>
        <v>7.1011919857976169E-2</v>
      </c>
      <c r="DM29">
        <f t="shared" si="31"/>
        <v>3.0433679939132645E-2</v>
      </c>
      <c r="DN29">
        <f t="shared" si="32"/>
        <v>0.31448135937103722</v>
      </c>
      <c r="DO29">
        <f t="shared" si="33"/>
        <v>0.45650519908698967</v>
      </c>
      <c r="DP29">
        <f t="shared" si="34"/>
        <v>0.77098655845802677</v>
      </c>
      <c r="DQ29">
        <f t="shared" si="35"/>
        <v>12</v>
      </c>
      <c r="DR29" s="50">
        <f t="shared" si="36"/>
        <v>1.0803019363307638</v>
      </c>
      <c r="DS29" s="50">
        <f t="shared" si="0"/>
        <v>0.31694327027220204</v>
      </c>
      <c r="DT29">
        <f t="shared" si="1"/>
        <v>0</v>
      </c>
      <c r="DU29">
        <f t="shared" si="82"/>
        <v>0.25087357324897142</v>
      </c>
      <c r="DV29">
        <f t="shared" si="83"/>
        <v>0.18956352037511212</v>
      </c>
      <c r="DW29">
        <f t="shared" si="84"/>
        <v>0.5507864610714972</v>
      </c>
      <c r="DX29">
        <f t="shared" si="85"/>
        <v>0</v>
      </c>
      <c r="DY29">
        <f t="shared" si="86"/>
        <v>0.20282825714970326</v>
      </c>
      <c r="DZ29">
        <f t="shared" si="89"/>
        <v>0</v>
      </c>
      <c r="EA29">
        <f t="shared" si="90"/>
        <v>0</v>
      </c>
      <c r="EB29">
        <f t="shared" si="91"/>
        <v>0.2794568860778911</v>
      </c>
      <c r="EC29">
        <f t="shared" si="92"/>
        <v>0.24928705224238357</v>
      </c>
      <c r="ED29">
        <f t="shared" si="93"/>
        <v>0</v>
      </c>
      <c r="EE29">
        <f t="shared" si="94"/>
        <v>0.12367156761313333</v>
      </c>
      <c r="EF29">
        <f t="shared" si="95"/>
        <v>0</v>
      </c>
      <c r="EG29">
        <f t="shared" si="96"/>
        <v>7.1280286712606694E-2</v>
      </c>
      <c r="EH29">
        <f t="shared" si="97"/>
        <v>0</v>
      </c>
      <c r="EI29">
        <f t="shared" si="98"/>
        <v>0.14292599671181322</v>
      </c>
      <c r="EJ29">
        <f t="shared" si="98"/>
        <v>0.17623253841912309</v>
      </c>
      <c r="EK29">
        <f t="shared" si="98"/>
        <v>0</v>
      </c>
      <c r="EL29">
        <f t="shared" si="98"/>
        <v>7.1636045460740996E-2</v>
      </c>
      <c r="EM29">
        <f t="shared" si="98"/>
        <v>0</v>
      </c>
      <c r="EN29">
        <f t="shared" si="98"/>
        <v>0</v>
      </c>
      <c r="EO29">
        <f t="shared" si="88"/>
        <v>0.43492551595271661</v>
      </c>
      <c r="EP29">
        <f t="shared" si="81"/>
        <v>0.26973976232848457</v>
      </c>
      <c r="EQ29">
        <f t="shared" si="81"/>
        <v>0.17534972949562494</v>
      </c>
      <c r="ER29">
        <f t="shared" si="81"/>
        <v>0.59533526944454085</v>
      </c>
      <c r="ES29">
        <f t="shared" si="81"/>
        <v>0.74184831926611494</v>
      </c>
      <c r="ET29">
        <f t="shared" si="37"/>
        <v>1.0717897529626497</v>
      </c>
      <c r="EU29" s="27">
        <f t="shared" si="38"/>
        <v>0</v>
      </c>
      <c r="EV29">
        <f t="shared" si="39"/>
        <v>6.1628201876743588E-2</v>
      </c>
      <c r="EW29">
        <f t="shared" si="40"/>
        <v>3.5505959928988078E-2</v>
      </c>
      <c r="EX29">
        <f t="shared" si="41"/>
        <v>0.31448135937103722</v>
      </c>
      <c r="EY29">
        <f t="shared" si="42"/>
        <v>6.0867359878265283E-2</v>
      </c>
      <c r="EZ29">
        <f t="shared" si="43"/>
        <v>0</v>
      </c>
      <c r="FA29">
        <f t="shared" si="44"/>
        <v>1.5216839969566322E-2</v>
      </c>
      <c r="FB29">
        <f t="shared" si="45"/>
        <v>0.17752979964494042</v>
      </c>
      <c r="FC29">
        <f t="shared" si="46"/>
        <v>7.1011919857976169E-2</v>
      </c>
      <c r="FD29">
        <f t="shared" si="3"/>
        <v>0.24854171950291659</v>
      </c>
      <c r="FE29">
        <f t="shared" si="47"/>
        <v>3.0433679939132645E-2</v>
      </c>
      <c r="FF29">
        <f t="shared" si="48"/>
        <v>7.6084199847831602E-2</v>
      </c>
      <c r="FG29">
        <f t="shared" si="49"/>
        <v>1.0144559979710881E-2</v>
      </c>
      <c r="FH29" s="27">
        <f t="shared" si="50"/>
        <v>0</v>
      </c>
      <c r="FI29">
        <f t="shared" si="51"/>
        <v>0.25087357324897142</v>
      </c>
      <c r="FJ29">
        <f t="shared" si="52"/>
        <v>0.18956352037511212</v>
      </c>
      <c r="FK29">
        <f t="shared" si="53"/>
        <v>0.59533526944454085</v>
      </c>
      <c r="FL29">
        <f t="shared" si="54"/>
        <v>0.24928705224238357</v>
      </c>
      <c r="FM29">
        <f t="shared" si="55"/>
        <v>0</v>
      </c>
      <c r="FN29">
        <f t="shared" si="56"/>
        <v>0.12367156761313333</v>
      </c>
      <c r="FO29">
        <f t="shared" si="57"/>
        <v>0.43492551595271661</v>
      </c>
      <c r="FP29">
        <f t="shared" si="58"/>
        <v>0.26973976232848457</v>
      </c>
      <c r="FQ29">
        <f t="shared" si="59"/>
        <v>0.52191325489181228</v>
      </c>
      <c r="FR29">
        <f t="shared" si="60"/>
        <v>0.17534972949562494</v>
      </c>
      <c r="FS29">
        <f t="shared" si="61"/>
        <v>0.2794568860778911</v>
      </c>
      <c r="FT29">
        <f t="shared" si="62"/>
        <v>0.10089128223452663</v>
      </c>
      <c r="FU29" t="s">
        <v>16</v>
      </c>
      <c r="FV29">
        <v>5</v>
      </c>
      <c r="FW29" s="25" t="s">
        <v>357</v>
      </c>
      <c r="FX29" t="s">
        <v>258</v>
      </c>
      <c r="GA29" s="35"/>
      <c r="GB29" s="36" t="s">
        <v>361</v>
      </c>
      <c r="GC29" s="37">
        <v>0.1610465144249858</v>
      </c>
      <c r="GD29" s="38">
        <v>5.917273264618738E-2</v>
      </c>
      <c r="GE29" s="38">
        <v>0</v>
      </c>
      <c r="GF29" s="38">
        <v>0</v>
      </c>
      <c r="GG29" s="38">
        <v>1.0561103576837616E-2</v>
      </c>
      <c r="GH29" s="38">
        <v>0</v>
      </c>
      <c r="GI29" s="38">
        <v>0.34745326618976408</v>
      </c>
      <c r="GJ29" s="38">
        <v>0.18459915611814345</v>
      </c>
      <c r="GK29" s="38">
        <v>2.0315490163993512E-2</v>
      </c>
      <c r="GL29" s="38">
        <v>0.10644379223940621</v>
      </c>
      <c r="GM29" s="38">
        <v>7.8241719035495372E-2</v>
      </c>
      <c r="GN29" s="38">
        <v>0.29521931295318549</v>
      </c>
      <c r="GO29" s="38">
        <v>0</v>
      </c>
      <c r="GP29" s="38">
        <v>0</v>
      </c>
      <c r="GQ29" s="38">
        <v>3.043809872475441E-2</v>
      </c>
      <c r="GR29" s="38">
        <v>7.6903673145768459E-2</v>
      </c>
      <c r="GS29" s="38">
        <v>6.0152062696986447E-2</v>
      </c>
      <c r="GT29" s="44">
        <v>0</v>
      </c>
      <c r="HM29" s="36" t="s">
        <v>189</v>
      </c>
      <c r="HN29" s="62">
        <v>6.781364120389935E-2</v>
      </c>
      <c r="HO29" s="63">
        <v>4.5641129273939873E-2</v>
      </c>
    </row>
    <row r="30" spans="1:226">
      <c r="A30" t="s">
        <v>248</v>
      </c>
      <c r="B30" t="s">
        <v>16</v>
      </c>
      <c r="C30">
        <v>5</v>
      </c>
      <c r="D30" s="25" t="s">
        <v>357</v>
      </c>
      <c r="E30" t="s">
        <v>258</v>
      </c>
      <c r="F30">
        <v>0</v>
      </c>
      <c r="G30">
        <v>6.1731557377049176E-2</v>
      </c>
      <c r="H30">
        <v>0.10245901639344263</v>
      </c>
      <c r="I30">
        <v>0</v>
      </c>
      <c r="J30">
        <v>4.6106557377049169E-2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3.5860655737704909E-2</v>
      </c>
      <c r="W30">
        <v>7.197745901639345E-2</v>
      </c>
      <c r="X30">
        <v>0</v>
      </c>
      <c r="Y30">
        <v>0</v>
      </c>
      <c r="Z30">
        <v>0</v>
      </c>
      <c r="AA30">
        <v>0</v>
      </c>
      <c r="AB30">
        <v>0</v>
      </c>
      <c r="AC30">
        <v>6.1731557377049162E-2</v>
      </c>
      <c r="AD30">
        <v>0</v>
      </c>
      <c r="AE30">
        <v>6.6598360655737696E-2</v>
      </c>
      <c r="AF30">
        <v>0</v>
      </c>
      <c r="AG30">
        <v>0</v>
      </c>
      <c r="AH30">
        <v>0</v>
      </c>
      <c r="AI30">
        <v>0</v>
      </c>
      <c r="AJ30">
        <v>4.6106557377049169E-2</v>
      </c>
      <c r="AK30">
        <v>0</v>
      </c>
      <c r="AL30">
        <v>1.0245901639344262E-2</v>
      </c>
      <c r="AM30">
        <v>0</v>
      </c>
      <c r="AN30">
        <v>0</v>
      </c>
      <c r="AO30">
        <v>0</v>
      </c>
      <c r="AP30">
        <v>3.0737704918032779E-2</v>
      </c>
      <c r="AQ30">
        <v>0</v>
      </c>
      <c r="AR30">
        <v>0</v>
      </c>
      <c r="AS30">
        <v>0</v>
      </c>
      <c r="AT30">
        <v>5.1229508196721308E-3</v>
      </c>
      <c r="AU30">
        <v>0</v>
      </c>
      <c r="AV30">
        <v>0</v>
      </c>
      <c r="AW30">
        <v>0</v>
      </c>
      <c r="AX30">
        <v>0.12295081967213115</v>
      </c>
      <c r="AY30">
        <v>8.2223360655737709E-2</v>
      </c>
      <c r="AZ30">
        <v>0</v>
      </c>
      <c r="BA30">
        <v>0</v>
      </c>
      <c r="BB30">
        <v>0.13831967213114757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2.0491803278688523E-2</v>
      </c>
      <c r="BI30">
        <v>0</v>
      </c>
      <c r="BJ30">
        <v>0</v>
      </c>
      <c r="BK30">
        <v>0</v>
      </c>
      <c r="BL30">
        <v>2.0491803278688523E-2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5.1229508196721308E-3</v>
      </c>
      <c r="BV30">
        <v>0</v>
      </c>
      <c r="BW30">
        <v>0</v>
      </c>
      <c r="BX30">
        <v>7.1721311475409819E-2</v>
      </c>
      <c r="BY30">
        <v>0</v>
      </c>
      <c r="BZ30" s="27">
        <f t="shared" si="5"/>
        <v>2</v>
      </c>
      <c r="CA30">
        <f t="shared" si="6"/>
        <v>13</v>
      </c>
      <c r="CB30">
        <f t="shared" si="7"/>
        <v>15</v>
      </c>
      <c r="CC30">
        <f>[1]!shannonweaver(J30:BT30)</f>
        <v>2.3881945665812241</v>
      </c>
      <c r="CD30">
        <f t="shared" si="8"/>
        <v>0.88188711036789469</v>
      </c>
      <c r="CN30">
        <f t="shared" si="9"/>
        <v>15</v>
      </c>
      <c r="CO30">
        <f t="shared" si="10"/>
        <v>0.16419057377049179</v>
      </c>
      <c r="CP30">
        <f t="shared" si="11"/>
        <v>0</v>
      </c>
      <c r="CQ30">
        <f t="shared" si="11"/>
        <v>6.1731557377049176E-2</v>
      </c>
      <c r="CR30">
        <f t="shared" si="12"/>
        <v>0.10245901639344263</v>
      </c>
      <c r="CS30">
        <f t="shared" si="13"/>
        <v>4.6106557377049169E-2</v>
      </c>
      <c r="CT30">
        <f t="shared" si="14"/>
        <v>0</v>
      </c>
      <c r="CU30">
        <f t="shared" si="15"/>
        <v>0</v>
      </c>
      <c r="CV30">
        <f t="shared" si="16"/>
        <v>0</v>
      </c>
      <c r="CW30">
        <f t="shared" si="17"/>
        <v>0</v>
      </c>
      <c r="CX30">
        <f t="shared" si="18"/>
        <v>7.197745901639345E-2</v>
      </c>
      <c r="CY30">
        <f t="shared" si="19"/>
        <v>0</v>
      </c>
      <c r="CZ30">
        <f t="shared" si="20"/>
        <v>6.1731557377049162E-2</v>
      </c>
      <c r="DA30">
        <f t="shared" si="21"/>
        <v>6.6598360655737696E-2</v>
      </c>
      <c r="DB30">
        <f t="shared" si="22"/>
        <v>0</v>
      </c>
      <c r="DC30">
        <f t="shared" si="22"/>
        <v>4.6106557377049169E-2</v>
      </c>
      <c r="DD30">
        <f t="shared" si="23"/>
        <v>0</v>
      </c>
      <c r="DE30">
        <f t="shared" si="24"/>
        <v>1.0245901639344262E-2</v>
      </c>
      <c r="DF30">
        <f t="shared" si="25"/>
        <v>3.9489038962856687E-2</v>
      </c>
      <c r="DG30">
        <f t="shared" si="26"/>
        <v>0</v>
      </c>
      <c r="DH30">
        <f t="shared" si="26"/>
        <v>0</v>
      </c>
      <c r="DI30">
        <f t="shared" si="27"/>
        <v>0</v>
      </c>
      <c r="DJ30">
        <f t="shared" si="28"/>
        <v>0</v>
      </c>
      <c r="DK30">
        <f t="shared" si="29"/>
        <v>0.20517418032786885</v>
      </c>
      <c r="DL30">
        <f t="shared" si="30"/>
        <v>0.15881147540983609</v>
      </c>
      <c r="DM30">
        <f t="shared" si="31"/>
        <v>5.6352459016393436E-2</v>
      </c>
      <c r="DN30">
        <f t="shared" si="32"/>
        <v>4.6106557377049169E-2</v>
      </c>
      <c r="DO30">
        <f t="shared" si="33"/>
        <v>0.71798155737704905</v>
      </c>
      <c r="DP30">
        <f t="shared" si="34"/>
        <v>0.76408811475409844</v>
      </c>
      <c r="DQ30">
        <f t="shared" si="35"/>
        <v>10</v>
      </c>
      <c r="DR30" s="50">
        <f t="shared" si="36"/>
        <v>1.2199682541211967</v>
      </c>
      <c r="DS30" s="50">
        <f t="shared" si="0"/>
        <v>0.41720235341580714</v>
      </c>
      <c r="DT30">
        <f t="shared" si="1"/>
        <v>0</v>
      </c>
      <c r="DU30">
        <f t="shared" si="82"/>
        <v>0.25108838417201607</v>
      </c>
      <c r="DV30">
        <f t="shared" si="83"/>
        <v>0.3258268058934386</v>
      </c>
      <c r="DW30">
        <f t="shared" si="84"/>
        <v>0.21640961387910218</v>
      </c>
      <c r="DX30">
        <f t="shared" si="85"/>
        <v>0</v>
      </c>
      <c r="DY30">
        <f t="shared" si="86"/>
        <v>0</v>
      </c>
      <c r="DZ30">
        <f t="shared" si="89"/>
        <v>0</v>
      </c>
      <c r="EA30">
        <f t="shared" si="90"/>
        <v>0</v>
      </c>
      <c r="EB30">
        <f t="shared" si="91"/>
        <v>0.27161351890869312</v>
      </c>
      <c r="EC30">
        <f t="shared" si="92"/>
        <v>0</v>
      </c>
      <c r="ED30">
        <f t="shared" si="93"/>
        <v>0.25108838417201607</v>
      </c>
      <c r="EE30">
        <f t="shared" si="94"/>
        <v>0.261020461700184</v>
      </c>
      <c r="EF30">
        <f t="shared" si="95"/>
        <v>0</v>
      </c>
      <c r="EG30">
        <f t="shared" si="96"/>
        <v>0.21640961387910218</v>
      </c>
      <c r="EH30">
        <f t="shared" si="97"/>
        <v>0</v>
      </c>
      <c r="EI30">
        <f t="shared" si="98"/>
        <v>0.10139569497376913</v>
      </c>
      <c r="EJ30">
        <f t="shared" si="98"/>
        <v>0.2000501610856408</v>
      </c>
      <c r="EK30">
        <f t="shared" si="98"/>
        <v>0</v>
      </c>
      <c r="EL30">
        <f t="shared" si="98"/>
        <v>0</v>
      </c>
      <c r="EM30">
        <f t="shared" si="98"/>
        <v>0</v>
      </c>
      <c r="EN30">
        <f t="shared" si="98"/>
        <v>0</v>
      </c>
      <c r="EO30">
        <f t="shared" si="88"/>
        <v>0.47008443805918804</v>
      </c>
      <c r="EP30">
        <f t="shared" si="81"/>
        <v>0.40989341565804904</v>
      </c>
      <c r="EQ30">
        <f t="shared" si="81"/>
        <v>0.23967479388371019</v>
      </c>
      <c r="ER30">
        <f t="shared" si="81"/>
        <v>0.21640961387910218</v>
      </c>
      <c r="ES30">
        <f t="shared" si="81"/>
        <v>1.0109522480970807</v>
      </c>
      <c r="ET30">
        <f t="shared" si="37"/>
        <v>1.0636238276305907</v>
      </c>
      <c r="EU30" s="27">
        <f t="shared" si="38"/>
        <v>0</v>
      </c>
      <c r="EV30">
        <f t="shared" si="39"/>
        <v>6.1731557377049176E-2</v>
      </c>
      <c r="EW30">
        <f t="shared" si="40"/>
        <v>0.10245901639344263</v>
      </c>
      <c r="EX30">
        <f t="shared" si="41"/>
        <v>4.6106557377049169E-2</v>
      </c>
      <c r="EY30">
        <f t="shared" si="42"/>
        <v>6.1731557377049162E-2</v>
      </c>
      <c r="EZ30">
        <f t="shared" si="43"/>
        <v>0</v>
      </c>
      <c r="FA30">
        <f t="shared" si="44"/>
        <v>6.6598360655737696E-2</v>
      </c>
      <c r="FB30">
        <f t="shared" si="45"/>
        <v>0.20517418032786885</v>
      </c>
      <c r="FC30">
        <f t="shared" si="46"/>
        <v>0.15881147540983609</v>
      </c>
      <c r="FD30">
        <f t="shared" si="3"/>
        <v>0.36398565573770492</v>
      </c>
      <c r="FE30">
        <f t="shared" si="47"/>
        <v>5.6352459016393436E-2</v>
      </c>
      <c r="FF30">
        <f t="shared" si="48"/>
        <v>7.197745901639345E-2</v>
      </c>
      <c r="FG30">
        <f t="shared" si="49"/>
        <v>9.2213114754098338E-2</v>
      </c>
      <c r="FH30" s="27">
        <f t="shared" si="50"/>
        <v>0</v>
      </c>
      <c r="FI30">
        <f t="shared" si="51"/>
        <v>0.25108838417201607</v>
      </c>
      <c r="FJ30">
        <f t="shared" si="52"/>
        <v>0.3258268058934386</v>
      </c>
      <c r="FK30">
        <f t="shared" si="53"/>
        <v>0.21640961387910218</v>
      </c>
      <c r="FL30">
        <f t="shared" si="54"/>
        <v>0.25108838417201607</v>
      </c>
      <c r="FM30">
        <f t="shared" si="55"/>
        <v>0</v>
      </c>
      <c r="FN30">
        <f t="shared" si="56"/>
        <v>0.261020461700184</v>
      </c>
      <c r="FO30">
        <f t="shared" si="57"/>
        <v>0.47008443805918804</v>
      </c>
      <c r="FP30">
        <f t="shared" si="58"/>
        <v>0.40989341565804904</v>
      </c>
      <c r="FQ30">
        <f t="shared" si="59"/>
        <v>0.64764786570468269</v>
      </c>
      <c r="FR30">
        <f t="shared" si="60"/>
        <v>0.23967479388371019</v>
      </c>
      <c r="FS30">
        <f t="shared" si="61"/>
        <v>0.27161351890869312</v>
      </c>
      <c r="FT30">
        <f t="shared" si="62"/>
        <v>0.30853813075404118</v>
      </c>
      <c r="FU30" t="s">
        <v>16</v>
      </c>
      <c r="FV30">
        <v>5</v>
      </c>
      <c r="FW30" s="25" t="s">
        <v>357</v>
      </c>
      <c r="FX30" t="s">
        <v>258</v>
      </c>
      <c r="GA30" s="45"/>
      <c r="GB30" s="46" t="s">
        <v>302</v>
      </c>
      <c r="GC30" s="47">
        <v>5.730321179495048E-2</v>
      </c>
      <c r="GD30" s="51">
        <v>5.0406108757698999E-2</v>
      </c>
      <c r="GE30" s="51">
        <v>9.3970991637424658E-2</v>
      </c>
      <c r="GF30" s="51">
        <v>6.5606704653166384E-2</v>
      </c>
      <c r="GG30" s="51">
        <v>5.8065292030412274E-2</v>
      </c>
      <c r="GH30" s="51">
        <v>3.0795832808808665E-2</v>
      </c>
      <c r="GI30" s="51">
        <v>3.7135645473432087E-2</v>
      </c>
      <c r="GJ30" s="51">
        <v>4.4057312632375605E-2</v>
      </c>
      <c r="GK30" s="51">
        <v>0.17715041542849327</v>
      </c>
      <c r="GL30" s="51">
        <v>0.12156030069123702</v>
      </c>
      <c r="GM30" s="51">
        <v>0.1173462180932489</v>
      </c>
      <c r="GN30" s="51">
        <v>8.1308321939594683E-2</v>
      </c>
      <c r="GO30" s="51">
        <v>6.2199284255738015E-2</v>
      </c>
      <c r="GP30" s="51">
        <v>4.479863604491708E-2</v>
      </c>
      <c r="GQ30" s="51">
        <v>1.5402866455843517E-2</v>
      </c>
      <c r="GR30" s="51">
        <v>8.0227914637941641E-2</v>
      </c>
      <c r="GS30" s="51">
        <v>6.7252045269836247E-2</v>
      </c>
      <c r="GT30" s="48">
        <v>9.4194940716883113E-2</v>
      </c>
      <c r="HM30" s="46" t="s">
        <v>190</v>
      </c>
      <c r="HN30" s="64">
        <v>4.4562545354194391E-2</v>
      </c>
      <c r="HO30" s="65">
        <v>4.2745988457297365E-2</v>
      </c>
    </row>
    <row r="31" spans="1:226">
      <c r="A31" t="s">
        <v>341</v>
      </c>
      <c r="B31" t="s">
        <v>16</v>
      </c>
      <c r="C31">
        <v>5</v>
      </c>
      <c r="D31" s="25" t="s">
        <v>357</v>
      </c>
      <c r="E31" t="s">
        <v>258</v>
      </c>
      <c r="F31">
        <v>0</v>
      </c>
      <c r="G31">
        <v>1.7502668089647812E-2</v>
      </c>
      <c r="H31">
        <v>0.10245464247598721</v>
      </c>
      <c r="I31">
        <v>0</v>
      </c>
      <c r="J31">
        <v>6.8303094983991466E-2</v>
      </c>
      <c r="K31">
        <v>8.5378868729989333E-3</v>
      </c>
      <c r="L31">
        <v>0</v>
      </c>
      <c r="M31">
        <v>6.8303094983991466E-2</v>
      </c>
      <c r="N31">
        <v>0</v>
      </c>
      <c r="O31">
        <v>0.32017075773746001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2.5613660618996798E-2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1.2806830309498401E-2</v>
      </c>
      <c r="AD31">
        <v>0</v>
      </c>
      <c r="AE31">
        <v>2.5613660618996798E-2</v>
      </c>
      <c r="AF31">
        <v>0</v>
      </c>
      <c r="AG31">
        <v>0</v>
      </c>
      <c r="AH31">
        <v>0</v>
      </c>
      <c r="AI31">
        <v>0</v>
      </c>
      <c r="AJ31">
        <v>1.7075773745997867E-2</v>
      </c>
      <c r="AK31">
        <v>0</v>
      </c>
      <c r="AL31">
        <v>4.2689434364994666E-3</v>
      </c>
      <c r="AM31">
        <v>0</v>
      </c>
      <c r="AN31">
        <v>0</v>
      </c>
      <c r="AO31">
        <v>0</v>
      </c>
      <c r="AP31">
        <v>8.7513340448239062E-3</v>
      </c>
      <c r="AQ31">
        <v>0</v>
      </c>
      <c r="AR31">
        <v>0</v>
      </c>
      <c r="AS31">
        <v>0</v>
      </c>
      <c r="AT31">
        <v>0</v>
      </c>
      <c r="AU31">
        <v>8.5378868729989333E-3</v>
      </c>
      <c r="AV31">
        <v>0</v>
      </c>
      <c r="AW31">
        <v>0</v>
      </c>
      <c r="AX31">
        <v>9.4130202774813251E-2</v>
      </c>
      <c r="AY31">
        <v>5.1227321237993596E-2</v>
      </c>
      <c r="AZ31">
        <v>0</v>
      </c>
      <c r="BA31">
        <v>0</v>
      </c>
      <c r="BB31">
        <v>6.8516542155816429E-2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1.2806830309498401E-2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8.5378868729989333E-3</v>
      </c>
      <c r="BV31">
        <v>0</v>
      </c>
      <c r="BW31">
        <v>0</v>
      </c>
      <c r="BX31">
        <v>7.6840981856990384E-2</v>
      </c>
      <c r="BY31">
        <v>0</v>
      </c>
      <c r="BZ31" s="27">
        <f t="shared" si="5"/>
        <v>5</v>
      </c>
      <c r="CA31">
        <f t="shared" si="6"/>
        <v>11</v>
      </c>
      <c r="CB31">
        <f t="shared" si="7"/>
        <v>16</v>
      </c>
      <c r="CC31">
        <f>[1]!shannonweaver(J31:BT31)</f>
        <v>2.0409867383407096</v>
      </c>
      <c r="CD31">
        <f t="shared" si="8"/>
        <v>0.73613036148107058</v>
      </c>
      <c r="CE31">
        <v>1</v>
      </c>
      <c r="CN31">
        <f t="shared" si="9"/>
        <v>17</v>
      </c>
      <c r="CO31">
        <f t="shared" si="10"/>
        <v>0.11995731056563502</v>
      </c>
      <c r="CP31">
        <f t="shared" si="11"/>
        <v>0</v>
      </c>
      <c r="CQ31">
        <f t="shared" si="11"/>
        <v>1.7502668089647812E-2</v>
      </c>
      <c r="CR31">
        <f t="shared" si="12"/>
        <v>0.10245464247598721</v>
      </c>
      <c r="CS31">
        <f t="shared" si="13"/>
        <v>6.8303094983991466E-2</v>
      </c>
      <c r="CT31">
        <f t="shared" si="14"/>
        <v>8.5378868729989333E-3</v>
      </c>
      <c r="CU31">
        <f t="shared" si="15"/>
        <v>6.8303094983991466E-2</v>
      </c>
      <c r="CV31">
        <f t="shared" si="16"/>
        <v>0.32017075773746001</v>
      </c>
      <c r="CW31">
        <f t="shared" si="17"/>
        <v>0</v>
      </c>
      <c r="CX31">
        <f t="shared" si="18"/>
        <v>0</v>
      </c>
      <c r="CY31">
        <f t="shared" si="19"/>
        <v>0</v>
      </c>
      <c r="CZ31">
        <f t="shared" si="20"/>
        <v>1.2806830309498401E-2</v>
      </c>
      <c r="DA31">
        <f t="shared" si="21"/>
        <v>2.5613660618996798E-2</v>
      </c>
      <c r="DB31">
        <f t="shared" si="22"/>
        <v>0</v>
      </c>
      <c r="DC31">
        <f t="shared" si="22"/>
        <v>1.7075773745997867E-2</v>
      </c>
      <c r="DD31">
        <f t="shared" si="23"/>
        <v>0</v>
      </c>
      <c r="DE31">
        <f t="shared" si="24"/>
        <v>4.2689434364994666E-3</v>
      </c>
      <c r="DF31">
        <f t="shared" si="25"/>
        <v>7.7100440248819707E-2</v>
      </c>
      <c r="DG31">
        <f t="shared" si="26"/>
        <v>0</v>
      </c>
      <c r="DH31">
        <f t="shared" si="26"/>
        <v>0</v>
      </c>
      <c r="DI31">
        <f t="shared" si="27"/>
        <v>8.5378868729989333E-3</v>
      </c>
      <c r="DJ31">
        <f t="shared" si="28"/>
        <v>0</v>
      </c>
      <c r="DK31">
        <f t="shared" si="29"/>
        <v>0.14535752401280685</v>
      </c>
      <c r="DL31">
        <f t="shared" si="30"/>
        <v>6.8516542155816429E-2</v>
      </c>
      <c r="DM31">
        <f t="shared" si="31"/>
        <v>3.8420490928495199E-2</v>
      </c>
      <c r="DN31">
        <f t="shared" si="32"/>
        <v>0.14514407684098185</v>
      </c>
      <c r="DO31">
        <f t="shared" si="33"/>
        <v>0.65805763073639267</v>
      </c>
      <c r="DP31">
        <f t="shared" si="34"/>
        <v>0.80320170757737441</v>
      </c>
      <c r="DQ31">
        <f t="shared" si="35"/>
        <v>13</v>
      </c>
      <c r="DR31" s="50">
        <f t="shared" si="36"/>
        <v>1.0313250496388708</v>
      </c>
      <c r="DS31" s="50">
        <f t="shared" si="0"/>
        <v>0.35367591701705875</v>
      </c>
      <c r="DT31">
        <f t="shared" si="1"/>
        <v>0</v>
      </c>
      <c r="DU31">
        <f t="shared" si="82"/>
        <v>0.13268664826301332</v>
      </c>
      <c r="DV31">
        <f t="shared" si="83"/>
        <v>0.32581959411364136</v>
      </c>
      <c r="DW31">
        <f t="shared" si="84"/>
        <v>0.26441910662691026</v>
      </c>
      <c r="DX31">
        <f t="shared" si="85"/>
        <v>9.2532678726404138E-2</v>
      </c>
      <c r="DY31">
        <f t="shared" si="86"/>
        <v>0.26441910662691026</v>
      </c>
      <c r="DZ31">
        <f t="shared" si="89"/>
        <v>0.6014472331982742</v>
      </c>
      <c r="EA31">
        <f t="shared" si="90"/>
        <v>0</v>
      </c>
      <c r="EB31">
        <f t="shared" si="91"/>
        <v>0</v>
      </c>
      <c r="EC31">
        <f t="shared" si="92"/>
        <v>0</v>
      </c>
      <c r="ED31">
        <f t="shared" si="93"/>
        <v>0.11341022207249733</v>
      </c>
      <c r="EE31">
        <f t="shared" si="94"/>
        <v>0.16073389391513759</v>
      </c>
      <c r="EF31">
        <f t="shared" si="95"/>
        <v>0</v>
      </c>
      <c r="EG31">
        <f t="shared" si="96"/>
        <v>0.13104908527750975</v>
      </c>
      <c r="EH31">
        <f t="shared" si="97"/>
        <v>0</v>
      </c>
      <c r="EI31">
        <f t="shared" si="98"/>
        <v>6.5383728336009375E-2</v>
      </c>
      <c r="EJ31">
        <f t="shared" si="98"/>
        <v>0.28136752834433565</v>
      </c>
      <c r="EK31">
        <f t="shared" si="98"/>
        <v>0</v>
      </c>
      <c r="EL31">
        <f t="shared" si="98"/>
        <v>0</v>
      </c>
      <c r="EM31">
        <f t="shared" si="98"/>
        <v>9.2532678726404138E-2</v>
      </c>
      <c r="EN31">
        <f t="shared" si="98"/>
        <v>0</v>
      </c>
      <c r="EO31">
        <f t="shared" si="88"/>
        <v>0.39115650036166105</v>
      </c>
      <c r="EP31">
        <f t="shared" si="81"/>
        <v>0.26484186173601398</v>
      </c>
      <c r="EQ31">
        <f t="shared" si="81"/>
        <v>0.19728880891332748</v>
      </c>
      <c r="ER31">
        <f t="shared" si="81"/>
        <v>0.39085361253610929</v>
      </c>
      <c r="ES31">
        <f t="shared" si="81"/>
        <v>0.94621414666649961</v>
      </c>
      <c r="ET31">
        <f t="shared" si="37"/>
        <v>1.1111629810576342</v>
      </c>
      <c r="EU31" s="27">
        <f t="shared" si="38"/>
        <v>0</v>
      </c>
      <c r="EV31">
        <f t="shared" si="39"/>
        <v>1.7502668089647812E-2</v>
      </c>
      <c r="EW31">
        <f t="shared" si="40"/>
        <v>0.10245464247598721</v>
      </c>
      <c r="EX31">
        <f t="shared" si="41"/>
        <v>0.14514407684098185</v>
      </c>
      <c r="EY31">
        <f t="shared" si="42"/>
        <v>1.2806830309498401E-2</v>
      </c>
      <c r="EZ31">
        <f t="shared" si="43"/>
        <v>0.32017075773746001</v>
      </c>
      <c r="FA31">
        <f t="shared" si="44"/>
        <v>2.5613660618996798E-2</v>
      </c>
      <c r="FB31">
        <f t="shared" si="45"/>
        <v>0.14535752401280685</v>
      </c>
      <c r="FC31">
        <f t="shared" si="46"/>
        <v>6.8516542155816429E-2</v>
      </c>
      <c r="FD31">
        <f t="shared" si="3"/>
        <v>0.21387406616862328</v>
      </c>
      <c r="FE31">
        <f t="shared" si="47"/>
        <v>3.8420490928495199E-2</v>
      </c>
      <c r="FF31">
        <f t="shared" si="48"/>
        <v>0</v>
      </c>
      <c r="FG31">
        <f t="shared" si="49"/>
        <v>3.8633938100320168E-2</v>
      </c>
      <c r="FH31" s="27">
        <f t="shared" si="50"/>
        <v>0</v>
      </c>
      <c r="FI31">
        <f t="shared" si="51"/>
        <v>0.13268664826301332</v>
      </c>
      <c r="FJ31">
        <f t="shared" si="52"/>
        <v>0.32581959411364136</v>
      </c>
      <c r="FK31">
        <f t="shared" si="53"/>
        <v>0.39085361253610929</v>
      </c>
      <c r="FL31">
        <f t="shared" si="54"/>
        <v>0.11341022207249733</v>
      </c>
      <c r="FM31">
        <f t="shared" si="55"/>
        <v>0.6014472331982742</v>
      </c>
      <c r="FN31">
        <f t="shared" si="56"/>
        <v>0.16073389391513759</v>
      </c>
      <c r="FO31">
        <f t="shared" si="57"/>
        <v>0.39115650036166105</v>
      </c>
      <c r="FP31">
        <f t="shared" si="58"/>
        <v>0.26484186173601398</v>
      </c>
      <c r="FQ31">
        <f t="shared" si="59"/>
        <v>0.48077358735912062</v>
      </c>
      <c r="FR31">
        <f t="shared" si="60"/>
        <v>0.19728880891332748</v>
      </c>
      <c r="FS31">
        <f t="shared" si="61"/>
        <v>0</v>
      </c>
      <c r="FT31">
        <f t="shared" si="62"/>
        <v>0.19784331780135239</v>
      </c>
      <c r="FU31" t="s">
        <v>16</v>
      </c>
      <c r="FV31">
        <v>5</v>
      </c>
      <c r="FW31" s="25" t="s">
        <v>357</v>
      </c>
      <c r="FX31" t="s">
        <v>258</v>
      </c>
    </row>
    <row r="32" spans="1:226">
      <c r="A32" t="s">
        <v>342</v>
      </c>
      <c r="B32" t="s">
        <v>16</v>
      </c>
      <c r="C32">
        <v>7</v>
      </c>
      <c r="D32" s="25" t="s">
        <v>357</v>
      </c>
      <c r="E32" t="s">
        <v>258</v>
      </c>
      <c r="F32">
        <v>0</v>
      </c>
      <c r="G32">
        <v>0.10068349106203996</v>
      </c>
      <c r="H32">
        <v>3.6803364879074658E-2</v>
      </c>
      <c r="I32">
        <v>0</v>
      </c>
      <c r="J32">
        <v>3.6803364879074658E-2</v>
      </c>
      <c r="K32">
        <v>1.0515247108307046E-2</v>
      </c>
      <c r="L32">
        <v>0</v>
      </c>
      <c r="M32">
        <v>0</v>
      </c>
      <c r="N32">
        <v>0</v>
      </c>
      <c r="O32">
        <v>0.16298633017875919</v>
      </c>
      <c r="P32">
        <v>0</v>
      </c>
      <c r="Q32">
        <v>1.0515247108307046E-2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1.577287066246057E-2</v>
      </c>
      <c r="AE32">
        <v>8.9379600420609898E-2</v>
      </c>
      <c r="AF32">
        <v>0</v>
      </c>
      <c r="AG32">
        <v>0</v>
      </c>
      <c r="AH32">
        <v>0</v>
      </c>
      <c r="AI32">
        <v>0</v>
      </c>
      <c r="AJ32">
        <v>2.6288117770767613E-2</v>
      </c>
      <c r="AK32">
        <v>0</v>
      </c>
      <c r="AL32">
        <v>1.577287066246057E-2</v>
      </c>
      <c r="AM32">
        <v>0</v>
      </c>
      <c r="AN32">
        <v>0</v>
      </c>
      <c r="AO32">
        <v>0</v>
      </c>
      <c r="AP32">
        <v>6.8349106203995799E-2</v>
      </c>
      <c r="AQ32">
        <v>0</v>
      </c>
      <c r="AR32">
        <v>0</v>
      </c>
      <c r="AS32">
        <v>0</v>
      </c>
      <c r="AT32">
        <v>0</v>
      </c>
      <c r="AU32">
        <v>1.0515247108307046E-2</v>
      </c>
      <c r="AV32">
        <v>0</v>
      </c>
      <c r="AW32">
        <v>0</v>
      </c>
      <c r="AX32">
        <v>5.5205047318611991E-3</v>
      </c>
      <c r="AY32">
        <v>0</v>
      </c>
      <c r="AZ32">
        <v>0</v>
      </c>
      <c r="BA32">
        <v>0</v>
      </c>
      <c r="BB32">
        <v>0.18927444794952683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1.0515247108307046E-2</v>
      </c>
      <c r="BK32">
        <v>0</v>
      </c>
      <c r="BL32">
        <v>1.577287066246057E-2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0.19453207150368035</v>
      </c>
      <c r="BY32">
        <v>0</v>
      </c>
      <c r="BZ32" s="27">
        <f t="shared" si="5"/>
        <v>4</v>
      </c>
      <c r="CA32">
        <f t="shared" si="6"/>
        <v>10</v>
      </c>
      <c r="CB32">
        <f t="shared" si="7"/>
        <v>14</v>
      </c>
      <c r="CC32">
        <f>[1]!shannonweaver(J32:BT32)</f>
        <v>2.0573179632896417</v>
      </c>
      <c r="CD32">
        <f t="shared" si="8"/>
        <v>0.77956546839760121</v>
      </c>
      <c r="CN32">
        <f t="shared" si="9"/>
        <v>14</v>
      </c>
      <c r="CO32">
        <f t="shared" si="10"/>
        <v>0.13748685594111462</v>
      </c>
      <c r="CP32">
        <f t="shared" si="11"/>
        <v>0</v>
      </c>
      <c r="CQ32">
        <f t="shared" si="11"/>
        <v>0.10068349106203996</v>
      </c>
      <c r="CR32">
        <f t="shared" si="12"/>
        <v>3.6803364879074658E-2</v>
      </c>
      <c r="CS32">
        <f t="shared" si="13"/>
        <v>3.6803364879074658E-2</v>
      </c>
      <c r="CT32">
        <f t="shared" si="14"/>
        <v>1.0515247108307046E-2</v>
      </c>
      <c r="CU32">
        <f t="shared" si="15"/>
        <v>0</v>
      </c>
      <c r="CV32">
        <f t="shared" si="16"/>
        <v>0.16298633017875919</v>
      </c>
      <c r="CW32">
        <f t="shared" si="17"/>
        <v>1.0515247108307046E-2</v>
      </c>
      <c r="CX32">
        <f t="shared" si="18"/>
        <v>0</v>
      </c>
      <c r="CY32">
        <f t="shared" si="19"/>
        <v>1.577287066246057E-2</v>
      </c>
      <c r="CZ32">
        <f t="shared" si="20"/>
        <v>0</v>
      </c>
      <c r="DA32">
        <f t="shared" si="21"/>
        <v>8.9379600420609898E-2</v>
      </c>
      <c r="DB32">
        <f t="shared" si="22"/>
        <v>0</v>
      </c>
      <c r="DC32">
        <f t="shared" si="22"/>
        <v>2.6288117770767613E-2</v>
      </c>
      <c r="DD32">
        <f t="shared" si="23"/>
        <v>0</v>
      </c>
      <c r="DE32">
        <f t="shared" si="24"/>
        <v>1.577287066246057E-2</v>
      </c>
      <c r="DF32">
        <f t="shared" si="25"/>
        <v>0.14349361487451606</v>
      </c>
      <c r="DG32">
        <f t="shared" si="26"/>
        <v>0</v>
      </c>
      <c r="DH32">
        <f t="shared" si="26"/>
        <v>2.3121387283237E-2</v>
      </c>
      <c r="DI32">
        <f t="shared" si="27"/>
        <v>1.0515247108307046E-2</v>
      </c>
      <c r="DJ32">
        <f t="shared" si="28"/>
        <v>0</v>
      </c>
      <c r="DK32">
        <f t="shared" si="29"/>
        <v>5.5205047318611991E-3</v>
      </c>
      <c r="DL32">
        <f t="shared" si="30"/>
        <v>0.19978969505783387</v>
      </c>
      <c r="DM32">
        <f t="shared" si="31"/>
        <v>1.577287066246057E-2</v>
      </c>
      <c r="DN32">
        <f t="shared" si="32"/>
        <v>4.7318611987381701E-2</v>
      </c>
      <c r="DO32">
        <f t="shared" si="33"/>
        <v>0.62066246056782348</v>
      </c>
      <c r="DP32">
        <f t="shared" si="34"/>
        <v>0.66798107255520511</v>
      </c>
      <c r="DQ32">
        <f t="shared" si="35"/>
        <v>14</v>
      </c>
      <c r="DR32" s="50">
        <f t="shared" si="36"/>
        <v>1.0820667645203732</v>
      </c>
      <c r="DS32" s="50">
        <f t="shared" si="0"/>
        <v>0.37986188190579556</v>
      </c>
      <c r="DT32">
        <f t="shared" si="1"/>
        <v>0</v>
      </c>
      <c r="DU32">
        <f t="shared" si="82"/>
        <v>0.32288798215925751</v>
      </c>
      <c r="DV32">
        <f t="shared" si="83"/>
        <v>0.1930386962637933</v>
      </c>
      <c r="DW32">
        <f t="shared" si="84"/>
        <v>0.1930386962637933</v>
      </c>
      <c r="DX32">
        <f t="shared" si="85"/>
        <v>0.10272444704722057</v>
      </c>
      <c r="DY32">
        <f t="shared" si="86"/>
        <v>0</v>
      </c>
      <c r="DZ32">
        <f t="shared" si="89"/>
        <v>0.4155745622603042</v>
      </c>
      <c r="EA32">
        <f t="shared" si="90"/>
        <v>0.10272444704722057</v>
      </c>
      <c r="EB32">
        <f t="shared" si="91"/>
        <v>0</v>
      </c>
      <c r="EC32">
        <f t="shared" si="92"/>
        <v>0.12592260812802486</v>
      </c>
      <c r="ED32">
        <f t="shared" si="93"/>
        <v>0</v>
      </c>
      <c r="EE32">
        <f t="shared" si="94"/>
        <v>0.30360703890555268</v>
      </c>
      <c r="EF32">
        <f t="shared" si="95"/>
        <v>0</v>
      </c>
      <c r="EG32">
        <f t="shared" si="96"/>
        <v>0.16285502169200683</v>
      </c>
      <c r="EH32">
        <f t="shared" si="97"/>
        <v>0</v>
      </c>
      <c r="EI32">
        <f t="shared" si="98"/>
        <v>0.12592260812802486</v>
      </c>
      <c r="EJ32">
        <f t="shared" si="98"/>
        <v>0.38850527973638893</v>
      </c>
      <c r="EK32">
        <f t="shared" si="98"/>
        <v>0</v>
      </c>
      <c r="EL32">
        <f t="shared" si="98"/>
        <v>0.15264932839526518</v>
      </c>
      <c r="EM32">
        <f t="shared" si="98"/>
        <v>0.10272444704722057</v>
      </c>
      <c r="EN32">
        <f t="shared" si="98"/>
        <v>0</v>
      </c>
      <c r="EO32">
        <f t="shared" si="88"/>
        <v>7.4368631866849264E-2</v>
      </c>
      <c r="EP32">
        <f t="shared" si="81"/>
        <v>0.46338467596064359</v>
      </c>
      <c r="EQ32">
        <f t="shared" si="81"/>
        <v>0.12592260812802486</v>
      </c>
      <c r="ER32">
        <f t="shared" si="81"/>
        <v>0.21928153279664719</v>
      </c>
      <c r="ES32">
        <f t="shared" si="81"/>
        <v>0.90726360959922825</v>
      </c>
      <c r="ET32">
        <f t="shared" si="37"/>
        <v>0.95671144576244749</v>
      </c>
      <c r="EU32" s="27">
        <f t="shared" si="38"/>
        <v>0</v>
      </c>
      <c r="EV32">
        <f t="shared" si="39"/>
        <v>0.10068349106203996</v>
      </c>
      <c r="EW32">
        <f t="shared" si="40"/>
        <v>3.6803364879074658E-2</v>
      </c>
      <c r="EX32">
        <f t="shared" si="41"/>
        <v>4.7318611987381701E-2</v>
      </c>
      <c r="EY32">
        <f t="shared" si="42"/>
        <v>1.577287066246057E-2</v>
      </c>
      <c r="EZ32">
        <f t="shared" si="43"/>
        <v>0.16298633017875919</v>
      </c>
      <c r="FA32">
        <f t="shared" si="44"/>
        <v>9.9894847528916947E-2</v>
      </c>
      <c r="FB32">
        <f t="shared" si="45"/>
        <v>5.5205047318611991E-3</v>
      </c>
      <c r="FC32">
        <f t="shared" si="46"/>
        <v>0.19978969505783387</v>
      </c>
      <c r="FD32">
        <f t="shared" si="3"/>
        <v>0.20531019978969506</v>
      </c>
      <c r="FE32">
        <f t="shared" si="47"/>
        <v>1.577287066246057E-2</v>
      </c>
      <c r="FF32">
        <f t="shared" si="48"/>
        <v>0</v>
      </c>
      <c r="FG32">
        <f t="shared" si="49"/>
        <v>0.12092534174553103</v>
      </c>
      <c r="FH32" s="27">
        <f t="shared" si="50"/>
        <v>0</v>
      </c>
      <c r="FI32">
        <f t="shared" si="51"/>
        <v>0.32288798215925751</v>
      </c>
      <c r="FJ32">
        <f t="shared" si="52"/>
        <v>0.1930386962637933</v>
      </c>
      <c r="FK32">
        <f t="shared" si="53"/>
        <v>0.21928153279664719</v>
      </c>
      <c r="FL32">
        <f t="shared" si="54"/>
        <v>0.12592260812802486</v>
      </c>
      <c r="FM32">
        <f t="shared" si="55"/>
        <v>0.4155745622603042</v>
      </c>
      <c r="FN32">
        <f t="shared" si="56"/>
        <v>0.32157525930342024</v>
      </c>
      <c r="FO32">
        <f t="shared" si="57"/>
        <v>7.4368631866849264E-2</v>
      </c>
      <c r="FP32">
        <f t="shared" si="58"/>
        <v>0.46338467596064359</v>
      </c>
      <c r="FQ32">
        <f t="shared" si="59"/>
        <v>0.47025282962666054</v>
      </c>
      <c r="FR32">
        <f t="shared" si="60"/>
        <v>0.12592260812802486</v>
      </c>
      <c r="FS32">
        <f t="shared" si="61"/>
        <v>0</v>
      </c>
      <c r="FT32">
        <f t="shared" si="62"/>
        <v>0.35516301639224956</v>
      </c>
      <c r="FU32" t="s">
        <v>16</v>
      </c>
      <c r="FV32">
        <v>7</v>
      </c>
      <c r="FW32" s="25" t="s">
        <v>357</v>
      </c>
      <c r="FX32" t="s">
        <v>258</v>
      </c>
      <c r="GB32" t="s">
        <v>151</v>
      </c>
      <c r="GC32" s="29">
        <v>4</v>
      </c>
      <c r="GD32" s="30">
        <v>5</v>
      </c>
      <c r="GE32" s="30">
        <v>7</v>
      </c>
      <c r="GF32" s="30" t="s">
        <v>385</v>
      </c>
      <c r="GG32" s="30" t="s">
        <v>459</v>
      </c>
      <c r="GH32" s="30" t="s">
        <v>26</v>
      </c>
      <c r="GI32" s="30" t="s">
        <v>58</v>
      </c>
      <c r="GJ32" s="30" t="s">
        <v>157</v>
      </c>
      <c r="GK32" s="30" t="s">
        <v>111</v>
      </c>
      <c r="GL32" s="30" t="s">
        <v>230</v>
      </c>
      <c r="GM32" s="30" t="s">
        <v>298</v>
      </c>
      <c r="GN32" s="30" t="s">
        <v>431</v>
      </c>
      <c r="GO32" s="30" t="s">
        <v>101</v>
      </c>
      <c r="GP32" s="30" t="s">
        <v>373</v>
      </c>
      <c r="GQ32" s="30" t="s">
        <v>351</v>
      </c>
      <c r="GR32" s="30" t="s">
        <v>244</v>
      </c>
      <c r="GS32" s="30" t="s">
        <v>286</v>
      </c>
      <c r="GT32" s="32" t="s">
        <v>136</v>
      </c>
    </row>
    <row r="33" spans="1:202">
      <c r="A33" t="s">
        <v>343</v>
      </c>
      <c r="B33" t="s">
        <v>16</v>
      </c>
      <c r="C33">
        <v>7</v>
      </c>
      <c r="D33" s="25" t="s">
        <v>357</v>
      </c>
      <c r="E33" t="s">
        <v>258</v>
      </c>
      <c r="F33">
        <v>0</v>
      </c>
      <c r="G33">
        <v>0.16763005780346824</v>
      </c>
      <c r="H33">
        <v>2.8901734104046249E-2</v>
      </c>
      <c r="I33">
        <v>0</v>
      </c>
      <c r="J33">
        <v>3.4682080924855495E-2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9.8265895953757246E-2</v>
      </c>
      <c r="R33">
        <v>0</v>
      </c>
      <c r="S33">
        <v>0</v>
      </c>
      <c r="T33">
        <v>0</v>
      </c>
      <c r="U33">
        <v>0</v>
      </c>
      <c r="V33">
        <v>5.78034682080925E-3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1.15606936416185E-2</v>
      </c>
      <c r="AE33">
        <v>0.17341040462427751</v>
      </c>
      <c r="AF33">
        <v>0</v>
      </c>
      <c r="AG33">
        <v>0</v>
      </c>
      <c r="AH33">
        <v>0</v>
      </c>
      <c r="AI33">
        <v>0</v>
      </c>
      <c r="AJ33">
        <v>5.78034682080925E-3</v>
      </c>
      <c r="AK33">
        <v>0</v>
      </c>
      <c r="AL33">
        <v>1.7341040462427751E-2</v>
      </c>
      <c r="AM33">
        <v>0</v>
      </c>
      <c r="AN33">
        <v>0</v>
      </c>
      <c r="AO33">
        <v>0</v>
      </c>
      <c r="AP33">
        <v>7.5144508670520249E-2</v>
      </c>
      <c r="AQ33">
        <v>0</v>
      </c>
      <c r="AR33">
        <v>0</v>
      </c>
      <c r="AS33">
        <v>0</v>
      </c>
      <c r="AT33">
        <v>2.3121387283237E-2</v>
      </c>
      <c r="AU33">
        <v>5.78034682080925E-3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5.2023121387283239E-2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5.78034682080925E-3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0.29479768786127164</v>
      </c>
      <c r="BY33">
        <v>0</v>
      </c>
      <c r="BZ33" s="27">
        <f t="shared" si="5"/>
        <v>3</v>
      </c>
      <c r="CA33">
        <f t="shared" si="6"/>
        <v>9</v>
      </c>
      <c r="CB33">
        <f t="shared" si="7"/>
        <v>12</v>
      </c>
      <c r="CC33">
        <f>[1]!shannonweaver(J33:BT33)</f>
        <v>1.9284984436961792</v>
      </c>
      <c r="CD33">
        <f t="shared" si="8"/>
        <v>0.77608486574765656</v>
      </c>
      <c r="CN33">
        <f t="shared" si="9"/>
        <v>12</v>
      </c>
      <c r="CO33">
        <f t="shared" si="10"/>
        <v>0.19653179190751449</v>
      </c>
      <c r="CP33">
        <f t="shared" si="11"/>
        <v>0</v>
      </c>
      <c r="CQ33">
        <f t="shared" si="11"/>
        <v>0.16763005780346824</v>
      </c>
      <c r="CR33">
        <f t="shared" si="12"/>
        <v>2.8901734104046249E-2</v>
      </c>
      <c r="CS33">
        <f t="shared" si="13"/>
        <v>3.4682080924855495E-2</v>
      </c>
      <c r="CT33">
        <f t="shared" si="14"/>
        <v>0</v>
      </c>
      <c r="CU33">
        <f t="shared" si="15"/>
        <v>0</v>
      </c>
      <c r="CV33">
        <f t="shared" si="16"/>
        <v>0</v>
      </c>
      <c r="CW33">
        <f t="shared" si="17"/>
        <v>9.8265895953757246E-2</v>
      </c>
      <c r="CX33">
        <f t="shared" si="18"/>
        <v>0</v>
      </c>
      <c r="CY33">
        <f t="shared" si="19"/>
        <v>1.15606936416185E-2</v>
      </c>
      <c r="CZ33">
        <f t="shared" si="20"/>
        <v>0</v>
      </c>
      <c r="DA33">
        <f t="shared" si="21"/>
        <v>0.17341040462427751</v>
      </c>
      <c r="DB33">
        <f t="shared" si="22"/>
        <v>0</v>
      </c>
      <c r="DC33">
        <f t="shared" si="22"/>
        <v>5.78034682080925E-3</v>
      </c>
      <c r="DD33">
        <f t="shared" si="23"/>
        <v>0</v>
      </c>
      <c r="DE33">
        <f t="shared" si="24"/>
        <v>1.7341040462427751E-2</v>
      </c>
      <c r="DF33">
        <f t="shared" si="25"/>
        <v>0.1261735472947097</v>
      </c>
      <c r="DG33">
        <f t="shared" si="26"/>
        <v>0</v>
      </c>
      <c r="DH33">
        <f t="shared" si="26"/>
        <v>0</v>
      </c>
      <c r="DI33">
        <f t="shared" si="27"/>
        <v>5.78034682080925E-3</v>
      </c>
      <c r="DJ33">
        <f t="shared" si="28"/>
        <v>0</v>
      </c>
      <c r="DK33">
        <f t="shared" si="29"/>
        <v>0</v>
      </c>
      <c r="DL33">
        <f t="shared" si="30"/>
        <v>5.7803468208092491E-2</v>
      </c>
      <c r="DM33">
        <f t="shared" si="31"/>
        <v>5.78034682080925E-3</v>
      </c>
      <c r="DN33">
        <f t="shared" si="32"/>
        <v>3.4682080924855495E-2</v>
      </c>
      <c r="DO33">
        <f t="shared" si="33"/>
        <v>0.47398843930635842</v>
      </c>
      <c r="DP33">
        <f t="shared" si="34"/>
        <v>0.50867052023121395</v>
      </c>
      <c r="DQ33">
        <f t="shared" si="35"/>
        <v>10</v>
      </c>
      <c r="DR33" s="50">
        <f t="shared" si="36"/>
        <v>1.0778803811880957</v>
      </c>
      <c r="DS33" s="50">
        <f t="shared" si="0"/>
        <v>0.45929810548277811</v>
      </c>
      <c r="DT33">
        <f t="shared" si="1"/>
        <v>0</v>
      </c>
      <c r="DU33">
        <f t="shared" si="82"/>
        <v>0.42182537075512966</v>
      </c>
      <c r="DV33">
        <f t="shared" si="83"/>
        <v>0.17083484469612378</v>
      </c>
      <c r="DW33">
        <f t="shared" si="84"/>
        <v>0.18732489363342147</v>
      </c>
      <c r="DX33">
        <f t="shared" si="85"/>
        <v>0</v>
      </c>
      <c r="DY33">
        <f t="shared" si="86"/>
        <v>0</v>
      </c>
      <c r="DZ33">
        <f t="shared" si="89"/>
        <v>0</v>
      </c>
      <c r="EA33">
        <f t="shared" si="90"/>
        <v>0.31884914046422413</v>
      </c>
      <c r="EB33">
        <f t="shared" si="91"/>
        <v>0</v>
      </c>
      <c r="EC33">
        <f t="shared" si="92"/>
        <v>0.10772892026025578</v>
      </c>
      <c r="ED33">
        <f t="shared" si="93"/>
        <v>0</v>
      </c>
      <c r="EE33">
        <f t="shared" si="94"/>
        <v>0.42951042901628766</v>
      </c>
      <c r="EF33">
        <f t="shared" si="95"/>
        <v>0</v>
      </c>
      <c r="EG33">
        <f t="shared" si="96"/>
        <v>7.6102028579269301E-2</v>
      </c>
      <c r="EH33">
        <f t="shared" si="97"/>
        <v>0</v>
      </c>
      <c r="EI33">
        <f t="shared" si="98"/>
        <v>0.13206897896081984</v>
      </c>
      <c r="EJ33">
        <f t="shared" si="98"/>
        <v>0.36313780922464478</v>
      </c>
      <c r="EK33">
        <f t="shared" si="98"/>
        <v>0</v>
      </c>
      <c r="EL33">
        <f t="shared" si="98"/>
        <v>0</v>
      </c>
      <c r="EM33">
        <f t="shared" si="98"/>
        <v>7.6102028579269301E-2</v>
      </c>
      <c r="EN33">
        <f t="shared" si="98"/>
        <v>0</v>
      </c>
      <c r="EO33">
        <f t="shared" si="88"/>
        <v>0</v>
      </c>
      <c r="EP33">
        <f t="shared" si="81"/>
        <v>0.24280214389183963</v>
      </c>
      <c r="EQ33">
        <f t="shared" si="81"/>
        <v>7.6102028579269301E-2</v>
      </c>
      <c r="ER33">
        <f t="shared" si="81"/>
        <v>0.18732489363342147</v>
      </c>
      <c r="ES33">
        <f t="shared" si="81"/>
        <v>0.75937485542102545</v>
      </c>
      <c r="ET33">
        <f t="shared" si="37"/>
        <v>0.79406911824193394</v>
      </c>
      <c r="EU33" s="27">
        <f t="shared" si="38"/>
        <v>0</v>
      </c>
      <c r="EV33">
        <f t="shared" si="39"/>
        <v>0.16763005780346824</v>
      </c>
      <c r="EW33">
        <f t="shared" si="40"/>
        <v>2.8901734104046249E-2</v>
      </c>
      <c r="EX33">
        <f t="shared" si="41"/>
        <v>3.4682080924855495E-2</v>
      </c>
      <c r="EY33">
        <f t="shared" si="42"/>
        <v>1.15606936416185E-2</v>
      </c>
      <c r="EZ33">
        <f t="shared" si="43"/>
        <v>0</v>
      </c>
      <c r="FA33">
        <f t="shared" si="44"/>
        <v>0.27167630057803477</v>
      </c>
      <c r="FB33">
        <f t="shared" si="45"/>
        <v>0</v>
      </c>
      <c r="FC33">
        <f t="shared" si="46"/>
        <v>5.7803468208092491E-2</v>
      </c>
      <c r="FD33">
        <f t="shared" si="3"/>
        <v>5.7803468208092491E-2</v>
      </c>
      <c r="FE33">
        <f t="shared" si="47"/>
        <v>5.78034682080925E-3</v>
      </c>
      <c r="FF33">
        <f t="shared" si="48"/>
        <v>0</v>
      </c>
      <c r="FG33">
        <f t="shared" si="49"/>
        <v>0.12716763005780349</v>
      </c>
      <c r="FH33" s="27">
        <f t="shared" si="50"/>
        <v>0</v>
      </c>
      <c r="FI33">
        <f t="shared" si="51"/>
        <v>0.42182537075512966</v>
      </c>
      <c r="FJ33">
        <f t="shared" si="52"/>
        <v>0.17083484469612378</v>
      </c>
      <c r="FK33">
        <f t="shared" si="53"/>
        <v>0.18732489363342147</v>
      </c>
      <c r="FL33">
        <f t="shared" si="54"/>
        <v>0.10772892026025578</v>
      </c>
      <c r="FM33">
        <f t="shared" si="55"/>
        <v>0</v>
      </c>
      <c r="FN33">
        <f t="shared" si="56"/>
        <v>0.54828662400299111</v>
      </c>
      <c r="FO33">
        <f t="shared" si="57"/>
        <v>0</v>
      </c>
      <c r="FP33">
        <f t="shared" si="58"/>
        <v>0.24280214389183963</v>
      </c>
      <c r="FQ33">
        <f t="shared" si="59"/>
        <v>0.24280214389183963</v>
      </c>
      <c r="FR33">
        <f t="shared" si="60"/>
        <v>7.6102028579269301E-2</v>
      </c>
      <c r="FS33">
        <f t="shared" si="61"/>
        <v>0</v>
      </c>
      <c r="FT33">
        <f t="shared" si="62"/>
        <v>0.3646322075864889</v>
      </c>
      <c r="FU33" t="s">
        <v>16</v>
      </c>
      <c r="FV33">
        <v>7</v>
      </c>
      <c r="FW33" s="25" t="s">
        <v>357</v>
      </c>
      <c r="FX33" t="s">
        <v>258</v>
      </c>
      <c r="GB33" t="s">
        <v>4</v>
      </c>
      <c r="GC33">
        <f>GC5-GC18</f>
        <v>-5.7019877537647862E-3</v>
      </c>
      <c r="GD33">
        <f t="shared" ref="GD33:GT45" si="99">GD5-GD18</f>
        <v>6.1429270012100566E-5</v>
      </c>
      <c r="GE33">
        <f t="shared" si="99"/>
        <v>-1.4584035845738633E-4</v>
      </c>
      <c r="GF33">
        <f t="shared" si="99"/>
        <v>4.5905924401905635E-2</v>
      </c>
      <c r="GG33">
        <f t="shared" si="99"/>
        <v>5.8645527080414997E-2</v>
      </c>
      <c r="GH33">
        <f t="shared" si="99"/>
        <v>3.5677655875690877E-2</v>
      </c>
      <c r="GI33">
        <f t="shared" si="99"/>
        <v>-5.1078984980903958E-3</v>
      </c>
      <c r="GJ33">
        <f t="shared" si="99"/>
        <v>-4.2461056017579933E-3</v>
      </c>
      <c r="GK33">
        <f t="shared" si="99"/>
        <v>-7.6347105702670622E-5</v>
      </c>
      <c r="GL33">
        <f t="shared" si="99"/>
        <v>2.4235992413908628E-3</v>
      </c>
      <c r="GM33">
        <f t="shared" si="99"/>
        <v>9.0179810464022462E-3</v>
      </c>
      <c r="GN33">
        <f t="shared" si="99"/>
        <v>7.1957035512607232E-3</v>
      </c>
      <c r="GO33">
        <f t="shared" si="99"/>
        <v>7.7132542179561584E-3</v>
      </c>
      <c r="GP33">
        <f t="shared" si="99"/>
        <v>5.4914571327921123E-3</v>
      </c>
      <c r="GQ33">
        <f t="shared" si="99"/>
        <v>-1.2619655304273249E-2</v>
      </c>
      <c r="GR33">
        <f t="shared" si="99"/>
        <v>6.1748852728798305E-3</v>
      </c>
      <c r="GS33">
        <f t="shared" si="99"/>
        <v>6.5996545500622804E-3</v>
      </c>
      <c r="GT33">
        <f t="shared" si="99"/>
        <v>-2.3034542505394943E-2</v>
      </c>
    </row>
    <row r="34" spans="1:202">
      <c r="A34" t="s">
        <v>344</v>
      </c>
      <c r="B34" t="s">
        <v>16</v>
      </c>
      <c r="C34">
        <v>7</v>
      </c>
      <c r="D34" s="25" t="s">
        <v>357</v>
      </c>
      <c r="E34" t="s">
        <v>258</v>
      </c>
      <c r="F34">
        <v>1.127713560755568E-2</v>
      </c>
      <c r="G34">
        <v>0.13532562729066816</v>
      </c>
      <c r="H34">
        <v>8.4578517056667607E-2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4.5108542430222713E-2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3.9469974626444873E-2</v>
      </c>
      <c r="AE34">
        <v>0.13532562729066816</v>
      </c>
      <c r="AF34">
        <v>0</v>
      </c>
      <c r="AG34">
        <v>3.9469974626444873E-2</v>
      </c>
      <c r="AH34">
        <v>0</v>
      </c>
      <c r="AI34">
        <v>0</v>
      </c>
      <c r="AJ34">
        <v>1.1559063997744572E-2</v>
      </c>
      <c r="AK34">
        <v>0</v>
      </c>
      <c r="AL34">
        <v>1.127713560755568E-2</v>
      </c>
      <c r="AM34">
        <v>0</v>
      </c>
      <c r="AN34">
        <v>0</v>
      </c>
      <c r="AO34">
        <v>0</v>
      </c>
      <c r="AP34">
        <v>5.0747110234000553E-2</v>
      </c>
      <c r="AQ34">
        <v>2.8192839018889197E-4</v>
      </c>
      <c r="AR34">
        <v>0</v>
      </c>
      <c r="AS34">
        <v>0</v>
      </c>
      <c r="AT34">
        <v>0</v>
      </c>
      <c r="AU34">
        <v>1.127713560755568E-2</v>
      </c>
      <c r="AV34">
        <v>5.63856780377784E-3</v>
      </c>
      <c r="AW34">
        <v>0</v>
      </c>
      <c r="AX34">
        <v>7.9503806033267538E-2</v>
      </c>
      <c r="AY34">
        <v>0</v>
      </c>
      <c r="AZ34">
        <v>0</v>
      </c>
      <c r="BA34">
        <v>0</v>
      </c>
      <c r="BB34">
        <v>7.3301381449111913E-2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5.63856780377784E-3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6.4843529743445153E-3</v>
      </c>
      <c r="BW34">
        <v>0</v>
      </c>
      <c r="BX34">
        <v>0.25373555117000279</v>
      </c>
      <c r="BY34">
        <v>0</v>
      </c>
      <c r="BZ34" s="27">
        <f t="shared" si="5"/>
        <v>1</v>
      </c>
      <c r="CA34">
        <f t="shared" si="6"/>
        <v>12</v>
      </c>
      <c r="CB34">
        <f t="shared" si="7"/>
        <v>13</v>
      </c>
      <c r="CC34">
        <f>[1]!shannonweaver(J34:BT34)</f>
        <v>2.1220253525760495</v>
      </c>
      <c r="CD34">
        <f t="shared" si="8"/>
        <v>0.82731666666361103</v>
      </c>
      <c r="CN34">
        <f t="shared" si="9"/>
        <v>13</v>
      </c>
      <c r="CO34">
        <f t="shared" si="10"/>
        <v>0.23118127995489143</v>
      </c>
      <c r="CP34">
        <f t="shared" si="11"/>
        <v>1.127713560755568E-2</v>
      </c>
      <c r="CQ34">
        <f t="shared" si="11"/>
        <v>0.13532562729066816</v>
      </c>
      <c r="CR34">
        <f t="shared" si="12"/>
        <v>8.4578517056667607E-2</v>
      </c>
      <c r="CS34">
        <f t="shared" si="13"/>
        <v>0</v>
      </c>
      <c r="CT34">
        <f t="shared" si="14"/>
        <v>0</v>
      </c>
      <c r="CU34">
        <f t="shared" si="15"/>
        <v>0</v>
      </c>
      <c r="CV34">
        <f t="shared" si="16"/>
        <v>0</v>
      </c>
      <c r="CW34">
        <f t="shared" si="17"/>
        <v>4.5108542430222713E-2</v>
      </c>
      <c r="CX34">
        <f t="shared" si="18"/>
        <v>0</v>
      </c>
      <c r="CY34">
        <f t="shared" si="19"/>
        <v>3.9469974626444873E-2</v>
      </c>
      <c r="CZ34">
        <f t="shared" si="20"/>
        <v>0</v>
      </c>
      <c r="DA34">
        <f t="shared" si="21"/>
        <v>0.17479560191711302</v>
      </c>
      <c r="DB34">
        <f t="shared" si="22"/>
        <v>0</v>
      </c>
      <c r="DC34">
        <f t="shared" si="22"/>
        <v>1.1559063997744572E-2</v>
      </c>
      <c r="DD34">
        <f t="shared" si="23"/>
        <v>0</v>
      </c>
      <c r="DE34">
        <f t="shared" si="24"/>
        <v>1.127713560755568E-2</v>
      </c>
      <c r="DF34">
        <f t="shared" si="25"/>
        <v>0.10770692863541279</v>
      </c>
      <c r="DG34">
        <f t="shared" si="26"/>
        <v>0</v>
      </c>
      <c r="DH34">
        <f t="shared" si="26"/>
        <v>0</v>
      </c>
      <c r="DI34">
        <f t="shared" si="27"/>
        <v>1.127713560755568E-2</v>
      </c>
      <c r="DJ34">
        <f t="shared" si="28"/>
        <v>5.63856780377784E-3</v>
      </c>
      <c r="DK34">
        <f t="shared" si="29"/>
        <v>7.9503806033267538E-2</v>
      </c>
      <c r="DL34">
        <f t="shared" si="30"/>
        <v>7.8939949252889746E-2</v>
      </c>
      <c r="DM34">
        <f t="shared" si="31"/>
        <v>0</v>
      </c>
      <c r="DN34">
        <f t="shared" si="32"/>
        <v>0</v>
      </c>
      <c r="DO34">
        <f t="shared" si="33"/>
        <v>0.50859881590076106</v>
      </c>
      <c r="DP34">
        <f t="shared" si="34"/>
        <v>0.50859881590076106</v>
      </c>
      <c r="DQ34">
        <f t="shared" si="35"/>
        <v>10</v>
      </c>
      <c r="DR34" s="50">
        <f t="shared" si="36"/>
        <v>1.1422469011135874</v>
      </c>
      <c r="DS34" s="50">
        <f t="shared" ref="DS34:DS65" si="100">ASIN(CO34^0.5)</f>
        <v>0.50158185268283317</v>
      </c>
      <c r="DT34">
        <f t="shared" ref="DT34:DT65" si="101">ASIN(CP34^0.5)</f>
        <v>0.1063944721047452</v>
      </c>
      <c r="DU34">
        <f t="shared" si="82"/>
        <v>0.37671339432296747</v>
      </c>
      <c r="DV34">
        <f t="shared" si="83"/>
        <v>0.29508780306123761</v>
      </c>
      <c r="DW34">
        <f t="shared" si="84"/>
        <v>0</v>
      </c>
      <c r="DX34">
        <f t="shared" si="85"/>
        <v>0</v>
      </c>
      <c r="DY34">
        <f t="shared" si="86"/>
        <v>0</v>
      </c>
      <c r="DZ34">
        <f t="shared" si="89"/>
        <v>0</v>
      </c>
      <c r="EA34">
        <f t="shared" si="90"/>
        <v>0.21401777738337521</v>
      </c>
      <c r="EB34">
        <f t="shared" si="91"/>
        <v>0</v>
      </c>
      <c r="EC34">
        <f t="shared" si="92"/>
        <v>0.20000121110508973</v>
      </c>
      <c r="ED34">
        <f t="shared" si="93"/>
        <v>0</v>
      </c>
      <c r="EE34">
        <f t="shared" si="94"/>
        <v>0.43133691498474253</v>
      </c>
      <c r="EF34">
        <f t="shared" si="95"/>
        <v>0</v>
      </c>
      <c r="EG34">
        <f t="shared" si="96"/>
        <v>0.10772129752406934</v>
      </c>
      <c r="EH34">
        <f t="shared" si="97"/>
        <v>0</v>
      </c>
      <c r="EI34">
        <f t="shared" si="98"/>
        <v>0.1063944721047452</v>
      </c>
      <c r="EJ34">
        <f t="shared" si="98"/>
        <v>0.33438398616380932</v>
      </c>
      <c r="EK34">
        <f t="shared" si="98"/>
        <v>0</v>
      </c>
      <c r="EL34">
        <f t="shared" si="98"/>
        <v>0</v>
      </c>
      <c r="EM34">
        <f t="shared" si="98"/>
        <v>0.1063944721047452</v>
      </c>
      <c r="EN34">
        <f t="shared" si="98"/>
        <v>7.5161144253703405E-2</v>
      </c>
      <c r="EO34">
        <f t="shared" si="88"/>
        <v>0.28584075568670031</v>
      </c>
      <c r="EP34">
        <f t="shared" si="81"/>
        <v>0.28479690254412576</v>
      </c>
      <c r="EQ34">
        <f t="shared" si="81"/>
        <v>0</v>
      </c>
      <c r="ER34">
        <f t="shared" si="81"/>
        <v>0</v>
      </c>
      <c r="ES34">
        <f t="shared" si="81"/>
        <v>0.79399740321683721</v>
      </c>
      <c r="ET34">
        <f t="shared" si="37"/>
        <v>0.79399740321683721</v>
      </c>
      <c r="EU34" s="27">
        <f t="shared" si="38"/>
        <v>1.127713560755568E-2</v>
      </c>
      <c r="EV34">
        <f t="shared" si="39"/>
        <v>0.13532562729066816</v>
      </c>
      <c r="EW34">
        <f t="shared" si="40"/>
        <v>8.4578517056667607E-2</v>
      </c>
      <c r="EX34">
        <f t="shared" si="41"/>
        <v>0</v>
      </c>
      <c r="EY34">
        <f t="shared" si="42"/>
        <v>3.9469974626444873E-2</v>
      </c>
      <c r="EZ34">
        <f t="shared" si="43"/>
        <v>0</v>
      </c>
      <c r="FA34">
        <f t="shared" si="44"/>
        <v>0.21990414434733574</v>
      </c>
      <c r="FB34">
        <f t="shared" si="45"/>
        <v>7.9503806033267538E-2</v>
      </c>
      <c r="FC34">
        <f t="shared" si="46"/>
        <v>7.8939949252889746E-2</v>
      </c>
      <c r="FD34">
        <f t="shared" si="3"/>
        <v>0.15844375528615728</v>
      </c>
      <c r="FE34">
        <f t="shared" si="47"/>
        <v>0</v>
      </c>
      <c r="FF34">
        <f t="shared" si="48"/>
        <v>0</v>
      </c>
      <c r="FG34">
        <f t="shared" si="49"/>
        <v>9.0780941640823232E-2</v>
      </c>
      <c r="FH34" s="27">
        <f t="shared" si="50"/>
        <v>0.1063944721047452</v>
      </c>
      <c r="FI34">
        <f t="shared" si="51"/>
        <v>0.37671339432296747</v>
      </c>
      <c r="FJ34">
        <f t="shared" si="52"/>
        <v>0.29508780306123761</v>
      </c>
      <c r="FK34">
        <f t="shared" si="53"/>
        <v>0</v>
      </c>
      <c r="FL34">
        <f t="shared" si="54"/>
        <v>0.20000121110508973</v>
      </c>
      <c r="FM34">
        <f t="shared" si="55"/>
        <v>0</v>
      </c>
      <c r="FN34">
        <f t="shared" si="56"/>
        <v>0.48808955548334071</v>
      </c>
      <c r="FO34">
        <f t="shared" si="57"/>
        <v>0.28584075568670031</v>
      </c>
      <c r="FP34">
        <f t="shared" si="58"/>
        <v>0.28479690254412576</v>
      </c>
      <c r="FQ34">
        <f t="shared" si="59"/>
        <v>0.40939014229648085</v>
      </c>
      <c r="FR34">
        <f t="shared" si="60"/>
        <v>0</v>
      </c>
      <c r="FS34">
        <f t="shared" si="61"/>
        <v>0</v>
      </c>
      <c r="FT34">
        <f t="shared" si="62"/>
        <v>0.30605441446290238</v>
      </c>
      <c r="FU34" t="s">
        <v>16</v>
      </c>
      <c r="FV34">
        <v>7</v>
      </c>
      <c r="FW34" s="25" t="s">
        <v>357</v>
      </c>
      <c r="FX34" t="s">
        <v>258</v>
      </c>
      <c r="GB34" t="s">
        <v>379</v>
      </c>
      <c r="GC34">
        <f t="shared" ref="GC34:GC44" si="102">GC6-GC19</f>
        <v>-1.659992820270639E-2</v>
      </c>
      <c r="GD34">
        <f t="shared" ref="GD34:GR34" si="103">GD6-GD19</f>
        <v>1.6824707595408175E-3</v>
      </c>
      <c r="GE34">
        <f t="shared" si="103"/>
        <v>-3.0369595796389245E-2</v>
      </c>
      <c r="GF34">
        <f t="shared" si="103"/>
        <v>1.7011524566001024E-3</v>
      </c>
      <c r="GG34">
        <f t="shared" si="103"/>
        <v>5.0769308927521031E-2</v>
      </c>
      <c r="GH34">
        <f t="shared" si="103"/>
        <v>4.035389905544589E-2</v>
      </c>
      <c r="GI34">
        <f t="shared" si="103"/>
        <v>1.5835277651244005E-2</v>
      </c>
      <c r="GJ34">
        <f t="shared" si="103"/>
        <v>-8.1283819317065284E-3</v>
      </c>
      <c r="GK34">
        <f t="shared" si="103"/>
        <v>8.8673503891729677E-3</v>
      </c>
      <c r="GL34">
        <f t="shared" si="103"/>
        <v>5.7630058449637228E-2</v>
      </c>
      <c r="GM34">
        <f t="shared" si="103"/>
        <v>5.7118585280582085E-2</v>
      </c>
      <c r="GN34">
        <f t="shared" si="103"/>
        <v>2.6686816714468653E-2</v>
      </c>
      <c r="GO34">
        <f t="shared" si="103"/>
        <v>2.0615253431560732E-2</v>
      </c>
      <c r="GP34">
        <f t="shared" si="103"/>
        <v>5.3728315900497106E-2</v>
      </c>
      <c r="GQ34">
        <f t="shared" si="103"/>
        <v>0.12481164468822709</v>
      </c>
      <c r="GR34">
        <f t="shared" si="103"/>
        <v>-9.4797253251899749E-2</v>
      </c>
      <c r="GS34">
        <f t="shared" si="99"/>
        <v>-1.8299716583861092E-2</v>
      </c>
      <c r="GT34">
        <f t="shared" si="99"/>
        <v>8.8629702464769755E-3</v>
      </c>
    </row>
    <row r="35" spans="1:202">
      <c r="A35" t="s">
        <v>345</v>
      </c>
      <c r="B35" t="s">
        <v>16</v>
      </c>
      <c r="C35">
        <v>7</v>
      </c>
      <c r="D35" s="25" t="s">
        <v>357</v>
      </c>
      <c r="E35" t="s">
        <v>258</v>
      </c>
      <c r="F35">
        <v>0</v>
      </c>
      <c r="G35">
        <v>0.11812570145903484</v>
      </c>
      <c r="H35">
        <v>0.16273849607182944</v>
      </c>
      <c r="I35">
        <v>0</v>
      </c>
      <c r="J35">
        <v>2.2446689113355785E-2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7.29517396184063E-2</v>
      </c>
      <c r="R35">
        <v>0</v>
      </c>
      <c r="S35">
        <v>0</v>
      </c>
      <c r="T35">
        <v>0</v>
      </c>
      <c r="U35">
        <v>0</v>
      </c>
      <c r="V35">
        <v>1.1223344556677893E-2</v>
      </c>
      <c r="W35">
        <v>0</v>
      </c>
      <c r="X35">
        <v>0</v>
      </c>
      <c r="Y35">
        <v>0</v>
      </c>
      <c r="Z35">
        <v>1.6835016835016842E-2</v>
      </c>
      <c r="AA35">
        <v>0</v>
      </c>
      <c r="AB35">
        <v>0</v>
      </c>
      <c r="AC35">
        <v>0</v>
      </c>
      <c r="AD35">
        <v>0</v>
      </c>
      <c r="AE35">
        <v>8.9786756453423142E-2</v>
      </c>
      <c r="AF35">
        <v>0</v>
      </c>
      <c r="AG35">
        <v>0</v>
      </c>
      <c r="AH35">
        <v>0</v>
      </c>
      <c r="AI35">
        <v>0</v>
      </c>
      <c r="AJ35">
        <v>3.3670033670033676E-2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5.6116722783389451E-2</v>
      </c>
      <c r="AQ35">
        <v>5.6116722783389466E-4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0.11223344556677897</v>
      </c>
      <c r="AY35">
        <v>0</v>
      </c>
      <c r="AZ35">
        <v>0</v>
      </c>
      <c r="BA35">
        <v>0</v>
      </c>
      <c r="BB35">
        <v>6.2008978675645351E-2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0.24130190796857462</v>
      </c>
      <c r="BY35">
        <v>0</v>
      </c>
      <c r="BZ35" s="27">
        <f t="shared" si="5"/>
        <v>3</v>
      </c>
      <c r="CA35">
        <f t="shared" si="6"/>
        <v>7</v>
      </c>
      <c r="CB35">
        <f t="shared" si="7"/>
        <v>10</v>
      </c>
      <c r="CC35">
        <f>[1]!shannonweaver(J35:BT35)</f>
        <v>2.0023624891929126</v>
      </c>
      <c r="CD35">
        <f t="shared" si="8"/>
        <v>0.86961497982654157</v>
      </c>
      <c r="CN35">
        <f t="shared" si="9"/>
        <v>10</v>
      </c>
      <c r="CO35">
        <f t="shared" si="10"/>
        <v>0.28086419753086428</v>
      </c>
      <c r="CP35">
        <f t="shared" si="11"/>
        <v>0</v>
      </c>
      <c r="CQ35">
        <f t="shared" si="11"/>
        <v>0.11812570145903484</v>
      </c>
      <c r="CR35">
        <f t="shared" si="12"/>
        <v>0.16273849607182944</v>
      </c>
      <c r="CS35">
        <f t="shared" si="13"/>
        <v>2.2446689113355785E-2</v>
      </c>
      <c r="CT35">
        <f t="shared" si="14"/>
        <v>0</v>
      </c>
      <c r="CU35">
        <f t="shared" si="15"/>
        <v>0</v>
      </c>
      <c r="CV35">
        <f t="shared" si="16"/>
        <v>0</v>
      </c>
      <c r="CW35">
        <f t="shared" si="17"/>
        <v>7.29517396184063E-2</v>
      </c>
      <c r="CX35">
        <f t="shared" si="18"/>
        <v>0</v>
      </c>
      <c r="CY35">
        <f t="shared" si="19"/>
        <v>1.6835016835016842E-2</v>
      </c>
      <c r="CZ35">
        <f t="shared" si="20"/>
        <v>0</v>
      </c>
      <c r="DA35">
        <f t="shared" si="21"/>
        <v>8.9786756453423142E-2</v>
      </c>
      <c r="DB35">
        <f t="shared" si="22"/>
        <v>0</v>
      </c>
      <c r="DC35">
        <f t="shared" si="22"/>
        <v>3.3670033670033676E-2</v>
      </c>
      <c r="DD35">
        <f t="shared" si="23"/>
        <v>0</v>
      </c>
      <c r="DE35">
        <f t="shared" si="24"/>
        <v>0</v>
      </c>
      <c r="DF35">
        <f t="shared" si="25"/>
        <v>8.3196942534395329E-2</v>
      </c>
      <c r="DG35">
        <f t="shared" si="26"/>
        <v>0</v>
      </c>
      <c r="DH35">
        <f t="shared" si="26"/>
        <v>5.149330587023688E-3</v>
      </c>
      <c r="DI35">
        <f t="shared" si="27"/>
        <v>0</v>
      </c>
      <c r="DJ35">
        <f t="shared" si="28"/>
        <v>0</v>
      </c>
      <c r="DK35">
        <f t="shared" si="29"/>
        <v>0.11223344556677897</v>
      </c>
      <c r="DL35">
        <f t="shared" si="30"/>
        <v>6.2008978675645351E-2</v>
      </c>
      <c r="DM35">
        <f t="shared" si="31"/>
        <v>1.1223344556677893E-2</v>
      </c>
      <c r="DN35">
        <f t="shared" si="32"/>
        <v>2.2446689113355785E-2</v>
      </c>
      <c r="DO35">
        <f t="shared" si="33"/>
        <v>0.45538720538720556</v>
      </c>
      <c r="DP35">
        <f t="shared" si="34"/>
        <v>0.47783389450056135</v>
      </c>
      <c r="DQ35">
        <f t="shared" si="35"/>
        <v>10</v>
      </c>
      <c r="DR35" s="50">
        <f t="shared" si="36"/>
        <v>1.2013612727604777</v>
      </c>
      <c r="DS35" s="50">
        <f t="shared" si="100"/>
        <v>0.55856073437097109</v>
      </c>
      <c r="DT35">
        <f t="shared" si="101"/>
        <v>0</v>
      </c>
      <c r="DU35">
        <f t="shared" si="82"/>
        <v>0.35084792062672987</v>
      </c>
      <c r="DV35">
        <f t="shared" si="83"/>
        <v>0.41523896202783955</v>
      </c>
      <c r="DW35">
        <f t="shared" si="84"/>
        <v>0.15038843214238851</v>
      </c>
      <c r="DX35">
        <f t="shared" si="85"/>
        <v>0</v>
      </c>
      <c r="DY35">
        <f t="shared" si="86"/>
        <v>0</v>
      </c>
      <c r="DZ35">
        <f t="shared" si="89"/>
        <v>0</v>
      </c>
      <c r="EA35">
        <f t="shared" si="90"/>
        <v>0.27349252507819655</v>
      </c>
      <c r="EB35">
        <f t="shared" si="91"/>
        <v>0</v>
      </c>
      <c r="EC35">
        <f t="shared" si="92"/>
        <v>0.13011666673604014</v>
      </c>
      <c r="ED35">
        <f t="shared" si="93"/>
        <v>0</v>
      </c>
      <c r="EE35">
        <f t="shared" si="94"/>
        <v>0.30431988827983825</v>
      </c>
      <c r="EF35">
        <f t="shared" si="95"/>
        <v>0</v>
      </c>
      <c r="EG35">
        <f t="shared" si="96"/>
        <v>0.18453959049415744</v>
      </c>
      <c r="EH35">
        <f t="shared" si="97"/>
        <v>0</v>
      </c>
      <c r="EI35">
        <f t="shared" si="98"/>
        <v>0</v>
      </c>
      <c r="EJ35">
        <f t="shared" si="98"/>
        <v>0.29259593962996777</v>
      </c>
      <c r="EK35">
        <f t="shared" si="98"/>
        <v>0</v>
      </c>
      <c r="EL35">
        <f t="shared" si="98"/>
        <v>7.1820564437979503E-2</v>
      </c>
      <c r="EM35">
        <f t="shared" si="98"/>
        <v>0</v>
      </c>
      <c r="EN35">
        <f t="shared" si="98"/>
        <v>0</v>
      </c>
      <c r="EO35">
        <f t="shared" si="88"/>
        <v>0.34161860823157758</v>
      </c>
      <c r="EP35">
        <f t="shared" si="81"/>
        <v>0.25166413903907686</v>
      </c>
      <c r="EQ35">
        <f t="shared" si="81"/>
        <v>0.10613946266894453</v>
      </c>
      <c r="ER35">
        <f t="shared" si="81"/>
        <v>0.15038843214238851</v>
      </c>
      <c r="ES35">
        <f t="shared" si="81"/>
        <v>0.74072596043163064</v>
      </c>
      <c r="ET35">
        <f t="shared" si="37"/>
        <v>0.76322479079525862</v>
      </c>
      <c r="EU35" s="27">
        <f t="shared" si="38"/>
        <v>0</v>
      </c>
      <c r="EV35">
        <f t="shared" si="39"/>
        <v>0.11812570145903484</v>
      </c>
      <c r="EW35">
        <f t="shared" si="40"/>
        <v>0.16273849607182944</v>
      </c>
      <c r="EX35">
        <f t="shared" si="41"/>
        <v>2.2446689113355785E-2</v>
      </c>
      <c r="EY35">
        <f t="shared" si="42"/>
        <v>1.6835016835016842E-2</v>
      </c>
      <c r="EZ35">
        <f t="shared" si="43"/>
        <v>0</v>
      </c>
      <c r="FA35">
        <f t="shared" si="44"/>
        <v>0.16273849607182944</v>
      </c>
      <c r="FB35">
        <f t="shared" si="45"/>
        <v>0.11223344556677897</v>
      </c>
      <c r="FC35">
        <f t="shared" si="46"/>
        <v>6.2008978675645351E-2</v>
      </c>
      <c r="FD35">
        <f t="shared" si="3"/>
        <v>0.17424242424242431</v>
      </c>
      <c r="FE35">
        <f t="shared" si="47"/>
        <v>1.1223344556677893E-2</v>
      </c>
      <c r="FF35">
        <f t="shared" si="48"/>
        <v>0</v>
      </c>
      <c r="FG35">
        <f t="shared" si="49"/>
        <v>9.034792368125702E-2</v>
      </c>
      <c r="FH35" s="27">
        <f t="shared" si="50"/>
        <v>0</v>
      </c>
      <c r="FI35">
        <f t="shared" si="51"/>
        <v>0.35084792062672987</v>
      </c>
      <c r="FJ35">
        <f t="shared" si="52"/>
        <v>0.41523896202783955</v>
      </c>
      <c r="FK35">
        <f t="shared" si="53"/>
        <v>0.15038843214238851</v>
      </c>
      <c r="FL35">
        <f t="shared" si="54"/>
        <v>0.13011666673604014</v>
      </c>
      <c r="FM35">
        <f t="shared" si="55"/>
        <v>0</v>
      </c>
      <c r="FN35">
        <f t="shared" si="56"/>
        <v>0.41523896202783955</v>
      </c>
      <c r="FO35">
        <f t="shared" si="57"/>
        <v>0.34161860823157758</v>
      </c>
      <c r="FP35">
        <f t="shared" si="58"/>
        <v>0.25166413903907686</v>
      </c>
      <c r="FQ35">
        <f t="shared" si="59"/>
        <v>0.43060819637513603</v>
      </c>
      <c r="FR35">
        <f t="shared" si="60"/>
        <v>0.10613946266894453</v>
      </c>
      <c r="FS35">
        <f t="shared" si="61"/>
        <v>0</v>
      </c>
      <c r="FT35">
        <f t="shared" si="62"/>
        <v>0.30529999757213055</v>
      </c>
      <c r="FU35" t="s">
        <v>16</v>
      </c>
      <c r="FV35">
        <v>7</v>
      </c>
      <c r="FW35" s="25" t="s">
        <v>357</v>
      </c>
      <c r="FX35" t="s">
        <v>258</v>
      </c>
      <c r="GB35" t="s">
        <v>38</v>
      </c>
      <c r="GC35">
        <f t="shared" si="102"/>
        <v>-1.2603145047831887E-2</v>
      </c>
      <c r="GD35">
        <f t="shared" si="99"/>
        <v>-3.5807826414308436E-3</v>
      </c>
      <c r="GE35">
        <f t="shared" si="99"/>
        <v>-7.6488037791952457E-4</v>
      </c>
      <c r="GF35">
        <f t="shared" si="99"/>
        <v>0.19417964613009869</v>
      </c>
      <c r="GG35">
        <f t="shared" si="99"/>
        <v>0.21072703795649431</v>
      </c>
      <c r="GH35">
        <f t="shared" si="99"/>
        <v>0.28114029925839445</v>
      </c>
      <c r="GI35">
        <f t="shared" si="99"/>
        <v>3.53794203328626E-2</v>
      </c>
      <c r="GJ35">
        <f t="shared" si="99"/>
        <v>0.12104872064265573</v>
      </c>
      <c r="GK35">
        <f t="shared" si="99"/>
        <v>-7.2226056648658582E-2</v>
      </c>
      <c r="GL35">
        <f t="shared" si="99"/>
        <v>7.1483570883522168E-2</v>
      </c>
      <c r="GM35">
        <f t="shared" si="99"/>
        <v>0.10448606691880077</v>
      </c>
      <c r="GN35">
        <f t="shared" si="99"/>
        <v>0.16200128972633343</v>
      </c>
      <c r="GO35">
        <f t="shared" si="99"/>
        <v>0.17798385344669437</v>
      </c>
      <c r="GP35">
        <f t="shared" si="99"/>
        <v>0.12961336915527721</v>
      </c>
      <c r="GQ35">
        <f t="shared" si="99"/>
        <v>8.2776804398116494E-2</v>
      </c>
      <c r="GR35">
        <f t="shared" si="99"/>
        <v>9.1751079328886674E-3</v>
      </c>
      <c r="GS35">
        <f t="shared" si="99"/>
        <v>-2.9911568655157719E-2</v>
      </c>
      <c r="GT35">
        <f t="shared" si="99"/>
        <v>2.2862624518703814E-2</v>
      </c>
    </row>
    <row r="36" spans="1:202">
      <c r="A36" t="s">
        <v>346</v>
      </c>
      <c r="B36" t="s">
        <v>16</v>
      </c>
      <c r="C36">
        <v>7</v>
      </c>
      <c r="D36" s="25" t="s">
        <v>357</v>
      </c>
      <c r="E36" t="s">
        <v>258</v>
      </c>
      <c r="F36">
        <v>0</v>
      </c>
      <c r="G36">
        <v>0.13388259526261592</v>
      </c>
      <c r="H36">
        <v>0.19052523171987645</v>
      </c>
      <c r="I36">
        <v>0</v>
      </c>
      <c r="J36">
        <v>3.0895983522142123E-2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6.1791967044284246E-2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5.149330587023688E-3</v>
      </c>
      <c r="AA36">
        <v>0</v>
      </c>
      <c r="AB36">
        <v>0</v>
      </c>
      <c r="AC36">
        <v>0</v>
      </c>
      <c r="AD36">
        <v>0</v>
      </c>
      <c r="AE36">
        <v>0.12873326467559221</v>
      </c>
      <c r="AF36">
        <v>0</v>
      </c>
      <c r="AG36">
        <v>4.1194644696189497E-2</v>
      </c>
      <c r="AH36">
        <v>0</v>
      </c>
      <c r="AI36">
        <v>0</v>
      </c>
      <c r="AJ36">
        <v>2.5746652935118436E-2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2.5746652935118436E-2</v>
      </c>
      <c r="AQ36">
        <v>7.7239958805355312E-4</v>
      </c>
      <c r="AR36">
        <v>0</v>
      </c>
      <c r="AS36">
        <v>0</v>
      </c>
      <c r="AT36">
        <v>5.149330587023688E-3</v>
      </c>
      <c r="AU36">
        <v>0</v>
      </c>
      <c r="AV36">
        <v>5.149330587023688E-3</v>
      </c>
      <c r="AW36">
        <v>0</v>
      </c>
      <c r="AX36">
        <v>4.1194644696189497E-2</v>
      </c>
      <c r="AY36">
        <v>0</v>
      </c>
      <c r="AZ36">
        <v>0</v>
      </c>
      <c r="BA36">
        <v>0</v>
      </c>
      <c r="BB36">
        <v>0.15988671472708552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0.14418125643666327</v>
      </c>
      <c r="BY36">
        <v>0</v>
      </c>
      <c r="BZ36" s="27">
        <f t="shared" si="5"/>
        <v>2</v>
      </c>
      <c r="CA36">
        <f t="shared" si="6"/>
        <v>10</v>
      </c>
      <c r="CB36">
        <f t="shared" si="7"/>
        <v>12</v>
      </c>
      <c r="CC36">
        <f>[1]!shannonweaver(J36:BT36)</f>
        <v>1.9545220407587223</v>
      </c>
      <c r="CD36">
        <f t="shared" si="8"/>
        <v>0.78655753161812825</v>
      </c>
      <c r="CN36">
        <f t="shared" si="9"/>
        <v>12</v>
      </c>
      <c r="CO36">
        <f t="shared" si="10"/>
        <v>0.32440782698249238</v>
      </c>
      <c r="CP36">
        <f t="shared" si="11"/>
        <v>0</v>
      </c>
      <c r="CQ36">
        <f t="shared" si="11"/>
        <v>0.13388259526261592</v>
      </c>
      <c r="CR36">
        <f t="shared" si="12"/>
        <v>0.19052523171987645</v>
      </c>
      <c r="CS36">
        <f t="shared" si="13"/>
        <v>3.0895983522142123E-2</v>
      </c>
      <c r="CT36">
        <f t="shared" si="14"/>
        <v>0</v>
      </c>
      <c r="CU36">
        <f t="shared" si="15"/>
        <v>0</v>
      </c>
      <c r="CV36">
        <f t="shared" si="16"/>
        <v>0</v>
      </c>
      <c r="CW36">
        <f t="shared" si="17"/>
        <v>6.1791967044284246E-2</v>
      </c>
      <c r="CX36">
        <f t="shared" si="18"/>
        <v>0</v>
      </c>
      <c r="CY36">
        <f t="shared" si="19"/>
        <v>5.149330587023688E-3</v>
      </c>
      <c r="CZ36">
        <f t="shared" si="20"/>
        <v>0</v>
      </c>
      <c r="DA36">
        <f t="shared" si="21"/>
        <v>0.1699279093717817</v>
      </c>
      <c r="DB36">
        <f t="shared" si="22"/>
        <v>0</v>
      </c>
      <c r="DC36">
        <f t="shared" si="22"/>
        <v>2.5746652935118436E-2</v>
      </c>
      <c r="DD36">
        <f t="shared" si="23"/>
        <v>0</v>
      </c>
      <c r="DE36">
        <f t="shared" si="24"/>
        <v>0</v>
      </c>
      <c r="DF36">
        <f t="shared" si="25"/>
        <v>4.8876215095625751E-2</v>
      </c>
      <c r="DG36">
        <f t="shared" si="26"/>
        <v>0</v>
      </c>
      <c r="DH36">
        <f t="shared" si="26"/>
        <v>0</v>
      </c>
      <c r="DI36">
        <f t="shared" si="27"/>
        <v>0</v>
      </c>
      <c r="DJ36">
        <f t="shared" si="28"/>
        <v>5.149330587023688E-3</v>
      </c>
      <c r="DK36">
        <f t="shared" si="29"/>
        <v>4.1194644696189497E-2</v>
      </c>
      <c r="DL36">
        <f t="shared" si="30"/>
        <v>0.15988671472708552</v>
      </c>
      <c r="DM36">
        <f t="shared" si="31"/>
        <v>0</v>
      </c>
      <c r="DN36">
        <f t="shared" si="32"/>
        <v>3.0895983522142123E-2</v>
      </c>
      <c r="DO36">
        <f t="shared" si="33"/>
        <v>0.50051493305870243</v>
      </c>
      <c r="DP36">
        <f t="shared" si="34"/>
        <v>0.53141091658084461</v>
      </c>
      <c r="DQ36">
        <f t="shared" si="35"/>
        <v>9</v>
      </c>
      <c r="DR36" s="50">
        <f t="shared" si="36"/>
        <v>1.090549221704326</v>
      </c>
      <c r="DS36" s="50">
        <f t="shared" si="100"/>
        <v>0.60598030487672172</v>
      </c>
      <c r="DT36">
        <f t="shared" si="101"/>
        <v>0</v>
      </c>
      <c r="DU36">
        <f t="shared" si="82"/>
        <v>0.37459936584093489</v>
      </c>
      <c r="DV36">
        <f t="shared" si="83"/>
        <v>0.45169588281198919</v>
      </c>
      <c r="DW36">
        <f t="shared" si="84"/>
        <v>0.17669046468677016</v>
      </c>
      <c r="DX36">
        <f t="shared" si="85"/>
        <v>0</v>
      </c>
      <c r="DY36">
        <f t="shared" si="86"/>
        <v>0</v>
      </c>
      <c r="DZ36">
        <f t="shared" si="89"/>
        <v>0</v>
      </c>
      <c r="EA36">
        <f t="shared" si="90"/>
        <v>0.2512138599960419</v>
      </c>
      <c r="EB36">
        <f t="shared" si="91"/>
        <v>0</v>
      </c>
      <c r="EC36">
        <f t="shared" si="92"/>
        <v>7.1820564437979503E-2</v>
      </c>
      <c r="ED36">
        <f t="shared" si="93"/>
        <v>0</v>
      </c>
      <c r="EE36">
        <f t="shared" si="94"/>
        <v>0.42489281596065143</v>
      </c>
      <c r="EF36">
        <f t="shared" si="95"/>
        <v>0</v>
      </c>
      <c r="EG36">
        <f t="shared" si="96"/>
        <v>0.1611542790034281</v>
      </c>
      <c r="EH36">
        <f t="shared" si="97"/>
        <v>0</v>
      </c>
      <c r="EI36">
        <f t="shared" si="98"/>
        <v>0</v>
      </c>
      <c r="EJ36">
        <f t="shared" si="98"/>
        <v>0.22292138279446547</v>
      </c>
      <c r="EK36">
        <f t="shared" si="98"/>
        <v>0</v>
      </c>
      <c r="EL36">
        <f t="shared" si="98"/>
        <v>0</v>
      </c>
      <c r="EM36">
        <f t="shared" si="98"/>
        <v>0</v>
      </c>
      <c r="EN36">
        <f t="shared" si="98"/>
        <v>7.1820564437979503E-2</v>
      </c>
      <c r="EO36">
        <f t="shared" si="88"/>
        <v>0.20438463243846641</v>
      </c>
      <c r="EP36">
        <f t="shared" si="81"/>
        <v>0.41136231846141125</v>
      </c>
      <c r="EQ36">
        <f t="shared" si="81"/>
        <v>0</v>
      </c>
      <c r="ER36">
        <f t="shared" si="81"/>
        <v>0.17669046468677016</v>
      </c>
      <c r="ES36">
        <f t="shared" si="81"/>
        <v>0.78591309654717578</v>
      </c>
      <c r="ET36">
        <f t="shared" si="37"/>
        <v>0.81682977772125576</v>
      </c>
      <c r="EU36" s="27">
        <f t="shared" si="38"/>
        <v>0</v>
      </c>
      <c r="EV36">
        <f t="shared" si="39"/>
        <v>0.13388259526261592</v>
      </c>
      <c r="EW36">
        <f t="shared" si="40"/>
        <v>0.19052523171987645</v>
      </c>
      <c r="EX36">
        <f t="shared" si="41"/>
        <v>3.0895983522142123E-2</v>
      </c>
      <c r="EY36">
        <f t="shared" si="42"/>
        <v>5.149330587023688E-3</v>
      </c>
      <c r="EZ36">
        <f t="shared" si="43"/>
        <v>0</v>
      </c>
      <c r="FA36">
        <f t="shared" si="44"/>
        <v>0.23171987641606595</v>
      </c>
      <c r="FB36">
        <f t="shared" si="45"/>
        <v>4.1194644696189497E-2</v>
      </c>
      <c r="FC36">
        <f t="shared" si="46"/>
        <v>0.15988671472708552</v>
      </c>
      <c r="FD36">
        <f t="shared" si="3"/>
        <v>0.20108135942327501</v>
      </c>
      <c r="FE36">
        <f t="shared" si="47"/>
        <v>0</v>
      </c>
      <c r="FF36">
        <f t="shared" si="48"/>
        <v>0</v>
      </c>
      <c r="FG36">
        <f t="shared" si="49"/>
        <v>6.2564366632337803E-2</v>
      </c>
      <c r="FH36" s="27">
        <f t="shared" si="50"/>
        <v>0</v>
      </c>
      <c r="FI36">
        <f t="shared" si="51"/>
        <v>0.37459936584093489</v>
      </c>
      <c r="FJ36">
        <f t="shared" si="52"/>
        <v>0.45169588281198919</v>
      </c>
      <c r="FK36">
        <f t="shared" si="53"/>
        <v>0.17669046468677016</v>
      </c>
      <c r="FL36">
        <f t="shared" si="54"/>
        <v>7.1820564437979503E-2</v>
      </c>
      <c r="FM36">
        <f t="shared" si="55"/>
        <v>0</v>
      </c>
      <c r="FN36">
        <f t="shared" si="56"/>
        <v>0.50222036389851443</v>
      </c>
      <c r="FO36">
        <f t="shared" si="57"/>
        <v>0.20438463243846641</v>
      </c>
      <c r="FP36">
        <f t="shared" si="58"/>
        <v>0.41136231846141125</v>
      </c>
      <c r="FQ36">
        <f t="shared" si="59"/>
        <v>0.46499794237203584</v>
      </c>
      <c r="FR36">
        <f t="shared" si="60"/>
        <v>0</v>
      </c>
      <c r="FS36">
        <f t="shared" si="61"/>
        <v>0</v>
      </c>
      <c r="FT36">
        <f t="shared" si="62"/>
        <v>0.2528131783536412</v>
      </c>
      <c r="FU36" t="s">
        <v>16</v>
      </c>
      <c r="FV36">
        <v>7</v>
      </c>
      <c r="FW36" s="25" t="s">
        <v>357</v>
      </c>
      <c r="FX36" t="s">
        <v>258</v>
      </c>
      <c r="GB36" t="s">
        <v>186</v>
      </c>
      <c r="GC36">
        <f t="shared" si="102"/>
        <v>-1.3666159562584396E-2</v>
      </c>
      <c r="GD36">
        <f t="shared" si="99"/>
        <v>-7.9241237999350192E-2</v>
      </c>
      <c r="GE36">
        <f t="shared" si="99"/>
        <v>-2.2715077510339025E-2</v>
      </c>
      <c r="GF36">
        <f t="shared" si="99"/>
        <v>-0.15361124683004213</v>
      </c>
      <c r="GG36">
        <f t="shared" si="99"/>
        <v>-7.730761142166831E-2</v>
      </c>
      <c r="GH36">
        <f t="shared" si="99"/>
        <v>-0.16902568327310688</v>
      </c>
      <c r="GI36">
        <f t="shared" si="99"/>
        <v>-0.23530172450439996</v>
      </c>
      <c r="GJ36">
        <f t="shared" si="99"/>
        <v>-8.6008307954190164E-2</v>
      </c>
      <c r="GK36">
        <f t="shared" si="99"/>
        <v>4.4111322821274723E-4</v>
      </c>
      <c r="GL36">
        <f t="shared" si="99"/>
        <v>-7.2951897956069753E-2</v>
      </c>
      <c r="GM36">
        <f t="shared" si="99"/>
        <v>-7.1190820167499141E-2</v>
      </c>
      <c r="GN36">
        <f t="shared" si="99"/>
        <v>-0.14886897975711</v>
      </c>
      <c r="GO36">
        <f t="shared" si="99"/>
        <v>-0.10875288465200438</v>
      </c>
      <c r="GP36">
        <f t="shared" si="99"/>
        <v>-6.7198451415646288E-2</v>
      </c>
      <c r="GQ36">
        <f t="shared" si="99"/>
        <v>-0.11596785252527762</v>
      </c>
      <c r="GR36">
        <f t="shared" si="99"/>
        <v>-1.6783463040356272E-3</v>
      </c>
      <c r="GS36">
        <f t="shared" si="99"/>
        <v>9.3573638297605066E-2</v>
      </c>
      <c r="GT36">
        <f t="shared" si="99"/>
        <v>8.9046065508225969E-2</v>
      </c>
    </row>
    <row r="37" spans="1:202">
      <c r="A37" t="s">
        <v>347</v>
      </c>
      <c r="B37" t="s">
        <v>16</v>
      </c>
      <c r="C37">
        <v>7</v>
      </c>
      <c r="D37" s="25" t="s">
        <v>357</v>
      </c>
      <c r="E37" t="s">
        <v>258</v>
      </c>
      <c r="F37">
        <v>0</v>
      </c>
      <c r="G37">
        <v>9.9365166988683404E-2</v>
      </c>
      <c r="H37">
        <v>0.14904775048302504</v>
      </c>
      <c r="I37">
        <v>0</v>
      </c>
      <c r="J37">
        <v>3.3121722329561128E-2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1.104057410985371E-2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0.1214463152083908</v>
      </c>
      <c r="AF37">
        <v>0</v>
      </c>
      <c r="AG37">
        <v>2.7601435274634274E-2</v>
      </c>
      <c r="AH37">
        <v>0</v>
      </c>
      <c r="AI37">
        <v>0</v>
      </c>
      <c r="AJ37">
        <v>4.4162296439414835E-2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2.2081148219707421E-2</v>
      </c>
      <c r="AQ37">
        <v>2.7601435274634271E-4</v>
      </c>
      <c r="AR37">
        <v>0</v>
      </c>
      <c r="AS37">
        <v>0</v>
      </c>
      <c r="AT37">
        <v>0</v>
      </c>
      <c r="AU37">
        <v>5.5202870549268552E-3</v>
      </c>
      <c r="AV37">
        <v>0</v>
      </c>
      <c r="AW37">
        <v>0</v>
      </c>
      <c r="AX37">
        <v>0.11620204250621032</v>
      </c>
      <c r="AY37">
        <v>0</v>
      </c>
      <c r="AZ37">
        <v>0</v>
      </c>
      <c r="BA37">
        <v>0</v>
      </c>
      <c r="BB37">
        <v>0.19348606127518625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1.104057410985371E-2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0.16560861164780569</v>
      </c>
      <c r="BY37">
        <v>0</v>
      </c>
      <c r="BZ37" s="27">
        <f t="shared" si="5"/>
        <v>2</v>
      </c>
      <c r="CA37">
        <f t="shared" si="6"/>
        <v>9</v>
      </c>
      <c r="CB37">
        <f t="shared" si="7"/>
        <v>11</v>
      </c>
      <c r="CC37">
        <f>[1]!shannonweaver(J37:BT37)</f>
        <v>1.8348349660004217</v>
      </c>
      <c r="CD37">
        <f t="shared" si="8"/>
        <v>0.76518561373998151</v>
      </c>
      <c r="CN37">
        <f t="shared" si="9"/>
        <v>11</v>
      </c>
      <c r="CO37">
        <f t="shared" si="10"/>
        <v>0.24841291747170846</v>
      </c>
      <c r="CP37">
        <f t="shared" si="11"/>
        <v>0</v>
      </c>
      <c r="CQ37">
        <f t="shared" si="11"/>
        <v>9.9365166988683404E-2</v>
      </c>
      <c r="CR37">
        <f t="shared" si="12"/>
        <v>0.14904775048302504</v>
      </c>
      <c r="CS37">
        <f t="shared" si="13"/>
        <v>3.3121722329561128E-2</v>
      </c>
      <c r="CT37">
        <f t="shared" si="14"/>
        <v>0</v>
      </c>
      <c r="CU37">
        <f t="shared" si="15"/>
        <v>0</v>
      </c>
      <c r="CV37">
        <f t="shared" si="16"/>
        <v>0</v>
      </c>
      <c r="CW37">
        <f t="shared" si="17"/>
        <v>1.104057410985371E-2</v>
      </c>
      <c r="CX37">
        <f t="shared" si="18"/>
        <v>0</v>
      </c>
      <c r="CY37">
        <f t="shared" si="19"/>
        <v>0</v>
      </c>
      <c r="CZ37">
        <f t="shared" si="20"/>
        <v>0</v>
      </c>
      <c r="DA37">
        <f t="shared" si="21"/>
        <v>0.14904775048302507</v>
      </c>
      <c r="DB37">
        <f t="shared" si="22"/>
        <v>0</v>
      </c>
      <c r="DC37">
        <f t="shared" si="22"/>
        <v>4.4162296439414835E-2</v>
      </c>
      <c r="DD37">
        <f t="shared" si="23"/>
        <v>0</v>
      </c>
      <c r="DE37">
        <f t="shared" si="24"/>
        <v>0</v>
      </c>
      <c r="DF37">
        <f t="shared" si="25"/>
        <v>2.8176128089695145E-2</v>
      </c>
      <c r="DG37">
        <f t="shared" si="26"/>
        <v>0</v>
      </c>
      <c r="DH37">
        <f t="shared" si="26"/>
        <v>0</v>
      </c>
      <c r="DI37">
        <f t="shared" si="27"/>
        <v>5.5202870549268552E-3</v>
      </c>
      <c r="DJ37">
        <f t="shared" si="28"/>
        <v>0</v>
      </c>
      <c r="DK37">
        <f t="shared" si="29"/>
        <v>0.11620204250621032</v>
      </c>
      <c r="DL37">
        <f t="shared" si="30"/>
        <v>0.20452663538503996</v>
      </c>
      <c r="DM37">
        <f t="shared" si="31"/>
        <v>0</v>
      </c>
      <c r="DN37">
        <f t="shared" si="32"/>
        <v>3.3121722329561128E-2</v>
      </c>
      <c r="DO37">
        <f t="shared" si="33"/>
        <v>0.55285674855092448</v>
      </c>
      <c r="DP37">
        <f t="shared" si="34"/>
        <v>0.5859784708804856</v>
      </c>
      <c r="DQ37">
        <f t="shared" si="35"/>
        <v>8</v>
      </c>
      <c r="DR37" s="50">
        <f t="shared" si="36"/>
        <v>1.0649173607643114</v>
      </c>
      <c r="DS37" s="50">
        <f t="shared" si="100"/>
        <v>0.5217642233146661</v>
      </c>
      <c r="DT37">
        <f t="shared" si="101"/>
        <v>0</v>
      </c>
      <c r="DU37">
        <f t="shared" si="82"/>
        <v>0.32069100171615872</v>
      </c>
      <c r="DV37">
        <f t="shared" si="83"/>
        <v>0.39636425011097348</v>
      </c>
      <c r="DW37">
        <f t="shared" si="84"/>
        <v>0.1830136764963689</v>
      </c>
      <c r="DX37">
        <f t="shared" si="85"/>
        <v>0</v>
      </c>
      <c r="DY37">
        <f t="shared" si="86"/>
        <v>0</v>
      </c>
      <c r="DZ37">
        <f t="shared" si="89"/>
        <v>0</v>
      </c>
      <c r="EA37">
        <f t="shared" si="90"/>
        <v>0.1052684496761149</v>
      </c>
      <c r="EB37">
        <f t="shared" si="91"/>
        <v>0</v>
      </c>
      <c r="EC37">
        <f t="shared" si="92"/>
        <v>0</v>
      </c>
      <c r="ED37">
        <f t="shared" si="93"/>
        <v>0</v>
      </c>
      <c r="EE37">
        <f t="shared" si="94"/>
        <v>0.39636425011097348</v>
      </c>
      <c r="EF37">
        <f t="shared" si="95"/>
        <v>0</v>
      </c>
      <c r="EG37">
        <f t="shared" si="96"/>
        <v>0.21172661641810997</v>
      </c>
      <c r="EH37">
        <f t="shared" si="97"/>
        <v>0</v>
      </c>
      <c r="EI37">
        <f t="shared" si="98"/>
        <v>0</v>
      </c>
      <c r="EJ37">
        <f t="shared" si="98"/>
        <v>0.16865589132944284</v>
      </c>
      <c r="EK37">
        <f t="shared" si="98"/>
        <v>0</v>
      </c>
      <c r="EL37">
        <f t="shared" si="98"/>
        <v>0</v>
      </c>
      <c r="EM37">
        <f t="shared" si="98"/>
        <v>7.4367162942721332E-2</v>
      </c>
      <c r="EN37">
        <f t="shared" si="98"/>
        <v>0</v>
      </c>
      <c r="EO37">
        <f t="shared" si="88"/>
        <v>0.34785727761379176</v>
      </c>
      <c r="EP37">
        <f t="shared" si="81"/>
        <v>0.46928221118800728</v>
      </c>
      <c r="EQ37">
        <f t="shared" si="81"/>
        <v>0</v>
      </c>
      <c r="ER37">
        <f t="shared" si="81"/>
        <v>0.1830136764963689</v>
      </c>
      <c r="ES37">
        <f t="shared" si="81"/>
        <v>0.83835385907612969</v>
      </c>
      <c r="ET37">
        <f t="shared" si="37"/>
        <v>0.87180609256934616</v>
      </c>
      <c r="EU37" s="27">
        <f t="shared" si="38"/>
        <v>0</v>
      </c>
      <c r="EV37">
        <f t="shared" si="39"/>
        <v>9.9365166988683404E-2</v>
      </c>
      <c r="EW37">
        <f t="shared" si="40"/>
        <v>0.14904775048302504</v>
      </c>
      <c r="EX37">
        <f t="shared" si="41"/>
        <v>3.3121722329561128E-2</v>
      </c>
      <c r="EY37">
        <f t="shared" si="42"/>
        <v>0</v>
      </c>
      <c r="EZ37">
        <f t="shared" si="43"/>
        <v>0</v>
      </c>
      <c r="FA37">
        <f t="shared" si="44"/>
        <v>0.16008832459287878</v>
      </c>
      <c r="FB37">
        <f t="shared" si="45"/>
        <v>0.11620204250621032</v>
      </c>
      <c r="FC37">
        <f t="shared" si="46"/>
        <v>0.20452663538503996</v>
      </c>
      <c r="FD37">
        <f t="shared" si="3"/>
        <v>0.32072867789125026</v>
      </c>
      <c r="FE37">
        <f t="shared" si="47"/>
        <v>0</v>
      </c>
      <c r="FF37">
        <f t="shared" si="48"/>
        <v>0</v>
      </c>
      <c r="FG37">
        <f t="shared" si="49"/>
        <v>7.2039746066795446E-2</v>
      </c>
      <c r="FH37" s="27">
        <f t="shared" si="50"/>
        <v>0</v>
      </c>
      <c r="FI37">
        <f t="shared" si="51"/>
        <v>0.32069100171615872</v>
      </c>
      <c r="FJ37">
        <f t="shared" si="52"/>
        <v>0.39636425011097348</v>
      </c>
      <c r="FK37">
        <f t="shared" si="53"/>
        <v>0.1830136764963689</v>
      </c>
      <c r="FL37">
        <f t="shared" si="54"/>
        <v>0</v>
      </c>
      <c r="FM37">
        <f t="shared" si="55"/>
        <v>0</v>
      </c>
      <c r="FN37">
        <f t="shared" si="56"/>
        <v>0.41163729515303488</v>
      </c>
      <c r="FO37">
        <f t="shared" si="57"/>
        <v>0.34785727761379176</v>
      </c>
      <c r="FP37">
        <f t="shared" si="58"/>
        <v>0.46928221118800728</v>
      </c>
      <c r="FQ37">
        <f t="shared" si="59"/>
        <v>0.60204502691522255</v>
      </c>
      <c r="FR37">
        <f t="shared" si="60"/>
        <v>0</v>
      </c>
      <c r="FS37">
        <f t="shared" si="61"/>
        <v>0</v>
      </c>
      <c r="FT37">
        <f t="shared" si="62"/>
        <v>0.27173399576118973</v>
      </c>
      <c r="FU37" t="s">
        <v>16</v>
      </c>
      <c r="FV37">
        <v>7</v>
      </c>
      <c r="FW37" s="25" t="s">
        <v>357</v>
      </c>
      <c r="FX37" t="s">
        <v>258</v>
      </c>
      <c r="GB37" t="s">
        <v>340</v>
      </c>
      <c r="GC37">
        <f t="shared" si="102"/>
        <v>-2.6031059929540024E-2</v>
      </c>
      <c r="GD37">
        <f t="shared" si="99"/>
        <v>-8.6753095442216807E-3</v>
      </c>
      <c r="GE37">
        <f t="shared" si="99"/>
        <v>-6.4722250964912784E-3</v>
      </c>
      <c r="GF37">
        <f t="shared" si="99"/>
        <v>1.6976649530503575E-2</v>
      </c>
      <c r="GG37">
        <f t="shared" si="99"/>
        <v>-3.5594672830336488E-6</v>
      </c>
      <c r="GH37">
        <f t="shared" si="99"/>
        <v>1.4120609703712581E-2</v>
      </c>
      <c r="GI37">
        <f t="shared" si="99"/>
        <v>2.9524376307075467E-2</v>
      </c>
      <c r="GJ37">
        <f t="shared" si="99"/>
        <v>-2.4576168288091872E-3</v>
      </c>
      <c r="GK37">
        <f t="shared" si="99"/>
        <v>1.5047532621402682E-2</v>
      </c>
      <c r="GL37">
        <f t="shared" si="99"/>
        <v>3.3709864996538663E-2</v>
      </c>
      <c r="GM37">
        <f t="shared" si="99"/>
        <v>-2.0004663893132171E-2</v>
      </c>
      <c r="GN37">
        <f t="shared" si="99"/>
        <v>1.4106282951225887E-2</v>
      </c>
      <c r="GO37">
        <f t="shared" si="99"/>
        <v>2.7792593132911027E-2</v>
      </c>
      <c r="GP37">
        <f t="shared" si="99"/>
        <v>6.7539495488590662E-3</v>
      </c>
      <c r="GQ37">
        <f t="shared" si="99"/>
        <v>2.0252577240588831E-3</v>
      </c>
      <c r="GR37">
        <f t="shared" si="99"/>
        <v>-2.3995842192395846E-3</v>
      </c>
      <c r="GS37">
        <f t="shared" si="99"/>
        <v>6.2385235773159756E-3</v>
      </c>
      <c r="GT37">
        <f t="shared" si="99"/>
        <v>5.2108474524383518E-3</v>
      </c>
    </row>
    <row r="38" spans="1:202">
      <c r="A38" t="s">
        <v>348</v>
      </c>
      <c r="B38" t="s">
        <v>16</v>
      </c>
      <c r="C38" t="s">
        <v>385</v>
      </c>
      <c r="D38" s="25" t="s">
        <v>356</v>
      </c>
      <c r="E38" s="25" t="s">
        <v>259</v>
      </c>
      <c r="F38">
        <v>0</v>
      </c>
      <c r="G38">
        <v>0.14288793103448275</v>
      </c>
      <c r="H38">
        <v>4.3103448275862058E-2</v>
      </c>
      <c r="I38">
        <v>0</v>
      </c>
      <c r="J38">
        <v>9.9784482758620688E-2</v>
      </c>
      <c r="K38">
        <v>4.3103448275862068E-3</v>
      </c>
      <c r="L38">
        <v>0</v>
      </c>
      <c r="M38">
        <v>0</v>
      </c>
      <c r="N38">
        <v>0</v>
      </c>
      <c r="O38">
        <v>1.7456896551724138E-2</v>
      </c>
      <c r="P38">
        <v>0</v>
      </c>
      <c r="Q38">
        <v>1.788793103448276E-2</v>
      </c>
      <c r="R38">
        <v>4.9568965517241374E-3</v>
      </c>
      <c r="S38">
        <v>0</v>
      </c>
      <c r="T38">
        <v>0</v>
      </c>
      <c r="U38">
        <v>0</v>
      </c>
      <c r="V38">
        <v>4.3103448275862068E-3</v>
      </c>
      <c r="W38">
        <v>0</v>
      </c>
      <c r="X38">
        <v>8.6206896551724137E-3</v>
      </c>
      <c r="Y38">
        <v>4.5258620689655167E-3</v>
      </c>
      <c r="Z38">
        <v>8.6206896551724137E-3</v>
      </c>
      <c r="AA38">
        <v>0</v>
      </c>
      <c r="AB38">
        <v>4.3103448275862068E-3</v>
      </c>
      <c r="AC38">
        <v>0</v>
      </c>
      <c r="AD38">
        <v>3.4482758620689648E-2</v>
      </c>
      <c r="AE38">
        <v>8.8362068965517244E-3</v>
      </c>
      <c r="AF38">
        <v>4.3103448275862068E-3</v>
      </c>
      <c r="AG38">
        <v>0</v>
      </c>
      <c r="AH38">
        <v>4.3103448275862068E-3</v>
      </c>
      <c r="AI38">
        <v>0</v>
      </c>
      <c r="AJ38">
        <v>1.8103448275862067E-2</v>
      </c>
      <c r="AK38">
        <v>0</v>
      </c>
      <c r="AL38">
        <v>4.3103448275862063E-4</v>
      </c>
      <c r="AM38">
        <v>0</v>
      </c>
      <c r="AN38">
        <v>0</v>
      </c>
      <c r="AO38">
        <v>0</v>
      </c>
      <c r="AP38">
        <v>5.6034482758620698E-3</v>
      </c>
      <c r="AQ38">
        <v>2.1551724137931031E-4</v>
      </c>
      <c r="AR38">
        <v>0</v>
      </c>
      <c r="AS38">
        <v>0</v>
      </c>
      <c r="AT38">
        <v>0</v>
      </c>
      <c r="AU38">
        <v>3.4913793103448269E-2</v>
      </c>
      <c r="AV38">
        <v>4.3103448275862068E-3</v>
      </c>
      <c r="AW38">
        <v>0</v>
      </c>
      <c r="AX38">
        <v>0.21551724137931019</v>
      </c>
      <c r="AY38">
        <v>0.12952586206896552</v>
      </c>
      <c r="AZ38">
        <v>0</v>
      </c>
      <c r="BA38">
        <v>0</v>
      </c>
      <c r="BB38">
        <v>6.5301724137931047E-2</v>
      </c>
      <c r="BC38">
        <v>4.5258620689655167E-3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4.3103448275862068E-3</v>
      </c>
      <c r="BL38">
        <v>1.3362068965517242E-2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4.5258620689655167E-3</v>
      </c>
      <c r="BW38">
        <v>0</v>
      </c>
      <c r="BX38">
        <v>8.6637931034482779E-2</v>
      </c>
      <c r="BY38">
        <v>0</v>
      </c>
      <c r="BZ38" s="27">
        <f t="shared" si="5"/>
        <v>6</v>
      </c>
      <c r="CA38">
        <f t="shared" si="6"/>
        <v>20</v>
      </c>
      <c r="CB38">
        <f t="shared" si="7"/>
        <v>26</v>
      </c>
      <c r="CC38">
        <f>[1]!shannonweaver(J38:BT38)</f>
        <v>2.3140343283380376</v>
      </c>
      <c r="CD38">
        <f t="shared" si="8"/>
        <v>0.71024117957636157</v>
      </c>
      <c r="CE38">
        <v>1</v>
      </c>
      <c r="CN38">
        <f t="shared" si="9"/>
        <v>27</v>
      </c>
      <c r="CO38">
        <f t="shared" si="10"/>
        <v>0.18599137931034482</v>
      </c>
      <c r="CP38">
        <f t="shared" si="11"/>
        <v>0</v>
      </c>
      <c r="CQ38">
        <f t="shared" si="11"/>
        <v>0.14288793103448275</v>
      </c>
      <c r="CR38">
        <f t="shared" si="12"/>
        <v>4.3103448275862058E-2</v>
      </c>
      <c r="CS38">
        <f t="shared" si="13"/>
        <v>9.9784482758620688E-2</v>
      </c>
      <c r="CT38">
        <f t="shared" si="14"/>
        <v>4.3103448275862068E-3</v>
      </c>
      <c r="CU38">
        <f t="shared" si="15"/>
        <v>0</v>
      </c>
      <c r="CV38">
        <f t="shared" si="16"/>
        <v>1.7456896551724138E-2</v>
      </c>
      <c r="CW38">
        <f t="shared" si="17"/>
        <v>2.2844827586206897E-2</v>
      </c>
      <c r="CX38">
        <f t="shared" si="18"/>
        <v>0</v>
      </c>
      <c r="CY38">
        <f t="shared" si="19"/>
        <v>6.0560344827586196E-2</v>
      </c>
      <c r="CZ38">
        <f t="shared" si="20"/>
        <v>0</v>
      </c>
      <c r="DA38">
        <f t="shared" si="21"/>
        <v>1.7456896551724138E-2</v>
      </c>
      <c r="DB38">
        <f t="shared" si="22"/>
        <v>0</v>
      </c>
      <c r="DC38">
        <f t="shared" si="22"/>
        <v>1.8103448275862067E-2</v>
      </c>
      <c r="DD38">
        <f t="shared" si="23"/>
        <v>0</v>
      </c>
      <c r="DE38">
        <f t="shared" si="24"/>
        <v>4.3103448275862063E-4</v>
      </c>
      <c r="DF38">
        <f t="shared" si="25"/>
        <v>2.0347815662529887E-2</v>
      </c>
      <c r="DG38">
        <f t="shared" si="26"/>
        <v>0</v>
      </c>
      <c r="DH38">
        <f t="shared" si="26"/>
        <v>8.5097550850975531E-3</v>
      </c>
      <c r="DI38">
        <f t="shared" si="27"/>
        <v>3.4913793103448269E-2</v>
      </c>
      <c r="DJ38">
        <f t="shared" si="28"/>
        <v>4.3103448275862068E-3</v>
      </c>
      <c r="DK38">
        <f t="shared" si="29"/>
        <v>0.34504310344827571</v>
      </c>
      <c r="DL38">
        <f t="shared" si="30"/>
        <v>6.9827586206896566E-2</v>
      </c>
      <c r="DM38">
        <f t="shared" si="31"/>
        <v>2.1982758620689657E-2</v>
      </c>
      <c r="DN38">
        <f t="shared" si="32"/>
        <v>0.10409482758620689</v>
      </c>
      <c r="DO38">
        <f t="shared" si="33"/>
        <v>0.6187499999999998</v>
      </c>
      <c r="DP38">
        <f t="shared" si="34"/>
        <v>0.72284482758620683</v>
      </c>
      <c r="DQ38">
        <f t="shared" si="35"/>
        <v>15</v>
      </c>
      <c r="DR38" s="50">
        <f t="shared" si="36"/>
        <v>1.0023866116982787</v>
      </c>
      <c r="DS38" s="50">
        <f t="shared" si="100"/>
        <v>0.44589681133773179</v>
      </c>
      <c r="DT38">
        <f t="shared" si="101"/>
        <v>0</v>
      </c>
      <c r="DU38">
        <f t="shared" si="82"/>
        <v>0.3876406769528663</v>
      </c>
      <c r="DV38">
        <f t="shared" si="83"/>
        <v>0.20913487161401925</v>
      </c>
      <c r="DW38">
        <f t="shared" si="84"/>
        <v>0.32139118676995554</v>
      </c>
      <c r="DX38">
        <f t="shared" si="85"/>
        <v>6.5700472815434452E-2</v>
      </c>
      <c r="DY38">
        <f t="shared" si="86"/>
        <v>0</v>
      </c>
      <c r="DZ38">
        <f t="shared" si="89"/>
        <v>0.13251201505043972</v>
      </c>
      <c r="EA38">
        <f t="shared" si="90"/>
        <v>0.15172653299603031</v>
      </c>
      <c r="EB38">
        <f t="shared" si="91"/>
        <v>0</v>
      </c>
      <c r="EC38">
        <f t="shared" si="92"/>
        <v>0.24864423554337664</v>
      </c>
      <c r="ED38">
        <f t="shared" si="93"/>
        <v>0</v>
      </c>
      <c r="EE38">
        <f t="shared" si="94"/>
        <v>0.13251201505043972</v>
      </c>
      <c r="EF38">
        <f t="shared" si="95"/>
        <v>0</v>
      </c>
      <c r="EG38">
        <f t="shared" si="96"/>
        <v>0.13495836556812046</v>
      </c>
      <c r="EH38">
        <f t="shared" si="97"/>
        <v>0</v>
      </c>
      <c r="EI38">
        <f t="shared" si="98"/>
        <v>2.0762861730531743E-2</v>
      </c>
      <c r="EJ38">
        <f t="shared" si="98"/>
        <v>0.1431340087584824</v>
      </c>
      <c r="EK38">
        <f t="shared" si="98"/>
        <v>0</v>
      </c>
      <c r="EL38">
        <f t="shared" si="98"/>
        <v>9.2379672472056931E-2</v>
      </c>
      <c r="EM38">
        <f t="shared" si="98"/>
        <v>0.18795706319830438</v>
      </c>
      <c r="EN38">
        <f t="shared" si="98"/>
        <v>6.5700472815434452E-2</v>
      </c>
      <c r="EO38">
        <f t="shared" si="88"/>
        <v>0.62784698340705547</v>
      </c>
      <c r="EP38">
        <f t="shared" si="81"/>
        <v>0.26742526305643061</v>
      </c>
      <c r="EQ38">
        <f t="shared" si="81"/>
        <v>0.14881449802621077</v>
      </c>
      <c r="ER38">
        <f t="shared" si="81"/>
        <v>0.32851447346931534</v>
      </c>
      <c r="ES38">
        <f t="shared" si="81"/>
        <v>0.90529386331748063</v>
      </c>
      <c r="ET38">
        <f t="shared" si="37"/>
        <v>1.0163704215102232</v>
      </c>
      <c r="EU38" s="27">
        <f t="shared" si="38"/>
        <v>0</v>
      </c>
      <c r="EV38">
        <f t="shared" si="39"/>
        <v>0.14288793103448275</v>
      </c>
      <c r="EW38">
        <f t="shared" si="40"/>
        <v>4.3103448275862058E-2</v>
      </c>
      <c r="EX38">
        <f t="shared" si="41"/>
        <v>0.10409482758620689</v>
      </c>
      <c r="EY38">
        <f t="shared" si="42"/>
        <v>6.0560344827586196E-2</v>
      </c>
      <c r="EZ38">
        <f t="shared" si="43"/>
        <v>1.7456896551724138E-2</v>
      </c>
      <c r="FA38">
        <f t="shared" si="44"/>
        <v>4.0301724137931039E-2</v>
      </c>
      <c r="FB38">
        <f t="shared" si="45"/>
        <v>0.34504310344827571</v>
      </c>
      <c r="FC38">
        <f t="shared" si="46"/>
        <v>6.9827586206896566E-2</v>
      </c>
      <c r="FD38">
        <f t="shared" si="3"/>
        <v>0.41487068965517226</v>
      </c>
      <c r="FE38">
        <f t="shared" si="47"/>
        <v>2.1982758620689657E-2</v>
      </c>
      <c r="FF38">
        <f t="shared" si="48"/>
        <v>0</v>
      </c>
      <c r="FG38">
        <f t="shared" si="49"/>
        <v>6.3577586206896547E-2</v>
      </c>
      <c r="FH38" s="27">
        <f t="shared" si="50"/>
        <v>0</v>
      </c>
      <c r="FI38">
        <f t="shared" si="51"/>
        <v>0.3876406769528663</v>
      </c>
      <c r="FJ38">
        <f t="shared" si="52"/>
        <v>0.20913487161401925</v>
      </c>
      <c r="FK38">
        <f t="shared" si="53"/>
        <v>0.32851447346931534</v>
      </c>
      <c r="FL38">
        <f t="shared" si="54"/>
        <v>0.24864423554337664</v>
      </c>
      <c r="FM38">
        <f t="shared" si="55"/>
        <v>0.13251201505043972</v>
      </c>
      <c r="FN38">
        <f t="shared" si="56"/>
        <v>0.20212639956902226</v>
      </c>
      <c r="FO38">
        <f t="shared" si="57"/>
        <v>0.62784698340705547</v>
      </c>
      <c r="FP38">
        <f t="shared" si="58"/>
        <v>0.26742526305643061</v>
      </c>
      <c r="FQ38">
        <f t="shared" si="59"/>
        <v>0.69985210548031751</v>
      </c>
      <c r="FR38">
        <f t="shared" si="60"/>
        <v>0.14881449802621077</v>
      </c>
      <c r="FS38">
        <f t="shared" si="61"/>
        <v>0</v>
      </c>
      <c r="FT38">
        <f t="shared" si="62"/>
        <v>0.25489723161361177</v>
      </c>
      <c r="FU38" t="s">
        <v>16</v>
      </c>
      <c r="FV38" t="s">
        <v>385</v>
      </c>
      <c r="FW38" s="25" t="s">
        <v>356</v>
      </c>
      <c r="FX38" s="25" t="s">
        <v>259</v>
      </c>
      <c r="GB38" t="s">
        <v>39</v>
      </c>
      <c r="GC38">
        <f t="shared" si="102"/>
        <v>0.12194111896523965</v>
      </c>
      <c r="GD38">
        <f t="shared" si="99"/>
        <v>4.5967336331969214E-2</v>
      </c>
      <c r="GE38">
        <f t="shared" si="99"/>
        <v>2.7753642724489661E-2</v>
      </c>
      <c r="GF38">
        <f t="shared" si="99"/>
        <v>8.6535657061293757E-3</v>
      </c>
      <c r="GG38">
        <f t="shared" si="99"/>
        <v>7.3518386732797944E-4</v>
      </c>
      <c r="GH38">
        <f t="shared" si="99"/>
        <v>1.6788382439351971E-3</v>
      </c>
      <c r="GI38">
        <f t="shared" si="99"/>
        <v>0</v>
      </c>
      <c r="GJ38">
        <f t="shared" si="99"/>
        <v>3.7774210807918675E-3</v>
      </c>
      <c r="GK38">
        <f t="shared" si="99"/>
        <v>-1.0101010101010103E-3</v>
      </c>
      <c r="GL38">
        <f t="shared" si="99"/>
        <v>-0.14051230218313701</v>
      </c>
      <c r="GM38">
        <f t="shared" si="99"/>
        <v>-4.5524902121460431E-3</v>
      </c>
      <c r="GN38">
        <f t="shared" si="99"/>
        <v>2.4550202787120535E-3</v>
      </c>
      <c r="GO38">
        <f t="shared" si="99"/>
        <v>-4.6770954107602115E-3</v>
      </c>
      <c r="GP38">
        <f t="shared" si="99"/>
        <v>6.2616894766564322E-3</v>
      </c>
      <c r="GQ38">
        <f t="shared" si="99"/>
        <v>2.6441036488630359E-3</v>
      </c>
      <c r="GR38">
        <f t="shared" si="99"/>
        <v>6.1666507944701063E-2</v>
      </c>
      <c r="GS38">
        <f t="shared" si="99"/>
        <v>3.4010363067138963E-2</v>
      </c>
      <c r="GT38">
        <f t="shared" si="99"/>
        <v>0</v>
      </c>
    </row>
    <row r="39" spans="1:202">
      <c r="A39" t="s">
        <v>332</v>
      </c>
      <c r="B39" t="s">
        <v>16</v>
      </c>
      <c r="C39" t="s">
        <v>385</v>
      </c>
      <c r="D39" s="25" t="s">
        <v>356</v>
      </c>
      <c r="E39" s="25" t="s">
        <v>259</v>
      </c>
      <c r="F39">
        <v>0</v>
      </c>
      <c r="G39">
        <v>0.10813615608136158</v>
      </c>
      <c r="H39">
        <v>5.0435865504358669E-2</v>
      </c>
      <c r="I39">
        <v>0</v>
      </c>
      <c r="J39">
        <v>5.8945620589456224E-2</v>
      </c>
      <c r="K39">
        <v>1.2453300124533004E-2</v>
      </c>
      <c r="L39">
        <v>0</v>
      </c>
      <c r="M39">
        <v>0</v>
      </c>
      <c r="N39">
        <v>0</v>
      </c>
      <c r="O39">
        <v>9.1324200913242032E-2</v>
      </c>
      <c r="P39">
        <v>0</v>
      </c>
      <c r="Q39">
        <v>2.1378165213781657E-2</v>
      </c>
      <c r="R39">
        <v>2.0755500207555005E-4</v>
      </c>
      <c r="S39">
        <v>0</v>
      </c>
      <c r="T39">
        <v>0</v>
      </c>
      <c r="U39">
        <v>4.1511000415110017E-3</v>
      </c>
      <c r="V39">
        <v>0</v>
      </c>
      <c r="W39">
        <v>0</v>
      </c>
      <c r="X39">
        <v>4.1511000415110017E-3</v>
      </c>
      <c r="Y39">
        <v>0</v>
      </c>
      <c r="Z39">
        <v>0</v>
      </c>
      <c r="AA39">
        <v>4.1511000415110017E-3</v>
      </c>
      <c r="AB39">
        <v>1.6604400166044007E-2</v>
      </c>
      <c r="AC39">
        <v>0</v>
      </c>
      <c r="AD39">
        <v>1.6604400166044007E-2</v>
      </c>
      <c r="AE39">
        <v>4.3586550435865514E-3</v>
      </c>
      <c r="AF39">
        <v>1.2453300124533004E-2</v>
      </c>
      <c r="AG39">
        <v>0</v>
      </c>
      <c r="AH39">
        <v>0</v>
      </c>
      <c r="AI39">
        <v>0</v>
      </c>
      <c r="AJ39">
        <v>2.5529265255292657E-2</v>
      </c>
      <c r="AK39">
        <v>0</v>
      </c>
      <c r="AL39">
        <v>2.0755500207555005E-4</v>
      </c>
      <c r="AM39">
        <v>0</v>
      </c>
      <c r="AN39">
        <v>0</v>
      </c>
      <c r="AO39">
        <v>0</v>
      </c>
      <c r="AP39">
        <v>1.3075965130759655E-2</v>
      </c>
      <c r="AQ39">
        <v>1.4528850145288505E-3</v>
      </c>
      <c r="AR39">
        <v>0</v>
      </c>
      <c r="AS39">
        <v>0</v>
      </c>
      <c r="AT39">
        <v>8.5097550850975531E-3</v>
      </c>
      <c r="AU39">
        <v>2.4906600249066005E-2</v>
      </c>
      <c r="AV39">
        <v>4.1511000415110017E-3</v>
      </c>
      <c r="AW39">
        <v>0</v>
      </c>
      <c r="AX39">
        <v>0.14113740141137407</v>
      </c>
      <c r="AY39">
        <v>7.9078455790784583E-2</v>
      </c>
      <c r="AZ39">
        <v>0</v>
      </c>
      <c r="BA39">
        <v>0</v>
      </c>
      <c r="BB39">
        <v>9.1739310917393138E-2</v>
      </c>
      <c r="BC39">
        <v>4.1511000415110009E-4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4.1511000415110017E-3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2.1585720215857206E-2</v>
      </c>
      <c r="BW39">
        <v>0</v>
      </c>
      <c r="BX39">
        <v>0.17870485678704859</v>
      </c>
      <c r="BY39">
        <v>0</v>
      </c>
      <c r="BZ39" s="27">
        <f t="shared" si="5"/>
        <v>6</v>
      </c>
      <c r="CA39">
        <f t="shared" si="6"/>
        <v>18</v>
      </c>
      <c r="CB39">
        <f t="shared" si="7"/>
        <v>24</v>
      </c>
      <c r="CC39">
        <f>[1]!shannonweaver(J39:BT39)</f>
        <v>2.4344086553229407</v>
      </c>
      <c r="CD39">
        <f t="shared" si="8"/>
        <v>0.76600611105961414</v>
      </c>
      <c r="CE39">
        <v>2</v>
      </c>
      <c r="CF39">
        <v>2</v>
      </c>
      <c r="CN39">
        <f t="shared" si="9"/>
        <v>28</v>
      </c>
      <c r="CO39">
        <f t="shared" si="10"/>
        <v>0.15857202158572026</v>
      </c>
      <c r="CP39">
        <f t="shared" si="11"/>
        <v>0</v>
      </c>
      <c r="CQ39">
        <f t="shared" si="11"/>
        <v>0.10813615608136158</v>
      </c>
      <c r="CR39">
        <f t="shared" si="12"/>
        <v>5.0435865504358669E-2</v>
      </c>
      <c r="CS39">
        <f t="shared" si="13"/>
        <v>5.8945620589456224E-2</v>
      </c>
      <c r="CT39">
        <f t="shared" si="14"/>
        <v>1.2453300124533004E-2</v>
      </c>
      <c r="CU39">
        <f t="shared" si="15"/>
        <v>0</v>
      </c>
      <c r="CV39">
        <f t="shared" si="16"/>
        <v>9.1324200913242032E-2</v>
      </c>
      <c r="CW39">
        <f t="shared" si="17"/>
        <v>2.5736820257368207E-2</v>
      </c>
      <c r="CX39">
        <f t="shared" si="18"/>
        <v>0</v>
      </c>
      <c r="CY39">
        <f t="shared" si="19"/>
        <v>4.1511000415110022E-2</v>
      </c>
      <c r="CZ39">
        <f t="shared" si="20"/>
        <v>0</v>
      </c>
      <c r="DA39">
        <f t="shared" si="21"/>
        <v>1.6811955168119556E-2</v>
      </c>
      <c r="DB39">
        <f t="shared" si="22"/>
        <v>0</v>
      </c>
      <c r="DC39">
        <f t="shared" si="22"/>
        <v>2.5529265255292657E-2</v>
      </c>
      <c r="DD39">
        <f t="shared" si="23"/>
        <v>0</v>
      </c>
      <c r="DE39">
        <f t="shared" si="24"/>
        <v>2.0755500207555005E-4</v>
      </c>
      <c r="DF39">
        <f t="shared" si="25"/>
        <v>4.134877351693602E-2</v>
      </c>
      <c r="DG39">
        <f t="shared" si="26"/>
        <v>0</v>
      </c>
      <c r="DH39">
        <f t="shared" si="26"/>
        <v>0</v>
      </c>
      <c r="DI39">
        <f t="shared" si="27"/>
        <v>2.4906600249066005E-2</v>
      </c>
      <c r="DJ39">
        <f t="shared" si="28"/>
        <v>4.1511000415110017E-3</v>
      </c>
      <c r="DK39">
        <f t="shared" si="29"/>
        <v>0.22021585720215864</v>
      </c>
      <c r="DL39">
        <f t="shared" si="30"/>
        <v>9.2154420921544244E-2</v>
      </c>
      <c r="DM39">
        <f t="shared" si="31"/>
        <v>4.1511000415110017E-3</v>
      </c>
      <c r="DN39">
        <f t="shared" si="32"/>
        <v>7.1398920713989233E-2</v>
      </c>
      <c r="DO39">
        <f t="shared" si="33"/>
        <v>0.56973848069738486</v>
      </c>
      <c r="DP39">
        <f t="shared" si="34"/>
        <v>0.6411374014113741</v>
      </c>
      <c r="DQ39">
        <f t="shared" si="35"/>
        <v>14</v>
      </c>
      <c r="DR39" s="50">
        <f t="shared" si="36"/>
        <v>1.0658857833139455</v>
      </c>
      <c r="DS39" s="50">
        <f t="shared" si="100"/>
        <v>0.40956574537013363</v>
      </c>
      <c r="DT39">
        <f t="shared" si="101"/>
        <v>0</v>
      </c>
      <c r="DU39">
        <f t="shared" si="82"/>
        <v>0.33507566118377763</v>
      </c>
      <c r="DV39">
        <f t="shared" si="83"/>
        <v>0.22651129457464564</v>
      </c>
      <c r="DW39">
        <f t="shared" si="84"/>
        <v>0.24523798080547721</v>
      </c>
      <c r="DX39">
        <f t="shared" si="85"/>
        <v>0.11182728261731542</v>
      </c>
      <c r="DY39">
        <f t="shared" si="86"/>
        <v>0</v>
      </c>
      <c r="DZ39">
        <f t="shared" si="89"/>
        <v>0.30699861037911408</v>
      </c>
      <c r="EA39">
        <f t="shared" si="90"/>
        <v>0.16112323441959234</v>
      </c>
      <c r="EB39">
        <f t="shared" si="91"/>
        <v>0</v>
      </c>
      <c r="EC39">
        <f t="shared" si="92"/>
        <v>0.20517907863322821</v>
      </c>
      <c r="ED39">
        <f t="shared" si="93"/>
        <v>0</v>
      </c>
      <c r="EE39">
        <f t="shared" si="94"/>
        <v>0.13002700916250537</v>
      </c>
      <c r="EF39">
        <f t="shared" si="95"/>
        <v>0</v>
      </c>
      <c r="EG39">
        <f t="shared" si="96"/>
        <v>0.16046657114405405</v>
      </c>
      <c r="EH39">
        <f t="shared" si="97"/>
        <v>0</v>
      </c>
      <c r="EI39">
        <f t="shared" si="98"/>
        <v>1.4407267727028777E-2</v>
      </c>
      <c r="EJ39">
        <f t="shared" si="98"/>
        <v>0.20477205066225751</v>
      </c>
      <c r="EK39">
        <f t="shared" si="98"/>
        <v>0</v>
      </c>
      <c r="EL39">
        <f t="shared" si="98"/>
        <v>0</v>
      </c>
      <c r="EM39">
        <f t="shared" si="98"/>
        <v>0.15848082332506996</v>
      </c>
      <c r="EN39">
        <f t="shared" si="98"/>
        <v>6.4473689744079563E-2</v>
      </c>
      <c r="EO39">
        <f t="shared" si="88"/>
        <v>0.48846575963965094</v>
      </c>
      <c r="EP39">
        <f t="shared" si="81"/>
        <v>0.30843668443841032</v>
      </c>
      <c r="EQ39">
        <f t="shared" si="81"/>
        <v>6.4473689744079563E-2</v>
      </c>
      <c r="ER39">
        <f t="shared" si="81"/>
        <v>0.27049219206274405</v>
      </c>
      <c r="ES39">
        <f t="shared" si="81"/>
        <v>0.85536476011050355</v>
      </c>
      <c r="ET39">
        <f t="shared" si="37"/>
        <v>0.92848042195479852</v>
      </c>
      <c r="EU39" s="27">
        <f t="shared" si="38"/>
        <v>0</v>
      </c>
      <c r="EV39">
        <f t="shared" si="39"/>
        <v>0.10813615608136158</v>
      </c>
      <c r="EW39">
        <f t="shared" si="40"/>
        <v>5.0435865504358669E-2</v>
      </c>
      <c r="EX39">
        <f t="shared" si="41"/>
        <v>7.1398920713989233E-2</v>
      </c>
      <c r="EY39">
        <f t="shared" si="42"/>
        <v>4.1511000415110022E-2</v>
      </c>
      <c r="EZ39">
        <f t="shared" si="43"/>
        <v>9.1324200913242032E-2</v>
      </c>
      <c r="FA39">
        <f t="shared" si="44"/>
        <v>4.2548775425487767E-2</v>
      </c>
      <c r="FB39">
        <f t="shared" si="45"/>
        <v>0.22021585720215864</v>
      </c>
      <c r="FC39">
        <f t="shared" si="46"/>
        <v>9.2154420921544244E-2</v>
      </c>
      <c r="FD39">
        <f t="shared" si="3"/>
        <v>0.31237027812370288</v>
      </c>
      <c r="FE39">
        <f t="shared" si="47"/>
        <v>4.1511000415110017E-3</v>
      </c>
      <c r="FF39">
        <f t="shared" si="48"/>
        <v>0</v>
      </c>
      <c r="FG39">
        <f t="shared" si="49"/>
        <v>7.7833125778331291E-2</v>
      </c>
      <c r="FH39" s="27">
        <f t="shared" si="50"/>
        <v>0</v>
      </c>
      <c r="FI39">
        <f t="shared" si="51"/>
        <v>0.33507566118377763</v>
      </c>
      <c r="FJ39">
        <f t="shared" si="52"/>
        <v>0.22651129457464564</v>
      </c>
      <c r="FK39">
        <f t="shared" si="53"/>
        <v>0.27049219206274405</v>
      </c>
      <c r="FL39">
        <f t="shared" si="54"/>
        <v>0.20517907863322821</v>
      </c>
      <c r="FM39">
        <f t="shared" si="55"/>
        <v>0.30699861037911408</v>
      </c>
      <c r="FN39">
        <f t="shared" si="56"/>
        <v>0.20776506461191568</v>
      </c>
      <c r="FO39">
        <f t="shared" si="57"/>
        <v>0.48846575963965094</v>
      </c>
      <c r="FP39">
        <f t="shared" si="58"/>
        <v>0.30843668443841032</v>
      </c>
      <c r="FQ39">
        <f t="shared" si="59"/>
        <v>0.59305983467198575</v>
      </c>
      <c r="FR39">
        <f t="shared" si="60"/>
        <v>6.4473689744079563E-2</v>
      </c>
      <c r="FS39">
        <f t="shared" si="61"/>
        <v>0</v>
      </c>
      <c r="FT39">
        <f t="shared" si="62"/>
        <v>0.28273790517247466</v>
      </c>
      <c r="FU39" t="s">
        <v>16</v>
      </c>
      <c r="FV39" t="s">
        <v>385</v>
      </c>
      <c r="FW39" s="25" t="s">
        <v>356</v>
      </c>
      <c r="FX39" s="25" t="s">
        <v>259</v>
      </c>
      <c r="GB39" t="s">
        <v>40</v>
      </c>
      <c r="GC39">
        <f t="shared" si="102"/>
        <v>-1.886865665925188E-2</v>
      </c>
      <c r="GD39">
        <f t="shared" si="99"/>
        <v>-4.8127085368137312E-3</v>
      </c>
      <c r="GE39">
        <f t="shared" si="99"/>
        <v>3.9292209485372098E-2</v>
      </c>
      <c r="GF39">
        <f t="shared" si="99"/>
        <v>2.4371467447172848E-2</v>
      </c>
      <c r="GG39">
        <f t="shared" si="99"/>
        <v>-4.2667071115256444E-3</v>
      </c>
      <c r="GH39">
        <f t="shared" si="99"/>
        <v>6.0606177805370594E-3</v>
      </c>
      <c r="GI39">
        <f t="shared" si="99"/>
        <v>2.8325593308989632E-2</v>
      </c>
      <c r="GJ39">
        <f t="shared" si="99"/>
        <v>-1.0751283097223313E-2</v>
      </c>
      <c r="GK39">
        <f t="shared" si="99"/>
        <v>5.8912635013885425E-2</v>
      </c>
      <c r="GL39">
        <f t="shared" si="99"/>
        <v>3.437855186001583E-2</v>
      </c>
      <c r="GM39">
        <f t="shared" si="99"/>
        <v>2.0312530373043064E-2</v>
      </c>
      <c r="GN39">
        <f t="shared" si="99"/>
        <v>1.4557897489760226E-2</v>
      </c>
      <c r="GO39">
        <f t="shared" si="99"/>
        <v>8.0626444567005379E-2</v>
      </c>
      <c r="GP39">
        <f t="shared" si="99"/>
        <v>1.0607286817947613E-2</v>
      </c>
      <c r="GQ39">
        <f t="shared" si="99"/>
        <v>-2.2789858009428995E-3</v>
      </c>
      <c r="GR39">
        <f t="shared" si="99"/>
        <v>0.15156605433250481</v>
      </c>
      <c r="GS39">
        <f t="shared" si="99"/>
        <v>5.4069752513530869E-2</v>
      </c>
      <c r="GT39">
        <f t="shared" si="99"/>
        <v>-1.6700071303778041E-2</v>
      </c>
    </row>
    <row r="40" spans="1:202">
      <c r="A40" t="s">
        <v>333</v>
      </c>
      <c r="B40" t="s">
        <v>16</v>
      </c>
      <c r="C40" t="s">
        <v>385</v>
      </c>
      <c r="D40" s="25" t="s">
        <v>356</v>
      </c>
      <c r="E40" s="25" t="s">
        <v>259</v>
      </c>
      <c r="F40">
        <v>4.0330711837063922E-3</v>
      </c>
      <c r="G40">
        <v>0.10123008671103045</v>
      </c>
      <c r="H40">
        <v>0.39524097600322633</v>
      </c>
      <c r="I40">
        <v>0</v>
      </c>
      <c r="J40">
        <v>0.10526315789473685</v>
      </c>
      <c r="K40">
        <v>4.0330711837063922E-3</v>
      </c>
      <c r="L40">
        <v>0</v>
      </c>
      <c r="M40">
        <v>0</v>
      </c>
      <c r="N40">
        <v>0</v>
      </c>
      <c r="O40">
        <v>0</v>
      </c>
      <c r="P40">
        <v>0</v>
      </c>
      <c r="Q40">
        <v>4.0330711837063922E-3</v>
      </c>
      <c r="R40">
        <v>4.0330711837063922E-3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4.0330711837063922E-3</v>
      </c>
      <c r="AC40">
        <v>0</v>
      </c>
      <c r="AD40">
        <v>4.436378302077032E-2</v>
      </c>
      <c r="AE40">
        <v>4.0330711837063922E-3</v>
      </c>
      <c r="AF40">
        <v>8.0661423674127843E-3</v>
      </c>
      <c r="AG40">
        <v>0</v>
      </c>
      <c r="AH40">
        <v>0</v>
      </c>
      <c r="AI40">
        <v>0</v>
      </c>
      <c r="AJ40">
        <v>6.0697721314781197E-2</v>
      </c>
      <c r="AK40">
        <v>0</v>
      </c>
      <c r="AL40">
        <v>4.0330711837063924E-4</v>
      </c>
      <c r="AM40">
        <v>0</v>
      </c>
      <c r="AN40">
        <v>0</v>
      </c>
      <c r="AO40">
        <v>0</v>
      </c>
      <c r="AP40">
        <v>1.2502520669489817E-2</v>
      </c>
      <c r="AQ40">
        <v>1.4317402702157696E-2</v>
      </c>
      <c r="AR40">
        <v>0</v>
      </c>
      <c r="AS40">
        <v>0</v>
      </c>
      <c r="AT40">
        <v>0</v>
      </c>
      <c r="AU40">
        <v>2.0367009477717281E-2</v>
      </c>
      <c r="AV40">
        <v>0</v>
      </c>
      <c r="AW40">
        <v>0</v>
      </c>
      <c r="AX40">
        <v>3.0248033877797943E-2</v>
      </c>
      <c r="AY40">
        <v>8.0661423674127843E-3</v>
      </c>
      <c r="AZ40">
        <v>0</v>
      </c>
      <c r="BA40">
        <v>0</v>
      </c>
      <c r="BB40">
        <v>2.540834845735027E-2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8.4694494857834243E-3</v>
      </c>
      <c r="BW40">
        <v>0</v>
      </c>
      <c r="BX40">
        <v>0.14115749142972375</v>
      </c>
      <c r="BY40">
        <v>0</v>
      </c>
      <c r="BZ40" s="27">
        <f t="shared" si="5"/>
        <v>4</v>
      </c>
      <c r="CA40">
        <f t="shared" si="6"/>
        <v>12</v>
      </c>
      <c r="CB40">
        <f t="shared" si="7"/>
        <v>16</v>
      </c>
      <c r="CC40">
        <f>[1]!shannonweaver(J40:BT40)</f>
        <v>2.1834674770833669</v>
      </c>
      <c r="CD40">
        <f t="shared" si="8"/>
        <v>0.78751942528262742</v>
      </c>
      <c r="CN40">
        <f t="shared" si="9"/>
        <v>16</v>
      </c>
      <c r="CO40">
        <f t="shared" si="10"/>
        <v>0.50050413389796322</v>
      </c>
      <c r="CP40">
        <f t="shared" si="11"/>
        <v>4.0330711837063922E-3</v>
      </c>
      <c r="CQ40">
        <f t="shared" si="11"/>
        <v>0.10123008671103045</v>
      </c>
      <c r="CR40">
        <f t="shared" si="12"/>
        <v>0.39524097600322633</v>
      </c>
      <c r="CS40">
        <f t="shared" si="13"/>
        <v>0.10526315789473685</v>
      </c>
      <c r="CT40">
        <f t="shared" si="14"/>
        <v>4.0330711837063922E-3</v>
      </c>
      <c r="CU40">
        <f t="shared" si="15"/>
        <v>0</v>
      </c>
      <c r="CV40">
        <f t="shared" si="16"/>
        <v>0</v>
      </c>
      <c r="CW40">
        <f t="shared" si="17"/>
        <v>8.0661423674127843E-3</v>
      </c>
      <c r="CX40">
        <f t="shared" si="18"/>
        <v>0</v>
      </c>
      <c r="CY40">
        <f t="shared" si="19"/>
        <v>4.8396854204476709E-2</v>
      </c>
      <c r="CZ40">
        <f t="shared" si="20"/>
        <v>0</v>
      </c>
      <c r="DA40">
        <f t="shared" si="21"/>
        <v>1.2099213551119176E-2</v>
      </c>
      <c r="DB40">
        <f t="shared" si="22"/>
        <v>0</v>
      </c>
      <c r="DC40">
        <f t="shared" si="22"/>
        <v>6.0697721314781197E-2</v>
      </c>
      <c r="DD40">
        <f t="shared" si="23"/>
        <v>0</v>
      </c>
      <c r="DE40">
        <f t="shared" si="24"/>
        <v>4.0330711837063924E-4</v>
      </c>
      <c r="DF40">
        <f t="shared" si="25"/>
        <v>2.757807348537003E-2</v>
      </c>
      <c r="DG40">
        <f t="shared" si="26"/>
        <v>0</v>
      </c>
      <c r="DH40">
        <f t="shared" si="26"/>
        <v>1.5163002274450341E-2</v>
      </c>
      <c r="DI40">
        <f t="shared" si="27"/>
        <v>2.0367009477717281E-2</v>
      </c>
      <c r="DJ40">
        <f t="shared" si="28"/>
        <v>0</v>
      </c>
      <c r="DK40">
        <f t="shared" si="29"/>
        <v>3.8314176245210725E-2</v>
      </c>
      <c r="DL40">
        <f t="shared" si="30"/>
        <v>2.540834845735027E-2</v>
      </c>
      <c r="DM40">
        <f t="shared" si="31"/>
        <v>0</v>
      </c>
      <c r="DN40">
        <f t="shared" si="32"/>
        <v>0.10929622907844325</v>
      </c>
      <c r="DO40">
        <f t="shared" si="33"/>
        <v>0.24057269610808629</v>
      </c>
      <c r="DP40">
        <f t="shared" si="34"/>
        <v>0.34986892518652962</v>
      </c>
      <c r="DQ40">
        <f t="shared" si="35"/>
        <v>12</v>
      </c>
      <c r="DR40" s="50">
        <f t="shared" si="36"/>
        <v>1.0917239806544856</v>
      </c>
      <c r="DS40" s="50">
        <f t="shared" si="100"/>
        <v>0.78590229738082906</v>
      </c>
      <c r="DT40">
        <f t="shared" si="101"/>
        <v>6.3549231026656106E-2</v>
      </c>
      <c r="DU40">
        <f t="shared" si="82"/>
        <v>0.32379513089665496</v>
      </c>
      <c r="DV40">
        <f t="shared" si="83"/>
        <v>0.67985714246858242</v>
      </c>
      <c r="DW40">
        <f t="shared" si="84"/>
        <v>0.3304226479114834</v>
      </c>
      <c r="DX40">
        <f t="shared" si="85"/>
        <v>6.3549231026656106E-2</v>
      </c>
      <c r="DY40">
        <f t="shared" si="86"/>
        <v>0</v>
      </c>
      <c r="DZ40">
        <f t="shared" si="89"/>
        <v>0</v>
      </c>
      <c r="EA40">
        <f t="shared" si="90"/>
        <v>8.9932884438837971E-2</v>
      </c>
      <c r="EB40">
        <f t="shared" si="91"/>
        <v>0</v>
      </c>
      <c r="EC40">
        <f t="shared" si="92"/>
        <v>0.22180714128460918</v>
      </c>
      <c r="ED40">
        <f t="shared" si="93"/>
        <v>0</v>
      </c>
      <c r="EE40">
        <f t="shared" si="94"/>
        <v>0.110219453336767</v>
      </c>
      <c r="EF40">
        <f t="shared" si="95"/>
        <v>0</v>
      </c>
      <c r="EG40">
        <f t="shared" si="96"/>
        <v>0.24893205728089932</v>
      </c>
      <c r="EH40">
        <f t="shared" si="97"/>
        <v>0</v>
      </c>
      <c r="EI40">
        <f t="shared" si="98"/>
        <v>2.0083857919066035E-2</v>
      </c>
      <c r="EJ40">
        <f t="shared" si="98"/>
        <v>0.16683940311045928</v>
      </c>
      <c r="EK40">
        <f t="shared" si="98"/>
        <v>0</v>
      </c>
      <c r="EL40">
        <f t="shared" si="98"/>
        <v>0.12345147643753511</v>
      </c>
      <c r="EM40">
        <f t="shared" si="98"/>
        <v>0.14320196607285665</v>
      </c>
      <c r="EN40">
        <f t="shared" si="98"/>
        <v>0</v>
      </c>
      <c r="EO40">
        <f t="shared" si="88"/>
        <v>0.19701206508608476</v>
      </c>
      <c r="EP40">
        <f t="shared" si="81"/>
        <v>0.1600828155045953</v>
      </c>
      <c r="EQ40">
        <f t="shared" si="81"/>
        <v>0</v>
      </c>
      <c r="ER40">
        <f t="shared" si="81"/>
        <v>0.33693904208343989</v>
      </c>
      <c r="ES40">
        <f t="shared" si="81"/>
        <v>0.51264288861635188</v>
      </c>
      <c r="ET40">
        <f t="shared" si="37"/>
        <v>0.63291442671065101</v>
      </c>
      <c r="EU40" s="27">
        <f t="shared" si="38"/>
        <v>4.0330711837063922E-3</v>
      </c>
      <c r="EV40">
        <f t="shared" si="39"/>
        <v>0.10123008671103045</v>
      </c>
      <c r="EW40">
        <f t="shared" si="40"/>
        <v>0.39524097600322633</v>
      </c>
      <c r="EX40">
        <f t="shared" si="41"/>
        <v>0.10929622907844325</v>
      </c>
      <c r="EY40">
        <f t="shared" si="42"/>
        <v>4.8396854204476709E-2</v>
      </c>
      <c r="EZ40">
        <f t="shared" si="43"/>
        <v>0</v>
      </c>
      <c r="FA40">
        <f t="shared" si="44"/>
        <v>2.0165355918531962E-2</v>
      </c>
      <c r="FB40">
        <f t="shared" si="45"/>
        <v>3.8314176245210725E-2</v>
      </c>
      <c r="FC40">
        <f t="shared" si="46"/>
        <v>2.540834845735027E-2</v>
      </c>
      <c r="FD40">
        <f t="shared" si="3"/>
        <v>6.3722524702560998E-2</v>
      </c>
      <c r="FE40">
        <f t="shared" si="47"/>
        <v>0</v>
      </c>
      <c r="FF40">
        <f t="shared" si="48"/>
        <v>0</v>
      </c>
      <c r="FG40">
        <f t="shared" si="49"/>
        <v>0.10828796128251664</v>
      </c>
      <c r="FH40" s="27">
        <f t="shared" si="50"/>
        <v>6.3549231026656106E-2</v>
      </c>
      <c r="FI40">
        <f t="shared" si="51"/>
        <v>0.32379513089665496</v>
      </c>
      <c r="FJ40">
        <f t="shared" si="52"/>
        <v>0.67985714246858242</v>
      </c>
      <c r="FK40">
        <f t="shared" si="53"/>
        <v>0.33693904208343989</v>
      </c>
      <c r="FL40">
        <f t="shared" si="54"/>
        <v>0.22180714128460918</v>
      </c>
      <c r="FM40">
        <f t="shared" si="55"/>
        <v>0</v>
      </c>
      <c r="FN40">
        <f t="shared" si="56"/>
        <v>0.14248642067030326</v>
      </c>
      <c r="FO40">
        <f t="shared" si="57"/>
        <v>0.19701206508608476</v>
      </c>
      <c r="FP40">
        <f t="shared" si="58"/>
        <v>0.1600828155045953</v>
      </c>
      <c r="FQ40">
        <f t="shared" si="59"/>
        <v>0.25519408043812963</v>
      </c>
      <c r="FR40">
        <f t="shared" si="60"/>
        <v>0</v>
      </c>
      <c r="FS40">
        <f t="shared" si="61"/>
        <v>0</v>
      </c>
      <c r="FT40">
        <f t="shared" si="62"/>
        <v>0.33531999751776081</v>
      </c>
      <c r="FU40" t="s">
        <v>16</v>
      </c>
      <c r="FV40" t="s">
        <v>385</v>
      </c>
      <c r="FW40" s="25" t="s">
        <v>356</v>
      </c>
      <c r="FX40" s="25" t="s">
        <v>259</v>
      </c>
      <c r="GB40" t="s">
        <v>41</v>
      </c>
      <c r="GC40">
        <f t="shared" si="102"/>
        <v>0.17697520076130421</v>
      </c>
      <c r="GD40">
        <f t="shared" si="99"/>
        <v>6.2779703363186418E-2</v>
      </c>
      <c r="GE40">
        <f t="shared" si="99"/>
        <v>-9.053899241712321E-3</v>
      </c>
      <c r="GF40">
        <f t="shared" si="99"/>
        <v>-1.8965755003111623E-2</v>
      </c>
      <c r="GG40">
        <f t="shared" si="99"/>
        <v>-3.1983302166923605E-2</v>
      </c>
      <c r="GH40">
        <f t="shared" si="99"/>
        <v>-0.18307227377952501</v>
      </c>
      <c r="GI40">
        <f t="shared" si="99"/>
        <v>4.9308587474713443E-2</v>
      </c>
      <c r="GJ40">
        <f t="shared" si="99"/>
        <v>-4.9560377391605643E-3</v>
      </c>
      <c r="GK40">
        <f t="shared" si="99"/>
        <v>-1.0893246187363835E-3</v>
      </c>
      <c r="GL40">
        <f t="shared" si="99"/>
        <v>-1.1091229707024614E-2</v>
      </c>
      <c r="GM40">
        <f t="shared" si="99"/>
        <v>-7.6954383405862692E-2</v>
      </c>
      <c r="GN40">
        <f t="shared" si="99"/>
        <v>-2.9270594333836074E-2</v>
      </c>
      <c r="GO40">
        <f t="shared" si="99"/>
        <v>2.5778880536837467E-2</v>
      </c>
      <c r="GP40">
        <f t="shared" si="99"/>
        <v>-2.5986746965187213E-2</v>
      </c>
      <c r="GQ40">
        <f t="shared" si="99"/>
        <v>-5.8570847160919828E-2</v>
      </c>
      <c r="GR40">
        <f t="shared" si="99"/>
        <v>0</v>
      </c>
      <c r="GS40">
        <f t="shared" si="99"/>
        <v>-3.1489417102375243E-3</v>
      </c>
      <c r="GT40">
        <f t="shared" si="99"/>
        <v>0</v>
      </c>
    </row>
    <row r="41" spans="1:202">
      <c r="A41" t="s">
        <v>334</v>
      </c>
      <c r="B41" t="s">
        <v>16</v>
      </c>
      <c r="C41" t="s">
        <v>385</v>
      </c>
      <c r="D41" s="25" t="s">
        <v>356</v>
      </c>
      <c r="E41" s="25" t="s">
        <v>259</v>
      </c>
      <c r="F41">
        <v>7.6194086429112962E-2</v>
      </c>
      <c r="G41">
        <v>7.5815011372251717E-2</v>
      </c>
      <c r="H41">
        <v>0.50416982562547386</v>
      </c>
      <c r="I41">
        <v>0</v>
      </c>
      <c r="J41">
        <v>7.5815011372251705E-3</v>
      </c>
      <c r="K41">
        <v>0</v>
      </c>
      <c r="L41">
        <v>0</v>
      </c>
      <c r="M41">
        <v>0</v>
      </c>
      <c r="N41">
        <v>0</v>
      </c>
      <c r="O41">
        <v>1.1372251705837754E-2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2.2934040940106138E-2</v>
      </c>
      <c r="AE41">
        <v>3.0326004548900679E-2</v>
      </c>
      <c r="AF41">
        <v>1.5163002274450341E-2</v>
      </c>
      <c r="AG41">
        <v>0</v>
      </c>
      <c r="AH41">
        <v>0</v>
      </c>
      <c r="AI41">
        <v>0</v>
      </c>
      <c r="AJ41">
        <v>5.7240333586050039E-2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7.5815011372251705E-4</v>
      </c>
      <c r="AR41">
        <v>0</v>
      </c>
      <c r="AS41">
        <v>0</v>
      </c>
      <c r="AT41">
        <v>1.5163002274450341E-2</v>
      </c>
      <c r="AU41">
        <v>3.7907505686125853E-3</v>
      </c>
      <c r="AV41">
        <v>0</v>
      </c>
      <c r="AW41">
        <v>0</v>
      </c>
      <c r="AX41">
        <v>5.4207733131159959E-2</v>
      </c>
      <c r="AY41">
        <v>1.1372251705837756E-2</v>
      </c>
      <c r="AZ41">
        <v>0</v>
      </c>
      <c r="BA41">
        <v>0</v>
      </c>
      <c r="BB41">
        <v>7.979529946929495E-2</v>
      </c>
      <c r="BC41">
        <v>0</v>
      </c>
      <c r="BD41">
        <v>3.7907505686125853E-3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3.0326004548900679E-2</v>
      </c>
      <c r="BY41">
        <v>0</v>
      </c>
      <c r="BZ41" s="27">
        <f t="shared" si="5"/>
        <v>2</v>
      </c>
      <c r="CA41">
        <f t="shared" si="6"/>
        <v>11</v>
      </c>
      <c r="CB41">
        <f t="shared" si="7"/>
        <v>13</v>
      </c>
      <c r="CC41">
        <f>[1]!shannonweaver(J41:BT41)</f>
        <v>2.1244919226560315</v>
      </c>
      <c r="CD41">
        <f t="shared" si="8"/>
        <v>0.82827831141219321</v>
      </c>
      <c r="CN41">
        <f t="shared" si="9"/>
        <v>13</v>
      </c>
      <c r="CO41">
        <f t="shared" si="10"/>
        <v>0.65617892342683848</v>
      </c>
      <c r="CP41">
        <f t="shared" si="11"/>
        <v>7.6194086429112962E-2</v>
      </c>
      <c r="CQ41">
        <f t="shared" si="11"/>
        <v>7.5815011372251717E-2</v>
      </c>
      <c r="CR41">
        <f t="shared" si="12"/>
        <v>0.50416982562547386</v>
      </c>
      <c r="CS41">
        <f t="shared" si="13"/>
        <v>7.5815011372251705E-3</v>
      </c>
      <c r="CT41">
        <f t="shared" si="14"/>
        <v>0</v>
      </c>
      <c r="CU41">
        <f t="shared" si="15"/>
        <v>0</v>
      </c>
      <c r="CV41">
        <f t="shared" si="16"/>
        <v>1.1372251705837754E-2</v>
      </c>
      <c r="CW41">
        <f t="shared" si="17"/>
        <v>0</v>
      </c>
      <c r="CX41">
        <f t="shared" si="18"/>
        <v>0</v>
      </c>
      <c r="CY41">
        <f t="shared" si="19"/>
        <v>2.2934040940106138E-2</v>
      </c>
      <c r="CZ41">
        <f t="shared" si="20"/>
        <v>0</v>
      </c>
      <c r="DA41">
        <f t="shared" si="21"/>
        <v>4.5489006823351018E-2</v>
      </c>
      <c r="DB41">
        <f t="shared" si="22"/>
        <v>0</v>
      </c>
      <c r="DC41">
        <f t="shared" si="22"/>
        <v>5.7240333586050039E-2</v>
      </c>
      <c r="DD41">
        <f t="shared" si="23"/>
        <v>0</v>
      </c>
      <c r="DE41">
        <f t="shared" si="24"/>
        <v>0</v>
      </c>
      <c r="DF41">
        <f t="shared" si="25"/>
        <v>4.4714194069766469E-2</v>
      </c>
      <c r="DG41">
        <f t="shared" si="26"/>
        <v>0</v>
      </c>
      <c r="DH41">
        <f t="shared" si="26"/>
        <v>0</v>
      </c>
      <c r="DI41">
        <f t="shared" si="27"/>
        <v>3.7907505686125853E-3</v>
      </c>
      <c r="DJ41">
        <f t="shared" si="28"/>
        <v>0</v>
      </c>
      <c r="DK41">
        <f t="shared" si="29"/>
        <v>6.5579984836997715E-2</v>
      </c>
      <c r="DL41">
        <f t="shared" si="30"/>
        <v>8.3586050037907533E-2</v>
      </c>
      <c r="DM41">
        <f t="shared" si="31"/>
        <v>0</v>
      </c>
      <c r="DN41">
        <f t="shared" si="32"/>
        <v>7.5815011372251705E-3</v>
      </c>
      <c r="DO41">
        <f t="shared" si="33"/>
        <v>0.30591357088703564</v>
      </c>
      <c r="DP41">
        <f t="shared" si="34"/>
        <v>0.3134950720242608</v>
      </c>
      <c r="DQ41">
        <f t="shared" si="35"/>
        <v>9</v>
      </c>
      <c r="DR41" s="50">
        <f t="shared" si="36"/>
        <v>1.1435204137519033</v>
      </c>
      <c r="DS41" s="50">
        <f t="shared" si="100"/>
        <v>0.94423519327997552</v>
      </c>
      <c r="DT41">
        <f t="shared" si="101"/>
        <v>0.27966404680059465</v>
      </c>
      <c r="DU41">
        <f t="shared" si="82"/>
        <v>0.27894882486598477</v>
      </c>
      <c r="DV41">
        <f t="shared" si="83"/>
        <v>0.78956803735951286</v>
      </c>
      <c r="DW41">
        <f t="shared" si="84"/>
        <v>8.7182215551035586E-2</v>
      </c>
      <c r="DX41">
        <f t="shared" si="85"/>
        <v>0</v>
      </c>
      <c r="DY41">
        <f t="shared" si="86"/>
        <v>0</v>
      </c>
      <c r="DZ41">
        <f t="shared" si="89"/>
        <v>0.10684392574945004</v>
      </c>
      <c r="EA41">
        <f t="shared" si="90"/>
        <v>0</v>
      </c>
      <c r="EB41">
        <f t="shared" si="91"/>
        <v>0</v>
      </c>
      <c r="EC41">
        <f t="shared" si="92"/>
        <v>0.15202480376227756</v>
      </c>
      <c r="ED41">
        <f t="shared" si="93"/>
        <v>0</v>
      </c>
      <c r="EE41">
        <f t="shared" si="94"/>
        <v>0.2149325391085069</v>
      </c>
      <c r="EF41">
        <f t="shared" si="95"/>
        <v>0</v>
      </c>
      <c r="EG41">
        <f t="shared" si="96"/>
        <v>0.24159285173065193</v>
      </c>
      <c r="EH41">
        <f t="shared" si="97"/>
        <v>0</v>
      </c>
      <c r="EI41">
        <f t="shared" si="98"/>
        <v>0</v>
      </c>
      <c r="EJ41">
        <f t="shared" si="98"/>
        <v>0.21306574640828924</v>
      </c>
      <c r="EK41">
        <f t="shared" si="98"/>
        <v>0</v>
      </c>
      <c r="EL41">
        <f t="shared" si="98"/>
        <v>0</v>
      </c>
      <c r="EM41">
        <f t="shared" si="98"/>
        <v>6.1608036863672763E-2</v>
      </c>
      <c r="EN41">
        <f t="shared" si="98"/>
        <v>0</v>
      </c>
      <c r="EO41">
        <f t="shared" si="88"/>
        <v>0.25897088910072646</v>
      </c>
      <c r="EP41">
        <f t="shared" si="81"/>
        <v>0.29329963884389382</v>
      </c>
      <c r="EQ41">
        <f t="shared" si="81"/>
        <v>0</v>
      </c>
      <c r="ER41">
        <f t="shared" si="81"/>
        <v>8.7182215551035586E-2</v>
      </c>
      <c r="ES41">
        <f t="shared" si="81"/>
        <v>0.58607408423428964</v>
      </c>
      <c r="ET41">
        <f t="shared" si="37"/>
        <v>0.59427271516571378</v>
      </c>
      <c r="EU41" s="27">
        <f t="shared" si="38"/>
        <v>7.6194086429112962E-2</v>
      </c>
      <c r="EV41">
        <f t="shared" si="39"/>
        <v>7.5815011372251717E-2</v>
      </c>
      <c r="EW41">
        <f t="shared" si="40"/>
        <v>0.50416982562547386</v>
      </c>
      <c r="EX41">
        <f t="shared" si="41"/>
        <v>7.5815011372251705E-3</v>
      </c>
      <c r="EY41">
        <f t="shared" si="42"/>
        <v>2.2934040940106138E-2</v>
      </c>
      <c r="EZ41">
        <f t="shared" si="43"/>
        <v>1.1372251705837754E-2</v>
      </c>
      <c r="FA41">
        <f t="shared" si="44"/>
        <v>4.5489006823351018E-2</v>
      </c>
      <c r="FB41">
        <f t="shared" si="45"/>
        <v>6.5579984836997715E-2</v>
      </c>
      <c r="FC41">
        <f t="shared" si="46"/>
        <v>8.3586050037907533E-2</v>
      </c>
      <c r="FD41">
        <f t="shared" si="3"/>
        <v>0.14916603487490526</v>
      </c>
      <c r="FE41">
        <f t="shared" si="47"/>
        <v>0</v>
      </c>
      <c r="FF41">
        <f t="shared" si="48"/>
        <v>0</v>
      </c>
      <c r="FG41">
        <f t="shared" si="49"/>
        <v>7.6952236542835478E-2</v>
      </c>
      <c r="FH41" s="27">
        <f t="shared" si="50"/>
        <v>0.27966404680059465</v>
      </c>
      <c r="FI41">
        <f t="shared" si="51"/>
        <v>0.27894882486598477</v>
      </c>
      <c r="FJ41">
        <f t="shared" si="52"/>
        <v>0.78956803735951286</v>
      </c>
      <c r="FK41">
        <f t="shared" si="53"/>
        <v>8.7182215551035586E-2</v>
      </c>
      <c r="FL41">
        <f t="shared" si="54"/>
        <v>0.15202480376227756</v>
      </c>
      <c r="FM41">
        <f t="shared" si="55"/>
        <v>0.10684392574945004</v>
      </c>
      <c r="FN41">
        <f t="shared" si="56"/>
        <v>0.2149325391085069</v>
      </c>
      <c r="FO41">
        <f t="shared" si="57"/>
        <v>0.25897088910072646</v>
      </c>
      <c r="FP41">
        <f t="shared" si="58"/>
        <v>0.29329963884389382</v>
      </c>
      <c r="FQ41">
        <f t="shared" si="59"/>
        <v>0.3965302894863163</v>
      </c>
      <c r="FR41">
        <f t="shared" si="60"/>
        <v>0</v>
      </c>
      <c r="FS41">
        <f t="shared" si="61"/>
        <v>0</v>
      </c>
      <c r="FT41">
        <f t="shared" si="62"/>
        <v>0.28108961152213185</v>
      </c>
      <c r="FU41" t="s">
        <v>16</v>
      </c>
      <c r="FV41" t="s">
        <v>385</v>
      </c>
      <c r="FW41" s="25" t="s">
        <v>356</v>
      </c>
      <c r="FX41" s="25" t="s">
        <v>259</v>
      </c>
      <c r="GB41" t="s">
        <v>42</v>
      </c>
      <c r="GC41">
        <f t="shared" si="102"/>
        <v>-3.0974848472908212E-2</v>
      </c>
      <c r="GD41">
        <f t="shared" si="99"/>
        <v>7.7367805271530726E-2</v>
      </c>
      <c r="GE41">
        <f t="shared" si="99"/>
        <v>5.2811020925430802E-2</v>
      </c>
      <c r="GF41">
        <f t="shared" si="99"/>
        <v>-4.2467115408878819E-2</v>
      </c>
      <c r="GG41">
        <f t="shared" si="99"/>
        <v>-4.8116090529186389E-2</v>
      </c>
      <c r="GH41">
        <f t="shared" si="99"/>
        <v>-3.8748765267933666E-2</v>
      </c>
      <c r="GI41">
        <f t="shared" si="99"/>
        <v>-6.1544709732343E-3</v>
      </c>
      <c r="GJ41">
        <f t="shared" si="99"/>
        <v>-1.185227326601239E-4</v>
      </c>
      <c r="GK41">
        <f t="shared" si="99"/>
        <v>-1.0101010101010103E-3</v>
      </c>
      <c r="GL41">
        <f t="shared" si="99"/>
        <v>-7.5066634301142387E-3</v>
      </c>
      <c r="GM41">
        <f t="shared" si="99"/>
        <v>-1.7462426404674073E-3</v>
      </c>
      <c r="GN41">
        <f t="shared" si="99"/>
        <v>5.8616406484189205E-3</v>
      </c>
      <c r="GO41">
        <f t="shared" si="99"/>
        <v>-2.6119581251312612E-2</v>
      </c>
      <c r="GP41">
        <f t="shared" si="99"/>
        <v>-1.0930981239415893E-2</v>
      </c>
      <c r="GQ41">
        <f t="shared" si="99"/>
        <v>2.2356360384529401E-3</v>
      </c>
      <c r="GR41">
        <f t="shared" si="99"/>
        <v>-1.135961347954882E-2</v>
      </c>
      <c r="GS41">
        <f t="shared" si="99"/>
        <v>-2.7918287114096961E-2</v>
      </c>
      <c r="GT41">
        <f t="shared" si="99"/>
        <v>3.5967966237453169E-3</v>
      </c>
    </row>
    <row r="42" spans="1:202">
      <c r="A42" t="s">
        <v>139</v>
      </c>
      <c r="B42" t="s">
        <v>16</v>
      </c>
      <c r="C42" t="s">
        <v>385</v>
      </c>
      <c r="D42" s="25" t="s">
        <v>356</v>
      </c>
      <c r="E42" s="25" t="s">
        <v>259</v>
      </c>
      <c r="F42">
        <v>7.3463573463573476E-2</v>
      </c>
      <c r="G42">
        <v>0.10236060236060238</v>
      </c>
      <c r="H42">
        <v>0.18722018722018721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4.0700040700040698E-4</v>
      </c>
      <c r="P42">
        <v>0</v>
      </c>
      <c r="Q42">
        <v>4.5380545380545381E-2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3.6630036630036625E-2</v>
      </c>
      <c r="AE42">
        <v>1.2820512820512824E-2</v>
      </c>
      <c r="AF42">
        <v>6.9393569393569401E-2</v>
      </c>
      <c r="AG42">
        <v>0</v>
      </c>
      <c r="AH42">
        <v>0</v>
      </c>
      <c r="AI42">
        <v>0</v>
      </c>
      <c r="AJ42">
        <v>4.0903540903540897E-2</v>
      </c>
      <c r="AK42">
        <v>0</v>
      </c>
      <c r="AL42">
        <v>8.3435083435083445E-3</v>
      </c>
      <c r="AM42">
        <v>0</v>
      </c>
      <c r="AN42">
        <v>0</v>
      </c>
      <c r="AO42">
        <v>0</v>
      </c>
      <c r="AP42">
        <v>3.683353683353683E-2</v>
      </c>
      <c r="AQ42">
        <v>7.1225071225071244E-3</v>
      </c>
      <c r="AR42">
        <v>0</v>
      </c>
      <c r="AS42">
        <v>0</v>
      </c>
      <c r="AT42">
        <v>0</v>
      </c>
      <c r="AU42">
        <v>4.2735042735042739E-3</v>
      </c>
      <c r="AV42">
        <v>0</v>
      </c>
      <c r="AW42">
        <v>0</v>
      </c>
      <c r="AX42">
        <v>0.19536019536019536</v>
      </c>
      <c r="AY42">
        <v>4.4973544973544971E-2</v>
      </c>
      <c r="AZ42">
        <v>0</v>
      </c>
      <c r="BA42">
        <v>0</v>
      </c>
      <c r="BB42">
        <v>5.7183557183557186E-2</v>
      </c>
      <c r="BC42">
        <v>0</v>
      </c>
      <c r="BD42">
        <v>0</v>
      </c>
      <c r="BE42">
        <v>0</v>
      </c>
      <c r="BF42">
        <v>4.0700040700040706E-3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1.2210012210012212E-2</v>
      </c>
      <c r="BX42">
        <v>6.1050061050061048E-2</v>
      </c>
      <c r="BY42">
        <v>0</v>
      </c>
      <c r="BZ42" s="27">
        <f t="shared" si="5"/>
        <v>2</v>
      </c>
      <c r="CA42">
        <f t="shared" si="6"/>
        <v>12</v>
      </c>
      <c r="CB42">
        <f t="shared" si="7"/>
        <v>14</v>
      </c>
      <c r="CC42">
        <f>[1]!shannonweaver(J42:BT42)</f>
        <v>2.089537501706948</v>
      </c>
      <c r="CD42">
        <f t="shared" si="8"/>
        <v>0.79177419840726859</v>
      </c>
      <c r="CN42">
        <f t="shared" si="9"/>
        <v>14</v>
      </c>
      <c r="CO42">
        <f t="shared" si="10"/>
        <v>0.36304436304436305</v>
      </c>
      <c r="CP42">
        <f t="shared" si="11"/>
        <v>7.3463573463573476E-2</v>
      </c>
      <c r="CQ42">
        <f t="shared" si="11"/>
        <v>0.10236060236060238</v>
      </c>
      <c r="CR42">
        <f t="shared" si="12"/>
        <v>0.18722018722018721</v>
      </c>
      <c r="CS42">
        <f t="shared" si="13"/>
        <v>0</v>
      </c>
      <c r="CT42">
        <f t="shared" si="14"/>
        <v>0</v>
      </c>
      <c r="CU42">
        <f t="shared" si="15"/>
        <v>0</v>
      </c>
      <c r="CV42">
        <f t="shared" si="16"/>
        <v>4.0700040700040698E-4</v>
      </c>
      <c r="CW42">
        <f t="shared" si="17"/>
        <v>4.5380545380545381E-2</v>
      </c>
      <c r="CX42">
        <f t="shared" si="18"/>
        <v>0</v>
      </c>
      <c r="CY42">
        <f t="shared" si="19"/>
        <v>3.6630036630036625E-2</v>
      </c>
      <c r="CZ42">
        <f t="shared" si="20"/>
        <v>0</v>
      </c>
      <c r="DA42">
        <f t="shared" si="21"/>
        <v>8.2214082214082218E-2</v>
      </c>
      <c r="DB42">
        <f t="shared" si="22"/>
        <v>0</v>
      </c>
      <c r="DC42">
        <f t="shared" si="22"/>
        <v>4.0903540903540897E-2</v>
      </c>
      <c r="DD42">
        <f t="shared" si="23"/>
        <v>0</v>
      </c>
      <c r="DE42">
        <f t="shared" si="24"/>
        <v>8.3435083435083445E-3</v>
      </c>
      <c r="DF42">
        <f t="shared" si="25"/>
        <v>5.3379120879120875E-2</v>
      </c>
      <c r="DG42">
        <f t="shared" si="26"/>
        <v>0</v>
      </c>
      <c r="DH42">
        <f t="shared" si="26"/>
        <v>2.6923076923076921E-2</v>
      </c>
      <c r="DI42">
        <f t="shared" si="27"/>
        <v>4.2735042735042739E-3</v>
      </c>
      <c r="DJ42">
        <f t="shared" si="28"/>
        <v>0</v>
      </c>
      <c r="DK42">
        <f t="shared" si="29"/>
        <v>0.24033374033374033</v>
      </c>
      <c r="DL42">
        <f t="shared" si="30"/>
        <v>6.1253561253561253E-2</v>
      </c>
      <c r="DM42">
        <f t="shared" si="31"/>
        <v>0</v>
      </c>
      <c r="DN42">
        <f t="shared" si="32"/>
        <v>0</v>
      </c>
      <c r="DO42">
        <f t="shared" si="33"/>
        <v>0.56369556369556362</v>
      </c>
      <c r="DP42">
        <f t="shared" si="34"/>
        <v>0.56369556369556362</v>
      </c>
      <c r="DQ42">
        <f t="shared" si="35"/>
        <v>11</v>
      </c>
      <c r="DR42" s="50">
        <f t="shared" si="36"/>
        <v>1.0969438589807758</v>
      </c>
      <c r="DS42" s="50">
        <f t="shared" si="100"/>
        <v>0.64666941371468756</v>
      </c>
      <c r="DT42">
        <f t="shared" si="101"/>
        <v>0.27447501966501203</v>
      </c>
      <c r="DU42">
        <f t="shared" si="82"/>
        <v>0.32566450638025507</v>
      </c>
      <c r="DV42">
        <f t="shared" si="83"/>
        <v>0.44747384673849983</v>
      </c>
      <c r="DW42">
        <f t="shared" si="84"/>
        <v>0</v>
      </c>
      <c r="DX42">
        <f t="shared" si="85"/>
        <v>0</v>
      </c>
      <c r="DY42">
        <f t="shared" si="86"/>
        <v>0</v>
      </c>
      <c r="DZ42">
        <f t="shared" si="89"/>
        <v>2.0175619827727011E-2</v>
      </c>
      <c r="EA42">
        <f t="shared" si="90"/>
        <v>0.21467213462559656</v>
      </c>
      <c r="EB42">
        <f t="shared" si="91"/>
        <v>0</v>
      </c>
      <c r="EC42">
        <f t="shared" si="92"/>
        <v>0.19257787680565119</v>
      </c>
      <c r="ED42">
        <f t="shared" si="93"/>
        <v>0</v>
      </c>
      <c r="EE42">
        <f t="shared" si="94"/>
        <v>0.29081174592168579</v>
      </c>
      <c r="EF42">
        <f t="shared" si="95"/>
        <v>0</v>
      </c>
      <c r="EG42">
        <f t="shared" si="96"/>
        <v>0.20365101682904738</v>
      </c>
      <c r="EH42">
        <f t="shared" si="97"/>
        <v>0</v>
      </c>
      <c r="EI42">
        <f t="shared" si="98"/>
        <v>9.1470305941994817E-2</v>
      </c>
      <c r="EJ42">
        <f t="shared" si="98"/>
        <v>0.23314566552411017</v>
      </c>
      <c r="EK42">
        <f t="shared" si="98"/>
        <v>0</v>
      </c>
      <c r="EL42">
        <f t="shared" si="98"/>
        <v>0.16482786438586375</v>
      </c>
      <c r="EM42">
        <f t="shared" si="98"/>
        <v>6.5418696101075133E-2</v>
      </c>
      <c r="EN42">
        <f t="shared" si="98"/>
        <v>0</v>
      </c>
      <c r="EO42">
        <f t="shared" si="88"/>
        <v>0.51236331577201577</v>
      </c>
      <c r="EP42">
        <f t="shared" si="81"/>
        <v>0.25009351717948491</v>
      </c>
      <c r="EQ42">
        <f t="shared" si="81"/>
        <v>0</v>
      </c>
      <c r="ER42">
        <f t="shared" si="81"/>
        <v>0</v>
      </c>
      <c r="ES42">
        <f t="shared" si="81"/>
        <v>0.84926727808589164</v>
      </c>
      <c r="ET42">
        <f t="shared" si="37"/>
        <v>0.84926727808589164</v>
      </c>
      <c r="EU42" s="27">
        <f t="shared" si="38"/>
        <v>7.3463573463573476E-2</v>
      </c>
      <c r="EV42">
        <f t="shared" si="39"/>
        <v>0.10236060236060238</v>
      </c>
      <c r="EW42">
        <f t="shared" si="40"/>
        <v>0.18722018722018721</v>
      </c>
      <c r="EX42">
        <f t="shared" si="41"/>
        <v>0</v>
      </c>
      <c r="EY42">
        <f t="shared" si="42"/>
        <v>3.6630036630036625E-2</v>
      </c>
      <c r="EZ42">
        <f t="shared" si="43"/>
        <v>4.0700040700040698E-4</v>
      </c>
      <c r="FA42">
        <f t="shared" si="44"/>
        <v>0.12759462759462759</v>
      </c>
      <c r="FB42">
        <f t="shared" si="45"/>
        <v>0.24033374033374033</v>
      </c>
      <c r="FC42">
        <f t="shared" si="46"/>
        <v>6.1253561253561253E-2</v>
      </c>
      <c r="FD42">
        <f t="shared" si="3"/>
        <v>0.30158730158730157</v>
      </c>
      <c r="FE42">
        <f t="shared" si="47"/>
        <v>0</v>
      </c>
      <c r="FF42">
        <f t="shared" si="48"/>
        <v>0</v>
      </c>
      <c r="FG42">
        <f t="shared" si="49"/>
        <v>9.7476597476597482E-2</v>
      </c>
      <c r="FH42" s="27">
        <f t="shared" si="50"/>
        <v>0.27447501966501203</v>
      </c>
      <c r="FI42">
        <f t="shared" si="51"/>
        <v>0.32566450638025507</v>
      </c>
      <c r="FJ42">
        <f t="shared" si="52"/>
        <v>0.44747384673849983</v>
      </c>
      <c r="FK42">
        <f t="shared" si="53"/>
        <v>0</v>
      </c>
      <c r="FL42">
        <f t="shared" si="54"/>
        <v>0.19257787680565119</v>
      </c>
      <c r="FM42">
        <f t="shared" si="55"/>
        <v>2.0175619827727011E-2</v>
      </c>
      <c r="FN42">
        <f t="shared" si="56"/>
        <v>0.3652725771295342</v>
      </c>
      <c r="FO42">
        <f t="shared" si="57"/>
        <v>0.51236331577201577</v>
      </c>
      <c r="FP42">
        <f t="shared" si="58"/>
        <v>0.25009351717948491</v>
      </c>
      <c r="FQ42">
        <f t="shared" si="59"/>
        <v>0.58137032474680905</v>
      </c>
      <c r="FR42">
        <f t="shared" si="60"/>
        <v>0</v>
      </c>
      <c r="FS42">
        <f t="shared" si="61"/>
        <v>0</v>
      </c>
      <c r="FT42">
        <f t="shared" si="62"/>
        <v>0.3175209808339704</v>
      </c>
      <c r="FU42" t="s">
        <v>16</v>
      </c>
      <c r="FV42" t="s">
        <v>385</v>
      </c>
      <c r="FW42" s="25" t="s">
        <v>356</v>
      </c>
      <c r="FX42" s="25" t="s">
        <v>259</v>
      </c>
      <c r="GB42" t="s">
        <v>390</v>
      </c>
      <c r="GC42">
        <f t="shared" si="102"/>
        <v>0.14600035228839597</v>
      </c>
      <c r="GD42">
        <f t="shared" si="99"/>
        <v>0.14014750863471714</v>
      </c>
      <c r="GE42">
        <f t="shared" si="99"/>
        <v>4.3757121683718508E-2</v>
      </c>
      <c r="GF42">
        <f t="shared" si="99"/>
        <v>-6.1432870411990526E-2</v>
      </c>
      <c r="GG42">
        <f t="shared" si="99"/>
        <v>-8.0099392696109967E-2</v>
      </c>
      <c r="GH42">
        <f t="shared" si="99"/>
        <v>-0.22182103904745865</v>
      </c>
      <c r="GI42">
        <f t="shared" si="99"/>
        <v>4.3154116501479149E-2</v>
      </c>
      <c r="GJ42">
        <f t="shared" si="99"/>
        <v>-5.074560471820689E-3</v>
      </c>
      <c r="GK42">
        <f t="shared" si="99"/>
        <v>-2.0994256288373939E-3</v>
      </c>
      <c r="GL42">
        <f t="shared" si="99"/>
        <v>-1.859789313713886E-2</v>
      </c>
      <c r="GM42">
        <f t="shared" si="99"/>
        <v>-7.8700626046330061E-2</v>
      </c>
      <c r="GN42">
        <f t="shared" si="99"/>
        <v>-2.3408953685417136E-2</v>
      </c>
      <c r="GO42">
        <f t="shared" si="99"/>
        <v>-3.4070071447514505E-4</v>
      </c>
      <c r="GP42">
        <f t="shared" si="99"/>
        <v>-3.6917728204603067E-2</v>
      </c>
      <c r="GQ42">
        <f t="shared" si="99"/>
        <v>-5.633521112246688E-2</v>
      </c>
      <c r="GR42">
        <f t="shared" si="99"/>
        <v>-1.135961347954882E-2</v>
      </c>
      <c r="GS42">
        <f t="shared" si="99"/>
        <v>-3.1067228824334485E-2</v>
      </c>
      <c r="GT42">
        <f t="shared" si="99"/>
        <v>3.5967966237453169E-3</v>
      </c>
    </row>
    <row r="43" spans="1:202">
      <c r="A43" t="s">
        <v>126</v>
      </c>
      <c r="B43" t="s">
        <v>16</v>
      </c>
      <c r="C43" t="s">
        <v>385</v>
      </c>
      <c r="D43" s="25" t="s">
        <v>356</v>
      </c>
      <c r="E43" s="25" t="s">
        <v>259</v>
      </c>
      <c r="F43">
        <v>0.12711538461538463</v>
      </c>
      <c r="G43">
        <v>6.9615384615384635E-2</v>
      </c>
      <c r="H43">
        <v>0.39230769230769241</v>
      </c>
      <c r="I43">
        <v>0</v>
      </c>
      <c r="J43">
        <v>0</v>
      </c>
      <c r="K43">
        <v>3.8461538461538464E-3</v>
      </c>
      <c r="L43">
        <v>0</v>
      </c>
      <c r="M43">
        <v>0</v>
      </c>
      <c r="N43">
        <v>0</v>
      </c>
      <c r="O43">
        <v>0</v>
      </c>
      <c r="P43">
        <v>0</v>
      </c>
      <c r="Q43">
        <v>2.3461538461538461E-2</v>
      </c>
      <c r="R43">
        <v>1.9230769230769231E-4</v>
      </c>
      <c r="S43">
        <v>0</v>
      </c>
      <c r="T43">
        <v>0</v>
      </c>
      <c r="U43">
        <v>3.8461538461538464E-3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1.1730769230769232E-2</v>
      </c>
      <c r="AE43">
        <v>9.6153846153846173E-2</v>
      </c>
      <c r="AF43">
        <v>0</v>
      </c>
      <c r="AG43">
        <v>0</v>
      </c>
      <c r="AH43">
        <v>0</v>
      </c>
      <c r="AI43">
        <v>0</v>
      </c>
      <c r="AJ43">
        <v>4.2307692307692303E-2</v>
      </c>
      <c r="AK43">
        <v>0</v>
      </c>
      <c r="AL43">
        <v>3.8461538461538464E-3</v>
      </c>
      <c r="AM43">
        <v>0</v>
      </c>
      <c r="AN43">
        <v>0</v>
      </c>
      <c r="AO43">
        <v>0</v>
      </c>
      <c r="AP43">
        <v>7.6923076923076927E-3</v>
      </c>
      <c r="AQ43">
        <v>1.7307692307692306E-3</v>
      </c>
      <c r="AR43">
        <v>0</v>
      </c>
      <c r="AS43">
        <v>0</v>
      </c>
      <c r="AT43">
        <v>2.6923076923076921E-2</v>
      </c>
      <c r="AU43">
        <v>3.8461538461538464E-3</v>
      </c>
      <c r="AV43">
        <v>0</v>
      </c>
      <c r="AW43">
        <v>0</v>
      </c>
      <c r="AX43">
        <v>0.1</v>
      </c>
      <c r="AY43">
        <v>4.0384615384615385E-3</v>
      </c>
      <c r="AZ43">
        <v>0</v>
      </c>
      <c r="BA43">
        <v>0</v>
      </c>
      <c r="BB43">
        <v>6.1923076923076928E-2</v>
      </c>
      <c r="BC43">
        <v>1.9230769230769231E-4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7.6923076923076927E-3</v>
      </c>
      <c r="BW43">
        <v>0</v>
      </c>
      <c r="BX43">
        <v>1.1538461538461541E-2</v>
      </c>
      <c r="BY43">
        <v>0</v>
      </c>
      <c r="BZ43" s="27">
        <f t="shared" si="5"/>
        <v>4</v>
      </c>
      <c r="CA43">
        <f t="shared" si="6"/>
        <v>12</v>
      </c>
      <c r="CB43">
        <f t="shared" si="7"/>
        <v>16</v>
      </c>
      <c r="CC43">
        <f>[1]!shannonweaver(J43:BT43)</f>
        <v>2.0203594575289228</v>
      </c>
      <c r="CD43">
        <f t="shared" si="8"/>
        <v>0.72869064254752336</v>
      </c>
      <c r="CN43">
        <f t="shared" si="9"/>
        <v>16</v>
      </c>
      <c r="CO43">
        <f t="shared" si="10"/>
        <v>0.58903846153846162</v>
      </c>
      <c r="CP43">
        <f t="shared" si="11"/>
        <v>0.12711538461538463</v>
      </c>
      <c r="CQ43">
        <f t="shared" si="11"/>
        <v>6.9615384615384635E-2</v>
      </c>
      <c r="CR43">
        <f t="shared" si="12"/>
        <v>0.39230769230769241</v>
      </c>
      <c r="CS43">
        <f t="shared" si="13"/>
        <v>0</v>
      </c>
      <c r="CT43">
        <f t="shared" si="14"/>
        <v>3.8461538461538464E-3</v>
      </c>
      <c r="CU43">
        <f t="shared" si="15"/>
        <v>0</v>
      </c>
      <c r="CV43">
        <f t="shared" si="16"/>
        <v>0</v>
      </c>
      <c r="CW43">
        <f t="shared" si="17"/>
        <v>2.75E-2</v>
      </c>
      <c r="CX43">
        <f t="shared" si="18"/>
        <v>0</v>
      </c>
      <c r="CY43">
        <f t="shared" si="19"/>
        <v>1.1730769230769232E-2</v>
      </c>
      <c r="CZ43">
        <f t="shared" si="20"/>
        <v>0</v>
      </c>
      <c r="DA43">
        <f t="shared" si="21"/>
        <v>9.6153846153846173E-2</v>
      </c>
      <c r="DB43">
        <f t="shared" si="22"/>
        <v>0</v>
      </c>
      <c r="DC43">
        <f t="shared" si="22"/>
        <v>4.2307692307692303E-2</v>
      </c>
      <c r="DD43">
        <f t="shared" si="23"/>
        <v>0</v>
      </c>
      <c r="DE43">
        <f t="shared" si="24"/>
        <v>3.8461538461538464E-3</v>
      </c>
      <c r="DF43">
        <f t="shared" si="25"/>
        <v>6.153019753756727E-2</v>
      </c>
      <c r="DG43">
        <f t="shared" si="26"/>
        <v>0</v>
      </c>
      <c r="DH43">
        <f t="shared" si="26"/>
        <v>0</v>
      </c>
      <c r="DI43">
        <f t="shared" si="27"/>
        <v>3.8461538461538464E-3</v>
      </c>
      <c r="DJ43">
        <f t="shared" si="28"/>
        <v>0</v>
      </c>
      <c r="DK43">
        <f t="shared" si="29"/>
        <v>0.10403846153846154</v>
      </c>
      <c r="DL43">
        <f t="shared" si="30"/>
        <v>6.2115384615384621E-2</v>
      </c>
      <c r="DM43">
        <f t="shared" si="31"/>
        <v>0</v>
      </c>
      <c r="DN43">
        <f t="shared" si="32"/>
        <v>3.8461538461538464E-3</v>
      </c>
      <c r="DO43">
        <f t="shared" si="33"/>
        <v>0.38788461538461544</v>
      </c>
      <c r="DP43">
        <f t="shared" si="34"/>
        <v>0.39173076923076927</v>
      </c>
      <c r="DQ43">
        <f t="shared" si="35"/>
        <v>10</v>
      </c>
      <c r="DR43" s="50">
        <f t="shared" si="36"/>
        <v>1.022922249081323</v>
      </c>
      <c r="DS43" s="50">
        <f t="shared" si="100"/>
        <v>0.87491405876225925</v>
      </c>
      <c r="DT43">
        <f t="shared" si="101"/>
        <v>0.36455379192348936</v>
      </c>
      <c r="DU43">
        <f t="shared" si="82"/>
        <v>0.26700865376620636</v>
      </c>
      <c r="DV43">
        <f t="shared" si="83"/>
        <v>0.67685532725176711</v>
      </c>
      <c r="DW43">
        <f t="shared" si="84"/>
        <v>0</v>
      </c>
      <c r="DX43">
        <f t="shared" si="85"/>
        <v>6.2057190981416634E-2</v>
      </c>
      <c r="DY43">
        <f t="shared" si="86"/>
        <v>0</v>
      </c>
      <c r="DZ43">
        <f t="shared" si="89"/>
        <v>0</v>
      </c>
      <c r="EA43">
        <f t="shared" si="90"/>
        <v>0.16660086201027519</v>
      </c>
      <c r="EB43">
        <f t="shared" si="91"/>
        <v>0</v>
      </c>
      <c r="EC43">
        <f t="shared" si="92"/>
        <v>0.1085215587442514</v>
      </c>
      <c r="ED43">
        <f t="shared" si="93"/>
        <v>0</v>
      </c>
      <c r="EE43">
        <f t="shared" si="94"/>
        <v>0.31528436979977648</v>
      </c>
      <c r="EF43">
        <f t="shared" si="95"/>
        <v>0</v>
      </c>
      <c r="EG43">
        <f t="shared" si="96"/>
        <v>0.20716703307555728</v>
      </c>
      <c r="EH43">
        <f t="shared" si="97"/>
        <v>0</v>
      </c>
      <c r="EI43">
        <f t="shared" si="98"/>
        <v>6.2057190981416634E-2</v>
      </c>
      <c r="EJ43">
        <f t="shared" si="98"/>
        <v>0.25066972850913471</v>
      </c>
      <c r="EK43">
        <f t="shared" si="98"/>
        <v>0</v>
      </c>
      <c r="EL43">
        <f t="shared" si="98"/>
        <v>0</v>
      </c>
      <c r="EM43">
        <f t="shared" si="98"/>
        <v>6.2057190981416634E-2</v>
      </c>
      <c r="EN43">
        <f t="shared" si="98"/>
        <v>0</v>
      </c>
      <c r="EO43">
        <f t="shared" si="88"/>
        <v>0.32842217511373256</v>
      </c>
      <c r="EP43">
        <f t="shared" si="81"/>
        <v>0.25188465263509996</v>
      </c>
      <c r="EQ43">
        <f t="shared" si="81"/>
        <v>0</v>
      </c>
      <c r="ER43">
        <f t="shared" si="81"/>
        <v>6.2057190981416634E-2</v>
      </c>
      <c r="ES43">
        <f t="shared" si="81"/>
        <v>0.67232134630177642</v>
      </c>
      <c r="ET43">
        <f t="shared" si="37"/>
        <v>0.67626446079350844</v>
      </c>
      <c r="EU43" s="27">
        <f t="shared" si="38"/>
        <v>0.12711538461538463</v>
      </c>
      <c r="EV43">
        <f t="shared" si="39"/>
        <v>6.9615384615384635E-2</v>
      </c>
      <c r="EW43">
        <f t="shared" si="40"/>
        <v>0.39230769230769241</v>
      </c>
      <c r="EX43">
        <f t="shared" si="41"/>
        <v>3.8461538461538464E-3</v>
      </c>
      <c r="EY43">
        <f t="shared" si="42"/>
        <v>1.1730769230769232E-2</v>
      </c>
      <c r="EZ43">
        <f t="shared" si="43"/>
        <v>0</v>
      </c>
      <c r="FA43">
        <f t="shared" si="44"/>
        <v>0.12365384615384617</v>
      </c>
      <c r="FB43">
        <f t="shared" si="45"/>
        <v>0.10403846153846154</v>
      </c>
      <c r="FC43">
        <f t="shared" si="46"/>
        <v>6.2115384615384621E-2</v>
      </c>
      <c r="FD43">
        <f t="shared" si="3"/>
        <v>0.16615384615384615</v>
      </c>
      <c r="FE43">
        <f t="shared" si="47"/>
        <v>0</v>
      </c>
      <c r="FF43">
        <f t="shared" si="48"/>
        <v>0</v>
      </c>
      <c r="FG43">
        <f t="shared" si="49"/>
        <v>8.6346153846153836E-2</v>
      </c>
      <c r="FH43" s="27">
        <f t="shared" si="50"/>
        <v>0.36455379192348936</v>
      </c>
      <c r="FI43">
        <f t="shared" si="51"/>
        <v>0.26700865376620636</v>
      </c>
      <c r="FJ43">
        <f t="shared" si="52"/>
        <v>0.67685532725176711</v>
      </c>
      <c r="FK43">
        <f t="shared" si="53"/>
        <v>6.2057190981416634E-2</v>
      </c>
      <c r="FL43">
        <f t="shared" si="54"/>
        <v>0.1085215587442514</v>
      </c>
      <c r="FM43">
        <f t="shared" si="55"/>
        <v>0</v>
      </c>
      <c r="FN43">
        <f t="shared" si="56"/>
        <v>0.35932720650924788</v>
      </c>
      <c r="FO43">
        <f t="shared" si="57"/>
        <v>0.32842217511373256</v>
      </c>
      <c r="FP43">
        <f t="shared" si="58"/>
        <v>0.25188465263509996</v>
      </c>
      <c r="FQ43">
        <f t="shared" si="59"/>
        <v>0.41984589023068691</v>
      </c>
      <c r="FR43">
        <f t="shared" si="60"/>
        <v>0</v>
      </c>
      <c r="FS43">
        <f t="shared" si="61"/>
        <v>0</v>
      </c>
      <c r="FT43">
        <f t="shared" si="62"/>
        <v>0.29824920965559676</v>
      </c>
      <c r="FU43" t="s">
        <v>16</v>
      </c>
      <c r="FV43" t="s">
        <v>385</v>
      </c>
      <c r="FW43" s="25" t="s">
        <v>356</v>
      </c>
      <c r="FX43" s="25" t="s">
        <v>259</v>
      </c>
      <c r="GB43" t="s">
        <v>43</v>
      </c>
      <c r="GC43">
        <f t="shared" si="102"/>
        <v>-2.3231809248660605E-2</v>
      </c>
      <c r="GD43">
        <f t="shared" si="99"/>
        <v>-1.3885507492553087E-2</v>
      </c>
      <c r="GE43">
        <f t="shared" si="99"/>
        <v>7.3746727168091143E-3</v>
      </c>
      <c r="GF43">
        <f t="shared" si="99"/>
        <v>-5.6748463181781747E-3</v>
      </c>
      <c r="GG43">
        <f t="shared" si="99"/>
        <v>-9.1890148389395937E-4</v>
      </c>
      <c r="GH43">
        <f t="shared" si="99"/>
        <v>-3.7349667166726407E-3</v>
      </c>
      <c r="GI43">
        <f t="shared" si="99"/>
        <v>0</v>
      </c>
      <c r="GJ43">
        <f t="shared" si="99"/>
        <v>2.8237927540633624E-3</v>
      </c>
      <c r="GK43">
        <f t="shared" si="99"/>
        <v>2.6589191719850751E-3</v>
      </c>
      <c r="GL43">
        <f t="shared" si="99"/>
        <v>-2.7854558871544819E-3</v>
      </c>
      <c r="GM43">
        <f t="shared" si="99"/>
        <v>-4.4062893347951793E-3</v>
      </c>
      <c r="GN43">
        <f t="shared" si="99"/>
        <v>3.042084910750848E-3</v>
      </c>
      <c r="GO43">
        <f t="shared" si="99"/>
        <v>-5.320665986900802E-3</v>
      </c>
      <c r="GP43">
        <f t="shared" si="99"/>
        <v>2.5958775867030801E-3</v>
      </c>
      <c r="GQ43">
        <f t="shared" si="99"/>
        <v>0</v>
      </c>
      <c r="GR43">
        <f t="shared" si="99"/>
        <v>-8.3311037608400414E-3</v>
      </c>
      <c r="GS43">
        <f t="shared" si="99"/>
        <v>-1.3172767431244485E-3</v>
      </c>
      <c r="GT43">
        <f t="shared" si="99"/>
        <v>-2.1577235174136673E-3</v>
      </c>
    </row>
    <row r="44" spans="1:202">
      <c r="A44" t="s">
        <v>75</v>
      </c>
      <c r="B44" t="s">
        <v>16</v>
      </c>
      <c r="C44" t="s">
        <v>459</v>
      </c>
      <c r="D44" s="25" t="s">
        <v>356</v>
      </c>
      <c r="E44" s="25" t="s">
        <v>259</v>
      </c>
      <c r="F44">
        <v>2.4911770811708533E-2</v>
      </c>
      <c r="G44">
        <v>0.11625493045463986</v>
      </c>
      <c r="H44">
        <v>0.1619265102761055</v>
      </c>
      <c r="I44">
        <v>0</v>
      </c>
      <c r="J44">
        <v>0</v>
      </c>
      <c r="K44">
        <v>1.6607847207805691E-2</v>
      </c>
      <c r="L44">
        <v>0</v>
      </c>
      <c r="M44">
        <v>1.6607847207805691E-2</v>
      </c>
      <c r="N44">
        <v>0</v>
      </c>
      <c r="O44">
        <v>0</v>
      </c>
      <c r="P44">
        <v>0</v>
      </c>
      <c r="Q44">
        <v>5.3975503425368491E-2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2.4911770811708533E-2</v>
      </c>
      <c r="AE44">
        <v>0.1245588540585427</v>
      </c>
      <c r="AF44">
        <v>0</v>
      </c>
      <c r="AG44">
        <v>0.15362258667220263</v>
      </c>
      <c r="AH44">
        <v>0</v>
      </c>
      <c r="AI44">
        <v>0</v>
      </c>
      <c r="AJ44">
        <v>2.9063732613659955E-2</v>
      </c>
      <c r="AK44">
        <v>0</v>
      </c>
      <c r="AL44">
        <v>4.3595598920489944E-3</v>
      </c>
      <c r="AM44">
        <v>0</v>
      </c>
      <c r="AN44">
        <v>1.2871081586049412E-2</v>
      </c>
      <c r="AO44">
        <v>0</v>
      </c>
      <c r="AP44">
        <v>2.9063732613659955E-2</v>
      </c>
      <c r="AQ44">
        <v>1.0172306414780986E-2</v>
      </c>
      <c r="AR44">
        <v>0</v>
      </c>
      <c r="AS44">
        <v>0</v>
      </c>
      <c r="AT44">
        <v>0</v>
      </c>
      <c r="AU44">
        <v>8.5115216940004172E-3</v>
      </c>
      <c r="AV44">
        <v>0</v>
      </c>
      <c r="AW44">
        <v>0</v>
      </c>
      <c r="AX44">
        <v>0</v>
      </c>
      <c r="AY44">
        <v>0</v>
      </c>
      <c r="AZ44">
        <v>2.4911770811708533E-2</v>
      </c>
      <c r="BA44">
        <v>0</v>
      </c>
      <c r="BB44">
        <v>3.3630890595806519E-2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1.2455885405854267E-2</v>
      </c>
      <c r="BJ44">
        <v>0</v>
      </c>
      <c r="BK44">
        <v>0</v>
      </c>
      <c r="BL44">
        <v>4.1519618019514228E-3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4.1519618019514228E-4</v>
      </c>
      <c r="BV44">
        <v>0</v>
      </c>
      <c r="BW44">
        <v>0</v>
      </c>
      <c r="BX44">
        <v>0.13701473946439693</v>
      </c>
      <c r="BY44">
        <v>0</v>
      </c>
      <c r="BZ44" s="27">
        <f t="shared" si="5"/>
        <v>3</v>
      </c>
      <c r="CA44">
        <f t="shared" si="6"/>
        <v>14</v>
      </c>
      <c r="CB44">
        <f t="shared" si="7"/>
        <v>17</v>
      </c>
      <c r="CC44">
        <f>[1]!shannonweaver(J44:BT44)</f>
        <v>2.2593845812852642</v>
      </c>
      <c r="CD44">
        <f t="shared" si="8"/>
        <v>0.79746362413025318</v>
      </c>
      <c r="CI44">
        <v>2</v>
      </c>
      <c r="CN44">
        <f t="shared" si="9"/>
        <v>19</v>
      </c>
      <c r="CO44">
        <f t="shared" si="10"/>
        <v>0.30309321154245389</v>
      </c>
      <c r="CP44">
        <f t="shared" si="11"/>
        <v>2.4911770811708533E-2</v>
      </c>
      <c r="CQ44">
        <f t="shared" si="11"/>
        <v>0.11625493045463986</v>
      </c>
      <c r="CR44">
        <f t="shared" si="12"/>
        <v>0.1619265102761055</v>
      </c>
      <c r="CS44">
        <f t="shared" si="13"/>
        <v>0</v>
      </c>
      <c r="CT44">
        <f t="shared" si="14"/>
        <v>1.6607847207805691E-2</v>
      </c>
      <c r="CU44">
        <f t="shared" si="15"/>
        <v>1.6607847207805691E-2</v>
      </c>
      <c r="CV44">
        <f t="shared" si="16"/>
        <v>0</v>
      </c>
      <c r="CW44">
        <f t="shared" si="17"/>
        <v>5.3975503425368491E-2</v>
      </c>
      <c r="CX44">
        <f t="shared" si="18"/>
        <v>0</v>
      </c>
      <c r="CY44">
        <f t="shared" si="19"/>
        <v>2.4911770811708533E-2</v>
      </c>
      <c r="CZ44">
        <f t="shared" si="20"/>
        <v>0</v>
      </c>
      <c r="DA44">
        <f t="shared" si="21"/>
        <v>0.27818144073074536</v>
      </c>
      <c r="DB44">
        <f t="shared" si="22"/>
        <v>0</v>
      </c>
      <c r="DC44">
        <f t="shared" si="22"/>
        <v>2.9063732613659955E-2</v>
      </c>
      <c r="DD44">
        <f t="shared" si="23"/>
        <v>0</v>
      </c>
      <c r="DE44">
        <f t="shared" si="24"/>
        <v>4.3595598920489944E-3</v>
      </c>
      <c r="DF44">
        <f t="shared" si="25"/>
        <v>8.7838308499014722E-2</v>
      </c>
      <c r="DG44">
        <f t="shared" si="26"/>
        <v>0</v>
      </c>
      <c r="DH44">
        <f t="shared" si="26"/>
        <v>0</v>
      </c>
      <c r="DI44">
        <f t="shared" si="27"/>
        <v>8.5115216940004172E-3</v>
      </c>
      <c r="DJ44">
        <f t="shared" si="28"/>
        <v>0</v>
      </c>
      <c r="DK44">
        <f t="shared" si="29"/>
        <v>2.4911770811708533E-2</v>
      </c>
      <c r="DL44">
        <f t="shared" si="30"/>
        <v>4.6086776001660786E-2</v>
      </c>
      <c r="DM44">
        <f t="shared" si="31"/>
        <v>4.1519618019514228E-3</v>
      </c>
      <c r="DN44">
        <f t="shared" si="32"/>
        <v>3.3215694415611383E-2</v>
      </c>
      <c r="DO44">
        <f t="shared" si="33"/>
        <v>0.52667635457753803</v>
      </c>
      <c r="DP44">
        <f t="shared" si="34"/>
        <v>0.55989204899314948</v>
      </c>
      <c r="DQ44">
        <f t="shared" si="35"/>
        <v>12</v>
      </c>
      <c r="DR44" s="50">
        <f t="shared" si="36"/>
        <v>1.1039857302037466</v>
      </c>
      <c r="DS44" s="50">
        <f t="shared" si="100"/>
        <v>0.58300977970945833</v>
      </c>
      <c r="DT44">
        <f t="shared" si="101"/>
        <v>0.15849741176378404</v>
      </c>
      <c r="DU44">
        <f t="shared" si="82"/>
        <v>0.34793978644534962</v>
      </c>
      <c r="DV44">
        <f t="shared" si="83"/>
        <v>0.41413798015148984</v>
      </c>
      <c r="DW44">
        <f t="shared" si="84"/>
        <v>0</v>
      </c>
      <c r="DX44">
        <f t="shared" si="85"/>
        <v>0.12923084215694941</v>
      </c>
      <c r="DY44">
        <f t="shared" si="86"/>
        <v>0.12923084215694941</v>
      </c>
      <c r="DZ44">
        <f t="shared" si="89"/>
        <v>0</v>
      </c>
      <c r="EA44">
        <f t="shared" si="90"/>
        <v>0.2344687316183989</v>
      </c>
      <c r="EB44">
        <f t="shared" si="91"/>
        <v>0</v>
      </c>
      <c r="EC44">
        <f t="shared" si="92"/>
        <v>0.15849741176378404</v>
      </c>
      <c r="ED44">
        <f t="shared" si="93"/>
        <v>0</v>
      </c>
      <c r="EE44">
        <f t="shared" si="94"/>
        <v>0.55557168096535003</v>
      </c>
      <c r="EF44">
        <f t="shared" si="95"/>
        <v>0</v>
      </c>
      <c r="EG44">
        <f t="shared" si="96"/>
        <v>0.17131767919408611</v>
      </c>
      <c r="EH44">
        <f t="shared" si="97"/>
        <v>0</v>
      </c>
      <c r="EI44">
        <f t="shared" si="98"/>
        <v>6.6075032483540797E-2</v>
      </c>
      <c r="EJ44">
        <f t="shared" si="98"/>
        <v>0.30089517681041877</v>
      </c>
      <c r="EK44">
        <f t="shared" si="98"/>
        <v>0</v>
      </c>
      <c r="EL44">
        <f t="shared" si="98"/>
        <v>0</v>
      </c>
      <c r="EM44">
        <f t="shared" si="98"/>
        <v>9.2389288269830658E-2</v>
      </c>
      <c r="EN44">
        <f t="shared" si="98"/>
        <v>0</v>
      </c>
      <c r="EO44">
        <f t="shared" si="88"/>
        <v>0.15849741176378404</v>
      </c>
      <c r="EP44">
        <f t="shared" si="81"/>
        <v>0.21636244673870345</v>
      </c>
      <c r="EQ44">
        <f t="shared" si="81"/>
        <v>6.4480390993614106E-2</v>
      </c>
      <c r="ER44">
        <f t="shared" si="81"/>
        <v>0.18327605566380945</v>
      </c>
      <c r="ES44">
        <f t="shared" si="81"/>
        <v>0.81208718997232765</v>
      </c>
      <c r="ET44">
        <f t="shared" si="37"/>
        <v>0.84543436927272952</v>
      </c>
      <c r="EU44" s="27">
        <f t="shared" si="38"/>
        <v>2.4911770811708533E-2</v>
      </c>
      <c r="EV44">
        <f t="shared" si="39"/>
        <v>0.11625493045463986</v>
      </c>
      <c r="EW44">
        <f t="shared" si="40"/>
        <v>0.1619265102761055</v>
      </c>
      <c r="EX44">
        <f t="shared" si="41"/>
        <v>3.3215694415611383E-2</v>
      </c>
      <c r="EY44">
        <f t="shared" si="42"/>
        <v>2.4911770811708533E-2</v>
      </c>
      <c r="EZ44">
        <f t="shared" si="43"/>
        <v>0</v>
      </c>
      <c r="FA44">
        <f t="shared" si="44"/>
        <v>0.33215694415611385</v>
      </c>
      <c r="FB44">
        <f t="shared" si="45"/>
        <v>2.4911770811708533E-2</v>
      </c>
      <c r="FC44">
        <f t="shared" si="46"/>
        <v>4.6086776001660786E-2</v>
      </c>
      <c r="FD44">
        <f t="shared" si="3"/>
        <v>7.0998546813369312E-2</v>
      </c>
      <c r="FE44">
        <f t="shared" si="47"/>
        <v>4.1519618019514228E-3</v>
      </c>
      <c r="FF44">
        <f t="shared" si="48"/>
        <v>1.2871081586049412E-2</v>
      </c>
      <c r="FG44">
        <f t="shared" si="49"/>
        <v>8.1170853228150305E-2</v>
      </c>
      <c r="FH44" s="27">
        <f t="shared" si="50"/>
        <v>0.15849741176378404</v>
      </c>
      <c r="FI44">
        <f t="shared" si="51"/>
        <v>0.34793978644534962</v>
      </c>
      <c r="FJ44">
        <f t="shared" si="52"/>
        <v>0.41413798015148984</v>
      </c>
      <c r="FK44">
        <f t="shared" si="53"/>
        <v>0.18327605566380945</v>
      </c>
      <c r="FL44">
        <f t="shared" si="54"/>
        <v>0.15849741176378404</v>
      </c>
      <c r="FM44">
        <f t="shared" si="55"/>
        <v>0</v>
      </c>
      <c r="FN44">
        <f t="shared" si="56"/>
        <v>0.61423140730030001</v>
      </c>
      <c r="FO44">
        <f t="shared" si="57"/>
        <v>0.15849741176378404</v>
      </c>
      <c r="FP44">
        <f t="shared" si="58"/>
        <v>0.21636244673870345</v>
      </c>
      <c r="FQ44">
        <f t="shared" si="59"/>
        <v>0.26971372787383513</v>
      </c>
      <c r="FR44">
        <f t="shared" si="60"/>
        <v>6.4480390993614106E-2</v>
      </c>
      <c r="FS44">
        <f t="shared" si="61"/>
        <v>0.11369558216909788</v>
      </c>
      <c r="FT44">
        <f t="shared" si="62"/>
        <v>0.28890730866800884</v>
      </c>
      <c r="FU44" t="s">
        <v>16</v>
      </c>
      <c r="FV44" t="s">
        <v>459</v>
      </c>
      <c r="FW44" s="25" t="s">
        <v>356</v>
      </c>
      <c r="FX44" s="25" t="s">
        <v>259</v>
      </c>
      <c r="GB44" t="s">
        <v>291</v>
      </c>
      <c r="GC44">
        <f t="shared" si="102"/>
        <v>-8.5422440748273806E-2</v>
      </c>
      <c r="GD44">
        <f t="shared" si="99"/>
        <v>-3.6636861156735076E-2</v>
      </c>
      <c r="GE44">
        <f t="shared" si="99"/>
        <v>4.0566228545366222E-3</v>
      </c>
      <c r="GF44">
        <f t="shared" si="99"/>
        <v>0</v>
      </c>
      <c r="GG44">
        <f t="shared" si="99"/>
        <v>-5.944951425391371E-3</v>
      </c>
      <c r="GH44">
        <f t="shared" si="99"/>
        <v>1.2688947134342654E-2</v>
      </c>
      <c r="GI44">
        <f t="shared" si="99"/>
        <v>1.9854529179571256E-2</v>
      </c>
      <c r="GJ44">
        <f t="shared" si="99"/>
        <v>-5.9217649902425229E-3</v>
      </c>
      <c r="GK44">
        <f t="shared" si="99"/>
        <v>0.16101983265550573</v>
      </c>
      <c r="GL44">
        <f t="shared" si="99"/>
        <v>-1.32213426994022E-2</v>
      </c>
      <c r="GM44">
        <f t="shared" si="99"/>
        <v>-5.7042712289554723E-2</v>
      </c>
      <c r="GN44">
        <f t="shared" si="99"/>
        <v>-0.12974862445364418</v>
      </c>
      <c r="GO44">
        <f t="shared" si="99"/>
        <v>6.6697958623991608E-3</v>
      </c>
      <c r="GP44">
        <f t="shared" si="99"/>
        <v>1.4742739200943533E-3</v>
      </c>
      <c r="GQ44">
        <f t="shared" si="99"/>
        <v>-8.3139023727715755E-4</v>
      </c>
      <c r="GR44">
        <f t="shared" si="99"/>
        <v>-2.3966663640624664E-2</v>
      </c>
      <c r="GS44">
        <f t="shared" si="99"/>
        <v>-3.4670299538133706E-2</v>
      </c>
      <c r="GT44">
        <f t="shared" si="99"/>
        <v>8.9102735453978432E-4</v>
      </c>
    </row>
    <row r="45" spans="1:202">
      <c r="A45" t="s">
        <v>44</v>
      </c>
      <c r="B45" t="s">
        <v>16</v>
      </c>
      <c r="C45" t="s">
        <v>459</v>
      </c>
      <c r="D45" s="25" t="s">
        <v>356</v>
      </c>
      <c r="E45" s="25" t="s">
        <v>259</v>
      </c>
      <c r="F45">
        <v>7.146237576904875E-2</v>
      </c>
      <c r="G45">
        <v>0.14221486038807382</v>
      </c>
      <c r="H45">
        <v>0.20847136772361566</v>
      </c>
      <c r="I45">
        <v>0</v>
      </c>
      <c r="J45">
        <v>4.7326076668244201E-3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3.3364884051112154E-2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1.893043066729768E-2</v>
      </c>
      <c r="AC45">
        <v>0</v>
      </c>
      <c r="AD45">
        <v>9.4652153336488402E-3</v>
      </c>
      <c r="AE45">
        <v>5.6791292001893035E-2</v>
      </c>
      <c r="AF45">
        <v>9.4652153336488402E-3</v>
      </c>
      <c r="AG45">
        <v>2.3663038334122099E-2</v>
      </c>
      <c r="AH45">
        <v>0</v>
      </c>
      <c r="AI45">
        <v>0</v>
      </c>
      <c r="AJ45">
        <v>6.2233790818741114E-2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1.9640321817321345E-2</v>
      </c>
      <c r="AQ45">
        <v>1.656412683388547E-3</v>
      </c>
      <c r="AR45">
        <v>1.4434453383814482E-2</v>
      </c>
      <c r="AS45">
        <v>0</v>
      </c>
      <c r="AT45">
        <v>0</v>
      </c>
      <c r="AU45">
        <v>1.9403691433980123E-2</v>
      </c>
      <c r="AV45">
        <v>0</v>
      </c>
      <c r="AW45">
        <v>0</v>
      </c>
      <c r="AX45">
        <v>8.1164221486038829E-2</v>
      </c>
      <c r="AY45">
        <v>0</v>
      </c>
      <c r="AZ45">
        <v>0</v>
      </c>
      <c r="BA45">
        <v>0</v>
      </c>
      <c r="BB45">
        <v>0.10435399905347846</v>
      </c>
      <c r="BC45">
        <v>4.7326076668244201E-3</v>
      </c>
      <c r="BD45">
        <v>0</v>
      </c>
      <c r="BE45">
        <v>0</v>
      </c>
      <c r="BF45">
        <v>0</v>
      </c>
      <c r="BG45">
        <v>0</v>
      </c>
      <c r="BH45">
        <v>9.4652153336488402E-3</v>
      </c>
      <c r="BI45">
        <v>1.893043066729768E-2</v>
      </c>
      <c r="BJ45">
        <v>0</v>
      </c>
      <c r="BK45">
        <v>0</v>
      </c>
      <c r="BL45">
        <v>4.7326076668244201E-3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4.7326076668244201E-3</v>
      </c>
      <c r="BV45">
        <v>0</v>
      </c>
      <c r="BW45">
        <v>0</v>
      </c>
      <c r="BX45">
        <v>7.5958353052531943E-2</v>
      </c>
      <c r="BY45">
        <v>0</v>
      </c>
      <c r="BZ45" s="27">
        <f t="shared" si="5"/>
        <v>2</v>
      </c>
      <c r="CA45">
        <f t="shared" si="6"/>
        <v>17</v>
      </c>
      <c r="CB45">
        <f t="shared" si="7"/>
        <v>19</v>
      </c>
      <c r="CC45">
        <f>[1]!shannonweaver(J45:BT45)</f>
        <v>2.4418081551084865</v>
      </c>
      <c r="CD45">
        <f t="shared" si="8"/>
        <v>0.82929487497810306</v>
      </c>
      <c r="CN45">
        <f t="shared" si="9"/>
        <v>19</v>
      </c>
      <c r="CO45">
        <f t="shared" si="10"/>
        <v>0.42214860388073827</v>
      </c>
      <c r="CP45">
        <f t="shared" si="11"/>
        <v>7.146237576904875E-2</v>
      </c>
      <c r="CQ45">
        <f t="shared" si="11"/>
        <v>0.14221486038807382</v>
      </c>
      <c r="CR45">
        <f t="shared" si="12"/>
        <v>0.20847136772361566</v>
      </c>
      <c r="CS45">
        <f t="shared" si="13"/>
        <v>4.7326076668244201E-3</v>
      </c>
      <c r="CT45">
        <f t="shared" si="14"/>
        <v>0</v>
      </c>
      <c r="CU45">
        <f t="shared" si="15"/>
        <v>0</v>
      </c>
      <c r="CV45">
        <f t="shared" si="16"/>
        <v>0</v>
      </c>
      <c r="CW45">
        <f t="shared" si="17"/>
        <v>3.3364884051112154E-2</v>
      </c>
      <c r="CX45">
        <f t="shared" si="18"/>
        <v>0</v>
      </c>
      <c r="CY45">
        <f t="shared" si="19"/>
        <v>2.8395646000946521E-2</v>
      </c>
      <c r="CZ45">
        <f t="shared" si="20"/>
        <v>0</v>
      </c>
      <c r="DA45">
        <f t="shared" si="21"/>
        <v>8.9919545669663981E-2</v>
      </c>
      <c r="DB45">
        <f t="shared" si="22"/>
        <v>0</v>
      </c>
      <c r="DC45">
        <f t="shared" si="22"/>
        <v>6.2233790818741114E-2</v>
      </c>
      <c r="DD45">
        <f t="shared" si="23"/>
        <v>0</v>
      </c>
      <c r="DE45">
        <f t="shared" si="24"/>
        <v>0</v>
      </c>
      <c r="DF45">
        <f t="shared" si="25"/>
        <v>7.00247406965957E-2</v>
      </c>
      <c r="DG45">
        <f t="shared" si="26"/>
        <v>0</v>
      </c>
      <c r="DH45">
        <f t="shared" si="26"/>
        <v>0</v>
      </c>
      <c r="DI45">
        <f t="shared" si="27"/>
        <v>1.9403691433980123E-2</v>
      </c>
      <c r="DJ45">
        <f t="shared" si="28"/>
        <v>0</v>
      </c>
      <c r="DK45">
        <f t="shared" si="29"/>
        <v>8.1164221486038829E-2</v>
      </c>
      <c r="DL45">
        <f t="shared" si="30"/>
        <v>0.13748225272124939</v>
      </c>
      <c r="DM45">
        <f t="shared" si="31"/>
        <v>4.7326076668244201E-3</v>
      </c>
      <c r="DN45">
        <f t="shared" si="32"/>
        <v>4.7326076668244201E-3</v>
      </c>
      <c r="DO45">
        <f t="shared" si="33"/>
        <v>0.49716043539990534</v>
      </c>
      <c r="DP45">
        <f t="shared" si="34"/>
        <v>0.50189304306672966</v>
      </c>
      <c r="DQ45">
        <f t="shared" si="35"/>
        <v>10</v>
      </c>
      <c r="DR45" s="50">
        <f t="shared" si="36"/>
        <v>1.1448697330589435</v>
      </c>
      <c r="DS45" s="50">
        <f t="shared" si="100"/>
        <v>0.70722872196239139</v>
      </c>
      <c r="DT45">
        <f t="shared" si="101"/>
        <v>0.27061538527270518</v>
      </c>
      <c r="DU45">
        <f t="shared" ref="DU45:DU76" si="104">ASIN(CQ45^0.5)</f>
        <v>0.38667808739381293</v>
      </c>
      <c r="DV45">
        <f t="shared" ref="DV45:DV76" si="105">ASIN(CR45^0.5)</f>
        <v>0.47415479431334945</v>
      </c>
      <c r="DW45">
        <f t="shared" ref="DW45:DW76" si="106">ASIN(CS45^0.5)</f>
        <v>6.8848329152186097E-2</v>
      </c>
      <c r="DX45">
        <f t="shared" ref="DX45:DX76" si="107">ASIN(CT45^0.5)</f>
        <v>0</v>
      </c>
      <c r="DY45">
        <f t="shared" ref="DY45:DY76" si="108">ASIN(CU45^0.5)</f>
        <v>0</v>
      </c>
      <c r="DZ45">
        <f t="shared" si="89"/>
        <v>0</v>
      </c>
      <c r="EA45">
        <f t="shared" si="90"/>
        <v>0.18369187252811903</v>
      </c>
      <c r="EB45">
        <f t="shared" si="91"/>
        <v>0</v>
      </c>
      <c r="EC45">
        <f t="shared" si="92"/>
        <v>0.16931793496006695</v>
      </c>
      <c r="ED45">
        <f t="shared" si="93"/>
        <v>0</v>
      </c>
      <c r="EE45">
        <f t="shared" si="94"/>
        <v>0.304552060604041</v>
      </c>
      <c r="EF45">
        <f t="shared" si="95"/>
        <v>0</v>
      </c>
      <c r="EG45">
        <f t="shared" si="96"/>
        <v>0.25212982812518209</v>
      </c>
      <c r="EH45">
        <f t="shared" si="97"/>
        <v>0</v>
      </c>
      <c r="EI45">
        <f t="shared" si="98"/>
        <v>0</v>
      </c>
      <c r="EJ45">
        <f t="shared" si="98"/>
        <v>0.26781180641392666</v>
      </c>
      <c r="EK45">
        <f t="shared" si="98"/>
        <v>0</v>
      </c>
      <c r="EL45">
        <f t="shared" si="98"/>
        <v>0</v>
      </c>
      <c r="EM45">
        <f t="shared" si="98"/>
        <v>0.13975159285940386</v>
      </c>
      <c r="EN45">
        <f t="shared" si="98"/>
        <v>0</v>
      </c>
      <c r="EO45">
        <f t="shared" si="88"/>
        <v>0.28889516672237903</v>
      </c>
      <c r="EP45">
        <f t="shared" si="81"/>
        <v>0.37985519813839913</v>
      </c>
      <c r="EQ45">
        <f t="shared" si="81"/>
        <v>6.8848329152186097E-2</v>
      </c>
      <c r="ER45">
        <f t="shared" si="81"/>
        <v>6.8848329152186097E-2</v>
      </c>
      <c r="ES45">
        <f t="shared" si="81"/>
        <v>0.78255858353328522</v>
      </c>
      <c r="ET45">
        <f t="shared" si="37"/>
        <v>0.7872912109868283</v>
      </c>
      <c r="EU45" s="27">
        <f t="shared" si="38"/>
        <v>7.146237576904875E-2</v>
      </c>
      <c r="EV45">
        <f t="shared" si="39"/>
        <v>0.14221486038807382</v>
      </c>
      <c r="EW45">
        <f t="shared" si="40"/>
        <v>0.20847136772361566</v>
      </c>
      <c r="EX45">
        <f t="shared" si="41"/>
        <v>4.7326076668244201E-3</v>
      </c>
      <c r="EY45">
        <f t="shared" si="42"/>
        <v>2.8395646000946521E-2</v>
      </c>
      <c r="EZ45">
        <f t="shared" si="43"/>
        <v>0</v>
      </c>
      <c r="FA45">
        <f t="shared" si="44"/>
        <v>0.12328442972077613</v>
      </c>
      <c r="FB45">
        <f t="shared" si="45"/>
        <v>8.1164221486038829E-2</v>
      </c>
      <c r="FC45">
        <f t="shared" si="46"/>
        <v>0.13748225272124939</v>
      </c>
      <c r="FD45">
        <f t="shared" si="3"/>
        <v>0.21864647420728822</v>
      </c>
      <c r="FE45">
        <f t="shared" si="47"/>
        <v>4.7326076668244201E-3</v>
      </c>
      <c r="FF45">
        <f t="shared" si="48"/>
        <v>0</v>
      </c>
      <c r="FG45">
        <f t="shared" si="49"/>
        <v>0.11736867013724561</v>
      </c>
      <c r="FH45" s="27">
        <f t="shared" si="50"/>
        <v>0.27061538527270518</v>
      </c>
      <c r="FI45">
        <f t="shared" si="51"/>
        <v>0.38667808739381293</v>
      </c>
      <c r="FJ45">
        <f t="shared" si="52"/>
        <v>0.47415479431334945</v>
      </c>
      <c r="FK45">
        <f t="shared" si="53"/>
        <v>6.8848329152186097E-2</v>
      </c>
      <c r="FL45">
        <f t="shared" si="54"/>
        <v>0.16931793496006695</v>
      </c>
      <c r="FM45">
        <f t="shared" si="55"/>
        <v>0</v>
      </c>
      <c r="FN45">
        <f t="shared" si="56"/>
        <v>0.35876574044307175</v>
      </c>
      <c r="FO45">
        <f t="shared" si="57"/>
        <v>0.28889516672237903</v>
      </c>
      <c r="FP45">
        <f t="shared" si="58"/>
        <v>0.37985519813839913</v>
      </c>
      <c r="FQ45">
        <f t="shared" si="59"/>
        <v>0.48656973137573917</v>
      </c>
      <c r="FR45">
        <f t="shared" si="60"/>
        <v>6.8848329152186097E-2</v>
      </c>
      <c r="FS45">
        <f t="shared" si="61"/>
        <v>0</v>
      </c>
      <c r="FT45">
        <f t="shared" si="62"/>
        <v>0.34967352999065676</v>
      </c>
      <c r="FU45" t="s">
        <v>16</v>
      </c>
      <c r="FV45" t="s">
        <v>459</v>
      </c>
      <c r="FW45" s="25" t="s">
        <v>356</v>
      </c>
      <c r="FX45" s="25" t="s">
        <v>259</v>
      </c>
      <c r="GB45" t="s">
        <v>296</v>
      </c>
      <c r="GC45">
        <f>GC17-GC30</f>
        <v>-1.6324033145476306E-2</v>
      </c>
      <c r="GD45">
        <f t="shared" si="99"/>
        <v>-9.2274784200821469E-3</v>
      </c>
      <c r="GE45">
        <f t="shared" si="99"/>
        <v>-1.1338520865447413E-2</v>
      </c>
      <c r="GF45">
        <f t="shared" si="99"/>
        <v>1.9472238869055497E-2</v>
      </c>
      <c r="GG45">
        <f t="shared" si="99"/>
        <v>1.6779248499883062E-2</v>
      </c>
      <c r="GH45">
        <f t="shared" si="99"/>
        <v>8.2942223389666885E-3</v>
      </c>
      <c r="GI45">
        <f t="shared" si="99"/>
        <v>7.1025021117231885E-2</v>
      </c>
      <c r="GJ45">
        <f t="shared" si="99"/>
        <v>8.7438893888709235E-2</v>
      </c>
      <c r="GK45">
        <f t="shared" si="99"/>
        <v>5.0597167005492244E-2</v>
      </c>
      <c r="GL45">
        <f t="shared" si="99"/>
        <v>5.8241803309209444E-2</v>
      </c>
      <c r="GM45">
        <f t="shared" si="99"/>
        <v>0.13465523720294104</v>
      </c>
      <c r="GN45">
        <f t="shared" si="99"/>
        <v>7.3704578685122604E-2</v>
      </c>
      <c r="GO45">
        <f t="shared" si="99"/>
        <v>2.2123737356007526E-2</v>
      </c>
      <c r="GP45">
        <f t="shared" si="99"/>
        <v>3.3451277636910227E-2</v>
      </c>
      <c r="GQ45">
        <f t="shared" si="99"/>
        <v>-3.1566659904621458E-3</v>
      </c>
      <c r="GR45">
        <f t="shared" si="99"/>
        <v>-1.3769844738724044E-2</v>
      </c>
      <c r="GS45">
        <f t="shared" si="99"/>
        <v>-5.9133563506524808E-3</v>
      </c>
      <c r="GT45">
        <f t="shared" si="99"/>
        <v>-3.7445291182402501E-2</v>
      </c>
    </row>
    <row r="46" spans="1:202">
      <c r="A46" t="s">
        <v>288</v>
      </c>
      <c r="B46" t="s">
        <v>16</v>
      </c>
      <c r="C46" t="s">
        <v>459</v>
      </c>
      <c r="D46" s="25" t="s">
        <v>356</v>
      </c>
      <c r="E46" s="25" t="s">
        <v>259</v>
      </c>
      <c r="F46">
        <v>6.6627474034881451E-2</v>
      </c>
      <c r="G46">
        <v>0.18812463256907699</v>
      </c>
      <c r="H46">
        <v>0.39976484420928871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3.9192631785224382E-3</v>
      </c>
      <c r="AE46">
        <v>7.4466000391926343E-2</v>
      </c>
      <c r="AF46">
        <v>3.9192631785224382E-3</v>
      </c>
      <c r="AG46">
        <v>3.9192631785224382E-3</v>
      </c>
      <c r="AH46">
        <v>0</v>
      </c>
      <c r="AI46">
        <v>0</v>
      </c>
      <c r="AJ46">
        <v>2.4103468547912992E-2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3.1746031746031744E-2</v>
      </c>
      <c r="AQ46">
        <v>2.547521066039584E-3</v>
      </c>
      <c r="AR46">
        <v>0</v>
      </c>
      <c r="AS46">
        <v>0</v>
      </c>
      <c r="AT46">
        <v>0</v>
      </c>
      <c r="AU46">
        <v>2.4103468547912992E-2</v>
      </c>
      <c r="AV46">
        <v>0</v>
      </c>
      <c r="AW46">
        <v>0</v>
      </c>
      <c r="AX46">
        <v>0.10190084264158342</v>
      </c>
      <c r="AY46">
        <v>0</v>
      </c>
      <c r="AZ46">
        <v>0</v>
      </c>
      <c r="BA46">
        <v>0</v>
      </c>
      <c r="BB46">
        <v>5.9180873995688818E-2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7.8385263570448765E-3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7.8385263570448765E-3</v>
      </c>
      <c r="BY46">
        <v>0</v>
      </c>
      <c r="BZ46" s="27">
        <f t="shared" si="5"/>
        <v>0</v>
      </c>
      <c r="CA46">
        <f t="shared" si="6"/>
        <v>11</v>
      </c>
      <c r="CB46">
        <f t="shared" si="7"/>
        <v>11</v>
      </c>
      <c r="CC46">
        <f>[1]!shannonweaver(J46:BT46)</f>
        <v>1.8787308660959632</v>
      </c>
      <c r="CD46">
        <f t="shared" si="8"/>
        <v>0.783491625930545</v>
      </c>
      <c r="CN46">
        <f t="shared" si="9"/>
        <v>11</v>
      </c>
      <c r="CO46">
        <f t="shared" si="10"/>
        <v>0.65451695081324712</v>
      </c>
      <c r="CP46">
        <f t="shared" si="11"/>
        <v>6.6627474034881451E-2</v>
      </c>
      <c r="CQ46">
        <f t="shared" si="11"/>
        <v>0.18812463256907699</v>
      </c>
      <c r="CR46">
        <f t="shared" si="12"/>
        <v>0.39976484420928871</v>
      </c>
      <c r="CS46">
        <f t="shared" si="13"/>
        <v>0</v>
      </c>
      <c r="CT46">
        <f t="shared" si="14"/>
        <v>0</v>
      </c>
      <c r="CU46">
        <f t="shared" si="15"/>
        <v>0</v>
      </c>
      <c r="CV46">
        <f t="shared" si="16"/>
        <v>0</v>
      </c>
      <c r="CW46">
        <f t="shared" si="17"/>
        <v>0</v>
      </c>
      <c r="CX46">
        <f t="shared" si="18"/>
        <v>0</v>
      </c>
      <c r="CY46">
        <f t="shared" si="19"/>
        <v>3.9192631785224382E-3</v>
      </c>
      <c r="CZ46">
        <f t="shared" si="20"/>
        <v>0</v>
      </c>
      <c r="DA46">
        <f t="shared" si="21"/>
        <v>8.2304526748971221E-2</v>
      </c>
      <c r="DB46">
        <f t="shared" si="22"/>
        <v>0</v>
      </c>
      <c r="DC46">
        <f t="shared" si="22"/>
        <v>2.4103468547912992E-2</v>
      </c>
      <c r="DD46">
        <f t="shared" si="23"/>
        <v>0</v>
      </c>
      <c r="DE46">
        <f t="shared" si="24"/>
        <v>0</v>
      </c>
      <c r="DF46">
        <f t="shared" si="25"/>
        <v>4.5217922559970487E-2</v>
      </c>
      <c r="DG46">
        <f t="shared" si="26"/>
        <v>0</v>
      </c>
      <c r="DH46">
        <f t="shared" si="26"/>
        <v>4.2016806722689074E-3</v>
      </c>
      <c r="DI46">
        <f t="shared" si="27"/>
        <v>2.4103468547912992E-2</v>
      </c>
      <c r="DJ46">
        <f t="shared" si="28"/>
        <v>0</v>
      </c>
      <c r="DK46">
        <f t="shared" si="29"/>
        <v>0.10190084264158342</v>
      </c>
      <c r="DL46">
        <f t="shared" si="30"/>
        <v>5.9180873995688818E-2</v>
      </c>
      <c r="DM46">
        <f t="shared" si="31"/>
        <v>7.8385263570448765E-3</v>
      </c>
      <c r="DN46">
        <f t="shared" si="32"/>
        <v>0</v>
      </c>
      <c r="DO46">
        <f t="shared" si="33"/>
        <v>0.33764452282970803</v>
      </c>
      <c r="DP46">
        <f t="shared" si="34"/>
        <v>0.33764452282970803</v>
      </c>
      <c r="DQ46">
        <f t="shared" si="35"/>
        <v>9</v>
      </c>
      <c r="DR46" s="50">
        <f t="shared" si="36"/>
        <v>1.0868176204757212</v>
      </c>
      <c r="DS46" s="50">
        <f t="shared" si="100"/>
        <v>0.94248668477076858</v>
      </c>
      <c r="DT46">
        <f t="shared" si="101"/>
        <v>0.26107884014250871</v>
      </c>
      <c r="DU46">
        <f t="shared" si="104"/>
        <v>0.4486320553780303</v>
      </c>
      <c r="DV46">
        <f t="shared" si="105"/>
        <v>0.68447918636000737</v>
      </c>
      <c r="DW46">
        <f t="shared" si="106"/>
        <v>0</v>
      </c>
      <c r="DX46">
        <f t="shared" si="107"/>
        <v>0</v>
      </c>
      <c r="DY46">
        <f t="shared" si="108"/>
        <v>0</v>
      </c>
      <c r="DZ46">
        <f t="shared" si="89"/>
        <v>0</v>
      </c>
      <c r="EA46">
        <f t="shared" si="90"/>
        <v>0</v>
      </c>
      <c r="EB46">
        <f t="shared" si="91"/>
        <v>0</v>
      </c>
      <c r="EC46">
        <f t="shared" si="92"/>
        <v>6.2644984764572836E-2</v>
      </c>
      <c r="ED46">
        <f t="shared" si="93"/>
        <v>0</v>
      </c>
      <c r="EE46">
        <f t="shared" si="94"/>
        <v>0.29097633455461586</v>
      </c>
      <c r="EF46">
        <f t="shared" si="95"/>
        <v>0</v>
      </c>
      <c r="EG46">
        <f t="shared" si="96"/>
        <v>0.15588347053135368</v>
      </c>
      <c r="EH46">
        <f t="shared" si="97"/>
        <v>0</v>
      </c>
      <c r="EI46">
        <f t="shared" si="98"/>
        <v>0</v>
      </c>
      <c r="EJ46">
        <f t="shared" si="98"/>
        <v>0.21428113836949514</v>
      </c>
      <c r="EK46">
        <f t="shared" si="98"/>
        <v>0</v>
      </c>
      <c r="EL46">
        <f t="shared" si="98"/>
        <v>6.4865850814098375E-2</v>
      </c>
      <c r="EM46">
        <f t="shared" si="98"/>
        <v>0.15588347053135368</v>
      </c>
      <c r="EN46">
        <f t="shared" si="98"/>
        <v>0</v>
      </c>
      <c r="EO46">
        <f t="shared" si="88"/>
        <v>0.32490537591129331</v>
      </c>
      <c r="EP46">
        <f t="shared" si="81"/>
        <v>0.24573694255665152</v>
      </c>
      <c r="EQ46">
        <f t="shared" si="81"/>
        <v>8.865152702473908E-2</v>
      </c>
      <c r="ER46">
        <f t="shared" si="81"/>
        <v>0</v>
      </c>
      <c r="ES46">
        <f t="shared" si="81"/>
        <v>0.62004511007613228</v>
      </c>
      <c r="ET46">
        <f t="shared" si="37"/>
        <v>0.62004511007613228</v>
      </c>
      <c r="EU46" s="27">
        <f t="shared" si="38"/>
        <v>6.6627474034881451E-2</v>
      </c>
      <c r="EV46">
        <f t="shared" si="39"/>
        <v>0.18812463256907699</v>
      </c>
      <c r="EW46">
        <f t="shared" si="40"/>
        <v>0.39976484420928871</v>
      </c>
      <c r="EX46">
        <f t="shared" si="41"/>
        <v>0</v>
      </c>
      <c r="EY46">
        <f t="shared" si="42"/>
        <v>3.9192631785224382E-3</v>
      </c>
      <c r="EZ46">
        <f t="shared" si="43"/>
        <v>0</v>
      </c>
      <c r="FA46">
        <f t="shared" si="44"/>
        <v>8.2304526748971221E-2</v>
      </c>
      <c r="FB46">
        <f t="shared" si="45"/>
        <v>0.10190084264158342</v>
      </c>
      <c r="FC46">
        <f t="shared" si="46"/>
        <v>5.9180873995688818E-2</v>
      </c>
      <c r="FD46">
        <f t="shared" si="3"/>
        <v>0.16108171663727222</v>
      </c>
      <c r="FE46">
        <f t="shared" si="47"/>
        <v>7.8385263570448765E-3</v>
      </c>
      <c r="FF46">
        <f t="shared" si="48"/>
        <v>0</v>
      </c>
      <c r="FG46">
        <f t="shared" si="49"/>
        <v>8.2500489907897323E-2</v>
      </c>
      <c r="FH46" s="27">
        <f t="shared" si="50"/>
        <v>0.26107884014250871</v>
      </c>
      <c r="FI46">
        <f t="shared" si="51"/>
        <v>0.4486320553780303</v>
      </c>
      <c r="FJ46">
        <f t="shared" si="52"/>
        <v>0.68447918636000737</v>
      </c>
      <c r="FK46">
        <f t="shared" si="53"/>
        <v>0</v>
      </c>
      <c r="FL46">
        <f t="shared" si="54"/>
        <v>6.2644984764572836E-2</v>
      </c>
      <c r="FM46">
        <f t="shared" si="55"/>
        <v>0</v>
      </c>
      <c r="FN46">
        <f t="shared" si="56"/>
        <v>0.29097633455461586</v>
      </c>
      <c r="FO46">
        <f t="shared" si="57"/>
        <v>0.32490537591129331</v>
      </c>
      <c r="FP46">
        <f t="shared" si="58"/>
        <v>0.24573694255665152</v>
      </c>
      <c r="FQ46">
        <f t="shared" si="59"/>
        <v>0.41299014713023419</v>
      </c>
      <c r="FR46">
        <f t="shared" si="60"/>
        <v>8.865152702473908E-2</v>
      </c>
      <c r="FS46">
        <f t="shared" si="61"/>
        <v>0</v>
      </c>
      <c r="FT46">
        <f t="shared" si="62"/>
        <v>0.29133266110547934</v>
      </c>
      <c r="FU46" t="s">
        <v>16</v>
      </c>
      <c r="FV46" t="s">
        <v>459</v>
      </c>
      <c r="FW46" s="25" t="s">
        <v>356</v>
      </c>
      <c r="FX46" s="25" t="s">
        <v>259</v>
      </c>
    </row>
    <row r="47" spans="1:202">
      <c r="A47" t="s">
        <v>289</v>
      </c>
      <c r="B47" t="s">
        <v>16</v>
      </c>
      <c r="C47" t="s">
        <v>459</v>
      </c>
      <c r="D47" s="25" t="s">
        <v>356</v>
      </c>
      <c r="E47" s="25" t="s">
        <v>259</v>
      </c>
      <c r="F47">
        <v>2.9411764705882349E-2</v>
      </c>
      <c r="G47">
        <v>0.17226890756302518</v>
      </c>
      <c r="H47">
        <v>0.43697478991596622</v>
      </c>
      <c r="I47">
        <v>0</v>
      </c>
      <c r="J47">
        <v>2.9411764705882349E-2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3.7815126050420166E-2</v>
      </c>
      <c r="AF47">
        <v>4.2016806722689074E-3</v>
      </c>
      <c r="AG47">
        <v>4.2016806722689074E-3</v>
      </c>
      <c r="AH47">
        <v>0</v>
      </c>
      <c r="AI47">
        <v>0</v>
      </c>
      <c r="AJ47">
        <v>1.323529411764706E-2</v>
      </c>
      <c r="AK47">
        <v>0</v>
      </c>
      <c r="AL47">
        <v>0</v>
      </c>
      <c r="AM47">
        <v>0</v>
      </c>
      <c r="AN47">
        <v>2.1008403361344536E-4</v>
      </c>
      <c r="AO47">
        <v>0</v>
      </c>
      <c r="AP47">
        <v>8.6134453781512611E-3</v>
      </c>
      <c r="AQ47">
        <v>2.1008403361344537E-3</v>
      </c>
      <c r="AR47">
        <v>0</v>
      </c>
      <c r="AS47">
        <v>0</v>
      </c>
      <c r="AT47">
        <v>4.2016806722689074E-3</v>
      </c>
      <c r="AU47">
        <v>2.1428571428571429E-2</v>
      </c>
      <c r="AV47">
        <v>0</v>
      </c>
      <c r="AW47">
        <v>0</v>
      </c>
      <c r="AX47">
        <v>9.2436974789915985E-2</v>
      </c>
      <c r="AY47">
        <v>0</v>
      </c>
      <c r="AZ47">
        <v>0</v>
      </c>
      <c r="BA47">
        <v>0</v>
      </c>
      <c r="BB47">
        <v>3.8235294117647055E-2</v>
      </c>
      <c r="BC47">
        <v>0</v>
      </c>
      <c r="BD47">
        <v>0</v>
      </c>
      <c r="BE47">
        <v>4.2016806722689074E-3</v>
      </c>
      <c r="BF47">
        <v>0</v>
      </c>
      <c r="BG47">
        <v>0</v>
      </c>
      <c r="BH47">
        <v>0</v>
      </c>
      <c r="BI47">
        <v>0</v>
      </c>
      <c r="BJ47">
        <v>4.2016806722689074E-3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4.4117647058823529E-3</v>
      </c>
      <c r="BV47">
        <v>4.2016806722689074E-3</v>
      </c>
      <c r="BW47">
        <v>0</v>
      </c>
      <c r="BX47">
        <v>8.8235294117647065E-2</v>
      </c>
      <c r="BY47">
        <v>0</v>
      </c>
      <c r="BZ47" s="27">
        <f t="shared" si="5"/>
        <v>1</v>
      </c>
      <c r="CA47">
        <f t="shared" si="6"/>
        <v>14</v>
      </c>
      <c r="CB47">
        <f t="shared" si="7"/>
        <v>15</v>
      </c>
      <c r="CC47">
        <f>[1]!shannonweaver(J47:BT47)</f>
        <v>2.0074197243121703</v>
      </c>
      <c r="CD47">
        <f t="shared" si="8"/>
        <v>0.74127862308280901</v>
      </c>
      <c r="CN47">
        <f t="shared" si="9"/>
        <v>15</v>
      </c>
      <c r="CO47">
        <f t="shared" si="10"/>
        <v>0.63865546218487379</v>
      </c>
      <c r="CP47">
        <f t="shared" si="11"/>
        <v>2.9411764705882349E-2</v>
      </c>
      <c r="CQ47">
        <f t="shared" si="11"/>
        <v>0.17226890756302518</v>
      </c>
      <c r="CR47">
        <f t="shared" si="12"/>
        <v>0.43697478991596622</v>
      </c>
      <c r="CS47">
        <f t="shared" si="13"/>
        <v>2.9411764705882349E-2</v>
      </c>
      <c r="CT47">
        <f t="shared" si="14"/>
        <v>0</v>
      </c>
      <c r="CU47">
        <f t="shared" si="15"/>
        <v>0</v>
      </c>
      <c r="CV47">
        <f t="shared" si="16"/>
        <v>0</v>
      </c>
      <c r="CW47">
        <f t="shared" si="17"/>
        <v>0</v>
      </c>
      <c r="CX47">
        <f t="shared" si="18"/>
        <v>0</v>
      </c>
      <c r="CY47">
        <f t="shared" si="19"/>
        <v>0</v>
      </c>
      <c r="CZ47">
        <f t="shared" si="20"/>
        <v>0</v>
      </c>
      <c r="DA47">
        <f t="shared" si="21"/>
        <v>4.6218487394957979E-2</v>
      </c>
      <c r="DB47">
        <f t="shared" si="22"/>
        <v>0</v>
      </c>
      <c r="DC47">
        <f t="shared" si="22"/>
        <v>1.323529411764706E-2</v>
      </c>
      <c r="DD47">
        <f t="shared" si="23"/>
        <v>0</v>
      </c>
      <c r="DE47">
        <f t="shared" si="24"/>
        <v>0</v>
      </c>
      <c r="DF47">
        <f t="shared" si="25"/>
        <v>4.0391602185428629E-2</v>
      </c>
      <c r="DG47">
        <f t="shared" si="26"/>
        <v>0</v>
      </c>
      <c r="DH47">
        <f t="shared" si="26"/>
        <v>9.4295143800094301E-3</v>
      </c>
      <c r="DI47">
        <f t="shared" si="27"/>
        <v>2.1428571428571429E-2</v>
      </c>
      <c r="DJ47">
        <f t="shared" si="28"/>
        <v>0</v>
      </c>
      <c r="DK47">
        <f t="shared" si="29"/>
        <v>9.2436974789915985E-2</v>
      </c>
      <c r="DL47">
        <f t="shared" si="30"/>
        <v>4.6638655462184868E-2</v>
      </c>
      <c r="DM47">
        <f t="shared" si="31"/>
        <v>0</v>
      </c>
      <c r="DN47">
        <f t="shared" si="32"/>
        <v>2.9411764705882349E-2</v>
      </c>
      <c r="DO47">
        <f t="shared" si="33"/>
        <v>0.23949579831932777</v>
      </c>
      <c r="DP47">
        <f t="shared" si="34"/>
        <v>0.26890756302521002</v>
      </c>
      <c r="DQ47">
        <f t="shared" si="35"/>
        <v>8</v>
      </c>
      <c r="DR47" s="50">
        <f t="shared" si="36"/>
        <v>1.0371841907147494</v>
      </c>
      <c r="DS47" s="50">
        <f t="shared" si="100"/>
        <v>0.92589522760667642</v>
      </c>
      <c r="DT47">
        <f t="shared" si="101"/>
        <v>0.172350589899323</v>
      </c>
      <c r="DU47">
        <f t="shared" si="104"/>
        <v>0.42800094406353306</v>
      </c>
      <c r="DV47">
        <f t="shared" si="105"/>
        <v>0.72220485039784421</v>
      </c>
      <c r="DW47">
        <f t="shared" si="106"/>
        <v>0.172350589899323</v>
      </c>
      <c r="DX47">
        <f t="shared" si="107"/>
        <v>0</v>
      </c>
      <c r="DY47">
        <f t="shared" si="108"/>
        <v>0</v>
      </c>
      <c r="DZ47">
        <f t="shared" si="89"/>
        <v>0</v>
      </c>
      <c r="EA47">
        <f t="shared" si="90"/>
        <v>0</v>
      </c>
      <c r="EB47">
        <f t="shared" si="91"/>
        <v>0</v>
      </c>
      <c r="EC47">
        <f t="shared" si="92"/>
        <v>0</v>
      </c>
      <c r="ED47">
        <f t="shared" si="93"/>
        <v>0</v>
      </c>
      <c r="EE47">
        <f t="shared" si="94"/>
        <v>0.21667632105337067</v>
      </c>
      <c r="EF47">
        <f t="shared" si="95"/>
        <v>0</v>
      </c>
      <c r="EG47">
        <f t="shared" si="96"/>
        <v>0.11530004697813885</v>
      </c>
      <c r="EH47">
        <f t="shared" si="97"/>
        <v>0</v>
      </c>
      <c r="EI47">
        <f t="shared" si="98"/>
        <v>0</v>
      </c>
      <c r="EJ47">
        <f t="shared" si="98"/>
        <v>0.20235478200400758</v>
      </c>
      <c r="EK47">
        <f t="shared" si="98"/>
        <v>0</v>
      </c>
      <c r="EL47">
        <f t="shared" si="98"/>
        <v>9.7258947787650735E-2</v>
      </c>
      <c r="EM47">
        <f t="shared" si="98"/>
        <v>0.14691292112866861</v>
      </c>
      <c r="EN47">
        <f t="shared" si="98"/>
        <v>0</v>
      </c>
      <c r="EO47">
        <f t="shared" si="88"/>
        <v>0.30892478404302054</v>
      </c>
      <c r="EP47">
        <f t="shared" si="81"/>
        <v>0.21767476767045318</v>
      </c>
      <c r="EQ47">
        <f t="shared" si="81"/>
        <v>0</v>
      </c>
      <c r="ER47">
        <f t="shared" si="81"/>
        <v>0.172350589899323</v>
      </c>
      <c r="ES47">
        <f t="shared" si="81"/>
        <v>0.51138219046268185</v>
      </c>
      <c r="ET47">
        <f t="shared" si="37"/>
        <v>0.54516944352220853</v>
      </c>
      <c r="EU47" s="27">
        <f t="shared" si="38"/>
        <v>2.9411764705882349E-2</v>
      </c>
      <c r="EV47">
        <f t="shared" si="39"/>
        <v>0.17226890756302518</v>
      </c>
      <c r="EW47">
        <f t="shared" si="40"/>
        <v>0.43697478991596622</v>
      </c>
      <c r="EX47">
        <f t="shared" si="41"/>
        <v>2.9411764705882349E-2</v>
      </c>
      <c r="EY47">
        <f t="shared" si="42"/>
        <v>0</v>
      </c>
      <c r="EZ47">
        <f t="shared" si="43"/>
        <v>0</v>
      </c>
      <c r="FA47">
        <f t="shared" si="44"/>
        <v>4.6218487394957979E-2</v>
      </c>
      <c r="FB47">
        <f t="shared" si="45"/>
        <v>9.2436974789915985E-2</v>
      </c>
      <c r="FC47">
        <f t="shared" si="46"/>
        <v>4.6638655462184868E-2</v>
      </c>
      <c r="FD47">
        <f t="shared" si="3"/>
        <v>0.13907563025210085</v>
      </c>
      <c r="FE47">
        <f t="shared" si="47"/>
        <v>0</v>
      </c>
      <c r="FF47">
        <f t="shared" si="48"/>
        <v>2.1008403361344536E-4</v>
      </c>
      <c r="FG47">
        <f t="shared" si="49"/>
        <v>4.9579831932773114E-2</v>
      </c>
      <c r="FH47" s="27">
        <f t="shared" si="50"/>
        <v>0.172350589899323</v>
      </c>
      <c r="FI47">
        <f t="shared" si="51"/>
        <v>0.42800094406353306</v>
      </c>
      <c r="FJ47">
        <f t="shared" si="52"/>
        <v>0.72220485039784421</v>
      </c>
      <c r="FK47">
        <f t="shared" si="53"/>
        <v>0.172350589899323</v>
      </c>
      <c r="FL47">
        <f t="shared" si="54"/>
        <v>0</v>
      </c>
      <c r="FM47">
        <f t="shared" si="55"/>
        <v>0</v>
      </c>
      <c r="FN47">
        <f t="shared" si="56"/>
        <v>0.21667632105337067</v>
      </c>
      <c r="FO47">
        <f t="shared" si="57"/>
        <v>0.30892478404302054</v>
      </c>
      <c r="FP47">
        <f t="shared" si="58"/>
        <v>0.21767476767045318</v>
      </c>
      <c r="FQ47">
        <f t="shared" si="59"/>
        <v>0.38216316183001081</v>
      </c>
      <c r="FR47">
        <f t="shared" si="60"/>
        <v>0</v>
      </c>
      <c r="FS47">
        <f t="shared" si="61"/>
        <v>1.4494783441952661E-2</v>
      </c>
      <c r="FT47">
        <f t="shared" si="62"/>
        <v>0.22454754748185421</v>
      </c>
      <c r="FU47" t="s">
        <v>16</v>
      </c>
      <c r="FV47" t="s">
        <v>459</v>
      </c>
      <c r="FW47" s="25" t="s">
        <v>356</v>
      </c>
      <c r="FX47" s="25" t="s">
        <v>259</v>
      </c>
    </row>
    <row r="48" spans="1:202">
      <c r="A48" t="s">
        <v>449</v>
      </c>
      <c r="B48" t="s">
        <v>16</v>
      </c>
      <c r="C48" t="s">
        <v>459</v>
      </c>
      <c r="D48" s="25" t="s">
        <v>356</v>
      </c>
      <c r="E48" s="25" t="s">
        <v>259</v>
      </c>
      <c r="F48">
        <v>0.132013201320132</v>
      </c>
      <c r="G48">
        <v>0.11857614332861857</v>
      </c>
      <c r="H48">
        <v>0.40075436115040081</v>
      </c>
      <c r="I48">
        <v>0</v>
      </c>
      <c r="J48">
        <v>4.7147571900047151E-3</v>
      </c>
      <c r="K48">
        <v>9.4295143800094301E-3</v>
      </c>
      <c r="L48">
        <v>0</v>
      </c>
      <c r="M48">
        <v>0</v>
      </c>
      <c r="N48">
        <v>0</v>
      </c>
      <c r="O48">
        <v>2.3573785950023574E-4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1.885902876001886E-2</v>
      </c>
      <c r="AE48">
        <v>4.9504950495049506E-3</v>
      </c>
      <c r="AF48">
        <v>2.3573785950023574E-4</v>
      </c>
      <c r="AG48">
        <v>0</v>
      </c>
      <c r="AH48">
        <v>0</v>
      </c>
      <c r="AI48">
        <v>0</v>
      </c>
      <c r="AJ48">
        <v>1.4851485148514854E-2</v>
      </c>
      <c r="AK48">
        <v>0</v>
      </c>
      <c r="AL48">
        <v>0</v>
      </c>
      <c r="AM48">
        <v>0</v>
      </c>
      <c r="AN48">
        <v>1.4615747289014618E-2</v>
      </c>
      <c r="AO48">
        <v>0</v>
      </c>
      <c r="AP48">
        <v>9.4295143800094301E-3</v>
      </c>
      <c r="AQ48">
        <v>5.4219707685054224E-3</v>
      </c>
      <c r="AR48">
        <v>0</v>
      </c>
      <c r="AS48">
        <v>0</v>
      </c>
      <c r="AT48">
        <v>9.4295143800094301E-3</v>
      </c>
      <c r="AU48">
        <v>2.3573785950023574E-2</v>
      </c>
      <c r="AV48">
        <v>0</v>
      </c>
      <c r="AW48">
        <v>0</v>
      </c>
      <c r="AX48">
        <v>6.2234794908062233E-2</v>
      </c>
      <c r="AY48">
        <v>0</v>
      </c>
      <c r="AZ48">
        <v>0</v>
      </c>
      <c r="BA48">
        <v>0</v>
      </c>
      <c r="BB48">
        <v>1.933050447901933E-2</v>
      </c>
      <c r="BC48">
        <v>0</v>
      </c>
      <c r="BD48">
        <v>0</v>
      </c>
      <c r="BE48">
        <v>0</v>
      </c>
      <c r="BF48">
        <v>1.933050447901933E-2</v>
      </c>
      <c r="BG48">
        <v>0</v>
      </c>
      <c r="BH48">
        <v>0</v>
      </c>
      <c r="BI48">
        <v>0</v>
      </c>
      <c r="BJ48">
        <v>0</v>
      </c>
      <c r="BK48">
        <v>4.7147571900047151E-3</v>
      </c>
      <c r="BL48">
        <v>0</v>
      </c>
      <c r="BM48">
        <v>4.7147571900047151E-3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4.7147571900047151E-3</v>
      </c>
      <c r="BV48">
        <v>0</v>
      </c>
      <c r="BW48">
        <v>0</v>
      </c>
      <c r="BX48">
        <v>0.11786892975011788</v>
      </c>
      <c r="BY48">
        <v>0</v>
      </c>
      <c r="BZ48" s="27">
        <f t="shared" si="5"/>
        <v>3</v>
      </c>
      <c r="CA48">
        <f t="shared" si="6"/>
        <v>15</v>
      </c>
      <c r="CB48">
        <f t="shared" si="7"/>
        <v>18</v>
      </c>
      <c r="CC48">
        <f>[1]!shannonweaver(J48:BT48)</f>
        <v>2.4016655296742404</v>
      </c>
      <c r="CD48">
        <f t="shared" si="8"/>
        <v>0.83091924874825018</v>
      </c>
      <c r="CN48">
        <f t="shared" si="9"/>
        <v>18</v>
      </c>
      <c r="CO48">
        <f t="shared" si="10"/>
        <v>0.65134370579915135</v>
      </c>
      <c r="CP48">
        <f t="shared" si="11"/>
        <v>0.132013201320132</v>
      </c>
      <c r="CQ48">
        <f t="shared" si="11"/>
        <v>0.11857614332861857</v>
      </c>
      <c r="CR48">
        <f t="shared" si="12"/>
        <v>0.40075436115040081</v>
      </c>
      <c r="CS48">
        <f t="shared" si="13"/>
        <v>4.7147571900047151E-3</v>
      </c>
      <c r="CT48">
        <f t="shared" si="14"/>
        <v>9.4295143800094301E-3</v>
      </c>
      <c r="CU48">
        <f t="shared" si="15"/>
        <v>0</v>
      </c>
      <c r="CV48">
        <f t="shared" si="16"/>
        <v>2.3573785950023574E-4</v>
      </c>
      <c r="CW48">
        <f t="shared" si="17"/>
        <v>0</v>
      </c>
      <c r="CX48">
        <f t="shared" si="18"/>
        <v>0</v>
      </c>
      <c r="CY48">
        <f t="shared" si="19"/>
        <v>1.885902876001886E-2</v>
      </c>
      <c r="CZ48">
        <f t="shared" si="20"/>
        <v>0</v>
      </c>
      <c r="DA48">
        <f t="shared" si="21"/>
        <v>5.186232909005186E-3</v>
      </c>
      <c r="DB48">
        <f t="shared" si="22"/>
        <v>0</v>
      </c>
      <c r="DC48">
        <f t="shared" si="22"/>
        <v>1.4851485148514854E-2</v>
      </c>
      <c r="DD48">
        <f t="shared" si="23"/>
        <v>0</v>
      </c>
      <c r="DE48">
        <f t="shared" si="24"/>
        <v>0</v>
      </c>
      <c r="DF48">
        <f t="shared" si="25"/>
        <v>3.9070572729805048E-2</v>
      </c>
      <c r="DG48">
        <f t="shared" si="26"/>
        <v>0</v>
      </c>
      <c r="DH48">
        <f t="shared" si="26"/>
        <v>4.1753653444676414E-3</v>
      </c>
      <c r="DI48">
        <f t="shared" si="27"/>
        <v>2.3573785950023574E-2</v>
      </c>
      <c r="DJ48">
        <f t="shared" si="28"/>
        <v>0</v>
      </c>
      <c r="DK48">
        <f t="shared" si="29"/>
        <v>6.2234794908062233E-2</v>
      </c>
      <c r="DL48">
        <f t="shared" si="30"/>
        <v>3.8661008958038659E-2</v>
      </c>
      <c r="DM48">
        <f t="shared" si="31"/>
        <v>9.4295143800094301E-3</v>
      </c>
      <c r="DN48">
        <f t="shared" si="32"/>
        <v>1.4144271570014145E-2</v>
      </c>
      <c r="DO48">
        <f t="shared" si="33"/>
        <v>0.21664309288071665</v>
      </c>
      <c r="DP48">
        <f t="shared" si="34"/>
        <v>0.23078736445073078</v>
      </c>
      <c r="DQ48">
        <f t="shared" si="35"/>
        <v>12</v>
      </c>
      <c r="DR48" s="50">
        <f t="shared" si="36"/>
        <v>1.147032463424396</v>
      </c>
      <c r="DS48" s="50">
        <f t="shared" si="100"/>
        <v>0.93915370321528591</v>
      </c>
      <c r="DT48">
        <f t="shared" si="101"/>
        <v>0.37184634200322225</v>
      </c>
      <c r="DU48">
        <f t="shared" si="104"/>
        <v>0.35154514929675057</v>
      </c>
      <c r="DV48">
        <f t="shared" si="105"/>
        <v>0.68548899897045235</v>
      </c>
      <c r="DW48">
        <f t="shared" si="106"/>
        <v>6.8718160071516113E-2</v>
      </c>
      <c r="DX48">
        <f t="shared" si="107"/>
        <v>9.7258947787650735E-2</v>
      </c>
      <c r="DY48">
        <f t="shared" si="108"/>
        <v>0</v>
      </c>
      <c r="DZ48">
        <f t="shared" si="89"/>
        <v>1.5354360486271248E-2</v>
      </c>
      <c r="EA48">
        <f t="shared" si="90"/>
        <v>0</v>
      </c>
      <c r="EB48">
        <f t="shared" si="91"/>
        <v>0</v>
      </c>
      <c r="EC48">
        <f t="shared" si="92"/>
        <v>0.13776352990660967</v>
      </c>
      <c r="ED48">
        <f t="shared" si="93"/>
        <v>0</v>
      </c>
      <c r="EE48">
        <f t="shared" si="94"/>
        <v>7.2077898565023737E-2</v>
      </c>
      <c r="EF48">
        <f t="shared" si="95"/>
        <v>0</v>
      </c>
      <c r="EG48">
        <f t="shared" si="96"/>
        <v>0.12217035371011406</v>
      </c>
      <c r="EH48">
        <f t="shared" si="97"/>
        <v>0</v>
      </c>
      <c r="EI48">
        <f t="shared" si="98"/>
        <v>0</v>
      </c>
      <c r="EJ48">
        <f t="shared" si="98"/>
        <v>0.19897307900942446</v>
      </c>
      <c r="EK48">
        <f t="shared" si="98"/>
        <v>0</v>
      </c>
      <c r="EL48">
        <f t="shared" si="98"/>
        <v>6.4662118317864073E-2</v>
      </c>
      <c r="EM48">
        <f t="shared" si="98"/>
        <v>0.15414730602139176</v>
      </c>
      <c r="EN48">
        <f t="shared" si="98"/>
        <v>0</v>
      </c>
      <c r="EO48">
        <f t="shared" si="88"/>
        <v>0.25213190629148902</v>
      </c>
      <c r="EP48">
        <f t="shared" si="81"/>
        <v>0.19791353930696595</v>
      </c>
      <c r="EQ48">
        <f t="shared" si="81"/>
        <v>9.7258947787650735E-2</v>
      </c>
      <c r="ER48">
        <f t="shared" si="81"/>
        <v>0.11921185367299347</v>
      </c>
      <c r="ES48">
        <f t="shared" si="81"/>
        <v>0.48414223534299988</v>
      </c>
      <c r="ET48">
        <f t="shared" si="37"/>
        <v>0.50111453279332918</v>
      </c>
      <c r="EU48" s="27">
        <f t="shared" si="38"/>
        <v>0.132013201320132</v>
      </c>
      <c r="EV48">
        <f t="shared" si="39"/>
        <v>0.11857614332861857</v>
      </c>
      <c r="EW48">
        <f t="shared" si="40"/>
        <v>0.40075436115040081</v>
      </c>
      <c r="EX48">
        <f t="shared" si="41"/>
        <v>1.4144271570014145E-2</v>
      </c>
      <c r="EY48">
        <f t="shared" si="42"/>
        <v>1.885902876001886E-2</v>
      </c>
      <c r="EZ48">
        <f t="shared" si="43"/>
        <v>2.3573785950023574E-4</v>
      </c>
      <c r="FA48">
        <f t="shared" si="44"/>
        <v>5.186232909005186E-3</v>
      </c>
      <c r="FB48">
        <f t="shared" si="45"/>
        <v>6.2234794908062233E-2</v>
      </c>
      <c r="FC48">
        <f t="shared" si="46"/>
        <v>3.8661008958038659E-2</v>
      </c>
      <c r="FD48">
        <f t="shared" si="3"/>
        <v>0.10089580386610089</v>
      </c>
      <c r="FE48">
        <f t="shared" si="47"/>
        <v>9.4295143800094301E-3</v>
      </c>
      <c r="FF48">
        <f t="shared" si="48"/>
        <v>1.4615747289014618E-2</v>
      </c>
      <c r="FG48">
        <f t="shared" si="49"/>
        <v>6.2706270627062716E-2</v>
      </c>
      <c r="FH48" s="27">
        <f t="shared" si="50"/>
        <v>0.37184634200322225</v>
      </c>
      <c r="FI48">
        <f t="shared" si="51"/>
        <v>0.35154514929675057</v>
      </c>
      <c r="FJ48">
        <f t="shared" si="52"/>
        <v>0.68548899897045235</v>
      </c>
      <c r="FK48">
        <f t="shared" si="53"/>
        <v>0.11921185367299347</v>
      </c>
      <c r="FL48">
        <f t="shared" si="54"/>
        <v>0.13776352990660967</v>
      </c>
      <c r="FM48">
        <f t="shared" si="55"/>
        <v>1.5354360486271248E-2</v>
      </c>
      <c r="FN48">
        <f t="shared" si="56"/>
        <v>7.2077898565023737E-2</v>
      </c>
      <c r="FO48">
        <f t="shared" si="57"/>
        <v>0.25213190629148902</v>
      </c>
      <c r="FP48">
        <f t="shared" si="58"/>
        <v>0.19791353930696595</v>
      </c>
      <c r="FQ48">
        <f t="shared" si="59"/>
        <v>0.32324060272249627</v>
      </c>
      <c r="FR48">
        <f t="shared" si="60"/>
        <v>9.7258947787650735E-2</v>
      </c>
      <c r="FS48">
        <f t="shared" si="61"/>
        <v>0.12119205547181013</v>
      </c>
      <c r="FT48">
        <f t="shared" si="62"/>
        <v>0.25310599836568315</v>
      </c>
      <c r="FU48" t="s">
        <v>16</v>
      </c>
      <c r="FV48" t="s">
        <v>459</v>
      </c>
      <c r="FW48" s="25" t="s">
        <v>356</v>
      </c>
      <c r="FX48" s="25" t="s">
        <v>259</v>
      </c>
    </row>
    <row r="49" spans="1:180">
      <c r="A49" t="s">
        <v>450</v>
      </c>
      <c r="B49" t="s">
        <v>16</v>
      </c>
      <c r="C49" t="s">
        <v>459</v>
      </c>
      <c r="D49" s="25" t="s">
        <v>356</v>
      </c>
      <c r="E49" s="25" t="s">
        <v>259</v>
      </c>
      <c r="F49">
        <v>3.7578288100208766E-2</v>
      </c>
      <c r="G49">
        <v>0.17139874739039665</v>
      </c>
      <c r="H49">
        <v>0.43423799582463463</v>
      </c>
      <c r="I49">
        <v>0</v>
      </c>
      <c r="J49">
        <v>0</v>
      </c>
      <c r="K49">
        <v>4.1753653444676414E-3</v>
      </c>
      <c r="L49">
        <v>0</v>
      </c>
      <c r="M49">
        <v>0</v>
      </c>
      <c r="N49">
        <v>0</v>
      </c>
      <c r="O49">
        <v>4.1753653444676414E-3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8.3507306889352827E-3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2.5260960334029227E-2</v>
      </c>
      <c r="AF49">
        <v>4.1753653444676414E-3</v>
      </c>
      <c r="AG49">
        <v>0</v>
      </c>
      <c r="AH49">
        <v>0</v>
      </c>
      <c r="AI49">
        <v>0</v>
      </c>
      <c r="AJ49">
        <v>8.5594989561586649E-3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8.3507306889352827E-3</v>
      </c>
      <c r="AQ49">
        <v>1.2526096033402925E-3</v>
      </c>
      <c r="AR49">
        <v>0</v>
      </c>
      <c r="AS49">
        <v>0</v>
      </c>
      <c r="AT49">
        <v>4.1753653444676414E-3</v>
      </c>
      <c r="AU49">
        <v>2.9227557411273485E-2</v>
      </c>
      <c r="AV49">
        <v>4.1753653444676414E-3</v>
      </c>
      <c r="AW49">
        <v>0</v>
      </c>
      <c r="AX49">
        <v>9.6033402922755792E-2</v>
      </c>
      <c r="AY49">
        <v>0</v>
      </c>
      <c r="AZ49">
        <v>0</v>
      </c>
      <c r="BA49">
        <v>0</v>
      </c>
      <c r="BB49">
        <v>2.9436325678496869E-2</v>
      </c>
      <c r="BC49">
        <v>0</v>
      </c>
      <c r="BD49">
        <v>1.2526096033402925E-2</v>
      </c>
      <c r="BE49">
        <v>0</v>
      </c>
      <c r="BF49">
        <v>2.5052192066805846E-2</v>
      </c>
      <c r="BG49">
        <v>0</v>
      </c>
      <c r="BH49">
        <v>0</v>
      </c>
      <c r="BI49">
        <v>0</v>
      </c>
      <c r="BJ49">
        <v>0</v>
      </c>
      <c r="BK49">
        <v>4.1753653444676414E-3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8.768267223382048E-2</v>
      </c>
      <c r="BY49">
        <v>0</v>
      </c>
      <c r="BZ49" s="27">
        <f t="shared" si="5"/>
        <v>2</v>
      </c>
      <c r="CA49">
        <f t="shared" si="6"/>
        <v>14</v>
      </c>
      <c r="CB49">
        <f t="shared" si="7"/>
        <v>16</v>
      </c>
      <c r="CC49">
        <f>[1]!shannonweaver(J49:BT49)</f>
        <v>2.1747912438537842</v>
      </c>
      <c r="CD49">
        <f t="shared" si="8"/>
        <v>0.78439013561914872</v>
      </c>
      <c r="CN49">
        <f t="shared" si="9"/>
        <v>16</v>
      </c>
      <c r="CO49">
        <f t="shared" si="10"/>
        <v>0.64321503131524005</v>
      </c>
      <c r="CP49">
        <f t="shared" si="11"/>
        <v>3.7578288100208766E-2</v>
      </c>
      <c r="CQ49">
        <f t="shared" si="11"/>
        <v>0.17139874739039665</v>
      </c>
      <c r="CR49">
        <f t="shared" si="12"/>
        <v>0.43423799582463463</v>
      </c>
      <c r="CS49">
        <f t="shared" si="13"/>
        <v>0</v>
      </c>
      <c r="CT49">
        <f t="shared" si="14"/>
        <v>4.1753653444676414E-3</v>
      </c>
      <c r="CU49">
        <f t="shared" si="15"/>
        <v>0</v>
      </c>
      <c r="CV49">
        <f t="shared" si="16"/>
        <v>4.1753653444676414E-3</v>
      </c>
      <c r="CW49">
        <f t="shared" si="17"/>
        <v>0</v>
      </c>
      <c r="CX49">
        <f t="shared" si="18"/>
        <v>0</v>
      </c>
      <c r="CY49">
        <f t="shared" si="19"/>
        <v>8.3507306889352827E-3</v>
      </c>
      <c r="CZ49">
        <f t="shared" si="20"/>
        <v>0</v>
      </c>
      <c r="DA49">
        <f t="shared" si="21"/>
        <v>2.9436325678496869E-2</v>
      </c>
      <c r="DB49">
        <f t="shared" si="22"/>
        <v>0</v>
      </c>
      <c r="DC49">
        <f t="shared" si="22"/>
        <v>8.5594989561586649E-3</v>
      </c>
      <c r="DD49">
        <f t="shared" si="23"/>
        <v>0</v>
      </c>
      <c r="DE49">
        <f t="shared" si="24"/>
        <v>0</v>
      </c>
      <c r="DF49">
        <f t="shared" si="25"/>
        <v>1.5708878888001699E-2</v>
      </c>
      <c r="DG49">
        <f t="shared" si="26"/>
        <v>0</v>
      </c>
      <c r="DH49">
        <f t="shared" si="26"/>
        <v>2.1805494984736152E-2</v>
      </c>
      <c r="DI49">
        <f t="shared" si="27"/>
        <v>2.9227557411273485E-2</v>
      </c>
      <c r="DJ49">
        <f t="shared" si="28"/>
        <v>4.1753653444676414E-3</v>
      </c>
      <c r="DK49">
        <f t="shared" si="29"/>
        <v>9.6033402922755792E-2</v>
      </c>
      <c r="DL49">
        <f t="shared" si="30"/>
        <v>6.7014613778705642E-2</v>
      </c>
      <c r="DM49">
        <f t="shared" si="31"/>
        <v>4.1753653444676414E-3</v>
      </c>
      <c r="DN49">
        <f t="shared" si="32"/>
        <v>4.1753653444676414E-3</v>
      </c>
      <c r="DO49">
        <f t="shared" si="33"/>
        <v>0.26492693110647192</v>
      </c>
      <c r="DP49">
        <f t="shared" si="34"/>
        <v>0.26910229645093953</v>
      </c>
      <c r="DQ49">
        <f t="shared" si="35"/>
        <v>12</v>
      </c>
      <c r="DR49" s="50">
        <f t="shared" si="36"/>
        <v>1.0879092242315898</v>
      </c>
      <c r="DS49" s="50">
        <f t="shared" si="100"/>
        <v>0.93064751177086369</v>
      </c>
      <c r="DT49">
        <f t="shared" si="101"/>
        <v>0.19508630231463556</v>
      </c>
      <c r="DU49">
        <f t="shared" si="104"/>
        <v>0.4268476064777022</v>
      </c>
      <c r="DV49">
        <f t="shared" si="105"/>
        <v>0.71944506989739965</v>
      </c>
      <c r="DW49">
        <f t="shared" si="106"/>
        <v>0</v>
      </c>
      <c r="DX49">
        <f t="shared" si="107"/>
        <v>6.4662118317864073E-2</v>
      </c>
      <c r="DY49">
        <f t="shared" si="108"/>
        <v>0</v>
      </c>
      <c r="DZ49">
        <f t="shared" si="89"/>
        <v>6.4662118317864073E-2</v>
      </c>
      <c r="EA49">
        <f t="shared" si="90"/>
        <v>0</v>
      </c>
      <c r="EB49">
        <f t="shared" si="91"/>
        <v>0</v>
      </c>
      <c r="EC49">
        <f t="shared" si="92"/>
        <v>9.1509997679947455E-2</v>
      </c>
      <c r="ED49">
        <f t="shared" si="93"/>
        <v>0</v>
      </c>
      <c r="EE49">
        <f t="shared" si="94"/>
        <v>0.17242325897247882</v>
      </c>
      <c r="EF49">
        <f t="shared" si="95"/>
        <v>0</v>
      </c>
      <c r="EG49">
        <f t="shared" si="96"/>
        <v>9.265005522966209E-2</v>
      </c>
      <c r="EH49">
        <f t="shared" si="97"/>
        <v>0</v>
      </c>
      <c r="EI49">
        <f t="shared" si="98"/>
        <v>0</v>
      </c>
      <c r="EJ49">
        <f t="shared" si="98"/>
        <v>0.12566555362125378</v>
      </c>
      <c r="EK49">
        <f t="shared" si="98"/>
        <v>0</v>
      </c>
      <c r="EL49">
        <f t="shared" si="98"/>
        <v>0.14820883120081113</v>
      </c>
      <c r="EM49">
        <f t="shared" si="98"/>
        <v>0.17180463123233045</v>
      </c>
      <c r="EN49">
        <f t="shared" si="98"/>
        <v>6.4662118317864073E-2</v>
      </c>
      <c r="EO49">
        <f t="shared" si="88"/>
        <v>0.31508003449502137</v>
      </c>
      <c r="EP49">
        <f t="shared" si="81"/>
        <v>0.26185401397263586</v>
      </c>
      <c r="EQ49">
        <f t="shared" si="81"/>
        <v>6.4662118317864073E-2</v>
      </c>
      <c r="ER49">
        <f t="shared" si="81"/>
        <v>6.4662118317864073E-2</v>
      </c>
      <c r="ES49">
        <f t="shared" si="81"/>
        <v>0.54066998873801231</v>
      </c>
      <c r="ET49">
        <f t="shared" si="37"/>
        <v>0.54538901360778147</v>
      </c>
      <c r="EU49" s="27">
        <f t="shared" si="38"/>
        <v>3.7578288100208766E-2</v>
      </c>
      <c r="EV49">
        <f t="shared" si="39"/>
        <v>0.17139874739039665</v>
      </c>
      <c r="EW49">
        <f t="shared" si="40"/>
        <v>0.43423799582463463</v>
      </c>
      <c r="EX49">
        <f t="shared" si="41"/>
        <v>4.1753653444676414E-3</v>
      </c>
      <c r="EY49">
        <f t="shared" si="42"/>
        <v>8.3507306889352827E-3</v>
      </c>
      <c r="EZ49">
        <f t="shared" si="43"/>
        <v>4.1753653444676414E-3</v>
      </c>
      <c r="FA49">
        <f t="shared" si="44"/>
        <v>2.9436325678496869E-2</v>
      </c>
      <c r="FB49">
        <f t="shared" si="45"/>
        <v>9.6033402922755792E-2</v>
      </c>
      <c r="FC49">
        <f t="shared" si="46"/>
        <v>6.7014613778705642E-2</v>
      </c>
      <c r="FD49">
        <f t="shared" si="3"/>
        <v>0.16304801670146143</v>
      </c>
      <c r="FE49">
        <f t="shared" si="47"/>
        <v>4.1753653444676414E-3</v>
      </c>
      <c r="FF49">
        <f t="shared" si="48"/>
        <v>0</v>
      </c>
      <c r="FG49">
        <f t="shared" si="49"/>
        <v>5.5741127348643012E-2</v>
      </c>
      <c r="FH49" s="27">
        <f t="shared" si="50"/>
        <v>0.19508630231463556</v>
      </c>
      <c r="FI49">
        <f t="shared" si="51"/>
        <v>0.4268476064777022</v>
      </c>
      <c r="FJ49">
        <f t="shared" si="52"/>
        <v>0.71944506989739965</v>
      </c>
      <c r="FK49">
        <f t="shared" si="53"/>
        <v>6.4662118317864073E-2</v>
      </c>
      <c r="FL49">
        <f t="shared" si="54"/>
        <v>9.1509997679947455E-2</v>
      </c>
      <c r="FM49">
        <f t="shared" si="55"/>
        <v>6.4662118317864073E-2</v>
      </c>
      <c r="FN49">
        <f t="shared" si="56"/>
        <v>0.17242325897247882</v>
      </c>
      <c r="FO49">
        <f t="shared" si="57"/>
        <v>0.31508003449502137</v>
      </c>
      <c r="FP49">
        <f t="shared" si="58"/>
        <v>0.26185401397263586</v>
      </c>
      <c r="FQ49">
        <f t="shared" si="59"/>
        <v>0.4156580620425257</v>
      </c>
      <c r="FR49">
        <f t="shared" si="60"/>
        <v>6.4662118317864073E-2</v>
      </c>
      <c r="FS49">
        <f t="shared" si="61"/>
        <v>0</v>
      </c>
      <c r="FT49">
        <f t="shared" si="62"/>
        <v>0.23834587694607726</v>
      </c>
      <c r="FU49" t="s">
        <v>16</v>
      </c>
      <c r="FV49" t="s">
        <v>459</v>
      </c>
      <c r="FW49" s="25" t="s">
        <v>356</v>
      </c>
      <c r="FX49" s="25" t="s">
        <v>259</v>
      </c>
    </row>
    <row r="50" spans="1:180">
      <c r="A50" t="s">
        <v>451</v>
      </c>
      <c r="B50" t="s">
        <v>16</v>
      </c>
      <c r="C50" t="s">
        <v>26</v>
      </c>
      <c r="D50" s="25" t="s">
        <v>356</v>
      </c>
      <c r="E50" s="25" t="s">
        <v>259</v>
      </c>
      <c r="F50">
        <v>1.3301351940689054E-2</v>
      </c>
      <c r="G50">
        <v>1.3955516790231139E-2</v>
      </c>
      <c r="H50">
        <v>0.47972088966419529</v>
      </c>
      <c r="I50">
        <v>0</v>
      </c>
      <c r="J50">
        <v>8.9402529437418218E-3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3.1399912778020053E-2</v>
      </c>
      <c r="R50">
        <v>4.5791539467945922E-3</v>
      </c>
      <c r="S50">
        <v>0</v>
      </c>
      <c r="T50">
        <v>0</v>
      </c>
      <c r="U50">
        <v>0</v>
      </c>
      <c r="V50">
        <v>4.3610989969472304E-3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1.3301351940689054E-2</v>
      </c>
      <c r="AE50">
        <v>4.3610989969472304E-3</v>
      </c>
      <c r="AF50">
        <v>4.3610989969472304E-3</v>
      </c>
      <c r="AG50">
        <v>0</v>
      </c>
      <c r="AH50">
        <v>4.3610989969472304E-3</v>
      </c>
      <c r="AI50">
        <v>0</v>
      </c>
      <c r="AJ50">
        <v>1.7662450937636284E-2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4.3610989969472304E-3</v>
      </c>
      <c r="AQ50">
        <v>1.7444395987788921E-3</v>
      </c>
      <c r="AR50">
        <v>0</v>
      </c>
      <c r="AS50">
        <v>0</v>
      </c>
      <c r="AT50">
        <v>2.1805494984736152E-2</v>
      </c>
      <c r="AU50">
        <v>4.3610989969472304E-3</v>
      </c>
      <c r="AV50">
        <v>0</v>
      </c>
      <c r="AW50">
        <v>0</v>
      </c>
      <c r="AX50">
        <v>0.22677714784125586</v>
      </c>
      <c r="AY50">
        <v>6.1055385957261239E-2</v>
      </c>
      <c r="AZ50">
        <v>0</v>
      </c>
      <c r="BA50">
        <v>0</v>
      </c>
      <c r="BB50">
        <v>4.8626253815961612E-2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8.7221979938944608E-3</v>
      </c>
      <c r="BL50">
        <v>4.3610989969472304E-3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4.7972088966419541E-3</v>
      </c>
      <c r="BW50">
        <v>0</v>
      </c>
      <c r="BX50">
        <v>1.3083296990841693E-2</v>
      </c>
      <c r="BY50">
        <v>0</v>
      </c>
      <c r="BZ50" s="27">
        <f t="shared" si="5"/>
        <v>4</v>
      </c>
      <c r="CA50">
        <f t="shared" si="6"/>
        <v>14</v>
      </c>
      <c r="CB50">
        <f t="shared" si="7"/>
        <v>18</v>
      </c>
      <c r="CC50">
        <f>[1]!shannonweaver(J50:BT50)</f>
        <v>1.9082533214305093</v>
      </c>
      <c r="CD50">
        <f t="shared" si="8"/>
        <v>0.6602103401465157</v>
      </c>
      <c r="CN50">
        <f t="shared" si="9"/>
        <v>18</v>
      </c>
      <c r="CO50">
        <f t="shared" si="10"/>
        <v>0.5069777583951155</v>
      </c>
      <c r="CP50">
        <f t="shared" si="11"/>
        <v>1.3301351940689054E-2</v>
      </c>
      <c r="CQ50">
        <f t="shared" si="11"/>
        <v>1.3955516790231139E-2</v>
      </c>
      <c r="CR50">
        <f t="shared" si="12"/>
        <v>0.47972088966419529</v>
      </c>
      <c r="CS50">
        <f t="shared" si="13"/>
        <v>8.9402529437418218E-3</v>
      </c>
      <c r="CT50">
        <f t="shared" si="14"/>
        <v>0</v>
      </c>
      <c r="CU50">
        <f t="shared" si="15"/>
        <v>0</v>
      </c>
      <c r="CV50">
        <f t="shared" si="16"/>
        <v>0</v>
      </c>
      <c r="CW50">
        <f t="shared" si="17"/>
        <v>3.5979066724814643E-2</v>
      </c>
      <c r="CX50">
        <f t="shared" si="18"/>
        <v>0</v>
      </c>
      <c r="CY50">
        <f t="shared" si="19"/>
        <v>1.3301351940689054E-2</v>
      </c>
      <c r="CZ50">
        <f t="shared" si="20"/>
        <v>0</v>
      </c>
      <c r="DA50">
        <f t="shared" si="21"/>
        <v>1.3083296990841691E-2</v>
      </c>
      <c r="DB50">
        <f t="shared" si="22"/>
        <v>0</v>
      </c>
      <c r="DC50">
        <f t="shared" si="22"/>
        <v>1.7662450937636284E-2</v>
      </c>
      <c r="DD50">
        <f t="shared" si="23"/>
        <v>0</v>
      </c>
      <c r="DE50">
        <f t="shared" si="24"/>
        <v>0</v>
      </c>
      <c r="DF50">
        <f t="shared" si="25"/>
        <v>9.02153346168795E-2</v>
      </c>
      <c r="DG50">
        <f t="shared" si="26"/>
        <v>0</v>
      </c>
      <c r="DH50">
        <f t="shared" si="26"/>
        <v>0</v>
      </c>
      <c r="DI50">
        <f t="shared" si="27"/>
        <v>4.3610989969472304E-3</v>
      </c>
      <c r="DJ50">
        <f t="shared" si="28"/>
        <v>0</v>
      </c>
      <c r="DK50">
        <f t="shared" si="29"/>
        <v>0.28783253379851709</v>
      </c>
      <c r="DL50">
        <f t="shared" si="30"/>
        <v>4.8626253815961612E-2</v>
      </c>
      <c r="DM50">
        <f t="shared" si="31"/>
        <v>1.7444395987788922E-2</v>
      </c>
      <c r="DN50">
        <f t="shared" si="32"/>
        <v>8.9402529437418218E-3</v>
      </c>
      <c r="DO50">
        <f t="shared" si="33"/>
        <v>0.46620148277365875</v>
      </c>
      <c r="DP50">
        <f t="shared" si="34"/>
        <v>0.47514173571740065</v>
      </c>
      <c r="DQ50">
        <f t="shared" si="35"/>
        <v>10</v>
      </c>
      <c r="DR50" s="50">
        <f t="shared" si="36"/>
        <v>0.94848493790152688</v>
      </c>
      <c r="DS50" s="50">
        <f t="shared" si="100"/>
        <v>0.79237614830632397</v>
      </c>
      <c r="DT50">
        <f t="shared" si="101"/>
        <v>0.11558870726683929</v>
      </c>
      <c r="DU50">
        <f t="shared" si="104"/>
        <v>0.11840997919040767</v>
      </c>
      <c r="DV50">
        <f t="shared" si="105"/>
        <v>0.76511348918987898</v>
      </c>
      <c r="DW50">
        <f t="shared" si="106"/>
        <v>9.4694368481551869E-2</v>
      </c>
      <c r="DX50">
        <f t="shared" si="107"/>
        <v>0</v>
      </c>
      <c r="DY50">
        <f t="shared" si="108"/>
        <v>0</v>
      </c>
      <c r="DZ50">
        <f t="shared" si="89"/>
        <v>0</v>
      </c>
      <c r="EA50">
        <f t="shared" si="90"/>
        <v>0.19083773463053635</v>
      </c>
      <c r="EB50">
        <f t="shared" si="91"/>
        <v>0</v>
      </c>
      <c r="EC50">
        <f t="shared" si="92"/>
        <v>0.11558870726683929</v>
      </c>
      <c r="ED50">
        <f t="shared" si="93"/>
        <v>0</v>
      </c>
      <c r="EE50">
        <f t="shared" si="94"/>
        <v>0.11463313682393063</v>
      </c>
      <c r="EF50">
        <f t="shared" si="95"/>
        <v>0</v>
      </c>
      <c r="EG50">
        <f t="shared" si="96"/>
        <v>0.13329452033412076</v>
      </c>
      <c r="EH50">
        <f t="shared" si="97"/>
        <v>0</v>
      </c>
      <c r="EI50">
        <f t="shared" si="98"/>
        <v>0</v>
      </c>
      <c r="EJ50">
        <f t="shared" si="98"/>
        <v>0.30506867151166028</v>
      </c>
      <c r="EK50">
        <f t="shared" si="98"/>
        <v>0</v>
      </c>
      <c r="EL50">
        <f t="shared" si="98"/>
        <v>0</v>
      </c>
      <c r="EM50">
        <f t="shared" si="98"/>
        <v>6.6086712070333786E-2</v>
      </c>
      <c r="EN50">
        <f t="shared" si="98"/>
        <v>0</v>
      </c>
      <c r="EO50">
        <f t="shared" si="88"/>
        <v>0.56628451946027059</v>
      </c>
      <c r="EP50">
        <f t="shared" si="81"/>
        <v>0.22234101510316676</v>
      </c>
      <c r="EQ50">
        <f t="shared" si="81"/>
        <v>0.13246428227667426</v>
      </c>
      <c r="ER50">
        <f t="shared" si="81"/>
        <v>9.4694368481551869E-2</v>
      </c>
      <c r="ES50">
        <f t="shared" si="81"/>
        <v>0.75157385350713424</v>
      </c>
      <c r="ET50">
        <f t="shared" si="37"/>
        <v>0.76052964720818794</v>
      </c>
      <c r="EU50" s="27">
        <f t="shared" si="38"/>
        <v>1.3301351940689054E-2</v>
      </c>
      <c r="EV50">
        <f t="shared" si="39"/>
        <v>1.3955516790231139E-2</v>
      </c>
      <c r="EW50">
        <f t="shared" si="40"/>
        <v>0.47972088966419529</v>
      </c>
      <c r="EX50">
        <f t="shared" si="41"/>
        <v>8.9402529437418218E-3</v>
      </c>
      <c r="EY50">
        <f t="shared" si="42"/>
        <v>1.3301351940689054E-2</v>
      </c>
      <c r="EZ50">
        <f t="shared" si="43"/>
        <v>0</v>
      </c>
      <c r="FA50">
        <f t="shared" si="44"/>
        <v>4.9062363715656337E-2</v>
      </c>
      <c r="FB50">
        <f t="shared" si="45"/>
        <v>0.28783253379851709</v>
      </c>
      <c r="FC50">
        <f t="shared" si="46"/>
        <v>4.8626253815961612E-2</v>
      </c>
      <c r="FD50">
        <f t="shared" si="3"/>
        <v>0.33645878761447867</v>
      </c>
      <c r="FE50">
        <f t="shared" si="47"/>
        <v>1.7444395987788922E-2</v>
      </c>
      <c r="FF50">
        <f t="shared" si="48"/>
        <v>0</v>
      </c>
      <c r="FG50">
        <f t="shared" si="49"/>
        <v>4.9934583515045788E-2</v>
      </c>
      <c r="FH50" s="27">
        <f t="shared" si="50"/>
        <v>0.11558870726683929</v>
      </c>
      <c r="FI50">
        <f t="shared" si="51"/>
        <v>0.11840997919040767</v>
      </c>
      <c r="FJ50">
        <f t="shared" si="52"/>
        <v>0.76511348918987898</v>
      </c>
      <c r="FK50">
        <f t="shared" si="53"/>
        <v>9.4694368481551869E-2</v>
      </c>
      <c r="FL50">
        <f t="shared" si="54"/>
        <v>0.11558870726683929</v>
      </c>
      <c r="FM50">
        <f t="shared" si="55"/>
        <v>0</v>
      </c>
      <c r="FN50">
        <f t="shared" si="56"/>
        <v>0.22335267423938071</v>
      </c>
      <c r="FO50">
        <f t="shared" si="57"/>
        <v>0.56628451946027059</v>
      </c>
      <c r="FP50">
        <f t="shared" si="58"/>
        <v>0.22234101510316676</v>
      </c>
      <c r="FQ50">
        <f t="shared" si="59"/>
        <v>0.61879090140341086</v>
      </c>
      <c r="FR50">
        <f t="shared" si="60"/>
        <v>0.13246428227667426</v>
      </c>
      <c r="FS50">
        <f t="shared" si="61"/>
        <v>0</v>
      </c>
      <c r="FT50">
        <f t="shared" si="62"/>
        <v>0.22536328365440852</v>
      </c>
      <c r="FU50" t="s">
        <v>16</v>
      </c>
      <c r="FV50" t="s">
        <v>26</v>
      </c>
      <c r="FW50" s="25" t="s">
        <v>356</v>
      </c>
      <c r="FX50" s="25" t="s">
        <v>259</v>
      </c>
    </row>
    <row r="51" spans="1:180">
      <c r="A51" t="s">
        <v>452</v>
      </c>
      <c r="B51" t="s">
        <v>16</v>
      </c>
      <c r="C51" t="s">
        <v>26</v>
      </c>
      <c r="D51" s="25" t="s">
        <v>356</v>
      </c>
      <c r="E51" s="25" t="s">
        <v>259</v>
      </c>
      <c r="F51">
        <v>3.5255603122639138E-2</v>
      </c>
      <c r="G51">
        <v>0.17224880382775121</v>
      </c>
      <c r="H51">
        <v>0.25711407705867539</v>
      </c>
      <c r="I51">
        <v>0</v>
      </c>
      <c r="J51">
        <v>1.0324855200201462E-2</v>
      </c>
      <c r="K51">
        <v>0</v>
      </c>
      <c r="L51">
        <v>0</v>
      </c>
      <c r="M51">
        <v>0</v>
      </c>
      <c r="N51">
        <v>0</v>
      </c>
      <c r="O51">
        <v>1.0073029463611183E-2</v>
      </c>
      <c r="P51">
        <v>0</v>
      </c>
      <c r="Q51">
        <v>1.5361369932007053E-2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0.12591286829513984</v>
      </c>
      <c r="AE51">
        <v>5.2883404683958714E-3</v>
      </c>
      <c r="AF51">
        <v>0</v>
      </c>
      <c r="AG51">
        <v>0</v>
      </c>
      <c r="AH51">
        <v>0</v>
      </c>
      <c r="AI51">
        <v>0</v>
      </c>
      <c r="AJ51">
        <v>2.5938050868798797E-2</v>
      </c>
      <c r="AK51">
        <v>0</v>
      </c>
      <c r="AL51">
        <v>5.2883404683958714E-3</v>
      </c>
      <c r="AM51">
        <v>0</v>
      </c>
      <c r="AN51">
        <v>7.1770334928229665E-2</v>
      </c>
      <c r="AO51">
        <v>0</v>
      </c>
      <c r="AP51">
        <v>1.0073029463611183E-2</v>
      </c>
      <c r="AQ51">
        <v>2.2664316293125159E-3</v>
      </c>
      <c r="AR51">
        <v>0</v>
      </c>
      <c r="AS51">
        <v>0</v>
      </c>
      <c r="AT51">
        <v>0</v>
      </c>
      <c r="AU51">
        <v>1.5109544195416776E-2</v>
      </c>
      <c r="AV51">
        <v>0</v>
      </c>
      <c r="AW51">
        <v>0</v>
      </c>
      <c r="AX51">
        <v>9.6449257114077092E-2</v>
      </c>
      <c r="AY51">
        <v>0</v>
      </c>
      <c r="AZ51">
        <v>0</v>
      </c>
      <c r="BA51">
        <v>0</v>
      </c>
      <c r="BB51">
        <v>7.0511206245278277E-2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1.0073029463611183E-2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1.0073029463611183E-2</v>
      </c>
      <c r="BV51">
        <v>5.5401662049861513E-3</v>
      </c>
      <c r="BW51">
        <v>0</v>
      </c>
      <c r="BX51">
        <v>4.532863258625032E-2</v>
      </c>
      <c r="BY51">
        <v>0</v>
      </c>
      <c r="BZ51" s="27">
        <f t="shared" si="5"/>
        <v>3</v>
      </c>
      <c r="CA51">
        <f t="shared" si="6"/>
        <v>12</v>
      </c>
      <c r="CB51">
        <f t="shared" si="7"/>
        <v>15</v>
      </c>
      <c r="CC51">
        <f>[1]!shannonweaver(J51:BT51)</f>
        <v>2.0791195605631936</v>
      </c>
      <c r="CD51">
        <f t="shared" si="8"/>
        <v>0.76775517666436399</v>
      </c>
      <c r="CI51">
        <v>1</v>
      </c>
      <c r="CN51">
        <f t="shared" si="9"/>
        <v>16</v>
      </c>
      <c r="CO51">
        <f t="shared" si="10"/>
        <v>0.46461848400906575</v>
      </c>
      <c r="CP51">
        <f t="shared" si="11"/>
        <v>3.5255603122639138E-2</v>
      </c>
      <c r="CQ51">
        <f t="shared" si="11"/>
        <v>0.17224880382775121</v>
      </c>
      <c r="CR51">
        <f t="shared" si="12"/>
        <v>0.25711407705867539</v>
      </c>
      <c r="CS51">
        <f t="shared" si="13"/>
        <v>1.0324855200201462E-2</v>
      </c>
      <c r="CT51">
        <f t="shared" si="14"/>
        <v>0</v>
      </c>
      <c r="CU51">
        <f t="shared" si="15"/>
        <v>0</v>
      </c>
      <c r="CV51">
        <f t="shared" si="16"/>
        <v>1.0073029463611183E-2</v>
      </c>
      <c r="CW51">
        <f t="shared" si="17"/>
        <v>1.5361369932007053E-2</v>
      </c>
      <c r="CX51">
        <f t="shared" si="18"/>
        <v>0</v>
      </c>
      <c r="CY51">
        <f t="shared" si="19"/>
        <v>0.12591286829513984</v>
      </c>
      <c r="CZ51">
        <f t="shared" si="20"/>
        <v>0</v>
      </c>
      <c r="DA51">
        <f t="shared" si="21"/>
        <v>5.2883404683958714E-3</v>
      </c>
      <c r="DB51">
        <f t="shared" si="22"/>
        <v>0</v>
      </c>
      <c r="DC51">
        <f t="shared" si="22"/>
        <v>2.5938050868798797E-2</v>
      </c>
      <c r="DD51">
        <f t="shared" si="23"/>
        <v>0</v>
      </c>
      <c r="DE51">
        <f t="shared" si="24"/>
        <v>5.2883404683958714E-3</v>
      </c>
      <c r="DF51">
        <f t="shared" si="25"/>
        <v>8.4510116277358341E-2</v>
      </c>
      <c r="DG51">
        <f t="shared" si="26"/>
        <v>0</v>
      </c>
      <c r="DH51">
        <f t="shared" si="26"/>
        <v>0</v>
      </c>
      <c r="DI51">
        <f t="shared" si="27"/>
        <v>1.5109544195416776E-2</v>
      </c>
      <c r="DJ51">
        <f t="shared" si="28"/>
        <v>0</v>
      </c>
      <c r="DK51">
        <f t="shared" si="29"/>
        <v>9.6449257114077092E-2</v>
      </c>
      <c r="DL51">
        <f t="shared" si="30"/>
        <v>7.0511206245278277E-2</v>
      </c>
      <c r="DM51">
        <f t="shared" si="31"/>
        <v>1.0073029463611183E-2</v>
      </c>
      <c r="DN51">
        <f t="shared" si="32"/>
        <v>1.0324855200201462E-2</v>
      </c>
      <c r="DO51">
        <f t="shared" si="33"/>
        <v>0.47418786199949642</v>
      </c>
      <c r="DP51">
        <f t="shared" si="34"/>
        <v>0.48451271719969791</v>
      </c>
      <c r="DQ51">
        <f t="shared" si="35"/>
        <v>12</v>
      </c>
      <c r="DR51" s="50">
        <f t="shared" si="36"/>
        <v>1.0679541318725396</v>
      </c>
      <c r="DS51" s="50">
        <f t="shared" si="100"/>
        <v>0.7499870523971387</v>
      </c>
      <c r="DT51">
        <f t="shared" si="101"/>
        <v>0.18888592816421754</v>
      </c>
      <c r="DU51">
        <f t="shared" si="104"/>
        <v>0.42797432402309682</v>
      </c>
      <c r="DV51">
        <f t="shared" si="105"/>
        <v>0.53177517161837051</v>
      </c>
      <c r="DW51">
        <f t="shared" si="106"/>
        <v>0.10178696572999245</v>
      </c>
      <c r="DX51">
        <f t="shared" si="107"/>
        <v>0</v>
      </c>
      <c r="DY51">
        <f t="shared" si="108"/>
        <v>0</v>
      </c>
      <c r="DZ51">
        <f t="shared" si="89"/>
        <v>0.1005337471901912</v>
      </c>
      <c r="EA51">
        <f t="shared" si="90"/>
        <v>0.12426052475459544</v>
      </c>
      <c r="EB51">
        <f t="shared" si="91"/>
        <v>0</v>
      </c>
      <c r="EC51">
        <f t="shared" si="92"/>
        <v>0.36274509973229058</v>
      </c>
      <c r="ED51">
        <f t="shared" si="93"/>
        <v>0</v>
      </c>
      <c r="EE51">
        <f t="shared" si="94"/>
        <v>7.2785225372233517E-2</v>
      </c>
      <c r="EF51">
        <f t="shared" si="95"/>
        <v>0</v>
      </c>
      <c r="EG51">
        <f t="shared" si="96"/>
        <v>0.16175743179292396</v>
      </c>
      <c r="EH51">
        <f t="shared" si="97"/>
        <v>0</v>
      </c>
      <c r="EI51">
        <f t="shared" si="98"/>
        <v>7.2785225372233517E-2</v>
      </c>
      <c r="EJ51">
        <f t="shared" si="98"/>
        <v>0.29496486957699464</v>
      </c>
      <c r="EK51">
        <f t="shared" si="98"/>
        <v>0</v>
      </c>
      <c r="EL51">
        <f t="shared" si="98"/>
        <v>0</v>
      </c>
      <c r="EM51">
        <f t="shared" si="98"/>
        <v>0.1232325561700828</v>
      </c>
      <c r="EN51">
        <f t="shared" si="98"/>
        <v>0</v>
      </c>
      <c r="EO51">
        <f t="shared" si="88"/>
        <v>0.31578505910867816</v>
      </c>
      <c r="EP51">
        <f t="shared" si="81"/>
        <v>0.26876342979689993</v>
      </c>
      <c r="EQ51">
        <f t="shared" si="81"/>
        <v>0.1005337471901912</v>
      </c>
      <c r="ER51">
        <f t="shared" si="81"/>
        <v>0.10178696572999245</v>
      </c>
      <c r="ES51">
        <f t="shared" si="81"/>
        <v>0.75957454645046152</v>
      </c>
      <c r="ET51">
        <f t="shared" si="37"/>
        <v>0.76990840304960795</v>
      </c>
      <c r="EU51" s="27">
        <f t="shared" si="38"/>
        <v>3.5255603122639138E-2</v>
      </c>
      <c r="EV51">
        <f t="shared" si="39"/>
        <v>0.17224880382775121</v>
      </c>
      <c r="EW51">
        <f t="shared" si="40"/>
        <v>0.25711407705867539</v>
      </c>
      <c r="EX51">
        <f t="shared" si="41"/>
        <v>1.0324855200201462E-2</v>
      </c>
      <c r="EY51">
        <f t="shared" si="42"/>
        <v>0.12591286829513984</v>
      </c>
      <c r="EZ51">
        <f t="shared" si="43"/>
        <v>1.0073029463611183E-2</v>
      </c>
      <c r="FA51">
        <f t="shared" si="44"/>
        <v>2.0649710400402924E-2</v>
      </c>
      <c r="FB51">
        <f t="shared" si="45"/>
        <v>9.6449257114077092E-2</v>
      </c>
      <c r="FC51">
        <f t="shared" si="46"/>
        <v>7.0511206245278277E-2</v>
      </c>
      <c r="FD51">
        <f t="shared" si="3"/>
        <v>0.16696046335935538</v>
      </c>
      <c r="FE51">
        <f t="shared" si="47"/>
        <v>1.0073029463611183E-2</v>
      </c>
      <c r="FF51">
        <f t="shared" si="48"/>
        <v>7.1770334928229665E-2</v>
      </c>
      <c r="FG51">
        <f t="shared" si="49"/>
        <v>5.8675396625535142E-2</v>
      </c>
      <c r="FH51" s="27">
        <f t="shared" si="50"/>
        <v>0.18888592816421754</v>
      </c>
      <c r="FI51">
        <f t="shared" si="51"/>
        <v>0.42797432402309682</v>
      </c>
      <c r="FJ51">
        <f t="shared" si="52"/>
        <v>0.53177517161837051</v>
      </c>
      <c r="FK51">
        <f t="shared" si="53"/>
        <v>0.10178696572999245</v>
      </c>
      <c r="FL51">
        <f t="shared" si="54"/>
        <v>0.36274509973229058</v>
      </c>
      <c r="FM51">
        <f t="shared" si="55"/>
        <v>0.1005337471901912</v>
      </c>
      <c r="FN51">
        <f t="shared" si="56"/>
        <v>0.14419928472624546</v>
      </c>
      <c r="FO51">
        <f t="shared" si="57"/>
        <v>0.31578505910867816</v>
      </c>
      <c r="FP51">
        <f t="shared" si="58"/>
        <v>0.26876342979689993</v>
      </c>
      <c r="FQ51">
        <f t="shared" si="59"/>
        <v>0.42092836608160039</v>
      </c>
      <c r="FR51">
        <f t="shared" si="60"/>
        <v>0.1005337471901912</v>
      </c>
      <c r="FS51">
        <f t="shared" si="61"/>
        <v>0.27121254913866294</v>
      </c>
      <c r="FT51">
        <f t="shared" si="62"/>
        <v>0.24466369492598738</v>
      </c>
      <c r="FU51" t="s">
        <v>16</v>
      </c>
      <c r="FV51" t="s">
        <v>26</v>
      </c>
      <c r="FW51" s="25" t="s">
        <v>356</v>
      </c>
      <c r="FX51" s="25" t="s">
        <v>259</v>
      </c>
    </row>
    <row r="52" spans="1:180">
      <c r="A52" t="s">
        <v>453</v>
      </c>
      <c r="B52" t="s">
        <v>16</v>
      </c>
      <c r="C52" t="s">
        <v>26</v>
      </c>
      <c r="D52" s="25" t="s">
        <v>356</v>
      </c>
      <c r="E52" s="25" t="s">
        <v>259</v>
      </c>
      <c r="F52">
        <v>1.6012810248198558E-2</v>
      </c>
      <c r="G52">
        <v>5.2642113690952758E-2</v>
      </c>
      <c r="H52">
        <v>0.41253002401921535</v>
      </c>
      <c r="I52">
        <v>0</v>
      </c>
      <c r="J52">
        <v>4.4035228182546023E-2</v>
      </c>
      <c r="K52">
        <v>4.0032025620496394E-3</v>
      </c>
      <c r="L52">
        <v>0</v>
      </c>
      <c r="M52">
        <v>0</v>
      </c>
      <c r="N52">
        <v>8.0064051240992789E-3</v>
      </c>
      <c r="O52">
        <v>0</v>
      </c>
      <c r="P52">
        <v>0</v>
      </c>
      <c r="Q52">
        <v>4.2033626901521216E-3</v>
      </c>
      <c r="R52">
        <v>4.0032025620496389E-4</v>
      </c>
      <c r="S52">
        <v>0</v>
      </c>
      <c r="T52">
        <v>0</v>
      </c>
      <c r="U52">
        <v>0</v>
      </c>
      <c r="V52">
        <v>4.2033626901521216E-3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8.0064051240992789E-3</v>
      </c>
      <c r="AE52">
        <v>0</v>
      </c>
      <c r="AF52">
        <v>4.2033626901521216E-3</v>
      </c>
      <c r="AG52">
        <v>0</v>
      </c>
      <c r="AH52">
        <v>0</v>
      </c>
      <c r="AI52">
        <v>0</v>
      </c>
      <c r="AJ52">
        <v>4.0232185748598867E-2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4.0032025620496389E-4</v>
      </c>
      <c r="AR52">
        <v>0</v>
      </c>
      <c r="AS52">
        <v>0</v>
      </c>
      <c r="AT52">
        <v>0</v>
      </c>
      <c r="AU52">
        <v>8.2065652522017602E-3</v>
      </c>
      <c r="AV52">
        <v>0</v>
      </c>
      <c r="AW52">
        <v>0</v>
      </c>
      <c r="AX52">
        <v>0.1521216973578863</v>
      </c>
      <c r="AY52">
        <v>3.2025620496397109E-2</v>
      </c>
      <c r="AZ52">
        <v>0</v>
      </c>
      <c r="BA52">
        <v>0</v>
      </c>
      <c r="BB52">
        <v>0.1200960768614892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8.2065652522017602E-3</v>
      </c>
      <c r="BL52">
        <v>1.6212970376301039E-2</v>
      </c>
      <c r="BM52">
        <v>2.0016012810248195E-4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4.0032025620496394E-3</v>
      </c>
      <c r="BW52">
        <v>0</v>
      </c>
      <c r="BX52">
        <v>6.0048038430744605E-2</v>
      </c>
      <c r="BY52">
        <v>0</v>
      </c>
      <c r="BZ52" s="27">
        <f t="shared" si="5"/>
        <v>6</v>
      </c>
      <c r="CA52">
        <f t="shared" si="6"/>
        <v>11</v>
      </c>
      <c r="CB52">
        <f t="shared" si="7"/>
        <v>17</v>
      </c>
      <c r="CC52">
        <f>[1]!shannonweaver(J52:BT52)</f>
        <v>1.93874335260741</v>
      </c>
      <c r="CD52">
        <f t="shared" si="8"/>
        <v>0.68429133890488336</v>
      </c>
      <c r="CE52">
        <v>1</v>
      </c>
      <c r="CN52">
        <f t="shared" si="9"/>
        <v>18</v>
      </c>
      <c r="CO52">
        <f t="shared" si="10"/>
        <v>0.48118494795836664</v>
      </c>
      <c r="CP52">
        <f t="shared" si="11"/>
        <v>1.6012810248198558E-2</v>
      </c>
      <c r="CQ52">
        <f t="shared" si="11"/>
        <v>5.2642113690952758E-2</v>
      </c>
      <c r="CR52">
        <f t="shared" si="12"/>
        <v>0.41253002401921535</v>
      </c>
      <c r="CS52">
        <f t="shared" si="13"/>
        <v>4.4035228182546023E-2</v>
      </c>
      <c r="CT52">
        <f t="shared" si="14"/>
        <v>4.0032025620496394E-3</v>
      </c>
      <c r="CU52">
        <f t="shared" si="15"/>
        <v>8.0064051240992789E-3</v>
      </c>
      <c r="CV52">
        <f t="shared" si="16"/>
        <v>0</v>
      </c>
      <c r="CW52">
        <f t="shared" si="17"/>
        <v>4.6036829463570851E-3</v>
      </c>
      <c r="CX52">
        <f t="shared" si="18"/>
        <v>0</v>
      </c>
      <c r="CY52">
        <f t="shared" si="19"/>
        <v>8.0064051240992789E-3</v>
      </c>
      <c r="CZ52">
        <f t="shared" si="20"/>
        <v>0</v>
      </c>
      <c r="DA52">
        <f t="shared" si="21"/>
        <v>4.2033626901521216E-3</v>
      </c>
      <c r="DB52">
        <f t="shared" si="22"/>
        <v>0</v>
      </c>
      <c r="DC52">
        <f t="shared" si="22"/>
        <v>4.0232185748598867E-2</v>
      </c>
      <c r="DD52">
        <f t="shared" si="23"/>
        <v>0</v>
      </c>
      <c r="DE52">
        <f t="shared" si="24"/>
        <v>0</v>
      </c>
      <c r="DF52">
        <f t="shared" si="25"/>
        <v>1.0378628282235333E-2</v>
      </c>
      <c r="DG52">
        <f t="shared" si="26"/>
        <v>0</v>
      </c>
      <c r="DH52">
        <f t="shared" si="26"/>
        <v>0</v>
      </c>
      <c r="DI52">
        <f t="shared" si="27"/>
        <v>8.2065652522017602E-3</v>
      </c>
      <c r="DJ52">
        <f t="shared" si="28"/>
        <v>0</v>
      </c>
      <c r="DK52">
        <f t="shared" si="29"/>
        <v>0.1841473178542834</v>
      </c>
      <c r="DL52">
        <f t="shared" si="30"/>
        <v>0.1200960768614892</v>
      </c>
      <c r="DM52">
        <f t="shared" si="31"/>
        <v>2.8823058446757401E-2</v>
      </c>
      <c r="DN52">
        <f t="shared" si="32"/>
        <v>5.6044835868694944E-2</v>
      </c>
      <c r="DO52">
        <f t="shared" si="33"/>
        <v>0.3987189751801441</v>
      </c>
      <c r="DP52">
        <f t="shared" si="34"/>
        <v>0.45476381104883906</v>
      </c>
      <c r="DQ52">
        <f t="shared" si="35"/>
        <v>12</v>
      </c>
      <c r="DR52" s="50">
        <f t="shared" si="36"/>
        <v>0.97414010969928166</v>
      </c>
      <c r="DS52" s="50">
        <f t="shared" si="100"/>
        <v>0.76657866809409481</v>
      </c>
      <c r="DT52">
        <f t="shared" si="101"/>
        <v>0.12688190496496773</v>
      </c>
      <c r="DU52">
        <f t="shared" si="104"/>
        <v>0.23150095195278841</v>
      </c>
      <c r="DV52">
        <f t="shared" si="105"/>
        <v>0.6974757737489703</v>
      </c>
      <c r="DW52">
        <f t="shared" si="106"/>
        <v>0.21141716856512613</v>
      </c>
      <c r="DX52">
        <f t="shared" si="107"/>
        <v>6.3313157191299471E-2</v>
      </c>
      <c r="DY52">
        <f t="shared" si="108"/>
        <v>8.9598350124879697E-2</v>
      </c>
      <c r="DZ52">
        <f t="shared" si="89"/>
        <v>0</v>
      </c>
      <c r="EA52">
        <f t="shared" si="90"/>
        <v>6.7902613910353973E-2</v>
      </c>
      <c r="EB52">
        <f t="shared" si="91"/>
        <v>0</v>
      </c>
      <c r="EC52">
        <f t="shared" si="92"/>
        <v>8.9598350124879697E-2</v>
      </c>
      <c r="ED52">
        <f t="shared" si="93"/>
        <v>0</v>
      </c>
      <c r="EE52">
        <f t="shared" si="94"/>
        <v>6.4878851316114913E-2</v>
      </c>
      <c r="EF52">
        <f t="shared" si="95"/>
        <v>0</v>
      </c>
      <c r="EG52">
        <f t="shared" si="96"/>
        <v>0.20194953328459117</v>
      </c>
      <c r="EH52">
        <f t="shared" si="97"/>
        <v>0</v>
      </c>
      <c r="EI52">
        <f t="shared" si="98"/>
        <v>0</v>
      </c>
      <c r="EJ52">
        <f t="shared" si="98"/>
        <v>0.10205260247531268</v>
      </c>
      <c r="EK52">
        <f t="shared" si="98"/>
        <v>0</v>
      </c>
      <c r="EL52">
        <f t="shared" si="98"/>
        <v>0</v>
      </c>
      <c r="EM52">
        <f t="shared" si="98"/>
        <v>9.0714460081975798E-2</v>
      </c>
      <c r="EN52">
        <f t="shared" si="98"/>
        <v>0</v>
      </c>
      <c r="EO52">
        <f t="shared" si="88"/>
        <v>0.44352260186653947</v>
      </c>
      <c r="EP52">
        <f t="shared" si="81"/>
        <v>0.3538894083978914</v>
      </c>
      <c r="EQ52">
        <f t="shared" si="81"/>
        <v>0.17059987930127657</v>
      </c>
      <c r="ER52">
        <f t="shared" si="81"/>
        <v>0.23900693273731849</v>
      </c>
      <c r="ES52">
        <f t="shared" si="81"/>
        <v>0.683411411912349</v>
      </c>
      <c r="ET52">
        <f t="shared" si="37"/>
        <v>0.74010003443169348</v>
      </c>
      <c r="EU52" s="27">
        <f t="shared" si="38"/>
        <v>1.6012810248198558E-2</v>
      </c>
      <c r="EV52">
        <f t="shared" si="39"/>
        <v>5.2642113690952758E-2</v>
      </c>
      <c r="EW52">
        <f t="shared" si="40"/>
        <v>0.41253002401921535</v>
      </c>
      <c r="EX52">
        <f t="shared" si="41"/>
        <v>5.6044835868694944E-2</v>
      </c>
      <c r="EY52">
        <f t="shared" si="42"/>
        <v>8.0064051240992789E-3</v>
      </c>
      <c r="EZ52">
        <f t="shared" si="43"/>
        <v>0</v>
      </c>
      <c r="FA52">
        <f t="shared" si="44"/>
        <v>8.8070456365092059E-3</v>
      </c>
      <c r="FB52">
        <f t="shared" si="45"/>
        <v>0.1841473178542834</v>
      </c>
      <c r="FC52">
        <f t="shared" si="46"/>
        <v>0.1200960768614892</v>
      </c>
      <c r="FD52">
        <f t="shared" si="3"/>
        <v>0.30424339471577261</v>
      </c>
      <c r="FE52">
        <f t="shared" si="47"/>
        <v>2.8823058446757401E-2</v>
      </c>
      <c r="FF52">
        <f t="shared" si="48"/>
        <v>0</v>
      </c>
      <c r="FG52">
        <f t="shared" si="49"/>
        <v>4.8839071257005588E-2</v>
      </c>
      <c r="FH52" s="27">
        <f t="shared" si="50"/>
        <v>0.12688190496496773</v>
      </c>
      <c r="FI52">
        <f t="shared" si="51"/>
        <v>0.23150095195278841</v>
      </c>
      <c r="FJ52">
        <f t="shared" si="52"/>
        <v>0.6974757737489703</v>
      </c>
      <c r="FK52">
        <f t="shared" si="53"/>
        <v>0.23900693273731849</v>
      </c>
      <c r="FL52">
        <f t="shared" si="54"/>
        <v>8.9598350124879697E-2</v>
      </c>
      <c r="FM52">
        <f t="shared" si="55"/>
        <v>0</v>
      </c>
      <c r="FN52">
        <f t="shared" si="56"/>
        <v>9.3984160657496346E-2</v>
      </c>
      <c r="FO52">
        <f t="shared" si="57"/>
        <v>0.44352260186653947</v>
      </c>
      <c r="FP52">
        <f t="shared" si="58"/>
        <v>0.3538894083978914</v>
      </c>
      <c r="FQ52">
        <f t="shared" si="59"/>
        <v>0.58426041124519645</v>
      </c>
      <c r="FR52">
        <f t="shared" si="60"/>
        <v>0.17059987930127657</v>
      </c>
      <c r="FS52">
        <f t="shared" si="61"/>
        <v>0</v>
      </c>
      <c r="FT52">
        <f t="shared" si="62"/>
        <v>0.22283523031561808</v>
      </c>
      <c r="FU52" t="s">
        <v>16</v>
      </c>
      <c r="FV52" t="s">
        <v>26</v>
      </c>
      <c r="FW52" s="25" t="s">
        <v>356</v>
      </c>
      <c r="FX52" s="25" t="s">
        <v>259</v>
      </c>
    </row>
    <row r="53" spans="1:180">
      <c r="A53" t="s">
        <v>454</v>
      </c>
      <c r="B53" t="s">
        <v>16</v>
      </c>
      <c r="C53" t="s">
        <v>26</v>
      </c>
      <c r="D53" s="25" t="s">
        <v>356</v>
      </c>
      <c r="E53" s="25" t="s">
        <v>259</v>
      </c>
      <c r="F53">
        <v>9.154013015184384E-2</v>
      </c>
      <c r="G53">
        <v>9.2190889370932769E-2</v>
      </c>
      <c r="H53">
        <v>0.60737527114967482</v>
      </c>
      <c r="I53">
        <v>0</v>
      </c>
      <c r="J53">
        <v>0</v>
      </c>
      <c r="K53">
        <v>4.3383947939262483E-3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4.5553145336225606E-3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1.7787418655097618E-2</v>
      </c>
      <c r="AE53">
        <v>0</v>
      </c>
      <c r="AF53">
        <v>1.3015184381778745E-2</v>
      </c>
      <c r="AG53">
        <v>0</v>
      </c>
      <c r="AH53">
        <v>0</v>
      </c>
      <c r="AI53">
        <v>0</v>
      </c>
      <c r="AJ53">
        <v>9.1106290672451212E-3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4.5553145336225606E-3</v>
      </c>
      <c r="AQ53">
        <v>5.4229934924078099E-3</v>
      </c>
      <c r="AR53">
        <v>0</v>
      </c>
      <c r="AS53">
        <v>0</v>
      </c>
      <c r="AT53">
        <v>0</v>
      </c>
      <c r="AU53">
        <v>4.3383947939262483E-3</v>
      </c>
      <c r="AV53">
        <v>0</v>
      </c>
      <c r="AW53">
        <v>0</v>
      </c>
      <c r="AX53">
        <v>9.1757049891540154E-2</v>
      </c>
      <c r="AY53">
        <v>4.9891540130151853E-3</v>
      </c>
      <c r="AZ53">
        <v>0</v>
      </c>
      <c r="BA53">
        <v>0</v>
      </c>
      <c r="BB53">
        <v>1.4099783080260308E-2</v>
      </c>
      <c r="BC53">
        <v>8.6767895878524966E-3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8.8937093275488089E-3</v>
      </c>
      <c r="BW53">
        <v>0</v>
      </c>
      <c r="BX53">
        <v>1.7353579175704993E-2</v>
      </c>
      <c r="BY53">
        <v>0</v>
      </c>
      <c r="BZ53" s="27">
        <f t="shared" si="5"/>
        <v>2</v>
      </c>
      <c r="CA53">
        <f t="shared" si="6"/>
        <v>10</v>
      </c>
      <c r="CB53">
        <f t="shared" si="7"/>
        <v>12</v>
      </c>
      <c r="CC53">
        <f>[1]!shannonweaver(J53:BT53)</f>
        <v>1.8174782870025825</v>
      </c>
      <c r="CD53">
        <f t="shared" si="8"/>
        <v>0.73140706801104205</v>
      </c>
      <c r="CN53">
        <f t="shared" si="9"/>
        <v>12</v>
      </c>
      <c r="CO53">
        <f t="shared" si="10"/>
        <v>0.79110629067245142</v>
      </c>
      <c r="CP53">
        <f t="shared" si="11"/>
        <v>9.154013015184384E-2</v>
      </c>
      <c r="CQ53">
        <f t="shared" si="11"/>
        <v>9.2190889370932769E-2</v>
      </c>
      <c r="CR53">
        <f t="shared" si="12"/>
        <v>0.60737527114967482</v>
      </c>
      <c r="CS53">
        <f t="shared" si="13"/>
        <v>0</v>
      </c>
      <c r="CT53">
        <f t="shared" si="14"/>
        <v>4.3383947939262483E-3</v>
      </c>
      <c r="CU53">
        <f t="shared" si="15"/>
        <v>0</v>
      </c>
      <c r="CV53">
        <f t="shared" si="16"/>
        <v>0</v>
      </c>
      <c r="CW53">
        <f t="shared" si="17"/>
        <v>0</v>
      </c>
      <c r="CX53">
        <f t="shared" si="18"/>
        <v>0</v>
      </c>
      <c r="CY53">
        <f t="shared" si="19"/>
        <v>1.7787418655097618E-2</v>
      </c>
      <c r="CZ53">
        <f t="shared" si="20"/>
        <v>0</v>
      </c>
      <c r="DA53">
        <f t="shared" si="21"/>
        <v>1.3015184381778745E-2</v>
      </c>
      <c r="DB53">
        <f t="shared" si="22"/>
        <v>0</v>
      </c>
      <c r="DC53">
        <f t="shared" si="22"/>
        <v>9.1106290672451212E-3</v>
      </c>
      <c r="DD53">
        <f t="shared" si="23"/>
        <v>0</v>
      </c>
      <c r="DE53">
        <f t="shared" si="24"/>
        <v>0</v>
      </c>
      <c r="DF53">
        <f t="shared" si="25"/>
        <v>1.1145396141183064E-2</v>
      </c>
      <c r="DG53">
        <f t="shared" si="26"/>
        <v>0</v>
      </c>
      <c r="DH53">
        <f t="shared" si="26"/>
        <v>0</v>
      </c>
      <c r="DI53">
        <f t="shared" si="27"/>
        <v>4.3383947939262483E-3</v>
      </c>
      <c r="DJ53">
        <f t="shared" si="28"/>
        <v>0</v>
      </c>
      <c r="DK53">
        <f t="shared" si="29"/>
        <v>9.6746203904555336E-2</v>
      </c>
      <c r="DL53">
        <f t="shared" si="30"/>
        <v>2.2776572668112803E-2</v>
      </c>
      <c r="DM53">
        <f t="shared" si="31"/>
        <v>4.5553145336225606E-3</v>
      </c>
      <c r="DN53">
        <f t="shared" si="32"/>
        <v>4.3383947939262483E-3</v>
      </c>
      <c r="DO53">
        <f t="shared" si="33"/>
        <v>0.17830802603036883</v>
      </c>
      <c r="DP53">
        <f t="shared" si="34"/>
        <v>0.18264642082429508</v>
      </c>
      <c r="DQ53">
        <f t="shared" si="35"/>
        <v>9</v>
      </c>
      <c r="DR53" s="50">
        <f t="shared" si="36"/>
        <v>1.0259817491810244</v>
      </c>
      <c r="DS53" s="50">
        <f t="shared" si="100"/>
        <v>1.0961218770286343</v>
      </c>
      <c r="DT53">
        <f t="shared" si="101"/>
        <v>0.30737319793640272</v>
      </c>
      <c r="DU53">
        <f t="shared" si="104"/>
        <v>0.30849971985467295</v>
      </c>
      <c r="DV53">
        <f t="shared" si="105"/>
        <v>0.89361636630655195</v>
      </c>
      <c r="DW53">
        <f t="shared" si="106"/>
        <v>0</v>
      </c>
      <c r="DX53">
        <f t="shared" si="107"/>
        <v>6.5914211221301186E-2</v>
      </c>
      <c r="DY53">
        <f t="shared" si="108"/>
        <v>0</v>
      </c>
      <c r="DZ53">
        <f t="shared" si="89"/>
        <v>0</v>
      </c>
      <c r="EA53">
        <f t="shared" si="90"/>
        <v>0</v>
      </c>
      <c r="EB53">
        <f t="shared" si="91"/>
        <v>0</v>
      </c>
      <c r="EC53">
        <f t="shared" si="92"/>
        <v>0.133768063556989</v>
      </c>
      <c r="ED53">
        <f t="shared" si="93"/>
        <v>0</v>
      </c>
      <c r="EE53">
        <f t="shared" si="94"/>
        <v>0.11433304267788848</v>
      </c>
      <c r="EF53">
        <f t="shared" si="95"/>
        <v>0</v>
      </c>
      <c r="EG53">
        <f t="shared" si="96"/>
        <v>9.5595147114937523E-2</v>
      </c>
      <c r="EH53">
        <f t="shared" si="97"/>
        <v>0</v>
      </c>
      <c r="EI53">
        <f t="shared" si="98"/>
        <v>0</v>
      </c>
      <c r="EJ53">
        <f t="shared" si="98"/>
        <v>0.1057688548999281</v>
      </c>
      <c r="EK53">
        <f t="shared" si="98"/>
        <v>0</v>
      </c>
      <c r="EL53">
        <f t="shared" si="98"/>
        <v>0</v>
      </c>
      <c r="EM53">
        <f t="shared" si="98"/>
        <v>6.5914211221301186E-2</v>
      </c>
      <c r="EN53">
        <f t="shared" si="98"/>
        <v>0</v>
      </c>
      <c r="EO53">
        <f t="shared" si="88"/>
        <v>0.31628766168488265</v>
      </c>
      <c r="EP53">
        <f t="shared" si="81"/>
        <v>0.15149794921359794</v>
      </c>
      <c r="EQ53">
        <f t="shared" si="81"/>
        <v>6.7544417617330113E-2</v>
      </c>
      <c r="ER53">
        <f t="shared" si="81"/>
        <v>6.5914211221301186E-2</v>
      </c>
      <c r="ES53">
        <f t="shared" si="81"/>
        <v>0.43594295360010521</v>
      </c>
      <c r="ET53">
        <f t="shared" si="37"/>
        <v>0.44158341240608778</v>
      </c>
      <c r="EU53" s="27">
        <f t="shared" si="38"/>
        <v>9.154013015184384E-2</v>
      </c>
      <c r="EV53">
        <f t="shared" si="39"/>
        <v>9.2190889370932769E-2</v>
      </c>
      <c r="EW53">
        <f t="shared" si="40"/>
        <v>0.60737527114967482</v>
      </c>
      <c r="EX53">
        <f t="shared" si="41"/>
        <v>4.3383947939262483E-3</v>
      </c>
      <c r="EY53">
        <f t="shared" si="42"/>
        <v>1.7787418655097618E-2</v>
      </c>
      <c r="EZ53">
        <f t="shared" si="43"/>
        <v>0</v>
      </c>
      <c r="FA53">
        <f t="shared" si="44"/>
        <v>1.3015184381778745E-2</v>
      </c>
      <c r="FB53">
        <f t="shared" si="45"/>
        <v>9.6746203904555336E-2</v>
      </c>
      <c r="FC53">
        <f t="shared" si="46"/>
        <v>2.2776572668112803E-2</v>
      </c>
      <c r="FD53">
        <f t="shared" si="3"/>
        <v>0.11952277657266813</v>
      </c>
      <c r="FE53">
        <f t="shared" si="47"/>
        <v>4.5553145336225606E-3</v>
      </c>
      <c r="FF53">
        <f t="shared" si="48"/>
        <v>0</v>
      </c>
      <c r="FG53">
        <f t="shared" si="49"/>
        <v>2.3427331887201738E-2</v>
      </c>
      <c r="FH53" s="27">
        <f t="shared" si="50"/>
        <v>0.30737319793640272</v>
      </c>
      <c r="FI53">
        <f t="shared" si="51"/>
        <v>0.30849971985467295</v>
      </c>
      <c r="FJ53">
        <f t="shared" si="52"/>
        <v>0.89361636630655195</v>
      </c>
      <c r="FK53">
        <f t="shared" si="53"/>
        <v>6.5914211221301186E-2</v>
      </c>
      <c r="FL53">
        <f t="shared" si="54"/>
        <v>0.133768063556989</v>
      </c>
      <c r="FM53">
        <f t="shared" si="55"/>
        <v>0</v>
      </c>
      <c r="FN53">
        <f t="shared" si="56"/>
        <v>0.11433304267788848</v>
      </c>
      <c r="FO53">
        <f t="shared" si="57"/>
        <v>0.31628766168488265</v>
      </c>
      <c r="FP53">
        <f t="shared" si="58"/>
        <v>0.15149794921359794</v>
      </c>
      <c r="FQ53">
        <f t="shared" si="59"/>
        <v>0.35300669726978029</v>
      </c>
      <c r="FR53">
        <f t="shared" si="60"/>
        <v>6.7544417617330113E-2</v>
      </c>
      <c r="FS53">
        <f t="shared" si="61"/>
        <v>0</v>
      </c>
      <c r="FT53">
        <f t="shared" si="62"/>
        <v>0.15366391692257536</v>
      </c>
      <c r="FU53" t="s">
        <v>16</v>
      </c>
      <c r="FV53" t="s">
        <v>26</v>
      </c>
      <c r="FW53" s="25" t="s">
        <v>356</v>
      </c>
      <c r="FX53" s="25" t="s">
        <v>259</v>
      </c>
    </row>
    <row r="54" spans="1:180">
      <c r="A54" t="s">
        <v>212</v>
      </c>
      <c r="B54" t="s">
        <v>16</v>
      </c>
      <c r="C54" t="s">
        <v>26</v>
      </c>
      <c r="D54" s="25" t="s">
        <v>356</v>
      </c>
      <c r="E54" s="25" t="s">
        <v>259</v>
      </c>
      <c r="F54">
        <v>4.2987745574790882E-2</v>
      </c>
      <c r="G54">
        <v>8.3641314919276379E-3</v>
      </c>
      <c r="H54">
        <v>0.23341762303053862</v>
      </c>
      <c r="I54">
        <v>0</v>
      </c>
      <c r="J54">
        <v>2.74265707060883E-2</v>
      </c>
      <c r="K54">
        <v>7.7805874343512913E-3</v>
      </c>
      <c r="L54">
        <v>0</v>
      </c>
      <c r="M54">
        <v>0</v>
      </c>
      <c r="N54">
        <v>0</v>
      </c>
      <c r="O54">
        <v>0</v>
      </c>
      <c r="P54">
        <v>0</v>
      </c>
      <c r="Q54">
        <v>1.5755689554561365E-2</v>
      </c>
      <c r="R54">
        <v>0</v>
      </c>
      <c r="S54">
        <v>0</v>
      </c>
      <c r="T54">
        <v>0</v>
      </c>
      <c r="U54">
        <v>0</v>
      </c>
      <c r="V54">
        <v>3.8902937171756457E-3</v>
      </c>
      <c r="W54">
        <v>0</v>
      </c>
      <c r="X54">
        <v>5.4464112040459041E-2</v>
      </c>
      <c r="Y54">
        <v>0</v>
      </c>
      <c r="Z54">
        <v>0</v>
      </c>
      <c r="AA54">
        <v>0</v>
      </c>
      <c r="AB54">
        <v>0</v>
      </c>
      <c r="AC54">
        <v>2.7232056020229517E-2</v>
      </c>
      <c r="AD54">
        <v>2.3341762303053872E-2</v>
      </c>
      <c r="AE54">
        <v>1.9451468585878227E-2</v>
      </c>
      <c r="AF54">
        <v>3.1316864423263945E-2</v>
      </c>
      <c r="AG54">
        <v>0</v>
      </c>
      <c r="AH54">
        <v>0</v>
      </c>
      <c r="AI54">
        <v>0</v>
      </c>
      <c r="AJ54">
        <v>1.1670881151526938E-2</v>
      </c>
      <c r="AK54">
        <v>0</v>
      </c>
      <c r="AL54">
        <v>3.8902937171756457E-3</v>
      </c>
      <c r="AM54">
        <v>0</v>
      </c>
      <c r="AN54">
        <v>0</v>
      </c>
      <c r="AO54">
        <v>0</v>
      </c>
      <c r="AP54">
        <v>3.8902937171756454E-4</v>
      </c>
      <c r="AQ54">
        <v>7.7805874343512909E-4</v>
      </c>
      <c r="AR54">
        <v>0</v>
      </c>
      <c r="AS54">
        <v>0</v>
      </c>
      <c r="AT54">
        <v>0</v>
      </c>
      <c r="AU54">
        <v>7.7805874343512913E-3</v>
      </c>
      <c r="AV54">
        <v>0</v>
      </c>
      <c r="AW54">
        <v>0</v>
      </c>
      <c r="AX54">
        <v>0.31122349737405164</v>
      </c>
      <c r="AY54">
        <v>3.5401672826298372E-2</v>
      </c>
      <c r="AZ54">
        <v>0</v>
      </c>
      <c r="BA54">
        <v>0</v>
      </c>
      <c r="BB54">
        <v>6.6524022563703558E-2</v>
      </c>
      <c r="BC54">
        <v>0</v>
      </c>
      <c r="BD54">
        <v>0</v>
      </c>
      <c r="BE54">
        <v>0</v>
      </c>
      <c r="BF54">
        <v>7.7805874343512913E-3</v>
      </c>
      <c r="BG54">
        <v>0</v>
      </c>
      <c r="BH54">
        <v>0</v>
      </c>
      <c r="BI54">
        <v>0</v>
      </c>
      <c r="BJ54">
        <v>1.964598327173701E-2</v>
      </c>
      <c r="BK54">
        <v>0</v>
      </c>
      <c r="BL54">
        <v>3.8902937171756457E-3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1.9451468585878227E-4</v>
      </c>
      <c r="BV54">
        <v>1.9840497957595793E-2</v>
      </c>
      <c r="BW54">
        <v>0</v>
      </c>
      <c r="BX54">
        <v>1.5561174868702583E-2</v>
      </c>
      <c r="BY54">
        <v>0</v>
      </c>
      <c r="BZ54" s="27">
        <f t="shared" si="5"/>
        <v>4</v>
      </c>
      <c r="CA54">
        <f t="shared" si="6"/>
        <v>17</v>
      </c>
      <c r="CB54">
        <f t="shared" si="7"/>
        <v>21</v>
      </c>
      <c r="CC54">
        <f>[1]!shannonweaver(J54:BT54)</f>
        <v>2.0727703740499193</v>
      </c>
      <c r="CD54">
        <f t="shared" si="8"/>
        <v>0.68081954278512635</v>
      </c>
      <c r="CE54">
        <v>1</v>
      </c>
      <c r="CN54">
        <f t="shared" si="9"/>
        <v>22</v>
      </c>
      <c r="CO54">
        <f t="shared" si="10"/>
        <v>0.28476950009725716</v>
      </c>
      <c r="CP54">
        <f t="shared" si="11"/>
        <v>4.2987745574790882E-2</v>
      </c>
      <c r="CQ54">
        <f t="shared" si="11"/>
        <v>8.3641314919276379E-3</v>
      </c>
      <c r="CR54">
        <f t="shared" si="12"/>
        <v>0.23341762303053862</v>
      </c>
      <c r="CS54">
        <f t="shared" si="13"/>
        <v>2.74265707060883E-2</v>
      </c>
      <c r="CT54">
        <f t="shared" si="14"/>
        <v>7.7805874343512913E-3</v>
      </c>
      <c r="CU54">
        <f t="shared" si="15"/>
        <v>0</v>
      </c>
      <c r="CV54">
        <f t="shared" si="16"/>
        <v>0</v>
      </c>
      <c r="CW54">
        <f t="shared" si="17"/>
        <v>1.5755689554561365E-2</v>
      </c>
      <c r="CX54">
        <f t="shared" si="18"/>
        <v>0</v>
      </c>
      <c r="CY54">
        <f t="shared" si="19"/>
        <v>7.780587434351291E-2</v>
      </c>
      <c r="CZ54">
        <f t="shared" si="20"/>
        <v>2.7232056020229517E-2</v>
      </c>
      <c r="DA54">
        <f t="shared" si="21"/>
        <v>5.0768333009142172E-2</v>
      </c>
      <c r="DB54">
        <f t="shared" si="22"/>
        <v>0</v>
      </c>
      <c r="DC54">
        <f t="shared" si="22"/>
        <v>1.1670881151526938E-2</v>
      </c>
      <c r="DD54">
        <f t="shared" si="23"/>
        <v>0</v>
      </c>
      <c r="DE54">
        <f t="shared" si="24"/>
        <v>3.8902937171756457E-3</v>
      </c>
      <c r="DF54">
        <f t="shared" si="25"/>
        <v>1.0488785854145156E-2</v>
      </c>
      <c r="DG54">
        <f t="shared" si="26"/>
        <v>0</v>
      </c>
      <c r="DH54">
        <f t="shared" si="26"/>
        <v>0</v>
      </c>
      <c r="DI54">
        <f t="shared" si="27"/>
        <v>7.7805874343512913E-3</v>
      </c>
      <c r="DJ54">
        <f t="shared" si="28"/>
        <v>0</v>
      </c>
      <c r="DK54">
        <f t="shared" si="29"/>
        <v>0.34662517020035</v>
      </c>
      <c r="DL54">
        <f t="shared" si="30"/>
        <v>9.3950593269791868E-2</v>
      </c>
      <c r="DM54">
        <f t="shared" si="31"/>
        <v>7.7805874343512913E-3</v>
      </c>
      <c r="DN54">
        <f t="shared" si="32"/>
        <v>3.5207158140439593E-2</v>
      </c>
      <c r="DO54">
        <f t="shared" si="33"/>
        <v>0.64462166893600448</v>
      </c>
      <c r="DP54">
        <f t="shared" si="34"/>
        <v>0.6798288270764441</v>
      </c>
      <c r="DQ54">
        <f t="shared" si="35"/>
        <v>13</v>
      </c>
      <c r="DR54" s="50">
        <f t="shared" si="36"/>
        <v>0.97041084870684369</v>
      </c>
      <c r="DS54" s="50">
        <f t="shared" si="100"/>
        <v>0.56289643535053557</v>
      </c>
      <c r="DT54">
        <f t="shared" si="101"/>
        <v>0.20884983305918808</v>
      </c>
      <c r="DU54">
        <f t="shared" si="104"/>
        <v>9.158359921608035E-2</v>
      </c>
      <c r="DV54">
        <f t="shared" si="105"/>
        <v>0.50422967924810536</v>
      </c>
      <c r="DW54">
        <f t="shared" si="106"/>
        <v>0.16637621005428757</v>
      </c>
      <c r="DX54">
        <f t="shared" si="107"/>
        <v>8.832242508139114E-2</v>
      </c>
      <c r="DY54">
        <f t="shared" si="108"/>
        <v>0</v>
      </c>
      <c r="DZ54">
        <f t="shared" si="89"/>
        <v>0</v>
      </c>
      <c r="EA54">
        <f t="shared" si="90"/>
        <v>0.12585364220504208</v>
      </c>
      <c r="EB54">
        <f t="shared" si="91"/>
        <v>0</v>
      </c>
      <c r="EC54">
        <f t="shared" si="92"/>
        <v>0.28268704156093727</v>
      </c>
      <c r="ED54">
        <f t="shared" si="93"/>
        <v>0.16577968896588891</v>
      </c>
      <c r="EE54">
        <f t="shared" si="94"/>
        <v>0.22726971736405993</v>
      </c>
      <c r="EF54">
        <f t="shared" si="95"/>
        <v>0</v>
      </c>
      <c r="EG54">
        <f t="shared" si="96"/>
        <v>0.10824310165466298</v>
      </c>
      <c r="EH54">
        <f t="shared" si="97"/>
        <v>0</v>
      </c>
      <c r="EI54">
        <f t="shared" si="98"/>
        <v>6.2412731117556776E-2</v>
      </c>
      <c r="EJ54">
        <f t="shared" si="98"/>
        <v>0.10259465839886645</v>
      </c>
      <c r="EK54">
        <f t="shared" si="98"/>
        <v>0</v>
      </c>
      <c r="EL54">
        <f t="shared" si="98"/>
        <v>0</v>
      </c>
      <c r="EM54">
        <f t="shared" si="98"/>
        <v>8.832242508139114E-2</v>
      </c>
      <c r="EN54">
        <f t="shared" si="98"/>
        <v>0</v>
      </c>
      <c r="EO54">
        <f t="shared" si="88"/>
        <v>0.62951007896232225</v>
      </c>
      <c r="EP54">
        <f t="shared" si="81"/>
        <v>0.31152817313680314</v>
      </c>
      <c r="EQ54">
        <f t="shared" si="81"/>
        <v>8.832242508139114E-2</v>
      </c>
      <c r="ER54">
        <f t="shared" si="81"/>
        <v>0.18875454418402748</v>
      </c>
      <c r="ES54">
        <f t="shared" si="81"/>
        <v>0.93211631031619735</v>
      </c>
      <c r="ET54">
        <f t="shared" si="37"/>
        <v>0.969348648635591</v>
      </c>
      <c r="EU54" s="27">
        <f t="shared" si="38"/>
        <v>4.2987745574790882E-2</v>
      </c>
      <c r="EV54">
        <f t="shared" si="39"/>
        <v>8.3641314919276379E-3</v>
      </c>
      <c r="EW54">
        <f t="shared" si="40"/>
        <v>0.23341762303053862</v>
      </c>
      <c r="EX54">
        <f t="shared" si="41"/>
        <v>3.5207158140439593E-2</v>
      </c>
      <c r="EY54">
        <f t="shared" si="42"/>
        <v>0.10503793036374243</v>
      </c>
      <c r="EZ54">
        <f t="shared" si="43"/>
        <v>0</v>
      </c>
      <c r="FA54">
        <f t="shared" si="44"/>
        <v>6.6524022563703544E-2</v>
      </c>
      <c r="FB54">
        <f t="shared" si="45"/>
        <v>0.34662517020035</v>
      </c>
      <c r="FC54">
        <f t="shared" si="46"/>
        <v>9.3950593269791868E-2</v>
      </c>
      <c r="FD54">
        <f t="shared" si="3"/>
        <v>0.44057576347014188</v>
      </c>
      <c r="FE54">
        <f t="shared" si="47"/>
        <v>7.7805874343512913E-3</v>
      </c>
      <c r="FF54">
        <f t="shared" si="48"/>
        <v>0</v>
      </c>
      <c r="FG54">
        <f t="shared" si="49"/>
        <v>2.4508850418206565E-2</v>
      </c>
      <c r="FH54" s="27">
        <f t="shared" si="50"/>
        <v>0.20884983305918808</v>
      </c>
      <c r="FI54">
        <f t="shared" si="51"/>
        <v>9.158359921608035E-2</v>
      </c>
      <c r="FJ54">
        <f t="shared" si="52"/>
        <v>0.50422967924810536</v>
      </c>
      <c r="FK54">
        <f t="shared" si="53"/>
        <v>0.18875454418402748</v>
      </c>
      <c r="FL54">
        <f t="shared" si="54"/>
        <v>0.33005552559315093</v>
      </c>
      <c r="FM54">
        <f t="shared" si="55"/>
        <v>0</v>
      </c>
      <c r="FN54">
        <f t="shared" si="56"/>
        <v>0.26087134442468174</v>
      </c>
      <c r="FO54">
        <f t="shared" si="57"/>
        <v>0.62951007896232225</v>
      </c>
      <c r="FP54">
        <f t="shared" si="58"/>
        <v>0.31152817313680314</v>
      </c>
      <c r="FQ54">
        <f t="shared" si="59"/>
        <v>0.72583313596294841</v>
      </c>
      <c r="FR54">
        <f t="shared" si="60"/>
        <v>8.832242508139114E-2</v>
      </c>
      <c r="FS54">
        <f t="shared" si="61"/>
        <v>0</v>
      </c>
      <c r="FT54">
        <f t="shared" si="62"/>
        <v>0.15719967417276853</v>
      </c>
      <c r="FU54" t="s">
        <v>16</v>
      </c>
      <c r="FV54" t="s">
        <v>26</v>
      </c>
      <c r="FW54" s="25" t="s">
        <v>356</v>
      </c>
      <c r="FX54" s="25" t="s">
        <v>259</v>
      </c>
    </row>
    <row r="55" spans="1:180">
      <c r="A55" t="s">
        <v>51</v>
      </c>
      <c r="B55" t="s">
        <v>16</v>
      </c>
      <c r="C55" t="s">
        <v>26</v>
      </c>
      <c r="D55" s="25" t="s">
        <v>356</v>
      </c>
      <c r="E55" s="25" t="s">
        <v>259</v>
      </c>
      <c r="F55">
        <v>2.0230067433558107E-2</v>
      </c>
      <c r="G55">
        <v>0.12316541055136848</v>
      </c>
      <c r="H55">
        <v>0.17869892899642992</v>
      </c>
      <c r="I55">
        <v>0</v>
      </c>
      <c r="J55">
        <v>0.10313367711225703</v>
      </c>
      <c r="K55">
        <v>1.5866719555731847E-2</v>
      </c>
      <c r="L55">
        <v>0</v>
      </c>
      <c r="M55">
        <v>0</v>
      </c>
      <c r="N55">
        <v>2.3800079333597769E-2</v>
      </c>
      <c r="O55">
        <v>0</v>
      </c>
      <c r="P55">
        <v>0</v>
      </c>
      <c r="Q55">
        <v>2.4196747322491066E-2</v>
      </c>
      <c r="R55">
        <v>4.1650138833796103E-3</v>
      </c>
      <c r="S55">
        <v>0</v>
      </c>
      <c r="T55">
        <v>0</v>
      </c>
      <c r="U55">
        <v>0</v>
      </c>
      <c r="V55">
        <v>8.1316937723125721E-3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1.983339944466481E-2</v>
      </c>
      <c r="AE55">
        <v>0</v>
      </c>
      <c r="AF55">
        <v>3.9666798889329618E-3</v>
      </c>
      <c r="AG55">
        <v>0</v>
      </c>
      <c r="AH55">
        <v>0</v>
      </c>
      <c r="AI55">
        <v>0</v>
      </c>
      <c r="AJ55">
        <v>1.6263387544625144E-2</v>
      </c>
      <c r="AK55">
        <v>0</v>
      </c>
      <c r="AL55">
        <v>0</v>
      </c>
      <c r="AM55">
        <v>0</v>
      </c>
      <c r="AN55">
        <v>4.3633478778262588E-3</v>
      </c>
      <c r="AO55">
        <v>0</v>
      </c>
      <c r="AP55">
        <v>3.9666798889329618E-3</v>
      </c>
      <c r="AQ55">
        <v>9.9166997223324046E-4</v>
      </c>
      <c r="AR55">
        <v>0</v>
      </c>
      <c r="AS55">
        <v>0</v>
      </c>
      <c r="AT55">
        <v>0</v>
      </c>
      <c r="AU55">
        <v>7.9333597778659237E-3</v>
      </c>
      <c r="AV55">
        <v>0</v>
      </c>
      <c r="AW55">
        <v>0</v>
      </c>
      <c r="AX55">
        <v>0.11106703689012296</v>
      </c>
      <c r="AY55">
        <v>4.0063466878222903E-2</v>
      </c>
      <c r="AZ55">
        <v>0</v>
      </c>
      <c r="BA55">
        <v>0</v>
      </c>
      <c r="BB55">
        <v>9.143197143990478E-2</v>
      </c>
      <c r="BC55">
        <v>3.9666798889329618E-3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2.3998413328044418E-2</v>
      </c>
      <c r="BL55">
        <v>1.983339944466481E-2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1.983339944466481E-4</v>
      </c>
      <c r="BV55">
        <v>7.9333597778659237E-3</v>
      </c>
      <c r="BW55">
        <v>0</v>
      </c>
      <c r="BX55">
        <v>0.14280047600158666</v>
      </c>
      <c r="BY55">
        <v>0</v>
      </c>
      <c r="BZ55" s="27">
        <f t="shared" si="5"/>
        <v>6</v>
      </c>
      <c r="CA55">
        <f t="shared" si="6"/>
        <v>14</v>
      </c>
      <c r="CB55">
        <f t="shared" si="7"/>
        <v>20</v>
      </c>
      <c r="CC55">
        <f>[1]!shannonweaver(J55:BT55)</f>
        <v>2.3566239293876952</v>
      </c>
      <c r="CD55">
        <f t="shared" si="8"/>
        <v>0.78666039358447448</v>
      </c>
      <c r="CE55">
        <v>2</v>
      </c>
      <c r="CN55">
        <f t="shared" si="9"/>
        <v>22</v>
      </c>
      <c r="CO55">
        <f t="shared" si="10"/>
        <v>0.3220944069813565</v>
      </c>
      <c r="CP55">
        <f t="shared" si="11"/>
        <v>2.0230067433558107E-2</v>
      </c>
      <c r="CQ55">
        <f t="shared" si="11"/>
        <v>0.12316541055136848</v>
      </c>
      <c r="CR55">
        <f t="shared" si="12"/>
        <v>0.17869892899642992</v>
      </c>
      <c r="CS55">
        <f t="shared" si="13"/>
        <v>0.10313367711225703</v>
      </c>
      <c r="CT55">
        <f t="shared" si="14"/>
        <v>1.5866719555731847E-2</v>
      </c>
      <c r="CU55">
        <f t="shared" si="15"/>
        <v>2.3800079333597769E-2</v>
      </c>
      <c r="CV55">
        <f t="shared" si="16"/>
        <v>0</v>
      </c>
      <c r="CW55">
        <f t="shared" si="17"/>
        <v>2.8361761205870677E-2</v>
      </c>
      <c r="CX55">
        <f t="shared" si="18"/>
        <v>0</v>
      </c>
      <c r="CY55">
        <f t="shared" si="19"/>
        <v>1.983339944466481E-2</v>
      </c>
      <c r="CZ55">
        <f t="shared" si="20"/>
        <v>0</v>
      </c>
      <c r="DA55">
        <f t="shared" si="21"/>
        <v>3.9666798889329618E-3</v>
      </c>
      <c r="DB55">
        <f t="shared" si="22"/>
        <v>0</v>
      </c>
      <c r="DC55">
        <f t="shared" si="22"/>
        <v>1.6263387544625144E-2</v>
      </c>
      <c r="DD55">
        <f t="shared" si="23"/>
        <v>0</v>
      </c>
      <c r="DE55">
        <f t="shared" si="24"/>
        <v>0</v>
      </c>
      <c r="DF55">
        <f t="shared" si="25"/>
        <v>9.3216977389924613E-3</v>
      </c>
      <c r="DG55">
        <f t="shared" si="26"/>
        <v>0</v>
      </c>
      <c r="DH55">
        <f t="shared" si="26"/>
        <v>0</v>
      </c>
      <c r="DI55">
        <f t="shared" si="27"/>
        <v>7.9333597778659237E-3</v>
      </c>
      <c r="DJ55">
        <f t="shared" si="28"/>
        <v>0</v>
      </c>
      <c r="DK55">
        <f t="shared" si="29"/>
        <v>0.15113050376834586</v>
      </c>
      <c r="DL55">
        <f t="shared" si="30"/>
        <v>9.5398651328837736E-2</v>
      </c>
      <c r="DM55">
        <f t="shared" si="31"/>
        <v>5.1963506545021798E-2</v>
      </c>
      <c r="DN55">
        <f t="shared" si="32"/>
        <v>0.14280047600158666</v>
      </c>
      <c r="DO55">
        <f t="shared" si="33"/>
        <v>0.384371281237604</v>
      </c>
      <c r="DP55">
        <f t="shared" si="34"/>
        <v>0.52717175723919063</v>
      </c>
      <c r="DQ55">
        <f t="shared" si="35"/>
        <v>12</v>
      </c>
      <c r="DR55" s="50">
        <f t="shared" si="36"/>
        <v>1.090674754527714</v>
      </c>
      <c r="DS55" s="50">
        <f t="shared" si="100"/>
        <v>0.60350720684497416</v>
      </c>
      <c r="DT55">
        <f t="shared" si="101"/>
        <v>0.14271642255807965</v>
      </c>
      <c r="DU55">
        <f t="shared" si="104"/>
        <v>0.35858469251472153</v>
      </c>
      <c r="DV55">
        <f t="shared" si="105"/>
        <v>0.43645335613605751</v>
      </c>
      <c r="DW55">
        <f t="shared" si="106"/>
        <v>0.32693756944303287</v>
      </c>
      <c r="DX55">
        <f t="shared" si="107"/>
        <v>0.12629867224173411</v>
      </c>
      <c r="DY55">
        <f t="shared" si="108"/>
        <v>0.15489134230745419</v>
      </c>
      <c r="DZ55">
        <f t="shared" si="89"/>
        <v>0</v>
      </c>
      <c r="EA55">
        <f t="shared" si="90"/>
        <v>0.1692159044405161</v>
      </c>
      <c r="EB55">
        <f t="shared" si="91"/>
        <v>0</v>
      </c>
      <c r="EC55">
        <f t="shared" si="92"/>
        <v>0.14130083369324495</v>
      </c>
      <c r="ED55">
        <f t="shared" si="93"/>
        <v>0</v>
      </c>
      <c r="EE55">
        <f t="shared" si="94"/>
        <v>6.3023296191931408E-2</v>
      </c>
      <c r="EF55">
        <f t="shared" si="95"/>
        <v>0</v>
      </c>
      <c r="EG55">
        <f t="shared" si="96"/>
        <v>0.12787621472567026</v>
      </c>
      <c r="EH55">
        <f t="shared" si="97"/>
        <v>0</v>
      </c>
      <c r="EI55">
        <f t="shared" si="98"/>
        <v>0</v>
      </c>
      <c r="EJ55">
        <f t="shared" si="98"/>
        <v>9.6699572339275799E-2</v>
      </c>
      <c r="EK55">
        <f t="shared" si="98"/>
        <v>0</v>
      </c>
      <c r="EL55">
        <f t="shared" si="98"/>
        <v>0</v>
      </c>
      <c r="EM55">
        <f t="shared" si="98"/>
        <v>8.9187602270338673E-2</v>
      </c>
      <c r="EN55">
        <f t="shared" si="98"/>
        <v>0</v>
      </c>
      <c r="EO55">
        <f t="shared" si="88"/>
        <v>0.39927999089299693</v>
      </c>
      <c r="EP55">
        <f t="shared" si="81"/>
        <v>0.31400126261584582</v>
      </c>
      <c r="EQ55">
        <f t="shared" si="81"/>
        <v>0.22997692259688451</v>
      </c>
      <c r="ER55">
        <f t="shared" si="81"/>
        <v>0.38751571044829375</v>
      </c>
      <c r="ES55">
        <f t="shared" si="81"/>
        <v>0.6687131844650408</v>
      </c>
      <c r="ET55">
        <f t="shared" si="37"/>
        <v>0.81258331245978122</v>
      </c>
      <c r="EU55" s="27">
        <f t="shared" si="38"/>
        <v>2.0230067433558107E-2</v>
      </c>
      <c r="EV55">
        <f t="shared" si="39"/>
        <v>0.12316541055136848</v>
      </c>
      <c r="EW55">
        <f t="shared" si="40"/>
        <v>0.17869892899642992</v>
      </c>
      <c r="EX55">
        <f t="shared" si="41"/>
        <v>0.14280047600158666</v>
      </c>
      <c r="EY55">
        <f t="shared" si="42"/>
        <v>1.983339944466481E-2</v>
      </c>
      <c r="EZ55">
        <f t="shared" si="43"/>
        <v>0</v>
      </c>
      <c r="FA55">
        <f t="shared" si="44"/>
        <v>3.2328441094803637E-2</v>
      </c>
      <c r="FB55">
        <f t="shared" si="45"/>
        <v>0.15113050376834586</v>
      </c>
      <c r="FC55">
        <f t="shared" si="46"/>
        <v>9.5398651328837736E-2</v>
      </c>
      <c r="FD55">
        <f t="shared" si="3"/>
        <v>0.24652915509718359</v>
      </c>
      <c r="FE55">
        <f t="shared" si="47"/>
        <v>5.1963506545021798E-2</v>
      </c>
      <c r="FF55">
        <f t="shared" si="48"/>
        <v>4.3633478778262588E-3</v>
      </c>
      <c r="FG55">
        <f t="shared" si="49"/>
        <v>2.9155097183657268E-2</v>
      </c>
      <c r="FH55" s="27">
        <f t="shared" si="50"/>
        <v>0.14271642255807965</v>
      </c>
      <c r="FI55">
        <f t="shared" si="51"/>
        <v>0.35858469251472153</v>
      </c>
      <c r="FJ55">
        <f t="shared" si="52"/>
        <v>0.43645335613605751</v>
      </c>
      <c r="FK55">
        <f t="shared" si="53"/>
        <v>0.38751571044829375</v>
      </c>
      <c r="FL55">
        <f t="shared" si="54"/>
        <v>0.14130083369324495</v>
      </c>
      <c r="FM55">
        <f t="shared" si="55"/>
        <v>0</v>
      </c>
      <c r="FN55">
        <f t="shared" si="56"/>
        <v>0.18078426797411415</v>
      </c>
      <c r="FO55">
        <f t="shared" si="57"/>
        <v>0.39927999089299693</v>
      </c>
      <c r="FP55">
        <f t="shared" si="58"/>
        <v>0.31400126261584582</v>
      </c>
      <c r="FQ55">
        <f t="shared" si="59"/>
        <v>0.51958162898204907</v>
      </c>
      <c r="FR55">
        <f t="shared" si="60"/>
        <v>0.22997692259688451</v>
      </c>
      <c r="FS55">
        <f t="shared" si="61"/>
        <v>6.6103774144415706E-2</v>
      </c>
      <c r="FT55">
        <f t="shared" si="62"/>
        <v>0.17158941449888115</v>
      </c>
      <c r="FU55" t="s">
        <v>16</v>
      </c>
      <c r="FV55" t="s">
        <v>26</v>
      </c>
      <c r="FW55" s="25" t="s">
        <v>356</v>
      </c>
      <c r="FX55" s="25" t="s">
        <v>259</v>
      </c>
    </row>
    <row r="56" spans="1:180">
      <c r="A56" s="25" t="s">
        <v>52</v>
      </c>
      <c r="B56" t="s">
        <v>16</v>
      </c>
      <c r="C56">
        <v>4</v>
      </c>
      <c r="D56" s="25" t="s">
        <v>357</v>
      </c>
      <c r="E56" s="25" t="s">
        <v>259</v>
      </c>
      <c r="F56">
        <v>0</v>
      </c>
      <c r="G56">
        <v>9.3191819829148356E-2</v>
      </c>
      <c r="H56">
        <v>7.7659849857623628E-2</v>
      </c>
      <c r="I56">
        <v>0</v>
      </c>
      <c r="J56">
        <v>2.0709293295366298E-2</v>
      </c>
      <c r="K56">
        <v>5.1773233238415744E-3</v>
      </c>
      <c r="L56">
        <v>2.5886616619207874E-2</v>
      </c>
      <c r="M56">
        <v>0</v>
      </c>
      <c r="N56">
        <v>5.1773233238415744E-3</v>
      </c>
      <c r="O56">
        <v>0.1604970230390888</v>
      </c>
      <c r="P56">
        <v>0</v>
      </c>
      <c r="Q56">
        <v>0</v>
      </c>
      <c r="R56">
        <v>2.0709293295366298E-2</v>
      </c>
      <c r="S56">
        <v>0</v>
      </c>
      <c r="T56">
        <v>0</v>
      </c>
      <c r="U56">
        <v>5.1773233238415744E-3</v>
      </c>
      <c r="V56">
        <v>0</v>
      </c>
      <c r="W56">
        <v>3.1063939943049446E-2</v>
      </c>
      <c r="X56">
        <v>5.1773233238415744E-3</v>
      </c>
      <c r="Y56">
        <v>0</v>
      </c>
      <c r="Z56">
        <v>0</v>
      </c>
      <c r="AA56">
        <v>0</v>
      </c>
      <c r="AB56">
        <v>5.1773233238415744E-3</v>
      </c>
      <c r="AC56">
        <v>0</v>
      </c>
      <c r="AD56">
        <v>3.6241263266891019E-2</v>
      </c>
      <c r="AE56">
        <v>0</v>
      </c>
      <c r="AF56">
        <v>5.1773233238415744E-3</v>
      </c>
      <c r="AG56">
        <v>0</v>
      </c>
      <c r="AH56">
        <v>0</v>
      </c>
      <c r="AI56">
        <v>0</v>
      </c>
      <c r="AJ56">
        <v>2.0709293295366298E-2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0.19699715247217189</v>
      </c>
      <c r="AY56">
        <v>4.7113642246958326E-2</v>
      </c>
      <c r="AZ56">
        <v>0</v>
      </c>
      <c r="BA56">
        <v>0</v>
      </c>
      <c r="BB56">
        <v>0.12943308309603938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5.1773233238415744E-3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0.10354646647683151</v>
      </c>
      <c r="BY56">
        <v>0</v>
      </c>
      <c r="BZ56" s="27">
        <f t="shared" si="5"/>
        <v>7</v>
      </c>
      <c r="CA56">
        <f t="shared" si="6"/>
        <v>10</v>
      </c>
      <c r="CB56">
        <f t="shared" si="7"/>
        <v>17</v>
      </c>
      <c r="CC56">
        <f>[1]!shannonweaver(J56:BT56)</f>
        <v>2.1276177932292448</v>
      </c>
      <c r="CD56">
        <f t="shared" si="8"/>
        <v>0.7509557293638911</v>
      </c>
      <c r="CE56">
        <v>1</v>
      </c>
      <c r="CF56">
        <v>2</v>
      </c>
      <c r="CI56">
        <v>2</v>
      </c>
      <c r="CN56">
        <f t="shared" si="9"/>
        <v>22</v>
      </c>
      <c r="CO56">
        <f t="shared" si="10"/>
        <v>0.17085166968677198</v>
      </c>
      <c r="CP56">
        <f t="shared" si="11"/>
        <v>0</v>
      </c>
      <c r="CQ56">
        <f t="shared" si="11"/>
        <v>9.3191819829148356E-2</v>
      </c>
      <c r="CR56">
        <f t="shared" si="12"/>
        <v>7.7659849857623628E-2</v>
      </c>
      <c r="CS56">
        <f t="shared" si="13"/>
        <v>2.0709293295366298E-2</v>
      </c>
      <c r="CT56">
        <f t="shared" si="14"/>
        <v>3.106393994304945E-2</v>
      </c>
      <c r="CU56">
        <f t="shared" si="15"/>
        <v>5.1773233238415744E-3</v>
      </c>
      <c r="CV56">
        <f t="shared" si="16"/>
        <v>0.1604970230390888</v>
      </c>
      <c r="CW56">
        <f t="shared" si="17"/>
        <v>2.5886616619207874E-2</v>
      </c>
      <c r="CX56">
        <f t="shared" si="18"/>
        <v>3.1063939943049446E-2</v>
      </c>
      <c r="CY56">
        <f t="shared" si="19"/>
        <v>4.6595909914574171E-2</v>
      </c>
      <c r="CZ56">
        <f t="shared" si="20"/>
        <v>0</v>
      </c>
      <c r="DA56">
        <f t="shared" si="21"/>
        <v>5.1773233238415744E-3</v>
      </c>
      <c r="DB56">
        <f t="shared" si="22"/>
        <v>0</v>
      </c>
      <c r="DC56">
        <f t="shared" si="22"/>
        <v>2.0709293295366298E-2</v>
      </c>
      <c r="DD56">
        <f t="shared" si="23"/>
        <v>0</v>
      </c>
      <c r="DE56">
        <f t="shared" si="24"/>
        <v>0</v>
      </c>
      <c r="DF56">
        <f t="shared" si="25"/>
        <v>0</v>
      </c>
      <c r="DG56">
        <f t="shared" si="26"/>
        <v>9.751340809361287E-3</v>
      </c>
      <c r="DH56">
        <f t="shared" si="26"/>
        <v>0</v>
      </c>
      <c r="DI56">
        <f t="shared" si="27"/>
        <v>0</v>
      </c>
      <c r="DJ56">
        <f t="shared" si="28"/>
        <v>0</v>
      </c>
      <c r="DK56">
        <f t="shared" si="29"/>
        <v>0.24411079471913022</v>
      </c>
      <c r="DL56">
        <f t="shared" si="30"/>
        <v>0.12943308309603938</v>
      </c>
      <c r="DM56">
        <f t="shared" si="31"/>
        <v>5.1773233238415744E-3</v>
      </c>
      <c r="DN56">
        <f t="shared" si="32"/>
        <v>5.6950556562257323E-2</v>
      </c>
      <c r="DO56">
        <f t="shared" si="33"/>
        <v>0.66865130727413946</v>
      </c>
      <c r="DP56">
        <f t="shared" si="34"/>
        <v>0.7256018638363968</v>
      </c>
      <c r="DQ56">
        <f t="shared" si="35"/>
        <v>13</v>
      </c>
      <c r="DR56" s="50">
        <f t="shared" si="36"/>
        <v>1.0483018373536706</v>
      </c>
      <c r="DS56" s="50">
        <f t="shared" si="100"/>
        <v>0.4261213037350603</v>
      </c>
      <c r="DT56">
        <f t="shared" si="101"/>
        <v>0</v>
      </c>
      <c r="DU56">
        <f t="shared" si="104"/>
        <v>0.31022547136273615</v>
      </c>
      <c r="DV56">
        <f t="shared" si="105"/>
        <v>0.28241435418083599</v>
      </c>
      <c r="DW56">
        <f t="shared" si="106"/>
        <v>0.14440862811845129</v>
      </c>
      <c r="DX56">
        <f t="shared" si="107"/>
        <v>0.17717515036722381</v>
      </c>
      <c r="DY56">
        <f t="shared" si="108"/>
        <v>7.201585221254253E-2</v>
      </c>
      <c r="DZ56">
        <f t="shared" si="89"/>
        <v>0.41219429139285874</v>
      </c>
      <c r="EA56">
        <f t="shared" si="90"/>
        <v>0.16159556037223896</v>
      </c>
      <c r="EB56">
        <f t="shared" si="91"/>
        <v>0.17717515036722378</v>
      </c>
      <c r="EC56">
        <f t="shared" si="92"/>
        <v>0.21757338732058895</v>
      </c>
      <c r="ED56">
        <f t="shared" si="93"/>
        <v>0</v>
      </c>
      <c r="EE56">
        <f t="shared" si="94"/>
        <v>7.201585221254253E-2</v>
      </c>
      <c r="EF56">
        <f t="shared" si="95"/>
        <v>0</v>
      </c>
      <c r="EG56">
        <f t="shared" si="96"/>
        <v>0.14440862811845129</v>
      </c>
      <c r="EH56">
        <f t="shared" si="97"/>
        <v>0</v>
      </c>
      <c r="EI56">
        <f t="shared" si="98"/>
        <v>0</v>
      </c>
      <c r="EJ56">
        <f t="shared" si="98"/>
        <v>0</v>
      </c>
      <c r="EK56">
        <f t="shared" si="98"/>
        <v>9.8910074859859878E-2</v>
      </c>
      <c r="EL56">
        <f t="shared" si="98"/>
        <v>0</v>
      </c>
      <c r="EM56">
        <f t="shared" si="98"/>
        <v>0</v>
      </c>
      <c r="EN56">
        <f t="shared" si="98"/>
        <v>0</v>
      </c>
      <c r="EO56">
        <f t="shared" si="88"/>
        <v>0.51677138315101745</v>
      </c>
      <c r="EP56">
        <f t="shared" si="81"/>
        <v>0.36801933559737743</v>
      </c>
      <c r="EQ56">
        <f t="shared" si="81"/>
        <v>7.201585221254253E-2</v>
      </c>
      <c r="ER56">
        <f t="shared" si="81"/>
        <v>0.24096839882541563</v>
      </c>
      <c r="ES56">
        <f t="shared" si="81"/>
        <v>0.95742322259527379</v>
      </c>
      <c r="ET56">
        <f t="shared" si="37"/>
        <v>1.0194550202730168</v>
      </c>
      <c r="EU56" s="27">
        <f t="shared" si="38"/>
        <v>0</v>
      </c>
      <c r="EV56">
        <f t="shared" si="39"/>
        <v>9.3191819829148356E-2</v>
      </c>
      <c r="EW56">
        <f t="shared" si="40"/>
        <v>7.7659849857623628E-2</v>
      </c>
      <c r="EX56">
        <f t="shared" si="41"/>
        <v>5.6950556562257323E-2</v>
      </c>
      <c r="EY56">
        <f t="shared" si="42"/>
        <v>4.6595909914574171E-2</v>
      </c>
      <c r="EZ56">
        <f t="shared" si="43"/>
        <v>0.1604970230390888</v>
      </c>
      <c r="FA56">
        <f t="shared" si="44"/>
        <v>3.106393994304945E-2</v>
      </c>
      <c r="FB56">
        <f t="shared" si="45"/>
        <v>0.24411079471913022</v>
      </c>
      <c r="FC56">
        <f t="shared" si="46"/>
        <v>0.12943308309603938</v>
      </c>
      <c r="FD56">
        <f t="shared" si="3"/>
        <v>0.37354387781516962</v>
      </c>
      <c r="FE56">
        <f t="shared" si="47"/>
        <v>5.1773233238415744E-3</v>
      </c>
      <c r="FF56">
        <f t="shared" si="48"/>
        <v>3.1063939943049446E-2</v>
      </c>
      <c r="FG56">
        <f t="shared" si="49"/>
        <v>2.0709293295366298E-2</v>
      </c>
      <c r="FH56" s="27">
        <f t="shared" si="50"/>
        <v>0</v>
      </c>
      <c r="FI56">
        <f t="shared" si="51"/>
        <v>0.31022547136273615</v>
      </c>
      <c r="FJ56">
        <f t="shared" si="52"/>
        <v>0.28241435418083599</v>
      </c>
      <c r="FK56">
        <f t="shared" si="53"/>
        <v>0.24096839882541563</v>
      </c>
      <c r="FL56">
        <f t="shared" si="54"/>
        <v>0.21757338732058895</v>
      </c>
      <c r="FM56">
        <f t="shared" si="55"/>
        <v>0.41219429139285874</v>
      </c>
      <c r="FN56">
        <f t="shared" si="56"/>
        <v>0.17717515036722381</v>
      </c>
      <c r="FO56">
        <f t="shared" si="57"/>
        <v>0.51677138315101745</v>
      </c>
      <c r="FP56">
        <f t="shared" si="58"/>
        <v>0.36801933559737743</v>
      </c>
      <c r="FQ56">
        <f t="shared" si="59"/>
        <v>0.65755357262103975</v>
      </c>
      <c r="FR56">
        <f t="shared" si="60"/>
        <v>7.201585221254253E-2</v>
      </c>
      <c r="FS56">
        <f t="shared" si="61"/>
        <v>0.17717515036722378</v>
      </c>
      <c r="FT56">
        <f t="shared" si="62"/>
        <v>0.14440862811845129</v>
      </c>
      <c r="FU56" t="s">
        <v>16</v>
      </c>
      <c r="FV56">
        <v>4</v>
      </c>
      <c r="FW56" s="25" t="s">
        <v>357</v>
      </c>
      <c r="FX56" s="25" t="s">
        <v>259</v>
      </c>
    </row>
    <row r="57" spans="1:180">
      <c r="A57" s="25" t="s">
        <v>263</v>
      </c>
      <c r="B57" t="s">
        <v>16</v>
      </c>
      <c r="C57">
        <v>4</v>
      </c>
      <c r="D57" s="25" t="s">
        <v>357</v>
      </c>
      <c r="E57" s="25" t="s">
        <v>259</v>
      </c>
      <c r="F57">
        <v>0</v>
      </c>
      <c r="G57">
        <v>9.751340809361287E-3</v>
      </c>
      <c r="H57">
        <v>3.4129692832764506E-2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0.17064846416382251</v>
      </c>
      <c r="P57">
        <v>0</v>
      </c>
      <c r="Q57">
        <v>0</v>
      </c>
      <c r="R57">
        <v>1.4870794734275964E-2</v>
      </c>
      <c r="S57">
        <v>0</v>
      </c>
      <c r="T57">
        <v>0</v>
      </c>
      <c r="U57">
        <v>0</v>
      </c>
      <c r="V57">
        <v>2.9254022428083858E-2</v>
      </c>
      <c r="W57">
        <v>0</v>
      </c>
      <c r="X57">
        <v>0</v>
      </c>
      <c r="Y57">
        <v>0</v>
      </c>
      <c r="Z57">
        <v>0</v>
      </c>
      <c r="AA57">
        <v>0</v>
      </c>
      <c r="AB57">
        <v>8.3130180399804965E-2</v>
      </c>
      <c r="AC57">
        <v>0</v>
      </c>
      <c r="AD57">
        <v>0</v>
      </c>
      <c r="AE57">
        <v>0</v>
      </c>
      <c r="AF57">
        <v>9.751340809361287E-3</v>
      </c>
      <c r="AG57">
        <v>0</v>
      </c>
      <c r="AH57">
        <v>0</v>
      </c>
      <c r="AI57">
        <v>0.11214041930765482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9.751340809361287E-3</v>
      </c>
      <c r="AT57">
        <v>0</v>
      </c>
      <c r="AU57">
        <v>0</v>
      </c>
      <c r="AV57">
        <v>0</v>
      </c>
      <c r="AW57">
        <v>0</v>
      </c>
      <c r="AX57">
        <v>0.34617259873232559</v>
      </c>
      <c r="AY57">
        <v>7.3135056070209661E-2</v>
      </c>
      <c r="AZ57">
        <v>0</v>
      </c>
      <c r="BA57">
        <v>0</v>
      </c>
      <c r="BB57">
        <v>6.8259385665528999E-2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4.8756704046806435E-3</v>
      </c>
      <c r="BM57">
        <v>9.751340809361287E-3</v>
      </c>
      <c r="BN57">
        <v>0</v>
      </c>
      <c r="BO57">
        <v>4.8756704046806435E-3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1.9502681618722574E-2</v>
      </c>
      <c r="BY57">
        <v>0</v>
      </c>
      <c r="BZ57" s="27">
        <f t="shared" si="5"/>
        <v>3</v>
      </c>
      <c r="CA57">
        <f t="shared" si="6"/>
        <v>10</v>
      </c>
      <c r="CB57">
        <f t="shared" si="7"/>
        <v>13</v>
      </c>
      <c r="CC57">
        <f>[1]!shannonweaver(J57:BT57)</f>
        <v>1.9085191476335146</v>
      </c>
      <c r="CD57">
        <f t="shared" si="8"/>
        <v>0.74407673667378993</v>
      </c>
      <c r="CF57">
        <v>1</v>
      </c>
      <c r="CN57">
        <f t="shared" si="9"/>
        <v>14</v>
      </c>
      <c r="CO57">
        <f t="shared" si="10"/>
        <v>4.3881033642125797E-2</v>
      </c>
      <c r="CP57">
        <f t="shared" si="11"/>
        <v>0</v>
      </c>
      <c r="CQ57">
        <f t="shared" si="11"/>
        <v>9.751340809361287E-3</v>
      </c>
      <c r="CR57">
        <f t="shared" si="12"/>
        <v>3.4129692832764506E-2</v>
      </c>
      <c r="CS57">
        <f t="shared" si="13"/>
        <v>0</v>
      </c>
      <c r="CT57">
        <f t="shared" si="14"/>
        <v>0</v>
      </c>
      <c r="CU57">
        <f t="shared" si="15"/>
        <v>0</v>
      </c>
      <c r="CV57">
        <f t="shared" si="16"/>
        <v>0.17064846416382251</v>
      </c>
      <c r="CW57">
        <f t="shared" si="17"/>
        <v>1.4870794734275964E-2</v>
      </c>
      <c r="CX57">
        <f t="shared" si="18"/>
        <v>0</v>
      </c>
      <c r="CY57">
        <f t="shared" si="19"/>
        <v>8.3130180399804965E-2</v>
      </c>
      <c r="CZ57">
        <f t="shared" si="20"/>
        <v>0</v>
      </c>
      <c r="DA57">
        <f t="shared" si="21"/>
        <v>9.751340809361287E-3</v>
      </c>
      <c r="DB57">
        <f t="shared" si="22"/>
        <v>0.11214041930765482</v>
      </c>
      <c r="DC57">
        <f t="shared" si="22"/>
        <v>0</v>
      </c>
      <c r="DD57">
        <f t="shared" si="23"/>
        <v>0</v>
      </c>
      <c r="DE57">
        <f t="shared" si="24"/>
        <v>0</v>
      </c>
      <c r="DF57">
        <f t="shared" si="25"/>
        <v>4.8042277203939471E-3</v>
      </c>
      <c r="DG57">
        <f t="shared" si="26"/>
        <v>4.8042277203939471E-3</v>
      </c>
      <c r="DH57">
        <f t="shared" si="26"/>
        <v>0</v>
      </c>
      <c r="DI57">
        <f t="shared" si="27"/>
        <v>0</v>
      </c>
      <c r="DJ57">
        <f t="shared" si="28"/>
        <v>0</v>
      </c>
      <c r="DK57">
        <f t="shared" si="29"/>
        <v>0.41930765480253523</v>
      </c>
      <c r="DL57">
        <f t="shared" si="30"/>
        <v>6.8259385665528999E-2</v>
      </c>
      <c r="DM57">
        <f t="shared" si="31"/>
        <v>4.8756704046806432E-2</v>
      </c>
      <c r="DN57">
        <f t="shared" si="32"/>
        <v>0</v>
      </c>
      <c r="DO57">
        <f t="shared" si="33"/>
        <v>0.93661628473915148</v>
      </c>
      <c r="DP57">
        <f t="shared" si="34"/>
        <v>0.93661628473915148</v>
      </c>
      <c r="DQ57">
        <f t="shared" si="35"/>
        <v>10</v>
      </c>
      <c r="DR57" s="50">
        <f t="shared" si="36"/>
        <v>1.0403845435155656</v>
      </c>
      <c r="DS57" s="50">
        <f t="shared" si="100"/>
        <v>0.21104108782031744</v>
      </c>
      <c r="DT57">
        <f t="shared" si="101"/>
        <v>0</v>
      </c>
      <c r="DU57">
        <f t="shared" si="104"/>
        <v>9.8910074859859878E-2</v>
      </c>
      <c r="DV57">
        <f t="shared" si="105"/>
        <v>0.18580957470331474</v>
      </c>
      <c r="DW57">
        <f t="shared" si="106"/>
        <v>0</v>
      </c>
      <c r="DX57">
        <f t="shared" si="107"/>
        <v>0</v>
      </c>
      <c r="DY57">
        <f t="shared" si="108"/>
        <v>0</v>
      </c>
      <c r="DZ57">
        <f t="shared" si="89"/>
        <v>0.42585129217046225</v>
      </c>
      <c r="EA57">
        <f t="shared" si="90"/>
        <v>0.12225014733540279</v>
      </c>
      <c r="EB57">
        <f t="shared" si="91"/>
        <v>0</v>
      </c>
      <c r="EC57">
        <f t="shared" si="92"/>
        <v>0.29247505036025806</v>
      </c>
      <c r="ED57">
        <f t="shared" si="93"/>
        <v>0</v>
      </c>
      <c r="EE57">
        <f t="shared" si="94"/>
        <v>9.8910074859859878E-2</v>
      </c>
      <c r="EF57">
        <f t="shared" si="95"/>
        <v>0.34147122649585787</v>
      </c>
      <c r="EG57">
        <f t="shared" si="96"/>
        <v>0</v>
      </c>
      <c r="EH57">
        <f t="shared" si="97"/>
        <v>0</v>
      </c>
      <c r="EI57">
        <f t="shared" si="98"/>
        <v>0</v>
      </c>
      <c r="EJ57">
        <f t="shared" si="98"/>
        <v>6.9368155726842434E-2</v>
      </c>
      <c r="EK57">
        <f t="shared" si="98"/>
        <v>6.9368155726842434E-2</v>
      </c>
      <c r="EL57">
        <f t="shared" si="98"/>
        <v>0</v>
      </c>
      <c r="EM57">
        <f t="shared" si="98"/>
        <v>0</v>
      </c>
      <c r="EN57">
        <f t="shared" si="98"/>
        <v>0</v>
      </c>
      <c r="EO57">
        <f t="shared" si="88"/>
        <v>0.70435137585644203</v>
      </c>
      <c r="EP57">
        <f t="shared" si="81"/>
        <v>0.26433246014700201</v>
      </c>
      <c r="EQ57">
        <f t="shared" si="81"/>
        <v>0.22264407451381246</v>
      </c>
      <c r="ER57">
        <f t="shared" si="81"/>
        <v>0</v>
      </c>
      <c r="ES57">
        <f t="shared" si="81"/>
        <v>1.3162966561983782</v>
      </c>
      <c r="ET57">
        <f t="shared" si="37"/>
        <v>1.3162966561983782</v>
      </c>
      <c r="EU57" s="27">
        <f t="shared" si="38"/>
        <v>0</v>
      </c>
      <c r="EV57">
        <f t="shared" si="39"/>
        <v>9.751340809361287E-3</v>
      </c>
      <c r="EW57">
        <f t="shared" si="40"/>
        <v>3.4129692832764506E-2</v>
      </c>
      <c r="EX57">
        <f t="shared" si="41"/>
        <v>0</v>
      </c>
      <c r="EY57">
        <f t="shared" si="42"/>
        <v>8.3130180399804965E-2</v>
      </c>
      <c r="EZ57">
        <f t="shared" si="43"/>
        <v>0.17064846416382251</v>
      </c>
      <c r="FA57">
        <f t="shared" si="44"/>
        <v>2.462213554363725E-2</v>
      </c>
      <c r="FB57">
        <f t="shared" si="45"/>
        <v>0.41930765480253523</v>
      </c>
      <c r="FC57">
        <f t="shared" si="46"/>
        <v>6.8259385665528999E-2</v>
      </c>
      <c r="FD57">
        <f t="shared" si="3"/>
        <v>0.48756704046806421</v>
      </c>
      <c r="FE57">
        <f t="shared" si="47"/>
        <v>4.8756704046806432E-2</v>
      </c>
      <c r="FF57">
        <f t="shared" si="48"/>
        <v>0.11214041930765482</v>
      </c>
      <c r="FG57">
        <f t="shared" si="49"/>
        <v>9.751340809361287E-3</v>
      </c>
      <c r="FH57" s="27">
        <f t="shared" si="50"/>
        <v>0</v>
      </c>
      <c r="FI57">
        <f t="shared" si="51"/>
        <v>9.8910074859859878E-2</v>
      </c>
      <c r="FJ57">
        <f t="shared" si="52"/>
        <v>0.18580957470331474</v>
      </c>
      <c r="FK57">
        <f t="shared" si="53"/>
        <v>0</v>
      </c>
      <c r="FL57">
        <f t="shared" si="54"/>
        <v>0.29247505036025806</v>
      </c>
      <c r="FM57">
        <f t="shared" si="55"/>
        <v>0.42585129217046225</v>
      </c>
      <c r="FN57">
        <f t="shared" si="56"/>
        <v>0.15756559015487642</v>
      </c>
      <c r="FO57">
        <f t="shared" si="57"/>
        <v>0.70435137585644203</v>
      </c>
      <c r="FP57">
        <f t="shared" si="58"/>
        <v>0.26433246014700201</v>
      </c>
      <c r="FQ57">
        <f t="shared" si="59"/>
        <v>0.77296392226353916</v>
      </c>
      <c r="FR57">
        <f t="shared" si="60"/>
        <v>0.22264407451381246</v>
      </c>
      <c r="FS57">
        <f t="shared" si="61"/>
        <v>0.34147122649585787</v>
      </c>
      <c r="FT57">
        <f t="shared" si="62"/>
        <v>9.8910074859859878E-2</v>
      </c>
      <c r="FU57" t="s">
        <v>16</v>
      </c>
      <c r="FV57">
        <v>4</v>
      </c>
      <c r="FW57" s="25" t="s">
        <v>357</v>
      </c>
      <c r="FX57" s="25" t="s">
        <v>259</v>
      </c>
    </row>
    <row r="58" spans="1:180">
      <c r="A58" s="25" t="s">
        <v>264</v>
      </c>
      <c r="B58" t="s">
        <v>16</v>
      </c>
      <c r="C58">
        <v>4</v>
      </c>
      <c r="D58" s="25" t="s">
        <v>357</v>
      </c>
      <c r="E58" s="25" t="s">
        <v>259</v>
      </c>
      <c r="F58">
        <v>4.8042277203939471E-3</v>
      </c>
      <c r="G58">
        <v>9.6084554407878942E-3</v>
      </c>
      <c r="H58">
        <v>6.2454960365121305E-2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3.8433821763151577E-2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2.4261349987989435E-2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4.8042277203939471E-3</v>
      </c>
      <c r="AD58">
        <v>0.12971414845063658</v>
      </c>
      <c r="AE58">
        <v>0</v>
      </c>
      <c r="AF58">
        <v>3.362959404275763E-2</v>
      </c>
      <c r="AG58">
        <v>0</v>
      </c>
      <c r="AH58">
        <v>0</v>
      </c>
      <c r="AI58">
        <v>0.10088878212827289</v>
      </c>
      <c r="AJ58">
        <v>9.6084554407878942E-3</v>
      </c>
      <c r="AK58">
        <v>0</v>
      </c>
      <c r="AL58">
        <v>4.8042277203939471E-3</v>
      </c>
      <c r="AM58">
        <v>0</v>
      </c>
      <c r="AN58">
        <v>0</v>
      </c>
      <c r="AO58">
        <v>0</v>
      </c>
      <c r="AP58">
        <v>4.8042277203939471E-3</v>
      </c>
      <c r="AQ58">
        <v>0</v>
      </c>
      <c r="AR58">
        <v>0</v>
      </c>
      <c r="AS58">
        <v>4.8042277203939471E-3</v>
      </c>
      <c r="AT58">
        <v>0</v>
      </c>
      <c r="AU58">
        <v>0</v>
      </c>
      <c r="AV58">
        <v>0</v>
      </c>
      <c r="AW58">
        <v>0</v>
      </c>
      <c r="AX58">
        <v>0.49003122748018257</v>
      </c>
      <c r="AY58">
        <v>0</v>
      </c>
      <c r="AZ58">
        <v>0</v>
      </c>
      <c r="BA58">
        <v>0</v>
      </c>
      <c r="BB58">
        <v>3.362959404275763E-2</v>
      </c>
      <c r="BC58">
        <v>5.2846504924333425E-3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9.6084554407878942E-3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2.8825366322363682E-2</v>
      </c>
      <c r="BY58">
        <v>0</v>
      </c>
      <c r="BZ58" s="27">
        <f t="shared" si="5"/>
        <v>2</v>
      </c>
      <c r="CA58">
        <f t="shared" si="6"/>
        <v>12</v>
      </c>
      <c r="CB58">
        <f t="shared" si="7"/>
        <v>14</v>
      </c>
      <c r="CC58">
        <f>[1]!shannonweaver(J58:BT58)</f>
        <v>1.5757152580241103</v>
      </c>
      <c r="CD58">
        <f t="shared" si="8"/>
        <v>0.59707503900789827</v>
      </c>
      <c r="CI58">
        <v>2</v>
      </c>
      <c r="CN58">
        <f t="shared" si="9"/>
        <v>16</v>
      </c>
      <c r="CO58">
        <f t="shared" si="10"/>
        <v>7.6867643526303153E-2</v>
      </c>
      <c r="CP58">
        <f t="shared" si="11"/>
        <v>4.8042277203939471E-3</v>
      </c>
      <c r="CQ58">
        <f t="shared" si="11"/>
        <v>9.6084554407878942E-3</v>
      </c>
      <c r="CR58">
        <f t="shared" si="12"/>
        <v>6.2454960365121305E-2</v>
      </c>
      <c r="CS58">
        <f t="shared" si="13"/>
        <v>0</v>
      </c>
      <c r="CT58">
        <f t="shared" si="14"/>
        <v>0</v>
      </c>
      <c r="CU58">
        <f t="shared" si="15"/>
        <v>0</v>
      </c>
      <c r="CV58">
        <f t="shared" si="16"/>
        <v>3.8433821763151577E-2</v>
      </c>
      <c r="CW58">
        <f t="shared" si="17"/>
        <v>0</v>
      </c>
      <c r="CX58">
        <f t="shared" si="18"/>
        <v>0</v>
      </c>
      <c r="CY58">
        <f t="shared" si="19"/>
        <v>0.12971414845063658</v>
      </c>
      <c r="CZ58">
        <f t="shared" si="20"/>
        <v>4.8042277203939471E-3</v>
      </c>
      <c r="DA58">
        <f t="shared" si="21"/>
        <v>3.362959404275763E-2</v>
      </c>
      <c r="DB58">
        <f t="shared" si="22"/>
        <v>0.10088878212827289</v>
      </c>
      <c r="DC58">
        <f t="shared" si="22"/>
        <v>9.6084554407878942E-3</v>
      </c>
      <c r="DD58">
        <f t="shared" si="23"/>
        <v>0</v>
      </c>
      <c r="DE58">
        <f t="shared" si="24"/>
        <v>4.8042277203939471E-3</v>
      </c>
      <c r="DF58">
        <f t="shared" si="25"/>
        <v>5.025222195532069E-3</v>
      </c>
      <c r="DG58">
        <f t="shared" si="26"/>
        <v>0.11933701657458566</v>
      </c>
      <c r="DH58">
        <f t="shared" si="26"/>
        <v>0</v>
      </c>
      <c r="DI58">
        <f t="shared" si="27"/>
        <v>0</v>
      </c>
      <c r="DJ58">
        <f t="shared" si="28"/>
        <v>0</v>
      </c>
      <c r="DK58">
        <f t="shared" si="29"/>
        <v>0.49003122748018257</v>
      </c>
      <c r="DL58">
        <f t="shared" si="30"/>
        <v>3.8914244535190975E-2</v>
      </c>
      <c r="DM58">
        <f t="shared" si="31"/>
        <v>3.3869805428777329E-2</v>
      </c>
      <c r="DN58">
        <f t="shared" si="32"/>
        <v>0</v>
      </c>
      <c r="DO58">
        <f t="shared" si="33"/>
        <v>0.89430699015133341</v>
      </c>
      <c r="DP58">
        <f t="shared" si="34"/>
        <v>0.89430699015133341</v>
      </c>
      <c r="DQ58">
        <f t="shared" si="35"/>
        <v>12</v>
      </c>
      <c r="DR58" s="50">
        <f t="shared" si="36"/>
        <v>0.88309364720736339</v>
      </c>
      <c r="DS58" s="50">
        <f t="shared" si="100"/>
        <v>0.28093086973757914</v>
      </c>
      <c r="DT58">
        <f t="shared" si="101"/>
        <v>6.9368155726842434E-2</v>
      </c>
      <c r="DU58">
        <f t="shared" si="104"/>
        <v>9.8180386343806478E-2</v>
      </c>
      <c r="DV58">
        <f t="shared" si="105"/>
        <v>0.25258720602312695</v>
      </c>
      <c r="DW58">
        <f t="shared" si="106"/>
        <v>0</v>
      </c>
      <c r="DX58">
        <f t="shared" si="107"/>
        <v>0</v>
      </c>
      <c r="DY58">
        <f t="shared" si="108"/>
        <v>0</v>
      </c>
      <c r="DZ58">
        <f t="shared" si="89"/>
        <v>0.19732348396598598</v>
      </c>
      <c r="EA58">
        <f t="shared" si="90"/>
        <v>0</v>
      </c>
      <c r="EB58">
        <f t="shared" si="91"/>
        <v>0</v>
      </c>
      <c r="EC58">
        <f t="shared" si="92"/>
        <v>0.36843779474553834</v>
      </c>
      <c r="ED58">
        <f t="shared" si="93"/>
        <v>6.9368155726842434E-2</v>
      </c>
      <c r="EE58">
        <f t="shared" si="94"/>
        <v>0.18442746133453536</v>
      </c>
      <c r="EF58">
        <f t="shared" si="95"/>
        <v>0.32322894591141382</v>
      </c>
      <c r="EG58">
        <f t="shared" si="96"/>
        <v>9.8180386343806478E-2</v>
      </c>
      <c r="EH58">
        <f t="shared" si="97"/>
        <v>0</v>
      </c>
      <c r="EI58">
        <f t="shared" si="98"/>
        <v>6.9368155726842434E-2</v>
      </c>
      <c r="EJ58">
        <f t="shared" si="98"/>
        <v>7.094830828330731E-2</v>
      </c>
      <c r="EK58">
        <f t="shared" si="98"/>
        <v>0.35272029019847068</v>
      </c>
      <c r="EL58">
        <f t="shared" si="98"/>
        <v>0</v>
      </c>
      <c r="EM58">
        <f t="shared" si="98"/>
        <v>0</v>
      </c>
      <c r="EN58">
        <f t="shared" si="98"/>
        <v>0</v>
      </c>
      <c r="EO58">
        <f t="shared" si="88"/>
        <v>0.77542873031881154</v>
      </c>
      <c r="EP58">
        <f t="shared" si="81"/>
        <v>0.19856929037684354</v>
      </c>
      <c r="EQ58">
        <f t="shared" si="81"/>
        <v>0.18509255756770554</v>
      </c>
      <c r="ER58">
        <f t="shared" si="81"/>
        <v>0</v>
      </c>
      <c r="ES58">
        <f t="shared" si="81"/>
        <v>1.2396739778557451</v>
      </c>
      <c r="ET58">
        <f t="shared" si="37"/>
        <v>1.2396739778557451</v>
      </c>
      <c r="EU58" s="27">
        <f t="shared" si="38"/>
        <v>4.8042277203939471E-3</v>
      </c>
      <c r="EV58">
        <f t="shared" si="39"/>
        <v>9.6084554407878942E-3</v>
      </c>
      <c r="EW58">
        <f t="shared" si="40"/>
        <v>6.2454960365121305E-2</v>
      </c>
      <c r="EX58">
        <f t="shared" si="41"/>
        <v>0</v>
      </c>
      <c r="EY58">
        <f t="shared" si="42"/>
        <v>0.13451837617103052</v>
      </c>
      <c r="EZ58">
        <f t="shared" si="43"/>
        <v>3.8433821763151577E-2</v>
      </c>
      <c r="FA58">
        <f t="shared" si="44"/>
        <v>3.362959404275763E-2</v>
      </c>
      <c r="FB58">
        <f t="shared" si="45"/>
        <v>0.49003122748018257</v>
      </c>
      <c r="FC58">
        <f t="shared" si="46"/>
        <v>3.8914244535190975E-2</v>
      </c>
      <c r="FD58">
        <f t="shared" si="3"/>
        <v>0.52894547201537356</v>
      </c>
      <c r="FE58">
        <f t="shared" si="47"/>
        <v>3.3869805428777329E-2</v>
      </c>
      <c r="FF58">
        <f t="shared" si="48"/>
        <v>0.10088878212827289</v>
      </c>
      <c r="FG58">
        <f t="shared" si="49"/>
        <v>2.4021138601969735E-2</v>
      </c>
      <c r="FH58" s="27">
        <f t="shared" si="50"/>
        <v>6.9368155726842434E-2</v>
      </c>
      <c r="FI58">
        <f t="shared" si="51"/>
        <v>9.8180386343806478E-2</v>
      </c>
      <c r="FJ58">
        <f t="shared" si="52"/>
        <v>0.25258720602312695</v>
      </c>
      <c r="FK58">
        <f t="shared" si="53"/>
        <v>0</v>
      </c>
      <c r="FL58">
        <f t="shared" si="54"/>
        <v>0.37553195863311473</v>
      </c>
      <c r="FM58">
        <f t="shared" si="55"/>
        <v>0.19732348396598598</v>
      </c>
      <c r="FN58">
        <f t="shared" si="56"/>
        <v>0.18442746133453536</v>
      </c>
      <c r="FO58">
        <f t="shared" si="57"/>
        <v>0.77542873031881154</v>
      </c>
      <c r="FP58">
        <f t="shared" si="58"/>
        <v>0.19856929037684354</v>
      </c>
      <c r="FQ58">
        <f t="shared" si="59"/>
        <v>0.8143598276340277</v>
      </c>
      <c r="FR58">
        <f t="shared" si="60"/>
        <v>0.18509255756770554</v>
      </c>
      <c r="FS58">
        <f t="shared" si="61"/>
        <v>0.32322894591141382</v>
      </c>
      <c r="FT58">
        <f t="shared" si="62"/>
        <v>0.15561484434687262</v>
      </c>
      <c r="FU58" t="s">
        <v>16</v>
      </c>
      <c r="FV58">
        <v>4</v>
      </c>
      <c r="FW58" s="25" t="s">
        <v>357</v>
      </c>
      <c r="FX58" s="25" t="s">
        <v>259</v>
      </c>
    </row>
    <row r="59" spans="1:180">
      <c r="A59" s="25" t="s">
        <v>265</v>
      </c>
      <c r="B59" t="s">
        <v>16</v>
      </c>
      <c r="C59">
        <v>4</v>
      </c>
      <c r="D59" s="25" t="s">
        <v>357</v>
      </c>
      <c r="E59" s="25" t="s">
        <v>259</v>
      </c>
      <c r="F59">
        <v>0</v>
      </c>
      <c r="G59">
        <v>0</v>
      </c>
      <c r="H59">
        <v>0.10165745856353592</v>
      </c>
      <c r="I59">
        <v>0</v>
      </c>
      <c r="J59">
        <v>8.8397790055248626E-3</v>
      </c>
      <c r="K59">
        <v>4.4198895027624313E-3</v>
      </c>
      <c r="L59">
        <v>0</v>
      </c>
      <c r="M59">
        <v>0</v>
      </c>
      <c r="N59">
        <v>0</v>
      </c>
      <c r="O59">
        <v>0.22983425414364639</v>
      </c>
      <c r="P59">
        <v>0</v>
      </c>
      <c r="Q59">
        <v>0</v>
      </c>
      <c r="R59">
        <v>1.3922651933701661E-2</v>
      </c>
      <c r="S59">
        <v>0</v>
      </c>
      <c r="T59">
        <v>0</v>
      </c>
      <c r="U59">
        <v>0</v>
      </c>
      <c r="V59">
        <v>2.6519337016574586E-2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0.10165745856353592</v>
      </c>
      <c r="AE59">
        <v>4.4198895027624313E-3</v>
      </c>
      <c r="AF59">
        <v>1.3259668508287295E-2</v>
      </c>
      <c r="AG59">
        <v>0</v>
      </c>
      <c r="AH59">
        <v>0</v>
      </c>
      <c r="AI59">
        <v>7.9558011049723792E-2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2.2099447513812155E-4</v>
      </c>
      <c r="AR59">
        <v>0</v>
      </c>
      <c r="AS59">
        <v>0.11933701657458566</v>
      </c>
      <c r="AT59">
        <v>0</v>
      </c>
      <c r="AU59">
        <v>0</v>
      </c>
      <c r="AV59">
        <v>0</v>
      </c>
      <c r="AW59">
        <v>0</v>
      </c>
      <c r="AX59">
        <v>0.19447513812154693</v>
      </c>
      <c r="AY59">
        <v>3.535911602209945E-2</v>
      </c>
      <c r="AZ59">
        <v>0</v>
      </c>
      <c r="BA59">
        <v>0</v>
      </c>
      <c r="BB59">
        <v>2.6519337016574586E-2</v>
      </c>
      <c r="BC59">
        <v>1.3480662983425417E-2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1.3259668508287295E-2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1.3259668508287295E-2</v>
      </c>
      <c r="BY59">
        <v>0</v>
      </c>
      <c r="BZ59" s="27">
        <f t="shared" si="5"/>
        <v>5</v>
      </c>
      <c r="CA59">
        <f t="shared" si="6"/>
        <v>11</v>
      </c>
      <c r="CB59">
        <f t="shared" si="7"/>
        <v>16</v>
      </c>
      <c r="CC59">
        <f>[1]!shannonweaver(J59:BT59)</f>
        <v>2.1131496158075977</v>
      </c>
      <c r="CD59">
        <f t="shared" si="8"/>
        <v>0.76215761784550995</v>
      </c>
      <c r="CF59">
        <v>2</v>
      </c>
      <c r="CN59">
        <f t="shared" si="9"/>
        <v>18</v>
      </c>
      <c r="CO59">
        <f t="shared" si="10"/>
        <v>0.10165745856353592</v>
      </c>
      <c r="CP59">
        <f t="shared" si="11"/>
        <v>0</v>
      </c>
      <c r="CQ59">
        <f t="shared" si="11"/>
        <v>0</v>
      </c>
      <c r="CR59">
        <f t="shared" si="12"/>
        <v>0.10165745856353592</v>
      </c>
      <c r="CS59">
        <f t="shared" si="13"/>
        <v>8.8397790055248626E-3</v>
      </c>
      <c r="CT59">
        <f t="shared" si="14"/>
        <v>4.4198895027624313E-3</v>
      </c>
      <c r="CU59">
        <f t="shared" si="15"/>
        <v>0</v>
      </c>
      <c r="CV59">
        <f t="shared" si="16"/>
        <v>0.22983425414364639</v>
      </c>
      <c r="CW59">
        <f t="shared" si="17"/>
        <v>1.3922651933701661E-2</v>
      </c>
      <c r="CX59">
        <f t="shared" si="18"/>
        <v>0</v>
      </c>
      <c r="CY59">
        <f t="shared" si="19"/>
        <v>0.10165745856353592</v>
      </c>
      <c r="CZ59">
        <f t="shared" si="20"/>
        <v>0</v>
      </c>
      <c r="DA59">
        <f t="shared" si="21"/>
        <v>1.7679558011049725E-2</v>
      </c>
      <c r="DB59">
        <f t="shared" si="22"/>
        <v>7.9558011049723792E-2</v>
      </c>
      <c r="DC59">
        <f t="shared" si="22"/>
        <v>0</v>
      </c>
      <c r="DD59">
        <f t="shared" si="23"/>
        <v>0</v>
      </c>
      <c r="DE59">
        <f t="shared" si="24"/>
        <v>0</v>
      </c>
      <c r="DF59">
        <f t="shared" si="25"/>
        <v>1.5150020417379922E-2</v>
      </c>
      <c r="DG59">
        <f t="shared" si="26"/>
        <v>4.8947626040137049E-3</v>
      </c>
      <c r="DH59">
        <f t="shared" si="26"/>
        <v>0</v>
      </c>
      <c r="DI59">
        <f t="shared" si="27"/>
        <v>0</v>
      </c>
      <c r="DJ59">
        <f t="shared" si="28"/>
        <v>0</v>
      </c>
      <c r="DK59">
        <f t="shared" si="29"/>
        <v>0.22983425414364639</v>
      </c>
      <c r="DL59">
        <f t="shared" si="30"/>
        <v>0.04</v>
      </c>
      <c r="DM59">
        <f t="shared" si="31"/>
        <v>3.9779005524861882E-2</v>
      </c>
      <c r="DN59">
        <f t="shared" si="32"/>
        <v>1.3259668508287293E-2</v>
      </c>
      <c r="DO59">
        <f t="shared" si="33"/>
        <v>0.87182320441988947</v>
      </c>
      <c r="DP59">
        <f t="shared" si="34"/>
        <v>0.88508287292817689</v>
      </c>
      <c r="DQ59">
        <f t="shared" si="35"/>
        <v>12</v>
      </c>
      <c r="DR59" s="50">
        <f t="shared" si="36"/>
        <v>1.061353538795144</v>
      </c>
      <c r="DS59" s="50">
        <f t="shared" si="100"/>
        <v>0.32450289872899268</v>
      </c>
      <c r="DT59">
        <f t="shared" si="101"/>
        <v>0</v>
      </c>
      <c r="DU59">
        <f t="shared" si="104"/>
        <v>0</v>
      </c>
      <c r="DV59">
        <f t="shared" si="105"/>
        <v>0.32450289872899268</v>
      </c>
      <c r="DW59">
        <f t="shared" si="106"/>
        <v>9.4159172360853513E-2</v>
      </c>
      <c r="DX59">
        <f t="shared" si="107"/>
        <v>6.6531321228213355E-2</v>
      </c>
      <c r="DY59">
        <f t="shared" si="108"/>
        <v>0</v>
      </c>
      <c r="DZ59">
        <f t="shared" si="89"/>
        <v>0.49998265764946148</v>
      </c>
      <c r="EA59">
        <f t="shared" si="90"/>
        <v>0.11826981637127142</v>
      </c>
      <c r="EB59">
        <f t="shared" si="91"/>
        <v>0</v>
      </c>
      <c r="EC59">
        <f t="shared" si="92"/>
        <v>0.32450289872899268</v>
      </c>
      <c r="ED59">
        <f t="shared" si="93"/>
        <v>0</v>
      </c>
      <c r="EE59">
        <f t="shared" si="94"/>
        <v>0.13335944154865384</v>
      </c>
      <c r="EF59">
        <f t="shared" si="95"/>
        <v>0.2859409255114872</v>
      </c>
      <c r="EG59">
        <f t="shared" si="96"/>
        <v>0</v>
      </c>
      <c r="EH59">
        <f t="shared" si="97"/>
        <v>0</v>
      </c>
      <c r="EI59">
        <f t="shared" si="98"/>
        <v>0</v>
      </c>
      <c r="EJ59">
        <f t="shared" si="98"/>
        <v>0.12339834842079991</v>
      </c>
      <c r="EK59">
        <f t="shared" si="98"/>
        <v>7.0019781147028934E-2</v>
      </c>
      <c r="EL59">
        <f t="shared" si="98"/>
        <v>0</v>
      </c>
      <c r="EM59">
        <f t="shared" si="98"/>
        <v>0</v>
      </c>
      <c r="EN59">
        <f t="shared" si="98"/>
        <v>0</v>
      </c>
      <c r="EO59">
        <f t="shared" si="88"/>
        <v>0.49998265764946148</v>
      </c>
      <c r="EP59">
        <f t="shared" si="81"/>
        <v>0.20135792079033082</v>
      </c>
      <c r="EQ59">
        <f t="shared" si="81"/>
        <v>0.20079329344675675</v>
      </c>
      <c r="ER59">
        <f t="shared" si="81"/>
        <v>0.11540664104631655</v>
      </c>
      <c r="ES59">
        <f t="shared" si="81"/>
        <v>1.204652142342959</v>
      </c>
      <c r="ET59">
        <f t="shared" si="37"/>
        <v>1.2249486455363421</v>
      </c>
      <c r="EU59" s="27">
        <f t="shared" si="38"/>
        <v>0</v>
      </c>
      <c r="EV59">
        <f t="shared" si="39"/>
        <v>0</v>
      </c>
      <c r="EW59">
        <f t="shared" si="40"/>
        <v>0.10165745856353592</v>
      </c>
      <c r="EX59">
        <f t="shared" si="41"/>
        <v>1.3259668508287293E-2</v>
      </c>
      <c r="EY59">
        <f t="shared" si="42"/>
        <v>0.10165745856353592</v>
      </c>
      <c r="EZ59">
        <f t="shared" si="43"/>
        <v>0.22983425414364639</v>
      </c>
      <c r="FA59">
        <f t="shared" si="44"/>
        <v>3.1602209944751387E-2</v>
      </c>
      <c r="FB59">
        <f t="shared" si="45"/>
        <v>0.22983425414364639</v>
      </c>
      <c r="FC59">
        <f t="shared" si="46"/>
        <v>0.04</v>
      </c>
      <c r="FD59">
        <f t="shared" si="3"/>
        <v>0.26983425414364637</v>
      </c>
      <c r="FE59">
        <f t="shared" si="47"/>
        <v>3.9779005524861882E-2</v>
      </c>
      <c r="FF59">
        <f t="shared" si="48"/>
        <v>7.9558011049723792E-2</v>
      </c>
      <c r="FG59">
        <f t="shared" si="49"/>
        <v>0.11955801104972379</v>
      </c>
      <c r="FH59" s="27">
        <f t="shared" si="50"/>
        <v>0</v>
      </c>
      <c r="FI59">
        <f t="shared" si="51"/>
        <v>0</v>
      </c>
      <c r="FJ59">
        <f t="shared" si="52"/>
        <v>0.32450289872899268</v>
      </c>
      <c r="FK59">
        <f t="shared" si="53"/>
        <v>0.11540664104631655</v>
      </c>
      <c r="FL59">
        <f t="shared" si="54"/>
        <v>0.32450289872899268</v>
      </c>
      <c r="FM59">
        <f t="shared" si="55"/>
        <v>0.49998265764946148</v>
      </c>
      <c r="FN59">
        <f t="shared" si="56"/>
        <v>0.17871999696258423</v>
      </c>
      <c r="FO59">
        <f t="shared" si="57"/>
        <v>0.49998265764946148</v>
      </c>
      <c r="FP59">
        <f t="shared" si="58"/>
        <v>0.20135792079033082</v>
      </c>
      <c r="FQ59">
        <f t="shared" si="59"/>
        <v>0.54621387829413881</v>
      </c>
      <c r="FR59">
        <f t="shared" si="60"/>
        <v>0.20079329344675675</v>
      </c>
      <c r="FS59">
        <f t="shared" si="61"/>
        <v>0.2859409255114872</v>
      </c>
      <c r="FT59">
        <f t="shared" si="62"/>
        <v>0.35306100051401529</v>
      </c>
      <c r="FU59" t="s">
        <v>16</v>
      </c>
      <c r="FV59">
        <v>4</v>
      </c>
      <c r="FW59" s="25" t="s">
        <v>357</v>
      </c>
      <c r="FX59" s="25" t="s">
        <v>259</v>
      </c>
    </row>
    <row r="60" spans="1:180">
      <c r="A60" s="25" t="s">
        <v>314</v>
      </c>
      <c r="B60" t="s">
        <v>16</v>
      </c>
      <c r="C60">
        <v>4</v>
      </c>
      <c r="D60" s="25" t="s">
        <v>357</v>
      </c>
      <c r="E60" s="25" t="s">
        <v>259</v>
      </c>
      <c r="F60">
        <v>0</v>
      </c>
      <c r="G60">
        <v>9.7895252080274098E-3</v>
      </c>
      <c r="H60">
        <v>7.8316201664219293E-2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5.3842388644150755E-3</v>
      </c>
      <c r="S60">
        <v>0</v>
      </c>
      <c r="T60">
        <v>0</v>
      </c>
      <c r="U60">
        <v>0</v>
      </c>
      <c r="V60">
        <v>1.957905041605482E-2</v>
      </c>
      <c r="W60">
        <v>0</v>
      </c>
      <c r="X60">
        <v>0</v>
      </c>
      <c r="Y60">
        <v>0</v>
      </c>
      <c r="Z60">
        <v>1.4684287812041114E-2</v>
      </c>
      <c r="AA60">
        <v>0</v>
      </c>
      <c r="AB60">
        <v>4.8947626040137049E-3</v>
      </c>
      <c r="AC60">
        <v>0</v>
      </c>
      <c r="AD60">
        <v>9.7895252080274098E-3</v>
      </c>
      <c r="AE60">
        <v>0</v>
      </c>
      <c r="AF60">
        <v>1.957905041605482E-2</v>
      </c>
      <c r="AG60">
        <v>0</v>
      </c>
      <c r="AH60">
        <v>0</v>
      </c>
      <c r="AI60">
        <v>8.321096426823299E-2</v>
      </c>
      <c r="AJ60">
        <v>4.8947626040137049E-3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1.49290259422418E-2</v>
      </c>
      <c r="AQ60">
        <v>0</v>
      </c>
      <c r="AR60">
        <v>0</v>
      </c>
      <c r="AS60">
        <v>4.8947626040137049E-3</v>
      </c>
      <c r="AT60">
        <v>0</v>
      </c>
      <c r="AU60">
        <v>0</v>
      </c>
      <c r="AV60">
        <v>0</v>
      </c>
      <c r="AW60">
        <v>0</v>
      </c>
      <c r="AX60">
        <v>0.45521292217327447</v>
      </c>
      <c r="AY60">
        <v>1.9823788546255505E-2</v>
      </c>
      <c r="AZ60">
        <v>0</v>
      </c>
      <c r="BA60">
        <v>0</v>
      </c>
      <c r="BB60">
        <v>6.8771414586392549E-2</v>
      </c>
      <c r="BC60">
        <v>9.7895252080274098E-3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4.8947626040137049E-3</v>
      </c>
      <c r="BM60">
        <v>4.8947626040137049E-3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0.13215859030837002</v>
      </c>
      <c r="BW60">
        <v>2.4473813020068524E-4</v>
      </c>
      <c r="BX60">
        <v>3.4263338228095928E-2</v>
      </c>
      <c r="BY60">
        <v>0</v>
      </c>
      <c r="BZ60" s="27">
        <f t="shared" si="5"/>
        <v>2</v>
      </c>
      <c r="CA60">
        <f t="shared" si="6"/>
        <v>14</v>
      </c>
      <c r="CB60">
        <f t="shared" si="7"/>
        <v>16</v>
      </c>
      <c r="CC60">
        <f>[1]!shannonweaver(J60:BT60)</f>
        <v>1.5236859343875719</v>
      </c>
      <c r="CD60">
        <f t="shared" si="8"/>
        <v>0.5495535353533042</v>
      </c>
      <c r="CN60">
        <f t="shared" si="9"/>
        <v>16</v>
      </c>
      <c r="CO60">
        <f t="shared" si="10"/>
        <v>8.8105726872246701E-2</v>
      </c>
      <c r="CP60">
        <f t="shared" si="11"/>
        <v>0</v>
      </c>
      <c r="CQ60">
        <f t="shared" si="11"/>
        <v>9.7895252080274098E-3</v>
      </c>
      <c r="CR60">
        <f t="shared" si="12"/>
        <v>7.8316201664219293E-2</v>
      </c>
      <c r="CS60">
        <f t="shared" si="13"/>
        <v>0</v>
      </c>
      <c r="CT60">
        <f t="shared" si="14"/>
        <v>0</v>
      </c>
      <c r="CU60">
        <f t="shared" si="15"/>
        <v>0</v>
      </c>
      <c r="CV60">
        <f t="shared" si="16"/>
        <v>0</v>
      </c>
      <c r="CW60">
        <f t="shared" si="17"/>
        <v>5.3842388644150755E-3</v>
      </c>
      <c r="CX60">
        <f t="shared" si="18"/>
        <v>0</v>
      </c>
      <c r="CY60">
        <f t="shared" si="19"/>
        <v>2.9368575624082231E-2</v>
      </c>
      <c r="CZ60">
        <f t="shared" si="20"/>
        <v>0</v>
      </c>
      <c r="DA60">
        <f t="shared" si="21"/>
        <v>1.957905041605482E-2</v>
      </c>
      <c r="DB60">
        <f t="shared" si="22"/>
        <v>8.321096426823299E-2</v>
      </c>
      <c r="DC60">
        <f t="shared" si="22"/>
        <v>4.8947626040137049E-3</v>
      </c>
      <c r="DD60">
        <f t="shared" si="23"/>
        <v>0</v>
      </c>
      <c r="DE60">
        <f t="shared" si="24"/>
        <v>0</v>
      </c>
      <c r="DF60">
        <f t="shared" si="25"/>
        <v>3.8604600250727504E-2</v>
      </c>
      <c r="DG60">
        <f t="shared" si="26"/>
        <v>4.6882325363338025E-3</v>
      </c>
      <c r="DH60">
        <f t="shared" si="26"/>
        <v>1.4064697609001408E-2</v>
      </c>
      <c r="DI60">
        <f t="shared" si="27"/>
        <v>0</v>
      </c>
      <c r="DJ60">
        <f t="shared" si="28"/>
        <v>0</v>
      </c>
      <c r="DK60">
        <f t="shared" si="29"/>
        <v>0.47503671071952996</v>
      </c>
      <c r="DL60">
        <f t="shared" si="30"/>
        <v>7.8560939794419957E-2</v>
      </c>
      <c r="DM60">
        <f t="shared" si="31"/>
        <v>2.9368575624082231E-2</v>
      </c>
      <c r="DN60">
        <f t="shared" si="32"/>
        <v>0</v>
      </c>
      <c r="DO60">
        <f t="shared" si="33"/>
        <v>0.74522760646108654</v>
      </c>
      <c r="DP60">
        <f t="shared" si="34"/>
        <v>0.74522760646108654</v>
      </c>
      <c r="DQ60">
        <f t="shared" si="35"/>
        <v>11</v>
      </c>
      <c r="DR60" s="50">
        <f t="shared" si="36"/>
        <v>0.83503318029892482</v>
      </c>
      <c r="DS60" s="50">
        <f t="shared" si="100"/>
        <v>0.30136722355544826</v>
      </c>
      <c r="DT60">
        <f t="shared" si="101"/>
        <v>0</v>
      </c>
      <c r="DU60">
        <f t="shared" si="104"/>
        <v>9.9104177443166339E-2</v>
      </c>
      <c r="DV60">
        <f t="shared" si="105"/>
        <v>0.28363819619795699</v>
      </c>
      <c r="DW60">
        <f t="shared" si="106"/>
        <v>0</v>
      </c>
      <c r="DX60">
        <f t="shared" si="107"/>
        <v>0</v>
      </c>
      <c r="DY60">
        <f t="shared" si="108"/>
        <v>0</v>
      </c>
      <c r="DZ60">
        <f t="shared" ref="DZ60:DZ91" si="109">ASIN(CV60^0.5)</f>
        <v>0</v>
      </c>
      <c r="EA60">
        <f t="shared" ref="EA60:EA91" si="110">ASIN(CW60^0.5)</f>
        <v>7.3443379910965723E-2</v>
      </c>
      <c r="EB60">
        <f t="shared" ref="EB60:EB91" si="111">ASIN(CX60^0.5)</f>
        <v>0</v>
      </c>
      <c r="EC60">
        <f t="shared" ref="EC60:EC91" si="112">ASIN(CY60^0.5)</f>
        <v>0.1722227340471546</v>
      </c>
      <c r="ED60">
        <f t="shared" ref="ED60:ED91" si="113">ASIN(CZ60^0.5)</f>
        <v>0</v>
      </c>
      <c r="EE60">
        <f t="shared" ref="EE60:EE91" si="114">ASIN(DA60^0.5)</f>
        <v>0.14038583077528358</v>
      </c>
      <c r="EF60">
        <f t="shared" ref="EF60:EF91" si="115">ASIN(DB60^0.5)</f>
        <v>0.29262132382388101</v>
      </c>
      <c r="EG60">
        <f t="shared" ref="EG60:EG91" si="116">ASIN(DC60^0.5)</f>
        <v>7.0019781147028934E-2</v>
      </c>
      <c r="EH60">
        <f t="shared" ref="EH60:EH91" si="117">ASIN(DD60^0.5)</f>
        <v>0</v>
      </c>
      <c r="EI60">
        <f t="shared" si="98"/>
        <v>0</v>
      </c>
      <c r="EJ60">
        <f t="shared" si="98"/>
        <v>0.19776718907612792</v>
      </c>
      <c r="EK60">
        <f t="shared" si="98"/>
        <v>6.8524283425421065E-2</v>
      </c>
      <c r="EL60">
        <f t="shared" si="98"/>
        <v>0.11887445190560367</v>
      </c>
      <c r="EM60">
        <f t="shared" si="98"/>
        <v>0</v>
      </c>
      <c r="EN60">
        <f t="shared" si="98"/>
        <v>0</v>
      </c>
      <c r="EO60">
        <f t="shared" si="88"/>
        <v>0.76042449162110914</v>
      </c>
      <c r="EP60">
        <f t="shared" si="81"/>
        <v>0.28409333596933473</v>
      </c>
      <c r="EQ60">
        <f t="shared" si="81"/>
        <v>0.1722227340471546</v>
      </c>
      <c r="ER60">
        <f t="shared" si="81"/>
        <v>0</v>
      </c>
      <c r="ES60">
        <f t="shared" si="81"/>
        <v>1.0417041779027936</v>
      </c>
      <c r="ET60">
        <f t="shared" si="37"/>
        <v>1.0417041779027936</v>
      </c>
      <c r="EU60" s="27">
        <f t="shared" si="38"/>
        <v>0</v>
      </c>
      <c r="EV60">
        <f t="shared" si="39"/>
        <v>9.7895252080274098E-3</v>
      </c>
      <c r="EW60">
        <f t="shared" si="40"/>
        <v>7.8316201664219293E-2</v>
      </c>
      <c r="EX60">
        <f t="shared" si="41"/>
        <v>0</v>
      </c>
      <c r="EY60">
        <f t="shared" si="42"/>
        <v>2.9368575624082231E-2</v>
      </c>
      <c r="EZ60">
        <f t="shared" si="43"/>
        <v>0</v>
      </c>
      <c r="FA60">
        <f t="shared" si="44"/>
        <v>2.4963289280469897E-2</v>
      </c>
      <c r="FB60">
        <f t="shared" si="45"/>
        <v>0.47503671071952996</v>
      </c>
      <c r="FC60">
        <f t="shared" si="46"/>
        <v>7.8560939794419957E-2</v>
      </c>
      <c r="FD60">
        <f t="shared" si="3"/>
        <v>0.55359765051394993</v>
      </c>
      <c r="FE60">
        <f t="shared" si="47"/>
        <v>2.9368575624082231E-2</v>
      </c>
      <c r="FF60">
        <f t="shared" si="48"/>
        <v>8.321096426823299E-2</v>
      </c>
      <c r="FG60">
        <f t="shared" si="49"/>
        <v>2.4718551150269209E-2</v>
      </c>
      <c r="FH60" s="27">
        <f t="shared" si="50"/>
        <v>0</v>
      </c>
      <c r="FI60">
        <f t="shared" si="51"/>
        <v>9.9104177443166339E-2</v>
      </c>
      <c r="FJ60">
        <f t="shared" si="52"/>
        <v>0.28363819619795699</v>
      </c>
      <c r="FK60">
        <f t="shared" si="53"/>
        <v>0</v>
      </c>
      <c r="FL60">
        <f t="shared" si="54"/>
        <v>0.1722227340471546</v>
      </c>
      <c r="FM60">
        <f t="shared" si="55"/>
        <v>0</v>
      </c>
      <c r="FN60">
        <f t="shared" si="56"/>
        <v>0.15866260416616798</v>
      </c>
      <c r="FO60">
        <f t="shared" si="57"/>
        <v>0.76042449162110914</v>
      </c>
      <c r="FP60">
        <f t="shared" si="58"/>
        <v>0.28409333596933473</v>
      </c>
      <c r="FQ60">
        <f t="shared" si="59"/>
        <v>0.83909899528282783</v>
      </c>
      <c r="FR60">
        <f t="shared" si="60"/>
        <v>0.1722227340471546</v>
      </c>
      <c r="FS60">
        <f t="shared" si="61"/>
        <v>0.29262132382388101</v>
      </c>
      <c r="FT60">
        <f t="shared" si="62"/>
        <v>0.15787637099367974</v>
      </c>
      <c r="FU60" t="s">
        <v>16</v>
      </c>
      <c r="FV60">
        <v>4</v>
      </c>
      <c r="FW60" s="25" t="s">
        <v>357</v>
      </c>
      <c r="FX60" s="25" t="s">
        <v>259</v>
      </c>
    </row>
    <row r="61" spans="1:180">
      <c r="A61" s="25" t="s">
        <v>315</v>
      </c>
      <c r="B61" t="s">
        <v>16</v>
      </c>
      <c r="C61">
        <v>4</v>
      </c>
      <c r="D61" s="25" t="s">
        <v>357</v>
      </c>
      <c r="E61" s="25" t="s">
        <v>259</v>
      </c>
      <c r="F61">
        <v>0</v>
      </c>
      <c r="G61">
        <v>9.3764650726676051E-3</v>
      </c>
      <c r="H61">
        <v>2.3441162681669011E-2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0.20159399906235351</v>
      </c>
      <c r="P61">
        <v>0</v>
      </c>
      <c r="Q61">
        <v>0</v>
      </c>
      <c r="R61">
        <v>1.42991092358181E-2</v>
      </c>
      <c r="S61">
        <v>0</v>
      </c>
      <c r="T61">
        <v>0</v>
      </c>
      <c r="U61">
        <v>0</v>
      </c>
      <c r="V61">
        <v>1.4064697609001409E-2</v>
      </c>
      <c r="W61">
        <v>0</v>
      </c>
      <c r="X61">
        <v>0</v>
      </c>
      <c r="Y61">
        <v>0</v>
      </c>
      <c r="Z61">
        <v>2.3441162681669011E-2</v>
      </c>
      <c r="AA61">
        <v>0</v>
      </c>
      <c r="AB61">
        <v>0</v>
      </c>
      <c r="AC61">
        <v>1.875293014533521E-2</v>
      </c>
      <c r="AD61">
        <v>1.4064697609001409E-2</v>
      </c>
      <c r="AE61">
        <v>4.6882325363338025E-3</v>
      </c>
      <c r="AF61">
        <v>0</v>
      </c>
      <c r="AG61">
        <v>0</v>
      </c>
      <c r="AH61">
        <v>0</v>
      </c>
      <c r="AI61">
        <v>4.6882325363338022E-2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2.3441162681669011E-2</v>
      </c>
      <c r="AQ61">
        <v>2.3441162681669012E-4</v>
      </c>
      <c r="AR61">
        <v>0</v>
      </c>
      <c r="AS61">
        <v>4.6882325363338025E-3</v>
      </c>
      <c r="AT61">
        <v>1.4064697609001408E-2</v>
      </c>
      <c r="AU61">
        <v>4.6882325363338025E-3</v>
      </c>
      <c r="AV61">
        <v>0</v>
      </c>
      <c r="AW61">
        <v>0</v>
      </c>
      <c r="AX61">
        <v>0.3609939052977027</v>
      </c>
      <c r="AY61">
        <v>5.1804969526488519E-2</v>
      </c>
      <c r="AZ61">
        <v>0</v>
      </c>
      <c r="BA61">
        <v>0</v>
      </c>
      <c r="BB61">
        <v>8.0168776371308037E-2</v>
      </c>
      <c r="BC61">
        <v>1.8987341772151903E-2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4.6882325363338025E-3</v>
      </c>
      <c r="BL61">
        <v>1.4064697609001409E-2</v>
      </c>
      <c r="BM61">
        <v>0</v>
      </c>
      <c r="BN61">
        <v>0</v>
      </c>
      <c r="BO61">
        <v>4.6882325363338025E-3</v>
      </c>
      <c r="BP61">
        <v>3.750586029067042E-2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4.6882325363338025E-3</v>
      </c>
      <c r="BW61">
        <v>0</v>
      </c>
      <c r="BX61">
        <v>4.6882325363338025E-3</v>
      </c>
      <c r="BY61">
        <v>0</v>
      </c>
      <c r="BZ61" s="27">
        <f t="shared" si="5"/>
        <v>3</v>
      </c>
      <c r="CA61">
        <f t="shared" si="6"/>
        <v>18</v>
      </c>
      <c r="CB61">
        <f t="shared" si="7"/>
        <v>21</v>
      </c>
      <c r="CC61">
        <f>[1]!shannonweaver(J61:BT61)</f>
        <v>2.1149874151127999</v>
      </c>
      <c r="CD61">
        <f t="shared" si="8"/>
        <v>0.69468609884652588</v>
      </c>
      <c r="CF61">
        <v>2</v>
      </c>
      <c r="CN61">
        <f t="shared" si="9"/>
        <v>23</v>
      </c>
      <c r="CO61">
        <f t="shared" si="10"/>
        <v>3.2817627754336616E-2</v>
      </c>
      <c r="CP61">
        <f t="shared" si="11"/>
        <v>0</v>
      </c>
      <c r="CQ61">
        <f t="shared" si="11"/>
        <v>9.3764650726676051E-3</v>
      </c>
      <c r="CR61">
        <f t="shared" si="12"/>
        <v>2.3441162681669011E-2</v>
      </c>
      <c r="CS61">
        <f t="shared" si="13"/>
        <v>0</v>
      </c>
      <c r="CT61">
        <f t="shared" si="14"/>
        <v>0</v>
      </c>
      <c r="CU61">
        <f t="shared" si="15"/>
        <v>0</v>
      </c>
      <c r="CV61">
        <f t="shared" si="16"/>
        <v>0.20159399906235351</v>
      </c>
      <c r="CW61">
        <f t="shared" si="17"/>
        <v>1.42991092358181E-2</v>
      </c>
      <c r="CX61">
        <f t="shared" si="18"/>
        <v>0</v>
      </c>
      <c r="CY61">
        <f t="shared" si="19"/>
        <v>3.750586029067042E-2</v>
      </c>
      <c r="CZ61">
        <f t="shared" si="20"/>
        <v>1.875293014533521E-2</v>
      </c>
      <c r="DA61">
        <f t="shared" si="21"/>
        <v>4.6882325363338025E-3</v>
      </c>
      <c r="DB61">
        <f t="shared" si="22"/>
        <v>4.6882325363338022E-2</v>
      </c>
      <c r="DC61">
        <f t="shared" si="22"/>
        <v>0</v>
      </c>
      <c r="DD61">
        <f t="shared" si="23"/>
        <v>0</v>
      </c>
      <c r="DE61">
        <f t="shared" si="24"/>
        <v>0</v>
      </c>
      <c r="DF61">
        <f t="shared" si="25"/>
        <v>4.5396997061676034E-2</v>
      </c>
      <c r="DG61">
        <f t="shared" si="26"/>
        <v>0</v>
      </c>
      <c r="DH61">
        <f t="shared" si="26"/>
        <v>0</v>
      </c>
      <c r="DI61">
        <f t="shared" si="27"/>
        <v>4.6882325363338025E-3</v>
      </c>
      <c r="DJ61">
        <f t="shared" si="28"/>
        <v>0</v>
      </c>
      <c r="DK61">
        <f t="shared" si="29"/>
        <v>0.4127988748241912</v>
      </c>
      <c r="DL61">
        <f t="shared" si="30"/>
        <v>9.915611814345994E-2</v>
      </c>
      <c r="DM61">
        <f t="shared" si="31"/>
        <v>7.5011720581340841E-2</v>
      </c>
      <c r="DN61">
        <f t="shared" si="32"/>
        <v>0</v>
      </c>
      <c r="DO61">
        <f t="shared" si="33"/>
        <v>0.95780590717299574</v>
      </c>
      <c r="DP61">
        <f t="shared" si="34"/>
        <v>0.95780590717299574</v>
      </c>
      <c r="DQ61">
        <f t="shared" si="35"/>
        <v>11</v>
      </c>
      <c r="DR61" s="50">
        <f t="shared" si="36"/>
        <v>0.98537311395597893</v>
      </c>
      <c r="DS61" s="50">
        <f t="shared" si="100"/>
        <v>0.18216214164595623</v>
      </c>
      <c r="DT61">
        <f t="shared" si="101"/>
        <v>0</v>
      </c>
      <c r="DU61">
        <f t="shared" si="104"/>
        <v>9.6984114923334128E-2</v>
      </c>
      <c r="DV61">
        <f t="shared" si="105"/>
        <v>0.15370963004507177</v>
      </c>
      <c r="DW61">
        <f t="shared" si="106"/>
        <v>0</v>
      </c>
      <c r="DX61">
        <f t="shared" si="107"/>
        <v>0</v>
      </c>
      <c r="DY61">
        <f t="shared" si="108"/>
        <v>0</v>
      </c>
      <c r="DZ61">
        <f t="shared" si="109"/>
        <v>0.46563714439440279</v>
      </c>
      <c r="EA61">
        <f t="shared" si="110"/>
        <v>0.11986571096964159</v>
      </c>
      <c r="EB61">
        <f t="shared" si="111"/>
        <v>0</v>
      </c>
      <c r="EC61">
        <f t="shared" si="112"/>
        <v>0.19489578897241691</v>
      </c>
      <c r="ED61">
        <f t="shared" si="113"/>
        <v>0.13737299962079544</v>
      </c>
      <c r="EE61">
        <f t="shared" si="114"/>
        <v>6.8524283425421065E-2</v>
      </c>
      <c r="EF61">
        <f t="shared" si="115"/>
        <v>0.21825184192988681</v>
      </c>
      <c r="EG61">
        <f t="shared" si="116"/>
        <v>0</v>
      </c>
      <c r="EH61">
        <f t="shared" si="117"/>
        <v>0</v>
      </c>
      <c r="EI61">
        <f t="shared" si="98"/>
        <v>0</v>
      </c>
      <c r="EJ61">
        <f t="shared" si="98"/>
        <v>0.21471165243000503</v>
      </c>
      <c r="EK61">
        <f t="shared" si="98"/>
        <v>0</v>
      </c>
      <c r="EL61">
        <f t="shared" si="98"/>
        <v>0</v>
      </c>
      <c r="EM61">
        <f t="shared" si="98"/>
        <v>6.8524283425421065E-2</v>
      </c>
      <c r="EN61">
        <f t="shared" si="98"/>
        <v>0</v>
      </c>
      <c r="EO61">
        <f t="shared" si="88"/>
        <v>0.69774882217581335</v>
      </c>
      <c r="EP61">
        <f t="shared" si="81"/>
        <v>0.32034143528328068</v>
      </c>
      <c r="EQ61">
        <f t="shared" si="81"/>
        <v>0.27742776505831768</v>
      </c>
      <c r="ER61">
        <f t="shared" si="81"/>
        <v>0</v>
      </c>
      <c r="ES61">
        <f t="shared" si="81"/>
        <v>1.3639116533621345</v>
      </c>
      <c r="ET61">
        <f t="shared" si="37"/>
        <v>1.3639116533621345</v>
      </c>
      <c r="EU61" s="27">
        <f t="shared" si="38"/>
        <v>0</v>
      </c>
      <c r="EV61">
        <f t="shared" si="39"/>
        <v>9.3764650726676051E-3</v>
      </c>
      <c r="EW61">
        <f t="shared" si="40"/>
        <v>2.3441162681669011E-2</v>
      </c>
      <c r="EX61">
        <f t="shared" si="41"/>
        <v>0</v>
      </c>
      <c r="EY61">
        <f t="shared" si="42"/>
        <v>5.625879043600563E-2</v>
      </c>
      <c r="EZ61">
        <f t="shared" si="43"/>
        <v>0.20159399906235351</v>
      </c>
      <c r="FA61">
        <f t="shared" si="44"/>
        <v>1.8987341772151903E-2</v>
      </c>
      <c r="FB61">
        <f t="shared" si="45"/>
        <v>0.4127988748241912</v>
      </c>
      <c r="FC61">
        <f t="shared" si="46"/>
        <v>9.915611814345994E-2</v>
      </c>
      <c r="FD61">
        <f t="shared" si="3"/>
        <v>0.51195499296765112</v>
      </c>
      <c r="FE61">
        <f t="shared" si="47"/>
        <v>7.5011720581340841E-2</v>
      </c>
      <c r="FF61">
        <f t="shared" si="48"/>
        <v>4.6882325363338022E-2</v>
      </c>
      <c r="FG61">
        <f t="shared" si="49"/>
        <v>4.7116736990154715E-2</v>
      </c>
      <c r="FH61" s="27">
        <f t="shared" si="50"/>
        <v>0</v>
      </c>
      <c r="FI61">
        <f t="shared" si="51"/>
        <v>9.6984114923334128E-2</v>
      </c>
      <c r="FJ61">
        <f t="shared" si="52"/>
        <v>0.15370963004507177</v>
      </c>
      <c r="FK61">
        <f t="shared" si="53"/>
        <v>0</v>
      </c>
      <c r="FL61">
        <f t="shared" si="54"/>
        <v>0.23947161788425389</v>
      </c>
      <c r="FM61">
        <f t="shared" si="55"/>
        <v>0.46563714439440279</v>
      </c>
      <c r="FN61">
        <f t="shared" si="56"/>
        <v>0.13823439087753292</v>
      </c>
      <c r="FO61">
        <f t="shared" si="57"/>
        <v>0.69774882217581335</v>
      </c>
      <c r="FP61">
        <f t="shared" si="58"/>
        <v>0.32034143528328068</v>
      </c>
      <c r="FQ61">
        <f t="shared" si="59"/>
        <v>0.7973542957447689</v>
      </c>
      <c r="FR61">
        <f t="shared" si="60"/>
        <v>0.27742776505831768</v>
      </c>
      <c r="FS61">
        <f t="shared" si="61"/>
        <v>0.21825184192988681</v>
      </c>
      <c r="FT61">
        <f t="shared" si="62"/>
        <v>0.21880564602202029</v>
      </c>
      <c r="FU61" t="s">
        <v>16</v>
      </c>
      <c r="FV61">
        <v>4</v>
      </c>
      <c r="FW61" s="25" t="s">
        <v>357</v>
      </c>
      <c r="FX61" s="25" t="s">
        <v>259</v>
      </c>
    </row>
    <row r="62" spans="1:180">
      <c r="A62" t="s">
        <v>316</v>
      </c>
      <c r="B62" t="s">
        <v>16</v>
      </c>
      <c r="C62">
        <v>5</v>
      </c>
      <c r="D62" s="25" t="s">
        <v>357</v>
      </c>
      <c r="E62" s="25" t="s">
        <v>259</v>
      </c>
      <c r="F62">
        <v>0</v>
      </c>
      <c r="G62">
        <v>4.344284550638066E-2</v>
      </c>
      <c r="H62">
        <v>3.8012489818083077E-2</v>
      </c>
      <c r="I62">
        <v>0</v>
      </c>
      <c r="J62">
        <v>4.8873201194678237E-2</v>
      </c>
      <c r="K62">
        <v>0</v>
      </c>
      <c r="L62">
        <v>0</v>
      </c>
      <c r="M62">
        <v>0.10317675807765407</v>
      </c>
      <c r="N62">
        <v>0</v>
      </c>
      <c r="O62">
        <v>0.15204995927233234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2.1721422753190334E-2</v>
      </c>
      <c r="W62">
        <v>3.8012489818083077E-2</v>
      </c>
      <c r="X62">
        <v>5.4303556882975834E-3</v>
      </c>
      <c r="Y62">
        <v>0</v>
      </c>
      <c r="Z62">
        <v>0</v>
      </c>
      <c r="AA62">
        <v>0</v>
      </c>
      <c r="AB62">
        <v>0</v>
      </c>
      <c r="AC62">
        <v>1.6291067064892747E-2</v>
      </c>
      <c r="AD62">
        <v>5.4303556882975827E-2</v>
      </c>
      <c r="AE62">
        <v>0</v>
      </c>
      <c r="AF62">
        <v>2.1721422753190334E-2</v>
      </c>
      <c r="AG62">
        <v>0</v>
      </c>
      <c r="AH62">
        <v>0</v>
      </c>
      <c r="AI62">
        <v>0</v>
      </c>
      <c r="AJ62">
        <v>3.2853651914200373E-2</v>
      </c>
      <c r="AK62">
        <v>0</v>
      </c>
      <c r="AL62">
        <v>5.4303556882975834E-3</v>
      </c>
      <c r="AM62">
        <v>0</v>
      </c>
      <c r="AN62">
        <v>0</v>
      </c>
      <c r="AO62">
        <v>0</v>
      </c>
      <c r="AP62">
        <v>5.4303556882975834E-3</v>
      </c>
      <c r="AQ62">
        <v>0</v>
      </c>
      <c r="AR62">
        <v>1.6291067064892747E-2</v>
      </c>
      <c r="AS62">
        <v>0</v>
      </c>
      <c r="AT62">
        <v>0</v>
      </c>
      <c r="AU62">
        <v>2.1721422753190334E-2</v>
      </c>
      <c r="AV62">
        <v>0</v>
      </c>
      <c r="AW62">
        <v>0</v>
      </c>
      <c r="AX62">
        <v>5.9733912571273404E-2</v>
      </c>
      <c r="AY62">
        <v>5.430355688297582E-2</v>
      </c>
      <c r="AZ62">
        <v>0</v>
      </c>
      <c r="BA62">
        <v>0</v>
      </c>
      <c r="BB62">
        <v>0.18463209340211784</v>
      </c>
      <c r="BC62">
        <v>5.4303556882975823E-4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5.4303556882975834E-3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7.0594623947868571E-2</v>
      </c>
      <c r="BY62">
        <v>0</v>
      </c>
      <c r="BZ62" s="27">
        <f t="shared" si="5"/>
        <v>4</v>
      </c>
      <c r="CA62">
        <f t="shared" si="6"/>
        <v>15</v>
      </c>
      <c r="CB62">
        <f t="shared" si="7"/>
        <v>19</v>
      </c>
      <c r="CC62">
        <f>[1]!shannonweaver(J62:BT62)</f>
        <v>2.4324721146090091</v>
      </c>
      <c r="CD62">
        <f t="shared" si="8"/>
        <v>0.82612413835712528</v>
      </c>
      <c r="CF62">
        <v>2</v>
      </c>
      <c r="CN62">
        <f t="shared" si="9"/>
        <v>21</v>
      </c>
      <c r="CO62">
        <f t="shared" si="10"/>
        <v>8.1455335324463737E-2</v>
      </c>
      <c r="CP62">
        <f t="shared" si="11"/>
        <v>0</v>
      </c>
      <c r="CQ62">
        <f t="shared" si="11"/>
        <v>4.344284550638066E-2</v>
      </c>
      <c r="CR62">
        <f t="shared" si="12"/>
        <v>3.8012489818083077E-2</v>
      </c>
      <c r="CS62">
        <f t="shared" si="13"/>
        <v>4.8873201194678237E-2</v>
      </c>
      <c r="CT62">
        <f t="shared" si="14"/>
        <v>0</v>
      </c>
      <c r="CU62">
        <f t="shared" si="15"/>
        <v>0.10317675807765407</v>
      </c>
      <c r="CV62">
        <f t="shared" si="16"/>
        <v>0.15204995927233234</v>
      </c>
      <c r="CW62">
        <f t="shared" si="17"/>
        <v>0</v>
      </c>
      <c r="CX62">
        <f t="shared" si="18"/>
        <v>3.8012489818083077E-2</v>
      </c>
      <c r="CY62">
        <f t="shared" si="19"/>
        <v>5.9733912571273411E-2</v>
      </c>
      <c r="CZ62">
        <f t="shared" si="20"/>
        <v>1.6291067064892747E-2</v>
      </c>
      <c r="DA62">
        <f t="shared" si="21"/>
        <v>2.1721422753190334E-2</v>
      </c>
      <c r="DB62">
        <f t="shared" si="22"/>
        <v>0</v>
      </c>
      <c r="DC62">
        <f t="shared" si="22"/>
        <v>3.2853651914200373E-2</v>
      </c>
      <c r="DD62">
        <f t="shared" si="23"/>
        <v>0</v>
      </c>
      <c r="DE62">
        <f t="shared" si="24"/>
        <v>5.4303556882975834E-3</v>
      </c>
      <c r="DF62">
        <f t="shared" si="25"/>
        <v>3.1807151447088469E-2</v>
      </c>
      <c r="DG62">
        <f t="shared" si="26"/>
        <v>0</v>
      </c>
      <c r="DH62">
        <f t="shared" si="26"/>
        <v>0</v>
      </c>
      <c r="DI62">
        <f t="shared" si="27"/>
        <v>2.1721422753190334E-2</v>
      </c>
      <c r="DJ62">
        <f t="shared" si="28"/>
        <v>0</v>
      </c>
      <c r="DK62">
        <f t="shared" si="29"/>
        <v>0.11403746945424922</v>
      </c>
      <c r="DL62">
        <f t="shared" si="30"/>
        <v>0.18517512897094759</v>
      </c>
      <c r="DM62">
        <f t="shared" si="31"/>
        <v>2.7151778441487917E-2</v>
      </c>
      <c r="DN62">
        <f t="shared" si="32"/>
        <v>0.15204995927233231</v>
      </c>
      <c r="DO62">
        <f t="shared" si="33"/>
        <v>0.69590008145533533</v>
      </c>
      <c r="DP62">
        <f t="shared" si="34"/>
        <v>0.84795004072766744</v>
      </c>
      <c r="DQ62">
        <f t="shared" si="35"/>
        <v>14</v>
      </c>
      <c r="DR62" s="50">
        <f t="shared" si="36"/>
        <v>1.1406715178077655</v>
      </c>
      <c r="DS62" s="50">
        <f t="shared" si="100"/>
        <v>0.28942773719528991</v>
      </c>
      <c r="DT62">
        <f t="shared" si="101"/>
        <v>0</v>
      </c>
      <c r="DU62">
        <f t="shared" si="104"/>
        <v>0.20996889050650641</v>
      </c>
      <c r="DV62">
        <f t="shared" si="105"/>
        <v>0.19622474235576781</v>
      </c>
      <c r="DW62">
        <f t="shared" si="106"/>
        <v>0.22291439342455943</v>
      </c>
      <c r="DX62">
        <f t="shared" si="107"/>
        <v>0</v>
      </c>
      <c r="DY62">
        <f t="shared" si="108"/>
        <v>0.32700838867143339</v>
      </c>
      <c r="DZ62">
        <f t="shared" si="109"/>
        <v>0.40056191625170195</v>
      </c>
      <c r="EA62">
        <f t="shared" si="110"/>
        <v>0</v>
      </c>
      <c r="EB62">
        <f t="shared" si="111"/>
        <v>0.19622474235576781</v>
      </c>
      <c r="EC62">
        <f t="shared" si="112"/>
        <v>0.24690626528044163</v>
      </c>
      <c r="ED62">
        <f t="shared" si="113"/>
        <v>0.1279855856859434</v>
      </c>
      <c r="EE62">
        <f t="shared" si="114"/>
        <v>0.14792073543271833</v>
      </c>
      <c r="EF62">
        <f t="shared" si="115"/>
        <v>0</v>
      </c>
      <c r="EG62">
        <f t="shared" si="116"/>
        <v>0.18226321600538659</v>
      </c>
      <c r="EH62">
        <f t="shared" si="117"/>
        <v>0</v>
      </c>
      <c r="EI62">
        <f t="shared" si="98"/>
        <v>7.3757805309327087E-2</v>
      </c>
      <c r="EJ62">
        <f t="shared" si="98"/>
        <v>0.17930483399813021</v>
      </c>
      <c r="EK62">
        <f t="shared" si="98"/>
        <v>0</v>
      </c>
      <c r="EL62">
        <f t="shared" si="98"/>
        <v>0</v>
      </c>
      <c r="EM62">
        <f t="shared" si="98"/>
        <v>0.14792073543271833</v>
      </c>
      <c r="EN62">
        <f t="shared" si="98"/>
        <v>0</v>
      </c>
      <c r="EO62">
        <f t="shared" si="88"/>
        <v>0.34446626398389707</v>
      </c>
      <c r="EP62">
        <f t="shared" si="81"/>
        <v>0.44484702509966551</v>
      </c>
      <c r="EQ62">
        <f t="shared" si="81"/>
        <v>0.16553289707486965</v>
      </c>
      <c r="ER62">
        <f t="shared" si="81"/>
        <v>0.40056191625170184</v>
      </c>
      <c r="ES62">
        <f t="shared" si="81"/>
        <v>0.98669184902433882</v>
      </c>
      <c r="ET62">
        <f t="shared" si="37"/>
        <v>1.1702344105431943</v>
      </c>
      <c r="EU62" s="27">
        <f t="shared" si="38"/>
        <v>0</v>
      </c>
      <c r="EV62">
        <f t="shared" si="39"/>
        <v>4.344284550638066E-2</v>
      </c>
      <c r="EW62">
        <f t="shared" si="40"/>
        <v>3.8012489818083077E-2</v>
      </c>
      <c r="EX62">
        <f t="shared" si="41"/>
        <v>0.15204995927233231</v>
      </c>
      <c r="EY62">
        <f t="shared" si="42"/>
        <v>7.6024979636166154E-2</v>
      </c>
      <c r="EZ62">
        <f t="shared" si="43"/>
        <v>0.15204995927233234</v>
      </c>
      <c r="FA62">
        <f t="shared" si="44"/>
        <v>2.1721422753190334E-2</v>
      </c>
      <c r="FB62">
        <f t="shared" si="45"/>
        <v>0.11403746945424922</v>
      </c>
      <c r="FC62">
        <f t="shared" si="46"/>
        <v>0.18517512897094759</v>
      </c>
      <c r="FD62">
        <f t="shared" si="3"/>
        <v>0.29921259842519682</v>
      </c>
      <c r="FE62">
        <f t="shared" si="47"/>
        <v>2.7151778441487917E-2</v>
      </c>
      <c r="FF62">
        <f t="shared" si="48"/>
        <v>3.8012489818083077E-2</v>
      </c>
      <c r="FG62">
        <f t="shared" si="49"/>
        <v>8.1726853108878617E-2</v>
      </c>
      <c r="FH62" s="27">
        <f t="shared" si="50"/>
        <v>0</v>
      </c>
      <c r="FI62">
        <f t="shared" si="51"/>
        <v>0.20996889050650641</v>
      </c>
      <c r="FJ62">
        <f t="shared" si="52"/>
        <v>0.19622474235576781</v>
      </c>
      <c r="FK62">
        <f t="shared" si="53"/>
        <v>0.40056191625170184</v>
      </c>
      <c r="FL62">
        <f t="shared" si="54"/>
        <v>0.27934518584019696</v>
      </c>
      <c r="FM62">
        <f t="shared" si="55"/>
        <v>0.40056191625170195</v>
      </c>
      <c r="FN62">
        <f t="shared" si="56"/>
        <v>0.14792073543271833</v>
      </c>
      <c r="FO62">
        <f t="shared" si="57"/>
        <v>0.34446626398389707</v>
      </c>
      <c r="FP62">
        <f t="shared" si="58"/>
        <v>0.44484702509966551</v>
      </c>
      <c r="FQ62">
        <f t="shared" si="59"/>
        <v>0.57878029201452297</v>
      </c>
      <c r="FR62">
        <f t="shared" si="60"/>
        <v>0.16553289707486965</v>
      </c>
      <c r="FS62">
        <f t="shared" si="61"/>
        <v>0.19622474235576781</v>
      </c>
      <c r="FT62">
        <f t="shared" si="62"/>
        <v>0.28992367704503574</v>
      </c>
      <c r="FU62" t="s">
        <v>16</v>
      </c>
      <c r="FV62">
        <v>5</v>
      </c>
      <c r="FW62" s="25" t="s">
        <v>357</v>
      </c>
      <c r="FX62" s="25" t="s">
        <v>259</v>
      </c>
    </row>
    <row r="63" spans="1:180">
      <c r="A63" t="s">
        <v>23</v>
      </c>
      <c r="B63" t="s">
        <v>16</v>
      </c>
      <c r="C63">
        <v>5</v>
      </c>
      <c r="D63" s="25" t="s">
        <v>357</v>
      </c>
      <c r="E63" s="25" t="s">
        <v>259</v>
      </c>
      <c r="F63">
        <v>0</v>
      </c>
      <c r="G63">
        <v>4.5385779122541617E-2</v>
      </c>
      <c r="H63">
        <v>2.5214321734745342E-2</v>
      </c>
      <c r="I63">
        <v>0</v>
      </c>
      <c r="J63">
        <v>6.5557236510337874E-2</v>
      </c>
      <c r="K63">
        <v>0</v>
      </c>
      <c r="L63">
        <v>0</v>
      </c>
      <c r="M63">
        <v>0</v>
      </c>
      <c r="N63">
        <v>0</v>
      </c>
      <c r="O63">
        <v>9.5814422592032308E-2</v>
      </c>
      <c r="P63">
        <v>0</v>
      </c>
      <c r="Q63">
        <v>0</v>
      </c>
      <c r="R63">
        <v>2.5214321734745343E-4</v>
      </c>
      <c r="S63">
        <v>0</v>
      </c>
      <c r="T63">
        <v>0</v>
      </c>
      <c r="U63">
        <v>0</v>
      </c>
      <c r="V63">
        <v>2.0171457387796275E-2</v>
      </c>
      <c r="W63">
        <v>3.025718608169441E-2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1.5128593040847207E-2</v>
      </c>
      <c r="AE63">
        <v>5.0428643469490686E-3</v>
      </c>
      <c r="AF63">
        <v>0</v>
      </c>
      <c r="AG63">
        <v>0</v>
      </c>
      <c r="AH63">
        <v>0</v>
      </c>
      <c r="AI63">
        <v>0</v>
      </c>
      <c r="AJ63">
        <v>1.5380736258194661E-2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5.0428643469490686E-3</v>
      </c>
      <c r="AQ63">
        <v>0</v>
      </c>
      <c r="AR63">
        <v>5.0428643469490686E-3</v>
      </c>
      <c r="AS63">
        <v>0</v>
      </c>
      <c r="AT63">
        <v>0</v>
      </c>
      <c r="AU63">
        <v>2.5214321734745343E-4</v>
      </c>
      <c r="AV63">
        <v>0</v>
      </c>
      <c r="AW63">
        <v>0</v>
      </c>
      <c r="AX63">
        <v>0.2826525466464952</v>
      </c>
      <c r="AY63">
        <v>2.5466464952092795E-2</v>
      </c>
      <c r="AZ63">
        <v>0</v>
      </c>
      <c r="BA63">
        <v>0</v>
      </c>
      <c r="BB63">
        <v>0.19692385274836113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5.0428643469490686E-3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1.5128593040847205E-2</v>
      </c>
      <c r="BV63">
        <v>5.0428643469490686E-3</v>
      </c>
      <c r="BW63">
        <v>0</v>
      </c>
      <c r="BX63">
        <v>0.14120020171457393</v>
      </c>
      <c r="BY63">
        <v>0</v>
      </c>
      <c r="BZ63" s="27">
        <f t="shared" si="5"/>
        <v>4</v>
      </c>
      <c r="CA63">
        <f t="shared" si="6"/>
        <v>12</v>
      </c>
      <c r="CB63">
        <f t="shared" si="7"/>
        <v>16</v>
      </c>
      <c r="CC63">
        <f>[1]!shannonweaver(J63:BT63)</f>
        <v>1.8154591441486632</v>
      </c>
      <c r="CD63">
        <f t="shared" si="8"/>
        <v>0.6547884760499495</v>
      </c>
      <c r="CE63">
        <v>2</v>
      </c>
      <c r="CF63">
        <v>2</v>
      </c>
      <c r="CN63">
        <f t="shared" si="9"/>
        <v>20</v>
      </c>
      <c r="CO63">
        <f t="shared" si="10"/>
        <v>7.0600100857286963E-2</v>
      </c>
      <c r="CP63">
        <f t="shared" si="11"/>
        <v>0</v>
      </c>
      <c r="CQ63">
        <f t="shared" si="11"/>
        <v>4.5385779122541617E-2</v>
      </c>
      <c r="CR63">
        <f t="shared" si="12"/>
        <v>2.5214321734745342E-2</v>
      </c>
      <c r="CS63">
        <f t="shared" si="13"/>
        <v>6.5557236510337874E-2</v>
      </c>
      <c r="CT63">
        <f t="shared" si="14"/>
        <v>0</v>
      </c>
      <c r="CU63">
        <f t="shared" si="15"/>
        <v>0</v>
      </c>
      <c r="CV63">
        <f t="shared" si="16"/>
        <v>9.5814422592032308E-2</v>
      </c>
      <c r="CW63">
        <f t="shared" si="17"/>
        <v>2.5214321734745343E-4</v>
      </c>
      <c r="CX63">
        <f t="shared" si="18"/>
        <v>3.025718608169441E-2</v>
      </c>
      <c r="CY63">
        <f t="shared" si="19"/>
        <v>1.5128593040847207E-2</v>
      </c>
      <c r="CZ63">
        <f t="shared" si="20"/>
        <v>0</v>
      </c>
      <c r="DA63">
        <f t="shared" si="21"/>
        <v>5.0428643469490686E-3</v>
      </c>
      <c r="DB63">
        <f t="shared" si="22"/>
        <v>0</v>
      </c>
      <c r="DC63">
        <f t="shared" si="22"/>
        <v>1.5380736258194661E-2</v>
      </c>
      <c r="DD63">
        <f t="shared" si="23"/>
        <v>0</v>
      </c>
      <c r="DE63">
        <f t="shared" si="24"/>
        <v>0</v>
      </c>
      <c r="DF63">
        <f t="shared" si="25"/>
        <v>3.0566133245099152E-2</v>
      </c>
      <c r="DG63">
        <f t="shared" si="26"/>
        <v>0</v>
      </c>
      <c r="DH63">
        <f t="shared" si="26"/>
        <v>0</v>
      </c>
      <c r="DI63">
        <f t="shared" si="27"/>
        <v>2.5214321734745343E-4</v>
      </c>
      <c r="DJ63">
        <f t="shared" si="28"/>
        <v>0</v>
      </c>
      <c r="DK63">
        <f t="shared" si="29"/>
        <v>0.30811901159858801</v>
      </c>
      <c r="DL63">
        <f t="shared" si="30"/>
        <v>0.20196671709531019</v>
      </c>
      <c r="DM63">
        <f t="shared" si="31"/>
        <v>2.0171457387796275E-2</v>
      </c>
      <c r="DN63">
        <f t="shared" si="32"/>
        <v>6.5557236510337874E-2</v>
      </c>
      <c r="DO63">
        <f t="shared" si="33"/>
        <v>0.71759959657085237</v>
      </c>
      <c r="DP63">
        <f t="shared" si="34"/>
        <v>0.78315683308119033</v>
      </c>
      <c r="DQ63">
        <f t="shared" si="35"/>
        <v>12</v>
      </c>
      <c r="DR63" s="50">
        <f t="shared" si="36"/>
        <v>0.94277221145560319</v>
      </c>
      <c r="DS63" s="50">
        <f t="shared" si="100"/>
        <v>0.26893699707749014</v>
      </c>
      <c r="DT63">
        <f t="shared" si="101"/>
        <v>0</v>
      </c>
      <c r="DU63">
        <f t="shared" si="104"/>
        <v>0.21468470708935014</v>
      </c>
      <c r="DV63">
        <f t="shared" si="105"/>
        <v>0.15946516634909305</v>
      </c>
      <c r="DW63">
        <f t="shared" si="106"/>
        <v>0.25892493780503634</v>
      </c>
      <c r="DX63">
        <f t="shared" si="107"/>
        <v>0</v>
      </c>
      <c r="DY63">
        <f t="shared" si="108"/>
        <v>0</v>
      </c>
      <c r="DZ63">
        <f t="shared" si="109"/>
        <v>0.31470823461582714</v>
      </c>
      <c r="EA63">
        <f t="shared" si="110"/>
        <v>1.5879685521605881E-2</v>
      </c>
      <c r="EB63">
        <f t="shared" si="111"/>
        <v>0.17483527749994038</v>
      </c>
      <c r="EC63">
        <f t="shared" si="112"/>
        <v>0.12331060821753355</v>
      </c>
      <c r="ED63">
        <f t="shared" si="113"/>
        <v>0</v>
      </c>
      <c r="EE63">
        <f t="shared" si="114"/>
        <v>7.1072948769034486E-2</v>
      </c>
      <c r="EF63">
        <f t="shared" si="115"/>
        <v>0</v>
      </c>
      <c r="EG63">
        <f t="shared" si="116"/>
        <v>0.12433923461769665</v>
      </c>
      <c r="EH63">
        <f t="shared" si="117"/>
        <v>0</v>
      </c>
      <c r="EI63">
        <f t="shared" si="98"/>
        <v>0</v>
      </c>
      <c r="EJ63">
        <f t="shared" si="98"/>
        <v>0.17573486173548852</v>
      </c>
      <c r="EK63">
        <f t="shared" si="98"/>
        <v>0</v>
      </c>
      <c r="EL63">
        <f t="shared" si="98"/>
        <v>0</v>
      </c>
      <c r="EM63">
        <f t="shared" si="98"/>
        <v>1.5879685521605881E-2</v>
      </c>
      <c r="EN63">
        <f t="shared" si="98"/>
        <v>0</v>
      </c>
      <c r="EO63">
        <f t="shared" si="88"/>
        <v>0.58846477717666601</v>
      </c>
      <c r="EP63">
        <f t="shared" si="81"/>
        <v>0.46610149904758313</v>
      </c>
      <c r="EQ63">
        <f t="shared" si="81"/>
        <v>0.14250812232852231</v>
      </c>
      <c r="ER63">
        <f t="shared" si="81"/>
        <v>0.25892493780503634</v>
      </c>
      <c r="ES63">
        <f t="shared" si="81"/>
        <v>1.0105279176488586</v>
      </c>
      <c r="ET63">
        <f t="shared" si="37"/>
        <v>1.0864112985557881</v>
      </c>
      <c r="EU63" s="27">
        <f t="shared" si="38"/>
        <v>0</v>
      </c>
      <c r="EV63">
        <f t="shared" si="39"/>
        <v>4.5385779122541617E-2</v>
      </c>
      <c r="EW63">
        <f t="shared" si="40"/>
        <v>2.5214321734745342E-2</v>
      </c>
      <c r="EX63">
        <f t="shared" si="41"/>
        <v>6.5557236510337874E-2</v>
      </c>
      <c r="EY63">
        <f t="shared" si="42"/>
        <v>1.5128593040847207E-2</v>
      </c>
      <c r="EZ63">
        <f t="shared" si="43"/>
        <v>9.5814422592032308E-2</v>
      </c>
      <c r="FA63">
        <f t="shared" si="44"/>
        <v>5.2950075642965218E-3</v>
      </c>
      <c r="FB63">
        <f t="shared" si="45"/>
        <v>0.30811901159858801</v>
      </c>
      <c r="FC63">
        <f t="shared" si="46"/>
        <v>0.20196671709531019</v>
      </c>
      <c r="FD63">
        <f t="shared" si="3"/>
        <v>0.51008572869389823</v>
      </c>
      <c r="FE63">
        <f t="shared" si="47"/>
        <v>2.0171457387796275E-2</v>
      </c>
      <c r="FF63">
        <f t="shared" si="48"/>
        <v>3.025718608169441E-2</v>
      </c>
      <c r="FG63">
        <f t="shared" si="49"/>
        <v>2.571860816944025E-2</v>
      </c>
      <c r="FH63" s="27">
        <f t="shared" si="50"/>
        <v>0</v>
      </c>
      <c r="FI63">
        <f t="shared" si="51"/>
        <v>0.21468470708935014</v>
      </c>
      <c r="FJ63">
        <f t="shared" si="52"/>
        <v>0.15946516634909305</v>
      </c>
      <c r="FK63">
        <f t="shared" si="53"/>
        <v>0.25892493780503634</v>
      </c>
      <c r="FL63">
        <f t="shared" si="54"/>
        <v>0.12331060821753355</v>
      </c>
      <c r="FM63">
        <f t="shared" si="55"/>
        <v>0.31470823461582714</v>
      </c>
      <c r="FN63">
        <f t="shared" si="56"/>
        <v>7.2831172917062634E-2</v>
      </c>
      <c r="FO63">
        <f t="shared" si="57"/>
        <v>0.58846477717666601</v>
      </c>
      <c r="FP63">
        <f t="shared" si="58"/>
        <v>0.46610149904758313</v>
      </c>
      <c r="FQ63">
        <f t="shared" si="59"/>
        <v>0.79548457617642321</v>
      </c>
      <c r="FR63">
        <f t="shared" si="60"/>
        <v>0.14250812232852231</v>
      </c>
      <c r="FS63">
        <f t="shared" si="61"/>
        <v>0.17483527749994038</v>
      </c>
      <c r="FT63">
        <f t="shared" si="62"/>
        <v>0.16106571838005113</v>
      </c>
      <c r="FU63" t="s">
        <v>16</v>
      </c>
      <c r="FV63">
        <v>5</v>
      </c>
      <c r="FW63" s="25" t="s">
        <v>357</v>
      </c>
      <c r="FX63" s="25" t="s">
        <v>259</v>
      </c>
    </row>
    <row r="64" spans="1:180">
      <c r="A64" t="s">
        <v>317</v>
      </c>
      <c r="B64" t="s">
        <v>16</v>
      </c>
      <c r="C64">
        <v>5</v>
      </c>
      <c r="D64" s="25" t="s">
        <v>357</v>
      </c>
      <c r="E64" s="25" t="s">
        <v>259</v>
      </c>
      <c r="F64">
        <v>0</v>
      </c>
      <c r="G64">
        <v>1.5170670037926682E-2</v>
      </c>
      <c r="H64">
        <v>6.5739570164348962E-2</v>
      </c>
      <c r="I64">
        <v>0</v>
      </c>
      <c r="J64">
        <v>6.5992414664981056E-2</v>
      </c>
      <c r="K64">
        <v>5.0568900126422263E-3</v>
      </c>
      <c r="L64">
        <v>0</v>
      </c>
      <c r="M64">
        <v>0</v>
      </c>
      <c r="N64">
        <v>0</v>
      </c>
      <c r="O64">
        <v>0.14664981036662458</v>
      </c>
      <c r="P64">
        <v>0</v>
      </c>
      <c r="Q64">
        <v>0</v>
      </c>
      <c r="R64">
        <v>5.0568900126422263E-3</v>
      </c>
      <c r="S64">
        <v>0</v>
      </c>
      <c r="T64">
        <v>0</v>
      </c>
      <c r="U64">
        <v>0</v>
      </c>
      <c r="V64">
        <v>1.5170670037926682E-2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5.0568900126422263E-3</v>
      </c>
      <c r="AD64">
        <v>2.0227560050568905E-2</v>
      </c>
      <c r="AE64">
        <v>0</v>
      </c>
      <c r="AF64">
        <v>5.0568900126422263E-3</v>
      </c>
      <c r="AG64">
        <v>0</v>
      </c>
      <c r="AH64">
        <v>0</v>
      </c>
      <c r="AI64">
        <v>0</v>
      </c>
      <c r="AJ64">
        <v>3.6409608091024025E-2</v>
      </c>
      <c r="AK64">
        <v>0</v>
      </c>
      <c r="AL64">
        <v>2.5284450063211129E-4</v>
      </c>
      <c r="AM64">
        <v>0</v>
      </c>
      <c r="AN64">
        <v>0</v>
      </c>
      <c r="AO64">
        <v>0</v>
      </c>
      <c r="AP64">
        <v>5.0568900126422263E-3</v>
      </c>
      <c r="AQ64">
        <v>2.5284450063211129E-4</v>
      </c>
      <c r="AR64">
        <v>1.5170670037926678E-2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0.22756005056890022</v>
      </c>
      <c r="AY64">
        <v>5.5878634639696598E-2</v>
      </c>
      <c r="AZ64">
        <v>0</v>
      </c>
      <c r="BA64">
        <v>0</v>
      </c>
      <c r="BB64">
        <v>0.23312262958280661</v>
      </c>
      <c r="BC64">
        <v>1.0113780025284452E-3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5.0568900126422263E-3</v>
      </c>
      <c r="BL64">
        <v>0</v>
      </c>
      <c r="BM64">
        <v>0</v>
      </c>
      <c r="BN64">
        <v>0</v>
      </c>
      <c r="BO64">
        <v>5.3097345132743379E-3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6.5739570164348934E-2</v>
      </c>
      <c r="BY64">
        <v>0</v>
      </c>
      <c r="BZ64" s="27">
        <f t="shared" si="5"/>
        <v>5</v>
      </c>
      <c r="CA64">
        <f t="shared" si="6"/>
        <v>14</v>
      </c>
      <c r="CB64">
        <f t="shared" si="7"/>
        <v>19</v>
      </c>
      <c r="CC64">
        <f>[1]!shannonweaver(J64:BT64)</f>
        <v>1.9793729199425314</v>
      </c>
      <c r="CD64">
        <f t="shared" si="8"/>
        <v>0.67224110737145737</v>
      </c>
      <c r="CE64">
        <v>2</v>
      </c>
      <c r="CF64">
        <v>1</v>
      </c>
      <c r="CN64">
        <f t="shared" si="9"/>
        <v>22</v>
      </c>
      <c r="CO64">
        <f t="shared" si="10"/>
        <v>8.0910240202275649E-2</v>
      </c>
      <c r="CP64">
        <f t="shared" si="11"/>
        <v>0</v>
      </c>
      <c r="CQ64">
        <f t="shared" si="11"/>
        <v>1.5170670037926682E-2</v>
      </c>
      <c r="CR64">
        <f t="shared" si="12"/>
        <v>6.5739570164348962E-2</v>
      </c>
      <c r="CS64">
        <f t="shared" si="13"/>
        <v>6.5992414664981056E-2</v>
      </c>
      <c r="CT64">
        <f t="shared" si="14"/>
        <v>5.0568900126422263E-3</v>
      </c>
      <c r="CU64">
        <f t="shared" si="15"/>
        <v>0</v>
      </c>
      <c r="CV64">
        <f t="shared" si="16"/>
        <v>0.14664981036662458</v>
      </c>
      <c r="CW64">
        <f t="shared" si="17"/>
        <v>5.0568900126422263E-3</v>
      </c>
      <c r="CX64">
        <f t="shared" si="18"/>
        <v>0</v>
      </c>
      <c r="CY64">
        <f t="shared" si="19"/>
        <v>2.0227560050568905E-2</v>
      </c>
      <c r="CZ64">
        <f t="shared" si="20"/>
        <v>5.0568900126422263E-3</v>
      </c>
      <c r="DA64">
        <f t="shared" si="21"/>
        <v>5.0568900126422263E-3</v>
      </c>
      <c r="DB64">
        <f t="shared" si="22"/>
        <v>0</v>
      </c>
      <c r="DC64">
        <f t="shared" si="22"/>
        <v>3.6409608091024025E-2</v>
      </c>
      <c r="DD64">
        <f t="shared" si="23"/>
        <v>0</v>
      </c>
      <c r="DE64">
        <f t="shared" si="24"/>
        <v>2.5284450063211129E-4</v>
      </c>
      <c r="DF64">
        <f t="shared" si="25"/>
        <v>3.0956832588117954E-2</v>
      </c>
      <c r="DG64">
        <f t="shared" si="26"/>
        <v>0</v>
      </c>
      <c r="DH64">
        <f t="shared" si="26"/>
        <v>0</v>
      </c>
      <c r="DI64">
        <f t="shared" si="27"/>
        <v>0</v>
      </c>
      <c r="DJ64">
        <f t="shared" si="28"/>
        <v>0</v>
      </c>
      <c r="DK64">
        <f t="shared" si="29"/>
        <v>0.28343868520859683</v>
      </c>
      <c r="DL64">
        <f t="shared" si="30"/>
        <v>0.23413400758533506</v>
      </c>
      <c r="DM64">
        <f t="shared" si="31"/>
        <v>2.5537294563843245E-2</v>
      </c>
      <c r="DN64">
        <f t="shared" si="32"/>
        <v>7.1049304677623284E-2</v>
      </c>
      <c r="DO64">
        <f t="shared" si="33"/>
        <v>0.78230088495575245</v>
      </c>
      <c r="DP64">
        <f t="shared" si="34"/>
        <v>0.85335018963337561</v>
      </c>
      <c r="DQ64">
        <f t="shared" si="35"/>
        <v>13</v>
      </c>
      <c r="DR64" s="50">
        <f t="shared" si="36"/>
        <v>0.96124175618187491</v>
      </c>
      <c r="DS64" s="50">
        <f t="shared" si="100"/>
        <v>0.28842981578783</v>
      </c>
      <c r="DT64">
        <f t="shared" si="101"/>
        <v>0</v>
      </c>
      <c r="DU64">
        <f t="shared" si="104"/>
        <v>0.12348284610288481</v>
      </c>
      <c r="DV64">
        <f t="shared" si="105"/>
        <v>0.25929304108742823</v>
      </c>
      <c r="DW64">
        <f t="shared" si="106"/>
        <v>0.25980271041332881</v>
      </c>
      <c r="DX64">
        <f t="shared" si="107"/>
        <v>7.1171884354706505E-2</v>
      </c>
      <c r="DY64">
        <f t="shared" si="108"/>
        <v>0</v>
      </c>
      <c r="DZ64">
        <f t="shared" si="109"/>
        <v>0.39298636873406845</v>
      </c>
      <c r="EA64">
        <f t="shared" si="110"/>
        <v>7.1171884354706505E-2</v>
      </c>
      <c r="EB64">
        <f t="shared" si="111"/>
        <v>0</v>
      </c>
      <c r="EC64">
        <f t="shared" si="112"/>
        <v>0.1427075173690989</v>
      </c>
      <c r="ED64">
        <f t="shared" si="113"/>
        <v>7.1171884354706505E-2</v>
      </c>
      <c r="EE64">
        <f t="shared" si="114"/>
        <v>7.1171884354706505E-2</v>
      </c>
      <c r="EF64">
        <f t="shared" si="115"/>
        <v>0</v>
      </c>
      <c r="EG64">
        <f t="shared" si="116"/>
        <v>0.19199031630938901</v>
      </c>
      <c r="EH64">
        <f t="shared" si="117"/>
        <v>0</v>
      </c>
      <c r="EI64">
        <f t="shared" si="98"/>
        <v>1.5901755048424348E-2</v>
      </c>
      <c r="EJ64">
        <f t="shared" si="98"/>
        <v>0.17686620882631662</v>
      </c>
      <c r="EK64">
        <f t="shared" si="98"/>
        <v>0</v>
      </c>
      <c r="EL64">
        <f t="shared" si="98"/>
        <v>0</v>
      </c>
      <c r="EM64">
        <f t="shared" si="98"/>
        <v>0</v>
      </c>
      <c r="EN64">
        <f t="shared" si="98"/>
        <v>0</v>
      </c>
      <c r="EO64">
        <f t="shared" si="88"/>
        <v>0.56142098623502945</v>
      </c>
      <c r="EP64">
        <f t="shared" si="81"/>
        <v>0.50507600706158051</v>
      </c>
      <c r="EQ64">
        <f t="shared" si="81"/>
        <v>0.16049202252456971</v>
      </c>
      <c r="ER64">
        <f t="shared" si="81"/>
        <v>0.26981253055946319</v>
      </c>
      <c r="ES64">
        <f t="shared" si="81"/>
        <v>1.0853735050668438</v>
      </c>
      <c r="ET64">
        <f t="shared" si="37"/>
        <v>1.1778099580608286</v>
      </c>
      <c r="EU64" s="27">
        <f t="shared" si="38"/>
        <v>0</v>
      </c>
      <c r="EV64">
        <f t="shared" si="39"/>
        <v>1.5170670037926682E-2</v>
      </c>
      <c r="EW64">
        <f t="shared" si="40"/>
        <v>6.5739570164348962E-2</v>
      </c>
      <c r="EX64">
        <f t="shared" si="41"/>
        <v>7.1049304677623284E-2</v>
      </c>
      <c r="EY64">
        <f t="shared" si="42"/>
        <v>2.5284450063211131E-2</v>
      </c>
      <c r="EZ64">
        <f t="shared" si="43"/>
        <v>0.14664981036662458</v>
      </c>
      <c r="FA64">
        <f t="shared" si="44"/>
        <v>1.0113780025284453E-2</v>
      </c>
      <c r="FB64">
        <f t="shared" si="45"/>
        <v>0.28343868520859683</v>
      </c>
      <c r="FC64">
        <f t="shared" si="46"/>
        <v>0.23413400758533506</v>
      </c>
      <c r="FD64">
        <f t="shared" si="3"/>
        <v>0.51757269279393192</v>
      </c>
      <c r="FE64">
        <f t="shared" si="47"/>
        <v>2.5537294563843245E-2</v>
      </c>
      <c r="FF64">
        <f t="shared" si="48"/>
        <v>0</v>
      </c>
      <c r="FG64">
        <f t="shared" si="49"/>
        <v>5.7142857142857162E-2</v>
      </c>
      <c r="FH64" s="27">
        <f t="shared" si="50"/>
        <v>0</v>
      </c>
      <c r="FI64">
        <f t="shared" si="51"/>
        <v>0.12348284610288481</v>
      </c>
      <c r="FJ64">
        <f t="shared" si="52"/>
        <v>0.25929304108742823</v>
      </c>
      <c r="FK64">
        <f t="shared" si="53"/>
        <v>0.26981253055946319</v>
      </c>
      <c r="FL64">
        <f t="shared" si="54"/>
        <v>0.1596886735018043</v>
      </c>
      <c r="FM64">
        <f t="shared" si="55"/>
        <v>0.39298636873406845</v>
      </c>
      <c r="FN64">
        <f t="shared" si="56"/>
        <v>0.10073758646702774</v>
      </c>
      <c r="FO64">
        <f t="shared" si="57"/>
        <v>0.56142098623502945</v>
      </c>
      <c r="FP64">
        <f t="shared" si="58"/>
        <v>0.50507600706158051</v>
      </c>
      <c r="FQ64">
        <f t="shared" si="59"/>
        <v>0.80297447582988568</v>
      </c>
      <c r="FR64">
        <f t="shared" si="60"/>
        <v>0.16049202252456971</v>
      </c>
      <c r="FS64">
        <f t="shared" si="61"/>
        <v>0</v>
      </c>
      <c r="FT64">
        <f t="shared" si="62"/>
        <v>0.24138296166286707</v>
      </c>
      <c r="FU64" t="s">
        <v>16</v>
      </c>
      <c r="FV64">
        <v>5</v>
      </c>
      <c r="FW64" s="25" t="s">
        <v>357</v>
      </c>
      <c r="FX64" s="25" t="s">
        <v>259</v>
      </c>
    </row>
    <row r="65" spans="1:180">
      <c r="A65" t="s">
        <v>318</v>
      </c>
      <c r="B65" t="s">
        <v>16</v>
      </c>
      <c r="C65">
        <v>5</v>
      </c>
      <c r="D65" s="25" t="s">
        <v>357</v>
      </c>
      <c r="E65" s="25" t="s">
        <v>259</v>
      </c>
      <c r="F65">
        <v>0</v>
      </c>
      <c r="G65">
        <v>3.4921426789723119E-2</v>
      </c>
      <c r="H65">
        <v>0.1546520329259167</v>
      </c>
      <c r="I65">
        <v>0</v>
      </c>
      <c r="J65">
        <v>1.4966325767024197E-2</v>
      </c>
      <c r="K65">
        <v>0</v>
      </c>
      <c r="L65">
        <v>0</v>
      </c>
      <c r="M65">
        <v>1.9955101022698925E-2</v>
      </c>
      <c r="N65">
        <v>0</v>
      </c>
      <c r="O65">
        <v>2.0204539785482662E-2</v>
      </c>
      <c r="P65">
        <v>0</v>
      </c>
      <c r="Q65">
        <v>0</v>
      </c>
      <c r="R65">
        <v>1.0226989274133199E-2</v>
      </c>
      <c r="S65">
        <v>0</v>
      </c>
      <c r="T65">
        <v>0</v>
      </c>
      <c r="U65">
        <v>0</v>
      </c>
      <c r="V65">
        <v>3.4921426789723119E-2</v>
      </c>
      <c r="W65">
        <v>4.9887752556747314E-3</v>
      </c>
      <c r="X65">
        <v>2.4943876278373658E-2</v>
      </c>
      <c r="Y65">
        <v>1.4966325767024193E-2</v>
      </c>
      <c r="Z65">
        <v>0</v>
      </c>
      <c r="AA65">
        <v>0</v>
      </c>
      <c r="AB65">
        <v>0</v>
      </c>
      <c r="AC65">
        <v>4.9887752556747322E-2</v>
      </c>
      <c r="AD65">
        <v>2.4943876278373658E-2</v>
      </c>
      <c r="AE65">
        <v>1.9955101022698925E-2</v>
      </c>
      <c r="AF65">
        <v>2.4943876278373658E-2</v>
      </c>
      <c r="AG65">
        <v>0</v>
      </c>
      <c r="AH65">
        <v>0</v>
      </c>
      <c r="AI65">
        <v>0</v>
      </c>
      <c r="AJ65">
        <v>1.9955101022698925E-2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1.0476428036916938E-2</v>
      </c>
      <c r="AR65">
        <v>0</v>
      </c>
      <c r="AS65">
        <v>0</v>
      </c>
      <c r="AT65">
        <v>0</v>
      </c>
      <c r="AU65">
        <v>1.0226989274133199E-2</v>
      </c>
      <c r="AV65">
        <v>0</v>
      </c>
      <c r="AW65">
        <v>0</v>
      </c>
      <c r="AX65">
        <v>0.28460962833624343</v>
      </c>
      <c r="AY65">
        <v>4.5397854826640049E-2</v>
      </c>
      <c r="AZ65">
        <v>0</v>
      </c>
      <c r="BA65">
        <v>0</v>
      </c>
      <c r="BB65">
        <v>9.4786729857819926E-2</v>
      </c>
      <c r="BC65">
        <v>2.4943876278373656E-4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4.9887752556747314E-3</v>
      </c>
      <c r="BL65">
        <v>0</v>
      </c>
      <c r="BM65">
        <v>4.9887752556747314E-3</v>
      </c>
      <c r="BN65">
        <v>0</v>
      </c>
      <c r="BO65">
        <v>0</v>
      </c>
      <c r="BP65">
        <v>0</v>
      </c>
      <c r="BQ65">
        <v>4.9887752556747314E-3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6.4854078323771505E-2</v>
      </c>
      <c r="BY65">
        <v>0</v>
      </c>
      <c r="BZ65" s="27">
        <f t="shared" si="5"/>
        <v>5</v>
      </c>
      <c r="CA65">
        <f t="shared" si="6"/>
        <v>17</v>
      </c>
      <c r="CB65">
        <f t="shared" si="7"/>
        <v>22</v>
      </c>
      <c r="CC65">
        <f>[1]!shannonweaver(J65:BT65)</f>
        <v>2.3252759765413713</v>
      </c>
      <c r="CD65">
        <f t="shared" si="8"/>
        <v>0.75226271124650368</v>
      </c>
      <c r="CN65">
        <f t="shared" si="9"/>
        <v>22</v>
      </c>
      <c r="CO65">
        <f t="shared" si="10"/>
        <v>0.18957345971563982</v>
      </c>
      <c r="CP65">
        <f t="shared" si="11"/>
        <v>0</v>
      </c>
      <c r="CQ65">
        <f t="shared" si="11"/>
        <v>3.4921426789723119E-2</v>
      </c>
      <c r="CR65">
        <f t="shared" si="12"/>
        <v>0.1546520329259167</v>
      </c>
      <c r="CS65">
        <f t="shared" si="13"/>
        <v>1.4966325767024197E-2</v>
      </c>
      <c r="CT65">
        <f t="shared" si="14"/>
        <v>0</v>
      </c>
      <c r="CU65">
        <f t="shared" si="15"/>
        <v>1.9955101022698925E-2</v>
      </c>
      <c r="CV65">
        <f t="shared" si="16"/>
        <v>2.0204539785482662E-2</v>
      </c>
      <c r="CW65">
        <f t="shared" si="17"/>
        <v>1.0226989274133199E-2</v>
      </c>
      <c r="CX65">
        <f t="shared" si="18"/>
        <v>4.9887752556747314E-3</v>
      </c>
      <c r="CY65">
        <f t="shared" si="19"/>
        <v>6.4854078323771505E-2</v>
      </c>
      <c r="CZ65">
        <f t="shared" si="20"/>
        <v>4.9887752556747322E-2</v>
      </c>
      <c r="DA65">
        <f t="shared" si="21"/>
        <v>4.4898977301072583E-2</v>
      </c>
      <c r="DB65">
        <f t="shared" si="22"/>
        <v>0</v>
      </c>
      <c r="DC65">
        <f t="shared" si="22"/>
        <v>1.9955101022698925E-2</v>
      </c>
      <c r="DD65">
        <f t="shared" si="23"/>
        <v>0</v>
      </c>
      <c r="DE65">
        <f t="shared" si="24"/>
        <v>0</v>
      </c>
      <c r="DF65">
        <f t="shared" si="25"/>
        <v>1.5625758623940625E-2</v>
      </c>
      <c r="DG65">
        <f t="shared" si="26"/>
        <v>0</v>
      </c>
      <c r="DH65">
        <f t="shared" si="26"/>
        <v>0</v>
      </c>
      <c r="DI65">
        <f t="shared" si="27"/>
        <v>1.0226989274133199E-2</v>
      </c>
      <c r="DJ65">
        <f t="shared" si="28"/>
        <v>0</v>
      </c>
      <c r="DK65">
        <f t="shared" si="29"/>
        <v>0.33000748316288347</v>
      </c>
      <c r="DL65">
        <f t="shared" si="30"/>
        <v>9.5036168620603656E-2</v>
      </c>
      <c r="DM65">
        <f t="shared" si="31"/>
        <v>4.9887752556747308E-2</v>
      </c>
      <c r="DN65">
        <f t="shared" si="32"/>
        <v>3.4921426789723126E-2</v>
      </c>
      <c r="DO65">
        <f t="shared" si="33"/>
        <v>0.71065103517086547</v>
      </c>
      <c r="DP65">
        <f t="shared" si="34"/>
        <v>0.74557246196058868</v>
      </c>
      <c r="DQ65">
        <f t="shared" si="35"/>
        <v>14</v>
      </c>
      <c r="DR65" s="50">
        <f t="shared" si="36"/>
        <v>1.0498142702704913</v>
      </c>
      <c r="DS65" s="50">
        <f t="shared" si="100"/>
        <v>0.45048293876688383</v>
      </c>
      <c r="DT65">
        <f t="shared" si="101"/>
        <v>0</v>
      </c>
      <c r="DU65">
        <f t="shared" si="104"/>
        <v>0.18797785537045825</v>
      </c>
      <c r="DV65">
        <f t="shared" si="105"/>
        <v>0.40417267233983767</v>
      </c>
      <c r="DW65">
        <f t="shared" si="106"/>
        <v>0.12264416482856119</v>
      </c>
      <c r="DX65">
        <f t="shared" si="107"/>
        <v>0</v>
      </c>
      <c r="DY65">
        <f t="shared" si="108"/>
        <v>0.14173661285428998</v>
      </c>
      <c r="DZ65">
        <f t="shared" si="109"/>
        <v>0.14262573361707881</v>
      </c>
      <c r="EA65">
        <f t="shared" si="110"/>
        <v>0.10130174956102661</v>
      </c>
      <c r="EB65">
        <f t="shared" si="111"/>
        <v>7.0690122076058404E-2</v>
      </c>
      <c r="EC65">
        <f t="shared" si="112"/>
        <v>0.2575008922660238</v>
      </c>
      <c r="ED65">
        <f t="shared" si="113"/>
        <v>0.22525575552582575</v>
      </c>
      <c r="EE65">
        <f t="shared" si="114"/>
        <v>0.21351234381853831</v>
      </c>
      <c r="EF65">
        <f t="shared" si="115"/>
        <v>0</v>
      </c>
      <c r="EG65">
        <f t="shared" si="116"/>
        <v>0.14173661285428998</v>
      </c>
      <c r="EH65">
        <f t="shared" si="117"/>
        <v>0</v>
      </c>
      <c r="EI65">
        <f t="shared" si="98"/>
        <v>0</v>
      </c>
      <c r="EJ65">
        <f t="shared" si="98"/>
        <v>0.12533088961577632</v>
      </c>
      <c r="EK65">
        <f t="shared" si="98"/>
        <v>0</v>
      </c>
      <c r="EL65">
        <f t="shared" si="98"/>
        <v>0</v>
      </c>
      <c r="EM65">
        <f t="shared" si="98"/>
        <v>0.10130174956102661</v>
      </c>
      <c r="EN65">
        <f t="shared" si="98"/>
        <v>0</v>
      </c>
      <c r="EO65">
        <f t="shared" si="88"/>
        <v>0.61194767182119192</v>
      </c>
      <c r="EP65">
        <f t="shared" si="81"/>
        <v>0.31338377651876848</v>
      </c>
      <c r="EQ65">
        <f t="shared" si="81"/>
        <v>0.22525575552582572</v>
      </c>
      <c r="ER65">
        <f t="shared" si="81"/>
        <v>0.18797785537045827</v>
      </c>
      <c r="ES65">
        <f t="shared" si="81"/>
        <v>1.0028384370785803</v>
      </c>
      <c r="ET65">
        <f t="shared" si="37"/>
        <v>1.0420999847546035</v>
      </c>
      <c r="EU65" s="27">
        <f t="shared" si="38"/>
        <v>0</v>
      </c>
      <c r="EV65">
        <f t="shared" si="39"/>
        <v>3.4921426789723119E-2</v>
      </c>
      <c r="EW65">
        <f t="shared" si="40"/>
        <v>0.1546520329259167</v>
      </c>
      <c r="EX65">
        <f t="shared" si="41"/>
        <v>3.4921426789723126E-2</v>
      </c>
      <c r="EY65">
        <f t="shared" si="42"/>
        <v>0.11474183088051883</v>
      </c>
      <c r="EZ65">
        <f t="shared" si="43"/>
        <v>2.0204539785482662E-2</v>
      </c>
      <c r="FA65">
        <f t="shared" si="44"/>
        <v>5.5125966575205784E-2</v>
      </c>
      <c r="FB65">
        <f t="shared" si="45"/>
        <v>0.33000748316288347</v>
      </c>
      <c r="FC65">
        <f t="shared" si="46"/>
        <v>9.5036168620603656E-2</v>
      </c>
      <c r="FD65">
        <f t="shared" si="3"/>
        <v>0.42504365178348713</v>
      </c>
      <c r="FE65">
        <f t="shared" si="47"/>
        <v>4.9887752556747308E-2</v>
      </c>
      <c r="FF65">
        <f t="shared" si="48"/>
        <v>4.9887752556747314E-3</v>
      </c>
      <c r="FG65">
        <f t="shared" si="49"/>
        <v>4.0658518333749061E-2</v>
      </c>
      <c r="FH65" s="27">
        <f t="shared" si="50"/>
        <v>0</v>
      </c>
      <c r="FI65">
        <f t="shared" si="51"/>
        <v>0.18797785537045825</v>
      </c>
      <c r="FJ65">
        <f t="shared" si="52"/>
        <v>0.40417267233983767</v>
      </c>
      <c r="FK65">
        <f t="shared" si="53"/>
        <v>0.18797785537045827</v>
      </c>
      <c r="FL65">
        <f t="shared" si="54"/>
        <v>0.34557276378399004</v>
      </c>
      <c r="FM65">
        <f t="shared" si="55"/>
        <v>0.14262573361707881</v>
      </c>
      <c r="FN65">
        <f t="shared" si="56"/>
        <v>0.23700169623916711</v>
      </c>
      <c r="FO65">
        <f t="shared" si="57"/>
        <v>0.61194767182119192</v>
      </c>
      <c r="FP65">
        <f t="shared" si="58"/>
        <v>0.31338377651876848</v>
      </c>
      <c r="FQ65">
        <f t="shared" si="59"/>
        <v>0.71015817802499326</v>
      </c>
      <c r="FR65">
        <f t="shared" si="60"/>
        <v>0.22525575552582572</v>
      </c>
      <c r="FS65">
        <f t="shared" si="61"/>
        <v>7.0690122076058404E-2</v>
      </c>
      <c r="FT65">
        <f t="shared" si="62"/>
        <v>0.20303159201534635</v>
      </c>
      <c r="FU65" t="s">
        <v>16</v>
      </c>
      <c r="FV65">
        <v>5</v>
      </c>
      <c r="FW65" s="25" t="s">
        <v>357</v>
      </c>
      <c r="FX65" s="25" t="s">
        <v>259</v>
      </c>
    </row>
    <row r="66" spans="1:180">
      <c r="A66" t="s">
        <v>311</v>
      </c>
      <c r="B66" t="s">
        <v>16</v>
      </c>
      <c r="C66">
        <v>5</v>
      </c>
      <c r="D66" s="25" t="s">
        <v>357</v>
      </c>
      <c r="E66" s="25" t="s">
        <v>259</v>
      </c>
      <c r="F66">
        <v>5.1493305870236889E-3</v>
      </c>
      <c r="G66">
        <v>0.10813594232749749</v>
      </c>
      <c r="H66">
        <v>6.6941297631307947E-2</v>
      </c>
      <c r="I66">
        <v>0</v>
      </c>
      <c r="J66">
        <v>5.1493305870236879E-2</v>
      </c>
      <c r="K66">
        <v>1.5447991761071067E-2</v>
      </c>
      <c r="L66">
        <v>0</v>
      </c>
      <c r="M66">
        <v>6.179196704428426E-2</v>
      </c>
      <c r="N66">
        <v>1.0298661174047378E-2</v>
      </c>
      <c r="O66">
        <v>7.7239958805355322E-2</v>
      </c>
      <c r="P66">
        <v>0</v>
      </c>
      <c r="Q66">
        <v>0</v>
      </c>
      <c r="R66">
        <v>5.1493305870236889E-3</v>
      </c>
      <c r="S66">
        <v>0</v>
      </c>
      <c r="T66">
        <v>0</v>
      </c>
      <c r="U66">
        <v>0</v>
      </c>
      <c r="V66">
        <v>1.0298661174047378E-2</v>
      </c>
      <c r="W66">
        <v>4.6343975283213192E-2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1.0298661174047378E-2</v>
      </c>
      <c r="AE66">
        <v>0</v>
      </c>
      <c r="AF66">
        <v>5.1493305870236889E-3</v>
      </c>
      <c r="AG66">
        <v>0</v>
      </c>
      <c r="AH66">
        <v>0</v>
      </c>
      <c r="AI66">
        <v>0</v>
      </c>
      <c r="AJ66">
        <v>2.0597322348094756E-2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5.1493305870236889E-3</v>
      </c>
      <c r="AQ66">
        <v>0</v>
      </c>
      <c r="AR66">
        <v>0</v>
      </c>
      <c r="AS66">
        <v>0</v>
      </c>
      <c r="AT66">
        <v>0</v>
      </c>
      <c r="AU66">
        <v>5.1493305870236889E-3</v>
      </c>
      <c r="AV66">
        <v>0</v>
      </c>
      <c r="AW66">
        <v>0</v>
      </c>
      <c r="AX66">
        <v>6.6941297631307947E-2</v>
      </c>
      <c r="AY66">
        <v>2.1112255406797124E-2</v>
      </c>
      <c r="AZ66">
        <v>0</v>
      </c>
      <c r="BA66">
        <v>0</v>
      </c>
      <c r="BB66">
        <v>0.30895983522142129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2.1112255406797124E-2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5.1493305870236889E-3</v>
      </c>
      <c r="BV66">
        <v>0</v>
      </c>
      <c r="BW66">
        <v>0</v>
      </c>
      <c r="BX66">
        <v>7.2090628218331662E-2</v>
      </c>
      <c r="BY66">
        <v>0</v>
      </c>
      <c r="BZ66" s="27">
        <f t="shared" si="5"/>
        <v>7</v>
      </c>
      <c r="CA66">
        <f t="shared" si="6"/>
        <v>11</v>
      </c>
      <c r="CB66">
        <f t="shared" si="7"/>
        <v>18</v>
      </c>
      <c r="CC66">
        <f>[1]!shannonweaver(J66:BT66)</f>
        <v>2.0806637012825453</v>
      </c>
      <c r="CD66">
        <f t="shared" si="8"/>
        <v>0.71986023790829345</v>
      </c>
      <c r="CE66">
        <v>1</v>
      </c>
      <c r="CF66">
        <v>2</v>
      </c>
      <c r="CN66">
        <f t="shared" si="9"/>
        <v>21</v>
      </c>
      <c r="CO66">
        <f t="shared" si="10"/>
        <v>0.18022657054582913</v>
      </c>
      <c r="CP66">
        <f t="shared" si="11"/>
        <v>5.1493305870236889E-3</v>
      </c>
      <c r="CQ66">
        <f t="shared" si="11"/>
        <v>0.10813594232749749</v>
      </c>
      <c r="CR66">
        <f t="shared" si="12"/>
        <v>6.6941297631307947E-2</v>
      </c>
      <c r="CS66">
        <f t="shared" si="13"/>
        <v>5.1493305870236879E-2</v>
      </c>
      <c r="CT66">
        <f t="shared" si="14"/>
        <v>1.5447991761071067E-2</v>
      </c>
      <c r="CU66">
        <f t="shared" si="15"/>
        <v>7.2090628218331634E-2</v>
      </c>
      <c r="CV66">
        <f t="shared" si="16"/>
        <v>7.7239958805355322E-2</v>
      </c>
      <c r="CW66">
        <f t="shared" si="17"/>
        <v>5.1493305870236889E-3</v>
      </c>
      <c r="CX66">
        <f t="shared" si="18"/>
        <v>4.6343975283213192E-2</v>
      </c>
      <c r="CY66">
        <f t="shared" si="19"/>
        <v>1.0298661174047378E-2</v>
      </c>
      <c r="CZ66">
        <f t="shared" si="20"/>
        <v>0</v>
      </c>
      <c r="DA66">
        <f t="shared" si="21"/>
        <v>5.1493305870236889E-3</v>
      </c>
      <c r="DB66">
        <f t="shared" si="22"/>
        <v>0</v>
      </c>
      <c r="DC66">
        <f t="shared" si="22"/>
        <v>2.0597322348094756E-2</v>
      </c>
      <c r="DD66">
        <f t="shared" si="23"/>
        <v>0</v>
      </c>
      <c r="DE66">
        <f t="shared" si="24"/>
        <v>0</v>
      </c>
      <c r="DF66">
        <f t="shared" si="25"/>
        <v>5.1493305870236889E-3</v>
      </c>
      <c r="DG66">
        <f t="shared" si="26"/>
        <v>0</v>
      </c>
      <c r="DH66">
        <f t="shared" si="26"/>
        <v>0</v>
      </c>
      <c r="DI66">
        <f t="shared" si="27"/>
        <v>5.1493305870236889E-3</v>
      </c>
      <c r="DJ66">
        <f t="shared" si="28"/>
        <v>0</v>
      </c>
      <c r="DK66">
        <f t="shared" si="29"/>
        <v>8.8053553038105067E-2</v>
      </c>
      <c r="DL66">
        <f t="shared" si="30"/>
        <v>0.33007209062821841</v>
      </c>
      <c r="DM66">
        <f t="shared" si="31"/>
        <v>1.0298661174047378E-2</v>
      </c>
      <c r="DN66">
        <f t="shared" si="32"/>
        <v>0.13903192584963958</v>
      </c>
      <c r="DO66">
        <f t="shared" si="33"/>
        <v>0.6086508753862</v>
      </c>
      <c r="DP66">
        <f t="shared" si="34"/>
        <v>0.74768280123583963</v>
      </c>
      <c r="DQ66">
        <f t="shared" si="35"/>
        <v>14</v>
      </c>
      <c r="DR66" s="50">
        <f t="shared" si="36"/>
        <v>1.0130418745006327</v>
      </c>
      <c r="DS66" s="50">
        <f t="shared" ref="DS66:DS83" si="118">ASIN(CO66^0.5)</f>
        <v>0.43844382800261733</v>
      </c>
      <c r="DT66">
        <f t="shared" ref="DT66:DT83" si="119">ASIN(CP66^0.5)</f>
        <v>7.1820564437979517E-2</v>
      </c>
      <c r="DU66">
        <f t="shared" si="104"/>
        <v>0.33507531703246968</v>
      </c>
      <c r="DV66">
        <f t="shared" si="105"/>
        <v>0.26170737218062851</v>
      </c>
      <c r="DW66">
        <f t="shared" si="106"/>
        <v>0.22891541424161363</v>
      </c>
      <c r="DX66">
        <f t="shared" si="107"/>
        <v>0.12461220060232664</v>
      </c>
      <c r="DY66">
        <f t="shared" si="108"/>
        <v>0.27183237738452903</v>
      </c>
      <c r="DZ66">
        <f t="shared" si="109"/>
        <v>0.28162893485743484</v>
      </c>
      <c r="EA66">
        <f t="shared" si="110"/>
        <v>7.1820564437979517E-2</v>
      </c>
      <c r="EB66">
        <f t="shared" si="111"/>
        <v>0.21697496883615336</v>
      </c>
      <c r="EC66">
        <f t="shared" si="112"/>
        <v>0.10165732042828096</v>
      </c>
      <c r="ED66">
        <f t="shared" si="113"/>
        <v>0</v>
      </c>
      <c r="EE66">
        <f t="shared" si="114"/>
        <v>7.1820564437979517E-2</v>
      </c>
      <c r="EF66">
        <f t="shared" si="115"/>
        <v>0</v>
      </c>
      <c r="EG66">
        <f t="shared" si="116"/>
        <v>0.14401497589318496</v>
      </c>
      <c r="EH66">
        <f t="shared" si="117"/>
        <v>0</v>
      </c>
      <c r="EI66">
        <f t="shared" si="98"/>
        <v>0</v>
      </c>
      <c r="EJ66">
        <f t="shared" si="98"/>
        <v>7.1820564437979517E-2</v>
      </c>
      <c r="EK66">
        <f t="shared" si="98"/>
        <v>0</v>
      </c>
      <c r="EL66">
        <f t="shared" si="98"/>
        <v>0</v>
      </c>
      <c r="EM66">
        <f t="shared" si="98"/>
        <v>7.1820564437979517E-2</v>
      </c>
      <c r="EN66">
        <f t="shared" si="98"/>
        <v>0</v>
      </c>
      <c r="EO66">
        <f t="shared" si="88"/>
        <v>0.30127517721202146</v>
      </c>
      <c r="EP66">
        <f t="shared" si="81"/>
        <v>0.61201636997294573</v>
      </c>
      <c r="EQ66">
        <f t="shared" si="81"/>
        <v>0.10165732042828096</v>
      </c>
      <c r="ER66">
        <f>ASIN(DN66^0.5)</f>
        <v>0.38210000566022689</v>
      </c>
      <c r="ES66">
        <f>ASIN(DO66^0.5)</f>
        <v>0.89492281948190722</v>
      </c>
      <c r="ET66">
        <f t="shared" si="37"/>
        <v>1.0445259885061664</v>
      </c>
      <c r="EU66" s="27">
        <f t="shared" si="38"/>
        <v>5.1493305870236889E-3</v>
      </c>
      <c r="EV66">
        <f t="shared" si="39"/>
        <v>0.10813594232749749</v>
      </c>
      <c r="EW66">
        <f t="shared" si="40"/>
        <v>6.6941297631307947E-2</v>
      </c>
      <c r="EX66">
        <f t="shared" si="41"/>
        <v>0.13903192584963958</v>
      </c>
      <c r="EY66">
        <f t="shared" si="42"/>
        <v>1.0298661174047378E-2</v>
      </c>
      <c r="EZ66">
        <f t="shared" si="43"/>
        <v>7.7239958805355322E-2</v>
      </c>
      <c r="FA66">
        <f t="shared" si="44"/>
        <v>1.0298661174047378E-2</v>
      </c>
      <c r="FB66">
        <f t="shared" si="45"/>
        <v>8.8053553038105067E-2</v>
      </c>
      <c r="FC66">
        <f t="shared" si="46"/>
        <v>0.33007209062821841</v>
      </c>
      <c r="FD66">
        <f t="shared" ref="FD66:FD129" si="120">SUM(FB66:FC66)</f>
        <v>0.41812564366632349</v>
      </c>
      <c r="FE66">
        <f t="shared" si="47"/>
        <v>1.0298661174047378E-2</v>
      </c>
      <c r="FF66">
        <f t="shared" si="48"/>
        <v>4.6343975283213192E-2</v>
      </c>
      <c r="FG66">
        <f t="shared" si="49"/>
        <v>3.089598352214213E-2</v>
      </c>
      <c r="FH66" s="27">
        <f t="shared" si="50"/>
        <v>7.1820564437979517E-2</v>
      </c>
      <c r="FI66">
        <f t="shared" si="51"/>
        <v>0.33507531703246968</v>
      </c>
      <c r="FJ66">
        <f t="shared" si="52"/>
        <v>0.26170737218062851</v>
      </c>
      <c r="FK66">
        <f t="shared" si="53"/>
        <v>0.38210000566022689</v>
      </c>
      <c r="FL66">
        <f t="shared" si="54"/>
        <v>0.10165732042828096</v>
      </c>
      <c r="FM66">
        <f t="shared" si="55"/>
        <v>0.28162893485743484</v>
      </c>
      <c r="FN66">
        <f t="shared" si="56"/>
        <v>0.10165732042828096</v>
      </c>
      <c r="FO66">
        <f t="shared" si="57"/>
        <v>0.30127517721202146</v>
      </c>
      <c r="FP66">
        <f t="shared" si="58"/>
        <v>0.61201636997294573</v>
      </c>
      <c r="FQ66">
        <f t="shared" si="59"/>
        <v>0.70315342879106812</v>
      </c>
      <c r="FR66">
        <f t="shared" si="60"/>
        <v>0.10165732042828096</v>
      </c>
      <c r="FS66">
        <f t="shared" si="61"/>
        <v>0.21697496883615336</v>
      </c>
      <c r="FT66">
        <f t="shared" si="62"/>
        <v>0.17669046468677019</v>
      </c>
      <c r="FU66" t="s">
        <v>16</v>
      </c>
      <c r="FV66">
        <v>5</v>
      </c>
      <c r="FW66" s="25" t="s">
        <v>357</v>
      </c>
      <c r="FX66" s="25" t="s">
        <v>259</v>
      </c>
    </row>
    <row r="67" spans="1:180">
      <c r="A67" t="s">
        <v>336</v>
      </c>
      <c r="B67" t="s">
        <v>16</v>
      </c>
      <c r="C67">
        <v>5</v>
      </c>
      <c r="D67" s="25" t="s">
        <v>357</v>
      </c>
      <c r="E67" s="25" t="s">
        <v>259</v>
      </c>
      <c r="F67">
        <v>5.2042674993494666E-3</v>
      </c>
      <c r="G67">
        <v>1.5612802498048401E-2</v>
      </c>
      <c r="H67">
        <v>6.2451209992193606E-2</v>
      </c>
      <c r="I67">
        <v>0</v>
      </c>
      <c r="J67">
        <v>2.6021337496747333E-2</v>
      </c>
      <c r="K67">
        <v>0</v>
      </c>
      <c r="L67">
        <v>0</v>
      </c>
      <c r="M67">
        <v>0.14051522248243561</v>
      </c>
      <c r="N67">
        <v>0</v>
      </c>
      <c r="O67">
        <v>0.16133229247983347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2.6021337496747333E-2</v>
      </c>
      <c r="W67">
        <v>1.5612802498048401E-2</v>
      </c>
      <c r="X67">
        <v>0</v>
      </c>
      <c r="Y67">
        <v>0</v>
      </c>
      <c r="Z67">
        <v>0</v>
      </c>
      <c r="AA67">
        <v>0</v>
      </c>
      <c r="AB67">
        <v>0</v>
      </c>
      <c r="AC67">
        <v>2.6021337496747333E-4</v>
      </c>
      <c r="AD67">
        <v>0</v>
      </c>
      <c r="AE67">
        <v>5.2042674993494666E-3</v>
      </c>
      <c r="AF67">
        <v>2.0817069997397866E-2</v>
      </c>
      <c r="AG67">
        <v>0</v>
      </c>
      <c r="AH67">
        <v>0</v>
      </c>
      <c r="AI67">
        <v>0</v>
      </c>
      <c r="AJ67">
        <v>1.0928961748633882E-2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0.29143897996357004</v>
      </c>
      <c r="AY67">
        <v>6.7655477491543076E-2</v>
      </c>
      <c r="AZ67">
        <v>0</v>
      </c>
      <c r="BA67">
        <v>0</v>
      </c>
      <c r="BB67">
        <v>0.13010668748373672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5.2042674993494666E-3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1.5612802498048401E-2</v>
      </c>
      <c r="BY67">
        <v>0</v>
      </c>
      <c r="BZ67" s="27">
        <f t="shared" ref="BZ67:BZ130" si="121">COUNTIF(J67:V67, "&gt;0")</f>
        <v>4</v>
      </c>
      <c r="CA67">
        <f t="shared" ref="CA67:CA130" si="122">COUNTIF(W67:BU67, "&gt;0")</f>
        <v>9</v>
      </c>
      <c r="CB67">
        <f t="shared" ref="CB67:CB130" si="123">SUM(BZ67:CA67)</f>
        <v>13</v>
      </c>
      <c r="CC67">
        <f>[1]!shannonweaver(J67:BT67)</f>
        <v>1.9140727616592386</v>
      </c>
      <c r="CD67">
        <f t="shared" ref="CD67:CD130" si="124">CC67/(LN(CB67))</f>
        <v>0.74624193108964387</v>
      </c>
      <c r="CF67">
        <v>1</v>
      </c>
      <c r="CN67">
        <f t="shared" ref="CN67:CN130" si="125">SUM(CE67:CK67,CB67)</f>
        <v>14</v>
      </c>
      <c r="CO67">
        <f t="shared" ref="CO67:CO130" si="126">SUM(F67:I67)</f>
        <v>8.3268279989591465E-2</v>
      </c>
      <c r="CP67">
        <f t="shared" ref="CP67:CQ130" si="127">F67</f>
        <v>5.2042674993494666E-3</v>
      </c>
      <c r="CQ67">
        <f t="shared" si="127"/>
        <v>1.5612802498048401E-2</v>
      </c>
      <c r="CR67">
        <f t="shared" ref="CR67:CR130" si="128">H67+I67</f>
        <v>6.2451209992193606E-2</v>
      </c>
      <c r="CS67">
        <f t="shared" ref="CS67:CS130" si="129">J67</f>
        <v>2.6021337496747333E-2</v>
      </c>
      <c r="CT67">
        <f t="shared" ref="CT67:CT130" si="130">K67+L67</f>
        <v>0</v>
      </c>
      <c r="CU67">
        <f t="shared" ref="CU67:CU130" si="131">M67+N67</f>
        <v>0.14051522248243561</v>
      </c>
      <c r="CV67">
        <f t="shared" ref="CV67:CV130" si="132">O67</f>
        <v>0.16133229247983347</v>
      </c>
      <c r="CW67">
        <f t="shared" ref="CW67:CW130" si="133">SUM(Q67:U67)</f>
        <v>0</v>
      </c>
      <c r="CX67">
        <f t="shared" ref="CX67:CX130" si="134">W67</f>
        <v>1.5612802498048401E-2</v>
      </c>
      <c r="CY67">
        <f t="shared" ref="CY67:CY130" si="135">SUM(X67:AB67,AD67)</f>
        <v>0</v>
      </c>
      <c r="CZ67">
        <f t="shared" ref="CZ67:CZ130" si="136">AC67</f>
        <v>2.6021337496747333E-4</v>
      </c>
      <c r="DA67">
        <f t="shared" ref="DA67:DA130" si="137">SUM(AE67:AH67)</f>
        <v>2.6021337496747333E-2</v>
      </c>
      <c r="DB67">
        <f t="shared" ref="DB67:DC130" si="138">AI67</f>
        <v>0</v>
      </c>
      <c r="DC67">
        <f t="shared" si="138"/>
        <v>1.0928961748633882E-2</v>
      </c>
      <c r="DD67">
        <f t="shared" ref="DD67:DD130" si="139">AM67</f>
        <v>0</v>
      </c>
      <c r="DE67">
        <f t="shared" ref="DE67:DE130" si="140">SUM(AK67,AL67,P67)</f>
        <v>0</v>
      </c>
      <c r="DF67">
        <f t="shared" ref="DF67:DF130" si="141">SUM(AN67:AR68)</f>
        <v>2.118200836820084E-2</v>
      </c>
      <c r="DG67">
        <f t="shared" ref="DG67:DH130" si="142">AS68</f>
        <v>0</v>
      </c>
      <c r="DH67">
        <f t="shared" si="142"/>
        <v>0</v>
      </c>
      <c r="DI67">
        <f t="shared" ref="DI67:DI130" si="143">AU67</f>
        <v>0</v>
      </c>
      <c r="DJ67">
        <f t="shared" ref="DJ67:DJ130" si="144">SUM(AV67:AW67)</f>
        <v>0</v>
      </c>
      <c r="DK67">
        <f t="shared" ref="DK67:DK130" si="145">SUM(AX67:BA67)</f>
        <v>0.35909445745511315</v>
      </c>
      <c r="DL67">
        <f t="shared" ref="DL67:DL130" si="146">SUM(BB67:BJ67)</f>
        <v>0.13010668748373672</v>
      </c>
      <c r="DM67">
        <f t="shared" ref="DM67:DM130" si="147">SUM(BK67:BS67,V67)</f>
        <v>3.1225604996096799E-2</v>
      </c>
      <c r="DN67">
        <f t="shared" ref="DN67:DN130" si="148">SUM(CS67:CU67)</f>
        <v>0.16653655997918296</v>
      </c>
      <c r="DO67">
        <f t="shared" ref="DO67:DO130" si="149">SUM(O67:BU67)</f>
        <v>0.73458235753317724</v>
      </c>
      <c r="DP67">
        <f t="shared" ref="DP67:DP130" si="150">SUM(J67:BU67)</f>
        <v>0.90111891751236028</v>
      </c>
      <c r="DQ67">
        <f t="shared" ref="DQ67:DQ130" si="151">COUNTIF(CS67:DM67, "&gt;0")</f>
        <v>11</v>
      </c>
      <c r="DR67" s="50">
        <f t="shared" ref="DR67:DR130" si="152">ASIN(CD67^0.5)</f>
        <v>1.0428688709477316</v>
      </c>
      <c r="DS67" s="50">
        <f t="shared" si="118"/>
        <v>0.29272506491360395</v>
      </c>
      <c r="DT67">
        <f t="shared" si="119"/>
        <v>7.2203329393247848E-2</v>
      </c>
      <c r="DU67">
        <f t="shared" si="104"/>
        <v>0.12527864601398975</v>
      </c>
      <c r="DV67">
        <f t="shared" si="105"/>
        <v>0.25257945657088388</v>
      </c>
      <c r="DW67">
        <f t="shared" si="106"/>
        <v>0.16201921657558355</v>
      </c>
      <c r="DX67">
        <f t="shared" si="107"/>
        <v>0</v>
      </c>
      <c r="DY67">
        <f t="shared" si="108"/>
        <v>0.38423885647322176</v>
      </c>
      <c r="DZ67">
        <f t="shared" si="109"/>
        <v>0.41333086105382888</v>
      </c>
      <c r="EA67">
        <f t="shared" si="110"/>
        <v>0</v>
      </c>
      <c r="EB67">
        <f t="shared" si="111"/>
        <v>0.12527864601398975</v>
      </c>
      <c r="EC67">
        <f t="shared" si="112"/>
        <v>0</v>
      </c>
      <c r="ED67">
        <f t="shared" si="113"/>
        <v>1.613183028778269E-2</v>
      </c>
      <c r="EE67">
        <f t="shared" si="114"/>
        <v>0.16201921657558355</v>
      </c>
      <c r="EF67">
        <f t="shared" si="115"/>
        <v>0</v>
      </c>
      <c r="EG67">
        <f t="shared" si="116"/>
        <v>0.10473303933139495</v>
      </c>
      <c r="EH67">
        <f t="shared" si="117"/>
        <v>0</v>
      </c>
      <c r="EI67">
        <f t="shared" si="98"/>
        <v>0</v>
      </c>
      <c r="EJ67">
        <f t="shared" si="98"/>
        <v>0.146059167693777</v>
      </c>
      <c r="EK67">
        <f t="shared" si="98"/>
        <v>0</v>
      </c>
      <c r="EL67">
        <f t="shared" si="98"/>
        <v>0</v>
      </c>
      <c r="EM67">
        <f t="shared" si="98"/>
        <v>0</v>
      </c>
      <c r="EN67">
        <f t="shared" si="98"/>
        <v>0</v>
      </c>
      <c r="EO67">
        <f t="shared" si="88"/>
        <v>0.64255757509115807</v>
      </c>
      <c r="EP67">
        <f t="shared" si="81"/>
        <v>0.36902157445047229</v>
      </c>
      <c r="EQ67">
        <f t="shared" si="81"/>
        <v>0.17764048404709901</v>
      </c>
      <c r="ER67">
        <f t="shared" si="81"/>
        <v>0.42035975158022698</v>
      </c>
      <c r="ES67">
        <f t="shared" si="81"/>
        <v>1.0295705114558187</v>
      </c>
      <c r="ET67">
        <f t="shared" si="81"/>
        <v>1.2509152994447545</v>
      </c>
      <c r="EU67" s="27">
        <f t="shared" ref="EU67:EU130" si="153">CP67</f>
        <v>5.2042674993494666E-3</v>
      </c>
      <c r="EV67">
        <f t="shared" ref="EV67:EV130" si="154">CQ67</f>
        <v>1.5612802498048401E-2</v>
      </c>
      <c r="EW67">
        <f t="shared" ref="EW67:EW130" si="155">CR67</f>
        <v>6.2451209992193606E-2</v>
      </c>
      <c r="EX67">
        <f t="shared" ref="EX67:EX130" si="156">DN67</f>
        <v>0.16653655997918296</v>
      </c>
      <c r="EY67">
        <f t="shared" ref="EY67:EY130" si="157">CY67+CZ67+BT67</f>
        <v>2.6021337496747333E-4</v>
      </c>
      <c r="EZ67">
        <f t="shared" ref="EZ67:EZ130" si="158">CV67</f>
        <v>0.16133229247983347</v>
      </c>
      <c r="FA67">
        <f t="shared" ref="FA67:FA130" si="159">SUM(CW67,DA67)</f>
        <v>2.6021337496747333E-2</v>
      </c>
      <c r="FB67">
        <f t="shared" ref="FB67:FB130" si="160">DK67</f>
        <v>0.35909445745511315</v>
      </c>
      <c r="FC67">
        <f t="shared" ref="FC67:FC130" si="161">DL67</f>
        <v>0.13010668748373672</v>
      </c>
      <c r="FD67">
        <f t="shared" si="120"/>
        <v>0.48920114493884986</v>
      </c>
      <c r="FE67">
        <f t="shared" ref="FE67:FE130" si="162">DM67</f>
        <v>3.1225604996096799E-2</v>
      </c>
      <c r="FF67">
        <f t="shared" ref="FF67:FF130" si="163">SUM(W67,AI67,AM67,AN67,AO67)</f>
        <v>1.5612802498048401E-2</v>
      </c>
      <c r="FG67">
        <f t="shared" ref="FG67:FG130" si="164">SUM(AJ67,AK67,AL67,AP67:AW67)</f>
        <v>1.0928961748633882E-2</v>
      </c>
      <c r="FH67" s="27">
        <f t="shared" ref="FH67:FH130" si="165">ASIN(EU67^0.5)</f>
        <v>7.2203329393247848E-2</v>
      </c>
      <c r="FI67">
        <f t="shared" ref="FI67:FI130" si="166">ASIN(EV67^0.5)</f>
        <v>0.12527864601398975</v>
      </c>
      <c r="FJ67">
        <f t="shared" ref="FJ67:FJ130" si="167">ASIN(EW67^0.5)</f>
        <v>0.25257945657088388</v>
      </c>
      <c r="FK67">
        <f t="shared" ref="FK67:FK130" si="168">ASIN(EX67^0.5)</f>
        <v>0.42035975158022698</v>
      </c>
      <c r="FL67">
        <f t="shared" ref="FL67:FL130" si="169">ASIN(EY67^0.5)</f>
        <v>1.613183028778269E-2</v>
      </c>
      <c r="FM67">
        <f t="shared" ref="FM67:FM130" si="170">ASIN(EZ67^0.5)</f>
        <v>0.41333086105382888</v>
      </c>
      <c r="FN67">
        <f t="shared" ref="FN67:FN130" si="171">ASIN(FA67^0.5)</f>
        <v>0.16201921657558355</v>
      </c>
      <c r="FO67">
        <f t="shared" ref="FO67:FO130" si="172">ASIN(FB67^0.5)</f>
        <v>0.64255757509115807</v>
      </c>
      <c r="FP67">
        <f t="shared" ref="FP67:FP130" si="173">ASIN(FC67^0.5)</f>
        <v>0.36902157445047229</v>
      </c>
      <c r="FQ67">
        <f t="shared" ref="FQ67:FQ130" si="174">ASIN(FD67^0.5)</f>
        <v>0.77459846861908621</v>
      </c>
      <c r="FR67">
        <f t="shared" ref="FR67:FR130" si="175">ASIN(FE67^0.5)</f>
        <v>0.17764048404709901</v>
      </c>
      <c r="FS67">
        <f t="shared" ref="FS67:FS130" si="176">ASIN(FF67^0.5)</f>
        <v>0.12527864601398975</v>
      </c>
      <c r="FT67">
        <f t="shared" ref="FT67:FT130" si="177">ASIN(FG67^0.5)</f>
        <v>0.10473303933139495</v>
      </c>
      <c r="FU67" t="s">
        <v>16</v>
      </c>
      <c r="FV67">
        <v>5</v>
      </c>
      <c r="FW67" s="25" t="s">
        <v>357</v>
      </c>
      <c r="FX67" s="25" t="s">
        <v>259</v>
      </c>
    </row>
    <row r="68" spans="1:180">
      <c r="A68" t="s">
        <v>337</v>
      </c>
      <c r="B68" t="s">
        <v>16</v>
      </c>
      <c r="C68">
        <v>7</v>
      </c>
      <c r="D68" s="25" t="s">
        <v>357</v>
      </c>
      <c r="E68" s="25" t="s">
        <v>259</v>
      </c>
      <c r="F68">
        <v>5.2301255230125521E-3</v>
      </c>
      <c r="G68">
        <v>4.1841004184100417E-2</v>
      </c>
      <c r="H68">
        <v>9.4142259414225979E-2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5.2301255230125521E-3</v>
      </c>
      <c r="P68">
        <v>0</v>
      </c>
      <c r="Q68">
        <v>1.0460251046025104E-2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1.569037656903766E-2</v>
      </c>
      <c r="AE68">
        <v>5.2301255230125514E-2</v>
      </c>
      <c r="AF68">
        <v>0.10460251046025104</v>
      </c>
      <c r="AG68">
        <v>0.10460251046025107</v>
      </c>
      <c r="AH68">
        <v>0</v>
      </c>
      <c r="AI68">
        <v>0</v>
      </c>
      <c r="AJ68">
        <v>2.6412133891213389E-2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1.569037656903766E-2</v>
      </c>
      <c r="AQ68">
        <v>5.4916317991631804E-3</v>
      </c>
      <c r="AR68">
        <v>0</v>
      </c>
      <c r="AS68">
        <v>0</v>
      </c>
      <c r="AT68">
        <v>0</v>
      </c>
      <c r="AU68">
        <v>5.2301255230125521E-3</v>
      </c>
      <c r="AV68">
        <v>1.0460251046025104E-2</v>
      </c>
      <c r="AW68">
        <v>0</v>
      </c>
      <c r="AX68">
        <v>2.6673640167364017E-2</v>
      </c>
      <c r="AY68">
        <v>0</v>
      </c>
      <c r="AZ68">
        <v>0</v>
      </c>
      <c r="BA68">
        <v>0</v>
      </c>
      <c r="BB68">
        <v>0.33995815899581583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3.1380753138075312E-2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0.10460251046025107</v>
      </c>
      <c r="BY68">
        <v>0</v>
      </c>
      <c r="BZ68" s="27">
        <f t="shared" si="121"/>
        <v>2</v>
      </c>
      <c r="CA68">
        <f t="shared" si="122"/>
        <v>12</v>
      </c>
      <c r="CB68">
        <f t="shared" si="123"/>
        <v>14</v>
      </c>
      <c r="CC68">
        <f>[1]!shannonweaver(J68:BT68)</f>
        <v>1.8446866566224418</v>
      </c>
      <c r="CD68">
        <f t="shared" si="124"/>
        <v>0.69899453714837412</v>
      </c>
      <c r="CN68">
        <f t="shared" si="125"/>
        <v>14</v>
      </c>
      <c r="CO68">
        <f t="shared" si="126"/>
        <v>0.14121338912133896</v>
      </c>
      <c r="CP68">
        <f t="shared" si="127"/>
        <v>5.2301255230125521E-3</v>
      </c>
      <c r="CQ68">
        <f t="shared" si="127"/>
        <v>4.1841004184100417E-2</v>
      </c>
      <c r="CR68">
        <f t="shared" si="128"/>
        <v>9.4142259414225979E-2</v>
      </c>
      <c r="CS68">
        <f t="shared" si="129"/>
        <v>0</v>
      </c>
      <c r="CT68">
        <f t="shared" si="130"/>
        <v>0</v>
      </c>
      <c r="CU68">
        <f t="shared" si="131"/>
        <v>0</v>
      </c>
      <c r="CV68">
        <f t="shared" si="132"/>
        <v>5.2301255230125521E-3</v>
      </c>
      <c r="CW68">
        <f t="shared" si="133"/>
        <v>1.0460251046025104E-2</v>
      </c>
      <c r="CX68">
        <f t="shared" si="134"/>
        <v>0</v>
      </c>
      <c r="CY68">
        <f t="shared" si="135"/>
        <v>1.569037656903766E-2</v>
      </c>
      <c r="CZ68">
        <f t="shared" si="136"/>
        <v>0</v>
      </c>
      <c r="DA68">
        <f t="shared" si="137"/>
        <v>0.2615062761506276</v>
      </c>
      <c r="DB68">
        <f t="shared" si="138"/>
        <v>0</v>
      </c>
      <c r="DC68">
        <f t="shared" si="138"/>
        <v>2.6412133891213389E-2</v>
      </c>
      <c r="DD68">
        <f t="shared" si="139"/>
        <v>0</v>
      </c>
      <c r="DE68">
        <f t="shared" si="140"/>
        <v>0</v>
      </c>
      <c r="DF68">
        <f t="shared" si="141"/>
        <v>4.47416071552314E-2</v>
      </c>
      <c r="DG68">
        <f t="shared" si="142"/>
        <v>0</v>
      </c>
      <c r="DH68">
        <f t="shared" si="142"/>
        <v>0</v>
      </c>
      <c r="DI68">
        <f t="shared" si="143"/>
        <v>5.2301255230125521E-3</v>
      </c>
      <c r="DJ68">
        <f t="shared" si="144"/>
        <v>1.0460251046025104E-2</v>
      </c>
      <c r="DK68">
        <f t="shared" si="145"/>
        <v>2.6673640167364017E-2</v>
      </c>
      <c r="DL68">
        <f t="shared" si="146"/>
        <v>0.37133891213389114</v>
      </c>
      <c r="DM68">
        <f t="shared" si="147"/>
        <v>0</v>
      </c>
      <c r="DN68">
        <f t="shared" si="148"/>
        <v>0</v>
      </c>
      <c r="DO68">
        <f t="shared" si="149"/>
        <v>0.75418410041840989</v>
      </c>
      <c r="DP68">
        <f t="shared" si="150"/>
        <v>0.75418410041840989</v>
      </c>
      <c r="DQ68">
        <f t="shared" si="151"/>
        <v>10</v>
      </c>
      <c r="DR68" s="50">
        <f t="shared" si="152"/>
        <v>0.99006006039806893</v>
      </c>
      <c r="DS68" s="50">
        <f t="shared" si="118"/>
        <v>0.38524231179794399</v>
      </c>
      <c r="DT68">
        <f t="shared" si="119"/>
        <v>7.2382795703065772E-2</v>
      </c>
      <c r="DU68">
        <f t="shared" si="104"/>
        <v>0.20600471825034153</v>
      </c>
      <c r="DV68">
        <f t="shared" si="105"/>
        <v>0.31185648860469256</v>
      </c>
      <c r="DW68">
        <f t="shared" si="106"/>
        <v>0</v>
      </c>
      <c r="DX68">
        <f t="shared" si="107"/>
        <v>0</v>
      </c>
      <c r="DY68">
        <f t="shared" si="108"/>
        <v>0</v>
      </c>
      <c r="DZ68">
        <f t="shared" si="109"/>
        <v>7.2382795703065772E-2</v>
      </c>
      <c r="EA68">
        <f t="shared" si="110"/>
        <v>0.10245451761683368</v>
      </c>
      <c r="EB68">
        <f t="shared" si="111"/>
        <v>0</v>
      </c>
      <c r="EC68">
        <f t="shared" si="112"/>
        <v>0.12559113396072627</v>
      </c>
      <c r="ED68">
        <f t="shared" si="113"/>
        <v>0</v>
      </c>
      <c r="EE68">
        <f t="shared" si="114"/>
        <v>0.53678620752879458</v>
      </c>
      <c r="EF68">
        <f t="shared" si="115"/>
        <v>0</v>
      </c>
      <c r="EG68">
        <f t="shared" si="116"/>
        <v>0.16324215067650552</v>
      </c>
      <c r="EH68">
        <f t="shared" si="117"/>
        <v>0</v>
      </c>
      <c r="EI68">
        <f t="shared" si="98"/>
        <v>0</v>
      </c>
      <c r="EJ68">
        <f t="shared" si="98"/>
        <v>0.21313205581245301</v>
      </c>
      <c r="EK68">
        <f t="shared" si="98"/>
        <v>0</v>
      </c>
      <c r="EL68">
        <f t="shared" si="98"/>
        <v>0</v>
      </c>
      <c r="EM68">
        <f t="shared" si="98"/>
        <v>7.2382795703065772E-2</v>
      </c>
      <c r="EN68">
        <f t="shared" si="98"/>
        <v>0.10245451761683368</v>
      </c>
      <c r="EO68">
        <f t="shared" si="88"/>
        <v>0.16405558206041965</v>
      </c>
      <c r="EP68">
        <f t="shared" si="81"/>
        <v>0.65527314560747663</v>
      </c>
      <c r="EQ68">
        <f t="shared" si="81"/>
        <v>0</v>
      </c>
      <c r="ER68">
        <f t="shared" si="81"/>
        <v>0</v>
      </c>
      <c r="ES68">
        <f t="shared" si="81"/>
        <v>1.05204256271671</v>
      </c>
      <c r="ET68">
        <f t="shared" si="81"/>
        <v>1.05204256271671</v>
      </c>
      <c r="EU68" s="27">
        <f t="shared" si="153"/>
        <v>5.2301255230125521E-3</v>
      </c>
      <c r="EV68">
        <f t="shared" si="154"/>
        <v>4.1841004184100417E-2</v>
      </c>
      <c r="EW68">
        <f t="shared" si="155"/>
        <v>9.4142259414225979E-2</v>
      </c>
      <c r="EX68">
        <f t="shared" si="156"/>
        <v>0</v>
      </c>
      <c r="EY68">
        <f t="shared" si="157"/>
        <v>1.569037656903766E-2</v>
      </c>
      <c r="EZ68">
        <f t="shared" si="158"/>
        <v>5.2301255230125521E-3</v>
      </c>
      <c r="FA68">
        <f t="shared" si="159"/>
        <v>0.27196652719665271</v>
      </c>
      <c r="FB68">
        <f t="shared" si="160"/>
        <v>2.6673640167364017E-2</v>
      </c>
      <c r="FC68">
        <f t="shared" si="161"/>
        <v>0.37133891213389114</v>
      </c>
      <c r="FD68">
        <f t="shared" si="120"/>
        <v>0.39801255230125515</v>
      </c>
      <c r="FE68">
        <f t="shared" si="162"/>
        <v>0</v>
      </c>
      <c r="FF68">
        <f t="shared" si="163"/>
        <v>0</v>
      </c>
      <c r="FG68">
        <f t="shared" si="164"/>
        <v>6.3284518828451888E-2</v>
      </c>
      <c r="FH68" s="27">
        <f t="shared" si="165"/>
        <v>7.2382795703065772E-2</v>
      </c>
      <c r="FI68">
        <f t="shared" si="166"/>
        <v>0.20600471825034153</v>
      </c>
      <c r="FJ68">
        <f t="shared" si="167"/>
        <v>0.31185648860469256</v>
      </c>
      <c r="FK68">
        <f t="shared" si="168"/>
        <v>0</v>
      </c>
      <c r="FL68">
        <f t="shared" si="169"/>
        <v>0.12559113396072627</v>
      </c>
      <c r="FM68">
        <f t="shared" si="170"/>
        <v>7.2382795703065772E-2</v>
      </c>
      <c r="FN68">
        <f t="shared" si="171"/>
        <v>0.54861279585147971</v>
      </c>
      <c r="FO68">
        <f t="shared" si="172"/>
        <v>0.16405558206041965</v>
      </c>
      <c r="FP68">
        <f t="shared" si="173"/>
        <v>0.65527314560747663</v>
      </c>
      <c r="FQ68">
        <f t="shared" si="174"/>
        <v>0.68268992654328708</v>
      </c>
      <c r="FR68">
        <f t="shared" si="175"/>
        <v>0</v>
      </c>
      <c r="FS68">
        <f t="shared" si="176"/>
        <v>0</v>
      </c>
      <c r="FT68">
        <f t="shared" si="177"/>
        <v>0.25429603444620213</v>
      </c>
      <c r="FU68" t="s">
        <v>16</v>
      </c>
      <c r="FV68">
        <v>7</v>
      </c>
      <c r="FW68" s="25" t="s">
        <v>357</v>
      </c>
      <c r="FX68" s="25" t="s">
        <v>259</v>
      </c>
    </row>
    <row r="69" spans="1:180">
      <c r="A69" t="s">
        <v>338</v>
      </c>
      <c r="B69" t="s">
        <v>16</v>
      </c>
      <c r="C69">
        <v>7</v>
      </c>
      <c r="D69" s="25" t="s">
        <v>357</v>
      </c>
      <c r="E69" s="25" t="s">
        <v>259</v>
      </c>
      <c r="F69">
        <v>0</v>
      </c>
      <c r="G69">
        <v>0.10263587590389552</v>
      </c>
      <c r="H69">
        <v>0.20527175180779095</v>
      </c>
      <c r="I69">
        <v>0</v>
      </c>
      <c r="J69">
        <v>9.3305341730814083E-3</v>
      </c>
      <c r="K69">
        <v>0</v>
      </c>
      <c r="L69">
        <v>0</v>
      </c>
      <c r="M69">
        <v>0</v>
      </c>
      <c r="N69">
        <v>0</v>
      </c>
      <c r="O69">
        <v>2.7991602519244228E-2</v>
      </c>
      <c r="P69">
        <v>0</v>
      </c>
      <c r="Q69">
        <v>4.6885934219734068E-2</v>
      </c>
      <c r="R69">
        <v>0</v>
      </c>
      <c r="S69">
        <v>0</v>
      </c>
      <c r="T69">
        <v>0</v>
      </c>
      <c r="U69">
        <v>0</v>
      </c>
      <c r="V69">
        <v>4.6652670865407041E-3</v>
      </c>
      <c r="W69">
        <v>1.3995801259622114E-2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1.8661068346162817E-2</v>
      </c>
      <c r="AF69">
        <v>7.9309540471191972E-2</v>
      </c>
      <c r="AG69">
        <v>2.3326335432703519E-2</v>
      </c>
      <c r="AH69">
        <v>0</v>
      </c>
      <c r="AI69">
        <v>0</v>
      </c>
      <c r="AJ69">
        <v>4.1987403778866332E-2</v>
      </c>
      <c r="AK69">
        <v>0</v>
      </c>
      <c r="AL69">
        <v>4.6652670865407041E-3</v>
      </c>
      <c r="AM69">
        <v>0</v>
      </c>
      <c r="AN69">
        <v>0</v>
      </c>
      <c r="AO69">
        <v>0</v>
      </c>
      <c r="AP69">
        <v>2.3326335432703519E-2</v>
      </c>
      <c r="AQ69">
        <v>2.3326335432703521E-4</v>
      </c>
      <c r="AR69">
        <v>0</v>
      </c>
      <c r="AS69">
        <v>0</v>
      </c>
      <c r="AT69">
        <v>0</v>
      </c>
      <c r="AU69">
        <v>0</v>
      </c>
      <c r="AV69">
        <v>4.8985304408677398E-3</v>
      </c>
      <c r="AW69">
        <v>0</v>
      </c>
      <c r="AX69">
        <v>9.3771868439468165E-2</v>
      </c>
      <c r="AY69">
        <v>0</v>
      </c>
      <c r="AZ69">
        <v>0</v>
      </c>
      <c r="BA69">
        <v>0</v>
      </c>
      <c r="BB69">
        <v>0.20550501516211794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9.3538605085141127E-2</v>
      </c>
      <c r="BY69">
        <v>0</v>
      </c>
      <c r="BZ69" s="27">
        <f t="shared" si="121"/>
        <v>4</v>
      </c>
      <c r="CA69">
        <f t="shared" si="122"/>
        <v>11</v>
      </c>
      <c r="CB69">
        <f t="shared" si="123"/>
        <v>15</v>
      </c>
      <c r="CC69">
        <f>[1]!shannonweaver(J69:BT69)</f>
        <v>2.086152325814782</v>
      </c>
      <c r="CD69">
        <f t="shared" si="124"/>
        <v>0.77035216147975849</v>
      </c>
      <c r="CN69">
        <f t="shared" si="125"/>
        <v>15</v>
      </c>
      <c r="CO69">
        <f t="shared" si="126"/>
        <v>0.30790762771168645</v>
      </c>
      <c r="CP69">
        <f t="shared" si="127"/>
        <v>0</v>
      </c>
      <c r="CQ69">
        <f t="shared" si="127"/>
        <v>0.10263587590389552</v>
      </c>
      <c r="CR69">
        <f t="shared" si="128"/>
        <v>0.20527175180779095</v>
      </c>
      <c r="CS69">
        <f t="shared" si="129"/>
        <v>9.3305341730814083E-3</v>
      </c>
      <c r="CT69">
        <f t="shared" si="130"/>
        <v>0</v>
      </c>
      <c r="CU69">
        <f t="shared" si="131"/>
        <v>0</v>
      </c>
      <c r="CV69">
        <f t="shared" si="132"/>
        <v>2.7991602519244228E-2</v>
      </c>
      <c r="CW69">
        <f t="shared" si="133"/>
        <v>4.6885934219734068E-2</v>
      </c>
      <c r="CX69">
        <f t="shared" si="134"/>
        <v>1.3995801259622114E-2</v>
      </c>
      <c r="CY69">
        <f t="shared" si="135"/>
        <v>0</v>
      </c>
      <c r="CZ69">
        <f t="shared" si="136"/>
        <v>0</v>
      </c>
      <c r="DA69">
        <f t="shared" si="137"/>
        <v>0.1212969442500583</v>
      </c>
      <c r="DB69">
        <f t="shared" si="138"/>
        <v>0</v>
      </c>
      <c r="DC69">
        <f t="shared" si="138"/>
        <v>4.1987403778866332E-2</v>
      </c>
      <c r="DD69">
        <f t="shared" si="139"/>
        <v>0</v>
      </c>
      <c r="DE69">
        <f t="shared" si="140"/>
        <v>4.6652670865407041E-3</v>
      </c>
      <c r="DF69">
        <f t="shared" si="141"/>
        <v>7.5796474918398526E-2</v>
      </c>
      <c r="DG69">
        <f t="shared" si="142"/>
        <v>0</v>
      </c>
      <c r="DH69">
        <f t="shared" si="142"/>
        <v>0</v>
      </c>
      <c r="DI69">
        <f t="shared" si="143"/>
        <v>0</v>
      </c>
      <c r="DJ69">
        <f t="shared" si="144"/>
        <v>4.8985304408677398E-3</v>
      </c>
      <c r="DK69">
        <f t="shared" si="145"/>
        <v>9.3771868439468165E-2</v>
      </c>
      <c r="DL69">
        <f t="shared" si="146"/>
        <v>0.20550501516211794</v>
      </c>
      <c r="DM69">
        <f t="shared" si="147"/>
        <v>4.6652670865407041E-3</v>
      </c>
      <c r="DN69">
        <f t="shared" si="148"/>
        <v>9.3305341730814083E-3</v>
      </c>
      <c r="DO69">
        <f t="shared" si="149"/>
        <v>0.58922323303009083</v>
      </c>
      <c r="DP69">
        <f t="shared" si="150"/>
        <v>0.59855376720317222</v>
      </c>
      <c r="DQ69">
        <f t="shared" si="151"/>
        <v>12</v>
      </c>
      <c r="DR69" s="50">
        <f t="shared" si="152"/>
        <v>1.0710352410265562</v>
      </c>
      <c r="DS69" s="50">
        <f t="shared" si="118"/>
        <v>0.58823584424317821</v>
      </c>
      <c r="DT69">
        <f t="shared" si="119"/>
        <v>0</v>
      </c>
      <c r="DU69">
        <f t="shared" si="104"/>
        <v>0.32611830034141143</v>
      </c>
      <c r="DV69">
        <f t="shared" si="105"/>
        <v>0.47020523536959324</v>
      </c>
      <c r="DW69">
        <f t="shared" si="106"/>
        <v>9.6745537765990389E-2</v>
      </c>
      <c r="DX69">
        <f t="shared" si="107"/>
        <v>0</v>
      </c>
      <c r="DY69">
        <f t="shared" si="108"/>
        <v>0</v>
      </c>
      <c r="DZ69">
        <f t="shared" si="109"/>
        <v>0.16809744132411911</v>
      </c>
      <c r="EA69">
        <f t="shared" si="110"/>
        <v>0.21826037791846034</v>
      </c>
      <c r="EB69">
        <f t="shared" si="111"/>
        <v>0.11858156358928934</v>
      </c>
      <c r="EC69">
        <f t="shared" si="112"/>
        <v>0</v>
      </c>
      <c r="ED69">
        <f t="shared" si="113"/>
        <v>0</v>
      </c>
      <c r="EE69">
        <f t="shared" si="114"/>
        <v>0.35573251114199539</v>
      </c>
      <c r="EF69">
        <f t="shared" si="115"/>
        <v>0</v>
      </c>
      <c r="EG69">
        <f t="shared" si="116"/>
        <v>0.20636999937212111</v>
      </c>
      <c r="EH69">
        <f t="shared" si="117"/>
        <v>0</v>
      </c>
      <c r="EI69">
        <f t="shared" si="98"/>
        <v>6.835598070220382E-2</v>
      </c>
      <c r="EJ69">
        <f t="shared" si="98"/>
        <v>0.27891380907252428</v>
      </c>
      <c r="EK69">
        <f t="shared" si="98"/>
        <v>0</v>
      </c>
      <c r="EL69">
        <f t="shared" si="98"/>
        <v>0</v>
      </c>
      <c r="EM69">
        <f t="shared" si="98"/>
        <v>0</v>
      </c>
      <c r="EN69">
        <f t="shared" si="98"/>
        <v>7.0046769639726073E-2</v>
      </c>
      <c r="EO69">
        <f t="shared" si="88"/>
        <v>0.31122175500138249</v>
      </c>
      <c r="EP69">
        <f t="shared" si="81"/>
        <v>0.4704939382674963</v>
      </c>
      <c r="EQ69">
        <f t="shared" si="81"/>
        <v>6.835598070220382E-2</v>
      </c>
      <c r="ER69">
        <f t="shared" si="81"/>
        <v>9.6745537765990389E-2</v>
      </c>
      <c r="ES69">
        <f t="shared" si="81"/>
        <v>0.87510183789203289</v>
      </c>
      <c r="ET69">
        <f t="shared" si="81"/>
        <v>0.88460151094966899</v>
      </c>
      <c r="EU69" s="27">
        <f t="shared" si="153"/>
        <v>0</v>
      </c>
      <c r="EV69">
        <f t="shared" si="154"/>
        <v>0.10263587590389552</v>
      </c>
      <c r="EW69">
        <f t="shared" si="155"/>
        <v>0.20527175180779095</v>
      </c>
      <c r="EX69">
        <f t="shared" si="156"/>
        <v>9.3305341730814083E-3</v>
      </c>
      <c r="EY69">
        <f t="shared" si="157"/>
        <v>0</v>
      </c>
      <c r="EZ69">
        <f t="shared" si="158"/>
        <v>2.7991602519244228E-2</v>
      </c>
      <c r="FA69">
        <f t="shared" si="159"/>
        <v>0.16818287846979235</v>
      </c>
      <c r="FB69">
        <f t="shared" si="160"/>
        <v>9.3771868439468165E-2</v>
      </c>
      <c r="FC69">
        <f t="shared" si="161"/>
        <v>0.20550501516211794</v>
      </c>
      <c r="FD69">
        <f t="shared" si="120"/>
        <v>0.29927688360158611</v>
      </c>
      <c r="FE69">
        <f t="shared" si="162"/>
        <v>4.6652670865407041E-3</v>
      </c>
      <c r="FF69">
        <f t="shared" si="163"/>
        <v>1.3995801259622114E-2</v>
      </c>
      <c r="FG69">
        <f t="shared" si="164"/>
        <v>7.5110800093305341E-2</v>
      </c>
      <c r="FH69" s="27">
        <f t="shared" si="165"/>
        <v>0</v>
      </c>
      <c r="FI69">
        <f t="shared" si="166"/>
        <v>0.32611830034141143</v>
      </c>
      <c r="FJ69">
        <f t="shared" si="167"/>
        <v>0.47020523536959324</v>
      </c>
      <c r="FK69">
        <f t="shared" si="168"/>
        <v>9.6745537765990389E-2</v>
      </c>
      <c r="FL69">
        <f t="shared" si="169"/>
        <v>0</v>
      </c>
      <c r="FM69">
        <f t="shared" si="170"/>
        <v>0.16809744132411911</v>
      </c>
      <c r="FN69">
        <f t="shared" si="171"/>
        <v>0.42256486469862559</v>
      </c>
      <c r="FO69">
        <f t="shared" si="172"/>
        <v>0.31122175500138249</v>
      </c>
      <c r="FP69">
        <f t="shared" si="173"/>
        <v>0.4704939382674963</v>
      </c>
      <c r="FQ69">
        <f t="shared" si="174"/>
        <v>0.5788504834943381</v>
      </c>
      <c r="FR69">
        <f t="shared" si="175"/>
        <v>6.835598070220382E-2</v>
      </c>
      <c r="FS69">
        <f t="shared" si="176"/>
        <v>0.11858156358928934</v>
      </c>
      <c r="FT69">
        <f t="shared" si="177"/>
        <v>0.27761577874899723</v>
      </c>
      <c r="FU69" t="s">
        <v>16</v>
      </c>
      <c r="FV69">
        <v>7</v>
      </c>
      <c r="FW69" s="25" t="s">
        <v>357</v>
      </c>
      <c r="FX69" s="25" t="s">
        <v>259</v>
      </c>
    </row>
    <row r="70" spans="1:180">
      <c r="A70" t="s">
        <v>339</v>
      </c>
      <c r="B70" t="s">
        <v>16</v>
      </c>
      <c r="C70">
        <v>7</v>
      </c>
      <c r="D70" s="25" t="s">
        <v>357</v>
      </c>
      <c r="E70" s="25" t="s">
        <v>259</v>
      </c>
      <c r="F70">
        <v>5.1719679337988104E-3</v>
      </c>
      <c r="G70">
        <v>6.7235583139384533E-2</v>
      </c>
      <c r="H70">
        <v>0.13964313421256791</v>
      </c>
      <c r="I70">
        <v>0</v>
      </c>
      <c r="J70">
        <v>5.1719679337988104E-3</v>
      </c>
      <c r="K70">
        <v>0</v>
      </c>
      <c r="L70">
        <v>0</v>
      </c>
      <c r="M70">
        <v>0</v>
      </c>
      <c r="N70">
        <v>0</v>
      </c>
      <c r="O70">
        <v>5.1719679337988104E-3</v>
      </c>
      <c r="P70">
        <v>0</v>
      </c>
      <c r="Q70">
        <v>8.7923454874579796E-2</v>
      </c>
      <c r="R70">
        <v>0</v>
      </c>
      <c r="S70">
        <v>0</v>
      </c>
      <c r="T70">
        <v>0</v>
      </c>
      <c r="U70">
        <v>0</v>
      </c>
      <c r="V70">
        <v>1.0343935867597621E-2</v>
      </c>
      <c r="W70">
        <v>1.0343935867597621E-2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2.0687871735195242E-2</v>
      </c>
      <c r="AE70">
        <v>1.5515903801396433E-2</v>
      </c>
      <c r="AF70">
        <v>0.13447116627876904</v>
      </c>
      <c r="AG70">
        <v>7.7579519006982151E-2</v>
      </c>
      <c r="AH70">
        <v>0</v>
      </c>
      <c r="AI70">
        <v>0</v>
      </c>
      <c r="AJ70">
        <v>3.6720972329971548E-2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5.1719679337988093E-2</v>
      </c>
      <c r="AQ70">
        <v>5.1719679337988104E-4</v>
      </c>
      <c r="AR70">
        <v>0</v>
      </c>
      <c r="AS70">
        <v>0</v>
      </c>
      <c r="AT70">
        <v>0</v>
      </c>
      <c r="AU70">
        <v>5.1719679337988104E-3</v>
      </c>
      <c r="AV70">
        <v>5.1719679337988104E-3</v>
      </c>
      <c r="AW70">
        <v>0</v>
      </c>
      <c r="AX70">
        <v>0.11921386087406258</v>
      </c>
      <c r="AY70">
        <v>0</v>
      </c>
      <c r="AZ70">
        <v>0</v>
      </c>
      <c r="BA70">
        <v>0</v>
      </c>
      <c r="BB70">
        <v>4.1892940263770363E-2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0.16033100594776312</v>
      </c>
      <c r="BY70">
        <v>0</v>
      </c>
      <c r="BZ70" s="27">
        <f t="shared" si="121"/>
        <v>4</v>
      </c>
      <c r="CA70">
        <f t="shared" si="122"/>
        <v>12</v>
      </c>
      <c r="CB70">
        <f t="shared" si="123"/>
        <v>16</v>
      </c>
      <c r="CC70">
        <f>[1]!shannonweaver(J70:BT70)</f>
        <v>2.2351103029233652</v>
      </c>
      <c r="CD70">
        <f t="shared" si="124"/>
        <v>0.80614563746684198</v>
      </c>
      <c r="CN70">
        <f t="shared" si="125"/>
        <v>16</v>
      </c>
      <c r="CO70">
        <f t="shared" si="126"/>
        <v>0.21205068528575127</v>
      </c>
      <c r="CP70">
        <f t="shared" si="127"/>
        <v>5.1719679337988104E-3</v>
      </c>
      <c r="CQ70">
        <f t="shared" si="127"/>
        <v>6.7235583139384533E-2</v>
      </c>
      <c r="CR70">
        <f t="shared" si="128"/>
        <v>0.13964313421256791</v>
      </c>
      <c r="CS70">
        <f t="shared" si="129"/>
        <v>5.1719679337988104E-3</v>
      </c>
      <c r="CT70">
        <f t="shared" si="130"/>
        <v>0</v>
      </c>
      <c r="CU70">
        <f t="shared" si="131"/>
        <v>0</v>
      </c>
      <c r="CV70">
        <f t="shared" si="132"/>
        <v>5.1719679337988104E-3</v>
      </c>
      <c r="CW70">
        <f t="shared" si="133"/>
        <v>8.7923454874579796E-2</v>
      </c>
      <c r="CX70">
        <f t="shared" si="134"/>
        <v>1.0343935867597621E-2</v>
      </c>
      <c r="CY70">
        <f t="shared" si="135"/>
        <v>2.0687871735195242E-2</v>
      </c>
      <c r="CZ70">
        <f t="shared" si="136"/>
        <v>0</v>
      </c>
      <c r="DA70">
        <f t="shared" si="137"/>
        <v>0.22756658908714764</v>
      </c>
      <c r="DB70">
        <f t="shared" si="138"/>
        <v>0</v>
      </c>
      <c r="DC70">
        <f t="shared" si="138"/>
        <v>3.6720972329971548E-2</v>
      </c>
      <c r="DD70">
        <f t="shared" si="139"/>
        <v>0</v>
      </c>
      <c r="DE70">
        <f t="shared" si="140"/>
        <v>0</v>
      </c>
      <c r="DF70">
        <f t="shared" si="141"/>
        <v>8.7214064921287596E-2</v>
      </c>
      <c r="DG70">
        <f t="shared" si="142"/>
        <v>0</v>
      </c>
      <c r="DH70">
        <f t="shared" si="142"/>
        <v>4.3449923962633075E-3</v>
      </c>
      <c r="DI70">
        <f t="shared" si="143"/>
        <v>5.1719679337988104E-3</v>
      </c>
      <c r="DJ70">
        <f t="shared" si="144"/>
        <v>5.1719679337988104E-3</v>
      </c>
      <c r="DK70">
        <f t="shared" si="145"/>
        <v>0.11921386087406258</v>
      </c>
      <c r="DL70">
        <f t="shared" si="146"/>
        <v>4.1892940263770363E-2</v>
      </c>
      <c r="DM70">
        <f t="shared" si="147"/>
        <v>1.0343935867597621E-2</v>
      </c>
      <c r="DN70">
        <f t="shared" si="148"/>
        <v>5.1719679337988104E-3</v>
      </c>
      <c r="DO70">
        <f t="shared" si="149"/>
        <v>0.6224463408326868</v>
      </c>
      <c r="DP70">
        <f t="shared" si="150"/>
        <v>0.6276183087664855</v>
      </c>
      <c r="DQ70">
        <f t="shared" si="151"/>
        <v>14</v>
      </c>
      <c r="DR70" s="50">
        <f t="shared" si="152"/>
        <v>1.1148758527783482</v>
      </c>
      <c r="DS70" s="50">
        <f t="shared" si="118"/>
        <v>0.47854669563572172</v>
      </c>
      <c r="DT70">
        <f t="shared" si="119"/>
        <v>7.1978531717479449E-2</v>
      </c>
      <c r="DU70">
        <f t="shared" si="104"/>
        <v>0.26229553158451374</v>
      </c>
      <c r="DV70">
        <f t="shared" si="105"/>
        <v>0.38298249414138674</v>
      </c>
      <c r="DW70">
        <f t="shared" si="106"/>
        <v>7.1978531717479449E-2</v>
      </c>
      <c r="DX70">
        <f t="shared" si="107"/>
        <v>0</v>
      </c>
      <c r="DY70">
        <f t="shared" si="108"/>
        <v>0</v>
      </c>
      <c r="DZ70">
        <f t="shared" si="109"/>
        <v>7.1978531717479449E-2</v>
      </c>
      <c r="EA70">
        <f t="shared" si="110"/>
        <v>0.30104554750309914</v>
      </c>
      <c r="EB70">
        <f t="shared" si="111"/>
        <v>0.1018813015944191</v>
      </c>
      <c r="EC70">
        <f t="shared" si="112"/>
        <v>0.14433339784806959</v>
      </c>
      <c r="ED70">
        <f t="shared" si="113"/>
        <v>0</v>
      </c>
      <c r="EE70">
        <f t="shared" si="114"/>
        <v>0.49728302252222906</v>
      </c>
      <c r="EF70">
        <f t="shared" si="115"/>
        <v>0</v>
      </c>
      <c r="EG70">
        <f t="shared" si="116"/>
        <v>0.19281977362037919</v>
      </c>
      <c r="EH70">
        <f t="shared" si="117"/>
        <v>0</v>
      </c>
      <c r="EI70">
        <f t="shared" si="98"/>
        <v>0</v>
      </c>
      <c r="EJ70">
        <f t="shared" si="98"/>
        <v>0.2997907281541497</v>
      </c>
      <c r="EK70">
        <f t="shared" si="98"/>
        <v>0</v>
      </c>
      <c r="EL70">
        <f t="shared" ref="EL70:EP129" si="178">ASIN(DH70^0.5)</f>
        <v>6.5964384377874788E-2</v>
      </c>
      <c r="EM70">
        <f t="shared" si="178"/>
        <v>7.1978531717479449E-2</v>
      </c>
      <c r="EN70">
        <f t="shared" si="178"/>
        <v>7.1978531717479449E-2</v>
      </c>
      <c r="EO70">
        <f t="shared" si="88"/>
        <v>0.35253030097340232</v>
      </c>
      <c r="EP70">
        <f t="shared" si="81"/>
        <v>0.20613437361959611</v>
      </c>
      <c r="EQ70">
        <f t="shared" si="81"/>
        <v>0.1018813015944191</v>
      </c>
      <c r="ER70">
        <f t="shared" si="81"/>
        <v>7.1978531717479449E-2</v>
      </c>
      <c r="ES70">
        <f t="shared" si="81"/>
        <v>0.90910266449707866</v>
      </c>
      <c r="ET70">
        <f t="shared" si="81"/>
        <v>0.91444437259972677</v>
      </c>
      <c r="EU70" s="27">
        <f t="shared" si="153"/>
        <v>5.1719679337988104E-3</v>
      </c>
      <c r="EV70">
        <f t="shared" si="154"/>
        <v>6.7235583139384533E-2</v>
      </c>
      <c r="EW70">
        <f t="shared" si="155"/>
        <v>0.13964313421256791</v>
      </c>
      <c r="EX70">
        <f t="shared" si="156"/>
        <v>5.1719679337988104E-3</v>
      </c>
      <c r="EY70">
        <f t="shared" si="157"/>
        <v>2.0687871735195242E-2</v>
      </c>
      <c r="EZ70">
        <f t="shared" si="158"/>
        <v>5.1719679337988104E-3</v>
      </c>
      <c r="FA70">
        <f t="shared" si="159"/>
        <v>0.31549004396172742</v>
      </c>
      <c r="FB70">
        <f t="shared" si="160"/>
        <v>0.11921386087406258</v>
      </c>
      <c r="FC70">
        <f t="shared" si="161"/>
        <v>4.1892940263770363E-2</v>
      </c>
      <c r="FD70">
        <f t="shared" si="120"/>
        <v>0.16110680113783293</v>
      </c>
      <c r="FE70">
        <f t="shared" si="162"/>
        <v>1.0343935867597621E-2</v>
      </c>
      <c r="FF70">
        <f t="shared" si="163"/>
        <v>1.0343935867597621E-2</v>
      </c>
      <c r="FG70">
        <f t="shared" si="164"/>
        <v>9.9301784328937159E-2</v>
      </c>
      <c r="FH70" s="27">
        <f t="shared" si="165"/>
        <v>7.1978531717479449E-2</v>
      </c>
      <c r="FI70">
        <f t="shared" si="166"/>
        <v>0.26229553158451374</v>
      </c>
      <c r="FJ70">
        <f t="shared" si="167"/>
        <v>0.38298249414138674</v>
      </c>
      <c r="FK70">
        <f t="shared" si="168"/>
        <v>7.1978531717479449E-2</v>
      </c>
      <c r="FL70">
        <f t="shared" si="169"/>
        <v>0.14433339784806959</v>
      </c>
      <c r="FM70">
        <f t="shared" si="170"/>
        <v>7.1978531717479449E-2</v>
      </c>
      <c r="FN70">
        <f t="shared" si="171"/>
        <v>0.59642102054509949</v>
      </c>
      <c r="FO70">
        <f t="shared" si="172"/>
        <v>0.35253030097340232</v>
      </c>
      <c r="FP70">
        <f t="shared" si="173"/>
        <v>0.20613437361959611</v>
      </c>
      <c r="FQ70">
        <f t="shared" si="174"/>
        <v>0.41302426475970411</v>
      </c>
      <c r="FR70">
        <f t="shared" si="175"/>
        <v>0.1018813015944191</v>
      </c>
      <c r="FS70">
        <f t="shared" si="176"/>
        <v>0.1018813015944191</v>
      </c>
      <c r="FT70">
        <f t="shared" si="177"/>
        <v>0.32058504935420301</v>
      </c>
      <c r="FU70" t="s">
        <v>16</v>
      </c>
      <c r="FV70">
        <v>7</v>
      </c>
      <c r="FW70" s="25" t="s">
        <v>357</v>
      </c>
      <c r="FX70" s="25" t="s">
        <v>259</v>
      </c>
    </row>
    <row r="71" spans="1:180">
      <c r="A71" t="s">
        <v>271</v>
      </c>
      <c r="B71" t="s">
        <v>16</v>
      </c>
      <c r="C71">
        <v>7</v>
      </c>
      <c r="D71" s="25" t="s">
        <v>357</v>
      </c>
      <c r="E71" s="25" t="s">
        <v>259</v>
      </c>
      <c r="F71">
        <v>0</v>
      </c>
      <c r="G71">
        <v>8.2554855529002866E-2</v>
      </c>
      <c r="H71">
        <v>3.9104931566369759E-2</v>
      </c>
      <c r="I71">
        <v>0</v>
      </c>
      <c r="J71">
        <v>1.3034977188789923E-2</v>
      </c>
      <c r="K71">
        <v>0</v>
      </c>
      <c r="L71">
        <v>0</v>
      </c>
      <c r="M71">
        <v>0</v>
      </c>
      <c r="N71">
        <v>0</v>
      </c>
      <c r="O71">
        <v>0.29111449054964156</v>
      </c>
      <c r="P71">
        <v>0</v>
      </c>
      <c r="Q71">
        <v>8.6899847925266151E-3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6.5174885943949615E-2</v>
      </c>
      <c r="AF71">
        <v>0</v>
      </c>
      <c r="AG71">
        <v>0</v>
      </c>
      <c r="AH71">
        <v>0</v>
      </c>
      <c r="AI71">
        <v>0</v>
      </c>
      <c r="AJ71">
        <v>1.325222680860309E-2</v>
      </c>
      <c r="AK71">
        <v>0</v>
      </c>
      <c r="AL71">
        <v>8.6899847925266151E-3</v>
      </c>
      <c r="AM71">
        <v>0</v>
      </c>
      <c r="AN71">
        <v>0</v>
      </c>
      <c r="AO71">
        <v>0</v>
      </c>
      <c r="AP71">
        <v>3.4759939170106453E-2</v>
      </c>
      <c r="AQ71">
        <v>2.1724961981316537E-4</v>
      </c>
      <c r="AR71">
        <v>0</v>
      </c>
      <c r="AS71">
        <v>0</v>
      </c>
      <c r="AT71">
        <v>4.3449923962633075E-3</v>
      </c>
      <c r="AU71">
        <v>0</v>
      </c>
      <c r="AV71">
        <v>4.3449923962633075E-3</v>
      </c>
      <c r="AW71">
        <v>0</v>
      </c>
      <c r="AX71">
        <v>4.5622420160764728E-3</v>
      </c>
      <c r="AY71">
        <v>0</v>
      </c>
      <c r="AZ71">
        <v>0</v>
      </c>
      <c r="BA71">
        <v>0</v>
      </c>
      <c r="BB71">
        <v>0.16945470345426894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1.737996958505323E-2</v>
      </c>
      <c r="BM71">
        <v>4.3449923962633075E-3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4.3449923962633075E-3</v>
      </c>
      <c r="BV71">
        <v>0</v>
      </c>
      <c r="BW71">
        <v>0</v>
      </c>
      <c r="BX71">
        <v>0.23462958939821857</v>
      </c>
      <c r="BY71">
        <v>0</v>
      </c>
      <c r="BZ71" s="27">
        <f t="shared" si="121"/>
        <v>3</v>
      </c>
      <c r="CA71">
        <f t="shared" si="122"/>
        <v>12</v>
      </c>
      <c r="CB71">
        <f t="shared" si="123"/>
        <v>15</v>
      </c>
      <c r="CC71">
        <f>[1]!shannonweaver(J71:BT71)</f>
        <v>1.6155379453486249</v>
      </c>
      <c r="CD71">
        <f t="shared" si="124"/>
        <v>0.59656868424783294</v>
      </c>
      <c r="CN71">
        <f t="shared" si="125"/>
        <v>15</v>
      </c>
      <c r="CO71">
        <f t="shared" si="126"/>
        <v>0.12165978709537262</v>
      </c>
      <c r="CP71">
        <f t="shared" si="127"/>
        <v>0</v>
      </c>
      <c r="CQ71">
        <f t="shared" si="127"/>
        <v>8.2554855529002866E-2</v>
      </c>
      <c r="CR71">
        <f t="shared" si="128"/>
        <v>3.9104931566369759E-2</v>
      </c>
      <c r="CS71">
        <f t="shared" si="129"/>
        <v>1.3034977188789923E-2</v>
      </c>
      <c r="CT71">
        <f t="shared" si="130"/>
        <v>0</v>
      </c>
      <c r="CU71">
        <f t="shared" si="131"/>
        <v>0</v>
      </c>
      <c r="CV71">
        <f t="shared" si="132"/>
        <v>0.29111449054964156</v>
      </c>
      <c r="CW71">
        <f t="shared" si="133"/>
        <v>8.6899847925266151E-3</v>
      </c>
      <c r="CX71">
        <f t="shared" si="134"/>
        <v>0</v>
      </c>
      <c r="CY71">
        <f t="shared" si="135"/>
        <v>0</v>
      </c>
      <c r="CZ71">
        <f t="shared" si="136"/>
        <v>0</v>
      </c>
      <c r="DA71">
        <f t="shared" si="137"/>
        <v>6.5174885943949615E-2</v>
      </c>
      <c r="DB71">
        <f t="shared" si="138"/>
        <v>0</v>
      </c>
      <c r="DC71">
        <f t="shared" si="138"/>
        <v>1.325222680860309E-2</v>
      </c>
      <c r="DD71">
        <f t="shared" si="139"/>
        <v>0</v>
      </c>
      <c r="DE71">
        <f t="shared" si="140"/>
        <v>8.6899847925266151E-3</v>
      </c>
      <c r="DF71">
        <f t="shared" si="141"/>
        <v>5.9554049443756855E-2</v>
      </c>
      <c r="DG71">
        <f t="shared" si="142"/>
        <v>0</v>
      </c>
      <c r="DH71">
        <f t="shared" si="142"/>
        <v>4.6371435195919309E-3</v>
      </c>
      <c r="DI71">
        <f t="shared" si="143"/>
        <v>0</v>
      </c>
      <c r="DJ71">
        <f t="shared" si="144"/>
        <v>4.3449923962633075E-3</v>
      </c>
      <c r="DK71">
        <f t="shared" si="145"/>
        <v>4.5622420160764728E-3</v>
      </c>
      <c r="DL71">
        <f t="shared" si="146"/>
        <v>0.16945470345426894</v>
      </c>
      <c r="DM71">
        <f t="shared" si="147"/>
        <v>2.1724961981316536E-2</v>
      </c>
      <c r="DN71">
        <f t="shared" si="148"/>
        <v>1.3034977188789923E-2</v>
      </c>
      <c r="DO71">
        <f t="shared" si="149"/>
        <v>0.63067564631761897</v>
      </c>
      <c r="DP71">
        <f t="shared" si="150"/>
        <v>0.64371062350640895</v>
      </c>
      <c r="DQ71">
        <f t="shared" si="151"/>
        <v>12</v>
      </c>
      <c r="DR71" s="50">
        <f t="shared" si="152"/>
        <v>0.88257752318440175</v>
      </c>
      <c r="DS71" s="50">
        <f t="shared" si="118"/>
        <v>0.35628785628745208</v>
      </c>
      <c r="DT71">
        <f t="shared" si="119"/>
        <v>0</v>
      </c>
      <c r="DU71">
        <f t="shared" si="104"/>
        <v>0.29143144771448287</v>
      </c>
      <c r="DV71">
        <f t="shared" si="105"/>
        <v>0.19906172237805694</v>
      </c>
      <c r="DW71">
        <f t="shared" si="106"/>
        <v>0.11442032658016912</v>
      </c>
      <c r="DX71">
        <f t="shared" si="107"/>
        <v>0</v>
      </c>
      <c r="DY71">
        <f t="shared" si="108"/>
        <v>0</v>
      </c>
      <c r="DZ71">
        <f t="shared" si="109"/>
        <v>0.56990286357225572</v>
      </c>
      <c r="EA71">
        <f t="shared" si="110"/>
        <v>9.3355632164931243E-2</v>
      </c>
      <c r="EB71">
        <f t="shared" si="111"/>
        <v>0</v>
      </c>
      <c r="EC71">
        <f t="shared" si="112"/>
        <v>0</v>
      </c>
      <c r="ED71">
        <f t="shared" si="113"/>
        <v>0</v>
      </c>
      <c r="EE71">
        <f t="shared" si="114"/>
        <v>0.25815148244162317</v>
      </c>
      <c r="EF71">
        <f t="shared" si="115"/>
        <v>0</v>
      </c>
      <c r="EG71">
        <f t="shared" si="116"/>
        <v>0.11537410726827993</v>
      </c>
      <c r="EH71">
        <f t="shared" si="117"/>
        <v>0</v>
      </c>
      <c r="EI71">
        <f t="shared" ref="EI71:EK74" si="179">ASIN(DE71^0.5)</f>
        <v>9.3355632164931243E-2</v>
      </c>
      <c r="EJ71">
        <f t="shared" si="179"/>
        <v>0.24652652838292849</v>
      </c>
      <c r="EK71">
        <f t="shared" si="179"/>
        <v>0</v>
      </c>
      <c r="EL71">
        <f t="shared" si="178"/>
        <v>6.814931400510435E-2</v>
      </c>
      <c r="EM71">
        <f t="shared" si="178"/>
        <v>0</v>
      </c>
      <c r="EN71">
        <f t="shared" si="178"/>
        <v>6.5964384377874788E-2</v>
      </c>
      <c r="EO71">
        <f t="shared" si="88"/>
        <v>6.7595835409497568E-2</v>
      </c>
      <c r="EP71">
        <f t="shared" si="81"/>
        <v>0.42426248204166317</v>
      </c>
      <c r="EQ71">
        <f t="shared" si="81"/>
        <v>0.1479328745150916</v>
      </c>
      <c r="ER71">
        <f t="shared" si="81"/>
        <v>0.11442032658016912</v>
      </c>
      <c r="ES71">
        <f t="shared" si="81"/>
        <v>0.91760910728209322</v>
      </c>
      <c r="ET71">
        <f t="shared" si="81"/>
        <v>0.93116485687575523</v>
      </c>
      <c r="EU71" s="27">
        <f t="shared" si="153"/>
        <v>0</v>
      </c>
      <c r="EV71">
        <f t="shared" si="154"/>
        <v>8.2554855529002866E-2</v>
      </c>
      <c r="EW71">
        <f t="shared" si="155"/>
        <v>3.9104931566369759E-2</v>
      </c>
      <c r="EX71">
        <f t="shared" si="156"/>
        <v>1.3034977188789923E-2</v>
      </c>
      <c r="EY71">
        <f t="shared" si="157"/>
        <v>0</v>
      </c>
      <c r="EZ71">
        <f t="shared" si="158"/>
        <v>0.29111449054964156</v>
      </c>
      <c r="FA71">
        <f t="shared" si="159"/>
        <v>7.3864870736476226E-2</v>
      </c>
      <c r="FB71">
        <f t="shared" si="160"/>
        <v>4.5622420160764728E-3</v>
      </c>
      <c r="FC71">
        <f t="shared" si="161"/>
        <v>0.16945470345426894</v>
      </c>
      <c r="FD71">
        <f t="shared" si="120"/>
        <v>0.17401694547034541</v>
      </c>
      <c r="FE71">
        <f t="shared" si="162"/>
        <v>2.1724961981316536E-2</v>
      </c>
      <c r="FF71">
        <f t="shared" si="163"/>
        <v>0</v>
      </c>
      <c r="FG71">
        <f t="shared" si="164"/>
        <v>6.5609385183575938E-2</v>
      </c>
      <c r="FH71" s="27">
        <f t="shared" si="165"/>
        <v>0</v>
      </c>
      <c r="FI71">
        <f t="shared" si="166"/>
        <v>0.29143144771448287</v>
      </c>
      <c r="FJ71">
        <f t="shared" si="167"/>
        <v>0.19906172237805694</v>
      </c>
      <c r="FK71">
        <f t="shared" si="168"/>
        <v>0.11442032658016912</v>
      </c>
      <c r="FL71">
        <f t="shared" si="169"/>
        <v>0</v>
      </c>
      <c r="FM71">
        <f t="shared" si="170"/>
        <v>0.56990286357225572</v>
      </c>
      <c r="FN71">
        <f t="shared" si="171"/>
        <v>0.27524313082330221</v>
      </c>
      <c r="FO71">
        <f t="shared" si="172"/>
        <v>6.7595835409497568E-2</v>
      </c>
      <c r="FP71">
        <f t="shared" si="173"/>
        <v>0.42426248204166317</v>
      </c>
      <c r="FQ71">
        <f t="shared" si="174"/>
        <v>0.43031090428741287</v>
      </c>
      <c r="FR71">
        <f t="shared" si="175"/>
        <v>0.1479328745150916</v>
      </c>
      <c r="FS71">
        <f t="shared" si="176"/>
        <v>0</v>
      </c>
      <c r="FT71">
        <f t="shared" si="177"/>
        <v>0.25903026640564331</v>
      </c>
      <c r="FU71" t="s">
        <v>16</v>
      </c>
      <c r="FV71">
        <v>7</v>
      </c>
      <c r="FW71" s="25" t="s">
        <v>357</v>
      </c>
      <c r="FX71" s="25" t="s">
        <v>259</v>
      </c>
    </row>
    <row r="72" spans="1:180">
      <c r="A72" t="s">
        <v>272</v>
      </c>
      <c r="B72" t="s">
        <v>16</v>
      </c>
      <c r="C72">
        <v>7</v>
      </c>
      <c r="D72" s="25" t="s">
        <v>357</v>
      </c>
      <c r="E72" s="25" t="s">
        <v>259</v>
      </c>
      <c r="F72">
        <v>0</v>
      </c>
      <c r="G72">
        <v>9.7843728263389759E-2</v>
      </c>
      <c r="H72">
        <v>8.8105726872246701E-2</v>
      </c>
      <c r="I72">
        <v>0</v>
      </c>
      <c r="J72">
        <v>4.6371435195919309E-3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0.12520287502898214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4.6371435195919309E-3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4.6371435195919309E-3</v>
      </c>
      <c r="AE72">
        <v>0.12520287502898217</v>
      </c>
      <c r="AF72">
        <v>0</v>
      </c>
      <c r="AG72">
        <v>6.9557152793878974E-2</v>
      </c>
      <c r="AH72">
        <v>0</v>
      </c>
      <c r="AI72">
        <v>0</v>
      </c>
      <c r="AJ72">
        <v>2.8054718293531181E-2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2.364943194991885E-2</v>
      </c>
      <c r="AQ72">
        <v>9.2742870391838625E-4</v>
      </c>
      <c r="AR72">
        <v>0</v>
      </c>
      <c r="AS72">
        <v>0</v>
      </c>
      <c r="AT72">
        <v>4.6371435195919309E-3</v>
      </c>
      <c r="AU72">
        <v>4.8690006955715284E-3</v>
      </c>
      <c r="AV72">
        <v>0</v>
      </c>
      <c r="AW72">
        <v>0</v>
      </c>
      <c r="AX72">
        <v>5.6109436587062377E-2</v>
      </c>
      <c r="AY72">
        <v>0</v>
      </c>
      <c r="AZ72">
        <v>0</v>
      </c>
      <c r="BA72">
        <v>0</v>
      </c>
      <c r="BB72">
        <v>0.22258288894041264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4.6371435195919309E-3</v>
      </c>
      <c r="BM72">
        <v>1.4143287734755393E-2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0.12056573150939021</v>
      </c>
      <c r="BY72">
        <v>0</v>
      </c>
      <c r="BZ72" s="27">
        <f t="shared" si="121"/>
        <v>2</v>
      </c>
      <c r="CA72">
        <f t="shared" si="122"/>
        <v>13</v>
      </c>
      <c r="CB72">
        <f t="shared" si="123"/>
        <v>15</v>
      </c>
      <c r="CC72">
        <f>[1]!shannonweaver(J72:BT72)</f>
        <v>1.9523891834671212</v>
      </c>
      <c r="CD72">
        <f t="shared" si="124"/>
        <v>0.72095752976531768</v>
      </c>
      <c r="CN72">
        <f t="shared" si="125"/>
        <v>15</v>
      </c>
      <c r="CO72">
        <f t="shared" si="126"/>
        <v>0.18594945513563646</v>
      </c>
      <c r="CP72">
        <f t="shared" si="127"/>
        <v>0</v>
      </c>
      <c r="CQ72">
        <f t="shared" si="127"/>
        <v>9.7843728263389759E-2</v>
      </c>
      <c r="CR72">
        <f t="shared" si="128"/>
        <v>8.8105726872246701E-2</v>
      </c>
      <c r="CS72">
        <f t="shared" si="129"/>
        <v>4.6371435195919309E-3</v>
      </c>
      <c r="CT72">
        <f t="shared" si="130"/>
        <v>0</v>
      </c>
      <c r="CU72">
        <f t="shared" si="131"/>
        <v>0</v>
      </c>
      <c r="CV72">
        <f t="shared" si="132"/>
        <v>0</v>
      </c>
      <c r="CW72">
        <f t="shared" si="133"/>
        <v>0.12520287502898214</v>
      </c>
      <c r="CX72">
        <f t="shared" si="134"/>
        <v>0</v>
      </c>
      <c r="CY72">
        <f t="shared" si="135"/>
        <v>9.2742870391838619E-3</v>
      </c>
      <c r="CZ72">
        <f t="shared" si="136"/>
        <v>0</v>
      </c>
      <c r="DA72">
        <f t="shared" si="137"/>
        <v>0.19476002782286114</v>
      </c>
      <c r="DB72">
        <f t="shared" si="138"/>
        <v>0</v>
      </c>
      <c r="DC72">
        <f t="shared" si="138"/>
        <v>2.8054718293531181E-2</v>
      </c>
      <c r="DD72">
        <f t="shared" si="139"/>
        <v>0</v>
      </c>
      <c r="DE72">
        <f t="shared" si="140"/>
        <v>0</v>
      </c>
      <c r="DF72">
        <f t="shared" si="141"/>
        <v>9.8571268053277983E-2</v>
      </c>
      <c r="DG72">
        <f t="shared" si="142"/>
        <v>0</v>
      </c>
      <c r="DH72">
        <f t="shared" si="142"/>
        <v>0</v>
      </c>
      <c r="DI72">
        <f t="shared" si="143"/>
        <v>4.8690006955715284E-3</v>
      </c>
      <c r="DJ72">
        <f t="shared" si="144"/>
        <v>0</v>
      </c>
      <c r="DK72">
        <f t="shared" si="145"/>
        <v>5.6109436587062377E-2</v>
      </c>
      <c r="DL72">
        <f t="shared" si="146"/>
        <v>0.22258288894041264</v>
      </c>
      <c r="DM72">
        <f t="shared" si="147"/>
        <v>1.8780431254347325E-2</v>
      </c>
      <c r="DN72">
        <f t="shared" si="148"/>
        <v>4.6371435195919309E-3</v>
      </c>
      <c r="DO72">
        <f t="shared" si="149"/>
        <v>0.68884766983538126</v>
      </c>
      <c r="DP72">
        <f t="shared" si="150"/>
        <v>0.69348481335497325</v>
      </c>
      <c r="DQ72">
        <f t="shared" si="151"/>
        <v>10</v>
      </c>
      <c r="DR72" s="50">
        <f t="shared" si="152"/>
        <v>1.0142643527289128</v>
      </c>
      <c r="DS72" s="50">
        <f t="shared" si="118"/>
        <v>0.44584293569051986</v>
      </c>
      <c r="DT72">
        <f t="shared" si="119"/>
        <v>0</v>
      </c>
      <c r="DU72">
        <f t="shared" si="104"/>
        <v>0.3181393491111254</v>
      </c>
      <c r="DV72">
        <f t="shared" si="105"/>
        <v>0.30136722355544826</v>
      </c>
      <c r="DW72">
        <f t="shared" si="106"/>
        <v>6.814931400510435E-2</v>
      </c>
      <c r="DX72">
        <f t="shared" si="107"/>
        <v>0</v>
      </c>
      <c r="DY72">
        <f t="shared" si="108"/>
        <v>0</v>
      </c>
      <c r="DZ72">
        <f t="shared" si="109"/>
        <v>0</v>
      </c>
      <c r="EA72">
        <f t="shared" si="110"/>
        <v>0.36167373554148369</v>
      </c>
      <c r="EB72">
        <f t="shared" si="111"/>
        <v>0</v>
      </c>
      <c r="EC72">
        <f t="shared" si="112"/>
        <v>9.6452581636354395E-2</v>
      </c>
      <c r="ED72">
        <f t="shared" si="113"/>
        <v>0</v>
      </c>
      <c r="EE72">
        <f t="shared" si="114"/>
        <v>0.45706495559934307</v>
      </c>
      <c r="EF72">
        <f t="shared" si="115"/>
        <v>0</v>
      </c>
      <c r="EG72">
        <f t="shared" si="116"/>
        <v>0.16828865611005267</v>
      </c>
      <c r="EH72">
        <f t="shared" si="117"/>
        <v>0</v>
      </c>
      <c r="EI72">
        <f t="shared" si="179"/>
        <v>0</v>
      </c>
      <c r="EJ72">
        <f t="shared" si="179"/>
        <v>0.31936171668442775</v>
      </c>
      <c r="EK72">
        <f t="shared" si="179"/>
        <v>0</v>
      </c>
      <c r="EL72">
        <f t="shared" si="178"/>
        <v>0</v>
      </c>
      <c r="EM72">
        <f t="shared" si="178"/>
        <v>6.9834974548659418E-2</v>
      </c>
      <c r="EN72">
        <f t="shared" si="178"/>
        <v>0</v>
      </c>
      <c r="EO72">
        <f t="shared" si="88"/>
        <v>0.23914732597927496</v>
      </c>
      <c r="EP72">
        <f t="shared" si="81"/>
        <v>0.49131631775963014</v>
      </c>
      <c r="EQ72">
        <f t="shared" si="81"/>
        <v>0.13747433016260138</v>
      </c>
      <c r="ER72">
        <f t="shared" si="81"/>
        <v>6.814931400510435E-2</v>
      </c>
      <c r="ES72">
        <f t="shared" si="81"/>
        <v>0.97905116673172132</v>
      </c>
      <c r="ET72">
        <f t="shared" si="81"/>
        <v>0.98406961739365217</v>
      </c>
      <c r="EU72" s="27">
        <f t="shared" si="153"/>
        <v>0</v>
      </c>
      <c r="EV72">
        <f t="shared" si="154"/>
        <v>9.7843728263389759E-2</v>
      </c>
      <c r="EW72">
        <f t="shared" si="155"/>
        <v>8.8105726872246701E-2</v>
      </c>
      <c r="EX72">
        <f t="shared" si="156"/>
        <v>4.6371435195919309E-3</v>
      </c>
      <c r="EY72">
        <f t="shared" si="157"/>
        <v>9.2742870391838619E-3</v>
      </c>
      <c r="EZ72">
        <f t="shared" si="158"/>
        <v>0</v>
      </c>
      <c r="FA72">
        <f t="shared" si="159"/>
        <v>0.31996290285184326</v>
      </c>
      <c r="FB72">
        <f t="shared" si="160"/>
        <v>5.6109436587062377E-2</v>
      </c>
      <c r="FC72">
        <f t="shared" si="161"/>
        <v>0.22258288894041264</v>
      </c>
      <c r="FD72">
        <f t="shared" si="120"/>
        <v>0.27869232552747503</v>
      </c>
      <c r="FE72">
        <f t="shared" si="162"/>
        <v>1.8780431254347325E-2</v>
      </c>
      <c r="FF72">
        <f t="shared" si="163"/>
        <v>0</v>
      </c>
      <c r="FG72">
        <f t="shared" si="164"/>
        <v>6.2137723162531869E-2</v>
      </c>
      <c r="FH72" s="27">
        <f t="shared" si="165"/>
        <v>0</v>
      </c>
      <c r="FI72">
        <f t="shared" si="166"/>
        <v>0.3181393491111254</v>
      </c>
      <c r="FJ72">
        <f t="shared" si="167"/>
        <v>0.30136722355544826</v>
      </c>
      <c r="FK72">
        <f t="shared" si="168"/>
        <v>6.814931400510435E-2</v>
      </c>
      <c r="FL72">
        <f t="shared" si="169"/>
        <v>9.6452581636354395E-2</v>
      </c>
      <c r="FM72">
        <f t="shared" si="170"/>
        <v>0</v>
      </c>
      <c r="FN72">
        <f t="shared" si="171"/>
        <v>0.60122445289132609</v>
      </c>
      <c r="FO72">
        <f t="shared" si="172"/>
        <v>0.23914732597927496</v>
      </c>
      <c r="FP72">
        <f t="shared" si="173"/>
        <v>0.49131631775963014</v>
      </c>
      <c r="FQ72">
        <f t="shared" si="174"/>
        <v>0.55614157285865928</v>
      </c>
      <c r="FR72">
        <f t="shared" si="175"/>
        <v>0.13747433016260138</v>
      </c>
      <c r="FS72">
        <f t="shared" si="176"/>
        <v>0</v>
      </c>
      <c r="FT72">
        <f t="shared" si="177"/>
        <v>0.25193092419898255</v>
      </c>
      <c r="FU72" t="s">
        <v>16</v>
      </c>
      <c r="FV72">
        <v>7</v>
      </c>
      <c r="FW72" s="25" t="s">
        <v>357</v>
      </c>
      <c r="FX72" s="25" t="s">
        <v>259</v>
      </c>
    </row>
    <row r="73" spans="1:180">
      <c r="A73" t="s">
        <v>273</v>
      </c>
      <c r="B73" t="s">
        <v>16</v>
      </c>
      <c r="C73">
        <v>7</v>
      </c>
      <c r="D73" s="25" t="s">
        <v>357</v>
      </c>
      <c r="E73" s="25" t="s">
        <v>259</v>
      </c>
      <c r="F73">
        <v>0</v>
      </c>
      <c r="G73">
        <v>0.18068401806840176</v>
      </c>
      <c r="H73">
        <v>8.1738008173800836E-2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9.8946009894600978E-2</v>
      </c>
      <c r="R73">
        <v>0</v>
      </c>
      <c r="S73">
        <v>0</v>
      </c>
      <c r="T73">
        <v>0</v>
      </c>
      <c r="U73">
        <v>8.6040008604000868E-3</v>
      </c>
      <c r="V73">
        <v>1.7208001720800174E-2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4.3020004302000434E-3</v>
      </c>
      <c r="AE73">
        <v>0.11615401161540119</v>
      </c>
      <c r="AF73">
        <v>0</v>
      </c>
      <c r="AG73">
        <v>8.6040008604000868E-3</v>
      </c>
      <c r="AH73">
        <v>0</v>
      </c>
      <c r="AI73">
        <v>0</v>
      </c>
      <c r="AJ73">
        <v>1.7208001720800174E-2</v>
      </c>
      <c r="AK73">
        <v>0</v>
      </c>
      <c r="AL73">
        <v>4.5171004517100457E-3</v>
      </c>
      <c r="AM73">
        <v>0</v>
      </c>
      <c r="AN73">
        <v>0</v>
      </c>
      <c r="AO73">
        <v>0</v>
      </c>
      <c r="AP73">
        <v>5.6356205635620563E-2</v>
      </c>
      <c r="AQ73">
        <v>1.7638201763820176E-2</v>
      </c>
      <c r="AR73">
        <v>0</v>
      </c>
      <c r="AS73">
        <v>0</v>
      </c>
      <c r="AT73">
        <v>0</v>
      </c>
      <c r="AU73">
        <v>2.1510002151000213E-2</v>
      </c>
      <c r="AV73">
        <v>1.3121101312110132E-2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6.9047106904710692E-2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4.3020004302000434E-3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4.3020004302000427E-4</v>
      </c>
      <c r="BV73">
        <v>4.3020004302000434E-3</v>
      </c>
      <c r="BW73">
        <v>0</v>
      </c>
      <c r="BX73">
        <v>0.27102602710260265</v>
      </c>
      <c r="BY73">
        <v>4.3020004302000434E-3</v>
      </c>
      <c r="BZ73" s="27">
        <f t="shared" si="121"/>
        <v>3</v>
      </c>
      <c r="CA73">
        <f t="shared" si="122"/>
        <v>12</v>
      </c>
      <c r="CB73">
        <f t="shared" si="123"/>
        <v>15</v>
      </c>
      <c r="CC73">
        <f>[1]!shannonweaver(J73:BT73)</f>
        <v>2.1232197834022974</v>
      </c>
      <c r="CD73">
        <f t="shared" si="124"/>
        <v>0.78404003830435665</v>
      </c>
      <c r="CN73">
        <f t="shared" si="125"/>
        <v>15</v>
      </c>
      <c r="CO73">
        <f t="shared" si="126"/>
        <v>0.26242202624220257</v>
      </c>
      <c r="CP73">
        <f t="shared" si="127"/>
        <v>0</v>
      </c>
      <c r="CQ73">
        <f t="shared" si="127"/>
        <v>0.18068401806840176</v>
      </c>
      <c r="CR73">
        <f t="shared" si="128"/>
        <v>8.1738008173800836E-2</v>
      </c>
      <c r="CS73">
        <f t="shared" si="129"/>
        <v>0</v>
      </c>
      <c r="CT73">
        <f t="shared" si="130"/>
        <v>0</v>
      </c>
      <c r="CU73">
        <f t="shared" si="131"/>
        <v>0</v>
      </c>
      <c r="CV73">
        <f t="shared" si="132"/>
        <v>0</v>
      </c>
      <c r="CW73">
        <f t="shared" si="133"/>
        <v>0.10755001075500106</v>
      </c>
      <c r="CX73">
        <f t="shared" si="134"/>
        <v>0</v>
      </c>
      <c r="CY73">
        <f t="shared" si="135"/>
        <v>4.3020004302000434E-3</v>
      </c>
      <c r="CZ73">
        <f t="shared" si="136"/>
        <v>0</v>
      </c>
      <c r="DA73">
        <f t="shared" si="137"/>
        <v>0.12475801247580127</v>
      </c>
      <c r="DB73">
        <f t="shared" si="138"/>
        <v>0</v>
      </c>
      <c r="DC73">
        <f t="shared" si="138"/>
        <v>1.7208001720800174E-2</v>
      </c>
      <c r="DD73">
        <f t="shared" si="139"/>
        <v>0</v>
      </c>
      <c r="DE73">
        <f t="shared" si="140"/>
        <v>4.5171004517100457E-3</v>
      </c>
      <c r="DF73">
        <f t="shared" si="141"/>
        <v>9.0106115240471893E-2</v>
      </c>
      <c r="DG73">
        <f t="shared" si="142"/>
        <v>0</v>
      </c>
      <c r="DH73">
        <f t="shared" si="142"/>
        <v>0</v>
      </c>
      <c r="DI73">
        <f t="shared" si="143"/>
        <v>2.1510002151000213E-2</v>
      </c>
      <c r="DJ73">
        <f t="shared" si="144"/>
        <v>1.3121101312110132E-2</v>
      </c>
      <c r="DK73">
        <f t="shared" si="145"/>
        <v>0</v>
      </c>
      <c r="DL73">
        <f t="shared" si="146"/>
        <v>6.9047106904710692E-2</v>
      </c>
      <c r="DM73">
        <f t="shared" si="147"/>
        <v>2.1510002151000216E-2</v>
      </c>
      <c r="DN73">
        <f t="shared" si="148"/>
        <v>0</v>
      </c>
      <c r="DO73">
        <f t="shared" si="149"/>
        <v>0.45794794579479459</v>
      </c>
      <c r="DP73">
        <f t="shared" si="150"/>
        <v>0.45794794579479459</v>
      </c>
      <c r="DQ73">
        <f t="shared" si="151"/>
        <v>10</v>
      </c>
      <c r="DR73" s="50">
        <f t="shared" si="152"/>
        <v>1.0874836937440879</v>
      </c>
      <c r="DS73" s="50">
        <f t="shared" si="118"/>
        <v>0.53782753532687488</v>
      </c>
      <c r="DT73">
        <f t="shared" si="119"/>
        <v>0</v>
      </c>
      <c r="DU73">
        <f t="shared" si="104"/>
        <v>0.43903858590932165</v>
      </c>
      <c r="DV73">
        <f t="shared" si="105"/>
        <v>0.28994403622476134</v>
      </c>
      <c r="DW73">
        <f t="shared" si="106"/>
        <v>0</v>
      </c>
      <c r="DX73">
        <f t="shared" si="107"/>
        <v>0</v>
      </c>
      <c r="DY73">
        <f t="shared" si="108"/>
        <v>0</v>
      </c>
      <c r="DZ73">
        <f t="shared" si="109"/>
        <v>0</v>
      </c>
      <c r="EA73">
        <f t="shared" si="110"/>
        <v>0.33413081978560194</v>
      </c>
      <c r="EB73">
        <f t="shared" si="111"/>
        <v>0</v>
      </c>
      <c r="EC73">
        <f t="shared" si="112"/>
        <v>6.5636755655750043E-2</v>
      </c>
      <c r="ED73">
        <f t="shared" si="113"/>
        <v>0</v>
      </c>
      <c r="EE73">
        <f t="shared" si="114"/>
        <v>0.36100112123174716</v>
      </c>
      <c r="EF73">
        <f t="shared" si="115"/>
        <v>0</v>
      </c>
      <c r="EG73">
        <f t="shared" si="116"/>
        <v>0.13155843891570049</v>
      </c>
      <c r="EH73">
        <f t="shared" si="117"/>
        <v>0</v>
      </c>
      <c r="EI73">
        <f t="shared" si="179"/>
        <v>6.7260079420574492E-2</v>
      </c>
      <c r="EJ73">
        <f t="shared" si="179"/>
        <v>0.30487800313097835</v>
      </c>
      <c r="EK73">
        <f t="shared" si="179"/>
        <v>0</v>
      </c>
      <c r="EL73">
        <f t="shared" si="178"/>
        <v>0</v>
      </c>
      <c r="EM73">
        <f t="shared" si="178"/>
        <v>0.14719382805331133</v>
      </c>
      <c r="EN73">
        <f t="shared" si="178"/>
        <v>0.1147993645151098</v>
      </c>
      <c r="EO73">
        <f t="shared" si="88"/>
        <v>0</v>
      </c>
      <c r="EP73">
        <f t="shared" si="81"/>
        <v>0.26589006763724449</v>
      </c>
      <c r="EQ73">
        <f t="shared" si="81"/>
        <v>0.14719382805331133</v>
      </c>
      <c r="ER73">
        <f t="shared" si="81"/>
        <v>0</v>
      </c>
      <c r="ES73">
        <f t="shared" si="81"/>
        <v>0.74329637484591671</v>
      </c>
      <c r="ET73">
        <f t="shared" si="81"/>
        <v>0.74329637484591671</v>
      </c>
      <c r="EU73" s="27">
        <f t="shared" si="153"/>
        <v>0</v>
      </c>
      <c r="EV73">
        <f t="shared" si="154"/>
        <v>0.18068401806840176</v>
      </c>
      <c r="EW73">
        <f t="shared" si="155"/>
        <v>8.1738008173800836E-2</v>
      </c>
      <c r="EX73">
        <f t="shared" si="156"/>
        <v>0</v>
      </c>
      <c r="EY73">
        <f t="shared" si="157"/>
        <v>4.3020004302000434E-3</v>
      </c>
      <c r="EZ73">
        <f t="shared" si="158"/>
        <v>0</v>
      </c>
      <c r="FA73">
        <f t="shared" si="159"/>
        <v>0.23230802323080235</v>
      </c>
      <c r="FB73">
        <f t="shared" si="160"/>
        <v>0</v>
      </c>
      <c r="FC73">
        <f t="shared" si="161"/>
        <v>6.9047106904710692E-2</v>
      </c>
      <c r="FD73">
        <f t="shared" si="120"/>
        <v>6.9047106904710692E-2</v>
      </c>
      <c r="FE73">
        <f t="shared" si="162"/>
        <v>2.1510002151000216E-2</v>
      </c>
      <c r="FF73">
        <f t="shared" si="163"/>
        <v>0</v>
      </c>
      <c r="FG73">
        <f t="shared" si="164"/>
        <v>0.13035061303506129</v>
      </c>
      <c r="FH73" s="27">
        <f t="shared" si="165"/>
        <v>0</v>
      </c>
      <c r="FI73">
        <f t="shared" si="166"/>
        <v>0.43903858590932165</v>
      </c>
      <c r="FJ73">
        <f t="shared" si="167"/>
        <v>0.28994403622476134</v>
      </c>
      <c r="FK73">
        <f t="shared" si="168"/>
        <v>0</v>
      </c>
      <c r="FL73">
        <f t="shared" si="169"/>
        <v>6.5636755655750043E-2</v>
      </c>
      <c r="FM73">
        <f t="shared" si="170"/>
        <v>0</v>
      </c>
      <c r="FN73">
        <f t="shared" si="171"/>
        <v>0.50291702588966314</v>
      </c>
      <c r="FO73">
        <f t="shared" si="172"/>
        <v>0</v>
      </c>
      <c r="FP73">
        <f t="shared" si="173"/>
        <v>0.26589006763724449</v>
      </c>
      <c r="FQ73">
        <f t="shared" si="174"/>
        <v>0.26589006763724449</v>
      </c>
      <c r="FR73">
        <f t="shared" si="175"/>
        <v>0.14719382805331133</v>
      </c>
      <c r="FS73">
        <f t="shared" si="176"/>
        <v>0</v>
      </c>
      <c r="FT73">
        <f t="shared" si="177"/>
        <v>0.36938396054524697</v>
      </c>
      <c r="FU73" t="s">
        <v>16</v>
      </c>
      <c r="FV73">
        <v>7</v>
      </c>
      <c r="FW73" s="25" t="s">
        <v>357</v>
      </c>
      <c r="FX73" s="25" t="s">
        <v>259</v>
      </c>
    </row>
    <row r="74" spans="1:180">
      <c r="A74" t="s">
        <v>99</v>
      </c>
      <c r="B74" t="s">
        <v>100</v>
      </c>
      <c r="C74" t="s">
        <v>101</v>
      </c>
      <c r="D74" s="25" t="s">
        <v>356</v>
      </c>
      <c r="E74" s="25" t="s">
        <v>258</v>
      </c>
      <c r="F74">
        <v>0</v>
      </c>
      <c r="G74">
        <v>0.15091299677765846</v>
      </c>
      <c r="H74">
        <v>6.4446831364124588E-2</v>
      </c>
      <c r="I74">
        <v>0</v>
      </c>
      <c r="J74">
        <v>0.10741138560687434</v>
      </c>
      <c r="K74">
        <v>0</v>
      </c>
      <c r="L74">
        <v>0</v>
      </c>
      <c r="M74">
        <v>0</v>
      </c>
      <c r="N74">
        <v>9.667024704618693E-2</v>
      </c>
      <c r="O74">
        <v>1.0741138560687433E-2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3.7593984962406013E-2</v>
      </c>
      <c r="W74">
        <v>0</v>
      </c>
      <c r="X74">
        <v>2.1482277121374866E-2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1.0741138560687433E-2</v>
      </c>
      <c r="AE74">
        <v>0</v>
      </c>
      <c r="AF74">
        <v>0</v>
      </c>
      <c r="AG74">
        <v>3.7593984962406013E-2</v>
      </c>
      <c r="AH74">
        <v>0</v>
      </c>
      <c r="AI74">
        <v>0</v>
      </c>
      <c r="AJ74">
        <v>5.3705692803437156E-2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1.611170784103115E-2</v>
      </c>
      <c r="AQ74">
        <v>0</v>
      </c>
      <c r="AR74">
        <v>0</v>
      </c>
      <c r="AS74">
        <v>0</v>
      </c>
      <c r="AT74">
        <v>0</v>
      </c>
      <c r="AU74">
        <v>1.0741138560687433E-2</v>
      </c>
      <c r="AV74">
        <v>0</v>
      </c>
      <c r="AW74">
        <v>0</v>
      </c>
      <c r="AX74">
        <v>9.1568206229860394E-2</v>
      </c>
      <c r="AY74">
        <v>0</v>
      </c>
      <c r="AZ74">
        <v>0</v>
      </c>
      <c r="BA74">
        <v>0</v>
      </c>
      <c r="BB74">
        <v>0</v>
      </c>
      <c r="BC74">
        <v>1.0741138560687433E-2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2.1750805585392052E-2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2.1482277121374866E-2</v>
      </c>
      <c r="BU74">
        <v>0</v>
      </c>
      <c r="BV74">
        <v>5.3705692803437165E-3</v>
      </c>
      <c r="BW74">
        <v>0</v>
      </c>
      <c r="BX74">
        <v>0.22556390977443605</v>
      </c>
      <c r="BY74">
        <v>5.3705692803437165E-3</v>
      </c>
      <c r="BZ74" s="27">
        <f t="shared" si="121"/>
        <v>4</v>
      </c>
      <c r="CA74">
        <f t="shared" si="122"/>
        <v>10</v>
      </c>
      <c r="CB74">
        <f t="shared" si="123"/>
        <v>14</v>
      </c>
      <c r="CC74">
        <f>[1]!shannonweaver(J74:BT74)</f>
        <v>2.3129021505233456</v>
      </c>
      <c r="CD74">
        <f t="shared" si="124"/>
        <v>0.87641224181383659</v>
      </c>
      <c r="CE74">
        <v>1</v>
      </c>
      <c r="CJ74">
        <v>1</v>
      </c>
      <c r="CN74">
        <f t="shared" si="125"/>
        <v>16</v>
      </c>
      <c r="CO74">
        <f t="shared" si="126"/>
        <v>0.21535982814178306</v>
      </c>
      <c r="CP74">
        <f t="shared" si="127"/>
        <v>0</v>
      </c>
      <c r="CQ74">
        <f t="shared" si="127"/>
        <v>0.15091299677765846</v>
      </c>
      <c r="CR74">
        <f t="shared" si="128"/>
        <v>6.4446831364124588E-2</v>
      </c>
      <c r="CS74">
        <f t="shared" si="129"/>
        <v>0.10741138560687434</v>
      </c>
      <c r="CT74">
        <f t="shared" si="130"/>
        <v>0</v>
      </c>
      <c r="CU74">
        <f t="shared" si="131"/>
        <v>9.667024704618693E-2</v>
      </c>
      <c r="CV74">
        <f t="shared" si="132"/>
        <v>1.0741138560687433E-2</v>
      </c>
      <c r="CW74">
        <f t="shared" si="133"/>
        <v>0</v>
      </c>
      <c r="CX74">
        <f t="shared" si="134"/>
        <v>0</v>
      </c>
      <c r="CY74">
        <f t="shared" si="135"/>
        <v>3.2223415682062301E-2</v>
      </c>
      <c r="CZ74">
        <f t="shared" si="136"/>
        <v>0</v>
      </c>
      <c r="DA74">
        <f t="shared" si="137"/>
        <v>3.7593984962406013E-2</v>
      </c>
      <c r="DB74">
        <f t="shared" si="138"/>
        <v>0</v>
      </c>
      <c r="DC74">
        <f t="shared" si="138"/>
        <v>5.3705692803437156E-2</v>
      </c>
      <c r="DD74">
        <f t="shared" si="139"/>
        <v>0</v>
      </c>
      <c r="DE74">
        <f t="shared" si="140"/>
        <v>0</v>
      </c>
      <c r="DF74">
        <f t="shared" si="141"/>
        <v>2.1571713301036612E-2</v>
      </c>
      <c r="DG74">
        <f t="shared" si="142"/>
        <v>0</v>
      </c>
      <c r="DH74">
        <f t="shared" si="142"/>
        <v>0</v>
      </c>
      <c r="DI74">
        <f t="shared" si="143"/>
        <v>1.0741138560687433E-2</v>
      </c>
      <c r="DJ74">
        <f t="shared" si="144"/>
        <v>0</v>
      </c>
      <c r="DK74">
        <f t="shared" si="145"/>
        <v>9.1568206229860394E-2</v>
      </c>
      <c r="DL74">
        <f t="shared" si="146"/>
        <v>3.2491944146079484E-2</v>
      </c>
      <c r="DM74">
        <f t="shared" si="147"/>
        <v>3.7593984962406013E-2</v>
      </c>
      <c r="DN74">
        <f t="shared" si="148"/>
        <v>0.20408163265306128</v>
      </c>
      <c r="DO74">
        <f t="shared" si="149"/>
        <v>0.34425349087003221</v>
      </c>
      <c r="DP74">
        <f t="shared" si="150"/>
        <v>0.54833512352309344</v>
      </c>
      <c r="DQ74">
        <f t="shared" si="151"/>
        <v>11</v>
      </c>
      <c r="DR74" s="50">
        <f t="shared" si="152"/>
        <v>1.2115695126299719</v>
      </c>
      <c r="DS74" s="50">
        <f t="shared" si="118"/>
        <v>0.48258303930650664</v>
      </c>
      <c r="DT74">
        <f t="shared" si="119"/>
        <v>0</v>
      </c>
      <c r="DU74">
        <f t="shared" si="104"/>
        <v>0.39897626961532617</v>
      </c>
      <c r="DV74">
        <f t="shared" si="105"/>
        <v>0.25667284408154634</v>
      </c>
      <c r="DW74">
        <f t="shared" si="106"/>
        <v>0.33390703116432358</v>
      </c>
      <c r="DX74">
        <f t="shared" si="107"/>
        <v>0</v>
      </c>
      <c r="DY74">
        <f t="shared" si="108"/>
        <v>0.31615916519302456</v>
      </c>
      <c r="DZ74">
        <f t="shared" si="109"/>
        <v>0.10382590116739061</v>
      </c>
      <c r="EA74">
        <f t="shared" si="110"/>
        <v>0</v>
      </c>
      <c r="EB74">
        <f t="shared" si="111"/>
        <v>0</v>
      </c>
      <c r="EC74">
        <f t="shared" si="112"/>
        <v>0.18048713599317934</v>
      </c>
      <c r="ED74">
        <f t="shared" si="113"/>
        <v>0</v>
      </c>
      <c r="EE74">
        <f t="shared" si="114"/>
        <v>0.19512756790603458</v>
      </c>
      <c r="EF74">
        <f t="shared" si="115"/>
        <v>0</v>
      </c>
      <c r="EG74">
        <f t="shared" si="116"/>
        <v>0.23387101919345932</v>
      </c>
      <c r="EH74">
        <f t="shared" si="117"/>
        <v>0</v>
      </c>
      <c r="EI74">
        <f t="shared" si="179"/>
        <v>0</v>
      </c>
      <c r="EJ74">
        <f t="shared" si="179"/>
        <v>0.14740636327394172</v>
      </c>
      <c r="EK74">
        <f t="shared" si="179"/>
        <v>0</v>
      </c>
      <c r="EL74">
        <f t="shared" si="178"/>
        <v>0</v>
      </c>
      <c r="EM74">
        <f t="shared" si="178"/>
        <v>0.10382590116739061</v>
      </c>
      <c r="EN74">
        <f t="shared" si="178"/>
        <v>0</v>
      </c>
      <c r="EO74">
        <f t="shared" si="88"/>
        <v>0.30742187427093443</v>
      </c>
      <c r="EP74">
        <f t="shared" si="81"/>
        <v>0.1812459146957108</v>
      </c>
      <c r="EQ74">
        <f t="shared" si="81"/>
        <v>0.19512756790603458</v>
      </c>
      <c r="ER74">
        <f t="shared" ref="EQ74:ET137" si="180">ASIN(DN74^0.5)</f>
        <v>0.46873036174179245</v>
      </c>
      <c r="ES74">
        <f t="shared" si="180"/>
        <v>0.62701625541708872</v>
      </c>
      <c r="ET74">
        <f t="shared" si="180"/>
        <v>0.83380888833740252</v>
      </c>
      <c r="EU74" s="27">
        <f t="shared" si="153"/>
        <v>0</v>
      </c>
      <c r="EV74">
        <f t="shared" si="154"/>
        <v>0.15091299677765846</v>
      </c>
      <c r="EW74">
        <f t="shared" si="155"/>
        <v>6.4446831364124588E-2</v>
      </c>
      <c r="EX74">
        <f t="shared" si="156"/>
        <v>0.20408163265306128</v>
      </c>
      <c r="EY74">
        <f t="shared" si="157"/>
        <v>5.3705692803437163E-2</v>
      </c>
      <c r="EZ74">
        <f t="shared" si="158"/>
        <v>1.0741138560687433E-2</v>
      </c>
      <c r="FA74">
        <f t="shared" si="159"/>
        <v>3.7593984962406013E-2</v>
      </c>
      <c r="FB74">
        <f t="shared" si="160"/>
        <v>9.1568206229860394E-2</v>
      </c>
      <c r="FC74">
        <f t="shared" si="161"/>
        <v>3.2491944146079484E-2</v>
      </c>
      <c r="FD74">
        <f t="shared" si="120"/>
        <v>0.12406015037593987</v>
      </c>
      <c r="FE74">
        <f t="shared" si="162"/>
        <v>3.7593984962406013E-2</v>
      </c>
      <c r="FF74">
        <f t="shared" si="163"/>
        <v>0</v>
      </c>
      <c r="FG74">
        <f t="shared" si="164"/>
        <v>8.0558539205155752E-2</v>
      </c>
      <c r="FH74" s="27">
        <f t="shared" si="165"/>
        <v>0</v>
      </c>
      <c r="FI74">
        <f t="shared" si="166"/>
        <v>0.39897626961532617</v>
      </c>
      <c r="FJ74">
        <f t="shared" si="167"/>
        <v>0.25667284408154634</v>
      </c>
      <c r="FK74">
        <f t="shared" si="168"/>
        <v>0.46873036174179245</v>
      </c>
      <c r="FL74">
        <f t="shared" si="169"/>
        <v>0.23387101919345932</v>
      </c>
      <c r="FM74">
        <f t="shared" si="170"/>
        <v>0.10382590116739061</v>
      </c>
      <c r="FN74">
        <f t="shared" si="171"/>
        <v>0.19512756790603458</v>
      </c>
      <c r="FO74">
        <f t="shared" si="172"/>
        <v>0.30742187427093443</v>
      </c>
      <c r="FP74">
        <f t="shared" si="173"/>
        <v>0.1812459146957108</v>
      </c>
      <c r="FQ74">
        <f t="shared" si="174"/>
        <v>0.35994390615852395</v>
      </c>
      <c r="FR74">
        <f t="shared" si="175"/>
        <v>0.19512756790603458</v>
      </c>
      <c r="FS74">
        <f t="shared" si="176"/>
        <v>0</v>
      </c>
      <c r="FT74">
        <f t="shared" si="177"/>
        <v>0.28778431904029017</v>
      </c>
      <c r="FU74" t="s">
        <v>100</v>
      </c>
      <c r="FV74" t="s">
        <v>101</v>
      </c>
      <c r="FW74" s="25" t="s">
        <v>356</v>
      </c>
      <c r="FX74" s="25" t="s">
        <v>258</v>
      </c>
    </row>
    <row r="75" spans="1:180">
      <c r="A75" t="s">
        <v>102</v>
      </c>
      <c r="B75" t="s">
        <v>100</v>
      </c>
      <c r="C75" t="s">
        <v>101</v>
      </c>
      <c r="D75" s="25" t="s">
        <v>356</v>
      </c>
      <c r="E75" s="25" t="s">
        <v>258</v>
      </c>
      <c r="F75">
        <v>0</v>
      </c>
      <c r="G75">
        <v>0.16380016380016385</v>
      </c>
      <c r="H75">
        <v>8.1900081900081925E-2</v>
      </c>
      <c r="I75">
        <v>0</v>
      </c>
      <c r="J75">
        <v>0.13650013650013654</v>
      </c>
      <c r="K75">
        <v>0</v>
      </c>
      <c r="L75">
        <v>0</v>
      </c>
      <c r="M75">
        <v>0</v>
      </c>
      <c r="N75">
        <v>2.1840021840021841E-2</v>
      </c>
      <c r="O75">
        <v>0</v>
      </c>
      <c r="P75">
        <v>0</v>
      </c>
      <c r="Q75">
        <v>0</v>
      </c>
      <c r="R75">
        <v>0</v>
      </c>
      <c r="S75">
        <v>2.2113022113022112E-2</v>
      </c>
      <c r="T75">
        <v>0</v>
      </c>
      <c r="U75">
        <v>0</v>
      </c>
      <c r="V75">
        <v>5.4600054600054604E-3</v>
      </c>
      <c r="W75">
        <v>0</v>
      </c>
      <c r="X75">
        <v>5.4600054600054604E-3</v>
      </c>
      <c r="Y75">
        <v>0</v>
      </c>
      <c r="Z75">
        <v>0</v>
      </c>
      <c r="AA75">
        <v>0</v>
      </c>
      <c r="AB75">
        <v>1.638001638001638E-2</v>
      </c>
      <c r="AC75">
        <v>0</v>
      </c>
      <c r="AD75">
        <v>1.638001638001638E-2</v>
      </c>
      <c r="AE75">
        <v>5.4600054600054604E-3</v>
      </c>
      <c r="AF75">
        <v>0</v>
      </c>
      <c r="AG75">
        <v>0</v>
      </c>
      <c r="AH75">
        <v>0</v>
      </c>
      <c r="AI75">
        <v>0</v>
      </c>
      <c r="AJ75">
        <v>3.8220038220038215E-2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5.4600054600054604E-3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0.10374010374010377</v>
      </c>
      <c r="AY75">
        <v>0</v>
      </c>
      <c r="AZ75">
        <v>0</v>
      </c>
      <c r="BA75">
        <v>0</v>
      </c>
      <c r="BB75">
        <v>5.4600054600054604E-3</v>
      </c>
      <c r="BC75">
        <v>3.3033033033033031E-2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1.0920010920010921E-2</v>
      </c>
      <c r="BK75">
        <v>1.0920010920010921E-2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0.29484029484029478</v>
      </c>
      <c r="BY75">
        <v>2.2113022113022112E-2</v>
      </c>
      <c r="BZ75" s="27">
        <f t="shared" si="121"/>
        <v>4</v>
      </c>
      <c r="CA75">
        <f t="shared" si="122"/>
        <v>11</v>
      </c>
      <c r="CB75">
        <f t="shared" si="123"/>
        <v>15</v>
      </c>
      <c r="CC75">
        <f>[1]!shannonweaver(J75:BT75)</f>
        <v>2.1173307469286082</v>
      </c>
      <c r="CD75">
        <f t="shared" si="124"/>
        <v>0.78186539749773776</v>
      </c>
      <c r="CE75">
        <v>1</v>
      </c>
      <c r="CI75">
        <v>1</v>
      </c>
      <c r="CJ75">
        <v>1</v>
      </c>
      <c r="CN75">
        <f t="shared" si="125"/>
        <v>18</v>
      </c>
      <c r="CO75">
        <f t="shared" si="126"/>
        <v>0.24570024570024579</v>
      </c>
      <c r="CP75">
        <f t="shared" si="127"/>
        <v>0</v>
      </c>
      <c r="CQ75">
        <f t="shared" si="127"/>
        <v>0.16380016380016385</v>
      </c>
      <c r="CR75">
        <f t="shared" si="128"/>
        <v>8.1900081900081925E-2</v>
      </c>
      <c r="CS75">
        <f t="shared" si="129"/>
        <v>0.13650013650013654</v>
      </c>
      <c r="CT75">
        <f t="shared" si="130"/>
        <v>0</v>
      </c>
      <c r="CU75">
        <f t="shared" si="131"/>
        <v>2.1840021840021841E-2</v>
      </c>
      <c r="CV75">
        <f t="shared" si="132"/>
        <v>0</v>
      </c>
      <c r="CW75">
        <f t="shared" si="133"/>
        <v>2.2113022113022112E-2</v>
      </c>
      <c r="CX75">
        <f t="shared" si="134"/>
        <v>0</v>
      </c>
      <c r="CY75">
        <f t="shared" si="135"/>
        <v>3.8220038220038222E-2</v>
      </c>
      <c r="CZ75">
        <f t="shared" si="136"/>
        <v>0</v>
      </c>
      <c r="DA75">
        <f t="shared" si="137"/>
        <v>5.4600054600054604E-3</v>
      </c>
      <c r="DB75">
        <f t="shared" si="138"/>
        <v>0</v>
      </c>
      <c r="DC75">
        <f t="shared" si="138"/>
        <v>3.8220038220038215E-2</v>
      </c>
      <c r="DD75">
        <f t="shared" si="139"/>
        <v>0</v>
      </c>
      <c r="DE75">
        <f t="shared" si="140"/>
        <v>0</v>
      </c>
      <c r="DF75">
        <f t="shared" si="141"/>
        <v>5.4600054600054604E-3</v>
      </c>
      <c r="DG75">
        <f t="shared" si="142"/>
        <v>0</v>
      </c>
      <c r="DH75">
        <f t="shared" si="142"/>
        <v>0</v>
      </c>
      <c r="DI75">
        <f t="shared" si="143"/>
        <v>0</v>
      </c>
      <c r="DJ75">
        <f t="shared" si="144"/>
        <v>0</v>
      </c>
      <c r="DK75">
        <f t="shared" si="145"/>
        <v>0.10374010374010377</v>
      </c>
      <c r="DL75">
        <f t="shared" si="146"/>
        <v>4.9413049413049415E-2</v>
      </c>
      <c r="DM75">
        <f t="shared" si="147"/>
        <v>1.638001638001638E-2</v>
      </c>
      <c r="DN75">
        <f t="shared" si="148"/>
        <v>0.15834015834015838</v>
      </c>
      <c r="DO75">
        <f t="shared" si="149"/>
        <v>0.27900627900627906</v>
      </c>
      <c r="DP75">
        <f t="shared" si="150"/>
        <v>0.43734643734643747</v>
      </c>
      <c r="DQ75">
        <f t="shared" si="151"/>
        <v>10</v>
      </c>
      <c r="DR75" s="50">
        <f t="shared" si="152"/>
        <v>1.0848460641381155</v>
      </c>
      <c r="DS75" s="50">
        <f t="shared" si="118"/>
        <v>0.51861945016949418</v>
      </c>
      <c r="DT75">
        <f t="shared" si="119"/>
        <v>0</v>
      </c>
      <c r="DU75">
        <f t="shared" si="104"/>
        <v>0.41667515895222207</v>
      </c>
      <c r="DV75">
        <f t="shared" si="105"/>
        <v>0.29023969537800992</v>
      </c>
      <c r="DW75">
        <f t="shared" si="106"/>
        <v>0.37842702917825422</v>
      </c>
      <c r="DX75">
        <f t="shared" si="107"/>
        <v>0</v>
      </c>
      <c r="DY75">
        <f t="shared" si="108"/>
        <v>0.14832698929099875</v>
      </c>
      <c r="DZ75">
        <f t="shared" si="109"/>
        <v>0</v>
      </c>
      <c r="EA75">
        <f t="shared" si="110"/>
        <v>0.14925805649363044</v>
      </c>
      <c r="EB75">
        <f t="shared" si="111"/>
        <v>0</v>
      </c>
      <c r="EC75">
        <f t="shared" si="112"/>
        <v>0.19676670997111048</v>
      </c>
      <c r="ED75">
        <f t="shared" si="113"/>
        <v>0</v>
      </c>
      <c r="EE75">
        <f t="shared" si="114"/>
        <v>7.3959257155942426E-2</v>
      </c>
      <c r="EF75">
        <f t="shared" si="115"/>
        <v>0</v>
      </c>
      <c r="EG75">
        <f t="shared" si="116"/>
        <v>0.19676670997111045</v>
      </c>
      <c r="EH75">
        <f t="shared" si="117"/>
        <v>0</v>
      </c>
      <c r="EI75">
        <f t="shared" ref="EI75:EI106" si="181">ASIN(DE75^0.5)</f>
        <v>0</v>
      </c>
      <c r="EJ75">
        <f t="shared" ref="EJ75:EM138" si="182">ASIN(DF75^0.5)</f>
        <v>7.3959257155942426E-2</v>
      </c>
      <c r="EK75">
        <f t="shared" si="182"/>
        <v>0</v>
      </c>
      <c r="EL75">
        <f t="shared" si="178"/>
        <v>0</v>
      </c>
      <c r="EM75">
        <f t="shared" si="178"/>
        <v>0</v>
      </c>
      <c r="EN75">
        <f t="shared" si="178"/>
        <v>0</v>
      </c>
      <c r="EO75">
        <f t="shared" si="88"/>
        <v>0.32793325118437877</v>
      </c>
      <c r="EP75">
        <f t="shared" si="88"/>
        <v>0.22416308246762867</v>
      </c>
      <c r="EQ75">
        <f t="shared" si="180"/>
        <v>0.12833643671157841</v>
      </c>
      <c r="ER75">
        <f t="shared" si="180"/>
        <v>0.40924827069813585</v>
      </c>
      <c r="ES75">
        <f t="shared" si="180"/>
        <v>0.55649162885733394</v>
      </c>
      <c r="ET75">
        <f t="shared" si="180"/>
        <v>0.72257946818620522</v>
      </c>
      <c r="EU75" s="27">
        <f t="shared" si="153"/>
        <v>0</v>
      </c>
      <c r="EV75">
        <f t="shared" si="154"/>
        <v>0.16380016380016385</v>
      </c>
      <c r="EW75">
        <f t="shared" si="155"/>
        <v>8.1900081900081925E-2</v>
      </c>
      <c r="EX75">
        <f t="shared" si="156"/>
        <v>0.15834015834015838</v>
      </c>
      <c r="EY75">
        <f t="shared" si="157"/>
        <v>3.8220038220038222E-2</v>
      </c>
      <c r="EZ75">
        <f t="shared" si="158"/>
        <v>0</v>
      </c>
      <c r="FA75">
        <f t="shared" si="159"/>
        <v>2.7573027573027573E-2</v>
      </c>
      <c r="FB75">
        <f t="shared" si="160"/>
        <v>0.10374010374010377</v>
      </c>
      <c r="FC75">
        <f t="shared" si="161"/>
        <v>4.9413049413049415E-2</v>
      </c>
      <c r="FD75">
        <f t="shared" si="120"/>
        <v>0.1531531531531532</v>
      </c>
      <c r="FE75">
        <f t="shared" si="162"/>
        <v>1.638001638001638E-2</v>
      </c>
      <c r="FF75">
        <f t="shared" si="163"/>
        <v>0</v>
      </c>
      <c r="FG75">
        <f t="shared" si="164"/>
        <v>4.3680043680043676E-2</v>
      </c>
      <c r="FH75" s="27">
        <f t="shared" si="165"/>
        <v>0</v>
      </c>
      <c r="FI75">
        <f t="shared" si="166"/>
        <v>0.41667515895222207</v>
      </c>
      <c r="FJ75">
        <f t="shared" si="167"/>
        <v>0.29023969537800992</v>
      </c>
      <c r="FK75">
        <f t="shared" si="168"/>
        <v>0.40924827069813585</v>
      </c>
      <c r="FL75">
        <f t="shared" si="169"/>
        <v>0.19676670997111048</v>
      </c>
      <c r="FM75">
        <f t="shared" si="170"/>
        <v>0</v>
      </c>
      <c r="FN75">
        <f t="shared" si="171"/>
        <v>0.16682399605393733</v>
      </c>
      <c r="FO75">
        <f t="shared" si="172"/>
        <v>0.32793325118437877</v>
      </c>
      <c r="FP75">
        <f t="shared" si="173"/>
        <v>0.22416308246762867</v>
      </c>
      <c r="FQ75">
        <f t="shared" si="174"/>
        <v>0.40209582379575265</v>
      </c>
      <c r="FR75">
        <f t="shared" si="175"/>
        <v>0.12833643671157841</v>
      </c>
      <c r="FS75">
        <f t="shared" si="176"/>
        <v>0</v>
      </c>
      <c r="FT75">
        <f t="shared" si="177"/>
        <v>0.21054992519621579</v>
      </c>
      <c r="FU75" t="s">
        <v>100</v>
      </c>
      <c r="FV75" t="s">
        <v>101</v>
      </c>
      <c r="FW75" s="25" t="s">
        <v>356</v>
      </c>
      <c r="FX75" s="25" t="s">
        <v>258</v>
      </c>
    </row>
    <row r="76" spans="1:180">
      <c r="A76" t="s">
        <v>103</v>
      </c>
      <c r="B76" t="s">
        <v>100</v>
      </c>
      <c r="C76" t="s">
        <v>101</v>
      </c>
      <c r="D76" s="25" t="s">
        <v>356</v>
      </c>
      <c r="E76" s="25" t="s">
        <v>258</v>
      </c>
      <c r="F76">
        <v>0</v>
      </c>
      <c r="G76">
        <v>9.0553549939831543E-2</v>
      </c>
      <c r="H76">
        <v>0.10228640192539111</v>
      </c>
      <c r="I76">
        <v>0</v>
      </c>
      <c r="J76">
        <v>0</v>
      </c>
      <c r="K76">
        <v>0.12665463297232255</v>
      </c>
      <c r="L76">
        <v>0</v>
      </c>
      <c r="M76">
        <v>0</v>
      </c>
      <c r="N76">
        <v>0.10228640192539111</v>
      </c>
      <c r="O76">
        <v>1.2033694344163659E-2</v>
      </c>
      <c r="P76">
        <v>0</v>
      </c>
      <c r="Q76">
        <v>0</v>
      </c>
      <c r="R76">
        <v>6.0168471720818293E-3</v>
      </c>
      <c r="S76">
        <v>6.0168471720818293E-3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1.2033694344163659E-2</v>
      </c>
      <c r="AC76">
        <v>0</v>
      </c>
      <c r="AD76">
        <v>1.2033694344163659E-2</v>
      </c>
      <c r="AE76">
        <v>2.4067388688327317E-2</v>
      </c>
      <c r="AF76">
        <v>0</v>
      </c>
      <c r="AG76">
        <v>0</v>
      </c>
      <c r="AH76">
        <v>0</v>
      </c>
      <c r="AI76">
        <v>0</v>
      </c>
      <c r="AJ76">
        <v>3.0385078219013234E-2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8.4536702767749702E-2</v>
      </c>
      <c r="AY76">
        <v>0</v>
      </c>
      <c r="AZ76">
        <v>0</v>
      </c>
      <c r="BA76">
        <v>0</v>
      </c>
      <c r="BB76">
        <v>0</v>
      </c>
      <c r="BC76">
        <v>3.6101083032490974E-2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1.8050541516245491E-2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1.2033694344163659E-2</v>
      </c>
      <c r="BU76">
        <v>0</v>
      </c>
      <c r="BV76">
        <v>0</v>
      </c>
      <c r="BW76">
        <v>0</v>
      </c>
      <c r="BX76">
        <v>0.32490974729241873</v>
      </c>
      <c r="BY76">
        <v>0</v>
      </c>
      <c r="BZ76" s="27">
        <f t="shared" si="121"/>
        <v>5</v>
      </c>
      <c r="CA76">
        <f t="shared" si="122"/>
        <v>8</v>
      </c>
      <c r="CB76">
        <f t="shared" si="123"/>
        <v>13</v>
      </c>
      <c r="CC76">
        <f>[1]!shannonweaver(J76:BT76)</f>
        <v>2.1038576145602863</v>
      </c>
      <c r="CD76">
        <f t="shared" si="124"/>
        <v>0.82023358802000645</v>
      </c>
      <c r="CE76">
        <v>2</v>
      </c>
      <c r="CF76">
        <v>1</v>
      </c>
      <c r="CI76">
        <v>1</v>
      </c>
      <c r="CJ76">
        <v>1</v>
      </c>
      <c r="CN76">
        <f t="shared" si="125"/>
        <v>18</v>
      </c>
      <c r="CO76">
        <f t="shared" si="126"/>
        <v>0.19283995186522265</v>
      </c>
      <c r="CP76">
        <f t="shared" si="127"/>
        <v>0</v>
      </c>
      <c r="CQ76">
        <f t="shared" si="127"/>
        <v>9.0553549939831543E-2</v>
      </c>
      <c r="CR76">
        <f t="shared" si="128"/>
        <v>0.10228640192539111</v>
      </c>
      <c r="CS76">
        <f t="shared" si="129"/>
        <v>0</v>
      </c>
      <c r="CT76">
        <f t="shared" si="130"/>
        <v>0.12665463297232255</v>
      </c>
      <c r="CU76">
        <f t="shared" si="131"/>
        <v>0.10228640192539111</v>
      </c>
      <c r="CV76">
        <f t="shared" si="132"/>
        <v>1.2033694344163659E-2</v>
      </c>
      <c r="CW76">
        <f t="shared" si="133"/>
        <v>1.2033694344163659E-2</v>
      </c>
      <c r="CX76">
        <f t="shared" si="134"/>
        <v>0</v>
      </c>
      <c r="CY76">
        <f t="shared" si="135"/>
        <v>2.4067388688327317E-2</v>
      </c>
      <c r="CZ76">
        <f t="shared" si="136"/>
        <v>0</v>
      </c>
      <c r="DA76">
        <f t="shared" si="137"/>
        <v>2.4067388688327317E-2</v>
      </c>
      <c r="DB76">
        <f t="shared" si="138"/>
        <v>0</v>
      </c>
      <c r="DC76">
        <f t="shared" si="138"/>
        <v>3.0385078219013234E-2</v>
      </c>
      <c r="DD76">
        <f t="shared" si="139"/>
        <v>0</v>
      </c>
      <c r="DE76">
        <f t="shared" si="140"/>
        <v>0</v>
      </c>
      <c r="DF76">
        <f t="shared" si="141"/>
        <v>2.2333891680625349E-2</v>
      </c>
      <c r="DG76">
        <f t="shared" si="142"/>
        <v>0</v>
      </c>
      <c r="DH76">
        <f t="shared" si="142"/>
        <v>3.350083752093802E-2</v>
      </c>
      <c r="DI76">
        <f t="shared" si="143"/>
        <v>0</v>
      </c>
      <c r="DJ76">
        <f t="shared" si="144"/>
        <v>0</v>
      </c>
      <c r="DK76">
        <f t="shared" si="145"/>
        <v>8.4536702767749702E-2</v>
      </c>
      <c r="DL76">
        <f t="shared" si="146"/>
        <v>5.4151624548736468E-2</v>
      </c>
      <c r="DM76">
        <f t="shared" si="147"/>
        <v>0</v>
      </c>
      <c r="DN76">
        <f t="shared" si="148"/>
        <v>0.22894103489771367</v>
      </c>
      <c r="DO76">
        <f t="shared" si="149"/>
        <v>0.25330926594464503</v>
      </c>
      <c r="DP76">
        <f t="shared" si="150"/>
        <v>0.48225030084235876</v>
      </c>
      <c r="DQ76">
        <f t="shared" si="151"/>
        <v>11</v>
      </c>
      <c r="DR76" s="50">
        <f t="shared" si="152"/>
        <v>1.1329513759107297</v>
      </c>
      <c r="DS76" s="50">
        <f t="shared" si="118"/>
        <v>0.45463615794380668</v>
      </c>
      <c r="DT76">
        <f t="shared" si="119"/>
        <v>0</v>
      </c>
      <c r="DU76">
        <f t="shared" si="104"/>
        <v>0.3056584483080298</v>
      </c>
      <c r="DV76">
        <f t="shared" si="105"/>
        <v>0.32554209301476156</v>
      </c>
      <c r="DW76">
        <f t="shared" si="106"/>
        <v>0</v>
      </c>
      <c r="DX76">
        <f t="shared" si="107"/>
        <v>0.36386164836288343</v>
      </c>
      <c r="DY76">
        <f t="shared" si="108"/>
        <v>0.32554209301476156</v>
      </c>
      <c r="DZ76">
        <f t="shared" si="109"/>
        <v>0.10991940906685203</v>
      </c>
      <c r="EA76">
        <f t="shared" si="110"/>
        <v>0.10991940906685203</v>
      </c>
      <c r="EB76">
        <f t="shared" si="111"/>
        <v>0</v>
      </c>
      <c r="EC76">
        <f t="shared" si="112"/>
        <v>0.15576580431676318</v>
      </c>
      <c r="ED76">
        <f t="shared" si="113"/>
        <v>0</v>
      </c>
      <c r="EE76">
        <f t="shared" si="114"/>
        <v>0.15576580431676318</v>
      </c>
      <c r="EF76">
        <f t="shared" si="115"/>
        <v>0</v>
      </c>
      <c r="EG76">
        <f t="shared" si="116"/>
        <v>0.17520820757973646</v>
      </c>
      <c r="EH76">
        <f t="shared" si="117"/>
        <v>0</v>
      </c>
      <c r="EI76">
        <f t="shared" si="181"/>
        <v>0</v>
      </c>
      <c r="EJ76">
        <f t="shared" si="182"/>
        <v>0.15000722858695137</v>
      </c>
      <c r="EK76">
        <f t="shared" si="182"/>
        <v>0</v>
      </c>
      <c r="EL76">
        <f t="shared" si="178"/>
        <v>0.18407001698363401</v>
      </c>
      <c r="EM76">
        <f t="shared" si="178"/>
        <v>0</v>
      </c>
      <c r="EN76">
        <f t="shared" si="178"/>
        <v>0</v>
      </c>
      <c r="EO76">
        <f t="shared" si="88"/>
        <v>0.29501265758098344</v>
      </c>
      <c r="EP76">
        <f t="shared" si="88"/>
        <v>0.23485813370755829</v>
      </c>
      <c r="EQ76">
        <f t="shared" si="180"/>
        <v>0</v>
      </c>
      <c r="ER76">
        <f t="shared" si="180"/>
        <v>0.49892041125721276</v>
      </c>
      <c r="ES76">
        <f t="shared" si="180"/>
        <v>0.52741163032257488</v>
      </c>
      <c r="ET76">
        <f t="shared" si="180"/>
        <v>0.76764473407404943</v>
      </c>
      <c r="EU76" s="27">
        <f t="shared" si="153"/>
        <v>0</v>
      </c>
      <c r="EV76">
        <f t="shared" si="154"/>
        <v>9.0553549939831543E-2</v>
      </c>
      <c r="EW76">
        <f t="shared" si="155"/>
        <v>0.10228640192539111</v>
      </c>
      <c r="EX76">
        <f t="shared" si="156"/>
        <v>0.22894103489771367</v>
      </c>
      <c r="EY76">
        <f t="shared" si="157"/>
        <v>3.6101083032490974E-2</v>
      </c>
      <c r="EZ76">
        <f t="shared" si="158"/>
        <v>1.2033694344163659E-2</v>
      </c>
      <c r="FA76">
        <f t="shared" si="159"/>
        <v>3.6101083032490974E-2</v>
      </c>
      <c r="FB76">
        <f t="shared" si="160"/>
        <v>8.4536702767749702E-2</v>
      </c>
      <c r="FC76">
        <f t="shared" si="161"/>
        <v>5.4151624548736468E-2</v>
      </c>
      <c r="FD76">
        <f t="shared" si="120"/>
        <v>0.13868832731648617</v>
      </c>
      <c r="FE76">
        <f t="shared" si="162"/>
        <v>0</v>
      </c>
      <c r="FF76">
        <f t="shared" si="163"/>
        <v>0</v>
      </c>
      <c r="FG76">
        <f t="shared" si="164"/>
        <v>3.0385078219013234E-2</v>
      </c>
      <c r="FH76" s="27">
        <f t="shared" si="165"/>
        <v>0</v>
      </c>
      <c r="FI76">
        <f t="shared" si="166"/>
        <v>0.3056584483080298</v>
      </c>
      <c r="FJ76">
        <f t="shared" si="167"/>
        <v>0.32554209301476156</v>
      </c>
      <c r="FK76">
        <f t="shared" si="168"/>
        <v>0.49892041125721276</v>
      </c>
      <c r="FL76">
        <f t="shared" si="169"/>
        <v>0.19116504947576535</v>
      </c>
      <c r="FM76">
        <f t="shared" si="170"/>
        <v>0.10991940906685203</v>
      </c>
      <c r="FN76">
        <f t="shared" si="171"/>
        <v>0.19116504947576535</v>
      </c>
      <c r="FO76">
        <f t="shared" si="172"/>
        <v>0.29501265758098344</v>
      </c>
      <c r="FP76">
        <f t="shared" si="173"/>
        <v>0.23485813370755829</v>
      </c>
      <c r="FQ76">
        <f t="shared" si="174"/>
        <v>0.38160318945423871</v>
      </c>
      <c r="FR76">
        <f t="shared" si="175"/>
        <v>0</v>
      </c>
      <c r="FS76">
        <f t="shared" si="176"/>
        <v>0</v>
      </c>
      <c r="FT76">
        <f t="shared" si="177"/>
        <v>0.17520820757973646</v>
      </c>
      <c r="FU76" t="s">
        <v>100</v>
      </c>
      <c r="FV76" t="s">
        <v>101</v>
      </c>
      <c r="FW76" s="25" t="s">
        <v>356</v>
      </c>
      <c r="FX76" s="25" t="s">
        <v>258</v>
      </c>
    </row>
    <row r="77" spans="1:180">
      <c r="A77" t="s">
        <v>172</v>
      </c>
      <c r="B77" t="s">
        <v>100</v>
      </c>
      <c r="C77" t="s">
        <v>101</v>
      </c>
      <c r="D77" s="25" t="s">
        <v>356</v>
      </c>
      <c r="E77" s="25" t="s">
        <v>258</v>
      </c>
      <c r="F77">
        <v>0</v>
      </c>
      <c r="G77">
        <v>4.5226130653266326E-2</v>
      </c>
      <c r="H77">
        <v>0.10608598548297042</v>
      </c>
      <c r="I77">
        <v>0</v>
      </c>
      <c r="J77">
        <v>0.11725293132328314</v>
      </c>
      <c r="K77">
        <v>0</v>
      </c>
      <c r="L77">
        <v>0</v>
      </c>
      <c r="M77">
        <v>0</v>
      </c>
      <c r="N77">
        <v>1.1166945840312675E-2</v>
      </c>
      <c r="O77">
        <v>1.6750418760469014E-2</v>
      </c>
      <c r="P77">
        <v>0</v>
      </c>
      <c r="Q77">
        <v>0</v>
      </c>
      <c r="R77">
        <v>5.5834729201563373E-3</v>
      </c>
      <c r="S77">
        <v>0</v>
      </c>
      <c r="T77">
        <v>0</v>
      </c>
      <c r="U77">
        <v>0</v>
      </c>
      <c r="V77">
        <v>1.1166945840312675E-2</v>
      </c>
      <c r="W77">
        <v>0</v>
      </c>
      <c r="X77">
        <v>2.7917364600781685E-2</v>
      </c>
      <c r="Y77">
        <v>0</v>
      </c>
      <c r="Z77">
        <v>0</v>
      </c>
      <c r="AA77">
        <v>0</v>
      </c>
      <c r="AB77">
        <v>1.1166945840312675E-2</v>
      </c>
      <c r="AC77">
        <v>0</v>
      </c>
      <c r="AD77">
        <v>1.1166945840312675E-2</v>
      </c>
      <c r="AE77">
        <v>1.6750418760469014E-2</v>
      </c>
      <c r="AF77">
        <v>0</v>
      </c>
      <c r="AG77">
        <v>2.2333891680625349E-2</v>
      </c>
      <c r="AH77">
        <v>0</v>
      </c>
      <c r="AI77">
        <v>0</v>
      </c>
      <c r="AJ77">
        <v>6.1418202121719702E-2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2.2333891680625349E-2</v>
      </c>
      <c r="AQ77">
        <v>0</v>
      </c>
      <c r="AR77">
        <v>0</v>
      </c>
      <c r="AS77">
        <v>0</v>
      </c>
      <c r="AT77">
        <v>3.350083752093802E-2</v>
      </c>
      <c r="AU77">
        <v>0</v>
      </c>
      <c r="AV77">
        <v>0</v>
      </c>
      <c r="AW77">
        <v>0</v>
      </c>
      <c r="AX77">
        <v>8.9335566722501411E-2</v>
      </c>
      <c r="AY77">
        <v>0</v>
      </c>
      <c r="AZ77">
        <v>0</v>
      </c>
      <c r="BA77">
        <v>0</v>
      </c>
      <c r="BB77">
        <v>0</v>
      </c>
      <c r="BC77">
        <v>5.0251256281407031E-2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2.2333891680625349E-2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2.7917364600781685E-2</v>
      </c>
      <c r="BU77">
        <v>0</v>
      </c>
      <c r="BV77">
        <v>0</v>
      </c>
      <c r="BW77">
        <v>0</v>
      </c>
      <c r="BX77">
        <v>0.29034059184812949</v>
      </c>
      <c r="BY77">
        <v>0</v>
      </c>
      <c r="BZ77" s="27">
        <f t="shared" si="121"/>
        <v>5</v>
      </c>
      <c r="CA77">
        <f t="shared" si="122"/>
        <v>12</v>
      </c>
      <c r="CB77">
        <f t="shared" si="123"/>
        <v>17</v>
      </c>
      <c r="CC77">
        <f>[1]!shannonweaver(J77:BT77)</f>
        <v>2.5045143920433652</v>
      </c>
      <c r="CD77">
        <f t="shared" si="124"/>
        <v>0.88398369197913496</v>
      </c>
      <c r="CE77">
        <v>1</v>
      </c>
      <c r="CF77">
        <v>1</v>
      </c>
      <c r="CJ77">
        <v>1</v>
      </c>
      <c r="CN77">
        <f t="shared" si="125"/>
        <v>20</v>
      </c>
      <c r="CO77">
        <f t="shared" si="126"/>
        <v>0.15131211613623674</v>
      </c>
      <c r="CP77">
        <f t="shared" si="127"/>
        <v>0</v>
      </c>
      <c r="CQ77">
        <f t="shared" si="127"/>
        <v>4.5226130653266326E-2</v>
      </c>
      <c r="CR77">
        <f t="shared" si="128"/>
        <v>0.10608598548297042</v>
      </c>
      <c r="CS77">
        <f t="shared" si="129"/>
        <v>0.11725293132328314</v>
      </c>
      <c r="CT77">
        <f t="shared" si="130"/>
        <v>0</v>
      </c>
      <c r="CU77">
        <f t="shared" si="131"/>
        <v>1.1166945840312675E-2</v>
      </c>
      <c r="CV77">
        <f t="shared" si="132"/>
        <v>1.6750418760469014E-2</v>
      </c>
      <c r="CW77">
        <f t="shared" si="133"/>
        <v>5.5834729201563373E-3</v>
      </c>
      <c r="CX77">
        <f t="shared" si="134"/>
        <v>0</v>
      </c>
      <c r="CY77">
        <f t="shared" si="135"/>
        <v>5.0251256281407031E-2</v>
      </c>
      <c r="CZ77">
        <f t="shared" si="136"/>
        <v>0</v>
      </c>
      <c r="DA77">
        <f t="shared" si="137"/>
        <v>3.9084310441094366E-2</v>
      </c>
      <c r="DB77">
        <f t="shared" si="138"/>
        <v>0</v>
      </c>
      <c r="DC77">
        <f t="shared" si="138"/>
        <v>6.1418202121719702E-2</v>
      </c>
      <c r="DD77">
        <f t="shared" si="139"/>
        <v>0</v>
      </c>
      <c r="DE77">
        <f t="shared" si="140"/>
        <v>0</v>
      </c>
      <c r="DF77">
        <f t="shared" si="141"/>
        <v>2.2333891680625349E-2</v>
      </c>
      <c r="DG77">
        <f t="shared" si="142"/>
        <v>0</v>
      </c>
      <c r="DH77">
        <f t="shared" si="142"/>
        <v>0</v>
      </c>
      <c r="DI77">
        <f t="shared" si="143"/>
        <v>0</v>
      </c>
      <c r="DJ77">
        <f t="shared" si="144"/>
        <v>0</v>
      </c>
      <c r="DK77">
        <f t="shared" si="145"/>
        <v>8.9335566722501411E-2</v>
      </c>
      <c r="DL77">
        <f t="shared" si="146"/>
        <v>7.2585147962032387E-2</v>
      </c>
      <c r="DM77">
        <f t="shared" si="147"/>
        <v>1.1166945840312675E-2</v>
      </c>
      <c r="DN77">
        <f t="shared" si="148"/>
        <v>0.12841987716359582</v>
      </c>
      <c r="DO77">
        <f t="shared" si="149"/>
        <v>0.42992741485203795</v>
      </c>
      <c r="DP77">
        <f t="shared" si="150"/>
        <v>0.55834729201563382</v>
      </c>
      <c r="DQ77">
        <f t="shared" si="151"/>
        <v>11</v>
      </c>
      <c r="DR77" s="50">
        <f t="shared" si="152"/>
        <v>1.2232289370225171</v>
      </c>
      <c r="DS77" s="50">
        <f t="shared" si="118"/>
        <v>0.39953345222418807</v>
      </c>
      <c r="DT77">
        <f t="shared" si="119"/>
        <v>0</v>
      </c>
      <c r="DU77">
        <f t="shared" ref="DU77:DU101" si="183">ASIN(CQ77^0.5)</f>
        <v>0.21430088923277144</v>
      </c>
      <c r="DV77">
        <f t="shared" ref="DV77:DV101" si="184">ASIN(CR77^0.5)</f>
        <v>0.33176092665725332</v>
      </c>
      <c r="DW77">
        <f t="shared" ref="DW77:DW101" si="185">ASIN(CS77^0.5)</f>
        <v>0.34949369419597826</v>
      </c>
      <c r="DX77">
        <f t="shared" ref="DX77:DX101" si="186">ASIN(CT77^0.5)</f>
        <v>0</v>
      </c>
      <c r="DY77">
        <f t="shared" ref="DY77:DY101" si="187">ASIN(CU77^0.5)</f>
        <v>0.10587144130964628</v>
      </c>
      <c r="DZ77">
        <f t="shared" si="109"/>
        <v>0.129787475863195</v>
      </c>
      <c r="EA77">
        <f t="shared" si="110"/>
        <v>7.4792350544505365E-2</v>
      </c>
      <c r="EB77">
        <f t="shared" si="111"/>
        <v>0</v>
      </c>
      <c r="EC77">
        <f t="shared" si="112"/>
        <v>0.22608914306064756</v>
      </c>
      <c r="ED77">
        <f t="shared" si="113"/>
        <v>0</v>
      </c>
      <c r="EE77">
        <f t="shared" si="114"/>
        <v>0.19900852581761996</v>
      </c>
      <c r="EF77">
        <f t="shared" si="115"/>
        <v>0</v>
      </c>
      <c r="EG77">
        <f t="shared" si="116"/>
        <v>0.25043659712398225</v>
      </c>
      <c r="EH77">
        <f t="shared" si="117"/>
        <v>0</v>
      </c>
      <c r="EI77">
        <f t="shared" si="181"/>
        <v>0</v>
      </c>
      <c r="EJ77">
        <f t="shared" si="182"/>
        <v>0.15000722858695137</v>
      </c>
      <c r="EK77">
        <f t="shared" si="182"/>
        <v>0</v>
      </c>
      <c r="EL77">
        <f t="shared" si="178"/>
        <v>0</v>
      </c>
      <c r="EM77">
        <f t="shared" si="178"/>
        <v>0</v>
      </c>
      <c r="EN77">
        <f t="shared" si="178"/>
        <v>0</v>
      </c>
      <c r="EO77">
        <f t="shared" si="88"/>
        <v>0.30352985699542878</v>
      </c>
      <c r="EP77">
        <f t="shared" si="88"/>
        <v>0.27278687846131838</v>
      </c>
      <c r="EQ77">
        <f t="shared" si="180"/>
        <v>0.10587144130964628</v>
      </c>
      <c r="ER77">
        <f t="shared" si="180"/>
        <v>0.36650762021112876</v>
      </c>
      <c r="ES77">
        <f t="shared" si="180"/>
        <v>0.71509414816960648</v>
      </c>
      <c r="ET77">
        <f t="shared" si="180"/>
        <v>0.84387869881162081</v>
      </c>
      <c r="EU77" s="27">
        <f t="shared" si="153"/>
        <v>0</v>
      </c>
      <c r="EV77">
        <f t="shared" si="154"/>
        <v>4.5226130653266326E-2</v>
      </c>
      <c r="EW77">
        <f t="shared" si="155"/>
        <v>0.10608598548297042</v>
      </c>
      <c r="EX77">
        <f t="shared" si="156"/>
        <v>0.12841987716359582</v>
      </c>
      <c r="EY77">
        <f t="shared" si="157"/>
        <v>7.8168620882188719E-2</v>
      </c>
      <c r="EZ77">
        <f t="shared" si="158"/>
        <v>1.6750418760469014E-2</v>
      </c>
      <c r="FA77">
        <f t="shared" si="159"/>
        <v>4.4667783361250706E-2</v>
      </c>
      <c r="FB77">
        <f t="shared" si="160"/>
        <v>8.9335566722501411E-2</v>
      </c>
      <c r="FC77">
        <f t="shared" si="161"/>
        <v>7.2585147962032387E-2</v>
      </c>
      <c r="FD77">
        <f t="shared" si="120"/>
        <v>0.16192071468453378</v>
      </c>
      <c r="FE77">
        <f t="shared" si="162"/>
        <v>1.1166945840312675E-2</v>
      </c>
      <c r="FF77">
        <f t="shared" si="163"/>
        <v>0</v>
      </c>
      <c r="FG77">
        <f t="shared" si="164"/>
        <v>0.11725293132328307</v>
      </c>
      <c r="FH77" s="27">
        <f t="shared" si="165"/>
        <v>0</v>
      </c>
      <c r="FI77">
        <f t="shared" si="166"/>
        <v>0.21430088923277144</v>
      </c>
      <c r="FJ77">
        <f t="shared" si="167"/>
        <v>0.33176092665725332</v>
      </c>
      <c r="FK77">
        <f t="shared" si="168"/>
        <v>0.36650762021112876</v>
      </c>
      <c r="FL77">
        <f t="shared" si="169"/>
        <v>0.28336342552104293</v>
      </c>
      <c r="FM77">
        <f t="shared" si="170"/>
        <v>0.129787475863195</v>
      </c>
      <c r="FN77">
        <f t="shared" si="171"/>
        <v>0.21295343954479565</v>
      </c>
      <c r="FO77">
        <f t="shared" si="172"/>
        <v>0.30352985699542878</v>
      </c>
      <c r="FP77">
        <f t="shared" si="173"/>
        <v>0.27278687846131838</v>
      </c>
      <c r="FQ77">
        <f t="shared" si="174"/>
        <v>0.41413011384466542</v>
      </c>
      <c r="FR77">
        <f t="shared" si="175"/>
        <v>0.10587144130964628</v>
      </c>
      <c r="FS77">
        <f t="shared" si="176"/>
        <v>0</v>
      </c>
      <c r="FT77">
        <f t="shared" si="177"/>
        <v>0.3494936941959782</v>
      </c>
      <c r="FU77" t="s">
        <v>100</v>
      </c>
      <c r="FV77" t="s">
        <v>101</v>
      </c>
      <c r="FW77" s="25" t="s">
        <v>356</v>
      </c>
      <c r="FX77" s="25" t="s">
        <v>258</v>
      </c>
    </row>
    <row r="78" spans="1:180">
      <c r="A78" t="s">
        <v>387</v>
      </c>
      <c r="B78" t="s">
        <v>100</v>
      </c>
      <c r="C78" t="s">
        <v>101</v>
      </c>
      <c r="D78" s="25" t="s">
        <v>356</v>
      </c>
      <c r="E78" s="25" t="s">
        <v>258</v>
      </c>
      <c r="F78">
        <v>0</v>
      </c>
      <c r="G78">
        <v>3.8967248386325599E-2</v>
      </c>
      <c r="H78">
        <v>0.55462586660291646</v>
      </c>
      <c r="I78">
        <v>0</v>
      </c>
      <c r="J78">
        <v>0</v>
      </c>
      <c r="K78">
        <v>7.1718862060721963E-2</v>
      </c>
      <c r="L78">
        <v>0</v>
      </c>
      <c r="M78">
        <v>0</v>
      </c>
      <c r="N78">
        <v>4.7812574707147983E-2</v>
      </c>
      <c r="O78">
        <v>1.4343772412144394E-2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1.912502988285919E-2</v>
      </c>
      <c r="AC78">
        <v>0</v>
      </c>
      <c r="AD78">
        <v>0</v>
      </c>
      <c r="AE78">
        <v>1.4343772412144394E-2</v>
      </c>
      <c r="AF78">
        <v>0</v>
      </c>
      <c r="AG78">
        <v>4.7812574707147976E-3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9.0843891943581181E-2</v>
      </c>
      <c r="AY78">
        <v>0</v>
      </c>
      <c r="AZ78">
        <v>0</v>
      </c>
      <c r="BA78">
        <v>0</v>
      </c>
      <c r="BB78">
        <v>0</v>
      </c>
      <c r="BC78">
        <v>4.7812574707147976E-3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4.7812574707147976E-3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0.13387520918001439</v>
      </c>
      <c r="BY78">
        <v>0</v>
      </c>
      <c r="BZ78" s="27">
        <f t="shared" si="121"/>
        <v>3</v>
      </c>
      <c r="CA78">
        <f t="shared" si="122"/>
        <v>6</v>
      </c>
      <c r="CB78">
        <f t="shared" si="123"/>
        <v>9</v>
      </c>
      <c r="CC78">
        <f>[1]!shannonweaver(J78:BT78)</f>
        <v>1.7320373077095641</v>
      </c>
      <c r="CD78">
        <f t="shared" si="124"/>
        <v>0.78828414972919159</v>
      </c>
      <c r="CE78">
        <v>1</v>
      </c>
      <c r="CF78">
        <v>1</v>
      </c>
      <c r="CN78">
        <f t="shared" si="125"/>
        <v>11</v>
      </c>
      <c r="CO78">
        <f t="shared" si="126"/>
        <v>0.59359311498924205</v>
      </c>
      <c r="CP78">
        <f t="shared" si="127"/>
        <v>0</v>
      </c>
      <c r="CQ78">
        <f t="shared" si="127"/>
        <v>3.8967248386325599E-2</v>
      </c>
      <c r="CR78">
        <f t="shared" si="128"/>
        <v>0.55462586660291646</v>
      </c>
      <c r="CS78">
        <f t="shared" si="129"/>
        <v>0</v>
      </c>
      <c r="CT78">
        <f t="shared" si="130"/>
        <v>7.1718862060721963E-2</v>
      </c>
      <c r="CU78">
        <f t="shared" si="131"/>
        <v>4.7812574707147983E-2</v>
      </c>
      <c r="CV78">
        <f t="shared" si="132"/>
        <v>1.4343772412144394E-2</v>
      </c>
      <c r="CW78">
        <f t="shared" si="133"/>
        <v>0</v>
      </c>
      <c r="CX78">
        <f t="shared" si="134"/>
        <v>0</v>
      </c>
      <c r="CY78">
        <f t="shared" si="135"/>
        <v>1.912502988285919E-2</v>
      </c>
      <c r="CZ78">
        <f t="shared" si="136"/>
        <v>0</v>
      </c>
      <c r="DA78">
        <f t="shared" si="137"/>
        <v>1.912502988285919E-2</v>
      </c>
      <c r="DB78">
        <f t="shared" si="138"/>
        <v>0</v>
      </c>
      <c r="DC78">
        <f t="shared" si="138"/>
        <v>0</v>
      </c>
      <c r="DD78">
        <f t="shared" si="139"/>
        <v>0</v>
      </c>
      <c r="DE78">
        <f t="shared" si="140"/>
        <v>0</v>
      </c>
      <c r="DF78">
        <f t="shared" si="141"/>
        <v>1.7120404153802976E-2</v>
      </c>
      <c r="DG78">
        <f t="shared" si="142"/>
        <v>0</v>
      </c>
      <c r="DH78">
        <f t="shared" si="142"/>
        <v>0</v>
      </c>
      <c r="DI78">
        <f t="shared" si="143"/>
        <v>0</v>
      </c>
      <c r="DJ78">
        <f t="shared" si="144"/>
        <v>0</v>
      </c>
      <c r="DK78">
        <f t="shared" si="145"/>
        <v>9.0843891943581181E-2</v>
      </c>
      <c r="DL78">
        <f t="shared" si="146"/>
        <v>4.7812574707147976E-3</v>
      </c>
      <c r="DM78">
        <f t="shared" si="147"/>
        <v>4.7812574707147976E-3</v>
      </c>
      <c r="DN78">
        <f t="shared" si="148"/>
        <v>0.11953143676786995</v>
      </c>
      <c r="DO78">
        <f t="shared" si="149"/>
        <v>0.15300023906287352</v>
      </c>
      <c r="DP78">
        <f t="shared" si="150"/>
        <v>0.2725316758307435</v>
      </c>
      <c r="DQ78">
        <f t="shared" si="151"/>
        <v>9</v>
      </c>
      <c r="DR78" s="50">
        <f t="shared" si="152"/>
        <v>1.0926593229831136</v>
      </c>
      <c r="DS78" s="50">
        <f t="shared" si="118"/>
        <v>0.87954664368455859</v>
      </c>
      <c r="DT78">
        <f t="shared" si="119"/>
        <v>0</v>
      </c>
      <c r="DU78">
        <f t="shared" si="183"/>
        <v>0.19870628396341769</v>
      </c>
      <c r="DV78">
        <f t="shared" si="184"/>
        <v>0.84013328638074791</v>
      </c>
      <c r="DW78">
        <f t="shared" si="185"/>
        <v>0</v>
      </c>
      <c r="DX78">
        <f t="shared" si="186"/>
        <v>0.27111282046876217</v>
      </c>
      <c r="DY78">
        <f t="shared" si="187"/>
        <v>0.22044191644119759</v>
      </c>
      <c r="DZ78">
        <f t="shared" si="109"/>
        <v>0.12005366806697997</v>
      </c>
      <c r="EA78">
        <f t="shared" si="110"/>
        <v>0</v>
      </c>
      <c r="EB78">
        <f t="shared" si="111"/>
        <v>0</v>
      </c>
      <c r="EC78">
        <f t="shared" si="112"/>
        <v>0.13873792289266926</v>
      </c>
      <c r="ED78">
        <f t="shared" si="113"/>
        <v>0</v>
      </c>
      <c r="EE78">
        <f t="shared" si="114"/>
        <v>0.13873792289266926</v>
      </c>
      <c r="EF78">
        <f t="shared" si="115"/>
        <v>0</v>
      </c>
      <c r="EG78">
        <f t="shared" si="116"/>
        <v>0</v>
      </c>
      <c r="EH78">
        <f t="shared" si="117"/>
        <v>0</v>
      </c>
      <c r="EI78">
        <f t="shared" si="181"/>
        <v>0</v>
      </c>
      <c r="EJ78">
        <f t="shared" si="182"/>
        <v>0.13122122142348874</v>
      </c>
      <c r="EK78">
        <f t="shared" si="182"/>
        <v>0</v>
      </c>
      <c r="EL78">
        <f t="shared" si="178"/>
        <v>0</v>
      </c>
      <c r="EM78">
        <f t="shared" si="178"/>
        <v>0</v>
      </c>
      <c r="EN78">
        <f t="shared" si="178"/>
        <v>0</v>
      </c>
      <c r="EO78">
        <f t="shared" si="88"/>
        <v>0.3061639533864744</v>
      </c>
      <c r="EP78">
        <f t="shared" si="88"/>
        <v>6.9201857655951202E-2</v>
      </c>
      <c r="EQ78">
        <f t="shared" si="180"/>
        <v>6.9201857655951202E-2</v>
      </c>
      <c r="ER78">
        <f t="shared" si="180"/>
        <v>0.35302004497131984</v>
      </c>
      <c r="ES78">
        <f t="shared" si="180"/>
        <v>0.40188347933303303</v>
      </c>
      <c r="ET78">
        <f t="shared" si="180"/>
        <v>0.54924762686604012</v>
      </c>
      <c r="EU78" s="27">
        <f t="shared" si="153"/>
        <v>0</v>
      </c>
      <c r="EV78">
        <f t="shared" si="154"/>
        <v>3.8967248386325599E-2</v>
      </c>
      <c r="EW78">
        <f t="shared" si="155"/>
        <v>0.55462586660291646</v>
      </c>
      <c r="EX78">
        <f t="shared" si="156"/>
        <v>0.11953143676786995</v>
      </c>
      <c r="EY78">
        <f t="shared" si="157"/>
        <v>1.912502988285919E-2</v>
      </c>
      <c r="EZ78">
        <f t="shared" si="158"/>
        <v>1.4343772412144394E-2</v>
      </c>
      <c r="FA78">
        <f t="shared" si="159"/>
        <v>1.912502988285919E-2</v>
      </c>
      <c r="FB78">
        <f t="shared" si="160"/>
        <v>9.0843891943581181E-2</v>
      </c>
      <c r="FC78">
        <f t="shared" si="161"/>
        <v>4.7812574707147976E-3</v>
      </c>
      <c r="FD78">
        <f t="shared" si="120"/>
        <v>9.5625149414295979E-2</v>
      </c>
      <c r="FE78">
        <f t="shared" si="162"/>
        <v>4.7812574707147976E-3</v>
      </c>
      <c r="FF78">
        <f t="shared" si="163"/>
        <v>0</v>
      </c>
      <c r="FG78">
        <f t="shared" si="164"/>
        <v>0</v>
      </c>
      <c r="FH78" s="27">
        <f t="shared" si="165"/>
        <v>0</v>
      </c>
      <c r="FI78">
        <f t="shared" si="166"/>
        <v>0.19870628396341769</v>
      </c>
      <c r="FJ78">
        <f t="shared" si="167"/>
        <v>0.84013328638074791</v>
      </c>
      <c r="FK78">
        <f t="shared" si="168"/>
        <v>0.35302004497131984</v>
      </c>
      <c r="FL78">
        <f t="shared" si="169"/>
        <v>0.13873792289266926</v>
      </c>
      <c r="FM78">
        <f t="shared" si="170"/>
        <v>0.12005366806697997</v>
      </c>
      <c r="FN78">
        <f t="shared" si="171"/>
        <v>0.13873792289266926</v>
      </c>
      <c r="FO78">
        <f t="shared" si="172"/>
        <v>0.3061639533864744</v>
      </c>
      <c r="FP78">
        <f t="shared" si="173"/>
        <v>6.9201857655951202E-2</v>
      </c>
      <c r="FQ78">
        <f t="shared" si="174"/>
        <v>0.31438656743399812</v>
      </c>
      <c r="FR78">
        <f t="shared" si="175"/>
        <v>6.9201857655951202E-2</v>
      </c>
      <c r="FS78">
        <f t="shared" si="176"/>
        <v>0</v>
      </c>
      <c r="FT78">
        <f t="shared" si="177"/>
        <v>0</v>
      </c>
      <c r="FU78" t="s">
        <v>100</v>
      </c>
      <c r="FV78" t="s">
        <v>101</v>
      </c>
      <c r="FW78" s="25" t="s">
        <v>356</v>
      </c>
      <c r="FX78" s="25" t="s">
        <v>258</v>
      </c>
    </row>
    <row r="79" spans="1:180">
      <c r="A79" t="s">
        <v>372</v>
      </c>
      <c r="B79" t="s">
        <v>100</v>
      </c>
      <c r="C79" t="s">
        <v>101</v>
      </c>
      <c r="D79" s="25" t="s">
        <v>356</v>
      </c>
      <c r="E79" s="25" t="s">
        <v>258</v>
      </c>
      <c r="F79">
        <v>0</v>
      </c>
      <c r="G79">
        <v>7.3252876789222557E-2</v>
      </c>
      <c r="H79">
        <v>0</v>
      </c>
      <c r="I79">
        <v>0</v>
      </c>
      <c r="J79">
        <v>0.17401066516980074</v>
      </c>
      <c r="K79">
        <v>0</v>
      </c>
      <c r="L79">
        <v>0</v>
      </c>
      <c r="M79">
        <v>3.3679483581251751E-2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2.8066236317709794E-2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1.1226494527083918E-2</v>
      </c>
      <c r="AE79">
        <v>1.6839741790625879E-2</v>
      </c>
      <c r="AF79">
        <v>0</v>
      </c>
      <c r="AG79">
        <v>3.9292730844793705E-2</v>
      </c>
      <c r="AH79">
        <v>0</v>
      </c>
      <c r="AI79">
        <v>0</v>
      </c>
      <c r="AJ79">
        <v>7.8585461689587424E-2</v>
      </c>
      <c r="AK79">
        <v>0</v>
      </c>
      <c r="AL79">
        <v>5.6132472635419591E-3</v>
      </c>
      <c r="AM79">
        <v>0</v>
      </c>
      <c r="AN79">
        <v>0</v>
      </c>
      <c r="AO79">
        <v>0</v>
      </c>
      <c r="AP79">
        <v>1.6839741790625879E-2</v>
      </c>
      <c r="AQ79">
        <v>2.8066236317709792E-4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4.4905978108335666E-2</v>
      </c>
      <c r="AY79">
        <v>0</v>
      </c>
      <c r="AZ79">
        <v>0</v>
      </c>
      <c r="BA79">
        <v>0</v>
      </c>
      <c r="BB79">
        <v>0</v>
      </c>
      <c r="BC79">
        <v>3.3679483581251751E-2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1.1226494527083918E-2</v>
      </c>
      <c r="BK79">
        <v>0</v>
      </c>
      <c r="BL79">
        <v>5.6132472635419591E-3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1.1507156890261015E-2</v>
      </c>
      <c r="BU79">
        <v>0</v>
      </c>
      <c r="BV79">
        <v>0</v>
      </c>
      <c r="BW79">
        <v>0</v>
      </c>
      <c r="BX79">
        <v>0.41538029750210487</v>
      </c>
      <c r="BY79">
        <v>0</v>
      </c>
      <c r="BZ79" s="27">
        <f t="shared" si="121"/>
        <v>2</v>
      </c>
      <c r="CA79">
        <f t="shared" si="122"/>
        <v>13</v>
      </c>
      <c r="CB79">
        <f t="shared" si="123"/>
        <v>15</v>
      </c>
      <c r="CC79">
        <f>[1]!shannonweaver(J79:BT79)</f>
        <v>2.1640800881307301</v>
      </c>
      <c r="CD79">
        <f t="shared" si="124"/>
        <v>0.79912849741482728</v>
      </c>
      <c r="CE79">
        <v>2</v>
      </c>
      <c r="CN79">
        <f t="shared" si="125"/>
        <v>17</v>
      </c>
      <c r="CO79">
        <f t="shared" si="126"/>
        <v>7.3252876789222557E-2</v>
      </c>
      <c r="CP79">
        <f t="shared" si="127"/>
        <v>0</v>
      </c>
      <c r="CQ79">
        <f t="shared" si="127"/>
        <v>7.3252876789222557E-2</v>
      </c>
      <c r="CR79">
        <f t="shared" si="128"/>
        <v>0</v>
      </c>
      <c r="CS79">
        <f t="shared" si="129"/>
        <v>0.17401066516980074</v>
      </c>
      <c r="CT79">
        <f t="shared" si="130"/>
        <v>0</v>
      </c>
      <c r="CU79">
        <f t="shared" si="131"/>
        <v>3.3679483581251751E-2</v>
      </c>
      <c r="CV79">
        <f t="shared" si="132"/>
        <v>0</v>
      </c>
      <c r="CW79">
        <f t="shared" si="133"/>
        <v>0</v>
      </c>
      <c r="CX79">
        <f t="shared" si="134"/>
        <v>0</v>
      </c>
      <c r="CY79">
        <f t="shared" si="135"/>
        <v>3.9292730844793712E-2</v>
      </c>
      <c r="CZ79">
        <f t="shared" si="136"/>
        <v>0</v>
      </c>
      <c r="DA79">
        <f t="shared" si="137"/>
        <v>5.6132472635419581E-2</v>
      </c>
      <c r="DB79">
        <f t="shared" si="138"/>
        <v>0</v>
      </c>
      <c r="DC79">
        <f t="shared" si="138"/>
        <v>7.8585461689587424E-2</v>
      </c>
      <c r="DD79">
        <f t="shared" si="139"/>
        <v>0</v>
      </c>
      <c r="DE79">
        <f t="shared" si="140"/>
        <v>5.6132472635419591E-3</v>
      </c>
      <c r="DF79">
        <f t="shared" si="141"/>
        <v>2.1971240923145688E-2</v>
      </c>
      <c r="DG79">
        <f t="shared" si="142"/>
        <v>0</v>
      </c>
      <c r="DH79">
        <f t="shared" si="142"/>
        <v>0</v>
      </c>
      <c r="DI79">
        <f t="shared" si="143"/>
        <v>0</v>
      </c>
      <c r="DJ79">
        <f t="shared" si="144"/>
        <v>0</v>
      </c>
      <c r="DK79">
        <f t="shared" si="145"/>
        <v>4.4905978108335666E-2</v>
      </c>
      <c r="DL79">
        <f t="shared" si="146"/>
        <v>4.4905978108335673E-2</v>
      </c>
      <c r="DM79">
        <f t="shared" si="147"/>
        <v>5.6132472635419591E-3</v>
      </c>
      <c r="DN79">
        <f t="shared" si="148"/>
        <v>0.20769014875105249</v>
      </c>
      <c r="DO79">
        <f t="shared" si="149"/>
        <v>0.30367667695761996</v>
      </c>
      <c r="DP79">
        <f t="shared" si="150"/>
        <v>0.51136682570867242</v>
      </c>
      <c r="DQ79">
        <f t="shared" si="151"/>
        <v>10</v>
      </c>
      <c r="DR79" s="50">
        <f t="shared" si="152"/>
        <v>1.1060602273111517</v>
      </c>
      <c r="DS79" s="50">
        <f t="shared" si="118"/>
        <v>0.27407095818837518</v>
      </c>
      <c r="DT79">
        <f t="shared" si="119"/>
        <v>0</v>
      </c>
      <c r="DU79">
        <f t="shared" si="183"/>
        <v>0.27407095818837518</v>
      </c>
      <c r="DV79">
        <f t="shared" si="184"/>
        <v>0</v>
      </c>
      <c r="DW79">
        <f t="shared" si="185"/>
        <v>0.43030262158257104</v>
      </c>
      <c r="DX79">
        <f t="shared" si="186"/>
        <v>0</v>
      </c>
      <c r="DY79">
        <f t="shared" si="187"/>
        <v>0.18456578340870181</v>
      </c>
      <c r="DZ79">
        <f t="shared" si="109"/>
        <v>0</v>
      </c>
      <c r="EA79">
        <f t="shared" si="110"/>
        <v>0</v>
      </c>
      <c r="EB79">
        <f t="shared" si="111"/>
        <v>0</v>
      </c>
      <c r="EC79">
        <f t="shared" si="112"/>
        <v>0.1995455725579855</v>
      </c>
      <c r="ED79">
        <f t="shared" si="113"/>
        <v>0</v>
      </c>
      <c r="EE79">
        <f t="shared" si="114"/>
        <v>0.23919737058717438</v>
      </c>
      <c r="EF79">
        <f t="shared" si="115"/>
        <v>0</v>
      </c>
      <c r="EG79">
        <f t="shared" si="116"/>
        <v>0.28413890359447819</v>
      </c>
      <c r="EH79">
        <f t="shared" si="117"/>
        <v>0</v>
      </c>
      <c r="EI79">
        <f t="shared" si="181"/>
        <v>7.4991877349820629E-2</v>
      </c>
      <c r="EJ79">
        <f t="shared" si="182"/>
        <v>0.1487752175321343</v>
      </c>
      <c r="EK79">
        <f t="shared" si="182"/>
        <v>0</v>
      </c>
      <c r="EL79">
        <f t="shared" si="178"/>
        <v>0</v>
      </c>
      <c r="EM79">
        <f t="shared" si="178"/>
        <v>0</v>
      </c>
      <c r="EN79">
        <f t="shared" si="178"/>
        <v>0</v>
      </c>
      <c r="EO79">
        <f t="shared" si="88"/>
        <v>0.21352924663648531</v>
      </c>
      <c r="EP79">
        <f t="shared" si="88"/>
        <v>0.21352924663648534</v>
      </c>
      <c r="EQ79">
        <f t="shared" si="180"/>
        <v>7.4991877349820629E-2</v>
      </c>
      <c r="ER79">
        <f t="shared" si="180"/>
        <v>0.47319254735115385</v>
      </c>
      <c r="ES79">
        <f t="shared" si="180"/>
        <v>0.58364436752225235</v>
      </c>
      <c r="ET79">
        <f t="shared" si="180"/>
        <v>0.79676596843230429</v>
      </c>
      <c r="EU79" s="27">
        <f t="shared" si="153"/>
        <v>0</v>
      </c>
      <c r="EV79">
        <f t="shared" si="154"/>
        <v>7.3252876789222557E-2</v>
      </c>
      <c r="EW79">
        <f t="shared" si="155"/>
        <v>0</v>
      </c>
      <c r="EX79">
        <f t="shared" si="156"/>
        <v>0.20769014875105249</v>
      </c>
      <c r="EY79">
        <f t="shared" si="157"/>
        <v>5.0799887735054727E-2</v>
      </c>
      <c r="EZ79">
        <f t="shared" si="158"/>
        <v>0</v>
      </c>
      <c r="FA79">
        <f t="shared" si="159"/>
        <v>5.6132472635419581E-2</v>
      </c>
      <c r="FB79">
        <f t="shared" si="160"/>
        <v>4.4905978108335666E-2</v>
      </c>
      <c r="FC79">
        <f t="shared" si="161"/>
        <v>4.4905978108335673E-2</v>
      </c>
      <c r="FD79">
        <f t="shared" si="120"/>
        <v>8.9811956216671346E-2</v>
      </c>
      <c r="FE79">
        <f t="shared" si="162"/>
        <v>5.6132472635419591E-3</v>
      </c>
      <c r="FF79">
        <f t="shared" si="163"/>
        <v>0</v>
      </c>
      <c r="FG79">
        <f t="shared" si="164"/>
        <v>0.10131911310693235</v>
      </c>
      <c r="FH79" s="27">
        <f t="shared" si="165"/>
        <v>0</v>
      </c>
      <c r="FI79">
        <f t="shared" si="166"/>
        <v>0.27407095818837518</v>
      </c>
      <c r="FJ79">
        <f t="shared" si="167"/>
        <v>0</v>
      </c>
      <c r="FK79">
        <f t="shared" si="168"/>
        <v>0.47319254735115385</v>
      </c>
      <c r="FL79">
        <f t="shared" si="169"/>
        <v>0.2273415774938613</v>
      </c>
      <c r="FM79">
        <f t="shared" si="170"/>
        <v>0</v>
      </c>
      <c r="FN79">
        <f t="shared" si="171"/>
        <v>0.23919737058717438</v>
      </c>
      <c r="FO79">
        <f t="shared" si="172"/>
        <v>0.21352924663648531</v>
      </c>
      <c r="FP79">
        <f t="shared" si="173"/>
        <v>0.21352924663648534</v>
      </c>
      <c r="FQ79">
        <f t="shared" si="174"/>
        <v>0.30436396013021411</v>
      </c>
      <c r="FR79">
        <f t="shared" si="175"/>
        <v>7.4991877349820629E-2</v>
      </c>
      <c r="FS79">
        <f t="shared" si="176"/>
        <v>0</v>
      </c>
      <c r="FT79">
        <f t="shared" si="177"/>
        <v>0.32394267607784283</v>
      </c>
      <c r="FU79" t="s">
        <v>100</v>
      </c>
      <c r="FV79" t="s">
        <v>101</v>
      </c>
      <c r="FW79" s="25" t="s">
        <v>356</v>
      </c>
      <c r="FX79" s="25" t="s">
        <v>258</v>
      </c>
    </row>
    <row r="80" spans="1:180">
      <c r="A80" t="s">
        <v>374</v>
      </c>
      <c r="B80" t="s">
        <v>100</v>
      </c>
      <c r="C80" t="s">
        <v>373</v>
      </c>
      <c r="D80" s="25" t="s">
        <v>356</v>
      </c>
      <c r="E80" s="25" t="s">
        <v>258</v>
      </c>
      <c r="F80">
        <v>0</v>
      </c>
      <c r="G80">
        <v>0.10259519767159835</v>
      </c>
      <c r="H80">
        <v>0.19888430754305117</v>
      </c>
      <c r="I80">
        <v>0</v>
      </c>
      <c r="J80">
        <v>0.10186757215619696</v>
      </c>
      <c r="K80">
        <v>0</v>
      </c>
      <c r="L80">
        <v>0</v>
      </c>
      <c r="M80">
        <v>8.7315061848168812E-2</v>
      </c>
      <c r="N80">
        <v>0</v>
      </c>
      <c r="O80">
        <v>0</v>
      </c>
      <c r="P80">
        <v>0</v>
      </c>
      <c r="Q80">
        <v>0</v>
      </c>
      <c r="R80">
        <v>9.7016735386854236E-3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4.8508367693427118E-3</v>
      </c>
      <c r="AE80">
        <v>0</v>
      </c>
      <c r="AF80">
        <v>1.4552510308028135E-2</v>
      </c>
      <c r="AG80">
        <v>0</v>
      </c>
      <c r="AH80">
        <v>0</v>
      </c>
      <c r="AI80">
        <v>0</v>
      </c>
      <c r="AJ80">
        <v>1.4552510308028135E-2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4.8508367693427118E-3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4.8508367693427118E-3</v>
      </c>
      <c r="AX80">
        <v>0.12612175600291053</v>
      </c>
      <c r="AY80">
        <v>0.10671840892553967</v>
      </c>
      <c r="AZ80">
        <v>0</v>
      </c>
      <c r="BA80">
        <v>0</v>
      </c>
      <c r="BB80">
        <v>9.7016735386854236E-3</v>
      </c>
      <c r="BC80">
        <v>1.4552510308028135E-2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9.7016735386854236E-3</v>
      </c>
      <c r="BK80">
        <v>0</v>
      </c>
      <c r="BL80">
        <v>9.7016735386854236E-3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0.17948096046568032</v>
      </c>
      <c r="BY80">
        <v>0</v>
      </c>
      <c r="BZ80" s="27">
        <f t="shared" si="121"/>
        <v>3</v>
      </c>
      <c r="CA80">
        <f t="shared" si="122"/>
        <v>11</v>
      </c>
      <c r="CB80">
        <f t="shared" si="123"/>
        <v>14</v>
      </c>
      <c r="CC80">
        <f>[1]!shannonweaver(J80:BT80)</f>
        <v>2.017615798581001</v>
      </c>
      <c r="CD80">
        <f t="shared" si="124"/>
        <v>0.76452139782622464</v>
      </c>
      <c r="CE80">
        <v>1</v>
      </c>
      <c r="CN80">
        <f t="shared" si="125"/>
        <v>15</v>
      </c>
      <c r="CO80">
        <f t="shared" si="126"/>
        <v>0.3014795052146495</v>
      </c>
      <c r="CP80">
        <f t="shared" si="127"/>
        <v>0</v>
      </c>
      <c r="CQ80">
        <f t="shared" si="127"/>
        <v>0.10259519767159835</v>
      </c>
      <c r="CR80">
        <f t="shared" si="128"/>
        <v>0.19888430754305117</v>
      </c>
      <c r="CS80">
        <f t="shared" si="129"/>
        <v>0.10186757215619696</v>
      </c>
      <c r="CT80">
        <f t="shared" si="130"/>
        <v>0</v>
      </c>
      <c r="CU80">
        <f t="shared" si="131"/>
        <v>8.7315061848168812E-2</v>
      </c>
      <c r="CV80">
        <f t="shared" si="132"/>
        <v>0</v>
      </c>
      <c r="CW80">
        <f t="shared" si="133"/>
        <v>9.7016735386854236E-3</v>
      </c>
      <c r="CX80">
        <f t="shared" si="134"/>
        <v>0</v>
      </c>
      <c r="CY80">
        <f t="shared" si="135"/>
        <v>4.8508367693427118E-3</v>
      </c>
      <c r="CZ80">
        <f t="shared" si="136"/>
        <v>0</v>
      </c>
      <c r="DA80">
        <f t="shared" si="137"/>
        <v>1.4552510308028135E-2</v>
      </c>
      <c r="DB80">
        <f t="shared" si="138"/>
        <v>0</v>
      </c>
      <c r="DC80">
        <f t="shared" si="138"/>
        <v>1.4552510308028135E-2</v>
      </c>
      <c r="DD80">
        <f t="shared" si="139"/>
        <v>0</v>
      </c>
      <c r="DE80">
        <f t="shared" si="140"/>
        <v>0</v>
      </c>
      <c r="DF80">
        <f t="shared" si="141"/>
        <v>4.8508367693427118E-3</v>
      </c>
      <c r="DG80">
        <f t="shared" si="142"/>
        <v>0</v>
      </c>
      <c r="DH80">
        <f t="shared" si="142"/>
        <v>0</v>
      </c>
      <c r="DI80">
        <f t="shared" si="143"/>
        <v>0</v>
      </c>
      <c r="DJ80">
        <f t="shared" si="144"/>
        <v>4.8508367693427118E-3</v>
      </c>
      <c r="DK80">
        <f t="shared" si="145"/>
        <v>0.23284016492845022</v>
      </c>
      <c r="DL80">
        <f t="shared" si="146"/>
        <v>3.3955857385398983E-2</v>
      </c>
      <c r="DM80">
        <f t="shared" si="147"/>
        <v>9.7016735386854236E-3</v>
      </c>
      <c r="DN80">
        <f t="shared" si="148"/>
        <v>0.18918263400436577</v>
      </c>
      <c r="DO80">
        <f t="shared" si="149"/>
        <v>0.32985690031530446</v>
      </c>
      <c r="DP80">
        <f t="shared" si="150"/>
        <v>0.5190395343196702</v>
      </c>
      <c r="DQ80">
        <f t="shared" si="151"/>
        <v>11</v>
      </c>
      <c r="DR80" s="50">
        <f t="shared" si="152"/>
        <v>1.0641342539695324</v>
      </c>
      <c r="DS80" s="50">
        <f t="shared" si="118"/>
        <v>0.58125287999416919</v>
      </c>
      <c r="DT80">
        <f t="shared" si="119"/>
        <v>0</v>
      </c>
      <c r="DU80">
        <f t="shared" si="183"/>
        <v>0.32605127543061052</v>
      </c>
      <c r="DV80">
        <f t="shared" si="184"/>
        <v>0.46225152983879381</v>
      </c>
      <c r="DW80">
        <f t="shared" si="185"/>
        <v>0.32485038264180155</v>
      </c>
      <c r="DX80">
        <f t="shared" si="186"/>
        <v>0</v>
      </c>
      <c r="DY80">
        <f t="shared" si="187"/>
        <v>0.29996965963851074</v>
      </c>
      <c r="DZ80">
        <f t="shared" si="109"/>
        <v>0</v>
      </c>
      <c r="EA80">
        <f t="shared" si="110"/>
        <v>9.8657037517047616E-2</v>
      </c>
      <c r="EB80">
        <f t="shared" si="111"/>
        <v>0</v>
      </c>
      <c r="EC80">
        <f t="shared" si="112"/>
        <v>6.970438052291382E-2</v>
      </c>
      <c r="ED80">
        <f t="shared" si="113"/>
        <v>0</v>
      </c>
      <c r="EE80">
        <f t="shared" si="114"/>
        <v>0.12092830614301925</v>
      </c>
      <c r="EF80">
        <f t="shared" si="115"/>
        <v>0</v>
      </c>
      <c r="EG80">
        <f t="shared" si="116"/>
        <v>0.12092830614301925</v>
      </c>
      <c r="EH80">
        <f t="shared" si="117"/>
        <v>0</v>
      </c>
      <c r="EI80">
        <f t="shared" si="181"/>
        <v>0</v>
      </c>
      <c r="EJ80">
        <f t="shared" si="182"/>
        <v>6.970438052291382E-2</v>
      </c>
      <c r="EK80">
        <f t="shared" si="182"/>
        <v>0</v>
      </c>
      <c r="EL80">
        <f t="shared" si="178"/>
        <v>0</v>
      </c>
      <c r="EM80">
        <f t="shared" si="178"/>
        <v>0</v>
      </c>
      <c r="EN80">
        <f t="shared" si="178"/>
        <v>6.970438052291382E-2</v>
      </c>
      <c r="EO80">
        <f t="shared" si="88"/>
        <v>0.50354681980663607</v>
      </c>
      <c r="EP80">
        <f t="shared" si="88"/>
        <v>0.18533026384849502</v>
      </c>
      <c r="EQ80">
        <f t="shared" si="180"/>
        <v>9.8657037517047616E-2</v>
      </c>
      <c r="ER80">
        <f t="shared" si="180"/>
        <v>0.44998419304192494</v>
      </c>
      <c r="ES80">
        <f t="shared" si="180"/>
        <v>0.61178754142081437</v>
      </c>
      <c r="ET80">
        <f t="shared" si="180"/>
        <v>0.80444230199195244</v>
      </c>
      <c r="EU80" s="27">
        <f t="shared" si="153"/>
        <v>0</v>
      </c>
      <c r="EV80">
        <f t="shared" si="154"/>
        <v>0.10259519767159835</v>
      </c>
      <c r="EW80">
        <f t="shared" si="155"/>
        <v>0.19888430754305117</v>
      </c>
      <c r="EX80">
        <f t="shared" si="156"/>
        <v>0.18918263400436577</v>
      </c>
      <c r="EY80">
        <f t="shared" si="157"/>
        <v>4.8508367693427118E-3</v>
      </c>
      <c r="EZ80">
        <f t="shared" si="158"/>
        <v>0</v>
      </c>
      <c r="FA80">
        <f t="shared" si="159"/>
        <v>2.4254183846713559E-2</v>
      </c>
      <c r="FB80">
        <f t="shared" si="160"/>
        <v>0.23284016492845022</v>
      </c>
      <c r="FC80">
        <f t="shared" si="161"/>
        <v>3.3955857385398983E-2</v>
      </c>
      <c r="FD80">
        <f t="shared" si="120"/>
        <v>0.26679602231384919</v>
      </c>
      <c r="FE80">
        <f t="shared" si="162"/>
        <v>9.7016735386854236E-3</v>
      </c>
      <c r="FF80">
        <f t="shared" si="163"/>
        <v>0</v>
      </c>
      <c r="FG80">
        <f t="shared" si="164"/>
        <v>2.4254183846713559E-2</v>
      </c>
      <c r="FH80" s="27">
        <f t="shared" si="165"/>
        <v>0</v>
      </c>
      <c r="FI80">
        <f t="shared" si="166"/>
        <v>0.32605127543061052</v>
      </c>
      <c r="FJ80">
        <f t="shared" si="167"/>
        <v>0.46225152983879381</v>
      </c>
      <c r="FK80">
        <f t="shared" si="168"/>
        <v>0.44998419304192494</v>
      </c>
      <c r="FL80">
        <f t="shared" si="169"/>
        <v>6.970438052291382E-2</v>
      </c>
      <c r="FM80">
        <f t="shared" si="170"/>
        <v>0</v>
      </c>
      <c r="FN80">
        <f t="shared" si="171"/>
        <v>0.15637406781215152</v>
      </c>
      <c r="FO80">
        <f t="shared" si="172"/>
        <v>0.50354681980663607</v>
      </c>
      <c r="FP80">
        <f t="shared" si="173"/>
        <v>0.18533026384849502</v>
      </c>
      <c r="FQ80">
        <f t="shared" si="174"/>
        <v>0.54278534919804555</v>
      </c>
      <c r="FR80">
        <f t="shared" si="175"/>
        <v>9.8657037517047616E-2</v>
      </c>
      <c r="FS80">
        <f t="shared" si="176"/>
        <v>0</v>
      </c>
      <c r="FT80">
        <f t="shared" si="177"/>
        <v>0.15637406781215152</v>
      </c>
      <c r="FU80" t="s">
        <v>100</v>
      </c>
      <c r="FV80" t="s">
        <v>373</v>
      </c>
      <c r="FW80" s="25" t="s">
        <v>356</v>
      </c>
      <c r="FX80" s="25" t="s">
        <v>258</v>
      </c>
    </row>
    <row r="81" spans="1:180">
      <c r="A81" t="s">
        <v>375</v>
      </c>
      <c r="B81" t="s">
        <v>100</v>
      </c>
      <c r="C81" t="s">
        <v>373</v>
      </c>
      <c r="D81" s="25" t="s">
        <v>356</v>
      </c>
      <c r="E81" s="25" t="s">
        <v>258</v>
      </c>
      <c r="F81">
        <v>9.8015192354815005E-3</v>
      </c>
      <c r="G81">
        <v>0.10291595197255576</v>
      </c>
      <c r="H81">
        <v>0.32835089438863013</v>
      </c>
      <c r="I81">
        <v>0</v>
      </c>
      <c r="J81">
        <v>0.10291595197255576</v>
      </c>
      <c r="K81">
        <v>0</v>
      </c>
      <c r="L81">
        <v>0</v>
      </c>
      <c r="M81">
        <v>4.9007596177407502E-3</v>
      </c>
      <c r="N81">
        <v>0</v>
      </c>
      <c r="O81">
        <v>0</v>
      </c>
      <c r="P81">
        <v>0</v>
      </c>
      <c r="Q81">
        <v>0</v>
      </c>
      <c r="R81">
        <v>4.9007596177407502E-3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4.410683655966674E-2</v>
      </c>
      <c r="AF81">
        <v>0</v>
      </c>
      <c r="AG81">
        <v>0</v>
      </c>
      <c r="AH81">
        <v>0</v>
      </c>
      <c r="AI81">
        <v>0</v>
      </c>
      <c r="AJ81">
        <v>9.8015192354815005E-3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1.4702278853222251E-2</v>
      </c>
      <c r="AV81">
        <v>0</v>
      </c>
      <c r="AW81">
        <v>0</v>
      </c>
      <c r="AX81">
        <v>0.16662582700318551</v>
      </c>
      <c r="AY81">
        <v>9.8015192354815012E-2</v>
      </c>
      <c r="AZ81">
        <v>0</v>
      </c>
      <c r="BA81">
        <v>0</v>
      </c>
      <c r="BB81">
        <v>2.4503798088703746E-2</v>
      </c>
      <c r="BC81">
        <v>1.4947316834109289E-2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9.8015192354815005E-3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9.8015192354815005E-3</v>
      </c>
      <c r="BU81">
        <v>0</v>
      </c>
      <c r="BV81">
        <v>0</v>
      </c>
      <c r="BW81">
        <v>0</v>
      </c>
      <c r="BX81">
        <v>5.3908355795148251E-2</v>
      </c>
      <c r="BY81">
        <v>0</v>
      </c>
      <c r="BZ81" s="27">
        <f t="shared" si="121"/>
        <v>3</v>
      </c>
      <c r="CA81">
        <f t="shared" si="122"/>
        <v>9</v>
      </c>
      <c r="CB81">
        <f t="shared" si="123"/>
        <v>12</v>
      </c>
      <c r="CC81">
        <f>[1]!shannonweaver(J81:BT81)</f>
        <v>1.8945642630941526</v>
      </c>
      <c r="CD81">
        <f t="shared" si="124"/>
        <v>0.76242874687296092</v>
      </c>
      <c r="CJ81">
        <v>1</v>
      </c>
      <c r="CN81">
        <f t="shared" si="125"/>
        <v>13</v>
      </c>
      <c r="CO81">
        <f t="shared" si="126"/>
        <v>0.4410683655966674</v>
      </c>
      <c r="CP81">
        <f t="shared" si="127"/>
        <v>9.8015192354815005E-3</v>
      </c>
      <c r="CQ81">
        <f t="shared" si="127"/>
        <v>0.10291595197255576</v>
      </c>
      <c r="CR81">
        <f t="shared" si="128"/>
        <v>0.32835089438863013</v>
      </c>
      <c r="CS81">
        <f t="shared" si="129"/>
        <v>0.10291595197255576</v>
      </c>
      <c r="CT81">
        <f t="shared" si="130"/>
        <v>0</v>
      </c>
      <c r="CU81">
        <f t="shared" si="131"/>
        <v>4.9007596177407502E-3</v>
      </c>
      <c r="CV81">
        <f t="shared" si="132"/>
        <v>0</v>
      </c>
      <c r="CW81">
        <f t="shared" si="133"/>
        <v>4.9007596177407502E-3</v>
      </c>
      <c r="CX81">
        <f t="shared" si="134"/>
        <v>0</v>
      </c>
      <c r="CY81">
        <f t="shared" si="135"/>
        <v>0</v>
      </c>
      <c r="CZ81">
        <f t="shared" si="136"/>
        <v>0</v>
      </c>
      <c r="DA81">
        <f t="shared" si="137"/>
        <v>4.410683655966674E-2</v>
      </c>
      <c r="DB81">
        <f t="shared" si="138"/>
        <v>0</v>
      </c>
      <c r="DC81">
        <f t="shared" si="138"/>
        <v>9.8015192354815005E-3</v>
      </c>
      <c r="DD81">
        <f t="shared" si="139"/>
        <v>0</v>
      </c>
      <c r="DE81">
        <f t="shared" si="140"/>
        <v>0</v>
      </c>
      <c r="DF81">
        <f t="shared" si="141"/>
        <v>2.5753283543651816E-2</v>
      </c>
      <c r="DG81">
        <f t="shared" si="142"/>
        <v>0</v>
      </c>
      <c r="DH81">
        <f t="shared" si="142"/>
        <v>0</v>
      </c>
      <c r="DI81">
        <f t="shared" si="143"/>
        <v>1.4702278853222251E-2</v>
      </c>
      <c r="DJ81">
        <f t="shared" si="144"/>
        <v>0</v>
      </c>
      <c r="DK81">
        <f t="shared" si="145"/>
        <v>0.26464101935800055</v>
      </c>
      <c r="DL81">
        <f t="shared" si="146"/>
        <v>4.9252634158294534E-2</v>
      </c>
      <c r="DM81">
        <f t="shared" si="147"/>
        <v>0</v>
      </c>
      <c r="DN81">
        <f t="shared" si="148"/>
        <v>0.10781671159029652</v>
      </c>
      <c r="DO81">
        <f t="shared" si="149"/>
        <v>0.39720656701788776</v>
      </c>
      <c r="DP81">
        <f t="shared" si="150"/>
        <v>0.5050232786081843</v>
      </c>
      <c r="DQ81">
        <f t="shared" si="151"/>
        <v>9</v>
      </c>
      <c r="DR81" s="50">
        <f t="shared" si="152"/>
        <v>1.0616720056211619</v>
      </c>
      <c r="DS81" s="50">
        <f t="shared" si="118"/>
        <v>0.72632922500023589</v>
      </c>
      <c r="DT81">
        <f t="shared" si="119"/>
        <v>9.9165069244685544E-2</v>
      </c>
      <c r="DU81">
        <f t="shared" si="183"/>
        <v>0.32657945857276621</v>
      </c>
      <c r="DV81">
        <f t="shared" si="184"/>
        <v>0.61018502385838169</v>
      </c>
      <c r="DW81">
        <f t="shared" si="185"/>
        <v>0.32657945857276621</v>
      </c>
      <c r="DX81">
        <f t="shared" si="186"/>
        <v>0</v>
      </c>
      <c r="DY81">
        <f t="shared" si="187"/>
        <v>7.00627320616726E-2</v>
      </c>
      <c r="DZ81">
        <f t="shared" si="109"/>
        <v>0</v>
      </c>
      <c r="EA81">
        <f t="shared" si="110"/>
        <v>7.00627320616726E-2</v>
      </c>
      <c r="EB81">
        <f t="shared" si="111"/>
        <v>0</v>
      </c>
      <c r="EC81">
        <f t="shared" si="112"/>
        <v>0</v>
      </c>
      <c r="ED81">
        <f t="shared" si="113"/>
        <v>0</v>
      </c>
      <c r="EE81">
        <f t="shared" si="114"/>
        <v>0.21159160791012899</v>
      </c>
      <c r="EF81">
        <f t="shared" si="115"/>
        <v>0</v>
      </c>
      <c r="EG81">
        <f t="shared" si="116"/>
        <v>9.9165069244685544E-2</v>
      </c>
      <c r="EH81">
        <f t="shared" si="117"/>
        <v>0</v>
      </c>
      <c r="EI81">
        <f t="shared" si="181"/>
        <v>0</v>
      </c>
      <c r="EJ81">
        <f t="shared" si="182"/>
        <v>0.16117521047828234</v>
      </c>
      <c r="EK81">
        <f t="shared" si="182"/>
        <v>0</v>
      </c>
      <c r="EL81">
        <f t="shared" si="178"/>
        <v>0</v>
      </c>
      <c r="EM81">
        <f t="shared" si="178"/>
        <v>0.12155205289058137</v>
      </c>
      <c r="EN81">
        <f t="shared" si="178"/>
        <v>0</v>
      </c>
      <c r="EO81">
        <f t="shared" si="88"/>
        <v>0.54034598599373385</v>
      </c>
      <c r="EP81">
        <f t="shared" si="88"/>
        <v>0.22379271443350404</v>
      </c>
      <c r="EQ81">
        <f t="shared" si="180"/>
        <v>0</v>
      </c>
      <c r="ER81">
        <f t="shared" si="180"/>
        <v>0.33456101013242606</v>
      </c>
      <c r="ES81">
        <f t="shared" si="180"/>
        <v>0.68186649077571304</v>
      </c>
      <c r="ET81">
        <f t="shared" si="180"/>
        <v>0.79042152651216191</v>
      </c>
      <c r="EU81" s="27">
        <f t="shared" si="153"/>
        <v>9.8015192354815005E-3</v>
      </c>
      <c r="EV81">
        <f t="shared" si="154"/>
        <v>0.10291595197255576</v>
      </c>
      <c r="EW81">
        <f t="shared" si="155"/>
        <v>0.32835089438863013</v>
      </c>
      <c r="EX81">
        <f t="shared" si="156"/>
        <v>0.10781671159029652</v>
      </c>
      <c r="EY81">
        <f t="shared" si="157"/>
        <v>9.8015192354815005E-3</v>
      </c>
      <c r="EZ81">
        <f t="shared" si="158"/>
        <v>0</v>
      </c>
      <c r="FA81">
        <f t="shared" si="159"/>
        <v>4.9007596177407492E-2</v>
      </c>
      <c r="FB81">
        <f t="shared" si="160"/>
        <v>0.26464101935800055</v>
      </c>
      <c r="FC81">
        <f t="shared" si="161"/>
        <v>4.9252634158294534E-2</v>
      </c>
      <c r="FD81">
        <f t="shared" si="120"/>
        <v>0.31389365351629506</v>
      </c>
      <c r="FE81">
        <f t="shared" si="162"/>
        <v>0</v>
      </c>
      <c r="FF81">
        <f t="shared" si="163"/>
        <v>0</v>
      </c>
      <c r="FG81">
        <f t="shared" si="164"/>
        <v>2.4503798088703753E-2</v>
      </c>
      <c r="FH81" s="27">
        <f t="shared" si="165"/>
        <v>9.9165069244685544E-2</v>
      </c>
      <c r="FI81">
        <f t="shared" si="166"/>
        <v>0.32657945857276621</v>
      </c>
      <c r="FJ81">
        <f t="shared" si="167"/>
        <v>0.61018502385838169</v>
      </c>
      <c r="FK81">
        <f t="shared" si="168"/>
        <v>0.33456101013242606</v>
      </c>
      <c r="FL81">
        <f t="shared" si="169"/>
        <v>9.9165069244685544E-2</v>
      </c>
      <c r="FM81">
        <f t="shared" si="170"/>
        <v>0</v>
      </c>
      <c r="FN81">
        <f t="shared" si="171"/>
        <v>0.22322586293527269</v>
      </c>
      <c r="FO81">
        <f t="shared" si="172"/>
        <v>0.54034598599373385</v>
      </c>
      <c r="FP81">
        <f t="shared" si="173"/>
        <v>0.22379271443350404</v>
      </c>
      <c r="FQ81">
        <f t="shared" si="174"/>
        <v>0.59470222687942231</v>
      </c>
      <c r="FR81">
        <f t="shared" si="175"/>
        <v>0</v>
      </c>
      <c r="FS81">
        <f t="shared" si="176"/>
        <v>0</v>
      </c>
      <c r="FT81">
        <f t="shared" si="177"/>
        <v>0.15718333574153065</v>
      </c>
      <c r="FU81" t="s">
        <v>100</v>
      </c>
      <c r="FV81" t="s">
        <v>373</v>
      </c>
      <c r="FW81" s="25" t="s">
        <v>356</v>
      </c>
      <c r="FX81" s="25" t="s">
        <v>258</v>
      </c>
    </row>
    <row r="82" spans="1:180">
      <c r="A82" t="s">
        <v>455</v>
      </c>
      <c r="B82" t="s">
        <v>100</v>
      </c>
      <c r="C82" t="s">
        <v>373</v>
      </c>
      <c r="D82" s="25" t="s">
        <v>356</v>
      </c>
      <c r="E82" s="25" t="s">
        <v>258</v>
      </c>
      <c r="F82">
        <v>1.0301313417460727E-2</v>
      </c>
      <c r="G82">
        <v>0.12413082668040176</v>
      </c>
      <c r="H82">
        <v>0.27813546227143948</v>
      </c>
      <c r="I82">
        <v>0</v>
      </c>
      <c r="J82">
        <v>6.695853721349472E-2</v>
      </c>
      <c r="K82">
        <v>5.1506567087303634E-3</v>
      </c>
      <c r="L82">
        <v>0</v>
      </c>
      <c r="M82">
        <v>0</v>
      </c>
      <c r="N82">
        <v>5.1506567087303634E-3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2.0602626834921454E-2</v>
      </c>
      <c r="AF82">
        <v>0</v>
      </c>
      <c r="AG82">
        <v>0</v>
      </c>
      <c r="AH82">
        <v>0</v>
      </c>
      <c r="AI82">
        <v>0</v>
      </c>
      <c r="AJ82">
        <v>7.210919392222509E-2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2.5753283543651816E-2</v>
      </c>
      <c r="AQ82">
        <v>0</v>
      </c>
      <c r="AR82">
        <v>0</v>
      </c>
      <c r="AS82">
        <v>0</v>
      </c>
      <c r="AT82">
        <v>0</v>
      </c>
      <c r="AU82">
        <v>1.0301313417460727E-2</v>
      </c>
      <c r="AV82">
        <v>0</v>
      </c>
      <c r="AW82">
        <v>0</v>
      </c>
      <c r="AX82">
        <v>0.11331444759206803</v>
      </c>
      <c r="AY82">
        <v>4.6613443214009787E-2</v>
      </c>
      <c r="AZ82">
        <v>0</v>
      </c>
      <c r="BA82">
        <v>0</v>
      </c>
      <c r="BB82">
        <v>0</v>
      </c>
      <c r="BC82">
        <v>2.0602626834921454E-2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1.0301313417460727E-2</v>
      </c>
      <c r="BU82">
        <v>0</v>
      </c>
      <c r="BV82">
        <v>1.0301313417460727E-2</v>
      </c>
      <c r="BW82">
        <v>0</v>
      </c>
      <c r="BX82">
        <v>0.16997167138810199</v>
      </c>
      <c r="BY82">
        <v>1.0301313417460727E-2</v>
      </c>
      <c r="BZ82" s="27">
        <f t="shared" si="121"/>
        <v>3</v>
      </c>
      <c r="CA82">
        <f t="shared" si="122"/>
        <v>8</v>
      </c>
      <c r="CB82">
        <f t="shared" si="123"/>
        <v>11</v>
      </c>
      <c r="CC82">
        <f>[1]!shannonweaver(J82:BT82)</f>
        <v>2.0065021611670582</v>
      </c>
      <c r="CD82">
        <f t="shared" si="124"/>
        <v>0.83677639466941678</v>
      </c>
      <c r="CE82">
        <v>1</v>
      </c>
      <c r="CN82">
        <f t="shared" si="125"/>
        <v>12</v>
      </c>
      <c r="CO82">
        <f t="shared" si="126"/>
        <v>0.41256760236930201</v>
      </c>
      <c r="CP82">
        <f t="shared" si="127"/>
        <v>1.0301313417460727E-2</v>
      </c>
      <c r="CQ82">
        <f t="shared" si="127"/>
        <v>0.12413082668040176</v>
      </c>
      <c r="CR82">
        <f t="shared" si="128"/>
        <v>0.27813546227143948</v>
      </c>
      <c r="CS82">
        <f t="shared" si="129"/>
        <v>6.695853721349472E-2</v>
      </c>
      <c r="CT82">
        <f t="shared" si="130"/>
        <v>5.1506567087303634E-3</v>
      </c>
      <c r="CU82">
        <f t="shared" si="131"/>
        <v>5.1506567087303634E-3</v>
      </c>
      <c r="CV82">
        <f t="shared" si="132"/>
        <v>0</v>
      </c>
      <c r="CW82">
        <f t="shared" si="133"/>
        <v>0</v>
      </c>
      <c r="CX82">
        <f t="shared" si="134"/>
        <v>0</v>
      </c>
      <c r="CY82">
        <f t="shared" si="135"/>
        <v>0</v>
      </c>
      <c r="CZ82">
        <f t="shared" si="136"/>
        <v>0</v>
      </c>
      <c r="DA82">
        <f t="shared" si="137"/>
        <v>2.0602626834921454E-2</v>
      </c>
      <c r="DB82">
        <f t="shared" si="138"/>
        <v>0</v>
      </c>
      <c r="DC82">
        <f t="shared" si="138"/>
        <v>7.210919392222509E-2</v>
      </c>
      <c r="DD82">
        <f t="shared" si="139"/>
        <v>0</v>
      </c>
      <c r="DE82">
        <f t="shared" si="140"/>
        <v>0</v>
      </c>
      <c r="DF82">
        <f t="shared" si="141"/>
        <v>2.5753283543651816E-2</v>
      </c>
      <c r="DG82">
        <f t="shared" si="142"/>
        <v>0</v>
      </c>
      <c r="DH82">
        <f t="shared" si="142"/>
        <v>0</v>
      </c>
      <c r="DI82">
        <f t="shared" si="143"/>
        <v>1.0301313417460727E-2</v>
      </c>
      <c r="DJ82">
        <f t="shared" si="144"/>
        <v>0</v>
      </c>
      <c r="DK82">
        <f t="shared" si="145"/>
        <v>0.15992789080607783</v>
      </c>
      <c r="DL82">
        <f t="shared" si="146"/>
        <v>2.0602626834921454E-2</v>
      </c>
      <c r="DM82">
        <f t="shared" si="147"/>
        <v>0</v>
      </c>
      <c r="DN82">
        <f t="shared" si="148"/>
        <v>7.7259850630955459E-2</v>
      </c>
      <c r="DO82">
        <f t="shared" si="149"/>
        <v>0.31959824877671911</v>
      </c>
      <c r="DP82">
        <f t="shared" si="150"/>
        <v>0.39685809940767452</v>
      </c>
      <c r="DQ82">
        <f t="shared" si="151"/>
        <v>9</v>
      </c>
      <c r="DR82" s="50">
        <f t="shared" si="152"/>
        <v>1.1549006550000445</v>
      </c>
      <c r="DS82" s="50">
        <f t="shared" si="118"/>
        <v>0.69751394040832115</v>
      </c>
      <c r="DT82">
        <f t="shared" si="119"/>
        <v>0.10167045491943436</v>
      </c>
      <c r="DU82">
        <f t="shared" si="183"/>
        <v>0.36005109201021973</v>
      </c>
      <c r="DV82">
        <f t="shared" si="184"/>
        <v>0.55552037624188821</v>
      </c>
      <c r="DW82">
        <f t="shared" si="185"/>
        <v>0.26174186027837454</v>
      </c>
      <c r="DX82">
        <f t="shared" si="186"/>
        <v>7.182982785549788E-2</v>
      </c>
      <c r="DY82">
        <f t="shared" si="187"/>
        <v>7.182982785549788E-2</v>
      </c>
      <c r="DZ82">
        <f t="shared" si="109"/>
        <v>0</v>
      </c>
      <c r="EA82">
        <f t="shared" si="110"/>
        <v>0</v>
      </c>
      <c r="EB82">
        <f t="shared" si="111"/>
        <v>0</v>
      </c>
      <c r="EC82">
        <f t="shared" si="112"/>
        <v>0</v>
      </c>
      <c r="ED82">
        <f t="shared" si="113"/>
        <v>0</v>
      </c>
      <c r="EE82">
        <f t="shared" si="114"/>
        <v>0.14403364828632101</v>
      </c>
      <c r="EF82">
        <f t="shared" si="115"/>
        <v>0</v>
      </c>
      <c r="EG82">
        <f t="shared" si="116"/>
        <v>0.27186826655762214</v>
      </c>
      <c r="EH82">
        <f t="shared" si="117"/>
        <v>0</v>
      </c>
      <c r="EI82">
        <f t="shared" si="181"/>
        <v>0</v>
      </c>
      <c r="EJ82">
        <f t="shared" si="182"/>
        <v>0.16117521047828234</v>
      </c>
      <c r="EK82">
        <f t="shared" si="182"/>
        <v>0</v>
      </c>
      <c r="EL82">
        <f t="shared" si="178"/>
        <v>0</v>
      </c>
      <c r="EM82">
        <f t="shared" si="178"/>
        <v>0.10167045491943436</v>
      </c>
      <c r="EN82">
        <f t="shared" si="178"/>
        <v>0</v>
      </c>
      <c r="EO82">
        <f t="shared" si="88"/>
        <v>0.41141849011900689</v>
      </c>
      <c r="EP82">
        <f t="shared" si="88"/>
        <v>0.14403364828632101</v>
      </c>
      <c r="EQ82">
        <f t="shared" si="180"/>
        <v>0</v>
      </c>
      <c r="ER82">
        <f t="shared" si="180"/>
        <v>0.28166618720296543</v>
      </c>
      <c r="ES82">
        <f t="shared" si="180"/>
        <v>0.60083352150746805</v>
      </c>
      <c r="ET82">
        <f t="shared" si="180"/>
        <v>0.68151039035927874</v>
      </c>
      <c r="EU82" s="27">
        <f t="shared" si="153"/>
        <v>1.0301313417460727E-2</v>
      </c>
      <c r="EV82">
        <f t="shared" si="154"/>
        <v>0.12413082668040176</v>
      </c>
      <c r="EW82">
        <f t="shared" si="155"/>
        <v>0.27813546227143948</v>
      </c>
      <c r="EX82">
        <f t="shared" si="156"/>
        <v>7.7259850630955459E-2</v>
      </c>
      <c r="EY82">
        <f t="shared" si="157"/>
        <v>1.0301313417460727E-2</v>
      </c>
      <c r="EZ82">
        <f t="shared" si="158"/>
        <v>0</v>
      </c>
      <c r="FA82">
        <f t="shared" si="159"/>
        <v>2.0602626834921454E-2</v>
      </c>
      <c r="FB82">
        <f t="shared" si="160"/>
        <v>0.15992789080607783</v>
      </c>
      <c r="FC82">
        <f t="shared" si="161"/>
        <v>2.0602626834921454E-2</v>
      </c>
      <c r="FD82">
        <f t="shared" si="120"/>
        <v>0.18053051764099928</v>
      </c>
      <c r="FE82">
        <f t="shared" si="162"/>
        <v>0</v>
      </c>
      <c r="FF82">
        <f t="shared" si="163"/>
        <v>0</v>
      </c>
      <c r="FG82">
        <f t="shared" si="164"/>
        <v>0.10816379088333763</v>
      </c>
      <c r="FH82" s="27">
        <f t="shared" si="165"/>
        <v>0.10167045491943436</v>
      </c>
      <c r="FI82">
        <f t="shared" si="166"/>
        <v>0.36005109201021973</v>
      </c>
      <c r="FJ82">
        <f t="shared" si="167"/>
        <v>0.55552037624188821</v>
      </c>
      <c r="FK82">
        <f t="shared" si="168"/>
        <v>0.28166618720296543</v>
      </c>
      <c r="FL82">
        <f t="shared" si="169"/>
        <v>0.10167045491943436</v>
      </c>
      <c r="FM82">
        <f t="shared" si="170"/>
        <v>0</v>
      </c>
      <c r="FN82">
        <f t="shared" si="171"/>
        <v>0.14403364828632101</v>
      </c>
      <c r="FO82">
        <f t="shared" si="172"/>
        <v>0.41141849011900689</v>
      </c>
      <c r="FP82">
        <f t="shared" si="173"/>
        <v>0.14403364828632101</v>
      </c>
      <c r="FQ82">
        <f t="shared" si="174"/>
        <v>0.43883907532662803</v>
      </c>
      <c r="FR82">
        <f t="shared" si="175"/>
        <v>0</v>
      </c>
      <c r="FS82">
        <f t="shared" si="176"/>
        <v>0</v>
      </c>
      <c r="FT82">
        <f t="shared" si="177"/>
        <v>0.33512015167886972</v>
      </c>
      <c r="FU82" t="s">
        <v>100</v>
      </c>
      <c r="FV82" t="s">
        <v>373</v>
      </c>
      <c r="FW82" s="25" t="s">
        <v>356</v>
      </c>
      <c r="FX82" s="25" t="s">
        <v>258</v>
      </c>
    </row>
    <row r="83" spans="1:180">
      <c r="A83" t="s">
        <v>456</v>
      </c>
      <c r="B83" t="s">
        <v>100</v>
      </c>
      <c r="C83" t="s">
        <v>373</v>
      </c>
      <c r="D83" s="25" t="s">
        <v>356</v>
      </c>
      <c r="E83" s="25" t="s">
        <v>258</v>
      </c>
      <c r="F83">
        <v>1.5868817773075906E-2</v>
      </c>
      <c r="G83">
        <v>0.1272150224808252</v>
      </c>
      <c r="H83">
        <v>0.23803226659613849</v>
      </c>
      <c r="I83">
        <v>0</v>
      </c>
      <c r="J83">
        <v>0.10050251256281408</v>
      </c>
      <c r="K83">
        <v>5.2896059243586341E-3</v>
      </c>
      <c r="L83">
        <v>0</v>
      </c>
      <c r="M83">
        <v>0</v>
      </c>
      <c r="N83">
        <v>3.1737635546151804E-2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5.2896059243586341E-3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0.15868817773075908</v>
      </c>
      <c r="AY83">
        <v>9.5212906638455441E-2</v>
      </c>
      <c r="AZ83">
        <v>0</v>
      </c>
      <c r="BA83">
        <v>0</v>
      </c>
      <c r="BB83">
        <v>0</v>
      </c>
      <c r="BC83">
        <v>2.644802962179317E-2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5.2896059243586341E-3</v>
      </c>
      <c r="BU83">
        <v>0</v>
      </c>
      <c r="BV83">
        <v>1.0579211848717268E-2</v>
      </c>
      <c r="BW83">
        <v>0</v>
      </c>
      <c r="BX83">
        <v>0.17984660142819359</v>
      </c>
      <c r="BY83">
        <v>0</v>
      </c>
      <c r="BZ83" s="27">
        <f t="shared" si="121"/>
        <v>3</v>
      </c>
      <c r="CA83">
        <f t="shared" si="122"/>
        <v>5</v>
      </c>
      <c r="CB83">
        <f t="shared" si="123"/>
        <v>8</v>
      </c>
      <c r="CC83">
        <f>[1]!shannonweaver(J83:BT83)</f>
        <v>1.5696997710465519</v>
      </c>
      <c r="CD83">
        <f t="shared" si="124"/>
        <v>0.75486602512446732</v>
      </c>
      <c r="CE83">
        <v>1</v>
      </c>
      <c r="CN83">
        <f t="shared" si="125"/>
        <v>9</v>
      </c>
      <c r="CO83">
        <f t="shared" si="126"/>
        <v>0.3811161068500396</v>
      </c>
      <c r="CP83">
        <f t="shared" si="127"/>
        <v>1.5868817773075906E-2</v>
      </c>
      <c r="CQ83">
        <f t="shared" si="127"/>
        <v>0.1272150224808252</v>
      </c>
      <c r="CR83">
        <f t="shared" si="128"/>
        <v>0.23803226659613849</v>
      </c>
      <c r="CS83">
        <f t="shared" si="129"/>
        <v>0.10050251256281408</v>
      </c>
      <c r="CT83">
        <f t="shared" si="130"/>
        <v>5.2896059243586341E-3</v>
      </c>
      <c r="CU83">
        <f t="shared" si="131"/>
        <v>3.1737635546151804E-2</v>
      </c>
      <c r="CV83">
        <f t="shared" si="132"/>
        <v>0</v>
      </c>
      <c r="CW83">
        <f t="shared" si="133"/>
        <v>0</v>
      </c>
      <c r="CX83">
        <f t="shared" si="134"/>
        <v>0</v>
      </c>
      <c r="CY83">
        <f t="shared" si="135"/>
        <v>0</v>
      </c>
      <c r="CZ83">
        <f t="shared" si="136"/>
        <v>0</v>
      </c>
      <c r="DA83">
        <f t="shared" si="137"/>
        <v>5.2896059243586341E-3</v>
      </c>
      <c r="DB83">
        <f t="shared" si="138"/>
        <v>0</v>
      </c>
      <c r="DC83">
        <f t="shared" si="138"/>
        <v>0</v>
      </c>
      <c r="DD83">
        <f t="shared" si="139"/>
        <v>0</v>
      </c>
      <c r="DE83">
        <f t="shared" si="140"/>
        <v>0</v>
      </c>
      <c r="DF83">
        <f t="shared" si="141"/>
        <v>5.2029136316337167E-3</v>
      </c>
      <c r="DG83">
        <f t="shared" si="142"/>
        <v>0</v>
      </c>
      <c r="DH83">
        <f t="shared" si="142"/>
        <v>0</v>
      </c>
      <c r="DI83">
        <f t="shared" si="143"/>
        <v>0</v>
      </c>
      <c r="DJ83">
        <f t="shared" si="144"/>
        <v>0</v>
      </c>
      <c r="DK83">
        <f t="shared" si="145"/>
        <v>0.25390108436921455</v>
      </c>
      <c r="DL83">
        <f t="shared" si="146"/>
        <v>2.644802962179317E-2</v>
      </c>
      <c r="DM83">
        <f t="shared" si="147"/>
        <v>0</v>
      </c>
      <c r="DN83">
        <f t="shared" si="148"/>
        <v>0.13752975403332451</v>
      </c>
      <c r="DO83">
        <f t="shared" si="149"/>
        <v>0.29092832583972494</v>
      </c>
      <c r="DP83">
        <f t="shared" si="150"/>
        <v>0.4284580798730494</v>
      </c>
      <c r="DQ83">
        <f t="shared" si="151"/>
        <v>7</v>
      </c>
      <c r="DR83" s="50">
        <f t="shared" si="152"/>
        <v>1.0528348197598012</v>
      </c>
      <c r="DS83" s="50">
        <f t="shared" si="118"/>
        <v>0.66536462182419032</v>
      </c>
      <c r="DT83">
        <f t="shared" si="119"/>
        <v>0.12630706753398799</v>
      </c>
      <c r="DU83">
        <f t="shared" si="183"/>
        <v>0.36470332740582329</v>
      </c>
      <c r="DV83">
        <f t="shared" si="184"/>
        <v>0.50966575098037403</v>
      </c>
      <c r="DW83">
        <f t="shared" si="185"/>
        <v>0.32258714255223458</v>
      </c>
      <c r="DX83">
        <f t="shared" si="186"/>
        <v>7.2793948714093698E-2</v>
      </c>
      <c r="DY83">
        <f t="shared" si="187"/>
        <v>0.17910666280384124</v>
      </c>
      <c r="DZ83">
        <f t="shared" si="109"/>
        <v>0</v>
      </c>
      <c r="EA83">
        <f t="shared" si="110"/>
        <v>0</v>
      </c>
      <c r="EB83">
        <f t="shared" si="111"/>
        <v>0</v>
      </c>
      <c r="EC83">
        <f t="shared" si="112"/>
        <v>0</v>
      </c>
      <c r="ED83">
        <f t="shared" si="113"/>
        <v>0</v>
      </c>
      <c r="EE83">
        <f t="shared" si="114"/>
        <v>7.2793948714093698E-2</v>
      </c>
      <c r="EF83">
        <f t="shared" si="115"/>
        <v>0</v>
      </c>
      <c r="EG83">
        <f t="shared" si="116"/>
        <v>0</v>
      </c>
      <c r="EH83">
        <f t="shared" si="117"/>
        <v>0</v>
      </c>
      <c r="EI83">
        <f t="shared" si="181"/>
        <v>0</v>
      </c>
      <c r="EJ83">
        <f t="shared" si="182"/>
        <v>7.2193920737594605E-2</v>
      </c>
      <c r="EK83">
        <f t="shared" si="182"/>
        <v>0</v>
      </c>
      <c r="EL83">
        <f t="shared" si="178"/>
        <v>0</v>
      </c>
      <c r="EM83">
        <f t="shared" si="178"/>
        <v>0</v>
      </c>
      <c r="EN83">
        <f t="shared" si="178"/>
        <v>0</v>
      </c>
      <c r="EO83">
        <f t="shared" si="88"/>
        <v>0.52809176541904157</v>
      </c>
      <c r="EP83">
        <f t="shared" si="88"/>
        <v>0.1633540377718197</v>
      </c>
      <c r="EQ83">
        <f t="shared" si="180"/>
        <v>0</v>
      </c>
      <c r="ER83">
        <f t="shared" si="180"/>
        <v>0.379924164408943</v>
      </c>
      <c r="ES83">
        <f t="shared" si="180"/>
        <v>0.56969794168940446</v>
      </c>
      <c r="ET83">
        <f t="shared" si="180"/>
        <v>0.71360985372296626</v>
      </c>
      <c r="EU83" s="27">
        <f t="shared" si="153"/>
        <v>1.5868817773075906E-2</v>
      </c>
      <c r="EV83">
        <f t="shared" si="154"/>
        <v>0.1272150224808252</v>
      </c>
      <c r="EW83">
        <f t="shared" si="155"/>
        <v>0.23803226659613849</v>
      </c>
      <c r="EX83">
        <f t="shared" si="156"/>
        <v>0.13752975403332451</v>
      </c>
      <c r="EY83">
        <f t="shared" si="157"/>
        <v>5.2896059243586341E-3</v>
      </c>
      <c r="EZ83">
        <f t="shared" si="158"/>
        <v>0</v>
      </c>
      <c r="FA83">
        <f t="shared" si="159"/>
        <v>5.2896059243586341E-3</v>
      </c>
      <c r="FB83">
        <f t="shared" si="160"/>
        <v>0.25390108436921455</v>
      </c>
      <c r="FC83">
        <f t="shared" si="161"/>
        <v>2.644802962179317E-2</v>
      </c>
      <c r="FD83">
        <f t="shared" si="120"/>
        <v>0.2803491139910077</v>
      </c>
      <c r="FE83">
        <f t="shared" si="162"/>
        <v>0</v>
      </c>
      <c r="FF83">
        <f t="shared" si="163"/>
        <v>0</v>
      </c>
      <c r="FG83">
        <f t="shared" si="164"/>
        <v>0</v>
      </c>
      <c r="FH83" s="27">
        <f t="shared" si="165"/>
        <v>0.12630706753398799</v>
      </c>
      <c r="FI83">
        <f t="shared" si="166"/>
        <v>0.36470332740582329</v>
      </c>
      <c r="FJ83">
        <f t="shared" si="167"/>
        <v>0.50966575098037403</v>
      </c>
      <c r="FK83">
        <f t="shared" si="168"/>
        <v>0.379924164408943</v>
      </c>
      <c r="FL83">
        <f t="shared" si="169"/>
        <v>7.2793948714093698E-2</v>
      </c>
      <c r="FM83">
        <f t="shared" si="170"/>
        <v>0</v>
      </c>
      <c r="FN83">
        <f t="shared" si="171"/>
        <v>7.2793948714093698E-2</v>
      </c>
      <c r="FO83">
        <f t="shared" si="172"/>
        <v>0.52809176541904157</v>
      </c>
      <c r="FP83">
        <f t="shared" si="173"/>
        <v>0.1633540377718197</v>
      </c>
      <c r="FQ83">
        <f t="shared" si="174"/>
        <v>0.55798752203903645</v>
      </c>
      <c r="FR83">
        <f t="shared" si="175"/>
        <v>0</v>
      </c>
      <c r="FS83">
        <f t="shared" si="176"/>
        <v>0</v>
      </c>
      <c r="FT83">
        <f t="shared" si="177"/>
        <v>0</v>
      </c>
      <c r="FU83" t="s">
        <v>100</v>
      </c>
      <c r="FV83" t="s">
        <v>373</v>
      </c>
      <c r="FW83" s="25" t="s">
        <v>356</v>
      </c>
      <c r="FX83" s="25" t="s">
        <v>258</v>
      </c>
    </row>
    <row r="84" spans="1:180">
      <c r="A84" t="s">
        <v>457</v>
      </c>
      <c r="B84" t="s">
        <v>100</v>
      </c>
      <c r="C84" t="s">
        <v>373</v>
      </c>
      <c r="D84" s="25" t="s">
        <v>356</v>
      </c>
      <c r="E84" s="25" t="s">
        <v>258</v>
      </c>
      <c r="F84">
        <v>5.2029136316337167E-3</v>
      </c>
      <c r="G84">
        <v>8.896982310093654E-2</v>
      </c>
      <c r="H84">
        <v>0.14568158168574408</v>
      </c>
      <c r="I84">
        <v>0</v>
      </c>
      <c r="J84">
        <v>0.19771071800208123</v>
      </c>
      <c r="K84">
        <v>0</v>
      </c>
      <c r="L84">
        <v>0</v>
      </c>
      <c r="M84">
        <v>0</v>
      </c>
      <c r="N84">
        <v>1.0405827263267433E-2</v>
      </c>
      <c r="O84">
        <v>5.4630593132154025E-3</v>
      </c>
      <c r="P84">
        <v>0</v>
      </c>
      <c r="Q84">
        <v>0</v>
      </c>
      <c r="R84">
        <v>1.5608740894901151E-2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1.0405827263267433E-2</v>
      </c>
      <c r="AC84">
        <v>0</v>
      </c>
      <c r="AD84">
        <v>0</v>
      </c>
      <c r="AE84">
        <v>3.1217481789802295E-2</v>
      </c>
      <c r="AF84">
        <v>0</v>
      </c>
      <c r="AG84">
        <v>0</v>
      </c>
      <c r="AH84">
        <v>0</v>
      </c>
      <c r="AI84">
        <v>0</v>
      </c>
      <c r="AJ84">
        <v>1.5608740894901151E-2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5.2029136316337167E-3</v>
      </c>
      <c r="AQ84">
        <v>0</v>
      </c>
      <c r="AR84">
        <v>0</v>
      </c>
      <c r="AS84">
        <v>0</v>
      </c>
      <c r="AT84">
        <v>0</v>
      </c>
      <c r="AU84">
        <v>2.0811654526534867E-2</v>
      </c>
      <c r="AV84">
        <v>0</v>
      </c>
      <c r="AW84">
        <v>0</v>
      </c>
      <c r="AX84">
        <v>0.10926118626430807</v>
      </c>
      <c r="AY84">
        <v>9.8855359001040644E-2</v>
      </c>
      <c r="AZ84">
        <v>0</v>
      </c>
      <c r="BA84">
        <v>0</v>
      </c>
      <c r="BB84">
        <v>5.4630593132154025E-3</v>
      </c>
      <c r="BC84">
        <v>3.1217481789802295E-2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1.5608740894901151E-2</v>
      </c>
      <c r="BU84">
        <v>0</v>
      </c>
      <c r="BV84">
        <v>0</v>
      </c>
      <c r="BW84">
        <v>0</v>
      </c>
      <c r="BX84">
        <v>0.18730489073881385</v>
      </c>
      <c r="BY84">
        <v>0</v>
      </c>
      <c r="BZ84" s="27">
        <f t="shared" si="121"/>
        <v>4</v>
      </c>
      <c r="CA84">
        <f t="shared" si="122"/>
        <v>10</v>
      </c>
      <c r="CB84">
        <f t="shared" si="123"/>
        <v>14</v>
      </c>
      <c r="CC84">
        <f>[1]!shannonweaver(J84:BT84)</f>
        <v>1.9955176939903805</v>
      </c>
      <c r="CD84">
        <f t="shared" si="124"/>
        <v>0.75614791372542933</v>
      </c>
      <c r="CE84">
        <v>2</v>
      </c>
      <c r="CN84">
        <f t="shared" si="125"/>
        <v>16</v>
      </c>
      <c r="CO84">
        <f t="shared" si="126"/>
        <v>0.23985431841831434</v>
      </c>
      <c r="CP84">
        <f t="shared" si="127"/>
        <v>5.2029136316337167E-3</v>
      </c>
      <c r="CQ84">
        <f t="shared" si="127"/>
        <v>8.896982310093654E-2</v>
      </c>
      <c r="CR84">
        <f t="shared" si="128"/>
        <v>0.14568158168574408</v>
      </c>
      <c r="CS84">
        <f t="shared" si="129"/>
        <v>0.19771071800208123</v>
      </c>
      <c r="CT84">
        <f t="shared" si="130"/>
        <v>0</v>
      </c>
      <c r="CU84">
        <f t="shared" si="131"/>
        <v>1.0405827263267433E-2</v>
      </c>
      <c r="CV84">
        <f t="shared" si="132"/>
        <v>5.4630593132154025E-3</v>
      </c>
      <c r="CW84">
        <f t="shared" si="133"/>
        <v>1.5608740894901151E-2</v>
      </c>
      <c r="CX84">
        <f t="shared" si="134"/>
        <v>0</v>
      </c>
      <c r="CY84">
        <f t="shared" si="135"/>
        <v>1.0405827263267433E-2</v>
      </c>
      <c r="CZ84">
        <f t="shared" si="136"/>
        <v>0</v>
      </c>
      <c r="DA84">
        <f t="shared" si="137"/>
        <v>3.1217481789802295E-2</v>
      </c>
      <c r="DB84">
        <f t="shared" si="138"/>
        <v>0</v>
      </c>
      <c r="DC84">
        <f t="shared" si="138"/>
        <v>1.5608740894901151E-2</v>
      </c>
      <c r="DD84">
        <f t="shared" si="139"/>
        <v>0</v>
      </c>
      <c r="DE84">
        <f t="shared" si="140"/>
        <v>0</v>
      </c>
      <c r="DF84">
        <f t="shared" si="141"/>
        <v>2.3200010874013986E-2</v>
      </c>
      <c r="DG84">
        <f t="shared" si="142"/>
        <v>0</v>
      </c>
      <c r="DH84">
        <f t="shared" si="142"/>
        <v>0</v>
      </c>
      <c r="DI84">
        <f t="shared" si="143"/>
        <v>2.0811654526534867E-2</v>
      </c>
      <c r="DJ84">
        <f t="shared" si="144"/>
        <v>0</v>
      </c>
      <c r="DK84">
        <f t="shared" si="145"/>
        <v>0.20811654526534873</v>
      </c>
      <c r="DL84">
        <f t="shared" si="146"/>
        <v>3.6680541103017696E-2</v>
      </c>
      <c r="DM84">
        <f t="shared" si="147"/>
        <v>0</v>
      </c>
      <c r="DN84">
        <f t="shared" si="148"/>
        <v>0.20811654526534867</v>
      </c>
      <c r="DO84">
        <f t="shared" si="149"/>
        <v>0.36472424557752359</v>
      </c>
      <c r="DP84">
        <f t="shared" si="150"/>
        <v>0.57284079084287243</v>
      </c>
      <c r="DQ84">
        <f t="shared" si="151"/>
        <v>11</v>
      </c>
      <c r="DR84" s="50">
        <f t="shared" si="152"/>
        <v>1.0543261304885048</v>
      </c>
      <c r="DS84" s="50">
        <f t="shared" ref="DS84:DY139" si="188">ASIN(CO84^0.5)</f>
        <v>0.51180211620582161</v>
      </c>
      <c r="DT84">
        <f t="shared" si="188"/>
        <v>7.2193920737594605E-2</v>
      </c>
      <c r="DU84">
        <f t="shared" si="183"/>
        <v>0.30288812018072464</v>
      </c>
      <c r="DV84">
        <f t="shared" si="184"/>
        <v>0.3916159951971801</v>
      </c>
      <c r="DW84">
        <f t="shared" si="185"/>
        <v>0.46077982264792222</v>
      </c>
      <c r="DX84">
        <f t="shared" si="186"/>
        <v>0</v>
      </c>
      <c r="DY84">
        <f t="shared" si="187"/>
        <v>0.10218670496894966</v>
      </c>
      <c r="DZ84">
        <f t="shared" si="109"/>
        <v>7.3979975265100181E-2</v>
      </c>
      <c r="EA84">
        <f t="shared" si="110"/>
        <v>0.12526226382696765</v>
      </c>
      <c r="EB84">
        <f t="shared" si="111"/>
        <v>0</v>
      </c>
      <c r="EC84">
        <f t="shared" si="112"/>
        <v>0.10218670496894966</v>
      </c>
      <c r="ED84">
        <f t="shared" si="113"/>
        <v>0</v>
      </c>
      <c r="EE84">
        <f t="shared" si="114"/>
        <v>0.17761713021962411</v>
      </c>
      <c r="EF84">
        <f t="shared" si="115"/>
        <v>0</v>
      </c>
      <c r="EG84">
        <f t="shared" si="116"/>
        <v>0.12526226382696765</v>
      </c>
      <c r="EH84">
        <f t="shared" si="117"/>
        <v>0</v>
      </c>
      <c r="EI84">
        <f t="shared" si="181"/>
        <v>0</v>
      </c>
      <c r="EJ84">
        <f t="shared" si="182"/>
        <v>0.15291068629932594</v>
      </c>
      <c r="EK84">
        <f t="shared" si="182"/>
        <v>0</v>
      </c>
      <c r="EL84">
        <f t="shared" si="178"/>
        <v>0</v>
      </c>
      <c r="EM84">
        <f t="shared" si="178"/>
        <v>0.1447675853701699</v>
      </c>
      <c r="EN84">
        <f t="shared" si="178"/>
        <v>0</v>
      </c>
      <c r="EO84">
        <f t="shared" si="88"/>
        <v>0.47371791565963872</v>
      </c>
      <c r="EP84">
        <f t="shared" si="88"/>
        <v>0.19271225867902836</v>
      </c>
      <c r="EQ84">
        <f t="shared" si="180"/>
        <v>0</v>
      </c>
      <c r="ER84">
        <f t="shared" si="180"/>
        <v>0.47371791565963872</v>
      </c>
      <c r="ES84">
        <f t="shared" si="180"/>
        <v>0.64841523375704302</v>
      </c>
      <c r="ET84">
        <f t="shared" si="180"/>
        <v>0.85849909797164059</v>
      </c>
      <c r="EU84" s="27">
        <f t="shared" si="153"/>
        <v>5.2029136316337167E-3</v>
      </c>
      <c r="EV84">
        <f t="shared" si="154"/>
        <v>8.896982310093654E-2</v>
      </c>
      <c r="EW84">
        <f t="shared" si="155"/>
        <v>0.14568158168574408</v>
      </c>
      <c r="EX84">
        <f t="shared" si="156"/>
        <v>0.20811654526534867</v>
      </c>
      <c r="EY84">
        <f t="shared" si="157"/>
        <v>2.6014568158168584E-2</v>
      </c>
      <c r="EZ84">
        <f t="shared" si="158"/>
        <v>5.4630593132154025E-3</v>
      </c>
      <c r="FA84">
        <f t="shared" si="159"/>
        <v>4.6826222684703447E-2</v>
      </c>
      <c r="FB84">
        <f t="shared" si="160"/>
        <v>0.20811654526534873</v>
      </c>
      <c r="FC84">
        <f t="shared" si="161"/>
        <v>3.6680541103017696E-2</v>
      </c>
      <c r="FD84">
        <f t="shared" si="120"/>
        <v>0.24479708636836642</v>
      </c>
      <c r="FE84">
        <f t="shared" si="162"/>
        <v>0</v>
      </c>
      <c r="FF84">
        <f t="shared" si="163"/>
        <v>0</v>
      </c>
      <c r="FG84">
        <f t="shared" si="164"/>
        <v>4.1623309053069733E-2</v>
      </c>
      <c r="FH84" s="27">
        <f t="shared" si="165"/>
        <v>7.2193920737594605E-2</v>
      </c>
      <c r="FI84">
        <f t="shared" si="166"/>
        <v>0.30288812018072464</v>
      </c>
      <c r="FJ84">
        <f t="shared" si="167"/>
        <v>0.3916159951971801</v>
      </c>
      <c r="FK84">
        <f t="shared" si="168"/>
        <v>0.47371791565963872</v>
      </c>
      <c r="FL84">
        <f t="shared" si="169"/>
        <v>0.16199795457112551</v>
      </c>
      <c r="FM84">
        <f t="shared" si="170"/>
        <v>7.3979975265100181E-2</v>
      </c>
      <c r="FN84">
        <f t="shared" si="171"/>
        <v>0.21811910267927731</v>
      </c>
      <c r="FO84">
        <f t="shared" si="172"/>
        <v>0.47371791565963872</v>
      </c>
      <c r="FP84">
        <f t="shared" si="173"/>
        <v>0.19271225867902836</v>
      </c>
      <c r="FQ84">
        <f t="shared" si="174"/>
        <v>0.51756983700272963</v>
      </c>
      <c r="FR84">
        <f t="shared" si="175"/>
        <v>0</v>
      </c>
      <c r="FS84">
        <f t="shared" si="176"/>
        <v>0</v>
      </c>
      <c r="FT84">
        <f t="shared" si="177"/>
        <v>0.20546041590247607</v>
      </c>
      <c r="FU84" t="s">
        <v>100</v>
      </c>
      <c r="FV84" t="s">
        <v>373</v>
      </c>
      <c r="FW84" s="25" t="s">
        <v>356</v>
      </c>
      <c r="FX84" s="25" t="s">
        <v>258</v>
      </c>
    </row>
    <row r="85" spans="1:180">
      <c r="A85" t="s">
        <v>350</v>
      </c>
      <c r="B85" t="s">
        <v>100</v>
      </c>
      <c r="C85" t="s">
        <v>373</v>
      </c>
      <c r="D85" s="25" t="s">
        <v>356</v>
      </c>
      <c r="E85" s="25" t="s">
        <v>258</v>
      </c>
      <c r="F85">
        <v>0</v>
      </c>
      <c r="G85">
        <v>0.15152394775036285</v>
      </c>
      <c r="H85">
        <v>0.15094339622641517</v>
      </c>
      <c r="I85">
        <v>0</v>
      </c>
      <c r="J85">
        <v>0.1335268505079826</v>
      </c>
      <c r="K85">
        <v>5.8055152394775045E-3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5.8055152394775045E-3</v>
      </c>
      <c r="AF85">
        <v>2.3222060957910018E-2</v>
      </c>
      <c r="AG85">
        <v>0</v>
      </c>
      <c r="AH85">
        <v>0</v>
      </c>
      <c r="AI85">
        <v>0</v>
      </c>
      <c r="AJ85">
        <v>4.0638606676342524E-2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1.7416545718432517E-2</v>
      </c>
      <c r="AQ85">
        <v>5.8055152394775043E-4</v>
      </c>
      <c r="AR85">
        <v>0</v>
      </c>
      <c r="AS85">
        <v>0</v>
      </c>
      <c r="AT85">
        <v>0</v>
      </c>
      <c r="AU85">
        <v>0</v>
      </c>
      <c r="AV85">
        <v>1.1611030478955009E-2</v>
      </c>
      <c r="AW85">
        <v>0</v>
      </c>
      <c r="AX85">
        <v>0.17416545718432516</v>
      </c>
      <c r="AY85">
        <v>4.0928882438316404E-2</v>
      </c>
      <c r="AZ85">
        <v>0</v>
      </c>
      <c r="BA85">
        <v>0</v>
      </c>
      <c r="BB85">
        <v>1.1611030478955009E-2</v>
      </c>
      <c r="BC85">
        <v>2.9027576197387522E-2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1.7416545718432517E-2</v>
      </c>
      <c r="BU85">
        <v>0</v>
      </c>
      <c r="BV85">
        <v>0</v>
      </c>
      <c r="BW85">
        <v>0</v>
      </c>
      <c r="BX85">
        <v>0.16255442670537015</v>
      </c>
      <c r="BY85">
        <v>2.3222060957910018E-2</v>
      </c>
      <c r="BZ85" s="27">
        <f t="shared" si="121"/>
        <v>2</v>
      </c>
      <c r="CA85">
        <f t="shared" si="122"/>
        <v>11</v>
      </c>
      <c r="CB85">
        <f t="shared" si="123"/>
        <v>13</v>
      </c>
      <c r="CC85">
        <f>[1]!shannonweaver(J85:BT85)</f>
        <v>1.934866623423211</v>
      </c>
      <c r="CD85">
        <f t="shared" si="124"/>
        <v>0.7543488598691469</v>
      </c>
      <c r="CE85">
        <v>1</v>
      </c>
      <c r="CN85">
        <f t="shared" si="125"/>
        <v>14</v>
      </c>
      <c r="CO85">
        <f t="shared" si="126"/>
        <v>0.30246734397677799</v>
      </c>
      <c r="CP85">
        <f t="shared" si="127"/>
        <v>0</v>
      </c>
      <c r="CQ85">
        <f t="shared" si="127"/>
        <v>0.15152394775036285</v>
      </c>
      <c r="CR85">
        <f t="shared" si="128"/>
        <v>0.15094339622641517</v>
      </c>
      <c r="CS85">
        <f t="shared" si="129"/>
        <v>0.1335268505079826</v>
      </c>
      <c r="CT85">
        <f t="shared" si="130"/>
        <v>5.8055152394775045E-3</v>
      </c>
      <c r="CU85">
        <f t="shared" si="131"/>
        <v>0</v>
      </c>
      <c r="CV85">
        <f t="shared" si="132"/>
        <v>0</v>
      </c>
      <c r="CW85">
        <f t="shared" si="133"/>
        <v>0</v>
      </c>
      <c r="CX85">
        <f t="shared" si="134"/>
        <v>0</v>
      </c>
      <c r="CY85">
        <f t="shared" si="135"/>
        <v>0</v>
      </c>
      <c r="CZ85">
        <f t="shared" si="136"/>
        <v>0</v>
      </c>
      <c r="DA85">
        <f t="shared" si="137"/>
        <v>2.9027576197387522E-2</v>
      </c>
      <c r="DB85">
        <f t="shared" si="138"/>
        <v>0</v>
      </c>
      <c r="DC85">
        <f t="shared" si="138"/>
        <v>4.0638606676342524E-2</v>
      </c>
      <c r="DD85">
        <f t="shared" si="139"/>
        <v>0</v>
      </c>
      <c r="DE85">
        <f t="shared" si="140"/>
        <v>0</v>
      </c>
      <c r="DF85">
        <f t="shared" si="141"/>
        <v>7.8403467368684504E-2</v>
      </c>
      <c r="DG85">
        <f t="shared" si="142"/>
        <v>0</v>
      </c>
      <c r="DH85">
        <f t="shared" si="142"/>
        <v>0</v>
      </c>
      <c r="DI85">
        <f t="shared" si="143"/>
        <v>0</v>
      </c>
      <c r="DJ85">
        <f t="shared" si="144"/>
        <v>1.1611030478955009E-2</v>
      </c>
      <c r="DK85">
        <f t="shared" si="145"/>
        <v>0.21509433962264157</v>
      </c>
      <c r="DL85">
        <f t="shared" si="146"/>
        <v>4.0638606676342531E-2</v>
      </c>
      <c r="DM85">
        <f t="shared" si="147"/>
        <v>0</v>
      </c>
      <c r="DN85">
        <f t="shared" si="148"/>
        <v>0.13933236574746011</v>
      </c>
      <c r="DO85">
        <f t="shared" si="149"/>
        <v>0.37242380261248198</v>
      </c>
      <c r="DP85">
        <f t="shared" si="150"/>
        <v>0.51175616835994209</v>
      </c>
      <c r="DQ85">
        <f t="shared" si="151"/>
        <v>8</v>
      </c>
      <c r="DR85" s="50">
        <f t="shared" si="152"/>
        <v>1.0522339115156183</v>
      </c>
      <c r="DS85" s="50">
        <f t="shared" si="188"/>
        <v>0.58232869068956872</v>
      </c>
      <c r="DT85">
        <f t="shared" si="188"/>
        <v>0</v>
      </c>
      <c r="DU85">
        <f t="shared" si="183"/>
        <v>0.39982893019374544</v>
      </c>
      <c r="DV85">
        <f t="shared" si="184"/>
        <v>0.39901872945135225</v>
      </c>
      <c r="DW85">
        <f t="shared" si="185"/>
        <v>0.37407672631579703</v>
      </c>
      <c r="DX85">
        <f t="shared" si="186"/>
        <v>7.6267849219233685E-2</v>
      </c>
      <c r="DY85">
        <f t="shared" si="187"/>
        <v>0</v>
      </c>
      <c r="DZ85">
        <f t="shared" si="109"/>
        <v>0</v>
      </c>
      <c r="EA85">
        <f t="shared" si="110"/>
        <v>0</v>
      </c>
      <c r="EB85">
        <f t="shared" si="111"/>
        <v>0</v>
      </c>
      <c r="EC85">
        <f t="shared" si="112"/>
        <v>0</v>
      </c>
      <c r="ED85">
        <f t="shared" si="113"/>
        <v>0</v>
      </c>
      <c r="EE85">
        <f t="shared" si="114"/>
        <v>0.17121002885179981</v>
      </c>
      <c r="EF85">
        <f t="shared" si="115"/>
        <v>0</v>
      </c>
      <c r="EG85">
        <f t="shared" si="116"/>
        <v>0.20298117629723025</v>
      </c>
      <c r="EH85">
        <f t="shared" si="117"/>
        <v>0</v>
      </c>
      <c r="EI85">
        <f t="shared" si="181"/>
        <v>0</v>
      </c>
      <c r="EJ85">
        <f t="shared" si="182"/>
        <v>0.28380055886161865</v>
      </c>
      <c r="EK85">
        <f t="shared" si="182"/>
        <v>0</v>
      </c>
      <c r="EL85">
        <f t="shared" si="178"/>
        <v>0</v>
      </c>
      <c r="EM85">
        <f t="shared" si="178"/>
        <v>0</v>
      </c>
      <c r="EN85">
        <f t="shared" si="178"/>
        <v>0.10796411225349137</v>
      </c>
      <c r="EO85">
        <f t="shared" si="88"/>
        <v>0.48226004467504402</v>
      </c>
      <c r="EP85">
        <f t="shared" si="88"/>
        <v>0.20298117629723028</v>
      </c>
      <c r="EQ85">
        <f t="shared" si="180"/>
        <v>0</v>
      </c>
      <c r="ER85">
        <f t="shared" si="180"/>
        <v>0.38253399620828665</v>
      </c>
      <c r="ES85">
        <f t="shared" si="180"/>
        <v>0.65639550764016008</v>
      </c>
      <c r="ET85">
        <f t="shared" si="180"/>
        <v>0.79715541522066513</v>
      </c>
      <c r="EU85" s="27">
        <f t="shared" si="153"/>
        <v>0</v>
      </c>
      <c r="EV85">
        <f t="shared" si="154"/>
        <v>0.15152394775036285</v>
      </c>
      <c r="EW85">
        <f t="shared" si="155"/>
        <v>0.15094339622641517</v>
      </c>
      <c r="EX85">
        <f t="shared" si="156"/>
        <v>0.13933236574746011</v>
      </c>
      <c r="EY85">
        <f t="shared" si="157"/>
        <v>1.7416545718432517E-2</v>
      </c>
      <c r="EZ85">
        <f t="shared" si="158"/>
        <v>0</v>
      </c>
      <c r="FA85">
        <f t="shared" si="159"/>
        <v>2.9027576197387522E-2</v>
      </c>
      <c r="FB85">
        <f t="shared" si="160"/>
        <v>0.21509433962264157</v>
      </c>
      <c r="FC85">
        <f t="shared" si="161"/>
        <v>4.0638606676342531E-2</v>
      </c>
      <c r="FD85">
        <f t="shared" si="120"/>
        <v>0.25573294629898413</v>
      </c>
      <c r="FE85">
        <f t="shared" si="162"/>
        <v>0</v>
      </c>
      <c r="FF85">
        <f t="shared" si="163"/>
        <v>0</v>
      </c>
      <c r="FG85">
        <f t="shared" si="164"/>
        <v>7.0246734397677812E-2</v>
      </c>
      <c r="FH85" s="27">
        <f t="shared" si="165"/>
        <v>0</v>
      </c>
      <c r="FI85">
        <f t="shared" si="166"/>
        <v>0.39982893019374544</v>
      </c>
      <c r="FJ85">
        <f t="shared" si="167"/>
        <v>0.39901872945135225</v>
      </c>
      <c r="FK85">
        <f t="shared" si="168"/>
        <v>0.38253399620828665</v>
      </c>
      <c r="FL85">
        <f t="shared" si="169"/>
        <v>0.13235787698341719</v>
      </c>
      <c r="FM85">
        <f t="shared" si="170"/>
        <v>0</v>
      </c>
      <c r="FN85">
        <f t="shared" si="171"/>
        <v>0.17121002885179981</v>
      </c>
      <c r="FO85">
        <f t="shared" si="172"/>
        <v>0.48226004467504402</v>
      </c>
      <c r="FP85">
        <f t="shared" si="173"/>
        <v>0.20298117629723028</v>
      </c>
      <c r="FQ85">
        <f t="shared" si="174"/>
        <v>0.53019369270434669</v>
      </c>
      <c r="FR85">
        <f t="shared" si="175"/>
        <v>0</v>
      </c>
      <c r="FS85">
        <f t="shared" si="176"/>
        <v>0</v>
      </c>
      <c r="FT85">
        <f t="shared" si="177"/>
        <v>0.2682464480466889</v>
      </c>
      <c r="FU85" t="s">
        <v>100</v>
      </c>
      <c r="FV85" t="s">
        <v>373</v>
      </c>
      <c r="FW85" s="25" t="s">
        <v>356</v>
      </c>
      <c r="FX85" s="25" t="s">
        <v>258</v>
      </c>
    </row>
    <row r="86" spans="1:180">
      <c r="A86" t="s">
        <v>67</v>
      </c>
      <c r="B86" t="s">
        <v>100</v>
      </c>
      <c r="C86" t="s">
        <v>351</v>
      </c>
      <c r="D86" s="25" t="s">
        <v>356</v>
      </c>
      <c r="E86" s="25" t="s">
        <v>258</v>
      </c>
      <c r="F86">
        <v>1.647446457990116E-2</v>
      </c>
      <c r="G86">
        <v>0.2306425041186162</v>
      </c>
      <c r="H86">
        <v>0.26359143327841844</v>
      </c>
      <c r="I86">
        <v>0</v>
      </c>
      <c r="J86">
        <v>0.20318506315211426</v>
      </c>
      <c r="K86">
        <v>5.4914881933003853E-3</v>
      </c>
      <c r="L86">
        <v>0</v>
      </c>
      <c r="M86">
        <v>0</v>
      </c>
      <c r="N86">
        <v>5.4914881933003853E-3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3.8440417353102697E-2</v>
      </c>
      <c r="AF86">
        <v>0</v>
      </c>
      <c r="AG86">
        <v>0</v>
      </c>
      <c r="AH86">
        <v>0</v>
      </c>
      <c r="AI86">
        <v>0</v>
      </c>
      <c r="AJ86">
        <v>5.4914881933003853E-3</v>
      </c>
      <c r="AK86">
        <v>0</v>
      </c>
      <c r="AL86">
        <v>0</v>
      </c>
      <c r="AM86">
        <v>0</v>
      </c>
      <c r="AN86">
        <v>6.0406370126304232E-2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0.12685337726523893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4.3931905546403083E-2</v>
      </c>
      <c r="BY86">
        <v>0</v>
      </c>
      <c r="BZ86" s="27">
        <f t="shared" si="121"/>
        <v>3</v>
      </c>
      <c r="CA86">
        <f t="shared" si="122"/>
        <v>4</v>
      </c>
      <c r="CB86">
        <f t="shared" si="123"/>
        <v>7</v>
      </c>
      <c r="CC86">
        <f>[1]!shannonweaver(J86:BT86)</f>
        <v>1.3607592215788697</v>
      </c>
      <c r="CD86">
        <f t="shared" si="124"/>
        <v>0.69929190833373345</v>
      </c>
      <c r="CE86">
        <v>2</v>
      </c>
      <c r="CN86">
        <f t="shared" si="125"/>
        <v>9</v>
      </c>
      <c r="CO86">
        <f t="shared" si="126"/>
        <v>0.51070840197693579</v>
      </c>
      <c r="CP86">
        <f t="shared" si="127"/>
        <v>1.647446457990116E-2</v>
      </c>
      <c r="CQ86">
        <f t="shared" si="127"/>
        <v>0.2306425041186162</v>
      </c>
      <c r="CR86">
        <f t="shared" si="128"/>
        <v>0.26359143327841844</v>
      </c>
      <c r="CS86">
        <f t="shared" si="129"/>
        <v>0.20318506315211426</v>
      </c>
      <c r="CT86">
        <f t="shared" si="130"/>
        <v>5.4914881933003853E-3</v>
      </c>
      <c r="CU86">
        <f t="shared" si="131"/>
        <v>5.4914881933003853E-3</v>
      </c>
      <c r="CV86">
        <f t="shared" si="132"/>
        <v>0</v>
      </c>
      <c r="CW86">
        <f t="shared" si="133"/>
        <v>0</v>
      </c>
      <c r="CX86">
        <f t="shared" si="134"/>
        <v>0</v>
      </c>
      <c r="CY86">
        <f t="shared" si="135"/>
        <v>0</v>
      </c>
      <c r="CZ86">
        <f t="shared" si="136"/>
        <v>0</v>
      </c>
      <c r="DA86">
        <f t="shared" si="137"/>
        <v>3.8440417353102697E-2</v>
      </c>
      <c r="DB86">
        <f t="shared" si="138"/>
        <v>0</v>
      </c>
      <c r="DC86">
        <f t="shared" si="138"/>
        <v>5.4914881933003853E-3</v>
      </c>
      <c r="DD86">
        <f t="shared" si="139"/>
        <v>0</v>
      </c>
      <c r="DE86">
        <f t="shared" si="140"/>
        <v>0</v>
      </c>
      <c r="DF86">
        <f t="shared" si="141"/>
        <v>6.0406370126304232E-2</v>
      </c>
      <c r="DG86">
        <f t="shared" si="142"/>
        <v>0</v>
      </c>
      <c r="DH86">
        <f t="shared" si="142"/>
        <v>0</v>
      </c>
      <c r="DI86">
        <f t="shared" si="143"/>
        <v>0</v>
      </c>
      <c r="DJ86">
        <f t="shared" si="144"/>
        <v>0</v>
      </c>
      <c r="DK86">
        <f t="shared" si="145"/>
        <v>0.12685337726523893</v>
      </c>
      <c r="DL86">
        <f t="shared" si="146"/>
        <v>0</v>
      </c>
      <c r="DM86">
        <f t="shared" si="147"/>
        <v>0</v>
      </c>
      <c r="DN86">
        <f t="shared" si="148"/>
        <v>0.21416803953871505</v>
      </c>
      <c r="DO86">
        <f t="shared" si="149"/>
        <v>0.23119165293794625</v>
      </c>
      <c r="DP86">
        <f t="shared" si="150"/>
        <v>0.4453596924766613</v>
      </c>
      <c r="DQ86">
        <f t="shared" si="151"/>
        <v>7</v>
      </c>
      <c r="DR86" s="50">
        <f t="shared" si="152"/>
        <v>0.99038425510853478</v>
      </c>
      <c r="DS86" s="50">
        <f t="shared" si="188"/>
        <v>0.7961073841641273</v>
      </c>
      <c r="DT86">
        <f t="shared" si="188"/>
        <v>0.12870795361610143</v>
      </c>
      <c r="DU86">
        <f t="shared" si="183"/>
        <v>0.50094260820972958</v>
      </c>
      <c r="DV86">
        <f t="shared" si="184"/>
        <v>0.53915560467681589</v>
      </c>
      <c r="DW86">
        <f t="shared" si="185"/>
        <v>0.4676171616912197</v>
      </c>
      <c r="DX86">
        <f t="shared" si="186"/>
        <v>7.4172568283919674E-2</v>
      </c>
      <c r="DY86">
        <f t="shared" si="187"/>
        <v>7.4172568283919674E-2</v>
      </c>
      <c r="DZ86">
        <f t="shared" si="109"/>
        <v>0</v>
      </c>
      <c r="EA86">
        <f t="shared" si="110"/>
        <v>0</v>
      </c>
      <c r="EB86">
        <f t="shared" si="111"/>
        <v>0</v>
      </c>
      <c r="EC86">
        <f t="shared" si="112"/>
        <v>0</v>
      </c>
      <c r="ED86">
        <f t="shared" si="113"/>
        <v>0</v>
      </c>
      <c r="EE86">
        <f t="shared" si="114"/>
        <v>0.1973406377283827</v>
      </c>
      <c r="EF86">
        <f t="shared" si="115"/>
        <v>0</v>
      </c>
      <c r="EG86">
        <f t="shared" si="116"/>
        <v>7.4172568283919674E-2</v>
      </c>
      <c r="EH86">
        <f t="shared" si="117"/>
        <v>0</v>
      </c>
      <c r="EI86">
        <f t="shared" si="181"/>
        <v>0</v>
      </c>
      <c r="EJ86">
        <f t="shared" si="182"/>
        <v>0.24832127514305832</v>
      </c>
      <c r="EK86">
        <f t="shared" si="182"/>
        <v>0</v>
      </c>
      <c r="EL86">
        <f t="shared" si="178"/>
        <v>0</v>
      </c>
      <c r="EM86">
        <f t="shared" si="178"/>
        <v>0</v>
      </c>
      <c r="EN86">
        <f t="shared" si="178"/>
        <v>0</v>
      </c>
      <c r="EO86">
        <f t="shared" si="88"/>
        <v>0.36416033483613136</v>
      </c>
      <c r="EP86">
        <f t="shared" si="88"/>
        <v>0</v>
      </c>
      <c r="EQ86">
        <f t="shared" si="180"/>
        <v>0</v>
      </c>
      <c r="ER86">
        <f t="shared" si="180"/>
        <v>0.48113196781166812</v>
      </c>
      <c r="ES86">
        <f t="shared" si="180"/>
        <v>0.50159415485949843</v>
      </c>
      <c r="ET86">
        <f t="shared" si="180"/>
        <v>0.73064851250827723</v>
      </c>
      <c r="EU86" s="27">
        <f t="shared" si="153"/>
        <v>1.647446457990116E-2</v>
      </c>
      <c r="EV86">
        <f t="shared" si="154"/>
        <v>0.2306425041186162</v>
      </c>
      <c r="EW86">
        <f t="shared" si="155"/>
        <v>0.26359143327841844</v>
      </c>
      <c r="EX86">
        <f t="shared" si="156"/>
        <v>0.21416803953871505</v>
      </c>
      <c r="EY86">
        <f t="shared" si="157"/>
        <v>0</v>
      </c>
      <c r="EZ86">
        <f t="shared" si="158"/>
        <v>0</v>
      </c>
      <c r="FA86">
        <f t="shared" si="159"/>
        <v>3.8440417353102697E-2</v>
      </c>
      <c r="FB86">
        <f t="shared" si="160"/>
        <v>0.12685337726523893</v>
      </c>
      <c r="FC86">
        <f t="shared" si="161"/>
        <v>0</v>
      </c>
      <c r="FD86">
        <f t="shared" si="120"/>
        <v>0.12685337726523893</v>
      </c>
      <c r="FE86">
        <f t="shared" si="162"/>
        <v>0</v>
      </c>
      <c r="FF86">
        <f t="shared" si="163"/>
        <v>6.0406370126304232E-2</v>
      </c>
      <c r="FG86">
        <f t="shared" si="164"/>
        <v>5.4914881933003853E-3</v>
      </c>
      <c r="FH86" s="27">
        <f t="shared" si="165"/>
        <v>0.12870795361610143</v>
      </c>
      <c r="FI86">
        <f t="shared" si="166"/>
        <v>0.50094260820972958</v>
      </c>
      <c r="FJ86">
        <f t="shared" si="167"/>
        <v>0.53915560467681589</v>
      </c>
      <c r="FK86">
        <f t="shared" si="168"/>
        <v>0.48113196781166812</v>
      </c>
      <c r="FL86">
        <f t="shared" si="169"/>
        <v>0</v>
      </c>
      <c r="FM86">
        <f t="shared" si="170"/>
        <v>0</v>
      </c>
      <c r="FN86">
        <f t="shared" si="171"/>
        <v>0.1973406377283827</v>
      </c>
      <c r="FO86">
        <f t="shared" si="172"/>
        <v>0.36416033483613136</v>
      </c>
      <c r="FP86">
        <f t="shared" si="173"/>
        <v>0</v>
      </c>
      <c r="FQ86">
        <f t="shared" si="174"/>
        <v>0.36416033483613136</v>
      </c>
      <c r="FR86">
        <f t="shared" si="175"/>
        <v>0</v>
      </c>
      <c r="FS86">
        <f t="shared" si="176"/>
        <v>0.24832127514305832</v>
      </c>
      <c r="FT86">
        <f t="shared" si="177"/>
        <v>7.4172568283919674E-2</v>
      </c>
      <c r="FU86" t="s">
        <v>100</v>
      </c>
      <c r="FV86" t="s">
        <v>351</v>
      </c>
      <c r="FW86" s="25" t="s">
        <v>356</v>
      </c>
      <c r="FX86" s="25" t="s">
        <v>258</v>
      </c>
    </row>
    <row r="87" spans="1:180">
      <c r="A87" t="s">
        <v>284</v>
      </c>
      <c r="B87" t="s">
        <v>100</v>
      </c>
      <c r="C87" t="s">
        <v>351</v>
      </c>
      <c r="D87" s="25" t="s">
        <v>356</v>
      </c>
      <c r="E87" s="25" t="s">
        <v>258</v>
      </c>
      <c r="F87">
        <v>3.012048192771084E-2</v>
      </c>
      <c r="G87">
        <v>0.20481927710843376</v>
      </c>
      <c r="H87">
        <v>0.39759036144578297</v>
      </c>
      <c r="I87">
        <v>0</v>
      </c>
      <c r="J87">
        <v>0.15060240963855423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0.20481927710843367</v>
      </c>
      <c r="AY87">
        <v>0</v>
      </c>
      <c r="AZ87">
        <v>1.2048192771084336E-2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 s="27">
        <f t="shared" si="121"/>
        <v>1</v>
      </c>
      <c r="CA87">
        <f t="shared" si="122"/>
        <v>2</v>
      </c>
      <c r="CB87">
        <f t="shared" si="123"/>
        <v>3</v>
      </c>
      <c r="CC87">
        <f>[1]!shannonweaver(J87:BT87)</f>
        <v>0.80342389991471463</v>
      </c>
      <c r="CD87">
        <f t="shared" si="124"/>
        <v>0.73130794931188736</v>
      </c>
      <c r="CE87">
        <v>2</v>
      </c>
      <c r="CN87">
        <f t="shared" si="125"/>
        <v>5</v>
      </c>
      <c r="CO87">
        <f t="shared" si="126"/>
        <v>0.63253012048192758</v>
      </c>
      <c r="CP87">
        <f t="shared" si="127"/>
        <v>3.012048192771084E-2</v>
      </c>
      <c r="CQ87">
        <f t="shared" si="127"/>
        <v>0.20481927710843376</v>
      </c>
      <c r="CR87">
        <f t="shared" si="128"/>
        <v>0.39759036144578297</v>
      </c>
      <c r="CS87">
        <f t="shared" si="129"/>
        <v>0.15060240963855423</v>
      </c>
      <c r="CT87">
        <f t="shared" si="130"/>
        <v>0</v>
      </c>
      <c r="CU87">
        <f t="shared" si="131"/>
        <v>0</v>
      </c>
      <c r="CV87">
        <f t="shared" si="132"/>
        <v>0</v>
      </c>
      <c r="CW87">
        <f t="shared" si="133"/>
        <v>0</v>
      </c>
      <c r="CX87">
        <f t="shared" si="134"/>
        <v>0</v>
      </c>
      <c r="CY87">
        <f t="shared" si="135"/>
        <v>0</v>
      </c>
      <c r="CZ87">
        <f t="shared" si="136"/>
        <v>0</v>
      </c>
      <c r="DA87">
        <f t="shared" si="137"/>
        <v>0</v>
      </c>
      <c r="DB87">
        <f t="shared" si="138"/>
        <v>0</v>
      </c>
      <c r="DC87">
        <f t="shared" si="138"/>
        <v>0</v>
      </c>
      <c r="DD87">
        <f t="shared" si="139"/>
        <v>0</v>
      </c>
      <c r="DE87">
        <f t="shared" si="140"/>
        <v>0</v>
      </c>
      <c r="DF87">
        <f t="shared" si="141"/>
        <v>2.7925160569673268E-4</v>
      </c>
      <c r="DG87">
        <f t="shared" si="142"/>
        <v>0</v>
      </c>
      <c r="DH87">
        <f t="shared" si="142"/>
        <v>0</v>
      </c>
      <c r="DI87">
        <f t="shared" si="143"/>
        <v>0</v>
      </c>
      <c r="DJ87">
        <f t="shared" si="144"/>
        <v>0</v>
      </c>
      <c r="DK87">
        <f t="shared" si="145"/>
        <v>0.21686746987951802</v>
      </c>
      <c r="DL87">
        <f t="shared" si="146"/>
        <v>0</v>
      </c>
      <c r="DM87">
        <f t="shared" si="147"/>
        <v>0</v>
      </c>
      <c r="DN87">
        <f t="shared" si="148"/>
        <v>0.15060240963855423</v>
      </c>
      <c r="DO87">
        <f t="shared" si="149"/>
        <v>0.21686746987951802</v>
      </c>
      <c r="DP87">
        <f t="shared" si="150"/>
        <v>0.36746987951807225</v>
      </c>
      <c r="DQ87">
        <f t="shared" si="151"/>
        <v>3</v>
      </c>
      <c r="DR87" s="50">
        <f t="shared" si="152"/>
        <v>1.0258699410509544</v>
      </c>
      <c r="DS87" s="50">
        <f t="shared" si="188"/>
        <v>0.91953136208923703</v>
      </c>
      <c r="DT87">
        <f t="shared" si="188"/>
        <v>0.1744358065255554</v>
      </c>
      <c r="DU87">
        <f t="shared" si="183"/>
        <v>0.46964487412021599</v>
      </c>
      <c r="DV87">
        <f t="shared" si="184"/>
        <v>0.68225863016920785</v>
      </c>
      <c r="DW87">
        <f t="shared" si="185"/>
        <v>0.39854226138933557</v>
      </c>
      <c r="DX87">
        <f t="shared" si="186"/>
        <v>0</v>
      </c>
      <c r="DY87">
        <f t="shared" si="187"/>
        <v>0</v>
      </c>
      <c r="DZ87">
        <f t="shared" si="109"/>
        <v>0</v>
      </c>
      <c r="EA87">
        <f t="shared" si="110"/>
        <v>0</v>
      </c>
      <c r="EB87">
        <f t="shared" si="111"/>
        <v>0</v>
      </c>
      <c r="EC87">
        <f t="shared" si="112"/>
        <v>0</v>
      </c>
      <c r="ED87">
        <f t="shared" si="113"/>
        <v>0</v>
      </c>
      <c r="EE87">
        <f t="shared" si="114"/>
        <v>0</v>
      </c>
      <c r="EF87">
        <f t="shared" si="115"/>
        <v>0</v>
      </c>
      <c r="EG87">
        <f t="shared" si="116"/>
        <v>0</v>
      </c>
      <c r="EH87">
        <f t="shared" si="117"/>
        <v>0</v>
      </c>
      <c r="EI87">
        <f t="shared" si="181"/>
        <v>0</v>
      </c>
      <c r="EJ87">
        <f t="shared" si="182"/>
        <v>1.6711600862531324E-2</v>
      </c>
      <c r="EK87">
        <f t="shared" si="182"/>
        <v>0</v>
      </c>
      <c r="EL87">
        <f t="shared" si="178"/>
        <v>0</v>
      </c>
      <c r="EM87">
        <f t="shared" si="178"/>
        <v>0</v>
      </c>
      <c r="EN87">
        <f t="shared" si="178"/>
        <v>0</v>
      </c>
      <c r="EO87">
        <f t="shared" si="88"/>
        <v>0.48441451473390384</v>
      </c>
      <c r="EP87">
        <f t="shared" si="88"/>
        <v>0</v>
      </c>
      <c r="EQ87">
        <f t="shared" si="180"/>
        <v>0</v>
      </c>
      <c r="ER87">
        <f t="shared" si="180"/>
        <v>0.39854226138933557</v>
      </c>
      <c r="ES87">
        <f t="shared" si="180"/>
        <v>0.48441451473390384</v>
      </c>
      <c r="ET87">
        <f t="shared" si="180"/>
        <v>0.65126496470565931</v>
      </c>
      <c r="EU87" s="27">
        <f t="shared" si="153"/>
        <v>3.012048192771084E-2</v>
      </c>
      <c r="EV87">
        <f t="shared" si="154"/>
        <v>0.20481927710843376</v>
      </c>
      <c r="EW87">
        <f t="shared" si="155"/>
        <v>0.39759036144578297</v>
      </c>
      <c r="EX87">
        <f t="shared" si="156"/>
        <v>0.15060240963855423</v>
      </c>
      <c r="EY87">
        <f t="shared" si="157"/>
        <v>0</v>
      </c>
      <c r="EZ87">
        <f t="shared" si="158"/>
        <v>0</v>
      </c>
      <c r="FA87">
        <f t="shared" si="159"/>
        <v>0</v>
      </c>
      <c r="FB87">
        <f t="shared" si="160"/>
        <v>0.21686746987951802</v>
      </c>
      <c r="FC87">
        <f t="shared" si="161"/>
        <v>0</v>
      </c>
      <c r="FD87">
        <f t="shared" si="120"/>
        <v>0.21686746987951802</v>
      </c>
      <c r="FE87">
        <f t="shared" si="162"/>
        <v>0</v>
      </c>
      <c r="FF87">
        <f t="shared" si="163"/>
        <v>0</v>
      </c>
      <c r="FG87">
        <f t="shared" si="164"/>
        <v>0</v>
      </c>
      <c r="FH87" s="27">
        <f t="shared" si="165"/>
        <v>0.1744358065255554</v>
      </c>
      <c r="FI87">
        <f t="shared" si="166"/>
        <v>0.46964487412021599</v>
      </c>
      <c r="FJ87">
        <f t="shared" si="167"/>
        <v>0.68225863016920785</v>
      </c>
      <c r="FK87">
        <f t="shared" si="168"/>
        <v>0.39854226138933557</v>
      </c>
      <c r="FL87">
        <f t="shared" si="169"/>
        <v>0</v>
      </c>
      <c r="FM87">
        <f t="shared" si="170"/>
        <v>0</v>
      </c>
      <c r="FN87">
        <f t="shared" si="171"/>
        <v>0</v>
      </c>
      <c r="FO87">
        <f t="shared" si="172"/>
        <v>0.48441451473390384</v>
      </c>
      <c r="FP87">
        <f t="shared" si="173"/>
        <v>0</v>
      </c>
      <c r="FQ87">
        <f t="shared" si="174"/>
        <v>0.48441451473390384</v>
      </c>
      <c r="FR87">
        <f t="shared" si="175"/>
        <v>0</v>
      </c>
      <c r="FS87">
        <f t="shared" si="176"/>
        <v>0</v>
      </c>
      <c r="FT87">
        <f t="shared" si="177"/>
        <v>0</v>
      </c>
      <c r="FU87" t="s">
        <v>100</v>
      </c>
      <c r="FV87" t="s">
        <v>351</v>
      </c>
      <c r="FW87" s="25" t="s">
        <v>356</v>
      </c>
      <c r="FX87" s="25" t="s">
        <v>258</v>
      </c>
    </row>
    <row r="88" spans="1:180">
      <c r="A88" t="s">
        <v>285</v>
      </c>
      <c r="B88" t="s">
        <v>100</v>
      </c>
      <c r="C88" t="s">
        <v>351</v>
      </c>
      <c r="D88" s="25" t="s">
        <v>356</v>
      </c>
      <c r="E88" s="25" t="s">
        <v>258</v>
      </c>
      <c r="F88">
        <v>6.7020385367215843E-2</v>
      </c>
      <c r="G88">
        <v>0.22340128455738614</v>
      </c>
      <c r="H88">
        <v>0.25691147724099406</v>
      </c>
      <c r="I88">
        <v>0</v>
      </c>
      <c r="J88">
        <v>0.16755096341803963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5.5850321139346536E-3</v>
      </c>
      <c r="R88">
        <v>0</v>
      </c>
      <c r="S88">
        <v>5.5850321139346536E-3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5.5850321139346536E-3</v>
      </c>
      <c r="AE88">
        <v>0.10053057805082379</v>
      </c>
      <c r="AF88">
        <v>0</v>
      </c>
      <c r="AG88">
        <v>0</v>
      </c>
      <c r="AH88">
        <v>0</v>
      </c>
      <c r="AI88">
        <v>0</v>
      </c>
      <c r="AJ88">
        <v>2.2340128455738614E-2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2.7925160569673268E-4</v>
      </c>
      <c r="AR88">
        <v>0</v>
      </c>
      <c r="AS88">
        <v>0</v>
      </c>
      <c r="AT88">
        <v>0</v>
      </c>
      <c r="AU88">
        <v>5.5850321139346536E-3</v>
      </c>
      <c r="AV88">
        <v>0</v>
      </c>
      <c r="AW88">
        <v>0</v>
      </c>
      <c r="AX88">
        <v>0.13404077073443174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5.5850321139346536E-3</v>
      </c>
      <c r="BW88">
        <v>0</v>
      </c>
      <c r="BX88">
        <v>0</v>
      </c>
      <c r="BY88">
        <v>0</v>
      </c>
      <c r="BZ88" s="27">
        <f t="shared" si="121"/>
        <v>3</v>
      </c>
      <c r="CA88">
        <f t="shared" si="122"/>
        <v>6</v>
      </c>
      <c r="CB88">
        <f t="shared" si="123"/>
        <v>9</v>
      </c>
      <c r="CC88">
        <f>[1]!shannonweaver(J88:BT88)</f>
        <v>1.4378507417394357</v>
      </c>
      <c r="CD88">
        <f t="shared" si="124"/>
        <v>0.65439407358286417</v>
      </c>
      <c r="CE88">
        <v>2</v>
      </c>
      <c r="CN88">
        <f t="shared" si="125"/>
        <v>11</v>
      </c>
      <c r="CO88">
        <f t="shared" si="126"/>
        <v>0.547333147165596</v>
      </c>
      <c r="CP88">
        <f t="shared" si="127"/>
        <v>6.7020385367215843E-2</v>
      </c>
      <c r="CQ88">
        <f t="shared" si="127"/>
        <v>0.22340128455738614</v>
      </c>
      <c r="CR88">
        <f t="shared" si="128"/>
        <v>0.25691147724099406</v>
      </c>
      <c r="CS88">
        <f t="shared" si="129"/>
        <v>0.16755096341803963</v>
      </c>
      <c r="CT88">
        <f t="shared" si="130"/>
        <v>0</v>
      </c>
      <c r="CU88">
        <f t="shared" si="131"/>
        <v>0</v>
      </c>
      <c r="CV88">
        <f t="shared" si="132"/>
        <v>0</v>
      </c>
      <c r="CW88">
        <f t="shared" si="133"/>
        <v>1.1170064227869307E-2</v>
      </c>
      <c r="CX88">
        <f t="shared" si="134"/>
        <v>0</v>
      </c>
      <c r="CY88">
        <f t="shared" si="135"/>
        <v>5.5850321139346536E-3</v>
      </c>
      <c r="CZ88">
        <f t="shared" si="136"/>
        <v>0</v>
      </c>
      <c r="DA88">
        <f t="shared" si="137"/>
        <v>0.10053057805082379</v>
      </c>
      <c r="DB88">
        <f t="shared" si="138"/>
        <v>0</v>
      </c>
      <c r="DC88">
        <f t="shared" si="138"/>
        <v>2.2340128455738614E-2</v>
      </c>
      <c r="DD88">
        <f t="shared" si="139"/>
        <v>0</v>
      </c>
      <c r="DE88">
        <f t="shared" si="140"/>
        <v>0</v>
      </c>
      <c r="DF88">
        <f t="shared" si="141"/>
        <v>1.1701296151670461E-2</v>
      </c>
      <c r="DG88">
        <f t="shared" si="142"/>
        <v>0</v>
      </c>
      <c r="DH88">
        <f t="shared" si="142"/>
        <v>0</v>
      </c>
      <c r="DI88">
        <f t="shared" si="143"/>
        <v>5.5850321139346536E-3</v>
      </c>
      <c r="DJ88">
        <f t="shared" si="144"/>
        <v>0</v>
      </c>
      <c r="DK88">
        <f t="shared" si="145"/>
        <v>0.13404077073443174</v>
      </c>
      <c r="DL88">
        <f t="shared" si="146"/>
        <v>0</v>
      </c>
      <c r="DM88">
        <f t="shared" si="147"/>
        <v>0</v>
      </c>
      <c r="DN88">
        <f t="shared" si="148"/>
        <v>0.16755096341803963</v>
      </c>
      <c r="DO88">
        <f t="shared" si="149"/>
        <v>0.27953085730242944</v>
      </c>
      <c r="DP88">
        <f t="shared" si="150"/>
        <v>0.44708182072046909</v>
      </c>
      <c r="DQ88">
        <f t="shared" si="151"/>
        <v>8</v>
      </c>
      <c r="DR88" s="50">
        <f t="shared" si="152"/>
        <v>0.94235748868081426</v>
      </c>
      <c r="DS88" s="50">
        <f t="shared" si="188"/>
        <v>0.8328022948353645</v>
      </c>
      <c r="DT88">
        <f t="shared" si="188"/>
        <v>0.26186555473518458</v>
      </c>
      <c r="DU88">
        <f t="shared" si="183"/>
        <v>0.49229936868261781</v>
      </c>
      <c r="DV88">
        <f t="shared" si="184"/>
        <v>0.53154335688639387</v>
      </c>
      <c r="DW88">
        <f t="shared" si="185"/>
        <v>0.42171948868111941</v>
      </c>
      <c r="DX88">
        <f t="shared" si="186"/>
        <v>0</v>
      </c>
      <c r="DY88">
        <f t="shared" si="187"/>
        <v>0</v>
      </c>
      <c r="DZ88">
        <f t="shared" si="109"/>
        <v>0</v>
      </c>
      <c r="EA88">
        <f t="shared" si="110"/>
        <v>0.10588627815010657</v>
      </c>
      <c r="EB88">
        <f t="shared" si="111"/>
        <v>0</v>
      </c>
      <c r="EC88">
        <f t="shared" si="112"/>
        <v>7.4802812276197159E-2</v>
      </c>
      <c r="ED88">
        <f t="shared" si="113"/>
        <v>0</v>
      </c>
      <c r="EE88">
        <f t="shared" si="114"/>
        <v>0.32263381141704461</v>
      </c>
      <c r="EF88">
        <f t="shared" si="115"/>
        <v>0</v>
      </c>
      <c r="EG88">
        <f t="shared" si="116"/>
        <v>0.15002833055603246</v>
      </c>
      <c r="EH88">
        <f t="shared" si="117"/>
        <v>0</v>
      </c>
      <c r="EI88">
        <f t="shared" si="181"/>
        <v>0</v>
      </c>
      <c r="EJ88">
        <f t="shared" si="182"/>
        <v>0.10838460798736753</v>
      </c>
      <c r="EK88">
        <f t="shared" si="182"/>
        <v>0</v>
      </c>
      <c r="EL88">
        <f t="shared" si="178"/>
        <v>0</v>
      </c>
      <c r="EM88">
        <f t="shared" si="178"/>
        <v>7.4802812276197159E-2</v>
      </c>
      <c r="EN88">
        <f t="shared" si="178"/>
        <v>0</v>
      </c>
      <c r="EO88">
        <f t="shared" si="88"/>
        <v>0.37483155947520364</v>
      </c>
      <c r="EP88">
        <f t="shared" si="88"/>
        <v>0</v>
      </c>
      <c r="EQ88">
        <f t="shared" si="180"/>
        <v>0</v>
      </c>
      <c r="ER88">
        <f t="shared" si="180"/>
        <v>0.42171948868111941</v>
      </c>
      <c r="ES88">
        <f t="shared" si="180"/>
        <v>0.55707626088678974</v>
      </c>
      <c r="ET88">
        <f t="shared" si="180"/>
        <v>0.73238069042548581</v>
      </c>
      <c r="EU88" s="27">
        <f t="shared" si="153"/>
        <v>6.7020385367215843E-2</v>
      </c>
      <c r="EV88">
        <f t="shared" si="154"/>
        <v>0.22340128455738614</v>
      </c>
      <c r="EW88">
        <f t="shared" si="155"/>
        <v>0.25691147724099406</v>
      </c>
      <c r="EX88">
        <f t="shared" si="156"/>
        <v>0.16755096341803963</v>
      </c>
      <c r="EY88">
        <f t="shared" si="157"/>
        <v>5.5850321139346536E-3</v>
      </c>
      <c r="EZ88">
        <f t="shared" si="158"/>
        <v>0</v>
      </c>
      <c r="FA88">
        <f t="shared" si="159"/>
        <v>0.11170064227869309</v>
      </c>
      <c r="FB88">
        <f t="shared" si="160"/>
        <v>0.13404077073443174</v>
      </c>
      <c r="FC88">
        <f t="shared" si="161"/>
        <v>0</v>
      </c>
      <c r="FD88">
        <f t="shared" si="120"/>
        <v>0.13404077073443174</v>
      </c>
      <c r="FE88">
        <f t="shared" si="162"/>
        <v>0</v>
      </c>
      <c r="FF88">
        <f t="shared" si="163"/>
        <v>0</v>
      </c>
      <c r="FG88">
        <f t="shared" si="164"/>
        <v>2.8204412175370001E-2</v>
      </c>
      <c r="FH88" s="27">
        <f t="shared" si="165"/>
        <v>0.26186555473518458</v>
      </c>
      <c r="FI88">
        <f t="shared" si="166"/>
        <v>0.49229936868261781</v>
      </c>
      <c r="FJ88">
        <f t="shared" si="167"/>
        <v>0.53154335688639387</v>
      </c>
      <c r="FK88">
        <f t="shared" si="168"/>
        <v>0.42171948868111941</v>
      </c>
      <c r="FL88">
        <f t="shared" si="169"/>
        <v>7.4802812276197159E-2</v>
      </c>
      <c r="FM88">
        <f t="shared" si="170"/>
        <v>0</v>
      </c>
      <c r="FN88">
        <f t="shared" si="171"/>
        <v>0.340773762256943</v>
      </c>
      <c r="FO88">
        <f t="shared" si="172"/>
        <v>0.37483155947520364</v>
      </c>
      <c r="FP88">
        <f t="shared" si="173"/>
        <v>0</v>
      </c>
      <c r="FQ88">
        <f t="shared" si="174"/>
        <v>0.37483155947520364</v>
      </c>
      <c r="FR88">
        <f t="shared" si="175"/>
        <v>0</v>
      </c>
      <c r="FS88">
        <f t="shared" si="176"/>
        <v>0</v>
      </c>
      <c r="FT88">
        <f t="shared" si="177"/>
        <v>0.16874133343095321</v>
      </c>
      <c r="FU88" t="s">
        <v>100</v>
      </c>
      <c r="FV88" t="s">
        <v>351</v>
      </c>
      <c r="FW88" s="25" t="s">
        <v>356</v>
      </c>
      <c r="FX88" s="25" t="s">
        <v>258</v>
      </c>
    </row>
    <row r="89" spans="1:180">
      <c r="A89" t="s">
        <v>115</v>
      </c>
      <c r="B89" t="s">
        <v>100</v>
      </c>
      <c r="C89" t="s">
        <v>351</v>
      </c>
      <c r="D89" s="25" t="s">
        <v>356</v>
      </c>
      <c r="E89" s="25" t="s">
        <v>258</v>
      </c>
      <c r="F89">
        <v>2.2844089091947458E-2</v>
      </c>
      <c r="G89">
        <v>0.15990862364363226</v>
      </c>
      <c r="H89">
        <v>0.28555111364934316</v>
      </c>
      <c r="I89">
        <v>0</v>
      </c>
      <c r="J89">
        <v>0.23986293546544826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1.1422044545973729E-2</v>
      </c>
      <c r="S89">
        <v>6.2821245002855517E-3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0.10850942318675048</v>
      </c>
      <c r="AF89">
        <v>0</v>
      </c>
      <c r="AG89">
        <v>0</v>
      </c>
      <c r="AH89">
        <v>0</v>
      </c>
      <c r="AI89">
        <v>0</v>
      </c>
      <c r="AJ89">
        <v>2.2844089091947458E-2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5.7110222729868645E-3</v>
      </c>
      <c r="AQ89">
        <v>5.7110222729868645E-3</v>
      </c>
      <c r="AR89">
        <v>0</v>
      </c>
      <c r="AS89">
        <v>0</v>
      </c>
      <c r="AT89">
        <v>0</v>
      </c>
      <c r="AU89">
        <v>5.7110222729868645E-3</v>
      </c>
      <c r="AV89">
        <v>0</v>
      </c>
      <c r="AW89">
        <v>0</v>
      </c>
      <c r="AX89">
        <v>0.11422044545973731</v>
      </c>
      <c r="AY89">
        <v>0</v>
      </c>
      <c r="AZ89">
        <v>1.1422044545973729E-2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 s="27">
        <f t="shared" si="121"/>
        <v>3</v>
      </c>
      <c r="CA89">
        <f t="shared" si="122"/>
        <v>7</v>
      </c>
      <c r="CB89">
        <f t="shared" si="123"/>
        <v>10</v>
      </c>
      <c r="CC89">
        <f>[1]!shannonweaver(J89:BT89)</f>
        <v>1.5125816235134433</v>
      </c>
      <c r="CD89">
        <f t="shared" si="124"/>
        <v>0.65690585252015032</v>
      </c>
      <c r="CE89">
        <v>2</v>
      </c>
      <c r="CN89">
        <f t="shared" si="125"/>
        <v>12</v>
      </c>
      <c r="CO89">
        <f t="shared" si="126"/>
        <v>0.46830382638492285</v>
      </c>
      <c r="CP89">
        <f t="shared" si="127"/>
        <v>2.2844089091947458E-2</v>
      </c>
      <c r="CQ89">
        <f t="shared" si="127"/>
        <v>0.15990862364363226</v>
      </c>
      <c r="CR89">
        <f t="shared" si="128"/>
        <v>0.28555111364934316</v>
      </c>
      <c r="CS89">
        <f t="shared" si="129"/>
        <v>0.23986293546544826</v>
      </c>
      <c r="CT89">
        <f t="shared" si="130"/>
        <v>0</v>
      </c>
      <c r="CU89">
        <f t="shared" si="131"/>
        <v>0</v>
      </c>
      <c r="CV89">
        <f t="shared" si="132"/>
        <v>0</v>
      </c>
      <c r="CW89">
        <f t="shared" si="133"/>
        <v>1.770416904625928E-2</v>
      </c>
      <c r="CX89">
        <f t="shared" si="134"/>
        <v>0</v>
      </c>
      <c r="CY89">
        <f t="shared" si="135"/>
        <v>0</v>
      </c>
      <c r="CZ89">
        <f t="shared" si="136"/>
        <v>0</v>
      </c>
      <c r="DA89">
        <f t="shared" si="137"/>
        <v>0.10850942318675048</v>
      </c>
      <c r="DB89">
        <f t="shared" si="138"/>
        <v>0</v>
      </c>
      <c r="DC89">
        <f t="shared" si="138"/>
        <v>2.2844089091947458E-2</v>
      </c>
      <c r="DD89">
        <f t="shared" si="139"/>
        <v>0</v>
      </c>
      <c r="DE89">
        <f t="shared" si="140"/>
        <v>0</v>
      </c>
      <c r="DF89">
        <f t="shared" si="141"/>
        <v>2.3918139516295504E-2</v>
      </c>
      <c r="DG89">
        <f t="shared" si="142"/>
        <v>0</v>
      </c>
      <c r="DH89">
        <f t="shared" si="142"/>
        <v>6.2480474851608877E-3</v>
      </c>
      <c r="DI89">
        <f t="shared" si="143"/>
        <v>5.7110222729868645E-3</v>
      </c>
      <c r="DJ89">
        <f t="shared" si="144"/>
        <v>0</v>
      </c>
      <c r="DK89">
        <f t="shared" si="145"/>
        <v>0.12564249000571104</v>
      </c>
      <c r="DL89">
        <f t="shared" si="146"/>
        <v>0</v>
      </c>
      <c r="DM89">
        <f t="shared" si="147"/>
        <v>0</v>
      </c>
      <c r="DN89">
        <f t="shared" si="148"/>
        <v>0.23986293546544826</v>
      </c>
      <c r="DO89">
        <f t="shared" si="149"/>
        <v>0.29183323814962886</v>
      </c>
      <c r="DP89">
        <f t="shared" si="150"/>
        <v>0.53169617361507704</v>
      </c>
      <c r="DQ89">
        <f t="shared" si="151"/>
        <v>8</v>
      </c>
      <c r="DR89" s="50">
        <f t="shared" si="152"/>
        <v>0.94500060331701119</v>
      </c>
      <c r="DS89" s="50">
        <f t="shared" si="188"/>
        <v>0.7536807223144576</v>
      </c>
      <c r="DT89">
        <f t="shared" si="188"/>
        <v>0.1517240615857669</v>
      </c>
      <c r="DU89">
        <f t="shared" si="183"/>
        <v>0.41139220693556416</v>
      </c>
      <c r="DV89">
        <f t="shared" si="184"/>
        <v>0.56376202750152249</v>
      </c>
      <c r="DW89">
        <f t="shared" si="185"/>
        <v>0.51181220649506509</v>
      </c>
      <c r="DX89">
        <f t="shared" si="186"/>
        <v>0</v>
      </c>
      <c r="DY89">
        <f t="shared" si="187"/>
        <v>0</v>
      </c>
      <c r="DZ89">
        <f t="shared" si="109"/>
        <v>0</v>
      </c>
      <c r="EA89">
        <f t="shared" si="110"/>
        <v>0.13345278615983738</v>
      </c>
      <c r="EB89">
        <f t="shared" si="111"/>
        <v>0</v>
      </c>
      <c r="EC89">
        <f t="shared" si="112"/>
        <v>0</v>
      </c>
      <c r="ED89">
        <f t="shared" si="113"/>
        <v>0</v>
      </c>
      <c r="EE89">
        <f t="shared" si="114"/>
        <v>0.33567617931201155</v>
      </c>
      <c r="EF89">
        <f t="shared" si="115"/>
        <v>0</v>
      </c>
      <c r="EG89">
        <f t="shared" si="116"/>
        <v>0.1517240615857669</v>
      </c>
      <c r="EH89">
        <f t="shared" si="117"/>
        <v>0</v>
      </c>
      <c r="EI89">
        <f t="shared" si="181"/>
        <v>0</v>
      </c>
      <c r="EJ89">
        <f t="shared" si="182"/>
        <v>0.15527814582513633</v>
      </c>
      <c r="EK89">
        <f t="shared" si="182"/>
        <v>0</v>
      </c>
      <c r="EL89">
        <f t="shared" si="178"/>
        <v>7.9127136440954662E-2</v>
      </c>
      <c r="EM89">
        <f t="shared" si="178"/>
        <v>7.5643422944472266E-2</v>
      </c>
      <c r="EN89">
        <f t="shared" si="178"/>
        <v>0</v>
      </c>
      <c r="EO89">
        <f t="shared" si="88"/>
        <v>0.36233741059067492</v>
      </c>
      <c r="EP89">
        <f t="shared" si="88"/>
        <v>0</v>
      </c>
      <c r="EQ89">
        <f t="shared" si="180"/>
        <v>0</v>
      </c>
      <c r="ER89">
        <f t="shared" si="180"/>
        <v>0.51181220649506509</v>
      </c>
      <c r="ES89">
        <f t="shared" si="180"/>
        <v>0.57069366735645899</v>
      </c>
      <c r="ET89">
        <f t="shared" si="180"/>
        <v>0.81711560448043885</v>
      </c>
      <c r="EU89" s="27">
        <f t="shared" si="153"/>
        <v>2.2844089091947458E-2</v>
      </c>
      <c r="EV89">
        <f t="shared" si="154"/>
        <v>0.15990862364363226</v>
      </c>
      <c r="EW89">
        <f t="shared" si="155"/>
        <v>0.28555111364934316</v>
      </c>
      <c r="EX89">
        <f t="shared" si="156"/>
        <v>0.23986293546544826</v>
      </c>
      <c r="EY89">
        <f t="shared" si="157"/>
        <v>0</v>
      </c>
      <c r="EZ89">
        <f t="shared" si="158"/>
        <v>0</v>
      </c>
      <c r="FA89">
        <f t="shared" si="159"/>
        <v>0.12621359223300976</v>
      </c>
      <c r="FB89">
        <f t="shared" si="160"/>
        <v>0.12564249000571104</v>
      </c>
      <c r="FC89">
        <f t="shared" si="161"/>
        <v>0</v>
      </c>
      <c r="FD89">
        <f t="shared" si="120"/>
        <v>0.12564249000571104</v>
      </c>
      <c r="FE89">
        <f t="shared" si="162"/>
        <v>0</v>
      </c>
      <c r="FF89">
        <f t="shared" si="163"/>
        <v>0</v>
      </c>
      <c r="FG89">
        <f t="shared" si="164"/>
        <v>3.9977155910908051E-2</v>
      </c>
      <c r="FH89" s="27">
        <f t="shared" si="165"/>
        <v>0.1517240615857669</v>
      </c>
      <c r="FI89">
        <f t="shared" si="166"/>
        <v>0.41139220693556416</v>
      </c>
      <c r="FJ89">
        <f t="shared" si="167"/>
        <v>0.56376202750152249</v>
      </c>
      <c r="FK89">
        <f t="shared" si="168"/>
        <v>0.51181220649506509</v>
      </c>
      <c r="FL89">
        <f t="shared" si="169"/>
        <v>0</v>
      </c>
      <c r="FM89">
        <f t="shared" si="170"/>
        <v>0</v>
      </c>
      <c r="FN89">
        <f t="shared" si="171"/>
        <v>0.36319810562742672</v>
      </c>
      <c r="FO89">
        <f t="shared" si="172"/>
        <v>0.36233741059067492</v>
      </c>
      <c r="FP89">
        <f t="shared" si="173"/>
        <v>0</v>
      </c>
      <c r="FQ89">
        <f t="shared" si="174"/>
        <v>0.36233741059067492</v>
      </c>
      <c r="FR89">
        <f t="shared" si="175"/>
        <v>0</v>
      </c>
      <c r="FS89">
        <f t="shared" si="176"/>
        <v>0</v>
      </c>
      <c r="FT89">
        <f t="shared" si="177"/>
        <v>0.20129962493569117</v>
      </c>
      <c r="FU89" t="s">
        <v>100</v>
      </c>
      <c r="FV89" t="s">
        <v>351</v>
      </c>
      <c r="FW89" s="25" t="s">
        <v>356</v>
      </c>
      <c r="FX89" s="25" t="s">
        <v>258</v>
      </c>
    </row>
    <row r="90" spans="1:180">
      <c r="A90" t="s">
        <v>116</v>
      </c>
      <c r="B90" t="s">
        <v>100</v>
      </c>
      <c r="C90" t="s">
        <v>351</v>
      </c>
      <c r="D90" s="25" t="s">
        <v>356</v>
      </c>
      <c r="E90" s="25" t="s">
        <v>258</v>
      </c>
      <c r="F90">
        <v>6.8728522336769751E-2</v>
      </c>
      <c r="G90">
        <v>0.18744142455482665</v>
      </c>
      <c r="H90">
        <v>0.21243361449547021</v>
      </c>
      <c r="I90">
        <v>0</v>
      </c>
      <c r="J90">
        <v>0.1999375195251484</v>
      </c>
      <c r="K90">
        <v>6.560449859418933E-3</v>
      </c>
      <c r="L90">
        <v>0</v>
      </c>
      <c r="M90">
        <v>0</v>
      </c>
      <c r="N90">
        <v>0</v>
      </c>
      <c r="O90">
        <v>0</v>
      </c>
      <c r="P90">
        <v>0</v>
      </c>
      <c r="Q90">
        <v>6.2480474851608877E-3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4.9984379881287094E-2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1.2496094970321775E-2</v>
      </c>
      <c r="AQ90">
        <v>0</v>
      </c>
      <c r="AR90">
        <v>0</v>
      </c>
      <c r="AS90">
        <v>0</v>
      </c>
      <c r="AT90">
        <v>6.2480474851608877E-3</v>
      </c>
      <c r="AU90">
        <v>0</v>
      </c>
      <c r="AV90">
        <v>0</v>
      </c>
      <c r="AW90">
        <v>0</v>
      </c>
      <c r="AX90">
        <v>0.2499218994064355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 s="27">
        <f t="shared" si="121"/>
        <v>3</v>
      </c>
      <c r="CA90">
        <f t="shared" si="122"/>
        <v>4</v>
      </c>
      <c r="CB90">
        <f t="shared" si="123"/>
        <v>7</v>
      </c>
      <c r="CC90">
        <f>[1]!shannonweaver(J90:BT90)</f>
        <v>1.1918368094816687</v>
      </c>
      <c r="CD90">
        <f t="shared" si="124"/>
        <v>0.61248296076788189</v>
      </c>
      <c r="CE90">
        <v>2</v>
      </c>
      <c r="CN90">
        <f t="shared" si="125"/>
        <v>9</v>
      </c>
      <c r="CO90">
        <f t="shared" si="126"/>
        <v>0.4686035613870666</v>
      </c>
      <c r="CP90">
        <f t="shared" si="127"/>
        <v>6.8728522336769751E-2</v>
      </c>
      <c r="CQ90">
        <f t="shared" si="127"/>
        <v>0.18744142455482665</v>
      </c>
      <c r="CR90">
        <f t="shared" si="128"/>
        <v>0.21243361449547021</v>
      </c>
      <c r="CS90">
        <f t="shared" si="129"/>
        <v>0.1999375195251484</v>
      </c>
      <c r="CT90">
        <f t="shared" si="130"/>
        <v>6.560449859418933E-3</v>
      </c>
      <c r="CU90">
        <f t="shared" si="131"/>
        <v>0</v>
      </c>
      <c r="CV90">
        <f t="shared" si="132"/>
        <v>0</v>
      </c>
      <c r="CW90">
        <f t="shared" si="133"/>
        <v>6.2480474851608877E-3</v>
      </c>
      <c r="CX90">
        <f t="shared" si="134"/>
        <v>0</v>
      </c>
      <c r="CY90">
        <f t="shared" si="135"/>
        <v>0</v>
      </c>
      <c r="CZ90">
        <f t="shared" si="136"/>
        <v>0</v>
      </c>
      <c r="DA90">
        <f t="shared" si="137"/>
        <v>4.9984379881287094E-2</v>
      </c>
      <c r="DB90">
        <f t="shared" si="138"/>
        <v>0</v>
      </c>
      <c r="DC90">
        <f t="shared" si="138"/>
        <v>0</v>
      </c>
      <c r="DD90">
        <f t="shared" si="139"/>
        <v>0</v>
      </c>
      <c r="DE90">
        <f t="shared" si="140"/>
        <v>0</v>
      </c>
      <c r="DF90">
        <f t="shared" si="141"/>
        <v>0.13471831719254401</v>
      </c>
      <c r="DG90">
        <f t="shared" si="142"/>
        <v>0</v>
      </c>
      <c r="DH90">
        <f t="shared" si="142"/>
        <v>0</v>
      </c>
      <c r="DI90">
        <f t="shared" si="143"/>
        <v>0</v>
      </c>
      <c r="DJ90">
        <f t="shared" si="144"/>
        <v>0</v>
      </c>
      <c r="DK90">
        <f t="shared" si="145"/>
        <v>0.2499218994064355</v>
      </c>
      <c r="DL90">
        <f t="shared" si="146"/>
        <v>0</v>
      </c>
      <c r="DM90">
        <f t="shared" si="147"/>
        <v>0</v>
      </c>
      <c r="DN90">
        <f t="shared" si="148"/>
        <v>0.20649796938456733</v>
      </c>
      <c r="DO90">
        <f t="shared" si="149"/>
        <v>0.32489846922836618</v>
      </c>
      <c r="DP90">
        <f t="shared" si="150"/>
        <v>0.53139643861293351</v>
      </c>
      <c r="DQ90">
        <f t="shared" si="151"/>
        <v>6</v>
      </c>
      <c r="DR90" s="50">
        <f t="shared" si="152"/>
        <v>0.89885219392057603</v>
      </c>
      <c r="DS90" s="50">
        <f t="shared" si="188"/>
        <v>0.75398105568239882</v>
      </c>
      <c r="DT90">
        <f t="shared" si="188"/>
        <v>0.2652611079536818</v>
      </c>
      <c r="DU90">
        <f t="shared" si="183"/>
        <v>0.44775735579695397</v>
      </c>
      <c r="DV90">
        <f t="shared" si="184"/>
        <v>0.47901494408883716</v>
      </c>
      <c r="DW90">
        <f t="shared" si="185"/>
        <v>0.46356950383161089</v>
      </c>
      <c r="DX90">
        <f t="shared" si="186"/>
        <v>8.1085428838764684E-2</v>
      </c>
      <c r="DY90">
        <f t="shared" si="187"/>
        <v>0</v>
      </c>
      <c r="DZ90">
        <f t="shared" si="109"/>
        <v>0</v>
      </c>
      <c r="EA90">
        <f t="shared" si="110"/>
        <v>7.9127136440954662E-2</v>
      </c>
      <c r="EB90">
        <f t="shared" si="111"/>
        <v>0</v>
      </c>
      <c r="EC90">
        <f t="shared" si="112"/>
        <v>0</v>
      </c>
      <c r="ED90">
        <f t="shared" si="113"/>
        <v>0</v>
      </c>
      <c r="EE90">
        <f t="shared" si="114"/>
        <v>0.2254775682362978</v>
      </c>
      <c r="EF90">
        <f t="shared" si="115"/>
        <v>0</v>
      </c>
      <c r="EG90">
        <f t="shared" si="116"/>
        <v>0</v>
      </c>
      <c r="EH90">
        <f t="shared" si="117"/>
        <v>0</v>
      </c>
      <c r="EI90">
        <f t="shared" si="181"/>
        <v>0</v>
      </c>
      <c r="EJ90">
        <f t="shared" si="182"/>
        <v>0.37582485633925838</v>
      </c>
      <c r="EK90">
        <f t="shared" si="182"/>
        <v>0</v>
      </c>
      <c r="EL90">
        <f t="shared" si="178"/>
        <v>0</v>
      </c>
      <c r="EM90">
        <f t="shared" si="178"/>
        <v>0</v>
      </c>
      <c r="EN90">
        <f t="shared" si="178"/>
        <v>0</v>
      </c>
      <c r="EO90">
        <f t="shared" si="88"/>
        <v>0.52350858810433065</v>
      </c>
      <c r="EP90">
        <f t="shared" si="88"/>
        <v>0</v>
      </c>
      <c r="EQ90">
        <f t="shared" si="180"/>
        <v>0</v>
      </c>
      <c r="ER90">
        <f t="shared" si="180"/>
        <v>0.47172153150398272</v>
      </c>
      <c r="ES90">
        <f t="shared" si="180"/>
        <v>0.60650422095077339</v>
      </c>
      <c r="ET90">
        <f t="shared" si="180"/>
        <v>0.81681527111249785</v>
      </c>
      <c r="EU90" s="27">
        <f t="shared" si="153"/>
        <v>6.8728522336769751E-2</v>
      </c>
      <c r="EV90">
        <f t="shared" si="154"/>
        <v>0.18744142455482665</v>
      </c>
      <c r="EW90">
        <f t="shared" si="155"/>
        <v>0.21243361449547021</v>
      </c>
      <c r="EX90">
        <f t="shared" si="156"/>
        <v>0.20649796938456733</v>
      </c>
      <c r="EY90">
        <f t="shared" si="157"/>
        <v>0</v>
      </c>
      <c r="EZ90">
        <f t="shared" si="158"/>
        <v>0</v>
      </c>
      <c r="FA90">
        <f t="shared" si="159"/>
        <v>5.6232427366447985E-2</v>
      </c>
      <c r="FB90">
        <f t="shared" si="160"/>
        <v>0.2499218994064355</v>
      </c>
      <c r="FC90">
        <f t="shared" si="161"/>
        <v>0</v>
      </c>
      <c r="FD90">
        <f t="shared" si="120"/>
        <v>0.2499218994064355</v>
      </c>
      <c r="FE90">
        <f t="shared" si="162"/>
        <v>0</v>
      </c>
      <c r="FF90">
        <f t="shared" si="163"/>
        <v>0</v>
      </c>
      <c r="FG90">
        <f t="shared" si="164"/>
        <v>1.8744142455482664E-2</v>
      </c>
      <c r="FH90" s="27">
        <f t="shared" si="165"/>
        <v>0.2652611079536818</v>
      </c>
      <c r="FI90">
        <f t="shared" si="166"/>
        <v>0.44775735579695397</v>
      </c>
      <c r="FJ90">
        <f t="shared" si="167"/>
        <v>0.47901494408883716</v>
      </c>
      <c r="FK90">
        <f t="shared" si="168"/>
        <v>0.47172153150398272</v>
      </c>
      <c r="FL90">
        <f t="shared" si="169"/>
        <v>0</v>
      </c>
      <c r="FM90">
        <f t="shared" si="170"/>
        <v>0</v>
      </c>
      <c r="FN90">
        <f t="shared" si="171"/>
        <v>0.23941440521915225</v>
      </c>
      <c r="FO90">
        <f t="shared" si="172"/>
        <v>0.52350858810433065</v>
      </c>
      <c r="FP90">
        <f t="shared" si="173"/>
        <v>0</v>
      </c>
      <c r="FQ90">
        <f t="shared" si="174"/>
        <v>0.52350858810433065</v>
      </c>
      <c r="FR90">
        <f t="shared" si="175"/>
        <v>0</v>
      </c>
      <c r="FS90">
        <f t="shared" si="176"/>
        <v>0</v>
      </c>
      <c r="FT90">
        <f t="shared" si="177"/>
        <v>0.13734060515032079</v>
      </c>
      <c r="FU90" t="s">
        <v>100</v>
      </c>
      <c r="FV90" t="s">
        <v>351</v>
      </c>
      <c r="FW90" s="25" t="s">
        <v>356</v>
      </c>
      <c r="FX90" s="25" t="s">
        <v>258</v>
      </c>
    </row>
    <row r="91" spans="1:180">
      <c r="A91" t="s">
        <v>117</v>
      </c>
      <c r="B91" t="s">
        <v>100</v>
      </c>
      <c r="C91" t="s">
        <v>351</v>
      </c>
      <c r="D91" s="25" t="s">
        <v>356</v>
      </c>
      <c r="E91" s="25" t="s">
        <v>258</v>
      </c>
      <c r="F91">
        <v>3.3333333333333333E-2</v>
      </c>
      <c r="G91">
        <v>0.37777777777777777</v>
      </c>
      <c r="H91">
        <v>6.6666666666666666E-2</v>
      </c>
      <c r="I91">
        <v>0</v>
      </c>
      <c r="J91">
        <v>0.23333333333333328</v>
      </c>
      <c r="K91">
        <v>5.5555555555555558E-3</v>
      </c>
      <c r="L91">
        <v>1.1111111111111112E-2</v>
      </c>
      <c r="M91">
        <v>0</v>
      </c>
      <c r="N91">
        <v>2.7777777777777776E-2</v>
      </c>
      <c r="O91">
        <v>0</v>
      </c>
      <c r="P91">
        <v>0</v>
      </c>
      <c r="Q91">
        <v>5.5555555555555558E-3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2.7777777777777776E-2</v>
      </c>
      <c r="AE91">
        <v>5.5555555555555558E-3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0.12222222222222223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8.3333333333333343E-2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 s="27">
        <f t="shared" si="121"/>
        <v>5</v>
      </c>
      <c r="CA91">
        <f t="shared" si="122"/>
        <v>4</v>
      </c>
      <c r="CB91">
        <f t="shared" si="123"/>
        <v>9</v>
      </c>
      <c r="CC91">
        <f>[1]!shannonweaver(J91:BT91)</f>
        <v>1.5317364371234246</v>
      </c>
      <c r="CD91">
        <f t="shared" si="124"/>
        <v>0.69712329496168657</v>
      </c>
      <c r="CE91">
        <v>2</v>
      </c>
      <c r="CN91">
        <f t="shared" si="125"/>
        <v>11</v>
      </c>
      <c r="CO91">
        <f t="shared" si="126"/>
        <v>0.47777777777777775</v>
      </c>
      <c r="CP91">
        <f t="shared" si="127"/>
        <v>3.3333333333333333E-2</v>
      </c>
      <c r="CQ91">
        <f t="shared" si="127"/>
        <v>0.37777777777777777</v>
      </c>
      <c r="CR91">
        <f t="shared" si="128"/>
        <v>6.6666666666666666E-2</v>
      </c>
      <c r="CS91">
        <f t="shared" si="129"/>
        <v>0.23333333333333328</v>
      </c>
      <c r="CT91">
        <f t="shared" si="130"/>
        <v>1.6666666666666666E-2</v>
      </c>
      <c r="CU91">
        <f t="shared" si="131"/>
        <v>2.7777777777777776E-2</v>
      </c>
      <c r="CV91">
        <f t="shared" si="132"/>
        <v>0</v>
      </c>
      <c r="CW91">
        <f t="shared" si="133"/>
        <v>5.5555555555555558E-3</v>
      </c>
      <c r="CX91">
        <f t="shared" si="134"/>
        <v>0</v>
      </c>
      <c r="CY91">
        <f t="shared" si="135"/>
        <v>2.7777777777777776E-2</v>
      </c>
      <c r="CZ91">
        <f t="shared" si="136"/>
        <v>0</v>
      </c>
      <c r="DA91">
        <f t="shared" si="137"/>
        <v>5.5555555555555558E-3</v>
      </c>
      <c r="DB91">
        <f t="shared" si="138"/>
        <v>0</v>
      </c>
      <c r="DC91">
        <f t="shared" si="138"/>
        <v>0</v>
      </c>
      <c r="DD91">
        <f t="shared" si="139"/>
        <v>0</v>
      </c>
      <c r="DE91">
        <f t="shared" si="140"/>
        <v>0</v>
      </c>
      <c r="DF91">
        <f t="shared" si="141"/>
        <v>0.15362925739810163</v>
      </c>
      <c r="DG91">
        <f t="shared" si="142"/>
        <v>0</v>
      </c>
      <c r="DH91">
        <f t="shared" si="142"/>
        <v>0</v>
      </c>
      <c r="DI91">
        <f t="shared" si="143"/>
        <v>0</v>
      </c>
      <c r="DJ91">
        <f t="shared" si="144"/>
        <v>0</v>
      </c>
      <c r="DK91">
        <f t="shared" si="145"/>
        <v>8.3333333333333343E-2</v>
      </c>
      <c r="DL91">
        <f t="shared" si="146"/>
        <v>0</v>
      </c>
      <c r="DM91">
        <f t="shared" si="147"/>
        <v>0</v>
      </c>
      <c r="DN91">
        <f t="shared" si="148"/>
        <v>0.27777777777777773</v>
      </c>
      <c r="DO91">
        <f t="shared" si="149"/>
        <v>0.24444444444444446</v>
      </c>
      <c r="DP91">
        <f t="shared" si="150"/>
        <v>0.52222222222222214</v>
      </c>
      <c r="DQ91">
        <f t="shared" si="151"/>
        <v>8</v>
      </c>
      <c r="DR91" s="50">
        <f t="shared" si="152"/>
        <v>0.98802211131789652</v>
      </c>
      <c r="DS91" s="50">
        <f t="shared" si="188"/>
        <v>0.76316861870656261</v>
      </c>
      <c r="DT91">
        <f t="shared" si="188"/>
        <v>0.18360401027891857</v>
      </c>
      <c r="DU91">
        <f t="shared" si="183"/>
        <v>0.66192480611723181</v>
      </c>
      <c r="DV91">
        <f t="shared" si="184"/>
        <v>0.26115741090302425</v>
      </c>
      <c r="DW91">
        <f t="shared" si="185"/>
        <v>0.5041300411255204</v>
      </c>
      <c r="DX91">
        <f t="shared" si="186"/>
        <v>0.1294607710031106</v>
      </c>
      <c r="DY91">
        <f t="shared" si="187"/>
        <v>0.16744807921968935</v>
      </c>
      <c r="DZ91">
        <f t="shared" si="109"/>
        <v>0</v>
      </c>
      <c r="EA91">
        <f t="shared" si="110"/>
        <v>7.4604786802574333E-2</v>
      </c>
      <c r="EB91">
        <f t="shared" si="111"/>
        <v>0</v>
      </c>
      <c r="EC91">
        <f t="shared" si="112"/>
        <v>0.16744807921968935</v>
      </c>
      <c r="ED91">
        <f t="shared" si="113"/>
        <v>0</v>
      </c>
      <c r="EE91">
        <f t="shared" si="114"/>
        <v>7.4604786802574333E-2</v>
      </c>
      <c r="EF91">
        <f t="shared" si="115"/>
        <v>0</v>
      </c>
      <c r="EG91">
        <f t="shared" si="116"/>
        <v>0</v>
      </c>
      <c r="EH91">
        <f t="shared" si="117"/>
        <v>0</v>
      </c>
      <c r="EI91">
        <f t="shared" si="181"/>
        <v>0</v>
      </c>
      <c r="EJ91">
        <f t="shared" si="182"/>
        <v>0.40275641161206982</v>
      </c>
      <c r="EK91">
        <f t="shared" si="182"/>
        <v>0</v>
      </c>
      <c r="EL91">
        <f t="shared" si="178"/>
        <v>0</v>
      </c>
      <c r="EM91">
        <f t="shared" si="178"/>
        <v>0</v>
      </c>
      <c r="EN91">
        <f t="shared" si="178"/>
        <v>0</v>
      </c>
      <c r="EO91">
        <f t="shared" si="178"/>
        <v>0.29284277172857553</v>
      </c>
      <c r="EP91">
        <f t="shared" si="178"/>
        <v>0</v>
      </c>
      <c r="EQ91">
        <f t="shared" si="180"/>
        <v>0</v>
      </c>
      <c r="ER91">
        <f t="shared" si="180"/>
        <v>0.55512116755678709</v>
      </c>
      <c r="ES91">
        <f t="shared" si="180"/>
        <v>0.51715965671032371</v>
      </c>
      <c r="ET91">
        <f t="shared" si="180"/>
        <v>0.80762770808833395</v>
      </c>
      <c r="EU91" s="27">
        <f t="shared" si="153"/>
        <v>3.3333333333333333E-2</v>
      </c>
      <c r="EV91">
        <f t="shared" si="154"/>
        <v>0.37777777777777777</v>
      </c>
      <c r="EW91">
        <f t="shared" si="155"/>
        <v>6.6666666666666666E-2</v>
      </c>
      <c r="EX91">
        <f t="shared" si="156"/>
        <v>0.27777777777777773</v>
      </c>
      <c r="EY91">
        <f t="shared" si="157"/>
        <v>2.7777777777777776E-2</v>
      </c>
      <c r="EZ91">
        <f t="shared" si="158"/>
        <v>0</v>
      </c>
      <c r="FA91">
        <f t="shared" si="159"/>
        <v>1.1111111111111112E-2</v>
      </c>
      <c r="FB91">
        <f t="shared" si="160"/>
        <v>8.3333333333333343E-2</v>
      </c>
      <c r="FC91">
        <f t="shared" si="161"/>
        <v>0</v>
      </c>
      <c r="FD91">
        <f t="shared" si="120"/>
        <v>8.3333333333333343E-2</v>
      </c>
      <c r="FE91">
        <f t="shared" si="162"/>
        <v>0</v>
      </c>
      <c r="FF91">
        <f t="shared" si="163"/>
        <v>0.12222222222222223</v>
      </c>
      <c r="FG91">
        <f t="shared" si="164"/>
        <v>0</v>
      </c>
      <c r="FH91" s="27">
        <f t="shared" si="165"/>
        <v>0.18360401027891857</v>
      </c>
      <c r="FI91">
        <f t="shared" si="166"/>
        <v>0.66192480611723181</v>
      </c>
      <c r="FJ91">
        <f t="shared" si="167"/>
        <v>0.26115741090302425</v>
      </c>
      <c r="FK91">
        <f t="shared" si="168"/>
        <v>0.55512116755678709</v>
      </c>
      <c r="FL91">
        <f t="shared" si="169"/>
        <v>0.16744807921968935</v>
      </c>
      <c r="FM91">
        <f t="shared" si="170"/>
        <v>0</v>
      </c>
      <c r="FN91">
        <f t="shared" si="171"/>
        <v>0.10560544017958916</v>
      </c>
      <c r="FO91">
        <f t="shared" si="172"/>
        <v>0.29284277172857553</v>
      </c>
      <c r="FP91">
        <f t="shared" si="173"/>
        <v>0</v>
      </c>
      <c r="FQ91">
        <f t="shared" si="174"/>
        <v>0.29284277172857553</v>
      </c>
      <c r="FR91">
        <f t="shared" si="175"/>
        <v>0</v>
      </c>
      <c r="FS91">
        <f t="shared" si="176"/>
        <v>0.35714727731612345</v>
      </c>
      <c r="FT91">
        <f t="shared" si="177"/>
        <v>0</v>
      </c>
      <c r="FU91" t="s">
        <v>100</v>
      </c>
      <c r="FV91" t="s">
        <v>351</v>
      </c>
      <c r="FW91" s="25" t="s">
        <v>356</v>
      </c>
      <c r="FX91" s="25" t="s">
        <v>258</v>
      </c>
    </row>
    <row r="92" spans="1:180">
      <c r="A92" t="s">
        <v>243</v>
      </c>
      <c r="B92" t="s">
        <v>100</v>
      </c>
      <c r="C92" t="s">
        <v>244</v>
      </c>
      <c r="D92" s="25" t="s">
        <v>357</v>
      </c>
      <c r="E92" s="25" t="s">
        <v>258</v>
      </c>
      <c r="F92">
        <v>0</v>
      </c>
      <c r="G92">
        <v>0.11337939698492468</v>
      </c>
      <c r="H92">
        <v>4.3969849246231152E-2</v>
      </c>
      <c r="I92">
        <v>0</v>
      </c>
      <c r="J92">
        <v>0.13819095477386939</v>
      </c>
      <c r="K92">
        <v>0</v>
      </c>
      <c r="L92">
        <v>0</v>
      </c>
      <c r="M92">
        <v>0</v>
      </c>
      <c r="N92">
        <v>0</v>
      </c>
      <c r="O92">
        <v>0.18844221105527639</v>
      </c>
      <c r="P92">
        <v>0</v>
      </c>
      <c r="Q92">
        <v>1.2562814070351759E-2</v>
      </c>
      <c r="R92">
        <v>5.0251256281407031E-2</v>
      </c>
      <c r="S92">
        <v>0</v>
      </c>
      <c r="T92">
        <v>0</v>
      </c>
      <c r="U92">
        <v>0</v>
      </c>
      <c r="V92">
        <v>0</v>
      </c>
      <c r="W92">
        <v>0.16331658291457296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5.0565326633165826E-2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3.8002512562814068E-2</v>
      </c>
      <c r="AK92">
        <v>0</v>
      </c>
      <c r="AL92">
        <v>6.2814070351758797E-3</v>
      </c>
      <c r="AM92">
        <v>0</v>
      </c>
      <c r="AN92">
        <v>0</v>
      </c>
      <c r="AO92">
        <v>0</v>
      </c>
      <c r="AP92">
        <v>1.884422110552764E-2</v>
      </c>
      <c r="AQ92">
        <v>1.2562814070351759E-2</v>
      </c>
      <c r="AR92">
        <v>0</v>
      </c>
      <c r="AS92">
        <v>0</v>
      </c>
      <c r="AT92">
        <v>0</v>
      </c>
      <c r="AU92">
        <v>5.0251256281407031E-2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1.2876884422110553E-2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1.2562814070351759E-2</v>
      </c>
      <c r="BM92">
        <v>0</v>
      </c>
      <c r="BN92">
        <v>0</v>
      </c>
      <c r="BO92">
        <v>0</v>
      </c>
      <c r="BP92">
        <v>0</v>
      </c>
      <c r="BQ92">
        <v>6.2814070351758797E-3</v>
      </c>
      <c r="BR92">
        <v>0</v>
      </c>
      <c r="BS92">
        <v>0</v>
      </c>
      <c r="BT92">
        <v>0</v>
      </c>
      <c r="BU92">
        <v>0</v>
      </c>
      <c r="BV92">
        <v>6.2814070351758797E-3</v>
      </c>
      <c r="BW92">
        <v>7.5376884422110546E-2</v>
      </c>
      <c r="BX92">
        <v>0</v>
      </c>
      <c r="BY92">
        <v>0</v>
      </c>
      <c r="BZ92" s="27">
        <f t="shared" si="121"/>
        <v>4</v>
      </c>
      <c r="CA92">
        <f t="shared" si="122"/>
        <v>10</v>
      </c>
      <c r="CB92">
        <f t="shared" si="123"/>
        <v>14</v>
      </c>
      <c r="CC92">
        <f>[1]!shannonweaver(J92:BT92)</f>
        <v>2.117485621539219</v>
      </c>
      <c r="CD92">
        <f t="shared" si="124"/>
        <v>0.80236438889636474</v>
      </c>
      <c r="CE92">
        <v>1</v>
      </c>
      <c r="CI92">
        <v>1</v>
      </c>
      <c r="CN92">
        <f t="shared" si="125"/>
        <v>16</v>
      </c>
      <c r="CO92">
        <f t="shared" si="126"/>
        <v>0.15734924623115581</v>
      </c>
      <c r="CP92">
        <f t="shared" si="127"/>
        <v>0</v>
      </c>
      <c r="CQ92">
        <f t="shared" si="127"/>
        <v>0.11337939698492468</v>
      </c>
      <c r="CR92">
        <f t="shared" si="128"/>
        <v>4.3969849246231152E-2</v>
      </c>
      <c r="CS92">
        <f t="shared" si="129"/>
        <v>0.13819095477386939</v>
      </c>
      <c r="CT92">
        <f t="shared" si="130"/>
        <v>0</v>
      </c>
      <c r="CU92">
        <f t="shared" si="131"/>
        <v>0</v>
      </c>
      <c r="CV92">
        <f t="shared" si="132"/>
        <v>0.18844221105527639</v>
      </c>
      <c r="CW92">
        <f t="shared" si="133"/>
        <v>6.2814070351758788E-2</v>
      </c>
      <c r="CX92">
        <f t="shared" si="134"/>
        <v>0.16331658291457296</v>
      </c>
      <c r="CY92">
        <f t="shared" si="135"/>
        <v>5.0565326633165826E-2</v>
      </c>
      <c r="CZ92">
        <f t="shared" si="136"/>
        <v>0</v>
      </c>
      <c r="DA92">
        <f t="shared" si="137"/>
        <v>0</v>
      </c>
      <c r="DB92">
        <f t="shared" si="138"/>
        <v>0</v>
      </c>
      <c r="DC92">
        <f t="shared" si="138"/>
        <v>3.8002512562814068E-2</v>
      </c>
      <c r="DD92">
        <f t="shared" si="139"/>
        <v>0</v>
      </c>
      <c r="DE92">
        <f t="shared" si="140"/>
        <v>6.2814070351758797E-3</v>
      </c>
      <c r="DF92">
        <f t="shared" si="141"/>
        <v>3.2068629618486083E-2</v>
      </c>
      <c r="DG92">
        <f t="shared" si="142"/>
        <v>0</v>
      </c>
      <c r="DH92">
        <f t="shared" si="142"/>
        <v>0</v>
      </c>
      <c r="DI92">
        <f t="shared" si="143"/>
        <v>5.0251256281407031E-2</v>
      </c>
      <c r="DJ92">
        <f t="shared" si="144"/>
        <v>0</v>
      </c>
      <c r="DK92">
        <f t="shared" si="145"/>
        <v>0</v>
      </c>
      <c r="DL92">
        <f t="shared" si="146"/>
        <v>1.2876884422110553E-2</v>
      </c>
      <c r="DM92">
        <f t="shared" si="147"/>
        <v>1.884422110552764E-2</v>
      </c>
      <c r="DN92">
        <f t="shared" si="148"/>
        <v>0.13819095477386939</v>
      </c>
      <c r="DO92">
        <f t="shared" si="149"/>
        <v>0.62280150753768848</v>
      </c>
      <c r="DP92">
        <f t="shared" si="150"/>
        <v>0.76099246231155793</v>
      </c>
      <c r="DQ92">
        <f t="shared" si="151"/>
        <v>11</v>
      </c>
      <c r="DR92" s="50">
        <f t="shared" si="152"/>
        <v>1.1101108016770673</v>
      </c>
      <c r="DS92" s="50">
        <f t="shared" si="188"/>
        <v>0.4078893486999316</v>
      </c>
      <c r="DT92">
        <f t="shared" si="188"/>
        <v>0</v>
      </c>
      <c r="DU92">
        <f t="shared" si="183"/>
        <v>0.3434297873792686</v>
      </c>
      <c r="DV92">
        <f t="shared" si="184"/>
        <v>0.21125778606037632</v>
      </c>
      <c r="DW92">
        <f t="shared" si="185"/>
        <v>0.38088311254406437</v>
      </c>
      <c r="DX92">
        <f t="shared" si="186"/>
        <v>0</v>
      </c>
      <c r="DY92">
        <f t="shared" si="187"/>
        <v>0</v>
      </c>
      <c r="DZ92">
        <f t="shared" ref="DZ92:DZ123" si="189">ASIN(CV92^0.5)</f>
        <v>0.4490382300740281</v>
      </c>
      <c r="EA92">
        <f t="shared" ref="EA92:EA123" si="190">ASIN(CW92^0.5)</f>
        <v>0.25332823736300003</v>
      </c>
      <c r="EB92">
        <f t="shared" ref="EB92:EB123" si="191">ASIN(CX92^0.5)</f>
        <v>0.41602144910360056</v>
      </c>
      <c r="EC92">
        <f t="shared" ref="EC92:EC123" si="192">ASIN(CY92^0.5)</f>
        <v>0.22680690100680301</v>
      </c>
      <c r="ED92">
        <f t="shared" ref="ED92:ED123" si="193">ASIN(CZ92^0.5)</f>
        <v>0</v>
      </c>
      <c r="EE92">
        <f t="shared" ref="EE92:EE123" si="194">ASIN(DA92^0.5)</f>
        <v>0</v>
      </c>
      <c r="EF92">
        <f t="shared" ref="EF92:EF123" si="195">ASIN(DB92^0.5)</f>
        <v>0</v>
      </c>
      <c r="EG92">
        <f t="shared" ref="EG92:EG123" si="196">ASIN(DC92^0.5)</f>
        <v>0.196198653166263</v>
      </c>
      <c r="EH92">
        <f t="shared" ref="EH92:EH123" si="197">ASIN(DD92^0.5)</f>
        <v>0</v>
      </c>
      <c r="EI92">
        <f t="shared" si="181"/>
        <v>7.9338536027943968E-2</v>
      </c>
      <c r="EJ92">
        <f t="shared" si="182"/>
        <v>0.18004836932779636</v>
      </c>
      <c r="EK92">
        <f t="shared" si="182"/>
        <v>0</v>
      </c>
      <c r="EL92">
        <f t="shared" si="178"/>
        <v>0</v>
      </c>
      <c r="EM92">
        <f t="shared" si="178"/>
        <v>0.22608914306064756</v>
      </c>
      <c r="EN92">
        <f t="shared" si="178"/>
        <v>0</v>
      </c>
      <c r="EO92">
        <f t="shared" si="178"/>
        <v>0</v>
      </c>
      <c r="EP92">
        <f t="shared" si="178"/>
        <v>0.11372131973925061</v>
      </c>
      <c r="EQ92">
        <f t="shared" si="180"/>
        <v>0.13770909035427406</v>
      </c>
      <c r="ER92">
        <f t="shared" si="180"/>
        <v>0.38088311254406437</v>
      </c>
      <c r="ES92">
        <f t="shared" si="180"/>
        <v>0.90946901954326265</v>
      </c>
      <c r="ET92">
        <f t="shared" si="180"/>
        <v>1.0599863704806158</v>
      </c>
      <c r="EU92" s="27">
        <f t="shared" si="153"/>
        <v>0</v>
      </c>
      <c r="EV92">
        <f t="shared" si="154"/>
        <v>0.11337939698492468</v>
      </c>
      <c r="EW92">
        <f t="shared" si="155"/>
        <v>4.3969849246231152E-2</v>
      </c>
      <c r="EX92">
        <f t="shared" si="156"/>
        <v>0.13819095477386939</v>
      </c>
      <c r="EY92">
        <f t="shared" si="157"/>
        <v>5.0565326633165826E-2</v>
      </c>
      <c r="EZ92">
        <f t="shared" si="158"/>
        <v>0.18844221105527639</v>
      </c>
      <c r="FA92">
        <f t="shared" si="159"/>
        <v>6.2814070351758788E-2</v>
      </c>
      <c r="FB92">
        <f t="shared" si="160"/>
        <v>0</v>
      </c>
      <c r="FC92">
        <f t="shared" si="161"/>
        <v>1.2876884422110553E-2</v>
      </c>
      <c r="FD92">
        <f t="shared" si="120"/>
        <v>1.2876884422110553E-2</v>
      </c>
      <c r="FE92">
        <f t="shared" si="162"/>
        <v>1.884422110552764E-2</v>
      </c>
      <c r="FF92">
        <f t="shared" si="163"/>
        <v>0.16331658291457296</v>
      </c>
      <c r="FG92">
        <f t="shared" si="164"/>
        <v>0.12594221105527637</v>
      </c>
      <c r="FH92" s="27">
        <f t="shared" si="165"/>
        <v>0</v>
      </c>
      <c r="FI92">
        <f t="shared" si="166"/>
        <v>0.3434297873792686</v>
      </c>
      <c r="FJ92">
        <f t="shared" si="167"/>
        <v>0.21125778606037632</v>
      </c>
      <c r="FK92">
        <f t="shared" si="168"/>
        <v>0.38088311254406437</v>
      </c>
      <c r="FL92">
        <f t="shared" si="169"/>
        <v>0.22680690100680301</v>
      </c>
      <c r="FM92">
        <f t="shared" si="170"/>
        <v>0.4490382300740281</v>
      </c>
      <c r="FN92">
        <f t="shared" si="171"/>
        <v>0.25332823736300003</v>
      </c>
      <c r="FO92">
        <f t="shared" si="172"/>
        <v>0</v>
      </c>
      <c r="FP92">
        <f t="shared" si="173"/>
        <v>0.11372131973925061</v>
      </c>
      <c r="FQ92">
        <f t="shared" si="174"/>
        <v>0.11372131973925061</v>
      </c>
      <c r="FR92">
        <f t="shared" si="175"/>
        <v>0.13770909035427406</v>
      </c>
      <c r="FS92">
        <f t="shared" si="176"/>
        <v>0.41602144910360056</v>
      </c>
      <c r="FT92">
        <f t="shared" si="177"/>
        <v>0.36278932158063038</v>
      </c>
      <c r="FU92" t="s">
        <v>100</v>
      </c>
      <c r="FV92" t="s">
        <v>244</v>
      </c>
      <c r="FW92" s="25" t="s">
        <v>357</v>
      </c>
      <c r="FX92" s="25" t="s">
        <v>258</v>
      </c>
    </row>
    <row r="93" spans="1:180">
      <c r="A93" t="s">
        <v>245</v>
      </c>
      <c r="B93" t="s">
        <v>100</v>
      </c>
      <c r="C93" t="s">
        <v>244</v>
      </c>
      <c r="D93" s="25" t="s">
        <v>357</v>
      </c>
      <c r="E93" s="25" t="s">
        <v>258</v>
      </c>
      <c r="F93">
        <v>0</v>
      </c>
      <c r="G93">
        <v>0.11280185246443937</v>
      </c>
      <c r="H93">
        <v>3.9695666556400937E-2</v>
      </c>
      <c r="I93">
        <v>0</v>
      </c>
      <c r="J93">
        <v>0.15216672179953694</v>
      </c>
      <c r="K93">
        <v>0</v>
      </c>
      <c r="L93">
        <v>0</v>
      </c>
      <c r="M93">
        <v>0</v>
      </c>
      <c r="N93">
        <v>0</v>
      </c>
      <c r="O93">
        <v>0.21171022163413836</v>
      </c>
      <c r="P93">
        <v>0</v>
      </c>
      <c r="Q93">
        <v>0</v>
      </c>
      <c r="R93">
        <v>2.6463777704267295E-2</v>
      </c>
      <c r="S93">
        <v>0</v>
      </c>
      <c r="T93">
        <v>0</v>
      </c>
      <c r="U93">
        <v>0</v>
      </c>
      <c r="V93">
        <v>0</v>
      </c>
      <c r="W93">
        <v>0.20509427720807158</v>
      </c>
      <c r="X93">
        <v>0</v>
      </c>
      <c r="Y93">
        <v>0</v>
      </c>
      <c r="Z93">
        <v>0</v>
      </c>
      <c r="AA93">
        <v>0</v>
      </c>
      <c r="AB93">
        <v>1.3231888852133647E-2</v>
      </c>
      <c r="AC93">
        <v>0</v>
      </c>
      <c r="AD93">
        <v>1.9847833278200472E-2</v>
      </c>
      <c r="AE93">
        <v>5.2927555408534582E-2</v>
      </c>
      <c r="AF93">
        <v>0</v>
      </c>
      <c r="AG93">
        <v>0</v>
      </c>
      <c r="AH93">
        <v>0</v>
      </c>
      <c r="AI93">
        <v>0</v>
      </c>
      <c r="AJ93">
        <v>4.6311610982467763E-2</v>
      </c>
      <c r="AK93">
        <v>0</v>
      </c>
      <c r="AL93">
        <v>6.6159444260668237E-3</v>
      </c>
      <c r="AM93">
        <v>0</v>
      </c>
      <c r="AN93">
        <v>0</v>
      </c>
      <c r="AO93">
        <v>0</v>
      </c>
      <c r="AP93">
        <v>0</v>
      </c>
      <c r="AQ93">
        <v>6.6159444260668237E-4</v>
      </c>
      <c r="AR93">
        <v>0</v>
      </c>
      <c r="AS93">
        <v>0</v>
      </c>
      <c r="AT93">
        <v>0</v>
      </c>
      <c r="AU93">
        <v>3.3079722130334117E-2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1.9847833278200472E-2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1.3231888852133647E-2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4.6311610982467763E-2</v>
      </c>
      <c r="BX93">
        <v>0</v>
      </c>
      <c r="BY93">
        <v>0</v>
      </c>
      <c r="BZ93" s="27">
        <f t="shared" si="121"/>
        <v>3</v>
      </c>
      <c r="CA93">
        <f t="shared" si="122"/>
        <v>10</v>
      </c>
      <c r="CB93">
        <f t="shared" si="123"/>
        <v>13</v>
      </c>
      <c r="CC93">
        <f>[1]!shannonweaver(J93:BT93)</f>
        <v>1.9687323109766666</v>
      </c>
      <c r="CD93">
        <f t="shared" si="124"/>
        <v>0.76755211764690334</v>
      </c>
      <c r="CI93">
        <v>1</v>
      </c>
      <c r="CL93">
        <v>1</v>
      </c>
      <c r="CM93" t="s">
        <v>287</v>
      </c>
      <c r="CN93">
        <f t="shared" si="125"/>
        <v>14</v>
      </c>
      <c r="CO93">
        <f t="shared" si="126"/>
        <v>0.1524975190208403</v>
      </c>
      <c r="CP93">
        <f t="shared" si="127"/>
        <v>0</v>
      </c>
      <c r="CQ93">
        <f t="shared" si="127"/>
        <v>0.11280185246443937</v>
      </c>
      <c r="CR93">
        <f t="shared" si="128"/>
        <v>3.9695666556400937E-2</v>
      </c>
      <c r="CS93">
        <f t="shared" si="129"/>
        <v>0.15216672179953694</v>
      </c>
      <c r="CT93">
        <f t="shared" si="130"/>
        <v>0</v>
      </c>
      <c r="CU93">
        <f t="shared" si="131"/>
        <v>0</v>
      </c>
      <c r="CV93">
        <f t="shared" si="132"/>
        <v>0.21171022163413836</v>
      </c>
      <c r="CW93">
        <f t="shared" si="133"/>
        <v>2.6463777704267295E-2</v>
      </c>
      <c r="CX93">
        <f t="shared" si="134"/>
        <v>0.20509427720807158</v>
      </c>
      <c r="CY93">
        <f t="shared" si="135"/>
        <v>3.3079722130334117E-2</v>
      </c>
      <c r="CZ93">
        <f t="shared" si="136"/>
        <v>0</v>
      </c>
      <c r="DA93">
        <f t="shared" si="137"/>
        <v>5.2927555408534582E-2</v>
      </c>
      <c r="DB93">
        <f t="shared" si="138"/>
        <v>0</v>
      </c>
      <c r="DC93">
        <f t="shared" si="138"/>
        <v>4.6311610982467763E-2</v>
      </c>
      <c r="DD93">
        <f t="shared" si="139"/>
        <v>0</v>
      </c>
      <c r="DE93">
        <f t="shared" si="140"/>
        <v>6.6159444260668237E-3</v>
      </c>
      <c r="DF93">
        <f t="shared" si="141"/>
        <v>8.5131290607365906E-3</v>
      </c>
      <c r="DG93">
        <f t="shared" si="142"/>
        <v>0</v>
      </c>
      <c r="DH93">
        <f t="shared" si="142"/>
        <v>0</v>
      </c>
      <c r="DI93">
        <f t="shared" si="143"/>
        <v>3.3079722130334117E-2</v>
      </c>
      <c r="DJ93">
        <f t="shared" si="144"/>
        <v>0</v>
      </c>
      <c r="DK93">
        <f t="shared" si="145"/>
        <v>0</v>
      </c>
      <c r="DL93">
        <f t="shared" si="146"/>
        <v>1.9847833278200472E-2</v>
      </c>
      <c r="DM93">
        <f t="shared" si="147"/>
        <v>1.3231888852133647E-2</v>
      </c>
      <c r="DN93">
        <f t="shared" si="148"/>
        <v>0.15216672179953694</v>
      </c>
      <c r="DO93">
        <f t="shared" si="149"/>
        <v>0.64902414819715559</v>
      </c>
      <c r="DP93">
        <f t="shared" si="150"/>
        <v>0.80119086999669242</v>
      </c>
      <c r="DQ93">
        <f t="shared" si="151"/>
        <v>12</v>
      </c>
      <c r="DR93" s="50">
        <f t="shared" si="152"/>
        <v>1.067713727863759</v>
      </c>
      <c r="DS93" s="50">
        <f t="shared" si="188"/>
        <v>0.40118476243558931</v>
      </c>
      <c r="DT93">
        <f t="shared" si="188"/>
        <v>0</v>
      </c>
      <c r="DU93">
        <f t="shared" si="183"/>
        <v>0.34251798047306659</v>
      </c>
      <c r="DV93">
        <f t="shared" si="184"/>
        <v>0.20057997727213117</v>
      </c>
      <c r="DW93">
        <f t="shared" si="185"/>
        <v>0.40072448115953202</v>
      </c>
      <c r="DX93">
        <f t="shared" si="186"/>
        <v>0</v>
      </c>
      <c r="DY93">
        <f t="shared" si="187"/>
        <v>0</v>
      </c>
      <c r="DZ93">
        <f t="shared" si="189"/>
        <v>0.47813011479492062</v>
      </c>
      <c r="EA93">
        <f t="shared" si="190"/>
        <v>0.16340310127744284</v>
      </c>
      <c r="EB93">
        <f t="shared" si="191"/>
        <v>0.46998549899952075</v>
      </c>
      <c r="EC93">
        <f t="shared" si="192"/>
        <v>0.18289629165338972</v>
      </c>
      <c r="ED93">
        <f t="shared" si="193"/>
        <v>0</v>
      </c>
      <c r="EE93">
        <f t="shared" si="194"/>
        <v>0.2321392285631276</v>
      </c>
      <c r="EF93">
        <f t="shared" si="195"/>
        <v>0</v>
      </c>
      <c r="EG93">
        <f t="shared" si="196"/>
        <v>0.21689798210683214</v>
      </c>
      <c r="EH93">
        <f t="shared" si="197"/>
        <v>0</v>
      </c>
      <c r="EI93">
        <f t="shared" si="181"/>
        <v>8.1428412535135164E-2</v>
      </c>
      <c r="EJ93">
        <f t="shared" si="182"/>
        <v>9.2398036439822556E-2</v>
      </c>
      <c r="EK93">
        <f t="shared" si="182"/>
        <v>0</v>
      </c>
      <c r="EL93">
        <f t="shared" si="178"/>
        <v>0</v>
      </c>
      <c r="EM93">
        <f t="shared" si="178"/>
        <v>0.18289629165338972</v>
      </c>
      <c r="EN93">
        <f t="shared" si="178"/>
        <v>0</v>
      </c>
      <c r="EO93">
        <f t="shared" si="178"/>
        <v>0</v>
      </c>
      <c r="EP93">
        <f t="shared" si="178"/>
        <v>0.14135258553055766</v>
      </c>
      <c r="EQ93">
        <f t="shared" si="180"/>
        <v>0.1152851473666258</v>
      </c>
      <c r="ER93">
        <f t="shared" si="180"/>
        <v>0.40072448115953202</v>
      </c>
      <c r="ES93">
        <f t="shared" si="180"/>
        <v>0.93672184793237678</v>
      </c>
      <c r="ET93">
        <f t="shared" si="180"/>
        <v>1.1086389731409043</v>
      </c>
      <c r="EU93" s="27">
        <f t="shared" si="153"/>
        <v>0</v>
      </c>
      <c r="EV93">
        <f t="shared" si="154"/>
        <v>0.11280185246443937</v>
      </c>
      <c r="EW93">
        <f t="shared" si="155"/>
        <v>3.9695666556400937E-2</v>
      </c>
      <c r="EX93">
        <f t="shared" si="156"/>
        <v>0.15216672179953694</v>
      </c>
      <c r="EY93">
        <f t="shared" si="157"/>
        <v>3.3079722130334117E-2</v>
      </c>
      <c r="EZ93">
        <f t="shared" si="158"/>
        <v>0.21171022163413836</v>
      </c>
      <c r="FA93">
        <f t="shared" si="159"/>
        <v>7.9391333112801873E-2</v>
      </c>
      <c r="FB93">
        <f t="shared" si="160"/>
        <v>0</v>
      </c>
      <c r="FC93">
        <f t="shared" si="161"/>
        <v>1.9847833278200472E-2</v>
      </c>
      <c r="FD93">
        <f t="shared" si="120"/>
        <v>1.9847833278200472E-2</v>
      </c>
      <c r="FE93">
        <f t="shared" si="162"/>
        <v>1.3231888852133647E-2</v>
      </c>
      <c r="FF93">
        <f t="shared" si="163"/>
        <v>0.20509427720807158</v>
      </c>
      <c r="FG93">
        <f t="shared" si="164"/>
        <v>8.6668871981475382E-2</v>
      </c>
      <c r="FH93" s="27">
        <f t="shared" si="165"/>
        <v>0</v>
      </c>
      <c r="FI93">
        <f t="shared" si="166"/>
        <v>0.34251798047306659</v>
      </c>
      <c r="FJ93">
        <f t="shared" si="167"/>
        <v>0.20057997727213117</v>
      </c>
      <c r="FK93">
        <f t="shared" si="168"/>
        <v>0.40072448115953202</v>
      </c>
      <c r="FL93">
        <f t="shared" si="169"/>
        <v>0.18289629165338972</v>
      </c>
      <c r="FM93">
        <f t="shared" si="170"/>
        <v>0.47813011479492062</v>
      </c>
      <c r="FN93">
        <f t="shared" si="171"/>
        <v>0.28563280831774063</v>
      </c>
      <c r="FO93">
        <f t="shared" si="172"/>
        <v>0</v>
      </c>
      <c r="FP93">
        <f t="shared" si="173"/>
        <v>0.14135258553055766</v>
      </c>
      <c r="FQ93">
        <f t="shared" si="174"/>
        <v>0.14135258553055766</v>
      </c>
      <c r="FR93">
        <f t="shared" si="175"/>
        <v>0.1152851473666258</v>
      </c>
      <c r="FS93">
        <f t="shared" si="176"/>
        <v>0.46998549899952075</v>
      </c>
      <c r="FT93">
        <f t="shared" si="177"/>
        <v>0.29882321264130257</v>
      </c>
      <c r="FU93" t="s">
        <v>100</v>
      </c>
      <c r="FV93" t="s">
        <v>244</v>
      </c>
      <c r="FW93" s="25" t="s">
        <v>357</v>
      </c>
      <c r="FX93" s="25" t="s">
        <v>258</v>
      </c>
    </row>
    <row r="94" spans="1:180">
      <c r="A94" t="s">
        <v>68</v>
      </c>
      <c r="B94" t="s">
        <v>100</v>
      </c>
      <c r="C94" t="s">
        <v>244</v>
      </c>
      <c r="D94" s="25" t="s">
        <v>357</v>
      </c>
      <c r="E94" s="25" t="s">
        <v>258</v>
      </c>
      <c r="F94">
        <v>0</v>
      </c>
      <c r="G94">
        <v>0.1142041399000714</v>
      </c>
      <c r="H94">
        <v>2.8551034975017847E-2</v>
      </c>
      <c r="I94">
        <v>0</v>
      </c>
      <c r="J94">
        <v>0.17130620985010708</v>
      </c>
      <c r="K94">
        <v>0</v>
      </c>
      <c r="L94">
        <v>0</v>
      </c>
      <c r="M94">
        <v>1.4275517487508924E-2</v>
      </c>
      <c r="N94">
        <v>0</v>
      </c>
      <c r="O94">
        <v>2.1413276231263385E-2</v>
      </c>
      <c r="P94">
        <v>0</v>
      </c>
      <c r="Q94">
        <v>4.2826552462526771E-2</v>
      </c>
      <c r="R94">
        <v>7.1377587437544618E-3</v>
      </c>
      <c r="S94">
        <v>7.1377587437544618E-3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1.4275517487508924E-2</v>
      </c>
      <c r="AE94">
        <v>0</v>
      </c>
      <c r="AF94">
        <v>0</v>
      </c>
      <c r="AG94">
        <v>0.22127052105638831</v>
      </c>
      <c r="AH94">
        <v>0</v>
      </c>
      <c r="AI94">
        <v>0</v>
      </c>
      <c r="AJ94">
        <v>0.10706638115631693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7.1377587437544618E-3</v>
      </c>
      <c r="AQ94">
        <v>7.1377587437544611E-4</v>
      </c>
      <c r="AR94">
        <v>0</v>
      </c>
      <c r="AS94">
        <v>0</v>
      </c>
      <c r="AT94">
        <v>0</v>
      </c>
      <c r="AU94">
        <v>2.1413276231263385E-2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7.1377587437544618E-3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2.1413276231263385E-2</v>
      </c>
      <c r="BX94">
        <v>0.17844396859386161</v>
      </c>
      <c r="BY94">
        <v>1.4275517487508924E-2</v>
      </c>
      <c r="BZ94" s="27">
        <f t="shared" si="121"/>
        <v>6</v>
      </c>
      <c r="CA94">
        <f t="shared" si="122"/>
        <v>7</v>
      </c>
      <c r="CB94">
        <f t="shared" si="123"/>
        <v>13</v>
      </c>
      <c r="CC94">
        <f>[1]!shannonweaver(J94:BT94)</f>
        <v>1.8013395980855378</v>
      </c>
      <c r="CD94">
        <f t="shared" si="124"/>
        <v>0.70229051222604899</v>
      </c>
      <c r="CE94">
        <v>2</v>
      </c>
      <c r="CN94">
        <f t="shared" si="125"/>
        <v>15</v>
      </c>
      <c r="CO94">
        <f t="shared" si="126"/>
        <v>0.14275517487508926</v>
      </c>
      <c r="CP94">
        <f t="shared" si="127"/>
        <v>0</v>
      </c>
      <c r="CQ94">
        <f t="shared" si="127"/>
        <v>0.1142041399000714</v>
      </c>
      <c r="CR94">
        <f t="shared" si="128"/>
        <v>2.8551034975017847E-2</v>
      </c>
      <c r="CS94">
        <f t="shared" si="129"/>
        <v>0.17130620985010708</v>
      </c>
      <c r="CT94">
        <f t="shared" si="130"/>
        <v>0</v>
      </c>
      <c r="CU94">
        <f t="shared" si="131"/>
        <v>1.4275517487508924E-2</v>
      </c>
      <c r="CV94">
        <f t="shared" si="132"/>
        <v>2.1413276231263385E-2</v>
      </c>
      <c r="CW94">
        <f t="shared" si="133"/>
        <v>5.7102069950035694E-2</v>
      </c>
      <c r="CX94">
        <f t="shared" si="134"/>
        <v>0</v>
      </c>
      <c r="CY94">
        <f t="shared" si="135"/>
        <v>1.4275517487508924E-2</v>
      </c>
      <c r="CZ94">
        <f t="shared" si="136"/>
        <v>0</v>
      </c>
      <c r="DA94">
        <f t="shared" si="137"/>
        <v>0.22127052105638831</v>
      </c>
      <c r="DB94">
        <f t="shared" si="138"/>
        <v>0</v>
      </c>
      <c r="DC94">
        <f t="shared" si="138"/>
        <v>0.10706638115631693</v>
      </c>
      <c r="DD94">
        <f t="shared" si="139"/>
        <v>0</v>
      </c>
      <c r="DE94">
        <f t="shared" si="140"/>
        <v>0</v>
      </c>
      <c r="DF94">
        <f t="shared" si="141"/>
        <v>2.0490716080663763E-2</v>
      </c>
      <c r="DG94">
        <f t="shared" si="142"/>
        <v>0</v>
      </c>
      <c r="DH94">
        <f t="shared" si="142"/>
        <v>0</v>
      </c>
      <c r="DI94">
        <f t="shared" si="143"/>
        <v>2.1413276231263385E-2</v>
      </c>
      <c r="DJ94">
        <f t="shared" si="144"/>
        <v>0</v>
      </c>
      <c r="DK94">
        <f t="shared" si="145"/>
        <v>0</v>
      </c>
      <c r="DL94">
        <f t="shared" si="146"/>
        <v>7.1377587437544618E-3</v>
      </c>
      <c r="DM94">
        <f t="shared" si="147"/>
        <v>0</v>
      </c>
      <c r="DN94">
        <f t="shared" si="148"/>
        <v>0.18558172733761602</v>
      </c>
      <c r="DO94">
        <f t="shared" si="149"/>
        <v>0.45753033547466099</v>
      </c>
      <c r="DP94">
        <f t="shared" si="150"/>
        <v>0.64311206281227706</v>
      </c>
      <c r="DQ94">
        <f t="shared" si="151"/>
        <v>10</v>
      </c>
      <c r="DR94" s="50">
        <f t="shared" si="152"/>
        <v>0.99365848245616761</v>
      </c>
      <c r="DS94" s="50">
        <f t="shared" si="188"/>
        <v>0.38745096609052054</v>
      </c>
      <c r="DT94">
        <f t="shared" si="188"/>
        <v>0</v>
      </c>
      <c r="DU94">
        <f t="shared" si="183"/>
        <v>0.34472835912182154</v>
      </c>
      <c r="DV94">
        <f t="shared" si="184"/>
        <v>0.1697850717029929</v>
      </c>
      <c r="DW94">
        <f t="shared" si="185"/>
        <v>0.4267248179346933</v>
      </c>
      <c r="DX94">
        <f t="shared" si="186"/>
        <v>0</v>
      </c>
      <c r="DY94">
        <f t="shared" si="187"/>
        <v>0.11976631249745724</v>
      </c>
      <c r="DZ94">
        <f t="shared" si="189"/>
        <v>0.14686009995659949</v>
      </c>
      <c r="EA94">
        <f t="shared" si="190"/>
        <v>0.24129508719301704</v>
      </c>
      <c r="EB94">
        <f t="shared" si="191"/>
        <v>0</v>
      </c>
      <c r="EC94">
        <f t="shared" si="192"/>
        <v>0.11976631249745724</v>
      </c>
      <c r="ED94">
        <f t="shared" si="193"/>
        <v>0</v>
      </c>
      <c r="EE94">
        <f t="shared" si="194"/>
        <v>0.48973721285020516</v>
      </c>
      <c r="EF94">
        <f t="shared" si="195"/>
        <v>0</v>
      </c>
      <c r="EG94">
        <f t="shared" si="196"/>
        <v>0.3333495232228656</v>
      </c>
      <c r="EH94">
        <f t="shared" si="197"/>
        <v>0</v>
      </c>
      <c r="EI94">
        <f t="shared" si="181"/>
        <v>0</v>
      </c>
      <c r="EJ94">
        <f t="shared" si="182"/>
        <v>0.1436392095009372</v>
      </c>
      <c r="EK94">
        <f t="shared" si="182"/>
        <v>0</v>
      </c>
      <c r="EL94">
        <f t="shared" si="178"/>
        <v>0</v>
      </c>
      <c r="EM94">
        <f t="shared" si="178"/>
        <v>0.14686009995659949</v>
      </c>
      <c r="EN94">
        <f t="shared" si="178"/>
        <v>0</v>
      </c>
      <c r="EO94">
        <f t="shared" si="178"/>
        <v>0</v>
      </c>
      <c r="EP94">
        <f t="shared" si="178"/>
        <v>8.4586087652737521E-2</v>
      </c>
      <c r="EQ94">
        <f t="shared" si="180"/>
        <v>0</v>
      </c>
      <c r="ER94">
        <f t="shared" si="180"/>
        <v>0.44537017740319085</v>
      </c>
      <c r="ES94">
        <f t="shared" si="180"/>
        <v>0.74287726478544014</v>
      </c>
      <c r="ET94">
        <f t="shared" si="180"/>
        <v>0.93054004379072763</v>
      </c>
      <c r="EU94" s="27">
        <f t="shared" si="153"/>
        <v>0</v>
      </c>
      <c r="EV94">
        <f t="shared" si="154"/>
        <v>0.1142041399000714</v>
      </c>
      <c r="EW94">
        <f t="shared" si="155"/>
        <v>2.8551034975017847E-2</v>
      </c>
      <c r="EX94">
        <f t="shared" si="156"/>
        <v>0.18558172733761602</v>
      </c>
      <c r="EY94">
        <f t="shared" si="157"/>
        <v>1.4275517487508924E-2</v>
      </c>
      <c r="EZ94">
        <f t="shared" si="158"/>
        <v>2.1413276231263385E-2</v>
      </c>
      <c r="FA94">
        <f t="shared" si="159"/>
        <v>0.27837259100642398</v>
      </c>
      <c r="FB94">
        <f t="shared" si="160"/>
        <v>0</v>
      </c>
      <c r="FC94">
        <f t="shared" si="161"/>
        <v>7.1377587437544618E-3</v>
      </c>
      <c r="FD94">
        <f t="shared" si="120"/>
        <v>7.1377587437544618E-3</v>
      </c>
      <c r="FE94">
        <f t="shared" si="162"/>
        <v>0</v>
      </c>
      <c r="FF94">
        <f t="shared" si="163"/>
        <v>0</v>
      </c>
      <c r="FG94">
        <f t="shared" si="164"/>
        <v>0.13633119200571023</v>
      </c>
      <c r="FH94" s="27">
        <f t="shared" si="165"/>
        <v>0</v>
      </c>
      <c r="FI94">
        <f t="shared" si="166"/>
        <v>0.34472835912182154</v>
      </c>
      <c r="FJ94">
        <f t="shared" si="167"/>
        <v>0.1697850717029929</v>
      </c>
      <c r="FK94">
        <f t="shared" si="168"/>
        <v>0.44537017740319085</v>
      </c>
      <c r="FL94">
        <f t="shared" si="169"/>
        <v>0.11976631249745724</v>
      </c>
      <c r="FM94">
        <f t="shared" si="170"/>
        <v>0.14686009995659949</v>
      </c>
      <c r="FN94">
        <f t="shared" si="171"/>
        <v>0.55578494666014722</v>
      </c>
      <c r="FO94">
        <f t="shared" si="172"/>
        <v>0</v>
      </c>
      <c r="FP94">
        <f t="shared" si="173"/>
        <v>8.4586087652737521E-2</v>
      </c>
      <c r="FQ94">
        <f t="shared" si="174"/>
        <v>8.4586087652737521E-2</v>
      </c>
      <c r="FR94">
        <f t="shared" si="175"/>
        <v>0</v>
      </c>
      <c r="FS94">
        <f t="shared" si="176"/>
        <v>0</v>
      </c>
      <c r="FT94">
        <f t="shared" si="177"/>
        <v>0.37818091900403233</v>
      </c>
      <c r="FU94" t="s">
        <v>100</v>
      </c>
      <c r="FV94" t="s">
        <v>244</v>
      </c>
      <c r="FW94" s="25" t="s">
        <v>357</v>
      </c>
      <c r="FX94" s="25" t="s">
        <v>258</v>
      </c>
    </row>
    <row r="95" spans="1:180">
      <c r="A95" t="s">
        <v>218</v>
      </c>
      <c r="B95" t="s">
        <v>100</v>
      </c>
      <c r="C95" t="s">
        <v>244</v>
      </c>
      <c r="D95" s="25" t="s">
        <v>357</v>
      </c>
      <c r="E95" s="25" t="s">
        <v>258</v>
      </c>
      <c r="F95">
        <v>0</v>
      </c>
      <c r="G95">
        <v>0.30093289196509171</v>
      </c>
      <c r="H95">
        <v>0</v>
      </c>
      <c r="I95">
        <v>0</v>
      </c>
      <c r="J95">
        <v>0.19259705085765874</v>
      </c>
      <c r="K95">
        <v>6.0186578393018357E-3</v>
      </c>
      <c r="L95">
        <v>0</v>
      </c>
      <c r="M95">
        <v>0</v>
      </c>
      <c r="N95">
        <v>3.0093289196509176E-2</v>
      </c>
      <c r="O95">
        <v>6.0186578393018357E-3</v>
      </c>
      <c r="P95">
        <v>0</v>
      </c>
      <c r="Q95">
        <v>1.8055973517905506E-2</v>
      </c>
      <c r="R95">
        <v>1.8055973517905506E-2</v>
      </c>
      <c r="S95">
        <v>6.3195907312669271E-3</v>
      </c>
      <c r="T95">
        <v>0</v>
      </c>
      <c r="U95">
        <v>0</v>
      </c>
      <c r="V95">
        <v>6.0186578393018357E-3</v>
      </c>
      <c r="W95">
        <v>0</v>
      </c>
      <c r="X95">
        <v>4.8149262714414678E-2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1.2037315678603671E-2</v>
      </c>
      <c r="AF95">
        <v>0</v>
      </c>
      <c r="AG95">
        <v>6.6205236232320192E-2</v>
      </c>
      <c r="AH95">
        <v>0</v>
      </c>
      <c r="AI95">
        <v>0</v>
      </c>
      <c r="AJ95">
        <v>3.0093289196509176E-2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6.0186578393018357E-3</v>
      </c>
      <c r="AQ95">
        <v>6.018657839301835E-4</v>
      </c>
      <c r="AR95">
        <v>6.0186578393018357E-3</v>
      </c>
      <c r="AS95">
        <v>0</v>
      </c>
      <c r="AT95">
        <v>0</v>
      </c>
      <c r="AU95">
        <v>1.2037315678603671E-2</v>
      </c>
      <c r="AV95">
        <v>6.0186578393018357E-3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6.0186578393018357E-3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3.6111947035811005E-2</v>
      </c>
      <c r="BU95">
        <v>0</v>
      </c>
      <c r="BV95">
        <v>0</v>
      </c>
      <c r="BW95">
        <v>6.0186578393018357E-3</v>
      </c>
      <c r="BX95">
        <v>0.1805597351790551</v>
      </c>
      <c r="BY95">
        <v>0</v>
      </c>
      <c r="BZ95" s="27">
        <f t="shared" si="121"/>
        <v>8</v>
      </c>
      <c r="CA95">
        <f t="shared" si="122"/>
        <v>11</v>
      </c>
      <c r="CB95">
        <f t="shared" si="123"/>
        <v>19</v>
      </c>
      <c r="CC95">
        <f>[1]!shannonweaver(J95:BT95)</f>
        <v>2.2136909921838792</v>
      </c>
      <c r="CD95">
        <f t="shared" si="124"/>
        <v>0.75182097773021839</v>
      </c>
      <c r="CE95">
        <v>1</v>
      </c>
      <c r="CL95">
        <v>1</v>
      </c>
      <c r="CN95">
        <f t="shared" si="125"/>
        <v>20</v>
      </c>
      <c r="CO95">
        <f t="shared" si="126"/>
        <v>0.30093289196509171</v>
      </c>
      <c r="CP95">
        <f t="shared" si="127"/>
        <v>0</v>
      </c>
      <c r="CQ95">
        <f t="shared" si="127"/>
        <v>0.30093289196509171</v>
      </c>
      <c r="CR95">
        <f t="shared" si="128"/>
        <v>0</v>
      </c>
      <c r="CS95">
        <f t="shared" si="129"/>
        <v>0.19259705085765874</v>
      </c>
      <c r="CT95">
        <f t="shared" si="130"/>
        <v>6.0186578393018357E-3</v>
      </c>
      <c r="CU95">
        <f t="shared" si="131"/>
        <v>3.0093289196509176E-2</v>
      </c>
      <c r="CV95">
        <f t="shared" si="132"/>
        <v>6.0186578393018357E-3</v>
      </c>
      <c r="CW95">
        <f t="shared" si="133"/>
        <v>4.2431537767077941E-2</v>
      </c>
      <c r="CX95">
        <f t="shared" si="134"/>
        <v>0</v>
      </c>
      <c r="CY95">
        <f t="shared" si="135"/>
        <v>4.8149262714414678E-2</v>
      </c>
      <c r="CZ95">
        <f t="shared" si="136"/>
        <v>0</v>
      </c>
      <c r="DA95">
        <f t="shared" si="137"/>
        <v>7.8242551910923858E-2</v>
      </c>
      <c r="DB95">
        <f t="shared" si="138"/>
        <v>0</v>
      </c>
      <c r="DC95">
        <f t="shared" si="138"/>
        <v>3.0093289196509176E-2</v>
      </c>
      <c r="DD95">
        <f t="shared" si="139"/>
        <v>0</v>
      </c>
      <c r="DE95">
        <f t="shared" si="140"/>
        <v>0</v>
      </c>
      <c r="DF95">
        <f t="shared" si="141"/>
        <v>2.3962020457286685E-2</v>
      </c>
      <c r="DG95">
        <f t="shared" si="142"/>
        <v>0</v>
      </c>
      <c r="DH95">
        <f t="shared" si="142"/>
        <v>5.5233360950013802E-3</v>
      </c>
      <c r="DI95">
        <f t="shared" si="143"/>
        <v>1.2037315678603671E-2</v>
      </c>
      <c r="DJ95">
        <f t="shared" si="144"/>
        <v>6.0186578393018357E-3</v>
      </c>
      <c r="DK95">
        <f t="shared" si="145"/>
        <v>0</v>
      </c>
      <c r="DL95">
        <f t="shared" si="146"/>
        <v>6.0186578393018357E-3</v>
      </c>
      <c r="DM95">
        <f t="shared" si="147"/>
        <v>6.0186578393018357E-3</v>
      </c>
      <c r="DN95">
        <f t="shared" si="148"/>
        <v>0.22870899789346974</v>
      </c>
      <c r="DO95">
        <f t="shared" si="149"/>
        <v>0.28377971712308148</v>
      </c>
      <c r="DP95">
        <f t="shared" si="150"/>
        <v>0.51248871501655124</v>
      </c>
      <c r="DQ95">
        <f t="shared" si="151"/>
        <v>14</v>
      </c>
      <c r="DR95" s="50">
        <f t="shared" si="152"/>
        <v>1.0493028002375264</v>
      </c>
      <c r="DS95" s="50">
        <f t="shared" si="188"/>
        <v>0.58065715787674044</v>
      </c>
      <c r="DT95">
        <f t="shared" si="188"/>
        <v>0</v>
      </c>
      <c r="DU95">
        <f t="shared" si="183"/>
        <v>0.58065715787674044</v>
      </c>
      <c r="DV95">
        <f t="shared" si="184"/>
        <v>0</v>
      </c>
      <c r="DW95">
        <f t="shared" si="185"/>
        <v>0.45432824699258506</v>
      </c>
      <c r="DX95">
        <f t="shared" si="186"/>
        <v>7.7658042060388136E-2</v>
      </c>
      <c r="DY95">
        <f t="shared" si="187"/>
        <v>0.1743562404402704</v>
      </c>
      <c r="DZ95">
        <f t="shared" si="189"/>
        <v>7.7658042060388136E-2</v>
      </c>
      <c r="EA95">
        <f t="shared" si="190"/>
        <v>0.20747444732035752</v>
      </c>
      <c r="EB95">
        <f t="shared" si="191"/>
        <v>0</v>
      </c>
      <c r="EC95">
        <f t="shared" si="192"/>
        <v>0.2212295807972155</v>
      </c>
      <c r="ED95">
        <f t="shared" si="193"/>
        <v>0</v>
      </c>
      <c r="EE95">
        <f t="shared" si="194"/>
        <v>0.28350110234568349</v>
      </c>
      <c r="EF95">
        <f t="shared" si="195"/>
        <v>0</v>
      </c>
      <c r="EG95">
        <f t="shared" si="196"/>
        <v>0.1743562404402704</v>
      </c>
      <c r="EH95">
        <f t="shared" si="197"/>
        <v>0</v>
      </c>
      <c r="EI95">
        <f t="shared" si="181"/>
        <v>0</v>
      </c>
      <c r="EJ95">
        <f t="shared" si="182"/>
        <v>0.15542167657140518</v>
      </c>
      <c r="EK95">
        <f t="shared" si="182"/>
        <v>0</v>
      </c>
      <c r="EL95">
        <f t="shared" si="178"/>
        <v>7.4387735804980537E-2</v>
      </c>
      <c r="EM95">
        <f t="shared" si="178"/>
        <v>0.10993601394958122</v>
      </c>
      <c r="EN95">
        <f t="shared" si="178"/>
        <v>7.7658042060388136E-2</v>
      </c>
      <c r="EO95">
        <f t="shared" si="178"/>
        <v>0</v>
      </c>
      <c r="EP95">
        <f t="shared" si="178"/>
        <v>7.7658042060388136E-2</v>
      </c>
      <c r="EQ95">
        <f t="shared" si="180"/>
        <v>7.7658042060388136E-2</v>
      </c>
      <c r="ER95">
        <f t="shared" si="180"/>
        <v>0.49864422691776672</v>
      </c>
      <c r="ES95">
        <f t="shared" si="180"/>
        <v>0.56179928061296536</v>
      </c>
      <c r="ET95">
        <f t="shared" si="180"/>
        <v>0.79788817733865458</v>
      </c>
      <c r="EU95" s="27">
        <f t="shared" si="153"/>
        <v>0</v>
      </c>
      <c r="EV95">
        <f t="shared" si="154"/>
        <v>0.30093289196509171</v>
      </c>
      <c r="EW95">
        <f t="shared" si="155"/>
        <v>0</v>
      </c>
      <c r="EX95">
        <f t="shared" si="156"/>
        <v>0.22870899789346974</v>
      </c>
      <c r="EY95">
        <f t="shared" si="157"/>
        <v>8.4261209750225691E-2</v>
      </c>
      <c r="EZ95">
        <f t="shared" si="158"/>
        <v>6.0186578393018357E-3</v>
      </c>
      <c r="FA95">
        <f t="shared" si="159"/>
        <v>0.12067408967800181</v>
      </c>
      <c r="FB95">
        <f t="shared" si="160"/>
        <v>0</v>
      </c>
      <c r="FC95">
        <f t="shared" si="161"/>
        <v>6.0186578393018357E-3</v>
      </c>
      <c r="FD95">
        <f t="shared" si="120"/>
        <v>6.0186578393018357E-3</v>
      </c>
      <c r="FE95">
        <f t="shared" si="162"/>
        <v>6.0186578393018357E-3</v>
      </c>
      <c r="FF95">
        <f t="shared" si="163"/>
        <v>0</v>
      </c>
      <c r="FG95">
        <f t="shared" si="164"/>
        <v>6.0788444176948536E-2</v>
      </c>
      <c r="FH95" s="27">
        <f t="shared" si="165"/>
        <v>0</v>
      </c>
      <c r="FI95">
        <f t="shared" si="166"/>
        <v>0.58065715787674044</v>
      </c>
      <c r="FJ95">
        <f t="shared" si="167"/>
        <v>0</v>
      </c>
      <c r="FK95">
        <f t="shared" si="168"/>
        <v>0.49864422691776672</v>
      </c>
      <c r="FL95">
        <f t="shared" si="169"/>
        <v>0.29451714000923257</v>
      </c>
      <c r="FM95">
        <f t="shared" si="170"/>
        <v>7.7658042060388136E-2</v>
      </c>
      <c r="FN95">
        <f t="shared" si="171"/>
        <v>0.35477753551650382</v>
      </c>
      <c r="FO95">
        <f t="shared" si="172"/>
        <v>0</v>
      </c>
      <c r="FP95">
        <f t="shared" si="173"/>
        <v>7.7658042060388136E-2</v>
      </c>
      <c r="FQ95">
        <f t="shared" si="174"/>
        <v>7.7658042060388136E-2</v>
      </c>
      <c r="FR95">
        <f t="shared" si="175"/>
        <v>7.7658042060388136E-2</v>
      </c>
      <c r="FS95">
        <f t="shared" si="176"/>
        <v>0</v>
      </c>
      <c r="FT95">
        <f t="shared" si="177"/>
        <v>0.2491219665494355</v>
      </c>
      <c r="FU95" t="s">
        <v>100</v>
      </c>
      <c r="FV95" t="s">
        <v>244</v>
      </c>
      <c r="FW95" s="25" t="s">
        <v>357</v>
      </c>
      <c r="FX95" s="25" t="s">
        <v>258</v>
      </c>
    </row>
    <row r="96" spans="1:180">
      <c r="A96" t="s">
        <v>104</v>
      </c>
      <c r="B96" t="s">
        <v>100</v>
      </c>
      <c r="C96" t="s">
        <v>244</v>
      </c>
      <c r="D96" s="25" t="s">
        <v>357</v>
      </c>
      <c r="E96" s="25" t="s">
        <v>258</v>
      </c>
      <c r="F96">
        <v>0</v>
      </c>
      <c r="G96">
        <v>0.50814692074012691</v>
      </c>
      <c r="H96">
        <v>1.6570008285004142E-2</v>
      </c>
      <c r="I96">
        <v>0</v>
      </c>
      <c r="J96">
        <v>0.11046672190002761</v>
      </c>
      <c r="K96">
        <v>0</v>
      </c>
      <c r="L96">
        <v>0</v>
      </c>
      <c r="M96">
        <v>4.4186688760011035E-2</v>
      </c>
      <c r="N96">
        <v>0</v>
      </c>
      <c r="O96">
        <v>5.5233360950013799E-2</v>
      </c>
      <c r="P96">
        <v>0</v>
      </c>
      <c r="Q96">
        <v>1.6570008285004142E-2</v>
      </c>
      <c r="R96">
        <v>5.5233360950013802E-3</v>
      </c>
      <c r="S96">
        <v>0</v>
      </c>
      <c r="T96">
        <v>0</v>
      </c>
      <c r="U96">
        <v>0</v>
      </c>
      <c r="V96">
        <v>5.5233360950013802E-3</v>
      </c>
      <c r="W96">
        <v>3.8663352665009657E-2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1.6570008285004142E-2</v>
      </c>
      <c r="AF96">
        <v>0</v>
      </c>
      <c r="AG96">
        <v>2.2093344380005521E-2</v>
      </c>
      <c r="AH96">
        <v>0</v>
      </c>
      <c r="AI96">
        <v>0</v>
      </c>
      <c r="AJ96">
        <v>1.104667219000276E-2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1.104667219000276E-2</v>
      </c>
      <c r="AQ96">
        <v>2.7616680475006899E-4</v>
      </c>
      <c r="AR96">
        <v>0</v>
      </c>
      <c r="AS96">
        <v>0</v>
      </c>
      <c r="AT96">
        <v>5.5233360950013802E-3</v>
      </c>
      <c r="AU96">
        <v>1.104667219000276E-2</v>
      </c>
      <c r="AV96">
        <v>0</v>
      </c>
      <c r="AW96">
        <v>5.5233360950013802E-3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1.6570008285004142E-2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5.5233360950013802E-3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1.104667219000276E-2</v>
      </c>
      <c r="BX96">
        <v>8.2850041425020712E-2</v>
      </c>
      <c r="BY96">
        <v>0</v>
      </c>
      <c r="BZ96" s="27">
        <f t="shared" si="121"/>
        <v>6</v>
      </c>
      <c r="CA96">
        <f t="shared" si="122"/>
        <v>11</v>
      </c>
      <c r="CB96">
        <f t="shared" si="123"/>
        <v>17</v>
      </c>
      <c r="CC96">
        <f>[1]!shannonweaver(J96:BT96)</f>
        <v>2.3139158285878034</v>
      </c>
      <c r="CD96">
        <f t="shared" si="124"/>
        <v>0.81671076180766822</v>
      </c>
      <c r="CN96">
        <f t="shared" si="125"/>
        <v>17</v>
      </c>
      <c r="CO96">
        <f t="shared" si="126"/>
        <v>0.52471692902513101</v>
      </c>
      <c r="CP96">
        <f t="shared" si="127"/>
        <v>0</v>
      </c>
      <c r="CQ96">
        <f t="shared" si="127"/>
        <v>0.50814692074012691</v>
      </c>
      <c r="CR96">
        <f t="shared" si="128"/>
        <v>1.6570008285004142E-2</v>
      </c>
      <c r="CS96">
        <f t="shared" si="129"/>
        <v>0.11046672190002761</v>
      </c>
      <c r="CT96">
        <f t="shared" si="130"/>
        <v>0</v>
      </c>
      <c r="CU96">
        <f t="shared" si="131"/>
        <v>4.4186688760011035E-2</v>
      </c>
      <c r="CV96">
        <f t="shared" si="132"/>
        <v>5.5233360950013799E-2</v>
      </c>
      <c r="CW96">
        <f t="shared" si="133"/>
        <v>2.2093344380005521E-2</v>
      </c>
      <c r="CX96">
        <f t="shared" si="134"/>
        <v>3.8663352665009657E-2</v>
      </c>
      <c r="CY96">
        <f t="shared" si="135"/>
        <v>0</v>
      </c>
      <c r="CZ96">
        <f t="shared" si="136"/>
        <v>0</v>
      </c>
      <c r="DA96">
        <f t="shared" si="137"/>
        <v>3.8663352665009663E-2</v>
      </c>
      <c r="DB96">
        <f t="shared" si="138"/>
        <v>0</v>
      </c>
      <c r="DC96">
        <f t="shared" si="138"/>
        <v>1.104667219000276E-2</v>
      </c>
      <c r="DD96">
        <f t="shared" si="139"/>
        <v>0</v>
      </c>
      <c r="DE96">
        <f t="shared" si="140"/>
        <v>0</v>
      </c>
      <c r="DF96">
        <f t="shared" si="141"/>
        <v>1.6757621603448482E-2</v>
      </c>
      <c r="DG96">
        <f t="shared" si="142"/>
        <v>0</v>
      </c>
      <c r="DH96">
        <f t="shared" si="142"/>
        <v>0</v>
      </c>
      <c r="DI96">
        <f t="shared" si="143"/>
        <v>1.104667219000276E-2</v>
      </c>
      <c r="DJ96">
        <f t="shared" si="144"/>
        <v>5.5233360950013802E-3</v>
      </c>
      <c r="DK96">
        <f t="shared" si="145"/>
        <v>0</v>
      </c>
      <c r="DL96">
        <f t="shared" si="146"/>
        <v>2.2093344380005521E-2</v>
      </c>
      <c r="DM96">
        <f t="shared" si="147"/>
        <v>5.5233360950013802E-3</v>
      </c>
      <c r="DN96">
        <f t="shared" si="148"/>
        <v>0.15465341066003865</v>
      </c>
      <c r="DO96">
        <f t="shared" si="149"/>
        <v>0.2267329466998067</v>
      </c>
      <c r="DP96">
        <f t="shared" si="150"/>
        <v>0.38138635735984538</v>
      </c>
      <c r="DQ96">
        <f t="shared" si="151"/>
        <v>12</v>
      </c>
      <c r="DR96" s="50">
        <f t="shared" si="152"/>
        <v>1.1283816277295613</v>
      </c>
      <c r="DS96" s="50">
        <f t="shared" si="188"/>
        <v>0.81012517032815146</v>
      </c>
      <c r="DT96">
        <f t="shared" si="188"/>
        <v>0</v>
      </c>
      <c r="DU96">
        <f t="shared" si="183"/>
        <v>0.79354544466732302</v>
      </c>
      <c r="DV96">
        <f t="shared" si="184"/>
        <v>0.12908271587090786</v>
      </c>
      <c r="DW96">
        <f t="shared" si="185"/>
        <v>0.33881038783152673</v>
      </c>
      <c r="DX96">
        <f t="shared" si="186"/>
        <v>0</v>
      </c>
      <c r="DY96">
        <f t="shared" si="187"/>
        <v>0.21178597015059114</v>
      </c>
      <c r="DZ96">
        <f t="shared" si="189"/>
        <v>0.23723686923246884</v>
      </c>
      <c r="EA96">
        <f t="shared" si="190"/>
        <v>0.14919113414863475</v>
      </c>
      <c r="EB96">
        <f t="shared" si="191"/>
        <v>0.19791961774688593</v>
      </c>
      <c r="EC96">
        <f t="shared" si="192"/>
        <v>0</v>
      </c>
      <c r="ED96">
        <f t="shared" si="193"/>
        <v>0</v>
      </c>
      <c r="EE96">
        <f t="shared" si="194"/>
        <v>0.19791961774688596</v>
      </c>
      <c r="EF96">
        <f t="shared" si="195"/>
        <v>0</v>
      </c>
      <c r="EG96">
        <f t="shared" si="196"/>
        <v>0.10529762520783684</v>
      </c>
      <c r="EH96">
        <f t="shared" si="197"/>
        <v>0</v>
      </c>
      <c r="EI96">
        <f t="shared" si="181"/>
        <v>0</v>
      </c>
      <c r="EJ96">
        <f t="shared" si="182"/>
        <v>0.12981553558412057</v>
      </c>
      <c r="EK96">
        <f t="shared" si="182"/>
        <v>0</v>
      </c>
      <c r="EL96">
        <f t="shared" si="178"/>
        <v>0</v>
      </c>
      <c r="EM96">
        <f t="shared" si="178"/>
        <v>0.10529762520783684</v>
      </c>
      <c r="EN96">
        <f t="shared" si="178"/>
        <v>7.4387735804980537E-2</v>
      </c>
      <c r="EO96">
        <f t="shared" si="178"/>
        <v>0</v>
      </c>
      <c r="EP96">
        <f t="shared" si="178"/>
        <v>0.14919113414863475</v>
      </c>
      <c r="EQ96">
        <f t="shared" si="180"/>
        <v>7.4387735804980537E-2</v>
      </c>
      <c r="ER96">
        <f t="shared" si="180"/>
        <v>0.40417457753318226</v>
      </c>
      <c r="ES96">
        <f t="shared" si="180"/>
        <v>0.49628819879211028</v>
      </c>
      <c r="ET96">
        <f t="shared" si="180"/>
        <v>0.6656428324616358</v>
      </c>
      <c r="EU96" s="27">
        <f t="shared" si="153"/>
        <v>0</v>
      </c>
      <c r="EV96">
        <f t="shared" si="154"/>
        <v>0.50814692074012691</v>
      </c>
      <c r="EW96">
        <f t="shared" si="155"/>
        <v>1.6570008285004142E-2</v>
      </c>
      <c r="EX96">
        <f t="shared" si="156"/>
        <v>0.15465341066003865</v>
      </c>
      <c r="EY96">
        <f t="shared" si="157"/>
        <v>0</v>
      </c>
      <c r="EZ96">
        <f t="shared" si="158"/>
        <v>5.5233360950013799E-2</v>
      </c>
      <c r="FA96">
        <f t="shared" si="159"/>
        <v>6.0756697045015184E-2</v>
      </c>
      <c r="FB96">
        <f t="shared" si="160"/>
        <v>0</v>
      </c>
      <c r="FC96">
        <f t="shared" si="161"/>
        <v>2.2093344380005521E-2</v>
      </c>
      <c r="FD96">
        <f t="shared" si="120"/>
        <v>2.2093344380005521E-2</v>
      </c>
      <c r="FE96">
        <f t="shared" si="162"/>
        <v>5.5233360950013802E-3</v>
      </c>
      <c r="FF96">
        <f t="shared" si="163"/>
        <v>3.8663352665009657E-2</v>
      </c>
      <c r="FG96">
        <f t="shared" si="164"/>
        <v>4.4462855564761115E-2</v>
      </c>
      <c r="FH96" s="27">
        <f t="shared" si="165"/>
        <v>0</v>
      </c>
      <c r="FI96">
        <f t="shared" si="166"/>
        <v>0.79354544466732302</v>
      </c>
      <c r="FJ96">
        <f t="shared" si="167"/>
        <v>0.12908271587090786</v>
      </c>
      <c r="FK96">
        <f t="shared" si="168"/>
        <v>0.40417457753318226</v>
      </c>
      <c r="FL96">
        <f t="shared" si="169"/>
        <v>0</v>
      </c>
      <c r="FM96">
        <f t="shared" si="170"/>
        <v>0.23723686923246884</v>
      </c>
      <c r="FN96">
        <f t="shared" si="171"/>
        <v>0.24905552567836706</v>
      </c>
      <c r="FO96">
        <f t="shared" si="172"/>
        <v>0</v>
      </c>
      <c r="FP96">
        <f t="shared" si="173"/>
        <v>0.14919113414863475</v>
      </c>
      <c r="FQ96">
        <f t="shared" si="174"/>
        <v>0.14919113414863475</v>
      </c>
      <c r="FR96">
        <f t="shared" si="175"/>
        <v>7.4387735804980537E-2</v>
      </c>
      <c r="FS96">
        <f t="shared" si="176"/>
        <v>0.19791961774688593</v>
      </c>
      <c r="FT96">
        <f t="shared" si="177"/>
        <v>0.21245687907806396</v>
      </c>
      <c r="FU96" t="s">
        <v>100</v>
      </c>
      <c r="FV96" t="s">
        <v>244</v>
      </c>
      <c r="FW96" s="25" t="s">
        <v>357</v>
      </c>
      <c r="FX96" s="25" t="s">
        <v>258</v>
      </c>
    </row>
    <row r="97" spans="1:180">
      <c r="A97" t="s">
        <v>69</v>
      </c>
      <c r="B97" t="s">
        <v>100</v>
      </c>
      <c r="C97" t="s">
        <v>244</v>
      </c>
      <c r="D97" s="25" t="s">
        <v>357</v>
      </c>
      <c r="E97" s="25" t="s">
        <v>258</v>
      </c>
      <c r="F97">
        <v>0</v>
      </c>
      <c r="G97">
        <v>0.30978260869565216</v>
      </c>
      <c r="H97">
        <v>2.7173913043478264E-2</v>
      </c>
      <c r="I97">
        <v>0</v>
      </c>
      <c r="J97">
        <v>0.10326086956521743</v>
      </c>
      <c r="K97">
        <v>5.4347826086956529E-3</v>
      </c>
      <c r="L97">
        <v>0</v>
      </c>
      <c r="M97">
        <v>0.23913043478260868</v>
      </c>
      <c r="N97">
        <v>5.4347826086956529E-3</v>
      </c>
      <c r="O97">
        <v>3.2608695652173912E-2</v>
      </c>
      <c r="P97">
        <v>0</v>
      </c>
      <c r="Q97">
        <v>1.630434782608696E-2</v>
      </c>
      <c r="R97">
        <v>1.0869565217391306E-2</v>
      </c>
      <c r="S97">
        <v>5.4347826086956529E-3</v>
      </c>
      <c r="T97">
        <v>0</v>
      </c>
      <c r="U97">
        <v>0</v>
      </c>
      <c r="V97">
        <v>0</v>
      </c>
      <c r="W97">
        <v>5.4347826086956527E-2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1.0869565217391306E-2</v>
      </c>
      <c r="AE97">
        <v>5.4347826086956529E-3</v>
      </c>
      <c r="AF97">
        <v>0</v>
      </c>
      <c r="AG97">
        <v>0</v>
      </c>
      <c r="AH97">
        <v>0</v>
      </c>
      <c r="AI97">
        <v>0</v>
      </c>
      <c r="AJ97">
        <v>1.630434782608696E-2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5.4347826086956529E-3</v>
      </c>
      <c r="AQ97">
        <v>0</v>
      </c>
      <c r="AR97">
        <v>0</v>
      </c>
      <c r="AS97">
        <v>0</v>
      </c>
      <c r="AT97">
        <v>0</v>
      </c>
      <c r="AU97">
        <v>5.4347826086956529E-3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1.0869565217391306E-2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5.4347826086956529E-3</v>
      </c>
      <c r="BK97">
        <v>1.0869565217391306E-2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5.4347826086956529E-3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3.2608695652173912E-2</v>
      </c>
      <c r="BX97">
        <v>8.1521739130434798E-2</v>
      </c>
      <c r="BY97">
        <v>0</v>
      </c>
      <c r="BZ97" s="27">
        <f t="shared" si="121"/>
        <v>8</v>
      </c>
      <c r="CA97">
        <f t="shared" si="122"/>
        <v>10</v>
      </c>
      <c r="CB97">
        <f t="shared" si="123"/>
        <v>18</v>
      </c>
      <c r="CC97">
        <f>[1]!shannonweaver(J97:BT97)</f>
        <v>1.9580715721049935</v>
      </c>
      <c r="CD97">
        <f t="shared" si="124"/>
        <v>0.67744627200835539</v>
      </c>
      <c r="CE97">
        <v>1</v>
      </c>
      <c r="CF97">
        <v>1</v>
      </c>
      <c r="CI97">
        <v>1</v>
      </c>
      <c r="CN97">
        <f t="shared" si="125"/>
        <v>21</v>
      </c>
      <c r="CO97">
        <f t="shared" si="126"/>
        <v>0.33695652173913043</v>
      </c>
      <c r="CP97">
        <f t="shared" si="127"/>
        <v>0</v>
      </c>
      <c r="CQ97">
        <f t="shared" si="127"/>
        <v>0.30978260869565216</v>
      </c>
      <c r="CR97">
        <f t="shared" si="128"/>
        <v>2.7173913043478264E-2</v>
      </c>
      <c r="CS97">
        <f t="shared" si="129"/>
        <v>0.10326086956521743</v>
      </c>
      <c r="CT97">
        <f t="shared" si="130"/>
        <v>5.4347826086956529E-3</v>
      </c>
      <c r="CU97">
        <f t="shared" si="131"/>
        <v>0.24456521739130432</v>
      </c>
      <c r="CV97">
        <f t="shared" si="132"/>
        <v>3.2608695652173912E-2</v>
      </c>
      <c r="CW97">
        <f t="shared" si="133"/>
        <v>3.2608695652173919E-2</v>
      </c>
      <c r="CX97">
        <f t="shared" si="134"/>
        <v>5.4347826086956527E-2</v>
      </c>
      <c r="CY97">
        <f t="shared" si="135"/>
        <v>1.0869565217391306E-2</v>
      </c>
      <c r="CZ97">
        <f t="shared" si="136"/>
        <v>0</v>
      </c>
      <c r="DA97">
        <f t="shared" si="137"/>
        <v>5.4347826086956529E-3</v>
      </c>
      <c r="DB97">
        <f t="shared" si="138"/>
        <v>0</v>
      </c>
      <c r="DC97">
        <f t="shared" si="138"/>
        <v>1.630434782608696E-2</v>
      </c>
      <c r="DD97">
        <f t="shared" si="139"/>
        <v>0</v>
      </c>
      <c r="DE97">
        <f t="shared" si="140"/>
        <v>0</v>
      </c>
      <c r="DF97">
        <f t="shared" si="141"/>
        <v>3.1741918419284275E-2</v>
      </c>
      <c r="DG97">
        <f t="shared" si="142"/>
        <v>0</v>
      </c>
      <c r="DH97">
        <f t="shared" si="142"/>
        <v>0</v>
      </c>
      <c r="DI97">
        <f t="shared" si="143"/>
        <v>5.4347826086956529E-3</v>
      </c>
      <c r="DJ97">
        <f t="shared" si="144"/>
        <v>0</v>
      </c>
      <c r="DK97">
        <f t="shared" si="145"/>
        <v>0</v>
      </c>
      <c r="DL97">
        <f t="shared" si="146"/>
        <v>1.630434782608696E-2</v>
      </c>
      <c r="DM97">
        <f t="shared" si="147"/>
        <v>1.630434782608696E-2</v>
      </c>
      <c r="DN97">
        <f t="shared" si="148"/>
        <v>0.35326086956521741</v>
      </c>
      <c r="DO97">
        <f t="shared" si="149"/>
        <v>0.19565217391304346</v>
      </c>
      <c r="DP97">
        <f t="shared" si="150"/>
        <v>0.54891304347826109</v>
      </c>
      <c r="DQ97">
        <f t="shared" si="151"/>
        <v>13</v>
      </c>
      <c r="DR97" s="50">
        <f t="shared" si="152"/>
        <v>0.96679772697623123</v>
      </c>
      <c r="DS97" s="50">
        <f t="shared" si="188"/>
        <v>0.61931751062641838</v>
      </c>
      <c r="DT97">
        <f t="shared" si="188"/>
        <v>0</v>
      </c>
      <c r="DU97">
        <f t="shared" si="183"/>
        <v>0.59026497139603473</v>
      </c>
      <c r="DV97">
        <f t="shared" si="184"/>
        <v>0.16560097934405943</v>
      </c>
      <c r="DW97">
        <f t="shared" si="185"/>
        <v>0.32714661878040341</v>
      </c>
      <c r="DX97">
        <f t="shared" si="186"/>
        <v>7.3787918167456681E-2</v>
      </c>
      <c r="DY97">
        <f t="shared" si="187"/>
        <v>0.51730015793265005</v>
      </c>
      <c r="DZ97">
        <f t="shared" si="189"/>
        <v>0.18157487299195665</v>
      </c>
      <c r="EA97">
        <f t="shared" si="190"/>
        <v>0.18157487299195668</v>
      </c>
      <c r="EB97">
        <f t="shared" si="191"/>
        <v>0.23529123110475764</v>
      </c>
      <c r="EC97">
        <f t="shared" si="192"/>
        <v>0.10444700863134966</v>
      </c>
      <c r="ED97">
        <f t="shared" si="193"/>
        <v>0</v>
      </c>
      <c r="EE97">
        <f t="shared" si="194"/>
        <v>7.3787918167456681E-2</v>
      </c>
      <c r="EF97">
        <f t="shared" si="195"/>
        <v>0</v>
      </c>
      <c r="EG97">
        <f t="shared" si="196"/>
        <v>0.12803802993609284</v>
      </c>
      <c r="EH97">
        <f t="shared" si="197"/>
        <v>0</v>
      </c>
      <c r="EI97">
        <f t="shared" si="181"/>
        <v>0</v>
      </c>
      <c r="EJ97">
        <f t="shared" si="182"/>
        <v>0.17911887819092417</v>
      </c>
      <c r="EK97">
        <f t="shared" si="182"/>
        <v>0</v>
      </c>
      <c r="EL97">
        <f t="shared" si="178"/>
        <v>0</v>
      </c>
      <c r="EM97">
        <f t="shared" si="178"/>
        <v>7.3787918167456681E-2</v>
      </c>
      <c r="EN97">
        <f t="shared" si="178"/>
        <v>0</v>
      </c>
      <c r="EO97">
        <f t="shared" si="178"/>
        <v>0</v>
      </c>
      <c r="EP97">
        <f t="shared" si="178"/>
        <v>0.12803802993609284</v>
      </c>
      <c r="EQ97">
        <f t="shared" si="180"/>
        <v>0.12803802993609284</v>
      </c>
      <c r="ER97">
        <f t="shared" si="180"/>
        <v>0.63646651615493799</v>
      </c>
      <c r="ES97">
        <f t="shared" si="180"/>
        <v>0.45819038227285991</v>
      </c>
      <c r="ET97">
        <f t="shared" si="180"/>
        <v>0.83438956061736325</v>
      </c>
      <c r="EU97" s="27">
        <f t="shared" si="153"/>
        <v>0</v>
      </c>
      <c r="EV97">
        <f t="shared" si="154"/>
        <v>0.30978260869565216</v>
      </c>
      <c r="EW97">
        <f t="shared" si="155"/>
        <v>2.7173913043478264E-2</v>
      </c>
      <c r="EX97">
        <f t="shared" si="156"/>
        <v>0.35326086956521741</v>
      </c>
      <c r="EY97">
        <f t="shared" si="157"/>
        <v>1.0869565217391306E-2</v>
      </c>
      <c r="EZ97">
        <f t="shared" si="158"/>
        <v>3.2608695652173912E-2</v>
      </c>
      <c r="FA97">
        <f t="shared" si="159"/>
        <v>3.8043478260869575E-2</v>
      </c>
      <c r="FB97">
        <f t="shared" si="160"/>
        <v>0</v>
      </c>
      <c r="FC97">
        <f t="shared" si="161"/>
        <v>1.630434782608696E-2</v>
      </c>
      <c r="FD97">
        <f t="shared" si="120"/>
        <v>1.630434782608696E-2</v>
      </c>
      <c r="FE97">
        <f t="shared" si="162"/>
        <v>1.630434782608696E-2</v>
      </c>
      <c r="FF97">
        <f t="shared" si="163"/>
        <v>5.4347826086956527E-2</v>
      </c>
      <c r="FG97">
        <f t="shared" si="164"/>
        <v>2.7173913043478264E-2</v>
      </c>
      <c r="FH97" s="27">
        <f t="shared" si="165"/>
        <v>0</v>
      </c>
      <c r="FI97">
        <f t="shared" si="166"/>
        <v>0.59026497139603473</v>
      </c>
      <c r="FJ97">
        <f t="shared" si="167"/>
        <v>0.16560097934405943</v>
      </c>
      <c r="FK97">
        <f t="shared" si="168"/>
        <v>0.63646651615493799</v>
      </c>
      <c r="FL97">
        <f t="shared" si="169"/>
        <v>0.10444700863134966</v>
      </c>
      <c r="FM97">
        <f t="shared" si="170"/>
        <v>0.18157487299195665</v>
      </c>
      <c r="FN97">
        <f t="shared" si="171"/>
        <v>0.1963057520317813</v>
      </c>
      <c r="FO97">
        <f t="shared" si="172"/>
        <v>0</v>
      </c>
      <c r="FP97">
        <f t="shared" si="173"/>
        <v>0.12803802993609284</v>
      </c>
      <c r="FQ97">
        <f t="shared" si="174"/>
        <v>0.12803802993609284</v>
      </c>
      <c r="FR97">
        <f t="shared" si="175"/>
        <v>0.12803802993609284</v>
      </c>
      <c r="FS97">
        <f t="shared" si="176"/>
        <v>0.23529123110475764</v>
      </c>
      <c r="FT97">
        <f t="shared" si="177"/>
        <v>0.16560097934405943</v>
      </c>
      <c r="FU97" t="s">
        <v>100</v>
      </c>
      <c r="FV97" t="s">
        <v>244</v>
      </c>
      <c r="FW97" s="25" t="s">
        <v>357</v>
      </c>
      <c r="FX97" s="25" t="s">
        <v>258</v>
      </c>
    </row>
    <row r="98" spans="1:180">
      <c r="A98" t="s">
        <v>130</v>
      </c>
      <c r="B98" t="s">
        <v>100</v>
      </c>
      <c r="C98" t="s">
        <v>286</v>
      </c>
      <c r="D98" s="25" t="s">
        <v>357</v>
      </c>
      <c r="E98" s="25" t="s">
        <v>258</v>
      </c>
      <c r="F98">
        <v>0</v>
      </c>
      <c r="G98">
        <v>7.8921407431765872E-2</v>
      </c>
      <c r="H98">
        <v>1.9730351857941465E-2</v>
      </c>
      <c r="I98">
        <v>0</v>
      </c>
      <c r="J98">
        <v>0.1381124630055903</v>
      </c>
      <c r="K98">
        <v>1.3153567905294311E-2</v>
      </c>
      <c r="L98">
        <v>0</v>
      </c>
      <c r="M98">
        <v>0</v>
      </c>
      <c r="N98">
        <v>6.5767839526471557E-3</v>
      </c>
      <c r="O98">
        <v>2.6307135810588623E-2</v>
      </c>
      <c r="P98">
        <v>0</v>
      </c>
      <c r="Q98">
        <v>0</v>
      </c>
      <c r="R98">
        <v>5.2614271621177239E-2</v>
      </c>
      <c r="S98">
        <v>1.3153567905294311E-2</v>
      </c>
      <c r="T98">
        <v>0</v>
      </c>
      <c r="U98">
        <v>0</v>
      </c>
      <c r="V98">
        <v>0</v>
      </c>
      <c r="W98">
        <v>0.20388030253206185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6.5767839526471557E-3</v>
      </c>
      <c r="AE98">
        <v>0</v>
      </c>
      <c r="AF98">
        <v>0</v>
      </c>
      <c r="AG98">
        <v>0.18414995067412038</v>
      </c>
      <c r="AH98">
        <v>0</v>
      </c>
      <c r="AI98">
        <v>0</v>
      </c>
      <c r="AJ98">
        <v>2.6307135810588623E-2</v>
      </c>
      <c r="AK98">
        <v>0</v>
      </c>
      <c r="AL98">
        <v>6.5767839526471557E-3</v>
      </c>
      <c r="AM98">
        <v>0</v>
      </c>
      <c r="AN98">
        <v>0</v>
      </c>
      <c r="AO98">
        <v>0</v>
      </c>
      <c r="AP98">
        <v>2.6307135810588623E-2</v>
      </c>
      <c r="AQ98">
        <v>0</v>
      </c>
      <c r="AR98">
        <v>0</v>
      </c>
      <c r="AS98">
        <v>0</v>
      </c>
      <c r="AT98">
        <v>0</v>
      </c>
      <c r="AU98">
        <v>2.6307135810588623E-2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5.2614271621177239E-2</v>
      </c>
      <c r="BD98">
        <v>0</v>
      </c>
      <c r="BE98">
        <v>0</v>
      </c>
      <c r="BF98">
        <v>0</v>
      </c>
      <c r="BG98">
        <v>0</v>
      </c>
      <c r="BH98">
        <v>6.5767839526471557E-3</v>
      </c>
      <c r="BI98">
        <v>0</v>
      </c>
      <c r="BJ98">
        <v>1.3153567905294311E-2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3.9789542913515288E-2</v>
      </c>
      <c r="BU98">
        <v>0</v>
      </c>
      <c r="BV98">
        <v>0</v>
      </c>
      <c r="BW98">
        <v>0</v>
      </c>
      <c r="BX98">
        <v>5.9191055573824397E-2</v>
      </c>
      <c r="BY98">
        <v>0</v>
      </c>
      <c r="BZ98" s="27">
        <f t="shared" si="121"/>
        <v>6</v>
      </c>
      <c r="CA98">
        <f t="shared" si="122"/>
        <v>11</v>
      </c>
      <c r="CB98">
        <f t="shared" si="123"/>
        <v>17</v>
      </c>
      <c r="CC98">
        <f>[1]!shannonweaver(J98:BT98)</f>
        <v>2.2425706690285794</v>
      </c>
      <c r="CD98">
        <f t="shared" si="124"/>
        <v>0.79152905083313152</v>
      </c>
      <c r="CE98">
        <v>1</v>
      </c>
      <c r="CJ98">
        <v>1</v>
      </c>
      <c r="CN98">
        <f t="shared" si="125"/>
        <v>19</v>
      </c>
      <c r="CO98">
        <f t="shared" si="126"/>
        <v>9.8651759289707333E-2</v>
      </c>
      <c r="CP98">
        <f t="shared" si="127"/>
        <v>0</v>
      </c>
      <c r="CQ98">
        <f t="shared" si="127"/>
        <v>7.8921407431765872E-2</v>
      </c>
      <c r="CR98">
        <f t="shared" si="128"/>
        <v>1.9730351857941465E-2</v>
      </c>
      <c r="CS98">
        <f t="shared" si="129"/>
        <v>0.1381124630055903</v>
      </c>
      <c r="CT98">
        <f t="shared" si="130"/>
        <v>1.3153567905294311E-2</v>
      </c>
      <c r="CU98">
        <f t="shared" si="131"/>
        <v>6.5767839526471557E-3</v>
      </c>
      <c r="CV98">
        <f t="shared" si="132"/>
        <v>2.6307135810588623E-2</v>
      </c>
      <c r="CW98">
        <f t="shared" si="133"/>
        <v>6.5767839526471555E-2</v>
      </c>
      <c r="CX98">
        <f t="shared" si="134"/>
        <v>0.20388030253206185</v>
      </c>
      <c r="CY98">
        <f t="shared" si="135"/>
        <v>6.5767839526471557E-3</v>
      </c>
      <c r="CZ98">
        <f t="shared" si="136"/>
        <v>0</v>
      </c>
      <c r="DA98">
        <f t="shared" si="137"/>
        <v>0.18414995067412038</v>
      </c>
      <c r="DB98">
        <f t="shared" si="138"/>
        <v>0</v>
      </c>
      <c r="DC98">
        <f t="shared" si="138"/>
        <v>2.6307135810588623E-2</v>
      </c>
      <c r="DD98">
        <f t="shared" si="139"/>
        <v>0</v>
      </c>
      <c r="DE98">
        <f t="shared" si="140"/>
        <v>6.5767839526471557E-3</v>
      </c>
      <c r="DF98">
        <f t="shared" si="141"/>
        <v>4.0381731165972157E-2</v>
      </c>
      <c r="DG98">
        <f t="shared" si="142"/>
        <v>0</v>
      </c>
      <c r="DH98">
        <f t="shared" si="142"/>
        <v>0</v>
      </c>
      <c r="DI98">
        <f t="shared" si="143"/>
        <v>2.6307135810588623E-2</v>
      </c>
      <c r="DJ98">
        <f t="shared" si="144"/>
        <v>0</v>
      </c>
      <c r="DK98">
        <f t="shared" si="145"/>
        <v>0</v>
      </c>
      <c r="DL98">
        <f t="shared" si="146"/>
        <v>7.2344623479118714E-2</v>
      </c>
      <c r="DM98">
        <f t="shared" si="147"/>
        <v>0</v>
      </c>
      <c r="DN98">
        <f t="shared" si="148"/>
        <v>0.15784281486353177</v>
      </c>
      <c r="DO98">
        <f t="shared" si="149"/>
        <v>0.68431437027293662</v>
      </c>
      <c r="DP98">
        <f t="shared" si="150"/>
        <v>0.84215718513646842</v>
      </c>
      <c r="DQ98">
        <f t="shared" si="151"/>
        <v>13</v>
      </c>
      <c r="DR98" s="50">
        <f t="shared" si="152"/>
        <v>1.0966420476722172</v>
      </c>
      <c r="DS98" s="50">
        <f t="shared" si="188"/>
        <v>0.31949670581360035</v>
      </c>
      <c r="DT98">
        <f t="shared" si="188"/>
        <v>0</v>
      </c>
      <c r="DU98">
        <f t="shared" si="183"/>
        <v>0.28476251878816022</v>
      </c>
      <c r="DV98">
        <f t="shared" si="184"/>
        <v>0.14093082400532775</v>
      </c>
      <c r="DW98">
        <f t="shared" si="185"/>
        <v>0.38076937585584392</v>
      </c>
      <c r="DX98">
        <f t="shared" si="186"/>
        <v>0.11494193342053789</v>
      </c>
      <c r="DY98">
        <f t="shared" si="187"/>
        <v>8.1186530714547664E-2</v>
      </c>
      <c r="DZ98">
        <f t="shared" si="189"/>
        <v>0.1629144460325152</v>
      </c>
      <c r="EA98">
        <f t="shared" si="190"/>
        <v>0.25935007001565241</v>
      </c>
      <c r="EB98">
        <f t="shared" si="191"/>
        <v>0.46848054460809402</v>
      </c>
      <c r="EC98">
        <f t="shared" si="192"/>
        <v>8.1186530714547664E-2</v>
      </c>
      <c r="ED98">
        <f t="shared" si="193"/>
        <v>0</v>
      </c>
      <c r="EE98">
        <f t="shared" si="194"/>
        <v>0.44352599812999671</v>
      </c>
      <c r="EF98">
        <f t="shared" si="195"/>
        <v>0</v>
      </c>
      <c r="EG98">
        <f t="shared" si="196"/>
        <v>0.1629144460325152</v>
      </c>
      <c r="EH98">
        <f t="shared" si="197"/>
        <v>0</v>
      </c>
      <c r="EI98">
        <f t="shared" si="181"/>
        <v>8.1186530714547664E-2</v>
      </c>
      <c r="EJ98">
        <f t="shared" si="182"/>
        <v>0.202329711395728</v>
      </c>
      <c r="EK98">
        <f t="shared" si="182"/>
        <v>0</v>
      </c>
      <c r="EL98">
        <f t="shared" si="178"/>
        <v>0</v>
      </c>
      <c r="EM98">
        <f t="shared" si="178"/>
        <v>0.1629144460325152</v>
      </c>
      <c r="EN98">
        <f t="shared" si="178"/>
        <v>0</v>
      </c>
      <c r="EO98">
        <f t="shared" si="178"/>
        <v>0</v>
      </c>
      <c r="EP98">
        <f t="shared" si="178"/>
        <v>0.27232300401301429</v>
      </c>
      <c r="EQ98">
        <f t="shared" si="180"/>
        <v>0</v>
      </c>
      <c r="ER98">
        <f t="shared" si="180"/>
        <v>0.40856665456643426</v>
      </c>
      <c r="ES98">
        <f t="shared" si="180"/>
        <v>0.97416488564476467</v>
      </c>
      <c r="ET98">
        <f t="shared" si="180"/>
        <v>1.1622296722284624</v>
      </c>
      <c r="EU98" s="27">
        <f t="shared" si="153"/>
        <v>0</v>
      </c>
      <c r="EV98">
        <f t="shared" si="154"/>
        <v>7.8921407431765872E-2</v>
      </c>
      <c r="EW98">
        <f t="shared" si="155"/>
        <v>1.9730351857941465E-2</v>
      </c>
      <c r="EX98">
        <f t="shared" si="156"/>
        <v>0.15784281486353177</v>
      </c>
      <c r="EY98">
        <f t="shared" si="157"/>
        <v>4.6366326866162447E-2</v>
      </c>
      <c r="EZ98">
        <f t="shared" si="158"/>
        <v>2.6307135810588623E-2</v>
      </c>
      <c r="FA98">
        <f t="shared" si="159"/>
        <v>0.24991779020059193</v>
      </c>
      <c r="FB98">
        <f t="shared" si="160"/>
        <v>0</v>
      </c>
      <c r="FC98">
        <f t="shared" si="161"/>
        <v>7.2344623479118714E-2</v>
      </c>
      <c r="FD98">
        <f t="shared" si="120"/>
        <v>7.2344623479118714E-2</v>
      </c>
      <c r="FE98">
        <f t="shared" si="162"/>
        <v>0</v>
      </c>
      <c r="FF98">
        <f t="shared" si="163"/>
        <v>0.20388030253206185</v>
      </c>
      <c r="FG98">
        <f t="shared" si="164"/>
        <v>8.5498191384413016E-2</v>
      </c>
      <c r="FH98" s="27">
        <f t="shared" si="165"/>
        <v>0</v>
      </c>
      <c r="FI98">
        <f t="shared" si="166"/>
        <v>0.28476251878816022</v>
      </c>
      <c r="FJ98">
        <f t="shared" si="167"/>
        <v>0.14093082400532775</v>
      </c>
      <c r="FK98">
        <f t="shared" si="168"/>
        <v>0.40856665456643426</v>
      </c>
      <c r="FL98">
        <f t="shared" si="169"/>
        <v>0.21702812283698131</v>
      </c>
      <c r="FM98">
        <f t="shared" si="170"/>
        <v>0.1629144460325152</v>
      </c>
      <c r="FN98">
        <f t="shared" si="171"/>
        <v>0.5235038426948635</v>
      </c>
      <c r="FO98">
        <f t="shared" si="172"/>
        <v>0</v>
      </c>
      <c r="FP98">
        <f t="shared" si="173"/>
        <v>0.27232300401301429</v>
      </c>
      <c r="FQ98">
        <f t="shared" si="174"/>
        <v>0.27232300401301429</v>
      </c>
      <c r="FR98">
        <f t="shared" si="175"/>
        <v>0</v>
      </c>
      <c r="FS98">
        <f t="shared" si="176"/>
        <v>0.46848054460809402</v>
      </c>
      <c r="FT98">
        <f t="shared" si="177"/>
        <v>0.29673633248363873</v>
      </c>
      <c r="FU98" t="s">
        <v>100</v>
      </c>
      <c r="FV98" t="s">
        <v>286</v>
      </c>
      <c r="FW98" s="25" t="s">
        <v>357</v>
      </c>
      <c r="FX98" s="25" t="s">
        <v>258</v>
      </c>
    </row>
    <row r="99" spans="1:180">
      <c r="A99" t="s">
        <v>131</v>
      </c>
      <c r="B99" t="s">
        <v>100</v>
      </c>
      <c r="C99" t="s">
        <v>286</v>
      </c>
      <c r="D99" s="25" t="s">
        <v>357</v>
      </c>
      <c r="E99" s="25" t="s">
        <v>258</v>
      </c>
      <c r="F99">
        <v>0</v>
      </c>
      <c r="G99">
        <v>0.16220971147079524</v>
      </c>
      <c r="H99">
        <v>5.6650246305418719E-2</v>
      </c>
      <c r="I99">
        <v>0</v>
      </c>
      <c r="J99">
        <v>0.25334271639690359</v>
      </c>
      <c r="K99">
        <v>0</v>
      </c>
      <c r="L99">
        <v>0</v>
      </c>
      <c r="M99">
        <v>0</v>
      </c>
      <c r="N99">
        <v>0</v>
      </c>
      <c r="O99">
        <v>7.0372976776917661E-3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0.23223082336382828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1.4074595355383532E-2</v>
      </c>
      <c r="AQ99">
        <v>0</v>
      </c>
      <c r="AR99">
        <v>0</v>
      </c>
      <c r="AS99">
        <v>0</v>
      </c>
      <c r="AT99">
        <v>0</v>
      </c>
      <c r="AU99">
        <v>2.8149190710767064E-2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3.5186488388458829E-2</v>
      </c>
      <c r="BD99">
        <v>0</v>
      </c>
      <c r="BE99">
        <v>0</v>
      </c>
      <c r="BF99">
        <v>0</v>
      </c>
      <c r="BG99">
        <v>0</v>
      </c>
      <c r="BH99">
        <v>2.1111893033075303E-2</v>
      </c>
      <c r="BI99">
        <v>0</v>
      </c>
      <c r="BJ99">
        <v>7.0372976776917661E-3</v>
      </c>
      <c r="BK99">
        <v>0</v>
      </c>
      <c r="BL99">
        <v>0</v>
      </c>
      <c r="BM99">
        <v>1.4074595355383532E-2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2.1111893033075303E-2</v>
      </c>
      <c r="BU99">
        <v>0</v>
      </c>
      <c r="BV99">
        <v>0</v>
      </c>
      <c r="BW99">
        <v>0</v>
      </c>
      <c r="BX99">
        <v>0.14778325123152714</v>
      </c>
      <c r="BY99">
        <v>0</v>
      </c>
      <c r="BZ99" s="27">
        <f t="shared" si="121"/>
        <v>2</v>
      </c>
      <c r="CA99">
        <f t="shared" si="122"/>
        <v>8</v>
      </c>
      <c r="CB99">
        <f t="shared" si="123"/>
        <v>10</v>
      </c>
      <c r="CC99">
        <f>[1]!shannonweaver(J99:BT99)</f>
        <v>1.5292756617334613</v>
      </c>
      <c r="CD99">
        <f t="shared" si="124"/>
        <v>0.66415598119978614</v>
      </c>
      <c r="CE99">
        <v>1</v>
      </c>
      <c r="CL99">
        <v>1</v>
      </c>
      <c r="CN99">
        <f t="shared" si="125"/>
        <v>11</v>
      </c>
      <c r="CO99">
        <f t="shared" si="126"/>
        <v>0.21885995777621398</v>
      </c>
      <c r="CP99">
        <f t="shared" si="127"/>
        <v>0</v>
      </c>
      <c r="CQ99">
        <f t="shared" si="127"/>
        <v>0.16220971147079524</v>
      </c>
      <c r="CR99">
        <f t="shared" si="128"/>
        <v>5.6650246305418719E-2</v>
      </c>
      <c r="CS99">
        <f t="shared" si="129"/>
        <v>0.25334271639690359</v>
      </c>
      <c r="CT99">
        <f t="shared" si="130"/>
        <v>0</v>
      </c>
      <c r="CU99">
        <f t="shared" si="131"/>
        <v>0</v>
      </c>
      <c r="CV99">
        <f t="shared" si="132"/>
        <v>7.0372976776917661E-3</v>
      </c>
      <c r="CW99">
        <f t="shared" si="133"/>
        <v>0</v>
      </c>
      <c r="CX99">
        <f t="shared" si="134"/>
        <v>0</v>
      </c>
      <c r="CY99">
        <f t="shared" si="135"/>
        <v>0</v>
      </c>
      <c r="CZ99">
        <f t="shared" si="136"/>
        <v>0</v>
      </c>
      <c r="DA99">
        <f t="shared" si="137"/>
        <v>0.23223082336382828</v>
      </c>
      <c r="DB99">
        <f t="shared" si="138"/>
        <v>0</v>
      </c>
      <c r="DC99">
        <f t="shared" si="138"/>
        <v>0</v>
      </c>
      <c r="DD99">
        <f t="shared" si="139"/>
        <v>0</v>
      </c>
      <c r="DE99">
        <f t="shared" si="140"/>
        <v>0</v>
      </c>
      <c r="DF99">
        <f t="shared" si="141"/>
        <v>5.4890921885995772E-2</v>
      </c>
      <c r="DG99">
        <f t="shared" si="142"/>
        <v>0</v>
      </c>
      <c r="DH99">
        <f t="shared" si="142"/>
        <v>0</v>
      </c>
      <c r="DI99">
        <f t="shared" si="143"/>
        <v>2.8149190710767064E-2</v>
      </c>
      <c r="DJ99">
        <f t="shared" si="144"/>
        <v>0</v>
      </c>
      <c r="DK99">
        <f t="shared" si="145"/>
        <v>0</v>
      </c>
      <c r="DL99">
        <f t="shared" si="146"/>
        <v>6.3335679099225897E-2</v>
      </c>
      <c r="DM99">
        <f t="shared" si="147"/>
        <v>1.4074595355383532E-2</v>
      </c>
      <c r="DN99">
        <f t="shared" si="148"/>
        <v>0.25334271639690359</v>
      </c>
      <c r="DO99">
        <f t="shared" si="149"/>
        <v>0.38001407459535541</v>
      </c>
      <c r="DP99">
        <f t="shared" si="150"/>
        <v>0.63335679099225894</v>
      </c>
      <c r="DQ99">
        <f t="shared" si="151"/>
        <v>7</v>
      </c>
      <c r="DR99" s="50">
        <f t="shared" si="152"/>
        <v>0.9526561240174698</v>
      </c>
      <c r="DS99" s="50">
        <f t="shared" si="188"/>
        <v>0.48682793547083192</v>
      </c>
      <c r="DT99">
        <f t="shared" si="188"/>
        <v>0</v>
      </c>
      <c r="DU99">
        <f t="shared" si="183"/>
        <v>0.41452222847278719</v>
      </c>
      <c r="DV99">
        <f t="shared" si="184"/>
        <v>0.24031967024880002</v>
      </c>
      <c r="DW99">
        <f t="shared" si="185"/>
        <v>0.52745008654368031</v>
      </c>
      <c r="DX99">
        <f t="shared" si="186"/>
        <v>0</v>
      </c>
      <c r="DY99">
        <f t="shared" si="187"/>
        <v>0</v>
      </c>
      <c r="DZ99">
        <f t="shared" si="189"/>
        <v>8.3987307195542621E-2</v>
      </c>
      <c r="EA99">
        <f t="shared" si="190"/>
        <v>0</v>
      </c>
      <c r="EB99">
        <f t="shared" si="191"/>
        <v>0</v>
      </c>
      <c r="EC99">
        <f t="shared" si="192"/>
        <v>0</v>
      </c>
      <c r="ED99">
        <f t="shared" si="193"/>
        <v>0</v>
      </c>
      <c r="EE99">
        <f t="shared" si="194"/>
        <v>0.50282561748739329</v>
      </c>
      <c r="EF99">
        <f t="shared" si="195"/>
        <v>0</v>
      </c>
      <c r="EG99">
        <f t="shared" si="196"/>
        <v>0</v>
      </c>
      <c r="EH99">
        <f t="shared" si="197"/>
        <v>0</v>
      </c>
      <c r="EI99">
        <f t="shared" si="181"/>
        <v>0</v>
      </c>
      <c r="EJ99">
        <f t="shared" si="182"/>
        <v>0.23648623971466279</v>
      </c>
      <c r="EK99">
        <f t="shared" si="182"/>
        <v>0</v>
      </c>
      <c r="EL99">
        <f t="shared" si="178"/>
        <v>0</v>
      </c>
      <c r="EM99">
        <f t="shared" si="178"/>
        <v>0.16857447870973877</v>
      </c>
      <c r="EN99">
        <f t="shared" si="178"/>
        <v>0</v>
      </c>
      <c r="EO99">
        <f t="shared" si="178"/>
        <v>0</v>
      </c>
      <c r="EP99">
        <f t="shared" si="178"/>
        <v>0.25440107776438109</v>
      </c>
      <c r="EQ99">
        <f t="shared" si="180"/>
        <v>0.11891647050974076</v>
      </c>
      <c r="ER99">
        <f t="shared" si="180"/>
        <v>0.52745008654368031</v>
      </c>
      <c r="ES99">
        <f t="shared" si="180"/>
        <v>0.6642297361659637</v>
      </c>
      <c r="ET99">
        <f t="shared" si="180"/>
        <v>0.92038890048101796</v>
      </c>
      <c r="EU99" s="27">
        <f t="shared" si="153"/>
        <v>0</v>
      </c>
      <c r="EV99">
        <f t="shared" si="154"/>
        <v>0.16220971147079524</v>
      </c>
      <c r="EW99">
        <f t="shared" si="155"/>
        <v>5.6650246305418719E-2</v>
      </c>
      <c r="EX99">
        <f t="shared" si="156"/>
        <v>0.25334271639690359</v>
      </c>
      <c r="EY99">
        <f t="shared" si="157"/>
        <v>2.1111893033075303E-2</v>
      </c>
      <c r="EZ99">
        <f t="shared" si="158"/>
        <v>7.0372976776917661E-3</v>
      </c>
      <c r="FA99">
        <f t="shared" si="159"/>
        <v>0.23223082336382828</v>
      </c>
      <c r="FB99">
        <f t="shared" si="160"/>
        <v>0</v>
      </c>
      <c r="FC99">
        <f t="shared" si="161"/>
        <v>6.3335679099225897E-2</v>
      </c>
      <c r="FD99">
        <f t="shared" si="120"/>
        <v>6.3335679099225897E-2</v>
      </c>
      <c r="FE99">
        <f t="shared" si="162"/>
        <v>1.4074595355383532E-2</v>
      </c>
      <c r="FF99">
        <f t="shared" si="163"/>
        <v>0</v>
      </c>
      <c r="FG99">
        <f t="shared" si="164"/>
        <v>4.2223786066150598E-2</v>
      </c>
      <c r="FH99" s="27">
        <f t="shared" si="165"/>
        <v>0</v>
      </c>
      <c r="FI99">
        <f t="shared" si="166"/>
        <v>0.41452222847278719</v>
      </c>
      <c r="FJ99">
        <f t="shared" si="167"/>
        <v>0.24031967024880002</v>
      </c>
      <c r="FK99">
        <f t="shared" si="168"/>
        <v>0.52745008654368031</v>
      </c>
      <c r="FL99">
        <f t="shared" si="169"/>
        <v>0.14581549854836853</v>
      </c>
      <c r="FM99">
        <f t="shared" si="170"/>
        <v>8.3987307195542621E-2</v>
      </c>
      <c r="FN99">
        <f t="shared" si="171"/>
        <v>0.50282561748739329</v>
      </c>
      <c r="FO99">
        <f t="shared" si="172"/>
        <v>0</v>
      </c>
      <c r="FP99">
        <f t="shared" si="173"/>
        <v>0.25440107776438109</v>
      </c>
      <c r="FQ99">
        <f t="shared" si="174"/>
        <v>0.25440107776438109</v>
      </c>
      <c r="FR99">
        <f t="shared" si="175"/>
        <v>0.11891647050974076</v>
      </c>
      <c r="FS99">
        <f t="shared" si="176"/>
        <v>0</v>
      </c>
      <c r="FT99">
        <f t="shared" si="177"/>
        <v>0.20695851314189206</v>
      </c>
      <c r="FU99" t="s">
        <v>100</v>
      </c>
      <c r="FV99" t="s">
        <v>286</v>
      </c>
      <c r="FW99" s="25" t="s">
        <v>357</v>
      </c>
      <c r="FX99" s="25" t="s">
        <v>258</v>
      </c>
    </row>
    <row r="100" spans="1:180">
      <c r="A100" t="s">
        <v>132</v>
      </c>
      <c r="B100" t="s">
        <v>100</v>
      </c>
      <c r="C100" t="s">
        <v>286</v>
      </c>
      <c r="D100" s="25" t="s">
        <v>357</v>
      </c>
      <c r="E100" s="25" t="s">
        <v>258</v>
      </c>
      <c r="F100">
        <v>0</v>
      </c>
      <c r="G100">
        <v>0.25850340136054428</v>
      </c>
      <c r="H100">
        <v>6.1224489795918359E-2</v>
      </c>
      <c r="I100">
        <v>0</v>
      </c>
      <c r="J100">
        <v>0.19047619047619052</v>
      </c>
      <c r="K100">
        <v>0</v>
      </c>
      <c r="L100">
        <v>0</v>
      </c>
      <c r="M100">
        <v>0</v>
      </c>
      <c r="N100">
        <v>0</v>
      </c>
      <c r="O100">
        <v>2.7210884353741496E-2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1.3605442176870748E-2</v>
      </c>
      <c r="AC100">
        <v>0</v>
      </c>
      <c r="AD100">
        <v>0</v>
      </c>
      <c r="AE100">
        <v>0</v>
      </c>
      <c r="AF100">
        <v>0</v>
      </c>
      <c r="AG100">
        <v>6.1224489795918359E-2</v>
      </c>
      <c r="AH100">
        <v>0</v>
      </c>
      <c r="AI100">
        <v>0</v>
      </c>
      <c r="AJ100">
        <v>4.0816326530612242E-2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4.0816326530612242E-2</v>
      </c>
      <c r="AQ100">
        <v>0</v>
      </c>
      <c r="AR100">
        <v>0</v>
      </c>
      <c r="AS100">
        <v>0</v>
      </c>
      <c r="AT100">
        <v>0</v>
      </c>
      <c r="AU100">
        <v>2.7210884353741496E-2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7.4829931972789102E-2</v>
      </c>
      <c r="BD100">
        <v>0</v>
      </c>
      <c r="BE100">
        <v>0</v>
      </c>
      <c r="BF100">
        <v>0</v>
      </c>
      <c r="BG100">
        <v>0</v>
      </c>
      <c r="BH100">
        <v>1.3605442176870748E-2</v>
      </c>
      <c r="BI100">
        <v>0</v>
      </c>
      <c r="BJ100">
        <v>6.8027210884353739E-3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4.0816326530612242E-2</v>
      </c>
      <c r="BU100">
        <v>0</v>
      </c>
      <c r="BV100">
        <v>6.8027210884353739E-3</v>
      </c>
      <c r="BW100">
        <v>0</v>
      </c>
      <c r="BX100">
        <v>0.1360544217687075</v>
      </c>
      <c r="BY100">
        <v>0</v>
      </c>
      <c r="BZ100" s="27">
        <f t="shared" si="121"/>
        <v>2</v>
      </c>
      <c r="CA100">
        <f t="shared" si="122"/>
        <v>9</v>
      </c>
      <c r="CB100">
        <f t="shared" si="123"/>
        <v>11</v>
      </c>
      <c r="CC100">
        <f>[1]!shannonweaver(J100:BT100)</f>
        <v>2.020483174757937</v>
      </c>
      <c r="CD100">
        <f t="shared" si="124"/>
        <v>0.84260693020175581</v>
      </c>
      <c r="CE100">
        <v>1</v>
      </c>
      <c r="CJ100">
        <v>1</v>
      </c>
      <c r="CN100">
        <f t="shared" si="125"/>
        <v>13</v>
      </c>
      <c r="CO100">
        <f t="shared" si="126"/>
        <v>0.31972789115646266</v>
      </c>
      <c r="CP100">
        <f t="shared" si="127"/>
        <v>0</v>
      </c>
      <c r="CQ100">
        <f t="shared" si="127"/>
        <v>0.25850340136054428</v>
      </c>
      <c r="CR100">
        <f t="shared" si="128"/>
        <v>6.1224489795918359E-2</v>
      </c>
      <c r="CS100">
        <f t="shared" si="129"/>
        <v>0.19047619047619052</v>
      </c>
      <c r="CT100">
        <f t="shared" si="130"/>
        <v>0</v>
      </c>
      <c r="CU100">
        <f t="shared" si="131"/>
        <v>0</v>
      </c>
      <c r="CV100">
        <f t="shared" si="132"/>
        <v>2.7210884353741496E-2</v>
      </c>
      <c r="CW100">
        <f t="shared" si="133"/>
        <v>0</v>
      </c>
      <c r="CX100">
        <f t="shared" si="134"/>
        <v>0</v>
      </c>
      <c r="CY100">
        <f t="shared" si="135"/>
        <v>1.3605442176870748E-2</v>
      </c>
      <c r="CZ100">
        <f t="shared" si="136"/>
        <v>0</v>
      </c>
      <c r="DA100">
        <f t="shared" si="137"/>
        <v>6.1224489795918359E-2</v>
      </c>
      <c r="DB100">
        <f t="shared" si="138"/>
        <v>0</v>
      </c>
      <c r="DC100">
        <f t="shared" si="138"/>
        <v>4.0816326530612242E-2</v>
      </c>
      <c r="DD100">
        <f t="shared" si="139"/>
        <v>0</v>
      </c>
      <c r="DE100">
        <f t="shared" si="140"/>
        <v>0</v>
      </c>
      <c r="DF100">
        <f t="shared" si="141"/>
        <v>6.2909670910617763E-2</v>
      </c>
      <c r="DG100">
        <f t="shared" si="142"/>
        <v>0</v>
      </c>
      <c r="DH100">
        <f t="shared" si="142"/>
        <v>0</v>
      </c>
      <c r="DI100">
        <f t="shared" si="143"/>
        <v>2.7210884353741496E-2</v>
      </c>
      <c r="DJ100">
        <f t="shared" si="144"/>
        <v>0</v>
      </c>
      <c r="DK100">
        <f t="shared" si="145"/>
        <v>0</v>
      </c>
      <c r="DL100">
        <f t="shared" si="146"/>
        <v>9.5238095238095219E-2</v>
      </c>
      <c r="DM100">
        <f t="shared" si="147"/>
        <v>0</v>
      </c>
      <c r="DN100">
        <f t="shared" si="148"/>
        <v>0.19047619047619052</v>
      </c>
      <c r="DO100">
        <f t="shared" si="149"/>
        <v>0.34693877551020408</v>
      </c>
      <c r="DP100">
        <f t="shared" si="150"/>
        <v>0.5374149659863946</v>
      </c>
      <c r="DQ100">
        <f t="shared" si="151"/>
        <v>8</v>
      </c>
      <c r="DR100" s="50">
        <f t="shared" si="152"/>
        <v>1.1628468057412773</v>
      </c>
      <c r="DS100" s="50">
        <f t="shared" si="188"/>
        <v>0.60097251956938258</v>
      </c>
      <c r="DT100">
        <f t="shared" si="188"/>
        <v>0</v>
      </c>
      <c r="DU100">
        <f t="shared" si="183"/>
        <v>0.53336323287854726</v>
      </c>
      <c r="DV100">
        <f t="shared" si="184"/>
        <v>0.25003289309880389</v>
      </c>
      <c r="DW100">
        <f t="shared" si="185"/>
        <v>0.45163344107953196</v>
      </c>
      <c r="DX100">
        <f t="shared" si="186"/>
        <v>0</v>
      </c>
      <c r="DY100">
        <f t="shared" si="187"/>
        <v>0</v>
      </c>
      <c r="DZ100">
        <f t="shared" si="189"/>
        <v>0.1657146367222988</v>
      </c>
      <c r="EA100">
        <f t="shared" si="190"/>
        <v>0</v>
      </c>
      <c r="EB100">
        <f t="shared" si="191"/>
        <v>0</v>
      </c>
      <c r="EC100">
        <f t="shared" si="192"/>
        <v>0.11690849646625033</v>
      </c>
      <c r="ED100">
        <f t="shared" si="193"/>
        <v>0</v>
      </c>
      <c r="EE100">
        <f t="shared" si="194"/>
        <v>0.25003289309880389</v>
      </c>
      <c r="EF100">
        <f t="shared" si="195"/>
        <v>0</v>
      </c>
      <c r="EG100">
        <f t="shared" si="196"/>
        <v>0.20343074027108307</v>
      </c>
      <c r="EH100">
        <f t="shared" si="197"/>
        <v>0</v>
      </c>
      <c r="EI100">
        <f t="shared" si="181"/>
        <v>0</v>
      </c>
      <c r="EJ100">
        <f t="shared" si="182"/>
        <v>0.25352517785161172</v>
      </c>
      <c r="EK100">
        <f t="shared" si="182"/>
        <v>0</v>
      </c>
      <c r="EL100">
        <f t="shared" si="178"/>
        <v>0</v>
      </c>
      <c r="EM100">
        <f t="shared" si="178"/>
        <v>0.1657146367222988</v>
      </c>
      <c r="EN100">
        <f t="shared" si="178"/>
        <v>0</v>
      </c>
      <c r="EO100">
        <f t="shared" si="178"/>
        <v>0</v>
      </c>
      <c r="EP100">
        <f t="shared" si="178"/>
        <v>0.31372788646159533</v>
      </c>
      <c r="EQ100">
        <f t="shared" si="180"/>
        <v>0</v>
      </c>
      <c r="ER100">
        <f t="shared" si="180"/>
        <v>0.45163344107953196</v>
      </c>
      <c r="ES100">
        <f t="shared" si="180"/>
        <v>0.62983953394842096</v>
      </c>
      <c r="ET100">
        <f t="shared" si="180"/>
        <v>0.82284813529683309</v>
      </c>
      <c r="EU100" s="27">
        <f t="shared" si="153"/>
        <v>0</v>
      </c>
      <c r="EV100">
        <f t="shared" si="154"/>
        <v>0.25850340136054428</v>
      </c>
      <c r="EW100">
        <f t="shared" si="155"/>
        <v>6.1224489795918359E-2</v>
      </c>
      <c r="EX100">
        <f t="shared" si="156"/>
        <v>0.19047619047619052</v>
      </c>
      <c r="EY100">
        <f t="shared" si="157"/>
        <v>5.4421768707482991E-2</v>
      </c>
      <c r="EZ100">
        <f t="shared" si="158"/>
        <v>2.7210884353741496E-2</v>
      </c>
      <c r="FA100">
        <f t="shared" si="159"/>
        <v>6.1224489795918359E-2</v>
      </c>
      <c r="FB100">
        <f t="shared" si="160"/>
        <v>0</v>
      </c>
      <c r="FC100">
        <f t="shared" si="161"/>
        <v>9.5238095238095219E-2</v>
      </c>
      <c r="FD100">
        <f t="shared" si="120"/>
        <v>9.5238095238095219E-2</v>
      </c>
      <c r="FE100">
        <f t="shared" si="162"/>
        <v>0</v>
      </c>
      <c r="FF100">
        <f t="shared" si="163"/>
        <v>0</v>
      </c>
      <c r="FG100">
        <f t="shared" si="164"/>
        <v>0.10884353741496598</v>
      </c>
      <c r="FH100" s="27">
        <f t="shared" si="165"/>
        <v>0</v>
      </c>
      <c r="FI100">
        <f t="shared" si="166"/>
        <v>0.53336323287854726</v>
      </c>
      <c r="FJ100">
        <f t="shared" si="167"/>
        <v>0.25003289309880389</v>
      </c>
      <c r="FK100">
        <f t="shared" si="168"/>
        <v>0.45163344107953196</v>
      </c>
      <c r="FL100">
        <f t="shared" si="169"/>
        <v>0.23545426161437233</v>
      </c>
      <c r="FM100">
        <f t="shared" si="170"/>
        <v>0.1657146367222988</v>
      </c>
      <c r="FN100">
        <f t="shared" si="171"/>
        <v>0.25003289309880389</v>
      </c>
      <c r="FO100">
        <f t="shared" si="172"/>
        <v>0</v>
      </c>
      <c r="FP100">
        <f t="shared" si="173"/>
        <v>0.31372788646159533</v>
      </c>
      <c r="FQ100">
        <f t="shared" si="174"/>
        <v>0.31372788646159533</v>
      </c>
      <c r="FR100">
        <f t="shared" si="175"/>
        <v>0</v>
      </c>
      <c r="FS100">
        <f t="shared" si="176"/>
        <v>0</v>
      </c>
      <c r="FT100">
        <f t="shared" si="177"/>
        <v>0.33621293867519508</v>
      </c>
      <c r="FU100" t="s">
        <v>100</v>
      </c>
      <c r="FV100" t="s">
        <v>286</v>
      </c>
      <c r="FW100" s="25" t="s">
        <v>357</v>
      </c>
      <c r="FX100" s="25" t="s">
        <v>258</v>
      </c>
    </row>
    <row r="101" spans="1:180">
      <c r="A101" t="s">
        <v>133</v>
      </c>
      <c r="B101" t="s">
        <v>100</v>
      </c>
      <c r="C101" t="s">
        <v>286</v>
      </c>
      <c r="D101" s="25" t="s">
        <v>357</v>
      </c>
      <c r="E101" s="25" t="s">
        <v>258</v>
      </c>
      <c r="F101">
        <v>5.5233360950013811E-3</v>
      </c>
      <c r="G101">
        <v>0.33140016570008274</v>
      </c>
      <c r="H101">
        <v>6.6280033140016584E-2</v>
      </c>
      <c r="I101">
        <v>0</v>
      </c>
      <c r="J101">
        <v>0.20988677161005245</v>
      </c>
      <c r="K101">
        <v>0</v>
      </c>
      <c r="L101">
        <v>0</v>
      </c>
      <c r="M101">
        <v>0</v>
      </c>
      <c r="N101">
        <v>0</v>
      </c>
      <c r="O101">
        <v>2.2093344380005524E-2</v>
      </c>
      <c r="P101">
        <v>0</v>
      </c>
      <c r="Q101">
        <v>1.132283899475283E-2</v>
      </c>
      <c r="R101">
        <v>1.1046672190002762E-2</v>
      </c>
      <c r="S101">
        <v>1.6570008285004142E-2</v>
      </c>
      <c r="T101">
        <v>0</v>
      </c>
      <c r="U101">
        <v>0</v>
      </c>
      <c r="V101">
        <v>0</v>
      </c>
      <c r="W101">
        <v>1.1046672190002762E-2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1.1046672190002762E-2</v>
      </c>
      <c r="AE101">
        <v>5.5233360950013811E-3</v>
      </c>
      <c r="AF101">
        <v>0</v>
      </c>
      <c r="AG101">
        <v>5.5233360950013811E-3</v>
      </c>
      <c r="AH101">
        <v>0</v>
      </c>
      <c r="AI101">
        <v>0</v>
      </c>
      <c r="AJ101">
        <v>5.5233360950013799E-2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2.2093344380005524E-2</v>
      </c>
      <c r="AQ101">
        <v>0</v>
      </c>
      <c r="AR101">
        <v>0</v>
      </c>
      <c r="AS101">
        <v>0</v>
      </c>
      <c r="AT101">
        <v>0</v>
      </c>
      <c r="AU101">
        <v>5.5233360950013811E-3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1.6570008285004146E-2</v>
      </c>
      <c r="BC101">
        <v>4.4186688760011042E-2</v>
      </c>
      <c r="BD101">
        <v>0</v>
      </c>
      <c r="BE101">
        <v>0</v>
      </c>
      <c r="BF101">
        <v>0</v>
      </c>
      <c r="BG101">
        <v>0</v>
      </c>
      <c r="BH101">
        <v>2.2093344380005524E-2</v>
      </c>
      <c r="BI101">
        <v>0</v>
      </c>
      <c r="BJ101">
        <v>1.1046672190002762E-2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3.8663352665009663E-2</v>
      </c>
      <c r="BU101">
        <v>5.5233360950013811E-3</v>
      </c>
      <c r="BV101">
        <v>0</v>
      </c>
      <c r="BW101">
        <v>0</v>
      </c>
      <c r="BX101">
        <v>7.1803369235017969E-2</v>
      </c>
      <c r="BY101">
        <v>0</v>
      </c>
      <c r="BZ101" s="27">
        <f t="shared" si="121"/>
        <v>5</v>
      </c>
      <c r="CA101">
        <f t="shared" si="122"/>
        <v>13</v>
      </c>
      <c r="CB101">
        <f t="shared" si="123"/>
        <v>18</v>
      </c>
      <c r="CC101">
        <f>[1]!shannonweaver(J101:BT101)</f>
        <v>2.1859851579559275</v>
      </c>
      <c r="CD101">
        <f t="shared" si="124"/>
        <v>0.7562989611921257</v>
      </c>
      <c r="CE101">
        <v>1</v>
      </c>
      <c r="CF101">
        <v>1</v>
      </c>
      <c r="CJ101">
        <v>1</v>
      </c>
      <c r="CN101">
        <f t="shared" si="125"/>
        <v>21</v>
      </c>
      <c r="CO101">
        <f t="shared" si="126"/>
        <v>0.40320353493510069</v>
      </c>
      <c r="CP101">
        <f t="shared" si="127"/>
        <v>5.5233360950013811E-3</v>
      </c>
      <c r="CQ101">
        <f t="shared" si="127"/>
        <v>0.33140016570008274</v>
      </c>
      <c r="CR101">
        <f t="shared" si="128"/>
        <v>6.6280033140016584E-2</v>
      </c>
      <c r="CS101">
        <f t="shared" si="129"/>
        <v>0.20988677161005245</v>
      </c>
      <c r="CT101">
        <f t="shared" si="130"/>
        <v>0</v>
      </c>
      <c r="CU101">
        <f t="shared" si="131"/>
        <v>0</v>
      </c>
      <c r="CV101">
        <f t="shared" si="132"/>
        <v>2.2093344380005524E-2</v>
      </c>
      <c r="CW101">
        <f t="shared" si="133"/>
        <v>3.8939519469759737E-2</v>
      </c>
      <c r="CX101">
        <f t="shared" si="134"/>
        <v>1.1046672190002762E-2</v>
      </c>
      <c r="CY101">
        <f t="shared" si="135"/>
        <v>1.1046672190002762E-2</v>
      </c>
      <c r="CZ101">
        <f t="shared" si="136"/>
        <v>0</v>
      </c>
      <c r="DA101">
        <f t="shared" si="137"/>
        <v>1.1046672190002762E-2</v>
      </c>
      <c r="DB101">
        <f t="shared" si="138"/>
        <v>0</v>
      </c>
      <c r="DC101">
        <f t="shared" si="138"/>
        <v>5.5233360950013799E-2</v>
      </c>
      <c r="DD101">
        <f t="shared" si="139"/>
        <v>0</v>
      </c>
      <c r="DE101">
        <f t="shared" si="140"/>
        <v>0</v>
      </c>
      <c r="DF101">
        <f t="shared" si="141"/>
        <v>3.9611592555188008E-2</v>
      </c>
      <c r="DG101">
        <f t="shared" si="142"/>
        <v>0</v>
      </c>
      <c r="DH101">
        <f t="shared" si="142"/>
        <v>0</v>
      </c>
      <c r="DI101">
        <f t="shared" si="143"/>
        <v>5.5233360950013811E-3</v>
      </c>
      <c r="DJ101">
        <f t="shared" si="144"/>
        <v>0</v>
      </c>
      <c r="DK101">
        <f t="shared" si="145"/>
        <v>0</v>
      </c>
      <c r="DL101">
        <f t="shared" si="146"/>
        <v>9.3896713615023469E-2</v>
      </c>
      <c r="DM101">
        <f t="shared" si="147"/>
        <v>0</v>
      </c>
      <c r="DN101">
        <f t="shared" si="148"/>
        <v>0.20988677161005245</v>
      </c>
      <c r="DO101">
        <f t="shared" si="149"/>
        <v>0.31510632421982882</v>
      </c>
      <c r="DP101">
        <f t="shared" si="150"/>
        <v>0.5249930958298813</v>
      </c>
      <c r="DQ101">
        <f t="shared" si="151"/>
        <v>10</v>
      </c>
      <c r="DR101" s="50">
        <f t="shared" si="152"/>
        <v>1.0545020291010387</v>
      </c>
      <c r="DS101" s="50">
        <f t="shared" si="188"/>
        <v>0.68798664115708585</v>
      </c>
      <c r="DT101">
        <f t="shared" si="188"/>
        <v>7.4387735804980537E-2</v>
      </c>
      <c r="DU101">
        <f t="shared" si="183"/>
        <v>0.61342778039427182</v>
      </c>
      <c r="DV101">
        <f t="shared" si="184"/>
        <v>0.26038137321733767</v>
      </c>
      <c r="DW101">
        <f t="shared" si="185"/>
        <v>0.47589480835216325</v>
      </c>
      <c r="DX101">
        <f t="shared" si="186"/>
        <v>0</v>
      </c>
      <c r="DY101">
        <f t="shared" si="187"/>
        <v>0</v>
      </c>
      <c r="DZ101">
        <f t="shared" si="189"/>
        <v>0.14919113414863475</v>
      </c>
      <c r="EA101">
        <f t="shared" si="190"/>
        <v>0.19863462705128659</v>
      </c>
      <c r="EB101">
        <f t="shared" si="191"/>
        <v>0.10529762520783684</v>
      </c>
      <c r="EC101">
        <f t="shared" si="192"/>
        <v>0.10529762520783684</v>
      </c>
      <c r="ED101">
        <f t="shared" si="193"/>
        <v>0</v>
      </c>
      <c r="EE101">
        <f t="shared" si="194"/>
        <v>0.10529762520783684</v>
      </c>
      <c r="EF101">
        <f t="shared" si="195"/>
        <v>0</v>
      </c>
      <c r="EG101">
        <f t="shared" si="196"/>
        <v>0.23723686923246884</v>
      </c>
      <c r="EH101">
        <f t="shared" si="197"/>
        <v>0</v>
      </c>
      <c r="EI101">
        <f t="shared" si="181"/>
        <v>0</v>
      </c>
      <c r="EJ101">
        <f t="shared" si="182"/>
        <v>0.20036456206531436</v>
      </c>
      <c r="EK101">
        <f t="shared" si="182"/>
        <v>0</v>
      </c>
      <c r="EL101">
        <f t="shared" si="178"/>
        <v>0</v>
      </c>
      <c r="EM101">
        <f t="shared" si="178"/>
        <v>7.4387735804980537E-2</v>
      </c>
      <c r="EN101">
        <f t="shared" si="178"/>
        <v>0</v>
      </c>
      <c r="EO101">
        <f t="shared" si="178"/>
        <v>0</v>
      </c>
      <c r="EP101">
        <f t="shared" si="178"/>
        <v>0.31143582568257688</v>
      </c>
      <c r="EQ101">
        <f t="shared" si="180"/>
        <v>0</v>
      </c>
      <c r="ER101">
        <f t="shared" si="180"/>
        <v>0.47589480835216325</v>
      </c>
      <c r="ES101">
        <f t="shared" si="180"/>
        <v>0.5960080941054392</v>
      </c>
      <c r="ET101">
        <f t="shared" si="180"/>
        <v>0.81040167898617854</v>
      </c>
      <c r="EU101" s="27">
        <f t="shared" si="153"/>
        <v>5.5233360950013811E-3</v>
      </c>
      <c r="EV101">
        <f t="shared" si="154"/>
        <v>0.33140016570008274</v>
      </c>
      <c r="EW101">
        <f t="shared" si="155"/>
        <v>6.6280033140016584E-2</v>
      </c>
      <c r="EX101">
        <f t="shared" si="156"/>
        <v>0.20988677161005245</v>
      </c>
      <c r="EY101">
        <f t="shared" si="157"/>
        <v>4.9710024855012427E-2</v>
      </c>
      <c r="EZ101">
        <f t="shared" si="158"/>
        <v>2.2093344380005524E-2</v>
      </c>
      <c r="FA101">
        <f t="shared" si="159"/>
        <v>4.9986191659762501E-2</v>
      </c>
      <c r="FB101">
        <f t="shared" si="160"/>
        <v>0</v>
      </c>
      <c r="FC101">
        <f t="shared" si="161"/>
        <v>9.3896713615023469E-2</v>
      </c>
      <c r="FD101">
        <f t="shared" si="120"/>
        <v>9.3896713615023469E-2</v>
      </c>
      <c r="FE101">
        <f t="shared" si="162"/>
        <v>0</v>
      </c>
      <c r="FF101">
        <f t="shared" si="163"/>
        <v>1.1046672190002762E-2</v>
      </c>
      <c r="FG101">
        <f t="shared" si="164"/>
        <v>8.2850041425020712E-2</v>
      </c>
      <c r="FH101" s="27">
        <f t="shared" si="165"/>
        <v>7.4387735804980537E-2</v>
      </c>
      <c r="FI101">
        <f t="shared" si="166"/>
        <v>0.61342778039427182</v>
      </c>
      <c r="FJ101">
        <f t="shared" si="167"/>
        <v>0.26038137321733767</v>
      </c>
      <c r="FK101">
        <f t="shared" si="168"/>
        <v>0.47589480835216325</v>
      </c>
      <c r="FL101">
        <f t="shared" si="169"/>
        <v>0.22484724081165564</v>
      </c>
      <c r="FM101">
        <f t="shared" si="170"/>
        <v>0.14919113414863475</v>
      </c>
      <c r="FN101">
        <f t="shared" si="171"/>
        <v>0.22548172532072233</v>
      </c>
      <c r="FO101">
        <f t="shared" si="172"/>
        <v>0</v>
      </c>
      <c r="FP101">
        <f t="shared" si="173"/>
        <v>0.31143582568257688</v>
      </c>
      <c r="FQ101">
        <f t="shared" si="174"/>
        <v>0.31143582568257688</v>
      </c>
      <c r="FR101">
        <f t="shared" si="175"/>
        <v>0</v>
      </c>
      <c r="FS101">
        <f t="shared" si="176"/>
        <v>0.10529762520783684</v>
      </c>
      <c r="FT101">
        <f t="shared" si="177"/>
        <v>0.29196730787576414</v>
      </c>
      <c r="FU101" t="s">
        <v>100</v>
      </c>
      <c r="FV101" t="s">
        <v>286</v>
      </c>
      <c r="FW101" s="25" t="s">
        <v>357</v>
      </c>
      <c r="FX101" s="25" t="s">
        <v>258</v>
      </c>
    </row>
    <row r="102" spans="1:180">
      <c r="A102" t="s">
        <v>134</v>
      </c>
      <c r="B102" t="s">
        <v>100</v>
      </c>
      <c r="C102" t="s">
        <v>286</v>
      </c>
      <c r="D102" s="25" t="s">
        <v>357</v>
      </c>
      <c r="E102" s="25" t="s">
        <v>258</v>
      </c>
      <c r="F102">
        <v>0</v>
      </c>
      <c r="G102">
        <v>0.11737226277372265</v>
      </c>
      <c r="H102">
        <v>0.25693430656934302</v>
      </c>
      <c r="I102">
        <v>0</v>
      </c>
      <c r="J102">
        <v>0.26277372262773718</v>
      </c>
      <c r="K102">
        <v>5.8394160583941611E-3</v>
      </c>
      <c r="L102">
        <v>0</v>
      </c>
      <c r="M102">
        <v>0</v>
      </c>
      <c r="N102">
        <v>5.8394160583941611E-3</v>
      </c>
      <c r="O102">
        <v>0</v>
      </c>
      <c r="P102">
        <v>0</v>
      </c>
      <c r="Q102">
        <v>0</v>
      </c>
      <c r="R102">
        <v>1.1678832116788322E-2</v>
      </c>
      <c r="S102">
        <v>0</v>
      </c>
      <c r="T102">
        <v>0</v>
      </c>
      <c r="U102">
        <v>0</v>
      </c>
      <c r="V102">
        <v>0</v>
      </c>
      <c r="W102">
        <v>0.12846715328467156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1.1678832116788322E-2</v>
      </c>
      <c r="AF102">
        <v>0</v>
      </c>
      <c r="AG102">
        <v>2.3357664233576644E-2</v>
      </c>
      <c r="AH102">
        <v>0</v>
      </c>
      <c r="AI102">
        <v>0</v>
      </c>
      <c r="AJ102">
        <v>1.1678832116788322E-2</v>
      </c>
      <c r="AK102">
        <v>0</v>
      </c>
      <c r="AL102">
        <v>0</v>
      </c>
      <c r="AM102">
        <v>0</v>
      </c>
      <c r="AN102">
        <v>1.7518248175182483E-2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4.116788321167883E-2</v>
      </c>
      <c r="AV102">
        <v>0</v>
      </c>
      <c r="AW102">
        <v>0</v>
      </c>
      <c r="AX102">
        <v>2.3941605839416059E-2</v>
      </c>
      <c r="AY102">
        <v>0</v>
      </c>
      <c r="AZ102">
        <v>0</v>
      </c>
      <c r="BA102">
        <v>0</v>
      </c>
      <c r="BB102">
        <v>2.9197080291970802E-2</v>
      </c>
      <c r="BC102">
        <v>2.3357664233576644E-2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1.7518248175182483E-2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1.1678832116788322E-2</v>
      </c>
      <c r="BZ102" s="27">
        <f t="shared" si="121"/>
        <v>4</v>
      </c>
      <c r="CA102">
        <f t="shared" si="122"/>
        <v>10</v>
      </c>
      <c r="CB102">
        <f t="shared" si="123"/>
        <v>14</v>
      </c>
      <c r="CC102">
        <f>[1]!shannonweaver(J102:BT102)</f>
        <v>1.909360906705363</v>
      </c>
      <c r="CD102">
        <f t="shared" si="124"/>
        <v>0.72350110976320625</v>
      </c>
      <c r="CE102">
        <v>1</v>
      </c>
      <c r="CN102">
        <f t="shared" si="125"/>
        <v>15</v>
      </c>
      <c r="CO102">
        <f t="shared" si="126"/>
        <v>0.37430656934306566</v>
      </c>
      <c r="CP102">
        <f t="shared" si="127"/>
        <v>0</v>
      </c>
      <c r="CQ102">
        <f t="shared" si="127"/>
        <v>0.11737226277372265</v>
      </c>
      <c r="CR102">
        <f t="shared" si="128"/>
        <v>0.25693430656934302</v>
      </c>
      <c r="CS102">
        <f t="shared" si="129"/>
        <v>0.26277372262773718</v>
      </c>
      <c r="CT102">
        <f t="shared" si="130"/>
        <v>5.8394160583941611E-3</v>
      </c>
      <c r="CU102">
        <f t="shared" si="131"/>
        <v>5.8394160583941611E-3</v>
      </c>
      <c r="CV102">
        <f t="shared" si="132"/>
        <v>0</v>
      </c>
      <c r="CW102">
        <f t="shared" si="133"/>
        <v>1.1678832116788322E-2</v>
      </c>
      <c r="CX102">
        <f t="shared" si="134"/>
        <v>0.12846715328467156</v>
      </c>
      <c r="CY102">
        <f t="shared" si="135"/>
        <v>0</v>
      </c>
      <c r="CZ102">
        <f t="shared" si="136"/>
        <v>0</v>
      </c>
      <c r="DA102">
        <f t="shared" si="137"/>
        <v>3.5036496350364967E-2</v>
      </c>
      <c r="DB102">
        <f t="shared" si="138"/>
        <v>0</v>
      </c>
      <c r="DC102">
        <f t="shared" si="138"/>
        <v>1.1678832116788322E-2</v>
      </c>
      <c r="DD102">
        <f t="shared" si="139"/>
        <v>0</v>
      </c>
      <c r="DE102">
        <f t="shared" si="140"/>
        <v>0</v>
      </c>
      <c r="DF102">
        <f t="shared" si="141"/>
        <v>2.3768248175182485E-2</v>
      </c>
      <c r="DG102">
        <f t="shared" si="142"/>
        <v>0</v>
      </c>
      <c r="DH102">
        <f t="shared" si="142"/>
        <v>0</v>
      </c>
      <c r="DI102">
        <f t="shared" si="143"/>
        <v>4.116788321167883E-2</v>
      </c>
      <c r="DJ102">
        <f t="shared" si="144"/>
        <v>0</v>
      </c>
      <c r="DK102">
        <f t="shared" si="145"/>
        <v>2.3941605839416059E-2</v>
      </c>
      <c r="DL102">
        <f t="shared" si="146"/>
        <v>7.0072992700729933E-2</v>
      </c>
      <c r="DM102">
        <f t="shared" si="147"/>
        <v>0</v>
      </c>
      <c r="DN102">
        <f t="shared" si="148"/>
        <v>0.27445255474452551</v>
      </c>
      <c r="DO102">
        <f t="shared" si="149"/>
        <v>0.33956204379562055</v>
      </c>
      <c r="DP102">
        <f t="shared" si="150"/>
        <v>0.61401459854014595</v>
      </c>
      <c r="DQ102">
        <f t="shared" si="151"/>
        <v>11</v>
      </c>
      <c r="DR102" s="50">
        <f t="shared" si="152"/>
        <v>1.0171038121157316</v>
      </c>
      <c r="DS102" s="50">
        <f t="shared" si="188"/>
        <v>0.65834173099852145</v>
      </c>
      <c r="DT102">
        <f t="shared" si="188"/>
        <v>0</v>
      </c>
      <c r="DU102">
        <f t="shared" si="188"/>
        <v>0.34967911102424898</v>
      </c>
      <c r="DV102">
        <f t="shared" si="188"/>
        <v>0.53156948119448866</v>
      </c>
      <c r="DW102">
        <f t="shared" si="188"/>
        <v>0.53822714881195777</v>
      </c>
      <c r="DX102">
        <f t="shared" ref="DX102:DX124" si="198">ASIN(CT102^0.5)</f>
        <v>7.6490638972166625E-2</v>
      </c>
      <c r="DY102">
        <f t="shared" ref="DY102:DY124" si="199">ASIN(CU102^0.5)</f>
        <v>7.6490638972166625E-2</v>
      </c>
      <c r="DZ102">
        <f t="shared" si="189"/>
        <v>0</v>
      </c>
      <c r="EA102">
        <f t="shared" si="190"/>
        <v>0.10828011123550162</v>
      </c>
      <c r="EB102">
        <f t="shared" si="191"/>
        <v>0.36657826953039019</v>
      </c>
      <c r="EC102">
        <f t="shared" si="192"/>
        <v>0</v>
      </c>
      <c r="ED102">
        <f t="shared" si="193"/>
        <v>0</v>
      </c>
      <c r="EE102">
        <f t="shared" si="194"/>
        <v>0.18829100994181963</v>
      </c>
      <c r="EF102">
        <f t="shared" si="195"/>
        <v>0</v>
      </c>
      <c r="EG102">
        <f t="shared" si="196"/>
        <v>0.10828011123550162</v>
      </c>
      <c r="EH102">
        <f t="shared" si="197"/>
        <v>0</v>
      </c>
      <c r="EI102">
        <f t="shared" si="181"/>
        <v>0</v>
      </c>
      <c r="EJ102">
        <f t="shared" si="182"/>
        <v>0.15478689299037007</v>
      </c>
      <c r="EK102">
        <f t="shared" si="182"/>
        <v>0</v>
      </c>
      <c r="EL102">
        <f t="shared" si="178"/>
        <v>0</v>
      </c>
      <c r="EM102">
        <f t="shared" si="178"/>
        <v>0.20431729414300706</v>
      </c>
      <c r="EN102">
        <f t="shared" si="178"/>
        <v>0</v>
      </c>
      <c r="EO102">
        <f t="shared" si="178"/>
        <v>0.15535491809106336</v>
      </c>
      <c r="EP102">
        <f t="shared" si="178"/>
        <v>0.2679063331682453</v>
      </c>
      <c r="EQ102">
        <f t="shared" si="180"/>
        <v>0</v>
      </c>
      <c r="ER102">
        <f t="shared" si="180"/>
        <v>0.55140228324133211</v>
      </c>
      <c r="ES102">
        <f t="shared" si="180"/>
        <v>0.62207108435059488</v>
      </c>
      <c r="ET102">
        <f t="shared" si="180"/>
        <v>0.90042469911155487</v>
      </c>
      <c r="EU102" s="27">
        <f t="shared" si="153"/>
        <v>0</v>
      </c>
      <c r="EV102">
        <f t="shared" si="154"/>
        <v>0.11737226277372265</v>
      </c>
      <c r="EW102">
        <f t="shared" si="155"/>
        <v>0.25693430656934302</v>
      </c>
      <c r="EX102">
        <f t="shared" si="156"/>
        <v>0.27445255474452551</v>
      </c>
      <c r="EY102">
        <f t="shared" si="157"/>
        <v>0</v>
      </c>
      <c r="EZ102">
        <f t="shared" si="158"/>
        <v>0</v>
      </c>
      <c r="FA102">
        <f t="shared" si="159"/>
        <v>4.6715328467153289E-2</v>
      </c>
      <c r="FB102">
        <f t="shared" si="160"/>
        <v>2.3941605839416059E-2</v>
      </c>
      <c r="FC102">
        <f t="shared" si="161"/>
        <v>7.0072992700729933E-2</v>
      </c>
      <c r="FD102">
        <f t="shared" si="120"/>
        <v>9.4014598540145988E-2</v>
      </c>
      <c r="FE102">
        <f t="shared" si="162"/>
        <v>0</v>
      </c>
      <c r="FF102">
        <f t="shared" si="163"/>
        <v>0.14598540145985406</v>
      </c>
      <c r="FG102">
        <f t="shared" si="164"/>
        <v>5.2846715328467152E-2</v>
      </c>
      <c r="FH102" s="27">
        <f t="shared" si="165"/>
        <v>0</v>
      </c>
      <c r="FI102">
        <f t="shared" si="166"/>
        <v>0.34967911102424898</v>
      </c>
      <c r="FJ102">
        <f t="shared" si="167"/>
        <v>0.53156948119448866</v>
      </c>
      <c r="FK102">
        <f t="shared" si="168"/>
        <v>0.55140228324133211</v>
      </c>
      <c r="FL102">
        <f t="shared" si="169"/>
        <v>0</v>
      </c>
      <c r="FM102">
        <f t="shared" si="170"/>
        <v>0</v>
      </c>
      <c r="FN102">
        <f t="shared" si="171"/>
        <v>0.21785650370877507</v>
      </c>
      <c r="FO102">
        <f t="shared" si="172"/>
        <v>0.15535491809106336</v>
      </c>
      <c r="FP102">
        <f t="shared" si="173"/>
        <v>0.2679063331682453</v>
      </c>
      <c r="FQ102">
        <f t="shared" si="174"/>
        <v>0.31163784463042227</v>
      </c>
      <c r="FR102">
        <f t="shared" si="175"/>
        <v>0</v>
      </c>
      <c r="FS102">
        <f t="shared" si="176"/>
        <v>0.39204640899823878</v>
      </c>
      <c r="FT102">
        <f t="shared" si="177"/>
        <v>0.231958627259822</v>
      </c>
      <c r="FU102" t="s">
        <v>100</v>
      </c>
      <c r="FV102" t="s">
        <v>286</v>
      </c>
      <c r="FW102" s="25" t="s">
        <v>357</v>
      </c>
      <c r="FX102" s="25" t="s">
        <v>258</v>
      </c>
    </row>
    <row r="103" spans="1:180">
      <c r="A103" t="s">
        <v>135</v>
      </c>
      <c r="B103" t="s">
        <v>100</v>
      </c>
      <c r="C103" t="s">
        <v>286</v>
      </c>
      <c r="D103" s="25" t="s">
        <v>357</v>
      </c>
      <c r="E103" s="25" t="s">
        <v>258</v>
      </c>
      <c r="F103">
        <v>0</v>
      </c>
      <c r="G103">
        <v>0.13125000000000001</v>
      </c>
      <c r="H103">
        <v>0.32500000000000001</v>
      </c>
      <c r="I103">
        <v>0</v>
      </c>
      <c r="J103">
        <v>0.3125</v>
      </c>
      <c r="K103">
        <v>0</v>
      </c>
      <c r="L103">
        <v>0</v>
      </c>
      <c r="M103">
        <v>0</v>
      </c>
      <c r="N103">
        <v>1.2500000000000001E-2</v>
      </c>
      <c r="O103">
        <v>1.2500000000000001E-2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1.8749999999999999E-2</v>
      </c>
      <c r="AF103">
        <v>0</v>
      </c>
      <c r="AG103">
        <v>0</v>
      </c>
      <c r="AH103">
        <v>0</v>
      </c>
      <c r="AI103">
        <v>0</v>
      </c>
      <c r="AJ103">
        <v>1.2500000000000001E-2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6.2500000000000003E-3</v>
      </c>
      <c r="AQ103">
        <v>0</v>
      </c>
      <c r="AR103">
        <v>0</v>
      </c>
      <c r="AS103">
        <v>0</v>
      </c>
      <c r="AT103">
        <v>0</v>
      </c>
      <c r="AU103">
        <v>1.2500000000000001E-2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1.2500000000000001E-2</v>
      </c>
      <c r="BC103">
        <v>1.8749999999999999E-2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6.2500000000000003E-3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3.7499999999999999E-2</v>
      </c>
      <c r="BU103">
        <v>0</v>
      </c>
      <c r="BV103">
        <v>0</v>
      </c>
      <c r="BW103">
        <v>0</v>
      </c>
      <c r="BX103">
        <v>8.1250000000000003E-2</v>
      </c>
      <c r="BY103">
        <v>0</v>
      </c>
      <c r="BZ103" s="27">
        <f t="shared" si="121"/>
        <v>3</v>
      </c>
      <c r="CA103">
        <f t="shared" si="122"/>
        <v>8</v>
      </c>
      <c r="CB103">
        <f t="shared" si="123"/>
        <v>11</v>
      </c>
      <c r="CC103">
        <f>[1]!shannonweaver(J103:BT103)</f>
        <v>1.3327833009827676</v>
      </c>
      <c r="CD103">
        <f t="shared" si="124"/>
        <v>0.55581380725914464</v>
      </c>
      <c r="CE103">
        <v>1</v>
      </c>
      <c r="CN103">
        <f t="shared" si="125"/>
        <v>12</v>
      </c>
      <c r="CO103">
        <f t="shared" si="126"/>
        <v>0.45625000000000004</v>
      </c>
      <c r="CP103">
        <f t="shared" si="127"/>
        <v>0</v>
      </c>
      <c r="CQ103">
        <f t="shared" si="127"/>
        <v>0.13125000000000001</v>
      </c>
      <c r="CR103">
        <f t="shared" si="128"/>
        <v>0.32500000000000001</v>
      </c>
      <c r="CS103">
        <f t="shared" si="129"/>
        <v>0.3125</v>
      </c>
      <c r="CT103">
        <f t="shared" si="130"/>
        <v>0</v>
      </c>
      <c r="CU103">
        <f t="shared" si="131"/>
        <v>1.2500000000000001E-2</v>
      </c>
      <c r="CV103">
        <f t="shared" si="132"/>
        <v>1.2500000000000001E-2</v>
      </c>
      <c r="CW103">
        <f t="shared" si="133"/>
        <v>0</v>
      </c>
      <c r="CX103">
        <f t="shared" si="134"/>
        <v>0</v>
      </c>
      <c r="CY103">
        <f t="shared" si="135"/>
        <v>0</v>
      </c>
      <c r="CZ103">
        <f t="shared" si="136"/>
        <v>0</v>
      </c>
      <c r="DA103">
        <f t="shared" si="137"/>
        <v>1.8749999999999999E-2</v>
      </c>
      <c r="DB103">
        <f t="shared" si="138"/>
        <v>0</v>
      </c>
      <c r="DC103">
        <f t="shared" si="138"/>
        <v>1.2500000000000001E-2</v>
      </c>
      <c r="DD103">
        <f t="shared" si="139"/>
        <v>0</v>
      </c>
      <c r="DE103">
        <f t="shared" si="140"/>
        <v>0</v>
      </c>
      <c r="DF103">
        <f t="shared" si="141"/>
        <v>5.7264810751508508E-2</v>
      </c>
      <c r="DG103">
        <f t="shared" si="142"/>
        <v>0</v>
      </c>
      <c r="DH103">
        <f t="shared" si="142"/>
        <v>6.5825562260010961E-2</v>
      </c>
      <c r="DI103">
        <f t="shared" si="143"/>
        <v>1.2500000000000001E-2</v>
      </c>
      <c r="DJ103">
        <f t="shared" si="144"/>
        <v>0</v>
      </c>
      <c r="DK103">
        <f t="shared" si="145"/>
        <v>0</v>
      </c>
      <c r="DL103">
        <f t="shared" si="146"/>
        <v>3.7499999999999999E-2</v>
      </c>
      <c r="DM103">
        <f t="shared" si="147"/>
        <v>0</v>
      </c>
      <c r="DN103">
        <f t="shared" si="148"/>
        <v>0.32500000000000001</v>
      </c>
      <c r="DO103">
        <f t="shared" si="149"/>
        <v>0.13750000000000001</v>
      </c>
      <c r="DP103">
        <f t="shared" si="150"/>
        <v>0.46249999999999997</v>
      </c>
      <c r="DQ103">
        <f t="shared" si="151"/>
        <v>9</v>
      </c>
      <c r="DR103" s="50">
        <f t="shared" si="152"/>
        <v>0.84132853889392478</v>
      </c>
      <c r="DS103" s="50">
        <f t="shared" si="188"/>
        <v>0.74159214335253432</v>
      </c>
      <c r="DT103">
        <f t="shared" si="188"/>
        <v>0</v>
      </c>
      <c r="DU103">
        <f t="shared" si="188"/>
        <v>0.37071764479382519</v>
      </c>
      <c r="DV103">
        <f t="shared" si="188"/>
        <v>0.60661261157469315</v>
      </c>
      <c r="DW103">
        <f t="shared" si="188"/>
        <v>0.59319977614962882</v>
      </c>
      <c r="DX103">
        <f t="shared" si="198"/>
        <v>0</v>
      </c>
      <c r="DY103">
        <f t="shared" si="199"/>
        <v>0.11203764265090962</v>
      </c>
      <c r="DZ103">
        <f t="shared" si="189"/>
        <v>0.11203764265090962</v>
      </c>
      <c r="EA103">
        <f t="shared" si="190"/>
        <v>0</v>
      </c>
      <c r="EB103">
        <f t="shared" si="191"/>
        <v>0</v>
      </c>
      <c r="EC103">
        <f t="shared" si="192"/>
        <v>0</v>
      </c>
      <c r="ED103">
        <f t="shared" si="193"/>
        <v>0</v>
      </c>
      <c r="EE103">
        <f t="shared" si="194"/>
        <v>0.13736219891706603</v>
      </c>
      <c r="EF103">
        <f t="shared" si="195"/>
        <v>0</v>
      </c>
      <c r="EG103">
        <f t="shared" si="196"/>
        <v>0.11203764265090962</v>
      </c>
      <c r="EH103">
        <f t="shared" si="197"/>
        <v>0</v>
      </c>
      <c r="EI103">
        <f t="shared" si="181"/>
        <v>0</v>
      </c>
      <c r="EJ103">
        <f t="shared" si="182"/>
        <v>0.24164553054004159</v>
      </c>
      <c r="EK103">
        <f t="shared" si="182"/>
        <v>0</v>
      </c>
      <c r="EL103">
        <f t="shared" si="178"/>
        <v>0.25946648104955222</v>
      </c>
      <c r="EM103">
        <f t="shared" si="178"/>
        <v>0.11203764265090962</v>
      </c>
      <c r="EN103">
        <f t="shared" si="178"/>
        <v>0</v>
      </c>
      <c r="EO103">
        <f t="shared" si="178"/>
        <v>0</v>
      </c>
      <c r="EP103">
        <f t="shared" si="178"/>
        <v>0.1948803663987374</v>
      </c>
      <c r="EQ103">
        <f t="shared" si="180"/>
        <v>0</v>
      </c>
      <c r="ER103">
        <f t="shared" si="180"/>
        <v>0.60661261157469315</v>
      </c>
      <c r="ES103">
        <f t="shared" si="180"/>
        <v>0.37988096625365758</v>
      </c>
      <c r="ET103">
        <f t="shared" si="180"/>
        <v>0.74786291785908998</v>
      </c>
      <c r="EU103" s="27">
        <f t="shared" si="153"/>
        <v>0</v>
      </c>
      <c r="EV103">
        <f t="shared" si="154"/>
        <v>0.13125000000000001</v>
      </c>
      <c r="EW103">
        <f t="shared" si="155"/>
        <v>0.32500000000000001</v>
      </c>
      <c r="EX103">
        <f t="shared" si="156"/>
        <v>0.32500000000000001</v>
      </c>
      <c r="EY103">
        <f t="shared" si="157"/>
        <v>3.7499999999999999E-2</v>
      </c>
      <c r="EZ103">
        <f t="shared" si="158"/>
        <v>1.2500000000000001E-2</v>
      </c>
      <c r="FA103">
        <f t="shared" si="159"/>
        <v>1.8749999999999999E-2</v>
      </c>
      <c r="FB103">
        <f t="shared" si="160"/>
        <v>0</v>
      </c>
      <c r="FC103">
        <f t="shared" si="161"/>
        <v>3.7499999999999999E-2</v>
      </c>
      <c r="FD103">
        <f t="shared" si="120"/>
        <v>3.7499999999999999E-2</v>
      </c>
      <c r="FE103">
        <f t="shared" si="162"/>
        <v>0</v>
      </c>
      <c r="FF103">
        <f t="shared" si="163"/>
        <v>0</v>
      </c>
      <c r="FG103">
        <f t="shared" si="164"/>
        <v>3.125E-2</v>
      </c>
      <c r="FH103" s="27">
        <f t="shared" si="165"/>
        <v>0</v>
      </c>
      <c r="FI103">
        <f t="shared" si="166"/>
        <v>0.37071764479382519</v>
      </c>
      <c r="FJ103">
        <f t="shared" si="167"/>
        <v>0.60661261157469315</v>
      </c>
      <c r="FK103">
        <f t="shared" si="168"/>
        <v>0.60661261157469315</v>
      </c>
      <c r="FL103">
        <f t="shared" si="169"/>
        <v>0.1948803663987374</v>
      </c>
      <c r="FM103">
        <f t="shared" si="170"/>
        <v>0.11203764265090962</v>
      </c>
      <c r="FN103">
        <f t="shared" si="171"/>
        <v>0.13736219891706603</v>
      </c>
      <c r="FO103">
        <f t="shared" si="172"/>
        <v>0</v>
      </c>
      <c r="FP103">
        <f t="shared" si="173"/>
        <v>0.1948803663987374</v>
      </c>
      <c r="FQ103">
        <f t="shared" si="174"/>
        <v>0.1948803663987374</v>
      </c>
      <c r="FR103">
        <f t="shared" si="175"/>
        <v>0</v>
      </c>
      <c r="FS103">
        <f t="shared" si="176"/>
        <v>0</v>
      </c>
      <c r="FT103">
        <f t="shared" si="177"/>
        <v>0.17771060084511175</v>
      </c>
      <c r="FU103" t="s">
        <v>100</v>
      </c>
      <c r="FV103" t="s">
        <v>286</v>
      </c>
      <c r="FW103" s="25" t="s">
        <v>357</v>
      </c>
      <c r="FX103" s="25" t="s">
        <v>258</v>
      </c>
    </row>
    <row r="104" spans="1:180">
      <c r="A104" t="s">
        <v>137</v>
      </c>
      <c r="B104" t="s">
        <v>100</v>
      </c>
      <c r="C104" t="s">
        <v>136</v>
      </c>
      <c r="D104" s="25" t="s">
        <v>357</v>
      </c>
      <c r="E104" s="25" t="s">
        <v>258</v>
      </c>
      <c r="F104">
        <v>6.0340098738343409E-2</v>
      </c>
      <c r="G104">
        <v>0.11519473395501922</v>
      </c>
      <c r="H104">
        <v>0.12068019747668682</v>
      </c>
      <c r="I104">
        <v>0</v>
      </c>
      <c r="J104">
        <v>0.20296215030170045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1.0970927043335162E-2</v>
      </c>
      <c r="AF104">
        <v>0.20844761382336807</v>
      </c>
      <c r="AG104">
        <v>3.8398244651673061E-2</v>
      </c>
      <c r="AH104">
        <v>0</v>
      </c>
      <c r="AI104">
        <v>0</v>
      </c>
      <c r="AJ104">
        <v>6.5825562260010961E-2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2.7427317608337904E-2</v>
      </c>
      <c r="AQ104">
        <v>2.3587493143170601E-2</v>
      </c>
      <c r="AR104">
        <v>0</v>
      </c>
      <c r="AS104">
        <v>0</v>
      </c>
      <c r="AT104">
        <v>6.5825562260010961E-2</v>
      </c>
      <c r="AU104">
        <v>1.6456390565002744E-2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1.0970927043335162E-2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5.485463521667581E-3</v>
      </c>
      <c r="BU104">
        <v>0</v>
      </c>
      <c r="BV104">
        <v>0</v>
      </c>
      <c r="BW104">
        <v>0</v>
      </c>
      <c r="BX104">
        <v>2.7427317608337904E-2</v>
      </c>
      <c r="BY104">
        <v>0</v>
      </c>
      <c r="BZ104" s="27">
        <f t="shared" si="121"/>
        <v>1</v>
      </c>
      <c r="CA104">
        <f t="shared" si="122"/>
        <v>10</v>
      </c>
      <c r="CB104">
        <f t="shared" si="123"/>
        <v>11</v>
      </c>
      <c r="CC104">
        <f>[1]!shannonweaver(J104:BT104)</f>
        <v>1.8504758260359866</v>
      </c>
      <c r="CD104">
        <f t="shared" si="124"/>
        <v>0.77170835900454504</v>
      </c>
      <c r="CE104">
        <v>1</v>
      </c>
      <c r="CL104">
        <v>1</v>
      </c>
      <c r="CN104">
        <f t="shared" si="125"/>
        <v>12</v>
      </c>
      <c r="CO104">
        <f t="shared" si="126"/>
        <v>0.29621503017004946</v>
      </c>
      <c r="CP104">
        <f t="shared" si="127"/>
        <v>6.0340098738343409E-2</v>
      </c>
      <c r="CQ104">
        <f t="shared" si="127"/>
        <v>0.11519473395501922</v>
      </c>
      <c r="CR104">
        <f t="shared" si="128"/>
        <v>0.12068019747668682</v>
      </c>
      <c r="CS104">
        <f t="shared" si="129"/>
        <v>0.20296215030170045</v>
      </c>
      <c r="CT104">
        <f t="shared" si="130"/>
        <v>0</v>
      </c>
      <c r="CU104">
        <f t="shared" si="131"/>
        <v>0</v>
      </c>
      <c r="CV104">
        <f t="shared" si="132"/>
        <v>0</v>
      </c>
      <c r="CW104">
        <f t="shared" si="133"/>
        <v>0</v>
      </c>
      <c r="CX104">
        <f t="shared" si="134"/>
        <v>0</v>
      </c>
      <c r="CY104">
        <f t="shared" si="135"/>
        <v>0</v>
      </c>
      <c r="CZ104">
        <f t="shared" si="136"/>
        <v>0</v>
      </c>
      <c r="DA104">
        <f t="shared" si="137"/>
        <v>0.25781678551837628</v>
      </c>
      <c r="DB104">
        <f t="shared" si="138"/>
        <v>0</v>
      </c>
      <c r="DC104">
        <f t="shared" si="138"/>
        <v>6.5825562260010961E-2</v>
      </c>
      <c r="DD104">
        <f t="shared" si="139"/>
        <v>0</v>
      </c>
      <c r="DE104">
        <f t="shared" si="140"/>
        <v>0</v>
      </c>
      <c r="DF104">
        <f t="shared" si="141"/>
        <v>9.3697737580776791E-2</v>
      </c>
      <c r="DG104">
        <f t="shared" si="142"/>
        <v>0</v>
      </c>
      <c r="DH104">
        <f t="shared" si="142"/>
        <v>6.0975609756097554E-3</v>
      </c>
      <c r="DI104">
        <f t="shared" si="143"/>
        <v>1.6456390565002744E-2</v>
      </c>
      <c r="DJ104">
        <f t="shared" si="144"/>
        <v>0</v>
      </c>
      <c r="DK104">
        <f t="shared" si="145"/>
        <v>0</v>
      </c>
      <c r="DL104">
        <f t="shared" si="146"/>
        <v>0</v>
      </c>
      <c r="DM104">
        <f t="shared" si="147"/>
        <v>1.0970927043335162E-2</v>
      </c>
      <c r="DN104">
        <f t="shared" si="148"/>
        <v>0.20296215030170045</v>
      </c>
      <c r="DO104">
        <f t="shared" si="149"/>
        <v>0.4733955019199122</v>
      </c>
      <c r="DP104">
        <f t="shared" si="150"/>
        <v>0.67635765222161259</v>
      </c>
      <c r="DQ104">
        <f t="shared" si="151"/>
        <v>7</v>
      </c>
      <c r="DR104" s="50">
        <f t="shared" si="152"/>
        <v>1.0726491112875787</v>
      </c>
      <c r="DS104" s="50">
        <f t="shared" si="188"/>
        <v>0.57550248211045696</v>
      </c>
      <c r="DT104">
        <f t="shared" si="188"/>
        <v>0.24818215302686925</v>
      </c>
      <c r="DU104">
        <f t="shared" si="188"/>
        <v>0.34628267989122519</v>
      </c>
      <c r="DV104">
        <f t="shared" si="188"/>
        <v>0.35478691044635047</v>
      </c>
      <c r="DW104">
        <f t="shared" si="188"/>
        <v>0.46734010459514197</v>
      </c>
      <c r="DX104">
        <f t="shared" si="198"/>
        <v>0</v>
      </c>
      <c r="DY104">
        <f t="shared" si="199"/>
        <v>0</v>
      </c>
      <c r="DZ104">
        <f t="shared" si="189"/>
        <v>0</v>
      </c>
      <c r="EA104">
        <f t="shared" si="190"/>
        <v>0</v>
      </c>
      <c r="EB104">
        <f t="shared" si="191"/>
        <v>0</v>
      </c>
      <c r="EC104">
        <f t="shared" si="192"/>
        <v>0</v>
      </c>
      <c r="ED104">
        <f t="shared" si="193"/>
        <v>0</v>
      </c>
      <c r="EE104">
        <f t="shared" si="194"/>
        <v>0.5325787485748279</v>
      </c>
      <c r="EF104">
        <f t="shared" si="195"/>
        <v>0</v>
      </c>
      <c r="EG104">
        <f t="shared" si="196"/>
        <v>0.25946648104955222</v>
      </c>
      <c r="EH104">
        <f t="shared" si="197"/>
        <v>0</v>
      </c>
      <c r="EI104">
        <f t="shared" si="181"/>
        <v>0</v>
      </c>
      <c r="EJ104">
        <f t="shared" si="182"/>
        <v>0.31109458316094168</v>
      </c>
      <c r="EK104">
        <f t="shared" si="182"/>
        <v>0</v>
      </c>
      <c r="EL104">
        <f t="shared" si="178"/>
        <v>7.8166456070965562E-2</v>
      </c>
      <c r="EM104">
        <f t="shared" si="178"/>
        <v>0.12863693972092588</v>
      </c>
      <c r="EN104">
        <f t="shared" si="178"/>
        <v>0</v>
      </c>
      <c r="EO104">
        <f t="shared" si="178"/>
        <v>0</v>
      </c>
      <c r="EP104">
        <f t="shared" si="178"/>
        <v>0</v>
      </c>
      <c r="EQ104">
        <f t="shared" si="180"/>
        <v>0.10493466479860691</v>
      </c>
      <c r="ER104">
        <f t="shared" si="180"/>
        <v>0.46734010459514197</v>
      </c>
      <c r="ES104">
        <f t="shared" si="180"/>
        <v>0.75878109553264017</v>
      </c>
      <c r="ET104">
        <f t="shared" si="180"/>
        <v>0.96563382522547248</v>
      </c>
      <c r="EU104" s="27">
        <f t="shared" si="153"/>
        <v>6.0340098738343409E-2</v>
      </c>
      <c r="EV104">
        <f t="shared" si="154"/>
        <v>0.11519473395501922</v>
      </c>
      <c r="EW104">
        <f t="shared" si="155"/>
        <v>0.12068019747668682</v>
      </c>
      <c r="EX104">
        <f t="shared" si="156"/>
        <v>0.20296215030170045</v>
      </c>
      <c r="EY104">
        <f t="shared" si="157"/>
        <v>5.485463521667581E-3</v>
      </c>
      <c r="EZ104">
        <f t="shared" si="158"/>
        <v>0</v>
      </c>
      <c r="FA104">
        <f t="shared" si="159"/>
        <v>0.25781678551837628</v>
      </c>
      <c r="FB104">
        <f t="shared" si="160"/>
        <v>0</v>
      </c>
      <c r="FC104">
        <f t="shared" si="161"/>
        <v>0</v>
      </c>
      <c r="FD104">
        <f t="shared" si="120"/>
        <v>0</v>
      </c>
      <c r="FE104">
        <f t="shared" si="162"/>
        <v>1.0970927043335162E-2</v>
      </c>
      <c r="FF104">
        <f t="shared" si="163"/>
        <v>0</v>
      </c>
      <c r="FG104">
        <f t="shared" si="164"/>
        <v>0.19912232583653316</v>
      </c>
      <c r="FH104" s="27">
        <f t="shared" si="165"/>
        <v>0.24818215302686925</v>
      </c>
      <c r="FI104">
        <f t="shared" si="166"/>
        <v>0.34628267989122519</v>
      </c>
      <c r="FJ104">
        <f t="shared" si="167"/>
        <v>0.35478691044635047</v>
      </c>
      <c r="FK104">
        <f t="shared" si="168"/>
        <v>0.46734010459514197</v>
      </c>
      <c r="FL104">
        <f t="shared" si="169"/>
        <v>7.4131795289030022E-2</v>
      </c>
      <c r="FM104">
        <f t="shared" si="170"/>
        <v>0</v>
      </c>
      <c r="FN104">
        <f t="shared" si="171"/>
        <v>0.5325787485748279</v>
      </c>
      <c r="FO104">
        <f t="shared" si="172"/>
        <v>0</v>
      </c>
      <c r="FP104">
        <f t="shared" si="173"/>
        <v>0</v>
      </c>
      <c r="FQ104">
        <f t="shared" si="174"/>
        <v>0</v>
      </c>
      <c r="FR104">
        <f t="shared" si="175"/>
        <v>0.10493466479860691</v>
      </c>
      <c r="FS104">
        <f t="shared" si="176"/>
        <v>0</v>
      </c>
      <c r="FT104">
        <f t="shared" si="177"/>
        <v>0.46254961121498617</v>
      </c>
      <c r="FU104" t="s">
        <v>100</v>
      </c>
      <c r="FV104" t="s">
        <v>136</v>
      </c>
      <c r="FW104" s="25" t="s">
        <v>357</v>
      </c>
      <c r="FX104" s="25" t="s">
        <v>258</v>
      </c>
    </row>
    <row r="105" spans="1:180">
      <c r="A105" t="s">
        <v>138</v>
      </c>
      <c r="B105" t="s">
        <v>100</v>
      </c>
      <c r="C105" t="s">
        <v>136</v>
      </c>
      <c r="D105" s="25" t="s">
        <v>357</v>
      </c>
      <c r="E105" s="25" t="s">
        <v>258</v>
      </c>
      <c r="F105">
        <v>2.4390243902439022E-2</v>
      </c>
      <c r="G105">
        <v>0.14634146341463417</v>
      </c>
      <c r="H105">
        <v>8.5365853658536578E-2</v>
      </c>
      <c r="I105">
        <v>0</v>
      </c>
      <c r="J105">
        <v>0.12195121951219513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0.26829268292682917</v>
      </c>
      <c r="AG105">
        <v>0.20121951219512194</v>
      </c>
      <c r="AH105">
        <v>0</v>
      </c>
      <c r="AI105">
        <v>0</v>
      </c>
      <c r="AJ105">
        <v>3.6585365853658527E-2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4.2682926829268282E-2</v>
      </c>
      <c r="AQ105">
        <v>0</v>
      </c>
      <c r="AR105">
        <v>0</v>
      </c>
      <c r="AS105">
        <v>0</v>
      </c>
      <c r="AT105">
        <v>6.0975609756097554E-3</v>
      </c>
      <c r="AU105">
        <v>6.0975609756097554E-3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6.0975609756097554E-3</v>
      </c>
      <c r="BC105">
        <v>1.8292682926829267E-2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6.0975609756097554E-3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3.0487804878048776E-2</v>
      </c>
      <c r="BU105">
        <v>0</v>
      </c>
      <c r="BV105">
        <v>0</v>
      </c>
      <c r="BW105">
        <v>0</v>
      </c>
      <c r="BX105">
        <v>0</v>
      </c>
      <c r="BY105">
        <v>0</v>
      </c>
      <c r="BZ105" s="27">
        <f t="shared" si="121"/>
        <v>1</v>
      </c>
      <c r="CA105">
        <f t="shared" si="122"/>
        <v>10</v>
      </c>
      <c r="CB105">
        <f t="shared" si="123"/>
        <v>11</v>
      </c>
      <c r="CC105">
        <f>[1]!shannonweaver(J105:BT105)</f>
        <v>1.7096055268741783</v>
      </c>
      <c r="CD105">
        <f t="shared" si="124"/>
        <v>0.71296088126444723</v>
      </c>
      <c r="CL105">
        <v>1</v>
      </c>
      <c r="CN105">
        <f t="shared" si="125"/>
        <v>11</v>
      </c>
      <c r="CO105">
        <f t="shared" si="126"/>
        <v>0.25609756097560976</v>
      </c>
      <c r="CP105">
        <f t="shared" si="127"/>
        <v>2.4390243902439022E-2</v>
      </c>
      <c r="CQ105">
        <f t="shared" si="127"/>
        <v>0.14634146341463417</v>
      </c>
      <c r="CR105">
        <f t="shared" si="128"/>
        <v>8.5365853658536578E-2</v>
      </c>
      <c r="CS105">
        <f t="shared" si="129"/>
        <v>0.12195121951219513</v>
      </c>
      <c r="CT105">
        <f t="shared" si="130"/>
        <v>0</v>
      </c>
      <c r="CU105">
        <f t="shared" si="131"/>
        <v>0</v>
      </c>
      <c r="CV105">
        <f t="shared" si="132"/>
        <v>0</v>
      </c>
      <c r="CW105">
        <f t="shared" si="133"/>
        <v>0</v>
      </c>
      <c r="CX105">
        <f t="shared" si="134"/>
        <v>0</v>
      </c>
      <c r="CY105">
        <f t="shared" si="135"/>
        <v>0</v>
      </c>
      <c r="CZ105">
        <f t="shared" si="136"/>
        <v>0</v>
      </c>
      <c r="DA105">
        <f t="shared" si="137"/>
        <v>0.46951219512195108</v>
      </c>
      <c r="DB105">
        <f t="shared" si="138"/>
        <v>0</v>
      </c>
      <c r="DC105">
        <f t="shared" si="138"/>
        <v>3.6585365853658527E-2</v>
      </c>
      <c r="DD105">
        <f t="shared" si="139"/>
        <v>0</v>
      </c>
      <c r="DE105">
        <f t="shared" si="140"/>
        <v>0</v>
      </c>
      <c r="DF105">
        <f t="shared" si="141"/>
        <v>4.9466768950760721E-2</v>
      </c>
      <c r="DG105">
        <f t="shared" si="142"/>
        <v>0</v>
      </c>
      <c r="DH105">
        <f t="shared" si="142"/>
        <v>1.8501387604070309E-2</v>
      </c>
      <c r="DI105">
        <f t="shared" si="143"/>
        <v>6.0975609756097554E-3</v>
      </c>
      <c r="DJ105">
        <f t="shared" si="144"/>
        <v>0</v>
      </c>
      <c r="DK105">
        <f t="shared" si="145"/>
        <v>0</v>
      </c>
      <c r="DL105">
        <f t="shared" si="146"/>
        <v>3.0487804878048776E-2</v>
      </c>
      <c r="DM105">
        <f t="shared" si="147"/>
        <v>0</v>
      </c>
      <c r="DN105">
        <f t="shared" si="148"/>
        <v>0.12195121951219513</v>
      </c>
      <c r="DO105">
        <f t="shared" si="149"/>
        <v>0.62195121951219512</v>
      </c>
      <c r="DP105">
        <f t="shared" si="150"/>
        <v>0.74390243902439024</v>
      </c>
      <c r="DQ105">
        <f t="shared" si="151"/>
        <v>7</v>
      </c>
      <c r="DR105" s="50">
        <f t="shared" si="152"/>
        <v>1.0053883803507326</v>
      </c>
      <c r="DS105" s="50">
        <f t="shared" si="188"/>
        <v>0.53061147005151221</v>
      </c>
      <c r="DT105">
        <f t="shared" si="188"/>
        <v>0.15681568534440077</v>
      </c>
      <c r="DU105">
        <f t="shared" si="188"/>
        <v>0.39255036069054733</v>
      </c>
      <c r="DV105">
        <f t="shared" si="188"/>
        <v>0.29649961225969235</v>
      </c>
      <c r="DW105">
        <f t="shared" si="188"/>
        <v>0.35673338851409381</v>
      </c>
      <c r="DX105">
        <f t="shared" si="198"/>
        <v>0</v>
      </c>
      <c r="DY105">
        <f t="shared" si="199"/>
        <v>0</v>
      </c>
      <c r="DZ105">
        <f t="shared" si="189"/>
        <v>0</v>
      </c>
      <c r="EA105">
        <f t="shared" si="190"/>
        <v>0</v>
      </c>
      <c r="EB105">
        <f t="shared" si="191"/>
        <v>0</v>
      </c>
      <c r="EC105">
        <f t="shared" si="192"/>
        <v>0</v>
      </c>
      <c r="ED105">
        <f t="shared" si="193"/>
        <v>0</v>
      </c>
      <c r="EE105">
        <f t="shared" si="194"/>
        <v>0.75489143443679541</v>
      </c>
      <c r="EF105">
        <f t="shared" si="195"/>
        <v>0</v>
      </c>
      <c r="EG105">
        <f t="shared" si="196"/>
        <v>0.19245894289194707</v>
      </c>
      <c r="EH105">
        <f t="shared" si="197"/>
        <v>0</v>
      </c>
      <c r="EI105">
        <f t="shared" si="181"/>
        <v>0</v>
      </c>
      <c r="EJ105">
        <f t="shared" si="182"/>
        <v>0.22428698314083076</v>
      </c>
      <c r="EK105">
        <f t="shared" si="182"/>
        <v>0</v>
      </c>
      <c r="EL105">
        <f t="shared" si="178"/>
        <v>0.13644276271359737</v>
      </c>
      <c r="EM105">
        <f t="shared" si="178"/>
        <v>7.8166456070965562E-2</v>
      </c>
      <c r="EN105">
        <f t="shared" si="178"/>
        <v>0</v>
      </c>
      <c r="EO105">
        <f t="shared" si="178"/>
        <v>0</v>
      </c>
      <c r="EP105">
        <f t="shared" si="178"/>
        <v>0.17550720554975385</v>
      </c>
      <c r="EQ105">
        <f t="shared" si="180"/>
        <v>0</v>
      </c>
      <c r="ER105">
        <f t="shared" si="180"/>
        <v>0.35673338851409381</v>
      </c>
      <c r="ES105">
        <f t="shared" si="180"/>
        <v>0.90859205910210228</v>
      </c>
      <c r="ET105">
        <f t="shared" si="180"/>
        <v>1.0401848567433845</v>
      </c>
      <c r="EU105" s="27">
        <f t="shared" si="153"/>
        <v>2.4390243902439022E-2</v>
      </c>
      <c r="EV105">
        <f t="shared" si="154"/>
        <v>0.14634146341463417</v>
      </c>
      <c r="EW105">
        <f t="shared" si="155"/>
        <v>8.5365853658536578E-2</v>
      </c>
      <c r="EX105">
        <f t="shared" si="156"/>
        <v>0.12195121951219513</v>
      </c>
      <c r="EY105">
        <f t="shared" si="157"/>
        <v>3.0487804878048776E-2</v>
      </c>
      <c r="EZ105">
        <f t="shared" si="158"/>
        <v>0</v>
      </c>
      <c r="FA105">
        <f t="shared" si="159"/>
        <v>0.46951219512195108</v>
      </c>
      <c r="FB105">
        <f t="shared" si="160"/>
        <v>0</v>
      </c>
      <c r="FC105">
        <f t="shared" si="161"/>
        <v>3.0487804878048776E-2</v>
      </c>
      <c r="FD105">
        <f t="shared" si="120"/>
        <v>3.0487804878048776E-2</v>
      </c>
      <c r="FE105">
        <f t="shared" si="162"/>
        <v>0</v>
      </c>
      <c r="FF105">
        <f t="shared" si="163"/>
        <v>0</v>
      </c>
      <c r="FG105">
        <f t="shared" si="164"/>
        <v>9.1463414634146339E-2</v>
      </c>
      <c r="FH105" s="27">
        <f t="shared" si="165"/>
        <v>0.15681568534440077</v>
      </c>
      <c r="FI105">
        <f t="shared" si="166"/>
        <v>0.39255036069054733</v>
      </c>
      <c r="FJ105">
        <f t="shared" si="167"/>
        <v>0.29649961225969235</v>
      </c>
      <c r="FK105">
        <f t="shared" si="168"/>
        <v>0.35673338851409381</v>
      </c>
      <c r="FL105">
        <f t="shared" si="169"/>
        <v>0.17550720554975385</v>
      </c>
      <c r="FM105">
        <f t="shared" si="170"/>
        <v>0</v>
      </c>
      <c r="FN105">
        <f t="shared" si="171"/>
        <v>0.75489143443679541</v>
      </c>
      <c r="FO105">
        <f t="shared" si="172"/>
        <v>0</v>
      </c>
      <c r="FP105">
        <f t="shared" si="173"/>
        <v>0.17550720554975385</v>
      </c>
      <c r="FQ105">
        <f t="shared" si="174"/>
        <v>0.17550720554975385</v>
      </c>
      <c r="FR105">
        <f t="shared" si="175"/>
        <v>0</v>
      </c>
      <c r="FS105">
        <f t="shared" si="176"/>
        <v>0</v>
      </c>
      <c r="FT105">
        <f t="shared" si="177"/>
        <v>0.30724015971257779</v>
      </c>
      <c r="FU105" t="s">
        <v>100</v>
      </c>
      <c r="FV105" t="s">
        <v>136</v>
      </c>
      <c r="FW105" s="25" t="s">
        <v>357</v>
      </c>
      <c r="FX105" s="25" t="s">
        <v>258</v>
      </c>
    </row>
    <row r="106" spans="1:180">
      <c r="A106" t="s">
        <v>388</v>
      </c>
      <c r="B106" t="s">
        <v>100</v>
      </c>
      <c r="C106" t="s">
        <v>136</v>
      </c>
      <c r="D106" s="25" t="s">
        <v>357</v>
      </c>
      <c r="E106" s="25" t="s">
        <v>258</v>
      </c>
      <c r="F106">
        <v>3.7002775208140611E-2</v>
      </c>
      <c r="G106">
        <v>9.2815294480419377E-2</v>
      </c>
      <c r="H106">
        <v>0.28985507246376807</v>
      </c>
      <c r="I106">
        <v>0</v>
      </c>
      <c r="J106">
        <v>0.14801110083256247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1.2334258402713537E-2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1.2334258402713537E-2</v>
      </c>
      <c r="AE106">
        <v>6.1671292013567684E-3</v>
      </c>
      <c r="AF106">
        <v>3.0835646006783842E-2</v>
      </c>
      <c r="AG106">
        <v>0.29602220166512488</v>
      </c>
      <c r="AH106">
        <v>0</v>
      </c>
      <c r="AI106">
        <v>0</v>
      </c>
      <c r="AJ106">
        <v>1.2334258402713537E-2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6.1671292013567684E-3</v>
      </c>
      <c r="AQ106">
        <v>6.1671292013567691E-4</v>
      </c>
      <c r="AR106">
        <v>0</v>
      </c>
      <c r="AS106">
        <v>0</v>
      </c>
      <c r="AT106">
        <v>1.8501387604070309E-2</v>
      </c>
      <c r="AU106">
        <v>1.2334258402713537E-2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6.1671292013567684E-3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1.8501387604070309E-2</v>
      </c>
      <c r="BY106">
        <v>0</v>
      </c>
      <c r="BZ106" s="27">
        <f t="shared" si="121"/>
        <v>2</v>
      </c>
      <c r="CA106">
        <f t="shared" si="122"/>
        <v>10</v>
      </c>
      <c r="CB106">
        <f t="shared" si="123"/>
        <v>12</v>
      </c>
      <c r="CC106">
        <f>[1]!shannonweaver(J106:BT106)</f>
        <v>1.4521456657885865</v>
      </c>
      <c r="CD106">
        <f t="shared" si="124"/>
        <v>0.5843864057881113</v>
      </c>
      <c r="CE106">
        <v>1</v>
      </c>
      <c r="CN106">
        <f t="shared" si="125"/>
        <v>13</v>
      </c>
      <c r="CO106">
        <f t="shared" si="126"/>
        <v>0.41967314215232809</v>
      </c>
      <c r="CP106">
        <f t="shared" si="127"/>
        <v>3.7002775208140611E-2</v>
      </c>
      <c r="CQ106">
        <f t="shared" si="127"/>
        <v>9.2815294480419377E-2</v>
      </c>
      <c r="CR106">
        <f t="shared" si="128"/>
        <v>0.28985507246376807</v>
      </c>
      <c r="CS106">
        <f t="shared" si="129"/>
        <v>0.14801110083256247</v>
      </c>
      <c r="CT106">
        <f t="shared" si="130"/>
        <v>0</v>
      </c>
      <c r="CU106">
        <f t="shared" si="131"/>
        <v>0</v>
      </c>
      <c r="CV106">
        <f t="shared" si="132"/>
        <v>0</v>
      </c>
      <c r="CW106">
        <f t="shared" si="133"/>
        <v>0</v>
      </c>
      <c r="CX106">
        <f t="shared" si="134"/>
        <v>0</v>
      </c>
      <c r="CY106">
        <f t="shared" si="135"/>
        <v>1.2334258402713537E-2</v>
      </c>
      <c r="CZ106">
        <f t="shared" si="136"/>
        <v>0</v>
      </c>
      <c r="DA106">
        <f t="shared" si="137"/>
        <v>0.33302497687326549</v>
      </c>
      <c r="DB106">
        <f t="shared" si="138"/>
        <v>0</v>
      </c>
      <c r="DC106">
        <f t="shared" si="138"/>
        <v>1.2334258402713537E-2</v>
      </c>
      <c r="DD106">
        <f t="shared" si="139"/>
        <v>0</v>
      </c>
      <c r="DE106">
        <f t="shared" si="140"/>
        <v>0</v>
      </c>
      <c r="DF106">
        <f t="shared" si="141"/>
        <v>3.4439828630767319E-2</v>
      </c>
      <c r="DG106">
        <f t="shared" si="142"/>
        <v>2.6981450252951098E-2</v>
      </c>
      <c r="DH106">
        <f t="shared" si="142"/>
        <v>6.7453625632377745E-3</v>
      </c>
      <c r="DI106">
        <f t="shared" si="143"/>
        <v>1.2334258402713537E-2</v>
      </c>
      <c r="DJ106">
        <f t="shared" si="144"/>
        <v>0</v>
      </c>
      <c r="DK106">
        <f t="shared" si="145"/>
        <v>0</v>
      </c>
      <c r="DL106">
        <f t="shared" si="146"/>
        <v>6.1671292013567684E-3</v>
      </c>
      <c r="DM106">
        <f t="shared" si="147"/>
        <v>1.2334258402713537E-2</v>
      </c>
      <c r="DN106">
        <f t="shared" si="148"/>
        <v>0.14801110083256247</v>
      </c>
      <c r="DO106">
        <f t="shared" si="149"/>
        <v>0.41381436941103911</v>
      </c>
      <c r="DP106">
        <f t="shared" si="150"/>
        <v>0.56182547024360152</v>
      </c>
      <c r="DQ106">
        <f t="shared" si="151"/>
        <v>10</v>
      </c>
      <c r="DR106" s="50">
        <f t="shared" si="152"/>
        <v>0.87019040709297857</v>
      </c>
      <c r="DS106" s="50">
        <f t="shared" si="188"/>
        <v>0.70472169541388052</v>
      </c>
      <c r="DT106">
        <f t="shared" si="188"/>
        <v>0.19356756974754294</v>
      </c>
      <c r="DU106">
        <f t="shared" si="188"/>
        <v>0.30957726713143197</v>
      </c>
      <c r="DV106">
        <f t="shared" si="188"/>
        <v>0.56851579603274882</v>
      </c>
      <c r="DW106">
        <f t="shared" si="188"/>
        <v>0.3949067401166374</v>
      </c>
      <c r="DX106">
        <f t="shared" si="198"/>
        <v>0</v>
      </c>
      <c r="DY106">
        <f t="shared" si="199"/>
        <v>0</v>
      </c>
      <c r="DZ106">
        <f t="shared" si="189"/>
        <v>0</v>
      </c>
      <c r="EA106">
        <f t="shared" si="190"/>
        <v>0</v>
      </c>
      <c r="EB106">
        <f t="shared" si="191"/>
        <v>0</v>
      </c>
      <c r="EC106">
        <f t="shared" si="192"/>
        <v>0.11128928957500051</v>
      </c>
      <c r="ED106">
        <f t="shared" si="193"/>
        <v>0</v>
      </c>
      <c r="EE106">
        <f t="shared" si="194"/>
        <v>0.61515260940308503</v>
      </c>
      <c r="EF106">
        <f t="shared" si="195"/>
        <v>0</v>
      </c>
      <c r="EG106">
        <f t="shared" si="196"/>
        <v>0.11128928957500051</v>
      </c>
      <c r="EH106">
        <f t="shared" si="197"/>
        <v>0</v>
      </c>
      <c r="EI106">
        <f t="shared" si="181"/>
        <v>0</v>
      </c>
      <c r="EJ106">
        <f t="shared" si="182"/>
        <v>0.18666178717295268</v>
      </c>
      <c r="EK106">
        <f t="shared" si="182"/>
        <v>0.16500809137977723</v>
      </c>
      <c r="EL106">
        <f t="shared" si="178"/>
        <v>8.2222770581320687E-2</v>
      </c>
      <c r="EM106">
        <f t="shared" si="178"/>
        <v>0.11128928957500051</v>
      </c>
      <c r="EN106">
        <f t="shared" si="178"/>
        <v>0</v>
      </c>
      <c r="EO106">
        <f t="shared" si="178"/>
        <v>0</v>
      </c>
      <c r="EP106">
        <f t="shared" si="178"/>
        <v>7.8612014946997599E-2</v>
      </c>
      <c r="EQ106">
        <f t="shared" si="180"/>
        <v>0.11128928957500051</v>
      </c>
      <c r="ER106">
        <f t="shared" si="180"/>
        <v>0.3949067401166374</v>
      </c>
      <c r="ES106">
        <f t="shared" si="180"/>
        <v>0.69877993437759278</v>
      </c>
      <c r="ET106">
        <f t="shared" si="180"/>
        <v>0.84738227490497386</v>
      </c>
      <c r="EU106" s="27">
        <f t="shared" si="153"/>
        <v>3.7002775208140611E-2</v>
      </c>
      <c r="EV106">
        <f t="shared" si="154"/>
        <v>9.2815294480419377E-2</v>
      </c>
      <c r="EW106">
        <f t="shared" si="155"/>
        <v>0.28985507246376807</v>
      </c>
      <c r="EX106">
        <f t="shared" si="156"/>
        <v>0.14801110083256247</v>
      </c>
      <c r="EY106">
        <f t="shared" si="157"/>
        <v>1.2334258402713537E-2</v>
      </c>
      <c r="EZ106">
        <f t="shared" si="158"/>
        <v>0</v>
      </c>
      <c r="FA106">
        <f t="shared" si="159"/>
        <v>0.33302497687326549</v>
      </c>
      <c r="FB106">
        <f t="shared" si="160"/>
        <v>0</v>
      </c>
      <c r="FC106">
        <f t="shared" si="161"/>
        <v>6.1671292013567684E-3</v>
      </c>
      <c r="FD106">
        <f t="shared" si="120"/>
        <v>6.1671292013567684E-3</v>
      </c>
      <c r="FE106">
        <f t="shared" si="162"/>
        <v>1.2334258402713537E-2</v>
      </c>
      <c r="FF106">
        <f t="shared" si="163"/>
        <v>0</v>
      </c>
      <c r="FG106">
        <f t="shared" si="164"/>
        <v>4.9953746530989829E-2</v>
      </c>
      <c r="FH106" s="27">
        <f t="shared" si="165"/>
        <v>0.19356756974754294</v>
      </c>
      <c r="FI106">
        <f t="shared" si="166"/>
        <v>0.30957726713143197</v>
      </c>
      <c r="FJ106">
        <f t="shared" si="167"/>
        <v>0.56851579603274882</v>
      </c>
      <c r="FK106">
        <f t="shared" si="168"/>
        <v>0.3949067401166374</v>
      </c>
      <c r="FL106">
        <f t="shared" si="169"/>
        <v>0.11128928957500051</v>
      </c>
      <c r="FM106">
        <f t="shared" si="170"/>
        <v>0</v>
      </c>
      <c r="FN106">
        <f t="shared" si="171"/>
        <v>0.61515260940308503</v>
      </c>
      <c r="FO106">
        <f t="shared" si="172"/>
        <v>0</v>
      </c>
      <c r="FP106">
        <f t="shared" si="173"/>
        <v>7.8612014946997599E-2</v>
      </c>
      <c r="FQ106">
        <f t="shared" si="174"/>
        <v>7.8612014946997599E-2</v>
      </c>
      <c r="FR106">
        <f t="shared" si="175"/>
        <v>0.11128928957500051</v>
      </c>
      <c r="FS106">
        <f t="shared" si="176"/>
        <v>0</v>
      </c>
      <c r="FT106">
        <f t="shared" si="177"/>
        <v>0.22540726990296059</v>
      </c>
      <c r="FU106" t="s">
        <v>100</v>
      </c>
      <c r="FV106" t="s">
        <v>136</v>
      </c>
      <c r="FW106" s="25" t="s">
        <v>357</v>
      </c>
      <c r="FX106" s="25" t="s">
        <v>258</v>
      </c>
    </row>
    <row r="107" spans="1:180">
      <c r="A107" t="s">
        <v>366</v>
      </c>
      <c r="B107" t="s">
        <v>100</v>
      </c>
      <c r="C107" t="s">
        <v>136</v>
      </c>
      <c r="D107" s="25" t="s">
        <v>357</v>
      </c>
      <c r="E107" s="25" t="s">
        <v>258</v>
      </c>
      <c r="F107">
        <v>4.0472175379426642E-2</v>
      </c>
      <c r="G107">
        <v>6.1720067453625634E-2</v>
      </c>
      <c r="H107">
        <v>0.1416526138279933</v>
      </c>
      <c r="I107">
        <v>0</v>
      </c>
      <c r="J107">
        <v>8.7689713322091065E-2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6.7453625632377745E-3</v>
      </c>
      <c r="AE107">
        <v>4.0472175379426642E-2</v>
      </c>
      <c r="AF107">
        <v>0.14839797639123109</v>
      </c>
      <c r="AG107">
        <v>0.23608768971332214</v>
      </c>
      <c r="AH107">
        <v>0</v>
      </c>
      <c r="AI107">
        <v>0</v>
      </c>
      <c r="AJ107">
        <v>2.0236087689713324E-2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2.6981450252951098E-2</v>
      </c>
      <c r="AQ107">
        <v>6.7453625632377741E-4</v>
      </c>
      <c r="AR107">
        <v>0</v>
      </c>
      <c r="AS107">
        <v>2.6981450252951098E-2</v>
      </c>
      <c r="AT107">
        <v>6.7453625632377745E-3</v>
      </c>
      <c r="AU107">
        <v>6.7453625632377745E-3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6.7453625632377745E-3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0.1416526138279933</v>
      </c>
      <c r="BY107">
        <v>0</v>
      </c>
      <c r="BZ107" s="27">
        <f t="shared" si="121"/>
        <v>1</v>
      </c>
      <c r="CA107">
        <f t="shared" si="122"/>
        <v>11</v>
      </c>
      <c r="CB107">
        <f t="shared" si="123"/>
        <v>12</v>
      </c>
      <c r="CC107">
        <f>[1]!shannonweaver(J107:BT107)</f>
        <v>1.7601362034531269</v>
      </c>
      <c r="CD107">
        <f t="shared" si="124"/>
        <v>0.70833091601380394</v>
      </c>
      <c r="CE107">
        <v>1</v>
      </c>
      <c r="CL107">
        <v>1</v>
      </c>
      <c r="CN107">
        <f t="shared" si="125"/>
        <v>13</v>
      </c>
      <c r="CO107">
        <f t="shared" si="126"/>
        <v>0.24384485666104558</v>
      </c>
      <c r="CP107">
        <f t="shared" si="127"/>
        <v>4.0472175379426642E-2</v>
      </c>
      <c r="CQ107">
        <f t="shared" si="127"/>
        <v>6.1720067453625634E-2</v>
      </c>
      <c r="CR107">
        <f t="shared" si="128"/>
        <v>0.1416526138279933</v>
      </c>
      <c r="CS107">
        <f t="shared" si="129"/>
        <v>8.7689713322091065E-2</v>
      </c>
      <c r="CT107">
        <f t="shared" si="130"/>
        <v>0</v>
      </c>
      <c r="CU107">
        <f t="shared" si="131"/>
        <v>0</v>
      </c>
      <c r="CV107">
        <f t="shared" si="132"/>
        <v>0</v>
      </c>
      <c r="CW107">
        <f t="shared" si="133"/>
        <v>0</v>
      </c>
      <c r="CX107">
        <f t="shared" si="134"/>
        <v>0</v>
      </c>
      <c r="CY107">
        <f t="shared" si="135"/>
        <v>6.7453625632377745E-3</v>
      </c>
      <c r="CZ107">
        <f t="shared" si="136"/>
        <v>0</v>
      </c>
      <c r="DA107">
        <f t="shared" si="137"/>
        <v>0.42495784148397986</v>
      </c>
      <c r="DB107">
        <f t="shared" si="138"/>
        <v>0</v>
      </c>
      <c r="DC107">
        <f t="shared" si="138"/>
        <v>2.0236087689713324E-2</v>
      </c>
      <c r="DD107">
        <f t="shared" si="139"/>
        <v>0</v>
      </c>
      <c r="DE107">
        <f t="shared" si="140"/>
        <v>0</v>
      </c>
      <c r="DF107">
        <f t="shared" si="141"/>
        <v>4.6662730837907611E-2</v>
      </c>
      <c r="DG107">
        <f t="shared" si="142"/>
        <v>0</v>
      </c>
      <c r="DH107">
        <f t="shared" si="142"/>
        <v>0</v>
      </c>
      <c r="DI107">
        <f t="shared" si="143"/>
        <v>6.7453625632377745E-3</v>
      </c>
      <c r="DJ107">
        <f t="shared" si="144"/>
        <v>0</v>
      </c>
      <c r="DK107">
        <f t="shared" si="145"/>
        <v>0</v>
      </c>
      <c r="DL107">
        <f t="shared" si="146"/>
        <v>0</v>
      </c>
      <c r="DM107">
        <f t="shared" si="147"/>
        <v>6.7453625632377745E-3</v>
      </c>
      <c r="DN107">
        <f t="shared" si="148"/>
        <v>8.7689713322091065E-2</v>
      </c>
      <c r="DO107">
        <f t="shared" si="149"/>
        <v>0.52681281618887021</v>
      </c>
      <c r="DP107">
        <f t="shared" si="150"/>
        <v>0.61450252951096118</v>
      </c>
      <c r="DQ107">
        <f t="shared" si="151"/>
        <v>7</v>
      </c>
      <c r="DR107" s="50">
        <f t="shared" si="152"/>
        <v>1.0002832199091378</v>
      </c>
      <c r="DS107" s="50">
        <f t="shared" si="188"/>
        <v>0.51646177807905003</v>
      </c>
      <c r="DT107">
        <f t="shared" si="188"/>
        <v>0.20255931374646685</v>
      </c>
      <c r="DU107">
        <f t="shared" si="188"/>
        <v>0.25106451216973419</v>
      </c>
      <c r="DV107">
        <f t="shared" si="188"/>
        <v>0.38587253503386992</v>
      </c>
      <c r="DW107">
        <f t="shared" si="188"/>
        <v>0.30063259603758291</v>
      </c>
      <c r="DX107">
        <f t="shared" si="198"/>
        <v>0</v>
      </c>
      <c r="DY107">
        <f t="shared" si="199"/>
        <v>0</v>
      </c>
      <c r="DZ107">
        <f t="shared" si="189"/>
        <v>0</v>
      </c>
      <c r="EA107">
        <f t="shared" si="190"/>
        <v>0</v>
      </c>
      <c r="EB107">
        <f t="shared" si="191"/>
        <v>0</v>
      </c>
      <c r="EC107">
        <f t="shared" si="192"/>
        <v>8.2222770581320687E-2</v>
      </c>
      <c r="ED107">
        <f t="shared" si="193"/>
        <v>0</v>
      </c>
      <c r="EE107">
        <f t="shared" si="194"/>
        <v>0.71007138577725348</v>
      </c>
      <c r="EF107">
        <f t="shared" si="195"/>
        <v>0</v>
      </c>
      <c r="EG107">
        <f t="shared" si="196"/>
        <v>0.14273780181547957</v>
      </c>
      <c r="EH107">
        <f t="shared" si="197"/>
        <v>0</v>
      </c>
      <c r="EI107">
        <f t="shared" ref="EI107:EI138" si="200">ASIN(DE107^0.5)</f>
        <v>0</v>
      </c>
      <c r="EJ107">
        <f t="shared" si="182"/>
        <v>0.21773184820128358</v>
      </c>
      <c r="EK107">
        <f t="shared" si="182"/>
        <v>0</v>
      </c>
      <c r="EL107">
        <f t="shared" si="178"/>
        <v>0</v>
      </c>
      <c r="EM107">
        <f t="shared" si="178"/>
        <v>8.2222770581320687E-2</v>
      </c>
      <c r="EN107">
        <f t="shared" si="178"/>
        <v>0</v>
      </c>
      <c r="EO107">
        <f t="shared" si="178"/>
        <v>0</v>
      </c>
      <c r="EP107">
        <f t="shared" si="178"/>
        <v>0</v>
      </c>
      <c r="EQ107">
        <f t="shared" si="180"/>
        <v>8.2222770581320687E-2</v>
      </c>
      <c r="ER107">
        <f t="shared" si="180"/>
        <v>0.30063259603758291</v>
      </c>
      <c r="ES107">
        <f t="shared" si="180"/>
        <v>0.81222384721855578</v>
      </c>
      <c r="ET107">
        <f t="shared" si="180"/>
        <v>0.90092589171640269</v>
      </c>
      <c r="EU107" s="27">
        <f t="shared" si="153"/>
        <v>4.0472175379426642E-2</v>
      </c>
      <c r="EV107">
        <f t="shared" si="154"/>
        <v>6.1720067453625634E-2</v>
      </c>
      <c r="EW107">
        <f t="shared" si="155"/>
        <v>0.1416526138279933</v>
      </c>
      <c r="EX107">
        <f t="shared" si="156"/>
        <v>8.7689713322091065E-2</v>
      </c>
      <c r="EY107">
        <f t="shared" si="157"/>
        <v>6.7453625632377745E-3</v>
      </c>
      <c r="EZ107">
        <f t="shared" si="158"/>
        <v>0</v>
      </c>
      <c r="FA107">
        <f t="shared" si="159"/>
        <v>0.42495784148397986</v>
      </c>
      <c r="FB107">
        <f t="shared" si="160"/>
        <v>0</v>
      </c>
      <c r="FC107">
        <f t="shared" si="161"/>
        <v>0</v>
      </c>
      <c r="FD107">
        <f t="shared" si="120"/>
        <v>0</v>
      </c>
      <c r="FE107">
        <f t="shared" si="162"/>
        <v>6.7453625632377745E-3</v>
      </c>
      <c r="FF107">
        <f t="shared" si="163"/>
        <v>0</v>
      </c>
      <c r="FG107">
        <f t="shared" si="164"/>
        <v>8.8364249578414863E-2</v>
      </c>
      <c r="FH107" s="27">
        <f t="shared" si="165"/>
        <v>0.20255931374646685</v>
      </c>
      <c r="FI107">
        <f t="shared" si="166"/>
        <v>0.25106451216973419</v>
      </c>
      <c r="FJ107">
        <f t="shared" si="167"/>
        <v>0.38587253503386992</v>
      </c>
      <c r="FK107">
        <f t="shared" si="168"/>
        <v>0.30063259603758291</v>
      </c>
      <c r="FL107">
        <f t="shared" si="169"/>
        <v>8.2222770581320687E-2</v>
      </c>
      <c r="FM107">
        <f t="shared" si="170"/>
        <v>0</v>
      </c>
      <c r="FN107">
        <f t="shared" si="171"/>
        <v>0.71007138577725348</v>
      </c>
      <c r="FO107">
        <f t="shared" si="172"/>
        <v>0</v>
      </c>
      <c r="FP107">
        <f t="shared" si="173"/>
        <v>0</v>
      </c>
      <c r="FQ107">
        <f t="shared" si="174"/>
        <v>0</v>
      </c>
      <c r="FR107">
        <f t="shared" si="175"/>
        <v>8.2222770581320687E-2</v>
      </c>
      <c r="FS107">
        <f t="shared" si="176"/>
        <v>0</v>
      </c>
      <c r="FT107">
        <f t="shared" si="177"/>
        <v>0.30182295283356064</v>
      </c>
      <c r="FU107" t="s">
        <v>100</v>
      </c>
      <c r="FV107" t="s">
        <v>136</v>
      </c>
      <c r="FW107" s="25" t="s">
        <v>357</v>
      </c>
      <c r="FX107" s="25" t="s">
        <v>258</v>
      </c>
    </row>
    <row r="108" spans="1:180">
      <c r="A108" t="s">
        <v>367</v>
      </c>
      <c r="B108" t="s">
        <v>100</v>
      </c>
      <c r="C108" t="s">
        <v>136</v>
      </c>
      <c r="D108" s="25" t="s">
        <v>357</v>
      </c>
      <c r="E108" s="25" t="s">
        <v>258</v>
      </c>
      <c r="F108">
        <v>3.6787247087676257E-2</v>
      </c>
      <c r="G108">
        <v>5.5180870631514382E-2</v>
      </c>
      <c r="H108">
        <v>0</v>
      </c>
      <c r="I108">
        <v>0</v>
      </c>
      <c r="J108">
        <v>0.14714898835070506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1.2262415695892087E-2</v>
      </c>
      <c r="AF108">
        <v>0</v>
      </c>
      <c r="AG108">
        <v>0.62538320049049645</v>
      </c>
      <c r="AH108">
        <v>0</v>
      </c>
      <c r="AI108">
        <v>0</v>
      </c>
      <c r="AJ108">
        <v>6.1312078479460437E-3</v>
      </c>
      <c r="AK108">
        <v>0</v>
      </c>
      <c r="AL108">
        <v>6.1312078479460437E-3</v>
      </c>
      <c r="AM108">
        <v>0</v>
      </c>
      <c r="AN108">
        <v>0</v>
      </c>
      <c r="AO108">
        <v>0</v>
      </c>
      <c r="AP108">
        <v>1.8393623543838132E-2</v>
      </c>
      <c r="AQ108">
        <v>6.1312078479460429E-4</v>
      </c>
      <c r="AR108">
        <v>0</v>
      </c>
      <c r="AS108">
        <v>0</v>
      </c>
      <c r="AT108">
        <v>0</v>
      </c>
      <c r="AU108">
        <v>3.0656039239730214E-2</v>
      </c>
      <c r="AV108">
        <v>6.1312078479460437E-3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6.1312078479460437E-3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1.2262415695892087E-2</v>
      </c>
      <c r="BU108">
        <v>0</v>
      </c>
      <c r="BV108">
        <v>0</v>
      </c>
      <c r="BW108">
        <v>0</v>
      </c>
      <c r="BX108">
        <v>3.6787247087676257E-2</v>
      </c>
      <c r="BY108">
        <v>0</v>
      </c>
      <c r="BZ108" s="27">
        <f t="shared" si="121"/>
        <v>1</v>
      </c>
      <c r="CA108">
        <f t="shared" si="122"/>
        <v>10</v>
      </c>
      <c r="CB108">
        <f t="shared" si="123"/>
        <v>11</v>
      </c>
      <c r="CC108">
        <f>[1]!shannonweaver(J108:BT108)</f>
        <v>1.002232122193403</v>
      </c>
      <c r="CD108">
        <f t="shared" si="124"/>
        <v>0.41796325868051226</v>
      </c>
      <c r="CE108">
        <v>1</v>
      </c>
      <c r="CN108">
        <f t="shared" si="125"/>
        <v>12</v>
      </c>
      <c r="CO108">
        <f t="shared" si="126"/>
        <v>9.196811771919064E-2</v>
      </c>
      <c r="CP108">
        <f t="shared" si="127"/>
        <v>3.6787247087676257E-2</v>
      </c>
      <c r="CQ108">
        <f t="shared" si="127"/>
        <v>5.5180870631514382E-2</v>
      </c>
      <c r="CR108">
        <f t="shared" si="128"/>
        <v>0</v>
      </c>
      <c r="CS108">
        <f t="shared" si="129"/>
        <v>0.14714898835070506</v>
      </c>
      <c r="CT108">
        <f t="shared" si="130"/>
        <v>0</v>
      </c>
      <c r="CU108">
        <f t="shared" si="131"/>
        <v>0</v>
      </c>
      <c r="CV108">
        <f t="shared" si="132"/>
        <v>0</v>
      </c>
      <c r="CW108">
        <f t="shared" si="133"/>
        <v>0</v>
      </c>
      <c r="CX108">
        <f t="shared" si="134"/>
        <v>0</v>
      </c>
      <c r="CY108">
        <f t="shared" si="135"/>
        <v>0</v>
      </c>
      <c r="CZ108">
        <f t="shared" si="136"/>
        <v>0</v>
      </c>
      <c r="DA108">
        <f t="shared" si="137"/>
        <v>0.63764561618638849</v>
      </c>
      <c r="DB108">
        <f t="shared" si="138"/>
        <v>0</v>
      </c>
      <c r="DC108">
        <f t="shared" si="138"/>
        <v>6.1312078479460437E-3</v>
      </c>
      <c r="DD108">
        <f t="shared" si="139"/>
        <v>0</v>
      </c>
      <c r="DE108">
        <f t="shared" si="140"/>
        <v>6.1312078479460437E-3</v>
      </c>
      <c r="DF108">
        <f t="shared" si="141"/>
        <v>2.6314905108169889E-2</v>
      </c>
      <c r="DG108">
        <f t="shared" si="142"/>
        <v>0</v>
      </c>
      <c r="DH108">
        <f t="shared" si="142"/>
        <v>0</v>
      </c>
      <c r="DI108">
        <f t="shared" si="143"/>
        <v>3.0656039239730214E-2</v>
      </c>
      <c r="DJ108">
        <f t="shared" si="144"/>
        <v>6.1312078479460437E-3</v>
      </c>
      <c r="DK108">
        <f t="shared" si="145"/>
        <v>0</v>
      </c>
      <c r="DL108">
        <f t="shared" si="146"/>
        <v>6.1312078479460437E-3</v>
      </c>
      <c r="DM108">
        <f t="shared" si="147"/>
        <v>0</v>
      </c>
      <c r="DN108">
        <f t="shared" si="148"/>
        <v>0.14714898835070506</v>
      </c>
      <c r="DO108">
        <f t="shared" si="149"/>
        <v>0.72409564684242778</v>
      </c>
      <c r="DP108">
        <f t="shared" si="150"/>
        <v>0.87124463519313289</v>
      </c>
      <c r="DQ108">
        <f t="shared" si="151"/>
        <v>8</v>
      </c>
      <c r="DR108" s="50">
        <f t="shared" si="152"/>
        <v>0.70298881745503594</v>
      </c>
      <c r="DS108" s="50">
        <f t="shared" si="188"/>
        <v>0.30811448585533591</v>
      </c>
      <c r="DT108">
        <f t="shared" si="188"/>
        <v>0.19299588874727</v>
      </c>
      <c r="DU108">
        <f t="shared" si="188"/>
        <v>0.23712195246847412</v>
      </c>
      <c r="DV108">
        <f t="shared" si="188"/>
        <v>0</v>
      </c>
      <c r="DW108">
        <f t="shared" si="188"/>
        <v>0.39369141146063458</v>
      </c>
      <c r="DX108">
        <f t="shared" si="198"/>
        <v>0</v>
      </c>
      <c r="DY108">
        <f t="shared" si="199"/>
        <v>0</v>
      </c>
      <c r="DZ108">
        <f t="shared" si="189"/>
        <v>0</v>
      </c>
      <c r="EA108">
        <f t="shared" si="190"/>
        <v>0</v>
      </c>
      <c r="EB108">
        <f t="shared" si="191"/>
        <v>0</v>
      </c>
      <c r="EC108">
        <f t="shared" si="192"/>
        <v>0</v>
      </c>
      <c r="ED108">
        <f t="shared" si="193"/>
        <v>0</v>
      </c>
      <c r="EE108">
        <f t="shared" si="194"/>
        <v>0.92484447683453275</v>
      </c>
      <c r="EF108">
        <f t="shared" si="195"/>
        <v>0</v>
      </c>
      <c r="EG108">
        <f t="shared" si="196"/>
        <v>7.8382265562614462E-2</v>
      </c>
      <c r="EH108">
        <f t="shared" si="197"/>
        <v>0</v>
      </c>
      <c r="EI108">
        <f t="shared" si="200"/>
        <v>7.8382265562614462E-2</v>
      </c>
      <c r="EJ108">
        <f t="shared" si="182"/>
        <v>0.16293871620083386</v>
      </c>
      <c r="EK108">
        <f t="shared" si="182"/>
        <v>0</v>
      </c>
      <c r="EL108">
        <f t="shared" si="178"/>
        <v>0</v>
      </c>
      <c r="EM108">
        <f t="shared" si="178"/>
        <v>0.17599581959068439</v>
      </c>
      <c r="EN108">
        <f t="shared" si="178"/>
        <v>7.8382265562614462E-2</v>
      </c>
      <c r="EO108">
        <f t="shared" si="178"/>
        <v>0</v>
      </c>
      <c r="EP108">
        <f t="shared" si="178"/>
        <v>7.8382265562614462E-2</v>
      </c>
      <c r="EQ108">
        <f t="shared" si="180"/>
        <v>0</v>
      </c>
      <c r="ER108">
        <f t="shared" si="180"/>
        <v>0.39369141146063458</v>
      </c>
      <c r="ES108">
        <f t="shared" si="180"/>
        <v>1.0177686673476396</v>
      </c>
      <c r="ET108">
        <f t="shared" si="180"/>
        <v>1.2037875941541176</v>
      </c>
      <c r="EU108" s="27">
        <f t="shared" si="153"/>
        <v>3.6787247087676257E-2</v>
      </c>
      <c r="EV108">
        <f t="shared" si="154"/>
        <v>5.5180870631514382E-2</v>
      </c>
      <c r="EW108">
        <f t="shared" si="155"/>
        <v>0</v>
      </c>
      <c r="EX108">
        <f t="shared" si="156"/>
        <v>0.14714898835070506</v>
      </c>
      <c r="EY108">
        <f t="shared" si="157"/>
        <v>1.2262415695892087E-2</v>
      </c>
      <c r="EZ108">
        <f t="shared" si="158"/>
        <v>0</v>
      </c>
      <c r="FA108">
        <f t="shared" si="159"/>
        <v>0.63764561618638849</v>
      </c>
      <c r="FB108">
        <f t="shared" si="160"/>
        <v>0</v>
      </c>
      <c r="FC108">
        <f t="shared" si="161"/>
        <v>6.1312078479460437E-3</v>
      </c>
      <c r="FD108">
        <f t="shared" si="120"/>
        <v>6.1312078479460437E-3</v>
      </c>
      <c r="FE108">
        <f t="shared" si="162"/>
        <v>0</v>
      </c>
      <c r="FF108">
        <f t="shared" si="163"/>
        <v>0</v>
      </c>
      <c r="FG108">
        <f t="shared" si="164"/>
        <v>6.8056407112201081E-2</v>
      </c>
      <c r="FH108" s="27">
        <f t="shared" si="165"/>
        <v>0.19299588874727</v>
      </c>
      <c r="FI108">
        <f t="shared" si="166"/>
        <v>0.23712195246847412</v>
      </c>
      <c r="FJ108">
        <f t="shared" si="167"/>
        <v>0</v>
      </c>
      <c r="FK108">
        <f t="shared" si="168"/>
        <v>0.39369141146063458</v>
      </c>
      <c r="FL108">
        <f t="shared" si="169"/>
        <v>0.11096336503404305</v>
      </c>
      <c r="FM108">
        <f t="shared" si="170"/>
        <v>0</v>
      </c>
      <c r="FN108">
        <f t="shared" si="171"/>
        <v>0.92484447683453275</v>
      </c>
      <c r="FO108">
        <f t="shared" si="172"/>
        <v>0</v>
      </c>
      <c r="FP108">
        <f t="shared" si="173"/>
        <v>7.8382265562614462E-2</v>
      </c>
      <c r="FQ108">
        <f t="shared" si="174"/>
        <v>7.8382265562614462E-2</v>
      </c>
      <c r="FR108">
        <f t="shared" si="175"/>
        <v>0</v>
      </c>
      <c r="FS108">
        <f t="shared" si="176"/>
        <v>0</v>
      </c>
      <c r="FT108">
        <f t="shared" si="177"/>
        <v>0.26392975144089281</v>
      </c>
      <c r="FU108" t="s">
        <v>100</v>
      </c>
      <c r="FV108" t="s">
        <v>136</v>
      </c>
      <c r="FW108" s="25" t="s">
        <v>357</v>
      </c>
      <c r="FX108" s="25" t="s">
        <v>258</v>
      </c>
    </row>
    <row r="109" spans="1:180">
      <c r="A109" t="s">
        <v>290</v>
      </c>
      <c r="B109" t="s">
        <v>100</v>
      </c>
      <c r="C109" t="s">
        <v>136</v>
      </c>
      <c r="D109" s="25" t="s">
        <v>357</v>
      </c>
      <c r="E109" s="25" t="s">
        <v>258</v>
      </c>
      <c r="F109">
        <v>6.0901339829476243E-2</v>
      </c>
      <c r="G109">
        <v>7.9171741778319121E-2</v>
      </c>
      <c r="H109">
        <v>8.5261875761266745E-2</v>
      </c>
      <c r="I109">
        <v>0</v>
      </c>
      <c r="J109">
        <v>0.12180267965895251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6.0901339829476245E-3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6.0901339829476245E-3</v>
      </c>
      <c r="AF109">
        <v>0</v>
      </c>
      <c r="AG109">
        <v>0.43848964677222885</v>
      </c>
      <c r="AH109">
        <v>0</v>
      </c>
      <c r="AI109">
        <v>0</v>
      </c>
      <c r="AJ109">
        <v>4.8721071863580989E-2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7.3081607795371494E-3</v>
      </c>
      <c r="AR109">
        <v>0</v>
      </c>
      <c r="AS109">
        <v>0</v>
      </c>
      <c r="AT109">
        <v>0</v>
      </c>
      <c r="AU109">
        <v>1.2180267965895249E-2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6.0901339829476245E-3</v>
      </c>
      <c r="BC109">
        <v>6.0901339829476245E-3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3.0450669914738122E-2</v>
      </c>
      <c r="BU109">
        <v>0</v>
      </c>
      <c r="BV109">
        <v>0</v>
      </c>
      <c r="BW109">
        <v>0</v>
      </c>
      <c r="BX109">
        <v>9.1352009744214369E-2</v>
      </c>
      <c r="BY109">
        <v>0</v>
      </c>
      <c r="BZ109" s="27">
        <f t="shared" si="121"/>
        <v>2</v>
      </c>
      <c r="CA109">
        <f t="shared" si="122"/>
        <v>8</v>
      </c>
      <c r="CB109">
        <f t="shared" si="123"/>
        <v>10</v>
      </c>
      <c r="CC109">
        <f>[1]!shannonweaver(J109:BT109)</f>
        <v>1.2076055584618794</v>
      </c>
      <c r="CD109">
        <f t="shared" si="124"/>
        <v>0.52445643035568901</v>
      </c>
      <c r="CE109">
        <v>1</v>
      </c>
      <c r="CN109">
        <f t="shared" si="125"/>
        <v>11</v>
      </c>
      <c r="CO109">
        <f t="shared" si="126"/>
        <v>0.22533495736906212</v>
      </c>
      <c r="CP109">
        <f t="shared" si="127"/>
        <v>6.0901339829476243E-2</v>
      </c>
      <c r="CQ109">
        <f t="shared" si="127"/>
        <v>7.9171741778319121E-2</v>
      </c>
      <c r="CR109">
        <f t="shared" si="128"/>
        <v>8.5261875761266745E-2</v>
      </c>
      <c r="CS109">
        <f t="shared" si="129"/>
        <v>0.12180267965895251</v>
      </c>
      <c r="CT109">
        <f t="shared" si="130"/>
        <v>0</v>
      </c>
      <c r="CU109">
        <f t="shared" si="131"/>
        <v>0</v>
      </c>
      <c r="CV109">
        <f t="shared" si="132"/>
        <v>0</v>
      </c>
      <c r="CW109">
        <f t="shared" si="133"/>
        <v>0</v>
      </c>
      <c r="CX109">
        <f t="shared" si="134"/>
        <v>0</v>
      </c>
      <c r="CY109">
        <f t="shared" si="135"/>
        <v>0</v>
      </c>
      <c r="CZ109">
        <f t="shared" si="136"/>
        <v>0</v>
      </c>
      <c r="DA109">
        <f t="shared" si="137"/>
        <v>0.44457978075517646</v>
      </c>
      <c r="DB109">
        <f t="shared" si="138"/>
        <v>0</v>
      </c>
      <c r="DC109">
        <f t="shared" si="138"/>
        <v>4.8721071863580989E-2</v>
      </c>
      <c r="DD109">
        <f t="shared" si="139"/>
        <v>0</v>
      </c>
      <c r="DE109">
        <f t="shared" si="140"/>
        <v>0</v>
      </c>
      <c r="DF109">
        <f t="shared" si="141"/>
        <v>2.1842014023067815E-2</v>
      </c>
      <c r="DG109">
        <f t="shared" si="142"/>
        <v>0</v>
      </c>
      <c r="DH109">
        <f t="shared" si="142"/>
        <v>0</v>
      </c>
      <c r="DI109">
        <f t="shared" si="143"/>
        <v>1.2180267965895249E-2</v>
      </c>
      <c r="DJ109">
        <f t="shared" si="144"/>
        <v>0</v>
      </c>
      <c r="DK109">
        <f t="shared" si="145"/>
        <v>0</v>
      </c>
      <c r="DL109">
        <f t="shared" si="146"/>
        <v>1.2180267965895249E-2</v>
      </c>
      <c r="DM109">
        <f t="shared" si="147"/>
        <v>6.0901339829476245E-3</v>
      </c>
      <c r="DN109">
        <f t="shared" si="148"/>
        <v>0.12180267965895251</v>
      </c>
      <c r="DO109">
        <f t="shared" si="149"/>
        <v>0.56151035322777088</v>
      </c>
      <c r="DP109">
        <f t="shared" si="150"/>
        <v>0.6833130328867234</v>
      </c>
      <c r="DQ109">
        <f t="shared" si="151"/>
        <v>7</v>
      </c>
      <c r="DR109" s="50">
        <f t="shared" si="152"/>
        <v>0.80986435613801822</v>
      </c>
      <c r="DS109" s="50">
        <f t="shared" si="188"/>
        <v>0.49461700609328713</v>
      </c>
      <c r="DT109">
        <f t="shared" si="188"/>
        <v>0.24935810490936505</v>
      </c>
      <c r="DU109">
        <f t="shared" si="188"/>
        <v>0.28522642502625933</v>
      </c>
      <c r="DV109">
        <f t="shared" si="188"/>
        <v>0.29631350419289343</v>
      </c>
      <c r="DW109">
        <f t="shared" si="188"/>
        <v>0.35650636306843525</v>
      </c>
      <c r="DX109">
        <f t="shared" si="198"/>
        <v>0</v>
      </c>
      <c r="DY109">
        <f t="shared" si="199"/>
        <v>0</v>
      </c>
      <c r="DZ109">
        <f t="shared" si="189"/>
        <v>0</v>
      </c>
      <c r="EA109">
        <f t="shared" si="190"/>
        <v>0</v>
      </c>
      <c r="EB109">
        <f t="shared" si="191"/>
        <v>0</v>
      </c>
      <c r="EC109">
        <f t="shared" si="192"/>
        <v>0</v>
      </c>
      <c r="ED109">
        <f t="shared" si="193"/>
        <v>0</v>
      </c>
      <c r="EE109">
        <f t="shared" si="194"/>
        <v>0.7298638336911133</v>
      </c>
      <c r="EF109">
        <f t="shared" si="195"/>
        <v>0</v>
      </c>
      <c r="EG109">
        <f t="shared" si="196"/>
        <v>0.22256133275185591</v>
      </c>
      <c r="EH109">
        <f t="shared" si="197"/>
        <v>0</v>
      </c>
      <c r="EI109">
        <f t="shared" si="200"/>
        <v>0</v>
      </c>
      <c r="EJ109">
        <f t="shared" si="182"/>
        <v>0.1483338041689585</v>
      </c>
      <c r="EK109">
        <f t="shared" si="182"/>
        <v>0</v>
      </c>
      <c r="EL109">
        <f t="shared" si="178"/>
        <v>0</v>
      </c>
      <c r="EM109">
        <f t="shared" si="178"/>
        <v>0.11058953265505357</v>
      </c>
      <c r="EN109">
        <f t="shared" si="178"/>
        <v>0</v>
      </c>
      <c r="EO109">
        <f t="shared" si="178"/>
        <v>0</v>
      </c>
      <c r="EP109">
        <f t="shared" si="178"/>
        <v>0.11058953265505357</v>
      </c>
      <c r="EQ109">
        <f t="shared" si="180"/>
        <v>7.8118740014961996E-2</v>
      </c>
      <c r="ER109">
        <f t="shared" si="180"/>
        <v>0.35650636306843525</v>
      </c>
      <c r="ES109">
        <f t="shared" si="180"/>
        <v>0.84706473345163402</v>
      </c>
      <c r="ET109">
        <f t="shared" si="180"/>
        <v>0.97308814740617966</v>
      </c>
      <c r="EU109" s="27">
        <f t="shared" si="153"/>
        <v>6.0901339829476243E-2</v>
      </c>
      <c r="EV109">
        <f t="shared" si="154"/>
        <v>7.9171741778319121E-2</v>
      </c>
      <c r="EW109">
        <f t="shared" si="155"/>
        <v>8.5261875761266745E-2</v>
      </c>
      <c r="EX109">
        <f t="shared" si="156"/>
        <v>0.12180267965895251</v>
      </c>
      <c r="EY109">
        <f t="shared" si="157"/>
        <v>3.0450669914738122E-2</v>
      </c>
      <c r="EZ109">
        <f t="shared" si="158"/>
        <v>0</v>
      </c>
      <c r="FA109">
        <f t="shared" si="159"/>
        <v>0.44457978075517646</v>
      </c>
      <c r="FB109">
        <f t="shared" si="160"/>
        <v>0</v>
      </c>
      <c r="FC109">
        <f t="shared" si="161"/>
        <v>1.2180267965895249E-2</v>
      </c>
      <c r="FD109">
        <f t="shared" si="120"/>
        <v>1.2180267965895249E-2</v>
      </c>
      <c r="FE109">
        <f t="shared" si="162"/>
        <v>6.0901339829476245E-3</v>
      </c>
      <c r="FF109">
        <f t="shared" si="163"/>
        <v>0</v>
      </c>
      <c r="FG109">
        <f t="shared" si="164"/>
        <v>6.8209500609013388E-2</v>
      </c>
      <c r="FH109" s="27">
        <f t="shared" si="165"/>
        <v>0.24935810490936505</v>
      </c>
      <c r="FI109">
        <f t="shared" si="166"/>
        <v>0.28522642502625933</v>
      </c>
      <c r="FJ109">
        <f t="shared" si="167"/>
        <v>0.29631350419289343</v>
      </c>
      <c r="FK109">
        <f t="shared" si="168"/>
        <v>0.35650636306843525</v>
      </c>
      <c r="FL109">
        <f t="shared" si="169"/>
        <v>0.17539917628153662</v>
      </c>
      <c r="FM109">
        <f t="shared" si="170"/>
        <v>0</v>
      </c>
      <c r="FN109">
        <f t="shared" si="171"/>
        <v>0.7298638336911133</v>
      </c>
      <c r="FO109">
        <f t="shared" si="172"/>
        <v>0</v>
      </c>
      <c r="FP109">
        <f t="shared" si="173"/>
        <v>0.11058953265505357</v>
      </c>
      <c r="FQ109">
        <f t="shared" si="174"/>
        <v>0.11058953265505357</v>
      </c>
      <c r="FR109">
        <f t="shared" si="175"/>
        <v>7.8118740014961996E-2</v>
      </c>
      <c r="FS109">
        <f t="shared" si="176"/>
        <v>0</v>
      </c>
      <c r="FT109">
        <f t="shared" si="177"/>
        <v>0.26423353986909859</v>
      </c>
      <c r="FU109" t="s">
        <v>100</v>
      </c>
      <c r="FV109" t="s">
        <v>136</v>
      </c>
      <c r="FW109" s="25" t="s">
        <v>357</v>
      </c>
      <c r="FX109" s="25" t="s">
        <v>258</v>
      </c>
    </row>
    <row r="110" spans="1:180">
      <c r="A110" t="s">
        <v>45</v>
      </c>
      <c r="B110" t="s">
        <v>100</v>
      </c>
      <c r="C110" t="s">
        <v>101</v>
      </c>
      <c r="D110" s="25" t="s">
        <v>356</v>
      </c>
      <c r="E110" s="25" t="s">
        <v>259</v>
      </c>
      <c r="F110">
        <v>2.8358738036157391E-2</v>
      </c>
      <c r="G110">
        <v>0.22686990428925916</v>
      </c>
      <c r="H110">
        <v>0.13470400567174765</v>
      </c>
      <c r="I110">
        <v>0</v>
      </c>
      <c r="J110">
        <v>0.10634526763559023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2.8358738036157391E-2</v>
      </c>
      <c r="AE110">
        <v>3.5448422545196735E-2</v>
      </c>
      <c r="AF110">
        <v>2.1269053527118047E-2</v>
      </c>
      <c r="AG110">
        <v>5.6717476072314775E-2</v>
      </c>
      <c r="AH110">
        <v>0</v>
      </c>
      <c r="AI110">
        <v>0</v>
      </c>
      <c r="AJ110">
        <v>7.7986529599432808E-2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1.4179369018078695E-2</v>
      </c>
      <c r="AQ110">
        <v>3.5448422545196739E-4</v>
      </c>
      <c r="AR110">
        <v>0</v>
      </c>
      <c r="AS110">
        <v>0</v>
      </c>
      <c r="AT110">
        <v>0</v>
      </c>
      <c r="AU110">
        <v>7.0896845090393477E-3</v>
      </c>
      <c r="AV110">
        <v>0</v>
      </c>
      <c r="AW110">
        <v>0</v>
      </c>
      <c r="AX110">
        <v>0.13470400567174765</v>
      </c>
      <c r="AY110">
        <v>0</v>
      </c>
      <c r="AZ110">
        <v>0</v>
      </c>
      <c r="BA110">
        <v>0</v>
      </c>
      <c r="BB110">
        <v>0</v>
      </c>
      <c r="BC110">
        <v>2.1269053527118047E-2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4.9627791563275431E-2</v>
      </c>
      <c r="BU110">
        <v>0</v>
      </c>
      <c r="BV110">
        <v>0</v>
      </c>
      <c r="BW110">
        <v>1.4179369018078695E-2</v>
      </c>
      <c r="BX110">
        <v>4.2538107054236086E-2</v>
      </c>
      <c r="BY110">
        <v>0</v>
      </c>
      <c r="BZ110" s="27">
        <f t="shared" si="121"/>
        <v>1</v>
      </c>
      <c r="CA110">
        <f t="shared" si="122"/>
        <v>11</v>
      </c>
      <c r="CB110">
        <f t="shared" si="123"/>
        <v>12</v>
      </c>
      <c r="CC110">
        <f>[1]!shannonweaver(J110:BT110)</f>
        <v>2.1200736253803467</v>
      </c>
      <c r="CD110">
        <f t="shared" si="124"/>
        <v>0.85318039032219606</v>
      </c>
      <c r="CE110">
        <v>1</v>
      </c>
      <c r="CI110">
        <v>1</v>
      </c>
      <c r="CL110">
        <v>1</v>
      </c>
      <c r="CN110">
        <f t="shared" si="125"/>
        <v>14</v>
      </c>
      <c r="CO110">
        <f t="shared" si="126"/>
        <v>0.38993264799716421</v>
      </c>
      <c r="CP110">
        <f t="shared" si="127"/>
        <v>2.8358738036157391E-2</v>
      </c>
      <c r="CQ110">
        <f t="shared" si="127"/>
        <v>0.22686990428925916</v>
      </c>
      <c r="CR110">
        <f t="shared" si="128"/>
        <v>0.13470400567174765</v>
      </c>
      <c r="CS110">
        <f t="shared" si="129"/>
        <v>0.10634526763559023</v>
      </c>
      <c r="CT110">
        <f t="shared" si="130"/>
        <v>0</v>
      </c>
      <c r="CU110">
        <f t="shared" si="131"/>
        <v>0</v>
      </c>
      <c r="CV110">
        <f t="shared" si="132"/>
        <v>0</v>
      </c>
      <c r="CW110">
        <f t="shared" si="133"/>
        <v>0</v>
      </c>
      <c r="CX110">
        <f t="shared" si="134"/>
        <v>0</v>
      </c>
      <c r="CY110">
        <f t="shared" si="135"/>
        <v>2.8358738036157391E-2</v>
      </c>
      <c r="CZ110">
        <f t="shared" si="136"/>
        <v>0</v>
      </c>
      <c r="DA110">
        <f t="shared" si="137"/>
        <v>0.11343495214462956</v>
      </c>
      <c r="DB110">
        <f t="shared" si="138"/>
        <v>0</v>
      </c>
      <c r="DC110">
        <f t="shared" si="138"/>
        <v>7.7986529599432808E-2</v>
      </c>
      <c r="DD110">
        <f t="shared" si="139"/>
        <v>0</v>
      </c>
      <c r="DE110">
        <f t="shared" si="140"/>
        <v>0</v>
      </c>
      <c r="DF110">
        <f t="shared" si="141"/>
        <v>3.0088293785427302E-2</v>
      </c>
      <c r="DG110">
        <f t="shared" si="142"/>
        <v>5.0175614651279486E-3</v>
      </c>
      <c r="DH110">
        <f t="shared" si="142"/>
        <v>0</v>
      </c>
      <c r="DI110">
        <f t="shared" si="143"/>
        <v>7.0896845090393477E-3</v>
      </c>
      <c r="DJ110">
        <f t="shared" si="144"/>
        <v>0</v>
      </c>
      <c r="DK110">
        <f t="shared" si="145"/>
        <v>0.13470400567174765</v>
      </c>
      <c r="DL110">
        <f t="shared" si="146"/>
        <v>2.1269053527118047E-2</v>
      </c>
      <c r="DM110">
        <f t="shared" si="147"/>
        <v>0</v>
      </c>
      <c r="DN110">
        <f t="shared" si="148"/>
        <v>0.10634526763559023</v>
      </c>
      <c r="DO110">
        <f t="shared" si="149"/>
        <v>0.44700460829493094</v>
      </c>
      <c r="DP110">
        <f t="shared" si="150"/>
        <v>0.55334987593052121</v>
      </c>
      <c r="DQ110">
        <f t="shared" si="151"/>
        <v>9</v>
      </c>
      <c r="DR110" s="50">
        <f t="shared" si="152"/>
        <v>1.17757002092165</v>
      </c>
      <c r="DS110" s="50">
        <f t="shared" si="188"/>
        <v>0.6744218834943374</v>
      </c>
      <c r="DT110">
        <f t="shared" si="188"/>
        <v>0.16920679849869666</v>
      </c>
      <c r="DU110">
        <f t="shared" si="188"/>
        <v>0.49645172512585695</v>
      </c>
      <c r="DV110">
        <f t="shared" si="188"/>
        <v>0.37580389719970553</v>
      </c>
      <c r="DW110">
        <f t="shared" si="188"/>
        <v>0.33218168440065921</v>
      </c>
      <c r="DX110">
        <f t="shared" si="198"/>
        <v>0</v>
      </c>
      <c r="DY110">
        <f t="shared" si="199"/>
        <v>0</v>
      </c>
      <c r="DZ110">
        <f t="shared" si="189"/>
        <v>0</v>
      </c>
      <c r="EA110">
        <f t="shared" si="190"/>
        <v>0</v>
      </c>
      <c r="EB110">
        <f t="shared" si="191"/>
        <v>0</v>
      </c>
      <c r="EC110">
        <f t="shared" si="192"/>
        <v>0.16920679849869666</v>
      </c>
      <c r="ED110">
        <f t="shared" si="193"/>
        <v>0</v>
      </c>
      <c r="EE110">
        <f t="shared" si="194"/>
        <v>0.34351738897882889</v>
      </c>
      <c r="EF110">
        <f t="shared" si="195"/>
        <v>0</v>
      </c>
      <c r="EG110">
        <f t="shared" si="196"/>
        <v>0.28302407471766594</v>
      </c>
      <c r="EH110">
        <f t="shared" si="197"/>
        <v>0</v>
      </c>
      <c r="EI110">
        <f t="shared" si="200"/>
        <v>0</v>
      </c>
      <c r="EJ110">
        <f t="shared" si="182"/>
        <v>0.17434162005252379</v>
      </c>
      <c r="EK110">
        <f t="shared" si="182"/>
        <v>7.089411801676751E-2</v>
      </c>
      <c r="EL110">
        <f t="shared" si="178"/>
        <v>0</v>
      </c>
      <c r="EM110">
        <f t="shared" si="178"/>
        <v>8.4300075285099488E-2</v>
      </c>
      <c r="EN110">
        <f t="shared" si="178"/>
        <v>0</v>
      </c>
      <c r="EO110">
        <f t="shared" si="178"/>
        <v>0.37580389719970553</v>
      </c>
      <c r="EP110">
        <f t="shared" si="178"/>
        <v>0.1463611241044499</v>
      </c>
      <c r="EQ110">
        <f t="shared" si="180"/>
        <v>0</v>
      </c>
      <c r="ER110">
        <f t="shared" si="180"/>
        <v>0.33218168440065921</v>
      </c>
      <c r="ES110">
        <f t="shared" si="180"/>
        <v>0.73230304124960233</v>
      </c>
      <c r="ET110">
        <f t="shared" si="180"/>
        <v>0.83884979142947913</v>
      </c>
      <c r="EU110" s="27">
        <f t="shared" si="153"/>
        <v>2.8358738036157391E-2</v>
      </c>
      <c r="EV110">
        <f t="shared" si="154"/>
        <v>0.22686990428925916</v>
      </c>
      <c r="EW110">
        <f t="shared" si="155"/>
        <v>0.13470400567174765</v>
      </c>
      <c r="EX110">
        <f t="shared" si="156"/>
        <v>0.10634526763559023</v>
      </c>
      <c r="EY110">
        <f t="shared" si="157"/>
        <v>7.7986529599432822E-2</v>
      </c>
      <c r="EZ110">
        <f t="shared" si="158"/>
        <v>0</v>
      </c>
      <c r="FA110">
        <f t="shared" si="159"/>
        <v>0.11343495214462956</v>
      </c>
      <c r="FB110">
        <f t="shared" si="160"/>
        <v>0.13470400567174765</v>
      </c>
      <c r="FC110">
        <f t="shared" si="161"/>
        <v>2.1269053527118047E-2</v>
      </c>
      <c r="FD110">
        <f t="shared" si="120"/>
        <v>0.1559730591988657</v>
      </c>
      <c r="FE110">
        <f t="shared" si="162"/>
        <v>0</v>
      </c>
      <c r="FF110">
        <f t="shared" si="163"/>
        <v>0</v>
      </c>
      <c r="FG110">
        <f t="shared" si="164"/>
        <v>9.9610067352002826E-2</v>
      </c>
      <c r="FH110" s="27">
        <f t="shared" si="165"/>
        <v>0.16920679849869666</v>
      </c>
      <c r="FI110">
        <f t="shared" si="166"/>
        <v>0.49645172512585695</v>
      </c>
      <c r="FJ110">
        <f t="shared" si="167"/>
        <v>0.37580389719970553</v>
      </c>
      <c r="FK110">
        <f t="shared" si="168"/>
        <v>0.33218168440065921</v>
      </c>
      <c r="FL110">
        <f t="shared" si="169"/>
        <v>0.28302407471766594</v>
      </c>
      <c r="FM110">
        <f t="shared" si="170"/>
        <v>0</v>
      </c>
      <c r="FN110">
        <f t="shared" si="171"/>
        <v>0.34351738897882889</v>
      </c>
      <c r="FO110">
        <f t="shared" si="172"/>
        <v>0.37580389719970553</v>
      </c>
      <c r="FP110">
        <f t="shared" si="173"/>
        <v>0.1463611241044499</v>
      </c>
      <c r="FQ110">
        <f t="shared" si="174"/>
        <v>0.40599627855065284</v>
      </c>
      <c r="FR110">
        <f t="shared" si="175"/>
        <v>0</v>
      </c>
      <c r="FS110">
        <f t="shared" si="176"/>
        <v>0</v>
      </c>
      <c r="FT110">
        <f t="shared" si="177"/>
        <v>0.32110010234943992</v>
      </c>
      <c r="FU110" t="s">
        <v>100</v>
      </c>
      <c r="FV110" t="s">
        <v>101</v>
      </c>
      <c r="FW110" s="25" t="s">
        <v>356</v>
      </c>
      <c r="FX110" s="25" t="s">
        <v>259</v>
      </c>
    </row>
    <row r="111" spans="1:180">
      <c r="A111" t="s">
        <v>46</v>
      </c>
      <c r="B111" t="s">
        <v>100</v>
      </c>
      <c r="C111" t="s">
        <v>101</v>
      </c>
      <c r="D111" s="25" t="s">
        <v>356</v>
      </c>
      <c r="E111" s="25" t="s">
        <v>259</v>
      </c>
      <c r="F111">
        <v>5.0175614651279486E-3</v>
      </c>
      <c r="G111">
        <v>8.0782739588559971E-2</v>
      </c>
      <c r="H111">
        <v>0.58203712995484203</v>
      </c>
      <c r="I111">
        <v>0</v>
      </c>
      <c r="J111">
        <v>5.0175614651279486E-3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1.0035122930255897E-2</v>
      </c>
      <c r="R111">
        <v>5.0175614651279486E-3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0.1154039136979428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6.0210737581535376E-2</v>
      </c>
      <c r="AF111">
        <v>0</v>
      </c>
      <c r="AG111">
        <v>3.0105368790767688E-2</v>
      </c>
      <c r="AH111">
        <v>0</v>
      </c>
      <c r="AI111">
        <v>0</v>
      </c>
      <c r="AJ111">
        <v>1.5052684395383846E-2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1.5052684395383846E-2</v>
      </c>
      <c r="AQ111">
        <v>5.0175614651279475E-4</v>
      </c>
      <c r="AR111">
        <v>0</v>
      </c>
      <c r="AS111">
        <v>5.0175614651279486E-3</v>
      </c>
      <c r="AT111">
        <v>0</v>
      </c>
      <c r="AU111">
        <v>0</v>
      </c>
      <c r="AV111">
        <v>0</v>
      </c>
      <c r="AW111">
        <v>0</v>
      </c>
      <c r="AX111">
        <v>5.5444054189663826E-2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1.0286001003512294E-2</v>
      </c>
      <c r="BX111">
        <v>5.0175614651279486E-3</v>
      </c>
      <c r="BY111">
        <v>0</v>
      </c>
      <c r="BZ111" s="27">
        <f t="shared" si="121"/>
        <v>3</v>
      </c>
      <c r="CA111">
        <f t="shared" si="122"/>
        <v>8</v>
      </c>
      <c r="CB111">
        <f t="shared" si="123"/>
        <v>11</v>
      </c>
      <c r="CC111">
        <f>[1]!shannonweaver(J111:BT111)</f>
        <v>1.8180327317414966</v>
      </c>
      <c r="CD111">
        <f t="shared" si="124"/>
        <v>0.75817853780571165</v>
      </c>
      <c r="CL111">
        <v>1</v>
      </c>
      <c r="CN111">
        <f t="shared" si="125"/>
        <v>11</v>
      </c>
      <c r="CO111">
        <f t="shared" si="126"/>
        <v>0.66783743100852999</v>
      </c>
      <c r="CP111">
        <f t="shared" si="127"/>
        <v>5.0175614651279486E-3</v>
      </c>
      <c r="CQ111">
        <f t="shared" si="127"/>
        <v>8.0782739588559971E-2</v>
      </c>
      <c r="CR111">
        <f t="shared" si="128"/>
        <v>0.58203712995484203</v>
      </c>
      <c r="CS111">
        <f t="shared" si="129"/>
        <v>5.0175614651279486E-3</v>
      </c>
      <c r="CT111">
        <f t="shared" si="130"/>
        <v>0</v>
      </c>
      <c r="CU111">
        <f t="shared" si="131"/>
        <v>0</v>
      </c>
      <c r="CV111">
        <f t="shared" si="132"/>
        <v>0</v>
      </c>
      <c r="CW111">
        <f t="shared" si="133"/>
        <v>1.5052684395383846E-2</v>
      </c>
      <c r="CX111">
        <f t="shared" si="134"/>
        <v>0</v>
      </c>
      <c r="CY111">
        <f t="shared" si="135"/>
        <v>0.1154039136979428</v>
      </c>
      <c r="CZ111">
        <f t="shared" si="136"/>
        <v>0</v>
      </c>
      <c r="DA111">
        <f t="shared" si="137"/>
        <v>9.0316106372303057E-2</v>
      </c>
      <c r="DB111">
        <f t="shared" si="138"/>
        <v>0</v>
      </c>
      <c r="DC111">
        <f t="shared" si="138"/>
        <v>1.5052684395383846E-2</v>
      </c>
      <c r="DD111">
        <f t="shared" si="139"/>
        <v>0</v>
      </c>
      <c r="DE111">
        <f t="shared" si="140"/>
        <v>0</v>
      </c>
      <c r="DF111">
        <f t="shared" si="141"/>
        <v>2.4598076083384317E-2</v>
      </c>
      <c r="DG111">
        <f t="shared" si="142"/>
        <v>0</v>
      </c>
      <c r="DH111">
        <f t="shared" si="142"/>
        <v>0</v>
      </c>
      <c r="DI111">
        <f t="shared" si="143"/>
        <v>0</v>
      </c>
      <c r="DJ111">
        <f t="shared" si="144"/>
        <v>0</v>
      </c>
      <c r="DK111">
        <f t="shared" si="145"/>
        <v>5.5444054189663826E-2</v>
      </c>
      <c r="DL111">
        <f t="shared" si="146"/>
        <v>0</v>
      </c>
      <c r="DM111">
        <f t="shared" si="147"/>
        <v>0</v>
      </c>
      <c r="DN111">
        <f t="shared" si="148"/>
        <v>5.0175614651279486E-3</v>
      </c>
      <c r="DO111">
        <f t="shared" si="149"/>
        <v>0.31184144505770195</v>
      </c>
      <c r="DP111">
        <f t="shared" si="150"/>
        <v>0.31685900652282994</v>
      </c>
      <c r="DQ111">
        <f t="shared" si="151"/>
        <v>7</v>
      </c>
      <c r="DR111" s="50">
        <f t="shared" si="152"/>
        <v>1.0566939489154603</v>
      </c>
      <c r="DS111" s="50">
        <f t="shared" si="188"/>
        <v>0.95655894817907772</v>
      </c>
      <c r="DT111">
        <f t="shared" si="188"/>
        <v>7.089411801676751E-2</v>
      </c>
      <c r="DU111">
        <f t="shared" si="188"/>
        <v>0.2881959548418408</v>
      </c>
      <c r="DV111">
        <f t="shared" si="188"/>
        <v>0.86780790331433555</v>
      </c>
      <c r="DW111">
        <f t="shared" si="188"/>
        <v>7.089411801676751E-2</v>
      </c>
      <c r="DX111">
        <f t="shared" si="198"/>
        <v>0</v>
      </c>
      <c r="DY111">
        <f t="shared" si="199"/>
        <v>0</v>
      </c>
      <c r="DZ111">
        <f t="shared" si="189"/>
        <v>0</v>
      </c>
      <c r="EA111">
        <f t="shared" si="190"/>
        <v>0.12299928633886481</v>
      </c>
      <c r="EB111">
        <f t="shared" si="191"/>
        <v>0</v>
      </c>
      <c r="EC111">
        <f t="shared" si="192"/>
        <v>0.3466101548612196</v>
      </c>
      <c r="ED111">
        <f t="shared" si="193"/>
        <v>0</v>
      </c>
      <c r="EE111">
        <f t="shared" si="194"/>
        <v>0.30524450036260148</v>
      </c>
      <c r="EF111">
        <f t="shared" si="195"/>
        <v>0</v>
      </c>
      <c r="EG111">
        <f t="shared" si="196"/>
        <v>0.12299928633886481</v>
      </c>
      <c r="EH111">
        <f t="shared" si="197"/>
        <v>0</v>
      </c>
      <c r="EI111">
        <f t="shared" si="200"/>
        <v>0</v>
      </c>
      <c r="EJ111">
        <f t="shared" si="182"/>
        <v>0.15748794577405947</v>
      </c>
      <c r="EK111">
        <f t="shared" si="182"/>
        <v>0</v>
      </c>
      <c r="EL111">
        <f t="shared" si="178"/>
        <v>0</v>
      </c>
      <c r="EM111">
        <f t="shared" si="178"/>
        <v>0</v>
      </c>
      <c r="EN111">
        <f t="shared" si="178"/>
        <v>0</v>
      </c>
      <c r="EO111">
        <f t="shared" si="178"/>
        <v>0.23769762229310384</v>
      </c>
      <c r="EP111">
        <f t="shared" si="178"/>
        <v>0</v>
      </c>
      <c r="EQ111">
        <f t="shared" si="180"/>
        <v>0</v>
      </c>
      <c r="ER111">
        <f t="shared" si="180"/>
        <v>7.089411801676751E-2</v>
      </c>
      <c r="ES111">
        <f t="shared" si="180"/>
        <v>0.59248917540429913</v>
      </c>
      <c r="ET111">
        <f t="shared" si="180"/>
        <v>0.59789308128581908</v>
      </c>
      <c r="EU111" s="27">
        <f t="shared" si="153"/>
        <v>5.0175614651279486E-3</v>
      </c>
      <c r="EV111">
        <f t="shared" si="154"/>
        <v>8.0782739588559971E-2</v>
      </c>
      <c r="EW111">
        <f t="shared" si="155"/>
        <v>0.58203712995484203</v>
      </c>
      <c r="EX111">
        <f t="shared" si="156"/>
        <v>5.0175614651279486E-3</v>
      </c>
      <c r="EY111">
        <f t="shared" si="157"/>
        <v>0.1154039136979428</v>
      </c>
      <c r="EZ111">
        <f t="shared" si="158"/>
        <v>0</v>
      </c>
      <c r="FA111">
        <f t="shared" si="159"/>
        <v>0.1053687907676869</v>
      </c>
      <c r="FB111">
        <f t="shared" si="160"/>
        <v>5.5444054189663826E-2</v>
      </c>
      <c r="FC111">
        <f t="shared" si="161"/>
        <v>0</v>
      </c>
      <c r="FD111">
        <f t="shared" si="120"/>
        <v>5.5444054189663826E-2</v>
      </c>
      <c r="FE111">
        <f t="shared" si="162"/>
        <v>0</v>
      </c>
      <c r="FF111">
        <f t="shared" si="163"/>
        <v>0</v>
      </c>
      <c r="FG111">
        <f t="shared" si="164"/>
        <v>3.5624686402408436E-2</v>
      </c>
      <c r="FH111" s="27">
        <f t="shared" si="165"/>
        <v>7.089411801676751E-2</v>
      </c>
      <c r="FI111">
        <f t="shared" si="166"/>
        <v>0.2881959548418408</v>
      </c>
      <c r="FJ111">
        <f t="shared" si="167"/>
        <v>0.86780790331433555</v>
      </c>
      <c r="FK111">
        <f t="shared" si="168"/>
        <v>7.089411801676751E-2</v>
      </c>
      <c r="FL111">
        <f t="shared" si="169"/>
        <v>0.3466101548612196</v>
      </c>
      <c r="FM111">
        <f t="shared" si="170"/>
        <v>0</v>
      </c>
      <c r="FN111">
        <f t="shared" si="171"/>
        <v>0.33059471077338137</v>
      </c>
      <c r="FO111">
        <f t="shared" si="172"/>
        <v>0.23769762229310384</v>
      </c>
      <c r="FP111">
        <f t="shared" si="173"/>
        <v>0</v>
      </c>
      <c r="FQ111">
        <f t="shared" si="174"/>
        <v>0.23769762229310384</v>
      </c>
      <c r="FR111">
        <f t="shared" si="175"/>
        <v>0</v>
      </c>
      <c r="FS111">
        <f t="shared" si="176"/>
        <v>0</v>
      </c>
      <c r="FT111">
        <f t="shared" si="177"/>
        <v>0.18988404982024909</v>
      </c>
      <c r="FU111" t="s">
        <v>100</v>
      </c>
      <c r="FV111" t="s">
        <v>101</v>
      </c>
      <c r="FW111" s="25" t="s">
        <v>356</v>
      </c>
      <c r="FX111" s="25" t="s">
        <v>259</v>
      </c>
    </row>
    <row r="112" spans="1:180">
      <c r="A112" t="s">
        <v>47</v>
      </c>
      <c r="B112" t="s">
        <v>100</v>
      </c>
      <c r="C112" t="s">
        <v>101</v>
      </c>
      <c r="D112" s="25" t="s">
        <v>356</v>
      </c>
      <c r="E112" s="25" t="s">
        <v>259</v>
      </c>
      <c r="F112">
        <v>0</v>
      </c>
      <c r="G112">
        <v>8.1618810761926328E-2</v>
      </c>
      <c r="H112">
        <v>0.71444720777752668</v>
      </c>
      <c r="I112">
        <v>0</v>
      </c>
      <c r="J112">
        <v>1.356545331223152E-2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4.5218177707438394E-3</v>
      </c>
      <c r="AE112">
        <v>4.069635993669455E-2</v>
      </c>
      <c r="AF112">
        <v>0</v>
      </c>
      <c r="AG112">
        <v>9.0436355414876789E-3</v>
      </c>
      <c r="AH112">
        <v>0</v>
      </c>
      <c r="AI112">
        <v>0</v>
      </c>
      <c r="AJ112">
        <v>1.356545331223152E-2</v>
      </c>
      <c r="AK112">
        <v>0</v>
      </c>
      <c r="AL112">
        <v>0</v>
      </c>
      <c r="AM112">
        <v>0</v>
      </c>
      <c r="AN112">
        <v>4.5218177707438394E-3</v>
      </c>
      <c r="AO112">
        <v>0</v>
      </c>
      <c r="AP112">
        <v>4.5218177707438394E-3</v>
      </c>
      <c r="AQ112">
        <v>0</v>
      </c>
      <c r="AR112">
        <v>0</v>
      </c>
      <c r="AS112">
        <v>0</v>
      </c>
      <c r="AT112">
        <v>0</v>
      </c>
      <c r="AU112">
        <v>1.356545331223152E-2</v>
      </c>
      <c r="AV112">
        <v>0</v>
      </c>
      <c r="AW112">
        <v>0</v>
      </c>
      <c r="AX112">
        <v>6.3757630567488149E-2</v>
      </c>
      <c r="AY112">
        <v>0</v>
      </c>
      <c r="AZ112">
        <v>0</v>
      </c>
      <c r="BA112">
        <v>0</v>
      </c>
      <c r="BB112">
        <v>4.5218177707438394E-3</v>
      </c>
      <c r="BC112">
        <v>4.5218177707438394E-3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4.5218177707438394E-3</v>
      </c>
      <c r="BN112">
        <v>0</v>
      </c>
      <c r="BO112">
        <v>0</v>
      </c>
      <c r="BP112">
        <v>4.5218177707438394E-3</v>
      </c>
      <c r="BQ112">
        <v>0</v>
      </c>
      <c r="BR112">
        <v>0</v>
      </c>
      <c r="BS112">
        <v>0</v>
      </c>
      <c r="BT112">
        <v>9.0436355414876789E-3</v>
      </c>
      <c r="BU112">
        <v>0</v>
      </c>
      <c r="BV112">
        <v>9.0436355414876789E-3</v>
      </c>
      <c r="BW112">
        <v>0</v>
      </c>
      <c r="BX112">
        <v>0</v>
      </c>
      <c r="BY112">
        <v>0</v>
      </c>
      <c r="BZ112" s="27">
        <f t="shared" si="121"/>
        <v>1</v>
      </c>
      <c r="CA112">
        <f t="shared" si="122"/>
        <v>13</v>
      </c>
      <c r="CB112">
        <f t="shared" si="123"/>
        <v>14</v>
      </c>
      <c r="CC112">
        <f>[1]!shannonweaver(J112:BT112)</f>
        <v>2.1452820421353427</v>
      </c>
      <c r="CD112">
        <f t="shared" si="124"/>
        <v>0.81289709702823998</v>
      </c>
      <c r="CN112">
        <f t="shared" si="125"/>
        <v>14</v>
      </c>
      <c r="CO112">
        <f t="shared" si="126"/>
        <v>0.79606601853945302</v>
      </c>
      <c r="CP112">
        <f t="shared" si="127"/>
        <v>0</v>
      </c>
      <c r="CQ112">
        <f t="shared" si="127"/>
        <v>8.1618810761926328E-2</v>
      </c>
      <c r="CR112">
        <f t="shared" si="128"/>
        <v>0.71444720777752668</v>
      </c>
      <c r="CS112">
        <f t="shared" si="129"/>
        <v>1.356545331223152E-2</v>
      </c>
      <c r="CT112">
        <f t="shared" si="130"/>
        <v>0</v>
      </c>
      <c r="CU112">
        <f t="shared" si="131"/>
        <v>0</v>
      </c>
      <c r="CV112">
        <f t="shared" si="132"/>
        <v>0</v>
      </c>
      <c r="CW112">
        <f t="shared" si="133"/>
        <v>0</v>
      </c>
      <c r="CX112">
        <f t="shared" si="134"/>
        <v>0</v>
      </c>
      <c r="CY112">
        <f t="shared" si="135"/>
        <v>4.5218177707438394E-3</v>
      </c>
      <c r="CZ112">
        <f t="shared" si="136"/>
        <v>0</v>
      </c>
      <c r="DA112">
        <f t="shared" si="137"/>
        <v>4.9739995478182225E-2</v>
      </c>
      <c r="DB112">
        <f t="shared" si="138"/>
        <v>0</v>
      </c>
      <c r="DC112">
        <f t="shared" si="138"/>
        <v>1.356545331223152E-2</v>
      </c>
      <c r="DD112">
        <f t="shared" si="139"/>
        <v>0</v>
      </c>
      <c r="DE112">
        <f t="shared" si="140"/>
        <v>0</v>
      </c>
      <c r="DF112">
        <f t="shared" si="141"/>
        <v>1.4114629456294981E-2</v>
      </c>
      <c r="DG112">
        <f t="shared" si="142"/>
        <v>5.070993914807303E-3</v>
      </c>
      <c r="DH112">
        <f t="shared" si="142"/>
        <v>0</v>
      </c>
      <c r="DI112">
        <f t="shared" si="143"/>
        <v>1.356545331223152E-2</v>
      </c>
      <c r="DJ112">
        <f t="shared" si="144"/>
        <v>0</v>
      </c>
      <c r="DK112">
        <f t="shared" si="145"/>
        <v>6.3757630567488149E-2</v>
      </c>
      <c r="DL112">
        <f t="shared" si="146"/>
        <v>9.0436355414876789E-3</v>
      </c>
      <c r="DM112">
        <f t="shared" si="147"/>
        <v>9.0436355414876789E-3</v>
      </c>
      <c r="DN112">
        <f t="shared" si="148"/>
        <v>1.356545331223152E-2</v>
      </c>
      <c r="DO112">
        <f t="shared" si="149"/>
        <v>0.18132489260682799</v>
      </c>
      <c r="DP112">
        <f t="shared" si="150"/>
        <v>0.19489034591905952</v>
      </c>
      <c r="DQ112">
        <f t="shared" si="151"/>
        <v>10</v>
      </c>
      <c r="DR112" s="50">
        <f t="shared" si="152"/>
        <v>1.1234728286142108</v>
      </c>
      <c r="DS112" s="50">
        <f t="shared" si="188"/>
        <v>1.1022491666149181</v>
      </c>
      <c r="DT112">
        <f t="shared" si="188"/>
        <v>0</v>
      </c>
      <c r="DU112">
        <f t="shared" si="188"/>
        <v>0.28972642272984472</v>
      </c>
      <c r="DV112">
        <f t="shared" si="188"/>
        <v>1.0070324411364968</v>
      </c>
      <c r="DW112">
        <f t="shared" si="188"/>
        <v>0.11673577652514455</v>
      </c>
      <c r="DX112">
        <f t="shared" si="198"/>
        <v>0</v>
      </c>
      <c r="DY112">
        <f t="shared" si="199"/>
        <v>0</v>
      </c>
      <c r="DZ112">
        <f t="shared" si="189"/>
        <v>0</v>
      </c>
      <c r="EA112">
        <f t="shared" si="190"/>
        <v>0</v>
      </c>
      <c r="EB112">
        <f t="shared" si="191"/>
        <v>0</v>
      </c>
      <c r="EC112">
        <f t="shared" si="192"/>
        <v>6.7295244017968561E-2</v>
      </c>
      <c r="ED112">
        <f t="shared" si="193"/>
        <v>0</v>
      </c>
      <c r="EE112">
        <f t="shared" si="194"/>
        <v>0.22491617801999444</v>
      </c>
      <c r="EF112">
        <f t="shared" si="195"/>
        <v>0</v>
      </c>
      <c r="EG112">
        <f t="shared" si="196"/>
        <v>0.11673577652514455</v>
      </c>
      <c r="EH112">
        <f t="shared" si="197"/>
        <v>0</v>
      </c>
      <c r="EI112">
        <f t="shared" si="200"/>
        <v>0</v>
      </c>
      <c r="EJ112">
        <f t="shared" si="182"/>
        <v>0.11908627767174512</v>
      </c>
      <c r="EK112">
        <f t="shared" si="182"/>
        <v>7.1271234258475744E-2</v>
      </c>
      <c r="EL112">
        <f t="shared" si="178"/>
        <v>0</v>
      </c>
      <c r="EM112">
        <f t="shared" si="178"/>
        <v>0.11673577652514455</v>
      </c>
      <c r="EN112">
        <f t="shared" si="178"/>
        <v>0</v>
      </c>
      <c r="EO112">
        <f t="shared" si="178"/>
        <v>0.25526593348273535</v>
      </c>
      <c r="EP112">
        <f t="shared" si="178"/>
        <v>9.5241956369343392E-2</v>
      </c>
      <c r="EQ112">
        <f t="shared" si="180"/>
        <v>9.5241956369343392E-2</v>
      </c>
      <c r="ER112">
        <f t="shared" si="180"/>
        <v>0.11673577652514455</v>
      </c>
      <c r="ES112">
        <f t="shared" si="180"/>
        <v>0.43987084351615624</v>
      </c>
      <c r="ET112">
        <f t="shared" si="180"/>
        <v>0.45722947120296159</v>
      </c>
      <c r="EU112" s="27">
        <f t="shared" si="153"/>
        <v>0</v>
      </c>
      <c r="EV112">
        <f t="shared" si="154"/>
        <v>8.1618810761926328E-2</v>
      </c>
      <c r="EW112">
        <f t="shared" si="155"/>
        <v>0.71444720777752668</v>
      </c>
      <c r="EX112">
        <f t="shared" si="156"/>
        <v>1.356545331223152E-2</v>
      </c>
      <c r="EY112">
        <f t="shared" si="157"/>
        <v>1.3565453312231518E-2</v>
      </c>
      <c r="EZ112">
        <f t="shared" si="158"/>
        <v>0</v>
      </c>
      <c r="FA112">
        <f t="shared" si="159"/>
        <v>4.9739995478182225E-2</v>
      </c>
      <c r="FB112">
        <f t="shared" si="160"/>
        <v>6.3757630567488149E-2</v>
      </c>
      <c r="FC112">
        <f t="shared" si="161"/>
        <v>9.0436355414876789E-3</v>
      </c>
      <c r="FD112">
        <f t="shared" si="120"/>
        <v>7.2801266108975832E-2</v>
      </c>
      <c r="FE112">
        <f t="shared" si="162"/>
        <v>9.0436355414876789E-3</v>
      </c>
      <c r="FF112">
        <f t="shared" si="163"/>
        <v>4.5218177707438394E-3</v>
      </c>
      <c r="FG112">
        <f t="shared" si="164"/>
        <v>3.1652724395206874E-2</v>
      </c>
      <c r="FH112" s="27">
        <f t="shared" si="165"/>
        <v>0</v>
      </c>
      <c r="FI112">
        <f t="shared" si="166"/>
        <v>0.28972642272984472</v>
      </c>
      <c r="FJ112">
        <f t="shared" si="167"/>
        <v>1.0070324411364968</v>
      </c>
      <c r="FK112">
        <f t="shared" si="168"/>
        <v>0.11673577652514455</v>
      </c>
      <c r="FL112">
        <f t="shared" si="169"/>
        <v>0.11673577652514454</v>
      </c>
      <c r="FM112">
        <f t="shared" si="170"/>
        <v>0</v>
      </c>
      <c r="FN112">
        <f t="shared" si="171"/>
        <v>0.22491617801999444</v>
      </c>
      <c r="FO112">
        <f t="shared" si="172"/>
        <v>0.25526593348273535</v>
      </c>
      <c r="FP112">
        <f t="shared" si="173"/>
        <v>9.5241956369343392E-2</v>
      </c>
      <c r="FQ112">
        <f t="shared" si="174"/>
        <v>0.27320307907732988</v>
      </c>
      <c r="FR112">
        <f t="shared" si="175"/>
        <v>9.5241956369343392E-2</v>
      </c>
      <c r="FS112">
        <f t="shared" si="176"/>
        <v>6.7295244017968561E-2</v>
      </c>
      <c r="FT112">
        <f t="shared" si="177"/>
        <v>0.17886431886096918</v>
      </c>
      <c r="FU112" t="s">
        <v>100</v>
      </c>
      <c r="FV112" t="s">
        <v>101</v>
      </c>
      <c r="FW112" s="25" t="s">
        <v>356</v>
      </c>
      <c r="FX112" s="25" t="s">
        <v>259</v>
      </c>
    </row>
    <row r="113" spans="1:180">
      <c r="A113" t="s">
        <v>48</v>
      </c>
      <c r="B113" t="s">
        <v>100</v>
      </c>
      <c r="C113" t="s">
        <v>101</v>
      </c>
      <c r="D113" s="25" t="s">
        <v>356</v>
      </c>
      <c r="E113" s="25" t="s">
        <v>259</v>
      </c>
      <c r="F113">
        <v>0</v>
      </c>
      <c r="G113">
        <v>8.6713995943204877E-2</v>
      </c>
      <c r="H113">
        <v>0.42596348884381335</v>
      </c>
      <c r="I113">
        <v>0</v>
      </c>
      <c r="J113">
        <v>7.6064908722109553E-2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3.5496957403651122E-2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4.5638945233265719E-2</v>
      </c>
      <c r="AE113">
        <v>5.5780933062880324E-2</v>
      </c>
      <c r="AF113">
        <v>5.070993914807303E-3</v>
      </c>
      <c r="AG113">
        <v>5.0709939148073022E-2</v>
      </c>
      <c r="AH113">
        <v>0</v>
      </c>
      <c r="AI113">
        <v>0</v>
      </c>
      <c r="AJ113">
        <v>5.3245436105476681E-3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5.070993914807303E-3</v>
      </c>
      <c r="AQ113">
        <v>0</v>
      </c>
      <c r="AR113">
        <v>0</v>
      </c>
      <c r="AS113">
        <v>5.070993914807303E-3</v>
      </c>
      <c r="AT113">
        <v>0</v>
      </c>
      <c r="AU113">
        <v>5.070993914807303E-3</v>
      </c>
      <c r="AV113">
        <v>0</v>
      </c>
      <c r="AW113">
        <v>0</v>
      </c>
      <c r="AX113">
        <v>6.1105476673427986E-2</v>
      </c>
      <c r="AY113">
        <v>0</v>
      </c>
      <c r="AZ113">
        <v>0</v>
      </c>
      <c r="BA113">
        <v>0</v>
      </c>
      <c r="BB113">
        <v>0</v>
      </c>
      <c r="BC113">
        <v>2.5354969574036514E-2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1.521298174442191E-2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3.5496957403651115E-2</v>
      </c>
      <c r="BU113">
        <v>0</v>
      </c>
      <c r="BV113">
        <v>0</v>
      </c>
      <c r="BW113">
        <v>5.070993914807303E-3</v>
      </c>
      <c r="BX113">
        <v>5.5780933062880324E-2</v>
      </c>
      <c r="BY113">
        <v>0</v>
      </c>
      <c r="BZ113" s="27">
        <f t="shared" si="121"/>
        <v>1</v>
      </c>
      <c r="CA113">
        <f t="shared" si="122"/>
        <v>13</v>
      </c>
      <c r="CB113">
        <f t="shared" si="123"/>
        <v>14</v>
      </c>
      <c r="CC113">
        <f>[1]!shannonweaver(J113:BT113)</f>
        <v>2.310381115339835</v>
      </c>
      <c r="CD113">
        <f t="shared" si="124"/>
        <v>0.87545696314094845</v>
      </c>
      <c r="CE113">
        <v>1</v>
      </c>
      <c r="CI113">
        <v>1</v>
      </c>
      <c r="CL113">
        <v>1</v>
      </c>
      <c r="CN113">
        <f t="shared" si="125"/>
        <v>16</v>
      </c>
      <c r="CO113">
        <f t="shared" si="126"/>
        <v>0.51267748478701824</v>
      </c>
      <c r="CP113">
        <f t="shared" si="127"/>
        <v>0</v>
      </c>
      <c r="CQ113">
        <f t="shared" si="127"/>
        <v>8.6713995943204877E-2</v>
      </c>
      <c r="CR113">
        <f t="shared" si="128"/>
        <v>0.42596348884381335</v>
      </c>
      <c r="CS113">
        <f t="shared" si="129"/>
        <v>7.6064908722109553E-2</v>
      </c>
      <c r="CT113">
        <f t="shared" si="130"/>
        <v>0</v>
      </c>
      <c r="CU113">
        <f t="shared" si="131"/>
        <v>0</v>
      </c>
      <c r="CV113">
        <f t="shared" si="132"/>
        <v>0</v>
      </c>
      <c r="CW113">
        <f t="shared" si="133"/>
        <v>0</v>
      </c>
      <c r="CX113">
        <f t="shared" si="134"/>
        <v>3.5496957403651122E-2</v>
      </c>
      <c r="CY113">
        <f t="shared" si="135"/>
        <v>4.5638945233265719E-2</v>
      </c>
      <c r="CZ113">
        <f t="shared" si="136"/>
        <v>0</v>
      </c>
      <c r="DA113">
        <f t="shared" si="137"/>
        <v>0.11156186612576065</v>
      </c>
      <c r="DB113">
        <f t="shared" si="138"/>
        <v>0</v>
      </c>
      <c r="DC113">
        <f t="shared" si="138"/>
        <v>5.3245436105476681E-3</v>
      </c>
      <c r="DD113">
        <f t="shared" si="139"/>
        <v>0</v>
      </c>
      <c r="DE113">
        <f t="shared" si="140"/>
        <v>0</v>
      </c>
      <c r="DF113">
        <f t="shared" si="141"/>
        <v>2.2842503082649335E-2</v>
      </c>
      <c r="DG113">
        <f t="shared" si="142"/>
        <v>5.6417489421720732E-3</v>
      </c>
      <c r="DH113">
        <f t="shared" si="142"/>
        <v>1.1283497884344146E-2</v>
      </c>
      <c r="DI113">
        <f t="shared" si="143"/>
        <v>5.070993914807303E-3</v>
      </c>
      <c r="DJ113">
        <f t="shared" si="144"/>
        <v>0</v>
      </c>
      <c r="DK113">
        <f t="shared" si="145"/>
        <v>6.1105476673427986E-2</v>
      </c>
      <c r="DL113">
        <f t="shared" si="146"/>
        <v>2.5354969574036514E-2</v>
      </c>
      <c r="DM113">
        <f t="shared" si="147"/>
        <v>1.521298174442191E-2</v>
      </c>
      <c r="DN113">
        <f t="shared" si="148"/>
        <v>7.6064908722109553E-2</v>
      </c>
      <c r="DO113">
        <f t="shared" si="149"/>
        <v>0.35040567951318458</v>
      </c>
      <c r="DP113">
        <f t="shared" si="150"/>
        <v>0.42647058823529416</v>
      </c>
      <c r="DQ113">
        <f t="shared" si="151"/>
        <v>12</v>
      </c>
      <c r="DR113" s="50">
        <f t="shared" si="152"/>
        <v>1.2101206084878036</v>
      </c>
      <c r="DS113" s="50">
        <f t="shared" si="188"/>
        <v>0.79807700691615346</v>
      </c>
      <c r="DT113">
        <f t="shared" si="188"/>
        <v>0</v>
      </c>
      <c r="DU113">
        <f t="shared" si="188"/>
        <v>0.29890339528499288</v>
      </c>
      <c r="DV113">
        <f t="shared" si="188"/>
        <v>0.71108839809051216</v>
      </c>
      <c r="DW113">
        <f t="shared" si="188"/>
        <v>0.279420503840421</v>
      </c>
      <c r="DX113">
        <f t="shared" si="198"/>
        <v>0</v>
      </c>
      <c r="DY113">
        <f t="shared" si="199"/>
        <v>0</v>
      </c>
      <c r="DZ113">
        <f t="shared" si="189"/>
        <v>0</v>
      </c>
      <c r="EA113">
        <f t="shared" si="190"/>
        <v>0</v>
      </c>
      <c r="EB113">
        <f t="shared" si="191"/>
        <v>0.1895391949481833</v>
      </c>
      <c r="EC113">
        <f t="shared" si="192"/>
        <v>0.21529203905414979</v>
      </c>
      <c r="ED113">
        <f t="shared" si="193"/>
        <v>0</v>
      </c>
      <c r="EE113">
        <f t="shared" si="194"/>
        <v>0.34055342124970139</v>
      </c>
      <c r="EF113">
        <f t="shared" si="195"/>
        <v>0</v>
      </c>
      <c r="EG113">
        <f t="shared" si="196"/>
        <v>7.3034380904244883E-2</v>
      </c>
      <c r="EH113">
        <f t="shared" si="197"/>
        <v>0</v>
      </c>
      <c r="EI113">
        <f t="shared" si="200"/>
        <v>0</v>
      </c>
      <c r="EJ113">
        <f t="shared" si="182"/>
        <v>0.15171875378954433</v>
      </c>
      <c r="EK113">
        <f t="shared" si="182"/>
        <v>7.5182383305998898E-2</v>
      </c>
      <c r="EL113">
        <f t="shared" si="178"/>
        <v>0.10642459421059233</v>
      </c>
      <c r="EM113">
        <f t="shared" si="178"/>
        <v>7.1271234258475744E-2</v>
      </c>
      <c r="EN113">
        <f t="shared" si="178"/>
        <v>0</v>
      </c>
      <c r="EO113">
        <f t="shared" si="178"/>
        <v>0.24978456901997106</v>
      </c>
      <c r="EP113">
        <f t="shared" si="178"/>
        <v>0.15991312315821926</v>
      </c>
      <c r="EQ113">
        <f t="shared" si="180"/>
        <v>0.12365580776115892</v>
      </c>
      <c r="ER113">
        <f t="shared" si="180"/>
        <v>0.279420503840421</v>
      </c>
      <c r="ES113">
        <f t="shared" si="180"/>
        <v>0.63347704726292875</v>
      </c>
      <c r="ET113">
        <f t="shared" si="180"/>
        <v>0.71160111056793207</v>
      </c>
      <c r="EU113" s="27">
        <f t="shared" si="153"/>
        <v>0</v>
      </c>
      <c r="EV113">
        <f t="shared" si="154"/>
        <v>8.6713995943204877E-2</v>
      </c>
      <c r="EW113">
        <f t="shared" si="155"/>
        <v>0.42596348884381335</v>
      </c>
      <c r="EX113">
        <f t="shared" si="156"/>
        <v>7.6064908722109553E-2</v>
      </c>
      <c r="EY113">
        <f t="shared" si="157"/>
        <v>8.1135902636916835E-2</v>
      </c>
      <c r="EZ113">
        <f t="shared" si="158"/>
        <v>0</v>
      </c>
      <c r="FA113">
        <f t="shared" si="159"/>
        <v>0.11156186612576065</v>
      </c>
      <c r="FB113">
        <f t="shared" si="160"/>
        <v>6.1105476673427986E-2</v>
      </c>
      <c r="FC113">
        <f t="shared" si="161"/>
        <v>2.5354969574036514E-2</v>
      </c>
      <c r="FD113">
        <f t="shared" si="120"/>
        <v>8.6460446247464504E-2</v>
      </c>
      <c r="FE113">
        <f t="shared" si="162"/>
        <v>1.521298174442191E-2</v>
      </c>
      <c r="FF113">
        <f t="shared" si="163"/>
        <v>3.5496957403651122E-2</v>
      </c>
      <c r="FG113">
        <f t="shared" si="164"/>
        <v>2.0537525354969575E-2</v>
      </c>
      <c r="FH113" s="27">
        <f t="shared" si="165"/>
        <v>0</v>
      </c>
      <c r="FI113">
        <f t="shared" si="166"/>
        <v>0.29890339528499288</v>
      </c>
      <c r="FJ113">
        <f t="shared" si="167"/>
        <v>0.71108839809051216</v>
      </c>
      <c r="FK113">
        <f t="shared" si="168"/>
        <v>0.279420503840421</v>
      </c>
      <c r="FL113">
        <f t="shared" si="169"/>
        <v>0.28884331312607603</v>
      </c>
      <c r="FM113">
        <f t="shared" si="170"/>
        <v>0</v>
      </c>
      <c r="FN113">
        <f t="shared" si="171"/>
        <v>0.34055342124970139</v>
      </c>
      <c r="FO113">
        <f t="shared" si="172"/>
        <v>0.24978456901997106</v>
      </c>
      <c r="FP113">
        <f t="shared" si="173"/>
        <v>0.15991312315821926</v>
      </c>
      <c r="FQ113">
        <f t="shared" si="174"/>
        <v>0.29845260685001507</v>
      </c>
      <c r="FR113">
        <f t="shared" si="175"/>
        <v>0.12365580776115892</v>
      </c>
      <c r="FS113">
        <f t="shared" si="176"/>
        <v>0.1895391949481833</v>
      </c>
      <c r="FT113">
        <f t="shared" si="177"/>
        <v>0.14380432066495488</v>
      </c>
      <c r="FU113" t="s">
        <v>100</v>
      </c>
      <c r="FV113" t="s">
        <v>101</v>
      </c>
      <c r="FW113" s="25" t="s">
        <v>356</v>
      </c>
      <c r="FX113" s="25" t="s">
        <v>259</v>
      </c>
    </row>
    <row r="114" spans="1:180">
      <c r="A114" t="s">
        <v>49</v>
      </c>
      <c r="B114" t="s">
        <v>100</v>
      </c>
      <c r="C114" t="s">
        <v>101</v>
      </c>
      <c r="D114" s="25" t="s">
        <v>356</v>
      </c>
      <c r="E114" s="25" t="s">
        <v>259</v>
      </c>
      <c r="F114">
        <v>0</v>
      </c>
      <c r="G114">
        <v>0.10719322990126942</v>
      </c>
      <c r="H114">
        <v>9.5909732016925264E-2</v>
      </c>
      <c r="I114">
        <v>5.6417489421720732E-3</v>
      </c>
      <c r="J114">
        <v>9.0267983074753186E-2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5.6417489421720732E-3</v>
      </c>
      <c r="AC114">
        <v>0</v>
      </c>
      <c r="AD114">
        <v>2.2566995768688293E-2</v>
      </c>
      <c r="AE114">
        <v>3.9492242595204508E-2</v>
      </c>
      <c r="AF114">
        <v>0</v>
      </c>
      <c r="AG114">
        <v>0.21438645980253876</v>
      </c>
      <c r="AH114">
        <v>0</v>
      </c>
      <c r="AI114">
        <v>0</v>
      </c>
      <c r="AJ114">
        <v>6.7700987306064872E-2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1.6925246826516221E-2</v>
      </c>
      <c r="AQ114">
        <v>8.462623413258109E-4</v>
      </c>
      <c r="AR114">
        <v>0</v>
      </c>
      <c r="AS114">
        <v>5.6417489421720732E-3</v>
      </c>
      <c r="AT114">
        <v>1.1283497884344146E-2</v>
      </c>
      <c r="AU114">
        <v>2.2566995768688293E-2</v>
      </c>
      <c r="AV114">
        <v>0</v>
      </c>
      <c r="AW114">
        <v>0</v>
      </c>
      <c r="AX114">
        <v>7.3624823695345565E-2</v>
      </c>
      <c r="AY114">
        <v>0</v>
      </c>
      <c r="AZ114">
        <v>0</v>
      </c>
      <c r="BA114">
        <v>0</v>
      </c>
      <c r="BB114">
        <v>0</v>
      </c>
      <c r="BC114">
        <v>3.9492242595204508E-2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6.2059238363892794E-2</v>
      </c>
      <c r="BU114">
        <v>0</v>
      </c>
      <c r="BV114">
        <v>0</v>
      </c>
      <c r="BW114">
        <v>5.9238363892806772E-3</v>
      </c>
      <c r="BX114">
        <v>0.11283497884344149</v>
      </c>
      <c r="BY114">
        <v>5.6417489421720732E-3</v>
      </c>
      <c r="BZ114" s="27">
        <f t="shared" si="121"/>
        <v>1</v>
      </c>
      <c r="CA114">
        <f t="shared" si="122"/>
        <v>13</v>
      </c>
      <c r="CB114">
        <f t="shared" si="123"/>
        <v>14</v>
      </c>
      <c r="CC114">
        <f>[1]!shannonweaver(J114:BT114)</f>
        <v>2.1378600803486685</v>
      </c>
      <c r="CD114">
        <f t="shared" si="124"/>
        <v>0.81008474365365213</v>
      </c>
      <c r="CE114">
        <v>1</v>
      </c>
      <c r="CI114">
        <v>1</v>
      </c>
      <c r="CL114">
        <v>1</v>
      </c>
      <c r="CN114">
        <f t="shared" si="125"/>
        <v>16</v>
      </c>
      <c r="CO114">
        <f t="shared" si="126"/>
        <v>0.20874471086036675</v>
      </c>
      <c r="CP114">
        <f t="shared" si="127"/>
        <v>0</v>
      </c>
      <c r="CQ114">
        <f t="shared" si="127"/>
        <v>0.10719322990126942</v>
      </c>
      <c r="CR114">
        <f t="shared" si="128"/>
        <v>0.10155148095909734</v>
      </c>
      <c r="CS114">
        <f t="shared" si="129"/>
        <v>9.0267983074753186E-2</v>
      </c>
      <c r="CT114">
        <f t="shared" si="130"/>
        <v>0</v>
      </c>
      <c r="CU114">
        <f t="shared" si="131"/>
        <v>0</v>
      </c>
      <c r="CV114">
        <f t="shared" si="132"/>
        <v>0</v>
      </c>
      <c r="CW114">
        <f t="shared" si="133"/>
        <v>0</v>
      </c>
      <c r="CX114">
        <f t="shared" si="134"/>
        <v>0</v>
      </c>
      <c r="CY114">
        <f t="shared" si="135"/>
        <v>2.8208744710860365E-2</v>
      </c>
      <c r="CZ114">
        <f t="shared" si="136"/>
        <v>0</v>
      </c>
      <c r="DA114">
        <f t="shared" si="137"/>
        <v>0.25387870239774324</v>
      </c>
      <c r="DB114">
        <f t="shared" si="138"/>
        <v>0</v>
      </c>
      <c r="DC114">
        <f t="shared" si="138"/>
        <v>6.7700987306064872E-2</v>
      </c>
      <c r="DD114">
        <f t="shared" si="139"/>
        <v>0</v>
      </c>
      <c r="DE114">
        <f t="shared" si="140"/>
        <v>0</v>
      </c>
      <c r="DF114">
        <f t="shared" si="141"/>
        <v>6.2932799490422672E-2</v>
      </c>
      <c r="DG114">
        <f t="shared" si="142"/>
        <v>0</v>
      </c>
      <c r="DH114">
        <f t="shared" si="142"/>
        <v>6.4516129032258064E-3</v>
      </c>
      <c r="DI114">
        <f t="shared" si="143"/>
        <v>2.2566995768688293E-2</v>
      </c>
      <c r="DJ114">
        <f t="shared" si="144"/>
        <v>0</v>
      </c>
      <c r="DK114">
        <f t="shared" si="145"/>
        <v>7.3624823695345565E-2</v>
      </c>
      <c r="DL114">
        <f t="shared" si="146"/>
        <v>3.9492242595204508E-2</v>
      </c>
      <c r="DM114">
        <f t="shared" si="147"/>
        <v>0</v>
      </c>
      <c r="DN114">
        <f t="shared" si="148"/>
        <v>9.0267983074753186E-2</v>
      </c>
      <c r="DO114">
        <f t="shared" si="149"/>
        <v>0.58222849083215789</v>
      </c>
      <c r="DP114">
        <f t="shared" si="150"/>
        <v>0.67249647390691114</v>
      </c>
      <c r="DQ114">
        <f t="shared" si="151"/>
        <v>9</v>
      </c>
      <c r="DR114" s="50">
        <f t="shared" si="152"/>
        <v>1.1198775327055783</v>
      </c>
      <c r="DS114" s="50">
        <f t="shared" si="188"/>
        <v>0.47449116400828634</v>
      </c>
      <c r="DT114">
        <f t="shared" si="188"/>
        <v>0</v>
      </c>
      <c r="DU114">
        <f t="shared" si="188"/>
        <v>0.33355459546305372</v>
      </c>
      <c r="DV114">
        <f t="shared" si="188"/>
        <v>0.3243275131348391</v>
      </c>
      <c r="DW114">
        <f t="shared" si="188"/>
        <v>0.30516054476709026</v>
      </c>
      <c r="DX114">
        <f t="shared" si="198"/>
        <v>0</v>
      </c>
      <c r="DY114">
        <f t="shared" si="199"/>
        <v>0</v>
      </c>
      <c r="DZ114">
        <f t="shared" si="189"/>
        <v>0</v>
      </c>
      <c r="EA114">
        <f t="shared" si="190"/>
        <v>0</v>
      </c>
      <c r="EB114">
        <f t="shared" si="191"/>
        <v>0</v>
      </c>
      <c r="EC114">
        <f t="shared" si="192"/>
        <v>0.16875441771465624</v>
      </c>
      <c r="ED114">
        <f t="shared" si="193"/>
        <v>0</v>
      </c>
      <c r="EE114">
        <f t="shared" si="194"/>
        <v>0.52806605292676656</v>
      </c>
      <c r="EF114">
        <f t="shared" si="195"/>
        <v>0</v>
      </c>
      <c r="EG114">
        <f t="shared" si="196"/>
        <v>0.26322325655889761</v>
      </c>
      <c r="EH114">
        <f t="shared" si="197"/>
        <v>0</v>
      </c>
      <c r="EI114">
        <f t="shared" si="200"/>
        <v>0</v>
      </c>
      <c r="EJ114">
        <f t="shared" si="182"/>
        <v>0.25357280255721948</v>
      </c>
      <c r="EK114">
        <f t="shared" si="182"/>
        <v>0</v>
      </c>
      <c r="EL114">
        <f t="shared" si="178"/>
        <v>8.0408552272041994E-2</v>
      </c>
      <c r="EM114">
        <f t="shared" si="178"/>
        <v>0.15079398352942697</v>
      </c>
      <c r="EN114">
        <f t="shared" si="178"/>
        <v>0</v>
      </c>
      <c r="EO114">
        <f t="shared" si="178"/>
        <v>0.27478389544250059</v>
      </c>
      <c r="EP114">
        <f t="shared" si="178"/>
        <v>0.20005838568560971</v>
      </c>
      <c r="EQ114">
        <f t="shared" si="180"/>
        <v>0</v>
      </c>
      <c r="ER114">
        <f t="shared" si="180"/>
        <v>0.30516054476709026</v>
      </c>
      <c r="ES114">
        <f t="shared" si="180"/>
        <v>0.86800189940828232</v>
      </c>
      <c r="ET114">
        <f t="shared" si="180"/>
        <v>0.96151379920388225</v>
      </c>
      <c r="EU114" s="27">
        <f t="shared" si="153"/>
        <v>0</v>
      </c>
      <c r="EV114">
        <f t="shared" si="154"/>
        <v>0.10719322990126942</v>
      </c>
      <c r="EW114">
        <f t="shared" si="155"/>
        <v>0.10155148095909734</v>
      </c>
      <c r="EX114">
        <f t="shared" si="156"/>
        <v>9.0267983074753186E-2</v>
      </c>
      <c r="EY114">
        <f t="shared" si="157"/>
        <v>9.0267983074753158E-2</v>
      </c>
      <c r="EZ114">
        <f t="shared" si="158"/>
        <v>0</v>
      </c>
      <c r="FA114">
        <f t="shared" si="159"/>
        <v>0.25387870239774324</v>
      </c>
      <c r="FB114">
        <f t="shared" si="160"/>
        <v>7.3624823695345565E-2</v>
      </c>
      <c r="FC114">
        <f t="shared" si="161"/>
        <v>3.9492242595204508E-2</v>
      </c>
      <c r="FD114">
        <f t="shared" si="120"/>
        <v>0.11311706629055007</v>
      </c>
      <c r="FE114">
        <f t="shared" si="162"/>
        <v>0</v>
      </c>
      <c r="FF114">
        <f t="shared" si="163"/>
        <v>0</v>
      </c>
      <c r="FG114">
        <f t="shared" si="164"/>
        <v>0.12496473906911143</v>
      </c>
      <c r="FH114" s="27">
        <f t="shared" si="165"/>
        <v>0</v>
      </c>
      <c r="FI114">
        <f t="shared" si="166"/>
        <v>0.33355459546305372</v>
      </c>
      <c r="FJ114">
        <f t="shared" si="167"/>
        <v>0.3243275131348391</v>
      </c>
      <c r="FK114">
        <f t="shared" si="168"/>
        <v>0.30516054476709026</v>
      </c>
      <c r="FL114">
        <f t="shared" si="169"/>
        <v>0.3051605447670902</v>
      </c>
      <c r="FM114">
        <f t="shared" si="170"/>
        <v>0</v>
      </c>
      <c r="FN114">
        <f t="shared" si="171"/>
        <v>0.52806605292676656</v>
      </c>
      <c r="FO114">
        <f t="shared" si="172"/>
        <v>0.27478389544250059</v>
      </c>
      <c r="FP114">
        <f t="shared" si="173"/>
        <v>0.20005838568560971</v>
      </c>
      <c r="FQ114">
        <f t="shared" si="174"/>
        <v>0.34301588070001421</v>
      </c>
      <c r="FR114">
        <f t="shared" si="175"/>
        <v>0</v>
      </c>
      <c r="FS114">
        <f t="shared" si="176"/>
        <v>0</v>
      </c>
      <c r="FT114">
        <f t="shared" si="177"/>
        <v>0.36131381116715583</v>
      </c>
      <c r="FU114" t="s">
        <v>100</v>
      </c>
      <c r="FV114" t="s">
        <v>101</v>
      </c>
      <c r="FW114" s="25" t="s">
        <v>356</v>
      </c>
      <c r="FX114" s="25" t="s">
        <v>259</v>
      </c>
    </row>
    <row r="115" spans="1:180">
      <c r="A115" t="s">
        <v>11</v>
      </c>
      <c r="B115" t="s">
        <v>100</v>
      </c>
      <c r="C115" t="s">
        <v>101</v>
      </c>
      <c r="D115" s="25" t="s">
        <v>356</v>
      </c>
      <c r="E115" s="25" t="s">
        <v>259</v>
      </c>
      <c r="F115">
        <v>1.2903225806451613E-2</v>
      </c>
      <c r="G115">
        <v>0.10322580645161292</v>
      </c>
      <c r="H115">
        <v>1.2903225806451613E-2</v>
      </c>
      <c r="I115">
        <v>5.6417489421720732E-3</v>
      </c>
      <c r="J115">
        <v>0.10322580645161292</v>
      </c>
      <c r="K115">
        <v>0</v>
      </c>
      <c r="L115">
        <v>0</v>
      </c>
      <c r="M115">
        <v>0</v>
      </c>
      <c r="N115">
        <v>0</v>
      </c>
      <c r="O115">
        <v>2.5806451612903226E-2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1.935483870967742E-2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3.8709677419354833E-2</v>
      </c>
      <c r="AC115">
        <v>0</v>
      </c>
      <c r="AD115">
        <v>0</v>
      </c>
      <c r="AE115">
        <v>1.935483870967742E-2</v>
      </c>
      <c r="AF115">
        <v>0</v>
      </c>
      <c r="AG115">
        <v>5.1612903225806452E-2</v>
      </c>
      <c r="AH115">
        <v>0</v>
      </c>
      <c r="AI115">
        <v>0</v>
      </c>
      <c r="AJ115">
        <v>0.11612903225806454</v>
      </c>
      <c r="AK115">
        <v>0</v>
      </c>
      <c r="AL115">
        <v>6.4516129032258064E-3</v>
      </c>
      <c r="AM115">
        <v>0</v>
      </c>
      <c r="AN115">
        <v>0</v>
      </c>
      <c r="AO115">
        <v>0</v>
      </c>
      <c r="AP115">
        <v>4.5161290322580636E-2</v>
      </c>
      <c r="AQ115">
        <v>0</v>
      </c>
      <c r="AR115">
        <v>0</v>
      </c>
      <c r="AS115">
        <v>0</v>
      </c>
      <c r="AT115">
        <v>6.4516129032258064E-3</v>
      </c>
      <c r="AU115">
        <v>1.935483870967742E-2</v>
      </c>
      <c r="AV115">
        <v>0</v>
      </c>
      <c r="AW115">
        <v>0</v>
      </c>
      <c r="AX115">
        <v>0.27096774193548379</v>
      </c>
      <c r="AY115">
        <v>0</v>
      </c>
      <c r="AZ115">
        <v>0</v>
      </c>
      <c r="BA115">
        <v>0</v>
      </c>
      <c r="BB115">
        <v>6.4516129032258064E-3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2.5806451612903226E-2</v>
      </c>
      <c r="BU115">
        <v>0</v>
      </c>
      <c r="BV115">
        <v>6.4516129032258064E-3</v>
      </c>
      <c r="BW115">
        <v>6.4516129032258064E-3</v>
      </c>
      <c r="BX115">
        <v>0.10322580645161293</v>
      </c>
      <c r="BY115">
        <v>0</v>
      </c>
      <c r="BZ115" s="27">
        <f t="shared" si="121"/>
        <v>3</v>
      </c>
      <c r="CA115">
        <f t="shared" si="122"/>
        <v>11</v>
      </c>
      <c r="CB115">
        <f t="shared" si="123"/>
        <v>14</v>
      </c>
      <c r="CC115">
        <f>[1]!shannonweaver(J115:BT115)</f>
        <v>2.0668272609085663</v>
      </c>
      <c r="CD115">
        <f t="shared" si="124"/>
        <v>0.78316876170700089</v>
      </c>
      <c r="CE115">
        <v>1</v>
      </c>
      <c r="CL115">
        <v>1</v>
      </c>
      <c r="CN115">
        <f t="shared" si="125"/>
        <v>15</v>
      </c>
      <c r="CO115">
        <f t="shared" si="126"/>
        <v>0.13467400700668822</v>
      </c>
      <c r="CP115">
        <f t="shared" si="127"/>
        <v>1.2903225806451613E-2</v>
      </c>
      <c r="CQ115">
        <f t="shared" si="127"/>
        <v>0.10322580645161292</v>
      </c>
      <c r="CR115">
        <f t="shared" si="128"/>
        <v>1.8544974748623686E-2</v>
      </c>
      <c r="CS115">
        <f t="shared" si="129"/>
        <v>0.10322580645161292</v>
      </c>
      <c r="CT115">
        <f t="shared" si="130"/>
        <v>0</v>
      </c>
      <c r="CU115">
        <f t="shared" si="131"/>
        <v>0</v>
      </c>
      <c r="CV115">
        <f t="shared" si="132"/>
        <v>2.5806451612903226E-2</v>
      </c>
      <c r="CW115">
        <f t="shared" si="133"/>
        <v>0</v>
      </c>
      <c r="CX115">
        <f t="shared" si="134"/>
        <v>0</v>
      </c>
      <c r="CY115">
        <f t="shared" si="135"/>
        <v>3.8709677419354833E-2</v>
      </c>
      <c r="CZ115">
        <f t="shared" si="136"/>
        <v>0</v>
      </c>
      <c r="DA115">
        <f t="shared" si="137"/>
        <v>7.0967741935483872E-2</v>
      </c>
      <c r="DB115">
        <f t="shared" si="138"/>
        <v>0</v>
      </c>
      <c r="DC115">
        <f t="shared" si="138"/>
        <v>0.11612903225806454</v>
      </c>
      <c r="DD115">
        <f t="shared" si="139"/>
        <v>0</v>
      </c>
      <c r="DE115">
        <f t="shared" si="140"/>
        <v>6.4516129032258064E-3</v>
      </c>
      <c r="DF115">
        <f t="shared" si="141"/>
        <v>4.9584112082863695E-2</v>
      </c>
      <c r="DG115">
        <f t="shared" si="142"/>
        <v>0</v>
      </c>
      <c r="DH115">
        <f t="shared" si="142"/>
        <v>0</v>
      </c>
      <c r="DI115">
        <f t="shared" si="143"/>
        <v>1.935483870967742E-2</v>
      </c>
      <c r="DJ115">
        <f t="shared" si="144"/>
        <v>0</v>
      </c>
      <c r="DK115">
        <f t="shared" si="145"/>
        <v>0.27096774193548379</v>
      </c>
      <c r="DL115">
        <f t="shared" si="146"/>
        <v>6.4516129032258064E-3</v>
      </c>
      <c r="DM115">
        <f t="shared" si="147"/>
        <v>1.935483870967742E-2</v>
      </c>
      <c r="DN115">
        <f t="shared" si="148"/>
        <v>0.10322580645161292</v>
      </c>
      <c r="DO115">
        <f t="shared" si="149"/>
        <v>0.65161290322580645</v>
      </c>
      <c r="DP115">
        <f t="shared" si="150"/>
        <v>0.75483870967741928</v>
      </c>
      <c r="DQ115">
        <f t="shared" si="151"/>
        <v>11</v>
      </c>
      <c r="DR115" s="50">
        <f t="shared" si="152"/>
        <v>1.086425771853561</v>
      </c>
      <c r="DS115" s="50">
        <f t="shared" si="188"/>
        <v>0.37575996127727268</v>
      </c>
      <c r="DT115">
        <f t="shared" si="188"/>
        <v>0.11383808092716285</v>
      </c>
      <c r="DU115">
        <f t="shared" si="188"/>
        <v>0.3270890015789707</v>
      </c>
      <c r="DV115">
        <f t="shared" si="188"/>
        <v>0.13660439595662577</v>
      </c>
      <c r="DW115">
        <f t="shared" si="188"/>
        <v>0.3270890015789707</v>
      </c>
      <c r="DX115">
        <f t="shared" si="198"/>
        <v>0</v>
      </c>
      <c r="DY115">
        <f t="shared" si="199"/>
        <v>0</v>
      </c>
      <c r="DZ115">
        <f t="shared" si="189"/>
        <v>0.16134295643447069</v>
      </c>
      <c r="EA115">
        <f t="shared" si="190"/>
        <v>0</v>
      </c>
      <c r="EB115">
        <f t="shared" si="191"/>
        <v>0</v>
      </c>
      <c r="EC115">
        <f t="shared" si="192"/>
        <v>0.19803972544019985</v>
      </c>
      <c r="ED115">
        <f t="shared" si="193"/>
        <v>0</v>
      </c>
      <c r="EE115">
        <f t="shared" si="194"/>
        <v>0.26965374875451614</v>
      </c>
      <c r="EF115">
        <f t="shared" si="195"/>
        <v>0</v>
      </c>
      <c r="EG115">
        <f t="shared" si="196"/>
        <v>0.34774334981272081</v>
      </c>
      <c r="EH115">
        <f t="shared" si="197"/>
        <v>0</v>
      </c>
      <c r="EI115">
        <f t="shared" si="200"/>
        <v>8.0408552272041994E-2</v>
      </c>
      <c r="EJ115">
        <f t="shared" si="182"/>
        <v>0.2245574059575986</v>
      </c>
      <c r="EK115">
        <f t="shared" si="182"/>
        <v>0</v>
      </c>
      <c r="EL115">
        <f t="shared" si="178"/>
        <v>0</v>
      </c>
      <c r="EM115">
        <f t="shared" si="178"/>
        <v>0.13957440266307283</v>
      </c>
      <c r="EN115">
        <f t="shared" si="178"/>
        <v>0</v>
      </c>
      <c r="EO115">
        <f t="shared" si="178"/>
        <v>0.54748984929094879</v>
      </c>
      <c r="EP115">
        <f t="shared" si="178"/>
        <v>8.0408552272041994E-2</v>
      </c>
      <c r="EQ115">
        <f t="shared" si="180"/>
        <v>0.13957440266307283</v>
      </c>
      <c r="ER115">
        <f t="shared" si="180"/>
        <v>0.3270890015789707</v>
      </c>
      <c r="ES115">
        <f t="shared" si="180"/>
        <v>0.93943617562061588</v>
      </c>
      <c r="ET115">
        <f t="shared" si="180"/>
        <v>1.0528030705109706</v>
      </c>
      <c r="EU115" s="27">
        <f t="shared" si="153"/>
        <v>1.2903225806451613E-2</v>
      </c>
      <c r="EV115">
        <f t="shared" si="154"/>
        <v>0.10322580645161292</v>
      </c>
      <c r="EW115">
        <f t="shared" si="155"/>
        <v>1.8544974748623686E-2</v>
      </c>
      <c r="EX115">
        <f t="shared" si="156"/>
        <v>0.10322580645161292</v>
      </c>
      <c r="EY115">
        <f t="shared" si="157"/>
        <v>6.4516129032258063E-2</v>
      </c>
      <c r="EZ115">
        <f t="shared" si="158"/>
        <v>2.5806451612903226E-2</v>
      </c>
      <c r="FA115">
        <f t="shared" si="159"/>
        <v>7.0967741935483872E-2</v>
      </c>
      <c r="FB115">
        <f t="shared" si="160"/>
        <v>0.27096774193548379</v>
      </c>
      <c r="FC115">
        <f t="shared" si="161"/>
        <v>6.4516129032258064E-3</v>
      </c>
      <c r="FD115">
        <f t="shared" si="120"/>
        <v>0.27741935483870961</v>
      </c>
      <c r="FE115">
        <f t="shared" si="162"/>
        <v>1.935483870967742E-2</v>
      </c>
      <c r="FF115">
        <f t="shared" si="163"/>
        <v>0</v>
      </c>
      <c r="FG115">
        <f t="shared" si="164"/>
        <v>0.19354838709677419</v>
      </c>
      <c r="FH115" s="27">
        <f t="shared" si="165"/>
        <v>0.11383808092716285</v>
      </c>
      <c r="FI115">
        <f t="shared" si="166"/>
        <v>0.3270890015789707</v>
      </c>
      <c r="FJ115">
        <f t="shared" si="167"/>
        <v>0.13660439595662577</v>
      </c>
      <c r="FK115">
        <f t="shared" si="168"/>
        <v>0.3270890015789707</v>
      </c>
      <c r="FL115">
        <f t="shared" si="169"/>
        <v>0.25681391742080717</v>
      </c>
      <c r="FM115">
        <f t="shared" si="170"/>
        <v>0.16134295643447069</v>
      </c>
      <c r="FN115">
        <f t="shared" si="171"/>
        <v>0.26965374875451614</v>
      </c>
      <c r="FO115">
        <f t="shared" si="172"/>
        <v>0.54748984929094879</v>
      </c>
      <c r="FP115">
        <f t="shared" si="173"/>
        <v>8.0408552272041994E-2</v>
      </c>
      <c r="FQ115">
        <f t="shared" si="174"/>
        <v>0.5547209760087255</v>
      </c>
      <c r="FR115">
        <f t="shared" si="175"/>
        <v>0.13957440266307283</v>
      </c>
      <c r="FS115">
        <f t="shared" si="176"/>
        <v>0</v>
      </c>
      <c r="FT115">
        <f t="shared" si="177"/>
        <v>0.45553335697836084</v>
      </c>
      <c r="FU115" t="s">
        <v>100</v>
      </c>
      <c r="FV115" t="s">
        <v>101</v>
      </c>
      <c r="FW115" s="25" t="s">
        <v>356</v>
      </c>
      <c r="FX115" s="25" t="s">
        <v>259</v>
      </c>
    </row>
    <row r="116" spans="1:180">
      <c r="A116" t="s">
        <v>92</v>
      </c>
      <c r="B116" t="s">
        <v>100</v>
      </c>
      <c r="C116" t="s">
        <v>373</v>
      </c>
      <c r="D116" s="25" t="s">
        <v>356</v>
      </c>
      <c r="E116" s="25" t="s">
        <v>259</v>
      </c>
      <c r="F116">
        <v>4.42282176028306E-3</v>
      </c>
      <c r="G116">
        <v>0.10614772224679343</v>
      </c>
      <c r="H116">
        <v>0.32728881026094631</v>
      </c>
      <c r="I116">
        <v>5.6417489421720732E-3</v>
      </c>
      <c r="J116">
        <v>6.6342326404245894E-2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1.769128704113224E-2</v>
      </c>
      <c r="S116">
        <v>0</v>
      </c>
      <c r="T116">
        <v>0</v>
      </c>
      <c r="U116">
        <v>0</v>
      </c>
      <c r="V116">
        <v>8.84564352056612E-3</v>
      </c>
      <c r="W116">
        <v>8.84564352056612E-3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2.6536930561698355E-2</v>
      </c>
      <c r="AE116">
        <v>5.3073861123396709E-2</v>
      </c>
      <c r="AF116">
        <v>0</v>
      </c>
      <c r="AG116">
        <v>0</v>
      </c>
      <c r="AH116">
        <v>0</v>
      </c>
      <c r="AI116">
        <v>0</v>
      </c>
      <c r="AJ116">
        <v>7.5187969924812026E-2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4.42282176028306E-3</v>
      </c>
      <c r="AQ116">
        <v>0</v>
      </c>
      <c r="AR116">
        <v>0</v>
      </c>
      <c r="AS116">
        <v>0</v>
      </c>
      <c r="AT116">
        <v>0</v>
      </c>
      <c r="AU116">
        <v>3.9805395842547532E-2</v>
      </c>
      <c r="AV116">
        <v>0</v>
      </c>
      <c r="AW116">
        <v>0</v>
      </c>
      <c r="AX116">
        <v>0.1238390092879257</v>
      </c>
      <c r="AY116">
        <v>8.4033613445378158E-2</v>
      </c>
      <c r="AZ116">
        <v>0</v>
      </c>
      <c r="BA116">
        <v>0</v>
      </c>
      <c r="BB116">
        <v>4.4449358690844744E-2</v>
      </c>
      <c r="BC116">
        <v>4.42282176028306E-3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4.6439628482972126E-3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 s="27">
        <f t="shared" si="121"/>
        <v>3</v>
      </c>
      <c r="CA116">
        <f t="shared" si="122"/>
        <v>11</v>
      </c>
      <c r="CB116">
        <f t="shared" si="123"/>
        <v>14</v>
      </c>
      <c r="CC116">
        <f>[1]!shannonweaver(J116:BT116)</f>
        <v>2.2490968738737673</v>
      </c>
      <c r="CD116">
        <f t="shared" si="124"/>
        <v>0.85223494337717076</v>
      </c>
      <c r="CL116">
        <v>1</v>
      </c>
      <c r="CN116">
        <f t="shared" si="125"/>
        <v>14</v>
      </c>
      <c r="CO116">
        <f t="shared" si="126"/>
        <v>0.44350110321019487</v>
      </c>
      <c r="CP116">
        <f t="shared" si="127"/>
        <v>4.42282176028306E-3</v>
      </c>
      <c r="CQ116">
        <f t="shared" si="127"/>
        <v>0.10614772224679343</v>
      </c>
      <c r="CR116">
        <f t="shared" si="128"/>
        <v>0.33293055920311837</v>
      </c>
      <c r="CS116">
        <f t="shared" si="129"/>
        <v>6.6342326404245894E-2</v>
      </c>
      <c r="CT116">
        <f t="shared" si="130"/>
        <v>0</v>
      </c>
      <c r="CU116">
        <f t="shared" si="131"/>
        <v>0</v>
      </c>
      <c r="CV116">
        <f t="shared" si="132"/>
        <v>0</v>
      </c>
      <c r="CW116">
        <f t="shared" si="133"/>
        <v>1.769128704113224E-2</v>
      </c>
      <c r="CX116">
        <f t="shared" si="134"/>
        <v>8.84564352056612E-3</v>
      </c>
      <c r="CY116">
        <f t="shared" si="135"/>
        <v>2.6536930561698355E-2</v>
      </c>
      <c r="CZ116">
        <f t="shared" si="136"/>
        <v>0</v>
      </c>
      <c r="DA116">
        <f t="shared" si="137"/>
        <v>5.3073861123396709E-2</v>
      </c>
      <c r="DB116">
        <f t="shared" si="138"/>
        <v>0</v>
      </c>
      <c r="DC116">
        <f t="shared" si="138"/>
        <v>7.5187969924812026E-2</v>
      </c>
      <c r="DD116">
        <f t="shared" si="139"/>
        <v>0</v>
      </c>
      <c r="DE116">
        <f t="shared" si="140"/>
        <v>0</v>
      </c>
      <c r="DF116">
        <f t="shared" si="141"/>
        <v>3.3808657787318029E-2</v>
      </c>
      <c r="DG116">
        <f t="shared" si="142"/>
        <v>0</v>
      </c>
      <c r="DH116">
        <f t="shared" si="142"/>
        <v>0</v>
      </c>
      <c r="DI116">
        <f t="shared" si="143"/>
        <v>3.9805395842547532E-2</v>
      </c>
      <c r="DJ116">
        <f t="shared" si="144"/>
        <v>0</v>
      </c>
      <c r="DK116">
        <f t="shared" si="145"/>
        <v>0.20787262273330387</v>
      </c>
      <c r="DL116">
        <f t="shared" si="146"/>
        <v>4.8872180451127803E-2</v>
      </c>
      <c r="DM116">
        <f t="shared" si="147"/>
        <v>1.3489606368863333E-2</v>
      </c>
      <c r="DN116">
        <f t="shared" si="148"/>
        <v>6.6342326404245894E-2</v>
      </c>
      <c r="DO116">
        <f t="shared" si="149"/>
        <v>0.49579831932773105</v>
      </c>
      <c r="DP116">
        <f t="shared" si="150"/>
        <v>0.56214064573197697</v>
      </c>
      <c r="DQ116">
        <f t="shared" si="151"/>
        <v>11</v>
      </c>
      <c r="DR116" s="50">
        <f t="shared" si="152"/>
        <v>1.1762361385777984</v>
      </c>
      <c r="DS116" s="50">
        <f t="shared" si="188"/>
        <v>0.7287783360918495</v>
      </c>
      <c r="DT116">
        <f t="shared" si="188"/>
        <v>6.6553419413395584E-2</v>
      </c>
      <c r="DU116">
        <f t="shared" si="188"/>
        <v>0.33186115286813195</v>
      </c>
      <c r="DV116">
        <f t="shared" si="188"/>
        <v>0.61505243759533801</v>
      </c>
      <c r="DW116">
        <f t="shared" si="188"/>
        <v>0.26050654794293721</v>
      </c>
      <c r="DX116">
        <f t="shared" si="198"/>
        <v>0</v>
      </c>
      <c r="DY116">
        <f t="shared" si="199"/>
        <v>0</v>
      </c>
      <c r="DZ116">
        <f t="shared" si="189"/>
        <v>0</v>
      </c>
      <c r="EA116">
        <f t="shared" si="190"/>
        <v>0.13340393530742081</v>
      </c>
      <c r="EB116">
        <f t="shared" si="191"/>
        <v>9.4190493539963435E-2</v>
      </c>
      <c r="EC116">
        <f t="shared" si="192"/>
        <v>0.1636308246793603</v>
      </c>
      <c r="ED116">
        <f t="shared" si="193"/>
        <v>0</v>
      </c>
      <c r="EE116">
        <f t="shared" si="194"/>
        <v>0.23246575303145056</v>
      </c>
      <c r="EF116">
        <f t="shared" si="195"/>
        <v>0</v>
      </c>
      <c r="EG116">
        <f t="shared" si="196"/>
        <v>0.27776213762302637</v>
      </c>
      <c r="EH116">
        <f t="shared" si="197"/>
        <v>0</v>
      </c>
      <c r="EI116">
        <f t="shared" si="200"/>
        <v>0</v>
      </c>
      <c r="EJ116">
        <f t="shared" si="182"/>
        <v>0.18492346877927868</v>
      </c>
      <c r="EK116">
        <f t="shared" si="182"/>
        <v>0</v>
      </c>
      <c r="EL116">
        <f t="shared" si="178"/>
        <v>0</v>
      </c>
      <c r="EM116">
        <f t="shared" si="178"/>
        <v>0.20086079799492293</v>
      </c>
      <c r="EN116">
        <f t="shared" si="178"/>
        <v>0</v>
      </c>
      <c r="EO116">
        <f t="shared" si="178"/>
        <v>0.47341742439486928</v>
      </c>
      <c r="EP116">
        <f t="shared" si="178"/>
        <v>0.22291202622867221</v>
      </c>
      <c r="EQ116">
        <f t="shared" si="180"/>
        <v>0.1164074871892526</v>
      </c>
      <c r="ER116">
        <f t="shared" si="180"/>
        <v>0.26050654794293721</v>
      </c>
      <c r="ES116">
        <f t="shared" si="180"/>
        <v>0.78119643327229005</v>
      </c>
      <c r="ET116">
        <f t="shared" si="180"/>
        <v>0.84769990041866028</v>
      </c>
      <c r="EU116" s="27">
        <f t="shared" si="153"/>
        <v>4.42282176028306E-3</v>
      </c>
      <c r="EV116">
        <f t="shared" si="154"/>
        <v>0.10614772224679343</v>
      </c>
      <c r="EW116">
        <f t="shared" si="155"/>
        <v>0.33293055920311837</v>
      </c>
      <c r="EX116">
        <f t="shared" si="156"/>
        <v>6.6342326404245894E-2</v>
      </c>
      <c r="EY116">
        <f t="shared" si="157"/>
        <v>2.6536930561698355E-2</v>
      </c>
      <c r="EZ116">
        <f t="shared" si="158"/>
        <v>0</v>
      </c>
      <c r="FA116">
        <f t="shared" si="159"/>
        <v>7.0765148164528946E-2</v>
      </c>
      <c r="FB116">
        <f t="shared" si="160"/>
        <v>0.20787262273330387</v>
      </c>
      <c r="FC116">
        <f t="shared" si="161"/>
        <v>4.8872180451127803E-2</v>
      </c>
      <c r="FD116">
        <f t="shared" si="120"/>
        <v>0.25674480318443166</v>
      </c>
      <c r="FE116">
        <f t="shared" si="162"/>
        <v>1.3489606368863333E-2</v>
      </c>
      <c r="FF116">
        <f t="shared" si="163"/>
        <v>8.84564352056612E-3</v>
      </c>
      <c r="FG116">
        <f t="shared" si="164"/>
        <v>0.11941618752764263</v>
      </c>
      <c r="FH116" s="27">
        <f t="shared" si="165"/>
        <v>6.6553419413395584E-2</v>
      </c>
      <c r="FI116">
        <f t="shared" si="166"/>
        <v>0.33186115286813195</v>
      </c>
      <c r="FJ116">
        <f t="shared" si="167"/>
        <v>0.61505243759533801</v>
      </c>
      <c r="FK116">
        <f t="shared" si="168"/>
        <v>0.26050654794293721</v>
      </c>
      <c r="FL116">
        <f t="shared" si="169"/>
        <v>0.1636308246793603</v>
      </c>
      <c r="FM116">
        <f t="shared" si="170"/>
        <v>0</v>
      </c>
      <c r="FN116">
        <f t="shared" si="171"/>
        <v>0.26925898542566573</v>
      </c>
      <c r="FO116">
        <f t="shared" si="172"/>
        <v>0.47341742439486928</v>
      </c>
      <c r="FP116">
        <f t="shared" si="173"/>
        <v>0.22291202622867221</v>
      </c>
      <c r="FQ116">
        <f t="shared" si="174"/>
        <v>0.53135260357619218</v>
      </c>
      <c r="FR116">
        <f t="shared" si="175"/>
        <v>0.1164074871892526</v>
      </c>
      <c r="FS116">
        <f t="shared" si="176"/>
        <v>9.4190493539963435E-2</v>
      </c>
      <c r="FT116">
        <f t="shared" si="177"/>
        <v>0.35284238049997024</v>
      </c>
      <c r="FU116" t="s">
        <v>100</v>
      </c>
      <c r="FV116" t="s">
        <v>373</v>
      </c>
      <c r="FW116" s="25" t="s">
        <v>356</v>
      </c>
      <c r="FX116" s="25" t="s">
        <v>259</v>
      </c>
    </row>
    <row r="117" spans="1:180">
      <c r="A117" t="s">
        <v>93</v>
      </c>
      <c r="B117" t="s">
        <v>100</v>
      </c>
      <c r="C117" t="s">
        <v>373</v>
      </c>
      <c r="D117" s="25" t="s">
        <v>356</v>
      </c>
      <c r="E117" s="25" t="s">
        <v>259</v>
      </c>
      <c r="F117">
        <v>5.8771672054069943E-3</v>
      </c>
      <c r="G117">
        <v>0.20599471054951515</v>
      </c>
      <c r="H117">
        <v>0.19982368498383782</v>
      </c>
      <c r="I117">
        <v>5.6417489421720732E-3</v>
      </c>
      <c r="J117">
        <v>0.11754334410813989</v>
      </c>
      <c r="K117">
        <v>0</v>
      </c>
      <c r="L117">
        <v>0</v>
      </c>
      <c r="M117">
        <v>0</v>
      </c>
      <c r="N117">
        <v>0</v>
      </c>
      <c r="O117">
        <v>5.8771672054069943E-3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5.8771672054069943E-3</v>
      </c>
      <c r="AE117">
        <v>1.1754334410813989E-2</v>
      </c>
      <c r="AF117">
        <v>2.9385836027034967E-2</v>
      </c>
      <c r="AG117">
        <v>5.8771672054069943E-3</v>
      </c>
      <c r="AH117">
        <v>0</v>
      </c>
      <c r="AI117">
        <v>0</v>
      </c>
      <c r="AJ117">
        <v>3.5556861592712312E-2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2.9385836027034967E-2</v>
      </c>
      <c r="AQ117">
        <v>0</v>
      </c>
      <c r="AR117">
        <v>0</v>
      </c>
      <c r="AS117">
        <v>0</v>
      </c>
      <c r="AT117">
        <v>0</v>
      </c>
      <c r="AU117">
        <v>3.5263003232441963E-2</v>
      </c>
      <c r="AV117">
        <v>0</v>
      </c>
      <c r="AW117">
        <v>0</v>
      </c>
      <c r="AX117">
        <v>0.12929767851895391</v>
      </c>
      <c r="AY117">
        <v>0.11196003526300327</v>
      </c>
      <c r="AZ117">
        <v>0</v>
      </c>
      <c r="BA117">
        <v>0</v>
      </c>
      <c r="BB117">
        <v>3.5263003232441963E-2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5.8771672054069943E-3</v>
      </c>
      <c r="BQ117">
        <v>0</v>
      </c>
      <c r="BR117">
        <v>0</v>
      </c>
      <c r="BS117">
        <v>0</v>
      </c>
      <c r="BT117">
        <v>2.3508668821627977E-2</v>
      </c>
      <c r="BU117">
        <v>0</v>
      </c>
      <c r="BV117">
        <v>5.8771672054069943E-3</v>
      </c>
      <c r="BW117">
        <v>0</v>
      </c>
      <c r="BX117">
        <v>0</v>
      </c>
      <c r="BY117">
        <v>0</v>
      </c>
      <c r="BZ117" s="27">
        <f t="shared" si="121"/>
        <v>2</v>
      </c>
      <c r="CA117">
        <f t="shared" si="122"/>
        <v>12</v>
      </c>
      <c r="CB117">
        <f t="shared" si="123"/>
        <v>14</v>
      </c>
      <c r="CC117">
        <f>[1]!shannonweaver(J117:BT117)</f>
        <v>2.1796155681123435</v>
      </c>
      <c r="CD117">
        <f t="shared" si="124"/>
        <v>0.82590686593007978</v>
      </c>
      <c r="CE117">
        <v>1</v>
      </c>
      <c r="CL117">
        <v>1</v>
      </c>
      <c r="CN117">
        <f t="shared" si="125"/>
        <v>15</v>
      </c>
      <c r="CO117">
        <f t="shared" si="126"/>
        <v>0.41733731168093202</v>
      </c>
      <c r="CP117">
        <f t="shared" si="127"/>
        <v>5.8771672054069943E-3</v>
      </c>
      <c r="CQ117">
        <f t="shared" si="127"/>
        <v>0.20599471054951515</v>
      </c>
      <c r="CR117">
        <f t="shared" si="128"/>
        <v>0.20546543392600988</v>
      </c>
      <c r="CS117">
        <f t="shared" si="129"/>
        <v>0.11754334410813989</v>
      </c>
      <c r="CT117">
        <f t="shared" si="130"/>
        <v>0</v>
      </c>
      <c r="CU117">
        <f t="shared" si="131"/>
        <v>0</v>
      </c>
      <c r="CV117">
        <f t="shared" si="132"/>
        <v>5.8771672054069943E-3</v>
      </c>
      <c r="CW117">
        <f t="shared" si="133"/>
        <v>0</v>
      </c>
      <c r="CX117">
        <f t="shared" si="134"/>
        <v>0</v>
      </c>
      <c r="CY117">
        <f t="shared" si="135"/>
        <v>5.8771672054069943E-3</v>
      </c>
      <c r="CZ117">
        <f t="shared" si="136"/>
        <v>0</v>
      </c>
      <c r="DA117">
        <f t="shared" si="137"/>
        <v>4.7017337643255948E-2</v>
      </c>
      <c r="DB117">
        <f t="shared" si="138"/>
        <v>0</v>
      </c>
      <c r="DC117">
        <f t="shared" si="138"/>
        <v>3.5556861592712312E-2</v>
      </c>
      <c r="DD117">
        <f t="shared" si="139"/>
        <v>0</v>
      </c>
      <c r="DE117">
        <f t="shared" si="140"/>
        <v>0</v>
      </c>
      <c r="DF117">
        <f t="shared" si="141"/>
        <v>3.5593663287493804E-2</v>
      </c>
      <c r="DG117">
        <f t="shared" si="142"/>
        <v>0</v>
      </c>
      <c r="DH117">
        <f t="shared" si="142"/>
        <v>0</v>
      </c>
      <c r="DI117">
        <f t="shared" si="143"/>
        <v>3.5263003232441963E-2</v>
      </c>
      <c r="DJ117">
        <f t="shared" si="144"/>
        <v>0</v>
      </c>
      <c r="DK117">
        <f t="shared" si="145"/>
        <v>0.24125771378195718</v>
      </c>
      <c r="DL117">
        <f t="shared" si="146"/>
        <v>3.5263003232441963E-2</v>
      </c>
      <c r="DM117">
        <f t="shared" si="147"/>
        <v>5.8771672054069943E-3</v>
      </c>
      <c r="DN117">
        <f t="shared" si="148"/>
        <v>0.11754334410813989</v>
      </c>
      <c r="DO117">
        <f t="shared" si="149"/>
        <v>0.46488392594769334</v>
      </c>
      <c r="DP117">
        <f t="shared" si="150"/>
        <v>0.58242727005583306</v>
      </c>
      <c r="DQ117">
        <f t="shared" si="151"/>
        <v>10</v>
      </c>
      <c r="DR117" s="50">
        <f t="shared" si="152"/>
        <v>1.1403849514108952</v>
      </c>
      <c r="DS117" s="50">
        <f t="shared" si="188"/>
        <v>0.70235420400366699</v>
      </c>
      <c r="DT117">
        <f t="shared" si="188"/>
        <v>7.6737977104002847E-2</v>
      </c>
      <c r="DU117">
        <f t="shared" si="188"/>
        <v>0.47109962444120401</v>
      </c>
      <c r="DV117">
        <f t="shared" si="188"/>
        <v>0.47044495834776984</v>
      </c>
      <c r="DW117">
        <f t="shared" si="188"/>
        <v>0.34994479415670998</v>
      </c>
      <c r="DX117">
        <f t="shared" si="198"/>
        <v>0</v>
      </c>
      <c r="DY117">
        <f t="shared" si="199"/>
        <v>0</v>
      </c>
      <c r="DZ117">
        <f t="shared" si="189"/>
        <v>7.6737977104002847E-2</v>
      </c>
      <c r="EA117">
        <f t="shared" si="190"/>
        <v>0</v>
      </c>
      <c r="EB117">
        <f t="shared" si="191"/>
        <v>0</v>
      </c>
      <c r="EC117">
        <f t="shared" si="192"/>
        <v>7.6737977104002847E-2</v>
      </c>
      <c r="ED117">
        <f t="shared" si="193"/>
        <v>0</v>
      </c>
      <c r="EE117">
        <f t="shared" si="194"/>
        <v>0.21857097255585356</v>
      </c>
      <c r="EF117">
        <f t="shared" si="195"/>
        <v>0</v>
      </c>
      <c r="EG117">
        <f t="shared" si="196"/>
        <v>0.18970100424221242</v>
      </c>
      <c r="EH117">
        <f t="shared" si="197"/>
        <v>0</v>
      </c>
      <c r="EI117">
        <f t="shared" si="200"/>
        <v>0</v>
      </c>
      <c r="EJ117">
        <f t="shared" si="182"/>
        <v>0.18980034548997976</v>
      </c>
      <c r="EK117">
        <f t="shared" si="182"/>
        <v>0</v>
      </c>
      <c r="EL117">
        <f t="shared" si="178"/>
        <v>0</v>
      </c>
      <c r="EM117">
        <f t="shared" si="178"/>
        <v>0.1889059897845238</v>
      </c>
      <c r="EN117">
        <f t="shared" si="178"/>
        <v>0</v>
      </c>
      <c r="EO117">
        <f t="shared" si="178"/>
        <v>0.5134438187381285</v>
      </c>
      <c r="EP117">
        <f t="shared" si="178"/>
        <v>0.1889059897845238</v>
      </c>
      <c r="EQ117">
        <f t="shared" si="180"/>
        <v>7.6737977104002847E-2</v>
      </c>
      <c r="ER117">
        <f t="shared" si="180"/>
        <v>0.34994479415670998</v>
      </c>
      <c r="ES117">
        <f t="shared" si="180"/>
        <v>0.75025315641913726</v>
      </c>
      <c r="ET117">
        <f t="shared" si="180"/>
        <v>0.86820342929593164</v>
      </c>
      <c r="EU117" s="27">
        <f t="shared" si="153"/>
        <v>5.8771672054069943E-3</v>
      </c>
      <c r="EV117">
        <f t="shared" si="154"/>
        <v>0.20599471054951515</v>
      </c>
      <c r="EW117">
        <f t="shared" si="155"/>
        <v>0.20546543392600988</v>
      </c>
      <c r="EX117">
        <f t="shared" si="156"/>
        <v>0.11754334410813989</v>
      </c>
      <c r="EY117">
        <f t="shared" si="157"/>
        <v>2.938583602703497E-2</v>
      </c>
      <c r="EZ117">
        <f t="shared" si="158"/>
        <v>5.8771672054069943E-3</v>
      </c>
      <c r="FA117">
        <f t="shared" si="159"/>
        <v>4.7017337643255948E-2</v>
      </c>
      <c r="FB117">
        <f t="shared" si="160"/>
        <v>0.24125771378195718</v>
      </c>
      <c r="FC117">
        <f t="shared" si="161"/>
        <v>3.5263003232441963E-2</v>
      </c>
      <c r="FD117">
        <f t="shared" si="120"/>
        <v>0.27652071701439912</v>
      </c>
      <c r="FE117">
        <f t="shared" si="162"/>
        <v>5.8771672054069943E-3</v>
      </c>
      <c r="FF117">
        <f t="shared" si="163"/>
        <v>0</v>
      </c>
      <c r="FG117">
        <f t="shared" si="164"/>
        <v>0.10020570085218924</v>
      </c>
      <c r="FH117" s="27">
        <f t="shared" si="165"/>
        <v>7.6737977104002847E-2</v>
      </c>
      <c r="FI117">
        <f t="shared" si="166"/>
        <v>0.47109962444120401</v>
      </c>
      <c r="FJ117">
        <f t="shared" si="167"/>
        <v>0.47044495834776984</v>
      </c>
      <c r="FK117">
        <f t="shared" si="168"/>
        <v>0.34994479415670998</v>
      </c>
      <c r="FL117">
        <f t="shared" si="169"/>
        <v>0.17227384223156547</v>
      </c>
      <c r="FM117">
        <f t="shared" si="170"/>
        <v>7.6737977104002847E-2</v>
      </c>
      <c r="FN117">
        <f t="shared" si="171"/>
        <v>0.21857097255585356</v>
      </c>
      <c r="FO117">
        <f t="shared" si="172"/>
        <v>0.5134438187381285</v>
      </c>
      <c r="FP117">
        <f t="shared" si="173"/>
        <v>0.1889059897845238</v>
      </c>
      <c r="FQ117">
        <f t="shared" si="174"/>
        <v>0.55371691457855765</v>
      </c>
      <c r="FR117">
        <f t="shared" si="175"/>
        <v>7.6737977104002847E-2</v>
      </c>
      <c r="FS117">
        <f t="shared" si="176"/>
        <v>0</v>
      </c>
      <c r="FT117">
        <f t="shared" si="177"/>
        <v>0.32209323260598355</v>
      </c>
      <c r="FU117" t="s">
        <v>100</v>
      </c>
      <c r="FV117" t="s">
        <v>373</v>
      </c>
      <c r="FW117" s="25" t="s">
        <v>356</v>
      </c>
      <c r="FX117" s="25" t="s">
        <v>259</v>
      </c>
    </row>
    <row r="118" spans="1:180">
      <c r="A118" t="s">
        <v>94</v>
      </c>
      <c r="B118" t="s">
        <v>100</v>
      </c>
      <c r="C118" t="s">
        <v>373</v>
      </c>
      <c r="D118" s="25" t="s">
        <v>356</v>
      </c>
      <c r="E118" s="25" t="s">
        <v>259</v>
      </c>
      <c r="F118">
        <v>2.1592442645074227E-2</v>
      </c>
      <c r="G118">
        <v>0.17273954116059381</v>
      </c>
      <c r="H118">
        <v>0.34547908232118751</v>
      </c>
      <c r="I118">
        <v>5.6417489421720732E-3</v>
      </c>
      <c r="J118">
        <v>8.0971659919028355E-2</v>
      </c>
      <c r="K118">
        <v>0</v>
      </c>
      <c r="L118">
        <v>0</v>
      </c>
      <c r="M118">
        <v>0</v>
      </c>
      <c r="N118">
        <v>5.3981106612685566E-3</v>
      </c>
      <c r="O118">
        <v>0</v>
      </c>
      <c r="P118">
        <v>0</v>
      </c>
      <c r="Q118">
        <v>0</v>
      </c>
      <c r="R118">
        <v>0</v>
      </c>
      <c r="S118">
        <v>5.3981106612685566E-3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3.7786774628879895E-2</v>
      </c>
      <c r="AF118">
        <v>0</v>
      </c>
      <c r="AG118">
        <v>0</v>
      </c>
      <c r="AH118">
        <v>0</v>
      </c>
      <c r="AI118">
        <v>0</v>
      </c>
      <c r="AJ118">
        <v>3.7786774628879895E-2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5.3981106612685566E-3</v>
      </c>
      <c r="AQ118">
        <v>8.0971659919028347E-4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0.11336032388663972</v>
      </c>
      <c r="AY118">
        <v>8.6639676113360348E-2</v>
      </c>
      <c r="AZ118">
        <v>0</v>
      </c>
      <c r="BA118">
        <v>0</v>
      </c>
      <c r="BB118">
        <v>1.1066126855600541E-2</v>
      </c>
      <c r="BC118">
        <v>5.3981106612685566E-3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2.1592442645074227E-2</v>
      </c>
      <c r="BX118">
        <v>4.3184885290148453E-2</v>
      </c>
      <c r="BY118">
        <v>5.3981106612685566E-3</v>
      </c>
      <c r="BZ118" s="27">
        <f t="shared" si="121"/>
        <v>3</v>
      </c>
      <c r="CA118">
        <f t="shared" si="122"/>
        <v>8</v>
      </c>
      <c r="CB118">
        <f t="shared" si="123"/>
        <v>11</v>
      </c>
      <c r="CC118">
        <f>[1]!shannonweaver(J118:BT118)</f>
        <v>1.8228922313604325</v>
      </c>
      <c r="CD118">
        <f t="shared" si="124"/>
        <v>0.76020510655292162</v>
      </c>
      <c r="CE118">
        <v>1</v>
      </c>
      <c r="CL118">
        <v>1</v>
      </c>
      <c r="CN118">
        <f t="shared" si="125"/>
        <v>12</v>
      </c>
      <c r="CO118">
        <f t="shared" si="126"/>
        <v>0.54545281506902765</v>
      </c>
      <c r="CP118">
        <f t="shared" si="127"/>
        <v>2.1592442645074227E-2</v>
      </c>
      <c r="CQ118">
        <f t="shared" si="127"/>
        <v>0.17273954116059381</v>
      </c>
      <c r="CR118">
        <f t="shared" si="128"/>
        <v>0.35112083126335958</v>
      </c>
      <c r="CS118">
        <f t="shared" si="129"/>
        <v>8.0971659919028355E-2</v>
      </c>
      <c r="CT118">
        <f t="shared" si="130"/>
        <v>0</v>
      </c>
      <c r="CU118">
        <f t="shared" si="131"/>
        <v>5.3981106612685566E-3</v>
      </c>
      <c r="CV118">
        <f t="shared" si="132"/>
        <v>0</v>
      </c>
      <c r="CW118">
        <f t="shared" si="133"/>
        <v>5.3981106612685566E-3</v>
      </c>
      <c r="CX118">
        <f t="shared" si="134"/>
        <v>0</v>
      </c>
      <c r="CY118">
        <f t="shared" si="135"/>
        <v>0</v>
      </c>
      <c r="CZ118">
        <f t="shared" si="136"/>
        <v>0</v>
      </c>
      <c r="DA118">
        <f t="shared" si="137"/>
        <v>3.7786774628879895E-2</v>
      </c>
      <c r="DB118">
        <f t="shared" si="138"/>
        <v>0</v>
      </c>
      <c r="DC118">
        <f t="shared" si="138"/>
        <v>3.7786774628879895E-2</v>
      </c>
      <c r="DD118">
        <f t="shared" si="139"/>
        <v>0</v>
      </c>
      <c r="DE118">
        <f t="shared" si="140"/>
        <v>0</v>
      </c>
      <c r="DF118">
        <f t="shared" si="141"/>
        <v>3.2810310158862689E-2</v>
      </c>
      <c r="DG118">
        <f t="shared" si="142"/>
        <v>0</v>
      </c>
      <c r="DH118">
        <f t="shared" si="142"/>
        <v>0</v>
      </c>
      <c r="DI118">
        <f t="shared" si="143"/>
        <v>0</v>
      </c>
      <c r="DJ118">
        <f t="shared" si="144"/>
        <v>0</v>
      </c>
      <c r="DK118">
        <f t="shared" si="145"/>
        <v>0.20000000000000007</v>
      </c>
      <c r="DL118">
        <f t="shared" si="146"/>
        <v>1.6464237516869096E-2</v>
      </c>
      <c r="DM118">
        <f t="shared" si="147"/>
        <v>0</v>
      </c>
      <c r="DN118">
        <f t="shared" si="148"/>
        <v>8.6369770580296906E-2</v>
      </c>
      <c r="DO118">
        <f t="shared" si="149"/>
        <v>0.30364372469635637</v>
      </c>
      <c r="DP118">
        <f t="shared" si="150"/>
        <v>0.39001349527665319</v>
      </c>
      <c r="DQ118">
        <f t="shared" si="151"/>
        <v>8</v>
      </c>
      <c r="DR118" s="50">
        <f t="shared" si="152"/>
        <v>1.0590637987263523</v>
      </c>
      <c r="DS118" s="50">
        <f t="shared" si="188"/>
        <v>0.83091381483593241</v>
      </c>
      <c r="DT118">
        <f t="shared" si="188"/>
        <v>0.14747768908977549</v>
      </c>
      <c r="DU118">
        <f t="shared" si="188"/>
        <v>0.42862377512452321</v>
      </c>
      <c r="DV118">
        <f t="shared" si="188"/>
        <v>0.63422635405792471</v>
      </c>
      <c r="DW118">
        <f t="shared" si="188"/>
        <v>0.2885424115290538</v>
      </c>
      <c r="DX118">
        <f t="shared" si="198"/>
        <v>0</v>
      </c>
      <c r="DY118">
        <f t="shared" si="199"/>
        <v>7.3538098442114799E-2</v>
      </c>
      <c r="DZ118">
        <f t="shared" si="189"/>
        <v>0</v>
      </c>
      <c r="EA118">
        <f t="shared" si="190"/>
        <v>7.3538098442114799E-2</v>
      </c>
      <c r="EB118">
        <f t="shared" si="191"/>
        <v>0</v>
      </c>
      <c r="EC118">
        <f t="shared" si="192"/>
        <v>0</v>
      </c>
      <c r="ED118">
        <f t="shared" si="193"/>
        <v>0</v>
      </c>
      <c r="EE118">
        <f t="shared" si="194"/>
        <v>0.19563372045946409</v>
      </c>
      <c r="EF118">
        <f t="shared" si="195"/>
        <v>0</v>
      </c>
      <c r="EG118">
        <f t="shared" si="196"/>
        <v>0.19563372045946409</v>
      </c>
      <c r="EH118">
        <f t="shared" si="197"/>
        <v>0</v>
      </c>
      <c r="EI118">
        <f t="shared" si="200"/>
        <v>0</v>
      </c>
      <c r="EJ118">
        <f t="shared" si="182"/>
        <v>0.18214160384155978</v>
      </c>
      <c r="EK118">
        <f t="shared" si="182"/>
        <v>0</v>
      </c>
      <c r="EL118">
        <f t="shared" si="178"/>
        <v>0</v>
      </c>
      <c r="EM118">
        <f t="shared" si="178"/>
        <v>0</v>
      </c>
      <c r="EN118">
        <f t="shared" si="178"/>
        <v>0</v>
      </c>
      <c r="EO118">
        <f t="shared" si="178"/>
        <v>0.46364760900080632</v>
      </c>
      <c r="EP118">
        <f t="shared" si="178"/>
        <v>0.12866777557582793</v>
      </c>
      <c r="EQ118">
        <f t="shared" si="180"/>
        <v>0</v>
      </c>
      <c r="ER118">
        <f t="shared" si="180"/>
        <v>0.29829124848518473</v>
      </c>
      <c r="ES118">
        <f t="shared" si="180"/>
        <v>0.58360853720278905</v>
      </c>
      <c r="ET118">
        <f t="shared" si="180"/>
        <v>0.67450476232262668</v>
      </c>
      <c r="EU118" s="27">
        <f t="shared" si="153"/>
        <v>2.1592442645074227E-2</v>
      </c>
      <c r="EV118">
        <f t="shared" si="154"/>
        <v>0.17273954116059381</v>
      </c>
      <c r="EW118">
        <f t="shared" si="155"/>
        <v>0.35112083126335958</v>
      </c>
      <c r="EX118">
        <f t="shared" si="156"/>
        <v>8.6369770580296906E-2</v>
      </c>
      <c r="EY118">
        <f t="shared" si="157"/>
        <v>0</v>
      </c>
      <c r="EZ118">
        <f t="shared" si="158"/>
        <v>0</v>
      </c>
      <c r="FA118">
        <f t="shared" si="159"/>
        <v>4.3184885290148453E-2</v>
      </c>
      <c r="FB118">
        <f t="shared" si="160"/>
        <v>0.20000000000000007</v>
      </c>
      <c r="FC118">
        <f t="shared" si="161"/>
        <v>1.6464237516869096E-2</v>
      </c>
      <c r="FD118">
        <f t="shared" si="120"/>
        <v>0.21646423751686916</v>
      </c>
      <c r="FE118">
        <f t="shared" si="162"/>
        <v>0</v>
      </c>
      <c r="FF118">
        <f t="shared" si="163"/>
        <v>0</v>
      </c>
      <c r="FG118">
        <f t="shared" si="164"/>
        <v>4.3994601889338736E-2</v>
      </c>
      <c r="FH118" s="27">
        <f t="shared" si="165"/>
        <v>0.14747768908977549</v>
      </c>
      <c r="FI118">
        <f t="shared" si="166"/>
        <v>0.42862377512452321</v>
      </c>
      <c r="FJ118">
        <f t="shared" si="167"/>
        <v>0.63422635405792471</v>
      </c>
      <c r="FK118">
        <f t="shared" si="168"/>
        <v>0.29829124848518473</v>
      </c>
      <c r="FL118">
        <f t="shared" si="169"/>
        <v>0</v>
      </c>
      <c r="FM118">
        <f t="shared" si="170"/>
        <v>0</v>
      </c>
      <c r="FN118">
        <f t="shared" si="171"/>
        <v>0.20933527617284356</v>
      </c>
      <c r="FO118">
        <f t="shared" si="172"/>
        <v>0.46364760900080632</v>
      </c>
      <c r="FP118">
        <f t="shared" si="173"/>
        <v>0.12866777557582793</v>
      </c>
      <c r="FQ118">
        <f t="shared" si="174"/>
        <v>0.48392512296415324</v>
      </c>
      <c r="FR118">
        <f t="shared" si="175"/>
        <v>0</v>
      </c>
      <c r="FS118">
        <f t="shared" si="176"/>
        <v>0</v>
      </c>
      <c r="FT118">
        <f t="shared" si="177"/>
        <v>0.21131814199846718</v>
      </c>
      <c r="FU118" t="s">
        <v>100</v>
      </c>
      <c r="FV118" t="s">
        <v>373</v>
      </c>
      <c r="FW118" s="25" t="s">
        <v>356</v>
      </c>
      <c r="FX118" s="25" t="s">
        <v>259</v>
      </c>
    </row>
    <row r="119" spans="1:180">
      <c r="A119" t="s">
        <v>95</v>
      </c>
      <c r="B119" t="s">
        <v>100</v>
      </c>
      <c r="C119" t="s">
        <v>373</v>
      </c>
      <c r="D119" s="25" t="s">
        <v>356</v>
      </c>
      <c r="E119" s="25" t="s">
        <v>259</v>
      </c>
      <c r="F119">
        <v>1.5201418799087915E-2</v>
      </c>
      <c r="G119">
        <v>0.13174562959209526</v>
      </c>
      <c r="H119">
        <v>0.40537116797567763</v>
      </c>
      <c r="I119">
        <v>5.6417489421720732E-3</v>
      </c>
      <c r="J119">
        <v>5.0671395996959703E-2</v>
      </c>
      <c r="K119">
        <v>0</v>
      </c>
      <c r="L119">
        <v>0</v>
      </c>
      <c r="M119">
        <v>0</v>
      </c>
      <c r="N119">
        <v>0</v>
      </c>
      <c r="O119">
        <v>2.5335697998479855E-2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5.0671395996959709E-3</v>
      </c>
      <c r="AE119">
        <v>1.0134279199391942E-2</v>
      </c>
      <c r="AF119">
        <v>2.0268558398783883E-2</v>
      </c>
      <c r="AG119">
        <v>0</v>
      </c>
      <c r="AH119">
        <v>0</v>
      </c>
      <c r="AI119">
        <v>0</v>
      </c>
      <c r="AJ119">
        <v>7.1193311375728402E-2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1.5201418799087915E-2</v>
      </c>
      <c r="AQ119">
        <v>1.1401064099315935E-2</v>
      </c>
      <c r="AR119">
        <v>0</v>
      </c>
      <c r="AS119">
        <v>0</v>
      </c>
      <c r="AT119">
        <v>0</v>
      </c>
      <c r="AU119">
        <v>1.5201418799087915E-2</v>
      </c>
      <c r="AV119">
        <v>0</v>
      </c>
      <c r="AW119">
        <v>0</v>
      </c>
      <c r="AX119">
        <v>0.13174562959209524</v>
      </c>
      <c r="AY119">
        <v>4.5857613377248529E-2</v>
      </c>
      <c r="AZ119">
        <v>0</v>
      </c>
      <c r="BA119">
        <v>0</v>
      </c>
      <c r="BB119">
        <v>1.0134279199391942E-2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2.0268558398783883E-2</v>
      </c>
      <c r="BU119">
        <v>0</v>
      </c>
      <c r="BV119">
        <v>5.0671395996959709E-3</v>
      </c>
      <c r="BW119">
        <v>1.0134279199391942E-2</v>
      </c>
      <c r="BX119">
        <v>0</v>
      </c>
      <c r="BY119">
        <v>0</v>
      </c>
      <c r="BZ119" s="27">
        <f t="shared" si="121"/>
        <v>2</v>
      </c>
      <c r="CA119">
        <f t="shared" si="122"/>
        <v>11</v>
      </c>
      <c r="CB119">
        <f t="shared" si="123"/>
        <v>13</v>
      </c>
      <c r="CC119">
        <f>[1]!shannonweaver(J119:BT119)</f>
        <v>2.1605668168050487</v>
      </c>
      <c r="CD119">
        <f t="shared" si="124"/>
        <v>0.84234287531637864</v>
      </c>
      <c r="CE119">
        <v>1</v>
      </c>
      <c r="CL119">
        <v>1</v>
      </c>
      <c r="CN119">
        <f t="shared" si="125"/>
        <v>14</v>
      </c>
      <c r="CO119">
        <f t="shared" si="126"/>
        <v>0.5579599653090328</v>
      </c>
      <c r="CP119">
        <f t="shared" si="127"/>
        <v>1.5201418799087915E-2</v>
      </c>
      <c r="CQ119">
        <f t="shared" si="127"/>
        <v>0.13174562959209526</v>
      </c>
      <c r="CR119">
        <f t="shared" si="128"/>
        <v>0.41101291691784969</v>
      </c>
      <c r="CS119">
        <f t="shared" si="129"/>
        <v>5.0671395996959703E-2</v>
      </c>
      <c r="CT119">
        <f t="shared" si="130"/>
        <v>0</v>
      </c>
      <c r="CU119">
        <f t="shared" si="131"/>
        <v>0</v>
      </c>
      <c r="CV119">
        <f t="shared" si="132"/>
        <v>2.5335697998479855E-2</v>
      </c>
      <c r="CW119">
        <f t="shared" si="133"/>
        <v>0</v>
      </c>
      <c r="CX119">
        <f t="shared" si="134"/>
        <v>0</v>
      </c>
      <c r="CY119">
        <f t="shared" si="135"/>
        <v>5.0671395996959709E-3</v>
      </c>
      <c r="CZ119">
        <f t="shared" si="136"/>
        <v>0</v>
      </c>
      <c r="DA119">
        <f t="shared" si="137"/>
        <v>3.0402837598175823E-2</v>
      </c>
      <c r="DB119">
        <f t="shared" si="138"/>
        <v>0</v>
      </c>
      <c r="DC119">
        <f t="shared" si="138"/>
        <v>7.1193311375728402E-2</v>
      </c>
      <c r="DD119">
        <f t="shared" si="139"/>
        <v>0</v>
      </c>
      <c r="DE119">
        <f t="shared" si="140"/>
        <v>0</v>
      </c>
      <c r="DF119">
        <f t="shared" si="141"/>
        <v>3.871832214190267E-2</v>
      </c>
      <c r="DG119">
        <f t="shared" si="142"/>
        <v>0</v>
      </c>
      <c r="DH119">
        <f t="shared" si="142"/>
        <v>0</v>
      </c>
      <c r="DI119">
        <f t="shared" si="143"/>
        <v>1.5201418799087915E-2</v>
      </c>
      <c r="DJ119">
        <f t="shared" si="144"/>
        <v>0</v>
      </c>
      <c r="DK119">
        <f t="shared" si="145"/>
        <v>0.17760324296934377</v>
      </c>
      <c r="DL119">
        <f t="shared" si="146"/>
        <v>1.0134279199391942E-2</v>
      </c>
      <c r="DM119">
        <f t="shared" si="147"/>
        <v>0</v>
      </c>
      <c r="DN119">
        <f t="shared" si="148"/>
        <v>5.0671395996959703E-2</v>
      </c>
      <c r="DO119">
        <f t="shared" si="149"/>
        <v>0.38180896883709137</v>
      </c>
      <c r="DP119">
        <f t="shared" si="150"/>
        <v>0.43248036483405111</v>
      </c>
      <c r="DQ119">
        <f t="shared" si="151"/>
        <v>9</v>
      </c>
      <c r="DR119" s="50">
        <f t="shared" si="152"/>
        <v>1.1624843868046837</v>
      </c>
      <c r="DS119" s="50">
        <f t="shared" si="188"/>
        <v>0.84348872545527809</v>
      </c>
      <c r="DT119">
        <f t="shared" si="188"/>
        <v>0.12360856433132356</v>
      </c>
      <c r="DU119">
        <f t="shared" si="188"/>
        <v>0.37145094648216836</v>
      </c>
      <c r="DV119">
        <f t="shared" si="188"/>
        <v>0.69593448053852647</v>
      </c>
      <c r="DW119">
        <f t="shared" si="188"/>
        <v>0.22704882869260626</v>
      </c>
      <c r="DX119">
        <f t="shared" si="198"/>
        <v>0</v>
      </c>
      <c r="DY119">
        <f t="shared" si="199"/>
        <v>0</v>
      </c>
      <c r="DZ119">
        <f t="shared" si="189"/>
        <v>0.15985181576598489</v>
      </c>
      <c r="EA119">
        <f t="shared" si="190"/>
        <v>0</v>
      </c>
      <c r="EB119">
        <f t="shared" si="191"/>
        <v>0</v>
      </c>
      <c r="EC119">
        <f t="shared" si="192"/>
        <v>7.1244097575709028E-2</v>
      </c>
      <c r="ED119">
        <f t="shared" si="193"/>
        <v>0</v>
      </c>
      <c r="EE119">
        <f t="shared" si="194"/>
        <v>0.1752599332947827</v>
      </c>
      <c r="EF119">
        <f t="shared" si="195"/>
        <v>0</v>
      </c>
      <c r="EG119">
        <f t="shared" si="196"/>
        <v>0.2700926694357268</v>
      </c>
      <c r="EH119">
        <f t="shared" si="197"/>
        <v>0</v>
      </c>
      <c r="EI119">
        <f t="shared" si="200"/>
        <v>0</v>
      </c>
      <c r="EJ119">
        <f t="shared" si="182"/>
        <v>0.19806213125458164</v>
      </c>
      <c r="EK119">
        <f t="shared" si="182"/>
        <v>0</v>
      </c>
      <c r="EL119">
        <f t="shared" si="178"/>
        <v>0</v>
      </c>
      <c r="EM119">
        <f t="shared" si="178"/>
        <v>0.12360856433132356</v>
      </c>
      <c r="EN119">
        <f t="shared" si="178"/>
        <v>0</v>
      </c>
      <c r="EO119">
        <f t="shared" si="178"/>
        <v>0.43502160887472902</v>
      </c>
      <c r="EP119">
        <f t="shared" si="178"/>
        <v>0.10083997217305989</v>
      </c>
      <c r="EQ119">
        <f t="shared" si="180"/>
        <v>0</v>
      </c>
      <c r="ER119">
        <f t="shared" si="180"/>
        <v>0.22704882869260626</v>
      </c>
      <c r="ES119">
        <f t="shared" si="180"/>
        <v>0.66607781607203465</v>
      </c>
      <c r="ET119">
        <f t="shared" si="180"/>
        <v>0.71767161553582937</v>
      </c>
      <c r="EU119" s="27">
        <f t="shared" si="153"/>
        <v>1.5201418799087915E-2</v>
      </c>
      <c r="EV119">
        <f t="shared" si="154"/>
        <v>0.13174562959209526</v>
      </c>
      <c r="EW119">
        <f t="shared" si="155"/>
        <v>0.41101291691784969</v>
      </c>
      <c r="EX119">
        <f t="shared" si="156"/>
        <v>5.0671395996959703E-2</v>
      </c>
      <c r="EY119">
        <f t="shared" si="157"/>
        <v>2.5335697998479855E-2</v>
      </c>
      <c r="EZ119">
        <f t="shared" si="158"/>
        <v>2.5335697998479855E-2</v>
      </c>
      <c r="FA119">
        <f t="shared" si="159"/>
        <v>3.0402837598175823E-2</v>
      </c>
      <c r="FB119">
        <f t="shared" si="160"/>
        <v>0.17760324296934377</v>
      </c>
      <c r="FC119">
        <f t="shared" si="161"/>
        <v>1.0134279199391942E-2</v>
      </c>
      <c r="FD119">
        <f t="shared" si="120"/>
        <v>0.18773752216873571</v>
      </c>
      <c r="FE119">
        <f t="shared" si="162"/>
        <v>0</v>
      </c>
      <c r="FF119">
        <f t="shared" si="163"/>
        <v>0</v>
      </c>
      <c r="FG119">
        <f t="shared" si="164"/>
        <v>0.11299721307322017</v>
      </c>
      <c r="FH119" s="27">
        <f t="shared" si="165"/>
        <v>0.12360856433132356</v>
      </c>
      <c r="FI119">
        <f t="shared" si="166"/>
        <v>0.37145094648216836</v>
      </c>
      <c r="FJ119">
        <f t="shared" si="167"/>
        <v>0.69593448053852647</v>
      </c>
      <c r="FK119">
        <f t="shared" si="168"/>
        <v>0.22704882869260626</v>
      </c>
      <c r="FL119">
        <f t="shared" si="169"/>
        <v>0.15985181576598489</v>
      </c>
      <c r="FM119">
        <f t="shared" si="170"/>
        <v>0.15985181576598489</v>
      </c>
      <c r="FN119">
        <f t="shared" si="171"/>
        <v>0.1752599332947827</v>
      </c>
      <c r="FO119">
        <f t="shared" si="172"/>
        <v>0.43502160887472902</v>
      </c>
      <c r="FP119">
        <f t="shared" si="173"/>
        <v>0.10083997217305989</v>
      </c>
      <c r="FQ119">
        <f t="shared" si="174"/>
        <v>0.44813659475029444</v>
      </c>
      <c r="FR119">
        <f t="shared" si="175"/>
        <v>0</v>
      </c>
      <c r="FS119">
        <f t="shared" si="176"/>
        <v>0</v>
      </c>
      <c r="FT119">
        <f t="shared" si="177"/>
        <v>0.34282663636087718</v>
      </c>
      <c r="FU119" t="s">
        <v>100</v>
      </c>
      <c r="FV119" t="s">
        <v>373</v>
      </c>
      <c r="FW119" s="25" t="s">
        <v>356</v>
      </c>
      <c r="FX119" s="25" t="s">
        <v>259</v>
      </c>
    </row>
    <row r="120" spans="1:180">
      <c r="A120" t="s">
        <v>96</v>
      </c>
      <c r="B120" t="s">
        <v>100</v>
      </c>
      <c r="C120" t="s">
        <v>373</v>
      </c>
      <c r="D120" s="25" t="s">
        <v>356</v>
      </c>
      <c r="E120" s="25" t="s">
        <v>259</v>
      </c>
      <c r="F120">
        <v>1.1820330969267141E-2</v>
      </c>
      <c r="G120">
        <v>0.26595744680851063</v>
      </c>
      <c r="H120">
        <v>0.24822695035460993</v>
      </c>
      <c r="I120">
        <v>5.6417489421720732E-3</v>
      </c>
      <c r="J120">
        <v>8.8652482269503549E-2</v>
      </c>
      <c r="K120">
        <v>0</v>
      </c>
      <c r="L120">
        <v>0</v>
      </c>
      <c r="M120">
        <v>0</v>
      </c>
      <c r="N120">
        <v>5.9101654846335705E-3</v>
      </c>
      <c r="O120">
        <v>1.1820330969267141E-2</v>
      </c>
      <c r="P120">
        <v>0</v>
      </c>
      <c r="Q120">
        <v>0</v>
      </c>
      <c r="R120">
        <v>0</v>
      </c>
      <c r="S120">
        <v>5.9101654846335705E-3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1.7730496453900714E-2</v>
      </c>
      <c r="AF120">
        <v>1.1820330969267141E-2</v>
      </c>
      <c r="AG120">
        <v>1.1820330969267141E-2</v>
      </c>
      <c r="AH120">
        <v>0</v>
      </c>
      <c r="AI120">
        <v>0</v>
      </c>
      <c r="AJ120">
        <v>4.1666666666666671E-2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5.9101654846335705E-3</v>
      </c>
      <c r="AQ120">
        <v>6.2056737588652494E-3</v>
      </c>
      <c r="AR120">
        <v>0</v>
      </c>
      <c r="AS120">
        <v>0</v>
      </c>
      <c r="AT120">
        <v>0</v>
      </c>
      <c r="AU120">
        <v>2.3640661938534282E-2</v>
      </c>
      <c r="AV120">
        <v>0</v>
      </c>
      <c r="AW120">
        <v>0</v>
      </c>
      <c r="AX120">
        <v>0.11229314420803788</v>
      </c>
      <c r="AY120">
        <v>7.1513002364066214E-2</v>
      </c>
      <c r="AZ120">
        <v>0</v>
      </c>
      <c r="BA120">
        <v>0</v>
      </c>
      <c r="BB120">
        <v>5.9101654846335705E-3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5.9101654846335705E-3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1.7730496453900714E-2</v>
      </c>
      <c r="BU120">
        <v>5.9101654846335705E-3</v>
      </c>
      <c r="BV120">
        <v>0</v>
      </c>
      <c r="BW120">
        <v>1.7730496453900714E-2</v>
      </c>
      <c r="BX120">
        <v>5.9101654846335705E-3</v>
      </c>
      <c r="BY120">
        <v>0</v>
      </c>
      <c r="BZ120" s="27">
        <f t="shared" si="121"/>
        <v>4</v>
      </c>
      <c r="CA120">
        <f t="shared" si="122"/>
        <v>13</v>
      </c>
      <c r="CB120">
        <f t="shared" si="123"/>
        <v>17</v>
      </c>
      <c r="CC120">
        <f>[1]!shannonweaver(J120:BT120)</f>
        <v>2.2343973981363212</v>
      </c>
      <c r="CD120">
        <f t="shared" si="124"/>
        <v>0.78864424481970341</v>
      </c>
      <c r="CE120">
        <v>1</v>
      </c>
      <c r="CL120">
        <v>1</v>
      </c>
      <c r="CN120">
        <f t="shared" si="125"/>
        <v>18</v>
      </c>
      <c r="CO120">
        <f t="shared" si="126"/>
        <v>0.53164647707455981</v>
      </c>
      <c r="CP120">
        <f t="shared" si="127"/>
        <v>1.1820330969267141E-2</v>
      </c>
      <c r="CQ120">
        <f t="shared" si="127"/>
        <v>0.26595744680851063</v>
      </c>
      <c r="CR120">
        <f t="shared" si="128"/>
        <v>0.25386869929678202</v>
      </c>
      <c r="CS120">
        <f t="shared" si="129"/>
        <v>8.8652482269503549E-2</v>
      </c>
      <c r="CT120">
        <f t="shared" si="130"/>
        <v>0</v>
      </c>
      <c r="CU120">
        <f t="shared" si="131"/>
        <v>5.9101654846335705E-3</v>
      </c>
      <c r="CV120">
        <f t="shared" si="132"/>
        <v>1.1820330969267141E-2</v>
      </c>
      <c r="CW120">
        <f t="shared" si="133"/>
        <v>5.9101654846335705E-3</v>
      </c>
      <c r="CX120">
        <f t="shared" si="134"/>
        <v>0</v>
      </c>
      <c r="CY120">
        <f t="shared" si="135"/>
        <v>0</v>
      </c>
      <c r="CZ120">
        <f t="shared" si="136"/>
        <v>0</v>
      </c>
      <c r="DA120">
        <f t="shared" si="137"/>
        <v>4.1371158392434999E-2</v>
      </c>
      <c r="DB120">
        <f t="shared" si="138"/>
        <v>0</v>
      </c>
      <c r="DC120">
        <f t="shared" si="138"/>
        <v>4.1666666666666671E-2</v>
      </c>
      <c r="DD120">
        <f t="shared" si="139"/>
        <v>0</v>
      </c>
      <c r="DE120">
        <f t="shared" si="140"/>
        <v>0</v>
      </c>
      <c r="DF120">
        <f t="shared" si="141"/>
        <v>1.2369324668086906E-2</v>
      </c>
      <c r="DG120">
        <f t="shared" si="142"/>
        <v>0</v>
      </c>
      <c r="DH120">
        <f t="shared" si="142"/>
        <v>0</v>
      </c>
      <c r="DI120">
        <f t="shared" si="143"/>
        <v>2.3640661938534282E-2</v>
      </c>
      <c r="DJ120">
        <f t="shared" si="144"/>
        <v>0</v>
      </c>
      <c r="DK120">
        <f t="shared" si="145"/>
        <v>0.18380614657210409</v>
      </c>
      <c r="DL120">
        <f t="shared" si="146"/>
        <v>5.9101654846335705E-3</v>
      </c>
      <c r="DM120">
        <f t="shared" si="147"/>
        <v>5.9101654846335705E-3</v>
      </c>
      <c r="DN120">
        <f t="shared" si="148"/>
        <v>9.4562647754137114E-2</v>
      </c>
      <c r="DO120">
        <f t="shared" si="149"/>
        <v>0.35579196217494102</v>
      </c>
      <c r="DP120">
        <f t="shared" si="150"/>
        <v>0.45035460992907811</v>
      </c>
      <c r="DQ120">
        <f t="shared" si="151"/>
        <v>11</v>
      </c>
      <c r="DR120" s="50">
        <f t="shared" si="152"/>
        <v>1.0931001866509666</v>
      </c>
      <c r="DS120" s="50">
        <f t="shared" si="188"/>
        <v>0.81706580794037864</v>
      </c>
      <c r="DT120">
        <f t="shared" si="188"/>
        <v>0.10893667993061801</v>
      </c>
      <c r="DU120">
        <f t="shared" si="188"/>
        <v>0.54183687045216222</v>
      </c>
      <c r="DV120">
        <f t="shared" si="188"/>
        <v>0.52805456108531779</v>
      </c>
      <c r="DW120">
        <f t="shared" si="188"/>
        <v>0.3023303463016413</v>
      </c>
      <c r="DX120">
        <f t="shared" si="198"/>
        <v>0</v>
      </c>
      <c r="DY120">
        <f t="shared" si="199"/>
        <v>7.6953529337873944E-2</v>
      </c>
      <c r="DZ120">
        <f t="shared" si="189"/>
        <v>0.10893667993061801</v>
      </c>
      <c r="EA120">
        <f t="shared" si="190"/>
        <v>7.6953529337873944E-2</v>
      </c>
      <c r="EB120">
        <f t="shared" si="191"/>
        <v>0</v>
      </c>
      <c r="EC120">
        <f t="shared" si="192"/>
        <v>0</v>
      </c>
      <c r="ED120">
        <f t="shared" si="193"/>
        <v>0</v>
      </c>
      <c r="EE120">
        <f t="shared" si="194"/>
        <v>0.20482825978719921</v>
      </c>
      <c r="EF120">
        <f t="shared" si="195"/>
        <v>0</v>
      </c>
      <c r="EG120">
        <f t="shared" si="196"/>
        <v>0.20556893116117386</v>
      </c>
      <c r="EH120">
        <f t="shared" si="197"/>
        <v>0</v>
      </c>
      <c r="EI120">
        <f t="shared" si="200"/>
        <v>0</v>
      </c>
      <c r="EJ120">
        <f t="shared" si="182"/>
        <v>0.11144803218301187</v>
      </c>
      <c r="EK120">
        <f t="shared" si="182"/>
        <v>0</v>
      </c>
      <c r="EL120">
        <f t="shared" si="178"/>
        <v>0</v>
      </c>
      <c r="EM120">
        <f t="shared" si="178"/>
        <v>0.15436755078277178</v>
      </c>
      <c r="EN120">
        <f t="shared" si="178"/>
        <v>0</v>
      </c>
      <c r="EO120">
        <f t="shared" si="178"/>
        <v>0.44308234129550267</v>
      </c>
      <c r="EP120">
        <f t="shared" si="178"/>
        <v>7.6953529337873944E-2</v>
      </c>
      <c r="EQ120">
        <f t="shared" si="180"/>
        <v>7.6953529337873944E-2</v>
      </c>
      <c r="ER120">
        <f t="shared" si="180"/>
        <v>0.31257554791382025</v>
      </c>
      <c r="ES120">
        <f t="shared" si="180"/>
        <v>0.63911206113819552</v>
      </c>
      <c r="ET120">
        <f t="shared" si="180"/>
        <v>0.73567083647031895</v>
      </c>
      <c r="EU120" s="27">
        <f t="shared" si="153"/>
        <v>1.1820330969267141E-2</v>
      </c>
      <c r="EV120">
        <f t="shared" si="154"/>
        <v>0.26595744680851063</v>
      </c>
      <c r="EW120">
        <f t="shared" si="155"/>
        <v>0.25386869929678202</v>
      </c>
      <c r="EX120">
        <f t="shared" si="156"/>
        <v>9.4562647754137114E-2</v>
      </c>
      <c r="EY120">
        <f t="shared" si="157"/>
        <v>1.7730496453900714E-2</v>
      </c>
      <c r="EZ120">
        <f t="shared" si="158"/>
        <v>1.1820330969267141E-2</v>
      </c>
      <c r="FA120">
        <f t="shared" si="159"/>
        <v>4.7281323877068571E-2</v>
      </c>
      <c r="FB120">
        <f t="shared" si="160"/>
        <v>0.18380614657210409</v>
      </c>
      <c r="FC120">
        <f t="shared" si="161"/>
        <v>5.9101654846335705E-3</v>
      </c>
      <c r="FD120">
        <f t="shared" si="120"/>
        <v>0.18971631205673767</v>
      </c>
      <c r="FE120">
        <f t="shared" si="162"/>
        <v>5.9101654846335705E-3</v>
      </c>
      <c r="FF120">
        <f t="shared" si="163"/>
        <v>0</v>
      </c>
      <c r="FG120">
        <f t="shared" si="164"/>
        <v>7.7423167848699778E-2</v>
      </c>
      <c r="FH120" s="27">
        <f t="shared" si="165"/>
        <v>0.10893667993061801</v>
      </c>
      <c r="FI120">
        <f t="shared" si="166"/>
        <v>0.54183687045216222</v>
      </c>
      <c r="FJ120">
        <f t="shared" si="167"/>
        <v>0.52805456108531779</v>
      </c>
      <c r="FK120">
        <f t="shared" si="168"/>
        <v>0.31257554791382025</v>
      </c>
      <c r="FL120">
        <f t="shared" si="169"/>
        <v>0.13355257011646596</v>
      </c>
      <c r="FM120">
        <f t="shared" si="170"/>
        <v>0.10893667993061801</v>
      </c>
      <c r="FN120">
        <f t="shared" si="171"/>
        <v>0.21919370502294774</v>
      </c>
      <c r="FO120">
        <f t="shared" si="172"/>
        <v>0.44308234129550267</v>
      </c>
      <c r="FP120">
        <f t="shared" si="173"/>
        <v>7.6953529337873944E-2</v>
      </c>
      <c r="FQ120">
        <f t="shared" si="174"/>
        <v>0.45066513907911776</v>
      </c>
      <c r="FR120">
        <f t="shared" si="175"/>
        <v>7.6953529337873944E-2</v>
      </c>
      <c r="FS120">
        <f t="shared" si="176"/>
        <v>0</v>
      </c>
      <c r="FT120">
        <f t="shared" si="177"/>
        <v>0.28197187297270471</v>
      </c>
      <c r="FU120" t="s">
        <v>100</v>
      </c>
      <c r="FV120" t="s">
        <v>373</v>
      </c>
      <c r="FW120" s="25" t="s">
        <v>356</v>
      </c>
      <c r="FX120" s="25" t="s">
        <v>259</v>
      </c>
    </row>
    <row r="121" spans="1:180">
      <c r="A121" t="s">
        <v>97</v>
      </c>
      <c r="B121" t="s">
        <v>100</v>
      </c>
      <c r="C121" t="s">
        <v>373</v>
      </c>
      <c r="D121" s="25" t="s">
        <v>356</v>
      </c>
      <c r="E121" s="25" t="s">
        <v>259</v>
      </c>
      <c r="F121">
        <v>1.5209125475285174E-2</v>
      </c>
      <c r="G121">
        <v>0.13713561470215466</v>
      </c>
      <c r="H121">
        <v>0.55766793409378967</v>
      </c>
      <c r="I121">
        <v>5.6417489421720732E-3</v>
      </c>
      <c r="J121">
        <v>4.0557667934093794E-2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1.0139416983523449E-2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2.5348542458808622E-4</v>
      </c>
      <c r="AR121">
        <v>0</v>
      </c>
      <c r="AS121">
        <v>0</v>
      </c>
      <c r="AT121">
        <v>0</v>
      </c>
      <c r="AU121">
        <v>5.0697084917617243E-3</v>
      </c>
      <c r="AV121">
        <v>0</v>
      </c>
      <c r="AW121">
        <v>0</v>
      </c>
      <c r="AX121">
        <v>9.1761723700887227E-2</v>
      </c>
      <c r="AY121">
        <v>7.6299112801013952E-2</v>
      </c>
      <c r="AZ121">
        <v>0</v>
      </c>
      <c r="BA121">
        <v>0</v>
      </c>
      <c r="BB121">
        <v>1.5209125475285174E-2</v>
      </c>
      <c r="BC121">
        <v>5.0697084917617243E-3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5.0697084917617243E-3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1.5209125475285174E-2</v>
      </c>
      <c r="BU121">
        <v>0</v>
      </c>
      <c r="BV121">
        <v>0</v>
      </c>
      <c r="BW121">
        <v>5.0697084917617243E-3</v>
      </c>
      <c r="BX121">
        <v>2.0278833967046897E-2</v>
      </c>
      <c r="BY121">
        <v>0</v>
      </c>
      <c r="BZ121" s="27">
        <f t="shared" si="121"/>
        <v>1</v>
      </c>
      <c r="CA121">
        <f t="shared" si="122"/>
        <v>9</v>
      </c>
      <c r="CB121">
        <f t="shared" si="123"/>
        <v>10</v>
      </c>
      <c r="CC121">
        <f>[1]!shannonweaver(J121:BT121)</f>
        <v>1.7005622139864518</v>
      </c>
      <c r="CD121">
        <f t="shared" si="124"/>
        <v>0.73854478566749293</v>
      </c>
      <c r="CL121">
        <v>1</v>
      </c>
      <c r="CN121">
        <f t="shared" si="125"/>
        <v>10</v>
      </c>
      <c r="CO121">
        <f t="shared" si="126"/>
        <v>0.71565442321340156</v>
      </c>
      <c r="CP121">
        <f t="shared" si="127"/>
        <v>1.5209125475285174E-2</v>
      </c>
      <c r="CQ121">
        <f t="shared" si="127"/>
        <v>0.13713561470215466</v>
      </c>
      <c r="CR121">
        <f t="shared" si="128"/>
        <v>0.56330968303596174</v>
      </c>
      <c r="CS121">
        <f t="shared" si="129"/>
        <v>4.0557667934093794E-2</v>
      </c>
      <c r="CT121">
        <f t="shared" si="130"/>
        <v>0</v>
      </c>
      <c r="CU121">
        <f t="shared" si="131"/>
        <v>0</v>
      </c>
      <c r="CV121">
        <f t="shared" si="132"/>
        <v>0</v>
      </c>
      <c r="CW121">
        <f t="shared" si="133"/>
        <v>0</v>
      </c>
      <c r="CX121">
        <f t="shared" si="134"/>
        <v>0</v>
      </c>
      <c r="CY121">
        <f t="shared" si="135"/>
        <v>0</v>
      </c>
      <c r="CZ121">
        <f t="shared" si="136"/>
        <v>0</v>
      </c>
      <c r="DA121">
        <f t="shared" si="137"/>
        <v>0</v>
      </c>
      <c r="DB121">
        <f t="shared" si="138"/>
        <v>0</v>
      </c>
      <c r="DC121">
        <f t="shared" si="138"/>
        <v>1.0139416983523449E-2</v>
      </c>
      <c r="DD121">
        <f t="shared" si="139"/>
        <v>0</v>
      </c>
      <c r="DE121">
        <f t="shared" si="140"/>
        <v>0</v>
      </c>
      <c r="DF121">
        <f t="shared" si="141"/>
        <v>5.5416927223141572E-3</v>
      </c>
      <c r="DG121">
        <f t="shared" si="142"/>
        <v>0</v>
      </c>
      <c r="DH121">
        <f t="shared" si="142"/>
        <v>0</v>
      </c>
      <c r="DI121">
        <f t="shared" si="143"/>
        <v>5.0697084917617243E-3</v>
      </c>
      <c r="DJ121">
        <f t="shared" si="144"/>
        <v>0</v>
      </c>
      <c r="DK121">
        <f t="shared" si="145"/>
        <v>0.16806083650190118</v>
      </c>
      <c r="DL121">
        <f t="shared" si="146"/>
        <v>2.5348542458808621E-2</v>
      </c>
      <c r="DM121">
        <f t="shared" si="147"/>
        <v>0</v>
      </c>
      <c r="DN121">
        <f t="shared" si="148"/>
        <v>4.0557667934093794E-2</v>
      </c>
      <c r="DO121">
        <f t="shared" si="149"/>
        <v>0.22408111533586822</v>
      </c>
      <c r="DP121">
        <f t="shared" si="150"/>
        <v>0.26463878326996204</v>
      </c>
      <c r="DQ121">
        <f t="shared" si="151"/>
        <v>6</v>
      </c>
      <c r="DR121" s="50">
        <f t="shared" si="152"/>
        <v>1.0340682178451506</v>
      </c>
      <c r="DS121" s="50">
        <f t="shared" si="188"/>
        <v>1.0083696610624344</v>
      </c>
      <c r="DT121">
        <f t="shared" si="188"/>
        <v>0.12364005393275607</v>
      </c>
      <c r="DU121">
        <f t="shared" si="188"/>
        <v>0.37935161726072236</v>
      </c>
      <c r="DV121">
        <f t="shared" si="188"/>
        <v>0.84887824706042336</v>
      </c>
      <c r="DW121">
        <f t="shared" si="188"/>
        <v>0.20277611996948366</v>
      </c>
      <c r="DX121">
        <f t="shared" si="198"/>
        <v>0</v>
      </c>
      <c r="DY121">
        <f t="shared" si="199"/>
        <v>0</v>
      </c>
      <c r="DZ121">
        <f t="shared" si="189"/>
        <v>0</v>
      </c>
      <c r="EA121">
        <f t="shared" si="190"/>
        <v>0</v>
      </c>
      <c r="EB121">
        <f t="shared" si="191"/>
        <v>0</v>
      </c>
      <c r="EC121">
        <f t="shared" si="192"/>
        <v>0</v>
      </c>
      <c r="ED121">
        <f t="shared" si="193"/>
        <v>0</v>
      </c>
      <c r="EE121">
        <f t="shared" si="194"/>
        <v>0</v>
      </c>
      <c r="EF121">
        <f t="shared" si="195"/>
        <v>0</v>
      </c>
      <c r="EG121">
        <f t="shared" si="196"/>
        <v>0.10086561741572155</v>
      </c>
      <c r="EH121">
        <f t="shared" si="197"/>
        <v>0</v>
      </c>
      <c r="EI121">
        <f t="shared" si="200"/>
        <v>0</v>
      </c>
      <c r="EJ121">
        <f t="shared" si="182"/>
        <v>7.4511474768219038E-2</v>
      </c>
      <c r="EK121">
        <f t="shared" si="182"/>
        <v>0</v>
      </c>
      <c r="EL121">
        <f t="shared" si="178"/>
        <v>0</v>
      </c>
      <c r="EM121">
        <f t="shared" si="178"/>
        <v>7.1262185252407739E-2</v>
      </c>
      <c r="EN121">
        <f t="shared" si="178"/>
        <v>0</v>
      </c>
      <c r="EO121">
        <f t="shared" si="178"/>
        <v>0.42240169584354992</v>
      </c>
      <c r="EP121">
        <f t="shared" si="178"/>
        <v>0.15989267952334713</v>
      </c>
      <c r="EQ121">
        <f t="shared" si="180"/>
        <v>0</v>
      </c>
      <c r="ER121">
        <f t="shared" si="180"/>
        <v>0.20277611996948366</v>
      </c>
      <c r="ES121">
        <f t="shared" si="180"/>
        <v>0.49311500149537063</v>
      </c>
      <c r="ET121">
        <f t="shared" si="180"/>
        <v>0.54034345155843111</v>
      </c>
      <c r="EU121" s="27">
        <f t="shared" si="153"/>
        <v>1.5209125475285174E-2</v>
      </c>
      <c r="EV121">
        <f t="shared" si="154"/>
        <v>0.13713561470215466</v>
      </c>
      <c r="EW121">
        <f t="shared" si="155"/>
        <v>0.56330968303596174</v>
      </c>
      <c r="EX121">
        <f t="shared" si="156"/>
        <v>4.0557667934093794E-2</v>
      </c>
      <c r="EY121">
        <f t="shared" si="157"/>
        <v>1.5209125475285174E-2</v>
      </c>
      <c r="EZ121">
        <f t="shared" si="158"/>
        <v>0</v>
      </c>
      <c r="FA121">
        <f t="shared" si="159"/>
        <v>0</v>
      </c>
      <c r="FB121">
        <f t="shared" si="160"/>
        <v>0.16806083650190118</v>
      </c>
      <c r="FC121">
        <f t="shared" si="161"/>
        <v>2.5348542458808621E-2</v>
      </c>
      <c r="FD121">
        <f t="shared" si="120"/>
        <v>0.19340937896070981</v>
      </c>
      <c r="FE121">
        <f t="shared" si="162"/>
        <v>0</v>
      </c>
      <c r="FF121">
        <f t="shared" si="163"/>
        <v>0</v>
      </c>
      <c r="FG121">
        <f t="shared" si="164"/>
        <v>1.5462610899873259E-2</v>
      </c>
      <c r="FH121" s="27">
        <f t="shared" si="165"/>
        <v>0.12364005393275607</v>
      </c>
      <c r="FI121">
        <f t="shared" si="166"/>
        <v>0.37935161726072236</v>
      </c>
      <c r="FJ121">
        <f t="shared" si="167"/>
        <v>0.84887824706042336</v>
      </c>
      <c r="FK121">
        <f t="shared" si="168"/>
        <v>0.20277611996948366</v>
      </c>
      <c r="FL121">
        <f t="shared" si="169"/>
        <v>0.12364005393275607</v>
      </c>
      <c r="FM121">
        <f t="shared" si="170"/>
        <v>0</v>
      </c>
      <c r="FN121">
        <f t="shared" si="171"/>
        <v>0</v>
      </c>
      <c r="FO121">
        <f t="shared" si="172"/>
        <v>0.42240169584354992</v>
      </c>
      <c r="FP121">
        <f t="shared" si="173"/>
        <v>0.15989267952334713</v>
      </c>
      <c r="FQ121">
        <f t="shared" si="174"/>
        <v>0.455357408476463</v>
      </c>
      <c r="FR121">
        <f t="shared" si="175"/>
        <v>0</v>
      </c>
      <c r="FS121">
        <f t="shared" si="176"/>
        <v>0</v>
      </c>
      <c r="FT121">
        <f t="shared" si="177"/>
        <v>0.12467145701394683</v>
      </c>
      <c r="FU121" t="s">
        <v>100</v>
      </c>
      <c r="FV121" t="s">
        <v>373</v>
      </c>
      <c r="FW121" s="25" t="s">
        <v>356</v>
      </c>
      <c r="FX121" s="25" t="s">
        <v>259</v>
      </c>
    </row>
    <row r="122" spans="1:180">
      <c r="A122" t="s">
        <v>98</v>
      </c>
      <c r="B122" t="s">
        <v>100</v>
      </c>
      <c r="C122" t="s">
        <v>351</v>
      </c>
      <c r="D122" s="25" t="s">
        <v>356</v>
      </c>
      <c r="E122" s="25" t="s">
        <v>259</v>
      </c>
      <c r="F122">
        <v>2.1152829190904283E-2</v>
      </c>
      <c r="G122">
        <v>0.2326811210999471</v>
      </c>
      <c r="H122">
        <v>0.34902168164992053</v>
      </c>
      <c r="I122">
        <v>5.6417489421720732E-3</v>
      </c>
      <c r="J122">
        <v>9.5716552088841902E-2</v>
      </c>
      <c r="K122">
        <v>0</v>
      </c>
      <c r="L122">
        <v>0</v>
      </c>
      <c r="M122">
        <v>0</v>
      </c>
      <c r="N122">
        <v>0</v>
      </c>
      <c r="O122">
        <v>1.5864621893178214E-2</v>
      </c>
      <c r="P122">
        <v>0</v>
      </c>
      <c r="Q122">
        <v>0</v>
      </c>
      <c r="R122">
        <v>1.5864621893178214E-2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1.5864621893178214E-2</v>
      </c>
      <c r="AA122">
        <v>0</v>
      </c>
      <c r="AB122">
        <v>0</v>
      </c>
      <c r="AC122">
        <v>0</v>
      </c>
      <c r="AD122">
        <v>0</v>
      </c>
      <c r="AE122">
        <v>5.2882072977260709E-3</v>
      </c>
      <c r="AF122">
        <v>5.8170280274986774E-2</v>
      </c>
      <c r="AG122">
        <v>0</v>
      </c>
      <c r="AH122">
        <v>0</v>
      </c>
      <c r="AI122">
        <v>0</v>
      </c>
      <c r="AJ122">
        <v>1.0576414595452142E-2</v>
      </c>
      <c r="AK122">
        <v>0</v>
      </c>
      <c r="AL122">
        <v>0</v>
      </c>
      <c r="AM122">
        <v>0</v>
      </c>
      <c r="AN122">
        <v>5.2882072977260709E-3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1.5864621893178214E-2</v>
      </c>
      <c r="AV122">
        <v>0</v>
      </c>
      <c r="AW122">
        <v>0</v>
      </c>
      <c r="AX122">
        <v>0.15864621893178216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 s="27">
        <f t="shared" si="121"/>
        <v>3</v>
      </c>
      <c r="CA122">
        <f t="shared" si="122"/>
        <v>7</v>
      </c>
      <c r="CB122">
        <f t="shared" si="123"/>
        <v>10</v>
      </c>
      <c r="CC122">
        <f>[1]!shannonweaver(J122:BT122)</f>
        <v>1.7169774514664515</v>
      </c>
      <c r="CD122">
        <f t="shared" si="124"/>
        <v>0.74567383272418819</v>
      </c>
      <c r="CE122">
        <v>1</v>
      </c>
      <c r="CL122">
        <v>1</v>
      </c>
      <c r="CN122">
        <f t="shared" si="125"/>
        <v>11</v>
      </c>
      <c r="CO122">
        <f t="shared" si="126"/>
        <v>0.60849738088294392</v>
      </c>
      <c r="CP122">
        <f t="shared" si="127"/>
        <v>2.1152829190904283E-2</v>
      </c>
      <c r="CQ122">
        <f t="shared" si="127"/>
        <v>0.2326811210999471</v>
      </c>
      <c r="CR122">
        <f t="shared" si="128"/>
        <v>0.3546634305920926</v>
      </c>
      <c r="CS122">
        <f t="shared" si="129"/>
        <v>9.5716552088841902E-2</v>
      </c>
      <c r="CT122">
        <f t="shared" si="130"/>
        <v>0</v>
      </c>
      <c r="CU122">
        <f t="shared" si="131"/>
        <v>0</v>
      </c>
      <c r="CV122">
        <f t="shared" si="132"/>
        <v>1.5864621893178214E-2</v>
      </c>
      <c r="CW122">
        <f t="shared" si="133"/>
        <v>1.5864621893178214E-2</v>
      </c>
      <c r="CX122">
        <f t="shared" si="134"/>
        <v>0</v>
      </c>
      <c r="CY122">
        <f t="shared" si="135"/>
        <v>1.5864621893178214E-2</v>
      </c>
      <c r="CZ122">
        <f t="shared" si="136"/>
        <v>0</v>
      </c>
      <c r="DA122">
        <f t="shared" si="137"/>
        <v>6.3458487572712843E-2</v>
      </c>
      <c r="DB122">
        <f t="shared" si="138"/>
        <v>0</v>
      </c>
      <c r="DC122">
        <f t="shared" si="138"/>
        <v>1.0576414595452142E-2</v>
      </c>
      <c r="DD122">
        <f t="shared" si="139"/>
        <v>0</v>
      </c>
      <c r="DE122">
        <f t="shared" si="140"/>
        <v>0</v>
      </c>
      <c r="DF122">
        <f t="shared" si="141"/>
        <v>4.0345392777586836E-2</v>
      </c>
      <c r="DG122">
        <f t="shared" si="142"/>
        <v>0</v>
      </c>
      <c r="DH122">
        <f t="shared" si="142"/>
        <v>0</v>
      </c>
      <c r="DI122">
        <f t="shared" si="143"/>
        <v>1.5864621893178214E-2</v>
      </c>
      <c r="DJ122">
        <f t="shared" si="144"/>
        <v>0</v>
      </c>
      <c r="DK122">
        <f t="shared" si="145"/>
        <v>0.15864621893178216</v>
      </c>
      <c r="DL122">
        <f t="shared" si="146"/>
        <v>0</v>
      </c>
      <c r="DM122">
        <f t="shared" si="147"/>
        <v>0</v>
      </c>
      <c r="DN122">
        <f t="shared" si="148"/>
        <v>9.5716552088841902E-2</v>
      </c>
      <c r="DO122">
        <f t="shared" si="149"/>
        <v>0.30142781597038609</v>
      </c>
      <c r="DP122">
        <f t="shared" si="150"/>
        <v>0.39714436805922804</v>
      </c>
      <c r="DQ122">
        <f t="shared" si="151"/>
        <v>9</v>
      </c>
      <c r="DR122" s="50">
        <f t="shared" si="152"/>
        <v>1.0422163663317987</v>
      </c>
      <c r="DS122" s="50">
        <f t="shared" si="188"/>
        <v>0.89476557285886194</v>
      </c>
      <c r="DT122">
        <f t="shared" si="188"/>
        <v>0.14595781042175651</v>
      </c>
      <c r="DU122">
        <f t="shared" si="188"/>
        <v>0.503358642771771</v>
      </c>
      <c r="DV122">
        <f t="shared" si="188"/>
        <v>0.63793302462855128</v>
      </c>
      <c r="DW122">
        <f t="shared" si="188"/>
        <v>0.31454194053621298</v>
      </c>
      <c r="DX122">
        <f t="shared" si="198"/>
        <v>0</v>
      </c>
      <c r="DY122">
        <f t="shared" si="199"/>
        <v>0</v>
      </c>
      <c r="DZ122">
        <f t="shared" si="189"/>
        <v>0.12629027862333361</v>
      </c>
      <c r="EA122">
        <f t="shared" si="190"/>
        <v>0.12629027862333361</v>
      </c>
      <c r="EB122">
        <f t="shared" si="191"/>
        <v>0</v>
      </c>
      <c r="EC122">
        <f t="shared" si="192"/>
        <v>0.12629027862333361</v>
      </c>
      <c r="ED122">
        <f t="shared" si="193"/>
        <v>0</v>
      </c>
      <c r="EE122">
        <f t="shared" si="194"/>
        <v>0.25465306932392329</v>
      </c>
      <c r="EF122">
        <f t="shared" si="195"/>
        <v>0</v>
      </c>
      <c r="EG122">
        <f t="shared" si="196"/>
        <v>0.10302384777733982</v>
      </c>
      <c r="EH122">
        <f t="shared" si="197"/>
        <v>0</v>
      </c>
      <c r="EI122">
        <f t="shared" si="200"/>
        <v>0</v>
      </c>
      <c r="EJ122">
        <f t="shared" si="182"/>
        <v>0.20223739314428812</v>
      </c>
      <c r="EK122">
        <f t="shared" si="182"/>
        <v>0</v>
      </c>
      <c r="EL122">
        <f t="shared" si="178"/>
        <v>0</v>
      </c>
      <c r="EM122">
        <f t="shared" si="178"/>
        <v>0.12629027862333361</v>
      </c>
      <c r="EN122">
        <f t="shared" si="178"/>
        <v>0</v>
      </c>
      <c r="EO122">
        <f t="shared" si="178"/>
        <v>0.40966729898809656</v>
      </c>
      <c r="EP122">
        <f t="shared" si="178"/>
        <v>0</v>
      </c>
      <c r="EQ122">
        <f t="shared" si="180"/>
        <v>0</v>
      </c>
      <c r="ER122">
        <f t="shared" si="180"/>
        <v>0.31454194053621298</v>
      </c>
      <c r="ES122">
        <f t="shared" si="180"/>
        <v>0.58119656003962139</v>
      </c>
      <c r="ET122">
        <f t="shared" si="180"/>
        <v>0.68180293332758213</v>
      </c>
      <c r="EU122" s="27">
        <f t="shared" si="153"/>
        <v>2.1152829190904283E-2</v>
      </c>
      <c r="EV122">
        <f t="shared" si="154"/>
        <v>0.2326811210999471</v>
      </c>
      <c r="EW122">
        <f t="shared" si="155"/>
        <v>0.3546634305920926</v>
      </c>
      <c r="EX122">
        <f t="shared" si="156"/>
        <v>9.5716552088841902E-2</v>
      </c>
      <c r="EY122">
        <f t="shared" si="157"/>
        <v>1.5864621893178214E-2</v>
      </c>
      <c r="EZ122">
        <f t="shared" si="158"/>
        <v>1.5864621893178214E-2</v>
      </c>
      <c r="FA122">
        <f t="shared" si="159"/>
        <v>7.9323109465891051E-2</v>
      </c>
      <c r="FB122">
        <f t="shared" si="160"/>
        <v>0.15864621893178216</v>
      </c>
      <c r="FC122">
        <f t="shared" si="161"/>
        <v>0</v>
      </c>
      <c r="FD122">
        <f t="shared" si="120"/>
        <v>0.15864621893178216</v>
      </c>
      <c r="FE122">
        <f t="shared" si="162"/>
        <v>0</v>
      </c>
      <c r="FF122">
        <f t="shared" si="163"/>
        <v>5.2882072977260709E-3</v>
      </c>
      <c r="FG122">
        <f t="shared" si="164"/>
        <v>2.6441036488630356E-2</v>
      </c>
      <c r="FH122" s="27">
        <f t="shared" si="165"/>
        <v>0.14595781042175651</v>
      </c>
      <c r="FI122">
        <f t="shared" si="166"/>
        <v>0.503358642771771</v>
      </c>
      <c r="FJ122">
        <f t="shared" si="167"/>
        <v>0.63793302462855128</v>
      </c>
      <c r="FK122">
        <f t="shared" si="168"/>
        <v>0.31454194053621298</v>
      </c>
      <c r="FL122">
        <f t="shared" si="169"/>
        <v>0.12629027862333361</v>
      </c>
      <c r="FM122">
        <f t="shared" si="170"/>
        <v>0.12629027862333361</v>
      </c>
      <c r="FN122">
        <f t="shared" si="171"/>
        <v>0.28550660634516578</v>
      </c>
      <c r="FO122">
        <f t="shared" si="172"/>
        <v>0.40966729898809656</v>
      </c>
      <c r="FP122">
        <f t="shared" si="173"/>
        <v>0</v>
      </c>
      <c r="FQ122">
        <f t="shared" si="174"/>
        <v>0.40966729898809656</v>
      </c>
      <c r="FR122">
        <f t="shared" si="175"/>
        <v>0</v>
      </c>
      <c r="FS122">
        <f t="shared" si="176"/>
        <v>7.2784307308144419E-2</v>
      </c>
      <c r="FT122">
        <f t="shared" si="177"/>
        <v>0.1633322459518676</v>
      </c>
      <c r="FU122" t="s">
        <v>100</v>
      </c>
      <c r="FV122" t="s">
        <v>351</v>
      </c>
      <c r="FW122" s="25" t="s">
        <v>356</v>
      </c>
      <c r="FX122" s="25" t="s">
        <v>259</v>
      </c>
    </row>
    <row r="123" spans="1:180">
      <c r="A123" t="s">
        <v>175</v>
      </c>
      <c r="B123" t="s">
        <v>100</v>
      </c>
      <c r="C123" t="s">
        <v>351</v>
      </c>
      <c r="D123" s="25" t="s">
        <v>356</v>
      </c>
      <c r="E123" s="25" t="s">
        <v>259</v>
      </c>
      <c r="F123">
        <v>0</v>
      </c>
      <c r="G123">
        <v>0.40775733465937336</v>
      </c>
      <c r="H123">
        <v>0.30830432620586767</v>
      </c>
      <c r="I123">
        <v>5.6417489421720732E-3</v>
      </c>
      <c r="J123">
        <v>7.4838388861263067E-2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9.9453008453505732E-3</v>
      </c>
      <c r="AE123">
        <v>2.9835902536051714E-2</v>
      </c>
      <c r="AF123">
        <v>3.4808552958727E-2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3.0084535057185481E-2</v>
      </c>
      <c r="AO123">
        <v>0</v>
      </c>
      <c r="AP123">
        <v>4.9726504226752866E-3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9.4480358030830464E-2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4.9726504226752866E-3</v>
      </c>
      <c r="BV123">
        <v>0</v>
      </c>
      <c r="BW123">
        <v>0</v>
      </c>
      <c r="BX123">
        <v>0</v>
      </c>
      <c r="BY123">
        <v>0</v>
      </c>
      <c r="BZ123" s="27">
        <f t="shared" si="121"/>
        <v>1</v>
      </c>
      <c r="CA123">
        <f t="shared" si="122"/>
        <v>7</v>
      </c>
      <c r="CB123">
        <f t="shared" si="123"/>
        <v>8</v>
      </c>
      <c r="CC123">
        <f>[1]!shannonweaver(J123:BT123)</f>
        <v>1.6492542771029921</v>
      </c>
      <c r="CD123">
        <f t="shared" si="124"/>
        <v>0.79312365558046638</v>
      </c>
      <c r="CL123">
        <v>1</v>
      </c>
      <c r="CN123">
        <f t="shared" si="125"/>
        <v>8</v>
      </c>
      <c r="CO123">
        <f t="shared" si="126"/>
        <v>0.7217034098074131</v>
      </c>
      <c r="CP123">
        <f t="shared" si="127"/>
        <v>0</v>
      </c>
      <c r="CQ123">
        <f t="shared" si="127"/>
        <v>0.40775733465937336</v>
      </c>
      <c r="CR123">
        <f t="shared" si="128"/>
        <v>0.31394607514803974</v>
      </c>
      <c r="CS123">
        <f t="shared" si="129"/>
        <v>7.4838388861263067E-2</v>
      </c>
      <c r="CT123">
        <f t="shared" si="130"/>
        <v>0</v>
      </c>
      <c r="CU123">
        <f t="shared" si="131"/>
        <v>0</v>
      </c>
      <c r="CV123">
        <f t="shared" si="132"/>
        <v>0</v>
      </c>
      <c r="CW123">
        <f t="shared" si="133"/>
        <v>0</v>
      </c>
      <c r="CX123">
        <f t="shared" si="134"/>
        <v>0</v>
      </c>
      <c r="CY123">
        <f t="shared" si="135"/>
        <v>9.9453008453505732E-3</v>
      </c>
      <c r="CZ123">
        <f t="shared" si="136"/>
        <v>0</v>
      </c>
      <c r="DA123">
        <f t="shared" si="137"/>
        <v>6.4644455494778708E-2</v>
      </c>
      <c r="DB123">
        <f t="shared" si="138"/>
        <v>0</v>
      </c>
      <c r="DC123">
        <f t="shared" si="138"/>
        <v>0</v>
      </c>
      <c r="DD123">
        <f t="shared" si="139"/>
        <v>0</v>
      </c>
      <c r="DE123">
        <f t="shared" si="140"/>
        <v>0</v>
      </c>
      <c r="DF123">
        <f t="shared" si="141"/>
        <v>7.5781167380313263E-2</v>
      </c>
      <c r="DG123">
        <f t="shared" si="142"/>
        <v>0</v>
      </c>
      <c r="DH123">
        <f t="shared" si="142"/>
        <v>0</v>
      </c>
      <c r="DI123">
        <f t="shared" si="143"/>
        <v>0</v>
      </c>
      <c r="DJ123">
        <f t="shared" si="144"/>
        <v>0</v>
      </c>
      <c r="DK123">
        <f t="shared" si="145"/>
        <v>9.4480358030830464E-2</v>
      </c>
      <c r="DL123">
        <f t="shared" si="146"/>
        <v>0</v>
      </c>
      <c r="DM123">
        <f t="shared" si="147"/>
        <v>0</v>
      </c>
      <c r="DN123">
        <f t="shared" si="148"/>
        <v>7.4838388861263067E-2</v>
      </c>
      <c r="DO123">
        <f t="shared" si="149"/>
        <v>0.20909995027349579</v>
      </c>
      <c r="DP123">
        <f t="shared" si="150"/>
        <v>0.28393833913475891</v>
      </c>
      <c r="DQ123">
        <f t="shared" si="151"/>
        <v>5</v>
      </c>
      <c r="DR123" s="50">
        <f t="shared" si="152"/>
        <v>1.0986075837835836</v>
      </c>
      <c r="DS123" s="50">
        <f t="shared" si="188"/>
        <v>1.0150961685878843</v>
      </c>
      <c r="DT123">
        <f t="shared" si="188"/>
        <v>0</v>
      </c>
      <c r="DU123">
        <f t="shared" si="188"/>
        <v>0.69262407399550652</v>
      </c>
      <c r="DV123">
        <f t="shared" si="188"/>
        <v>0.59475870545282594</v>
      </c>
      <c r="DW123">
        <f t="shared" si="188"/>
        <v>0.27709857544286687</v>
      </c>
      <c r="DX123">
        <f t="shared" si="198"/>
        <v>0</v>
      </c>
      <c r="DY123">
        <f t="shared" si="199"/>
        <v>0</v>
      </c>
      <c r="DZ123">
        <f t="shared" si="189"/>
        <v>0</v>
      </c>
      <c r="EA123">
        <f t="shared" si="190"/>
        <v>0</v>
      </c>
      <c r="EB123">
        <f t="shared" si="191"/>
        <v>0</v>
      </c>
      <c r="EC123">
        <f t="shared" si="192"/>
        <v>9.9892174455392585E-2</v>
      </c>
      <c r="ED123">
        <f t="shared" si="193"/>
        <v>0</v>
      </c>
      <c r="EE123">
        <f t="shared" si="194"/>
        <v>0.257074973022965</v>
      </c>
      <c r="EF123">
        <f t="shared" si="195"/>
        <v>0</v>
      </c>
      <c r="EG123">
        <f t="shared" si="196"/>
        <v>0</v>
      </c>
      <c r="EH123">
        <f t="shared" si="197"/>
        <v>0</v>
      </c>
      <c r="EI123">
        <f t="shared" si="200"/>
        <v>0</v>
      </c>
      <c r="EJ123">
        <f t="shared" si="182"/>
        <v>0.27888488981298465</v>
      </c>
      <c r="EK123">
        <f t="shared" si="182"/>
        <v>0</v>
      </c>
      <c r="EL123">
        <f t="shared" si="178"/>
        <v>0</v>
      </c>
      <c r="EM123">
        <f t="shared" si="178"/>
        <v>0</v>
      </c>
      <c r="EN123">
        <f t="shared" si="178"/>
        <v>0</v>
      </c>
      <c r="EO123">
        <f t="shared" si="178"/>
        <v>0.3124349071435723</v>
      </c>
      <c r="EP123">
        <f t="shared" si="178"/>
        <v>0</v>
      </c>
      <c r="EQ123">
        <f t="shared" si="180"/>
        <v>0</v>
      </c>
      <c r="ER123">
        <f t="shared" si="180"/>
        <v>0.27709857544286687</v>
      </c>
      <c r="ES123">
        <f t="shared" si="180"/>
        <v>0.47492807119620378</v>
      </c>
      <c r="ET123">
        <f t="shared" si="180"/>
        <v>0.56197518750080822</v>
      </c>
      <c r="EU123" s="27">
        <f t="shared" si="153"/>
        <v>0</v>
      </c>
      <c r="EV123">
        <f t="shared" si="154"/>
        <v>0.40775733465937336</v>
      </c>
      <c r="EW123">
        <f t="shared" si="155"/>
        <v>0.31394607514803974</v>
      </c>
      <c r="EX123">
        <f t="shared" si="156"/>
        <v>7.4838388861263067E-2</v>
      </c>
      <c r="EY123">
        <f t="shared" si="157"/>
        <v>9.9453008453505732E-3</v>
      </c>
      <c r="EZ123">
        <f t="shared" si="158"/>
        <v>0</v>
      </c>
      <c r="FA123">
        <f t="shared" si="159"/>
        <v>6.4644455494778708E-2</v>
      </c>
      <c r="FB123">
        <f t="shared" si="160"/>
        <v>9.4480358030830464E-2</v>
      </c>
      <c r="FC123">
        <f t="shared" si="161"/>
        <v>0</v>
      </c>
      <c r="FD123">
        <f t="shared" si="120"/>
        <v>9.4480358030830464E-2</v>
      </c>
      <c r="FE123">
        <f t="shared" si="162"/>
        <v>0</v>
      </c>
      <c r="FF123">
        <f t="shared" si="163"/>
        <v>3.0084535057185481E-2</v>
      </c>
      <c r="FG123">
        <f t="shared" si="164"/>
        <v>4.9726504226752866E-3</v>
      </c>
      <c r="FH123" s="27">
        <f t="shared" si="165"/>
        <v>0</v>
      </c>
      <c r="FI123">
        <f t="shared" si="166"/>
        <v>0.69262407399550652</v>
      </c>
      <c r="FJ123">
        <f t="shared" si="167"/>
        <v>0.59475870545282594</v>
      </c>
      <c r="FK123">
        <f t="shared" si="168"/>
        <v>0.27709857544286687</v>
      </c>
      <c r="FL123">
        <f t="shared" si="169"/>
        <v>9.9892174455392585E-2</v>
      </c>
      <c r="FM123">
        <f t="shared" si="170"/>
        <v>0</v>
      </c>
      <c r="FN123">
        <f t="shared" si="171"/>
        <v>0.257074973022965</v>
      </c>
      <c r="FO123">
        <f t="shared" si="172"/>
        <v>0.3124349071435723</v>
      </c>
      <c r="FP123">
        <f t="shared" si="173"/>
        <v>0</v>
      </c>
      <c r="FQ123">
        <f t="shared" si="174"/>
        <v>0.3124349071435723</v>
      </c>
      <c r="FR123">
        <f t="shared" si="175"/>
        <v>0</v>
      </c>
      <c r="FS123">
        <f t="shared" si="176"/>
        <v>0.17433061836783706</v>
      </c>
      <c r="FT123">
        <f t="shared" si="177"/>
        <v>7.0575596134660898E-2</v>
      </c>
      <c r="FU123" t="s">
        <v>100</v>
      </c>
      <c r="FV123" t="s">
        <v>351</v>
      </c>
      <c r="FW123" s="25" t="s">
        <v>356</v>
      </c>
      <c r="FX123" s="25" t="s">
        <v>259</v>
      </c>
    </row>
    <row r="124" spans="1:180">
      <c r="A124" t="s">
        <v>368</v>
      </c>
      <c r="B124" t="s">
        <v>100</v>
      </c>
      <c r="C124" t="s">
        <v>351</v>
      </c>
      <c r="D124" s="25" t="s">
        <v>356</v>
      </c>
      <c r="E124" s="25" t="s">
        <v>259</v>
      </c>
      <c r="F124">
        <v>4.072398190045249E-2</v>
      </c>
      <c r="G124">
        <v>0.36199095022624428</v>
      </c>
      <c r="H124">
        <v>0.41176470588235298</v>
      </c>
      <c r="I124">
        <v>5.6417489421720732E-3</v>
      </c>
      <c r="J124">
        <v>4.072398190045249E-2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9.0497737556561094E-3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4.072398190045249E-2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9.0497737556561094E-3</v>
      </c>
      <c r="AV124">
        <v>0</v>
      </c>
      <c r="AW124">
        <v>0</v>
      </c>
      <c r="AX124">
        <v>8.5972850678733059E-2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 s="27">
        <f t="shared" si="121"/>
        <v>1</v>
      </c>
      <c r="CA124">
        <f t="shared" si="122"/>
        <v>4</v>
      </c>
      <c r="CB124">
        <f t="shared" si="123"/>
        <v>5</v>
      </c>
      <c r="CC124">
        <f>[1]!shannonweaver(J124:BT124)</f>
        <v>1.3168166589371346</v>
      </c>
      <c r="CD124">
        <f t="shared" si="124"/>
        <v>0.81818419260771125</v>
      </c>
      <c r="CL124">
        <v>1</v>
      </c>
      <c r="CN124">
        <f t="shared" si="125"/>
        <v>5</v>
      </c>
      <c r="CO124">
        <f t="shared" si="126"/>
        <v>0.82012138695122183</v>
      </c>
      <c r="CP124">
        <f t="shared" si="127"/>
        <v>4.072398190045249E-2</v>
      </c>
      <c r="CQ124">
        <f t="shared" si="127"/>
        <v>0.36199095022624428</v>
      </c>
      <c r="CR124">
        <f t="shared" si="128"/>
        <v>0.41740645482452504</v>
      </c>
      <c r="CS124">
        <f t="shared" si="129"/>
        <v>4.072398190045249E-2</v>
      </c>
      <c r="CT124">
        <f t="shared" si="130"/>
        <v>0</v>
      </c>
      <c r="CU124">
        <f t="shared" si="131"/>
        <v>0</v>
      </c>
      <c r="CV124">
        <f t="shared" si="132"/>
        <v>0</v>
      </c>
      <c r="CW124">
        <f t="shared" si="133"/>
        <v>0</v>
      </c>
      <c r="CX124">
        <f t="shared" si="134"/>
        <v>0</v>
      </c>
      <c r="CY124">
        <f t="shared" si="135"/>
        <v>0</v>
      </c>
      <c r="CZ124">
        <f t="shared" si="136"/>
        <v>0</v>
      </c>
      <c r="DA124">
        <f t="shared" si="137"/>
        <v>9.0497737556561094E-3</v>
      </c>
      <c r="DB124">
        <f t="shared" si="138"/>
        <v>0</v>
      </c>
      <c r="DC124">
        <f t="shared" si="138"/>
        <v>0</v>
      </c>
      <c r="DD124">
        <f t="shared" si="139"/>
        <v>0</v>
      </c>
      <c r="DE124">
        <f t="shared" si="140"/>
        <v>0</v>
      </c>
      <c r="DF124">
        <f t="shared" si="141"/>
        <v>7.5198427416363775E-2</v>
      </c>
      <c r="DG124">
        <f t="shared" si="142"/>
        <v>0</v>
      </c>
      <c r="DH124">
        <f t="shared" si="142"/>
        <v>0</v>
      </c>
      <c r="DI124">
        <f t="shared" si="143"/>
        <v>9.0497737556561094E-3</v>
      </c>
      <c r="DJ124">
        <f t="shared" si="144"/>
        <v>0</v>
      </c>
      <c r="DK124">
        <f t="shared" si="145"/>
        <v>8.5972850678733059E-2</v>
      </c>
      <c r="DL124">
        <f t="shared" si="146"/>
        <v>0</v>
      </c>
      <c r="DM124">
        <f t="shared" si="147"/>
        <v>0</v>
      </c>
      <c r="DN124">
        <f t="shared" si="148"/>
        <v>4.072398190045249E-2</v>
      </c>
      <c r="DO124">
        <f t="shared" si="149"/>
        <v>0.14479638009049778</v>
      </c>
      <c r="DP124">
        <f t="shared" si="150"/>
        <v>0.18552036199095026</v>
      </c>
      <c r="DQ124">
        <f t="shared" si="151"/>
        <v>5</v>
      </c>
      <c r="DR124" s="50">
        <f t="shared" si="152"/>
        <v>1.1302887419145402</v>
      </c>
      <c r="DS124" s="50">
        <f t="shared" si="188"/>
        <v>1.132805295813238</v>
      </c>
      <c r="DT124">
        <f t="shared" si="188"/>
        <v>0.20319726053175585</v>
      </c>
      <c r="DU124">
        <f t="shared" si="188"/>
        <v>0.64557376824088109</v>
      </c>
      <c r="DV124">
        <f t="shared" si="188"/>
        <v>0.70242431107279124</v>
      </c>
      <c r="DW124">
        <f t="shared" si="188"/>
        <v>0.20319726053175585</v>
      </c>
      <c r="DX124">
        <f t="shared" si="198"/>
        <v>0</v>
      </c>
      <c r="DY124">
        <f t="shared" si="199"/>
        <v>0</v>
      </c>
      <c r="DZ124">
        <f t="shared" ref="DZ124:DZ155" si="201">ASIN(CV124^0.5)</f>
        <v>0</v>
      </c>
      <c r="EA124">
        <f t="shared" ref="EA124:EA155" si="202">ASIN(CW124^0.5)</f>
        <v>0</v>
      </c>
      <c r="EB124">
        <f t="shared" ref="EB124:EB155" si="203">ASIN(CX124^0.5)</f>
        <v>0</v>
      </c>
      <c r="EC124">
        <f t="shared" ref="EC124:EC155" si="204">ASIN(CY124^0.5)</f>
        <v>0</v>
      </c>
      <c r="ED124">
        <f t="shared" ref="ED124:ED155" si="205">ASIN(CZ124^0.5)</f>
        <v>0</v>
      </c>
      <c r="EE124">
        <f t="shared" ref="EE124:EE155" si="206">ASIN(DA124^0.5)</f>
        <v>9.5274370938149291E-2</v>
      </c>
      <c r="EF124">
        <f t="shared" ref="EF124:EF155" si="207">ASIN(DB124^0.5)</f>
        <v>0</v>
      </c>
      <c r="EG124">
        <f t="shared" ref="EG124:EG155" si="208">ASIN(DC124^0.5)</f>
        <v>0</v>
      </c>
      <c r="EH124">
        <f t="shared" ref="EH124:EH155" si="209">ASIN(DD124^0.5)</f>
        <v>0</v>
      </c>
      <c r="EI124">
        <f t="shared" si="200"/>
        <v>0</v>
      </c>
      <c r="EJ124">
        <f t="shared" si="182"/>
        <v>0.27778196579785752</v>
      </c>
      <c r="EK124">
        <f t="shared" si="182"/>
        <v>0</v>
      </c>
      <c r="EL124">
        <f t="shared" si="178"/>
        <v>0</v>
      </c>
      <c r="EM124">
        <f t="shared" si="178"/>
        <v>9.5274370938149291E-2</v>
      </c>
      <c r="EN124">
        <f t="shared" si="178"/>
        <v>0</v>
      </c>
      <c r="EO124">
        <f t="shared" si="178"/>
        <v>0.29758402054757727</v>
      </c>
      <c r="EP124">
        <f t="shared" si="178"/>
        <v>0</v>
      </c>
      <c r="EQ124">
        <f t="shared" si="180"/>
        <v>0</v>
      </c>
      <c r="ER124">
        <f t="shared" si="180"/>
        <v>0.20319726053175585</v>
      </c>
      <c r="ES124">
        <f t="shared" si="180"/>
        <v>0.39035982437002359</v>
      </c>
      <c r="ET124">
        <f t="shared" si="180"/>
        <v>0.44529124968264128</v>
      </c>
      <c r="EU124" s="27">
        <f t="shared" si="153"/>
        <v>4.072398190045249E-2</v>
      </c>
      <c r="EV124">
        <f t="shared" si="154"/>
        <v>0.36199095022624428</v>
      </c>
      <c r="EW124">
        <f t="shared" si="155"/>
        <v>0.41740645482452504</v>
      </c>
      <c r="EX124">
        <f t="shared" si="156"/>
        <v>4.072398190045249E-2</v>
      </c>
      <c r="EY124">
        <f t="shared" si="157"/>
        <v>0</v>
      </c>
      <c r="EZ124">
        <f t="shared" si="158"/>
        <v>0</v>
      </c>
      <c r="FA124">
        <f t="shared" si="159"/>
        <v>9.0497737556561094E-3</v>
      </c>
      <c r="FB124">
        <f t="shared" si="160"/>
        <v>8.5972850678733059E-2</v>
      </c>
      <c r="FC124">
        <f t="shared" si="161"/>
        <v>0</v>
      </c>
      <c r="FD124">
        <f t="shared" si="120"/>
        <v>8.5972850678733059E-2</v>
      </c>
      <c r="FE124">
        <f t="shared" si="162"/>
        <v>0</v>
      </c>
      <c r="FF124">
        <f t="shared" si="163"/>
        <v>4.072398190045249E-2</v>
      </c>
      <c r="FG124">
        <f t="shared" si="164"/>
        <v>9.0497737556561094E-3</v>
      </c>
      <c r="FH124" s="27">
        <f t="shared" si="165"/>
        <v>0.20319726053175585</v>
      </c>
      <c r="FI124">
        <f t="shared" si="166"/>
        <v>0.64557376824088109</v>
      </c>
      <c r="FJ124">
        <f t="shared" si="167"/>
        <v>0.70242431107279124</v>
      </c>
      <c r="FK124">
        <f t="shared" si="168"/>
        <v>0.20319726053175585</v>
      </c>
      <c r="FL124">
        <f t="shared" si="169"/>
        <v>0</v>
      </c>
      <c r="FM124">
        <f t="shared" si="170"/>
        <v>0</v>
      </c>
      <c r="FN124">
        <f t="shared" si="171"/>
        <v>9.5274370938149291E-2</v>
      </c>
      <c r="FO124">
        <f t="shared" si="172"/>
        <v>0.29758402054757727</v>
      </c>
      <c r="FP124">
        <f t="shared" si="173"/>
        <v>0</v>
      </c>
      <c r="FQ124">
        <f t="shared" si="174"/>
        <v>0.29758402054757727</v>
      </c>
      <c r="FR124">
        <f t="shared" si="175"/>
        <v>0</v>
      </c>
      <c r="FS124">
        <f t="shared" si="176"/>
        <v>0.20319726053175585</v>
      </c>
      <c r="FT124">
        <f t="shared" si="177"/>
        <v>9.5274370938149291E-2</v>
      </c>
      <c r="FU124" t="s">
        <v>100</v>
      </c>
      <c r="FV124" t="s">
        <v>351</v>
      </c>
      <c r="FW124" s="25" t="s">
        <v>356</v>
      </c>
      <c r="FX124" s="25" t="s">
        <v>259</v>
      </c>
    </row>
    <row r="125" spans="1:180">
      <c r="A125" t="s">
        <v>369</v>
      </c>
      <c r="B125" t="s">
        <v>100</v>
      </c>
      <c r="C125" t="s">
        <v>351</v>
      </c>
      <c r="D125" s="25" t="s">
        <v>356</v>
      </c>
      <c r="E125" s="25" t="s">
        <v>259</v>
      </c>
      <c r="F125">
        <v>9.6432015429122487E-3</v>
      </c>
      <c r="G125">
        <v>0.32786885245901626</v>
      </c>
      <c r="H125">
        <v>0.41465766634522672</v>
      </c>
      <c r="I125">
        <v>5.6417489421720732E-3</v>
      </c>
      <c r="J125">
        <v>6.7984570877531361E-2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1.012536162005786E-2</v>
      </c>
      <c r="AF125">
        <v>3.3992285438765674E-2</v>
      </c>
      <c r="AG125">
        <v>0</v>
      </c>
      <c r="AH125">
        <v>0</v>
      </c>
      <c r="AI125">
        <v>0</v>
      </c>
      <c r="AJ125">
        <v>4.8216007714561243E-3</v>
      </c>
      <c r="AK125">
        <v>0</v>
      </c>
      <c r="AL125">
        <v>0</v>
      </c>
      <c r="AM125">
        <v>0</v>
      </c>
      <c r="AN125">
        <v>3.4474445515911285E-2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9.6432015429122497E-2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 s="27">
        <f t="shared" si="121"/>
        <v>1</v>
      </c>
      <c r="CA125">
        <f t="shared" si="122"/>
        <v>5</v>
      </c>
      <c r="CB125">
        <f t="shared" si="123"/>
        <v>6</v>
      </c>
      <c r="CC125">
        <f>[1]!shannonweaver(J125:BT125)</f>
        <v>1.4762631415820262</v>
      </c>
      <c r="CD125">
        <f t="shared" si="124"/>
        <v>0.82391814690285725</v>
      </c>
      <c r="CL125">
        <v>1</v>
      </c>
      <c r="CN125">
        <f t="shared" si="125"/>
        <v>6</v>
      </c>
      <c r="CO125">
        <f t="shared" si="126"/>
        <v>0.7578114692893273</v>
      </c>
      <c r="CP125">
        <f t="shared" si="127"/>
        <v>9.6432015429122487E-3</v>
      </c>
      <c r="CQ125">
        <f t="shared" si="127"/>
        <v>0.32786885245901626</v>
      </c>
      <c r="CR125">
        <f t="shared" si="128"/>
        <v>0.42029941528739878</v>
      </c>
      <c r="CS125">
        <f t="shared" si="129"/>
        <v>6.7984570877531361E-2</v>
      </c>
      <c r="CT125">
        <f t="shared" si="130"/>
        <v>0</v>
      </c>
      <c r="CU125">
        <f t="shared" si="131"/>
        <v>0</v>
      </c>
      <c r="CV125">
        <f t="shared" si="132"/>
        <v>0</v>
      </c>
      <c r="CW125">
        <f t="shared" si="133"/>
        <v>0</v>
      </c>
      <c r="CX125">
        <f t="shared" si="134"/>
        <v>0</v>
      </c>
      <c r="CY125">
        <f t="shared" si="135"/>
        <v>0</v>
      </c>
      <c r="CZ125">
        <f t="shared" si="136"/>
        <v>0</v>
      </c>
      <c r="DA125">
        <f t="shared" si="137"/>
        <v>4.4117647058823532E-2</v>
      </c>
      <c r="DB125">
        <f t="shared" si="138"/>
        <v>0</v>
      </c>
      <c r="DC125">
        <f t="shared" si="138"/>
        <v>4.8216007714561243E-3</v>
      </c>
      <c r="DD125">
        <f t="shared" si="139"/>
        <v>0</v>
      </c>
      <c r="DE125">
        <f t="shared" si="140"/>
        <v>0</v>
      </c>
      <c r="DF125">
        <f t="shared" si="141"/>
        <v>3.4474445515911285E-2</v>
      </c>
      <c r="DG125">
        <f t="shared" si="142"/>
        <v>0</v>
      </c>
      <c r="DH125">
        <f t="shared" si="142"/>
        <v>0</v>
      </c>
      <c r="DI125">
        <f t="shared" si="143"/>
        <v>0</v>
      </c>
      <c r="DJ125">
        <f t="shared" si="144"/>
        <v>0</v>
      </c>
      <c r="DK125">
        <f t="shared" si="145"/>
        <v>9.6432015429122497E-2</v>
      </c>
      <c r="DL125">
        <f t="shared" si="146"/>
        <v>0</v>
      </c>
      <c r="DM125">
        <f t="shared" si="147"/>
        <v>0</v>
      </c>
      <c r="DN125">
        <f t="shared" si="148"/>
        <v>6.7984570877531361E-2</v>
      </c>
      <c r="DO125">
        <f t="shared" si="149"/>
        <v>0.17984570877531345</v>
      </c>
      <c r="DP125">
        <f t="shared" si="150"/>
        <v>0.24783027965284482</v>
      </c>
      <c r="DQ125">
        <f t="shared" si="151"/>
        <v>5</v>
      </c>
      <c r="DR125" s="50">
        <f t="shared" si="152"/>
        <v>1.1377684949728444</v>
      </c>
      <c r="DS125" s="50">
        <f t="shared" si="188"/>
        <v>1.0562654281906159</v>
      </c>
      <c r="DT125">
        <f t="shared" si="188"/>
        <v>9.8358319777350642E-2</v>
      </c>
      <c r="DU125">
        <f t="shared" si="188"/>
        <v>0.60967169454146197</v>
      </c>
      <c r="DV125">
        <f t="shared" si="188"/>
        <v>0.7053561450218333</v>
      </c>
      <c r="DW125">
        <f t="shared" si="188"/>
        <v>0.26378709528334982</v>
      </c>
      <c r="DX125">
        <f t="shared" si="188"/>
        <v>0</v>
      </c>
      <c r="DY125">
        <f t="shared" si="188"/>
        <v>0</v>
      </c>
      <c r="DZ125">
        <f t="shared" si="201"/>
        <v>0</v>
      </c>
      <c r="EA125">
        <f t="shared" si="202"/>
        <v>0</v>
      </c>
      <c r="EB125">
        <f t="shared" si="203"/>
        <v>0</v>
      </c>
      <c r="EC125">
        <f t="shared" si="204"/>
        <v>0</v>
      </c>
      <c r="ED125">
        <f t="shared" si="205"/>
        <v>0</v>
      </c>
      <c r="EE125">
        <f t="shared" si="206"/>
        <v>0.21161793074975346</v>
      </c>
      <c r="EF125">
        <f t="shared" si="207"/>
        <v>0</v>
      </c>
      <c r="EG125">
        <f t="shared" si="208"/>
        <v>6.9493669055979923E-2</v>
      </c>
      <c r="EH125">
        <f t="shared" si="209"/>
        <v>0</v>
      </c>
      <c r="EI125">
        <f t="shared" si="200"/>
        <v>0</v>
      </c>
      <c r="EJ125">
        <f t="shared" si="182"/>
        <v>0.18675667983508643</v>
      </c>
      <c r="EK125">
        <f t="shared" si="182"/>
        <v>0</v>
      </c>
      <c r="EL125">
        <f t="shared" si="178"/>
        <v>0</v>
      </c>
      <c r="EM125">
        <f t="shared" si="178"/>
        <v>0</v>
      </c>
      <c r="EN125">
        <f t="shared" si="178"/>
        <v>0</v>
      </c>
      <c r="EO125">
        <f t="shared" si="178"/>
        <v>0.31575585517650895</v>
      </c>
      <c r="EP125">
        <f t="shared" si="178"/>
        <v>0</v>
      </c>
      <c r="EQ125">
        <f t="shared" si="180"/>
        <v>0</v>
      </c>
      <c r="ER125">
        <f t="shared" si="180"/>
        <v>0.26378709528334982</v>
      </c>
      <c r="ES125">
        <f t="shared" si="180"/>
        <v>0.43794819497450466</v>
      </c>
      <c r="ET125">
        <f t="shared" si="180"/>
        <v>0.52108975329175788</v>
      </c>
      <c r="EU125" s="27">
        <f t="shared" si="153"/>
        <v>9.6432015429122487E-3</v>
      </c>
      <c r="EV125">
        <f t="shared" si="154"/>
        <v>0.32786885245901626</v>
      </c>
      <c r="EW125">
        <f t="shared" si="155"/>
        <v>0.42029941528739878</v>
      </c>
      <c r="EX125">
        <f t="shared" si="156"/>
        <v>6.7984570877531361E-2</v>
      </c>
      <c r="EY125">
        <f t="shared" si="157"/>
        <v>0</v>
      </c>
      <c r="EZ125">
        <f t="shared" si="158"/>
        <v>0</v>
      </c>
      <c r="FA125">
        <f t="shared" si="159"/>
        <v>4.4117647058823532E-2</v>
      </c>
      <c r="FB125">
        <f t="shared" si="160"/>
        <v>9.6432015429122497E-2</v>
      </c>
      <c r="FC125">
        <f t="shared" si="161"/>
        <v>0</v>
      </c>
      <c r="FD125">
        <f t="shared" si="120"/>
        <v>9.6432015429122497E-2</v>
      </c>
      <c r="FE125">
        <f t="shared" si="162"/>
        <v>0</v>
      </c>
      <c r="FF125">
        <f t="shared" si="163"/>
        <v>3.4474445515911285E-2</v>
      </c>
      <c r="FG125">
        <f t="shared" si="164"/>
        <v>4.8216007714561243E-3</v>
      </c>
      <c r="FH125" s="27">
        <f t="shared" si="165"/>
        <v>9.8358319777350642E-2</v>
      </c>
      <c r="FI125">
        <f t="shared" si="166"/>
        <v>0.60967169454146197</v>
      </c>
      <c r="FJ125">
        <f t="shared" si="167"/>
        <v>0.7053561450218333</v>
      </c>
      <c r="FK125">
        <f t="shared" si="168"/>
        <v>0.26378709528334982</v>
      </c>
      <c r="FL125">
        <f t="shared" si="169"/>
        <v>0</v>
      </c>
      <c r="FM125">
        <f t="shared" si="170"/>
        <v>0</v>
      </c>
      <c r="FN125">
        <f t="shared" si="171"/>
        <v>0.21161793074975346</v>
      </c>
      <c r="FO125">
        <f t="shared" si="172"/>
        <v>0.31575585517650895</v>
      </c>
      <c r="FP125">
        <f t="shared" si="173"/>
        <v>0</v>
      </c>
      <c r="FQ125">
        <f t="shared" si="174"/>
        <v>0.31575585517650895</v>
      </c>
      <c r="FR125">
        <f t="shared" si="175"/>
        <v>0</v>
      </c>
      <c r="FS125">
        <f t="shared" si="176"/>
        <v>0.18675667983508643</v>
      </c>
      <c r="FT125">
        <f t="shared" si="177"/>
        <v>6.9493669055979923E-2</v>
      </c>
      <c r="FU125" t="s">
        <v>100</v>
      </c>
      <c r="FV125" t="s">
        <v>351</v>
      </c>
      <c r="FW125" s="25" t="s">
        <v>356</v>
      </c>
      <c r="FX125" s="25" t="s">
        <v>259</v>
      </c>
    </row>
    <row r="126" spans="1:180">
      <c r="A126" t="s">
        <v>370</v>
      </c>
      <c r="B126" t="s">
        <v>100</v>
      </c>
      <c r="C126" t="s">
        <v>351</v>
      </c>
      <c r="D126" s="25" t="s">
        <v>356</v>
      </c>
      <c r="E126" s="25" t="s">
        <v>259</v>
      </c>
      <c r="F126">
        <v>4.4334975369458123E-2</v>
      </c>
      <c r="G126">
        <v>0.26600985221674867</v>
      </c>
      <c r="H126">
        <v>0.4137931034482758</v>
      </c>
      <c r="I126">
        <v>5.6417489421720732E-3</v>
      </c>
      <c r="J126">
        <v>9.3596059113300517E-2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4.9261083743842365E-3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1.9704433497536946E-2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5.418719211822659E-2</v>
      </c>
      <c r="AF126">
        <v>0</v>
      </c>
      <c r="AG126">
        <v>0</v>
      </c>
      <c r="AH126">
        <v>0</v>
      </c>
      <c r="AI126">
        <v>0</v>
      </c>
      <c r="AJ126">
        <v>1.477832512315271E-2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8.8669950738916273E-2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 s="27">
        <f t="shared" si="121"/>
        <v>2</v>
      </c>
      <c r="CA126">
        <f t="shared" si="122"/>
        <v>4</v>
      </c>
      <c r="CB126">
        <f t="shared" si="123"/>
        <v>6</v>
      </c>
      <c r="CC126">
        <f>[1]!shannonweaver(J126:BT126)</f>
        <v>1.4684071450644474</v>
      </c>
      <c r="CD126">
        <f t="shared" si="124"/>
        <v>0.81953363176424698</v>
      </c>
      <c r="CL126">
        <v>1</v>
      </c>
      <c r="CN126">
        <f t="shared" si="125"/>
        <v>6</v>
      </c>
      <c r="CO126">
        <f t="shared" si="126"/>
        <v>0.72977967997665472</v>
      </c>
      <c r="CP126">
        <f t="shared" si="127"/>
        <v>4.4334975369458123E-2</v>
      </c>
      <c r="CQ126">
        <f t="shared" si="127"/>
        <v>0.26600985221674867</v>
      </c>
      <c r="CR126">
        <f t="shared" si="128"/>
        <v>0.41943485239044787</v>
      </c>
      <c r="CS126">
        <f t="shared" si="129"/>
        <v>9.3596059113300517E-2</v>
      </c>
      <c r="CT126">
        <f t="shared" si="130"/>
        <v>0</v>
      </c>
      <c r="CU126">
        <f t="shared" si="131"/>
        <v>0</v>
      </c>
      <c r="CV126">
        <f t="shared" si="132"/>
        <v>0</v>
      </c>
      <c r="CW126">
        <f t="shared" si="133"/>
        <v>4.9261083743842365E-3</v>
      </c>
      <c r="CX126">
        <f t="shared" si="134"/>
        <v>0</v>
      </c>
      <c r="CY126">
        <f t="shared" si="135"/>
        <v>1.9704433497536946E-2</v>
      </c>
      <c r="CZ126">
        <f t="shared" si="136"/>
        <v>0</v>
      </c>
      <c r="DA126">
        <f t="shared" si="137"/>
        <v>5.418719211822659E-2</v>
      </c>
      <c r="DB126">
        <f t="shared" si="138"/>
        <v>0</v>
      </c>
      <c r="DC126">
        <f t="shared" si="138"/>
        <v>1.477832512315271E-2</v>
      </c>
      <c r="DD126">
        <f t="shared" si="139"/>
        <v>0</v>
      </c>
      <c r="DE126">
        <f t="shared" si="140"/>
        <v>0</v>
      </c>
      <c r="DF126">
        <f t="shared" si="141"/>
        <v>6.70690811535882E-2</v>
      </c>
      <c r="DG126">
        <f t="shared" si="142"/>
        <v>0</v>
      </c>
      <c r="DH126">
        <f t="shared" si="142"/>
        <v>0</v>
      </c>
      <c r="DI126">
        <f t="shared" si="143"/>
        <v>0</v>
      </c>
      <c r="DJ126">
        <f t="shared" si="144"/>
        <v>0</v>
      </c>
      <c r="DK126">
        <f t="shared" si="145"/>
        <v>8.8669950738916273E-2</v>
      </c>
      <c r="DL126">
        <f t="shared" si="146"/>
        <v>0</v>
      </c>
      <c r="DM126">
        <f t="shared" si="147"/>
        <v>0</v>
      </c>
      <c r="DN126">
        <f t="shared" si="148"/>
        <v>9.3596059113300517E-2</v>
      </c>
      <c r="DO126">
        <f t="shared" si="149"/>
        <v>0.18226600985221675</v>
      </c>
      <c r="DP126">
        <f t="shared" si="150"/>
        <v>0.27586206896551729</v>
      </c>
      <c r="DQ126">
        <f t="shared" si="151"/>
        <v>7</v>
      </c>
      <c r="DR126" s="50">
        <f t="shared" si="152"/>
        <v>1.1320406485816412</v>
      </c>
      <c r="DS126" s="50">
        <f t="shared" si="188"/>
        <v>1.024147663743614</v>
      </c>
      <c r="DT126">
        <f t="shared" si="188"/>
        <v>0.21214645964121098</v>
      </c>
      <c r="DU126">
        <f t="shared" si="188"/>
        <v>0.54189617196543349</v>
      </c>
      <c r="DV126">
        <f t="shared" si="188"/>
        <v>0.70448026023613874</v>
      </c>
      <c r="DW126">
        <f t="shared" si="188"/>
        <v>0.31092007987885578</v>
      </c>
      <c r="DX126">
        <f t="shared" si="188"/>
        <v>0</v>
      </c>
      <c r="DY126">
        <f t="shared" si="188"/>
        <v>0</v>
      </c>
      <c r="DZ126">
        <f t="shared" si="201"/>
        <v>0</v>
      </c>
      <c r="EA126">
        <f t="shared" si="202"/>
        <v>7.0243992919778439E-2</v>
      </c>
      <c r="EB126">
        <f t="shared" si="203"/>
        <v>0</v>
      </c>
      <c r="EC126">
        <f t="shared" si="204"/>
        <v>0.14083761086045946</v>
      </c>
      <c r="ED126">
        <f t="shared" si="205"/>
        <v>0</v>
      </c>
      <c r="EE126">
        <f t="shared" si="206"/>
        <v>0.23493670076255124</v>
      </c>
      <c r="EF126">
        <f t="shared" si="207"/>
        <v>0</v>
      </c>
      <c r="EG126">
        <f t="shared" si="208"/>
        <v>0.12186756768575524</v>
      </c>
      <c r="EH126">
        <f t="shared" si="209"/>
        <v>0</v>
      </c>
      <c r="EI126">
        <f t="shared" si="200"/>
        <v>0</v>
      </c>
      <c r="EJ126">
        <f t="shared" si="182"/>
        <v>0.26196290758085988</v>
      </c>
      <c r="EK126">
        <f t="shared" si="182"/>
        <v>0</v>
      </c>
      <c r="EL126">
        <f t="shared" si="178"/>
        <v>0</v>
      </c>
      <c r="EM126">
        <f t="shared" si="178"/>
        <v>0</v>
      </c>
      <c r="EN126">
        <f t="shared" si="178"/>
        <v>0</v>
      </c>
      <c r="EO126">
        <f t="shared" si="178"/>
        <v>0.30236107315510519</v>
      </c>
      <c r="EP126">
        <f t="shared" si="178"/>
        <v>0</v>
      </c>
      <c r="EQ126">
        <f t="shared" si="180"/>
        <v>0</v>
      </c>
      <c r="ER126">
        <f t="shared" si="180"/>
        <v>0.31092007987885578</v>
      </c>
      <c r="ES126">
        <f t="shared" si="180"/>
        <v>0.44109093280030109</v>
      </c>
      <c r="ET126">
        <f t="shared" si="180"/>
        <v>0.55298035727374606</v>
      </c>
      <c r="EU126" s="27">
        <f t="shared" si="153"/>
        <v>4.4334975369458123E-2</v>
      </c>
      <c r="EV126">
        <f t="shared" si="154"/>
        <v>0.26600985221674867</v>
      </c>
      <c r="EW126">
        <f t="shared" si="155"/>
        <v>0.41943485239044787</v>
      </c>
      <c r="EX126">
        <f t="shared" si="156"/>
        <v>9.3596059113300517E-2</v>
      </c>
      <c r="EY126">
        <f t="shared" si="157"/>
        <v>1.9704433497536946E-2</v>
      </c>
      <c r="EZ126">
        <f t="shared" si="158"/>
        <v>0</v>
      </c>
      <c r="FA126">
        <f t="shared" si="159"/>
        <v>5.9113300492610828E-2</v>
      </c>
      <c r="FB126">
        <f t="shared" si="160"/>
        <v>8.8669950738916273E-2</v>
      </c>
      <c r="FC126">
        <f t="shared" si="161"/>
        <v>0</v>
      </c>
      <c r="FD126">
        <f t="shared" si="120"/>
        <v>8.8669950738916273E-2</v>
      </c>
      <c r="FE126">
        <f t="shared" si="162"/>
        <v>0</v>
      </c>
      <c r="FF126">
        <f t="shared" si="163"/>
        <v>0</v>
      </c>
      <c r="FG126">
        <f t="shared" si="164"/>
        <v>1.477832512315271E-2</v>
      </c>
      <c r="FH126" s="27">
        <f t="shared" si="165"/>
        <v>0.21214645964121098</v>
      </c>
      <c r="FI126">
        <f t="shared" si="166"/>
        <v>0.54189617196543349</v>
      </c>
      <c r="FJ126">
        <f t="shared" si="167"/>
        <v>0.70448026023613874</v>
      </c>
      <c r="FK126">
        <f t="shared" si="168"/>
        <v>0.31092007987885578</v>
      </c>
      <c r="FL126">
        <f t="shared" si="169"/>
        <v>0.14083761086045946</v>
      </c>
      <c r="FM126">
        <f t="shared" si="170"/>
        <v>0</v>
      </c>
      <c r="FN126">
        <f t="shared" si="171"/>
        <v>0.24559371753151371</v>
      </c>
      <c r="FO126">
        <f t="shared" si="172"/>
        <v>0.30236107315510519</v>
      </c>
      <c r="FP126">
        <f t="shared" si="173"/>
        <v>0</v>
      </c>
      <c r="FQ126">
        <f t="shared" si="174"/>
        <v>0.30236107315510519</v>
      </c>
      <c r="FR126">
        <f t="shared" si="175"/>
        <v>0</v>
      </c>
      <c r="FS126">
        <f t="shared" si="176"/>
        <v>0</v>
      </c>
      <c r="FT126">
        <f t="shared" si="177"/>
        <v>0.12186756768575524</v>
      </c>
      <c r="FU126" t="s">
        <v>100</v>
      </c>
      <c r="FV126" t="s">
        <v>351</v>
      </c>
      <c r="FW126" s="25" t="s">
        <v>356</v>
      </c>
      <c r="FX126" s="25" t="s">
        <v>259</v>
      </c>
    </row>
    <row r="127" spans="1:180">
      <c r="A127" t="s">
        <v>371</v>
      </c>
      <c r="B127" t="s">
        <v>100</v>
      </c>
      <c r="C127" t="s">
        <v>351</v>
      </c>
      <c r="D127" s="25" t="s">
        <v>356</v>
      </c>
      <c r="E127" s="25" t="s">
        <v>259</v>
      </c>
      <c r="F127">
        <v>4.6948356807511742E-2</v>
      </c>
      <c r="G127">
        <v>0.5365526492287056</v>
      </c>
      <c r="H127">
        <v>0</v>
      </c>
      <c r="I127">
        <v>5.3655264922870559E-2</v>
      </c>
      <c r="J127">
        <v>0.18779342723004705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2.6827632461435283E-2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3.35345405767941E-2</v>
      </c>
      <c r="AF127">
        <v>0</v>
      </c>
      <c r="AG127">
        <v>1.3413816230717641E-2</v>
      </c>
      <c r="AH127">
        <v>0</v>
      </c>
      <c r="AI127">
        <v>0</v>
      </c>
      <c r="AJ127">
        <v>1.3413816230717641E-2</v>
      </c>
      <c r="AK127">
        <v>0</v>
      </c>
      <c r="AL127">
        <v>0</v>
      </c>
      <c r="AM127">
        <v>0</v>
      </c>
      <c r="AN127">
        <v>6.70690811535882E-2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6.1032863849765258E-2</v>
      </c>
      <c r="AY127">
        <v>0</v>
      </c>
      <c r="AZ127">
        <v>0</v>
      </c>
      <c r="BA127">
        <v>0</v>
      </c>
      <c r="BB127">
        <v>0</v>
      </c>
      <c r="BC127">
        <v>1.3413816230717641E-2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 s="27">
        <f t="shared" si="121"/>
        <v>2</v>
      </c>
      <c r="CA127">
        <f t="shared" si="122"/>
        <v>6</v>
      </c>
      <c r="CB127">
        <f t="shared" si="123"/>
        <v>8</v>
      </c>
      <c r="CC127">
        <f>[1]!shannonweaver(J127:BT127)</f>
        <v>1.6460708767347081</v>
      </c>
      <c r="CD127">
        <f t="shared" si="124"/>
        <v>0.79159276360563724</v>
      </c>
      <c r="CE127">
        <v>1</v>
      </c>
      <c r="CL127">
        <v>1</v>
      </c>
      <c r="CN127">
        <f t="shared" si="125"/>
        <v>9</v>
      </c>
      <c r="CO127">
        <f t="shared" si="126"/>
        <v>0.63715627095908789</v>
      </c>
      <c r="CP127">
        <f t="shared" si="127"/>
        <v>4.6948356807511742E-2</v>
      </c>
      <c r="CQ127">
        <f t="shared" si="127"/>
        <v>0.5365526492287056</v>
      </c>
      <c r="CR127">
        <f t="shared" si="128"/>
        <v>5.3655264922870559E-2</v>
      </c>
      <c r="CS127">
        <f t="shared" si="129"/>
        <v>0.18779342723004705</v>
      </c>
      <c r="CT127">
        <f t="shared" si="130"/>
        <v>0</v>
      </c>
      <c r="CU127">
        <f t="shared" si="131"/>
        <v>0</v>
      </c>
      <c r="CV127">
        <f t="shared" si="132"/>
        <v>0</v>
      </c>
      <c r="CW127">
        <f t="shared" si="133"/>
        <v>2.6827632461435283E-2</v>
      </c>
      <c r="CX127">
        <f t="shared" si="134"/>
        <v>0</v>
      </c>
      <c r="CY127">
        <f t="shared" si="135"/>
        <v>0</v>
      </c>
      <c r="CZ127">
        <f t="shared" si="136"/>
        <v>0</v>
      </c>
      <c r="DA127">
        <f t="shared" si="137"/>
        <v>4.6948356807511742E-2</v>
      </c>
      <c r="DB127">
        <f t="shared" si="138"/>
        <v>0</v>
      </c>
      <c r="DC127">
        <f t="shared" si="138"/>
        <v>1.3413816230717641E-2</v>
      </c>
      <c r="DD127">
        <f t="shared" si="139"/>
        <v>0</v>
      </c>
      <c r="DE127">
        <f t="shared" si="140"/>
        <v>0</v>
      </c>
      <c r="DF127">
        <f t="shared" si="141"/>
        <v>7.7299868686302925E-2</v>
      </c>
      <c r="DG127">
        <f t="shared" si="142"/>
        <v>0</v>
      </c>
      <c r="DH127">
        <f t="shared" si="142"/>
        <v>9.517011658339283E-3</v>
      </c>
      <c r="DI127">
        <f t="shared" si="143"/>
        <v>0</v>
      </c>
      <c r="DJ127">
        <f t="shared" si="144"/>
        <v>0</v>
      </c>
      <c r="DK127">
        <f t="shared" si="145"/>
        <v>6.1032863849765258E-2</v>
      </c>
      <c r="DL127">
        <f t="shared" si="146"/>
        <v>1.3413816230717641E-2</v>
      </c>
      <c r="DM127">
        <f t="shared" si="147"/>
        <v>0</v>
      </c>
      <c r="DN127">
        <f t="shared" si="148"/>
        <v>0.18779342723004705</v>
      </c>
      <c r="DO127">
        <f t="shared" si="149"/>
        <v>0.22870556673373574</v>
      </c>
      <c r="DP127">
        <f t="shared" si="150"/>
        <v>0.41649899396378282</v>
      </c>
      <c r="DQ127">
        <f t="shared" si="151"/>
        <v>8</v>
      </c>
      <c r="DR127" s="50">
        <f t="shared" si="152"/>
        <v>1.0967204745189068</v>
      </c>
      <c r="DS127" s="50">
        <f t="shared" si="188"/>
        <v>0.92433553787366374</v>
      </c>
      <c r="DT127">
        <f t="shared" si="188"/>
        <v>0.21840797598798051</v>
      </c>
      <c r="DU127">
        <f t="shared" si="188"/>
        <v>0.8219834497482944</v>
      </c>
      <c r="DV127">
        <f t="shared" si="188"/>
        <v>0.23375914919263241</v>
      </c>
      <c r="DW127">
        <f t="shared" si="188"/>
        <v>0.44820817159354132</v>
      </c>
      <c r="DX127">
        <f t="shared" si="188"/>
        <v>0</v>
      </c>
      <c r="DY127">
        <f t="shared" si="188"/>
        <v>0</v>
      </c>
      <c r="DZ127">
        <f t="shared" si="201"/>
        <v>0</v>
      </c>
      <c r="EA127">
        <f t="shared" si="202"/>
        <v>0.164532770937801</v>
      </c>
      <c r="EB127">
        <f t="shared" si="203"/>
        <v>0</v>
      </c>
      <c r="EC127">
        <f t="shared" si="204"/>
        <v>0</v>
      </c>
      <c r="ED127">
        <f t="shared" si="205"/>
        <v>0</v>
      </c>
      <c r="EE127">
        <f t="shared" si="206"/>
        <v>0.21840797598798051</v>
      </c>
      <c r="EF127">
        <f t="shared" si="207"/>
        <v>0</v>
      </c>
      <c r="EG127">
        <f t="shared" si="208"/>
        <v>0.11607853317745798</v>
      </c>
      <c r="EH127">
        <f t="shared" si="209"/>
        <v>0</v>
      </c>
      <c r="EI127">
        <f t="shared" si="200"/>
        <v>0</v>
      </c>
      <c r="EJ127">
        <f t="shared" si="182"/>
        <v>0.2817411175641325</v>
      </c>
      <c r="EK127">
        <f t="shared" si="182"/>
        <v>0</v>
      </c>
      <c r="EL127">
        <f t="shared" si="178"/>
        <v>9.7710577805573601E-2</v>
      </c>
      <c r="EM127">
        <f t="shared" si="178"/>
        <v>0</v>
      </c>
      <c r="EN127">
        <f t="shared" si="178"/>
        <v>0</v>
      </c>
      <c r="EO127">
        <f t="shared" si="178"/>
        <v>0.24963294935287567</v>
      </c>
      <c r="EP127">
        <f t="shared" si="178"/>
        <v>0.11607853317745798</v>
      </c>
      <c r="EQ127">
        <f t="shared" si="180"/>
        <v>0</v>
      </c>
      <c r="ER127">
        <f t="shared" si="180"/>
        <v>0.44820817159354132</v>
      </c>
      <c r="ES127">
        <f t="shared" si="180"/>
        <v>0.49864014220682329</v>
      </c>
      <c r="ET127">
        <f t="shared" si="180"/>
        <v>0.70150406773821883</v>
      </c>
      <c r="EU127" s="27">
        <f t="shared" si="153"/>
        <v>4.6948356807511742E-2</v>
      </c>
      <c r="EV127">
        <f t="shared" si="154"/>
        <v>0.5365526492287056</v>
      </c>
      <c r="EW127">
        <f t="shared" si="155"/>
        <v>5.3655264922870559E-2</v>
      </c>
      <c r="EX127">
        <f t="shared" si="156"/>
        <v>0.18779342723004705</v>
      </c>
      <c r="EY127">
        <f t="shared" si="157"/>
        <v>0</v>
      </c>
      <c r="EZ127">
        <f t="shared" si="158"/>
        <v>0</v>
      </c>
      <c r="FA127">
        <f t="shared" si="159"/>
        <v>7.3775989268947018E-2</v>
      </c>
      <c r="FB127">
        <f t="shared" si="160"/>
        <v>6.1032863849765258E-2</v>
      </c>
      <c r="FC127">
        <f t="shared" si="161"/>
        <v>1.3413816230717641E-2</v>
      </c>
      <c r="FD127">
        <f t="shared" si="120"/>
        <v>7.4446680080482899E-2</v>
      </c>
      <c r="FE127">
        <f t="shared" si="162"/>
        <v>0</v>
      </c>
      <c r="FF127">
        <f t="shared" si="163"/>
        <v>6.70690811535882E-2</v>
      </c>
      <c r="FG127">
        <f t="shared" si="164"/>
        <v>1.3413816230717641E-2</v>
      </c>
      <c r="FH127" s="27">
        <f t="shared" si="165"/>
        <v>0.21840797598798051</v>
      </c>
      <c r="FI127">
        <f t="shared" si="166"/>
        <v>0.8219834497482944</v>
      </c>
      <c r="FJ127">
        <f t="shared" si="167"/>
        <v>0.23375914919263241</v>
      </c>
      <c r="FK127">
        <f t="shared" si="168"/>
        <v>0.44820817159354132</v>
      </c>
      <c r="FL127">
        <f t="shared" si="169"/>
        <v>0</v>
      </c>
      <c r="FM127">
        <f t="shared" si="170"/>
        <v>0</v>
      </c>
      <c r="FN127">
        <f t="shared" si="171"/>
        <v>0.27507317135805626</v>
      </c>
      <c r="FO127">
        <f t="shared" si="172"/>
        <v>0.24963294935287567</v>
      </c>
      <c r="FP127">
        <f t="shared" si="173"/>
        <v>0.11607853317745798</v>
      </c>
      <c r="FQ127">
        <f t="shared" si="174"/>
        <v>0.27635335336587102</v>
      </c>
      <c r="FR127">
        <f t="shared" si="175"/>
        <v>0</v>
      </c>
      <c r="FS127">
        <f t="shared" si="176"/>
        <v>0.26196290758085988</v>
      </c>
      <c r="FT127">
        <f t="shared" si="177"/>
        <v>0.11607853317745798</v>
      </c>
      <c r="FU127" t="s">
        <v>100</v>
      </c>
      <c r="FV127" t="s">
        <v>351</v>
      </c>
      <c r="FW127" s="25" t="s">
        <v>356</v>
      </c>
      <c r="FX127" s="25" t="s">
        <v>259</v>
      </c>
    </row>
    <row r="128" spans="1:180">
      <c r="A128" t="s">
        <v>319</v>
      </c>
      <c r="B128" t="s">
        <v>100</v>
      </c>
      <c r="C128" t="s">
        <v>244</v>
      </c>
      <c r="D128" s="25" t="s">
        <v>357</v>
      </c>
      <c r="E128" s="25" t="s">
        <v>259</v>
      </c>
      <c r="F128">
        <v>0</v>
      </c>
      <c r="G128">
        <v>0.10944563407090177</v>
      </c>
      <c r="H128">
        <v>3.3309540804187493E-2</v>
      </c>
      <c r="I128">
        <v>0</v>
      </c>
      <c r="J128">
        <v>0.16178919819176782</v>
      </c>
      <c r="K128">
        <v>0</v>
      </c>
      <c r="L128">
        <v>0</v>
      </c>
      <c r="M128">
        <v>0</v>
      </c>
      <c r="N128">
        <v>0</v>
      </c>
      <c r="O128">
        <v>0.31881989055436594</v>
      </c>
      <c r="P128">
        <v>0</v>
      </c>
      <c r="Q128">
        <v>1.4275517487508927E-2</v>
      </c>
      <c r="R128">
        <v>2.8551034975017847E-2</v>
      </c>
      <c r="S128">
        <v>0</v>
      </c>
      <c r="T128">
        <v>0</v>
      </c>
      <c r="U128">
        <v>0</v>
      </c>
      <c r="V128">
        <v>0</v>
      </c>
      <c r="W128">
        <v>0.16654770402093744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1.9034023316678566E-2</v>
      </c>
      <c r="AF128">
        <v>2.3792529145848208E-2</v>
      </c>
      <c r="AG128">
        <v>4.7585058291696415E-3</v>
      </c>
      <c r="AH128">
        <v>0</v>
      </c>
      <c r="AI128">
        <v>0</v>
      </c>
      <c r="AJ128">
        <v>5.2343564120866048E-2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9.517011658339283E-3</v>
      </c>
      <c r="AQ128">
        <v>7.1377587437544622E-4</v>
      </c>
      <c r="AR128">
        <v>0</v>
      </c>
      <c r="AS128">
        <v>0</v>
      </c>
      <c r="AT128">
        <v>9.517011658339283E-3</v>
      </c>
      <c r="AU128">
        <v>2.3792529145848208E-2</v>
      </c>
      <c r="AV128">
        <v>4.7585058291696415E-3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4.7585058291696415E-3</v>
      </c>
      <c r="BR128">
        <v>0</v>
      </c>
      <c r="BS128">
        <v>0</v>
      </c>
      <c r="BT128">
        <v>9.517011658339283E-3</v>
      </c>
      <c r="BU128">
        <v>0</v>
      </c>
      <c r="BV128">
        <v>0</v>
      </c>
      <c r="BW128">
        <v>4.7585058291696415E-3</v>
      </c>
      <c r="BX128">
        <v>0</v>
      </c>
      <c r="BY128">
        <v>0</v>
      </c>
      <c r="BZ128" s="27">
        <f t="shared" si="121"/>
        <v>4</v>
      </c>
      <c r="CA128">
        <f t="shared" si="122"/>
        <v>12</v>
      </c>
      <c r="CB128">
        <f t="shared" si="123"/>
        <v>16</v>
      </c>
      <c r="CC128">
        <f>[1]!shannonweaver(J128:BT128)</f>
        <v>1.8838139610555915</v>
      </c>
      <c r="CD128">
        <f t="shared" si="124"/>
        <v>0.67944226489307424</v>
      </c>
      <c r="CE128">
        <v>2</v>
      </c>
      <c r="CF128">
        <v>1</v>
      </c>
      <c r="CL128">
        <v>1</v>
      </c>
      <c r="CN128">
        <f t="shared" si="125"/>
        <v>19</v>
      </c>
      <c r="CO128">
        <f t="shared" si="126"/>
        <v>0.14275517487508926</v>
      </c>
      <c r="CP128">
        <f t="shared" si="127"/>
        <v>0</v>
      </c>
      <c r="CQ128">
        <f t="shared" si="127"/>
        <v>0.10944563407090177</v>
      </c>
      <c r="CR128">
        <f t="shared" si="128"/>
        <v>3.3309540804187493E-2</v>
      </c>
      <c r="CS128">
        <f t="shared" si="129"/>
        <v>0.16178919819176782</v>
      </c>
      <c r="CT128">
        <f t="shared" si="130"/>
        <v>0</v>
      </c>
      <c r="CU128">
        <f t="shared" si="131"/>
        <v>0</v>
      </c>
      <c r="CV128">
        <f t="shared" si="132"/>
        <v>0.31881989055436594</v>
      </c>
      <c r="CW128">
        <f t="shared" si="133"/>
        <v>4.2826552462526771E-2</v>
      </c>
      <c r="CX128">
        <f t="shared" si="134"/>
        <v>0.16654770402093744</v>
      </c>
      <c r="CY128">
        <f t="shared" si="135"/>
        <v>0</v>
      </c>
      <c r="CZ128">
        <f t="shared" si="136"/>
        <v>0</v>
      </c>
      <c r="DA128">
        <f t="shared" si="137"/>
        <v>4.758505829169641E-2</v>
      </c>
      <c r="DB128">
        <f t="shared" si="138"/>
        <v>0</v>
      </c>
      <c r="DC128">
        <f t="shared" si="138"/>
        <v>5.2343564120866048E-2</v>
      </c>
      <c r="DD128">
        <f t="shared" si="139"/>
        <v>0</v>
      </c>
      <c r="DE128">
        <f t="shared" si="140"/>
        <v>0</v>
      </c>
      <c r="DF128">
        <f t="shared" si="141"/>
        <v>2.0576485236474512E-2</v>
      </c>
      <c r="DG128">
        <f t="shared" si="142"/>
        <v>0</v>
      </c>
      <c r="DH128">
        <f t="shared" si="142"/>
        <v>5.0466818067120877E-3</v>
      </c>
      <c r="DI128">
        <f t="shared" si="143"/>
        <v>2.3792529145848208E-2</v>
      </c>
      <c r="DJ128">
        <f t="shared" si="144"/>
        <v>4.7585058291696415E-3</v>
      </c>
      <c r="DK128">
        <f t="shared" si="145"/>
        <v>0</v>
      </c>
      <c r="DL128">
        <f t="shared" si="146"/>
        <v>0</v>
      </c>
      <c r="DM128">
        <f t="shared" si="147"/>
        <v>4.7585058291696415E-3</v>
      </c>
      <c r="DN128">
        <f t="shared" si="148"/>
        <v>0.16178919819176782</v>
      </c>
      <c r="DO128">
        <f t="shared" si="149"/>
        <v>0.6906971211039733</v>
      </c>
      <c r="DP128">
        <f t="shared" si="150"/>
        <v>0.85248631929574104</v>
      </c>
      <c r="DQ128">
        <f t="shared" si="151"/>
        <v>11</v>
      </c>
      <c r="DR128" s="50">
        <f t="shared" si="152"/>
        <v>0.96893443042917216</v>
      </c>
      <c r="DS128" s="50">
        <f t="shared" si="188"/>
        <v>0.38745096609052054</v>
      </c>
      <c r="DT128">
        <f t="shared" si="188"/>
        <v>0</v>
      </c>
      <c r="DU128">
        <f t="shared" si="188"/>
        <v>0.33717839336076783</v>
      </c>
      <c r="DV128">
        <f t="shared" si="188"/>
        <v>0.18353772643047628</v>
      </c>
      <c r="DW128">
        <f t="shared" si="188"/>
        <v>0.41395157708881336</v>
      </c>
      <c r="DX128">
        <f t="shared" si="188"/>
        <v>0</v>
      </c>
      <c r="DY128">
        <f t="shared" si="188"/>
        <v>0</v>
      </c>
      <c r="DZ128">
        <f t="shared" si="201"/>
        <v>0.59999867794393047</v>
      </c>
      <c r="EA128">
        <f t="shared" si="202"/>
        <v>0.20845211546317863</v>
      </c>
      <c r="EB128">
        <f t="shared" si="203"/>
        <v>0.42037470735270582</v>
      </c>
      <c r="EC128">
        <f t="shared" si="204"/>
        <v>0</v>
      </c>
      <c r="ED128">
        <f t="shared" si="205"/>
        <v>0</v>
      </c>
      <c r="EE128">
        <f t="shared" si="206"/>
        <v>0.21990816129346888</v>
      </c>
      <c r="EF128">
        <f t="shared" si="207"/>
        <v>0</v>
      </c>
      <c r="EG128">
        <f t="shared" si="208"/>
        <v>0.23083161377398501</v>
      </c>
      <c r="EH128">
        <f t="shared" si="209"/>
        <v>0</v>
      </c>
      <c r="EI128">
        <f t="shared" si="200"/>
        <v>0</v>
      </c>
      <c r="EJ128">
        <f t="shared" si="182"/>
        <v>0.1439416041114783</v>
      </c>
      <c r="EK128">
        <f t="shared" si="182"/>
        <v>0</v>
      </c>
      <c r="EL128">
        <f t="shared" si="178"/>
        <v>7.1099890276576067E-2</v>
      </c>
      <c r="EM128">
        <f t="shared" si="178"/>
        <v>0.15486657363232847</v>
      </c>
      <c r="EN128">
        <f t="shared" si="178"/>
        <v>6.9036749893484753E-2</v>
      </c>
      <c r="EO128">
        <f t="shared" si="178"/>
        <v>0</v>
      </c>
      <c r="EP128">
        <f t="shared" si="178"/>
        <v>0</v>
      </c>
      <c r="EQ128">
        <f t="shared" si="180"/>
        <v>6.9036749893484753E-2</v>
      </c>
      <c r="ER128">
        <f t="shared" si="180"/>
        <v>0.41395157708881336</v>
      </c>
      <c r="ES128">
        <f t="shared" si="180"/>
        <v>0.98105020085460326</v>
      </c>
      <c r="ET128">
        <f t="shared" si="180"/>
        <v>1.1765904465545778</v>
      </c>
      <c r="EU128" s="27">
        <f t="shared" si="153"/>
        <v>0</v>
      </c>
      <c r="EV128">
        <f t="shared" si="154"/>
        <v>0.10944563407090177</v>
      </c>
      <c r="EW128">
        <f t="shared" si="155"/>
        <v>3.3309540804187493E-2</v>
      </c>
      <c r="EX128">
        <f t="shared" si="156"/>
        <v>0.16178919819176782</v>
      </c>
      <c r="EY128">
        <f t="shared" si="157"/>
        <v>9.517011658339283E-3</v>
      </c>
      <c r="EZ128">
        <f t="shared" si="158"/>
        <v>0.31881989055436594</v>
      </c>
      <c r="FA128">
        <f t="shared" si="159"/>
        <v>9.0411610754223187E-2</v>
      </c>
      <c r="FB128">
        <f t="shared" si="160"/>
        <v>0</v>
      </c>
      <c r="FC128">
        <f t="shared" si="161"/>
        <v>0</v>
      </c>
      <c r="FD128">
        <f t="shared" si="120"/>
        <v>0</v>
      </c>
      <c r="FE128">
        <f t="shared" si="162"/>
        <v>4.7585058291696415E-3</v>
      </c>
      <c r="FF128">
        <f t="shared" si="163"/>
        <v>0.16654770402093744</v>
      </c>
      <c r="FG128">
        <f t="shared" si="164"/>
        <v>0.10064239828693791</v>
      </c>
      <c r="FH128" s="27">
        <f t="shared" si="165"/>
        <v>0</v>
      </c>
      <c r="FI128">
        <f t="shared" si="166"/>
        <v>0.33717839336076783</v>
      </c>
      <c r="FJ128">
        <f t="shared" si="167"/>
        <v>0.18353772643047628</v>
      </c>
      <c r="FK128">
        <f t="shared" si="168"/>
        <v>0.41395157708881336</v>
      </c>
      <c r="FL128">
        <f t="shared" si="169"/>
        <v>9.7710577805573601E-2</v>
      </c>
      <c r="FM128">
        <f t="shared" si="170"/>
        <v>0.59999867794393047</v>
      </c>
      <c r="FN128">
        <f t="shared" si="171"/>
        <v>0.30541105705192434</v>
      </c>
      <c r="FO128">
        <f t="shared" si="172"/>
        <v>0</v>
      </c>
      <c r="FP128">
        <f t="shared" si="173"/>
        <v>0</v>
      </c>
      <c r="FQ128">
        <f t="shared" si="174"/>
        <v>0</v>
      </c>
      <c r="FR128">
        <f t="shared" si="175"/>
        <v>6.9036749893484753E-2</v>
      </c>
      <c r="FS128">
        <f t="shared" si="176"/>
        <v>0.42037470735270582</v>
      </c>
      <c r="FT128">
        <f t="shared" si="177"/>
        <v>0.32281969494150858</v>
      </c>
      <c r="FU128" t="s">
        <v>100</v>
      </c>
      <c r="FV128" t="s">
        <v>244</v>
      </c>
      <c r="FW128" s="25" t="s">
        <v>357</v>
      </c>
      <c r="FX128" s="25" t="s">
        <v>259</v>
      </c>
    </row>
    <row r="129" spans="1:180">
      <c r="A129" t="s">
        <v>320</v>
      </c>
      <c r="B129" t="s">
        <v>100</v>
      </c>
      <c r="C129" t="s">
        <v>244</v>
      </c>
      <c r="D129" s="25" t="s">
        <v>357</v>
      </c>
      <c r="E129" s="25" t="s">
        <v>259</v>
      </c>
      <c r="F129">
        <v>1.5140045420136264E-2</v>
      </c>
      <c r="G129">
        <v>0.34317436285642178</v>
      </c>
      <c r="H129">
        <v>7.0653545293969236E-2</v>
      </c>
      <c r="I129">
        <v>0</v>
      </c>
      <c r="J129">
        <v>0.12112036336109014</v>
      </c>
      <c r="K129">
        <v>0</v>
      </c>
      <c r="L129">
        <v>0</v>
      </c>
      <c r="M129">
        <v>8.57935907141055E-2</v>
      </c>
      <c r="N129">
        <v>0</v>
      </c>
      <c r="O129">
        <v>1.0093363613424175E-2</v>
      </c>
      <c r="P129">
        <v>0</v>
      </c>
      <c r="Q129">
        <v>2.0186727226848351E-2</v>
      </c>
      <c r="R129">
        <v>2.5233409033560437E-2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1.0345697703759781E-2</v>
      </c>
      <c r="AA129">
        <v>1.0093363613424175E-2</v>
      </c>
      <c r="AB129">
        <v>0</v>
      </c>
      <c r="AC129">
        <v>0</v>
      </c>
      <c r="AD129">
        <v>0</v>
      </c>
      <c r="AE129">
        <v>3.5326772646984611E-2</v>
      </c>
      <c r="AF129">
        <v>5.0466818067120877E-3</v>
      </c>
      <c r="AG129">
        <v>9.0840272520817583E-2</v>
      </c>
      <c r="AH129">
        <v>0</v>
      </c>
      <c r="AI129">
        <v>0</v>
      </c>
      <c r="AJ129">
        <v>2.5485743123896041E-2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5.0466818067120877E-3</v>
      </c>
      <c r="AQ129">
        <v>5.299015897047692E-3</v>
      </c>
      <c r="AR129">
        <v>0</v>
      </c>
      <c r="AS129">
        <v>0</v>
      </c>
      <c r="AT129">
        <v>5.0466818067120877E-3</v>
      </c>
      <c r="AU129">
        <v>2.5233409033560437E-2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5.0466818067120877E-3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3.0280090840272524E-2</v>
      </c>
      <c r="BX129">
        <v>5.5513499873832951E-2</v>
      </c>
      <c r="BY129">
        <v>0</v>
      </c>
      <c r="BZ129" s="27">
        <f t="shared" si="121"/>
        <v>5</v>
      </c>
      <c r="CA129">
        <f t="shared" si="122"/>
        <v>11</v>
      </c>
      <c r="CB129">
        <f t="shared" si="123"/>
        <v>16</v>
      </c>
      <c r="CC129">
        <f>[1]!shannonweaver(J129:BT129)</f>
        <v>2.2341482798265551</v>
      </c>
      <c r="CD129">
        <f t="shared" si="124"/>
        <v>0.80579866097909481</v>
      </c>
      <c r="CE129">
        <v>1</v>
      </c>
      <c r="CL129">
        <v>1</v>
      </c>
      <c r="CN129">
        <f t="shared" si="125"/>
        <v>17</v>
      </c>
      <c r="CO129">
        <f t="shared" si="126"/>
        <v>0.42896795357052725</v>
      </c>
      <c r="CP129">
        <f t="shared" si="127"/>
        <v>1.5140045420136264E-2</v>
      </c>
      <c r="CQ129">
        <f t="shared" si="127"/>
        <v>0.34317436285642178</v>
      </c>
      <c r="CR129">
        <f t="shared" si="128"/>
        <v>7.0653545293969236E-2</v>
      </c>
      <c r="CS129">
        <f t="shared" si="129"/>
        <v>0.12112036336109014</v>
      </c>
      <c r="CT129">
        <f t="shared" si="130"/>
        <v>0</v>
      </c>
      <c r="CU129">
        <f t="shared" si="131"/>
        <v>8.57935907141055E-2</v>
      </c>
      <c r="CV129">
        <f t="shared" si="132"/>
        <v>1.0093363613424175E-2</v>
      </c>
      <c r="CW129">
        <f t="shared" si="133"/>
        <v>4.5420136260408792E-2</v>
      </c>
      <c r="CX129">
        <f t="shared" si="134"/>
        <v>0</v>
      </c>
      <c r="CY129">
        <f t="shared" si="135"/>
        <v>2.0439061317183954E-2</v>
      </c>
      <c r="CZ129">
        <f t="shared" si="136"/>
        <v>0</v>
      </c>
      <c r="DA129">
        <f t="shared" si="137"/>
        <v>0.13121372697451428</v>
      </c>
      <c r="DB129">
        <f t="shared" si="138"/>
        <v>0</v>
      </c>
      <c r="DC129">
        <f t="shared" si="138"/>
        <v>2.5485743123896041E-2</v>
      </c>
      <c r="DD129">
        <f t="shared" si="139"/>
        <v>0</v>
      </c>
      <c r="DE129">
        <f t="shared" si="140"/>
        <v>0</v>
      </c>
      <c r="DF129">
        <f t="shared" si="141"/>
        <v>1.0626202612595686E-2</v>
      </c>
      <c r="DG129">
        <f t="shared" si="142"/>
        <v>0</v>
      </c>
      <c r="DH129">
        <f t="shared" si="142"/>
        <v>0</v>
      </c>
      <c r="DI129">
        <f t="shared" si="143"/>
        <v>2.5233409033560437E-2</v>
      </c>
      <c r="DJ129">
        <f t="shared" si="144"/>
        <v>0</v>
      </c>
      <c r="DK129">
        <f t="shared" si="145"/>
        <v>0</v>
      </c>
      <c r="DL129">
        <f t="shared" si="146"/>
        <v>5.0466818067120877E-3</v>
      </c>
      <c r="DM129">
        <f t="shared" si="147"/>
        <v>0</v>
      </c>
      <c r="DN129">
        <f t="shared" si="148"/>
        <v>0.20691395407519564</v>
      </c>
      <c r="DO129">
        <f t="shared" si="149"/>
        <v>0.27832450164017164</v>
      </c>
      <c r="DP129">
        <f t="shared" si="150"/>
        <v>0.48523845571536722</v>
      </c>
      <c r="DQ129">
        <f t="shared" si="151"/>
        <v>10</v>
      </c>
      <c r="DR129" s="50">
        <f t="shared" si="152"/>
        <v>1.1144371422711794</v>
      </c>
      <c r="DS129" s="50">
        <f t="shared" si="188"/>
        <v>0.71412498999920382</v>
      </c>
      <c r="DT129">
        <f t="shared" si="188"/>
        <v>0.12335751069546014</v>
      </c>
      <c r="DU129">
        <f t="shared" si="188"/>
        <v>0.62588020413564227</v>
      </c>
      <c r="DV129">
        <f t="shared" si="188"/>
        <v>0.26904129907192781</v>
      </c>
      <c r="DW129">
        <f t="shared" si="188"/>
        <v>0.35546198824460645</v>
      </c>
      <c r="DX129">
        <f t="shared" si="188"/>
        <v>0</v>
      </c>
      <c r="DY129">
        <f t="shared" si="188"/>
        <v>0.29726413224089177</v>
      </c>
      <c r="DZ129">
        <f t="shared" si="201"/>
        <v>0.10063551199729612</v>
      </c>
      <c r="EA129">
        <f t="shared" si="202"/>
        <v>0.21476722246378624</v>
      </c>
      <c r="EB129">
        <f t="shared" si="203"/>
        <v>0</v>
      </c>
      <c r="EC129">
        <f t="shared" si="204"/>
        <v>0.14345679230755387</v>
      </c>
      <c r="ED129">
        <f t="shared" si="205"/>
        <v>0</v>
      </c>
      <c r="EE129">
        <f t="shared" si="206"/>
        <v>0.37066393144914139</v>
      </c>
      <c r="EF129">
        <f t="shared" si="207"/>
        <v>0</v>
      </c>
      <c r="EG129">
        <f t="shared" si="208"/>
        <v>0.16032854639504282</v>
      </c>
      <c r="EH129">
        <f t="shared" si="209"/>
        <v>0</v>
      </c>
      <c r="EI129">
        <f t="shared" si="200"/>
        <v>0</v>
      </c>
      <c r="EJ129">
        <f t="shared" si="182"/>
        <v>0.10326691686319545</v>
      </c>
      <c r="EK129">
        <f t="shared" si="182"/>
        <v>0</v>
      </c>
      <c r="EL129">
        <f t="shared" si="178"/>
        <v>0</v>
      </c>
      <c r="EM129">
        <f t="shared" si="178"/>
        <v>0.15952602975063149</v>
      </c>
      <c r="EN129">
        <f t="shared" ref="EN129:ET170" si="210">ASIN(DJ129^0.5)</f>
        <v>0</v>
      </c>
      <c r="EO129">
        <f t="shared" si="210"/>
        <v>0</v>
      </c>
      <c r="EP129">
        <f t="shared" si="210"/>
        <v>7.1099890276576067E-2</v>
      </c>
      <c r="EQ129">
        <f t="shared" si="180"/>
        <v>0</v>
      </c>
      <c r="ER129">
        <f t="shared" si="180"/>
        <v>0.47223516555190465</v>
      </c>
      <c r="ES129">
        <f t="shared" si="180"/>
        <v>0.55573129775860097</v>
      </c>
      <c r="ET129">
        <f t="shared" si="180"/>
        <v>0.77063447387957074</v>
      </c>
      <c r="EU129" s="27">
        <f t="shared" si="153"/>
        <v>1.5140045420136264E-2</v>
      </c>
      <c r="EV129">
        <f t="shared" si="154"/>
        <v>0.34317436285642178</v>
      </c>
      <c r="EW129">
        <f t="shared" si="155"/>
        <v>7.0653545293969236E-2</v>
      </c>
      <c r="EX129">
        <f t="shared" si="156"/>
        <v>0.20691395407519564</v>
      </c>
      <c r="EY129">
        <f t="shared" si="157"/>
        <v>2.0439061317183954E-2</v>
      </c>
      <c r="EZ129">
        <f t="shared" si="158"/>
        <v>1.0093363613424175E-2</v>
      </c>
      <c r="FA129">
        <f t="shared" si="159"/>
        <v>0.17663386323492308</v>
      </c>
      <c r="FB129">
        <f t="shared" si="160"/>
        <v>0</v>
      </c>
      <c r="FC129">
        <f t="shared" si="161"/>
        <v>5.0466818067120877E-3</v>
      </c>
      <c r="FD129">
        <f t="shared" si="120"/>
        <v>5.0466818067120877E-3</v>
      </c>
      <c r="FE129">
        <f t="shared" si="162"/>
        <v>0</v>
      </c>
      <c r="FF129">
        <f t="shared" si="163"/>
        <v>0</v>
      </c>
      <c r="FG129">
        <f t="shared" si="164"/>
        <v>6.6111531667928353E-2</v>
      </c>
      <c r="FH129" s="27">
        <f t="shared" si="165"/>
        <v>0.12335751069546014</v>
      </c>
      <c r="FI129">
        <f t="shared" si="166"/>
        <v>0.62588020413564227</v>
      </c>
      <c r="FJ129">
        <f t="shared" si="167"/>
        <v>0.26904129907192781</v>
      </c>
      <c r="FK129">
        <f t="shared" si="168"/>
        <v>0.47223516555190465</v>
      </c>
      <c r="FL129">
        <f t="shared" si="169"/>
        <v>0.14345679230755387</v>
      </c>
      <c r="FM129">
        <f t="shared" si="170"/>
        <v>0.10063551199729612</v>
      </c>
      <c r="FN129">
        <f t="shared" si="171"/>
        <v>0.43375201843209804</v>
      </c>
      <c r="FO129">
        <f t="shared" si="172"/>
        <v>0</v>
      </c>
      <c r="FP129">
        <f t="shared" si="173"/>
        <v>7.1099890276576067E-2</v>
      </c>
      <c r="FQ129">
        <f t="shared" si="174"/>
        <v>7.1099890276576067E-2</v>
      </c>
      <c r="FR129">
        <f t="shared" si="175"/>
        <v>0</v>
      </c>
      <c r="FS129">
        <f t="shared" si="176"/>
        <v>0</v>
      </c>
      <c r="FT129">
        <f t="shared" si="177"/>
        <v>0.26004250509790133</v>
      </c>
      <c r="FU129" t="s">
        <v>100</v>
      </c>
      <c r="FV129" t="s">
        <v>244</v>
      </c>
      <c r="FW129" s="25" t="s">
        <v>357</v>
      </c>
      <c r="FX129" s="25" t="s">
        <v>259</v>
      </c>
    </row>
    <row r="130" spans="1:180">
      <c r="A130" t="s">
        <v>321</v>
      </c>
      <c r="B130" t="s">
        <v>100</v>
      </c>
      <c r="C130" t="s">
        <v>244</v>
      </c>
      <c r="D130" s="25" t="s">
        <v>357</v>
      </c>
      <c r="E130" s="25" t="s">
        <v>259</v>
      </c>
      <c r="F130">
        <v>1.1220196353436187E-2</v>
      </c>
      <c r="G130">
        <v>7.3211781206171125E-2</v>
      </c>
      <c r="H130">
        <v>5.6100981767180933E-3</v>
      </c>
      <c r="I130">
        <v>5.6100981767180933E-3</v>
      </c>
      <c r="J130">
        <v>0.1234221598877981</v>
      </c>
      <c r="K130">
        <v>2.8050490883590466E-2</v>
      </c>
      <c r="L130">
        <v>0</v>
      </c>
      <c r="M130">
        <v>1.6830294530154281E-2</v>
      </c>
      <c r="N130">
        <v>5.6100981767180933E-3</v>
      </c>
      <c r="O130">
        <v>4.4880785413744739E-2</v>
      </c>
      <c r="P130">
        <v>0</v>
      </c>
      <c r="Q130">
        <v>3.955119214586255E-2</v>
      </c>
      <c r="R130">
        <v>3.9270687237026647E-2</v>
      </c>
      <c r="S130">
        <v>0</v>
      </c>
      <c r="T130">
        <v>0</v>
      </c>
      <c r="U130">
        <v>0</v>
      </c>
      <c r="V130">
        <v>0</v>
      </c>
      <c r="W130">
        <v>2.2440392706872373E-2</v>
      </c>
      <c r="X130">
        <v>0</v>
      </c>
      <c r="Y130">
        <v>0</v>
      </c>
      <c r="Z130">
        <v>5.6100981767180933E-3</v>
      </c>
      <c r="AA130">
        <v>0</v>
      </c>
      <c r="AB130">
        <v>1.1220196353436187E-2</v>
      </c>
      <c r="AC130">
        <v>0</v>
      </c>
      <c r="AD130">
        <v>0</v>
      </c>
      <c r="AE130">
        <v>2.2440392706872373E-2</v>
      </c>
      <c r="AF130">
        <v>0</v>
      </c>
      <c r="AG130">
        <v>0.43758765778401115</v>
      </c>
      <c r="AH130">
        <v>0</v>
      </c>
      <c r="AI130">
        <v>0</v>
      </c>
      <c r="AJ130">
        <v>5.1051893408134638E-2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2.8050490883590464E-4</v>
      </c>
      <c r="AR130">
        <v>0</v>
      </c>
      <c r="AS130">
        <v>0</v>
      </c>
      <c r="AT130">
        <v>0</v>
      </c>
      <c r="AU130">
        <v>1.6830294530154281E-2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2.2440392706872373E-2</v>
      </c>
      <c r="BU130">
        <v>0</v>
      </c>
      <c r="BV130">
        <v>0</v>
      </c>
      <c r="BW130">
        <v>0</v>
      </c>
      <c r="BX130">
        <v>2.2440392706872373E-2</v>
      </c>
      <c r="BY130">
        <v>0</v>
      </c>
      <c r="BZ130" s="27">
        <f t="shared" si="121"/>
        <v>7</v>
      </c>
      <c r="CA130">
        <f t="shared" si="122"/>
        <v>9</v>
      </c>
      <c r="CB130">
        <f t="shared" si="123"/>
        <v>16</v>
      </c>
      <c r="CC130">
        <f>[1]!shannonweaver(J130:BT130)</f>
        <v>1.875123196488895</v>
      </c>
      <c r="CD130">
        <f t="shared" si="124"/>
        <v>0.6763077341575976</v>
      </c>
      <c r="CE130">
        <v>3</v>
      </c>
      <c r="CN130">
        <f t="shared" si="125"/>
        <v>19</v>
      </c>
      <c r="CO130">
        <f t="shared" si="126"/>
        <v>9.5652173913043495E-2</v>
      </c>
      <c r="CP130">
        <f t="shared" si="127"/>
        <v>1.1220196353436187E-2</v>
      </c>
      <c r="CQ130">
        <f t="shared" si="127"/>
        <v>7.3211781206171125E-2</v>
      </c>
      <c r="CR130">
        <f t="shared" si="128"/>
        <v>1.1220196353436187E-2</v>
      </c>
      <c r="CS130">
        <f t="shared" si="129"/>
        <v>0.1234221598877981</v>
      </c>
      <c r="CT130">
        <f t="shared" si="130"/>
        <v>2.8050490883590466E-2</v>
      </c>
      <c r="CU130">
        <f t="shared" si="131"/>
        <v>2.2440392706872373E-2</v>
      </c>
      <c r="CV130">
        <f t="shared" si="132"/>
        <v>4.4880785413744739E-2</v>
      </c>
      <c r="CW130">
        <f t="shared" si="133"/>
        <v>7.8821879382889204E-2</v>
      </c>
      <c r="CX130">
        <f t="shared" si="134"/>
        <v>2.2440392706872373E-2</v>
      </c>
      <c r="CY130">
        <f t="shared" si="135"/>
        <v>1.6830294530154281E-2</v>
      </c>
      <c r="CZ130">
        <f t="shared" si="136"/>
        <v>0</v>
      </c>
      <c r="DA130">
        <f t="shared" si="137"/>
        <v>0.46002805049088352</v>
      </c>
      <c r="DB130">
        <f t="shared" si="138"/>
        <v>0</v>
      </c>
      <c r="DC130">
        <f t="shared" si="138"/>
        <v>5.1051893408134638E-2</v>
      </c>
      <c r="DD130">
        <f t="shared" si="139"/>
        <v>0</v>
      </c>
      <c r="DE130">
        <f t="shared" si="140"/>
        <v>0</v>
      </c>
      <c r="DF130">
        <f t="shared" si="141"/>
        <v>2.8050490883590464E-4</v>
      </c>
      <c r="DG130">
        <f t="shared" si="142"/>
        <v>0</v>
      </c>
      <c r="DH130">
        <f t="shared" si="142"/>
        <v>0</v>
      </c>
      <c r="DI130">
        <f t="shared" si="143"/>
        <v>1.6830294530154281E-2</v>
      </c>
      <c r="DJ130">
        <f t="shared" si="144"/>
        <v>0</v>
      </c>
      <c r="DK130">
        <f t="shared" si="145"/>
        <v>0</v>
      </c>
      <c r="DL130">
        <f t="shared" si="146"/>
        <v>0</v>
      </c>
      <c r="DM130">
        <f t="shared" si="147"/>
        <v>0</v>
      </c>
      <c r="DN130">
        <f t="shared" si="148"/>
        <v>0.17391304347826095</v>
      </c>
      <c r="DO130">
        <f t="shared" si="149"/>
        <v>0.71360448807854127</v>
      </c>
      <c r="DP130">
        <f t="shared" si="150"/>
        <v>0.88751753155680224</v>
      </c>
      <c r="DQ130">
        <f t="shared" si="151"/>
        <v>11</v>
      </c>
      <c r="DR130" s="50">
        <f t="shared" si="152"/>
        <v>0.96558047968364602</v>
      </c>
      <c r="DS130" s="50">
        <f t="shared" si="188"/>
        <v>0.31443251260938848</v>
      </c>
      <c r="DT130">
        <f t="shared" si="188"/>
        <v>0.10612451915858861</v>
      </c>
      <c r="DU130">
        <f t="shared" si="188"/>
        <v>0.27399208520034551</v>
      </c>
      <c r="DV130">
        <f t="shared" si="188"/>
        <v>0.10612451915858861</v>
      </c>
      <c r="DW130">
        <f t="shared" si="188"/>
        <v>0.35897515719272516</v>
      </c>
      <c r="DX130">
        <f t="shared" si="188"/>
        <v>0.16827585533123091</v>
      </c>
      <c r="DY130">
        <f t="shared" si="188"/>
        <v>0.1503671778745167</v>
      </c>
      <c r="DZ130">
        <f t="shared" si="201"/>
        <v>0.21346841527420785</v>
      </c>
      <c r="EA130">
        <f t="shared" si="202"/>
        <v>0.28457789188116739</v>
      </c>
      <c r="EB130">
        <f t="shared" si="203"/>
        <v>0.1503671778745167</v>
      </c>
      <c r="EC130">
        <f t="shared" si="204"/>
        <v>0.13009831259842078</v>
      </c>
      <c r="ED130">
        <f t="shared" si="205"/>
        <v>0</v>
      </c>
      <c r="EE130">
        <f t="shared" si="206"/>
        <v>0.74538351400269909</v>
      </c>
      <c r="EF130">
        <f t="shared" si="207"/>
        <v>0</v>
      </c>
      <c r="EG130">
        <f t="shared" si="208"/>
        <v>0.22791471821270512</v>
      </c>
      <c r="EH130">
        <f t="shared" si="209"/>
        <v>0</v>
      </c>
      <c r="EI130">
        <f t="shared" si="200"/>
        <v>0</v>
      </c>
      <c r="EJ130">
        <f t="shared" si="182"/>
        <v>1.6749063867222566E-2</v>
      </c>
      <c r="EK130">
        <f t="shared" si="182"/>
        <v>0</v>
      </c>
      <c r="EL130">
        <f t="shared" si="182"/>
        <v>0</v>
      </c>
      <c r="EM130">
        <f t="shared" si="182"/>
        <v>0.13009831259842078</v>
      </c>
      <c r="EN130">
        <f t="shared" si="210"/>
        <v>0</v>
      </c>
      <c r="EO130">
        <f t="shared" si="210"/>
        <v>0</v>
      </c>
      <c r="EP130">
        <f t="shared" si="210"/>
        <v>0</v>
      </c>
      <c r="EQ130">
        <f t="shared" si="180"/>
        <v>0</v>
      </c>
      <c r="ER130">
        <f t="shared" si="180"/>
        <v>0.43017385912083822</v>
      </c>
      <c r="ES130">
        <f t="shared" si="180"/>
        <v>1.0060999753664761</v>
      </c>
      <c r="ET130">
        <f t="shared" si="180"/>
        <v>1.2287834533478283</v>
      </c>
      <c r="EU130" s="27">
        <f t="shared" si="153"/>
        <v>1.1220196353436187E-2</v>
      </c>
      <c r="EV130">
        <f t="shared" si="154"/>
        <v>7.3211781206171125E-2</v>
      </c>
      <c r="EW130">
        <f t="shared" si="155"/>
        <v>1.1220196353436187E-2</v>
      </c>
      <c r="EX130">
        <f t="shared" si="156"/>
        <v>0.17391304347826095</v>
      </c>
      <c r="EY130">
        <f t="shared" si="157"/>
        <v>3.9270687237026654E-2</v>
      </c>
      <c r="EZ130">
        <f t="shared" si="158"/>
        <v>4.4880785413744739E-2</v>
      </c>
      <c r="FA130">
        <f t="shared" si="159"/>
        <v>0.53884992987377278</v>
      </c>
      <c r="FB130">
        <f t="shared" si="160"/>
        <v>0</v>
      </c>
      <c r="FC130">
        <f t="shared" si="161"/>
        <v>0</v>
      </c>
      <c r="FD130">
        <f t="shared" ref="FD130:FD193" si="211">SUM(FB130:FC130)</f>
        <v>0</v>
      </c>
      <c r="FE130">
        <f t="shared" si="162"/>
        <v>0</v>
      </c>
      <c r="FF130">
        <f t="shared" si="163"/>
        <v>2.2440392706872373E-2</v>
      </c>
      <c r="FG130">
        <f t="shared" si="164"/>
        <v>6.8162692847124826E-2</v>
      </c>
      <c r="FH130" s="27">
        <f t="shared" si="165"/>
        <v>0.10612451915858861</v>
      </c>
      <c r="FI130">
        <f t="shared" si="166"/>
        <v>0.27399208520034551</v>
      </c>
      <c r="FJ130">
        <f t="shared" si="167"/>
        <v>0.10612451915858861</v>
      </c>
      <c r="FK130">
        <f t="shared" si="168"/>
        <v>0.43017385912083822</v>
      </c>
      <c r="FL130">
        <f t="shared" si="169"/>
        <v>0.19948883645967794</v>
      </c>
      <c r="FM130">
        <f t="shared" si="170"/>
        <v>0.21346841527420785</v>
      </c>
      <c r="FN130">
        <f t="shared" si="171"/>
        <v>0.82428729109744703</v>
      </c>
      <c r="FO130">
        <f t="shared" si="172"/>
        <v>0</v>
      </c>
      <c r="FP130">
        <f t="shared" si="173"/>
        <v>0</v>
      </c>
      <c r="FQ130">
        <f t="shared" si="174"/>
        <v>0</v>
      </c>
      <c r="FR130">
        <f t="shared" si="175"/>
        <v>0</v>
      </c>
      <c r="FS130">
        <f t="shared" si="176"/>
        <v>0.1503671778745167</v>
      </c>
      <c r="FT130">
        <f t="shared" si="177"/>
        <v>0.26414069126515838</v>
      </c>
      <c r="FU130" t="s">
        <v>100</v>
      </c>
      <c r="FV130" t="s">
        <v>244</v>
      </c>
      <c r="FW130" s="25" t="s">
        <v>357</v>
      </c>
      <c r="FX130" s="25" t="s">
        <v>259</v>
      </c>
    </row>
    <row r="131" spans="1:180">
      <c r="A131" t="s">
        <v>10</v>
      </c>
      <c r="B131" t="s">
        <v>100</v>
      </c>
      <c r="C131" t="s">
        <v>244</v>
      </c>
      <c r="D131" s="25" t="s">
        <v>357</v>
      </c>
      <c r="E131" s="25" t="s">
        <v>259</v>
      </c>
      <c r="F131">
        <v>5.6449336720293553E-3</v>
      </c>
      <c r="G131">
        <v>0.18092012418854084</v>
      </c>
      <c r="H131">
        <v>2.2579734688117421E-2</v>
      </c>
      <c r="I131">
        <v>5.6100981767180933E-3</v>
      </c>
      <c r="J131">
        <v>0.20321761219305676</v>
      </c>
      <c r="K131">
        <v>1.1289867344058711E-2</v>
      </c>
      <c r="L131">
        <v>0</v>
      </c>
      <c r="M131">
        <v>1.1289867344058711E-2</v>
      </c>
      <c r="N131">
        <v>0</v>
      </c>
      <c r="O131">
        <v>3.3869602032176135E-2</v>
      </c>
      <c r="P131">
        <v>0</v>
      </c>
      <c r="Q131">
        <v>4.5441716059836303E-2</v>
      </c>
      <c r="R131">
        <v>2.8224668360146775E-2</v>
      </c>
      <c r="S131">
        <v>1.1289867344058711E-2</v>
      </c>
      <c r="T131">
        <v>0</v>
      </c>
      <c r="U131">
        <v>0</v>
      </c>
      <c r="V131">
        <v>0</v>
      </c>
      <c r="W131">
        <v>0</v>
      </c>
      <c r="X131">
        <v>5.6449336720293564E-2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2.2579734688117421E-2</v>
      </c>
      <c r="AF131">
        <v>5.6449336720293553E-3</v>
      </c>
      <c r="AG131">
        <v>0.13547840812870451</v>
      </c>
      <c r="AH131">
        <v>1.1572114027660178E-2</v>
      </c>
      <c r="AI131">
        <v>0</v>
      </c>
      <c r="AJ131">
        <v>3.9514535704205482E-2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5.6449336720293553E-3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2.2579734688117421E-2</v>
      </c>
      <c r="BU131">
        <v>0</v>
      </c>
      <c r="BV131">
        <v>0</v>
      </c>
      <c r="BW131">
        <v>3.9514535704205482E-2</v>
      </c>
      <c r="BX131">
        <v>0.10725373976855779</v>
      </c>
      <c r="BY131">
        <v>0</v>
      </c>
      <c r="BZ131" s="27">
        <f t="shared" ref="BZ131:BZ194" si="212">COUNTIF(J131:V131, "&gt;0")</f>
        <v>7</v>
      </c>
      <c r="CA131">
        <f t="shared" ref="CA131:CA194" si="213">COUNTIF(W131:BU131, "&gt;0")</f>
        <v>8</v>
      </c>
      <c r="CB131">
        <f t="shared" ref="CB131:CB194" si="214">SUM(BZ131:CA131)</f>
        <v>15</v>
      </c>
      <c r="CC131">
        <f>[1]!shannonweaver(J131:BT131)</f>
        <v>2.1583249330474392</v>
      </c>
      <c r="CD131">
        <f t="shared" ref="CD131:CD194" si="215">CC131/(LN(CB131))</f>
        <v>0.79700329490530653</v>
      </c>
      <c r="CE131">
        <v>2</v>
      </c>
      <c r="CN131">
        <f t="shared" ref="CN131:CN194" si="216">SUM(CE131:CK131,CB131)</f>
        <v>17</v>
      </c>
      <c r="CO131">
        <f t="shared" ref="CO131:CO194" si="217">SUM(F131:I131)</f>
        <v>0.21475489072540571</v>
      </c>
      <c r="CP131">
        <f t="shared" ref="CP131:CQ194" si="218">F131</f>
        <v>5.6449336720293553E-3</v>
      </c>
      <c r="CQ131">
        <f t="shared" si="218"/>
        <v>0.18092012418854084</v>
      </c>
      <c r="CR131">
        <f t="shared" ref="CR131:CR194" si="219">H131+I131</f>
        <v>2.8189832864835514E-2</v>
      </c>
      <c r="CS131">
        <f t="shared" ref="CS131:CS194" si="220">J131</f>
        <v>0.20321761219305676</v>
      </c>
      <c r="CT131">
        <f t="shared" ref="CT131:CT194" si="221">K131+L131</f>
        <v>1.1289867344058711E-2</v>
      </c>
      <c r="CU131">
        <f t="shared" ref="CU131:CU194" si="222">M131+N131</f>
        <v>1.1289867344058711E-2</v>
      </c>
      <c r="CV131">
        <f t="shared" ref="CV131:CV194" si="223">O131</f>
        <v>3.3869602032176135E-2</v>
      </c>
      <c r="CW131">
        <f t="shared" ref="CW131:CW194" si="224">SUM(Q131:U131)</f>
        <v>8.4956251764041785E-2</v>
      </c>
      <c r="CX131">
        <f t="shared" ref="CX131:CX194" si="225">W131</f>
        <v>0</v>
      </c>
      <c r="CY131">
        <f t="shared" ref="CY131:CY194" si="226">SUM(X131:AB131,AD131)</f>
        <v>5.6449336720293564E-2</v>
      </c>
      <c r="CZ131">
        <f t="shared" ref="CZ131:CZ194" si="227">AC131</f>
        <v>0</v>
      </c>
      <c r="DA131">
        <f t="shared" ref="DA131:DA194" si="228">SUM(AE131:AH131)</f>
        <v>0.17527519051651147</v>
      </c>
      <c r="DB131">
        <f t="shared" ref="DB131:DC194" si="229">AI131</f>
        <v>0</v>
      </c>
      <c r="DC131">
        <f t="shared" si="229"/>
        <v>3.9514535704205482E-2</v>
      </c>
      <c r="DD131">
        <f t="shared" ref="DD131:DD194" si="230">AM131</f>
        <v>0</v>
      </c>
      <c r="DE131">
        <f t="shared" ref="DE131:DE194" si="231">SUM(AK131,AL131,P131)</f>
        <v>0</v>
      </c>
      <c r="DF131">
        <f t="shared" ref="DF131:DF194" si="232">SUM(AN131:AR132)</f>
        <v>1.0088272383354353E-3</v>
      </c>
      <c r="DG131">
        <f t="shared" ref="DG131:DH194" si="233">AS132</f>
        <v>0</v>
      </c>
      <c r="DH131">
        <f t="shared" si="233"/>
        <v>1.0088272383354354E-2</v>
      </c>
      <c r="DI131">
        <f t="shared" ref="DI131:DI194" si="234">AU131</f>
        <v>0</v>
      </c>
      <c r="DJ131">
        <f t="shared" ref="DJ131:DJ194" si="235">SUM(AV131:AW131)</f>
        <v>0</v>
      </c>
      <c r="DK131">
        <f t="shared" ref="DK131:DK194" si="236">SUM(AX131:BA131)</f>
        <v>0</v>
      </c>
      <c r="DL131">
        <f t="shared" ref="DL131:DL194" si="237">SUM(BB131:BJ131)</f>
        <v>5.6449336720293553E-3</v>
      </c>
      <c r="DM131">
        <f t="shared" ref="DM131:DM194" si="238">SUM(BK131:BS131,V131)</f>
        <v>0</v>
      </c>
      <c r="DN131">
        <f t="shared" ref="DN131:DN194" si="239">SUM(CS131:CU131)</f>
        <v>0.22579734688117417</v>
      </c>
      <c r="DO131">
        <f t="shared" ref="DO131:DO194" si="240">SUM(O131:BU131)</f>
        <v>0.41828958509737524</v>
      </c>
      <c r="DP131">
        <f t="shared" ref="DP131:DP194" si="241">SUM(J131:BU131)</f>
        <v>0.64408693197854949</v>
      </c>
      <c r="DQ131">
        <f t="shared" ref="DQ131:DQ194" si="242">COUNTIF(CS131:DM131, "&gt;0")</f>
        <v>11</v>
      </c>
      <c r="DR131" s="50">
        <f t="shared" ref="DR131:DR194" si="243">ASIN(CD131^0.5)</f>
        <v>1.1034132668239636</v>
      </c>
      <c r="DS131" s="50">
        <f t="shared" si="188"/>
        <v>0.48184685859938686</v>
      </c>
      <c r="DT131">
        <f t="shared" si="188"/>
        <v>7.5203640373735461E-2</v>
      </c>
      <c r="DU131">
        <f t="shared" si="188"/>
        <v>0.43934533349023702</v>
      </c>
      <c r="DV131">
        <f t="shared" si="188"/>
        <v>0.16869729665574823</v>
      </c>
      <c r="DW131">
        <f t="shared" si="188"/>
        <v>0.46765760722969457</v>
      </c>
      <c r="DX131">
        <f t="shared" si="188"/>
        <v>0.10645474191548794</v>
      </c>
      <c r="DY131">
        <f t="shared" si="188"/>
        <v>0.10645474191548794</v>
      </c>
      <c r="DZ131">
        <f t="shared" si="201"/>
        <v>0.1850919953686051</v>
      </c>
      <c r="EA131">
        <f t="shared" si="202"/>
        <v>0.29576587694052858</v>
      </c>
      <c r="EB131">
        <f t="shared" si="203"/>
        <v>0</v>
      </c>
      <c r="EC131">
        <f t="shared" si="204"/>
        <v>0.23988476381765461</v>
      </c>
      <c r="ED131">
        <f t="shared" si="205"/>
        <v>0</v>
      </c>
      <c r="EE131">
        <f t="shared" si="206"/>
        <v>0.43196795710567137</v>
      </c>
      <c r="EF131">
        <f t="shared" si="207"/>
        <v>0</v>
      </c>
      <c r="EG131">
        <f t="shared" si="208"/>
        <v>0.20011560933500133</v>
      </c>
      <c r="EH131">
        <f t="shared" si="209"/>
        <v>0</v>
      </c>
      <c r="EI131">
        <f t="shared" si="200"/>
        <v>0</v>
      </c>
      <c r="EJ131">
        <f t="shared" si="182"/>
        <v>3.1767383668056176E-2</v>
      </c>
      <c r="EK131">
        <f t="shared" si="182"/>
        <v>0</v>
      </c>
      <c r="EL131">
        <f t="shared" si="182"/>
        <v>0.10061004182587524</v>
      </c>
      <c r="EM131">
        <f t="shared" si="182"/>
        <v>0</v>
      </c>
      <c r="EN131">
        <f t="shared" si="210"/>
        <v>0</v>
      </c>
      <c r="EO131">
        <f t="shared" si="210"/>
        <v>0</v>
      </c>
      <c r="EP131">
        <f t="shared" si="210"/>
        <v>7.5203640373735461E-2</v>
      </c>
      <c r="EQ131">
        <f t="shared" si="180"/>
        <v>0</v>
      </c>
      <c r="ER131">
        <f t="shared" si="180"/>
        <v>0.49517016371579603</v>
      </c>
      <c r="ES131">
        <f t="shared" si="180"/>
        <v>0.703319608786935</v>
      </c>
      <c r="ET131">
        <f t="shared" si="180"/>
        <v>0.93155778985589099</v>
      </c>
      <c r="EU131" s="27">
        <f t="shared" ref="EU131:EU194" si="244">CP131</f>
        <v>5.6449336720293553E-3</v>
      </c>
      <c r="EV131">
        <f t="shared" ref="EV131:EV194" si="245">CQ131</f>
        <v>0.18092012418854084</v>
      </c>
      <c r="EW131">
        <f t="shared" ref="EW131:EW194" si="246">CR131</f>
        <v>2.8189832864835514E-2</v>
      </c>
      <c r="EX131">
        <f t="shared" ref="EX131:EX194" si="247">DN131</f>
        <v>0.22579734688117417</v>
      </c>
      <c r="EY131">
        <f t="shared" ref="EY131:EY194" si="248">CY131+CZ131+BT131</f>
        <v>7.9029071408410978E-2</v>
      </c>
      <c r="EZ131">
        <f t="shared" ref="EZ131:EZ194" si="249">CV131</f>
        <v>3.3869602032176135E-2</v>
      </c>
      <c r="FA131">
        <f t="shared" ref="FA131:FA194" si="250">SUM(CW131,DA131)</f>
        <v>0.26023144228055328</v>
      </c>
      <c r="FB131">
        <f t="shared" ref="FB131:FB194" si="251">DK131</f>
        <v>0</v>
      </c>
      <c r="FC131">
        <f t="shared" ref="FC131:FC194" si="252">DL131</f>
        <v>5.6449336720293553E-3</v>
      </c>
      <c r="FD131">
        <f t="shared" si="211"/>
        <v>5.6449336720293553E-3</v>
      </c>
      <c r="FE131">
        <f t="shared" ref="FE131:FE194" si="253">DM131</f>
        <v>0</v>
      </c>
      <c r="FF131">
        <f t="shared" ref="FF131:FF194" si="254">SUM(W131,AI131,AM131,AN131,AO131)</f>
        <v>0</v>
      </c>
      <c r="FG131">
        <f t="shared" ref="FG131:FG194" si="255">SUM(AJ131,AK131,AL131,AP131:AW131)</f>
        <v>3.9514535704205482E-2</v>
      </c>
      <c r="FH131" s="27">
        <f t="shared" ref="FH131:FH194" si="256">ASIN(EU131^0.5)</f>
        <v>7.5203640373735461E-2</v>
      </c>
      <c r="FI131">
        <f t="shared" ref="FI131:FI194" si="257">ASIN(EV131^0.5)</f>
        <v>0.43934533349023702</v>
      </c>
      <c r="FJ131">
        <f t="shared" ref="FJ131:FJ194" si="258">ASIN(EW131^0.5)</f>
        <v>0.16869729665574823</v>
      </c>
      <c r="FK131">
        <f t="shared" ref="FK131:FK194" si="259">ASIN(EX131^0.5)</f>
        <v>0.49517016371579603</v>
      </c>
      <c r="FL131">
        <f t="shared" ref="FL131:FL194" si="260">ASIN(EY131^0.5)</f>
        <v>0.28496211822727313</v>
      </c>
      <c r="FM131">
        <f t="shared" ref="FM131:FM194" si="261">ASIN(EZ131^0.5)</f>
        <v>0.1850919953686051</v>
      </c>
      <c r="FN131">
        <f t="shared" ref="FN131:FN194" si="262">ASIN(FA131^0.5)</f>
        <v>0.53533459062661715</v>
      </c>
      <c r="FO131">
        <f t="shared" ref="FO131:FO194" si="263">ASIN(FB131^0.5)</f>
        <v>0</v>
      </c>
      <c r="FP131">
        <f t="shared" ref="FP131:FP194" si="264">ASIN(FC131^0.5)</f>
        <v>7.5203640373735461E-2</v>
      </c>
      <c r="FQ131">
        <f t="shared" ref="FQ131:FQ194" si="265">ASIN(FD131^0.5)</f>
        <v>7.5203640373735461E-2</v>
      </c>
      <c r="FR131">
        <f t="shared" ref="FR131:FR194" si="266">ASIN(FE131^0.5)</f>
        <v>0</v>
      </c>
      <c r="FS131">
        <f t="shared" ref="FS131:FS194" si="267">ASIN(FF131^0.5)</f>
        <v>0</v>
      </c>
      <c r="FT131">
        <f t="shared" ref="FT131:FT194" si="268">ASIN(FG131^0.5)</f>
        <v>0.20011560933500133</v>
      </c>
      <c r="FU131" t="s">
        <v>100</v>
      </c>
      <c r="FV131" t="s">
        <v>244</v>
      </c>
      <c r="FW131" s="25" t="s">
        <v>357</v>
      </c>
      <c r="FX131" s="25" t="s">
        <v>259</v>
      </c>
    </row>
    <row r="132" spans="1:180">
      <c r="A132" t="s">
        <v>205</v>
      </c>
      <c r="B132" t="s">
        <v>100</v>
      </c>
      <c r="C132" t="s">
        <v>244</v>
      </c>
      <c r="D132" s="25" t="s">
        <v>357</v>
      </c>
      <c r="E132" s="25" t="s">
        <v>259</v>
      </c>
      <c r="F132">
        <v>5.044136191677177E-3</v>
      </c>
      <c r="G132">
        <v>0.11097099621689789</v>
      </c>
      <c r="H132">
        <v>2.0176544766708708E-2</v>
      </c>
      <c r="I132">
        <v>5.6100981767180933E-3</v>
      </c>
      <c r="J132">
        <v>0.11601513240857507</v>
      </c>
      <c r="K132">
        <v>5.044136191677177E-3</v>
      </c>
      <c r="L132">
        <v>0</v>
      </c>
      <c r="M132">
        <v>0.10592686002522071</v>
      </c>
      <c r="N132">
        <v>0</v>
      </c>
      <c r="O132">
        <v>0.14123581336696095</v>
      </c>
      <c r="P132">
        <v>0</v>
      </c>
      <c r="Q132">
        <v>1.5132408575031531E-2</v>
      </c>
      <c r="R132">
        <v>3.530895334174023E-2</v>
      </c>
      <c r="S132">
        <v>0</v>
      </c>
      <c r="T132">
        <v>0</v>
      </c>
      <c r="U132">
        <v>0</v>
      </c>
      <c r="V132">
        <v>0</v>
      </c>
      <c r="W132">
        <v>3.0264817150063059E-2</v>
      </c>
      <c r="X132">
        <v>0</v>
      </c>
      <c r="Y132">
        <v>0</v>
      </c>
      <c r="Z132">
        <v>0</v>
      </c>
      <c r="AA132">
        <v>1.5132408575031531E-2</v>
      </c>
      <c r="AB132">
        <v>0</v>
      </c>
      <c r="AC132">
        <v>0</v>
      </c>
      <c r="AD132">
        <v>1.0088272383354354E-2</v>
      </c>
      <c r="AE132">
        <v>2.5220680958385883E-2</v>
      </c>
      <c r="AF132">
        <v>0</v>
      </c>
      <c r="AG132">
        <v>0.23707440100882726</v>
      </c>
      <c r="AH132">
        <v>1.0088272383354354E-2</v>
      </c>
      <c r="AI132">
        <v>0</v>
      </c>
      <c r="AJ132">
        <v>2.0176544766708708E-2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1.0088272383354353E-3</v>
      </c>
      <c r="AR132">
        <v>0</v>
      </c>
      <c r="AS132">
        <v>0</v>
      </c>
      <c r="AT132">
        <v>1.0088272383354354E-2</v>
      </c>
      <c r="AU132">
        <v>2.0176544766708708E-2</v>
      </c>
      <c r="AV132">
        <v>5.044136191677177E-3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2.5220680958385882E-4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4.0353089533417409E-2</v>
      </c>
      <c r="BX132">
        <v>2.0176544766708708E-2</v>
      </c>
      <c r="BY132">
        <v>0</v>
      </c>
      <c r="BZ132" s="27">
        <f t="shared" si="212"/>
        <v>6</v>
      </c>
      <c r="CA132">
        <f t="shared" si="213"/>
        <v>12</v>
      </c>
      <c r="CB132">
        <f t="shared" si="214"/>
        <v>18</v>
      </c>
      <c r="CC132">
        <f>[1]!shannonweaver(J132:BT132)</f>
        <v>2.1561998994574241</v>
      </c>
      <c r="CD132">
        <f t="shared" si="215"/>
        <v>0.74599396896504155</v>
      </c>
      <c r="CE132">
        <v>2</v>
      </c>
      <c r="CF132">
        <v>3</v>
      </c>
      <c r="CL132">
        <v>1</v>
      </c>
      <c r="CN132">
        <f t="shared" si="216"/>
        <v>23</v>
      </c>
      <c r="CO132">
        <f t="shared" si="217"/>
        <v>0.14180177535200186</v>
      </c>
      <c r="CP132">
        <f t="shared" si="218"/>
        <v>5.044136191677177E-3</v>
      </c>
      <c r="CQ132">
        <f t="shared" si="218"/>
        <v>0.11097099621689789</v>
      </c>
      <c r="CR132">
        <f t="shared" si="219"/>
        <v>2.57866429434268E-2</v>
      </c>
      <c r="CS132">
        <f t="shared" si="220"/>
        <v>0.11601513240857507</v>
      </c>
      <c r="CT132">
        <f t="shared" si="221"/>
        <v>5.044136191677177E-3</v>
      </c>
      <c r="CU132">
        <f t="shared" si="222"/>
        <v>0.10592686002522071</v>
      </c>
      <c r="CV132">
        <f t="shared" si="223"/>
        <v>0.14123581336696095</v>
      </c>
      <c r="CW132">
        <f t="shared" si="224"/>
        <v>5.044136191677176E-2</v>
      </c>
      <c r="CX132">
        <f t="shared" si="225"/>
        <v>3.0264817150063059E-2</v>
      </c>
      <c r="CY132">
        <f t="shared" si="226"/>
        <v>2.5220680958385887E-2</v>
      </c>
      <c r="CZ132">
        <f t="shared" si="227"/>
        <v>0</v>
      </c>
      <c r="DA132">
        <f t="shared" si="228"/>
        <v>0.27238335435056749</v>
      </c>
      <c r="DB132">
        <f t="shared" si="229"/>
        <v>0</v>
      </c>
      <c r="DC132">
        <f t="shared" si="229"/>
        <v>2.0176544766708708E-2</v>
      </c>
      <c r="DD132">
        <f t="shared" si="230"/>
        <v>0</v>
      </c>
      <c r="DE132">
        <f t="shared" si="231"/>
        <v>0</v>
      </c>
      <c r="DF132">
        <f t="shared" si="232"/>
        <v>1.7058529542244315E-2</v>
      </c>
      <c r="DG132">
        <f t="shared" si="233"/>
        <v>0</v>
      </c>
      <c r="DH132">
        <f t="shared" si="233"/>
        <v>0</v>
      </c>
      <c r="DI132">
        <f t="shared" si="234"/>
        <v>2.0176544766708708E-2</v>
      </c>
      <c r="DJ132">
        <f t="shared" si="235"/>
        <v>5.044136191677177E-3</v>
      </c>
      <c r="DK132">
        <f t="shared" si="236"/>
        <v>0</v>
      </c>
      <c r="DL132">
        <f t="shared" si="237"/>
        <v>2.5220680958385882E-4</v>
      </c>
      <c r="DM132">
        <f t="shared" si="238"/>
        <v>0</v>
      </c>
      <c r="DN132">
        <f t="shared" si="239"/>
        <v>0.22698612862547296</v>
      </c>
      <c r="DO132">
        <f t="shared" si="240"/>
        <v>0.57629255989911732</v>
      </c>
      <c r="DP132">
        <f t="shared" si="241"/>
        <v>0.80327868852459017</v>
      </c>
      <c r="DQ132">
        <f t="shared" si="242"/>
        <v>13</v>
      </c>
      <c r="DR132" s="50">
        <f t="shared" si="243"/>
        <v>1.04258400822411</v>
      </c>
      <c r="DS132" s="50">
        <f t="shared" si="188"/>
        <v>0.38608637435095483</v>
      </c>
      <c r="DT132">
        <f t="shared" si="188"/>
        <v>7.1081925868319518E-2</v>
      </c>
      <c r="DU132">
        <f t="shared" si="188"/>
        <v>0.33961392648798661</v>
      </c>
      <c r="DV132">
        <f t="shared" si="188"/>
        <v>0.16128047950252669</v>
      </c>
      <c r="DW132">
        <f t="shared" si="188"/>
        <v>0.34756555427642866</v>
      </c>
      <c r="DX132">
        <f t="shared" si="188"/>
        <v>7.1081925868319518E-2</v>
      </c>
      <c r="DY132">
        <f t="shared" si="188"/>
        <v>0.33150247673257027</v>
      </c>
      <c r="DZ132">
        <f t="shared" si="201"/>
        <v>0.38527450712716843</v>
      </c>
      <c r="EA132">
        <f t="shared" si="202"/>
        <v>0.22652385216242224</v>
      </c>
      <c r="EB132">
        <f t="shared" si="203"/>
        <v>0.17485755088728452</v>
      </c>
      <c r="EC132">
        <f t="shared" si="204"/>
        <v>0.15948544640816636</v>
      </c>
      <c r="ED132">
        <f t="shared" si="205"/>
        <v>0</v>
      </c>
      <c r="EE132">
        <f t="shared" si="206"/>
        <v>0.54908105736547808</v>
      </c>
      <c r="EF132">
        <f t="shared" si="207"/>
        <v>0</v>
      </c>
      <c r="EG132">
        <f t="shared" si="208"/>
        <v>0.14252621462064444</v>
      </c>
      <c r="EH132">
        <f t="shared" si="209"/>
        <v>0</v>
      </c>
      <c r="EI132">
        <f t="shared" si="200"/>
        <v>0</v>
      </c>
      <c r="EJ132">
        <f t="shared" si="182"/>
        <v>0.13098251647943079</v>
      </c>
      <c r="EK132">
        <f t="shared" si="182"/>
        <v>0</v>
      </c>
      <c r="EL132">
        <f t="shared" si="182"/>
        <v>0</v>
      </c>
      <c r="EM132">
        <f t="shared" si="182"/>
        <v>0.14252621462064444</v>
      </c>
      <c r="EN132">
        <f t="shared" si="210"/>
        <v>7.1081925868319518E-2</v>
      </c>
      <c r="EO132">
        <f t="shared" si="210"/>
        <v>0</v>
      </c>
      <c r="EP132">
        <f t="shared" si="210"/>
        <v>1.5881688046129654E-2</v>
      </c>
      <c r="EQ132">
        <f t="shared" si="180"/>
        <v>0</v>
      </c>
      <c r="ER132">
        <f t="shared" si="180"/>
        <v>0.49659046875690938</v>
      </c>
      <c r="ES132">
        <f t="shared" si="180"/>
        <v>0.86198991196443719</v>
      </c>
      <c r="ET132">
        <f t="shared" si="180"/>
        <v>1.1112598004496517</v>
      </c>
      <c r="EU132" s="27">
        <f t="shared" si="244"/>
        <v>5.044136191677177E-3</v>
      </c>
      <c r="EV132">
        <f t="shared" si="245"/>
        <v>0.11097099621689789</v>
      </c>
      <c r="EW132">
        <f t="shared" si="246"/>
        <v>2.57866429434268E-2</v>
      </c>
      <c r="EX132">
        <f t="shared" si="247"/>
        <v>0.22698612862547296</v>
      </c>
      <c r="EY132">
        <f t="shared" si="248"/>
        <v>2.5220680958385887E-2</v>
      </c>
      <c r="EZ132">
        <f t="shared" si="249"/>
        <v>0.14123581336696095</v>
      </c>
      <c r="FA132">
        <f t="shared" si="250"/>
        <v>0.32282471626733922</v>
      </c>
      <c r="FB132">
        <f t="shared" si="251"/>
        <v>0</v>
      </c>
      <c r="FC132">
        <f t="shared" si="252"/>
        <v>2.5220680958385882E-4</v>
      </c>
      <c r="FD132">
        <f t="shared" si="211"/>
        <v>2.5220680958385882E-4</v>
      </c>
      <c r="FE132">
        <f t="shared" si="253"/>
        <v>0</v>
      </c>
      <c r="FF132">
        <f t="shared" si="254"/>
        <v>3.0264817150063059E-2</v>
      </c>
      <c r="FG132">
        <f t="shared" si="255"/>
        <v>5.6494325346784384E-2</v>
      </c>
      <c r="FH132" s="27">
        <f t="shared" si="256"/>
        <v>7.1081925868319518E-2</v>
      </c>
      <c r="FI132">
        <f t="shared" si="257"/>
        <v>0.33961392648798661</v>
      </c>
      <c r="FJ132">
        <f t="shared" si="258"/>
        <v>0.16128047950252669</v>
      </c>
      <c r="FK132">
        <f t="shared" si="259"/>
        <v>0.49659046875690938</v>
      </c>
      <c r="FL132">
        <f t="shared" si="260"/>
        <v>0.15948544640816636</v>
      </c>
      <c r="FM132">
        <f t="shared" si="261"/>
        <v>0.38527450712716843</v>
      </c>
      <c r="FN132">
        <f t="shared" si="262"/>
        <v>0.6042884237820958</v>
      </c>
      <c r="FO132">
        <f t="shared" si="263"/>
        <v>0</v>
      </c>
      <c r="FP132">
        <f t="shared" si="264"/>
        <v>1.5881688046129654E-2</v>
      </c>
      <c r="FQ132">
        <f t="shared" si="265"/>
        <v>1.5881688046129654E-2</v>
      </c>
      <c r="FR132">
        <f t="shared" si="266"/>
        <v>0</v>
      </c>
      <c r="FS132">
        <f t="shared" si="267"/>
        <v>0.17485755088728452</v>
      </c>
      <c r="FT132">
        <f t="shared" si="268"/>
        <v>0.23998221326420274</v>
      </c>
      <c r="FU132" t="s">
        <v>100</v>
      </c>
      <c r="FV132" t="s">
        <v>244</v>
      </c>
      <c r="FW132" s="25" t="s">
        <v>357</v>
      </c>
      <c r="FX132" s="25" t="s">
        <v>259</v>
      </c>
    </row>
    <row r="133" spans="1:180">
      <c r="A133" t="s">
        <v>206</v>
      </c>
      <c r="B133" t="s">
        <v>100</v>
      </c>
      <c r="C133" t="s">
        <v>244</v>
      </c>
      <c r="D133" s="25" t="s">
        <v>357</v>
      </c>
      <c r="E133" s="25" t="s">
        <v>259</v>
      </c>
      <c r="F133">
        <v>0</v>
      </c>
      <c r="G133">
        <v>7.2741392699974122E-2</v>
      </c>
      <c r="H133">
        <v>3.6241263266891012E-2</v>
      </c>
      <c r="I133">
        <v>5.6100981767180933E-3</v>
      </c>
      <c r="J133">
        <v>0.19673828630597978</v>
      </c>
      <c r="K133">
        <v>1.0354646647683147E-2</v>
      </c>
      <c r="L133">
        <v>0</v>
      </c>
      <c r="M133">
        <v>0</v>
      </c>
      <c r="N133">
        <v>0</v>
      </c>
      <c r="O133">
        <v>0.33652601604970217</v>
      </c>
      <c r="P133">
        <v>0</v>
      </c>
      <c r="Q133">
        <v>0</v>
      </c>
      <c r="R133">
        <v>3.1063939943049439E-2</v>
      </c>
      <c r="S133">
        <v>0</v>
      </c>
      <c r="T133">
        <v>0</v>
      </c>
      <c r="U133">
        <v>0</v>
      </c>
      <c r="V133">
        <v>0</v>
      </c>
      <c r="W133">
        <v>9.8369143152989891E-2</v>
      </c>
      <c r="X133">
        <v>0</v>
      </c>
      <c r="Y133">
        <v>0</v>
      </c>
      <c r="Z133">
        <v>5.1773233238415735E-3</v>
      </c>
      <c r="AA133">
        <v>0</v>
      </c>
      <c r="AB133">
        <v>0</v>
      </c>
      <c r="AC133">
        <v>0</v>
      </c>
      <c r="AD133">
        <v>0</v>
      </c>
      <c r="AE133">
        <v>8.2837173181465176E-2</v>
      </c>
      <c r="AF133">
        <v>0</v>
      </c>
      <c r="AG133">
        <v>4.6595909914574157E-2</v>
      </c>
      <c r="AH133">
        <v>0</v>
      </c>
      <c r="AI133">
        <v>0</v>
      </c>
      <c r="AJ133">
        <v>4.6595909914574157E-2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5.1773233238415735E-3</v>
      </c>
      <c r="AQ133">
        <v>1.0872378980067305E-2</v>
      </c>
      <c r="AR133">
        <v>0</v>
      </c>
      <c r="AS133">
        <v>0</v>
      </c>
      <c r="AT133">
        <v>0</v>
      </c>
      <c r="AU133">
        <v>5.1773233238415735E-3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5.1773233238415735E-3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5.1773233238415735E-3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5.1773233238415735E-3</v>
      </c>
      <c r="BX133">
        <v>0</v>
      </c>
      <c r="BY133">
        <v>0</v>
      </c>
      <c r="BZ133" s="27">
        <f t="shared" si="212"/>
        <v>4</v>
      </c>
      <c r="CA133">
        <f t="shared" si="213"/>
        <v>10</v>
      </c>
      <c r="CB133">
        <f t="shared" si="214"/>
        <v>14</v>
      </c>
      <c r="CC133">
        <f>[1]!shannonweaver(J133:BT133)</f>
        <v>1.851107510148353</v>
      </c>
      <c r="CD133">
        <f t="shared" si="215"/>
        <v>0.70142754739557756</v>
      </c>
      <c r="CE133">
        <v>3</v>
      </c>
      <c r="CF133">
        <v>2</v>
      </c>
      <c r="CN133">
        <f t="shared" si="216"/>
        <v>19</v>
      </c>
      <c r="CO133">
        <f t="shared" si="217"/>
        <v>0.11459275414358322</v>
      </c>
      <c r="CP133">
        <f t="shared" si="218"/>
        <v>0</v>
      </c>
      <c r="CQ133">
        <f t="shared" si="218"/>
        <v>7.2741392699974122E-2</v>
      </c>
      <c r="CR133">
        <f t="shared" si="219"/>
        <v>4.1851361443609104E-2</v>
      </c>
      <c r="CS133">
        <f t="shared" si="220"/>
        <v>0.19673828630597978</v>
      </c>
      <c r="CT133">
        <f t="shared" si="221"/>
        <v>1.0354646647683147E-2</v>
      </c>
      <c r="CU133">
        <f t="shared" si="222"/>
        <v>0</v>
      </c>
      <c r="CV133">
        <f t="shared" si="223"/>
        <v>0.33652601604970217</v>
      </c>
      <c r="CW133">
        <f t="shared" si="224"/>
        <v>3.1063939943049439E-2</v>
      </c>
      <c r="CX133">
        <f t="shared" si="225"/>
        <v>9.8369143152989891E-2</v>
      </c>
      <c r="CY133">
        <f t="shared" si="226"/>
        <v>5.1773233238415735E-3</v>
      </c>
      <c r="CZ133">
        <f t="shared" si="227"/>
        <v>0</v>
      </c>
      <c r="DA133">
        <f t="shared" si="228"/>
        <v>0.12943308309603935</v>
      </c>
      <c r="DB133">
        <f t="shared" si="229"/>
        <v>0</v>
      </c>
      <c r="DC133">
        <f t="shared" si="229"/>
        <v>4.6595909914574157E-2</v>
      </c>
      <c r="DD133">
        <f t="shared" si="230"/>
        <v>0</v>
      </c>
      <c r="DE133">
        <f t="shared" si="231"/>
        <v>0</v>
      </c>
      <c r="DF133">
        <f t="shared" si="232"/>
        <v>1.604970230390888E-2</v>
      </c>
      <c r="DG133">
        <f t="shared" si="233"/>
        <v>0</v>
      </c>
      <c r="DH133">
        <f t="shared" si="233"/>
        <v>0</v>
      </c>
      <c r="DI133">
        <f t="shared" si="234"/>
        <v>5.1773233238415735E-3</v>
      </c>
      <c r="DJ133">
        <f t="shared" si="235"/>
        <v>0</v>
      </c>
      <c r="DK133">
        <f t="shared" si="236"/>
        <v>0</v>
      </c>
      <c r="DL133">
        <f t="shared" si="237"/>
        <v>5.1773233238415735E-3</v>
      </c>
      <c r="DM133">
        <f t="shared" si="238"/>
        <v>5.1773233238415735E-3</v>
      </c>
      <c r="DN133">
        <f t="shared" si="239"/>
        <v>0.20709293295366293</v>
      </c>
      <c r="DO133">
        <f t="shared" si="240"/>
        <v>0.67874708775563031</v>
      </c>
      <c r="DP133">
        <f t="shared" si="241"/>
        <v>0.88584002070929324</v>
      </c>
      <c r="DQ133">
        <f t="shared" si="242"/>
        <v>12</v>
      </c>
      <c r="DR133" s="50">
        <f t="shared" si="243"/>
        <v>0.99271523112448323</v>
      </c>
      <c r="DS133" s="50">
        <f t="shared" si="188"/>
        <v>0.3453388224994518</v>
      </c>
      <c r="DT133">
        <f t="shared" si="188"/>
        <v>0</v>
      </c>
      <c r="DU133">
        <f t="shared" si="188"/>
        <v>0.27308783186771773</v>
      </c>
      <c r="DV133">
        <f t="shared" si="188"/>
        <v>0.20603058067997321</v>
      </c>
      <c r="DW133">
        <f t="shared" si="188"/>
        <v>0.45955787691900685</v>
      </c>
      <c r="DX133">
        <f t="shared" si="188"/>
        <v>0.10193421854952743</v>
      </c>
      <c r="DY133">
        <f t="shared" si="188"/>
        <v>0</v>
      </c>
      <c r="DZ133">
        <f t="shared" si="201"/>
        <v>0.61886204116844923</v>
      </c>
      <c r="EA133">
        <f t="shared" si="202"/>
        <v>0.17717515036722378</v>
      </c>
      <c r="EB133">
        <f t="shared" si="203"/>
        <v>0.3190225232695359</v>
      </c>
      <c r="EC133">
        <f t="shared" si="204"/>
        <v>7.201585221254253E-2</v>
      </c>
      <c r="ED133">
        <f t="shared" si="205"/>
        <v>0</v>
      </c>
      <c r="EE133">
        <f t="shared" si="206"/>
        <v>0.36801933559737743</v>
      </c>
      <c r="EF133">
        <f t="shared" si="207"/>
        <v>0</v>
      </c>
      <c r="EG133">
        <f t="shared" si="208"/>
        <v>0.21757338732058892</v>
      </c>
      <c r="EH133">
        <f t="shared" si="209"/>
        <v>0</v>
      </c>
      <c r="EI133">
        <f t="shared" si="200"/>
        <v>0</v>
      </c>
      <c r="EJ133">
        <f t="shared" si="182"/>
        <v>0.12702877341151891</v>
      </c>
      <c r="EK133">
        <f t="shared" si="182"/>
        <v>0</v>
      </c>
      <c r="EL133">
        <f t="shared" si="182"/>
        <v>0</v>
      </c>
      <c r="EM133">
        <f t="shared" si="182"/>
        <v>7.201585221254253E-2</v>
      </c>
      <c r="EN133">
        <f t="shared" si="210"/>
        <v>0</v>
      </c>
      <c r="EO133">
        <f t="shared" si="210"/>
        <v>0</v>
      </c>
      <c r="EP133">
        <f t="shared" si="210"/>
        <v>7.201585221254253E-2</v>
      </c>
      <c r="EQ133">
        <f t="shared" si="180"/>
        <v>7.201585221254253E-2</v>
      </c>
      <c r="ER133">
        <f t="shared" si="180"/>
        <v>0.47245604095749993</v>
      </c>
      <c r="ES133">
        <f t="shared" si="180"/>
        <v>0.96818984948175291</v>
      </c>
      <c r="ET133">
        <f t="shared" si="180"/>
        <v>1.2261373955510717</v>
      </c>
      <c r="EU133" s="27">
        <f t="shared" si="244"/>
        <v>0</v>
      </c>
      <c r="EV133">
        <f t="shared" si="245"/>
        <v>7.2741392699974122E-2</v>
      </c>
      <c r="EW133">
        <f t="shared" si="246"/>
        <v>4.1851361443609104E-2</v>
      </c>
      <c r="EX133">
        <f t="shared" si="247"/>
        <v>0.20709293295366293</v>
      </c>
      <c r="EY133">
        <f t="shared" si="248"/>
        <v>5.1773233238415735E-3</v>
      </c>
      <c r="EZ133">
        <f t="shared" si="249"/>
        <v>0.33652601604970217</v>
      </c>
      <c r="FA133">
        <f t="shared" si="250"/>
        <v>0.16049702303908878</v>
      </c>
      <c r="FB133">
        <f t="shared" si="251"/>
        <v>0</v>
      </c>
      <c r="FC133">
        <f t="shared" si="252"/>
        <v>5.1773233238415735E-3</v>
      </c>
      <c r="FD133">
        <f t="shared" si="211"/>
        <v>5.1773233238415735E-3</v>
      </c>
      <c r="FE133">
        <f t="shared" si="253"/>
        <v>5.1773233238415735E-3</v>
      </c>
      <c r="FF133">
        <f t="shared" si="254"/>
        <v>9.8369143152989891E-2</v>
      </c>
      <c r="FG133">
        <f t="shared" si="255"/>
        <v>6.7822935542324617E-2</v>
      </c>
      <c r="FH133" s="27">
        <f t="shared" si="256"/>
        <v>0</v>
      </c>
      <c r="FI133">
        <f t="shared" si="257"/>
        <v>0.27308783186771773</v>
      </c>
      <c r="FJ133">
        <f t="shared" si="258"/>
        <v>0.20603058067997321</v>
      </c>
      <c r="FK133">
        <f t="shared" si="259"/>
        <v>0.47245604095749993</v>
      </c>
      <c r="FL133">
        <f t="shared" si="260"/>
        <v>7.201585221254253E-2</v>
      </c>
      <c r="FM133">
        <f t="shared" si="261"/>
        <v>0.61886204116844923</v>
      </c>
      <c r="FN133">
        <f t="shared" si="262"/>
        <v>0.41219429139285868</v>
      </c>
      <c r="FO133">
        <f t="shared" si="263"/>
        <v>0</v>
      </c>
      <c r="FP133">
        <f t="shared" si="264"/>
        <v>7.201585221254253E-2</v>
      </c>
      <c r="FQ133">
        <f t="shared" si="265"/>
        <v>7.201585221254253E-2</v>
      </c>
      <c r="FR133">
        <f t="shared" si="266"/>
        <v>7.201585221254253E-2</v>
      </c>
      <c r="FS133">
        <f t="shared" si="267"/>
        <v>0.3190225232695359</v>
      </c>
      <c r="FT133">
        <f t="shared" si="268"/>
        <v>0.26346585565353525</v>
      </c>
      <c r="FU133" t="s">
        <v>100</v>
      </c>
      <c r="FV133" t="s">
        <v>244</v>
      </c>
      <c r="FW133" s="25" t="s">
        <v>357</v>
      </c>
      <c r="FX133" s="25" t="s">
        <v>259</v>
      </c>
    </row>
    <row r="134" spans="1:180">
      <c r="A134" t="s">
        <v>207</v>
      </c>
      <c r="B134" t="s">
        <v>100</v>
      </c>
      <c r="C134" t="s">
        <v>286</v>
      </c>
      <c r="D134" s="25" t="s">
        <v>357</v>
      </c>
      <c r="E134" s="25" t="s">
        <v>259</v>
      </c>
      <c r="F134">
        <v>0</v>
      </c>
      <c r="G134">
        <v>7.5765717356260073E-2</v>
      </c>
      <c r="H134">
        <v>0.38688876947877476</v>
      </c>
      <c r="I134">
        <v>5.6100981767180933E-3</v>
      </c>
      <c r="J134">
        <v>0.24717893605588387</v>
      </c>
      <c r="K134">
        <v>2.6867275658248254E-2</v>
      </c>
      <c r="L134">
        <v>0</v>
      </c>
      <c r="M134">
        <v>1.6120365394948953E-2</v>
      </c>
      <c r="N134">
        <v>5.3734551316496513E-3</v>
      </c>
      <c r="O134">
        <v>4.2987641053197211E-2</v>
      </c>
      <c r="P134">
        <v>0</v>
      </c>
      <c r="Q134">
        <v>1.0746910263299303E-2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3.2240730789897906E-2</v>
      </c>
      <c r="AF134">
        <v>5.3734551316496513E-3</v>
      </c>
      <c r="AG134">
        <v>4.2987641053197204E-2</v>
      </c>
      <c r="AH134">
        <v>0</v>
      </c>
      <c r="AI134">
        <v>0</v>
      </c>
      <c r="AJ134">
        <v>2.6867275658248254E-2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1.6120365394948957E-2</v>
      </c>
      <c r="AV134">
        <v>5.3734551316496513E-3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3.7614185921547555E-2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2.1493820526598605E-2</v>
      </c>
      <c r="BU134">
        <v>0</v>
      </c>
      <c r="BV134">
        <v>0</v>
      </c>
      <c r="BW134">
        <v>0</v>
      </c>
      <c r="BX134">
        <v>0</v>
      </c>
      <c r="BY134">
        <v>0</v>
      </c>
      <c r="BZ134" s="27">
        <f t="shared" si="212"/>
        <v>6</v>
      </c>
      <c r="CA134">
        <f t="shared" si="213"/>
        <v>8</v>
      </c>
      <c r="CB134">
        <f t="shared" si="214"/>
        <v>14</v>
      </c>
      <c r="CC134">
        <f>[1]!shannonweaver(J134:BT134)</f>
        <v>1.9713899717272878</v>
      </c>
      <c r="CD134">
        <f t="shared" si="215"/>
        <v>0.7470053604385668</v>
      </c>
      <c r="CE134">
        <v>3</v>
      </c>
      <c r="CN134">
        <f t="shared" si="216"/>
        <v>17</v>
      </c>
      <c r="CO134">
        <f t="shared" si="217"/>
        <v>0.46826458501175294</v>
      </c>
      <c r="CP134">
        <f t="shared" si="218"/>
        <v>0</v>
      </c>
      <c r="CQ134">
        <f t="shared" si="218"/>
        <v>7.5765717356260073E-2</v>
      </c>
      <c r="CR134">
        <f t="shared" si="219"/>
        <v>0.39249886765549286</v>
      </c>
      <c r="CS134">
        <f t="shared" si="220"/>
        <v>0.24717893605588387</v>
      </c>
      <c r="CT134">
        <f t="shared" si="221"/>
        <v>2.6867275658248254E-2</v>
      </c>
      <c r="CU134">
        <f t="shared" si="222"/>
        <v>2.1493820526598605E-2</v>
      </c>
      <c r="CV134">
        <f t="shared" si="223"/>
        <v>4.2987641053197211E-2</v>
      </c>
      <c r="CW134">
        <f t="shared" si="224"/>
        <v>1.0746910263299303E-2</v>
      </c>
      <c r="CX134">
        <f t="shared" si="225"/>
        <v>0</v>
      </c>
      <c r="CY134">
        <f t="shared" si="226"/>
        <v>0</v>
      </c>
      <c r="CZ134">
        <f t="shared" si="227"/>
        <v>0</v>
      </c>
      <c r="DA134">
        <f t="shared" si="228"/>
        <v>8.0601826974744759E-2</v>
      </c>
      <c r="DB134">
        <f t="shared" si="229"/>
        <v>0</v>
      </c>
      <c r="DC134">
        <f t="shared" si="229"/>
        <v>2.6867275658248254E-2</v>
      </c>
      <c r="DD134">
        <f t="shared" si="230"/>
        <v>0</v>
      </c>
      <c r="DE134">
        <f t="shared" si="231"/>
        <v>0</v>
      </c>
      <c r="DF134">
        <f t="shared" si="232"/>
        <v>1.647757968665586E-2</v>
      </c>
      <c r="DG134">
        <f t="shared" si="233"/>
        <v>0</v>
      </c>
      <c r="DH134">
        <f t="shared" si="233"/>
        <v>0</v>
      </c>
      <c r="DI134">
        <f t="shared" si="234"/>
        <v>1.6120365394948957E-2</v>
      </c>
      <c r="DJ134">
        <f t="shared" si="235"/>
        <v>5.3734551316496513E-3</v>
      </c>
      <c r="DK134">
        <f t="shared" si="236"/>
        <v>0</v>
      </c>
      <c r="DL134">
        <f t="shared" si="237"/>
        <v>3.7614185921547555E-2</v>
      </c>
      <c r="DM134">
        <f t="shared" si="238"/>
        <v>0</v>
      </c>
      <c r="DN134">
        <f t="shared" si="239"/>
        <v>0.29554003224073072</v>
      </c>
      <c r="DO134">
        <f t="shared" si="240"/>
        <v>0.24180548092423432</v>
      </c>
      <c r="DP134">
        <f t="shared" si="241"/>
        <v>0.53734551316496504</v>
      </c>
      <c r="DQ134">
        <f t="shared" si="242"/>
        <v>11</v>
      </c>
      <c r="DR134" s="50">
        <f t="shared" si="243"/>
        <v>1.0437464880021565</v>
      </c>
      <c r="DS134" s="50">
        <f t="shared" si="188"/>
        <v>0.75364140175710914</v>
      </c>
      <c r="DT134">
        <f t="shared" si="188"/>
        <v>0</v>
      </c>
      <c r="DU134">
        <f t="shared" si="188"/>
        <v>0.27885569864755944</v>
      </c>
      <c r="DV134">
        <f t="shared" si="188"/>
        <v>0.67705108901662459</v>
      </c>
      <c r="DW134">
        <f t="shared" si="188"/>
        <v>0.52033511876904737</v>
      </c>
      <c r="DX134">
        <f t="shared" si="188"/>
        <v>0.16465540092599176</v>
      </c>
      <c r="DY134">
        <f t="shared" si="188"/>
        <v>0.1471380486834081</v>
      </c>
      <c r="DZ134">
        <f t="shared" si="201"/>
        <v>0.20884957540026045</v>
      </c>
      <c r="EA134">
        <f t="shared" si="202"/>
        <v>0.10385389330856247</v>
      </c>
      <c r="EB134">
        <f t="shared" si="203"/>
        <v>0</v>
      </c>
      <c r="EC134">
        <f t="shared" si="204"/>
        <v>0</v>
      </c>
      <c r="ED134">
        <f t="shared" si="205"/>
        <v>0</v>
      </c>
      <c r="EE134">
        <f t="shared" si="206"/>
        <v>0.28786383680482369</v>
      </c>
      <c r="EF134">
        <f t="shared" si="207"/>
        <v>0</v>
      </c>
      <c r="EG134">
        <f t="shared" si="208"/>
        <v>0.16465540092599176</v>
      </c>
      <c r="EH134">
        <f t="shared" si="209"/>
        <v>0</v>
      </c>
      <c r="EI134">
        <f t="shared" si="200"/>
        <v>0</v>
      </c>
      <c r="EJ134">
        <f t="shared" si="182"/>
        <v>0.12872018918818245</v>
      </c>
      <c r="EK134">
        <f t="shared" si="182"/>
        <v>0</v>
      </c>
      <c r="EL134">
        <f t="shared" si="182"/>
        <v>0</v>
      </c>
      <c r="EM134">
        <f t="shared" si="182"/>
        <v>0.12730962256656014</v>
      </c>
      <c r="EN134">
        <f t="shared" si="210"/>
        <v>7.336966323656588E-2</v>
      </c>
      <c r="EO134">
        <f t="shared" si="210"/>
        <v>0</v>
      </c>
      <c r="EP134">
        <f t="shared" si="210"/>
        <v>0.19518066216914309</v>
      </c>
      <c r="EQ134">
        <f t="shared" si="180"/>
        <v>0</v>
      </c>
      <c r="ER134">
        <f t="shared" si="180"/>
        <v>0.57476306003288036</v>
      </c>
      <c r="ES134">
        <f t="shared" si="180"/>
        <v>0.51408371610151382</v>
      </c>
      <c r="ET134">
        <f t="shared" si="180"/>
        <v>0.82277848756754324</v>
      </c>
      <c r="EU134" s="27">
        <f t="shared" si="244"/>
        <v>0</v>
      </c>
      <c r="EV134">
        <f t="shared" si="245"/>
        <v>7.5765717356260073E-2</v>
      </c>
      <c r="EW134">
        <f t="shared" si="246"/>
        <v>0.39249886765549286</v>
      </c>
      <c r="EX134">
        <f t="shared" si="247"/>
        <v>0.29554003224073072</v>
      </c>
      <c r="EY134">
        <f t="shared" si="248"/>
        <v>2.1493820526598605E-2</v>
      </c>
      <c r="EZ134">
        <f t="shared" si="249"/>
        <v>4.2987641053197211E-2</v>
      </c>
      <c r="FA134">
        <f t="shared" si="250"/>
        <v>9.1348737238044056E-2</v>
      </c>
      <c r="FB134">
        <f t="shared" si="251"/>
        <v>0</v>
      </c>
      <c r="FC134">
        <f t="shared" si="252"/>
        <v>3.7614185921547555E-2</v>
      </c>
      <c r="FD134">
        <f t="shared" si="211"/>
        <v>3.7614185921547555E-2</v>
      </c>
      <c r="FE134">
        <f t="shared" si="253"/>
        <v>0</v>
      </c>
      <c r="FF134">
        <f t="shared" si="254"/>
        <v>0</v>
      </c>
      <c r="FG134">
        <f t="shared" si="255"/>
        <v>4.8361096184846859E-2</v>
      </c>
      <c r="FH134" s="27">
        <f t="shared" si="256"/>
        <v>0</v>
      </c>
      <c r="FI134">
        <f t="shared" si="257"/>
        <v>0.27885569864755944</v>
      </c>
      <c r="FJ134">
        <f t="shared" si="258"/>
        <v>0.67705108901662459</v>
      </c>
      <c r="FK134">
        <f t="shared" si="259"/>
        <v>0.57476306003288036</v>
      </c>
      <c r="FL134">
        <f t="shared" si="260"/>
        <v>0.1471380486834081</v>
      </c>
      <c r="FM134">
        <f t="shared" si="261"/>
        <v>0.20884957540026045</v>
      </c>
      <c r="FN134">
        <f t="shared" si="262"/>
        <v>0.30704119530140023</v>
      </c>
      <c r="FO134">
        <f t="shared" si="263"/>
        <v>0</v>
      </c>
      <c r="FP134">
        <f t="shared" si="264"/>
        <v>0.19518066216914309</v>
      </c>
      <c r="FQ134">
        <f t="shared" si="265"/>
        <v>0.19518066216914309</v>
      </c>
      <c r="FR134">
        <f t="shared" si="266"/>
        <v>0</v>
      </c>
      <c r="FS134">
        <f t="shared" si="267"/>
        <v>0</v>
      </c>
      <c r="FT134">
        <f t="shared" si="268"/>
        <v>0.22172381478786082</v>
      </c>
      <c r="FU134" t="s">
        <v>100</v>
      </c>
      <c r="FV134" t="s">
        <v>286</v>
      </c>
      <c r="FW134" s="25" t="s">
        <v>357</v>
      </c>
      <c r="FX134" s="25" t="s">
        <v>259</v>
      </c>
    </row>
    <row r="135" spans="1:180">
      <c r="A135" t="s">
        <v>208</v>
      </c>
      <c r="B135" t="s">
        <v>100</v>
      </c>
      <c r="C135" t="s">
        <v>286</v>
      </c>
      <c r="D135" s="25" t="s">
        <v>357</v>
      </c>
      <c r="E135" s="25" t="s">
        <v>259</v>
      </c>
      <c r="F135">
        <v>0</v>
      </c>
      <c r="G135">
        <v>0.27012425715829264</v>
      </c>
      <c r="H135">
        <v>1.0804970286331712E-2</v>
      </c>
      <c r="I135">
        <v>5.6100981767180933E-3</v>
      </c>
      <c r="J135">
        <v>0.42139384116693673</v>
      </c>
      <c r="K135">
        <v>1.0804970286331712E-2</v>
      </c>
      <c r="L135">
        <v>0</v>
      </c>
      <c r="M135">
        <v>0</v>
      </c>
      <c r="N135">
        <v>0</v>
      </c>
      <c r="O135">
        <v>5.4024851431658555E-2</v>
      </c>
      <c r="P135">
        <v>0</v>
      </c>
      <c r="Q135">
        <v>0</v>
      </c>
      <c r="R135">
        <v>5.4024851431658562E-3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1.0804970286331712E-2</v>
      </c>
      <c r="AF135">
        <v>5.4024851431658562E-2</v>
      </c>
      <c r="AG135">
        <v>0</v>
      </c>
      <c r="AH135">
        <v>0</v>
      </c>
      <c r="AI135">
        <v>0</v>
      </c>
      <c r="AJ135">
        <v>2.7282549972987572E-2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1.6207455429497569E-2</v>
      </c>
      <c r="AQ135">
        <v>2.7012425715829282E-4</v>
      </c>
      <c r="AR135">
        <v>0</v>
      </c>
      <c r="AS135">
        <v>0</v>
      </c>
      <c r="AT135">
        <v>0</v>
      </c>
      <c r="AU135">
        <v>1.0804970286331712E-2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3.2414910858995137E-2</v>
      </c>
      <c r="BC135">
        <v>2.1609940572663425E-2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3.2414910858995137E-2</v>
      </c>
      <c r="BU135">
        <v>5.4024851431658562E-3</v>
      </c>
      <c r="BV135">
        <v>0</v>
      </c>
      <c r="BW135">
        <v>0</v>
      </c>
      <c r="BX135">
        <v>1.6207455429497569E-2</v>
      </c>
      <c r="BY135">
        <v>0</v>
      </c>
      <c r="BZ135" s="27">
        <f t="shared" si="212"/>
        <v>4</v>
      </c>
      <c r="CA135">
        <f t="shared" si="213"/>
        <v>10</v>
      </c>
      <c r="CB135">
        <f t="shared" si="214"/>
        <v>14</v>
      </c>
      <c r="CC135">
        <f>[1]!shannonweaver(J135:BT135)</f>
        <v>1.542197480802463</v>
      </c>
      <c r="CD135">
        <f t="shared" si="215"/>
        <v>0.58437437621989674</v>
      </c>
      <c r="CE135">
        <v>4</v>
      </c>
      <c r="CN135">
        <f t="shared" si="216"/>
        <v>18</v>
      </c>
      <c r="CO135">
        <f t="shared" si="217"/>
        <v>0.28653932562134243</v>
      </c>
      <c r="CP135">
        <f t="shared" si="218"/>
        <v>0</v>
      </c>
      <c r="CQ135">
        <f t="shared" si="218"/>
        <v>0.27012425715829264</v>
      </c>
      <c r="CR135">
        <f t="shared" si="219"/>
        <v>1.6415068463049805E-2</v>
      </c>
      <c r="CS135">
        <f t="shared" si="220"/>
        <v>0.42139384116693673</v>
      </c>
      <c r="CT135">
        <f t="shared" si="221"/>
        <v>1.0804970286331712E-2</v>
      </c>
      <c r="CU135">
        <f t="shared" si="222"/>
        <v>0</v>
      </c>
      <c r="CV135">
        <f t="shared" si="223"/>
        <v>5.4024851431658555E-2</v>
      </c>
      <c r="CW135">
        <f t="shared" si="224"/>
        <v>5.4024851431658562E-3</v>
      </c>
      <c r="CX135">
        <f t="shared" si="225"/>
        <v>0</v>
      </c>
      <c r="CY135">
        <f t="shared" si="226"/>
        <v>0</v>
      </c>
      <c r="CZ135">
        <f t="shared" si="227"/>
        <v>0</v>
      </c>
      <c r="DA135">
        <f t="shared" si="228"/>
        <v>6.4829821717990274E-2</v>
      </c>
      <c r="DB135">
        <f t="shared" si="229"/>
        <v>0</v>
      </c>
      <c r="DC135">
        <f t="shared" si="229"/>
        <v>2.7282549972987572E-2</v>
      </c>
      <c r="DD135">
        <f t="shared" si="230"/>
        <v>0</v>
      </c>
      <c r="DE135">
        <f t="shared" si="231"/>
        <v>0</v>
      </c>
      <c r="DF135">
        <f t="shared" si="232"/>
        <v>2.1525535264646775E-2</v>
      </c>
      <c r="DG135">
        <f t="shared" si="233"/>
        <v>0</v>
      </c>
      <c r="DH135">
        <f t="shared" si="233"/>
        <v>0</v>
      </c>
      <c r="DI135">
        <f t="shared" si="234"/>
        <v>1.0804970286331712E-2</v>
      </c>
      <c r="DJ135">
        <f t="shared" si="235"/>
        <v>0</v>
      </c>
      <c r="DK135">
        <f t="shared" si="236"/>
        <v>0</v>
      </c>
      <c r="DL135">
        <f t="shared" si="237"/>
        <v>5.4024851431658562E-2</v>
      </c>
      <c r="DM135">
        <f t="shared" si="238"/>
        <v>0</v>
      </c>
      <c r="DN135">
        <f t="shared" si="239"/>
        <v>0.43219881145326844</v>
      </c>
      <c r="DO135">
        <f t="shared" si="240"/>
        <v>0.27066450567260936</v>
      </c>
      <c r="DP135">
        <f t="shared" si="241"/>
        <v>0.70286331712587813</v>
      </c>
      <c r="DQ135">
        <f t="shared" si="242"/>
        <v>9</v>
      </c>
      <c r="DR135" s="50">
        <f t="shared" si="243"/>
        <v>0.87017820247439492</v>
      </c>
      <c r="DS135" s="50">
        <f t="shared" si="188"/>
        <v>0.56485539852490063</v>
      </c>
      <c r="DT135">
        <f t="shared" si="188"/>
        <v>0</v>
      </c>
      <c r="DU135">
        <f t="shared" si="188"/>
        <v>0.54654049600625254</v>
      </c>
      <c r="DV135">
        <f t="shared" si="188"/>
        <v>0.12847443849958634</v>
      </c>
      <c r="DW135">
        <f t="shared" si="188"/>
        <v>0.7064645481267523</v>
      </c>
      <c r="DX135">
        <f t="shared" si="188"/>
        <v>0.10413506570093489</v>
      </c>
      <c r="DY135">
        <f t="shared" si="188"/>
        <v>0</v>
      </c>
      <c r="DZ135">
        <f t="shared" si="201"/>
        <v>0.23457789990794858</v>
      </c>
      <c r="EA135">
        <f t="shared" si="202"/>
        <v>7.3567942894571886E-2</v>
      </c>
      <c r="EB135">
        <f t="shared" si="203"/>
        <v>0</v>
      </c>
      <c r="EC135">
        <f t="shared" si="204"/>
        <v>0</v>
      </c>
      <c r="ED135">
        <f t="shared" si="205"/>
        <v>0</v>
      </c>
      <c r="EE135">
        <f t="shared" si="206"/>
        <v>0.25745163962826878</v>
      </c>
      <c r="EF135">
        <f t="shared" si="207"/>
        <v>0</v>
      </c>
      <c r="EG135">
        <f t="shared" si="208"/>
        <v>0.1659347379728395</v>
      </c>
      <c r="EH135">
        <f t="shared" si="209"/>
        <v>0</v>
      </c>
      <c r="EI135">
        <f t="shared" si="200"/>
        <v>0</v>
      </c>
      <c r="EJ135">
        <f t="shared" si="182"/>
        <v>0.14724735265471209</v>
      </c>
      <c r="EK135">
        <f t="shared" si="182"/>
        <v>0</v>
      </c>
      <c r="EL135">
        <f t="shared" si="182"/>
        <v>0</v>
      </c>
      <c r="EM135">
        <f t="shared" si="182"/>
        <v>0.10413506570093489</v>
      </c>
      <c r="EN135">
        <f t="shared" si="210"/>
        <v>0</v>
      </c>
      <c r="EO135">
        <f t="shared" si="210"/>
        <v>0</v>
      </c>
      <c r="EP135">
        <f t="shared" si="210"/>
        <v>0.23457789990794858</v>
      </c>
      <c r="EQ135">
        <f t="shared" si="180"/>
        <v>0</v>
      </c>
      <c r="ER135">
        <f t="shared" si="180"/>
        <v>0.71738744833401025</v>
      </c>
      <c r="ES135">
        <f t="shared" si="180"/>
        <v>0.54714866001843854</v>
      </c>
      <c r="ET135">
        <f t="shared" si="180"/>
        <v>0.99428501336171726</v>
      </c>
      <c r="EU135" s="27">
        <f t="shared" si="244"/>
        <v>0</v>
      </c>
      <c r="EV135">
        <f t="shared" si="245"/>
        <v>0.27012425715829264</v>
      </c>
      <c r="EW135">
        <f t="shared" si="246"/>
        <v>1.6415068463049805E-2</v>
      </c>
      <c r="EX135">
        <f t="shared" si="247"/>
        <v>0.43219881145326844</v>
      </c>
      <c r="EY135">
        <f t="shared" si="248"/>
        <v>3.2414910858995137E-2</v>
      </c>
      <c r="EZ135">
        <f t="shared" si="249"/>
        <v>5.4024851431658555E-2</v>
      </c>
      <c r="FA135">
        <f t="shared" si="250"/>
        <v>7.0232306861156127E-2</v>
      </c>
      <c r="FB135">
        <f t="shared" si="251"/>
        <v>0</v>
      </c>
      <c r="FC135">
        <f t="shared" si="252"/>
        <v>5.4024851431658562E-2</v>
      </c>
      <c r="FD135">
        <f t="shared" si="211"/>
        <v>5.4024851431658562E-2</v>
      </c>
      <c r="FE135">
        <f t="shared" si="253"/>
        <v>0</v>
      </c>
      <c r="FF135">
        <f t="shared" si="254"/>
        <v>0</v>
      </c>
      <c r="FG135">
        <f t="shared" si="255"/>
        <v>5.4565099945975144E-2</v>
      </c>
      <c r="FH135" s="27">
        <f t="shared" si="256"/>
        <v>0</v>
      </c>
      <c r="FI135">
        <f t="shared" si="257"/>
        <v>0.54654049600625254</v>
      </c>
      <c r="FJ135">
        <f t="shared" si="258"/>
        <v>0.12847443849958634</v>
      </c>
      <c r="FK135">
        <f t="shared" si="259"/>
        <v>0.71738744833401025</v>
      </c>
      <c r="FL135">
        <f t="shared" si="260"/>
        <v>0.18102855336488088</v>
      </c>
      <c r="FM135">
        <f t="shared" si="261"/>
        <v>0.23457789990794858</v>
      </c>
      <c r="FN135">
        <f t="shared" si="262"/>
        <v>0.26821821967178172</v>
      </c>
      <c r="FO135">
        <f t="shared" si="263"/>
        <v>0</v>
      </c>
      <c r="FP135">
        <f t="shared" si="264"/>
        <v>0.23457789990794858</v>
      </c>
      <c r="FQ135">
        <f t="shared" si="265"/>
        <v>0.23457789990794858</v>
      </c>
      <c r="FR135">
        <f t="shared" si="266"/>
        <v>0</v>
      </c>
      <c r="FS135">
        <f t="shared" si="267"/>
        <v>0</v>
      </c>
      <c r="FT135">
        <f t="shared" si="268"/>
        <v>0.23576998487866765</v>
      </c>
      <c r="FU135" t="s">
        <v>100</v>
      </c>
      <c r="FV135" t="s">
        <v>286</v>
      </c>
      <c r="FW135" s="25" t="s">
        <v>357</v>
      </c>
      <c r="FX135" s="25" t="s">
        <v>259</v>
      </c>
    </row>
    <row r="136" spans="1:180">
      <c r="A136" t="s">
        <v>209</v>
      </c>
      <c r="B136" t="s">
        <v>100</v>
      </c>
      <c r="C136" t="s">
        <v>286</v>
      </c>
      <c r="D136" s="25" t="s">
        <v>357</v>
      </c>
      <c r="E136" s="25" t="s">
        <v>259</v>
      </c>
      <c r="F136">
        <v>0</v>
      </c>
      <c r="G136">
        <v>0.29808177688036341</v>
      </c>
      <c r="H136">
        <v>3.0287733467945478E-2</v>
      </c>
      <c r="I136">
        <v>5.6100981767180933E-3</v>
      </c>
      <c r="J136">
        <v>0.21201413427561833</v>
      </c>
      <c r="K136">
        <v>1.0095911155981827E-2</v>
      </c>
      <c r="L136">
        <v>0</v>
      </c>
      <c r="M136">
        <v>0</v>
      </c>
      <c r="N136">
        <v>0</v>
      </c>
      <c r="O136">
        <v>3.533568904593639E-2</v>
      </c>
      <c r="P136">
        <v>0</v>
      </c>
      <c r="Q136">
        <v>0</v>
      </c>
      <c r="R136">
        <v>3.0540131246845022E-2</v>
      </c>
      <c r="S136">
        <v>1.5143866733972741E-2</v>
      </c>
      <c r="T136">
        <v>0</v>
      </c>
      <c r="U136">
        <v>0</v>
      </c>
      <c r="V136">
        <v>0</v>
      </c>
      <c r="W136">
        <v>1.0095911155981827E-2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4.5431600201918214E-2</v>
      </c>
      <c r="AG136">
        <v>5.0479555779909133E-2</v>
      </c>
      <c r="AH136">
        <v>0</v>
      </c>
      <c r="AI136">
        <v>0</v>
      </c>
      <c r="AJ136">
        <v>5.0479555779909126E-2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5.0479555779909136E-3</v>
      </c>
      <c r="AQ136">
        <v>0</v>
      </c>
      <c r="AR136">
        <v>0</v>
      </c>
      <c r="AS136">
        <v>0</v>
      </c>
      <c r="AT136">
        <v>0</v>
      </c>
      <c r="AU136">
        <v>3.533568904593639E-2</v>
      </c>
      <c r="AV136">
        <v>0</v>
      </c>
      <c r="AW136">
        <v>0</v>
      </c>
      <c r="AX136">
        <v>5.0479555779909136E-3</v>
      </c>
      <c r="AY136">
        <v>0</v>
      </c>
      <c r="AZ136">
        <v>0</v>
      </c>
      <c r="BA136">
        <v>0</v>
      </c>
      <c r="BB136">
        <v>4.5431600201918214E-2</v>
      </c>
      <c r="BC136">
        <v>3.533568904593639E-2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7.5719333669863706E-2</v>
      </c>
      <c r="BU136">
        <v>0</v>
      </c>
      <c r="BV136">
        <v>5.0479555779909136E-3</v>
      </c>
      <c r="BW136">
        <v>5.0479555779909136E-3</v>
      </c>
      <c r="BX136">
        <v>0</v>
      </c>
      <c r="BY136">
        <v>0</v>
      </c>
      <c r="BZ136" s="27">
        <f t="shared" si="212"/>
        <v>5</v>
      </c>
      <c r="CA136">
        <f t="shared" si="213"/>
        <v>10</v>
      </c>
      <c r="CB136">
        <f t="shared" si="214"/>
        <v>15</v>
      </c>
      <c r="CC136">
        <f>[1]!shannonweaver(J136:BT136)</f>
        <v>2.2733087084750094</v>
      </c>
      <c r="CD136">
        <f t="shared" si="215"/>
        <v>0.83946328157053529</v>
      </c>
      <c r="CE136">
        <v>3</v>
      </c>
      <c r="CF136">
        <v>1</v>
      </c>
      <c r="CN136">
        <f t="shared" si="216"/>
        <v>19</v>
      </c>
      <c r="CO136">
        <f t="shared" si="217"/>
        <v>0.33397960852502701</v>
      </c>
      <c r="CP136">
        <f t="shared" si="218"/>
        <v>0</v>
      </c>
      <c r="CQ136">
        <f t="shared" si="218"/>
        <v>0.29808177688036341</v>
      </c>
      <c r="CR136">
        <f t="shared" si="219"/>
        <v>3.5897831644663571E-2</v>
      </c>
      <c r="CS136">
        <f t="shared" si="220"/>
        <v>0.21201413427561833</v>
      </c>
      <c r="CT136">
        <f t="shared" si="221"/>
        <v>1.0095911155981827E-2</v>
      </c>
      <c r="CU136">
        <f t="shared" si="222"/>
        <v>0</v>
      </c>
      <c r="CV136">
        <f t="shared" si="223"/>
        <v>3.533568904593639E-2</v>
      </c>
      <c r="CW136">
        <f t="shared" si="224"/>
        <v>4.5683997980817764E-2</v>
      </c>
      <c r="CX136">
        <f t="shared" si="225"/>
        <v>1.0095911155981827E-2</v>
      </c>
      <c r="CY136">
        <f t="shared" si="226"/>
        <v>0</v>
      </c>
      <c r="CZ136">
        <f t="shared" si="227"/>
        <v>0</v>
      </c>
      <c r="DA136">
        <f t="shared" si="228"/>
        <v>9.591115598182734E-2</v>
      </c>
      <c r="DB136">
        <f t="shared" si="229"/>
        <v>0</v>
      </c>
      <c r="DC136">
        <f t="shared" si="229"/>
        <v>5.0479555779909126E-2</v>
      </c>
      <c r="DD136">
        <f t="shared" si="230"/>
        <v>0</v>
      </c>
      <c r="DE136">
        <f t="shared" si="231"/>
        <v>0</v>
      </c>
      <c r="DF136">
        <f t="shared" si="232"/>
        <v>2.0750651207407302E-2</v>
      </c>
      <c r="DG136">
        <f t="shared" si="233"/>
        <v>0</v>
      </c>
      <c r="DH136">
        <f t="shared" si="233"/>
        <v>0</v>
      </c>
      <c r="DI136">
        <f t="shared" si="234"/>
        <v>3.533568904593639E-2</v>
      </c>
      <c r="DJ136">
        <f t="shared" si="235"/>
        <v>0</v>
      </c>
      <c r="DK136">
        <f t="shared" si="236"/>
        <v>5.0479555779909136E-3</v>
      </c>
      <c r="DL136">
        <f t="shared" si="237"/>
        <v>8.0767289247854604E-2</v>
      </c>
      <c r="DM136">
        <f t="shared" si="238"/>
        <v>0</v>
      </c>
      <c r="DN136">
        <f t="shared" si="239"/>
        <v>0.22211004543160015</v>
      </c>
      <c r="DO136">
        <f t="shared" si="240"/>
        <v>0.439424533064109</v>
      </c>
      <c r="DP136">
        <f t="shared" si="241"/>
        <v>0.66153457849570918</v>
      </c>
      <c r="DQ136">
        <f t="shared" si="242"/>
        <v>11</v>
      </c>
      <c r="DR136" s="50">
        <f t="shared" si="243"/>
        <v>1.158547966972701</v>
      </c>
      <c r="DS136" s="50">
        <f t="shared" si="188"/>
        <v>0.6161650211933245</v>
      </c>
      <c r="DT136">
        <f t="shared" si="188"/>
        <v>0</v>
      </c>
      <c r="DU136">
        <f t="shared" si="188"/>
        <v>0.57754486592882204</v>
      </c>
      <c r="DV136">
        <f t="shared" si="188"/>
        <v>0.19061952111912001</v>
      </c>
      <c r="DW136">
        <f t="shared" si="188"/>
        <v>0.47850198466629745</v>
      </c>
      <c r="DX136">
        <f t="shared" si="188"/>
        <v>0.10064825433917235</v>
      </c>
      <c r="DY136">
        <f t="shared" si="188"/>
        <v>0</v>
      </c>
      <c r="DZ136">
        <f t="shared" si="201"/>
        <v>0.18910293258040958</v>
      </c>
      <c r="EA136">
        <f t="shared" si="202"/>
        <v>0.21539994990529818</v>
      </c>
      <c r="EB136">
        <f t="shared" si="203"/>
        <v>0.10064825433917235</v>
      </c>
      <c r="EC136">
        <f t="shared" si="204"/>
        <v>0</v>
      </c>
      <c r="ED136">
        <f t="shared" si="205"/>
        <v>0</v>
      </c>
      <c r="EE136">
        <f t="shared" si="206"/>
        <v>0.31487252200267957</v>
      </c>
      <c r="EF136">
        <f t="shared" si="207"/>
        <v>0</v>
      </c>
      <c r="EG136">
        <f t="shared" si="208"/>
        <v>0.22661109533986884</v>
      </c>
      <c r="EH136">
        <f t="shared" si="209"/>
        <v>0</v>
      </c>
      <c r="EI136">
        <f t="shared" si="200"/>
        <v>0</v>
      </c>
      <c r="EJ136">
        <f t="shared" si="182"/>
        <v>0.14455376509484585</v>
      </c>
      <c r="EK136">
        <f t="shared" si="182"/>
        <v>0</v>
      </c>
      <c r="EL136">
        <f t="shared" si="182"/>
        <v>0</v>
      </c>
      <c r="EM136">
        <f t="shared" si="182"/>
        <v>0.18910293258040958</v>
      </c>
      <c r="EN136">
        <f t="shared" si="210"/>
        <v>0</v>
      </c>
      <c r="EO136">
        <f t="shared" si="210"/>
        <v>7.1108877589849337E-2</v>
      </c>
      <c r="EP136">
        <f t="shared" si="210"/>
        <v>0.28816760447823736</v>
      </c>
      <c r="EQ136">
        <f t="shared" si="180"/>
        <v>0</v>
      </c>
      <c r="ER136">
        <f t="shared" si="180"/>
        <v>0.49074775383651925</v>
      </c>
      <c r="ES136">
        <f t="shared" si="180"/>
        <v>0.72467352586095479</v>
      </c>
      <c r="ET136">
        <f t="shared" si="180"/>
        <v>0.94988354587074375</v>
      </c>
      <c r="EU136" s="27">
        <f t="shared" si="244"/>
        <v>0</v>
      </c>
      <c r="EV136">
        <f t="shared" si="245"/>
        <v>0.29808177688036341</v>
      </c>
      <c r="EW136">
        <f t="shared" si="246"/>
        <v>3.5897831644663571E-2</v>
      </c>
      <c r="EX136">
        <f t="shared" si="247"/>
        <v>0.22211004543160015</v>
      </c>
      <c r="EY136">
        <f t="shared" si="248"/>
        <v>7.5719333669863706E-2</v>
      </c>
      <c r="EZ136">
        <f t="shared" si="249"/>
        <v>3.533568904593639E-2</v>
      </c>
      <c r="FA136">
        <f t="shared" si="250"/>
        <v>0.1415951539626451</v>
      </c>
      <c r="FB136">
        <f t="shared" si="251"/>
        <v>5.0479555779909136E-3</v>
      </c>
      <c r="FC136">
        <f t="shared" si="252"/>
        <v>8.0767289247854604E-2</v>
      </c>
      <c r="FD136">
        <f t="shared" si="211"/>
        <v>8.5815244825845516E-2</v>
      </c>
      <c r="FE136">
        <f t="shared" si="253"/>
        <v>0</v>
      </c>
      <c r="FF136">
        <f t="shared" si="254"/>
        <v>1.0095911155981827E-2</v>
      </c>
      <c r="FG136">
        <f t="shared" si="255"/>
        <v>9.0863200403836428E-2</v>
      </c>
      <c r="FH136" s="27">
        <f t="shared" si="256"/>
        <v>0</v>
      </c>
      <c r="FI136">
        <f t="shared" si="257"/>
        <v>0.57754486592882204</v>
      </c>
      <c r="FJ136">
        <f t="shared" si="258"/>
        <v>0.19061952111912001</v>
      </c>
      <c r="FK136">
        <f t="shared" si="259"/>
        <v>0.49074775383651925</v>
      </c>
      <c r="FL136">
        <f t="shared" si="260"/>
        <v>0.27876804522180682</v>
      </c>
      <c r="FM136">
        <f t="shared" si="261"/>
        <v>0.18910293258040958</v>
      </c>
      <c r="FN136">
        <f t="shared" si="262"/>
        <v>0.38579013497013598</v>
      </c>
      <c r="FO136">
        <f t="shared" si="263"/>
        <v>7.1108877589849337E-2</v>
      </c>
      <c r="FP136">
        <f t="shared" si="264"/>
        <v>0.28816760447823736</v>
      </c>
      <c r="FQ136">
        <f t="shared" si="265"/>
        <v>0.29730278993944287</v>
      </c>
      <c r="FR136">
        <f t="shared" si="266"/>
        <v>0</v>
      </c>
      <c r="FS136">
        <f t="shared" si="267"/>
        <v>0.10064825433917235</v>
      </c>
      <c r="FT136">
        <f t="shared" si="268"/>
        <v>0.3061975449161724</v>
      </c>
      <c r="FU136" t="s">
        <v>100</v>
      </c>
      <c r="FV136" t="s">
        <v>286</v>
      </c>
      <c r="FW136" s="25" t="s">
        <v>357</v>
      </c>
      <c r="FX136" s="25" t="s">
        <v>259</v>
      </c>
    </row>
    <row r="137" spans="1:180">
      <c r="A137" t="s">
        <v>210</v>
      </c>
      <c r="B137" t="s">
        <v>100</v>
      </c>
      <c r="C137" t="s">
        <v>286</v>
      </c>
      <c r="D137" s="25" t="s">
        <v>357</v>
      </c>
      <c r="E137" s="25" t="s">
        <v>259</v>
      </c>
      <c r="F137">
        <v>0</v>
      </c>
      <c r="G137">
        <v>0.10468463752944257</v>
      </c>
      <c r="H137">
        <v>5.2342318764721271E-2</v>
      </c>
      <c r="I137">
        <v>5.6100981767180933E-3</v>
      </c>
      <c r="J137">
        <v>0.36639623135304888</v>
      </c>
      <c r="K137">
        <v>3.1405391258832765E-2</v>
      </c>
      <c r="L137">
        <v>0</v>
      </c>
      <c r="M137">
        <v>0</v>
      </c>
      <c r="N137">
        <v>0</v>
      </c>
      <c r="O137">
        <v>5.7576550641193394E-2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1.0468463752944256E-2</v>
      </c>
      <c r="AC137">
        <v>0</v>
      </c>
      <c r="AD137">
        <v>0</v>
      </c>
      <c r="AE137">
        <v>2.6171159382360639E-2</v>
      </c>
      <c r="AF137">
        <v>0</v>
      </c>
      <c r="AG137">
        <v>0.13085579691180321</v>
      </c>
      <c r="AH137">
        <v>0</v>
      </c>
      <c r="AI137">
        <v>0</v>
      </c>
      <c r="AJ137">
        <v>6.8045014394137668E-2</v>
      </c>
      <c r="AK137">
        <v>0</v>
      </c>
      <c r="AL137">
        <v>1.0468463752944256E-2</v>
      </c>
      <c r="AM137">
        <v>0</v>
      </c>
      <c r="AN137">
        <v>0</v>
      </c>
      <c r="AO137">
        <v>0</v>
      </c>
      <c r="AP137">
        <v>1.5702695629416386E-2</v>
      </c>
      <c r="AQ137">
        <v>0</v>
      </c>
      <c r="AR137">
        <v>0</v>
      </c>
      <c r="AS137">
        <v>0</v>
      </c>
      <c r="AT137">
        <v>0</v>
      </c>
      <c r="AU137">
        <v>3.1405391258832765E-2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1.5964407223239992E-2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5.2342318764721282E-3</v>
      </c>
      <c r="BJ137">
        <v>5.2342318764721282E-3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3.6639623135304888E-2</v>
      </c>
      <c r="BU137">
        <v>0</v>
      </c>
      <c r="BV137">
        <v>5.2342318764721282E-3</v>
      </c>
      <c r="BW137">
        <v>0</v>
      </c>
      <c r="BX137">
        <v>2.6171159382360639E-2</v>
      </c>
      <c r="BY137">
        <v>0</v>
      </c>
      <c r="BZ137" s="27">
        <f t="shared" si="212"/>
        <v>3</v>
      </c>
      <c r="CA137">
        <f t="shared" si="213"/>
        <v>11</v>
      </c>
      <c r="CB137">
        <f t="shared" si="214"/>
        <v>14</v>
      </c>
      <c r="CC137">
        <f>[1]!shannonweaver(J137:BT137)</f>
        <v>1.8820125027611008</v>
      </c>
      <c r="CD137">
        <f t="shared" si="215"/>
        <v>0.71313816552650433</v>
      </c>
      <c r="CE137">
        <v>4</v>
      </c>
      <c r="CL137">
        <v>1</v>
      </c>
      <c r="CN137">
        <f t="shared" si="216"/>
        <v>18</v>
      </c>
      <c r="CO137">
        <f t="shared" si="217"/>
        <v>0.16263705447088195</v>
      </c>
      <c r="CP137">
        <f t="shared" si="218"/>
        <v>0</v>
      </c>
      <c r="CQ137">
        <f t="shared" si="218"/>
        <v>0.10468463752944257</v>
      </c>
      <c r="CR137">
        <f t="shared" si="219"/>
        <v>5.7952416941439364E-2</v>
      </c>
      <c r="CS137">
        <f t="shared" si="220"/>
        <v>0.36639623135304888</v>
      </c>
      <c r="CT137">
        <f t="shared" si="221"/>
        <v>3.1405391258832765E-2</v>
      </c>
      <c r="CU137">
        <f t="shared" si="222"/>
        <v>0</v>
      </c>
      <c r="CV137">
        <f t="shared" si="223"/>
        <v>5.7576550641193394E-2</v>
      </c>
      <c r="CW137">
        <f t="shared" si="224"/>
        <v>0</v>
      </c>
      <c r="CX137">
        <f t="shared" si="225"/>
        <v>0</v>
      </c>
      <c r="CY137">
        <f t="shared" si="226"/>
        <v>1.0468463752944256E-2</v>
      </c>
      <c r="CZ137">
        <f t="shared" si="227"/>
        <v>0</v>
      </c>
      <c r="DA137">
        <f t="shared" si="228"/>
        <v>0.15702695629416386</v>
      </c>
      <c r="DB137">
        <f t="shared" si="229"/>
        <v>0</v>
      </c>
      <c r="DC137">
        <f t="shared" si="229"/>
        <v>6.8045014394137668E-2</v>
      </c>
      <c r="DD137">
        <f t="shared" si="230"/>
        <v>0</v>
      </c>
      <c r="DE137">
        <f t="shared" si="231"/>
        <v>1.0468463752944256E-2</v>
      </c>
      <c r="DF137">
        <f t="shared" si="232"/>
        <v>1.5702695629416386E-2</v>
      </c>
      <c r="DG137">
        <f t="shared" si="233"/>
        <v>0</v>
      </c>
      <c r="DH137">
        <f t="shared" si="233"/>
        <v>0</v>
      </c>
      <c r="DI137">
        <f t="shared" si="234"/>
        <v>3.1405391258832765E-2</v>
      </c>
      <c r="DJ137">
        <f t="shared" si="235"/>
        <v>0</v>
      </c>
      <c r="DK137">
        <f t="shared" si="236"/>
        <v>0</v>
      </c>
      <c r="DL137">
        <f t="shared" si="237"/>
        <v>2.6432870976184249E-2</v>
      </c>
      <c r="DM137">
        <f t="shared" si="238"/>
        <v>0</v>
      </c>
      <c r="DN137">
        <f t="shared" si="239"/>
        <v>0.39780162261188168</v>
      </c>
      <c r="DO137">
        <f t="shared" si="240"/>
        <v>0.41376602983512178</v>
      </c>
      <c r="DP137">
        <f t="shared" si="241"/>
        <v>0.81156765244700346</v>
      </c>
      <c r="DQ137">
        <f t="shared" si="242"/>
        <v>10</v>
      </c>
      <c r="DR137" s="50">
        <f t="shared" si="243"/>
        <v>1.0055843446102315</v>
      </c>
      <c r="DS137" s="50">
        <f t="shared" si="188"/>
        <v>0.41510153728668536</v>
      </c>
      <c r="DT137">
        <f t="shared" si="188"/>
        <v>0</v>
      </c>
      <c r="DU137">
        <f t="shared" si="188"/>
        <v>0.32947895535462651</v>
      </c>
      <c r="DV137">
        <f t="shared" si="188"/>
        <v>0.24312107492300128</v>
      </c>
      <c r="DW137">
        <f t="shared" si="188"/>
        <v>0.65015114765106075</v>
      </c>
      <c r="DX137">
        <f t="shared" si="188"/>
        <v>0.17815661048919515</v>
      </c>
      <c r="DY137">
        <f t="shared" si="188"/>
        <v>0</v>
      </c>
      <c r="DZ137">
        <f t="shared" si="201"/>
        <v>0.24231552258355107</v>
      </c>
      <c r="EA137">
        <f t="shared" si="202"/>
        <v>0</v>
      </c>
      <c r="EB137">
        <f t="shared" si="203"/>
        <v>0</v>
      </c>
      <c r="EC137">
        <f t="shared" si="204"/>
        <v>0.10249487140727695</v>
      </c>
      <c r="ED137">
        <f t="shared" si="205"/>
        <v>0</v>
      </c>
      <c r="EE137">
        <f t="shared" si="206"/>
        <v>0.40744661596040871</v>
      </c>
      <c r="EF137">
        <f t="shared" si="207"/>
        <v>0</v>
      </c>
      <c r="EG137">
        <f t="shared" si="208"/>
        <v>0.26390713184294984</v>
      </c>
      <c r="EH137">
        <f t="shared" si="209"/>
        <v>0</v>
      </c>
      <c r="EI137">
        <f t="shared" si="200"/>
        <v>0.10249487140727695</v>
      </c>
      <c r="EJ137">
        <f t="shared" si="182"/>
        <v>0.12564068824160241</v>
      </c>
      <c r="EK137">
        <f t="shared" si="182"/>
        <v>0</v>
      </c>
      <c r="EL137">
        <f t="shared" si="182"/>
        <v>0</v>
      </c>
      <c r="EM137">
        <f t="shared" si="182"/>
        <v>0.17815661048919515</v>
      </c>
      <c r="EN137">
        <f t="shared" si="210"/>
        <v>0</v>
      </c>
      <c r="EO137">
        <f t="shared" si="210"/>
        <v>0</v>
      </c>
      <c r="EP137">
        <f t="shared" si="210"/>
        <v>0.16330679724585187</v>
      </c>
      <c r="EQ137">
        <f t="shared" si="180"/>
        <v>0</v>
      </c>
      <c r="ER137">
        <f t="shared" si="180"/>
        <v>0.68247445737944312</v>
      </c>
      <c r="ES137">
        <f t="shared" si="180"/>
        <v>0.69873085984149075</v>
      </c>
      <c r="ET137">
        <f t="shared" si="180"/>
        <v>1.1217707079290917</v>
      </c>
      <c r="EU137" s="27">
        <f t="shared" si="244"/>
        <v>0</v>
      </c>
      <c r="EV137">
        <f t="shared" si="245"/>
        <v>0.10468463752944257</v>
      </c>
      <c r="EW137">
        <f t="shared" si="246"/>
        <v>5.7952416941439364E-2</v>
      </c>
      <c r="EX137">
        <f t="shared" si="247"/>
        <v>0.39780162261188168</v>
      </c>
      <c r="EY137">
        <f t="shared" si="248"/>
        <v>4.7108086888249148E-2</v>
      </c>
      <c r="EZ137">
        <f t="shared" si="249"/>
        <v>5.7576550641193394E-2</v>
      </c>
      <c r="FA137">
        <f t="shared" si="250"/>
        <v>0.15702695629416386</v>
      </c>
      <c r="FB137">
        <f t="shared" si="251"/>
        <v>0</v>
      </c>
      <c r="FC137">
        <f t="shared" si="252"/>
        <v>2.6432870976184249E-2</v>
      </c>
      <c r="FD137">
        <f t="shared" si="211"/>
        <v>2.6432870976184249E-2</v>
      </c>
      <c r="FE137">
        <f t="shared" si="253"/>
        <v>0</v>
      </c>
      <c r="FF137">
        <f t="shared" si="254"/>
        <v>0</v>
      </c>
      <c r="FG137">
        <f t="shared" si="255"/>
        <v>0.12562156503533106</v>
      </c>
      <c r="FH137" s="27">
        <f t="shared" si="256"/>
        <v>0</v>
      </c>
      <c r="FI137">
        <f t="shared" si="257"/>
        <v>0.32947895535462651</v>
      </c>
      <c r="FJ137">
        <f t="shared" si="258"/>
        <v>0.24312107492300128</v>
      </c>
      <c r="FK137">
        <f t="shared" si="259"/>
        <v>0.68247445737944312</v>
      </c>
      <c r="FL137">
        <f t="shared" si="260"/>
        <v>0.21878523321526142</v>
      </c>
      <c r="FM137">
        <f t="shared" si="261"/>
        <v>0.24231552258355107</v>
      </c>
      <c r="FN137">
        <f t="shared" si="262"/>
        <v>0.40744661596040871</v>
      </c>
      <c r="FO137">
        <f t="shared" si="263"/>
        <v>0</v>
      </c>
      <c r="FP137">
        <f t="shared" si="264"/>
        <v>0.16330679724585187</v>
      </c>
      <c r="FQ137">
        <f t="shared" si="265"/>
        <v>0.16330679724585187</v>
      </c>
      <c r="FR137">
        <f t="shared" si="266"/>
        <v>0</v>
      </c>
      <c r="FS137">
        <f t="shared" si="267"/>
        <v>0</v>
      </c>
      <c r="FT137">
        <f t="shared" si="268"/>
        <v>0.36230584328239063</v>
      </c>
      <c r="FU137" t="s">
        <v>100</v>
      </c>
      <c r="FV137" t="s">
        <v>286</v>
      </c>
      <c r="FW137" s="25" t="s">
        <v>357</v>
      </c>
      <c r="FX137" s="25" t="s">
        <v>259</v>
      </c>
    </row>
    <row r="138" spans="1:180">
      <c r="A138" s="28" t="s">
        <v>325</v>
      </c>
      <c r="B138" t="s">
        <v>100</v>
      </c>
      <c r="C138" t="s">
        <v>286</v>
      </c>
      <c r="D138" s="25" t="s">
        <v>357</v>
      </c>
      <c r="E138" s="25" t="s">
        <v>259</v>
      </c>
      <c r="F138">
        <v>4.5121263395375068E-2</v>
      </c>
      <c r="G138">
        <v>7.8962210941906391E-2</v>
      </c>
      <c r="H138">
        <v>6.7681895093062619E-2</v>
      </c>
      <c r="I138">
        <v>5.6100981767180933E-3</v>
      </c>
      <c r="J138">
        <v>0.13536379018612521</v>
      </c>
      <c r="K138">
        <v>3.9481105470953182E-2</v>
      </c>
      <c r="L138">
        <v>0</v>
      </c>
      <c r="M138">
        <v>5.6401579244218843E-3</v>
      </c>
      <c r="N138">
        <v>0</v>
      </c>
      <c r="O138">
        <v>8.460236886632827E-2</v>
      </c>
      <c r="P138">
        <v>0</v>
      </c>
      <c r="Q138">
        <v>0</v>
      </c>
      <c r="R138">
        <v>2.8764805414551606E-2</v>
      </c>
      <c r="S138">
        <v>5.6401579244218843E-3</v>
      </c>
      <c r="T138">
        <v>0</v>
      </c>
      <c r="U138">
        <v>0</v>
      </c>
      <c r="V138">
        <v>0</v>
      </c>
      <c r="W138">
        <v>5.6401579244218833E-2</v>
      </c>
      <c r="X138">
        <v>0</v>
      </c>
      <c r="Y138">
        <v>0</v>
      </c>
      <c r="Z138">
        <v>0</v>
      </c>
      <c r="AA138">
        <v>5.6401579244218843E-3</v>
      </c>
      <c r="AB138">
        <v>0</v>
      </c>
      <c r="AC138">
        <v>0</v>
      </c>
      <c r="AD138">
        <v>5.6401579244218843E-3</v>
      </c>
      <c r="AE138">
        <v>0</v>
      </c>
      <c r="AF138">
        <v>5.6401579244218843E-3</v>
      </c>
      <c r="AG138">
        <v>0.31020868584320355</v>
      </c>
      <c r="AH138">
        <v>0</v>
      </c>
      <c r="AI138">
        <v>0</v>
      </c>
      <c r="AJ138">
        <v>6.2041737168640728E-3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1.1562323745064862E-2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5.6401579244218843E-3</v>
      </c>
      <c r="BC138">
        <v>1.1562323745064862E-2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5.6401579244218843E-3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3.3840947546531303E-2</v>
      </c>
      <c r="BU138">
        <v>0</v>
      </c>
      <c r="BV138">
        <v>0</v>
      </c>
      <c r="BW138">
        <v>0</v>
      </c>
      <c r="BX138">
        <v>5.0761421319796947E-2</v>
      </c>
      <c r="BY138">
        <v>0</v>
      </c>
      <c r="BZ138" s="27">
        <f t="shared" si="212"/>
        <v>6</v>
      </c>
      <c r="CA138">
        <f t="shared" si="213"/>
        <v>11</v>
      </c>
      <c r="CB138">
        <f t="shared" si="214"/>
        <v>17</v>
      </c>
      <c r="CC138">
        <f>[1]!shannonweaver(J138:BT138)</f>
        <v>1.9510644875672318</v>
      </c>
      <c r="CD138">
        <f t="shared" si="215"/>
        <v>0.68864015894191666</v>
      </c>
      <c r="CE138">
        <v>2</v>
      </c>
      <c r="CI138">
        <v>1</v>
      </c>
      <c r="CJ138">
        <v>1</v>
      </c>
      <c r="CN138">
        <f t="shared" si="216"/>
        <v>21</v>
      </c>
      <c r="CO138">
        <f t="shared" si="217"/>
        <v>0.19737546760706215</v>
      </c>
      <c r="CP138">
        <f t="shared" si="218"/>
        <v>4.5121263395375068E-2</v>
      </c>
      <c r="CQ138">
        <f t="shared" si="218"/>
        <v>7.8962210941906391E-2</v>
      </c>
      <c r="CR138">
        <f t="shared" si="219"/>
        <v>7.3291993269780711E-2</v>
      </c>
      <c r="CS138">
        <f t="shared" si="220"/>
        <v>0.13536379018612521</v>
      </c>
      <c r="CT138">
        <f t="shared" si="221"/>
        <v>3.9481105470953182E-2</v>
      </c>
      <c r="CU138">
        <f t="shared" si="222"/>
        <v>5.6401579244218843E-3</v>
      </c>
      <c r="CV138">
        <f t="shared" si="223"/>
        <v>8.460236886632827E-2</v>
      </c>
      <c r="CW138">
        <f t="shared" si="224"/>
        <v>3.4404963338973492E-2</v>
      </c>
      <c r="CX138">
        <f t="shared" si="225"/>
        <v>5.6401579244218833E-2</v>
      </c>
      <c r="CY138">
        <f t="shared" si="226"/>
        <v>1.1280315848843769E-2</v>
      </c>
      <c r="CZ138">
        <f t="shared" si="227"/>
        <v>0</v>
      </c>
      <c r="DA138">
        <f t="shared" si="228"/>
        <v>0.31584884376762545</v>
      </c>
      <c r="DB138">
        <f t="shared" si="229"/>
        <v>0</v>
      </c>
      <c r="DC138">
        <f t="shared" si="229"/>
        <v>6.2041737168640728E-3</v>
      </c>
      <c r="DD138">
        <f t="shared" si="230"/>
        <v>0</v>
      </c>
      <c r="DE138">
        <f t="shared" si="231"/>
        <v>0</v>
      </c>
      <c r="DF138">
        <f t="shared" si="232"/>
        <v>1.8512804689910525E-2</v>
      </c>
      <c r="DG138">
        <f t="shared" si="233"/>
        <v>0</v>
      </c>
      <c r="DH138">
        <f t="shared" si="233"/>
        <v>0</v>
      </c>
      <c r="DI138">
        <f t="shared" si="234"/>
        <v>1.1562323745064862E-2</v>
      </c>
      <c r="DJ138">
        <f t="shared" si="235"/>
        <v>0</v>
      </c>
      <c r="DK138">
        <f t="shared" si="236"/>
        <v>0</v>
      </c>
      <c r="DL138">
        <f t="shared" si="237"/>
        <v>2.2842639593908629E-2</v>
      </c>
      <c r="DM138">
        <f t="shared" si="238"/>
        <v>0</v>
      </c>
      <c r="DN138">
        <f t="shared" si="239"/>
        <v>0.18048505358150027</v>
      </c>
      <c r="DO138">
        <f t="shared" si="240"/>
        <v>0.57698815566835859</v>
      </c>
      <c r="DP138">
        <f t="shared" si="241"/>
        <v>0.75747320924985906</v>
      </c>
      <c r="DQ138">
        <f t="shared" si="242"/>
        <v>12</v>
      </c>
      <c r="DR138" s="50">
        <f t="shared" si="243"/>
        <v>0.9788270764115452</v>
      </c>
      <c r="DS138" s="50">
        <f t="shared" si="188"/>
        <v>0.46035880766333476</v>
      </c>
      <c r="DT138">
        <f t="shared" si="188"/>
        <v>0.21404842202148852</v>
      </c>
      <c r="DU138">
        <f t="shared" si="188"/>
        <v>0.28483817950657381</v>
      </c>
      <c r="DV138">
        <f t="shared" si="188"/>
        <v>0.27414601384490511</v>
      </c>
      <c r="DW138">
        <f t="shared" si="188"/>
        <v>0.37676917312470104</v>
      </c>
      <c r="DX138">
        <f t="shared" si="188"/>
        <v>0.20002979226612519</v>
      </c>
      <c r="DY138">
        <f t="shared" si="188"/>
        <v>7.5171761529511757E-2</v>
      </c>
      <c r="DZ138">
        <f t="shared" si="201"/>
        <v>0.29513066017991152</v>
      </c>
      <c r="EA138">
        <f t="shared" si="202"/>
        <v>0.18656616707548607</v>
      </c>
      <c r="EB138">
        <f t="shared" si="203"/>
        <v>0.23978127683449249</v>
      </c>
      <c r="EC138">
        <f t="shared" si="204"/>
        <v>0.10640952996005239</v>
      </c>
      <c r="ED138">
        <f t="shared" si="205"/>
        <v>0</v>
      </c>
      <c r="EE138">
        <f t="shared" si="206"/>
        <v>0.59680700781444618</v>
      </c>
      <c r="EF138">
        <f t="shared" si="207"/>
        <v>0</v>
      </c>
      <c r="EG138">
        <f t="shared" si="208"/>
        <v>7.8848252564605731E-2</v>
      </c>
      <c r="EH138">
        <f t="shared" si="209"/>
        <v>0</v>
      </c>
      <c r="EI138">
        <f t="shared" si="200"/>
        <v>0</v>
      </c>
      <c r="EJ138">
        <f t="shared" si="182"/>
        <v>0.1364851184808509</v>
      </c>
      <c r="EK138">
        <f t="shared" si="182"/>
        <v>0</v>
      </c>
      <c r="EL138">
        <f t="shared" si="182"/>
        <v>0</v>
      </c>
      <c r="EM138">
        <f t="shared" si="182"/>
        <v>0.10773654461492529</v>
      </c>
      <c r="EN138">
        <f t="shared" si="210"/>
        <v>0</v>
      </c>
      <c r="EO138">
        <f t="shared" si="210"/>
        <v>0</v>
      </c>
      <c r="EP138">
        <f t="shared" si="210"/>
        <v>0.15171921065015229</v>
      </c>
      <c r="EQ138">
        <f t="shared" si="210"/>
        <v>0</v>
      </c>
      <c r="ER138">
        <f t="shared" si="210"/>
        <v>0.43877997119631346</v>
      </c>
      <c r="ES138">
        <f t="shared" si="210"/>
        <v>0.86269382616999313</v>
      </c>
      <c r="ET138">
        <f t="shared" si="210"/>
        <v>1.0558707344592191</v>
      </c>
      <c r="EU138" s="27">
        <f t="shared" si="244"/>
        <v>4.5121263395375068E-2</v>
      </c>
      <c r="EV138">
        <f t="shared" si="245"/>
        <v>7.8962210941906391E-2</v>
      </c>
      <c r="EW138">
        <f t="shared" si="246"/>
        <v>7.3291993269780711E-2</v>
      </c>
      <c r="EX138">
        <f t="shared" si="247"/>
        <v>0.18048505358150027</v>
      </c>
      <c r="EY138">
        <f t="shared" si="248"/>
        <v>4.5121263395375075E-2</v>
      </c>
      <c r="EZ138">
        <f t="shared" si="249"/>
        <v>8.460236886632827E-2</v>
      </c>
      <c r="FA138">
        <f t="shared" si="250"/>
        <v>0.35025380710659892</v>
      </c>
      <c r="FB138">
        <f t="shared" si="251"/>
        <v>0</v>
      </c>
      <c r="FC138">
        <f t="shared" si="252"/>
        <v>2.2842639593908629E-2</v>
      </c>
      <c r="FD138">
        <f t="shared" si="211"/>
        <v>2.2842639593908629E-2</v>
      </c>
      <c r="FE138">
        <f t="shared" si="253"/>
        <v>0</v>
      </c>
      <c r="FF138">
        <f t="shared" si="254"/>
        <v>5.6401579244218833E-2</v>
      </c>
      <c r="FG138">
        <f t="shared" si="255"/>
        <v>1.7766497461928935E-2</v>
      </c>
      <c r="FH138" s="27">
        <f t="shared" si="256"/>
        <v>0.21404842202148852</v>
      </c>
      <c r="FI138">
        <f t="shared" si="257"/>
        <v>0.28483817950657381</v>
      </c>
      <c r="FJ138">
        <f t="shared" si="258"/>
        <v>0.27414601384490511</v>
      </c>
      <c r="FK138">
        <f t="shared" si="259"/>
        <v>0.43877997119631346</v>
      </c>
      <c r="FL138">
        <f t="shared" si="260"/>
        <v>0.21404842202148855</v>
      </c>
      <c r="FM138">
        <f t="shared" si="261"/>
        <v>0.29513066017991152</v>
      </c>
      <c r="FN138">
        <f t="shared" si="262"/>
        <v>0.63331787628519509</v>
      </c>
      <c r="FO138">
        <f t="shared" si="263"/>
        <v>0</v>
      </c>
      <c r="FP138">
        <f t="shared" si="264"/>
        <v>0.15171921065015229</v>
      </c>
      <c r="FQ138">
        <f t="shared" si="265"/>
        <v>0.15171921065015229</v>
      </c>
      <c r="FR138">
        <f t="shared" si="266"/>
        <v>0</v>
      </c>
      <c r="FS138">
        <f t="shared" si="267"/>
        <v>0.23978127683449249</v>
      </c>
      <c r="FT138">
        <f t="shared" si="268"/>
        <v>0.133688900475814</v>
      </c>
      <c r="FU138" t="s">
        <v>100</v>
      </c>
      <c r="FV138" t="s">
        <v>286</v>
      </c>
      <c r="FW138" s="25" t="s">
        <v>357</v>
      </c>
      <c r="FX138" s="25" t="s">
        <v>259</v>
      </c>
    </row>
    <row r="139" spans="1:180">
      <c r="A139" t="s">
        <v>211</v>
      </c>
      <c r="B139" t="s">
        <v>100</v>
      </c>
      <c r="C139" t="s">
        <v>286</v>
      </c>
      <c r="D139" s="25" t="s">
        <v>357</v>
      </c>
      <c r="E139" s="25" t="s">
        <v>259</v>
      </c>
      <c r="F139">
        <v>0</v>
      </c>
      <c r="G139">
        <v>0.14224004936747919</v>
      </c>
      <c r="H139">
        <v>2.4683739586547366E-2</v>
      </c>
      <c r="I139">
        <v>5.6100981767180933E-3</v>
      </c>
      <c r="J139">
        <v>0.41962357297130515</v>
      </c>
      <c r="K139">
        <v>2.4683739586547366E-2</v>
      </c>
      <c r="L139">
        <v>0</v>
      </c>
      <c r="M139">
        <v>0</v>
      </c>
      <c r="N139">
        <v>0</v>
      </c>
      <c r="O139">
        <v>2.4683739586547366E-2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8.6393088552915789E-2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4.3196544276457888E-2</v>
      </c>
      <c r="AG139">
        <v>0.12958963282937369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1.8512804689910525E-2</v>
      </c>
      <c r="AQ139">
        <v>0</v>
      </c>
      <c r="AR139">
        <v>0</v>
      </c>
      <c r="AS139">
        <v>0</v>
      </c>
      <c r="AT139">
        <v>0</v>
      </c>
      <c r="AU139">
        <v>1.2341869793273683E-2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3.0854674483184207E-2</v>
      </c>
      <c r="BC139">
        <v>6.1709348966368415E-3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6.1709348966368415E-3</v>
      </c>
      <c r="BK139">
        <v>0</v>
      </c>
      <c r="BL139">
        <v>0</v>
      </c>
      <c r="BM139">
        <v>6.1709348966368415E-3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2.4683739586547366E-2</v>
      </c>
      <c r="BU139">
        <v>0</v>
      </c>
      <c r="BV139">
        <v>0</v>
      </c>
      <c r="BW139">
        <v>0</v>
      </c>
      <c r="BX139">
        <v>0</v>
      </c>
      <c r="BY139">
        <v>0</v>
      </c>
      <c r="BZ139" s="27">
        <f t="shared" si="212"/>
        <v>3</v>
      </c>
      <c r="CA139">
        <f t="shared" si="213"/>
        <v>10</v>
      </c>
      <c r="CB139">
        <f t="shared" si="214"/>
        <v>13</v>
      </c>
      <c r="CC139">
        <f>[1]!shannonweaver(J139:BT139)</f>
        <v>1.7142042456613826</v>
      </c>
      <c r="CD139">
        <f t="shared" si="215"/>
        <v>0.66831894387103441</v>
      </c>
      <c r="CE139">
        <v>2</v>
      </c>
      <c r="CK139">
        <v>1</v>
      </c>
      <c r="CL139">
        <v>1</v>
      </c>
      <c r="CN139">
        <f t="shared" si="216"/>
        <v>16</v>
      </c>
      <c r="CO139">
        <f t="shared" si="217"/>
        <v>0.17253388713074466</v>
      </c>
      <c r="CP139">
        <f t="shared" si="218"/>
        <v>0</v>
      </c>
      <c r="CQ139">
        <f t="shared" si="218"/>
        <v>0.14224004936747919</v>
      </c>
      <c r="CR139">
        <f t="shared" si="219"/>
        <v>3.0293837763265458E-2</v>
      </c>
      <c r="CS139">
        <f t="shared" si="220"/>
        <v>0.41962357297130515</v>
      </c>
      <c r="CT139">
        <f t="shared" si="221"/>
        <v>2.4683739586547366E-2</v>
      </c>
      <c r="CU139">
        <f t="shared" si="222"/>
        <v>0</v>
      </c>
      <c r="CV139">
        <f t="shared" si="223"/>
        <v>2.4683739586547366E-2</v>
      </c>
      <c r="CW139">
        <f t="shared" si="224"/>
        <v>0</v>
      </c>
      <c r="CX139">
        <f t="shared" si="225"/>
        <v>8.6393088552915789E-2</v>
      </c>
      <c r="CY139">
        <f t="shared" si="226"/>
        <v>0</v>
      </c>
      <c r="CZ139">
        <f t="shared" si="227"/>
        <v>0</v>
      </c>
      <c r="DA139">
        <f t="shared" si="228"/>
        <v>0.17278617710583158</v>
      </c>
      <c r="DB139">
        <f t="shared" si="229"/>
        <v>0</v>
      </c>
      <c r="DC139">
        <f t="shared" si="229"/>
        <v>0</v>
      </c>
      <c r="DD139">
        <f t="shared" si="230"/>
        <v>0</v>
      </c>
      <c r="DE139">
        <f t="shared" si="231"/>
        <v>0</v>
      </c>
      <c r="DF139">
        <f t="shared" si="232"/>
        <v>5.1917211228645427E-2</v>
      </c>
      <c r="DG139">
        <f t="shared" si="233"/>
        <v>1.8952854773750298E-2</v>
      </c>
      <c r="DH139">
        <f t="shared" si="233"/>
        <v>9.476427386875149E-3</v>
      </c>
      <c r="DI139">
        <f t="shared" si="234"/>
        <v>1.2341869793273683E-2</v>
      </c>
      <c r="DJ139">
        <f t="shared" si="235"/>
        <v>0</v>
      </c>
      <c r="DK139">
        <f t="shared" si="236"/>
        <v>0</v>
      </c>
      <c r="DL139">
        <f t="shared" si="237"/>
        <v>4.3196544276457895E-2</v>
      </c>
      <c r="DM139">
        <f t="shared" si="238"/>
        <v>6.1709348966368415E-3</v>
      </c>
      <c r="DN139">
        <f t="shared" si="239"/>
        <v>0.4443073125578525</v>
      </c>
      <c r="DO139">
        <f t="shared" si="240"/>
        <v>0.38876889848812096</v>
      </c>
      <c r="DP139">
        <f t="shared" si="241"/>
        <v>0.83307621104597385</v>
      </c>
      <c r="DQ139">
        <f t="shared" si="242"/>
        <v>11</v>
      </c>
      <c r="DR139" s="50">
        <f t="shared" si="243"/>
        <v>0.9570702135527337</v>
      </c>
      <c r="DS139" s="50">
        <f t="shared" si="188"/>
        <v>0.42835169767832343</v>
      </c>
      <c r="DT139">
        <f t="shared" si="188"/>
        <v>0</v>
      </c>
      <c r="DU139">
        <f t="shared" si="188"/>
        <v>0.38671414548942684</v>
      </c>
      <c r="DV139">
        <f t="shared" si="188"/>
        <v>0.17494223075326309</v>
      </c>
      <c r="DW139">
        <f t="shared" si="188"/>
        <v>0.70467147348654446</v>
      </c>
      <c r="DX139">
        <f t="shared" si="188"/>
        <v>0.1577642295455447</v>
      </c>
      <c r="DY139">
        <f t="shared" ref="DY139:DY170" si="269">ASIN(CU139^0.5)</f>
        <v>0</v>
      </c>
      <c r="DZ139">
        <f t="shared" si="201"/>
        <v>0.1577642295455447</v>
      </c>
      <c r="EA139">
        <f t="shared" si="202"/>
        <v>0</v>
      </c>
      <c r="EB139">
        <f t="shared" si="203"/>
        <v>0.29833275040055174</v>
      </c>
      <c r="EC139">
        <f t="shared" si="204"/>
        <v>0</v>
      </c>
      <c r="ED139">
        <f t="shared" si="205"/>
        <v>0</v>
      </c>
      <c r="EE139">
        <f t="shared" si="206"/>
        <v>0.4286854560079153</v>
      </c>
      <c r="EF139">
        <f t="shared" si="207"/>
        <v>0</v>
      </c>
      <c r="EG139">
        <f t="shared" si="208"/>
        <v>0</v>
      </c>
      <c r="EH139">
        <f t="shared" si="209"/>
        <v>0</v>
      </c>
      <c r="EI139">
        <f t="shared" ref="EI139:EI164" si="270">ASIN(DE139^0.5)</f>
        <v>0</v>
      </c>
      <c r="EJ139">
        <f t="shared" ref="EJ139:EM146" si="271">ASIN(DF139^0.5)</f>
        <v>0.22987260999732403</v>
      </c>
      <c r="EK139">
        <f t="shared" si="271"/>
        <v>0.13810799016190303</v>
      </c>
      <c r="EL139">
        <f t="shared" si="271"/>
        <v>9.7501352967724775E-2</v>
      </c>
      <c r="EM139">
        <f t="shared" si="271"/>
        <v>0.11132376473952349</v>
      </c>
      <c r="EN139">
        <f t="shared" si="210"/>
        <v>0</v>
      </c>
      <c r="EO139">
        <f t="shared" si="210"/>
        <v>0</v>
      </c>
      <c r="EP139">
        <f t="shared" si="210"/>
        <v>0.20936395245938302</v>
      </c>
      <c r="EQ139">
        <f t="shared" si="210"/>
        <v>7.8636316791922192E-2</v>
      </c>
      <c r="ER139">
        <f t="shared" si="210"/>
        <v>0.72958966779725176</v>
      </c>
      <c r="ES139">
        <f t="shared" si="210"/>
        <v>0.67322854621614703</v>
      </c>
      <c r="ET139">
        <f t="shared" si="210"/>
        <v>1.1499171321081891</v>
      </c>
      <c r="EU139" s="27">
        <f t="shared" si="244"/>
        <v>0</v>
      </c>
      <c r="EV139">
        <f t="shared" si="245"/>
        <v>0.14224004936747919</v>
      </c>
      <c r="EW139">
        <f t="shared" si="246"/>
        <v>3.0293837763265458E-2</v>
      </c>
      <c r="EX139">
        <f t="shared" si="247"/>
        <v>0.4443073125578525</v>
      </c>
      <c r="EY139">
        <f t="shared" si="248"/>
        <v>2.4683739586547366E-2</v>
      </c>
      <c r="EZ139">
        <f t="shared" si="249"/>
        <v>2.4683739586547366E-2</v>
      </c>
      <c r="FA139">
        <f t="shared" si="250"/>
        <v>0.17278617710583158</v>
      </c>
      <c r="FB139">
        <f t="shared" si="251"/>
        <v>0</v>
      </c>
      <c r="FC139">
        <f t="shared" si="252"/>
        <v>4.3196544276457895E-2</v>
      </c>
      <c r="FD139">
        <f t="shared" si="211"/>
        <v>4.3196544276457895E-2</v>
      </c>
      <c r="FE139">
        <f t="shared" si="253"/>
        <v>6.1709348966368415E-3</v>
      </c>
      <c r="FF139">
        <f t="shared" si="254"/>
        <v>8.6393088552915789E-2</v>
      </c>
      <c r="FG139">
        <f t="shared" si="255"/>
        <v>3.0854674483184207E-2</v>
      </c>
      <c r="FH139" s="27">
        <f t="shared" si="256"/>
        <v>0</v>
      </c>
      <c r="FI139">
        <f t="shared" si="257"/>
        <v>0.38671414548942684</v>
      </c>
      <c r="FJ139">
        <f t="shared" si="258"/>
        <v>0.17494223075326309</v>
      </c>
      <c r="FK139">
        <f t="shared" si="259"/>
        <v>0.72958966779725176</v>
      </c>
      <c r="FL139">
        <f t="shared" si="260"/>
        <v>0.1577642295455447</v>
      </c>
      <c r="FM139">
        <f t="shared" si="261"/>
        <v>0.1577642295455447</v>
      </c>
      <c r="FN139">
        <f t="shared" si="262"/>
        <v>0.4286854560079153</v>
      </c>
      <c r="FO139">
        <f t="shared" si="263"/>
        <v>0</v>
      </c>
      <c r="FP139">
        <f t="shared" si="264"/>
        <v>0.20936395245938302</v>
      </c>
      <c r="FQ139">
        <f t="shared" si="265"/>
        <v>0.20936395245938302</v>
      </c>
      <c r="FR139">
        <f t="shared" si="266"/>
        <v>7.8636316791922192E-2</v>
      </c>
      <c r="FS139">
        <f t="shared" si="267"/>
        <v>0.29833275040055174</v>
      </c>
      <c r="FT139">
        <f t="shared" si="268"/>
        <v>0.17657106051577984</v>
      </c>
      <c r="FU139" t="s">
        <v>100</v>
      </c>
      <c r="FV139" t="s">
        <v>286</v>
      </c>
      <c r="FW139" s="25" t="s">
        <v>357</v>
      </c>
      <c r="FX139" s="25" t="s">
        <v>259</v>
      </c>
    </row>
    <row r="140" spans="1:180">
      <c r="A140" t="s">
        <v>6</v>
      </c>
      <c r="B140" t="s">
        <v>100</v>
      </c>
      <c r="C140" t="s">
        <v>136</v>
      </c>
      <c r="D140" s="25" t="s">
        <v>357</v>
      </c>
      <c r="E140" s="25" t="s">
        <v>259</v>
      </c>
      <c r="F140">
        <v>3.316749585406302E-2</v>
      </c>
      <c r="G140">
        <v>1.4214641080312724E-2</v>
      </c>
      <c r="H140">
        <v>4.7382136934375735E-2</v>
      </c>
      <c r="I140">
        <v>5.6100981767180933E-3</v>
      </c>
      <c r="J140">
        <v>0.10424070125562665</v>
      </c>
      <c r="K140">
        <v>4.2643923240938159E-2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9.476427386875149E-3</v>
      </c>
      <c r="AB140">
        <v>0</v>
      </c>
      <c r="AC140">
        <v>0</v>
      </c>
      <c r="AD140">
        <v>0</v>
      </c>
      <c r="AE140">
        <v>4.7382136934375745E-3</v>
      </c>
      <c r="AF140">
        <v>0.1421464108031272</v>
      </c>
      <c r="AG140">
        <v>0.50225065150438286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1.8952854773750298E-2</v>
      </c>
      <c r="AQ140">
        <v>2.3691068467187872E-4</v>
      </c>
      <c r="AR140">
        <v>1.4214641080312724E-2</v>
      </c>
      <c r="AS140">
        <v>1.8952854773750298E-2</v>
      </c>
      <c r="AT140">
        <v>9.476427386875149E-3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4.7382136934375745E-3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4.7382136934375745E-3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1.8952854773750298E-2</v>
      </c>
      <c r="BU140">
        <v>0</v>
      </c>
      <c r="BV140">
        <v>0</v>
      </c>
      <c r="BW140">
        <v>9.476427386875149E-3</v>
      </c>
      <c r="BX140">
        <v>0</v>
      </c>
      <c r="BY140">
        <v>0</v>
      </c>
      <c r="BZ140" s="27">
        <f t="shared" si="212"/>
        <v>2</v>
      </c>
      <c r="CA140">
        <f t="shared" si="213"/>
        <v>12</v>
      </c>
      <c r="CB140">
        <f t="shared" si="214"/>
        <v>14</v>
      </c>
      <c r="CC140">
        <f>[1]!shannonweaver(J140:BT140)</f>
        <v>1.5038862095029943</v>
      </c>
      <c r="CD140">
        <f t="shared" si="215"/>
        <v>0.5698573474045151</v>
      </c>
      <c r="CE140">
        <v>2</v>
      </c>
      <c r="CN140">
        <f t="shared" si="216"/>
        <v>16</v>
      </c>
      <c r="CO140">
        <f t="shared" si="217"/>
        <v>0.10037437204546956</v>
      </c>
      <c r="CP140">
        <f t="shared" si="218"/>
        <v>3.316749585406302E-2</v>
      </c>
      <c r="CQ140">
        <f t="shared" si="218"/>
        <v>1.4214641080312724E-2</v>
      </c>
      <c r="CR140">
        <f t="shared" si="219"/>
        <v>5.2992235111093827E-2</v>
      </c>
      <c r="CS140">
        <f t="shared" si="220"/>
        <v>0.10424070125562665</v>
      </c>
      <c r="CT140">
        <f t="shared" si="221"/>
        <v>4.2643923240938159E-2</v>
      </c>
      <c r="CU140">
        <f t="shared" si="222"/>
        <v>0</v>
      </c>
      <c r="CV140">
        <f t="shared" si="223"/>
        <v>0</v>
      </c>
      <c r="CW140">
        <f t="shared" si="224"/>
        <v>0</v>
      </c>
      <c r="CX140">
        <f t="shared" si="225"/>
        <v>0</v>
      </c>
      <c r="CY140">
        <f t="shared" si="226"/>
        <v>9.476427386875149E-3</v>
      </c>
      <c r="CZ140">
        <f t="shared" si="227"/>
        <v>0</v>
      </c>
      <c r="DA140">
        <f t="shared" si="228"/>
        <v>0.64913527600094767</v>
      </c>
      <c r="DB140">
        <f t="shared" si="229"/>
        <v>0</v>
      </c>
      <c r="DC140">
        <f t="shared" si="229"/>
        <v>0</v>
      </c>
      <c r="DD140">
        <f t="shared" si="230"/>
        <v>0</v>
      </c>
      <c r="DE140">
        <f t="shared" si="231"/>
        <v>0</v>
      </c>
      <c r="DF140">
        <f t="shared" si="232"/>
        <v>4.9710207126812955E-2</v>
      </c>
      <c r="DG140">
        <f t="shared" si="233"/>
        <v>0</v>
      </c>
      <c r="DH140">
        <f t="shared" si="233"/>
        <v>5.3461641272387062E-3</v>
      </c>
      <c r="DI140">
        <f t="shared" si="234"/>
        <v>0</v>
      </c>
      <c r="DJ140">
        <f t="shared" si="235"/>
        <v>0</v>
      </c>
      <c r="DK140">
        <f t="shared" si="236"/>
        <v>0</v>
      </c>
      <c r="DL140">
        <f t="shared" si="237"/>
        <v>9.476427386875149E-3</v>
      </c>
      <c r="DM140">
        <f t="shared" si="238"/>
        <v>0</v>
      </c>
      <c r="DN140">
        <f t="shared" si="239"/>
        <v>0.14688462449656481</v>
      </c>
      <c r="DO140">
        <f t="shared" si="240"/>
        <v>0.74887467424780851</v>
      </c>
      <c r="DP140">
        <f t="shared" si="241"/>
        <v>0.89575929874437332</v>
      </c>
      <c r="DQ140">
        <f t="shared" si="242"/>
        <v>7</v>
      </c>
      <c r="DR140" s="50">
        <f t="shared" si="243"/>
        <v>0.85548480220211742</v>
      </c>
      <c r="DS140" s="50">
        <f t="shared" ref="DS140:DS171" si="272">ASIN(CO140^0.5)</f>
        <v>0.32237398973853232</v>
      </c>
      <c r="DT140">
        <f t="shared" ref="DT140:DT171" si="273">ASIN(CP140^0.5)</f>
        <v>0.18314152544804671</v>
      </c>
      <c r="DU140">
        <f t="shared" ref="DU140:DU171" si="274">ASIN(CQ140^0.5)</f>
        <v>0.11950944902403543</v>
      </c>
      <c r="DV140">
        <f t="shared" ref="DV140:DV171" si="275">ASIN(CR140^0.5)</f>
        <v>0.23228363291906379</v>
      </c>
      <c r="DW140">
        <f t="shared" ref="DW140:DW171" si="276">ASIN(CS140^0.5)</f>
        <v>0.32875323641158355</v>
      </c>
      <c r="DX140">
        <f t="shared" ref="DX140:DX171" si="277">ASIN(CT140^0.5)</f>
        <v>0.2080006428460944</v>
      </c>
      <c r="DY140">
        <f t="shared" si="269"/>
        <v>0</v>
      </c>
      <c r="DZ140">
        <f t="shared" si="201"/>
        <v>0</v>
      </c>
      <c r="EA140">
        <f t="shared" si="202"/>
        <v>0</v>
      </c>
      <c r="EB140">
        <f t="shared" si="203"/>
        <v>0</v>
      </c>
      <c r="EC140">
        <f t="shared" si="204"/>
        <v>9.7501352967724775E-2</v>
      </c>
      <c r="ED140">
        <f t="shared" si="205"/>
        <v>0</v>
      </c>
      <c r="EE140">
        <f t="shared" si="206"/>
        <v>0.93683827111873008</v>
      </c>
      <c r="EF140">
        <f t="shared" si="207"/>
        <v>0</v>
      </c>
      <c r="EG140">
        <f t="shared" si="208"/>
        <v>0</v>
      </c>
      <c r="EH140">
        <f t="shared" si="209"/>
        <v>0</v>
      </c>
      <c r="EI140">
        <f t="shared" si="270"/>
        <v>0</v>
      </c>
      <c r="EJ140">
        <f t="shared" si="271"/>
        <v>0.22484766012535043</v>
      </c>
      <c r="EK140">
        <f t="shared" si="271"/>
        <v>0</v>
      </c>
      <c r="EL140">
        <f t="shared" si="271"/>
        <v>7.3182774903507622E-2</v>
      </c>
      <c r="EM140">
        <f t="shared" si="271"/>
        <v>0</v>
      </c>
      <c r="EN140">
        <f t="shared" si="210"/>
        <v>0</v>
      </c>
      <c r="EO140">
        <f t="shared" si="210"/>
        <v>0</v>
      </c>
      <c r="EP140">
        <f t="shared" si="210"/>
        <v>9.7501352967724775E-2</v>
      </c>
      <c r="EQ140">
        <f t="shared" si="210"/>
        <v>0</v>
      </c>
      <c r="ER140">
        <f t="shared" si="210"/>
        <v>0.39331814549752647</v>
      </c>
      <c r="ES140">
        <f t="shared" si="210"/>
        <v>1.0458991088698515</v>
      </c>
      <c r="ET140">
        <f t="shared" si="210"/>
        <v>1.2420430903833131</v>
      </c>
      <c r="EU140" s="27">
        <f t="shared" si="244"/>
        <v>3.316749585406302E-2</v>
      </c>
      <c r="EV140">
        <f t="shared" si="245"/>
        <v>1.4214641080312724E-2</v>
      </c>
      <c r="EW140">
        <f t="shared" si="246"/>
        <v>5.2992235111093827E-2</v>
      </c>
      <c r="EX140">
        <f t="shared" si="247"/>
        <v>0.14688462449656481</v>
      </c>
      <c r="EY140">
        <f t="shared" si="248"/>
        <v>2.8429282160625447E-2</v>
      </c>
      <c r="EZ140">
        <f t="shared" si="249"/>
        <v>0</v>
      </c>
      <c r="FA140">
        <f t="shared" si="250"/>
        <v>0.64913527600094767</v>
      </c>
      <c r="FB140">
        <f t="shared" si="251"/>
        <v>0</v>
      </c>
      <c r="FC140">
        <f t="shared" si="252"/>
        <v>9.476427386875149E-3</v>
      </c>
      <c r="FD140">
        <f t="shared" si="211"/>
        <v>9.476427386875149E-3</v>
      </c>
      <c r="FE140">
        <f t="shared" si="253"/>
        <v>0</v>
      </c>
      <c r="FF140">
        <f t="shared" si="254"/>
        <v>0</v>
      </c>
      <c r="FG140">
        <f t="shared" si="255"/>
        <v>6.1833688699360345E-2</v>
      </c>
      <c r="FH140" s="27">
        <f t="shared" si="256"/>
        <v>0.18314152544804671</v>
      </c>
      <c r="FI140">
        <f t="shared" si="257"/>
        <v>0.11950944902403543</v>
      </c>
      <c r="FJ140">
        <f t="shared" si="258"/>
        <v>0.23228363291906379</v>
      </c>
      <c r="FK140">
        <f t="shared" si="259"/>
        <v>0.39331814549752647</v>
      </c>
      <c r="FL140">
        <f t="shared" si="260"/>
        <v>0.16941915838116164</v>
      </c>
      <c r="FM140">
        <f t="shared" si="261"/>
        <v>0</v>
      </c>
      <c r="FN140">
        <f t="shared" si="262"/>
        <v>0.93683827111873008</v>
      </c>
      <c r="FO140">
        <f t="shared" si="263"/>
        <v>0</v>
      </c>
      <c r="FP140">
        <f t="shared" si="264"/>
        <v>9.7501352967724775E-2</v>
      </c>
      <c r="FQ140">
        <f t="shared" si="265"/>
        <v>9.7501352967724775E-2</v>
      </c>
      <c r="FR140">
        <f t="shared" si="266"/>
        <v>0</v>
      </c>
      <c r="FS140">
        <f t="shared" si="267"/>
        <v>0</v>
      </c>
      <c r="FT140">
        <f t="shared" si="268"/>
        <v>0.25130048584165093</v>
      </c>
      <c r="FU140" t="s">
        <v>100</v>
      </c>
      <c r="FV140" t="s">
        <v>136</v>
      </c>
      <c r="FW140" s="25" t="s">
        <v>357</v>
      </c>
      <c r="FX140" s="25" t="s">
        <v>259</v>
      </c>
    </row>
    <row r="141" spans="1:180">
      <c r="A141" t="s">
        <v>7</v>
      </c>
      <c r="B141" t="s">
        <v>100</v>
      </c>
      <c r="C141" t="s">
        <v>136</v>
      </c>
      <c r="D141" s="25" t="s">
        <v>357</v>
      </c>
      <c r="E141" s="25" t="s">
        <v>259</v>
      </c>
      <c r="F141">
        <v>2.6730820636193527E-2</v>
      </c>
      <c r="G141">
        <v>5.8807805399625754E-2</v>
      </c>
      <c r="H141">
        <v>0.18711574445335472</v>
      </c>
      <c r="I141">
        <v>5.6100981767180933E-3</v>
      </c>
      <c r="J141">
        <v>0.21384656508954819</v>
      </c>
      <c r="K141">
        <v>2.1384656508954825E-2</v>
      </c>
      <c r="L141">
        <v>0</v>
      </c>
      <c r="M141">
        <v>0</v>
      </c>
      <c r="N141">
        <v>2.1384656508954825E-2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1.0692328254477412E-2</v>
      </c>
      <c r="AC141">
        <v>0</v>
      </c>
      <c r="AD141">
        <v>0</v>
      </c>
      <c r="AE141">
        <v>1.0692328254477412E-2</v>
      </c>
      <c r="AF141">
        <v>1.6038492381716118E-2</v>
      </c>
      <c r="AG141">
        <v>0.3528468323977545</v>
      </c>
      <c r="AH141">
        <v>0</v>
      </c>
      <c r="AI141">
        <v>0</v>
      </c>
      <c r="AJ141">
        <v>3.207698476343223E-2</v>
      </c>
      <c r="AK141">
        <v>0</v>
      </c>
      <c r="AL141">
        <v>0</v>
      </c>
      <c r="AM141">
        <v>0</v>
      </c>
      <c r="AN141">
        <v>5.3461641272387062E-3</v>
      </c>
      <c r="AO141">
        <v>0</v>
      </c>
      <c r="AP141">
        <v>1.0692328254477412E-2</v>
      </c>
      <c r="AQ141">
        <v>2.6730820636193531E-4</v>
      </c>
      <c r="AR141">
        <v>0</v>
      </c>
      <c r="AS141">
        <v>0</v>
      </c>
      <c r="AT141">
        <v>5.3461641272387062E-3</v>
      </c>
      <c r="AU141">
        <v>1.0692328254477412E-2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5.3461641272387062E-3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5.3461641272387062E-3</v>
      </c>
      <c r="BU141">
        <v>0</v>
      </c>
      <c r="BV141">
        <v>0</v>
      </c>
      <c r="BW141">
        <v>5.3461641272387062E-3</v>
      </c>
      <c r="BX141">
        <v>0</v>
      </c>
      <c r="BY141">
        <v>0</v>
      </c>
      <c r="BZ141" s="27">
        <f t="shared" si="212"/>
        <v>3</v>
      </c>
      <c r="CA141">
        <f t="shared" si="213"/>
        <v>12</v>
      </c>
      <c r="CB141">
        <f t="shared" si="214"/>
        <v>15</v>
      </c>
      <c r="CC141">
        <f>[1]!shannonweaver(J141:BT141)</f>
        <v>1.5394508518829402</v>
      </c>
      <c r="CD141">
        <f t="shared" si="215"/>
        <v>0.5684720509451282</v>
      </c>
      <c r="CE141">
        <v>2</v>
      </c>
      <c r="CL141">
        <v>1</v>
      </c>
      <c r="CN141">
        <f t="shared" si="216"/>
        <v>17</v>
      </c>
      <c r="CO141">
        <f t="shared" si="217"/>
        <v>0.27826446866589211</v>
      </c>
      <c r="CP141">
        <f t="shared" si="218"/>
        <v>2.6730820636193527E-2</v>
      </c>
      <c r="CQ141">
        <f t="shared" si="218"/>
        <v>5.8807805399625754E-2</v>
      </c>
      <c r="CR141">
        <f t="shared" si="219"/>
        <v>0.19272584263007281</v>
      </c>
      <c r="CS141">
        <f t="shared" si="220"/>
        <v>0.21384656508954819</v>
      </c>
      <c r="CT141">
        <f t="shared" si="221"/>
        <v>2.1384656508954825E-2</v>
      </c>
      <c r="CU141">
        <f t="shared" si="222"/>
        <v>2.1384656508954825E-2</v>
      </c>
      <c r="CV141">
        <f t="shared" si="223"/>
        <v>0</v>
      </c>
      <c r="CW141">
        <f t="shared" si="224"/>
        <v>0</v>
      </c>
      <c r="CX141">
        <f t="shared" si="225"/>
        <v>0</v>
      </c>
      <c r="CY141">
        <f t="shared" si="226"/>
        <v>1.0692328254477412E-2</v>
      </c>
      <c r="CZ141">
        <f t="shared" si="227"/>
        <v>0</v>
      </c>
      <c r="DA141">
        <f t="shared" si="228"/>
        <v>0.37957765303394803</v>
      </c>
      <c r="DB141">
        <f t="shared" si="229"/>
        <v>0</v>
      </c>
      <c r="DC141">
        <f t="shared" si="229"/>
        <v>3.207698476343223E-2</v>
      </c>
      <c r="DD141">
        <f t="shared" si="230"/>
        <v>0</v>
      </c>
      <c r="DE141">
        <f t="shared" si="231"/>
        <v>0</v>
      </c>
      <c r="DF141">
        <f t="shared" si="232"/>
        <v>2.8361078447531156E-2</v>
      </c>
      <c r="DG141">
        <f t="shared" si="233"/>
        <v>0</v>
      </c>
      <c r="DH141">
        <f t="shared" si="233"/>
        <v>5.8806233460746843E-3</v>
      </c>
      <c r="DI141">
        <f t="shared" si="234"/>
        <v>1.0692328254477412E-2</v>
      </c>
      <c r="DJ141">
        <f t="shared" si="235"/>
        <v>0</v>
      </c>
      <c r="DK141">
        <f t="shared" si="236"/>
        <v>0</v>
      </c>
      <c r="DL141">
        <f t="shared" si="237"/>
        <v>5.3461641272387062E-3</v>
      </c>
      <c r="DM141">
        <f t="shared" si="238"/>
        <v>0</v>
      </c>
      <c r="DN141">
        <f t="shared" si="239"/>
        <v>0.25661587810745784</v>
      </c>
      <c r="DO141">
        <f t="shared" si="240"/>
        <v>0.46538358727612927</v>
      </c>
      <c r="DP141">
        <f t="shared" si="241"/>
        <v>0.72199946538358706</v>
      </c>
      <c r="DQ141">
        <f t="shared" si="242"/>
        <v>10</v>
      </c>
      <c r="DR141" s="50">
        <f t="shared" si="243"/>
        <v>0.85408605812640015</v>
      </c>
      <c r="DS141" s="50">
        <f t="shared" si="272"/>
        <v>0.55566432047136249</v>
      </c>
      <c r="DT141">
        <f t="shared" si="273"/>
        <v>0.16423292795682487</v>
      </c>
      <c r="DU141">
        <f t="shared" si="274"/>
        <v>0.24494524750741223</v>
      </c>
      <c r="DV141">
        <f t="shared" si="275"/>
        <v>0.45449152694874112</v>
      </c>
      <c r="DW141">
        <f t="shared" si="276"/>
        <v>0.48074005185975827</v>
      </c>
      <c r="DX141">
        <f t="shared" si="277"/>
        <v>0.14676121363762398</v>
      </c>
      <c r="DY141">
        <f t="shared" si="269"/>
        <v>0.14676121363762398</v>
      </c>
      <c r="DZ141">
        <f t="shared" si="201"/>
        <v>0</v>
      </c>
      <c r="EA141">
        <f t="shared" si="202"/>
        <v>0</v>
      </c>
      <c r="EB141">
        <f t="shared" si="203"/>
        <v>0</v>
      </c>
      <c r="EC141">
        <f t="shared" si="204"/>
        <v>0.10358887828736063</v>
      </c>
      <c r="ED141">
        <f t="shared" si="205"/>
        <v>0</v>
      </c>
      <c r="EE141">
        <f t="shared" si="206"/>
        <v>0.66378012842914003</v>
      </c>
      <c r="EF141">
        <f t="shared" si="207"/>
        <v>0</v>
      </c>
      <c r="EG141">
        <f t="shared" si="208"/>
        <v>0.18007207947015136</v>
      </c>
      <c r="EH141">
        <f t="shared" si="209"/>
        <v>0</v>
      </c>
      <c r="EI141">
        <f t="shared" si="270"/>
        <v>0</v>
      </c>
      <c r="EJ141">
        <f t="shared" si="271"/>
        <v>0.16921384797866149</v>
      </c>
      <c r="EK141">
        <f t="shared" si="271"/>
        <v>0</v>
      </c>
      <c r="EL141">
        <f t="shared" si="271"/>
        <v>7.6760581552233406E-2</v>
      </c>
      <c r="EM141">
        <f t="shared" si="271"/>
        <v>0.10358887828736063</v>
      </c>
      <c r="EN141">
        <f t="shared" si="210"/>
        <v>0</v>
      </c>
      <c r="EO141">
        <f t="shared" si="210"/>
        <v>0</v>
      </c>
      <c r="EP141">
        <f t="shared" si="210"/>
        <v>7.3182774903507622E-2</v>
      </c>
      <c r="EQ141">
        <f t="shared" si="210"/>
        <v>0</v>
      </c>
      <c r="ER141">
        <f t="shared" si="210"/>
        <v>0.53120502500760569</v>
      </c>
      <c r="ES141">
        <f t="shared" si="210"/>
        <v>0.75075403704881383</v>
      </c>
      <c r="ET141">
        <f t="shared" si="210"/>
        <v>1.0154265236307825</v>
      </c>
      <c r="EU141" s="27">
        <f t="shared" si="244"/>
        <v>2.6730820636193527E-2</v>
      </c>
      <c r="EV141">
        <f t="shared" si="245"/>
        <v>5.8807805399625754E-2</v>
      </c>
      <c r="EW141">
        <f t="shared" si="246"/>
        <v>0.19272584263007281</v>
      </c>
      <c r="EX141">
        <f t="shared" si="247"/>
        <v>0.25661587810745784</v>
      </c>
      <c r="EY141">
        <f t="shared" si="248"/>
        <v>1.6038492381716118E-2</v>
      </c>
      <c r="EZ141">
        <f t="shared" si="249"/>
        <v>0</v>
      </c>
      <c r="FA141">
        <f t="shared" si="250"/>
        <v>0.37957765303394803</v>
      </c>
      <c r="FB141">
        <f t="shared" si="251"/>
        <v>0</v>
      </c>
      <c r="FC141">
        <f t="shared" si="252"/>
        <v>5.3461641272387062E-3</v>
      </c>
      <c r="FD141">
        <f t="shared" si="211"/>
        <v>5.3461641272387062E-3</v>
      </c>
      <c r="FE141">
        <f t="shared" si="253"/>
        <v>0</v>
      </c>
      <c r="FF141">
        <f t="shared" si="254"/>
        <v>5.3461641272387062E-3</v>
      </c>
      <c r="FG141">
        <f t="shared" si="255"/>
        <v>5.9075113605987696E-2</v>
      </c>
      <c r="FH141" s="27">
        <f t="shared" si="256"/>
        <v>0.16423292795682487</v>
      </c>
      <c r="FI141">
        <f t="shared" si="257"/>
        <v>0.24494524750741223</v>
      </c>
      <c r="FJ141">
        <f t="shared" si="258"/>
        <v>0.45449152694874112</v>
      </c>
      <c r="FK141">
        <f t="shared" si="259"/>
        <v>0.53120502500760569</v>
      </c>
      <c r="FL141">
        <f t="shared" si="260"/>
        <v>0.12698416393291065</v>
      </c>
      <c r="FM141">
        <f t="shared" si="261"/>
        <v>0</v>
      </c>
      <c r="FN141">
        <f t="shared" si="262"/>
        <v>0.66378012842914003</v>
      </c>
      <c r="FO141">
        <f t="shared" si="263"/>
        <v>0</v>
      </c>
      <c r="FP141">
        <f t="shared" si="264"/>
        <v>7.3182774903507622E-2</v>
      </c>
      <c r="FQ141">
        <f t="shared" si="265"/>
        <v>7.3182774903507622E-2</v>
      </c>
      <c r="FR141">
        <f t="shared" si="266"/>
        <v>0</v>
      </c>
      <c r="FS141">
        <f t="shared" si="267"/>
        <v>7.3182774903507622E-2</v>
      </c>
      <c r="FT141">
        <f t="shared" si="268"/>
        <v>0.24551274481011773</v>
      </c>
      <c r="FU141" t="s">
        <v>100</v>
      </c>
      <c r="FV141" t="s">
        <v>136</v>
      </c>
      <c r="FW141" s="25" t="s">
        <v>357</v>
      </c>
      <c r="FX141" s="25" t="s">
        <v>259</v>
      </c>
    </row>
    <row r="142" spans="1:180">
      <c r="A142" t="s">
        <v>8</v>
      </c>
      <c r="B142" t="s">
        <v>100</v>
      </c>
      <c r="C142" t="s">
        <v>136</v>
      </c>
      <c r="D142" s="25" t="s">
        <v>357</v>
      </c>
      <c r="E142" s="25" t="s">
        <v>259</v>
      </c>
      <c r="F142">
        <v>5.8806233460746843E-3</v>
      </c>
      <c r="G142">
        <v>0.20582181711261394</v>
      </c>
      <c r="H142">
        <v>0.18229932372831525</v>
      </c>
      <c r="I142">
        <v>5.6100981767180933E-3</v>
      </c>
      <c r="J142">
        <v>0.21170244045868861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5.8806233460746843E-3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5.8806233460746843E-3</v>
      </c>
      <c r="AE142">
        <v>3.5283740076448106E-2</v>
      </c>
      <c r="AF142">
        <v>7.0567480152896225E-2</v>
      </c>
      <c r="AG142">
        <v>0.17641870038224056</v>
      </c>
      <c r="AH142">
        <v>0</v>
      </c>
      <c r="AI142">
        <v>0</v>
      </c>
      <c r="AJ142">
        <v>2.9403116730373421E-2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1.1761246692149369E-2</v>
      </c>
      <c r="AQ142">
        <v>2.9403116730373423E-4</v>
      </c>
      <c r="AR142">
        <v>0</v>
      </c>
      <c r="AS142">
        <v>0</v>
      </c>
      <c r="AT142">
        <v>5.8806233460746843E-3</v>
      </c>
      <c r="AU142">
        <v>5.8806233460746843E-3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1.1761246692149369E-2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5.8806233460746843E-3</v>
      </c>
      <c r="BK142">
        <v>0</v>
      </c>
      <c r="BL142">
        <v>0</v>
      </c>
      <c r="BM142">
        <v>1.1761246692149369E-2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1.7641870038224056E-2</v>
      </c>
      <c r="BU142">
        <v>0</v>
      </c>
      <c r="BV142">
        <v>0</v>
      </c>
      <c r="BW142">
        <v>0</v>
      </c>
      <c r="BX142">
        <v>0</v>
      </c>
      <c r="BY142">
        <v>0</v>
      </c>
      <c r="BZ142" s="27">
        <f t="shared" si="212"/>
        <v>2</v>
      </c>
      <c r="CA142">
        <f t="shared" si="213"/>
        <v>13</v>
      </c>
      <c r="CB142">
        <f t="shared" si="214"/>
        <v>15</v>
      </c>
      <c r="CC142">
        <f>[1]!shannonweaver(J142:BT142)</f>
        <v>1.8505062748768299</v>
      </c>
      <c r="CD142">
        <f t="shared" si="215"/>
        <v>0.68333529198374943</v>
      </c>
      <c r="CN142">
        <f t="shared" si="216"/>
        <v>15</v>
      </c>
      <c r="CO142">
        <f t="shared" si="217"/>
        <v>0.39961186236372198</v>
      </c>
      <c r="CP142">
        <f t="shared" si="218"/>
        <v>5.8806233460746843E-3</v>
      </c>
      <c r="CQ142">
        <f t="shared" si="218"/>
        <v>0.20582181711261394</v>
      </c>
      <c r="CR142">
        <f t="shared" si="219"/>
        <v>0.18790942190503335</v>
      </c>
      <c r="CS142">
        <f t="shared" si="220"/>
        <v>0.21170244045868861</v>
      </c>
      <c r="CT142">
        <f t="shared" si="221"/>
        <v>0</v>
      </c>
      <c r="CU142">
        <f t="shared" si="222"/>
        <v>0</v>
      </c>
      <c r="CV142">
        <f t="shared" si="223"/>
        <v>0</v>
      </c>
      <c r="CW142">
        <f t="shared" si="224"/>
        <v>0</v>
      </c>
      <c r="CX142">
        <f t="shared" si="225"/>
        <v>0</v>
      </c>
      <c r="CY142">
        <f t="shared" si="226"/>
        <v>5.8806233460746843E-3</v>
      </c>
      <c r="CZ142">
        <f t="shared" si="227"/>
        <v>0</v>
      </c>
      <c r="DA142">
        <f t="shared" si="228"/>
        <v>0.2822699206115849</v>
      </c>
      <c r="DB142">
        <f t="shared" si="229"/>
        <v>0</v>
      </c>
      <c r="DC142">
        <f t="shared" si="229"/>
        <v>2.9403116730373421E-2</v>
      </c>
      <c r="DD142">
        <f t="shared" si="230"/>
        <v>0</v>
      </c>
      <c r="DE142">
        <f t="shared" si="231"/>
        <v>0</v>
      </c>
      <c r="DF142">
        <f t="shared" si="232"/>
        <v>1.258409858922571E-2</v>
      </c>
      <c r="DG142">
        <f t="shared" si="233"/>
        <v>0</v>
      </c>
      <c r="DH142">
        <f t="shared" si="233"/>
        <v>0</v>
      </c>
      <c r="DI142">
        <f t="shared" si="234"/>
        <v>5.8806233460746843E-3</v>
      </c>
      <c r="DJ142">
        <f t="shared" si="235"/>
        <v>0</v>
      </c>
      <c r="DK142">
        <f t="shared" si="236"/>
        <v>0</v>
      </c>
      <c r="DL142">
        <f t="shared" si="237"/>
        <v>1.7641870038224053E-2</v>
      </c>
      <c r="DM142">
        <f t="shared" si="238"/>
        <v>1.7641870038224053E-2</v>
      </c>
      <c r="DN142">
        <f t="shared" si="239"/>
        <v>0.21170244045868861</v>
      </c>
      <c r="DO142">
        <f t="shared" si="240"/>
        <v>0.3942957953543077</v>
      </c>
      <c r="DP142">
        <f t="shared" si="241"/>
        <v>0.60599823581299617</v>
      </c>
      <c r="DQ142">
        <f t="shared" si="242"/>
        <v>8</v>
      </c>
      <c r="DR142" s="50">
        <f t="shared" si="243"/>
        <v>0.97311207266772881</v>
      </c>
      <c r="DS142" s="50">
        <f t="shared" si="272"/>
        <v>0.68432302960667257</v>
      </c>
      <c r="DT142">
        <f t="shared" si="273"/>
        <v>7.6760581552233406E-2</v>
      </c>
      <c r="DU142">
        <f t="shared" si="274"/>
        <v>0.47088583990207872</v>
      </c>
      <c r="DV142">
        <f t="shared" si="275"/>
        <v>0.44835665676044567</v>
      </c>
      <c r="DW142">
        <f t="shared" si="276"/>
        <v>0.47812059112642058</v>
      </c>
      <c r="DX142">
        <f t="shared" si="277"/>
        <v>0</v>
      </c>
      <c r="DY142">
        <f t="shared" si="269"/>
        <v>0</v>
      </c>
      <c r="DZ142">
        <f t="shared" si="201"/>
        <v>0</v>
      </c>
      <c r="EA142">
        <f t="shared" si="202"/>
        <v>0</v>
      </c>
      <c r="EB142">
        <f t="shared" si="203"/>
        <v>0</v>
      </c>
      <c r="EC142">
        <f t="shared" si="204"/>
        <v>7.6760581552233406E-2</v>
      </c>
      <c r="ED142">
        <f t="shared" si="205"/>
        <v>0</v>
      </c>
      <c r="EE142">
        <f t="shared" si="206"/>
        <v>0.56012347189685652</v>
      </c>
      <c r="EF142">
        <f t="shared" si="207"/>
        <v>0</v>
      </c>
      <c r="EG142">
        <f t="shared" si="208"/>
        <v>0.17232499594664649</v>
      </c>
      <c r="EH142">
        <f t="shared" si="209"/>
        <v>0</v>
      </c>
      <c r="EI142">
        <f t="shared" si="270"/>
        <v>0</v>
      </c>
      <c r="EJ142">
        <f t="shared" si="271"/>
        <v>0.11241548946331337</v>
      </c>
      <c r="EK142">
        <f t="shared" si="271"/>
        <v>0</v>
      </c>
      <c r="EL142">
        <f t="shared" si="271"/>
        <v>0</v>
      </c>
      <c r="EM142">
        <f t="shared" si="271"/>
        <v>7.6760581552233406E-2</v>
      </c>
      <c r="EN142">
        <f t="shared" si="210"/>
        <v>0</v>
      </c>
      <c r="EO142">
        <f t="shared" si="210"/>
        <v>0</v>
      </c>
      <c r="EP142">
        <f t="shared" si="210"/>
        <v>0.1332163750468825</v>
      </c>
      <c r="EQ142">
        <f t="shared" si="210"/>
        <v>0.1332163750468825</v>
      </c>
      <c r="ER142">
        <f t="shared" si="210"/>
        <v>0.47812059112642058</v>
      </c>
      <c r="ES142">
        <f t="shared" si="210"/>
        <v>0.67889030623591562</v>
      </c>
      <c r="ET142">
        <f t="shared" si="210"/>
        <v>0.89220687075113958</v>
      </c>
      <c r="EU142" s="27">
        <f t="shared" si="244"/>
        <v>5.8806233460746843E-3</v>
      </c>
      <c r="EV142">
        <f t="shared" si="245"/>
        <v>0.20582181711261394</v>
      </c>
      <c r="EW142">
        <f t="shared" si="246"/>
        <v>0.18790942190503335</v>
      </c>
      <c r="EX142">
        <f t="shared" si="247"/>
        <v>0.21170244045868861</v>
      </c>
      <c r="EY142">
        <f t="shared" si="248"/>
        <v>2.3522493384298741E-2</v>
      </c>
      <c r="EZ142">
        <f t="shared" si="249"/>
        <v>0</v>
      </c>
      <c r="FA142">
        <f t="shared" si="250"/>
        <v>0.2822699206115849</v>
      </c>
      <c r="FB142">
        <f t="shared" si="251"/>
        <v>0</v>
      </c>
      <c r="FC142">
        <f t="shared" si="252"/>
        <v>1.7641870038224053E-2</v>
      </c>
      <c r="FD142">
        <f t="shared" si="211"/>
        <v>1.7641870038224053E-2</v>
      </c>
      <c r="FE142">
        <f t="shared" si="253"/>
        <v>1.7641870038224053E-2</v>
      </c>
      <c r="FF142">
        <f t="shared" si="254"/>
        <v>0</v>
      </c>
      <c r="FG142">
        <f t="shared" si="255"/>
        <v>5.3219641281975892E-2</v>
      </c>
      <c r="FH142" s="27">
        <f t="shared" si="256"/>
        <v>7.6760581552233406E-2</v>
      </c>
      <c r="FI142">
        <f t="shared" si="257"/>
        <v>0.47088583990207872</v>
      </c>
      <c r="FJ142">
        <f t="shared" si="258"/>
        <v>0.44835665676044567</v>
      </c>
      <c r="FK142">
        <f t="shared" si="259"/>
        <v>0.47812059112642058</v>
      </c>
      <c r="FL142">
        <f t="shared" si="260"/>
        <v>0.15397817597372848</v>
      </c>
      <c r="FM142">
        <f t="shared" si="261"/>
        <v>0</v>
      </c>
      <c r="FN142">
        <f t="shared" si="262"/>
        <v>0.56012347189685652</v>
      </c>
      <c r="FO142">
        <f t="shared" si="263"/>
        <v>0</v>
      </c>
      <c r="FP142">
        <f t="shared" si="264"/>
        <v>0.1332163750468825</v>
      </c>
      <c r="FQ142">
        <f t="shared" si="265"/>
        <v>0.1332163750468825</v>
      </c>
      <c r="FR142">
        <f t="shared" si="266"/>
        <v>0.1332163750468825</v>
      </c>
      <c r="FS142">
        <f t="shared" si="267"/>
        <v>0</v>
      </c>
      <c r="FT142">
        <f t="shared" si="268"/>
        <v>0.23279068229300343</v>
      </c>
      <c r="FU142" t="s">
        <v>100</v>
      </c>
      <c r="FV142" t="s">
        <v>136</v>
      </c>
      <c r="FW142" s="25" t="s">
        <v>357</v>
      </c>
      <c r="FX142" s="25" t="s">
        <v>259</v>
      </c>
    </row>
    <row r="143" spans="1:180">
      <c r="A143" t="s">
        <v>148</v>
      </c>
      <c r="B143" t="s">
        <v>100</v>
      </c>
      <c r="C143" t="s">
        <v>136</v>
      </c>
      <c r="D143" s="25" t="s">
        <v>357</v>
      </c>
      <c r="E143" s="25" t="s">
        <v>259</v>
      </c>
      <c r="F143">
        <v>1.0576414595452143E-2</v>
      </c>
      <c r="G143">
        <v>0.12162876784769966</v>
      </c>
      <c r="H143">
        <v>8.4611316763617175E-2</v>
      </c>
      <c r="I143">
        <v>5.6100981767180933E-3</v>
      </c>
      <c r="J143">
        <v>0.22210470650449499</v>
      </c>
      <c r="K143">
        <v>4.2305658381808574E-2</v>
      </c>
      <c r="L143">
        <v>0</v>
      </c>
      <c r="M143">
        <v>0</v>
      </c>
      <c r="N143">
        <v>5.2882072977260717E-3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5.2882072977260717E-3</v>
      </c>
      <c r="AF143">
        <v>9.5187731359069314E-2</v>
      </c>
      <c r="AG143">
        <v>0.34373347435219465</v>
      </c>
      <c r="AH143">
        <v>0</v>
      </c>
      <c r="AI143">
        <v>0</v>
      </c>
      <c r="AJ143">
        <v>3.7017451084082498E-2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5.2882072977260719E-4</v>
      </c>
      <c r="AR143">
        <v>0</v>
      </c>
      <c r="AS143">
        <v>0</v>
      </c>
      <c r="AT143">
        <v>0</v>
      </c>
      <c r="AU143">
        <v>1.0576414595452143E-2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1.0576414595452143E-2</v>
      </c>
      <c r="BC143">
        <v>5.2882072977260717E-3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5.2882072977260717E-3</v>
      </c>
      <c r="BU143">
        <v>0</v>
      </c>
      <c r="BV143">
        <v>0</v>
      </c>
      <c r="BW143">
        <v>0</v>
      </c>
      <c r="BX143">
        <v>0</v>
      </c>
      <c r="BY143">
        <v>0</v>
      </c>
      <c r="BZ143" s="27">
        <f t="shared" si="212"/>
        <v>3</v>
      </c>
      <c r="CA143">
        <f t="shared" si="213"/>
        <v>9</v>
      </c>
      <c r="CB143">
        <f t="shared" si="214"/>
        <v>12</v>
      </c>
      <c r="CC143">
        <f>[1]!shannonweaver(J143:BT143)</f>
        <v>1.5330449005916797</v>
      </c>
      <c r="CD143">
        <f t="shared" si="215"/>
        <v>0.61694265284471406</v>
      </c>
      <c r="CE143">
        <v>1</v>
      </c>
      <c r="CL143">
        <v>1</v>
      </c>
      <c r="CN143">
        <f t="shared" si="216"/>
        <v>13</v>
      </c>
      <c r="CO143">
        <f t="shared" si="217"/>
        <v>0.22242659738348708</v>
      </c>
      <c r="CP143">
        <f t="shared" si="218"/>
        <v>1.0576414595452143E-2</v>
      </c>
      <c r="CQ143">
        <f t="shared" si="218"/>
        <v>0.12162876784769966</v>
      </c>
      <c r="CR143">
        <f t="shared" si="219"/>
        <v>9.0221414940335268E-2</v>
      </c>
      <c r="CS143">
        <f t="shared" si="220"/>
        <v>0.22210470650449499</v>
      </c>
      <c r="CT143">
        <f t="shared" si="221"/>
        <v>4.2305658381808574E-2</v>
      </c>
      <c r="CU143">
        <f t="shared" si="222"/>
        <v>5.2882072977260717E-3</v>
      </c>
      <c r="CV143">
        <f t="shared" si="223"/>
        <v>0</v>
      </c>
      <c r="CW143">
        <f t="shared" si="224"/>
        <v>0</v>
      </c>
      <c r="CX143">
        <f t="shared" si="225"/>
        <v>0</v>
      </c>
      <c r="CY143">
        <f t="shared" si="226"/>
        <v>0</v>
      </c>
      <c r="CZ143">
        <f t="shared" si="227"/>
        <v>0</v>
      </c>
      <c r="DA143">
        <f t="shared" si="228"/>
        <v>0.44420941300899003</v>
      </c>
      <c r="DB143">
        <f t="shared" si="229"/>
        <v>0</v>
      </c>
      <c r="DC143">
        <f t="shared" si="229"/>
        <v>3.7017451084082498E-2</v>
      </c>
      <c r="DD143">
        <f t="shared" si="230"/>
        <v>0</v>
      </c>
      <c r="DE143">
        <f t="shared" si="231"/>
        <v>0</v>
      </c>
      <c r="DF143">
        <f t="shared" si="232"/>
        <v>2.3016327670361166E-2</v>
      </c>
      <c r="DG143">
        <f t="shared" si="233"/>
        <v>0</v>
      </c>
      <c r="DH143">
        <f t="shared" si="233"/>
        <v>1.1104941699056079E-2</v>
      </c>
      <c r="DI143">
        <f t="shared" si="234"/>
        <v>1.0576414595452143E-2</v>
      </c>
      <c r="DJ143">
        <f t="shared" si="235"/>
        <v>0</v>
      </c>
      <c r="DK143">
        <f t="shared" si="236"/>
        <v>0</v>
      </c>
      <c r="DL143">
        <f t="shared" si="237"/>
        <v>1.5864621893178214E-2</v>
      </c>
      <c r="DM143">
        <f t="shared" si="238"/>
        <v>0</v>
      </c>
      <c r="DN143">
        <f t="shared" si="239"/>
        <v>0.26969857218402959</v>
      </c>
      <c r="DO143">
        <f t="shared" si="240"/>
        <v>0.51348492860920159</v>
      </c>
      <c r="DP143">
        <f t="shared" si="241"/>
        <v>0.78318350079323107</v>
      </c>
      <c r="DQ143">
        <f t="shared" si="242"/>
        <v>9</v>
      </c>
      <c r="DR143" s="50">
        <f t="shared" si="243"/>
        <v>0.9034341216353855</v>
      </c>
      <c r="DS143" s="50">
        <f t="shared" si="272"/>
        <v>0.49112843496257425</v>
      </c>
      <c r="DT143">
        <f t="shared" si="273"/>
        <v>0.10302384777733983</v>
      </c>
      <c r="DU143">
        <f t="shared" si="274"/>
        <v>0.35624040803667006</v>
      </c>
      <c r="DV143">
        <f t="shared" si="275"/>
        <v>0.30507928310521432</v>
      </c>
      <c r="DW143">
        <f t="shared" si="276"/>
        <v>0.49074133165349576</v>
      </c>
      <c r="DX143">
        <f t="shared" si="277"/>
        <v>0.20716198079512538</v>
      </c>
      <c r="DY143">
        <f t="shared" si="269"/>
        <v>7.2784307308144419E-2</v>
      </c>
      <c r="DZ143">
        <f t="shared" si="201"/>
        <v>0</v>
      </c>
      <c r="EA143">
        <f t="shared" si="202"/>
        <v>0</v>
      </c>
      <c r="EB143">
        <f t="shared" si="203"/>
        <v>0</v>
      </c>
      <c r="EC143">
        <f t="shared" si="204"/>
        <v>0</v>
      </c>
      <c r="ED143">
        <f t="shared" si="205"/>
        <v>0</v>
      </c>
      <c r="EE143">
        <f t="shared" si="206"/>
        <v>0.72949115414468546</v>
      </c>
      <c r="EF143">
        <f t="shared" si="207"/>
        <v>0</v>
      </c>
      <c r="EG143">
        <f t="shared" si="208"/>
        <v>0.19360643871186092</v>
      </c>
      <c r="EH143">
        <f t="shared" si="209"/>
        <v>0</v>
      </c>
      <c r="EI143">
        <f t="shared" si="270"/>
        <v>0</v>
      </c>
      <c r="EJ143">
        <f t="shared" si="271"/>
        <v>0.15229941460572965</v>
      </c>
      <c r="EK143">
        <f t="shared" si="271"/>
        <v>0</v>
      </c>
      <c r="EL143">
        <f t="shared" si="271"/>
        <v>0.10557600810275707</v>
      </c>
      <c r="EM143">
        <f t="shared" si="271"/>
        <v>0.10302384777733983</v>
      </c>
      <c r="EN143">
        <f t="shared" si="210"/>
        <v>0</v>
      </c>
      <c r="EO143">
        <f t="shared" si="210"/>
        <v>0</v>
      </c>
      <c r="EP143">
        <f t="shared" si="210"/>
        <v>0.12629027862333361</v>
      </c>
      <c r="EQ143">
        <f t="shared" si="210"/>
        <v>0</v>
      </c>
      <c r="ER143">
        <f t="shared" si="210"/>
        <v>0.54606102764980324</v>
      </c>
      <c r="ES143">
        <f t="shared" si="210"/>
        <v>0.7988847273045776</v>
      </c>
      <c r="ET143">
        <f t="shared" si="210"/>
        <v>1.0864436555503487</v>
      </c>
      <c r="EU143" s="27">
        <f t="shared" si="244"/>
        <v>1.0576414595452143E-2</v>
      </c>
      <c r="EV143">
        <f t="shared" si="245"/>
        <v>0.12162876784769966</v>
      </c>
      <c r="EW143">
        <f t="shared" si="246"/>
        <v>9.0221414940335268E-2</v>
      </c>
      <c r="EX143">
        <f t="shared" si="247"/>
        <v>0.26969857218402959</v>
      </c>
      <c r="EY143">
        <f t="shared" si="248"/>
        <v>5.2882072977260717E-3</v>
      </c>
      <c r="EZ143">
        <f t="shared" si="249"/>
        <v>0</v>
      </c>
      <c r="FA143">
        <f t="shared" si="250"/>
        <v>0.44420941300899003</v>
      </c>
      <c r="FB143">
        <f t="shared" si="251"/>
        <v>0</v>
      </c>
      <c r="FC143">
        <f t="shared" si="252"/>
        <v>1.5864621893178214E-2</v>
      </c>
      <c r="FD143">
        <f t="shared" si="211"/>
        <v>1.5864621893178214E-2</v>
      </c>
      <c r="FE143">
        <f t="shared" si="253"/>
        <v>0</v>
      </c>
      <c r="FF143">
        <f t="shared" si="254"/>
        <v>0</v>
      </c>
      <c r="FG143">
        <f t="shared" si="255"/>
        <v>4.8122686409307253E-2</v>
      </c>
      <c r="FH143" s="27">
        <f t="shared" si="256"/>
        <v>0.10302384777733983</v>
      </c>
      <c r="FI143">
        <f t="shared" si="257"/>
        <v>0.35624040803667006</v>
      </c>
      <c r="FJ143">
        <f t="shared" si="258"/>
        <v>0.30507928310521432</v>
      </c>
      <c r="FK143">
        <f t="shared" si="259"/>
        <v>0.54606102764980324</v>
      </c>
      <c r="FL143">
        <f t="shared" si="260"/>
        <v>7.2784307308144419E-2</v>
      </c>
      <c r="FM143">
        <f t="shared" si="261"/>
        <v>0</v>
      </c>
      <c r="FN143">
        <f t="shared" si="262"/>
        <v>0.72949115414468546</v>
      </c>
      <c r="FO143">
        <f t="shared" si="263"/>
        <v>0</v>
      </c>
      <c r="FP143">
        <f t="shared" si="264"/>
        <v>0.12629027862333361</v>
      </c>
      <c r="FQ143">
        <f t="shared" si="265"/>
        <v>0.12629027862333361</v>
      </c>
      <c r="FR143">
        <f t="shared" si="266"/>
        <v>0</v>
      </c>
      <c r="FS143">
        <f t="shared" si="267"/>
        <v>0</v>
      </c>
      <c r="FT143">
        <f t="shared" si="268"/>
        <v>0.22116750214661315</v>
      </c>
      <c r="FU143" t="s">
        <v>100</v>
      </c>
      <c r="FV143" t="s">
        <v>136</v>
      </c>
      <c r="FW143" s="25" t="s">
        <v>357</v>
      </c>
      <c r="FX143" s="25" t="s">
        <v>259</v>
      </c>
    </row>
    <row r="144" spans="1:180">
      <c r="A144" t="s">
        <v>149</v>
      </c>
      <c r="B144" t="s">
        <v>100</v>
      </c>
      <c r="C144" t="s">
        <v>136</v>
      </c>
      <c r="D144" s="25" t="s">
        <v>357</v>
      </c>
      <c r="E144" s="25" t="s">
        <v>259</v>
      </c>
      <c r="F144">
        <v>2.2209883398112158E-2</v>
      </c>
      <c r="G144">
        <v>0.12798445308162135</v>
      </c>
      <c r="H144">
        <v>0.11104941699056081</v>
      </c>
      <c r="I144">
        <v>5.6100981767180933E-3</v>
      </c>
      <c r="J144">
        <v>0.15546918378678515</v>
      </c>
      <c r="K144">
        <v>5.5524708495280394E-3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5.5524708495280394E-3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5.5524708495280394E-3</v>
      </c>
      <c r="AE144">
        <v>0</v>
      </c>
      <c r="AF144">
        <v>0.11104941699056081</v>
      </c>
      <c r="AG144">
        <v>0.2831760133259299</v>
      </c>
      <c r="AH144">
        <v>0</v>
      </c>
      <c r="AI144">
        <v>0</v>
      </c>
      <c r="AJ144">
        <v>3.3314825097168238E-2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2.2209883398112158E-2</v>
      </c>
      <c r="AQ144">
        <v>2.7762354247640197E-4</v>
      </c>
      <c r="AR144">
        <v>0</v>
      </c>
      <c r="AS144">
        <v>0</v>
      </c>
      <c r="AT144">
        <v>1.1104941699056079E-2</v>
      </c>
      <c r="AU144">
        <v>1.6657412548584122E-2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1.1104941699056079E-2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5.5524708495280394E-3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4.4419766796224315E-2</v>
      </c>
      <c r="BU144">
        <v>0</v>
      </c>
      <c r="BV144">
        <v>1.6657412548584122E-2</v>
      </c>
      <c r="BW144">
        <v>0</v>
      </c>
      <c r="BX144">
        <v>1.1104941699056079E-2</v>
      </c>
      <c r="BY144">
        <v>0</v>
      </c>
      <c r="BZ144" s="27">
        <f t="shared" si="212"/>
        <v>3</v>
      </c>
      <c r="CA144">
        <f t="shared" si="213"/>
        <v>11</v>
      </c>
      <c r="CB144">
        <f t="shared" si="214"/>
        <v>14</v>
      </c>
      <c r="CC144">
        <f>[1]!shannonweaver(J144:BT144)</f>
        <v>1.7865138654157093</v>
      </c>
      <c r="CD144">
        <f t="shared" si="215"/>
        <v>0.67695151801653386</v>
      </c>
      <c r="CE144">
        <v>1</v>
      </c>
      <c r="CL144">
        <v>1</v>
      </c>
      <c r="CN144">
        <f t="shared" si="216"/>
        <v>15</v>
      </c>
      <c r="CO144">
        <f t="shared" si="217"/>
        <v>0.26685385164701242</v>
      </c>
      <c r="CP144">
        <f t="shared" si="218"/>
        <v>2.2209883398112158E-2</v>
      </c>
      <c r="CQ144">
        <f t="shared" si="218"/>
        <v>0.12798445308162135</v>
      </c>
      <c r="CR144">
        <f t="shared" si="219"/>
        <v>0.1166595151672789</v>
      </c>
      <c r="CS144">
        <f t="shared" si="220"/>
        <v>0.15546918378678515</v>
      </c>
      <c r="CT144">
        <f t="shared" si="221"/>
        <v>5.5524708495280394E-3</v>
      </c>
      <c r="CU144">
        <f t="shared" si="222"/>
        <v>0</v>
      </c>
      <c r="CV144">
        <f t="shared" si="223"/>
        <v>0</v>
      </c>
      <c r="CW144">
        <f t="shared" si="224"/>
        <v>0</v>
      </c>
      <c r="CX144">
        <f t="shared" si="225"/>
        <v>0</v>
      </c>
      <c r="CY144">
        <f t="shared" si="226"/>
        <v>5.5524708495280394E-3</v>
      </c>
      <c r="CZ144">
        <f t="shared" si="227"/>
        <v>0</v>
      </c>
      <c r="DA144">
        <f t="shared" si="228"/>
        <v>0.39422543031649071</v>
      </c>
      <c r="DB144">
        <f t="shared" si="229"/>
        <v>0</v>
      </c>
      <c r="DC144">
        <f t="shared" si="229"/>
        <v>3.3314825097168238E-2</v>
      </c>
      <c r="DD144">
        <f t="shared" si="230"/>
        <v>0</v>
      </c>
      <c r="DE144">
        <f t="shared" si="231"/>
        <v>0</v>
      </c>
      <c r="DF144">
        <f t="shared" si="232"/>
        <v>2.8267853761397808E-2</v>
      </c>
      <c r="DG144">
        <f t="shared" si="233"/>
        <v>0</v>
      </c>
      <c r="DH144">
        <f t="shared" si="233"/>
        <v>1.7341040462427744E-2</v>
      </c>
      <c r="DI144">
        <f t="shared" si="234"/>
        <v>1.6657412548584122E-2</v>
      </c>
      <c r="DJ144">
        <f t="shared" si="235"/>
        <v>0</v>
      </c>
      <c r="DK144">
        <f t="shared" si="236"/>
        <v>0</v>
      </c>
      <c r="DL144">
        <f t="shared" si="237"/>
        <v>1.6657412548584119E-2</v>
      </c>
      <c r="DM144">
        <f t="shared" si="238"/>
        <v>5.5524708495280394E-3</v>
      </c>
      <c r="DN144">
        <f t="shared" si="239"/>
        <v>0.16102165463631318</v>
      </c>
      <c r="DO144">
        <f t="shared" si="240"/>
        <v>0.54997223764575209</v>
      </c>
      <c r="DP144">
        <f t="shared" si="241"/>
        <v>0.71099389228206533</v>
      </c>
      <c r="DQ144">
        <f t="shared" si="242"/>
        <v>10</v>
      </c>
      <c r="DR144" s="50">
        <f t="shared" si="243"/>
        <v>0.96626863190792567</v>
      </c>
      <c r="DS144" s="50">
        <f t="shared" si="272"/>
        <v>0.54285072260801681</v>
      </c>
      <c r="DT144">
        <f t="shared" si="273"/>
        <v>0.14958705035644371</v>
      </c>
      <c r="DU144">
        <f t="shared" si="274"/>
        <v>0.36585640127440705</v>
      </c>
      <c r="DV144">
        <f t="shared" si="275"/>
        <v>0.34857042805250671</v>
      </c>
      <c r="DW144">
        <f t="shared" si="276"/>
        <v>0.40530145172622711</v>
      </c>
      <c r="DX144">
        <f t="shared" si="277"/>
        <v>7.4584033379625297E-2</v>
      </c>
      <c r="DY144">
        <f t="shared" si="269"/>
        <v>0</v>
      </c>
      <c r="DZ144">
        <f t="shared" si="201"/>
        <v>0</v>
      </c>
      <c r="EA144">
        <f t="shared" si="202"/>
        <v>0</v>
      </c>
      <c r="EB144">
        <f t="shared" si="203"/>
        <v>0</v>
      </c>
      <c r="EC144">
        <f t="shared" si="204"/>
        <v>7.4584033379625297E-2</v>
      </c>
      <c r="ED144">
        <f t="shared" si="205"/>
        <v>0</v>
      </c>
      <c r="EE144">
        <f t="shared" si="206"/>
        <v>0.6788183128951526</v>
      </c>
      <c r="EF144">
        <f t="shared" si="207"/>
        <v>0</v>
      </c>
      <c r="EG144">
        <f t="shared" si="208"/>
        <v>0.18355244996991613</v>
      </c>
      <c r="EH144">
        <f t="shared" si="209"/>
        <v>0</v>
      </c>
      <c r="EI144">
        <f t="shared" si="270"/>
        <v>0</v>
      </c>
      <c r="EJ144">
        <f t="shared" si="271"/>
        <v>0.16893283005442436</v>
      </c>
      <c r="EK144">
        <f t="shared" si="271"/>
        <v>0</v>
      </c>
      <c r="EL144">
        <f t="shared" si="271"/>
        <v>0.13206897896081982</v>
      </c>
      <c r="EM144">
        <f t="shared" si="271"/>
        <v>0.12942462256296713</v>
      </c>
      <c r="EN144">
        <f t="shared" si="210"/>
        <v>0</v>
      </c>
      <c r="EO144">
        <f t="shared" si="210"/>
        <v>0</v>
      </c>
      <c r="EP144">
        <f t="shared" si="210"/>
        <v>0.12942462256296708</v>
      </c>
      <c r="EQ144">
        <f t="shared" si="210"/>
        <v>7.4584033379625297E-2</v>
      </c>
      <c r="ER144">
        <f t="shared" si="210"/>
        <v>0.41290844759943435</v>
      </c>
      <c r="ES144">
        <f t="shared" si="210"/>
        <v>0.835453971840599</v>
      </c>
      <c r="ET144">
        <f t="shared" si="210"/>
        <v>1.0032165489685805</v>
      </c>
      <c r="EU144" s="27">
        <f t="shared" si="244"/>
        <v>2.2209883398112158E-2</v>
      </c>
      <c r="EV144">
        <f t="shared" si="245"/>
        <v>0.12798445308162135</v>
      </c>
      <c r="EW144">
        <f t="shared" si="246"/>
        <v>0.1166595151672789</v>
      </c>
      <c r="EX144">
        <f t="shared" si="247"/>
        <v>0.16102165463631318</v>
      </c>
      <c r="EY144">
        <f t="shared" si="248"/>
        <v>4.9972237645752357E-2</v>
      </c>
      <c r="EZ144">
        <f t="shared" si="249"/>
        <v>0</v>
      </c>
      <c r="FA144">
        <f t="shared" si="250"/>
        <v>0.39422543031649071</v>
      </c>
      <c r="FB144">
        <f t="shared" si="251"/>
        <v>0</v>
      </c>
      <c r="FC144">
        <f t="shared" si="252"/>
        <v>1.6657412548584119E-2</v>
      </c>
      <c r="FD144">
        <f t="shared" si="211"/>
        <v>1.6657412548584119E-2</v>
      </c>
      <c r="FE144">
        <f t="shared" si="253"/>
        <v>5.5524708495280394E-3</v>
      </c>
      <c r="FF144">
        <f t="shared" si="254"/>
        <v>0</v>
      </c>
      <c r="FG144">
        <f t="shared" si="255"/>
        <v>8.3564686285396997E-2</v>
      </c>
      <c r="FH144" s="27">
        <f t="shared" si="256"/>
        <v>0.14958705035644371</v>
      </c>
      <c r="FI144">
        <f t="shared" si="257"/>
        <v>0.36585640127440705</v>
      </c>
      <c r="FJ144">
        <f t="shared" si="258"/>
        <v>0.34857042805250671</v>
      </c>
      <c r="FK144">
        <f t="shared" si="259"/>
        <v>0.41290844759943435</v>
      </c>
      <c r="FL144">
        <f t="shared" si="260"/>
        <v>0.22544970631124922</v>
      </c>
      <c r="FM144">
        <f t="shared" si="261"/>
        <v>0</v>
      </c>
      <c r="FN144">
        <f t="shared" si="262"/>
        <v>0.6788183128951526</v>
      </c>
      <c r="FO144">
        <f t="shared" si="263"/>
        <v>0</v>
      </c>
      <c r="FP144">
        <f t="shared" si="264"/>
        <v>0.12942462256296708</v>
      </c>
      <c r="FQ144">
        <f t="shared" si="265"/>
        <v>0.12942462256296708</v>
      </c>
      <c r="FR144">
        <f t="shared" si="266"/>
        <v>7.4584033379625297E-2</v>
      </c>
      <c r="FS144">
        <f t="shared" si="267"/>
        <v>0</v>
      </c>
      <c r="FT144">
        <f t="shared" si="268"/>
        <v>0.29326104126911035</v>
      </c>
      <c r="FU144" t="s">
        <v>100</v>
      </c>
      <c r="FV144" t="s">
        <v>136</v>
      </c>
      <c r="FW144" s="25" t="s">
        <v>357</v>
      </c>
      <c r="FX144" s="25" t="s">
        <v>259</v>
      </c>
    </row>
    <row r="145" spans="1:180">
      <c r="A145" t="s">
        <v>416</v>
      </c>
      <c r="B145" t="s">
        <v>100</v>
      </c>
      <c r="C145" t="s">
        <v>136</v>
      </c>
      <c r="D145" s="25" t="s">
        <v>357</v>
      </c>
      <c r="E145" s="25" t="s">
        <v>259</v>
      </c>
      <c r="F145">
        <v>2.312138728323699E-2</v>
      </c>
      <c r="G145">
        <v>7.5144508670520221E-2</v>
      </c>
      <c r="H145">
        <v>0.21387283236994215</v>
      </c>
      <c r="I145">
        <v>5.6100981767180933E-3</v>
      </c>
      <c r="J145">
        <v>0.28901734104046228</v>
      </c>
      <c r="K145">
        <v>1.7341040462427744E-2</v>
      </c>
      <c r="L145">
        <v>0</v>
      </c>
      <c r="M145">
        <v>0</v>
      </c>
      <c r="N145">
        <v>1.1560693641618495E-2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5.7803468208092474E-3</v>
      </c>
      <c r="AF145">
        <v>3.4682080924855481E-2</v>
      </c>
      <c r="AG145">
        <v>0.2774566473988439</v>
      </c>
      <c r="AH145">
        <v>0</v>
      </c>
      <c r="AI145">
        <v>0</v>
      </c>
      <c r="AJ145">
        <v>1.1560693641618495E-2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5.7803468208092474E-3</v>
      </c>
      <c r="AQ145">
        <v>0</v>
      </c>
      <c r="AR145">
        <v>0</v>
      </c>
      <c r="AS145">
        <v>0</v>
      </c>
      <c r="AT145">
        <v>1.7341040462427744E-2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5.7803468208092474E-3</v>
      </c>
      <c r="BC145">
        <v>5.7803468208092474E-3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5.7803468208092474E-3</v>
      </c>
      <c r="BU145">
        <v>0</v>
      </c>
      <c r="BV145">
        <v>0</v>
      </c>
      <c r="BW145">
        <v>0</v>
      </c>
      <c r="BX145">
        <v>0</v>
      </c>
      <c r="BY145">
        <v>0</v>
      </c>
      <c r="BZ145" s="27">
        <f t="shared" si="212"/>
        <v>3</v>
      </c>
      <c r="CA145">
        <f t="shared" si="213"/>
        <v>9</v>
      </c>
      <c r="CB145">
        <f t="shared" si="214"/>
        <v>12</v>
      </c>
      <c r="CC145">
        <f>[1]!shannonweaver(J145:BT145)</f>
        <v>1.4048914085350348</v>
      </c>
      <c r="CD145">
        <f t="shared" si="215"/>
        <v>0.56536989373620661</v>
      </c>
      <c r="CN145">
        <f t="shared" si="216"/>
        <v>12</v>
      </c>
      <c r="CO145">
        <f t="shared" si="217"/>
        <v>0.31774882650041747</v>
      </c>
      <c r="CP145">
        <f t="shared" si="218"/>
        <v>2.312138728323699E-2</v>
      </c>
      <c r="CQ145">
        <f t="shared" si="218"/>
        <v>7.5144508670520221E-2</v>
      </c>
      <c r="CR145">
        <f t="shared" si="219"/>
        <v>0.21948293054666024</v>
      </c>
      <c r="CS145">
        <f t="shared" si="220"/>
        <v>0.28901734104046228</v>
      </c>
      <c r="CT145">
        <f t="shared" si="221"/>
        <v>1.7341040462427744E-2</v>
      </c>
      <c r="CU145">
        <f t="shared" si="222"/>
        <v>1.1560693641618495E-2</v>
      </c>
      <c r="CV145">
        <f t="shared" si="223"/>
        <v>0</v>
      </c>
      <c r="CW145">
        <f t="shared" si="224"/>
        <v>0</v>
      </c>
      <c r="CX145">
        <f t="shared" si="225"/>
        <v>0</v>
      </c>
      <c r="CY145">
        <f t="shared" si="226"/>
        <v>0</v>
      </c>
      <c r="CZ145">
        <f t="shared" si="227"/>
        <v>0</v>
      </c>
      <c r="DA145">
        <f t="shared" si="228"/>
        <v>0.31791907514450862</v>
      </c>
      <c r="DB145">
        <f t="shared" si="229"/>
        <v>0</v>
      </c>
      <c r="DC145">
        <f t="shared" si="229"/>
        <v>1.1560693641618495E-2</v>
      </c>
      <c r="DD145">
        <f t="shared" si="230"/>
        <v>0</v>
      </c>
      <c r="DE145">
        <f t="shared" si="231"/>
        <v>0</v>
      </c>
      <c r="DF145">
        <f t="shared" si="232"/>
        <v>9.799936699371993E-2</v>
      </c>
      <c r="DG145">
        <f t="shared" si="233"/>
        <v>0</v>
      </c>
      <c r="DH145">
        <f t="shared" si="233"/>
        <v>0</v>
      </c>
      <c r="DI145">
        <f t="shared" si="234"/>
        <v>0</v>
      </c>
      <c r="DJ145">
        <f t="shared" si="235"/>
        <v>0</v>
      </c>
      <c r="DK145">
        <f t="shared" si="236"/>
        <v>0</v>
      </c>
      <c r="DL145">
        <f t="shared" si="237"/>
        <v>1.1560693641618495E-2</v>
      </c>
      <c r="DM145">
        <f t="shared" si="238"/>
        <v>0</v>
      </c>
      <c r="DN145">
        <f t="shared" si="239"/>
        <v>0.31791907514450851</v>
      </c>
      <c r="DO145">
        <f t="shared" si="240"/>
        <v>0.36994219653179183</v>
      </c>
      <c r="DP145">
        <f t="shared" si="241"/>
        <v>0.68786127167630062</v>
      </c>
      <c r="DQ145">
        <f t="shared" si="242"/>
        <v>7</v>
      </c>
      <c r="DR145" s="50">
        <f t="shared" si="243"/>
        <v>0.85095573105441902</v>
      </c>
      <c r="DS145" s="50">
        <f t="shared" si="272"/>
        <v>0.59884899970739114</v>
      </c>
      <c r="DT145">
        <f t="shared" si="273"/>
        <v>0.15264932839526515</v>
      </c>
      <c r="DU145">
        <f t="shared" si="274"/>
        <v>0.2776797183051492</v>
      </c>
      <c r="DV145">
        <f t="shared" si="275"/>
        <v>0.48758089101965002</v>
      </c>
      <c r="DW145">
        <f t="shared" si="276"/>
        <v>0.56759216833916992</v>
      </c>
      <c r="DX145">
        <f t="shared" si="277"/>
        <v>0.13206897896081982</v>
      </c>
      <c r="DY145">
        <f t="shared" si="269"/>
        <v>0.10772892026025575</v>
      </c>
      <c r="DZ145">
        <f t="shared" si="201"/>
        <v>0</v>
      </c>
      <c r="EA145">
        <f t="shared" si="202"/>
        <v>0</v>
      </c>
      <c r="EB145">
        <f t="shared" si="203"/>
        <v>0</v>
      </c>
      <c r="EC145">
        <f t="shared" si="204"/>
        <v>0</v>
      </c>
      <c r="ED145">
        <f t="shared" si="205"/>
        <v>0</v>
      </c>
      <c r="EE145">
        <f t="shared" si="206"/>
        <v>0.59903181329682376</v>
      </c>
      <c r="EF145">
        <f t="shared" si="207"/>
        <v>0</v>
      </c>
      <c r="EG145">
        <f t="shared" si="208"/>
        <v>0.10772892026025575</v>
      </c>
      <c r="EH145">
        <f t="shared" si="209"/>
        <v>0</v>
      </c>
      <c r="EI145">
        <f t="shared" si="270"/>
        <v>0</v>
      </c>
      <c r="EJ145">
        <f t="shared" si="271"/>
        <v>0.31840118334409884</v>
      </c>
      <c r="EK145">
        <f t="shared" si="271"/>
        <v>0</v>
      </c>
      <c r="EL145">
        <f t="shared" si="271"/>
        <v>0</v>
      </c>
      <c r="EM145">
        <f t="shared" si="271"/>
        <v>0</v>
      </c>
      <c r="EN145">
        <f t="shared" si="210"/>
        <v>0</v>
      </c>
      <c r="EO145">
        <f t="shared" si="210"/>
        <v>0</v>
      </c>
      <c r="EP145">
        <f t="shared" si="210"/>
        <v>0.10772892026025575</v>
      </c>
      <c r="EQ145">
        <f t="shared" si="210"/>
        <v>0</v>
      </c>
      <c r="ER145">
        <f t="shared" si="210"/>
        <v>0.59903181329682376</v>
      </c>
      <c r="ES145">
        <f t="shared" si="210"/>
        <v>0.65382719876562556</v>
      </c>
      <c r="ET145">
        <f t="shared" si="210"/>
        <v>0.97798632304358568</v>
      </c>
      <c r="EU145" s="27">
        <f t="shared" si="244"/>
        <v>2.312138728323699E-2</v>
      </c>
      <c r="EV145">
        <f t="shared" si="245"/>
        <v>7.5144508670520221E-2</v>
      </c>
      <c r="EW145">
        <f t="shared" si="246"/>
        <v>0.21948293054666024</v>
      </c>
      <c r="EX145">
        <f t="shared" si="247"/>
        <v>0.31791907514450851</v>
      </c>
      <c r="EY145">
        <f t="shared" si="248"/>
        <v>5.7803468208092474E-3</v>
      </c>
      <c r="EZ145">
        <f t="shared" si="249"/>
        <v>0</v>
      </c>
      <c r="FA145">
        <f t="shared" si="250"/>
        <v>0.31791907514450862</v>
      </c>
      <c r="FB145">
        <f t="shared" si="251"/>
        <v>0</v>
      </c>
      <c r="FC145">
        <f t="shared" si="252"/>
        <v>1.1560693641618495E-2</v>
      </c>
      <c r="FD145">
        <f t="shared" si="211"/>
        <v>1.1560693641618495E-2</v>
      </c>
      <c r="FE145">
        <f t="shared" si="253"/>
        <v>0</v>
      </c>
      <c r="FF145">
        <f t="shared" si="254"/>
        <v>0</v>
      </c>
      <c r="FG145">
        <f t="shared" si="255"/>
        <v>3.4682080924855488E-2</v>
      </c>
      <c r="FH145" s="27">
        <f t="shared" si="256"/>
        <v>0.15264932839526515</v>
      </c>
      <c r="FI145">
        <f t="shared" si="257"/>
        <v>0.2776797183051492</v>
      </c>
      <c r="FJ145">
        <f t="shared" si="258"/>
        <v>0.48758089101965002</v>
      </c>
      <c r="FK145">
        <f t="shared" si="259"/>
        <v>0.59903181329682376</v>
      </c>
      <c r="FL145">
        <f t="shared" si="260"/>
        <v>7.6102028579269274E-2</v>
      </c>
      <c r="FM145">
        <f t="shared" si="261"/>
        <v>0</v>
      </c>
      <c r="FN145">
        <f t="shared" si="262"/>
        <v>0.59903181329682376</v>
      </c>
      <c r="FO145">
        <f t="shared" si="263"/>
        <v>0</v>
      </c>
      <c r="FP145">
        <f t="shared" si="264"/>
        <v>0.10772892026025575</v>
      </c>
      <c r="FQ145">
        <f t="shared" si="265"/>
        <v>0.10772892026025575</v>
      </c>
      <c r="FR145">
        <f t="shared" si="266"/>
        <v>0</v>
      </c>
      <c r="FS145">
        <f t="shared" si="267"/>
        <v>0</v>
      </c>
      <c r="FT145">
        <f t="shared" si="268"/>
        <v>0.18732489363342147</v>
      </c>
      <c r="FU145" t="s">
        <v>100</v>
      </c>
      <c r="FV145" t="s">
        <v>136</v>
      </c>
      <c r="FW145" s="25" t="s">
        <v>357</v>
      </c>
      <c r="FX145" s="25" t="s">
        <v>259</v>
      </c>
    </row>
    <row r="146" spans="1:180">
      <c r="A146" t="s">
        <v>228</v>
      </c>
      <c r="B146" t="s">
        <v>229</v>
      </c>
      <c r="C146" t="s">
        <v>230</v>
      </c>
      <c r="D146" s="25" t="s">
        <v>356</v>
      </c>
      <c r="E146" s="25" t="s">
        <v>258</v>
      </c>
      <c r="F146">
        <v>0</v>
      </c>
      <c r="G146">
        <v>9.6061479346781969E-2</v>
      </c>
      <c r="H146">
        <v>0.17291066282420756</v>
      </c>
      <c r="I146">
        <v>5.6100981767180933E-3</v>
      </c>
      <c r="J146">
        <v>9.6061479346781983E-3</v>
      </c>
      <c r="K146">
        <v>0</v>
      </c>
      <c r="L146">
        <v>0</v>
      </c>
      <c r="M146">
        <v>0</v>
      </c>
      <c r="N146">
        <v>0</v>
      </c>
      <c r="O146">
        <v>0.13448607108549476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9.6061479346781983E-3</v>
      </c>
      <c r="W146">
        <v>7.2046109510086498E-2</v>
      </c>
      <c r="X146">
        <v>0.10086455331412107</v>
      </c>
      <c r="Y146">
        <v>0</v>
      </c>
      <c r="Z146">
        <v>3.3621517771373691E-2</v>
      </c>
      <c r="AA146">
        <v>0</v>
      </c>
      <c r="AB146">
        <v>0</v>
      </c>
      <c r="AC146">
        <v>0</v>
      </c>
      <c r="AD146">
        <v>0</v>
      </c>
      <c r="AE146">
        <v>3.3621517771373691E-2</v>
      </c>
      <c r="AF146">
        <v>1.9212295869356397E-2</v>
      </c>
      <c r="AG146">
        <v>0</v>
      </c>
      <c r="AH146">
        <v>0</v>
      </c>
      <c r="AI146">
        <v>0</v>
      </c>
      <c r="AJ146">
        <v>6.2439961575408286E-2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4.8030739673390978E-2</v>
      </c>
      <c r="AQ146">
        <v>4.4188280499519707E-2</v>
      </c>
      <c r="AR146">
        <v>0</v>
      </c>
      <c r="AS146">
        <v>0</v>
      </c>
      <c r="AT146">
        <v>0</v>
      </c>
      <c r="AU146">
        <v>0</v>
      </c>
      <c r="AV146">
        <v>4.8030739673390992E-3</v>
      </c>
      <c r="AW146">
        <v>0</v>
      </c>
      <c r="AX146">
        <v>0.11047070124879931</v>
      </c>
      <c r="AY146">
        <v>0</v>
      </c>
      <c r="AZ146">
        <v>0</v>
      </c>
      <c r="BA146">
        <v>0</v>
      </c>
      <c r="BB146">
        <v>0</v>
      </c>
      <c r="BC146">
        <v>4.8030739673390992E-3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4.3227665706051882E-2</v>
      </c>
      <c r="BU146">
        <v>0</v>
      </c>
      <c r="BV146">
        <v>0</v>
      </c>
      <c r="BW146">
        <v>0</v>
      </c>
      <c r="BX146">
        <v>0</v>
      </c>
      <c r="BY146">
        <v>0</v>
      </c>
      <c r="BZ146" s="27">
        <f t="shared" si="212"/>
        <v>3</v>
      </c>
      <c r="CA146">
        <f t="shared" si="213"/>
        <v>12</v>
      </c>
      <c r="CB146">
        <f t="shared" si="214"/>
        <v>15</v>
      </c>
      <c r="CC146">
        <f>[1]!shannonweaver(J146:BT146)</f>
        <v>2.3833018085040161</v>
      </c>
      <c r="CD146">
        <f t="shared" si="215"/>
        <v>0.8800803646601465</v>
      </c>
      <c r="CN146">
        <f t="shared" si="216"/>
        <v>15</v>
      </c>
      <c r="CO146">
        <f t="shared" si="217"/>
        <v>0.27458224034770762</v>
      </c>
      <c r="CP146">
        <f t="shared" si="218"/>
        <v>0</v>
      </c>
      <c r="CQ146">
        <f t="shared" si="218"/>
        <v>9.6061479346781969E-2</v>
      </c>
      <c r="CR146">
        <f t="shared" si="219"/>
        <v>0.17852076100092565</v>
      </c>
      <c r="CS146">
        <f t="shared" si="220"/>
        <v>9.6061479346781983E-3</v>
      </c>
      <c r="CT146">
        <f t="shared" si="221"/>
        <v>0</v>
      </c>
      <c r="CU146">
        <f t="shared" si="222"/>
        <v>0</v>
      </c>
      <c r="CV146">
        <f t="shared" si="223"/>
        <v>0.13448607108549476</v>
      </c>
      <c r="CW146">
        <f t="shared" si="224"/>
        <v>0</v>
      </c>
      <c r="CX146">
        <f t="shared" si="225"/>
        <v>7.2046109510086498E-2</v>
      </c>
      <c r="CY146">
        <f t="shared" si="226"/>
        <v>0.13448607108549476</v>
      </c>
      <c r="CZ146">
        <f t="shared" si="227"/>
        <v>0</v>
      </c>
      <c r="DA146">
        <f t="shared" si="228"/>
        <v>5.2833813640730087E-2</v>
      </c>
      <c r="DB146">
        <f t="shared" si="229"/>
        <v>0</v>
      </c>
      <c r="DC146">
        <f t="shared" si="229"/>
        <v>6.2439961575408286E-2</v>
      </c>
      <c r="DD146">
        <f t="shared" si="230"/>
        <v>0</v>
      </c>
      <c r="DE146">
        <f t="shared" si="231"/>
        <v>0</v>
      </c>
      <c r="DF146">
        <f t="shared" si="232"/>
        <v>0.11407694367017845</v>
      </c>
      <c r="DG146">
        <f t="shared" si="233"/>
        <v>0</v>
      </c>
      <c r="DH146">
        <f t="shared" si="233"/>
        <v>0</v>
      </c>
      <c r="DI146">
        <f t="shared" si="234"/>
        <v>0</v>
      </c>
      <c r="DJ146">
        <f t="shared" si="235"/>
        <v>4.8030739673390992E-3</v>
      </c>
      <c r="DK146">
        <f t="shared" si="236"/>
        <v>0.11047070124879931</v>
      </c>
      <c r="DL146">
        <f t="shared" si="237"/>
        <v>4.8030739673390992E-3</v>
      </c>
      <c r="DM146">
        <f t="shared" si="238"/>
        <v>9.6061479346781983E-3</v>
      </c>
      <c r="DN146">
        <f t="shared" si="239"/>
        <v>9.6061479346781983E-3</v>
      </c>
      <c r="DO146">
        <f t="shared" si="240"/>
        <v>0.72142170989433274</v>
      </c>
      <c r="DP146">
        <f t="shared" si="241"/>
        <v>0.73102785782901092</v>
      </c>
      <c r="DQ146">
        <f t="shared" si="242"/>
        <v>11</v>
      </c>
      <c r="DR146" s="50">
        <f t="shared" si="243"/>
        <v>1.2171783913642589</v>
      </c>
      <c r="DS146" s="50">
        <f t="shared" si="272"/>
        <v>0.55154758247899482</v>
      </c>
      <c r="DT146">
        <f t="shared" si="273"/>
        <v>0</v>
      </c>
      <c r="DU146">
        <f t="shared" si="274"/>
        <v>0.31512767716360846</v>
      </c>
      <c r="DV146">
        <f t="shared" si="275"/>
        <v>0.43622077618912669</v>
      </c>
      <c r="DW146">
        <f t="shared" si="276"/>
        <v>9.8168558422252708E-2</v>
      </c>
      <c r="DX146">
        <f t="shared" si="277"/>
        <v>0</v>
      </c>
      <c r="DY146">
        <f t="shared" si="269"/>
        <v>0</v>
      </c>
      <c r="DZ146">
        <f t="shared" si="201"/>
        <v>0.3754846170049545</v>
      </c>
      <c r="EA146">
        <f t="shared" si="202"/>
        <v>0</v>
      </c>
      <c r="EB146">
        <f t="shared" si="203"/>
        <v>0.2717463013546329</v>
      </c>
      <c r="EC146">
        <f t="shared" si="204"/>
        <v>0.3754846170049545</v>
      </c>
      <c r="ED146">
        <f t="shared" si="205"/>
        <v>0</v>
      </c>
      <c r="EE146">
        <f t="shared" si="206"/>
        <v>0.2319297920957894</v>
      </c>
      <c r="EF146">
        <f t="shared" si="207"/>
        <v>0</v>
      </c>
      <c r="EG146">
        <f t="shared" si="208"/>
        <v>0.25255621249465021</v>
      </c>
      <c r="EH146">
        <f t="shared" si="209"/>
        <v>0</v>
      </c>
      <c r="EI146">
        <f t="shared" si="270"/>
        <v>0</v>
      </c>
      <c r="EJ146">
        <f t="shared" si="271"/>
        <v>0.34452835364837131</v>
      </c>
      <c r="EK146">
        <f t="shared" si="271"/>
        <v>0</v>
      </c>
      <c r="EL146">
        <f t="shared" si="271"/>
        <v>0</v>
      </c>
      <c r="EM146">
        <f t="shared" si="271"/>
        <v>0</v>
      </c>
      <c r="EN146">
        <f t="shared" si="210"/>
        <v>6.9359812332597331E-2</v>
      </c>
      <c r="EO146">
        <f t="shared" si="210"/>
        <v>0.33881673502520271</v>
      </c>
      <c r="EP146">
        <f t="shared" si="210"/>
        <v>6.9359812332597331E-2</v>
      </c>
      <c r="EQ146">
        <f t="shared" si="210"/>
        <v>9.8168558422252708E-2</v>
      </c>
      <c r="ER146">
        <f t="shared" si="210"/>
        <v>9.8168558422252708E-2</v>
      </c>
      <c r="ES146">
        <f t="shared" si="210"/>
        <v>1.014781932602117</v>
      </c>
      <c r="ET146">
        <f t="shared" si="210"/>
        <v>1.0255540620167243</v>
      </c>
      <c r="EU146" s="27">
        <f t="shared" si="244"/>
        <v>0</v>
      </c>
      <c r="EV146">
        <f t="shared" si="245"/>
        <v>9.6061479346781969E-2</v>
      </c>
      <c r="EW146">
        <f t="shared" si="246"/>
        <v>0.17852076100092565</v>
      </c>
      <c r="EX146">
        <f t="shared" si="247"/>
        <v>9.6061479346781983E-3</v>
      </c>
      <c r="EY146">
        <f t="shared" si="248"/>
        <v>0.17771373679154664</v>
      </c>
      <c r="EZ146">
        <f t="shared" si="249"/>
        <v>0.13448607108549476</v>
      </c>
      <c r="FA146">
        <f t="shared" si="250"/>
        <v>5.2833813640730087E-2</v>
      </c>
      <c r="FB146">
        <f t="shared" si="251"/>
        <v>0.11047070124879931</v>
      </c>
      <c r="FC146">
        <f t="shared" si="252"/>
        <v>4.8030739673390992E-3</v>
      </c>
      <c r="FD146">
        <f t="shared" si="211"/>
        <v>0.11527377521613841</v>
      </c>
      <c r="FE146">
        <f t="shared" si="253"/>
        <v>9.6061479346781983E-3</v>
      </c>
      <c r="FF146">
        <f t="shared" si="254"/>
        <v>7.2046109510086498E-2</v>
      </c>
      <c r="FG146">
        <f t="shared" si="255"/>
        <v>0.15946205571565805</v>
      </c>
      <c r="FH146" s="27">
        <f t="shared" si="256"/>
        <v>0</v>
      </c>
      <c r="FI146">
        <f t="shared" si="257"/>
        <v>0.31512767716360846</v>
      </c>
      <c r="FJ146">
        <f t="shared" si="258"/>
        <v>0.43622077618912669</v>
      </c>
      <c r="FK146">
        <f t="shared" si="259"/>
        <v>9.8168558422252708E-2</v>
      </c>
      <c r="FL146">
        <f t="shared" si="260"/>
        <v>0.43516614916293883</v>
      </c>
      <c r="FM146">
        <f t="shared" si="261"/>
        <v>0.3754846170049545</v>
      </c>
      <c r="FN146">
        <f t="shared" si="262"/>
        <v>0.2319297920957894</v>
      </c>
      <c r="FO146">
        <f t="shared" si="263"/>
        <v>0.33881673502520271</v>
      </c>
      <c r="FP146">
        <f t="shared" si="264"/>
        <v>6.9359812332597331E-2</v>
      </c>
      <c r="FQ146">
        <f t="shared" si="265"/>
        <v>0.34640645089773969</v>
      </c>
      <c r="FR146">
        <f t="shared" si="266"/>
        <v>9.8168558422252708E-2</v>
      </c>
      <c r="FS146">
        <f t="shared" si="267"/>
        <v>0.2717463013546329</v>
      </c>
      <c r="FT146">
        <f t="shared" si="268"/>
        <v>0.41078266423235832</v>
      </c>
      <c r="FU146" t="s">
        <v>229</v>
      </c>
      <c r="FV146" t="s">
        <v>230</v>
      </c>
      <c r="FW146" s="25" t="s">
        <v>356</v>
      </c>
      <c r="FX146" s="25" t="s">
        <v>258</v>
      </c>
    </row>
    <row r="147" spans="1:180">
      <c r="A147" t="s">
        <v>231</v>
      </c>
      <c r="B147" t="s">
        <v>229</v>
      </c>
      <c r="C147" t="s">
        <v>230</v>
      </c>
      <c r="D147" s="25" t="s">
        <v>356</v>
      </c>
      <c r="E147" s="25" t="s">
        <v>258</v>
      </c>
      <c r="F147">
        <v>0</v>
      </c>
      <c r="G147">
        <v>1.6393442622950824E-2</v>
      </c>
      <c r="H147">
        <v>1.0928961748633882E-2</v>
      </c>
      <c r="I147">
        <v>5.6100981767180933E-3</v>
      </c>
      <c r="J147">
        <v>3.825136612021858E-2</v>
      </c>
      <c r="K147">
        <v>5.4644808743169408E-3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5.4644808743169408E-3</v>
      </c>
      <c r="S147">
        <v>0</v>
      </c>
      <c r="T147">
        <v>0</v>
      </c>
      <c r="U147">
        <v>0</v>
      </c>
      <c r="V147">
        <v>1.6393442622950824E-2</v>
      </c>
      <c r="W147">
        <v>7.6502732240437188E-2</v>
      </c>
      <c r="X147">
        <v>0.56284153005464488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1.0928961748633882E-2</v>
      </c>
      <c r="AF147">
        <v>0</v>
      </c>
      <c r="AG147">
        <v>0</v>
      </c>
      <c r="AH147">
        <v>0</v>
      </c>
      <c r="AI147">
        <v>0</v>
      </c>
      <c r="AJ147">
        <v>7.1038251366120228E-2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2.1857923497267763E-2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8.1967213114754106E-2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4.3715846994535519E-2</v>
      </c>
      <c r="BU147">
        <v>0</v>
      </c>
      <c r="BV147">
        <v>0</v>
      </c>
      <c r="BW147">
        <v>0</v>
      </c>
      <c r="BX147">
        <v>3.825136612021858E-2</v>
      </c>
      <c r="BY147">
        <v>0</v>
      </c>
      <c r="BZ147" s="27">
        <f t="shared" si="212"/>
        <v>4</v>
      </c>
      <c r="CA147">
        <f t="shared" si="213"/>
        <v>7</v>
      </c>
      <c r="CB147">
        <f t="shared" si="214"/>
        <v>11</v>
      </c>
      <c r="CC147">
        <f>[1]!shannonweaver(J147:BT147)</f>
        <v>1.4646273277644792</v>
      </c>
      <c r="CD147">
        <f t="shared" si="215"/>
        <v>0.61079703704292421</v>
      </c>
      <c r="CE147">
        <v>1</v>
      </c>
      <c r="CN147">
        <f t="shared" si="216"/>
        <v>12</v>
      </c>
      <c r="CO147">
        <f t="shared" si="217"/>
        <v>3.2932502548302801E-2</v>
      </c>
      <c r="CP147">
        <f t="shared" si="218"/>
        <v>0</v>
      </c>
      <c r="CQ147">
        <f t="shared" si="218"/>
        <v>1.6393442622950824E-2</v>
      </c>
      <c r="CR147">
        <f t="shared" si="219"/>
        <v>1.6539059925351974E-2</v>
      </c>
      <c r="CS147">
        <f t="shared" si="220"/>
        <v>3.825136612021858E-2</v>
      </c>
      <c r="CT147">
        <f t="shared" si="221"/>
        <v>5.4644808743169408E-3</v>
      </c>
      <c r="CU147">
        <f t="shared" si="222"/>
        <v>0</v>
      </c>
      <c r="CV147">
        <f t="shared" si="223"/>
        <v>0</v>
      </c>
      <c r="CW147">
        <f t="shared" si="224"/>
        <v>5.4644808743169408E-3</v>
      </c>
      <c r="CX147">
        <f t="shared" si="225"/>
        <v>7.6502732240437188E-2</v>
      </c>
      <c r="CY147">
        <f t="shared" si="226"/>
        <v>0.56284153005464488</v>
      </c>
      <c r="CZ147">
        <f t="shared" si="227"/>
        <v>0</v>
      </c>
      <c r="DA147">
        <f t="shared" si="228"/>
        <v>1.0928961748633882E-2</v>
      </c>
      <c r="DB147">
        <f t="shared" si="229"/>
        <v>0</v>
      </c>
      <c r="DC147">
        <f t="shared" si="229"/>
        <v>7.1038251366120228E-2</v>
      </c>
      <c r="DD147">
        <f t="shared" si="230"/>
        <v>0</v>
      </c>
      <c r="DE147">
        <f t="shared" si="231"/>
        <v>0</v>
      </c>
      <c r="DF147">
        <f t="shared" si="232"/>
        <v>5.4635999800330626E-2</v>
      </c>
      <c r="DG147">
        <f t="shared" si="233"/>
        <v>0</v>
      </c>
      <c r="DH147">
        <f t="shared" si="233"/>
        <v>0</v>
      </c>
      <c r="DI147">
        <f t="shared" si="234"/>
        <v>0</v>
      </c>
      <c r="DJ147">
        <f t="shared" si="235"/>
        <v>0</v>
      </c>
      <c r="DK147">
        <f t="shared" si="236"/>
        <v>8.1967213114754106E-2</v>
      </c>
      <c r="DL147">
        <f t="shared" si="237"/>
        <v>0</v>
      </c>
      <c r="DM147">
        <f t="shared" si="238"/>
        <v>1.6393442622950824E-2</v>
      </c>
      <c r="DN147">
        <f t="shared" si="239"/>
        <v>4.3715846994535519E-2</v>
      </c>
      <c r="DO147">
        <f t="shared" si="240"/>
        <v>0.8907103825136613</v>
      </c>
      <c r="DP147">
        <f t="shared" si="241"/>
        <v>0.93442622950819687</v>
      </c>
      <c r="DQ147">
        <f t="shared" si="242"/>
        <v>10</v>
      </c>
      <c r="DR147" s="50">
        <f t="shared" si="243"/>
        <v>0.89712260461628046</v>
      </c>
      <c r="DS147" s="50">
        <f t="shared" si="272"/>
        <v>0.1824842635893392</v>
      </c>
      <c r="DT147">
        <f t="shared" si="273"/>
        <v>0</v>
      </c>
      <c r="DU147">
        <f t="shared" si="274"/>
        <v>0.12838931363548162</v>
      </c>
      <c r="DV147">
        <f t="shared" si="275"/>
        <v>0.12896144009446761</v>
      </c>
      <c r="DW147">
        <f t="shared" si="276"/>
        <v>0.1968483931138606</v>
      </c>
      <c r="DX147">
        <f t="shared" si="277"/>
        <v>7.3989617529229099E-2</v>
      </c>
      <c r="DY147">
        <f t="shared" si="269"/>
        <v>0</v>
      </c>
      <c r="DZ147">
        <f t="shared" si="201"/>
        <v>0</v>
      </c>
      <c r="EA147">
        <f t="shared" si="202"/>
        <v>7.3989617529229099E-2</v>
      </c>
      <c r="EB147">
        <f t="shared" si="203"/>
        <v>0.28024518110819069</v>
      </c>
      <c r="EC147">
        <f t="shared" si="204"/>
        <v>0.84840632387783499</v>
      </c>
      <c r="ED147">
        <f t="shared" si="205"/>
        <v>0</v>
      </c>
      <c r="EE147">
        <f t="shared" si="206"/>
        <v>0.10473303933139495</v>
      </c>
      <c r="EF147">
        <f t="shared" si="207"/>
        <v>0</v>
      </c>
      <c r="EG147">
        <f t="shared" si="208"/>
        <v>0.26979101752040008</v>
      </c>
      <c r="EH147">
        <f t="shared" si="209"/>
        <v>0</v>
      </c>
      <c r="EI147">
        <f t="shared" si="270"/>
        <v>0</v>
      </c>
      <c r="EJ147">
        <f t="shared" ref="EJ147:EJ164" si="278">ASIN(DF147^0.5)</f>
        <v>0.2359260152667049</v>
      </c>
      <c r="EK147">
        <f t="shared" ref="EK147:EK164" si="279">ASIN(DG147^0.5)</f>
        <v>0</v>
      </c>
      <c r="EL147">
        <f t="shared" ref="EL147:EL164" si="280">ASIN(DH147^0.5)</f>
        <v>0</v>
      </c>
      <c r="EM147">
        <f t="shared" ref="EM147:EP210" si="281">ASIN(DI147^0.5)</f>
        <v>0</v>
      </c>
      <c r="EN147">
        <f t="shared" si="210"/>
        <v>0</v>
      </c>
      <c r="EO147">
        <f t="shared" si="210"/>
        <v>0.29036207985563461</v>
      </c>
      <c r="EP147">
        <f t="shared" si="210"/>
        <v>0</v>
      </c>
      <c r="EQ147">
        <f t="shared" si="210"/>
        <v>0.12838931363548162</v>
      </c>
      <c r="ER147">
        <f t="shared" si="210"/>
        <v>0.21063749718112076</v>
      </c>
      <c r="ES147">
        <f t="shared" si="210"/>
        <v>1.2338678799950176</v>
      </c>
      <c r="ET147">
        <f t="shared" si="210"/>
        <v>1.3118379898471235</v>
      </c>
      <c r="EU147" s="27">
        <f t="shared" si="244"/>
        <v>0</v>
      </c>
      <c r="EV147">
        <f t="shared" si="245"/>
        <v>1.6393442622950824E-2</v>
      </c>
      <c r="EW147">
        <f t="shared" si="246"/>
        <v>1.6539059925351974E-2</v>
      </c>
      <c r="EX147">
        <f t="shared" si="247"/>
        <v>4.3715846994535519E-2</v>
      </c>
      <c r="EY147">
        <f t="shared" si="248"/>
        <v>0.60655737704918045</v>
      </c>
      <c r="EZ147">
        <f t="shared" si="249"/>
        <v>0</v>
      </c>
      <c r="FA147">
        <f t="shared" si="250"/>
        <v>1.6393442622950824E-2</v>
      </c>
      <c r="FB147">
        <f t="shared" si="251"/>
        <v>8.1967213114754106E-2</v>
      </c>
      <c r="FC147">
        <f t="shared" si="252"/>
        <v>0</v>
      </c>
      <c r="FD147">
        <f t="shared" si="211"/>
        <v>8.1967213114754106E-2</v>
      </c>
      <c r="FE147">
        <f t="shared" si="253"/>
        <v>1.6393442622950824E-2</v>
      </c>
      <c r="FF147">
        <f t="shared" si="254"/>
        <v>7.6502732240437188E-2</v>
      </c>
      <c r="FG147">
        <f t="shared" si="255"/>
        <v>9.2896174863387998E-2</v>
      </c>
      <c r="FH147" s="27">
        <f t="shared" si="256"/>
        <v>0</v>
      </c>
      <c r="FI147">
        <f t="shared" si="257"/>
        <v>0.12838931363548162</v>
      </c>
      <c r="FJ147">
        <f t="shared" si="258"/>
        <v>0.12896144009446761</v>
      </c>
      <c r="FK147">
        <f t="shared" si="259"/>
        <v>0.21063749718112076</v>
      </c>
      <c r="FL147">
        <f t="shared" si="260"/>
        <v>0.89277908776988357</v>
      </c>
      <c r="FM147">
        <f t="shared" si="261"/>
        <v>0</v>
      </c>
      <c r="FN147">
        <f t="shared" si="262"/>
        <v>0.12838931363548162</v>
      </c>
      <c r="FO147">
        <f t="shared" si="263"/>
        <v>0.29036207985563461</v>
      </c>
      <c r="FP147">
        <f t="shared" si="264"/>
        <v>0</v>
      </c>
      <c r="FQ147">
        <f t="shared" si="265"/>
        <v>0.29036207985563461</v>
      </c>
      <c r="FR147">
        <f t="shared" si="266"/>
        <v>0.12838931363548162</v>
      </c>
      <c r="FS147">
        <f t="shared" si="267"/>
        <v>0.28024518110819069</v>
      </c>
      <c r="FT147">
        <f t="shared" si="268"/>
        <v>0.30971660548290736</v>
      </c>
      <c r="FU147" t="s">
        <v>229</v>
      </c>
      <c r="FV147" t="s">
        <v>230</v>
      </c>
      <c r="FW147" s="25" t="s">
        <v>356</v>
      </c>
      <c r="FX147" s="25" t="s">
        <v>258</v>
      </c>
    </row>
    <row r="148" spans="1:180">
      <c r="A148" t="s">
        <v>232</v>
      </c>
      <c r="B148" t="s">
        <v>229</v>
      </c>
      <c r="C148" t="s">
        <v>230</v>
      </c>
      <c r="D148" s="25" t="s">
        <v>356</v>
      </c>
      <c r="E148" s="25" t="s">
        <v>258</v>
      </c>
      <c r="F148">
        <v>2.1493820526598602E-2</v>
      </c>
      <c r="G148">
        <v>2.1493820526598602E-2</v>
      </c>
      <c r="H148">
        <v>4.8361096184846852E-2</v>
      </c>
      <c r="I148">
        <v>5.6100981767180933E-3</v>
      </c>
      <c r="J148">
        <v>0.12358946802794199</v>
      </c>
      <c r="K148">
        <v>1.6120365394948953E-2</v>
      </c>
      <c r="L148">
        <v>0</v>
      </c>
      <c r="M148">
        <v>0</v>
      </c>
      <c r="N148">
        <v>0</v>
      </c>
      <c r="O148">
        <v>0.19881783987103704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0.24717893605588381</v>
      </c>
      <c r="X148">
        <v>2.1493820526598602E-2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7.5228371843095124E-2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7.522837184309511E-2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3.2240730789897899E-2</v>
      </c>
      <c r="AQ148">
        <v>5.37345513164965E-4</v>
      </c>
      <c r="AR148">
        <v>0</v>
      </c>
      <c r="AS148">
        <v>0</v>
      </c>
      <c r="AT148">
        <v>0</v>
      </c>
      <c r="AU148">
        <v>5.3734551316496505E-3</v>
      </c>
      <c r="AV148">
        <v>0</v>
      </c>
      <c r="AW148">
        <v>0</v>
      </c>
      <c r="AX148">
        <v>0.10746910263299302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5.3734551316496505E-3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 s="27">
        <f t="shared" si="212"/>
        <v>3</v>
      </c>
      <c r="CA148">
        <f t="shared" si="213"/>
        <v>9</v>
      </c>
      <c r="CB148">
        <f t="shared" si="214"/>
        <v>12</v>
      </c>
      <c r="CC148">
        <f>[1]!shannonweaver(J148:BT148)</f>
        <v>1.9666381134470245</v>
      </c>
      <c r="CD148">
        <f t="shared" si="215"/>
        <v>0.79143339795674339</v>
      </c>
      <c r="CE148">
        <v>2</v>
      </c>
      <c r="CF148">
        <v>1</v>
      </c>
      <c r="CI148">
        <v>1</v>
      </c>
      <c r="CN148">
        <f t="shared" si="216"/>
        <v>16</v>
      </c>
      <c r="CO148">
        <f t="shared" si="217"/>
        <v>9.6958835414762148E-2</v>
      </c>
      <c r="CP148">
        <f t="shared" si="218"/>
        <v>2.1493820526598602E-2</v>
      </c>
      <c r="CQ148">
        <f t="shared" si="218"/>
        <v>2.1493820526598602E-2</v>
      </c>
      <c r="CR148">
        <f t="shared" si="219"/>
        <v>5.3971194361564945E-2</v>
      </c>
      <c r="CS148">
        <f t="shared" si="220"/>
        <v>0.12358946802794199</v>
      </c>
      <c r="CT148">
        <f t="shared" si="221"/>
        <v>1.6120365394948953E-2</v>
      </c>
      <c r="CU148">
        <f t="shared" si="222"/>
        <v>0</v>
      </c>
      <c r="CV148">
        <f t="shared" si="223"/>
        <v>0.19881783987103704</v>
      </c>
      <c r="CW148">
        <f t="shared" si="224"/>
        <v>0</v>
      </c>
      <c r="CX148">
        <f t="shared" si="225"/>
        <v>0.24717893605588381</v>
      </c>
      <c r="CY148">
        <f t="shared" si="226"/>
        <v>9.6722192369693732E-2</v>
      </c>
      <c r="CZ148">
        <f t="shared" si="227"/>
        <v>0</v>
      </c>
      <c r="DA148">
        <f t="shared" si="228"/>
        <v>0</v>
      </c>
      <c r="DB148">
        <f t="shared" si="229"/>
        <v>0</v>
      </c>
      <c r="DC148">
        <f t="shared" si="229"/>
        <v>7.522837184309511E-2</v>
      </c>
      <c r="DD148">
        <f t="shared" si="230"/>
        <v>0</v>
      </c>
      <c r="DE148">
        <f t="shared" si="231"/>
        <v>0</v>
      </c>
      <c r="DF148">
        <f t="shared" si="232"/>
        <v>4.3357288151780131E-2</v>
      </c>
      <c r="DG148">
        <f t="shared" si="233"/>
        <v>0</v>
      </c>
      <c r="DH148">
        <f t="shared" si="233"/>
        <v>0</v>
      </c>
      <c r="DI148">
        <f t="shared" si="234"/>
        <v>5.3734551316496505E-3</v>
      </c>
      <c r="DJ148">
        <f t="shared" si="235"/>
        <v>0</v>
      </c>
      <c r="DK148">
        <f t="shared" si="236"/>
        <v>0.10746910263299302</v>
      </c>
      <c r="DL148">
        <f t="shared" si="237"/>
        <v>5.3734551316496505E-3</v>
      </c>
      <c r="DM148">
        <f t="shared" si="238"/>
        <v>0</v>
      </c>
      <c r="DN148">
        <f t="shared" si="239"/>
        <v>0.13970983342289095</v>
      </c>
      <c r="DO148">
        <f t="shared" si="240"/>
        <v>0.76894142933906495</v>
      </c>
      <c r="DP148">
        <f t="shared" si="241"/>
        <v>0.90865126276195596</v>
      </c>
      <c r="DQ148">
        <f t="shared" si="242"/>
        <v>10</v>
      </c>
      <c r="DR148" s="50">
        <f t="shared" si="243"/>
        <v>1.0965243209236528</v>
      </c>
      <c r="DS148" s="50">
        <f t="shared" si="272"/>
        <v>0.31664713188255472</v>
      </c>
      <c r="DT148">
        <f t="shared" si="273"/>
        <v>0.14713804868340805</v>
      </c>
      <c r="DU148">
        <f t="shared" si="274"/>
        <v>0.14713804868340805</v>
      </c>
      <c r="DV148">
        <f t="shared" si="275"/>
        <v>0.23445919681899674</v>
      </c>
      <c r="DW148">
        <f t="shared" si="276"/>
        <v>0.35922941182723817</v>
      </c>
      <c r="DX148">
        <f t="shared" si="277"/>
        <v>0.12730962256656014</v>
      </c>
      <c r="DY148">
        <f t="shared" si="269"/>
        <v>0</v>
      </c>
      <c r="DZ148">
        <f t="shared" si="201"/>
        <v>0.46216826533922828</v>
      </c>
      <c r="EA148">
        <f t="shared" si="202"/>
        <v>0</v>
      </c>
      <c r="EB148">
        <f t="shared" si="203"/>
        <v>0.52033511876904726</v>
      </c>
      <c r="EC148">
        <f t="shared" si="204"/>
        <v>0.31624704615486254</v>
      </c>
      <c r="ED148">
        <f t="shared" si="205"/>
        <v>0</v>
      </c>
      <c r="EE148">
        <f t="shared" si="206"/>
        <v>0</v>
      </c>
      <c r="EF148">
        <f t="shared" si="207"/>
        <v>0</v>
      </c>
      <c r="EG148">
        <f t="shared" si="208"/>
        <v>0.27783873563335626</v>
      </c>
      <c r="EH148">
        <f t="shared" si="209"/>
        <v>0</v>
      </c>
      <c r="EI148">
        <f t="shared" si="270"/>
        <v>0</v>
      </c>
      <c r="EJ148">
        <f t="shared" si="278"/>
        <v>0.2097589399494583</v>
      </c>
      <c r="EK148">
        <f t="shared" si="279"/>
        <v>0</v>
      </c>
      <c r="EL148">
        <f t="shared" si="280"/>
        <v>0</v>
      </c>
      <c r="EM148">
        <f t="shared" si="281"/>
        <v>7.336966323656588E-2</v>
      </c>
      <c r="EN148">
        <f t="shared" si="210"/>
        <v>0</v>
      </c>
      <c r="EO148">
        <f t="shared" si="210"/>
        <v>0.33400022170040161</v>
      </c>
      <c r="EP148">
        <f t="shared" si="210"/>
        <v>7.336966323656588E-2</v>
      </c>
      <c r="EQ148">
        <f t="shared" si="210"/>
        <v>0</v>
      </c>
      <c r="ER148">
        <f t="shared" si="210"/>
        <v>0.38307869925469962</v>
      </c>
      <c r="ES148">
        <f t="shared" si="210"/>
        <v>1.0693600198416837</v>
      </c>
      <c r="ET148">
        <f t="shared" si="210"/>
        <v>1.2637551314934965</v>
      </c>
      <c r="EU148" s="27">
        <f t="shared" si="244"/>
        <v>2.1493820526598602E-2</v>
      </c>
      <c r="EV148">
        <f t="shared" si="245"/>
        <v>2.1493820526598602E-2</v>
      </c>
      <c r="EW148">
        <f t="shared" si="246"/>
        <v>5.3971194361564945E-2</v>
      </c>
      <c r="EX148">
        <f t="shared" si="247"/>
        <v>0.13970983342289095</v>
      </c>
      <c r="EY148">
        <f t="shared" si="248"/>
        <v>9.6722192369693732E-2</v>
      </c>
      <c r="EZ148">
        <f t="shared" si="249"/>
        <v>0.19881783987103704</v>
      </c>
      <c r="FA148">
        <f t="shared" si="250"/>
        <v>0</v>
      </c>
      <c r="FB148">
        <f t="shared" si="251"/>
        <v>0.10746910263299302</v>
      </c>
      <c r="FC148">
        <f t="shared" si="252"/>
        <v>5.3734551316496505E-3</v>
      </c>
      <c r="FD148">
        <f t="shared" si="211"/>
        <v>0.11284255776464266</v>
      </c>
      <c r="FE148">
        <f t="shared" si="253"/>
        <v>0</v>
      </c>
      <c r="FF148">
        <f t="shared" si="254"/>
        <v>0.24717893605588381</v>
      </c>
      <c r="FG148">
        <f t="shared" si="255"/>
        <v>0.11337990327780761</v>
      </c>
      <c r="FH148" s="27">
        <f t="shared" si="256"/>
        <v>0.14713804868340805</v>
      </c>
      <c r="FI148">
        <f t="shared" si="257"/>
        <v>0.14713804868340805</v>
      </c>
      <c r="FJ148">
        <f t="shared" si="258"/>
        <v>0.23445919681899674</v>
      </c>
      <c r="FK148">
        <f t="shared" si="259"/>
        <v>0.38307869925469962</v>
      </c>
      <c r="FL148">
        <f t="shared" si="260"/>
        <v>0.31624704615486254</v>
      </c>
      <c r="FM148">
        <f t="shared" si="261"/>
        <v>0.46216826533922828</v>
      </c>
      <c r="FN148">
        <f t="shared" si="262"/>
        <v>0</v>
      </c>
      <c r="FO148">
        <f t="shared" si="263"/>
        <v>0.33400022170040161</v>
      </c>
      <c r="FP148">
        <f t="shared" si="264"/>
        <v>7.336966323656588E-2</v>
      </c>
      <c r="FQ148">
        <f t="shared" si="265"/>
        <v>0.34258231118304233</v>
      </c>
      <c r="FR148">
        <f t="shared" si="266"/>
        <v>0</v>
      </c>
      <c r="FS148">
        <f t="shared" si="267"/>
        <v>0.52033511876904726</v>
      </c>
      <c r="FT148">
        <f t="shared" si="268"/>
        <v>0.34343058580665131</v>
      </c>
      <c r="FU148" t="s">
        <v>229</v>
      </c>
      <c r="FV148" t="s">
        <v>230</v>
      </c>
      <c r="FW148" s="25" t="s">
        <v>356</v>
      </c>
      <c r="FX148" s="25" t="s">
        <v>258</v>
      </c>
    </row>
    <row r="149" spans="1:180">
      <c r="A149" t="s">
        <v>233</v>
      </c>
      <c r="B149" t="s">
        <v>229</v>
      </c>
      <c r="C149" t="s">
        <v>230</v>
      </c>
      <c r="D149" s="25" t="s">
        <v>356</v>
      </c>
      <c r="E149" s="25" t="s">
        <v>258</v>
      </c>
      <c r="F149">
        <v>0</v>
      </c>
      <c r="G149">
        <v>4.231684739486908E-2</v>
      </c>
      <c r="H149">
        <v>8.9923300714096807E-2</v>
      </c>
      <c r="I149">
        <v>5.6100981767180933E-3</v>
      </c>
      <c r="J149">
        <v>0.13224014810896592</v>
      </c>
      <c r="K149">
        <v>0</v>
      </c>
      <c r="L149">
        <v>0</v>
      </c>
      <c r="M149">
        <v>0</v>
      </c>
      <c r="N149">
        <v>0</v>
      </c>
      <c r="O149">
        <v>0.26976990214229035</v>
      </c>
      <c r="P149">
        <v>0</v>
      </c>
      <c r="Q149">
        <v>5.2896059243586349E-3</v>
      </c>
      <c r="R149">
        <v>5.2896059243586349E-3</v>
      </c>
      <c r="S149">
        <v>0</v>
      </c>
      <c r="T149">
        <v>0</v>
      </c>
      <c r="U149">
        <v>0</v>
      </c>
      <c r="V149">
        <v>0</v>
      </c>
      <c r="W149">
        <v>0.10579211848717272</v>
      </c>
      <c r="X149">
        <v>0.10050251256281409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3.1737635546151811E-2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6.3475271092303623E-2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1.057921184871727E-2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8.4633694789738187E-2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2.6448029621793174E-2</v>
      </c>
      <c r="BU149">
        <v>0</v>
      </c>
      <c r="BV149">
        <v>5.2896059243586349E-3</v>
      </c>
      <c r="BW149">
        <v>1.6133298069293839E-2</v>
      </c>
      <c r="BX149">
        <v>0</v>
      </c>
      <c r="BY149">
        <v>1.057921184871727E-2</v>
      </c>
      <c r="BZ149" s="27">
        <f t="shared" si="212"/>
        <v>4</v>
      </c>
      <c r="CA149">
        <f t="shared" si="213"/>
        <v>7</v>
      </c>
      <c r="CB149">
        <f t="shared" si="214"/>
        <v>11</v>
      </c>
      <c r="CC149">
        <f>[1]!shannonweaver(J149:BT149)</f>
        <v>1.9536182668381123</v>
      </c>
      <c r="CD149">
        <f t="shared" si="215"/>
        <v>0.81472209774958937</v>
      </c>
      <c r="CE149">
        <v>1</v>
      </c>
      <c r="CI149">
        <v>1</v>
      </c>
      <c r="CN149">
        <f t="shared" si="216"/>
        <v>13</v>
      </c>
      <c r="CO149">
        <f t="shared" si="217"/>
        <v>0.13785024628568399</v>
      </c>
      <c r="CP149">
        <f t="shared" si="218"/>
        <v>0</v>
      </c>
      <c r="CQ149">
        <f t="shared" si="218"/>
        <v>4.231684739486908E-2</v>
      </c>
      <c r="CR149">
        <f t="shared" si="219"/>
        <v>9.55333988908149E-2</v>
      </c>
      <c r="CS149">
        <f t="shared" si="220"/>
        <v>0.13224014810896592</v>
      </c>
      <c r="CT149">
        <f t="shared" si="221"/>
        <v>0</v>
      </c>
      <c r="CU149">
        <f t="shared" si="222"/>
        <v>0</v>
      </c>
      <c r="CV149">
        <f t="shared" si="223"/>
        <v>0.26976990214229035</v>
      </c>
      <c r="CW149">
        <f t="shared" si="224"/>
        <v>1.057921184871727E-2</v>
      </c>
      <c r="CX149">
        <f t="shared" si="225"/>
        <v>0.10579211848717272</v>
      </c>
      <c r="CY149">
        <f t="shared" si="226"/>
        <v>0.13224014810896589</v>
      </c>
      <c r="CZ149">
        <f t="shared" si="227"/>
        <v>0</v>
      </c>
      <c r="DA149">
        <f t="shared" si="228"/>
        <v>0</v>
      </c>
      <c r="DB149">
        <f t="shared" si="229"/>
        <v>0</v>
      </c>
      <c r="DC149">
        <f t="shared" si="229"/>
        <v>6.3475271092303623E-2</v>
      </c>
      <c r="DD149">
        <f t="shared" si="230"/>
        <v>0</v>
      </c>
      <c r="DE149">
        <f t="shared" si="231"/>
        <v>0</v>
      </c>
      <c r="DF149">
        <f t="shared" si="232"/>
        <v>0.10994004857155282</v>
      </c>
      <c r="DG149">
        <f t="shared" si="233"/>
        <v>0</v>
      </c>
      <c r="DH149">
        <f t="shared" si="233"/>
        <v>0</v>
      </c>
      <c r="DI149">
        <f t="shared" si="234"/>
        <v>0</v>
      </c>
      <c r="DJ149">
        <f t="shared" si="235"/>
        <v>0</v>
      </c>
      <c r="DK149">
        <f t="shared" si="236"/>
        <v>8.4633694789738187E-2</v>
      </c>
      <c r="DL149">
        <f t="shared" si="237"/>
        <v>0</v>
      </c>
      <c r="DM149">
        <f t="shared" si="238"/>
        <v>0</v>
      </c>
      <c r="DN149">
        <f t="shared" si="239"/>
        <v>0.13224014810896592</v>
      </c>
      <c r="DO149">
        <f t="shared" si="240"/>
        <v>0.70351758793969843</v>
      </c>
      <c r="DP149">
        <f t="shared" si="241"/>
        <v>0.83575773604866432</v>
      </c>
      <c r="DQ149">
        <f t="shared" si="242"/>
        <v>8</v>
      </c>
      <c r="DR149" s="50">
        <f t="shared" si="243"/>
        <v>1.1258170259548796</v>
      </c>
      <c r="DS149" s="50">
        <f t="shared" si="272"/>
        <v>0.3803892198134104</v>
      </c>
      <c r="DT149">
        <f t="shared" si="273"/>
        <v>0</v>
      </c>
      <c r="DU149">
        <f t="shared" si="274"/>
        <v>0.20718977291351012</v>
      </c>
      <c r="DV149">
        <f t="shared" si="275"/>
        <v>0.31423053623356295</v>
      </c>
      <c r="DW149">
        <f t="shared" si="276"/>
        <v>0.37218143909653267</v>
      </c>
      <c r="DX149">
        <f t="shared" si="277"/>
        <v>0</v>
      </c>
      <c r="DY149">
        <f t="shared" si="269"/>
        <v>0</v>
      </c>
      <c r="DZ149">
        <f t="shared" si="201"/>
        <v>0.54614138645442045</v>
      </c>
      <c r="EA149">
        <f t="shared" si="202"/>
        <v>0.10303751917844545</v>
      </c>
      <c r="EB149">
        <f t="shared" si="203"/>
        <v>0.33128349709015875</v>
      </c>
      <c r="EC149">
        <f t="shared" si="204"/>
        <v>0.37218143909653267</v>
      </c>
      <c r="ED149">
        <f t="shared" si="205"/>
        <v>0</v>
      </c>
      <c r="EE149">
        <f t="shared" si="206"/>
        <v>0</v>
      </c>
      <c r="EF149">
        <f t="shared" si="207"/>
        <v>0</v>
      </c>
      <c r="EG149">
        <f t="shared" si="208"/>
        <v>0.25468748988159484</v>
      </c>
      <c r="EH149">
        <f t="shared" si="209"/>
        <v>0</v>
      </c>
      <c r="EI149">
        <f t="shared" si="270"/>
        <v>0</v>
      </c>
      <c r="EJ149">
        <f t="shared" si="278"/>
        <v>0.33796944053877864</v>
      </c>
      <c r="EK149">
        <f t="shared" si="279"/>
        <v>0</v>
      </c>
      <c r="EL149">
        <f t="shared" si="280"/>
        <v>0</v>
      </c>
      <c r="EM149">
        <f t="shared" si="281"/>
        <v>0</v>
      </c>
      <c r="EN149">
        <f t="shared" si="210"/>
        <v>0</v>
      </c>
      <c r="EO149">
        <f t="shared" si="210"/>
        <v>0.29518693851635841</v>
      </c>
      <c r="EP149">
        <f t="shared" si="210"/>
        <v>0</v>
      </c>
      <c r="EQ149">
        <f t="shared" si="210"/>
        <v>0</v>
      </c>
      <c r="ER149">
        <f t="shared" si="210"/>
        <v>0.37218143909653267</v>
      </c>
      <c r="ES149">
        <f t="shared" si="210"/>
        <v>0.9950010779462839</v>
      </c>
      <c r="ET149">
        <f t="shared" si="210"/>
        <v>1.1535242107480939</v>
      </c>
      <c r="EU149" s="27">
        <f t="shared" si="244"/>
        <v>0</v>
      </c>
      <c r="EV149">
        <f t="shared" si="245"/>
        <v>4.231684739486908E-2</v>
      </c>
      <c r="EW149">
        <f t="shared" si="246"/>
        <v>9.55333988908149E-2</v>
      </c>
      <c r="EX149">
        <f t="shared" si="247"/>
        <v>0.13224014810896592</v>
      </c>
      <c r="EY149">
        <f t="shared" si="248"/>
        <v>0.15868817773075908</v>
      </c>
      <c r="EZ149">
        <f t="shared" si="249"/>
        <v>0.26976990214229035</v>
      </c>
      <c r="FA149">
        <f t="shared" si="250"/>
        <v>1.057921184871727E-2</v>
      </c>
      <c r="FB149">
        <f t="shared" si="251"/>
        <v>8.4633694789738187E-2</v>
      </c>
      <c r="FC149">
        <f t="shared" si="252"/>
        <v>0</v>
      </c>
      <c r="FD149">
        <f t="shared" si="211"/>
        <v>8.4633694789738187E-2</v>
      </c>
      <c r="FE149">
        <f t="shared" si="253"/>
        <v>0</v>
      </c>
      <c r="FF149">
        <f t="shared" si="254"/>
        <v>0.10579211848717272</v>
      </c>
      <c r="FG149">
        <f t="shared" si="255"/>
        <v>7.4054482941020891E-2</v>
      </c>
      <c r="FH149" s="27">
        <f t="shared" si="256"/>
        <v>0</v>
      </c>
      <c r="FI149">
        <f t="shared" si="257"/>
        <v>0.20718977291351012</v>
      </c>
      <c r="FJ149">
        <f t="shared" si="258"/>
        <v>0.31423053623356295</v>
      </c>
      <c r="FK149">
        <f t="shared" si="259"/>
        <v>0.37218143909653267</v>
      </c>
      <c r="FL149">
        <f t="shared" si="260"/>
        <v>0.40972471930253312</v>
      </c>
      <c r="FM149">
        <f t="shared" si="261"/>
        <v>0.54614138645442045</v>
      </c>
      <c r="FN149">
        <f t="shared" si="262"/>
        <v>0.10303751917844545</v>
      </c>
      <c r="FO149">
        <f t="shared" si="263"/>
        <v>0.29518693851635841</v>
      </c>
      <c r="FP149">
        <f t="shared" si="264"/>
        <v>0</v>
      </c>
      <c r="FQ149">
        <f t="shared" si="265"/>
        <v>0.29518693851635841</v>
      </c>
      <c r="FR149">
        <f t="shared" si="266"/>
        <v>0</v>
      </c>
      <c r="FS149">
        <f t="shared" si="267"/>
        <v>0.33128349709015875</v>
      </c>
      <c r="FT149">
        <f t="shared" si="268"/>
        <v>0.27560539377851256</v>
      </c>
      <c r="FU149" t="s">
        <v>229</v>
      </c>
      <c r="FV149" t="s">
        <v>230</v>
      </c>
      <c r="FW149" s="25" t="s">
        <v>356</v>
      </c>
      <c r="FX149" s="25" t="s">
        <v>258</v>
      </c>
    </row>
    <row r="150" spans="1:180">
      <c r="A150" t="s">
        <v>429</v>
      </c>
      <c r="B150" t="s">
        <v>229</v>
      </c>
      <c r="C150" t="s">
        <v>230</v>
      </c>
      <c r="D150" s="25" t="s">
        <v>356</v>
      </c>
      <c r="E150" s="25" t="s">
        <v>258</v>
      </c>
      <c r="F150">
        <v>0</v>
      </c>
      <c r="G150">
        <v>8.7158628704241708E-2</v>
      </c>
      <c r="H150">
        <v>0.17431725740848342</v>
      </c>
      <c r="I150">
        <v>5.6100981767180933E-3</v>
      </c>
      <c r="J150">
        <v>8.7158628704241708E-2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4.0674026728646125E-2</v>
      </c>
      <c r="AF150">
        <v>6.3916327716443899E-2</v>
      </c>
      <c r="AG150">
        <v>0</v>
      </c>
      <c r="AH150">
        <v>0</v>
      </c>
      <c r="AI150">
        <v>0</v>
      </c>
      <c r="AJ150">
        <v>9.8779779198140613E-2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5.8105752469494471E-3</v>
      </c>
      <c r="AQ150">
        <v>9.3550261475886104E-2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0.17431725740848342</v>
      </c>
      <c r="AY150">
        <v>0</v>
      </c>
      <c r="AZ150">
        <v>0</v>
      </c>
      <c r="BA150">
        <v>0</v>
      </c>
      <c r="BB150">
        <v>2.9052876234747234E-2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5.8105752469494471E-3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2.3242300987797788E-2</v>
      </c>
      <c r="BU150">
        <v>0</v>
      </c>
      <c r="BV150">
        <v>0</v>
      </c>
      <c r="BW150">
        <v>0</v>
      </c>
      <c r="BX150">
        <v>0.11621150493898895</v>
      </c>
      <c r="BY150">
        <v>0</v>
      </c>
      <c r="BZ150" s="27">
        <f t="shared" si="212"/>
        <v>1</v>
      </c>
      <c r="CA150">
        <f t="shared" si="213"/>
        <v>9</v>
      </c>
      <c r="CB150">
        <f t="shared" si="214"/>
        <v>10</v>
      </c>
      <c r="CC150">
        <f>[1]!shannonweaver(J150:BT150)</f>
        <v>1.9739415241836882</v>
      </c>
      <c r="CD150">
        <f t="shared" si="215"/>
        <v>0.85727191155267002</v>
      </c>
      <c r="CN150">
        <f t="shared" si="216"/>
        <v>10</v>
      </c>
      <c r="CO150">
        <f t="shared" si="217"/>
        <v>0.26708598428944319</v>
      </c>
      <c r="CP150">
        <f t="shared" si="218"/>
        <v>0</v>
      </c>
      <c r="CQ150">
        <f t="shared" si="218"/>
        <v>8.7158628704241708E-2</v>
      </c>
      <c r="CR150">
        <f t="shared" si="219"/>
        <v>0.17992735558520151</v>
      </c>
      <c r="CS150">
        <f t="shared" si="220"/>
        <v>8.7158628704241708E-2</v>
      </c>
      <c r="CT150">
        <f t="shared" si="221"/>
        <v>0</v>
      </c>
      <c r="CU150">
        <f t="shared" si="222"/>
        <v>0</v>
      </c>
      <c r="CV150">
        <f t="shared" si="223"/>
        <v>0</v>
      </c>
      <c r="CW150">
        <f t="shared" si="224"/>
        <v>0</v>
      </c>
      <c r="CX150">
        <f t="shared" si="225"/>
        <v>0</v>
      </c>
      <c r="CY150">
        <f t="shared" si="226"/>
        <v>0</v>
      </c>
      <c r="CZ150">
        <f t="shared" si="227"/>
        <v>0</v>
      </c>
      <c r="DA150">
        <f t="shared" si="228"/>
        <v>0.10459035444509002</v>
      </c>
      <c r="DB150">
        <f t="shared" si="229"/>
        <v>0</v>
      </c>
      <c r="DC150">
        <f t="shared" si="229"/>
        <v>9.8779779198140613E-2</v>
      </c>
      <c r="DD150">
        <f t="shared" si="230"/>
        <v>0</v>
      </c>
      <c r="DE150">
        <f t="shared" si="231"/>
        <v>0</v>
      </c>
      <c r="DF150">
        <f t="shared" si="232"/>
        <v>0.11078940815140698</v>
      </c>
      <c r="DG150">
        <f t="shared" si="233"/>
        <v>0</v>
      </c>
      <c r="DH150">
        <f t="shared" si="233"/>
        <v>0</v>
      </c>
      <c r="DI150">
        <f t="shared" si="234"/>
        <v>0</v>
      </c>
      <c r="DJ150">
        <f t="shared" si="235"/>
        <v>0</v>
      </c>
      <c r="DK150">
        <f t="shared" si="236"/>
        <v>0.17431725740848342</v>
      </c>
      <c r="DL150">
        <f t="shared" si="237"/>
        <v>3.4863451481696679E-2</v>
      </c>
      <c r="DM150">
        <f t="shared" si="238"/>
        <v>0</v>
      </c>
      <c r="DN150">
        <f t="shared" si="239"/>
        <v>8.7158628704241708E-2</v>
      </c>
      <c r="DO150">
        <f t="shared" si="240"/>
        <v>0.53515398024404415</v>
      </c>
      <c r="DP150">
        <f t="shared" si="241"/>
        <v>0.62231260894828577</v>
      </c>
      <c r="DQ150">
        <f t="shared" si="242"/>
        <v>6</v>
      </c>
      <c r="DR150" s="50">
        <f t="shared" si="243"/>
        <v>1.1833840767098391</v>
      </c>
      <c r="DS150" s="50">
        <f t="shared" si="272"/>
        <v>0.54311309260227747</v>
      </c>
      <c r="DT150">
        <f t="shared" si="273"/>
        <v>0</v>
      </c>
      <c r="DU150">
        <f t="shared" si="274"/>
        <v>0.29969247459484077</v>
      </c>
      <c r="DV150">
        <f t="shared" si="275"/>
        <v>0.43805448020793647</v>
      </c>
      <c r="DW150">
        <f t="shared" si="276"/>
        <v>0.29969247459484077</v>
      </c>
      <c r="DX150">
        <f t="shared" si="277"/>
        <v>0</v>
      </c>
      <c r="DY150">
        <f t="shared" si="269"/>
        <v>0</v>
      </c>
      <c r="DZ150">
        <f t="shared" si="201"/>
        <v>0</v>
      </c>
      <c r="EA150">
        <f t="shared" si="202"/>
        <v>0</v>
      </c>
      <c r="EB150">
        <f t="shared" si="203"/>
        <v>0</v>
      </c>
      <c r="EC150">
        <f t="shared" si="204"/>
        <v>0</v>
      </c>
      <c r="ED150">
        <f t="shared" si="205"/>
        <v>0</v>
      </c>
      <c r="EE150">
        <f t="shared" si="206"/>
        <v>0.32932494118613914</v>
      </c>
      <c r="EF150">
        <f t="shared" si="207"/>
        <v>0</v>
      </c>
      <c r="EG150">
        <f t="shared" si="208"/>
        <v>0.31971130268428866</v>
      </c>
      <c r="EH150">
        <f t="shared" si="209"/>
        <v>0</v>
      </c>
      <c r="EI150">
        <f t="shared" si="270"/>
        <v>0</v>
      </c>
      <c r="EJ150">
        <f t="shared" si="278"/>
        <v>0.33932475851189736</v>
      </c>
      <c r="EK150">
        <f t="shared" si="279"/>
        <v>0</v>
      </c>
      <c r="EL150">
        <f t="shared" si="280"/>
        <v>0</v>
      </c>
      <c r="EM150">
        <f t="shared" si="281"/>
        <v>0</v>
      </c>
      <c r="EN150">
        <f t="shared" si="210"/>
        <v>0</v>
      </c>
      <c r="EO150">
        <f t="shared" si="210"/>
        <v>0.43070682979815322</v>
      </c>
      <c r="EP150">
        <f t="shared" si="210"/>
        <v>0.18781989083963993</v>
      </c>
      <c r="EQ150">
        <f t="shared" si="210"/>
        <v>0</v>
      </c>
      <c r="ER150">
        <f t="shared" si="210"/>
        <v>0.29969247459484077</v>
      </c>
      <c r="ES150">
        <f t="shared" si="210"/>
        <v>0.82058117050365686</v>
      </c>
      <c r="ET150">
        <f t="shared" si="210"/>
        <v>0.90896473741664918</v>
      </c>
      <c r="EU150" s="27">
        <f t="shared" si="244"/>
        <v>0</v>
      </c>
      <c r="EV150">
        <f t="shared" si="245"/>
        <v>8.7158628704241708E-2</v>
      </c>
      <c r="EW150">
        <f t="shared" si="246"/>
        <v>0.17992735558520151</v>
      </c>
      <c r="EX150">
        <f t="shared" si="247"/>
        <v>8.7158628704241708E-2</v>
      </c>
      <c r="EY150">
        <f t="shared" si="248"/>
        <v>2.3242300987797788E-2</v>
      </c>
      <c r="EZ150">
        <f t="shared" si="249"/>
        <v>0</v>
      </c>
      <c r="FA150">
        <f t="shared" si="250"/>
        <v>0.10459035444509002</v>
      </c>
      <c r="FB150">
        <f t="shared" si="251"/>
        <v>0.17431725740848342</v>
      </c>
      <c r="FC150">
        <f t="shared" si="252"/>
        <v>3.4863451481696679E-2</v>
      </c>
      <c r="FD150">
        <f t="shared" si="211"/>
        <v>0.20918070889018009</v>
      </c>
      <c r="FE150">
        <f t="shared" si="253"/>
        <v>0</v>
      </c>
      <c r="FF150">
        <f t="shared" si="254"/>
        <v>0</v>
      </c>
      <c r="FG150">
        <f t="shared" si="255"/>
        <v>0.19814061592097615</v>
      </c>
      <c r="FH150" s="27">
        <f t="shared" si="256"/>
        <v>0</v>
      </c>
      <c r="FI150">
        <f t="shared" si="257"/>
        <v>0.29969247459484077</v>
      </c>
      <c r="FJ150">
        <f t="shared" si="258"/>
        <v>0.43805448020793647</v>
      </c>
      <c r="FK150">
        <f t="shared" si="259"/>
        <v>0.29969247459484077</v>
      </c>
      <c r="FL150">
        <f t="shared" si="260"/>
        <v>0.15305108686661273</v>
      </c>
      <c r="FM150">
        <f t="shared" si="261"/>
        <v>0</v>
      </c>
      <c r="FN150">
        <f t="shared" si="262"/>
        <v>0.32932494118613914</v>
      </c>
      <c r="FO150">
        <f t="shared" si="263"/>
        <v>0.43070682979815322</v>
      </c>
      <c r="FP150">
        <f t="shared" si="264"/>
        <v>0.18781989083963993</v>
      </c>
      <c r="FQ150">
        <f t="shared" si="265"/>
        <v>0.47502735771158094</v>
      </c>
      <c r="FR150">
        <f t="shared" si="266"/>
        <v>0</v>
      </c>
      <c r="FS150">
        <f t="shared" si="267"/>
        <v>0</v>
      </c>
      <c r="FT150">
        <f t="shared" si="268"/>
        <v>0.46131930474435662</v>
      </c>
      <c r="FU150" t="s">
        <v>229</v>
      </c>
      <c r="FV150" t="s">
        <v>230</v>
      </c>
      <c r="FW150" s="25" t="s">
        <v>356</v>
      </c>
      <c r="FX150" s="25" t="s">
        <v>258</v>
      </c>
    </row>
    <row r="151" spans="1:180">
      <c r="A151" t="s">
        <v>297</v>
      </c>
      <c r="B151" t="s">
        <v>229</v>
      </c>
      <c r="C151" t="s">
        <v>230</v>
      </c>
      <c r="D151" s="25" t="s">
        <v>356</v>
      </c>
      <c r="E151" s="25" t="s">
        <v>258</v>
      </c>
      <c r="F151">
        <v>0</v>
      </c>
      <c r="G151">
        <v>0.04</v>
      </c>
      <c r="H151">
        <v>0.04</v>
      </c>
      <c r="I151">
        <v>5.6100981767180933E-3</v>
      </c>
      <c r="J151">
        <v>0.12</v>
      </c>
      <c r="K151">
        <v>0</v>
      </c>
      <c r="L151">
        <v>0</v>
      </c>
      <c r="M151">
        <v>0</v>
      </c>
      <c r="N151">
        <v>0</v>
      </c>
      <c r="O151">
        <v>0.24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0.13714285714285715</v>
      </c>
      <c r="X151">
        <v>0.20571428571428571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5.7142857142857143E-3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0.08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1.1428571428571429E-2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0.10857142857142861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1.1428571428571429E-2</v>
      </c>
      <c r="BU151">
        <v>0</v>
      </c>
      <c r="BV151">
        <v>0</v>
      </c>
      <c r="BW151">
        <v>0</v>
      </c>
      <c r="BX151">
        <v>0</v>
      </c>
      <c r="BY151">
        <v>0</v>
      </c>
      <c r="BZ151" s="27">
        <f t="shared" si="212"/>
        <v>2</v>
      </c>
      <c r="CA151">
        <f t="shared" si="213"/>
        <v>7</v>
      </c>
      <c r="CB151">
        <f t="shared" si="214"/>
        <v>9</v>
      </c>
      <c r="CC151">
        <f>[1]!shannonweaver(J151:BT151)</f>
        <v>1.8400329313578807</v>
      </c>
      <c r="CD151">
        <f t="shared" si="215"/>
        <v>0.83743507620355484</v>
      </c>
      <c r="CN151">
        <f t="shared" si="216"/>
        <v>9</v>
      </c>
      <c r="CO151">
        <f t="shared" si="217"/>
        <v>8.5610098176718094E-2</v>
      </c>
      <c r="CP151">
        <f t="shared" si="218"/>
        <v>0</v>
      </c>
      <c r="CQ151">
        <f t="shared" si="218"/>
        <v>0.04</v>
      </c>
      <c r="CR151">
        <f t="shared" si="219"/>
        <v>4.5610098176718093E-2</v>
      </c>
      <c r="CS151">
        <f t="shared" si="220"/>
        <v>0.12</v>
      </c>
      <c r="CT151">
        <f t="shared" si="221"/>
        <v>0</v>
      </c>
      <c r="CU151">
        <f t="shared" si="222"/>
        <v>0</v>
      </c>
      <c r="CV151">
        <f t="shared" si="223"/>
        <v>0.24</v>
      </c>
      <c r="CW151">
        <f t="shared" si="224"/>
        <v>0</v>
      </c>
      <c r="CX151">
        <f t="shared" si="225"/>
        <v>0.13714285714285715</v>
      </c>
      <c r="CY151">
        <f t="shared" si="226"/>
        <v>0.21142857142857144</v>
      </c>
      <c r="CZ151">
        <f t="shared" si="227"/>
        <v>0</v>
      </c>
      <c r="DA151">
        <f t="shared" si="228"/>
        <v>0</v>
      </c>
      <c r="DB151">
        <f t="shared" si="229"/>
        <v>0</v>
      </c>
      <c r="DC151">
        <f t="shared" si="229"/>
        <v>0.08</v>
      </c>
      <c r="DD151">
        <f t="shared" si="230"/>
        <v>0</v>
      </c>
      <c r="DE151">
        <f t="shared" si="231"/>
        <v>0</v>
      </c>
      <c r="DF151">
        <f t="shared" si="232"/>
        <v>0.12800271893055401</v>
      </c>
      <c r="DG151">
        <f t="shared" si="233"/>
        <v>0</v>
      </c>
      <c r="DH151">
        <f t="shared" si="233"/>
        <v>0</v>
      </c>
      <c r="DI151">
        <f t="shared" si="234"/>
        <v>0</v>
      </c>
      <c r="DJ151">
        <f t="shared" si="235"/>
        <v>0</v>
      </c>
      <c r="DK151">
        <f t="shared" si="236"/>
        <v>0.10857142857142861</v>
      </c>
      <c r="DL151">
        <f t="shared" si="237"/>
        <v>0</v>
      </c>
      <c r="DM151">
        <f t="shared" si="238"/>
        <v>0</v>
      </c>
      <c r="DN151">
        <f t="shared" si="239"/>
        <v>0.12</v>
      </c>
      <c r="DO151">
        <f t="shared" si="240"/>
        <v>0.8</v>
      </c>
      <c r="DP151">
        <f t="shared" si="241"/>
        <v>0.92</v>
      </c>
      <c r="DQ151">
        <f t="shared" si="242"/>
        <v>7</v>
      </c>
      <c r="DR151" s="50">
        <f t="shared" si="243"/>
        <v>1.1557925272243057</v>
      </c>
      <c r="DS151" s="50">
        <f t="shared" si="272"/>
        <v>0.29693637713707832</v>
      </c>
      <c r="DT151">
        <f t="shared" si="273"/>
        <v>0</v>
      </c>
      <c r="DU151">
        <f t="shared" si="274"/>
        <v>0.20135792079033082</v>
      </c>
      <c r="DV151">
        <f t="shared" si="275"/>
        <v>0.21522291762370915</v>
      </c>
      <c r="DW151">
        <f t="shared" si="276"/>
        <v>0.35374160588967152</v>
      </c>
      <c r="DX151">
        <f t="shared" si="277"/>
        <v>0</v>
      </c>
      <c r="DY151">
        <f t="shared" si="269"/>
        <v>0</v>
      </c>
      <c r="DZ151">
        <f t="shared" si="201"/>
        <v>0.51197268804947627</v>
      </c>
      <c r="EA151">
        <f t="shared" si="202"/>
        <v>0</v>
      </c>
      <c r="EB151">
        <f t="shared" si="203"/>
        <v>0.37936214423905718</v>
      </c>
      <c r="EC151">
        <f t="shared" si="204"/>
        <v>0.47778531107860528</v>
      </c>
      <c r="ED151">
        <f t="shared" si="205"/>
        <v>0</v>
      </c>
      <c r="EE151">
        <f t="shared" si="206"/>
        <v>0</v>
      </c>
      <c r="EF151">
        <f t="shared" si="207"/>
        <v>0</v>
      </c>
      <c r="EG151">
        <f t="shared" si="208"/>
        <v>0.28675655221154839</v>
      </c>
      <c r="EH151">
        <f t="shared" si="209"/>
        <v>0</v>
      </c>
      <c r="EI151">
        <f t="shared" si="270"/>
        <v>0</v>
      </c>
      <c r="EJ151">
        <f t="shared" si="278"/>
        <v>0.36588373859355572</v>
      </c>
      <c r="EK151">
        <f t="shared" si="279"/>
        <v>0</v>
      </c>
      <c r="EL151">
        <f t="shared" si="280"/>
        <v>0</v>
      </c>
      <c r="EM151">
        <f t="shared" si="281"/>
        <v>0</v>
      </c>
      <c r="EN151">
        <f t="shared" si="210"/>
        <v>0</v>
      </c>
      <c r="EO151">
        <f t="shared" si="210"/>
        <v>0.33577584664273885</v>
      </c>
      <c r="EP151">
        <f t="shared" si="210"/>
        <v>0</v>
      </c>
      <c r="EQ151">
        <f t="shared" si="210"/>
        <v>0</v>
      </c>
      <c r="ER151">
        <f t="shared" si="210"/>
        <v>0.35374160588967152</v>
      </c>
      <c r="ES151">
        <f t="shared" si="210"/>
        <v>1.1071487177940904</v>
      </c>
      <c r="ET151">
        <f t="shared" si="210"/>
        <v>1.2840397745833483</v>
      </c>
      <c r="EU151" s="27">
        <f t="shared" si="244"/>
        <v>0</v>
      </c>
      <c r="EV151">
        <f t="shared" si="245"/>
        <v>0.04</v>
      </c>
      <c r="EW151">
        <f t="shared" si="246"/>
        <v>4.5610098176718093E-2</v>
      </c>
      <c r="EX151">
        <f t="shared" si="247"/>
        <v>0.12</v>
      </c>
      <c r="EY151">
        <f t="shared" si="248"/>
        <v>0.22285714285714286</v>
      </c>
      <c r="EZ151">
        <f t="shared" si="249"/>
        <v>0.24</v>
      </c>
      <c r="FA151">
        <f t="shared" si="250"/>
        <v>0</v>
      </c>
      <c r="FB151">
        <f t="shared" si="251"/>
        <v>0.10857142857142861</v>
      </c>
      <c r="FC151">
        <f t="shared" si="252"/>
        <v>0</v>
      </c>
      <c r="FD151">
        <f t="shared" si="211"/>
        <v>0.10857142857142861</v>
      </c>
      <c r="FE151">
        <f t="shared" si="253"/>
        <v>0</v>
      </c>
      <c r="FF151">
        <f t="shared" si="254"/>
        <v>0.13714285714285715</v>
      </c>
      <c r="FG151">
        <f t="shared" si="255"/>
        <v>9.1428571428571428E-2</v>
      </c>
      <c r="FH151" s="27">
        <f t="shared" si="256"/>
        <v>0</v>
      </c>
      <c r="FI151">
        <f t="shared" si="257"/>
        <v>0.20135792079033082</v>
      </c>
      <c r="FJ151">
        <f t="shared" si="258"/>
        <v>0.21522291762370915</v>
      </c>
      <c r="FK151">
        <f t="shared" si="259"/>
        <v>0.35374160588967152</v>
      </c>
      <c r="FL151">
        <f t="shared" si="260"/>
        <v>0.49164589293717709</v>
      </c>
      <c r="FM151">
        <f t="shared" si="261"/>
        <v>0.51197268804947627</v>
      </c>
      <c r="FN151">
        <f t="shared" si="262"/>
        <v>0</v>
      </c>
      <c r="FO151">
        <f t="shared" si="263"/>
        <v>0.33577584664273885</v>
      </c>
      <c r="FP151">
        <f t="shared" si="264"/>
        <v>0</v>
      </c>
      <c r="FQ151">
        <f t="shared" si="265"/>
        <v>0.33577584664273885</v>
      </c>
      <c r="FR151">
        <f t="shared" si="266"/>
        <v>0</v>
      </c>
      <c r="FS151">
        <f t="shared" si="267"/>
        <v>0.37936214423905718</v>
      </c>
      <c r="FT151">
        <f t="shared" si="268"/>
        <v>0.30717971888597284</v>
      </c>
      <c r="FU151" t="s">
        <v>229</v>
      </c>
      <c r="FV151" t="s">
        <v>230</v>
      </c>
      <c r="FW151" s="25" t="s">
        <v>356</v>
      </c>
      <c r="FX151" s="25" t="s">
        <v>258</v>
      </c>
    </row>
    <row r="152" spans="1:180">
      <c r="A152" t="s">
        <v>421</v>
      </c>
      <c r="B152" t="s">
        <v>229</v>
      </c>
      <c r="C152" t="s">
        <v>298</v>
      </c>
      <c r="D152" s="25" t="s">
        <v>356</v>
      </c>
      <c r="E152" s="25" t="s">
        <v>258</v>
      </c>
      <c r="F152">
        <v>0</v>
      </c>
      <c r="G152">
        <v>0.11683848797250862</v>
      </c>
      <c r="H152">
        <v>0.12159661644197731</v>
      </c>
      <c r="I152">
        <v>5.6100981767180933E-3</v>
      </c>
      <c r="J152">
        <v>2.1147237642083004E-2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9.516256938937355E-2</v>
      </c>
      <c r="AF152">
        <v>0.10573618821041501</v>
      </c>
      <c r="AG152">
        <v>0</v>
      </c>
      <c r="AH152">
        <v>0</v>
      </c>
      <c r="AI152">
        <v>0</v>
      </c>
      <c r="AJ152">
        <v>3.7007665873645255E-2</v>
      </c>
      <c r="AK152">
        <v>0</v>
      </c>
      <c r="AL152">
        <v>5.286809410520751E-3</v>
      </c>
      <c r="AM152">
        <v>0</v>
      </c>
      <c r="AN152">
        <v>0</v>
      </c>
      <c r="AO152">
        <v>0</v>
      </c>
      <c r="AP152">
        <v>3.1720856463124503E-2</v>
      </c>
      <c r="AQ152">
        <v>8.4853291038858081E-2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0.28548770816812047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5.286809410520751E-3</v>
      </c>
      <c r="BW152">
        <v>0</v>
      </c>
      <c r="BX152">
        <v>8.987575997885279E-2</v>
      </c>
      <c r="BY152">
        <v>0</v>
      </c>
      <c r="BZ152" s="27">
        <f t="shared" si="212"/>
        <v>1</v>
      </c>
      <c r="CA152">
        <f t="shared" si="213"/>
        <v>7</v>
      </c>
      <c r="CB152">
        <f t="shared" si="214"/>
        <v>8</v>
      </c>
      <c r="CC152">
        <f>[1]!shannonweaver(J152:BT152)</f>
        <v>1.6489459446564447</v>
      </c>
      <c r="CD152">
        <f t="shared" si="215"/>
        <v>0.79297537901660675</v>
      </c>
      <c r="CN152">
        <f t="shared" si="216"/>
        <v>8</v>
      </c>
      <c r="CO152">
        <f t="shared" si="217"/>
        <v>0.24404520259120402</v>
      </c>
      <c r="CP152">
        <f t="shared" si="218"/>
        <v>0</v>
      </c>
      <c r="CQ152">
        <f t="shared" si="218"/>
        <v>0.11683848797250862</v>
      </c>
      <c r="CR152">
        <f t="shared" si="219"/>
        <v>0.1272067146186954</v>
      </c>
      <c r="CS152">
        <f t="shared" si="220"/>
        <v>2.1147237642083004E-2</v>
      </c>
      <c r="CT152">
        <f t="shared" si="221"/>
        <v>0</v>
      </c>
      <c r="CU152">
        <f t="shared" si="222"/>
        <v>0</v>
      </c>
      <c r="CV152">
        <f t="shared" si="223"/>
        <v>0</v>
      </c>
      <c r="CW152">
        <f t="shared" si="224"/>
        <v>0</v>
      </c>
      <c r="CX152">
        <f t="shared" si="225"/>
        <v>0</v>
      </c>
      <c r="CY152">
        <f t="shared" si="226"/>
        <v>0</v>
      </c>
      <c r="CZ152">
        <f t="shared" si="227"/>
        <v>0</v>
      </c>
      <c r="DA152">
        <f t="shared" si="228"/>
        <v>0.20089875759978856</v>
      </c>
      <c r="DB152">
        <f t="shared" si="229"/>
        <v>0</v>
      </c>
      <c r="DC152">
        <f t="shared" si="229"/>
        <v>3.7007665873645255E-2</v>
      </c>
      <c r="DD152">
        <f t="shared" si="230"/>
        <v>0</v>
      </c>
      <c r="DE152">
        <f t="shared" si="231"/>
        <v>5.286809410520751E-3</v>
      </c>
      <c r="DF152">
        <f t="shared" si="232"/>
        <v>0.19879212073334013</v>
      </c>
      <c r="DG152">
        <f t="shared" si="233"/>
        <v>0</v>
      </c>
      <c r="DH152">
        <f t="shared" si="233"/>
        <v>0</v>
      </c>
      <c r="DI152">
        <f t="shared" si="234"/>
        <v>0</v>
      </c>
      <c r="DJ152">
        <f t="shared" si="235"/>
        <v>0</v>
      </c>
      <c r="DK152">
        <f t="shared" si="236"/>
        <v>0.28548770816812047</v>
      </c>
      <c r="DL152">
        <f t="shared" si="237"/>
        <v>0</v>
      </c>
      <c r="DM152">
        <f t="shared" si="238"/>
        <v>0</v>
      </c>
      <c r="DN152">
        <f t="shared" si="239"/>
        <v>2.1147237642083004E-2</v>
      </c>
      <c r="DO152">
        <f t="shared" si="240"/>
        <v>0.64525508855405755</v>
      </c>
      <c r="DP152">
        <f t="shared" si="241"/>
        <v>0.66640232619614059</v>
      </c>
      <c r="DQ152">
        <f t="shared" si="242"/>
        <v>6</v>
      </c>
      <c r="DR152" s="50">
        <f t="shared" si="243"/>
        <v>1.0984245803874471</v>
      </c>
      <c r="DS152" s="50">
        <f t="shared" si="272"/>
        <v>0.51669503141503104</v>
      </c>
      <c r="DT152">
        <f t="shared" si="273"/>
        <v>0</v>
      </c>
      <c r="DU152">
        <f t="shared" si="274"/>
        <v>0.34884909690109073</v>
      </c>
      <c r="DV152">
        <f t="shared" si="275"/>
        <v>0.36469086096409165</v>
      </c>
      <c r="DW152">
        <f t="shared" si="276"/>
        <v>0.14593837971791734</v>
      </c>
      <c r="DX152">
        <f t="shared" si="277"/>
        <v>0</v>
      </c>
      <c r="DY152">
        <f t="shared" si="269"/>
        <v>0</v>
      </c>
      <c r="DZ152">
        <f t="shared" si="201"/>
        <v>0</v>
      </c>
      <c r="EA152">
        <f t="shared" si="202"/>
        <v>0</v>
      </c>
      <c r="EB152">
        <f t="shared" si="203"/>
        <v>0</v>
      </c>
      <c r="EC152">
        <f t="shared" si="204"/>
        <v>0</v>
      </c>
      <c r="ED152">
        <f t="shared" si="205"/>
        <v>0</v>
      </c>
      <c r="EE152">
        <f t="shared" si="206"/>
        <v>0.46477011193422396</v>
      </c>
      <c r="EF152">
        <f t="shared" si="207"/>
        <v>0</v>
      </c>
      <c r="EG152">
        <f t="shared" si="208"/>
        <v>0.19358052346738866</v>
      </c>
      <c r="EH152">
        <f t="shared" si="209"/>
        <v>0</v>
      </c>
      <c r="EI152">
        <f t="shared" si="270"/>
        <v>7.2774669732142208E-2</v>
      </c>
      <c r="EJ152">
        <f t="shared" si="278"/>
        <v>0.46213604399476704</v>
      </c>
      <c r="EK152">
        <f t="shared" si="279"/>
        <v>0</v>
      </c>
      <c r="EL152">
        <f t="shared" si="280"/>
        <v>0</v>
      </c>
      <c r="EM152">
        <f t="shared" si="281"/>
        <v>0</v>
      </c>
      <c r="EN152">
        <f t="shared" si="210"/>
        <v>0</v>
      </c>
      <c r="EO152">
        <f t="shared" si="210"/>
        <v>0.56369183612308549</v>
      </c>
      <c r="EP152">
        <f t="shared" si="210"/>
        <v>0</v>
      </c>
      <c r="EQ152">
        <f t="shared" si="210"/>
        <v>0</v>
      </c>
      <c r="ER152">
        <f t="shared" si="210"/>
        <v>0.14593837971791734</v>
      </c>
      <c r="ES152">
        <f t="shared" si="210"/>
        <v>0.93277814660822733</v>
      </c>
      <c r="ET152">
        <f t="shared" si="210"/>
        <v>0.95503627048839979</v>
      </c>
      <c r="EU152" s="27">
        <f t="shared" si="244"/>
        <v>0</v>
      </c>
      <c r="EV152">
        <f t="shared" si="245"/>
        <v>0.11683848797250862</v>
      </c>
      <c r="EW152">
        <f t="shared" si="246"/>
        <v>0.1272067146186954</v>
      </c>
      <c r="EX152">
        <f t="shared" si="247"/>
        <v>2.1147237642083004E-2</v>
      </c>
      <c r="EY152">
        <f t="shared" si="248"/>
        <v>0</v>
      </c>
      <c r="EZ152">
        <f t="shared" si="249"/>
        <v>0</v>
      </c>
      <c r="FA152">
        <f t="shared" si="250"/>
        <v>0.20089875759978856</v>
      </c>
      <c r="FB152">
        <f t="shared" si="251"/>
        <v>0.28548770816812047</v>
      </c>
      <c r="FC152">
        <f t="shared" si="252"/>
        <v>0</v>
      </c>
      <c r="FD152">
        <f t="shared" si="211"/>
        <v>0.28548770816812047</v>
      </c>
      <c r="FE152">
        <f t="shared" si="253"/>
        <v>0</v>
      </c>
      <c r="FF152">
        <f t="shared" si="254"/>
        <v>0</v>
      </c>
      <c r="FG152">
        <f t="shared" si="255"/>
        <v>0.15886862278614861</v>
      </c>
      <c r="FH152" s="27">
        <f t="shared" si="256"/>
        <v>0</v>
      </c>
      <c r="FI152">
        <f t="shared" si="257"/>
        <v>0.34884909690109073</v>
      </c>
      <c r="FJ152">
        <f t="shared" si="258"/>
        <v>0.36469086096409165</v>
      </c>
      <c r="FK152">
        <f t="shared" si="259"/>
        <v>0.14593837971791734</v>
      </c>
      <c r="FL152">
        <f t="shared" si="260"/>
        <v>0</v>
      </c>
      <c r="FM152">
        <f t="shared" si="261"/>
        <v>0</v>
      </c>
      <c r="FN152">
        <f t="shared" si="262"/>
        <v>0.46477011193422396</v>
      </c>
      <c r="FO152">
        <f t="shared" si="263"/>
        <v>0.56369183612308549</v>
      </c>
      <c r="FP152">
        <f t="shared" si="264"/>
        <v>0</v>
      </c>
      <c r="FQ152">
        <f t="shared" si="265"/>
        <v>0.56369183612308549</v>
      </c>
      <c r="FR152">
        <f t="shared" si="266"/>
        <v>0</v>
      </c>
      <c r="FS152">
        <f t="shared" si="267"/>
        <v>0</v>
      </c>
      <c r="FT152">
        <f t="shared" si="268"/>
        <v>0.40997158689830215</v>
      </c>
      <c r="FU152" t="s">
        <v>229</v>
      </c>
      <c r="FV152" t="s">
        <v>298</v>
      </c>
      <c r="FW152" s="25" t="s">
        <v>356</v>
      </c>
      <c r="FX152" s="25" t="s">
        <v>258</v>
      </c>
    </row>
    <row r="153" spans="1:180">
      <c r="A153" t="s">
        <v>422</v>
      </c>
      <c r="B153" t="s">
        <v>229</v>
      </c>
      <c r="C153" t="s">
        <v>298</v>
      </c>
      <c r="D153" s="25" t="s">
        <v>356</v>
      </c>
      <c r="E153" s="25" t="s">
        <v>258</v>
      </c>
      <c r="F153">
        <v>0</v>
      </c>
      <c r="G153">
        <v>8.194482381862879E-2</v>
      </c>
      <c r="H153">
        <v>0.15296367112810705</v>
      </c>
      <c r="I153">
        <v>5.6100981767180933E-3</v>
      </c>
      <c r="J153">
        <v>0.10379677683692981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5.4629882545752517E-3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0.12018574160065555</v>
      </c>
      <c r="AF153">
        <v>9.2870800327779279E-2</v>
      </c>
      <c r="AG153">
        <v>0</v>
      </c>
      <c r="AH153">
        <v>0</v>
      </c>
      <c r="AI153">
        <v>0</v>
      </c>
      <c r="AJ153">
        <v>4.9166894291177259E-2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2.7314941272876259E-2</v>
      </c>
      <c r="AQ153">
        <v>5.4903031958481271E-2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0.12564872985523082</v>
      </c>
      <c r="AY153">
        <v>3.8240917782026762E-2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5.4629882545752517E-3</v>
      </c>
      <c r="BX153">
        <v>0.14203769461895657</v>
      </c>
      <c r="BY153">
        <v>0</v>
      </c>
      <c r="BZ153" s="27">
        <f t="shared" si="212"/>
        <v>2</v>
      </c>
      <c r="CA153">
        <f t="shared" si="213"/>
        <v>7</v>
      </c>
      <c r="CB153">
        <f t="shared" si="214"/>
        <v>9</v>
      </c>
      <c r="CC153">
        <f>[1]!shannonweaver(J153:BT153)</f>
        <v>1.9957386005662501</v>
      </c>
      <c r="CD153">
        <f t="shared" si="215"/>
        <v>0.90829978016437507</v>
      </c>
      <c r="CE153">
        <v>1</v>
      </c>
      <c r="CK153">
        <v>1</v>
      </c>
      <c r="CN153">
        <f t="shared" si="216"/>
        <v>11</v>
      </c>
      <c r="CO153">
        <f t="shared" si="217"/>
        <v>0.24051859312345392</v>
      </c>
      <c r="CP153">
        <f t="shared" si="218"/>
        <v>0</v>
      </c>
      <c r="CQ153">
        <f t="shared" si="218"/>
        <v>8.194482381862879E-2</v>
      </c>
      <c r="CR153">
        <f t="shared" si="219"/>
        <v>0.15857376930482514</v>
      </c>
      <c r="CS153">
        <f t="shared" si="220"/>
        <v>0.10379677683692981</v>
      </c>
      <c r="CT153">
        <f t="shared" si="221"/>
        <v>0</v>
      </c>
      <c r="CU153">
        <f t="shared" si="222"/>
        <v>0</v>
      </c>
      <c r="CV153">
        <f t="shared" si="223"/>
        <v>0</v>
      </c>
      <c r="CW153">
        <f t="shared" si="224"/>
        <v>5.4629882545752517E-3</v>
      </c>
      <c r="CX153">
        <f t="shared" si="225"/>
        <v>0</v>
      </c>
      <c r="CY153">
        <f t="shared" si="226"/>
        <v>0</v>
      </c>
      <c r="CZ153">
        <f t="shared" si="227"/>
        <v>0</v>
      </c>
      <c r="DA153">
        <f t="shared" si="228"/>
        <v>0.21305654192843482</v>
      </c>
      <c r="DB153">
        <f t="shared" si="229"/>
        <v>0</v>
      </c>
      <c r="DC153">
        <f t="shared" si="229"/>
        <v>4.9166894291177259E-2</v>
      </c>
      <c r="DD153">
        <f t="shared" si="230"/>
        <v>0</v>
      </c>
      <c r="DE153">
        <f t="shared" si="231"/>
        <v>0</v>
      </c>
      <c r="DF153">
        <f t="shared" si="232"/>
        <v>9.3350202392367576E-2</v>
      </c>
      <c r="DG153">
        <f t="shared" si="233"/>
        <v>0</v>
      </c>
      <c r="DH153">
        <f t="shared" si="233"/>
        <v>0</v>
      </c>
      <c r="DI153">
        <f t="shared" si="234"/>
        <v>0</v>
      </c>
      <c r="DJ153">
        <f t="shared" si="235"/>
        <v>0</v>
      </c>
      <c r="DK153">
        <f t="shared" si="236"/>
        <v>0.16388964763725758</v>
      </c>
      <c r="DL153">
        <f t="shared" si="237"/>
        <v>0</v>
      </c>
      <c r="DM153">
        <f t="shared" si="238"/>
        <v>0</v>
      </c>
      <c r="DN153">
        <f t="shared" si="239"/>
        <v>0.10379677683692981</v>
      </c>
      <c r="DO153">
        <f t="shared" si="240"/>
        <v>0.51379404534280249</v>
      </c>
      <c r="DP153">
        <f t="shared" si="241"/>
        <v>0.61759082217973227</v>
      </c>
      <c r="DQ153">
        <f t="shared" si="242"/>
        <v>6</v>
      </c>
      <c r="DR153" s="50">
        <f t="shared" si="243"/>
        <v>1.2631456664884111</v>
      </c>
      <c r="DS153" s="50">
        <f t="shared" si="272"/>
        <v>0.51257959766242733</v>
      </c>
      <c r="DT153">
        <f t="shared" si="273"/>
        <v>0</v>
      </c>
      <c r="DU153">
        <f t="shared" si="274"/>
        <v>0.29032126781823037</v>
      </c>
      <c r="DV153">
        <f t="shared" si="275"/>
        <v>0.40956813768815076</v>
      </c>
      <c r="DW153">
        <f t="shared" si="276"/>
        <v>0.32802617011261692</v>
      </c>
      <c r="DX153">
        <f t="shared" si="277"/>
        <v>0</v>
      </c>
      <c r="DY153">
        <f t="shared" si="269"/>
        <v>0</v>
      </c>
      <c r="DZ153">
        <f t="shared" si="201"/>
        <v>0</v>
      </c>
      <c r="EA153">
        <f t="shared" si="202"/>
        <v>7.3979493250843617E-2</v>
      </c>
      <c r="EB153">
        <f t="shared" si="203"/>
        <v>0</v>
      </c>
      <c r="EC153">
        <f t="shared" si="204"/>
        <v>0</v>
      </c>
      <c r="ED153">
        <f t="shared" si="205"/>
        <v>0</v>
      </c>
      <c r="EE153">
        <f t="shared" si="206"/>
        <v>0.47977600621891714</v>
      </c>
      <c r="EF153">
        <f t="shared" si="207"/>
        <v>0</v>
      </c>
      <c r="EG153">
        <f t="shared" si="208"/>
        <v>0.22359452301242444</v>
      </c>
      <c r="EH153">
        <f t="shared" si="209"/>
        <v>0</v>
      </c>
      <c r="EI153">
        <f t="shared" si="270"/>
        <v>0</v>
      </c>
      <c r="EJ153">
        <f t="shared" si="278"/>
        <v>0.31049778244463905</v>
      </c>
      <c r="EK153">
        <f t="shared" si="279"/>
        <v>0</v>
      </c>
      <c r="EL153">
        <f t="shared" si="280"/>
        <v>0</v>
      </c>
      <c r="EM153">
        <f t="shared" si="281"/>
        <v>0</v>
      </c>
      <c r="EN153">
        <f t="shared" si="210"/>
        <v>0</v>
      </c>
      <c r="EO153">
        <f t="shared" si="210"/>
        <v>0.41679603902563456</v>
      </c>
      <c r="EP153">
        <f t="shared" si="210"/>
        <v>0</v>
      </c>
      <c r="EQ153">
        <f t="shared" si="210"/>
        <v>0</v>
      </c>
      <c r="ER153">
        <f t="shared" si="210"/>
        <v>0.32802617011261692</v>
      </c>
      <c r="ES153">
        <f t="shared" si="210"/>
        <v>0.79919395912078461</v>
      </c>
      <c r="ET153">
        <f t="shared" si="210"/>
        <v>0.9041008884577284</v>
      </c>
      <c r="EU153" s="27">
        <f t="shared" si="244"/>
        <v>0</v>
      </c>
      <c r="EV153">
        <f t="shared" si="245"/>
        <v>8.194482381862879E-2</v>
      </c>
      <c r="EW153">
        <f t="shared" si="246"/>
        <v>0.15857376930482514</v>
      </c>
      <c r="EX153">
        <f t="shared" si="247"/>
        <v>0.10379677683692981</v>
      </c>
      <c r="EY153">
        <f t="shared" si="248"/>
        <v>0</v>
      </c>
      <c r="EZ153">
        <f t="shared" si="249"/>
        <v>0</v>
      </c>
      <c r="FA153">
        <f t="shared" si="250"/>
        <v>0.21851953018301007</v>
      </c>
      <c r="FB153">
        <f t="shared" si="251"/>
        <v>0.16388964763725758</v>
      </c>
      <c r="FC153">
        <f t="shared" si="252"/>
        <v>0</v>
      </c>
      <c r="FD153">
        <f t="shared" si="211"/>
        <v>0.16388964763725758</v>
      </c>
      <c r="FE153">
        <f t="shared" si="253"/>
        <v>0</v>
      </c>
      <c r="FF153">
        <f t="shared" si="254"/>
        <v>0</v>
      </c>
      <c r="FG153">
        <f t="shared" si="255"/>
        <v>0.13138486752253481</v>
      </c>
      <c r="FH153" s="27">
        <f t="shared" si="256"/>
        <v>0</v>
      </c>
      <c r="FI153">
        <f t="shared" si="257"/>
        <v>0.29032126781823037</v>
      </c>
      <c r="FJ153">
        <f t="shared" si="258"/>
        <v>0.40956813768815076</v>
      </c>
      <c r="FK153">
        <f t="shared" si="259"/>
        <v>0.32802617011261692</v>
      </c>
      <c r="FL153">
        <f t="shared" si="260"/>
        <v>0</v>
      </c>
      <c r="FM153">
        <f t="shared" si="261"/>
        <v>0</v>
      </c>
      <c r="FN153">
        <f t="shared" si="262"/>
        <v>0.48641615208769934</v>
      </c>
      <c r="FO153">
        <f t="shared" si="263"/>
        <v>0.41679603902563456</v>
      </c>
      <c r="FP153">
        <f t="shared" si="264"/>
        <v>0</v>
      </c>
      <c r="FQ153">
        <f t="shared" si="265"/>
        <v>0.41679603902563456</v>
      </c>
      <c r="FR153">
        <f t="shared" si="266"/>
        <v>0</v>
      </c>
      <c r="FS153">
        <f t="shared" si="267"/>
        <v>0</v>
      </c>
      <c r="FT153">
        <f t="shared" si="268"/>
        <v>0.37091730230399356</v>
      </c>
      <c r="FU153" t="s">
        <v>229</v>
      </c>
      <c r="FV153" t="s">
        <v>298</v>
      </c>
      <c r="FW153" s="25" t="s">
        <v>356</v>
      </c>
      <c r="FX153" s="25" t="s">
        <v>258</v>
      </c>
    </row>
    <row r="154" spans="1:180">
      <c r="A154" t="s">
        <v>423</v>
      </c>
      <c r="B154" t="s">
        <v>229</v>
      </c>
      <c r="C154" t="s">
        <v>298</v>
      </c>
      <c r="D154" s="25" t="s">
        <v>356</v>
      </c>
      <c r="E154" s="25" t="s">
        <v>258</v>
      </c>
      <c r="F154">
        <v>5.4303556882975834E-3</v>
      </c>
      <c r="G154">
        <v>1.629106706489275E-2</v>
      </c>
      <c r="H154">
        <v>5.4303556882975834E-3</v>
      </c>
      <c r="I154">
        <v>5.6100981767180933E-3</v>
      </c>
      <c r="J154">
        <v>0.22807493890849845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0.3095302742329622</v>
      </c>
      <c r="X154">
        <v>0.16291067064892747</v>
      </c>
      <c r="Y154">
        <v>0</v>
      </c>
      <c r="Z154">
        <v>2.1721422753190334E-2</v>
      </c>
      <c r="AA154">
        <v>5.4303556882975834E-3</v>
      </c>
      <c r="AB154">
        <v>0</v>
      </c>
      <c r="AC154">
        <v>0</v>
      </c>
      <c r="AD154">
        <v>0</v>
      </c>
      <c r="AE154">
        <v>3.2582134129785494E-2</v>
      </c>
      <c r="AF154">
        <v>0</v>
      </c>
      <c r="AG154">
        <v>0</v>
      </c>
      <c r="AH154">
        <v>0</v>
      </c>
      <c r="AI154">
        <v>0</v>
      </c>
      <c r="AJ154">
        <v>3.2582134129785494E-2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1.0860711376595167E-2</v>
      </c>
      <c r="AQ154">
        <v>2.7151778441487912E-4</v>
      </c>
      <c r="AR154">
        <v>0</v>
      </c>
      <c r="AS154">
        <v>0</v>
      </c>
      <c r="AT154">
        <v>0</v>
      </c>
      <c r="AU154">
        <v>0</v>
      </c>
      <c r="AV154">
        <v>5.4303556882975834E-3</v>
      </c>
      <c r="AW154">
        <v>0</v>
      </c>
      <c r="AX154">
        <v>9.2316046701058932E-2</v>
      </c>
      <c r="AY154">
        <v>5.4846592451805586E-2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1.0860711376595167E-2</v>
      </c>
      <c r="BK154">
        <v>0</v>
      </c>
      <c r="BL154">
        <v>5.4303556882975834E-3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 s="27">
        <f t="shared" si="212"/>
        <v>1</v>
      </c>
      <c r="CA154">
        <f t="shared" si="213"/>
        <v>13</v>
      </c>
      <c r="CB154">
        <f t="shared" si="214"/>
        <v>14</v>
      </c>
      <c r="CC154">
        <f>[1]!shannonweaver(J154:BT154)</f>
        <v>1.8911969547868195</v>
      </c>
      <c r="CD154">
        <f t="shared" si="215"/>
        <v>0.71661836731016848</v>
      </c>
      <c r="CE154">
        <v>2</v>
      </c>
      <c r="CF154">
        <v>1</v>
      </c>
      <c r="CN154">
        <f t="shared" si="216"/>
        <v>17</v>
      </c>
      <c r="CO154">
        <f t="shared" si="217"/>
        <v>3.2761876618206009E-2</v>
      </c>
      <c r="CP154">
        <f t="shared" si="218"/>
        <v>5.4303556882975834E-3</v>
      </c>
      <c r="CQ154">
        <f t="shared" si="218"/>
        <v>1.629106706489275E-2</v>
      </c>
      <c r="CR154">
        <f t="shared" si="219"/>
        <v>1.1040453865015676E-2</v>
      </c>
      <c r="CS154">
        <f t="shared" si="220"/>
        <v>0.22807493890849845</v>
      </c>
      <c r="CT154">
        <f t="shared" si="221"/>
        <v>0</v>
      </c>
      <c r="CU154">
        <f t="shared" si="222"/>
        <v>0</v>
      </c>
      <c r="CV154">
        <f t="shared" si="223"/>
        <v>0</v>
      </c>
      <c r="CW154">
        <f t="shared" si="224"/>
        <v>0</v>
      </c>
      <c r="CX154">
        <f t="shared" si="225"/>
        <v>0.3095302742329622</v>
      </c>
      <c r="CY154">
        <f t="shared" si="226"/>
        <v>0.19006244909041539</v>
      </c>
      <c r="CZ154">
        <f t="shared" si="227"/>
        <v>0</v>
      </c>
      <c r="DA154">
        <f t="shared" si="228"/>
        <v>3.2582134129785494E-2</v>
      </c>
      <c r="DB154">
        <f t="shared" si="229"/>
        <v>0</v>
      </c>
      <c r="DC154">
        <f t="shared" si="229"/>
        <v>3.2582134129785494E-2</v>
      </c>
      <c r="DD154">
        <f t="shared" si="230"/>
        <v>0</v>
      </c>
      <c r="DE154">
        <f t="shared" si="231"/>
        <v>0</v>
      </c>
      <c r="DF154">
        <f t="shared" si="232"/>
        <v>9.8540041234214087E-2</v>
      </c>
      <c r="DG154">
        <f t="shared" si="233"/>
        <v>0</v>
      </c>
      <c r="DH154">
        <f t="shared" si="233"/>
        <v>0</v>
      </c>
      <c r="DI154">
        <f t="shared" si="234"/>
        <v>0</v>
      </c>
      <c r="DJ154">
        <f t="shared" si="235"/>
        <v>5.4303556882975834E-3</v>
      </c>
      <c r="DK154">
        <f t="shared" si="236"/>
        <v>0.14716263915286451</v>
      </c>
      <c r="DL154">
        <f t="shared" si="237"/>
        <v>1.0860711376595167E-2</v>
      </c>
      <c r="DM154">
        <f t="shared" si="238"/>
        <v>5.4303556882975834E-3</v>
      </c>
      <c r="DN154">
        <f t="shared" si="239"/>
        <v>0.22807493890849845</v>
      </c>
      <c r="DO154">
        <f t="shared" si="240"/>
        <v>0.74477328265001352</v>
      </c>
      <c r="DP154">
        <f t="shared" si="241"/>
        <v>0.97284822155851192</v>
      </c>
      <c r="DQ154">
        <f t="shared" si="242"/>
        <v>10</v>
      </c>
      <c r="DR154" s="50">
        <f t="shared" si="243"/>
        <v>1.00943864028104</v>
      </c>
      <c r="DS154" s="50">
        <f t="shared" si="272"/>
        <v>0.18200561284697894</v>
      </c>
      <c r="DT154">
        <f t="shared" si="273"/>
        <v>7.3757805309327087E-2</v>
      </c>
      <c r="DU154">
        <f t="shared" si="274"/>
        <v>0.1279855856859434</v>
      </c>
      <c r="DV154">
        <f t="shared" si="275"/>
        <v>0.10526787429904587</v>
      </c>
      <c r="DW154">
        <f t="shared" si="276"/>
        <v>0.49788902866749674</v>
      </c>
      <c r="DX154">
        <f t="shared" si="277"/>
        <v>0</v>
      </c>
      <c r="DY154">
        <f t="shared" si="269"/>
        <v>0</v>
      </c>
      <c r="DZ154">
        <f t="shared" si="201"/>
        <v>0</v>
      </c>
      <c r="EA154">
        <f t="shared" si="202"/>
        <v>0</v>
      </c>
      <c r="EB154">
        <f t="shared" si="203"/>
        <v>0.58999209002825781</v>
      </c>
      <c r="EC154">
        <f t="shared" si="204"/>
        <v>0.45110640014620862</v>
      </c>
      <c r="ED154">
        <f t="shared" si="205"/>
        <v>0</v>
      </c>
      <c r="EE154">
        <f t="shared" si="206"/>
        <v>0.18150008348864646</v>
      </c>
      <c r="EF154">
        <f t="shared" si="207"/>
        <v>0</v>
      </c>
      <c r="EG154">
        <f t="shared" si="208"/>
        <v>0.18150008348864646</v>
      </c>
      <c r="EH154">
        <f t="shared" si="209"/>
        <v>0</v>
      </c>
      <c r="EI154">
        <f t="shared" si="270"/>
        <v>0</v>
      </c>
      <c r="EJ154">
        <f t="shared" si="278"/>
        <v>0.31930933402788275</v>
      </c>
      <c r="EK154">
        <f t="shared" si="279"/>
        <v>0</v>
      </c>
      <c r="EL154">
        <f t="shared" si="280"/>
        <v>0</v>
      </c>
      <c r="EM154">
        <f t="shared" si="281"/>
        <v>0</v>
      </c>
      <c r="EN154">
        <f t="shared" si="210"/>
        <v>7.3757805309327087E-2</v>
      </c>
      <c r="EO154">
        <f t="shared" si="210"/>
        <v>0.39371067804009585</v>
      </c>
      <c r="EP154">
        <f t="shared" si="210"/>
        <v>0.10440430583275226</v>
      </c>
      <c r="EQ154">
        <f t="shared" si="210"/>
        <v>7.3757805309327087E-2</v>
      </c>
      <c r="ER154">
        <f t="shared" si="210"/>
        <v>0.49788902866749674</v>
      </c>
      <c r="ES154">
        <f t="shared" si="210"/>
        <v>1.0411829981161218</v>
      </c>
      <c r="ET154">
        <f t="shared" si="210"/>
        <v>1.4052634297200266</v>
      </c>
      <c r="EU154" s="27">
        <f t="shared" si="244"/>
        <v>5.4303556882975834E-3</v>
      </c>
      <c r="EV154">
        <f t="shared" si="245"/>
        <v>1.629106706489275E-2</v>
      </c>
      <c r="EW154">
        <f t="shared" si="246"/>
        <v>1.1040453865015676E-2</v>
      </c>
      <c r="EX154">
        <f t="shared" si="247"/>
        <v>0.22807493890849845</v>
      </c>
      <c r="EY154">
        <f t="shared" si="248"/>
        <v>0.19006244909041539</v>
      </c>
      <c r="EZ154">
        <f t="shared" si="249"/>
        <v>0</v>
      </c>
      <c r="FA154">
        <f t="shared" si="250"/>
        <v>3.2582134129785494E-2</v>
      </c>
      <c r="FB154">
        <f t="shared" si="251"/>
        <v>0.14716263915286451</v>
      </c>
      <c r="FC154">
        <f t="shared" si="252"/>
        <v>1.0860711376595167E-2</v>
      </c>
      <c r="FD154">
        <f t="shared" si="211"/>
        <v>0.15802335052945968</v>
      </c>
      <c r="FE154">
        <f t="shared" si="253"/>
        <v>5.4303556882975834E-3</v>
      </c>
      <c r="FF154">
        <f t="shared" si="254"/>
        <v>0.3095302742329622</v>
      </c>
      <c r="FG154">
        <f t="shared" si="255"/>
        <v>4.9144718979093123E-2</v>
      </c>
      <c r="FH154" s="27">
        <f t="shared" si="256"/>
        <v>7.3757805309327087E-2</v>
      </c>
      <c r="FI154">
        <f t="shared" si="257"/>
        <v>0.1279855856859434</v>
      </c>
      <c r="FJ154">
        <f t="shared" si="258"/>
        <v>0.10526787429904587</v>
      </c>
      <c r="FK154">
        <f t="shared" si="259"/>
        <v>0.49788902866749674</v>
      </c>
      <c r="FL154">
        <f t="shared" si="260"/>
        <v>0.45110640014620862</v>
      </c>
      <c r="FM154">
        <f t="shared" si="261"/>
        <v>0</v>
      </c>
      <c r="FN154">
        <f t="shared" si="262"/>
        <v>0.18150008348864646</v>
      </c>
      <c r="FO154">
        <f t="shared" si="263"/>
        <v>0.39371067804009585</v>
      </c>
      <c r="FP154">
        <f t="shared" si="264"/>
        <v>0.10440430583275226</v>
      </c>
      <c r="FQ154">
        <f t="shared" si="265"/>
        <v>0.40881418190587954</v>
      </c>
      <c r="FR154">
        <f t="shared" si="266"/>
        <v>7.3757805309327087E-2</v>
      </c>
      <c r="FS154">
        <f t="shared" si="267"/>
        <v>0.58999209002825781</v>
      </c>
      <c r="FT154">
        <f t="shared" si="268"/>
        <v>0.22354323715098545</v>
      </c>
      <c r="FU154" t="s">
        <v>229</v>
      </c>
      <c r="FV154" t="s">
        <v>298</v>
      </c>
      <c r="FW154" s="25" t="s">
        <v>356</v>
      </c>
      <c r="FX154" s="25" t="s">
        <v>258</v>
      </c>
    </row>
    <row r="155" spans="1:180">
      <c r="A155" t="s">
        <v>424</v>
      </c>
      <c r="B155" t="s">
        <v>229</v>
      </c>
      <c r="C155" t="s">
        <v>298</v>
      </c>
      <c r="D155" s="25" t="s">
        <v>356</v>
      </c>
      <c r="E155" s="25" t="s">
        <v>258</v>
      </c>
      <c r="F155">
        <v>0</v>
      </c>
      <c r="G155">
        <v>0.12592187926795956</v>
      </c>
      <c r="H155">
        <v>8.1944823818628804E-2</v>
      </c>
      <c r="I155">
        <v>5.6100981767180933E-3</v>
      </c>
      <c r="J155">
        <v>7.6481835564053524E-2</v>
      </c>
      <c r="K155">
        <v>0</v>
      </c>
      <c r="L155">
        <v>0</v>
      </c>
      <c r="M155">
        <v>0</v>
      </c>
      <c r="N155">
        <v>0</v>
      </c>
      <c r="O155">
        <v>2.7314941272876259E-2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3.277792952745151E-2</v>
      </c>
      <c r="AE155">
        <v>0.11472275334608031</v>
      </c>
      <c r="AF155">
        <v>2.1851953018301007E-2</v>
      </c>
      <c r="AG155">
        <v>0</v>
      </c>
      <c r="AH155">
        <v>0</v>
      </c>
      <c r="AI155">
        <v>0</v>
      </c>
      <c r="AJ155">
        <v>1.6388964763725759E-2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5.4629882545752517E-3</v>
      </c>
      <c r="AQ155">
        <v>8.194482381862879E-2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0.18574160065555861</v>
      </c>
      <c r="AY155">
        <v>7.6481835564053524E-2</v>
      </c>
      <c r="AZ155">
        <v>0</v>
      </c>
      <c r="BA155">
        <v>0</v>
      </c>
      <c r="BB155">
        <v>5.4629882545752517E-3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5.4629882545752517E-3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0.1420376946189566</v>
      </c>
      <c r="BY155">
        <v>0</v>
      </c>
      <c r="BZ155" s="27">
        <f t="shared" si="212"/>
        <v>2</v>
      </c>
      <c r="CA155">
        <f t="shared" si="213"/>
        <v>10</v>
      </c>
      <c r="CB155">
        <f t="shared" si="214"/>
        <v>12</v>
      </c>
      <c r="CC155">
        <f>[1]!shannonweaver(J155:BT155)</f>
        <v>2.0397592245155249</v>
      </c>
      <c r="CD155">
        <f t="shared" si="215"/>
        <v>0.82085949775600098</v>
      </c>
      <c r="CN155">
        <f t="shared" si="216"/>
        <v>12</v>
      </c>
      <c r="CO155">
        <f t="shared" si="217"/>
        <v>0.21347680126330645</v>
      </c>
      <c r="CP155">
        <f t="shared" si="218"/>
        <v>0</v>
      </c>
      <c r="CQ155">
        <f t="shared" si="218"/>
        <v>0.12592187926795956</v>
      </c>
      <c r="CR155">
        <f t="shared" si="219"/>
        <v>8.7554921995346896E-2</v>
      </c>
      <c r="CS155">
        <f t="shared" si="220"/>
        <v>7.6481835564053524E-2</v>
      </c>
      <c r="CT155">
        <f t="shared" si="221"/>
        <v>0</v>
      </c>
      <c r="CU155">
        <f t="shared" si="222"/>
        <v>0</v>
      </c>
      <c r="CV155">
        <f t="shared" si="223"/>
        <v>2.7314941272876259E-2</v>
      </c>
      <c r="CW155">
        <f t="shared" si="224"/>
        <v>0</v>
      </c>
      <c r="CX155">
        <f t="shared" si="225"/>
        <v>0</v>
      </c>
      <c r="CY155">
        <f t="shared" si="226"/>
        <v>3.277792952745151E-2</v>
      </c>
      <c r="CZ155">
        <f t="shared" si="227"/>
        <v>0</v>
      </c>
      <c r="DA155">
        <f t="shared" si="228"/>
        <v>0.13657470636438132</v>
      </c>
      <c r="DB155">
        <f t="shared" si="229"/>
        <v>0</v>
      </c>
      <c r="DC155">
        <f t="shared" si="229"/>
        <v>1.6388964763725759E-2</v>
      </c>
      <c r="DD155">
        <f t="shared" si="230"/>
        <v>0</v>
      </c>
      <c r="DE155">
        <f t="shared" si="231"/>
        <v>0</v>
      </c>
      <c r="DF155">
        <f t="shared" si="232"/>
        <v>0.16509926601327066</v>
      </c>
      <c r="DG155">
        <f t="shared" si="233"/>
        <v>0</v>
      </c>
      <c r="DH155">
        <f t="shared" si="233"/>
        <v>0</v>
      </c>
      <c r="DI155">
        <f t="shared" si="234"/>
        <v>0</v>
      </c>
      <c r="DJ155">
        <f t="shared" si="235"/>
        <v>0</v>
      </c>
      <c r="DK155">
        <f t="shared" si="236"/>
        <v>0.26222343621961214</v>
      </c>
      <c r="DL155">
        <f t="shared" si="237"/>
        <v>5.4629882545752517E-3</v>
      </c>
      <c r="DM155">
        <f t="shared" si="238"/>
        <v>5.4629882545752517E-3</v>
      </c>
      <c r="DN155">
        <f t="shared" si="239"/>
        <v>7.6481835564053524E-2</v>
      </c>
      <c r="DO155">
        <f t="shared" si="240"/>
        <v>0.57361376673040154</v>
      </c>
      <c r="DP155">
        <f t="shared" si="241"/>
        <v>0.65009560229445507</v>
      </c>
      <c r="DQ155">
        <f t="shared" si="242"/>
        <v>9</v>
      </c>
      <c r="DR155" s="50">
        <f t="shared" si="243"/>
        <v>1.1337669329407034</v>
      </c>
      <c r="DS155" s="50">
        <f t="shared" si="272"/>
        <v>0.48028900005920105</v>
      </c>
      <c r="DT155">
        <f t="shared" si="273"/>
        <v>0</v>
      </c>
      <c r="DU155">
        <f t="shared" si="274"/>
        <v>0.36275868044654458</v>
      </c>
      <c r="DV155">
        <f t="shared" si="275"/>
        <v>0.3003942338909783</v>
      </c>
      <c r="DW155">
        <f t="shared" si="276"/>
        <v>0.28020586974137685</v>
      </c>
      <c r="DX155">
        <f t="shared" si="277"/>
        <v>0</v>
      </c>
      <c r="DY155">
        <f t="shared" si="269"/>
        <v>0</v>
      </c>
      <c r="DZ155">
        <f t="shared" si="201"/>
        <v>0.16603412674290371</v>
      </c>
      <c r="EA155">
        <f t="shared" si="202"/>
        <v>0</v>
      </c>
      <c r="EB155">
        <f t="shared" si="203"/>
        <v>0</v>
      </c>
      <c r="EC155">
        <f t="shared" si="204"/>
        <v>0.18205069672630184</v>
      </c>
      <c r="ED155">
        <f t="shared" si="205"/>
        <v>0</v>
      </c>
      <c r="EE155">
        <f t="shared" si="206"/>
        <v>0.37853561815779307</v>
      </c>
      <c r="EF155">
        <f t="shared" si="207"/>
        <v>0</v>
      </c>
      <c r="EG155">
        <f t="shared" si="208"/>
        <v>0.12837168073258717</v>
      </c>
      <c r="EH155">
        <f t="shared" si="209"/>
        <v>0</v>
      </c>
      <c r="EI155">
        <f t="shared" si="270"/>
        <v>0</v>
      </c>
      <c r="EJ155">
        <f t="shared" si="278"/>
        <v>0.41842747015414034</v>
      </c>
      <c r="EK155">
        <f t="shared" si="279"/>
        <v>0</v>
      </c>
      <c r="EL155">
        <f t="shared" si="280"/>
        <v>0</v>
      </c>
      <c r="EM155">
        <f t="shared" si="281"/>
        <v>0</v>
      </c>
      <c r="EN155">
        <f t="shared" si="210"/>
        <v>0</v>
      </c>
      <c r="EO155">
        <f t="shared" si="210"/>
        <v>0.53760181208803082</v>
      </c>
      <c r="EP155">
        <f t="shared" si="210"/>
        <v>7.3979493250843617E-2</v>
      </c>
      <c r="EQ155">
        <f t="shared" si="210"/>
        <v>7.3979493250843617E-2</v>
      </c>
      <c r="ER155">
        <f t="shared" si="210"/>
        <v>0.28020586974137685</v>
      </c>
      <c r="ES155">
        <f t="shared" si="210"/>
        <v>0.859280499483697</v>
      </c>
      <c r="ET155">
        <f t="shared" si="210"/>
        <v>0.93784471200025876</v>
      </c>
      <c r="EU155" s="27">
        <f t="shared" si="244"/>
        <v>0</v>
      </c>
      <c r="EV155">
        <f t="shared" si="245"/>
        <v>0.12592187926795956</v>
      </c>
      <c r="EW155">
        <f t="shared" si="246"/>
        <v>8.7554921995346896E-2</v>
      </c>
      <c r="EX155">
        <f t="shared" si="247"/>
        <v>7.6481835564053524E-2</v>
      </c>
      <c r="EY155">
        <f t="shared" si="248"/>
        <v>3.277792952745151E-2</v>
      </c>
      <c r="EZ155">
        <f t="shared" si="249"/>
        <v>2.7314941272876259E-2</v>
      </c>
      <c r="FA155">
        <f t="shared" si="250"/>
        <v>0.13657470636438132</v>
      </c>
      <c r="FB155">
        <f t="shared" si="251"/>
        <v>0.26222343621961214</v>
      </c>
      <c r="FC155">
        <f t="shared" si="252"/>
        <v>5.4629882545752517E-3</v>
      </c>
      <c r="FD155">
        <f t="shared" si="211"/>
        <v>0.26768642447418739</v>
      </c>
      <c r="FE155">
        <f t="shared" si="253"/>
        <v>5.4629882545752517E-3</v>
      </c>
      <c r="FF155">
        <f t="shared" si="254"/>
        <v>0</v>
      </c>
      <c r="FG155">
        <f t="shared" si="255"/>
        <v>0.1037967768369298</v>
      </c>
      <c r="FH155" s="27">
        <f t="shared" si="256"/>
        <v>0</v>
      </c>
      <c r="FI155">
        <f t="shared" si="257"/>
        <v>0.36275868044654458</v>
      </c>
      <c r="FJ155">
        <f t="shared" si="258"/>
        <v>0.3003942338909783</v>
      </c>
      <c r="FK155">
        <f t="shared" si="259"/>
        <v>0.28020586974137685</v>
      </c>
      <c r="FL155">
        <f t="shared" si="260"/>
        <v>0.18205069672630184</v>
      </c>
      <c r="FM155">
        <f t="shared" si="261"/>
        <v>0.16603412674290371</v>
      </c>
      <c r="FN155">
        <f t="shared" si="262"/>
        <v>0.37853561815779307</v>
      </c>
      <c r="FO155">
        <f t="shared" si="263"/>
        <v>0.53760181208803082</v>
      </c>
      <c r="FP155">
        <f t="shared" si="264"/>
        <v>7.3979493250843617E-2</v>
      </c>
      <c r="FQ155">
        <f t="shared" si="265"/>
        <v>0.5437914097104064</v>
      </c>
      <c r="FR155">
        <f t="shared" si="266"/>
        <v>7.3979493250843617E-2</v>
      </c>
      <c r="FS155">
        <f t="shared" si="267"/>
        <v>0</v>
      </c>
      <c r="FT155">
        <f t="shared" si="268"/>
        <v>0.32802617011261692</v>
      </c>
      <c r="FU155" t="s">
        <v>229</v>
      </c>
      <c r="FV155" t="s">
        <v>298</v>
      </c>
      <c r="FW155" s="25" t="s">
        <v>356</v>
      </c>
      <c r="FX155" s="25" t="s">
        <v>258</v>
      </c>
    </row>
    <row r="156" spans="1:180">
      <c r="A156" t="s">
        <v>53</v>
      </c>
      <c r="B156" t="s">
        <v>229</v>
      </c>
      <c r="C156" t="s">
        <v>298</v>
      </c>
      <c r="D156" s="25" t="s">
        <v>356</v>
      </c>
      <c r="E156" s="25" t="s">
        <v>258</v>
      </c>
      <c r="F156">
        <v>0</v>
      </c>
      <c r="G156">
        <v>6.7702552719200906E-2</v>
      </c>
      <c r="H156">
        <v>9.9889012208657063E-2</v>
      </c>
      <c r="I156">
        <v>5.6100981767180933E-3</v>
      </c>
      <c r="J156">
        <v>1.1098779134295229E-2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5.5493895671476145E-3</v>
      </c>
      <c r="W156">
        <v>0</v>
      </c>
      <c r="X156">
        <v>0.26082130965593781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5.549389567147614E-2</v>
      </c>
      <c r="AF156">
        <v>1.6648168701442843E-2</v>
      </c>
      <c r="AG156">
        <v>0</v>
      </c>
      <c r="AH156">
        <v>0</v>
      </c>
      <c r="AI156">
        <v>0</v>
      </c>
      <c r="AJ156">
        <v>8.3240843507214224E-2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4.9944506104328518E-2</v>
      </c>
      <c r="AQ156">
        <v>2.2197558268590458E-2</v>
      </c>
      <c r="AR156">
        <v>5.5493895671476145E-3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0.14983351831298555</v>
      </c>
      <c r="AY156">
        <v>5.5493895671476145E-3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5.549389567147614E-2</v>
      </c>
      <c r="BW156">
        <v>5.5493895671476145E-3</v>
      </c>
      <c r="BX156">
        <v>0.1054384017758047</v>
      </c>
      <c r="BY156">
        <v>0</v>
      </c>
      <c r="BZ156" s="27">
        <f t="shared" si="212"/>
        <v>2</v>
      </c>
      <c r="CA156">
        <f t="shared" si="213"/>
        <v>9</v>
      </c>
      <c r="CB156">
        <f t="shared" si="214"/>
        <v>11</v>
      </c>
      <c r="CC156">
        <f>[1]!shannonweaver(J156:BT156)</f>
        <v>1.7575461888104373</v>
      </c>
      <c r="CD156">
        <f t="shared" si="215"/>
        <v>0.73295369015818657</v>
      </c>
      <c r="CL156">
        <v>1</v>
      </c>
      <c r="CN156">
        <f t="shared" si="216"/>
        <v>11</v>
      </c>
      <c r="CO156">
        <f t="shared" si="217"/>
        <v>0.17320166310457608</v>
      </c>
      <c r="CP156">
        <f t="shared" si="218"/>
        <v>0</v>
      </c>
      <c r="CQ156">
        <f t="shared" si="218"/>
        <v>6.7702552719200906E-2</v>
      </c>
      <c r="CR156">
        <f t="shared" si="219"/>
        <v>0.10549911038537516</v>
      </c>
      <c r="CS156">
        <f t="shared" si="220"/>
        <v>1.1098779134295229E-2</v>
      </c>
      <c r="CT156">
        <f t="shared" si="221"/>
        <v>0</v>
      </c>
      <c r="CU156">
        <f t="shared" si="222"/>
        <v>0</v>
      </c>
      <c r="CV156">
        <f t="shared" si="223"/>
        <v>0</v>
      </c>
      <c r="CW156">
        <f t="shared" si="224"/>
        <v>0</v>
      </c>
      <c r="CX156">
        <f t="shared" si="225"/>
        <v>0</v>
      </c>
      <c r="CY156">
        <f t="shared" si="226"/>
        <v>0.26082130965593781</v>
      </c>
      <c r="CZ156">
        <f t="shared" si="227"/>
        <v>0</v>
      </c>
      <c r="DA156">
        <f t="shared" si="228"/>
        <v>7.2142064372918979E-2</v>
      </c>
      <c r="DB156">
        <f t="shared" si="229"/>
        <v>0</v>
      </c>
      <c r="DC156">
        <f t="shared" si="229"/>
        <v>8.3240843507214224E-2</v>
      </c>
      <c r="DD156">
        <f t="shared" si="230"/>
        <v>0</v>
      </c>
      <c r="DE156">
        <f t="shared" si="231"/>
        <v>0</v>
      </c>
      <c r="DF156">
        <f t="shared" si="232"/>
        <v>0.15265397268069628</v>
      </c>
      <c r="DG156">
        <f t="shared" si="233"/>
        <v>0</v>
      </c>
      <c r="DH156">
        <f t="shared" si="233"/>
        <v>0</v>
      </c>
      <c r="DI156">
        <f t="shared" si="234"/>
        <v>0</v>
      </c>
      <c r="DJ156">
        <f t="shared" si="235"/>
        <v>0</v>
      </c>
      <c r="DK156">
        <f t="shared" si="236"/>
        <v>0.15538290788013318</v>
      </c>
      <c r="DL156">
        <f t="shared" si="237"/>
        <v>0</v>
      </c>
      <c r="DM156">
        <f t="shared" si="238"/>
        <v>5.5493895671476145E-3</v>
      </c>
      <c r="DN156">
        <f t="shared" si="239"/>
        <v>1.1098779134295229E-2</v>
      </c>
      <c r="DO156">
        <f t="shared" si="240"/>
        <v>0.65482796892341832</v>
      </c>
      <c r="DP156">
        <f t="shared" si="241"/>
        <v>0.66592674805771357</v>
      </c>
      <c r="DQ156">
        <f t="shared" si="242"/>
        <v>7</v>
      </c>
      <c r="DR156" s="50">
        <f t="shared" si="243"/>
        <v>1.0277280714544081</v>
      </c>
      <c r="DS156" s="50">
        <f t="shared" si="272"/>
        <v>0.42923468910125423</v>
      </c>
      <c r="DT156">
        <f t="shared" si="273"/>
        <v>0</v>
      </c>
      <c r="DU156">
        <f t="shared" si="274"/>
        <v>0.263226372014286</v>
      </c>
      <c r="DV156">
        <f t="shared" si="275"/>
        <v>0.33080688047968754</v>
      </c>
      <c r="DW156">
        <f t="shared" si="276"/>
        <v>0.10554660062051555</v>
      </c>
      <c r="DX156">
        <f t="shared" si="277"/>
        <v>0</v>
      </c>
      <c r="DY156">
        <f t="shared" si="269"/>
        <v>0</v>
      </c>
      <c r="DZ156">
        <f t="shared" ref="DZ156:DZ164" si="282">ASIN(CV156^0.5)</f>
        <v>0</v>
      </c>
      <c r="EA156">
        <f t="shared" ref="EA156:EA164" si="283">ASIN(CW156^0.5)</f>
        <v>0</v>
      </c>
      <c r="EB156">
        <f t="shared" ref="EB156:EB164" si="284">ASIN(CX156^0.5)</f>
        <v>0</v>
      </c>
      <c r="EC156">
        <f t="shared" ref="EC156:EC164" si="285">ASIN(CY156^0.5)</f>
        <v>0.53600654107765144</v>
      </c>
      <c r="ED156">
        <f t="shared" ref="ED156:ED164" si="286">ASIN(CZ156^0.5)</f>
        <v>0</v>
      </c>
      <c r="EE156">
        <f t="shared" ref="EE156:EE164" si="287">ASIN(DA156^0.5)</f>
        <v>0.27193179764213471</v>
      </c>
      <c r="EF156">
        <f t="shared" ref="EF156:EF164" si="288">ASIN(DB156^0.5)</f>
        <v>0</v>
      </c>
      <c r="EG156">
        <f t="shared" ref="EG156:EG164" si="289">ASIN(DC156^0.5)</f>
        <v>0.29267540910741691</v>
      </c>
      <c r="EH156">
        <f t="shared" ref="EH156:EH164" si="290">ASIN(DD156^0.5)</f>
        <v>0</v>
      </c>
      <c r="EI156">
        <f t="shared" si="270"/>
        <v>0</v>
      </c>
      <c r="EJ156">
        <f t="shared" si="278"/>
        <v>0.40140231416924765</v>
      </c>
      <c r="EK156">
        <f t="shared" si="279"/>
        <v>0</v>
      </c>
      <c r="EL156">
        <f t="shared" si="280"/>
        <v>0</v>
      </c>
      <c r="EM156">
        <f t="shared" si="281"/>
        <v>0</v>
      </c>
      <c r="EN156">
        <f t="shared" si="210"/>
        <v>0</v>
      </c>
      <c r="EO156">
        <f t="shared" si="210"/>
        <v>0.40518238818404595</v>
      </c>
      <c r="EP156">
        <f t="shared" si="210"/>
        <v>0</v>
      </c>
      <c r="EQ156">
        <f t="shared" si="210"/>
        <v>7.4563297266541317E-2</v>
      </c>
      <c r="ER156">
        <f t="shared" si="210"/>
        <v>0.10554660062051555</v>
      </c>
      <c r="ES156">
        <f t="shared" si="210"/>
        <v>0.94281374523530515</v>
      </c>
      <c r="ET156">
        <f t="shared" si="210"/>
        <v>0.9545320332416859</v>
      </c>
      <c r="EU156" s="27">
        <f t="shared" si="244"/>
        <v>0</v>
      </c>
      <c r="EV156">
        <f t="shared" si="245"/>
        <v>6.7702552719200906E-2</v>
      </c>
      <c r="EW156">
        <f t="shared" si="246"/>
        <v>0.10549911038537516</v>
      </c>
      <c r="EX156">
        <f t="shared" si="247"/>
        <v>1.1098779134295229E-2</v>
      </c>
      <c r="EY156">
        <f t="shared" si="248"/>
        <v>0.26082130965593781</v>
      </c>
      <c r="EZ156">
        <f t="shared" si="249"/>
        <v>0</v>
      </c>
      <c r="FA156">
        <f t="shared" si="250"/>
        <v>7.2142064372918979E-2</v>
      </c>
      <c r="FB156">
        <f t="shared" si="251"/>
        <v>0.15538290788013318</v>
      </c>
      <c r="FC156">
        <f t="shared" si="252"/>
        <v>0</v>
      </c>
      <c r="FD156">
        <f t="shared" si="211"/>
        <v>0.15538290788013318</v>
      </c>
      <c r="FE156">
        <f t="shared" si="253"/>
        <v>5.5493895671476145E-3</v>
      </c>
      <c r="FF156">
        <f t="shared" si="254"/>
        <v>0</v>
      </c>
      <c r="FG156">
        <f t="shared" si="255"/>
        <v>0.16093229744728083</v>
      </c>
      <c r="FH156" s="27">
        <f t="shared" si="256"/>
        <v>0</v>
      </c>
      <c r="FI156">
        <f t="shared" si="257"/>
        <v>0.263226372014286</v>
      </c>
      <c r="FJ156">
        <f t="shared" si="258"/>
        <v>0.33080688047968754</v>
      </c>
      <c r="FK156">
        <f t="shared" si="259"/>
        <v>0.10554660062051555</v>
      </c>
      <c r="FL156">
        <f t="shared" si="260"/>
        <v>0.53600654107765144</v>
      </c>
      <c r="FM156">
        <f t="shared" si="261"/>
        <v>0</v>
      </c>
      <c r="FN156">
        <f t="shared" si="262"/>
        <v>0.27193179764213471</v>
      </c>
      <c r="FO156">
        <f t="shared" si="263"/>
        <v>0.40518238818404595</v>
      </c>
      <c r="FP156">
        <f t="shared" si="264"/>
        <v>0</v>
      </c>
      <c r="FQ156">
        <f t="shared" si="265"/>
        <v>0.40518238818404595</v>
      </c>
      <c r="FR156">
        <f t="shared" si="266"/>
        <v>7.4563297266541317E-2</v>
      </c>
      <c r="FS156">
        <f t="shared" si="267"/>
        <v>0</v>
      </c>
      <c r="FT156">
        <f t="shared" si="268"/>
        <v>0.41278687640467665</v>
      </c>
      <c r="FU156" t="s">
        <v>229</v>
      </c>
      <c r="FV156" t="s">
        <v>298</v>
      </c>
      <c r="FW156" s="25" t="s">
        <v>356</v>
      </c>
      <c r="FX156" s="25" t="s">
        <v>258</v>
      </c>
    </row>
    <row r="157" spans="1:180">
      <c r="A157" t="s">
        <v>430</v>
      </c>
      <c r="B157" t="s">
        <v>229</v>
      </c>
      <c r="C157" t="s">
        <v>298</v>
      </c>
      <c r="D157" s="25" t="s">
        <v>356</v>
      </c>
      <c r="E157" s="25" t="s">
        <v>258</v>
      </c>
      <c r="F157">
        <v>4.9975012493753135E-3</v>
      </c>
      <c r="G157">
        <v>7.0214892553723152E-2</v>
      </c>
      <c r="H157">
        <v>0.2648675662168915</v>
      </c>
      <c r="I157">
        <v>5.6100981767180933E-3</v>
      </c>
      <c r="J157">
        <v>5.9970014992503755E-2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9.995002498750627E-3</v>
      </c>
      <c r="W157">
        <v>0.15992003998001003</v>
      </c>
      <c r="X157">
        <v>0</v>
      </c>
      <c r="Y157">
        <v>0</v>
      </c>
      <c r="Z157">
        <v>1.499250374812594E-2</v>
      </c>
      <c r="AA157">
        <v>0</v>
      </c>
      <c r="AB157">
        <v>0</v>
      </c>
      <c r="AC157">
        <v>0</v>
      </c>
      <c r="AD157">
        <v>4.9975012493753135E-3</v>
      </c>
      <c r="AE157">
        <v>0.14492753623188409</v>
      </c>
      <c r="AF157">
        <v>9.995002498750627E-3</v>
      </c>
      <c r="AG157">
        <v>4.9975012493753135E-3</v>
      </c>
      <c r="AH157">
        <v>0</v>
      </c>
      <c r="AI157">
        <v>0</v>
      </c>
      <c r="AJ157">
        <v>2.4987506246876564E-2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1.499250374812594E-2</v>
      </c>
      <c r="AQ157">
        <v>5.9970014992503755E-2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0.11994002998500755</v>
      </c>
      <c r="AY157">
        <v>3.023488255872064E-2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 s="27">
        <f t="shared" si="212"/>
        <v>2</v>
      </c>
      <c r="CA157">
        <f t="shared" si="213"/>
        <v>11</v>
      </c>
      <c r="CB157">
        <f t="shared" si="214"/>
        <v>13</v>
      </c>
      <c r="CC157">
        <f>[1]!shannonweaver(J157:BT157)</f>
        <v>2.0602500515054336</v>
      </c>
      <c r="CD157">
        <f t="shared" si="215"/>
        <v>0.80323225310943724</v>
      </c>
      <c r="CE157">
        <v>1</v>
      </c>
      <c r="CN157">
        <f t="shared" si="216"/>
        <v>14</v>
      </c>
      <c r="CO157">
        <f t="shared" si="217"/>
        <v>0.34569005819670806</v>
      </c>
      <c r="CP157">
        <f t="shared" si="218"/>
        <v>4.9975012493753135E-3</v>
      </c>
      <c r="CQ157">
        <f t="shared" si="218"/>
        <v>7.0214892553723152E-2</v>
      </c>
      <c r="CR157">
        <f t="shared" si="219"/>
        <v>0.2704776643936096</v>
      </c>
      <c r="CS157">
        <f t="shared" si="220"/>
        <v>5.9970014992503755E-2</v>
      </c>
      <c r="CT157">
        <f t="shared" si="221"/>
        <v>0</v>
      </c>
      <c r="CU157">
        <f t="shared" si="222"/>
        <v>0</v>
      </c>
      <c r="CV157">
        <f t="shared" si="223"/>
        <v>0</v>
      </c>
      <c r="CW157">
        <f t="shared" si="224"/>
        <v>0</v>
      </c>
      <c r="CX157">
        <f t="shared" si="225"/>
        <v>0.15992003998001003</v>
      </c>
      <c r="CY157">
        <f t="shared" si="226"/>
        <v>1.9990004997501254E-2</v>
      </c>
      <c r="CZ157">
        <f t="shared" si="227"/>
        <v>0</v>
      </c>
      <c r="DA157">
        <f t="shared" si="228"/>
        <v>0.15992003998001003</v>
      </c>
      <c r="DB157">
        <f t="shared" si="229"/>
        <v>0</v>
      </c>
      <c r="DC157">
        <f t="shared" si="229"/>
        <v>2.4987506246876564E-2</v>
      </c>
      <c r="DD157">
        <f t="shared" si="230"/>
        <v>0</v>
      </c>
      <c r="DE157">
        <f t="shared" si="231"/>
        <v>0</v>
      </c>
      <c r="DF157">
        <f t="shared" si="232"/>
        <v>7.4962518740629702E-2</v>
      </c>
      <c r="DG157">
        <f t="shared" si="233"/>
        <v>0</v>
      </c>
      <c r="DH157">
        <f t="shared" si="233"/>
        <v>0</v>
      </c>
      <c r="DI157">
        <f t="shared" si="234"/>
        <v>0</v>
      </c>
      <c r="DJ157">
        <f t="shared" si="235"/>
        <v>0</v>
      </c>
      <c r="DK157">
        <f t="shared" si="236"/>
        <v>0.1501749125437282</v>
      </c>
      <c r="DL157">
        <f t="shared" si="237"/>
        <v>0</v>
      </c>
      <c r="DM157">
        <f t="shared" si="238"/>
        <v>9.995002498750627E-3</v>
      </c>
      <c r="DN157">
        <f t="shared" si="239"/>
        <v>5.9970014992503755E-2</v>
      </c>
      <c r="DO157">
        <f t="shared" si="240"/>
        <v>0.59995002498750638</v>
      </c>
      <c r="DP157">
        <f t="shared" si="241"/>
        <v>0.65992003998001014</v>
      </c>
      <c r="DQ157">
        <f t="shared" si="242"/>
        <v>8</v>
      </c>
      <c r="DR157" s="50">
        <f t="shared" si="243"/>
        <v>1.1112013966423759</v>
      </c>
      <c r="DS157" s="50">
        <f t="shared" si="272"/>
        <v>0.62852729004976093</v>
      </c>
      <c r="DT157">
        <f t="shared" si="273"/>
        <v>7.0752021286204489E-2</v>
      </c>
      <c r="DU157">
        <f t="shared" si="274"/>
        <v>0.26818414392290008</v>
      </c>
      <c r="DV157">
        <f t="shared" si="275"/>
        <v>0.54693837387198785</v>
      </c>
      <c r="DW157">
        <f t="shared" si="276"/>
        <v>0.24740392595554545</v>
      </c>
      <c r="DX157">
        <f t="shared" si="277"/>
        <v>0</v>
      </c>
      <c r="DY157">
        <f t="shared" si="269"/>
        <v>0</v>
      </c>
      <c r="DZ157">
        <f t="shared" si="282"/>
        <v>0</v>
      </c>
      <c r="EA157">
        <f t="shared" si="283"/>
        <v>0</v>
      </c>
      <c r="EB157">
        <f t="shared" si="284"/>
        <v>0.41140778061672872</v>
      </c>
      <c r="EC157">
        <f t="shared" si="285"/>
        <v>0.1418613537967604</v>
      </c>
      <c r="ED157">
        <f t="shared" si="286"/>
        <v>0</v>
      </c>
      <c r="EE157">
        <f t="shared" si="287"/>
        <v>0.41140778061672872</v>
      </c>
      <c r="EF157">
        <f t="shared" si="288"/>
        <v>0</v>
      </c>
      <c r="EG157">
        <f t="shared" si="289"/>
        <v>0.15874019774127171</v>
      </c>
      <c r="EH157">
        <f t="shared" si="290"/>
        <v>0</v>
      </c>
      <c r="EI157">
        <f t="shared" si="270"/>
        <v>0</v>
      </c>
      <c r="EJ157">
        <f t="shared" si="278"/>
        <v>0.27733435704517773</v>
      </c>
      <c r="EK157">
        <f t="shared" si="279"/>
        <v>0</v>
      </c>
      <c r="EL157">
        <f t="shared" si="280"/>
        <v>0</v>
      </c>
      <c r="EM157">
        <f t="shared" si="281"/>
        <v>0</v>
      </c>
      <c r="EN157">
        <f t="shared" si="210"/>
        <v>0</v>
      </c>
      <c r="EO157">
        <f t="shared" si="210"/>
        <v>0.39794428288050554</v>
      </c>
      <c r="EP157">
        <f t="shared" si="210"/>
        <v>0</v>
      </c>
      <c r="EQ157">
        <f t="shared" si="210"/>
        <v>0.10014230466618179</v>
      </c>
      <c r="ER157">
        <f t="shared" si="210"/>
        <v>0.24740392595554545</v>
      </c>
      <c r="ES157">
        <f t="shared" si="210"/>
        <v>0.88602611879001525</v>
      </c>
      <c r="ET157">
        <f t="shared" si="210"/>
        <v>0.9481785115828415</v>
      </c>
      <c r="EU157" s="27">
        <f t="shared" si="244"/>
        <v>4.9975012493753135E-3</v>
      </c>
      <c r="EV157">
        <f t="shared" si="245"/>
        <v>7.0214892553723152E-2</v>
      </c>
      <c r="EW157">
        <f t="shared" si="246"/>
        <v>0.2704776643936096</v>
      </c>
      <c r="EX157">
        <f t="shared" si="247"/>
        <v>5.9970014992503755E-2</v>
      </c>
      <c r="EY157">
        <f t="shared" si="248"/>
        <v>1.9990004997501254E-2</v>
      </c>
      <c r="EZ157">
        <f t="shared" si="249"/>
        <v>0</v>
      </c>
      <c r="FA157">
        <f t="shared" si="250"/>
        <v>0.15992003998001003</v>
      </c>
      <c r="FB157">
        <f t="shared" si="251"/>
        <v>0.1501749125437282</v>
      </c>
      <c r="FC157">
        <f t="shared" si="252"/>
        <v>0</v>
      </c>
      <c r="FD157">
        <f t="shared" si="211"/>
        <v>0.1501749125437282</v>
      </c>
      <c r="FE157">
        <f t="shared" si="253"/>
        <v>9.995002498750627E-3</v>
      </c>
      <c r="FF157">
        <f t="shared" si="254"/>
        <v>0.15992003998001003</v>
      </c>
      <c r="FG157">
        <f t="shared" si="255"/>
        <v>9.995002498750627E-2</v>
      </c>
      <c r="FH157" s="27">
        <f t="shared" si="256"/>
        <v>7.0752021286204489E-2</v>
      </c>
      <c r="FI157">
        <f t="shared" si="257"/>
        <v>0.26818414392290008</v>
      </c>
      <c r="FJ157">
        <f t="shared" si="258"/>
        <v>0.54693837387198785</v>
      </c>
      <c r="FK157">
        <f t="shared" si="259"/>
        <v>0.24740392595554545</v>
      </c>
      <c r="FL157">
        <f t="shared" si="260"/>
        <v>0.1418613537967604</v>
      </c>
      <c r="FM157">
        <f t="shared" si="261"/>
        <v>0</v>
      </c>
      <c r="FN157">
        <f t="shared" si="262"/>
        <v>0.41140778061672872</v>
      </c>
      <c r="FO157">
        <f t="shared" si="263"/>
        <v>0.39794428288050554</v>
      </c>
      <c r="FP157">
        <f t="shared" si="264"/>
        <v>0</v>
      </c>
      <c r="FQ157">
        <f t="shared" si="265"/>
        <v>0.39794428288050554</v>
      </c>
      <c r="FR157">
        <f t="shared" si="266"/>
        <v>0.10014230466618179</v>
      </c>
      <c r="FS157">
        <f t="shared" si="267"/>
        <v>0.41140778061672872</v>
      </c>
      <c r="FT157">
        <f t="shared" si="268"/>
        <v>0.32166725345670522</v>
      </c>
      <c r="FU157" t="s">
        <v>229</v>
      </c>
      <c r="FV157" t="s">
        <v>298</v>
      </c>
      <c r="FW157" s="25" t="s">
        <v>356</v>
      </c>
      <c r="FX157" s="25" t="s">
        <v>258</v>
      </c>
    </row>
    <row r="158" spans="1:180">
      <c r="A158" t="s">
        <v>432</v>
      </c>
      <c r="B158" t="s">
        <v>229</v>
      </c>
      <c r="C158" t="s">
        <v>431</v>
      </c>
      <c r="D158" s="25" t="s">
        <v>356</v>
      </c>
      <c r="E158" s="25" t="s">
        <v>258</v>
      </c>
      <c r="F158">
        <v>1.6949152542372881E-2</v>
      </c>
      <c r="G158">
        <v>2.8248587570621465E-2</v>
      </c>
      <c r="H158">
        <v>0.10169491525423728</v>
      </c>
      <c r="I158">
        <v>5.6100981767180933E-3</v>
      </c>
      <c r="J158">
        <v>0.14689265536723164</v>
      </c>
      <c r="K158">
        <v>1.1299435028248586E-2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0.3502824858757061</v>
      </c>
      <c r="X158">
        <v>0.19209039548022597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2.8248587570621465E-2</v>
      </c>
      <c r="AE158">
        <v>2.2598870056497172E-2</v>
      </c>
      <c r="AF158">
        <v>5.6497175141242929E-3</v>
      </c>
      <c r="AG158">
        <v>0</v>
      </c>
      <c r="AH158">
        <v>0</v>
      </c>
      <c r="AI158">
        <v>0</v>
      </c>
      <c r="AJ158">
        <v>3.3898305084745756E-2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5.6497175141242929E-3</v>
      </c>
      <c r="AV158">
        <v>0</v>
      </c>
      <c r="AW158">
        <v>0</v>
      </c>
      <c r="AX158">
        <v>1.6949152542372881E-2</v>
      </c>
      <c r="AY158">
        <v>0</v>
      </c>
      <c r="AZ158">
        <v>0</v>
      </c>
      <c r="BA158">
        <v>0</v>
      </c>
      <c r="BB158">
        <v>0</v>
      </c>
      <c r="BC158">
        <v>5.6497175141242929E-3</v>
      </c>
      <c r="BD158">
        <v>0</v>
      </c>
      <c r="BE158">
        <v>0</v>
      </c>
      <c r="BF158">
        <v>5.6497175141242929E-3</v>
      </c>
      <c r="BG158">
        <v>0</v>
      </c>
      <c r="BH158">
        <v>5.6497175141242929E-3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2.2598870056497172E-2</v>
      </c>
      <c r="BY158">
        <v>0</v>
      </c>
      <c r="BZ158" s="27">
        <f t="shared" si="212"/>
        <v>2</v>
      </c>
      <c r="CA158">
        <f t="shared" si="213"/>
        <v>11</v>
      </c>
      <c r="CB158">
        <f t="shared" si="214"/>
        <v>13</v>
      </c>
      <c r="CC158">
        <f>[1]!shannonweaver(J158:BT158)</f>
        <v>1.6604043231906669</v>
      </c>
      <c r="CD158">
        <f t="shared" si="215"/>
        <v>0.64734390110295414</v>
      </c>
      <c r="CL158">
        <v>1</v>
      </c>
      <c r="CN158">
        <f t="shared" si="216"/>
        <v>13</v>
      </c>
      <c r="CO158">
        <f t="shared" si="217"/>
        <v>0.15250275354394971</v>
      </c>
      <c r="CP158">
        <f t="shared" si="218"/>
        <v>1.6949152542372881E-2</v>
      </c>
      <c r="CQ158">
        <f t="shared" si="218"/>
        <v>2.8248587570621465E-2</v>
      </c>
      <c r="CR158">
        <f t="shared" si="219"/>
        <v>0.10730501343095537</v>
      </c>
      <c r="CS158">
        <f t="shared" si="220"/>
        <v>0.14689265536723164</v>
      </c>
      <c r="CT158">
        <f t="shared" si="221"/>
        <v>1.1299435028248586E-2</v>
      </c>
      <c r="CU158">
        <f t="shared" si="222"/>
        <v>0</v>
      </c>
      <c r="CV158">
        <f t="shared" si="223"/>
        <v>0</v>
      </c>
      <c r="CW158">
        <f t="shared" si="224"/>
        <v>0</v>
      </c>
      <c r="CX158">
        <f t="shared" si="225"/>
        <v>0.3502824858757061</v>
      </c>
      <c r="CY158">
        <f t="shared" si="226"/>
        <v>0.22033898305084743</v>
      </c>
      <c r="CZ158">
        <f t="shared" si="227"/>
        <v>0</v>
      </c>
      <c r="DA158">
        <f t="shared" si="228"/>
        <v>2.8248587570621465E-2</v>
      </c>
      <c r="DB158">
        <f t="shared" si="229"/>
        <v>0</v>
      </c>
      <c r="DC158">
        <f t="shared" si="229"/>
        <v>3.3898305084745756E-2</v>
      </c>
      <c r="DD158">
        <f t="shared" si="230"/>
        <v>0</v>
      </c>
      <c r="DE158">
        <f t="shared" si="231"/>
        <v>0</v>
      </c>
      <c r="DF158">
        <f t="shared" si="232"/>
        <v>7.4956921309592181E-2</v>
      </c>
      <c r="DG158">
        <f t="shared" si="233"/>
        <v>0</v>
      </c>
      <c r="DH158">
        <f t="shared" si="233"/>
        <v>0</v>
      </c>
      <c r="DI158">
        <f t="shared" si="234"/>
        <v>5.6497175141242929E-3</v>
      </c>
      <c r="DJ158">
        <f t="shared" si="235"/>
        <v>0</v>
      </c>
      <c r="DK158">
        <f t="shared" si="236"/>
        <v>1.6949152542372881E-2</v>
      </c>
      <c r="DL158">
        <f t="shared" si="237"/>
        <v>1.6949152542372878E-2</v>
      </c>
      <c r="DM158">
        <f t="shared" si="238"/>
        <v>0</v>
      </c>
      <c r="DN158">
        <f t="shared" si="239"/>
        <v>0.15819209039548024</v>
      </c>
      <c r="DO158">
        <f t="shared" si="240"/>
        <v>0.67231638418079054</v>
      </c>
      <c r="DP158">
        <f t="shared" si="241"/>
        <v>0.83050847457627075</v>
      </c>
      <c r="DQ158">
        <f t="shared" si="242"/>
        <v>10</v>
      </c>
      <c r="DR158" s="50">
        <f t="shared" si="243"/>
        <v>0.93496256169011305</v>
      </c>
      <c r="DS158" s="50">
        <f t="shared" si="272"/>
        <v>0.40119204261683272</v>
      </c>
      <c r="DT158">
        <f t="shared" si="273"/>
        <v>0.1305595098850213</v>
      </c>
      <c r="DU158">
        <f t="shared" si="274"/>
        <v>0.16887469768521152</v>
      </c>
      <c r="DV158">
        <f t="shared" si="275"/>
        <v>0.33373522377438175</v>
      </c>
      <c r="DW158">
        <f t="shared" si="276"/>
        <v>0.39332948869959972</v>
      </c>
      <c r="DX158">
        <f t="shared" si="277"/>
        <v>0.1065000115504284</v>
      </c>
      <c r="DY158">
        <f t="shared" si="269"/>
        <v>0</v>
      </c>
      <c r="DZ158">
        <f t="shared" si="282"/>
        <v>0</v>
      </c>
      <c r="EA158">
        <f t="shared" si="283"/>
        <v>0</v>
      </c>
      <c r="EB158">
        <f t="shared" si="284"/>
        <v>0.63334793449492288</v>
      </c>
      <c r="EC158">
        <f t="shared" si="285"/>
        <v>0.48861430674689471</v>
      </c>
      <c r="ED158">
        <f t="shared" si="286"/>
        <v>0</v>
      </c>
      <c r="EE158">
        <f t="shared" si="287"/>
        <v>0.16887469768521152</v>
      </c>
      <c r="EF158">
        <f t="shared" si="288"/>
        <v>0</v>
      </c>
      <c r="EG158">
        <f t="shared" si="289"/>
        <v>0.18517131604585735</v>
      </c>
      <c r="EH158">
        <f t="shared" si="290"/>
        <v>0</v>
      </c>
      <c r="EI158">
        <f t="shared" si="270"/>
        <v>0</v>
      </c>
      <c r="EJ158">
        <f t="shared" si="278"/>
        <v>0.27732372872923272</v>
      </c>
      <c r="EK158">
        <f t="shared" si="279"/>
        <v>0</v>
      </c>
      <c r="EL158">
        <f t="shared" si="280"/>
        <v>0</v>
      </c>
      <c r="EM158">
        <f t="shared" si="281"/>
        <v>7.5235559810050062E-2</v>
      </c>
      <c r="EN158">
        <f t="shared" si="210"/>
        <v>0</v>
      </c>
      <c r="EO158">
        <f t="shared" si="210"/>
        <v>0.1305595098850213</v>
      </c>
      <c r="EP158">
        <f t="shared" si="210"/>
        <v>0.1305595098850213</v>
      </c>
      <c r="EQ158">
        <f t="shared" si="210"/>
        <v>0</v>
      </c>
      <c r="ER158">
        <f t="shared" si="210"/>
        <v>0.40904543253146958</v>
      </c>
      <c r="ES158">
        <f t="shared" si="210"/>
        <v>0.96132194322756237</v>
      </c>
      <c r="ET158">
        <f t="shared" si="210"/>
        <v>1.1464847709445867</v>
      </c>
      <c r="EU158" s="27">
        <f t="shared" si="244"/>
        <v>1.6949152542372881E-2</v>
      </c>
      <c r="EV158">
        <f t="shared" si="245"/>
        <v>2.8248587570621465E-2</v>
      </c>
      <c r="EW158">
        <f t="shared" si="246"/>
        <v>0.10730501343095537</v>
      </c>
      <c r="EX158">
        <f t="shared" si="247"/>
        <v>0.15819209039548024</v>
      </c>
      <c r="EY158">
        <f t="shared" si="248"/>
        <v>0.22033898305084743</v>
      </c>
      <c r="EZ158">
        <f t="shared" si="249"/>
        <v>0</v>
      </c>
      <c r="FA158">
        <f t="shared" si="250"/>
        <v>2.8248587570621465E-2</v>
      </c>
      <c r="FB158">
        <f t="shared" si="251"/>
        <v>1.6949152542372881E-2</v>
      </c>
      <c r="FC158">
        <f t="shared" si="252"/>
        <v>1.6949152542372878E-2</v>
      </c>
      <c r="FD158">
        <f t="shared" si="211"/>
        <v>3.3898305084745756E-2</v>
      </c>
      <c r="FE158">
        <f t="shared" si="253"/>
        <v>0</v>
      </c>
      <c r="FF158">
        <f t="shared" si="254"/>
        <v>0.3502824858757061</v>
      </c>
      <c r="FG158">
        <f t="shared" si="255"/>
        <v>3.9548022598870046E-2</v>
      </c>
      <c r="FH158" s="27">
        <f t="shared" si="256"/>
        <v>0.1305595098850213</v>
      </c>
      <c r="FI158">
        <f t="shared" si="257"/>
        <v>0.16887469768521152</v>
      </c>
      <c r="FJ158">
        <f t="shared" si="258"/>
        <v>0.33373522377438175</v>
      </c>
      <c r="FK158">
        <f t="shared" si="259"/>
        <v>0.40904543253146958</v>
      </c>
      <c r="FL158">
        <f t="shared" si="260"/>
        <v>0.48861430674689471</v>
      </c>
      <c r="FM158">
        <f t="shared" si="261"/>
        <v>0</v>
      </c>
      <c r="FN158">
        <f t="shared" si="262"/>
        <v>0.16887469768521152</v>
      </c>
      <c r="FO158">
        <f t="shared" si="263"/>
        <v>0.1305595098850213</v>
      </c>
      <c r="FP158">
        <f t="shared" si="264"/>
        <v>0.1305595098850213</v>
      </c>
      <c r="FQ158">
        <f t="shared" si="265"/>
        <v>0.18517131604585735</v>
      </c>
      <c r="FR158">
        <f t="shared" si="266"/>
        <v>0</v>
      </c>
      <c r="FS158">
        <f t="shared" si="267"/>
        <v>0.63334793449492288</v>
      </c>
      <c r="FT158">
        <f t="shared" si="268"/>
        <v>0.20020153696690635</v>
      </c>
      <c r="FU158" t="s">
        <v>229</v>
      </c>
      <c r="FV158" t="s">
        <v>431</v>
      </c>
      <c r="FW158" s="25" t="s">
        <v>356</v>
      </c>
      <c r="FX158" s="25" t="s">
        <v>258</v>
      </c>
    </row>
    <row r="159" spans="1:180">
      <c r="A159" t="s">
        <v>433</v>
      </c>
      <c r="B159" t="s">
        <v>229</v>
      </c>
      <c r="C159" t="s">
        <v>431</v>
      </c>
      <c r="D159" s="25" t="s">
        <v>356</v>
      </c>
      <c r="E159" s="25" t="s">
        <v>258</v>
      </c>
      <c r="F159">
        <v>0</v>
      </c>
      <c r="G159">
        <v>0.12090752441125792</v>
      </c>
      <c r="H159">
        <v>3.446295232624929E-2</v>
      </c>
      <c r="I159">
        <v>5.6100981767180933E-3</v>
      </c>
      <c r="J159">
        <v>0.17231476163124643</v>
      </c>
      <c r="K159">
        <v>5.7438253877082138E-3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0.32739804709936809</v>
      </c>
      <c r="X159">
        <v>1.7231476163124645E-2</v>
      </c>
      <c r="Y159">
        <v>0</v>
      </c>
      <c r="Z159">
        <v>5.1694428489373917E-2</v>
      </c>
      <c r="AA159">
        <v>0</v>
      </c>
      <c r="AB159">
        <v>0</v>
      </c>
      <c r="AC159">
        <v>0</v>
      </c>
      <c r="AD159">
        <v>5.7438253877082138E-3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5.7438253877082131E-2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6.3182079264790345E-2</v>
      </c>
      <c r="AQ159">
        <v>1.1774842044801838E-2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2.8719126938541069E-2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4.0206777713957489E-2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1.1487650775416428E-2</v>
      </c>
      <c r="BU159">
        <v>0</v>
      </c>
      <c r="BV159">
        <v>3.4462952326249283E-2</v>
      </c>
      <c r="BW159">
        <v>0</v>
      </c>
      <c r="BX159">
        <v>1.7231476163124645E-2</v>
      </c>
      <c r="BY159">
        <v>0</v>
      </c>
      <c r="BZ159" s="27">
        <f t="shared" si="212"/>
        <v>2</v>
      </c>
      <c r="CA159">
        <f t="shared" si="213"/>
        <v>10</v>
      </c>
      <c r="CB159">
        <f t="shared" si="214"/>
        <v>12</v>
      </c>
      <c r="CC159">
        <f>[1]!shannonweaver(J159:BT159)</f>
        <v>1.8164980299964268</v>
      </c>
      <c r="CD159">
        <f t="shared" si="215"/>
        <v>0.73101258357186227</v>
      </c>
      <c r="CE159">
        <v>1</v>
      </c>
      <c r="CF159">
        <v>1</v>
      </c>
      <c r="CN159">
        <f t="shared" si="216"/>
        <v>14</v>
      </c>
      <c r="CO159">
        <f t="shared" si="217"/>
        <v>0.16098057491422529</v>
      </c>
      <c r="CP159">
        <f t="shared" si="218"/>
        <v>0</v>
      </c>
      <c r="CQ159">
        <f t="shared" si="218"/>
        <v>0.12090752441125792</v>
      </c>
      <c r="CR159">
        <f t="shared" si="219"/>
        <v>4.0073050502967382E-2</v>
      </c>
      <c r="CS159">
        <f t="shared" si="220"/>
        <v>0.17231476163124643</v>
      </c>
      <c r="CT159">
        <f t="shared" si="221"/>
        <v>5.7438253877082138E-3</v>
      </c>
      <c r="CU159">
        <f t="shared" si="222"/>
        <v>0</v>
      </c>
      <c r="CV159">
        <f t="shared" si="223"/>
        <v>0</v>
      </c>
      <c r="CW159">
        <f t="shared" si="224"/>
        <v>0</v>
      </c>
      <c r="CX159">
        <f t="shared" si="225"/>
        <v>0.32739804709936809</v>
      </c>
      <c r="CY159">
        <f t="shared" si="226"/>
        <v>7.4669730040206772E-2</v>
      </c>
      <c r="CZ159">
        <f t="shared" si="227"/>
        <v>0</v>
      </c>
      <c r="DA159">
        <f t="shared" si="228"/>
        <v>0</v>
      </c>
      <c r="DB159">
        <f t="shared" si="229"/>
        <v>0</v>
      </c>
      <c r="DC159">
        <f t="shared" si="229"/>
        <v>5.7438253877082131E-2</v>
      </c>
      <c r="DD159">
        <f t="shared" si="230"/>
        <v>0</v>
      </c>
      <c r="DE159">
        <f t="shared" si="231"/>
        <v>0</v>
      </c>
      <c r="DF159">
        <f t="shared" si="232"/>
        <v>0.13056865032880352</v>
      </c>
      <c r="DG159">
        <f t="shared" si="233"/>
        <v>0</v>
      </c>
      <c r="DH159">
        <f t="shared" si="233"/>
        <v>0</v>
      </c>
      <c r="DI159">
        <f t="shared" si="234"/>
        <v>0</v>
      </c>
      <c r="DJ159">
        <f t="shared" si="235"/>
        <v>0</v>
      </c>
      <c r="DK159">
        <f t="shared" si="236"/>
        <v>2.8719126938541069E-2</v>
      </c>
      <c r="DL159">
        <f t="shared" si="237"/>
        <v>4.0206777713957489E-2</v>
      </c>
      <c r="DM159">
        <f t="shared" si="238"/>
        <v>0</v>
      </c>
      <c r="DN159">
        <f t="shared" si="239"/>
        <v>0.17805858701895463</v>
      </c>
      <c r="DO159">
        <f t="shared" si="240"/>
        <v>0.61487650775416425</v>
      </c>
      <c r="DP159">
        <f t="shared" si="241"/>
        <v>0.79293509477311885</v>
      </c>
      <c r="DQ159">
        <f t="shared" si="242"/>
        <v>8</v>
      </c>
      <c r="DR159" s="50">
        <f t="shared" si="243"/>
        <v>1.0255368391440585</v>
      </c>
      <c r="DS159" s="50">
        <f t="shared" si="272"/>
        <v>0.41285256168409051</v>
      </c>
      <c r="DT159">
        <f t="shared" si="273"/>
        <v>0</v>
      </c>
      <c r="DU159">
        <f t="shared" si="274"/>
        <v>0.35513569171832948</v>
      </c>
      <c r="DV159">
        <f t="shared" si="275"/>
        <v>0.20154423145498543</v>
      </c>
      <c r="DW159">
        <f t="shared" si="276"/>
        <v>0.4280616563949371</v>
      </c>
      <c r="DX159">
        <f t="shared" si="277"/>
        <v>7.5860769688731164E-2</v>
      </c>
      <c r="DY159">
        <f t="shared" si="269"/>
        <v>0</v>
      </c>
      <c r="DZ159">
        <f t="shared" si="282"/>
        <v>0</v>
      </c>
      <c r="EA159">
        <f t="shared" si="283"/>
        <v>0</v>
      </c>
      <c r="EB159">
        <f t="shared" si="284"/>
        <v>0.60917014451109475</v>
      </c>
      <c r="EC159">
        <f t="shared" si="285"/>
        <v>0.27677792403918822</v>
      </c>
      <c r="ED159">
        <f t="shared" si="286"/>
        <v>0</v>
      </c>
      <c r="EE159">
        <f t="shared" si="287"/>
        <v>0</v>
      </c>
      <c r="EF159">
        <f t="shared" si="288"/>
        <v>0</v>
      </c>
      <c r="EG159">
        <f t="shared" si="289"/>
        <v>0.24201850562302607</v>
      </c>
      <c r="EH159">
        <f t="shared" si="290"/>
        <v>0</v>
      </c>
      <c r="EI159">
        <f t="shared" si="270"/>
        <v>0</v>
      </c>
      <c r="EJ159">
        <f t="shared" si="278"/>
        <v>0.36970764204209067</v>
      </c>
      <c r="EK159">
        <f t="shared" si="279"/>
        <v>0</v>
      </c>
      <c r="EL159">
        <f t="shared" si="280"/>
        <v>0</v>
      </c>
      <c r="EM159">
        <f t="shared" si="281"/>
        <v>0</v>
      </c>
      <c r="EN159">
        <f t="shared" si="210"/>
        <v>0</v>
      </c>
      <c r="EO159">
        <f t="shared" si="210"/>
        <v>0.17028900957585513</v>
      </c>
      <c r="EP159">
        <f t="shared" si="210"/>
        <v>0.20188487310860126</v>
      </c>
      <c r="EQ159">
        <f t="shared" si="210"/>
        <v>0</v>
      </c>
      <c r="ER159">
        <f t="shared" si="210"/>
        <v>0.43561703179373756</v>
      </c>
      <c r="ES159">
        <f t="shared" si="210"/>
        <v>0.90131011443319664</v>
      </c>
      <c r="ET159">
        <f t="shared" si="210"/>
        <v>1.0983748698159319</v>
      </c>
      <c r="EU159" s="27">
        <f t="shared" si="244"/>
        <v>0</v>
      </c>
      <c r="EV159">
        <f t="shared" si="245"/>
        <v>0.12090752441125792</v>
      </c>
      <c r="EW159">
        <f t="shared" si="246"/>
        <v>4.0073050502967382E-2</v>
      </c>
      <c r="EX159">
        <f t="shared" si="247"/>
        <v>0.17805858701895463</v>
      </c>
      <c r="EY159">
        <f t="shared" si="248"/>
        <v>8.61573808156232E-2</v>
      </c>
      <c r="EZ159">
        <f t="shared" si="249"/>
        <v>0</v>
      </c>
      <c r="FA159">
        <f t="shared" si="250"/>
        <v>0</v>
      </c>
      <c r="FB159">
        <f t="shared" si="251"/>
        <v>2.8719126938541069E-2</v>
      </c>
      <c r="FC159">
        <f t="shared" si="252"/>
        <v>4.0206777713957489E-2</v>
      </c>
      <c r="FD159">
        <f t="shared" si="211"/>
        <v>6.8925904652498565E-2</v>
      </c>
      <c r="FE159">
        <f t="shared" si="253"/>
        <v>0</v>
      </c>
      <c r="FF159">
        <f t="shared" si="254"/>
        <v>0.32739804709936809</v>
      </c>
      <c r="FG159">
        <f t="shared" si="255"/>
        <v>0.13239517518667432</v>
      </c>
      <c r="FH159" s="27">
        <f t="shared" si="256"/>
        <v>0</v>
      </c>
      <c r="FI159">
        <f t="shared" si="257"/>
        <v>0.35513569171832948</v>
      </c>
      <c r="FJ159">
        <f t="shared" si="258"/>
        <v>0.20154423145498543</v>
      </c>
      <c r="FK159">
        <f t="shared" si="259"/>
        <v>0.43561703179373756</v>
      </c>
      <c r="FL159">
        <f t="shared" si="260"/>
        <v>0.29791299802149984</v>
      </c>
      <c r="FM159">
        <f t="shared" si="261"/>
        <v>0</v>
      </c>
      <c r="FN159">
        <f t="shared" si="262"/>
        <v>0</v>
      </c>
      <c r="FO159">
        <f t="shared" si="263"/>
        <v>0.17028900957585513</v>
      </c>
      <c r="FP159">
        <f t="shared" si="264"/>
        <v>0.20188487310860126</v>
      </c>
      <c r="FQ159">
        <f t="shared" si="265"/>
        <v>0.2656509450106242</v>
      </c>
      <c r="FR159">
        <f t="shared" si="266"/>
        <v>0</v>
      </c>
      <c r="FS159">
        <f t="shared" si="267"/>
        <v>0.60917014451109475</v>
      </c>
      <c r="FT159">
        <f t="shared" si="268"/>
        <v>0.37241020341941916</v>
      </c>
      <c r="FU159" t="s">
        <v>229</v>
      </c>
      <c r="FV159" t="s">
        <v>431</v>
      </c>
      <c r="FW159" s="25" t="s">
        <v>356</v>
      </c>
      <c r="FX159" s="25" t="s">
        <v>258</v>
      </c>
    </row>
    <row r="160" spans="1:180">
      <c r="A160" t="s">
        <v>434</v>
      </c>
      <c r="B160" t="s">
        <v>229</v>
      </c>
      <c r="C160" t="s">
        <v>431</v>
      </c>
      <c r="D160" s="25" t="s">
        <v>356</v>
      </c>
      <c r="E160" s="25" t="s">
        <v>258</v>
      </c>
      <c r="F160">
        <v>6.7408156386922829E-3</v>
      </c>
      <c r="G160">
        <v>0.10819009100101114</v>
      </c>
      <c r="H160">
        <v>0.11459386585776885</v>
      </c>
      <c r="I160">
        <v>5.6100981767180933E-3</v>
      </c>
      <c r="J160">
        <v>0.16177957532861484</v>
      </c>
      <c r="K160">
        <v>6.7408156386922829E-3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0.20896528479946075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2.6963262554769132E-2</v>
      </c>
      <c r="AE160">
        <v>5.3926525109538256E-2</v>
      </c>
      <c r="AF160">
        <v>6.7408156386922829E-3</v>
      </c>
      <c r="AG160">
        <v>0</v>
      </c>
      <c r="AH160">
        <v>0</v>
      </c>
      <c r="AI160">
        <v>0</v>
      </c>
      <c r="AJ160">
        <v>6.0667340748230533E-2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1.3481631277384566E-2</v>
      </c>
      <c r="AQ160">
        <v>4.2130097741826765E-2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0.16211661611054942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6.7408156386922829E-3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2.0222446916076848E-2</v>
      </c>
      <c r="BY160">
        <v>0</v>
      </c>
      <c r="BZ160" s="27">
        <f t="shared" si="212"/>
        <v>2</v>
      </c>
      <c r="CA160">
        <f t="shared" si="213"/>
        <v>9</v>
      </c>
      <c r="CB160">
        <f t="shared" si="214"/>
        <v>11</v>
      </c>
      <c r="CC160">
        <f>[1]!shannonweaver(J160:BT160)</f>
        <v>1.8909821655775334</v>
      </c>
      <c r="CD160">
        <f t="shared" si="215"/>
        <v>0.78860081465139886</v>
      </c>
      <c r="CE160">
        <v>2</v>
      </c>
      <c r="CN160">
        <f t="shared" si="216"/>
        <v>13</v>
      </c>
      <c r="CO160">
        <f t="shared" si="217"/>
        <v>0.23513487067419037</v>
      </c>
      <c r="CP160">
        <f t="shared" si="218"/>
        <v>6.7408156386922829E-3</v>
      </c>
      <c r="CQ160">
        <f t="shared" si="218"/>
        <v>0.10819009100101114</v>
      </c>
      <c r="CR160">
        <f t="shared" si="219"/>
        <v>0.12020396403448694</v>
      </c>
      <c r="CS160">
        <f t="shared" si="220"/>
        <v>0.16177957532861484</v>
      </c>
      <c r="CT160">
        <f t="shared" si="221"/>
        <v>6.7408156386922829E-3</v>
      </c>
      <c r="CU160">
        <f t="shared" si="222"/>
        <v>0</v>
      </c>
      <c r="CV160">
        <f t="shared" si="223"/>
        <v>0</v>
      </c>
      <c r="CW160">
        <f t="shared" si="224"/>
        <v>0</v>
      </c>
      <c r="CX160">
        <f t="shared" si="225"/>
        <v>0.20896528479946075</v>
      </c>
      <c r="CY160">
        <f t="shared" si="226"/>
        <v>2.6963262554769132E-2</v>
      </c>
      <c r="CZ160">
        <f t="shared" si="227"/>
        <v>0</v>
      </c>
      <c r="DA160">
        <f t="shared" si="228"/>
        <v>6.066734074823054E-2</v>
      </c>
      <c r="DB160">
        <f t="shared" si="229"/>
        <v>0</v>
      </c>
      <c r="DC160">
        <f t="shared" si="229"/>
        <v>6.0667340748230533E-2</v>
      </c>
      <c r="DD160">
        <f t="shared" si="230"/>
        <v>0</v>
      </c>
      <c r="DE160">
        <f t="shared" si="231"/>
        <v>0</v>
      </c>
      <c r="DF160">
        <f t="shared" si="232"/>
        <v>0.11619978960727192</v>
      </c>
      <c r="DG160">
        <f t="shared" si="233"/>
        <v>0</v>
      </c>
      <c r="DH160">
        <f t="shared" si="233"/>
        <v>0</v>
      </c>
      <c r="DI160">
        <f t="shared" si="234"/>
        <v>0</v>
      </c>
      <c r="DJ160">
        <f t="shared" si="235"/>
        <v>0</v>
      </c>
      <c r="DK160">
        <f t="shared" si="236"/>
        <v>0.16211661611054942</v>
      </c>
      <c r="DL160">
        <f t="shared" si="237"/>
        <v>6.7408156386922829E-3</v>
      </c>
      <c r="DM160">
        <f t="shared" si="238"/>
        <v>0</v>
      </c>
      <c r="DN160">
        <f t="shared" si="239"/>
        <v>0.16852039096730712</v>
      </c>
      <c r="DO160">
        <f t="shared" si="240"/>
        <v>0.58173238961914397</v>
      </c>
      <c r="DP160">
        <f t="shared" si="241"/>
        <v>0.75025278058645106</v>
      </c>
      <c r="DQ160">
        <f t="shared" si="242"/>
        <v>9</v>
      </c>
      <c r="DR160" s="50">
        <f t="shared" si="243"/>
        <v>1.0930470006203545</v>
      </c>
      <c r="DS160" s="50">
        <f t="shared" si="272"/>
        <v>0.50625691097075098</v>
      </c>
      <c r="DT160">
        <f t="shared" si="273"/>
        <v>8.2194990883910649E-2</v>
      </c>
      <c r="DU160">
        <f t="shared" si="274"/>
        <v>0.33516248876848853</v>
      </c>
      <c r="DV160">
        <f t="shared" si="275"/>
        <v>0.35405531878976487</v>
      </c>
      <c r="DW160">
        <f t="shared" si="276"/>
        <v>0.41393851152553801</v>
      </c>
      <c r="DX160">
        <f t="shared" si="277"/>
        <v>8.2194990883910649E-2</v>
      </c>
      <c r="DY160">
        <f t="shared" si="269"/>
        <v>0</v>
      </c>
      <c r="DZ160">
        <f t="shared" si="282"/>
        <v>0</v>
      </c>
      <c r="EA160">
        <f t="shared" si="283"/>
        <v>0</v>
      </c>
      <c r="EB160">
        <f t="shared" si="284"/>
        <v>0.47476247896542451</v>
      </c>
      <c r="EC160">
        <f t="shared" si="285"/>
        <v>0.1649519574153801</v>
      </c>
      <c r="ED160">
        <f t="shared" si="286"/>
        <v>0</v>
      </c>
      <c r="EE160">
        <f t="shared" si="287"/>
        <v>0.24886843227535352</v>
      </c>
      <c r="EF160">
        <f t="shared" si="288"/>
        <v>0</v>
      </c>
      <c r="EG160">
        <f t="shared" si="289"/>
        <v>0.24886843227535352</v>
      </c>
      <c r="EH160">
        <f t="shared" si="290"/>
        <v>0</v>
      </c>
      <c r="EI160">
        <f t="shared" si="270"/>
        <v>0</v>
      </c>
      <c r="EJ160">
        <f t="shared" si="278"/>
        <v>0.34785376257465156</v>
      </c>
      <c r="EK160">
        <f t="shared" si="279"/>
        <v>0</v>
      </c>
      <c r="EL160">
        <f t="shared" si="280"/>
        <v>0</v>
      </c>
      <c r="EM160">
        <f t="shared" si="281"/>
        <v>0</v>
      </c>
      <c r="EN160">
        <f t="shared" si="210"/>
        <v>0</v>
      </c>
      <c r="EO160">
        <f t="shared" si="210"/>
        <v>0.41439594625060655</v>
      </c>
      <c r="EP160">
        <f t="shared" si="210"/>
        <v>8.2194990883910649E-2</v>
      </c>
      <c r="EQ160">
        <f t="shared" si="210"/>
        <v>0</v>
      </c>
      <c r="ER160">
        <f t="shared" si="210"/>
        <v>0.42301586971707406</v>
      </c>
      <c r="ES160">
        <f t="shared" si="210"/>
        <v>0.86749899225042248</v>
      </c>
      <c r="ET160">
        <f t="shared" si="210"/>
        <v>1.0474894862977637</v>
      </c>
      <c r="EU160" s="27">
        <f t="shared" si="244"/>
        <v>6.7408156386922829E-3</v>
      </c>
      <c r="EV160">
        <f t="shared" si="245"/>
        <v>0.10819009100101114</v>
      </c>
      <c r="EW160">
        <f t="shared" si="246"/>
        <v>0.12020396403448694</v>
      </c>
      <c r="EX160">
        <f t="shared" si="247"/>
        <v>0.16852039096730712</v>
      </c>
      <c r="EY160">
        <f t="shared" si="248"/>
        <v>2.6963262554769132E-2</v>
      </c>
      <c r="EZ160">
        <f t="shared" si="249"/>
        <v>0</v>
      </c>
      <c r="FA160">
        <f t="shared" si="250"/>
        <v>6.066734074823054E-2</v>
      </c>
      <c r="FB160">
        <f t="shared" si="251"/>
        <v>0.16211661611054942</v>
      </c>
      <c r="FC160">
        <f t="shared" si="252"/>
        <v>6.7408156386922829E-3</v>
      </c>
      <c r="FD160">
        <f t="shared" si="211"/>
        <v>0.1688574317492417</v>
      </c>
      <c r="FE160">
        <f t="shared" si="253"/>
        <v>0</v>
      </c>
      <c r="FF160">
        <f t="shared" si="254"/>
        <v>0.20896528479946075</v>
      </c>
      <c r="FG160">
        <f t="shared" si="255"/>
        <v>0.11627906976744187</v>
      </c>
      <c r="FH160" s="27">
        <f t="shared" si="256"/>
        <v>8.2194990883910649E-2</v>
      </c>
      <c r="FI160">
        <f t="shared" si="257"/>
        <v>0.33516248876848853</v>
      </c>
      <c r="FJ160">
        <f t="shared" si="258"/>
        <v>0.35405531878976487</v>
      </c>
      <c r="FK160">
        <f t="shared" si="259"/>
        <v>0.42301586971707406</v>
      </c>
      <c r="FL160">
        <f t="shared" si="260"/>
        <v>0.1649519574153801</v>
      </c>
      <c r="FM160">
        <f t="shared" si="261"/>
        <v>0</v>
      </c>
      <c r="FN160">
        <f t="shared" si="262"/>
        <v>0.24886843227535352</v>
      </c>
      <c r="FO160">
        <f t="shared" si="263"/>
        <v>0.41439594625060655</v>
      </c>
      <c r="FP160">
        <f t="shared" si="264"/>
        <v>8.2194990883910649E-2</v>
      </c>
      <c r="FQ160">
        <f t="shared" si="265"/>
        <v>0.42346588519641165</v>
      </c>
      <c r="FR160">
        <f t="shared" si="266"/>
        <v>0</v>
      </c>
      <c r="FS160">
        <f t="shared" si="267"/>
        <v>0.47476247896542451</v>
      </c>
      <c r="FT160">
        <f t="shared" si="268"/>
        <v>0.34797744001351544</v>
      </c>
      <c r="FU160" t="s">
        <v>229</v>
      </c>
      <c r="FV160" t="s">
        <v>431</v>
      </c>
      <c r="FW160" s="25" t="s">
        <v>356</v>
      </c>
      <c r="FX160" s="25" t="s">
        <v>258</v>
      </c>
    </row>
    <row r="161" spans="1:180">
      <c r="A161" t="s">
        <v>435</v>
      </c>
      <c r="B161" t="s">
        <v>229</v>
      </c>
      <c r="C161" t="s">
        <v>431</v>
      </c>
      <c r="D161" s="25" t="s">
        <v>356</v>
      </c>
      <c r="E161" s="25" t="s">
        <v>258</v>
      </c>
      <c r="F161">
        <v>0</v>
      </c>
      <c r="G161">
        <v>0.14315414315414318</v>
      </c>
      <c r="H161">
        <v>0.14850014850014853</v>
      </c>
      <c r="I161">
        <v>5.6100981767180933E-3</v>
      </c>
      <c r="J161">
        <v>0.13662013662013667</v>
      </c>
      <c r="K161">
        <v>0</v>
      </c>
      <c r="L161">
        <v>0</v>
      </c>
      <c r="M161">
        <v>0</v>
      </c>
      <c r="N161">
        <v>5.9400059400059402E-3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0.18414018414018413</v>
      </c>
      <c r="X161">
        <v>0</v>
      </c>
      <c r="Y161">
        <v>0</v>
      </c>
      <c r="Z161">
        <v>0</v>
      </c>
      <c r="AA161">
        <v>0</v>
      </c>
      <c r="AB161">
        <v>1.188001188001188E-2</v>
      </c>
      <c r="AC161">
        <v>0</v>
      </c>
      <c r="AD161">
        <v>1.188001188001188E-2</v>
      </c>
      <c r="AE161">
        <v>7.7220077220077218E-2</v>
      </c>
      <c r="AF161">
        <v>0</v>
      </c>
      <c r="AG161">
        <v>0</v>
      </c>
      <c r="AH161">
        <v>0</v>
      </c>
      <c r="AI161">
        <v>0</v>
      </c>
      <c r="AJ161">
        <v>4.1580041580041575E-2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2.97000297000297E-2</v>
      </c>
      <c r="AQ161">
        <v>3.0888030888030889E-2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0.10127710127710129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1.7820017820017822E-2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5.9400059400059402E-3</v>
      </c>
      <c r="BW161">
        <v>0</v>
      </c>
      <c r="BX161">
        <v>5.3460053460053461E-2</v>
      </c>
      <c r="BY161">
        <v>0</v>
      </c>
      <c r="BZ161" s="27">
        <f t="shared" si="212"/>
        <v>2</v>
      </c>
      <c r="CA161">
        <f t="shared" si="213"/>
        <v>9</v>
      </c>
      <c r="CB161">
        <f t="shared" si="214"/>
        <v>11</v>
      </c>
      <c r="CC161">
        <f>[1]!shannonweaver(J161:BT161)</f>
        <v>1.9789414978397308</v>
      </c>
      <c r="CD161">
        <f t="shared" si="215"/>
        <v>0.82528270533278292</v>
      </c>
      <c r="CE161">
        <v>2</v>
      </c>
      <c r="CN161">
        <f t="shared" si="216"/>
        <v>13</v>
      </c>
      <c r="CO161">
        <f t="shared" si="217"/>
        <v>0.29726438983100978</v>
      </c>
      <c r="CP161">
        <f t="shared" si="218"/>
        <v>0</v>
      </c>
      <c r="CQ161">
        <f t="shared" si="218"/>
        <v>0.14315414315414318</v>
      </c>
      <c r="CR161">
        <f t="shared" si="219"/>
        <v>0.15411024667686662</v>
      </c>
      <c r="CS161">
        <f t="shared" si="220"/>
        <v>0.13662013662013667</v>
      </c>
      <c r="CT161">
        <f t="shared" si="221"/>
        <v>0</v>
      </c>
      <c r="CU161">
        <f t="shared" si="222"/>
        <v>5.9400059400059402E-3</v>
      </c>
      <c r="CV161">
        <f t="shared" si="223"/>
        <v>0</v>
      </c>
      <c r="CW161">
        <f t="shared" si="224"/>
        <v>0</v>
      </c>
      <c r="CX161">
        <f t="shared" si="225"/>
        <v>0.18414018414018413</v>
      </c>
      <c r="CY161">
        <f t="shared" si="226"/>
        <v>2.3760023760023761E-2</v>
      </c>
      <c r="CZ161">
        <f t="shared" si="227"/>
        <v>0</v>
      </c>
      <c r="DA161">
        <f t="shared" si="228"/>
        <v>7.7220077220077218E-2</v>
      </c>
      <c r="DB161">
        <f t="shared" si="229"/>
        <v>0</v>
      </c>
      <c r="DC161">
        <f t="shared" si="229"/>
        <v>4.1580041580041575E-2</v>
      </c>
      <c r="DD161">
        <f t="shared" si="230"/>
        <v>0</v>
      </c>
      <c r="DE161">
        <f t="shared" si="231"/>
        <v>0</v>
      </c>
      <c r="DF161">
        <f t="shared" si="232"/>
        <v>9.8058164228772782E-2</v>
      </c>
      <c r="DG161">
        <f t="shared" si="233"/>
        <v>0</v>
      </c>
      <c r="DH161">
        <f t="shared" si="233"/>
        <v>0</v>
      </c>
      <c r="DI161">
        <f t="shared" si="234"/>
        <v>0</v>
      </c>
      <c r="DJ161">
        <f t="shared" si="235"/>
        <v>0</v>
      </c>
      <c r="DK161">
        <f t="shared" si="236"/>
        <v>0.10127710127710129</v>
      </c>
      <c r="DL161">
        <f t="shared" si="237"/>
        <v>1.7820017820017822E-2</v>
      </c>
      <c r="DM161">
        <f t="shared" si="238"/>
        <v>0</v>
      </c>
      <c r="DN161">
        <f t="shared" si="239"/>
        <v>0.1425601425601426</v>
      </c>
      <c r="DO161">
        <f t="shared" si="240"/>
        <v>0.5063855063855065</v>
      </c>
      <c r="DP161">
        <f t="shared" si="241"/>
        <v>0.6489456489456491</v>
      </c>
      <c r="DQ161">
        <f t="shared" si="242"/>
        <v>9</v>
      </c>
      <c r="DR161" s="50">
        <f t="shared" si="243"/>
        <v>1.1395625131488438</v>
      </c>
      <c r="DS161" s="50">
        <f t="shared" si="272"/>
        <v>0.57665102876217278</v>
      </c>
      <c r="DT161">
        <f t="shared" si="273"/>
        <v>0</v>
      </c>
      <c r="DU161">
        <f t="shared" si="274"/>
        <v>0.38802087757999715</v>
      </c>
      <c r="DV161">
        <f t="shared" si="275"/>
        <v>0.40342292715887734</v>
      </c>
      <c r="DW161">
        <f t="shared" si="276"/>
        <v>0.378601761672127</v>
      </c>
      <c r="DX161">
        <f t="shared" si="277"/>
        <v>0</v>
      </c>
      <c r="DY161">
        <f t="shared" si="269"/>
        <v>7.7147939479962901E-2</v>
      </c>
      <c r="DZ161">
        <f t="shared" si="282"/>
        <v>0</v>
      </c>
      <c r="EA161">
        <f t="shared" si="283"/>
        <v>0</v>
      </c>
      <c r="EB161">
        <f t="shared" si="284"/>
        <v>0.44351339948174007</v>
      </c>
      <c r="EC161">
        <f t="shared" si="285"/>
        <v>0.15475989467678378</v>
      </c>
      <c r="ED161">
        <f t="shared" si="286"/>
        <v>0</v>
      </c>
      <c r="EE161">
        <f t="shared" si="287"/>
        <v>0.28159169729723649</v>
      </c>
      <c r="EF161">
        <f t="shared" si="288"/>
        <v>0</v>
      </c>
      <c r="EG161">
        <f t="shared" si="289"/>
        <v>0.20535207233861472</v>
      </c>
      <c r="EH161">
        <f t="shared" si="290"/>
        <v>0</v>
      </c>
      <c r="EI161">
        <f t="shared" si="270"/>
        <v>0</v>
      </c>
      <c r="EJ161">
        <f t="shared" si="278"/>
        <v>0.31850005090090522</v>
      </c>
      <c r="EK161">
        <f t="shared" si="279"/>
        <v>0</v>
      </c>
      <c r="EL161">
        <f t="shared" si="280"/>
        <v>0</v>
      </c>
      <c r="EM161">
        <f t="shared" si="281"/>
        <v>0</v>
      </c>
      <c r="EN161">
        <f t="shared" si="210"/>
        <v>0</v>
      </c>
      <c r="EO161">
        <f t="shared" si="210"/>
        <v>0.32387305622341939</v>
      </c>
      <c r="EP161">
        <f t="shared" si="210"/>
        <v>0.13389132351778274</v>
      </c>
      <c r="EQ161">
        <f t="shared" si="210"/>
        <v>0</v>
      </c>
      <c r="ER161">
        <f t="shared" si="210"/>
        <v>0.38717212811502338</v>
      </c>
      <c r="ES161">
        <f t="shared" si="210"/>
        <v>0.7917838433737322</v>
      </c>
      <c r="ET161">
        <f t="shared" si="210"/>
        <v>0.93663961319220856</v>
      </c>
      <c r="EU161" s="27">
        <f t="shared" si="244"/>
        <v>0</v>
      </c>
      <c r="EV161">
        <f t="shared" si="245"/>
        <v>0.14315414315414318</v>
      </c>
      <c r="EW161">
        <f t="shared" si="246"/>
        <v>0.15411024667686662</v>
      </c>
      <c r="EX161">
        <f t="shared" si="247"/>
        <v>0.1425601425601426</v>
      </c>
      <c r="EY161">
        <f t="shared" si="248"/>
        <v>2.3760023760023761E-2</v>
      </c>
      <c r="EZ161">
        <f t="shared" si="249"/>
        <v>0</v>
      </c>
      <c r="FA161">
        <f t="shared" si="250"/>
        <v>7.7220077220077218E-2</v>
      </c>
      <c r="FB161">
        <f t="shared" si="251"/>
        <v>0.10127710127710129</v>
      </c>
      <c r="FC161">
        <f t="shared" si="252"/>
        <v>1.7820017820017822E-2</v>
      </c>
      <c r="FD161">
        <f t="shared" si="211"/>
        <v>0.11909711909711912</v>
      </c>
      <c r="FE161">
        <f t="shared" si="253"/>
        <v>0</v>
      </c>
      <c r="FF161">
        <f t="shared" si="254"/>
        <v>0.18414018414018413</v>
      </c>
      <c r="FG161">
        <f t="shared" si="255"/>
        <v>0.10216810216810215</v>
      </c>
      <c r="FH161" s="27">
        <f t="shared" si="256"/>
        <v>0</v>
      </c>
      <c r="FI161">
        <f t="shared" si="257"/>
        <v>0.38802087757999715</v>
      </c>
      <c r="FJ161">
        <f t="shared" si="258"/>
        <v>0.40342292715887734</v>
      </c>
      <c r="FK161">
        <f t="shared" si="259"/>
        <v>0.38717212811502338</v>
      </c>
      <c r="FL161">
        <f t="shared" si="260"/>
        <v>0.15475989467678378</v>
      </c>
      <c r="FM161">
        <f t="shared" si="261"/>
        <v>0</v>
      </c>
      <c r="FN161">
        <f t="shared" si="262"/>
        <v>0.28159169729723649</v>
      </c>
      <c r="FO161">
        <f t="shared" si="263"/>
        <v>0.32387305622341939</v>
      </c>
      <c r="FP161">
        <f t="shared" si="264"/>
        <v>0.13389132351778274</v>
      </c>
      <c r="FQ161">
        <f t="shared" si="265"/>
        <v>0.35235012799346932</v>
      </c>
      <c r="FR161">
        <f t="shared" si="266"/>
        <v>0</v>
      </c>
      <c r="FS161">
        <f t="shared" si="267"/>
        <v>0.44351339948174007</v>
      </c>
      <c r="FT161">
        <f t="shared" si="268"/>
        <v>0.32534684468721248</v>
      </c>
      <c r="FU161" t="s">
        <v>229</v>
      </c>
      <c r="FV161" t="s">
        <v>431</v>
      </c>
      <c r="FW161" s="25" t="s">
        <v>356</v>
      </c>
      <c r="FX161" s="25" t="s">
        <v>258</v>
      </c>
    </row>
    <row r="162" spans="1:180">
      <c r="A162" t="s">
        <v>436</v>
      </c>
      <c r="B162" t="s">
        <v>229</v>
      </c>
      <c r="C162" t="s">
        <v>431</v>
      </c>
      <c r="D162" s="25" t="s">
        <v>356</v>
      </c>
      <c r="E162" s="25" t="s">
        <v>258</v>
      </c>
      <c r="F162">
        <v>5.3149083178315173E-3</v>
      </c>
      <c r="G162">
        <v>9.0619186819027378E-2</v>
      </c>
      <c r="H162">
        <v>0.11161307467446187</v>
      </c>
      <c r="I162">
        <v>5.3149083178315173E-3</v>
      </c>
      <c r="J162">
        <v>0.10629816635663036</v>
      </c>
      <c r="K162">
        <v>1.0629816635663035E-2</v>
      </c>
      <c r="L162">
        <v>0</v>
      </c>
      <c r="M162">
        <v>0</v>
      </c>
      <c r="N162">
        <v>5.3149083178315173E-3</v>
      </c>
      <c r="O162">
        <v>1.5944724953494551E-2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0.308264682434228</v>
      </c>
      <c r="X162">
        <v>0</v>
      </c>
      <c r="Y162">
        <v>0</v>
      </c>
      <c r="Z162">
        <v>0</v>
      </c>
      <c r="AA162">
        <v>0</v>
      </c>
      <c r="AB162">
        <v>2.1259633271326069E-2</v>
      </c>
      <c r="AC162">
        <v>0</v>
      </c>
      <c r="AD162">
        <v>1.5944724953494555E-2</v>
      </c>
      <c r="AE162">
        <v>3.720435822482062E-2</v>
      </c>
      <c r="AF162">
        <v>1.0629816635663035E-2</v>
      </c>
      <c r="AG162">
        <v>0</v>
      </c>
      <c r="AH162">
        <v>0</v>
      </c>
      <c r="AI162">
        <v>0</v>
      </c>
      <c r="AJ162">
        <v>2.684028700504916E-2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5.3149083178315173E-3</v>
      </c>
      <c r="AQ162">
        <v>3.2155195322880678E-2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9.0353441403135809E-2</v>
      </c>
      <c r="AY162">
        <v>6.9093808131809722E-2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1.5944724953494555E-2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2.1259633271326069E-2</v>
      </c>
      <c r="BW162">
        <v>0</v>
      </c>
      <c r="BX162">
        <v>0</v>
      </c>
      <c r="BY162">
        <v>0</v>
      </c>
      <c r="BZ162" s="27">
        <f t="shared" si="212"/>
        <v>4</v>
      </c>
      <c r="CA162">
        <f t="shared" si="213"/>
        <v>11</v>
      </c>
      <c r="CB162">
        <f t="shared" si="214"/>
        <v>15</v>
      </c>
      <c r="CC162">
        <f>[1]!shannonweaver(J162:BT162)</f>
        <v>2.0289447342436455</v>
      </c>
      <c r="CD162">
        <f t="shared" si="215"/>
        <v>0.74922715000550577</v>
      </c>
      <c r="CE162">
        <v>2</v>
      </c>
      <c r="CF162">
        <v>1</v>
      </c>
      <c r="CI162">
        <v>1</v>
      </c>
      <c r="CN162">
        <f t="shared" si="216"/>
        <v>19</v>
      </c>
      <c r="CO162">
        <f t="shared" si="217"/>
        <v>0.21286207812915228</v>
      </c>
      <c r="CP162">
        <f t="shared" si="218"/>
        <v>5.3149083178315173E-3</v>
      </c>
      <c r="CQ162">
        <f t="shared" si="218"/>
        <v>9.0619186819027378E-2</v>
      </c>
      <c r="CR162">
        <f t="shared" si="219"/>
        <v>0.11692798299229339</v>
      </c>
      <c r="CS162">
        <f t="shared" si="220"/>
        <v>0.10629816635663036</v>
      </c>
      <c r="CT162">
        <f t="shared" si="221"/>
        <v>1.0629816635663035E-2</v>
      </c>
      <c r="CU162">
        <f t="shared" si="222"/>
        <v>5.3149083178315173E-3</v>
      </c>
      <c r="CV162">
        <f t="shared" si="223"/>
        <v>1.5944724953494551E-2</v>
      </c>
      <c r="CW162">
        <f t="shared" si="224"/>
        <v>0</v>
      </c>
      <c r="CX162">
        <f t="shared" si="225"/>
        <v>0.308264682434228</v>
      </c>
      <c r="CY162">
        <f t="shared" si="226"/>
        <v>3.7204358224820627E-2</v>
      </c>
      <c r="CZ162">
        <f t="shared" si="227"/>
        <v>0</v>
      </c>
      <c r="DA162">
        <f t="shared" si="228"/>
        <v>4.7834174860483657E-2</v>
      </c>
      <c r="DB162">
        <f t="shared" si="229"/>
        <v>0</v>
      </c>
      <c r="DC162">
        <f t="shared" si="229"/>
        <v>2.684028700504916E-2</v>
      </c>
      <c r="DD162">
        <f t="shared" si="230"/>
        <v>0</v>
      </c>
      <c r="DE162">
        <f t="shared" si="231"/>
        <v>0</v>
      </c>
      <c r="DF162">
        <f t="shared" si="232"/>
        <v>4.2994965519165235E-2</v>
      </c>
      <c r="DG162">
        <f t="shared" si="233"/>
        <v>0</v>
      </c>
      <c r="DH162">
        <f t="shared" si="233"/>
        <v>0</v>
      </c>
      <c r="DI162">
        <f t="shared" si="234"/>
        <v>0</v>
      </c>
      <c r="DJ162">
        <f t="shared" si="235"/>
        <v>0</v>
      </c>
      <c r="DK162">
        <f t="shared" si="236"/>
        <v>0.15944724953494555</v>
      </c>
      <c r="DL162">
        <f t="shared" si="237"/>
        <v>1.5944724953494555E-2</v>
      </c>
      <c r="DM162">
        <f t="shared" si="238"/>
        <v>0</v>
      </c>
      <c r="DN162">
        <f t="shared" si="239"/>
        <v>0.12224289131012492</v>
      </c>
      <c r="DO162">
        <f t="shared" si="240"/>
        <v>0.64895030560722822</v>
      </c>
      <c r="DP162">
        <f t="shared" si="241"/>
        <v>0.77119319691735322</v>
      </c>
      <c r="DQ162">
        <f t="shared" si="242"/>
        <v>11</v>
      </c>
      <c r="DR162" s="50">
        <f t="shared" si="243"/>
        <v>1.0463055997454904</v>
      </c>
      <c r="DS162" s="50">
        <f t="shared" si="272"/>
        <v>0.47953850717134117</v>
      </c>
      <c r="DT162">
        <f t="shared" si="273"/>
        <v>7.2968151846176166E-2</v>
      </c>
      <c r="DU162">
        <f t="shared" si="274"/>
        <v>0.30577279030696908</v>
      </c>
      <c r="DV162">
        <f t="shared" si="275"/>
        <v>0.34898837527991988</v>
      </c>
      <c r="DW162">
        <f t="shared" si="276"/>
        <v>0.33210528303637393</v>
      </c>
      <c r="DX162">
        <f t="shared" si="277"/>
        <v>0.10328453886133504</v>
      </c>
      <c r="DY162">
        <f t="shared" si="269"/>
        <v>7.2968151846176166E-2</v>
      </c>
      <c r="DZ162">
        <f t="shared" si="282"/>
        <v>0.12661041755461072</v>
      </c>
      <c r="EA162">
        <f t="shared" si="283"/>
        <v>0</v>
      </c>
      <c r="EB162">
        <f t="shared" si="284"/>
        <v>0.58862251622193507</v>
      </c>
      <c r="EC162">
        <f t="shared" si="285"/>
        <v>0.19410081465484383</v>
      </c>
      <c r="ED162">
        <f t="shared" si="286"/>
        <v>0</v>
      </c>
      <c r="EE162">
        <f t="shared" si="287"/>
        <v>0.22049252779719355</v>
      </c>
      <c r="EF162">
        <f t="shared" si="288"/>
        <v>0</v>
      </c>
      <c r="EG162">
        <f t="shared" si="289"/>
        <v>0.16457192534379331</v>
      </c>
      <c r="EH162">
        <f t="shared" si="290"/>
        <v>0</v>
      </c>
      <c r="EI162">
        <f t="shared" si="270"/>
        <v>0</v>
      </c>
      <c r="EJ162">
        <f t="shared" si="278"/>
        <v>0.20886763040981055</v>
      </c>
      <c r="EK162">
        <f t="shared" si="279"/>
        <v>0</v>
      </c>
      <c r="EL162">
        <f t="shared" si="280"/>
        <v>0</v>
      </c>
      <c r="EM162">
        <f t="shared" si="281"/>
        <v>0</v>
      </c>
      <c r="EN162">
        <f t="shared" si="210"/>
        <v>0</v>
      </c>
      <c r="EO162">
        <f t="shared" si="210"/>
        <v>0.41076244270859985</v>
      </c>
      <c r="EP162">
        <f t="shared" si="210"/>
        <v>0.12661041755461072</v>
      </c>
      <c r="EQ162">
        <f t="shared" si="210"/>
        <v>0</v>
      </c>
      <c r="ER162">
        <f t="shared" si="210"/>
        <v>0.35717882795331307</v>
      </c>
      <c r="ES162">
        <f t="shared" si="210"/>
        <v>0.93664449132928429</v>
      </c>
      <c r="ET162">
        <f t="shared" si="210"/>
        <v>1.0720356742760231</v>
      </c>
      <c r="EU162" s="27">
        <f t="shared" si="244"/>
        <v>5.3149083178315173E-3</v>
      </c>
      <c r="EV162">
        <f t="shared" si="245"/>
        <v>9.0619186819027378E-2</v>
      </c>
      <c r="EW162">
        <f t="shared" si="246"/>
        <v>0.11692798299229339</v>
      </c>
      <c r="EX162">
        <f t="shared" si="247"/>
        <v>0.12224289131012492</v>
      </c>
      <c r="EY162">
        <f t="shared" si="248"/>
        <v>3.7204358224820627E-2</v>
      </c>
      <c r="EZ162">
        <f t="shared" si="249"/>
        <v>1.5944724953494551E-2</v>
      </c>
      <c r="FA162">
        <f t="shared" si="250"/>
        <v>4.7834174860483657E-2</v>
      </c>
      <c r="FB162">
        <f t="shared" si="251"/>
        <v>0.15944724953494555</v>
      </c>
      <c r="FC162">
        <f t="shared" si="252"/>
        <v>1.5944724953494555E-2</v>
      </c>
      <c r="FD162">
        <f t="shared" si="211"/>
        <v>0.1753919744884401</v>
      </c>
      <c r="FE162">
        <f t="shared" si="253"/>
        <v>0</v>
      </c>
      <c r="FF162">
        <f t="shared" si="254"/>
        <v>0.308264682434228</v>
      </c>
      <c r="FG162">
        <f t="shared" si="255"/>
        <v>6.4310390645761356E-2</v>
      </c>
      <c r="FH162" s="27">
        <f t="shared" si="256"/>
        <v>7.2968151846176166E-2</v>
      </c>
      <c r="FI162">
        <f t="shared" si="257"/>
        <v>0.30577279030696908</v>
      </c>
      <c r="FJ162">
        <f t="shared" si="258"/>
        <v>0.34898837527991988</v>
      </c>
      <c r="FK162">
        <f t="shared" si="259"/>
        <v>0.35717882795331307</v>
      </c>
      <c r="FL162">
        <f t="shared" si="260"/>
        <v>0.19410081465484383</v>
      </c>
      <c r="FM162">
        <f t="shared" si="261"/>
        <v>0.12661041755461072</v>
      </c>
      <c r="FN162">
        <f t="shared" si="262"/>
        <v>0.22049252779719355</v>
      </c>
      <c r="FO162">
        <f t="shared" si="263"/>
        <v>0.41076244270859985</v>
      </c>
      <c r="FP162">
        <f t="shared" si="264"/>
        <v>0.12661041755461072</v>
      </c>
      <c r="FQ162">
        <f t="shared" si="265"/>
        <v>0.4321215183221005</v>
      </c>
      <c r="FR162">
        <f t="shared" si="266"/>
        <v>0</v>
      </c>
      <c r="FS162">
        <f t="shared" si="267"/>
        <v>0.58862251622193507</v>
      </c>
      <c r="FT162">
        <f t="shared" si="268"/>
        <v>0.25639487711468328</v>
      </c>
      <c r="FU162" t="s">
        <v>229</v>
      </c>
      <c r="FV162" t="s">
        <v>431</v>
      </c>
      <c r="FW162" s="25" t="s">
        <v>356</v>
      </c>
      <c r="FX162" s="25" t="s">
        <v>258</v>
      </c>
    </row>
    <row r="163" spans="1:180">
      <c r="A163" t="s">
        <v>57</v>
      </c>
      <c r="B163" t="s">
        <v>229</v>
      </c>
      <c r="C163" t="s">
        <v>431</v>
      </c>
      <c r="D163" s="25" t="s">
        <v>356</v>
      </c>
      <c r="E163" s="25" t="s">
        <v>258</v>
      </c>
      <c r="F163">
        <v>0</v>
      </c>
      <c r="G163">
        <v>5.5248618784530384E-2</v>
      </c>
      <c r="H163">
        <v>6.6298342541436475E-2</v>
      </c>
      <c r="I163">
        <v>5.3149083178315173E-3</v>
      </c>
      <c r="J163">
        <v>0.1546961325966851</v>
      </c>
      <c r="K163">
        <v>5.5248618784530393E-3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0.39226519337016574</v>
      </c>
      <c r="X163">
        <v>0.16022099447513813</v>
      </c>
      <c r="Y163">
        <v>5.5248618784530393E-3</v>
      </c>
      <c r="Z163">
        <v>0</v>
      </c>
      <c r="AA163">
        <v>0</v>
      </c>
      <c r="AB163">
        <v>0</v>
      </c>
      <c r="AC163">
        <v>0</v>
      </c>
      <c r="AD163">
        <v>1.1049723756906079E-2</v>
      </c>
      <c r="AE163">
        <v>6.0773480662983423E-2</v>
      </c>
      <c r="AF163">
        <v>2.2099447513812157E-2</v>
      </c>
      <c r="AG163">
        <v>0</v>
      </c>
      <c r="AH163">
        <v>0</v>
      </c>
      <c r="AI163">
        <v>0</v>
      </c>
      <c r="AJ163">
        <v>2.7624309392265196E-2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5.5248618784530393E-3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1.1049723756906079E-2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1.1049723756906079E-2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5.5248618784530393E-3</v>
      </c>
      <c r="BU163">
        <v>5.5248618784530393E-3</v>
      </c>
      <c r="BV163">
        <v>0</v>
      </c>
      <c r="BW163">
        <v>0</v>
      </c>
      <c r="BX163">
        <v>0</v>
      </c>
      <c r="BY163">
        <v>0</v>
      </c>
      <c r="BZ163" s="27">
        <f t="shared" si="212"/>
        <v>2</v>
      </c>
      <c r="CA163">
        <f t="shared" si="213"/>
        <v>12</v>
      </c>
      <c r="CB163">
        <f t="shared" si="214"/>
        <v>14</v>
      </c>
      <c r="CC163">
        <f>[1]!shannonweaver(J163:BT163)</f>
        <v>1.6592300031836842</v>
      </c>
      <c r="CD163">
        <f t="shared" si="215"/>
        <v>0.62872071196178947</v>
      </c>
      <c r="CE163">
        <v>1</v>
      </c>
      <c r="CN163">
        <f t="shared" si="216"/>
        <v>15</v>
      </c>
      <c r="CO163">
        <f t="shared" si="217"/>
        <v>0.12686186964379836</v>
      </c>
      <c r="CP163">
        <f t="shared" si="218"/>
        <v>0</v>
      </c>
      <c r="CQ163">
        <f t="shared" si="218"/>
        <v>5.5248618784530384E-2</v>
      </c>
      <c r="CR163">
        <f t="shared" si="219"/>
        <v>7.1613250859267993E-2</v>
      </c>
      <c r="CS163">
        <f t="shared" si="220"/>
        <v>0.1546961325966851</v>
      </c>
      <c r="CT163">
        <f t="shared" si="221"/>
        <v>5.5248618784530393E-3</v>
      </c>
      <c r="CU163">
        <f t="shared" si="222"/>
        <v>0</v>
      </c>
      <c r="CV163">
        <f t="shared" si="223"/>
        <v>0</v>
      </c>
      <c r="CW163">
        <f t="shared" si="224"/>
        <v>0</v>
      </c>
      <c r="CX163">
        <f t="shared" si="225"/>
        <v>0.39226519337016574</v>
      </c>
      <c r="CY163">
        <f t="shared" si="226"/>
        <v>0.17679558011049726</v>
      </c>
      <c r="CZ163">
        <f t="shared" si="227"/>
        <v>0</v>
      </c>
      <c r="DA163">
        <f t="shared" si="228"/>
        <v>8.2872928176795577E-2</v>
      </c>
      <c r="DB163">
        <f t="shared" si="229"/>
        <v>0</v>
      </c>
      <c r="DC163">
        <f t="shared" si="229"/>
        <v>2.7624309392265196E-2</v>
      </c>
      <c r="DD163">
        <f t="shared" si="230"/>
        <v>0</v>
      </c>
      <c r="DE163">
        <f t="shared" si="231"/>
        <v>0</v>
      </c>
      <c r="DF163">
        <f t="shared" si="232"/>
        <v>3.8491894845486006E-2</v>
      </c>
      <c r="DG163">
        <f t="shared" si="233"/>
        <v>0</v>
      </c>
      <c r="DH163">
        <f t="shared" si="233"/>
        <v>0</v>
      </c>
      <c r="DI163">
        <f t="shared" si="234"/>
        <v>0</v>
      </c>
      <c r="DJ163">
        <f t="shared" si="235"/>
        <v>0</v>
      </c>
      <c r="DK163">
        <f t="shared" si="236"/>
        <v>1.1049723756906079E-2</v>
      </c>
      <c r="DL163">
        <f t="shared" si="237"/>
        <v>1.1049723756906079E-2</v>
      </c>
      <c r="DM163">
        <f t="shared" si="238"/>
        <v>0</v>
      </c>
      <c r="DN163">
        <f t="shared" si="239"/>
        <v>0.16022099447513816</v>
      </c>
      <c r="DO163">
        <f t="shared" si="240"/>
        <v>0.71823204419889497</v>
      </c>
      <c r="DP163">
        <f t="shared" si="241"/>
        <v>0.87845303867403313</v>
      </c>
      <c r="DQ163">
        <f t="shared" si="242"/>
        <v>9</v>
      </c>
      <c r="DR163" s="50">
        <f t="shared" si="243"/>
        <v>0.91558488406612382</v>
      </c>
      <c r="DS163" s="50">
        <f t="shared" si="272"/>
        <v>0.36417309330419323</v>
      </c>
      <c r="DT163">
        <f t="shared" si="273"/>
        <v>0</v>
      </c>
      <c r="DU163">
        <f t="shared" si="274"/>
        <v>0.23727026347971941</v>
      </c>
      <c r="DV163">
        <f t="shared" si="275"/>
        <v>0.27090809534283494</v>
      </c>
      <c r="DW163">
        <f t="shared" si="276"/>
        <v>0.40423365192782468</v>
      </c>
      <c r="DX163">
        <f t="shared" si="277"/>
        <v>7.4398028640859218E-2</v>
      </c>
      <c r="DY163">
        <f t="shared" si="269"/>
        <v>0</v>
      </c>
      <c r="DZ163">
        <f t="shared" si="282"/>
        <v>0</v>
      </c>
      <c r="EA163">
        <f t="shared" si="283"/>
        <v>0</v>
      </c>
      <c r="EB163">
        <f t="shared" si="284"/>
        <v>0.67681180644223027</v>
      </c>
      <c r="EC163">
        <f t="shared" si="285"/>
        <v>0.43396400767133458</v>
      </c>
      <c r="ED163">
        <f t="shared" si="286"/>
        <v>0</v>
      </c>
      <c r="EE163">
        <f t="shared" si="287"/>
        <v>0.2920088186031089</v>
      </c>
      <c r="EF163">
        <f t="shared" si="288"/>
        <v>0</v>
      </c>
      <c r="EG163">
        <f t="shared" si="289"/>
        <v>0.16698051489969917</v>
      </c>
      <c r="EH163">
        <f t="shared" si="290"/>
        <v>0</v>
      </c>
      <c r="EI163">
        <f t="shared" si="270"/>
        <v>0</v>
      </c>
      <c r="EJ163">
        <f t="shared" si="278"/>
        <v>0.19747447150355418</v>
      </c>
      <c r="EK163">
        <f t="shared" si="279"/>
        <v>0</v>
      </c>
      <c r="EL163">
        <f t="shared" si="280"/>
        <v>0</v>
      </c>
      <c r="EM163">
        <f t="shared" si="281"/>
        <v>0</v>
      </c>
      <c r="EN163">
        <f t="shared" si="210"/>
        <v>0</v>
      </c>
      <c r="EO163">
        <f t="shared" si="210"/>
        <v>0.10531222207360738</v>
      </c>
      <c r="EP163">
        <f t="shared" si="210"/>
        <v>0.10531222207360738</v>
      </c>
      <c r="EQ163">
        <f t="shared" si="210"/>
        <v>0</v>
      </c>
      <c r="ER163">
        <f t="shared" si="210"/>
        <v>0.41181816780601782</v>
      </c>
      <c r="ES163">
        <f t="shared" si="210"/>
        <v>1.0112306153075057</v>
      </c>
      <c r="ET163">
        <f t="shared" si="210"/>
        <v>1.2146810782118498</v>
      </c>
      <c r="EU163" s="27">
        <f t="shared" si="244"/>
        <v>0</v>
      </c>
      <c r="EV163">
        <f t="shared" si="245"/>
        <v>5.5248618784530384E-2</v>
      </c>
      <c r="EW163">
        <f t="shared" si="246"/>
        <v>7.1613250859267993E-2</v>
      </c>
      <c r="EX163">
        <f t="shared" si="247"/>
        <v>0.16022099447513816</v>
      </c>
      <c r="EY163">
        <f t="shared" si="248"/>
        <v>0.18232044198895031</v>
      </c>
      <c r="EZ163">
        <f t="shared" si="249"/>
        <v>0</v>
      </c>
      <c r="FA163">
        <f t="shared" si="250"/>
        <v>8.2872928176795577E-2</v>
      </c>
      <c r="FB163">
        <f t="shared" si="251"/>
        <v>1.1049723756906079E-2</v>
      </c>
      <c r="FC163">
        <f t="shared" si="252"/>
        <v>1.1049723756906079E-2</v>
      </c>
      <c r="FD163">
        <f t="shared" si="211"/>
        <v>2.2099447513812157E-2</v>
      </c>
      <c r="FE163">
        <f t="shared" si="253"/>
        <v>0</v>
      </c>
      <c r="FF163">
        <f t="shared" si="254"/>
        <v>0.39226519337016574</v>
      </c>
      <c r="FG163">
        <f t="shared" si="255"/>
        <v>3.3149171270718238E-2</v>
      </c>
      <c r="FH163" s="27">
        <f t="shared" si="256"/>
        <v>0</v>
      </c>
      <c r="FI163">
        <f t="shared" si="257"/>
        <v>0.23727026347971941</v>
      </c>
      <c r="FJ163">
        <f t="shared" si="258"/>
        <v>0.27090809534283494</v>
      </c>
      <c r="FK163">
        <f t="shared" si="259"/>
        <v>0.41181816780601782</v>
      </c>
      <c r="FL163">
        <f t="shared" si="260"/>
        <v>0.44116142504259748</v>
      </c>
      <c r="FM163">
        <f t="shared" si="261"/>
        <v>0</v>
      </c>
      <c r="FN163">
        <f t="shared" si="262"/>
        <v>0.2920088186031089</v>
      </c>
      <c r="FO163">
        <f t="shared" si="263"/>
        <v>0.10531222207360738</v>
      </c>
      <c r="FP163">
        <f t="shared" si="264"/>
        <v>0.10531222207360738</v>
      </c>
      <c r="FQ163">
        <f t="shared" si="265"/>
        <v>0.14921189351779302</v>
      </c>
      <c r="FR163">
        <f t="shared" si="266"/>
        <v>0</v>
      </c>
      <c r="FS163">
        <f t="shared" si="267"/>
        <v>0.67681180644223027</v>
      </c>
      <c r="FT163">
        <f t="shared" si="268"/>
        <v>0.1830903537192077</v>
      </c>
      <c r="FU163" t="s">
        <v>229</v>
      </c>
      <c r="FV163" t="s">
        <v>431</v>
      </c>
      <c r="FW163" s="25" t="s">
        <v>356</v>
      </c>
      <c r="FX163" s="25" t="s">
        <v>258</v>
      </c>
    </row>
    <row r="164" spans="1:180">
      <c r="A164" t="s">
        <v>59</v>
      </c>
      <c r="B164" t="s">
        <v>229</v>
      </c>
      <c r="C164" t="s">
        <v>58</v>
      </c>
      <c r="D164" s="25" t="s">
        <v>357</v>
      </c>
      <c r="E164" s="25" t="s">
        <v>258</v>
      </c>
      <c r="F164">
        <v>0</v>
      </c>
      <c r="G164">
        <v>6.5934065934065936E-2</v>
      </c>
      <c r="H164">
        <v>2.197802197802198E-2</v>
      </c>
      <c r="I164">
        <v>5.3149083178315173E-3</v>
      </c>
      <c r="J164">
        <v>0.10439560439560441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0.57692307692307698</v>
      </c>
      <c r="X164">
        <v>0.1428571428571429</v>
      </c>
      <c r="Y164">
        <v>0</v>
      </c>
      <c r="Z164">
        <v>0</v>
      </c>
      <c r="AA164">
        <v>5.4945054945054949E-3</v>
      </c>
      <c r="AB164">
        <v>0</v>
      </c>
      <c r="AC164">
        <v>0</v>
      </c>
      <c r="AD164">
        <v>0</v>
      </c>
      <c r="AE164">
        <v>5.4945054945054949E-3</v>
      </c>
      <c r="AF164">
        <v>0</v>
      </c>
      <c r="AG164">
        <v>0</v>
      </c>
      <c r="AH164">
        <v>0</v>
      </c>
      <c r="AI164">
        <v>0</v>
      </c>
      <c r="AJ164">
        <v>1.6483516483516487E-2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3.2967032967032968E-2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2.197802197802198E-2</v>
      </c>
      <c r="BU164">
        <v>0</v>
      </c>
      <c r="BV164">
        <v>0</v>
      </c>
      <c r="BW164">
        <v>5.4945054945054949E-3</v>
      </c>
      <c r="BX164">
        <v>0</v>
      </c>
      <c r="BY164">
        <v>0</v>
      </c>
      <c r="BZ164" s="27">
        <f t="shared" si="212"/>
        <v>1</v>
      </c>
      <c r="CA164">
        <f t="shared" si="213"/>
        <v>7</v>
      </c>
      <c r="CB164">
        <f t="shared" si="214"/>
        <v>8</v>
      </c>
      <c r="CC164">
        <f>[1]!shannonweaver(J164:BT164)</f>
        <v>1.1731439073241379</v>
      </c>
      <c r="CD164">
        <f t="shared" si="215"/>
        <v>0.56416296578187852</v>
      </c>
      <c r="CE164">
        <v>2</v>
      </c>
      <c r="CN164">
        <f t="shared" si="216"/>
        <v>10</v>
      </c>
      <c r="CO164">
        <f t="shared" si="217"/>
        <v>9.3226996229919437E-2</v>
      </c>
      <c r="CP164">
        <f t="shared" si="218"/>
        <v>0</v>
      </c>
      <c r="CQ164">
        <f t="shared" si="218"/>
        <v>6.5934065934065936E-2</v>
      </c>
      <c r="CR164">
        <f t="shared" si="219"/>
        <v>2.7292930295853498E-2</v>
      </c>
      <c r="CS164">
        <f t="shared" si="220"/>
        <v>0.10439560439560441</v>
      </c>
      <c r="CT164">
        <f t="shared" si="221"/>
        <v>0</v>
      </c>
      <c r="CU164">
        <f t="shared" si="222"/>
        <v>0</v>
      </c>
      <c r="CV164">
        <f t="shared" si="223"/>
        <v>0</v>
      </c>
      <c r="CW164">
        <f t="shared" si="224"/>
        <v>0</v>
      </c>
      <c r="CX164">
        <f t="shared" si="225"/>
        <v>0.57692307692307698</v>
      </c>
      <c r="CY164">
        <f t="shared" si="226"/>
        <v>0.14835164835164841</v>
      </c>
      <c r="CZ164">
        <f t="shared" si="227"/>
        <v>0</v>
      </c>
      <c r="DA164">
        <f t="shared" si="228"/>
        <v>5.4945054945054949E-3</v>
      </c>
      <c r="DB164">
        <f t="shared" si="229"/>
        <v>0</v>
      </c>
      <c r="DC164">
        <f t="shared" si="229"/>
        <v>1.6483516483516487E-2</v>
      </c>
      <c r="DD164">
        <f t="shared" si="230"/>
        <v>0</v>
      </c>
      <c r="DE164">
        <f t="shared" si="231"/>
        <v>0</v>
      </c>
      <c r="DF164">
        <f t="shared" si="232"/>
        <v>8.8708732631973569E-2</v>
      </c>
      <c r="DG164">
        <f t="shared" si="233"/>
        <v>0</v>
      </c>
      <c r="DH164">
        <f t="shared" si="233"/>
        <v>1.2183978068839477E-2</v>
      </c>
      <c r="DI164">
        <f t="shared" si="234"/>
        <v>0</v>
      </c>
      <c r="DJ164">
        <f t="shared" si="235"/>
        <v>0</v>
      </c>
      <c r="DK164">
        <f t="shared" si="236"/>
        <v>0</v>
      </c>
      <c r="DL164">
        <f t="shared" si="237"/>
        <v>0</v>
      </c>
      <c r="DM164">
        <f t="shared" si="238"/>
        <v>0</v>
      </c>
      <c r="DN164">
        <f t="shared" si="239"/>
        <v>0.10439560439560441</v>
      </c>
      <c r="DO164">
        <f t="shared" si="240"/>
        <v>0.80219780219780235</v>
      </c>
      <c r="DP164">
        <f t="shared" si="241"/>
        <v>0.9065934065934067</v>
      </c>
      <c r="DQ164">
        <f t="shared" si="242"/>
        <v>7</v>
      </c>
      <c r="DR164" s="50">
        <f t="shared" si="243"/>
        <v>0.84973854817924721</v>
      </c>
      <c r="DS164" s="50">
        <f t="shared" si="272"/>
        <v>0.31028596894643506</v>
      </c>
      <c r="DT164">
        <f t="shared" si="273"/>
        <v>0</v>
      </c>
      <c r="DU164">
        <f t="shared" si="274"/>
        <v>0.25968517507705785</v>
      </c>
      <c r="DV164">
        <f t="shared" si="275"/>
        <v>0.16596659497375604</v>
      </c>
      <c r="DW164">
        <f t="shared" si="276"/>
        <v>0.3290066170483355</v>
      </c>
      <c r="DX164">
        <f t="shared" si="277"/>
        <v>0</v>
      </c>
      <c r="DY164">
        <f t="shared" si="269"/>
        <v>0</v>
      </c>
      <c r="DZ164">
        <f t="shared" si="282"/>
        <v>0</v>
      </c>
      <c r="EA164">
        <f t="shared" si="283"/>
        <v>0</v>
      </c>
      <c r="EB164">
        <f t="shared" si="284"/>
        <v>0.86262796263954045</v>
      </c>
      <c r="EC164">
        <f t="shared" si="285"/>
        <v>0.39538600699358961</v>
      </c>
      <c r="ED164">
        <f t="shared" si="286"/>
        <v>0</v>
      </c>
      <c r="EE164">
        <f t="shared" si="287"/>
        <v>7.4192980026236144E-2</v>
      </c>
      <c r="EF164">
        <f t="shared" si="288"/>
        <v>0</v>
      </c>
      <c r="EG164">
        <f t="shared" si="289"/>
        <v>0.12874350469674278</v>
      </c>
      <c r="EH164">
        <f t="shared" si="290"/>
        <v>0</v>
      </c>
      <c r="EI164">
        <f t="shared" si="270"/>
        <v>0</v>
      </c>
      <c r="EJ164">
        <f t="shared" si="278"/>
        <v>0.30242928033143235</v>
      </c>
      <c r="EK164">
        <f t="shared" si="279"/>
        <v>0</v>
      </c>
      <c r="EL164">
        <f t="shared" si="280"/>
        <v>0.11060644313892674</v>
      </c>
      <c r="EM164">
        <f t="shared" si="281"/>
        <v>0</v>
      </c>
      <c r="EN164">
        <f t="shared" si="210"/>
        <v>0</v>
      </c>
      <c r="EO164">
        <f t="shared" si="210"/>
        <v>0</v>
      </c>
      <c r="EP164">
        <f t="shared" si="210"/>
        <v>0</v>
      </c>
      <c r="EQ164">
        <f t="shared" si="210"/>
        <v>0</v>
      </c>
      <c r="ER164">
        <f t="shared" si="210"/>
        <v>0.3290066170483355</v>
      </c>
      <c r="ES164">
        <f t="shared" si="210"/>
        <v>1.1099016684893714</v>
      </c>
      <c r="ET164">
        <f t="shared" si="210"/>
        <v>1.2602016399107197</v>
      </c>
      <c r="EU164" s="27">
        <f t="shared" si="244"/>
        <v>0</v>
      </c>
      <c r="EV164">
        <f t="shared" si="245"/>
        <v>6.5934065934065936E-2</v>
      </c>
      <c r="EW164">
        <f t="shared" si="246"/>
        <v>2.7292930295853498E-2</v>
      </c>
      <c r="EX164">
        <f t="shared" si="247"/>
        <v>0.10439560439560441</v>
      </c>
      <c r="EY164">
        <f t="shared" si="248"/>
        <v>0.17032967032967039</v>
      </c>
      <c r="EZ164">
        <f t="shared" si="249"/>
        <v>0</v>
      </c>
      <c r="FA164">
        <f t="shared" si="250"/>
        <v>5.4945054945054949E-3</v>
      </c>
      <c r="FB164">
        <f t="shared" si="251"/>
        <v>0</v>
      </c>
      <c r="FC164">
        <f t="shared" si="252"/>
        <v>0</v>
      </c>
      <c r="FD164">
        <f t="shared" si="211"/>
        <v>0</v>
      </c>
      <c r="FE164">
        <f t="shared" si="253"/>
        <v>0</v>
      </c>
      <c r="FF164">
        <f t="shared" si="254"/>
        <v>0.57692307692307698</v>
      </c>
      <c r="FG164">
        <f t="shared" si="255"/>
        <v>4.9450549450549455E-2</v>
      </c>
      <c r="FH164" s="27">
        <f t="shared" si="256"/>
        <v>0</v>
      </c>
      <c r="FI164">
        <f t="shared" si="257"/>
        <v>0.25968517507705785</v>
      </c>
      <c r="FJ164">
        <f t="shared" si="258"/>
        <v>0.16596659497375604</v>
      </c>
      <c r="FK164">
        <f t="shared" si="259"/>
        <v>0.3290066170483355</v>
      </c>
      <c r="FL164">
        <f t="shared" si="260"/>
        <v>0.4254274339252318</v>
      </c>
      <c r="FM164">
        <f t="shared" si="261"/>
        <v>0</v>
      </c>
      <c r="FN164">
        <f t="shared" si="262"/>
        <v>7.4192980026236144E-2</v>
      </c>
      <c r="FO164">
        <f t="shared" si="263"/>
        <v>0</v>
      </c>
      <c r="FP164">
        <f t="shared" si="264"/>
        <v>0</v>
      </c>
      <c r="FQ164">
        <f t="shared" si="265"/>
        <v>0</v>
      </c>
      <c r="FR164">
        <f t="shared" si="266"/>
        <v>0</v>
      </c>
      <c r="FS164">
        <f t="shared" si="267"/>
        <v>0.86262796263954045</v>
      </c>
      <c r="FT164">
        <f t="shared" si="268"/>
        <v>0.22424958062640007</v>
      </c>
      <c r="FU164" t="s">
        <v>229</v>
      </c>
      <c r="FV164" t="s">
        <v>58</v>
      </c>
      <c r="FW164" s="25" t="s">
        <v>357</v>
      </c>
      <c r="FX164" s="25" t="s">
        <v>258</v>
      </c>
    </row>
    <row r="165" spans="1:180">
      <c r="A165" t="s">
        <v>394</v>
      </c>
      <c r="B165" t="s">
        <v>229</v>
      </c>
      <c r="C165" t="s">
        <v>58</v>
      </c>
      <c r="D165" s="25" t="s">
        <v>357</v>
      </c>
      <c r="E165" s="25" t="s">
        <v>258</v>
      </c>
      <c r="F165">
        <v>2.4367956137678955E-2</v>
      </c>
      <c r="G165">
        <v>3.6551934206518429E-2</v>
      </c>
      <c r="H165">
        <v>2.4367956137678955E-2</v>
      </c>
      <c r="I165">
        <v>5.3149083178315173E-3</v>
      </c>
      <c r="J165">
        <v>0.15839171489491324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0.46299116661590012</v>
      </c>
      <c r="X165">
        <v>0</v>
      </c>
      <c r="Y165">
        <v>0</v>
      </c>
      <c r="Z165">
        <v>1.2183978068839477E-2</v>
      </c>
      <c r="AA165">
        <v>0</v>
      </c>
      <c r="AB165">
        <v>0</v>
      </c>
      <c r="AC165">
        <v>0</v>
      </c>
      <c r="AD165">
        <v>2.4367956137678955E-2</v>
      </c>
      <c r="AE165">
        <v>3.0459945172098692E-2</v>
      </c>
      <c r="AF165">
        <v>1.2183978068839477E-2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3.6551934206518429E-2</v>
      </c>
      <c r="AQ165">
        <v>1.918976545842218E-2</v>
      </c>
      <c r="AR165">
        <v>0</v>
      </c>
      <c r="AS165">
        <v>0</v>
      </c>
      <c r="AT165">
        <v>1.2183978068839477E-2</v>
      </c>
      <c r="AU165">
        <v>6.0919890344197387E-3</v>
      </c>
      <c r="AV165">
        <v>0</v>
      </c>
      <c r="AW165">
        <v>0</v>
      </c>
      <c r="AX165">
        <v>0.11574779165397506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2.4367956137678955E-2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 s="27">
        <f t="shared" si="212"/>
        <v>1</v>
      </c>
      <c r="CA165">
        <f t="shared" si="213"/>
        <v>11</v>
      </c>
      <c r="CB165">
        <f t="shared" si="214"/>
        <v>12</v>
      </c>
      <c r="CC165">
        <f>[1]!shannonweaver(J165:BT165)</f>
        <v>1.6320018505014142</v>
      </c>
      <c r="CD165">
        <f t="shared" si="215"/>
        <v>0.65676585904772256</v>
      </c>
      <c r="CE165">
        <v>1</v>
      </c>
      <c r="CK165">
        <v>1</v>
      </c>
      <c r="CN165">
        <f t="shared" si="216"/>
        <v>14</v>
      </c>
      <c r="CO165">
        <f t="shared" si="217"/>
        <v>9.0602754799707863E-2</v>
      </c>
      <c r="CP165">
        <f t="shared" si="218"/>
        <v>2.4367956137678955E-2</v>
      </c>
      <c r="CQ165">
        <f t="shared" si="218"/>
        <v>3.6551934206518429E-2</v>
      </c>
      <c r="CR165">
        <f t="shared" si="219"/>
        <v>2.9682864455510473E-2</v>
      </c>
      <c r="CS165">
        <f t="shared" si="220"/>
        <v>0.15839171489491324</v>
      </c>
      <c r="CT165">
        <f t="shared" si="221"/>
        <v>0</v>
      </c>
      <c r="CU165">
        <f t="shared" si="222"/>
        <v>0</v>
      </c>
      <c r="CV165">
        <f t="shared" si="223"/>
        <v>0</v>
      </c>
      <c r="CW165">
        <f t="shared" si="224"/>
        <v>0</v>
      </c>
      <c r="CX165">
        <f t="shared" si="225"/>
        <v>0.46299116661590012</v>
      </c>
      <c r="CY165">
        <f t="shared" si="226"/>
        <v>3.6551934206518435E-2</v>
      </c>
      <c r="CZ165">
        <f t="shared" si="227"/>
        <v>0</v>
      </c>
      <c r="DA165">
        <f t="shared" si="228"/>
        <v>4.2643923240938172E-2</v>
      </c>
      <c r="DB165">
        <f t="shared" si="229"/>
        <v>0</v>
      </c>
      <c r="DC165">
        <f t="shared" si="229"/>
        <v>0</v>
      </c>
      <c r="DD165">
        <f t="shared" si="230"/>
        <v>0</v>
      </c>
      <c r="DE165">
        <f t="shared" si="231"/>
        <v>0</v>
      </c>
      <c r="DF165">
        <f t="shared" si="232"/>
        <v>0.10095363059115725</v>
      </c>
      <c r="DG165">
        <f t="shared" si="233"/>
        <v>0</v>
      </c>
      <c r="DH165">
        <f t="shared" si="233"/>
        <v>0</v>
      </c>
      <c r="DI165">
        <f t="shared" si="234"/>
        <v>6.0919890344197387E-3</v>
      </c>
      <c r="DJ165">
        <f t="shared" si="235"/>
        <v>0</v>
      </c>
      <c r="DK165">
        <f t="shared" si="236"/>
        <v>0.11574779165397506</v>
      </c>
      <c r="DL165">
        <f t="shared" si="237"/>
        <v>2.4367956137678955E-2</v>
      </c>
      <c r="DM165">
        <f t="shared" si="238"/>
        <v>0</v>
      </c>
      <c r="DN165">
        <f t="shared" si="239"/>
        <v>0.15839171489491324</v>
      </c>
      <c r="DO165">
        <f t="shared" si="240"/>
        <v>0.75632043862321074</v>
      </c>
      <c r="DP165">
        <f t="shared" si="241"/>
        <v>0.91471215351812407</v>
      </c>
      <c r="DQ165">
        <f t="shared" si="242"/>
        <v>8</v>
      </c>
      <c r="DR165" s="50">
        <f t="shared" si="243"/>
        <v>0.94485316905701811</v>
      </c>
      <c r="DS165" s="50">
        <f t="shared" si="272"/>
        <v>0.30574416858922393</v>
      </c>
      <c r="DT165">
        <f t="shared" si="273"/>
        <v>0.15674342714277945</v>
      </c>
      <c r="DU165">
        <f t="shared" si="274"/>
        <v>0.19236988694240698</v>
      </c>
      <c r="DV165">
        <f t="shared" si="275"/>
        <v>0.17315107646953115</v>
      </c>
      <c r="DW165">
        <f t="shared" si="276"/>
        <v>0.40931887990850496</v>
      </c>
      <c r="DX165">
        <f t="shared" si="277"/>
        <v>0</v>
      </c>
      <c r="DY165">
        <f t="shared" si="269"/>
        <v>0</v>
      </c>
      <c r="DZ165">
        <f t="shared" ref="DZ165:DZ196" si="291">ASIN(CV165^0.5)</f>
        <v>0</v>
      </c>
      <c r="EA165">
        <f t="shared" ref="EA165:EA196" si="292">ASIN(CW165^0.5)</f>
        <v>0</v>
      </c>
      <c r="EB165">
        <f t="shared" ref="EB165:EB196" si="293">ASIN(CX165^0.5)</f>
        <v>0.74835545357026989</v>
      </c>
      <c r="EC165">
        <f t="shared" ref="EC165:EC196" si="294">ASIN(CY165^0.5)</f>
        <v>0.192369886942407</v>
      </c>
      <c r="ED165">
        <f t="shared" ref="ED165:ED196" si="295">ASIN(CZ165^0.5)</f>
        <v>0</v>
      </c>
      <c r="EE165">
        <f t="shared" ref="EE165:EE196" si="296">ASIN(DA165^0.5)</f>
        <v>0.20800064284609443</v>
      </c>
      <c r="EF165">
        <f t="shared" ref="EF165:EF196" si="297">ASIN(DB165^0.5)</f>
        <v>0</v>
      </c>
      <c r="EG165">
        <f t="shared" ref="EG165:EL207" si="298">ASIN(DC165^0.5)</f>
        <v>0</v>
      </c>
      <c r="EH165">
        <f t="shared" si="298"/>
        <v>0</v>
      </c>
      <c r="EI165">
        <f t="shared" si="298"/>
        <v>0</v>
      </c>
      <c r="EJ165">
        <f t="shared" si="298"/>
        <v>0.32333658737700682</v>
      </c>
      <c r="EK165">
        <f t="shared" si="298"/>
        <v>0</v>
      </c>
      <c r="EL165">
        <f t="shared" si="298"/>
        <v>0</v>
      </c>
      <c r="EM165">
        <f t="shared" si="281"/>
        <v>7.8130660836307222E-2</v>
      </c>
      <c r="EN165">
        <f t="shared" si="210"/>
        <v>0</v>
      </c>
      <c r="EO165">
        <f t="shared" si="210"/>
        <v>0.34714794223781553</v>
      </c>
      <c r="EP165">
        <f t="shared" si="210"/>
        <v>0.15674342714277945</v>
      </c>
      <c r="EQ165">
        <f t="shared" si="210"/>
        <v>0</v>
      </c>
      <c r="ER165">
        <f t="shared" si="210"/>
        <v>0.40931887990850496</v>
      </c>
      <c r="ES165">
        <f t="shared" si="210"/>
        <v>1.0545270431146618</v>
      </c>
      <c r="ET165">
        <f t="shared" si="210"/>
        <v>1.2744363284653288</v>
      </c>
      <c r="EU165" s="27">
        <f t="shared" si="244"/>
        <v>2.4367956137678955E-2</v>
      </c>
      <c r="EV165">
        <f t="shared" si="245"/>
        <v>3.6551934206518429E-2</v>
      </c>
      <c r="EW165">
        <f t="shared" si="246"/>
        <v>2.9682864455510473E-2</v>
      </c>
      <c r="EX165">
        <f t="shared" si="247"/>
        <v>0.15839171489491324</v>
      </c>
      <c r="EY165">
        <f t="shared" si="248"/>
        <v>3.6551934206518435E-2</v>
      </c>
      <c r="EZ165">
        <f t="shared" si="249"/>
        <v>0</v>
      </c>
      <c r="FA165">
        <f t="shared" si="250"/>
        <v>4.2643923240938172E-2</v>
      </c>
      <c r="FB165">
        <f t="shared" si="251"/>
        <v>0.11574779165397506</v>
      </c>
      <c r="FC165">
        <f t="shared" si="252"/>
        <v>2.4367956137678955E-2</v>
      </c>
      <c r="FD165">
        <f t="shared" si="211"/>
        <v>0.14011574779165401</v>
      </c>
      <c r="FE165">
        <f t="shared" si="253"/>
        <v>0</v>
      </c>
      <c r="FF165">
        <f t="shared" si="254"/>
        <v>0.46299116661590012</v>
      </c>
      <c r="FG165">
        <f t="shared" si="255"/>
        <v>7.4017666768199819E-2</v>
      </c>
      <c r="FH165" s="27">
        <f t="shared" si="256"/>
        <v>0.15674342714277945</v>
      </c>
      <c r="FI165">
        <f t="shared" si="257"/>
        <v>0.19236988694240698</v>
      </c>
      <c r="FJ165">
        <f t="shared" si="258"/>
        <v>0.17315107646953115</v>
      </c>
      <c r="FK165">
        <f t="shared" si="259"/>
        <v>0.40931887990850496</v>
      </c>
      <c r="FL165">
        <f t="shared" si="260"/>
        <v>0.192369886942407</v>
      </c>
      <c r="FM165">
        <f t="shared" si="261"/>
        <v>0</v>
      </c>
      <c r="FN165">
        <f t="shared" si="262"/>
        <v>0.20800064284609443</v>
      </c>
      <c r="FO165">
        <f t="shared" si="263"/>
        <v>0.34714794223781553</v>
      </c>
      <c r="FP165">
        <f t="shared" si="264"/>
        <v>0.15674342714277945</v>
      </c>
      <c r="FQ165">
        <f t="shared" si="265"/>
        <v>0.38366376487683956</v>
      </c>
      <c r="FR165">
        <f t="shared" si="266"/>
        <v>0</v>
      </c>
      <c r="FS165">
        <f t="shared" si="267"/>
        <v>0.74835545357026989</v>
      </c>
      <c r="FT165">
        <f t="shared" si="268"/>
        <v>0.2755350881781824</v>
      </c>
      <c r="FU165" t="s">
        <v>229</v>
      </c>
      <c r="FV165" t="s">
        <v>58</v>
      </c>
      <c r="FW165" s="25" t="s">
        <v>357</v>
      </c>
      <c r="FX165" s="25" t="s">
        <v>258</v>
      </c>
    </row>
    <row r="166" spans="1:180">
      <c r="A166" t="s">
        <v>195</v>
      </c>
      <c r="B166" t="s">
        <v>229</v>
      </c>
      <c r="C166" t="s">
        <v>58</v>
      </c>
      <c r="D166" s="25" t="s">
        <v>357</v>
      </c>
      <c r="E166" s="25" t="s">
        <v>258</v>
      </c>
      <c r="F166">
        <v>6.2794348508634227E-3</v>
      </c>
      <c r="G166">
        <v>4.3956043956043959E-2</v>
      </c>
      <c r="H166">
        <v>7.5353218210361075E-2</v>
      </c>
      <c r="I166">
        <v>5.3149083178315173E-3</v>
      </c>
      <c r="J166">
        <v>0.30769230769230754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0.29513343799058089</v>
      </c>
      <c r="X166">
        <v>6.2794348508634227E-3</v>
      </c>
      <c r="Y166">
        <v>0</v>
      </c>
      <c r="Z166">
        <v>2.5117739403453691E-2</v>
      </c>
      <c r="AA166">
        <v>0</v>
      </c>
      <c r="AB166">
        <v>0</v>
      </c>
      <c r="AC166">
        <v>0</v>
      </c>
      <c r="AD166">
        <v>1.2558869701726845E-2</v>
      </c>
      <c r="AE166">
        <v>5.6514913657770796E-2</v>
      </c>
      <c r="AF166">
        <v>0</v>
      </c>
      <c r="AG166">
        <v>0</v>
      </c>
      <c r="AH166">
        <v>0</v>
      </c>
      <c r="AI166">
        <v>0</v>
      </c>
      <c r="AJ166">
        <v>6.2794348508634227E-3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2.5117739403453691E-2</v>
      </c>
      <c r="AQ166">
        <v>2.0094191522762955E-2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8.8226059654631109E-2</v>
      </c>
      <c r="AY166">
        <v>0</v>
      </c>
      <c r="AZ166">
        <v>0</v>
      </c>
      <c r="BA166">
        <v>0</v>
      </c>
      <c r="BB166">
        <v>1.2558869701726845E-2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1.8838304552590272E-2</v>
      </c>
      <c r="BU166">
        <v>0</v>
      </c>
      <c r="BV166">
        <v>0</v>
      </c>
      <c r="BW166">
        <v>0</v>
      </c>
      <c r="BX166">
        <v>0</v>
      </c>
      <c r="BY166">
        <v>0</v>
      </c>
      <c r="BZ166" s="27">
        <f t="shared" si="212"/>
        <v>1</v>
      </c>
      <c r="CA166">
        <f t="shared" si="213"/>
        <v>11</v>
      </c>
      <c r="CB166">
        <f t="shared" si="214"/>
        <v>12</v>
      </c>
      <c r="CC166">
        <f>[1]!shannonweaver(J166:BT166)</f>
        <v>1.7086883954098611</v>
      </c>
      <c r="CD166">
        <f t="shared" si="215"/>
        <v>0.68762679497663937</v>
      </c>
      <c r="CE166">
        <v>1</v>
      </c>
      <c r="CN166">
        <f t="shared" si="216"/>
        <v>13</v>
      </c>
      <c r="CO166">
        <f t="shared" si="217"/>
        <v>0.13090360533509998</v>
      </c>
      <c r="CP166">
        <f t="shared" si="218"/>
        <v>6.2794348508634227E-3</v>
      </c>
      <c r="CQ166">
        <f t="shared" si="218"/>
        <v>4.3956043956043959E-2</v>
      </c>
      <c r="CR166">
        <f t="shared" si="219"/>
        <v>8.0668126528192594E-2</v>
      </c>
      <c r="CS166">
        <f t="shared" si="220"/>
        <v>0.30769230769230754</v>
      </c>
      <c r="CT166">
        <f t="shared" si="221"/>
        <v>0</v>
      </c>
      <c r="CU166">
        <f t="shared" si="222"/>
        <v>0</v>
      </c>
      <c r="CV166">
        <f t="shared" si="223"/>
        <v>0</v>
      </c>
      <c r="CW166">
        <f t="shared" si="224"/>
        <v>0</v>
      </c>
      <c r="CX166">
        <f t="shared" si="225"/>
        <v>0.29513343799058089</v>
      </c>
      <c r="CY166">
        <f t="shared" si="226"/>
        <v>4.3956043956043959E-2</v>
      </c>
      <c r="CZ166">
        <f t="shared" si="227"/>
        <v>0</v>
      </c>
      <c r="DA166">
        <f t="shared" si="228"/>
        <v>5.6514913657770796E-2</v>
      </c>
      <c r="DB166">
        <f t="shared" si="229"/>
        <v>0</v>
      </c>
      <c r="DC166">
        <f t="shared" si="229"/>
        <v>6.2794348508634227E-3</v>
      </c>
      <c r="DD166">
        <f t="shared" si="230"/>
        <v>0</v>
      </c>
      <c r="DE166">
        <f t="shared" si="231"/>
        <v>0</v>
      </c>
      <c r="DF166">
        <f t="shared" si="232"/>
        <v>6.0481696789806735E-2</v>
      </c>
      <c r="DG166">
        <f t="shared" si="233"/>
        <v>0</v>
      </c>
      <c r="DH166">
        <f t="shared" si="233"/>
        <v>0</v>
      </c>
      <c r="DI166">
        <f t="shared" si="234"/>
        <v>0</v>
      </c>
      <c r="DJ166">
        <f t="shared" si="235"/>
        <v>0</v>
      </c>
      <c r="DK166">
        <f t="shared" si="236"/>
        <v>8.8226059654631109E-2</v>
      </c>
      <c r="DL166">
        <f t="shared" si="237"/>
        <v>1.2558869701726845E-2</v>
      </c>
      <c r="DM166">
        <f t="shared" si="238"/>
        <v>0</v>
      </c>
      <c r="DN166">
        <f t="shared" si="239"/>
        <v>0.30769230769230754</v>
      </c>
      <c r="DO166">
        <f t="shared" si="240"/>
        <v>0.56671899529042391</v>
      </c>
      <c r="DP166">
        <f t="shared" si="241"/>
        <v>0.87441130298273173</v>
      </c>
      <c r="DQ166">
        <f t="shared" si="242"/>
        <v>8</v>
      </c>
      <c r="DR166" s="50">
        <f t="shared" si="243"/>
        <v>0.97773333446476418</v>
      </c>
      <c r="DS166" s="50">
        <f t="shared" si="272"/>
        <v>0.37020444358478855</v>
      </c>
      <c r="DT166">
        <f t="shared" si="273"/>
        <v>7.9326053825968315E-2</v>
      </c>
      <c r="DU166">
        <f t="shared" si="274"/>
        <v>0.21122411670615784</v>
      </c>
      <c r="DV166">
        <f t="shared" si="275"/>
        <v>0.28798558846592914</v>
      </c>
      <c r="DW166">
        <f t="shared" si="276"/>
        <v>0.5880026035475675</v>
      </c>
      <c r="DX166">
        <f t="shared" si="277"/>
        <v>0</v>
      </c>
      <c r="DY166">
        <f t="shared" si="269"/>
        <v>0</v>
      </c>
      <c r="DZ166">
        <f t="shared" si="291"/>
        <v>0</v>
      </c>
      <c r="EA166">
        <f t="shared" si="292"/>
        <v>0</v>
      </c>
      <c r="EB166">
        <f t="shared" si="293"/>
        <v>0.57431742255304186</v>
      </c>
      <c r="EC166">
        <f t="shared" si="294"/>
        <v>0.21122411670615784</v>
      </c>
      <c r="ED166">
        <f t="shared" si="295"/>
        <v>0</v>
      </c>
      <c r="EE166">
        <f t="shared" si="296"/>
        <v>0.24002679724667092</v>
      </c>
      <c r="EF166">
        <f t="shared" si="297"/>
        <v>0</v>
      </c>
      <c r="EG166">
        <f t="shared" si="298"/>
        <v>7.9326053825968315E-2</v>
      </c>
      <c r="EH166">
        <f t="shared" si="298"/>
        <v>0</v>
      </c>
      <c r="EI166">
        <f t="shared" si="298"/>
        <v>0</v>
      </c>
      <c r="EJ166">
        <f t="shared" si="298"/>
        <v>0.24847932012452192</v>
      </c>
      <c r="EK166">
        <f t="shared" si="298"/>
        <v>0</v>
      </c>
      <c r="EL166">
        <f t="shared" si="298"/>
        <v>0</v>
      </c>
      <c r="EM166">
        <f t="shared" si="281"/>
        <v>0</v>
      </c>
      <c r="EN166">
        <f t="shared" si="210"/>
        <v>0</v>
      </c>
      <c r="EO166">
        <f t="shared" si="210"/>
        <v>0.30157942374358515</v>
      </c>
      <c r="EP166">
        <f t="shared" si="210"/>
        <v>0.11230226975017696</v>
      </c>
      <c r="EQ166">
        <f t="shared" si="210"/>
        <v>0</v>
      </c>
      <c r="ER166">
        <f t="shared" si="210"/>
        <v>0.5880026035475675</v>
      </c>
      <c r="ES166">
        <f t="shared" si="210"/>
        <v>0.8523167585399074</v>
      </c>
      <c r="ET166">
        <f t="shared" si="210"/>
        <v>1.2085400725902631</v>
      </c>
      <c r="EU166" s="27">
        <f t="shared" si="244"/>
        <v>6.2794348508634227E-3</v>
      </c>
      <c r="EV166">
        <f t="shared" si="245"/>
        <v>4.3956043956043959E-2</v>
      </c>
      <c r="EW166">
        <f t="shared" si="246"/>
        <v>8.0668126528192594E-2</v>
      </c>
      <c r="EX166">
        <f t="shared" si="247"/>
        <v>0.30769230769230754</v>
      </c>
      <c r="EY166">
        <f t="shared" si="248"/>
        <v>6.2794348508634232E-2</v>
      </c>
      <c r="EZ166">
        <f t="shared" si="249"/>
        <v>0</v>
      </c>
      <c r="FA166">
        <f t="shared" si="250"/>
        <v>5.6514913657770796E-2</v>
      </c>
      <c r="FB166">
        <f t="shared" si="251"/>
        <v>8.8226059654631109E-2</v>
      </c>
      <c r="FC166">
        <f t="shared" si="252"/>
        <v>1.2558869701726845E-2</v>
      </c>
      <c r="FD166">
        <f t="shared" si="211"/>
        <v>0.10078492935635795</v>
      </c>
      <c r="FE166">
        <f t="shared" si="253"/>
        <v>0</v>
      </c>
      <c r="FF166">
        <f t="shared" si="254"/>
        <v>0.29513343799058089</v>
      </c>
      <c r="FG166">
        <f t="shared" si="255"/>
        <v>5.1491365777080071E-2</v>
      </c>
      <c r="FH166" s="27">
        <f t="shared" si="256"/>
        <v>7.9326053825968315E-2</v>
      </c>
      <c r="FI166">
        <f t="shared" si="257"/>
        <v>0.21122411670615784</v>
      </c>
      <c r="FJ166">
        <f t="shared" si="258"/>
        <v>0.28798558846592914</v>
      </c>
      <c r="FK166">
        <f t="shared" si="259"/>
        <v>0.5880026035475675</v>
      </c>
      <c r="FL166">
        <f t="shared" si="260"/>
        <v>0.25328759228471875</v>
      </c>
      <c r="FM166">
        <f t="shared" si="261"/>
        <v>0</v>
      </c>
      <c r="FN166">
        <f t="shared" si="262"/>
        <v>0.24002679724667092</v>
      </c>
      <c r="FO166">
        <f t="shared" si="263"/>
        <v>0.30157942374358515</v>
      </c>
      <c r="FP166">
        <f t="shared" si="264"/>
        <v>0.11230226975017696</v>
      </c>
      <c r="FQ166">
        <f t="shared" si="265"/>
        <v>0.32305649749354748</v>
      </c>
      <c r="FR166">
        <f t="shared" si="266"/>
        <v>0</v>
      </c>
      <c r="FS166">
        <f t="shared" si="267"/>
        <v>0.57431742255304186</v>
      </c>
      <c r="FT166">
        <f t="shared" si="268"/>
        <v>0.22891102488497092</v>
      </c>
      <c r="FU166" t="s">
        <v>229</v>
      </c>
      <c r="FV166" t="s">
        <v>58</v>
      </c>
      <c r="FW166" s="25" t="s">
        <v>357</v>
      </c>
      <c r="FX166" s="25" t="s">
        <v>258</v>
      </c>
    </row>
    <row r="167" spans="1:180">
      <c r="A167" t="s">
        <v>196</v>
      </c>
      <c r="B167" t="s">
        <v>229</v>
      </c>
      <c r="C167" t="s">
        <v>58</v>
      </c>
      <c r="D167" s="25" t="s">
        <v>357</v>
      </c>
      <c r="E167" s="25" t="s">
        <v>258</v>
      </c>
      <c r="F167">
        <v>0</v>
      </c>
      <c r="G167">
        <v>6.8204954190702397E-2</v>
      </c>
      <c r="H167">
        <v>5.4292500848320317E-2</v>
      </c>
      <c r="I167">
        <v>5.3149083178315173E-3</v>
      </c>
      <c r="J167">
        <v>0.35290125551408197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8.822531387852052E-2</v>
      </c>
      <c r="X167">
        <v>0.21750933152358332</v>
      </c>
      <c r="Y167">
        <v>0</v>
      </c>
      <c r="Z167">
        <v>2.7146250424160162E-2</v>
      </c>
      <c r="AA167">
        <v>0</v>
      </c>
      <c r="AB167">
        <v>0</v>
      </c>
      <c r="AC167">
        <v>0</v>
      </c>
      <c r="AD167">
        <v>1.3573125212080081E-2</v>
      </c>
      <c r="AE167">
        <v>3.3932813030200203E-2</v>
      </c>
      <c r="AF167">
        <v>0</v>
      </c>
      <c r="AG167">
        <v>0</v>
      </c>
      <c r="AH167">
        <v>0</v>
      </c>
      <c r="AI167">
        <v>0</v>
      </c>
      <c r="AJ167">
        <v>6.7865626060400405E-3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8.143875127248049E-3</v>
      </c>
      <c r="AQ167">
        <v>3.39328130302002E-4</v>
      </c>
      <c r="AR167">
        <v>6.7865626060400405E-3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0.10858500169664066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6.7865626060400405E-3</v>
      </c>
      <c r="BU167">
        <v>0</v>
      </c>
      <c r="BV167">
        <v>0</v>
      </c>
      <c r="BW167">
        <v>6.7865626060400405E-3</v>
      </c>
      <c r="BX167">
        <v>0</v>
      </c>
      <c r="BY167">
        <v>0</v>
      </c>
      <c r="BZ167" s="27">
        <f t="shared" si="212"/>
        <v>1</v>
      </c>
      <c r="CA167">
        <f t="shared" si="213"/>
        <v>11</v>
      </c>
      <c r="CB167">
        <f t="shared" si="214"/>
        <v>12</v>
      </c>
      <c r="CC167">
        <f>[1]!shannonweaver(J167:BT167)</f>
        <v>1.6638414982917566</v>
      </c>
      <c r="CD167">
        <f t="shared" si="215"/>
        <v>0.66957907591164734</v>
      </c>
      <c r="CE167">
        <v>1</v>
      </c>
      <c r="CN167">
        <f t="shared" si="216"/>
        <v>13</v>
      </c>
      <c r="CO167">
        <f t="shared" si="217"/>
        <v>0.12781236335685423</v>
      </c>
      <c r="CP167">
        <f t="shared" si="218"/>
        <v>0</v>
      </c>
      <c r="CQ167">
        <f t="shared" si="218"/>
        <v>6.8204954190702397E-2</v>
      </c>
      <c r="CR167">
        <f t="shared" si="219"/>
        <v>5.9607409166151835E-2</v>
      </c>
      <c r="CS167">
        <f t="shared" si="220"/>
        <v>0.35290125551408197</v>
      </c>
      <c r="CT167">
        <f t="shared" si="221"/>
        <v>0</v>
      </c>
      <c r="CU167">
        <f t="shared" si="222"/>
        <v>0</v>
      </c>
      <c r="CV167">
        <f t="shared" si="223"/>
        <v>0</v>
      </c>
      <c r="CW167">
        <f t="shared" si="224"/>
        <v>0</v>
      </c>
      <c r="CX167">
        <f t="shared" si="225"/>
        <v>8.822531387852052E-2</v>
      </c>
      <c r="CY167">
        <f t="shared" si="226"/>
        <v>0.25822870715982355</v>
      </c>
      <c r="CZ167">
        <f t="shared" si="227"/>
        <v>0</v>
      </c>
      <c r="DA167">
        <f t="shared" si="228"/>
        <v>3.3932813030200203E-2</v>
      </c>
      <c r="DB167">
        <f t="shared" si="229"/>
        <v>0</v>
      </c>
      <c r="DC167">
        <f t="shared" si="229"/>
        <v>6.7865626060400405E-3</v>
      </c>
      <c r="DD167">
        <f t="shared" si="230"/>
        <v>0</v>
      </c>
      <c r="DE167">
        <f t="shared" si="231"/>
        <v>0</v>
      </c>
      <c r="DF167">
        <f t="shared" si="232"/>
        <v>3.5000117721531561E-2</v>
      </c>
      <c r="DG167">
        <f t="shared" si="233"/>
        <v>0</v>
      </c>
      <c r="DH167">
        <f t="shared" si="233"/>
        <v>0</v>
      </c>
      <c r="DI167">
        <f t="shared" si="234"/>
        <v>0</v>
      </c>
      <c r="DJ167">
        <f t="shared" si="235"/>
        <v>0</v>
      </c>
      <c r="DK167">
        <f t="shared" si="236"/>
        <v>0.10858500169664066</v>
      </c>
      <c r="DL167">
        <f t="shared" si="237"/>
        <v>0</v>
      </c>
      <c r="DM167">
        <f t="shared" si="238"/>
        <v>0</v>
      </c>
      <c r="DN167">
        <f t="shared" si="239"/>
        <v>0.35290125551408197</v>
      </c>
      <c r="DO167">
        <f t="shared" si="240"/>
        <v>0.51781472684085517</v>
      </c>
      <c r="DP167">
        <f t="shared" si="241"/>
        <v>0.87071598235493708</v>
      </c>
      <c r="DQ167">
        <f t="shared" si="242"/>
        <v>7</v>
      </c>
      <c r="DR167" s="50">
        <f t="shared" si="243"/>
        <v>0.95840909549846132</v>
      </c>
      <c r="DS167" s="50">
        <f t="shared" si="272"/>
        <v>0.36559876390407414</v>
      </c>
      <c r="DT167">
        <f t="shared" si="273"/>
        <v>0</v>
      </c>
      <c r="DU167">
        <f t="shared" si="274"/>
        <v>0.26422452281801978</v>
      </c>
      <c r="DV167">
        <f t="shared" si="275"/>
        <v>0.24663924031875614</v>
      </c>
      <c r="DW167">
        <f t="shared" si="276"/>
        <v>0.63609029386259419</v>
      </c>
      <c r="DX167">
        <f t="shared" si="277"/>
        <v>0</v>
      </c>
      <c r="DY167">
        <f t="shared" si="269"/>
        <v>0</v>
      </c>
      <c r="DZ167">
        <f t="shared" si="291"/>
        <v>0</v>
      </c>
      <c r="EA167">
        <f t="shared" si="292"/>
        <v>0</v>
      </c>
      <c r="EB167">
        <f t="shared" si="293"/>
        <v>0.30157810901147036</v>
      </c>
      <c r="EC167">
        <f t="shared" si="294"/>
        <v>0.53304946608294801</v>
      </c>
      <c r="ED167">
        <f t="shared" si="295"/>
        <v>0</v>
      </c>
      <c r="EE167">
        <f t="shared" si="296"/>
        <v>0.185266635618588</v>
      </c>
      <c r="EF167">
        <f t="shared" si="297"/>
        <v>0</v>
      </c>
      <c r="EG167">
        <f t="shared" si="298"/>
        <v>8.247406195451204E-2</v>
      </c>
      <c r="EH167">
        <f t="shared" si="298"/>
        <v>0</v>
      </c>
      <c r="EI167">
        <f t="shared" si="298"/>
        <v>0</v>
      </c>
      <c r="EJ167">
        <f t="shared" si="298"/>
        <v>0.1881920614374315</v>
      </c>
      <c r="EK167">
        <f t="shared" si="298"/>
        <v>0</v>
      </c>
      <c r="EL167">
        <f t="shared" si="298"/>
        <v>0</v>
      </c>
      <c r="EM167">
        <f t="shared" si="281"/>
        <v>0</v>
      </c>
      <c r="EN167">
        <f t="shared" si="210"/>
        <v>0</v>
      </c>
      <c r="EO167">
        <f t="shared" si="210"/>
        <v>0.33579766072212264</v>
      </c>
      <c r="EP167">
        <f t="shared" si="210"/>
        <v>0</v>
      </c>
      <c r="EQ167">
        <f t="shared" si="210"/>
        <v>0</v>
      </c>
      <c r="ER167">
        <f t="shared" si="210"/>
        <v>0.63609029386259419</v>
      </c>
      <c r="ES167">
        <f t="shared" si="210"/>
        <v>0.80321666156758997</v>
      </c>
      <c r="ET167">
        <f t="shared" si="210"/>
        <v>1.2029990815940999</v>
      </c>
      <c r="EU167" s="27">
        <f t="shared" si="244"/>
        <v>0</v>
      </c>
      <c r="EV167">
        <f t="shared" si="245"/>
        <v>6.8204954190702397E-2</v>
      </c>
      <c r="EW167">
        <f t="shared" si="246"/>
        <v>5.9607409166151835E-2</v>
      </c>
      <c r="EX167">
        <f t="shared" si="247"/>
        <v>0.35290125551408197</v>
      </c>
      <c r="EY167">
        <f t="shared" si="248"/>
        <v>0.26501526976586359</v>
      </c>
      <c r="EZ167">
        <f t="shared" si="249"/>
        <v>0</v>
      </c>
      <c r="FA167">
        <f t="shared" si="250"/>
        <v>3.3932813030200203E-2</v>
      </c>
      <c r="FB167">
        <f t="shared" si="251"/>
        <v>0.10858500169664066</v>
      </c>
      <c r="FC167">
        <f t="shared" si="252"/>
        <v>0</v>
      </c>
      <c r="FD167">
        <f t="shared" si="211"/>
        <v>0.10858500169664066</v>
      </c>
      <c r="FE167">
        <f t="shared" si="253"/>
        <v>0</v>
      </c>
      <c r="FF167">
        <f t="shared" si="254"/>
        <v>8.822531387852052E-2</v>
      </c>
      <c r="FG167">
        <f t="shared" si="255"/>
        <v>2.2056328469630133E-2</v>
      </c>
      <c r="FH167" s="27">
        <f t="shared" si="256"/>
        <v>0</v>
      </c>
      <c r="FI167">
        <f t="shared" si="257"/>
        <v>0.26422452281801978</v>
      </c>
      <c r="FJ167">
        <f t="shared" si="258"/>
        <v>0.24663924031875614</v>
      </c>
      <c r="FK167">
        <f t="shared" si="259"/>
        <v>0.63609029386259419</v>
      </c>
      <c r="FL167">
        <f t="shared" si="260"/>
        <v>0.54077007381965603</v>
      </c>
      <c r="FM167">
        <f t="shared" si="261"/>
        <v>0</v>
      </c>
      <c r="FN167">
        <f t="shared" si="262"/>
        <v>0.185266635618588</v>
      </c>
      <c r="FO167">
        <f t="shared" si="263"/>
        <v>0.33579766072212264</v>
      </c>
      <c r="FP167">
        <f t="shared" si="264"/>
        <v>0</v>
      </c>
      <c r="FQ167">
        <f t="shared" si="265"/>
        <v>0.33579766072212264</v>
      </c>
      <c r="FR167">
        <f t="shared" si="266"/>
        <v>0</v>
      </c>
      <c r="FS167">
        <f t="shared" si="267"/>
        <v>0.30157810901147036</v>
      </c>
      <c r="FT167">
        <f t="shared" si="268"/>
        <v>0.14906516711013651</v>
      </c>
      <c r="FU167" t="s">
        <v>229</v>
      </c>
      <c r="FV167" t="s">
        <v>58</v>
      </c>
      <c r="FW167" s="25" t="s">
        <v>357</v>
      </c>
      <c r="FX167" s="25" t="s">
        <v>258</v>
      </c>
    </row>
    <row r="168" spans="1:180">
      <c r="A168" t="s">
        <v>155</v>
      </c>
      <c r="B168" t="s">
        <v>229</v>
      </c>
      <c r="C168" t="s">
        <v>58</v>
      </c>
      <c r="D168" s="25" t="s">
        <v>357</v>
      </c>
      <c r="E168" s="25" t="s">
        <v>258</v>
      </c>
      <c r="F168">
        <v>0</v>
      </c>
      <c r="G168">
        <v>1.3153567905294313E-2</v>
      </c>
      <c r="H168">
        <v>3.9460703715882936E-2</v>
      </c>
      <c r="I168">
        <v>5.3149083178315173E-3</v>
      </c>
      <c r="J168">
        <v>0.16441959881617896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0.54587306806971403</v>
      </c>
      <c r="X168">
        <v>0.12528773429792833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1.9730351857941471E-2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6.5767839526471566E-3</v>
      </c>
      <c r="AQ168">
        <v>1.3153567905294313E-2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1.3153567905294313E-2</v>
      </c>
      <c r="BU168">
        <v>0</v>
      </c>
      <c r="BV168">
        <v>0</v>
      </c>
      <c r="BW168">
        <v>2.6307135810588626E-2</v>
      </c>
      <c r="BX168">
        <v>3.2883919763235785E-2</v>
      </c>
      <c r="BY168">
        <v>0</v>
      </c>
      <c r="BZ168" s="27">
        <f t="shared" si="212"/>
        <v>1</v>
      </c>
      <c r="CA168">
        <f t="shared" si="213"/>
        <v>6</v>
      </c>
      <c r="CB168">
        <f t="shared" si="214"/>
        <v>7</v>
      </c>
      <c r="CC168">
        <f>[1]!shannonweaver(J168:BT168)</f>
        <v>1.1333702195053639</v>
      </c>
      <c r="CD168">
        <f t="shared" si="215"/>
        <v>0.582437077095047</v>
      </c>
      <c r="CN168">
        <f t="shared" si="216"/>
        <v>7</v>
      </c>
      <c r="CO168">
        <f t="shared" si="217"/>
        <v>5.7929179939008771E-2</v>
      </c>
      <c r="CP168">
        <f t="shared" si="218"/>
        <v>0</v>
      </c>
      <c r="CQ168">
        <f t="shared" si="218"/>
        <v>1.3153567905294313E-2</v>
      </c>
      <c r="CR168">
        <f t="shared" si="219"/>
        <v>4.4775612033714454E-2</v>
      </c>
      <c r="CS168">
        <f t="shared" si="220"/>
        <v>0.16441959881617896</v>
      </c>
      <c r="CT168">
        <f t="shared" si="221"/>
        <v>0</v>
      </c>
      <c r="CU168">
        <f t="shared" si="222"/>
        <v>0</v>
      </c>
      <c r="CV168">
        <f t="shared" si="223"/>
        <v>0</v>
      </c>
      <c r="CW168">
        <f t="shared" si="224"/>
        <v>0</v>
      </c>
      <c r="CX168">
        <f t="shared" si="225"/>
        <v>0.54587306806971403</v>
      </c>
      <c r="CY168">
        <f t="shared" si="226"/>
        <v>0.12528773429792833</v>
      </c>
      <c r="CZ168">
        <f t="shared" si="227"/>
        <v>0</v>
      </c>
      <c r="DA168">
        <f t="shared" si="228"/>
        <v>1.9730351857941471E-2</v>
      </c>
      <c r="DB168">
        <f t="shared" si="229"/>
        <v>0</v>
      </c>
      <c r="DC168">
        <f t="shared" si="229"/>
        <v>0</v>
      </c>
      <c r="DD168">
        <f t="shared" si="230"/>
        <v>0</v>
      </c>
      <c r="DE168">
        <f t="shared" si="231"/>
        <v>0</v>
      </c>
      <c r="DF168">
        <f t="shared" si="232"/>
        <v>2.0019285692093446E-2</v>
      </c>
      <c r="DG168">
        <f t="shared" si="233"/>
        <v>0</v>
      </c>
      <c r="DH168">
        <f t="shared" si="233"/>
        <v>0</v>
      </c>
      <c r="DI168">
        <f t="shared" si="234"/>
        <v>0</v>
      </c>
      <c r="DJ168">
        <f t="shared" si="235"/>
        <v>0</v>
      </c>
      <c r="DK168">
        <f t="shared" si="236"/>
        <v>0</v>
      </c>
      <c r="DL168">
        <f t="shared" si="237"/>
        <v>0</v>
      </c>
      <c r="DM168">
        <f t="shared" si="238"/>
        <v>0</v>
      </c>
      <c r="DN168">
        <f t="shared" si="239"/>
        <v>0.16441959881617896</v>
      </c>
      <c r="DO168">
        <f t="shared" si="240"/>
        <v>0.72377507398881957</v>
      </c>
      <c r="DP168">
        <f t="shared" si="241"/>
        <v>0.88819467280499853</v>
      </c>
      <c r="DQ168">
        <f t="shared" si="242"/>
        <v>5</v>
      </c>
      <c r="DR168" s="50">
        <f t="shared" si="243"/>
        <v>0.86821337239400365</v>
      </c>
      <c r="DS168" s="50">
        <f t="shared" si="272"/>
        <v>0.24307134488694618</v>
      </c>
      <c r="DT168">
        <f t="shared" si="273"/>
        <v>0</v>
      </c>
      <c r="DU168">
        <f t="shared" si="274"/>
        <v>0.11494193342053789</v>
      </c>
      <c r="DV168">
        <f t="shared" si="275"/>
        <v>0.21321428317864333</v>
      </c>
      <c r="DW168">
        <f t="shared" si="276"/>
        <v>0.41751138553731498</v>
      </c>
      <c r="DX168">
        <f t="shared" si="277"/>
        <v>0</v>
      </c>
      <c r="DY168">
        <f t="shared" si="269"/>
        <v>0</v>
      </c>
      <c r="DZ168">
        <f t="shared" si="291"/>
        <v>0</v>
      </c>
      <c r="EA168">
        <f t="shared" si="292"/>
        <v>0</v>
      </c>
      <c r="EB168">
        <f t="shared" si="293"/>
        <v>0.83133583143153955</v>
      </c>
      <c r="EC168">
        <f t="shared" si="294"/>
        <v>0.36180192296784885</v>
      </c>
      <c r="ED168">
        <f t="shared" si="295"/>
        <v>0</v>
      </c>
      <c r="EE168">
        <f t="shared" si="296"/>
        <v>0.14093082400532778</v>
      </c>
      <c r="EF168">
        <f t="shared" si="297"/>
        <v>0</v>
      </c>
      <c r="EG168">
        <f t="shared" si="298"/>
        <v>0</v>
      </c>
      <c r="EH168">
        <f t="shared" si="298"/>
        <v>0</v>
      </c>
      <c r="EI168">
        <f t="shared" si="298"/>
        <v>0</v>
      </c>
      <c r="EJ168">
        <f t="shared" si="298"/>
        <v>0.14196591581831486</v>
      </c>
      <c r="EK168">
        <f t="shared" si="298"/>
        <v>0</v>
      </c>
      <c r="EL168">
        <f t="shared" si="298"/>
        <v>0</v>
      </c>
      <c r="EM168">
        <f t="shared" si="281"/>
        <v>0</v>
      </c>
      <c r="EN168">
        <f t="shared" si="210"/>
        <v>0</v>
      </c>
      <c r="EO168">
        <f t="shared" si="210"/>
        <v>0</v>
      </c>
      <c r="EP168">
        <f t="shared" si="210"/>
        <v>0</v>
      </c>
      <c r="EQ168">
        <f t="shared" si="210"/>
        <v>0</v>
      </c>
      <c r="ER168">
        <f t="shared" si="210"/>
        <v>0.41751138553731498</v>
      </c>
      <c r="ES168">
        <f t="shared" si="210"/>
        <v>1.0174101241582041</v>
      </c>
      <c r="ET168">
        <f t="shared" si="210"/>
        <v>1.2298564308593238</v>
      </c>
      <c r="EU168" s="27">
        <f t="shared" si="244"/>
        <v>0</v>
      </c>
      <c r="EV168">
        <f t="shared" si="245"/>
        <v>1.3153567905294313E-2</v>
      </c>
      <c r="EW168">
        <f t="shared" si="246"/>
        <v>4.4775612033714454E-2</v>
      </c>
      <c r="EX168">
        <f t="shared" si="247"/>
        <v>0.16441959881617896</v>
      </c>
      <c r="EY168">
        <f t="shared" si="248"/>
        <v>0.13844130220322265</v>
      </c>
      <c r="EZ168">
        <f t="shared" si="249"/>
        <v>0</v>
      </c>
      <c r="FA168">
        <f t="shared" si="250"/>
        <v>1.9730351857941471E-2</v>
      </c>
      <c r="FB168">
        <f t="shared" si="251"/>
        <v>0</v>
      </c>
      <c r="FC168">
        <f t="shared" si="252"/>
        <v>0</v>
      </c>
      <c r="FD168">
        <f t="shared" si="211"/>
        <v>0</v>
      </c>
      <c r="FE168">
        <f t="shared" si="253"/>
        <v>0</v>
      </c>
      <c r="FF168">
        <f t="shared" si="254"/>
        <v>0.54587306806971403</v>
      </c>
      <c r="FG168">
        <f t="shared" si="255"/>
        <v>1.9730351857941468E-2</v>
      </c>
      <c r="FH168" s="27">
        <f t="shared" si="256"/>
        <v>0</v>
      </c>
      <c r="FI168">
        <f t="shared" si="257"/>
        <v>0.11494193342053789</v>
      </c>
      <c r="FJ168">
        <f t="shared" si="258"/>
        <v>0.21321428317864333</v>
      </c>
      <c r="FK168">
        <f t="shared" si="259"/>
        <v>0.41751138553731498</v>
      </c>
      <c r="FL168">
        <f t="shared" si="260"/>
        <v>0.38124569166123934</v>
      </c>
      <c r="FM168">
        <f t="shared" si="261"/>
        <v>0</v>
      </c>
      <c r="FN168">
        <f t="shared" si="262"/>
        <v>0.14093082400532778</v>
      </c>
      <c r="FO168">
        <f t="shared" si="263"/>
        <v>0</v>
      </c>
      <c r="FP168">
        <f t="shared" si="264"/>
        <v>0</v>
      </c>
      <c r="FQ168">
        <f t="shared" si="265"/>
        <v>0</v>
      </c>
      <c r="FR168">
        <f t="shared" si="266"/>
        <v>0</v>
      </c>
      <c r="FS168">
        <f t="shared" si="267"/>
        <v>0.83133583143153955</v>
      </c>
      <c r="FT168">
        <f t="shared" si="268"/>
        <v>0.14093082400532775</v>
      </c>
      <c r="FU168" t="s">
        <v>229</v>
      </c>
      <c r="FV168" t="s">
        <v>58</v>
      </c>
      <c r="FW168" s="25" t="s">
        <v>357</v>
      </c>
      <c r="FX168" s="25" t="s">
        <v>258</v>
      </c>
    </row>
    <row r="169" spans="1:180">
      <c r="A169" t="s">
        <v>156</v>
      </c>
      <c r="B169" t="s">
        <v>229</v>
      </c>
      <c r="C169" t="s">
        <v>58</v>
      </c>
      <c r="D169" s="25" t="s">
        <v>357</v>
      </c>
      <c r="E169" s="25" t="s">
        <v>258</v>
      </c>
      <c r="F169">
        <v>0</v>
      </c>
      <c r="G169">
        <v>2.3114706732158343E-2</v>
      </c>
      <c r="H169">
        <v>5.2008090147356259E-2</v>
      </c>
      <c r="I169">
        <v>5.3149083178315173E-3</v>
      </c>
      <c r="J169">
        <v>0.70499855533082956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0.11557353366079173</v>
      </c>
      <c r="X169">
        <v>5.2008090147356259E-2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5.7786766830395858E-3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2.8893383415197927E-4</v>
      </c>
      <c r="AR169">
        <v>0</v>
      </c>
      <c r="AS169">
        <v>0</v>
      </c>
      <c r="AT169">
        <v>0</v>
      </c>
      <c r="AU169">
        <v>0</v>
      </c>
      <c r="AV169">
        <v>5.7786766830395858E-3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4.0450736781277093E-2</v>
      </c>
      <c r="BX169">
        <v>0</v>
      </c>
      <c r="BY169">
        <v>0</v>
      </c>
      <c r="BZ169" s="27">
        <f t="shared" si="212"/>
        <v>1</v>
      </c>
      <c r="CA169">
        <f t="shared" si="213"/>
        <v>5</v>
      </c>
      <c r="CB169">
        <f t="shared" si="214"/>
        <v>6</v>
      </c>
      <c r="CC169">
        <f>[1]!shannonweaver(J169:BT169)</f>
        <v>0.68166014065515623</v>
      </c>
      <c r="CD169">
        <f t="shared" si="215"/>
        <v>0.38044176819606057</v>
      </c>
      <c r="CE169">
        <v>2</v>
      </c>
      <c r="CN169">
        <f t="shared" si="216"/>
        <v>8</v>
      </c>
      <c r="CO169">
        <f t="shared" si="217"/>
        <v>8.0437705197346124E-2</v>
      </c>
      <c r="CP169">
        <f t="shared" si="218"/>
        <v>0</v>
      </c>
      <c r="CQ169">
        <f t="shared" si="218"/>
        <v>2.3114706732158343E-2</v>
      </c>
      <c r="CR169">
        <f t="shared" si="219"/>
        <v>5.7322998465187777E-2</v>
      </c>
      <c r="CS169">
        <f t="shared" si="220"/>
        <v>0.70499855533082956</v>
      </c>
      <c r="CT169">
        <f t="shared" si="221"/>
        <v>0</v>
      </c>
      <c r="CU169">
        <f t="shared" si="222"/>
        <v>0</v>
      </c>
      <c r="CV169">
        <f t="shared" si="223"/>
        <v>0</v>
      </c>
      <c r="CW169">
        <f t="shared" si="224"/>
        <v>0</v>
      </c>
      <c r="CX169">
        <f t="shared" si="225"/>
        <v>0.11557353366079173</v>
      </c>
      <c r="CY169">
        <f t="shared" si="226"/>
        <v>5.7786766830395846E-2</v>
      </c>
      <c r="CZ169">
        <f t="shared" si="227"/>
        <v>0</v>
      </c>
      <c r="DA169">
        <f t="shared" si="228"/>
        <v>0</v>
      </c>
      <c r="DB169">
        <f t="shared" si="229"/>
        <v>0</v>
      </c>
      <c r="DC169">
        <f t="shared" si="229"/>
        <v>0</v>
      </c>
      <c r="DD169">
        <f t="shared" si="230"/>
        <v>0</v>
      </c>
      <c r="DE169">
        <f t="shared" si="231"/>
        <v>0</v>
      </c>
      <c r="DF169">
        <f t="shared" si="232"/>
        <v>3.8386745236475686E-2</v>
      </c>
      <c r="DG169">
        <f t="shared" si="233"/>
        <v>0</v>
      </c>
      <c r="DH169">
        <f t="shared" si="233"/>
        <v>0</v>
      </c>
      <c r="DI169">
        <f t="shared" si="234"/>
        <v>0</v>
      </c>
      <c r="DJ169">
        <f t="shared" si="235"/>
        <v>5.7786766830395858E-3</v>
      </c>
      <c r="DK169">
        <f t="shared" si="236"/>
        <v>0</v>
      </c>
      <c r="DL169">
        <f t="shared" si="237"/>
        <v>0</v>
      </c>
      <c r="DM169">
        <f t="shared" si="238"/>
        <v>0</v>
      </c>
      <c r="DN169">
        <f t="shared" si="239"/>
        <v>0.70499855533082956</v>
      </c>
      <c r="DO169">
        <f t="shared" si="240"/>
        <v>0.17942791100837915</v>
      </c>
      <c r="DP169">
        <f t="shared" si="241"/>
        <v>0.88442646633920863</v>
      </c>
      <c r="DQ169">
        <f t="shared" si="242"/>
        <v>5</v>
      </c>
      <c r="DR169" s="50">
        <f t="shared" si="243"/>
        <v>0.66467025529008061</v>
      </c>
      <c r="DS169" s="50">
        <f t="shared" si="272"/>
        <v>0.28756224897069022</v>
      </c>
      <c r="DT169">
        <f t="shared" si="273"/>
        <v>0</v>
      </c>
      <c r="DU169">
        <f t="shared" si="274"/>
        <v>0.15262710114804742</v>
      </c>
      <c r="DV169">
        <f t="shared" si="275"/>
        <v>0.24177071745674056</v>
      </c>
      <c r="DW169">
        <f t="shared" si="276"/>
        <v>0.99662361057341209</v>
      </c>
      <c r="DX169">
        <f t="shared" si="277"/>
        <v>0</v>
      </c>
      <c r="DY169">
        <f t="shared" si="269"/>
        <v>0</v>
      </c>
      <c r="DZ169">
        <f t="shared" si="291"/>
        <v>0</v>
      </c>
      <c r="EA169">
        <f t="shared" si="292"/>
        <v>0</v>
      </c>
      <c r="EB169">
        <f t="shared" si="293"/>
        <v>0.34687550878716239</v>
      </c>
      <c r="EC169">
        <f t="shared" si="294"/>
        <v>0.24276635864211737</v>
      </c>
      <c r="ED169">
        <f t="shared" si="295"/>
        <v>0</v>
      </c>
      <c r="EE169">
        <f t="shared" si="296"/>
        <v>0</v>
      </c>
      <c r="EF169">
        <f t="shared" si="297"/>
        <v>0</v>
      </c>
      <c r="EG169">
        <f t="shared" si="298"/>
        <v>0</v>
      </c>
      <c r="EH169">
        <f t="shared" si="298"/>
        <v>0</v>
      </c>
      <c r="EI169">
        <f t="shared" si="298"/>
        <v>0</v>
      </c>
      <c r="EJ169">
        <f t="shared" si="298"/>
        <v>0.19720100661750478</v>
      </c>
      <c r="EK169">
        <f t="shared" si="298"/>
        <v>0</v>
      </c>
      <c r="EL169">
        <f t="shared" si="298"/>
        <v>0</v>
      </c>
      <c r="EM169">
        <f t="shared" si="281"/>
        <v>0</v>
      </c>
      <c r="EN169">
        <f t="shared" si="210"/>
        <v>7.6091012288936041E-2</v>
      </c>
      <c r="EO169">
        <f t="shared" si="210"/>
        <v>0</v>
      </c>
      <c r="EP169">
        <f t="shared" si="210"/>
        <v>0</v>
      </c>
      <c r="EQ169">
        <f t="shared" si="210"/>
        <v>0</v>
      </c>
      <c r="ER169">
        <f t="shared" si="210"/>
        <v>0.99662361057341209</v>
      </c>
      <c r="ES169">
        <f t="shared" si="210"/>
        <v>0.43740402392218902</v>
      </c>
      <c r="ET169">
        <f t="shared" si="210"/>
        <v>1.223920818007735</v>
      </c>
      <c r="EU169" s="27">
        <f t="shared" si="244"/>
        <v>0</v>
      </c>
      <c r="EV169">
        <f t="shared" si="245"/>
        <v>2.3114706732158343E-2</v>
      </c>
      <c r="EW169">
        <f t="shared" si="246"/>
        <v>5.7322998465187777E-2</v>
      </c>
      <c r="EX169">
        <f t="shared" si="247"/>
        <v>0.70499855533082956</v>
      </c>
      <c r="EY169">
        <f t="shared" si="248"/>
        <v>5.7786766830395846E-2</v>
      </c>
      <c r="EZ169">
        <f t="shared" si="249"/>
        <v>0</v>
      </c>
      <c r="FA169">
        <f t="shared" si="250"/>
        <v>0</v>
      </c>
      <c r="FB169">
        <f t="shared" si="251"/>
        <v>0</v>
      </c>
      <c r="FC169">
        <f t="shared" si="252"/>
        <v>0</v>
      </c>
      <c r="FD169">
        <f t="shared" si="211"/>
        <v>0</v>
      </c>
      <c r="FE169">
        <f t="shared" si="253"/>
        <v>0</v>
      </c>
      <c r="FF169">
        <f t="shared" si="254"/>
        <v>0.11557353366079173</v>
      </c>
      <c r="FG169">
        <f t="shared" si="255"/>
        <v>6.0676105171915649E-3</v>
      </c>
      <c r="FH169" s="27">
        <f t="shared" si="256"/>
        <v>0</v>
      </c>
      <c r="FI169">
        <f t="shared" si="257"/>
        <v>0.15262710114804742</v>
      </c>
      <c r="FJ169">
        <f t="shared" si="258"/>
        <v>0.24177071745674056</v>
      </c>
      <c r="FK169">
        <f t="shared" si="259"/>
        <v>0.99662361057341209</v>
      </c>
      <c r="FL169">
        <f t="shared" si="260"/>
        <v>0.24276635864211737</v>
      </c>
      <c r="FM169">
        <f t="shared" si="261"/>
        <v>0</v>
      </c>
      <c r="FN169">
        <f t="shared" si="262"/>
        <v>0</v>
      </c>
      <c r="FO169">
        <f t="shared" si="263"/>
        <v>0</v>
      </c>
      <c r="FP169">
        <f t="shared" si="264"/>
        <v>0</v>
      </c>
      <c r="FQ169">
        <f t="shared" si="265"/>
        <v>0</v>
      </c>
      <c r="FR169">
        <f t="shared" si="266"/>
        <v>0</v>
      </c>
      <c r="FS169">
        <f t="shared" si="267"/>
        <v>0.34687550878716239</v>
      </c>
      <c r="FT169">
        <f t="shared" si="268"/>
        <v>7.797385684553397E-2</v>
      </c>
      <c r="FU169" t="s">
        <v>229</v>
      </c>
      <c r="FV169" t="s">
        <v>58</v>
      </c>
      <c r="FW169" s="25" t="s">
        <v>357</v>
      </c>
      <c r="FX169" s="25" t="s">
        <v>258</v>
      </c>
    </row>
    <row r="170" spans="1:180">
      <c r="A170" t="s">
        <v>441</v>
      </c>
      <c r="B170" t="s">
        <v>229</v>
      </c>
      <c r="C170" t="s">
        <v>157</v>
      </c>
      <c r="D170" s="25" t="s">
        <v>357</v>
      </c>
      <c r="E170" s="25" t="s">
        <v>258</v>
      </c>
      <c r="F170">
        <v>0</v>
      </c>
      <c r="G170">
        <v>5.94433936773845E-2</v>
      </c>
      <c r="H170">
        <v>0.30802485814644692</v>
      </c>
      <c r="I170">
        <v>5.3149083178315173E-3</v>
      </c>
      <c r="J170">
        <v>7.565522831667118E-2</v>
      </c>
      <c r="K170">
        <v>5.4039448797622274E-3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5.94433936773845E-2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6.4847338557146736E-2</v>
      </c>
      <c r="AF170">
        <v>0</v>
      </c>
      <c r="AG170">
        <v>0</v>
      </c>
      <c r="AH170">
        <v>0</v>
      </c>
      <c r="AI170">
        <v>0</v>
      </c>
      <c r="AJ170">
        <v>1.6211834639286684E-2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1.6211834639286684E-2</v>
      </c>
      <c r="AQ170">
        <v>2.188597676303702E-2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5.4039448797622274E-3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5.4039448797622274E-3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1.0807889759524455E-2</v>
      </c>
      <c r="BX170">
        <v>0.35125641718454459</v>
      </c>
      <c r="BY170">
        <v>0</v>
      </c>
      <c r="BZ170" s="27">
        <f t="shared" si="212"/>
        <v>2</v>
      </c>
      <c r="CA170">
        <f t="shared" si="213"/>
        <v>7</v>
      </c>
      <c r="CB170">
        <f t="shared" si="214"/>
        <v>9</v>
      </c>
      <c r="CC170">
        <f>[1]!shannonweaver(J170:BT170)</f>
        <v>1.8071482297694199</v>
      </c>
      <c r="CD170">
        <f t="shared" si="215"/>
        <v>0.82246860353268747</v>
      </c>
      <c r="CE170">
        <v>1</v>
      </c>
      <c r="CN170">
        <f t="shared" si="216"/>
        <v>10</v>
      </c>
      <c r="CO170">
        <f t="shared" si="217"/>
        <v>0.37278316014166291</v>
      </c>
      <c r="CP170">
        <f t="shared" si="218"/>
        <v>0</v>
      </c>
      <c r="CQ170">
        <f t="shared" si="218"/>
        <v>5.94433936773845E-2</v>
      </c>
      <c r="CR170">
        <f t="shared" si="219"/>
        <v>0.31333976646427841</v>
      </c>
      <c r="CS170">
        <f t="shared" si="220"/>
        <v>7.565522831667118E-2</v>
      </c>
      <c r="CT170">
        <f t="shared" si="221"/>
        <v>5.4039448797622274E-3</v>
      </c>
      <c r="CU170">
        <f t="shared" si="222"/>
        <v>0</v>
      </c>
      <c r="CV170">
        <f t="shared" si="223"/>
        <v>0</v>
      </c>
      <c r="CW170">
        <f t="shared" si="224"/>
        <v>0</v>
      </c>
      <c r="CX170">
        <f t="shared" si="225"/>
        <v>0</v>
      </c>
      <c r="CY170">
        <f t="shared" si="226"/>
        <v>5.94433936773845E-2</v>
      </c>
      <c r="CZ170">
        <f t="shared" si="227"/>
        <v>0</v>
      </c>
      <c r="DA170">
        <f t="shared" si="228"/>
        <v>6.4847338557146736E-2</v>
      </c>
      <c r="DB170">
        <f t="shared" si="229"/>
        <v>0</v>
      </c>
      <c r="DC170">
        <f t="shared" si="229"/>
        <v>1.6211834639286684E-2</v>
      </c>
      <c r="DD170">
        <f t="shared" si="230"/>
        <v>0</v>
      </c>
      <c r="DE170">
        <f t="shared" si="231"/>
        <v>0</v>
      </c>
      <c r="DF170">
        <f t="shared" si="232"/>
        <v>3.8437831803547776E-2</v>
      </c>
      <c r="DG170">
        <f t="shared" si="233"/>
        <v>6.800408024481468E-3</v>
      </c>
      <c r="DH170">
        <f t="shared" si="233"/>
        <v>0</v>
      </c>
      <c r="DI170">
        <f t="shared" si="234"/>
        <v>0</v>
      </c>
      <c r="DJ170">
        <f t="shared" si="235"/>
        <v>0</v>
      </c>
      <c r="DK170">
        <f t="shared" si="236"/>
        <v>5.4039448797622274E-3</v>
      </c>
      <c r="DL170">
        <f t="shared" si="237"/>
        <v>0</v>
      </c>
      <c r="DM170">
        <f t="shared" si="238"/>
        <v>5.4039448797622274E-3</v>
      </c>
      <c r="DN170">
        <f t="shared" si="239"/>
        <v>8.1059173196433409E-2</v>
      </c>
      <c r="DO170">
        <f t="shared" si="240"/>
        <v>0.1894082680356661</v>
      </c>
      <c r="DP170">
        <f t="shared" si="241"/>
        <v>0.27046744123209943</v>
      </c>
      <c r="DQ170">
        <f t="shared" si="242"/>
        <v>9</v>
      </c>
      <c r="DR170" s="50">
        <f t="shared" si="243"/>
        <v>1.1358687214010958</v>
      </c>
      <c r="DS170" s="50">
        <f t="shared" si="272"/>
        <v>0.65676713036084688</v>
      </c>
      <c r="DT170">
        <f t="shared" si="273"/>
        <v>0</v>
      </c>
      <c r="DU170">
        <f t="shared" si="274"/>
        <v>0.24629263895717843</v>
      </c>
      <c r="DV170">
        <f t="shared" si="275"/>
        <v>0.59410531763179331</v>
      </c>
      <c r="DW170">
        <f t="shared" si="276"/>
        <v>0.27864686174891667</v>
      </c>
      <c r="DX170">
        <f t="shared" si="277"/>
        <v>7.3577899122973453E-2</v>
      </c>
      <c r="DY170">
        <f t="shared" si="269"/>
        <v>0</v>
      </c>
      <c r="DZ170">
        <f t="shared" si="291"/>
        <v>0</v>
      </c>
      <c r="EA170">
        <f t="shared" si="292"/>
        <v>0</v>
      </c>
      <c r="EB170">
        <f t="shared" si="293"/>
        <v>0</v>
      </c>
      <c r="EC170">
        <f t="shared" si="294"/>
        <v>0.24629263895717843</v>
      </c>
      <c r="ED170">
        <f t="shared" si="295"/>
        <v>0</v>
      </c>
      <c r="EE170">
        <f t="shared" si="296"/>
        <v>0.257487208141229</v>
      </c>
      <c r="EF170">
        <f t="shared" si="297"/>
        <v>0</v>
      </c>
      <c r="EG170">
        <f t="shared" si="298"/>
        <v>0.12767226782480146</v>
      </c>
      <c r="EH170">
        <f t="shared" si="298"/>
        <v>0</v>
      </c>
      <c r="EI170">
        <f t="shared" si="298"/>
        <v>0</v>
      </c>
      <c r="EJ170">
        <f t="shared" si="298"/>
        <v>0.19733391341827075</v>
      </c>
      <c r="EK170">
        <f t="shared" si="298"/>
        <v>8.2558339144339965E-2</v>
      </c>
      <c r="EL170">
        <f t="shared" si="298"/>
        <v>0</v>
      </c>
      <c r="EM170">
        <f t="shared" si="281"/>
        <v>0</v>
      </c>
      <c r="EN170">
        <f t="shared" si="210"/>
        <v>0</v>
      </c>
      <c r="EO170">
        <f t="shared" si="210"/>
        <v>7.3577899122973453E-2</v>
      </c>
      <c r="EP170">
        <f t="shared" si="210"/>
        <v>0</v>
      </c>
      <c r="EQ170">
        <f t="shared" si="210"/>
        <v>7.3577899122973453E-2</v>
      </c>
      <c r="ER170">
        <f t="shared" ref="EQ170:ET217" si="299">ASIN(DN170^0.5)</f>
        <v>0.28870277521147997</v>
      </c>
      <c r="ES170">
        <f t="shared" si="299"/>
        <v>0.45027218027203808</v>
      </c>
      <c r="ET170">
        <f t="shared" si="299"/>
        <v>0.5469268665886059</v>
      </c>
      <c r="EU170" s="27">
        <f t="shared" si="244"/>
        <v>0</v>
      </c>
      <c r="EV170">
        <f t="shared" si="245"/>
        <v>5.94433936773845E-2</v>
      </c>
      <c r="EW170">
        <f t="shared" si="246"/>
        <v>0.31333976646427841</v>
      </c>
      <c r="EX170">
        <f t="shared" si="247"/>
        <v>8.1059173196433409E-2</v>
      </c>
      <c r="EY170">
        <f t="shared" si="248"/>
        <v>5.94433936773845E-2</v>
      </c>
      <c r="EZ170">
        <f t="shared" si="249"/>
        <v>0</v>
      </c>
      <c r="FA170">
        <f t="shared" si="250"/>
        <v>6.4847338557146736E-2</v>
      </c>
      <c r="FB170">
        <f t="shared" si="251"/>
        <v>5.4039448797622274E-3</v>
      </c>
      <c r="FC170">
        <f t="shared" si="252"/>
        <v>0</v>
      </c>
      <c r="FD170">
        <f t="shared" si="211"/>
        <v>5.4039448797622274E-3</v>
      </c>
      <c r="FE170">
        <f t="shared" si="253"/>
        <v>5.4039448797622274E-3</v>
      </c>
      <c r="FF170">
        <f t="shared" si="254"/>
        <v>0</v>
      </c>
      <c r="FG170">
        <f t="shared" si="255"/>
        <v>5.4309646041610385E-2</v>
      </c>
      <c r="FH170" s="27">
        <f t="shared" si="256"/>
        <v>0</v>
      </c>
      <c r="FI170">
        <f t="shared" si="257"/>
        <v>0.24629263895717843</v>
      </c>
      <c r="FJ170">
        <f t="shared" si="258"/>
        <v>0.59410531763179331</v>
      </c>
      <c r="FK170">
        <f t="shared" si="259"/>
        <v>0.28870277521147997</v>
      </c>
      <c r="FL170">
        <f t="shared" si="260"/>
        <v>0.24629263895717843</v>
      </c>
      <c r="FM170">
        <f t="shared" si="261"/>
        <v>0</v>
      </c>
      <c r="FN170">
        <f t="shared" si="262"/>
        <v>0.257487208141229</v>
      </c>
      <c r="FO170">
        <f t="shared" si="263"/>
        <v>7.3577899122973453E-2</v>
      </c>
      <c r="FP170">
        <f t="shared" si="264"/>
        <v>0</v>
      </c>
      <c r="FQ170">
        <f t="shared" si="265"/>
        <v>7.3577899122973453E-2</v>
      </c>
      <c r="FR170">
        <f t="shared" si="266"/>
        <v>7.3577899122973453E-2</v>
      </c>
      <c r="FS170">
        <f t="shared" si="267"/>
        <v>0</v>
      </c>
      <c r="FT170">
        <f t="shared" si="268"/>
        <v>0.23520700987979554</v>
      </c>
      <c r="FU170" t="s">
        <v>229</v>
      </c>
      <c r="FV170" t="s">
        <v>157</v>
      </c>
      <c r="FW170" s="25" t="s">
        <v>357</v>
      </c>
      <c r="FX170" s="25" t="s">
        <v>258</v>
      </c>
    </row>
    <row r="171" spans="1:180">
      <c r="A171" t="s">
        <v>442</v>
      </c>
      <c r="B171" t="s">
        <v>229</v>
      </c>
      <c r="C171" t="s">
        <v>157</v>
      </c>
      <c r="D171" s="25" t="s">
        <v>357</v>
      </c>
      <c r="E171" s="25" t="s">
        <v>258</v>
      </c>
      <c r="F171">
        <v>4.0802448146888805E-2</v>
      </c>
      <c r="G171">
        <v>8.160489629377761E-2</v>
      </c>
      <c r="H171">
        <v>0.34002040122407334</v>
      </c>
      <c r="I171">
        <v>5.3149083178315173E-3</v>
      </c>
      <c r="J171">
        <v>1.3600816048962936E-2</v>
      </c>
      <c r="K171">
        <v>6.800408024481468E-3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1.3600816048962936E-2</v>
      </c>
      <c r="AF171">
        <v>0.10200612036722204</v>
      </c>
      <c r="AG171">
        <v>0</v>
      </c>
      <c r="AH171">
        <v>0</v>
      </c>
      <c r="AI171">
        <v>0</v>
      </c>
      <c r="AJ171">
        <v>2.0401224073444406E-2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3.400204012240734E-4</v>
      </c>
      <c r="AR171">
        <v>0</v>
      </c>
      <c r="AS171">
        <v>6.800408024481468E-3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6.800408024481468E-3</v>
      </c>
      <c r="BX171">
        <v>0.36722203332199915</v>
      </c>
      <c r="BY171">
        <v>0</v>
      </c>
      <c r="BZ171" s="27">
        <f t="shared" si="212"/>
        <v>2</v>
      </c>
      <c r="CA171">
        <f t="shared" si="213"/>
        <v>5</v>
      </c>
      <c r="CB171">
        <f t="shared" si="214"/>
        <v>7</v>
      </c>
      <c r="CC171">
        <f>[1]!shannonweaver(J171:BT171)</f>
        <v>1.2450251424519962</v>
      </c>
      <c r="CD171">
        <f t="shared" si="215"/>
        <v>0.63981635691474359</v>
      </c>
      <c r="CL171">
        <v>1</v>
      </c>
      <c r="CN171">
        <f t="shared" si="216"/>
        <v>7</v>
      </c>
      <c r="CO171">
        <f t="shared" si="217"/>
        <v>0.46774265398257125</v>
      </c>
      <c r="CP171">
        <f t="shared" si="218"/>
        <v>4.0802448146888805E-2</v>
      </c>
      <c r="CQ171">
        <f t="shared" si="218"/>
        <v>8.160489629377761E-2</v>
      </c>
      <c r="CR171">
        <f t="shared" si="219"/>
        <v>0.34533530954190483</v>
      </c>
      <c r="CS171">
        <f t="shared" si="220"/>
        <v>1.3600816048962936E-2</v>
      </c>
      <c r="CT171">
        <f t="shared" si="221"/>
        <v>6.800408024481468E-3</v>
      </c>
      <c r="CU171">
        <f t="shared" si="222"/>
        <v>0</v>
      </c>
      <c r="CV171">
        <f t="shared" si="223"/>
        <v>0</v>
      </c>
      <c r="CW171">
        <f t="shared" si="224"/>
        <v>0</v>
      </c>
      <c r="CX171">
        <f t="shared" si="225"/>
        <v>0</v>
      </c>
      <c r="CY171">
        <f t="shared" si="226"/>
        <v>0</v>
      </c>
      <c r="CZ171">
        <f t="shared" si="227"/>
        <v>0</v>
      </c>
      <c r="DA171">
        <f t="shared" si="228"/>
        <v>0.11560693641618497</v>
      </c>
      <c r="DB171">
        <f t="shared" si="229"/>
        <v>0</v>
      </c>
      <c r="DC171">
        <f t="shared" si="229"/>
        <v>2.0401224073444406E-2</v>
      </c>
      <c r="DD171">
        <f t="shared" si="230"/>
        <v>0</v>
      </c>
      <c r="DE171">
        <f t="shared" si="231"/>
        <v>0</v>
      </c>
      <c r="DF171">
        <f t="shared" si="232"/>
        <v>1.2998248249325339E-2</v>
      </c>
      <c r="DG171">
        <f t="shared" si="233"/>
        <v>0</v>
      </c>
      <c r="DH171">
        <f t="shared" si="233"/>
        <v>0</v>
      </c>
      <c r="DI171">
        <f t="shared" si="234"/>
        <v>0</v>
      </c>
      <c r="DJ171">
        <f t="shared" si="235"/>
        <v>0</v>
      </c>
      <c r="DK171">
        <f t="shared" si="236"/>
        <v>0</v>
      </c>
      <c r="DL171">
        <f t="shared" si="237"/>
        <v>0</v>
      </c>
      <c r="DM171">
        <f t="shared" si="238"/>
        <v>0</v>
      </c>
      <c r="DN171">
        <f t="shared" si="239"/>
        <v>2.0401224073444406E-2</v>
      </c>
      <c r="DO171">
        <f t="shared" si="240"/>
        <v>0.14314858891533494</v>
      </c>
      <c r="DP171">
        <f t="shared" si="241"/>
        <v>0.16354981298877935</v>
      </c>
      <c r="DQ171">
        <f t="shared" si="242"/>
        <v>5</v>
      </c>
      <c r="DR171" s="50">
        <f t="shared" si="243"/>
        <v>0.92710393378845213</v>
      </c>
      <c r="DS171" s="50">
        <f t="shared" si="272"/>
        <v>0.75311839873737552</v>
      </c>
      <c r="DT171">
        <f t="shared" si="273"/>
        <v>0.20339566698968417</v>
      </c>
      <c r="DU171">
        <f t="shared" si="274"/>
        <v>0.28970101026094613</v>
      </c>
      <c r="DV171">
        <f t="shared" si="275"/>
        <v>0.6281542906266202</v>
      </c>
      <c r="DW171">
        <f t="shared" si="276"/>
        <v>0.1168885281066402</v>
      </c>
      <c r="DX171">
        <f t="shared" si="277"/>
        <v>8.2558339144339965E-2</v>
      </c>
      <c r="DY171">
        <f t="shared" ref="DY171:DY202" si="300">ASIN(CU171^0.5)</f>
        <v>0</v>
      </c>
      <c r="DZ171">
        <f t="shared" si="291"/>
        <v>0</v>
      </c>
      <c r="EA171">
        <f t="shared" si="292"/>
        <v>0</v>
      </c>
      <c r="EB171">
        <f t="shared" si="293"/>
        <v>0</v>
      </c>
      <c r="EC171">
        <f t="shared" si="294"/>
        <v>0</v>
      </c>
      <c r="ED171">
        <f t="shared" si="295"/>
        <v>0</v>
      </c>
      <c r="EE171">
        <f t="shared" si="296"/>
        <v>0.34692774419148736</v>
      </c>
      <c r="EF171">
        <f t="shared" si="297"/>
        <v>0</v>
      </c>
      <c r="EG171">
        <f t="shared" si="298"/>
        <v>0.14332302800377203</v>
      </c>
      <c r="EH171">
        <f t="shared" si="298"/>
        <v>0</v>
      </c>
      <c r="EI171">
        <f t="shared" si="298"/>
        <v>0</v>
      </c>
      <c r="EJ171">
        <f t="shared" si="298"/>
        <v>0.11425830435710219</v>
      </c>
      <c r="EK171">
        <f t="shared" si="298"/>
        <v>0</v>
      </c>
      <c r="EL171">
        <f t="shared" si="298"/>
        <v>0</v>
      </c>
      <c r="EM171">
        <f t="shared" si="281"/>
        <v>0</v>
      </c>
      <c r="EN171">
        <f t="shared" si="281"/>
        <v>0</v>
      </c>
      <c r="EO171">
        <f t="shared" si="281"/>
        <v>0</v>
      </c>
      <c r="EP171">
        <f t="shared" si="281"/>
        <v>0</v>
      </c>
      <c r="EQ171">
        <f t="shared" si="299"/>
        <v>0</v>
      </c>
      <c r="ER171">
        <f t="shared" si="299"/>
        <v>0.14332302800377203</v>
      </c>
      <c r="ES171">
        <f t="shared" si="299"/>
        <v>0.38801294809922626</v>
      </c>
      <c r="ET171">
        <f t="shared" si="299"/>
        <v>0.41633682908802272</v>
      </c>
      <c r="EU171" s="27">
        <f t="shared" si="244"/>
        <v>4.0802448146888805E-2</v>
      </c>
      <c r="EV171">
        <f t="shared" si="245"/>
        <v>8.160489629377761E-2</v>
      </c>
      <c r="EW171">
        <f t="shared" si="246"/>
        <v>0.34533530954190483</v>
      </c>
      <c r="EX171">
        <f t="shared" si="247"/>
        <v>2.0401224073444406E-2</v>
      </c>
      <c r="EY171">
        <f t="shared" si="248"/>
        <v>0</v>
      </c>
      <c r="EZ171">
        <f t="shared" si="249"/>
        <v>0</v>
      </c>
      <c r="FA171">
        <f t="shared" si="250"/>
        <v>0.11560693641618497</v>
      </c>
      <c r="FB171">
        <f t="shared" si="251"/>
        <v>0</v>
      </c>
      <c r="FC171">
        <f t="shared" si="252"/>
        <v>0</v>
      </c>
      <c r="FD171">
        <f t="shared" si="211"/>
        <v>0</v>
      </c>
      <c r="FE171">
        <f t="shared" si="253"/>
        <v>0</v>
      </c>
      <c r="FF171">
        <f t="shared" si="254"/>
        <v>0</v>
      </c>
      <c r="FG171">
        <f t="shared" si="255"/>
        <v>2.754165249914995E-2</v>
      </c>
      <c r="FH171" s="27">
        <f t="shared" si="256"/>
        <v>0.20339566698968417</v>
      </c>
      <c r="FI171">
        <f t="shared" si="257"/>
        <v>0.28970101026094613</v>
      </c>
      <c r="FJ171">
        <f t="shared" si="258"/>
        <v>0.6281542906266202</v>
      </c>
      <c r="FK171">
        <f t="shared" si="259"/>
        <v>0.14332302800377203</v>
      </c>
      <c r="FL171">
        <f t="shared" si="260"/>
        <v>0</v>
      </c>
      <c r="FM171">
        <f t="shared" si="261"/>
        <v>0</v>
      </c>
      <c r="FN171">
        <f t="shared" si="262"/>
        <v>0.34692774419148736</v>
      </c>
      <c r="FO171">
        <f t="shared" si="263"/>
        <v>0</v>
      </c>
      <c r="FP171">
        <f t="shared" si="264"/>
        <v>0</v>
      </c>
      <c r="FQ171">
        <f t="shared" si="265"/>
        <v>0</v>
      </c>
      <c r="FR171">
        <f t="shared" si="266"/>
        <v>0</v>
      </c>
      <c r="FS171">
        <f t="shared" si="267"/>
        <v>0</v>
      </c>
      <c r="FT171">
        <f t="shared" si="268"/>
        <v>0.16672816547102418</v>
      </c>
      <c r="FU171" t="s">
        <v>229</v>
      </c>
      <c r="FV171" t="s">
        <v>157</v>
      </c>
      <c r="FW171" s="25" t="s">
        <v>357</v>
      </c>
      <c r="FX171" s="25" t="s">
        <v>258</v>
      </c>
    </row>
    <row r="172" spans="1:180">
      <c r="A172" t="s">
        <v>443</v>
      </c>
      <c r="B172" t="s">
        <v>229</v>
      </c>
      <c r="C172" t="s">
        <v>157</v>
      </c>
      <c r="D172" s="25" t="s">
        <v>357</v>
      </c>
      <c r="E172" s="25" t="s">
        <v>258</v>
      </c>
      <c r="F172">
        <v>0</v>
      </c>
      <c r="G172">
        <v>1.2658227848101266E-2</v>
      </c>
      <c r="H172">
        <v>5.0632911392405056E-2</v>
      </c>
      <c r="I172">
        <v>5.3149083178315173E-3</v>
      </c>
      <c r="J172">
        <v>0.17721518987341778</v>
      </c>
      <c r="K172">
        <v>6.3291139240506328E-3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0.60759493670886067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6.3291139240506328E-3</v>
      </c>
      <c r="AF172">
        <v>3.164556962025316E-2</v>
      </c>
      <c r="AG172">
        <v>1.8987341772151899E-2</v>
      </c>
      <c r="AH172">
        <v>0</v>
      </c>
      <c r="AI172">
        <v>0</v>
      </c>
      <c r="AJ172">
        <v>6.3291139240506328E-3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1.2658227848101266E-2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6.3291139240506328E-3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3.164556962025316E-2</v>
      </c>
      <c r="BU172">
        <v>0</v>
      </c>
      <c r="BV172">
        <v>0</v>
      </c>
      <c r="BW172">
        <v>3.164556962025316E-2</v>
      </c>
      <c r="BX172">
        <v>0</v>
      </c>
      <c r="BY172">
        <v>0</v>
      </c>
      <c r="BZ172" s="27">
        <f t="shared" si="212"/>
        <v>2</v>
      </c>
      <c r="CA172">
        <f t="shared" si="213"/>
        <v>8</v>
      </c>
      <c r="CB172">
        <f t="shared" si="214"/>
        <v>10</v>
      </c>
      <c r="CC172">
        <f>[1]!shannonweaver(J172:BT172)</f>
        <v>1.1009169168523325</v>
      </c>
      <c r="CD172">
        <f t="shared" si="215"/>
        <v>0.47812214202290909</v>
      </c>
      <c r="CE172">
        <v>1</v>
      </c>
      <c r="CN172">
        <f t="shared" si="216"/>
        <v>11</v>
      </c>
      <c r="CO172">
        <f t="shared" si="217"/>
        <v>6.8606047558337838E-2</v>
      </c>
      <c r="CP172">
        <f t="shared" si="218"/>
        <v>0</v>
      </c>
      <c r="CQ172">
        <f t="shared" si="218"/>
        <v>1.2658227848101266E-2</v>
      </c>
      <c r="CR172">
        <f t="shared" si="219"/>
        <v>5.5947819710236574E-2</v>
      </c>
      <c r="CS172">
        <f t="shared" si="220"/>
        <v>0.17721518987341778</v>
      </c>
      <c r="CT172">
        <f t="shared" si="221"/>
        <v>6.3291139240506328E-3</v>
      </c>
      <c r="CU172">
        <f t="shared" si="222"/>
        <v>0</v>
      </c>
      <c r="CV172">
        <f t="shared" si="223"/>
        <v>0</v>
      </c>
      <c r="CW172">
        <f t="shared" si="224"/>
        <v>0</v>
      </c>
      <c r="CX172">
        <f t="shared" si="225"/>
        <v>0.60759493670886067</v>
      </c>
      <c r="CY172">
        <f t="shared" si="226"/>
        <v>0</v>
      </c>
      <c r="CZ172">
        <f t="shared" si="227"/>
        <v>0</v>
      </c>
      <c r="DA172">
        <f t="shared" si="228"/>
        <v>5.6962025316455694E-2</v>
      </c>
      <c r="DB172">
        <f t="shared" si="229"/>
        <v>0</v>
      </c>
      <c r="DC172">
        <f t="shared" si="229"/>
        <v>6.3291139240506328E-3</v>
      </c>
      <c r="DD172">
        <f t="shared" si="230"/>
        <v>0</v>
      </c>
      <c r="DE172">
        <f t="shared" si="231"/>
        <v>0</v>
      </c>
      <c r="DF172">
        <f t="shared" si="232"/>
        <v>4.5552964690206525E-2</v>
      </c>
      <c r="DG172">
        <f t="shared" si="233"/>
        <v>0</v>
      </c>
      <c r="DH172">
        <f t="shared" si="233"/>
        <v>0</v>
      </c>
      <c r="DI172">
        <f t="shared" si="234"/>
        <v>0</v>
      </c>
      <c r="DJ172">
        <f t="shared" si="235"/>
        <v>0</v>
      </c>
      <c r="DK172">
        <f t="shared" si="236"/>
        <v>0</v>
      </c>
      <c r="DL172">
        <f t="shared" si="237"/>
        <v>6.3291139240506328E-3</v>
      </c>
      <c r="DM172">
        <f t="shared" si="238"/>
        <v>0</v>
      </c>
      <c r="DN172">
        <f t="shared" si="239"/>
        <v>0.18354430379746842</v>
      </c>
      <c r="DO172">
        <f t="shared" si="240"/>
        <v>0.721518987341772</v>
      </c>
      <c r="DP172">
        <f t="shared" si="241"/>
        <v>0.90506329113924044</v>
      </c>
      <c r="DQ172">
        <f t="shared" si="242"/>
        <v>7</v>
      </c>
      <c r="DR172" s="50">
        <f t="shared" si="243"/>
        <v>0.76351331831051972</v>
      </c>
      <c r="DS172" s="50">
        <f t="shared" ref="DS172:DS203" si="301">ASIN(CO172^0.5)</f>
        <v>0.26501895523980723</v>
      </c>
      <c r="DT172">
        <f t="shared" ref="DT172:DT203" si="302">ASIN(CP172^0.5)</f>
        <v>0</v>
      </c>
      <c r="DU172">
        <f t="shared" ref="DU172:DU203" si="303">ASIN(CQ172^0.5)</f>
        <v>0.11274751273753024</v>
      </c>
      <c r="DV172">
        <f t="shared" ref="DV172:DV203" si="304">ASIN(CR172^0.5)</f>
        <v>0.2387959497184951</v>
      </c>
      <c r="DW172">
        <f t="shared" ref="DW172:DW203" si="305">ASIN(CS172^0.5)</f>
        <v>0.434513705372996</v>
      </c>
      <c r="DX172">
        <f t="shared" ref="DX172:DX203" si="306">ASIN(CT172^0.5)</f>
        <v>7.9639887878010115E-2</v>
      </c>
      <c r="DY172">
        <f t="shared" si="300"/>
        <v>0</v>
      </c>
      <c r="DZ172">
        <f t="shared" si="291"/>
        <v>0</v>
      </c>
      <c r="EA172">
        <f t="shared" si="292"/>
        <v>0</v>
      </c>
      <c r="EB172">
        <f t="shared" si="293"/>
        <v>0.89384129045802441</v>
      </c>
      <c r="EC172">
        <f t="shared" si="294"/>
        <v>0</v>
      </c>
      <c r="ED172">
        <f t="shared" si="295"/>
        <v>0</v>
      </c>
      <c r="EE172">
        <f t="shared" si="296"/>
        <v>0.24099314166210992</v>
      </c>
      <c r="EF172">
        <f t="shared" si="297"/>
        <v>0</v>
      </c>
      <c r="EG172">
        <f t="shared" si="298"/>
        <v>7.9639887878010115E-2</v>
      </c>
      <c r="EH172">
        <f t="shared" si="298"/>
        <v>0</v>
      </c>
      <c r="EI172">
        <f t="shared" si="298"/>
        <v>0</v>
      </c>
      <c r="EJ172">
        <f t="shared" si="298"/>
        <v>0.21508595663616642</v>
      </c>
      <c r="EK172">
        <f t="shared" si="298"/>
        <v>0</v>
      </c>
      <c r="EL172">
        <f t="shared" si="298"/>
        <v>0</v>
      </c>
      <c r="EM172">
        <f t="shared" si="281"/>
        <v>0</v>
      </c>
      <c r="EN172">
        <f t="shared" si="281"/>
        <v>0</v>
      </c>
      <c r="EO172">
        <f t="shared" si="281"/>
        <v>0</v>
      </c>
      <c r="EP172">
        <f t="shared" si="281"/>
        <v>7.9639887878010115E-2</v>
      </c>
      <c r="EQ172">
        <f t="shared" si="299"/>
        <v>0</v>
      </c>
      <c r="ER172">
        <f t="shared" si="299"/>
        <v>0.4427442345429326</v>
      </c>
      <c r="ES172">
        <f t="shared" si="299"/>
        <v>1.0148904344690073</v>
      </c>
      <c r="ET172">
        <f t="shared" si="299"/>
        <v>1.2575821632537612</v>
      </c>
      <c r="EU172" s="27">
        <f t="shared" si="244"/>
        <v>0</v>
      </c>
      <c r="EV172">
        <f t="shared" si="245"/>
        <v>1.2658227848101266E-2</v>
      </c>
      <c r="EW172">
        <f t="shared" si="246"/>
        <v>5.5947819710236574E-2</v>
      </c>
      <c r="EX172">
        <f t="shared" si="247"/>
        <v>0.18354430379746842</v>
      </c>
      <c r="EY172">
        <f t="shared" si="248"/>
        <v>3.164556962025316E-2</v>
      </c>
      <c r="EZ172">
        <f t="shared" si="249"/>
        <v>0</v>
      </c>
      <c r="FA172">
        <f t="shared" si="250"/>
        <v>5.6962025316455694E-2</v>
      </c>
      <c r="FB172">
        <f t="shared" si="251"/>
        <v>0</v>
      </c>
      <c r="FC172">
        <f t="shared" si="252"/>
        <v>6.3291139240506328E-3</v>
      </c>
      <c r="FD172">
        <f t="shared" si="211"/>
        <v>6.3291139240506328E-3</v>
      </c>
      <c r="FE172">
        <f t="shared" si="253"/>
        <v>0</v>
      </c>
      <c r="FF172">
        <f t="shared" si="254"/>
        <v>0.60759493670886067</v>
      </c>
      <c r="FG172">
        <f t="shared" si="255"/>
        <v>1.8987341772151899E-2</v>
      </c>
      <c r="FH172" s="27">
        <f t="shared" si="256"/>
        <v>0</v>
      </c>
      <c r="FI172">
        <f t="shared" si="257"/>
        <v>0.11274751273753024</v>
      </c>
      <c r="FJ172">
        <f t="shared" si="258"/>
        <v>0.2387959497184951</v>
      </c>
      <c r="FK172">
        <f t="shared" si="259"/>
        <v>0.4427442345429326</v>
      </c>
      <c r="FL172">
        <f t="shared" si="260"/>
        <v>0.17884388414486599</v>
      </c>
      <c r="FM172">
        <f t="shared" si="261"/>
        <v>0</v>
      </c>
      <c r="FN172">
        <f t="shared" si="262"/>
        <v>0.24099314166210992</v>
      </c>
      <c r="FO172">
        <f t="shared" si="263"/>
        <v>0</v>
      </c>
      <c r="FP172">
        <f t="shared" si="264"/>
        <v>7.9639887878010115E-2</v>
      </c>
      <c r="FQ172">
        <f t="shared" si="265"/>
        <v>7.9639887878010115E-2</v>
      </c>
      <c r="FR172">
        <f t="shared" si="266"/>
        <v>0</v>
      </c>
      <c r="FS172">
        <f t="shared" si="267"/>
        <v>0.89384129045802441</v>
      </c>
      <c r="FT172">
        <f t="shared" si="268"/>
        <v>0.13823439087753289</v>
      </c>
      <c r="FU172" t="s">
        <v>229</v>
      </c>
      <c r="FV172" t="s">
        <v>157</v>
      </c>
      <c r="FW172" s="25" t="s">
        <v>357</v>
      </c>
      <c r="FX172" s="25" t="s">
        <v>258</v>
      </c>
    </row>
    <row r="173" spans="1:180">
      <c r="A173" t="s">
        <v>12</v>
      </c>
      <c r="B173" t="s">
        <v>229</v>
      </c>
      <c r="C173" t="s">
        <v>157</v>
      </c>
      <c r="D173" s="25" t="s">
        <v>357</v>
      </c>
      <c r="E173" s="25" t="s">
        <v>258</v>
      </c>
      <c r="F173">
        <v>6.5789473684210514E-3</v>
      </c>
      <c r="G173">
        <v>4.6052631578947359E-2</v>
      </c>
      <c r="H173">
        <v>6.5789473684210514E-3</v>
      </c>
      <c r="I173">
        <v>5.3149083178315173E-3</v>
      </c>
      <c r="J173">
        <v>0.30263157894736836</v>
      </c>
      <c r="K173">
        <v>1.9736842105263157E-2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0.5</v>
      </c>
      <c r="X173">
        <v>1.3157894736842103E-2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6.5789473684210514E-3</v>
      </c>
      <c r="AF173">
        <v>0</v>
      </c>
      <c r="AG173">
        <v>0</v>
      </c>
      <c r="AH173">
        <v>0</v>
      </c>
      <c r="AI173">
        <v>0</v>
      </c>
      <c r="AJ173">
        <v>6.5789473684210514E-3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1.9736842105263157E-2</v>
      </c>
      <c r="AQ173">
        <v>1.3157894736842103E-2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6.5789473684210514E-3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2.6315789473684206E-2</v>
      </c>
      <c r="BX173">
        <v>0</v>
      </c>
      <c r="BY173">
        <v>2.6315789473684206E-2</v>
      </c>
      <c r="BZ173" s="27">
        <f t="shared" si="212"/>
        <v>2</v>
      </c>
      <c r="CA173">
        <f t="shared" si="213"/>
        <v>7</v>
      </c>
      <c r="CB173">
        <f t="shared" si="214"/>
        <v>9</v>
      </c>
      <c r="CC173">
        <f>[1]!shannonweaver(J173:BT173)</f>
        <v>1.0932932928494816</v>
      </c>
      <c r="CD173">
        <f t="shared" si="215"/>
        <v>0.49757922067981025</v>
      </c>
      <c r="CE173">
        <v>2</v>
      </c>
      <c r="CF173">
        <v>1</v>
      </c>
      <c r="CN173">
        <f t="shared" si="216"/>
        <v>12</v>
      </c>
      <c r="CO173">
        <f t="shared" si="217"/>
        <v>6.4525434633620982E-2</v>
      </c>
      <c r="CP173">
        <f t="shared" si="218"/>
        <v>6.5789473684210514E-3</v>
      </c>
      <c r="CQ173">
        <f t="shared" si="218"/>
        <v>4.6052631578947359E-2</v>
      </c>
      <c r="CR173">
        <f t="shared" si="219"/>
        <v>1.1893855686252569E-2</v>
      </c>
      <c r="CS173">
        <f t="shared" si="220"/>
        <v>0.30263157894736836</v>
      </c>
      <c r="CT173">
        <f t="shared" si="221"/>
        <v>1.9736842105263157E-2</v>
      </c>
      <c r="CU173">
        <f t="shared" si="222"/>
        <v>0</v>
      </c>
      <c r="CV173">
        <f t="shared" si="223"/>
        <v>0</v>
      </c>
      <c r="CW173">
        <f t="shared" si="224"/>
        <v>0</v>
      </c>
      <c r="CX173">
        <f t="shared" si="225"/>
        <v>0.5</v>
      </c>
      <c r="CY173">
        <f t="shared" si="226"/>
        <v>1.3157894736842103E-2</v>
      </c>
      <c r="CZ173">
        <f t="shared" si="227"/>
        <v>0</v>
      </c>
      <c r="DA173">
        <f t="shared" si="228"/>
        <v>6.5789473684210514E-3</v>
      </c>
      <c r="DB173">
        <f t="shared" si="229"/>
        <v>0</v>
      </c>
      <c r="DC173">
        <f t="shared" si="229"/>
        <v>6.5789473684210514E-3</v>
      </c>
      <c r="DD173">
        <f t="shared" si="230"/>
        <v>0</v>
      </c>
      <c r="DE173">
        <f t="shared" si="231"/>
        <v>0</v>
      </c>
      <c r="DF173">
        <f t="shared" si="232"/>
        <v>9.1907298922151992E-2</v>
      </c>
      <c r="DG173">
        <f t="shared" si="233"/>
        <v>0</v>
      </c>
      <c r="DH173">
        <f t="shared" si="233"/>
        <v>0</v>
      </c>
      <c r="DI173">
        <f t="shared" si="234"/>
        <v>0</v>
      </c>
      <c r="DJ173">
        <f t="shared" si="235"/>
        <v>0</v>
      </c>
      <c r="DK173">
        <f t="shared" si="236"/>
        <v>6.5789473684210514E-3</v>
      </c>
      <c r="DL173">
        <f t="shared" si="237"/>
        <v>0</v>
      </c>
      <c r="DM173">
        <f t="shared" si="238"/>
        <v>0</v>
      </c>
      <c r="DN173">
        <f t="shared" si="239"/>
        <v>0.32236842105263153</v>
      </c>
      <c r="DO173">
        <f t="shared" si="240"/>
        <v>0.56578947368421051</v>
      </c>
      <c r="DP173">
        <f t="shared" si="241"/>
        <v>0.88815789473684204</v>
      </c>
      <c r="DQ173">
        <f t="shared" si="242"/>
        <v>8</v>
      </c>
      <c r="DR173" s="50">
        <f t="shared" si="243"/>
        <v>0.78297737461970263</v>
      </c>
      <c r="DS173" s="50">
        <f t="shared" si="301"/>
        <v>0.25683285600748884</v>
      </c>
      <c r="DT173">
        <f t="shared" si="302"/>
        <v>8.1199912084624196E-2</v>
      </c>
      <c r="DU173">
        <f t="shared" si="303"/>
        <v>0.21628100936583897</v>
      </c>
      <c r="DV173">
        <f t="shared" si="304"/>
        <v>0.10927630902395016</v>
      </c>
      <c r="DW173">
        <f t="shared" si="305"/>
        <v>0.58250745497032819</v>
      </c>
      <c r="DX173">
        <f t="shared" si="306"/>
        <v>0.14095415622550966</v>
      </c>
      <c r="DY173">
        <f t="shared" si="300"/>
        <v>0</v>
      </c>
      <c r="DZ173">
        <f t="shared" si="291"/>
        <v>0</v>
      </c>
      <c r="EA173">
        <f t="shared" si="292"/>
        <v>0</v>
      </c>
      <c r="EB173">
        <f t="shared" si="293"/>
        <v>0.78539816339744839</v>
      </c>
      <c r="EC173">
        <f t="shared" si="294"/>
        <v>0.11496092050070644</v>
      </c>
      <c r="ED173">
        <f t="shared" si="295"/>
        <v>0</v>
      </c>
      <c r="EE173">
        <f t="shared" si="296"/>
        <v>8.1199912084624196E-2</v>
      </c>
      <c r="EF173">
        <f t="shared" si="297"/>
        <v>0</v>
      </c>
      <c r="EG173">
        <f t="shared" si="298"/>
        <v>8.1199912084624196E-2</v>
      </c>
      <c r="EH173">
        <f t="shared" si="298"/>
        <v>0</v>
      </c>
      <c r="EI173">
        <f t="shared" si="298"/>
        <v>0</v>
      </c>
      <c r="EJ173">
        <f t="shared" si="298"/>
        <v>0.3080092404420387</v>
      </c>
      <c r="EK173">
        <f t="shared" si="298"/>
        <v>0</v>
      </c>
      <c r="EL173">
        <f t="shared" si="298"/>
        <v>0</v>
      </c>
      <c r="EM173">
        <f t="shared" si="281"/>
        <v>0</v>
      </c>
      <c r="EN173">
        <f t="shared" si="281"/>
        <v>0</v>
      </c>
      <c r="EO173">
        <f t="shared" si="281"/>
        <v>8.1199912084624196E-2</v>
      </c>
      <c r="EP173">
        <f t="shared" si="281"/>
        <v>0</v>
      </c>
      <c r="EQ173">
        <f t="shared" si="299"/>
        <v>0</v>
      </c>
      <c r="ER173">
        <f t="shared" si="299"/>
        <v>0.6038003759642141</v>
      </c>
      <c r="ES173">
        <f t="shared" si="299"/>
        <v>0.85137896722738604</v>
      </c>
      <c r="ET173">
        <f t="shared" si="299"/>
        <v>1.229798080656191</v>
      </c>
      <c r="EU173" s="27">
        <f t="shared" si="244"/>
        <v>6.5789473684210514E-3</v>
      </c>
      <c r="EV173">
        <f t="shared" si="245"/>
        <v>4.6052631578947359E-2</v>
      </c>
      <c r="EW173">
        <f t="shared" si="246"/>
        <v>1.1893855686252569E-2</v>
      </c>
      <c r="EX173">
        <f t="shared" si="247"/>
        <v>0.32236842105263153</v>
      </c>
      <c r="EY173">
        <f t="shared" si="248"/>
        <v>1.3157894736842103E-2</v>
      </c>
      <c r="EZ173">
        <f t="shared" si="249"/>
        <v>0</v>
      </c>
      <c r="FA173">
        <f t="shared" si="250"/>
        <v>6.5789473684210514E-3</v>
      </c>
      <c r="FB173">
        <f t="shared" si="251"/>
        <v>6.5789473684210514E-3</v>
      </c>
      <c r="FC173">
        <f t="shared" si="252"/>
        <v>0</v>
      </c>
      <c r="FD173">
        <f t="shared" si="211"/>
        <v>6.5789473684210514E-3</v>
      </c>
      <c r="FE173">
        <f t="shared" si="253"/>
        <v>0</v>
      </c>
      <c r="FF173">
        <f t="shared" si="254"/>
        <v>0.5</v>
      </c>
      <c r="FG173">
        <f t="shared" si="255"/>
        <v>3.9473684210526314E-2</v>
      </c>
      <c r="FH173" s="27">
        <f t="shared" si="256"/>
        <v>8.1199912084624196E-2</v>
      </c>
      <c r="FI173">
        <f t="shared" si="257"/>
        <v>0.21628100936583897</v>
      </c>
      <c r="FJ173">
        <f t="shared" si="258"/>
        <v>0.10927630902395016</v>
      </c>
      <c r="FK173">
        <f t="shared" si="259"/>
        <v>0.6038003759642141</v>
      </c>
      <c r="FL173">
        <f t="shared" si="260"/>
        <v>0.11496092050070644</v>
      </c>
      <c r="FM173">
        <f t="shared" si="261"/>
        <v>0</v>
      </c>
      <c r="FN173">
        <f t="shared" si="262"/>
        <v>8.1199912084624196E-2</v>
      </c>
      <c r="FO173">
        <f t="shared" si="263"/>
        <v>8.1199912084624196E-2</v>
      </c>
      <c r="FP173">
        <f t="shared" si="264"/>
        <v>0</v>
      </c>
      <c r="FQ173">
        <f t="shared" si="265"/>
        <v>8.1199912084624196E-2</v>
      </c>
      <c r="FR173">
        <f t="shared" si="266"/>
        <v>0</v>
      </c>
      <c r="FS173">
        <f t="shared" si="267"/>
        <v>0.78539816339744839</v>
      </c>
      <c r="FT173">
        <f t="shared" si="268"/>
        <v>0.20001073679725914</v>
      </c>
      <c r="FU173" t="s">
        <v>229</v>
      </c>
      <c r="FV173" t="s">
        <v>157</v>
      </c>
      <c r="FW173" s="25" t="s">
        <v>357</v>
      </c>
      <c r="FX173" s="25" t="s">
        <v>258</v>
      </c>
    </row>
    <row r="174" spans="1:180">
      <c r="A174" t="s">
        <v>109</v>
      </c>
      <c r="B174" t="s">
        <v>229</v>
      </c>
      <c r="C174" t="s">
        <v>157</v>
      </c>
      <c r="D174" s="25" t="s">
        <v>357</v>
      </c>
      <c r="E174" s="25" t="s">
        <v>258</v>
      </c>
      <c r="F174">
        <v>0</v>
      </c>
      <c r="G174">
        <v>9.9620216184633376E-2</v>
      </c>
      <c r="H174">
        <v>0.47911189015483485</v>
      </c>
      <c r="I174">
        <v>5.3149083178315173E-3</v>
      </c>
      <c r="J174">
        <v>0</v>
      </c>
      <c r="K174">
        <v>5.8428279287174988E-3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5.8428279287174988E-3</v>
      </c>
      <c r="W174">
        <v>0</v>
      </c>
      <c r="X174">
        <v>0</v>
      </c>
      <c r="Y174">
        <v>0</v>
      </c>
      <c r="Z174">
        <v>3.5056967572304989E-2</v>
      </c>
      <c r="AA174">
        <v>0</v>
      </c>
      <c r="AB174">
        <v>0</v>
      </c>
      <c r="AC174">
        <v>0</v>
      </c>
      <c r="AD174">
        <v>0</v>
      </c>
      <c r="AE174">
        <v>2.3371311714869995E-2</v>
      </c>
      <c r="AF174">
        <v>2.3371311714869995E-2</v>
      </c>
      <c r="AG174">
        <v>0</v>
      </c>
      <c r="AH174">
        <v>0</v>
      </c>
      <c r="AI174">
        <v>0</v>
      </c>
      <c r="AJ174">
        <v>1.1685655857434998E-2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4.089979550102249E-2</v>
      </c>
      <c r="AQ174">
        <v>1.8112766579024248E-2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2.3371311714869995E-2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1.1685655857434998E-2</v>
      </c>
      <c r="BX174">
        <v>0.22202746129126497</v>
      </c>
      <c r="BY174">
        <v>0</v>
      </c>
      <c r="BZ174" s="27">
        <f t="shared" si="212"/>
        <v>2</v>
      </c>
      <c r="CA174">
        <f t="shared" si="213"/>
        <v>7</v>
      </c>
      <c r="CB174">
        <f t="shared" si="214"/>
        <v>9</v>
      </c>
      <c r="CC174">
        <f>[1]!shannonweaver(J174:BT174)</f>
        <v>2.0389151859323409</v>
      </c>
      <c r="CD174">
        <f t="shared" si="215"/>
        <v>0.92795029100038406</v>
      </c>
      <c r="CL174">
        <v>1</v>
      </c>
      <c r="CN174">
        <f t="shared" si="216"/>
        <v>9</v>
      </c>
      <c r="CO174">
        <f t="shared" si="217"/>
        <v>0.5840470146572998</v>
      </c>
      <c r="CP174">
        <f t="shared" si="218"/>
        <v>0</v>
      </c>
      <c r="CQ174">
        <f t="shared" si="218"/>
        <v>9.9620216184633376E-2</v>
      </c>
      <c r="CR174">
        <f t="shared" si="219"/>
        <v>0.48442679847266634</v>
      </c>
      <c r="CS174">
        <f t="shared" si="220"/>
        <v>0</v>
      </c>
      <c r="CT174">
        <f t="shared" si="221"/>
        <v>5.8428279287174988E-3</v>
      </c>
      <c r="CU174">
        <f t="shared" si="222"/>
        <v>0</v>
      </c>
      <c r="CV174">
        <f t="shared" si="223"/>
        <v>0</v>
      </c>
      <c r="CW174">
        <f t="shared" si="224"/>
        <v>0</v>
      </c>
      <c r="CX174">
        <f t="shared" si="225"/>
        <v>0</v>
      </c>
      <c r="CY174">
        <f t="shared" si="226"/>
        <v>3.5056967572304989E-2</v>
      </c>
      <c r="CZ174">
        <f t="shared" si="227"/>
        <v>0</v>
      </c>
      <c r="DA174">
        <f t="shared" si="228"/>
        <v>4.6742623429739991E-2</v>
      </c>
      <c r="DB174">
        <f t="shared" si="229"/>
        <v>0</v>
      </c>
      <c r="DC174">
        <f t="shared" si="229"/>
        <v>1.1685655857434998E-2</v>
      </c>
      <c r="DD174">
        <f t="shared" si="230"/>
        <v>0</v>
      </c>
      <c r="DE174">
        <f t="shared" si="231"/>
        <v>0</v>
      </c>
      <c r="DF174">
        <f t="shared" si="232"/>
        <v>0.1056792287467134</v>
      </c>
      <c r="DG174">
        <f t="shared" si="233"/>
        <v>0</v>
      </c>
      <c r="DH174">
        <f t="shared" si="233"/>
        <v>0</v>
      </c>
      <c r="DI174">
        <f t="shared" si="234"/>
        <v>0</v>
      </c>
      <c r="DJ174">
        <f t="shared" si="235"/>
        <v>0</v>
      </c>
      <c r="DK174">
        <f t="shared" si="236"/>
        <v>2.3371311714869995E-2</v>
      </c>
      <c r="DL174">
        <f t="shared" si="237"/>
        <v>0</v>
      </c>
      <c r="DM174">
        <f t="shared" si="238"/>
        <v>5.8428279287174988E-3</v>
      </c>
      <c r="DN174">
        <f t="shared" si="239"/>
        <v>5.8428279287174988E-3</v>
      </c>
      <c r="DO174">
        <f t="shared" si="240"/>
        <v>0.18171194858311424</v>
      </c>
      <c r="DP174">
        <f t="shared" si="241"/>
        <v>0.18755477651183172</v>
      </c>
      <c r="DQ174">
        <f t="shared" si="242"/>
        <v>7</v>
      </c>
      <c r="DR174" s="50">
        <f t="shared" si="243"/>
        <v>1.2990430649881439</v>
      </c>
      <c r="DS174" s="50">
        <f t="shared" si="301"/>
        <v>0.86984609680505665</v>
      </c>
      <c r="DT174">
        <f t="shared" si="302"/>
        <v>0</v>
      </c>
      <c r="DU174">
        <f t="shared" si="303"/>
        <v>0.32111704609124031</v>
      </c>
      <c r="DV174">
        <f t="shared" si="304"/>
        <v>0.76982244284725343</v>
      </c>
      <c r="DW174">
        <f t="shared" si="305"/>
        <v>0</v>
      </c>
      <c r="DX174">
        <f t="shared" si="306"/>
        <v>7.6513025487110656E-2</v>
      </c>
      <c r="DY174">
        <f t="shared" si="300"/>
        <v>0</v>
      </c>
      <c r="DZ174">
        <f t="shared" si="291"/>
        <v>0</v>
      </c>
      <c r="EA174">
        <f t="shared" si="292"/>
        <v>0</v>
      </c>
      <c r="EB174">
        <f t="shared" si="293"/>
        <v>0</v>
      </c>
      <c r="EC174">
        <f t="shared" si="294"/>
        <v>0.18834666913048587</v>
      </c>
      <c r="ED174">
        <f t="shared" si="295"/>
        <v>0</v>
      </c>
      <c r="EE174">
        <f t="shared" si="296"/>
        <v>0.21792116601414288</v>
      </c>
      <c r="EF174">
        <f t="shared" si="297"/>
        <v>0</v>
      </c>
      <c r="EG174">
        <f t="shared" si="298"/>
        <v>0.10831186396662039</v>
      </c>
      <c r="EH174">
        <f t="shared" si="298"/>
        <v>0</v>
      </c>
      <c r="EI174">
        <f t="shared" si="298"/>
        <v>0</v>
      </c>
      <c r="EJ174">
        <f t="shared" si="298"/>
        <v>0.33109993593927112</v>
      </c>
      <c r="EK174">
        <f t="shared" si="298"/>
        <v>0</v>
      </c>
      <c r="EL174">
        <f t="shared" si="298"/>
        <v>0</v>
      </c>
      <c r="EM174">
        <f t="shared" si="281"/>
        <v>0</v>
      </c>
      <c r="EN174">
        <f t="shared" si="281"/>
        <v>0</v>
      </c>
      <c r="EO174">
        <f t="shared" si="281"/>
        <v>0.1534786259010712</v>
      </c>
      <c r="EP174">
        <f t="shared" si="281"/>
        <v>0</v>
      </c>
      <c r="EQ174">
        <f t="shared" si="299"/>
        <v>7.6513025487110656E-2</v>
      </c>
      <c r="ER174">
        <f t="shared" si="299"/>
        <v>7.6513025487110656E-2</v>
      </c>
      <c r="ES174">
        <f t="shared" si="299"/>
        <v>0.44037293057833249</v>
      </c>
      <c r="ET174">
        <f t="shared" si="299"/>
        <v>0.44790256308106896</v>
      </c>
      <c r="EU174" s="27">
        <f t="shared" si="244"/>
        <v>0</v>
      </c>
      <c r="EV174">
        <f t="shared" si="245"/>
        <v>9.9620216184633376E-2</v>
      </c>
      <c r="EW174">
        <f t="shared" si="246"/>
        <v>0.48442679847266634</v>
      </c>
      <c r="EX174">
        <f t="shared" si="247"/>
        <v>5.8428279287174988E-3</v>
      </c>
      <c r="EY174">
        <f t="shared" si="248"/>
        <v>3.5056967572304989E-2</v>
      </c>
      <c r="EZ174">
        <f t="shared" si="249"/>
        <v>0</v>
      </c>
      <c r="FA174">
        <f t="shared" si="250"/>
        <v>4.6742623429739991E-2</v>
      </c>
      <c r="FB174">
        <f t="shared" si="251"/>
        <v>2.3371311714869995E-2</v>
      </c>
      <c r="FC174">
        <f t="shared" si="252"/>
        <v>0</v>
      </c>
      <c r="FD174">
        <f t="shared" si="211"/>
        <v>2.3371311714869995E-2</v>
      </c>
      <c r="FE174">
        <f t="shared" si="253"/>
        <v>5.8428279287174988E-3</v>
      </c>
      <c r="FF174">
        <f t="shared" si="254"/>
        <v>0</v>
      </c>
      <c r="FG174">
        <f t="shared" si="255"/>
        <v>7.0698217937481739E-2</v>
      </c>
      <c r="FH174" s="27">
        <f t="shared" si="256"/>
        <v>0</v>
      </c>
      <c r="FI174">
        <f t="shared" si="257"/>
        <v>0.32111704609124031</v>
      </c>
      <c r="FJ174">
        <f t="shared" si="258"/>
        <v>0.76982244284725343</v>
      </c>
      <c r="FK174">
        <f t="shared" si="259"/>
        <v>7.6513025487110656E-2</v>
      </c>
      <c r="FL174">
        <f t="shared" si="260"/>
        <v>0.18834666913048587</v>
      </c>
      <c r="FM174">
        <f t="shared" si="261"/>
        <v>0</v>
      </c>
      <c r="FN174">
        <f t="shared" si="262"/>
        <v>0.21792116601414288</v>
      </c>
      <c r="FO174">
        <f t="shared" si="263"/>
        <v>0.1534786259010712</v>
      </c>
      <c r="FP174">
        <f t="shared" si="264"/>
        <v>0</v>
      </c>
      <c r="FQ174">
        <f t="shared" si="265"/>
        <v>0.1534786259010712</v>
      </c>
      <c r="FR174">
        <f t="shared" si="266"/>
        <v>7.6513025487110656E-2</v>
      </c>
      <c r="FS174">
        <f t="shared" si="267"/>
        <v>0</v>
      </c>
      <c r="FT174">
        <f t="shared" si="268"/>
        <v>0.26912845409871716</v>
      </c>
      <c r="FU174" t="s">
        <v>229</v>
      </c>
      <c r="FV174" t="s">
        <v>157</v>
      </c>
      <c r="FW174" s="25" t="s">
        <v>357</v>
      </c>
      <c r="FX174" s="25" t="s">
        <v>258</v>
      </c>
    </row>
    <row r="175" spans="1:180">
      <c r="A175" t="s">
        <v>110</v>
      </c>
      <c r="B175" t="s">
        <v>229</v>
      </c>
      <c r="C175" t="s">
        <v>157</v>
      </c>
      <c r="D175" s="25" t="s">
        <v>357</v>
      </c>
      <c r="E175" s="25" t="s">
        <v>258</v>
      </c>
      <c r="F175">
        <v>6.6666666666666671E-3</v>
      </c>
      <c r="G175">
        <v>0.11333333333333334</v>
      </c>
      <c r="H175">
        <v>0.20666666666666669</v>
      </c>
      <c r="I175">
        <v>5.3149083178315173E-3</v>
      </c>
      <c r="J175">
        <v>3.3333333333333333E-2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0.04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0.04</v>
      </c>
      <c r="AF175">
        <v>0</v>
      </c>
      <c r="AG175">
        <v>0</v>
      </c>
      <c r="AH175">
        <v>0</v>
      </c>
      <c r="AI175">
        <v>0</v>
      </c>
      <c r="AJ175">
        <v>6.6666666666666671E-3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3.3333333333333333E-2</v>
      </c>
      <c r="AQ175">
        <v>1.3333333333333334E-2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6.6666666666666671E-3</v>
      </c>
      <c r="BU175">
        <v>6.6666666666666671E-3</v>
      </c>
      <c r="BV175">
        <v>0</v>
      </c>
      <c r="BW175">
        <v>0.02</v>
      </c>
      <c r="BX175">
        <v>0.47333333333333327</v>
      </c>
      <c r="BY175">
        <v>0</v>
      </c>
      <c r="BZ175" s="27">
        <f t="shared" si="212"/>
        <v>1</v>
      </c>
      <c r="CA175">
        <f t="shared" si="213"/>
        <v>7</v>
      </c>
      <c r="CB175">
        <f t="shared" si="214"/>
        <v>8</v>
      </c>
      <c r="CC175">
        <f>[1]!shannonweaver(J175:BT175)</f>
        <v>1.7587970335523453</v>
      </c>
      <c r="CD175">
        <f t="shared" si="215"/>
        <v>0.84580258607872949</v>
      </c>
      <c r="CE175">
        <v>1</v>
      </c>
      <c r="CN175">
        <f t="shared" si="216"/>
        <v>9</v>
      </c>
      <c r="CO175">
        <f t="shared" si="217"/>
        <v>0.33198157498449821</v>
      </c>
      <c r="CP175">
        <f t="shared" si="218"/>
        <v>6.6666666666666671E-3</v>
      </c>
      <c r="CQ175">
        <f t="shared" si="218"/>
        <v>0.11333333333333334</v>
      </c>
      <c r="CR175">
        <f t="shared" si="219"/>
        <v>0.21198157498449821</v>
      </c>
      <c r="CS175">
        <f t="shared" si="220"/>
        <v>3.3333333333333333E-2</v>
      </c>
      <c r="CT175">
        <f t="shared" si="221"/>
        <v>0</v>
      </c>
      <c r="CU175">
        <f t="shared" si="222"/>
        <v>0</v>
      </c>
      <c r="CV175">
        <f t="shared" si="223"/>
        <v>0</v>
      </c>
      <c r="CW175">
        <f t="shared" si="224"/>
        <v>0</v>
      </c>
      <c r="CX175">
        <f t="shared" si="225"/>
        <v>0</v>
      </c>
      <c r="CY175">
        <f t="shared" si="226"/>
        <v>0.04</v>
      </c>
      <c r="CZ175">
        <f t="shared" si="227"/>
        <v>0</v>
      </c>
      <c r="DA175">
        <f t="shared" si="228"/>
        <v>0.04</v>
      </c>
      <c r="DB175">
        <f t="shared" si="229"/>
        <v>0</v>
      </c>
      <c r="DC175">
        <f t="shared" si="229"/>
        <v>6.6666666666666671E-3</v>
      </c>
      <c r="DD175">
        <f t="shared" si="230"/>
        <v>0</v>
      </c>
      <c r="DE175">
        <f t="shared" si="231"/>
        <v>0</v>
      </c>
      <c r="DF175">
        <f t="shared" si="232"/>
        <v>0.13235646958011996</v>
      </c>
      <c r="DG175">
        <f t="shared" si="233"/>
        <v>5.7126535275635526E-3</v>
      </c>
      <c r="DH175">
        <f t="shared" si="233"/>
        <v>0</v>
      </c>
      <c r="DI175">
        <f t="shared" si="234"/>
        <v>0</v>
      </c>
      <c r="DJ175">
        <f t="shared" si="235"/>
        <v>0</v>
      </c>
      <c r="DK175">
        <f t="shared" si="236"/>
        <v>0</v>
      </c>
      <c r="DL175">
        <f t="shared" si="237"/>
        <v>0</v>
      </c>
      <c r="DM175">
        <f t="shared" si="238"/>
        <v>0</v>
      </c>
      <c r="DN175">
        <f t="shared" si="239"/>
        <v>3.3333333333333333E-2</v>
      </c>
      <c r="DO175">
        <f t="shared" si="240"/>
        <v>0.14666666666666664</v>
      </c>
      <c r="DP175">
        <f t="shared" si="241"/>
        <v>0.18</v>
      </c>
      <c r="DQ175">
        <f t="shared" si="242"/>
        <v>6</v>
      </c>
      <c r="DR175" s="50">
        <f t="shared" si="243"/>
        <v>1.1672527015254455</v>
      </c>
      <c r="DS175" s="50">
        <f t="shared" si="301"/>
        <v>0.61404522293628261</v>
      </c>
      <c r="DT175">
        <f t="shared" si="302"/>
        <v>8.174065318557111E-2</v>
      </c>
      <c r="DU175">
        <f t="shared" si="303"/>
        <v>0.34335713817479502</v>
      </c>
      <c r="DV175">
        <f t="shared" si="304"/>
        <v>0.47846215418882815</v>
      </c>
      <c r="DW175">
        <f t="shared" si="305"/>
        <v>0.18360401027891857</v>
      </c>
      <c r="DX175">
        <f t="shared" si="306"/>
        <v>0</v>
      </c>
      <c r="DY175">
        <f t="shared" si="300"/>
        <v>0</v>
      </c>
      <c r="DZ175">
        <f t="shared" si="291"/>
        <v>0</v>
      </c>
      <c r="EA175">
        <f t="shared" si="292"/>
        <v>0</v>
      </c>
      <c r="EB175">
        <f t="shared" si="293"/>
        <v>0</v>
      </c>
      <c r="EC175">
        <f t="shared" si="294"/>
        <v>0.20135792079033082</v>
      </c>
      <c r="ED175">
        <f t="shared" si="295"/>
        <v>0</v>
      </c>
      <c r="EE175">
        <f t="shared" si="296"/>
        <v>0.20135792079033082</v>
      </c>
      <c r="EF175">
        <f t="shared" si="297"/>
        <v>0</v>
      </c>
      <c r="EG175">
        <f t="shared" si="298"/>
        <v>8.174065318557111E-2</v>
      </c>
      <c r="EH175">
        <f t="shared" si="298"/>
        <v>0</v>
      </c>
      <c r="EI175">
        <f t="shared" si="298"/>
        <v>0</v>
      </c>
      <c r="EJ175">
        <f t="shared" si="298"/>
        <v>0.37235309847349685</v>
      </c>
      <c r="EK175">
        <f t="shared" si="298"/>
        <v>7.5654245944941717E-2</v>
      </c>
      <c r="EL175">
        <f t="shared" si="298"/>
        <v>0</v>
      </c>
      <c r="EM175">
        <f t="shared" si="281"/>
        <v>0</v>
      </c>
      <c r="EN175">
        <f t="shared" si="281"/>
        <v>0</v>
      </c>
      <c r="EO175">
        <f t="shared" si="281"/>
        <v>0</v>
      </c>
      <c r="EP175">
        <f t="shared" si="281"/>
        <v>0</v>
      </c>
      <c r="EQ175">
        <f t="shared" si="299"/>
        <v>0</v>
      </c>
      <c r="ER175">
        <f t="shared" si="299"/>
        <v>0.18360401027891857</v>
      </c>
      <c r="ES175">
        <f t="shared" si="299"/>
        <v>0.39301019289013522</v>
      </c>
      <c r="ET175">
        <f t="shared" si="299"/>
        <v>0.43814903058417032</v>
      </c>
      <c r="EU175" s="27">
        <f t="shared" si="244"/>
        <v>6.6666666666666671E-3</v>
      </c>
      <c r="EV175">
        <f t="shared" si="245"/>
        <v>0.11333333333333334</v>
      </c>
      <c r="EW175">
        <f t="shared" si="246"/>
        <v>0.21198157498449821</v>
      </c>
      <c r="EX175">
        <f t="shared" si="247"/>
        <v>3.3333333333333333E-2</v>
      </c>
      <c r="EY175">
        <f t="shared" si="248"/>
        <v>4.6666666666666669E-2</v>
      </c>
      <c r="EZ175">
        <f t="shared" si="249"/>
        <v>0</v>
      </c>
      <c r="FA175">
        <f t="shared" si="250"/>
        <v>0.04</v>
      </c>
      <c r="FB175">
        <f t="shared" si="251"/>
        <v>0</v>
      </c>
      <c r="FC175">
        <f t="shared" si="252"/>
        <v>0</v>
      </c>
      <c r="FD175">
        <f t="shared" si="211"/>
        <v>0</v>
      </c>
      <c r="FE175">
        <f t="shared" si="253"/>
        <v>0</v>
      </c>
      <c r="FF175">
        <f t="shared" si="254"/>
        <v>0</v>
      </c>
      <c r="FG175">
        <f t="shared" si="255"/>
        <v>5.3333333333333337E-2</v>
      </c>
      <c r="FH175" s="27">
        <f t="shared" si="256"/>
        <v>8.174065318557111E-2</v>
      </c>
      <c r="FI175">
        <f t="shared" si="257"/>
        <v>0.34335713817479502</v>
      </c>
      <c r="FJ175">
        <f t="shared" si="258"/>
        <v>0.47846215418882815</v>
      </c>
      <c r="FK175">
        <f t="shared" si="259"/>
        <v>0.18360401027891857</v>
      </c>
      <c r="FL175">
        <f t="shared" si="260"/>
        <v>0.2177411783620806</v>
      </c>
      <c r="FM175">
        <f t="shared" si="261"/>
        <v>0</v>
      </c>
      <c r="FN175">
        <f t="shared" si="262"/>
        <v>0.20135792079033082</v>
      </c>
      <c r="FO175">
        <f t="shared" si="263"/>
        <v>0</v>
      </c>
      <c r="FP175">
        <f t="shared" si="264"/>
        <v>0</v>
      </c>
      <c r="FQ175">
        <f t="shared" si="265"/>
        <v>0</v>
      </c>
      <c r="FR175">
        <f t="shared" si="266"/>
        <v>0</v>
      </c>
      <c r="FS175">
        <f t="shared" si="267"/>
        <v>0</v>
      </c>
      <c r="FT175">
        <f t="shared" si="268"/>
        <v>0.23304379898941599</v>
      </c>
      <c r="FU175" t="s">
        <v>229</v>
      </c>
      <c r="FV175" t="s">
        <v>157</v>
      </c>
      <c r="FW175" s="25" t="s">
        <v>357</v>
      </c>
      <c r="FX175" s="25" t="s">
        <v>258</v>
      </c>
    </row>
    <row r="176" spans="1:180">
      <c r="A176" t="s">
        <v>112</v>
      </c>
      <c r="B176" t="s">
        <v>229</v>
      </c>
      <c r="C176" t="s">
        <v>111</v>
      </c>
      <c r="D176" s="25" t="s">
        <v>357</v>
      </c>
      <c r="E176" s="25" t="s">
        <v>258</v>
      </c>
      <c r="F176">
        <v>0</v>
      </c>
      <c r="G176">
        <v>9.7400742644958599E-2</v>
      </c>
      <c r="H176">
        <v>0.13710368466152531</v>
      </c>
      <c r="I176">
        <v>5.3149083178315173E-3</v>
      </c>
      <c r="J176">
        <v>5.1413881748071967E-2</v>
      </c>
      <c r="K176">
        <v>1.1425307055127105E-2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1.1425307055127105E-2</v>
      </c>
      <c r="Y176">
        <v>2.285061411025421E-2</v>
      </c>
      <c r="Z176">
        <v>2.285061411025421E-2</v>
      </c>
      <c r="AA176">
        <v>0</v>
      </c>
      <c r="AB176">
        <v>0</v>
      </c>
      <c r="AC176">
        <v>0</v>
      </c>
      <c r="AD176">
        <v>3.4275921165381314E-2</v>
      </c>
      <c r="AE176">
        <v>1.713796058269066E-2</v>
      </c>
      <c r="AF176">
        <v>3.4275921165381314E-2</v>
      </c>
      <c r="AG176">
        <v>0</v>
      </c>
      <c r="AH176">
        <v>0</v>
      </c>
      <c r="AI176">
        <v>2.8563267637817764E-2</v>
      </c>
      <c r="AJ176">
        <v>7.4264495858326188E-2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6.2839188803199067E-2</v>
      </c>
      <c r="AQ176">
        <v>2.285061411025421E-2</v>
      </c>
      <c r="AR176">
        <v>0</v>
      </c>
      <c r="AS176">
        <v>5.7126535275635526E-3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5.7126535275635526E-3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2.285061411025421E-2</v>
      </c>
      <c r="BU176">
        <v>0</v>
      </c>
      <c r="BV176">
        <v>0</v>
      </c>
      <c r="BW176">
        <v>5.7126535275635526E-3</v>
      </c>
      <c r="BX176">
        <v>0.33133390459868595</v>
      </c>
      <c r="BY176">
        <v>0</v>
      </c>
      <c r="BZ176" s="27">
        <f t="shared" si="212"/>
        <v>2</v>
      </c>
      <c r="CA176">
        <f t="shared" si="213"/>
        <v>13</v>
      </c>
      <c r="CB176">
        <f t="shared" si="214"/>
        <v>15</v>
      </c>
      <c r="CC176">
        <f>[1]!shannonweaver(J176:BT176)</f>
        <v>2.4869061214979431</v>
      </c>
      <c r="CD176">
        <f t="shared" si="215"/>
        <v>0.91833826436664334</v>
      </c>
      <c r="CI176">
        <v>1</v>
      </c>
      <c r="CL176">
        <v>1</v>
      </c>
      <c r="CN176">
        <f t="shared" si="216"/>
        <v>16</v>
      </c>
      <c r="CO176">
        <f t="shared" si="217"/>
        <v>0.23981933562431543</v>
      </c>
      <c r="CP176">
        <f t="shared" si="218"/>
        <v>0</v>
      </c>
      <c r="CQ176">
        <f t="shared" si="218"/>
        <v>9.7400742644958599E-2</v>
      </c>
      <c r="CR176">
        <f t="shared" si="219"/>
        <v>0.14241859297935683</v>
      </c>
      <c r="CS176">
        <f t="shared" si="220"/>
        <v>5.1413881748071967E-2</v>
      </c>
      <c r="CT176">
        <f t="shared" si="221"/>
        <v>1.1425307055127105E-2</v>
      </c>
      <c r="CU176">
        <f t="shared" si="222"/>
        <v>0</v>
      </c>
      <c r="CV176">
        <f t="shared" si="223"/>
        <v>0</v>
      </c>
      <c r="CW176">
        <f t="shared" si="224"/>
        <v>0</v>
      </c>
      <c r="CX176">
        <f t="shared" si="225"/>
        <v>0</v>
      </c>
      <c r="CY176">
        <f t="shared" si="226"/>
        <v>9.1402456441016827E-2</v>
      </c>
      <c r="CZ176">
        <f t="shared" si="227"/>
        <v>0</v>
      </c>
      <c r="DA176">
        <f t="shared" si="228"/>
        <v>5.1413881748071974E-2</v>
      </c>
      <c r="DB176">
        <f t="shared" si="229"/>
        <v>2.8563267637817764E-2</v>
      </c>
      <c r="DC176">
        <f t="shared" si="229"/>
        <v>7.4264495858326188E-2</v>
      </c>
      <c r="DD176">
        <f t="shared" si="230"/>
        <v>0</v>
      </c>
      <c r="DE176">
        <f t="shared" si="231"/>
        <v>0</v>
      </c>
      <c r="DF176">
        <f t="shared" si="232"/>
        <v>0.19218574295092988</v>
      </c>
      <c r="DG176">
        <f t="shared" si="233"/>
        <v>0</v>
      </c>
      <c r="DH176">
        <f t="shared" si="233"/>
        <v>0</v>
      </c>
      <c r="DI176">
        <f t="shared" si="234"/>
        <v>0</v>
      </c>
      <c r="DJ176">
        <f t="shared" si="235"/>
        <v>0</v>
      </c>
      <c r="DK176">
        <f t="shared" si="236"/>
        <v>0</v>
      </c>
      <c r="DL176">
        <f t="shared" si="237"/>
        <v>0</v>
      </c>
      <c r="DM176">
        <f t="shared" si="238"/>
        <v>5.7126535275635526E-3</v>
      </c>
      <c r="DN176">
        <f t="shared" si="239"/>
        <v>6.2839188803199067E-2</v>
      </c>
      <c r="DO176">
        <f t="shared" si="240"/>
        <v>0.36560982576406731</v>
      </c>
      <c r="DP176">
        <f t="shared" si="241"/>
        <v>0.42844901456726636</v>
      </c>
      <c r="DQ176">
        <f t="shared" si="242"/>
        <v>8</v>
      </c>
      <c r="DR176" s="50">
        <f t="shared" si="243"/>
        <v>1.2809915213376395</v>
      </c>
      <c r="DS176" s="50">
        <f t="shared" si="301"/>
        <v>0.51176115118788335</v>
      </c>
      <c r="DT176">
        <f t="shared" si="302"/>
        <v>0</v>
      </c>
      <c r="DU176">
        <f t="shared" si="303"/>
        <v>0.31739308711216752</v>
      </c>
      <c r="DV176">
        <f t="shared" si="304"/>
        <v>0.38696965488199614</v>
      </c>
      <c r="DW176">
        <f t="shared" si="305"/>
        <v>0.22873565744885513</v>
      </c>
      <c r="DX176">
        <f t="shared" si="306"/>
        <v>0.10709382199364036</v>
      </c>
      <c r="DY176">
        <f t="shared" si="300"/>
        <v>0</v>
      </c>
      <c r="DZ176">
        <f t="shared" si="291"/>
        <v>0</v>
      </c>
      <c r="EA176">
        <f t="shared" si="292"/>
        <v>0</v>
      </c>
      <c r="EB176">
        <f t="shared" si="293"/>
        <v>0</v>
      </c>
      <c r="EC176">
        <f t="shared" si="294"/>
        <v>0.30713441168659805</v>
      </c>
      <c r="ED176">
        <f t="shared" si="295"/>
        <v>0</v>
      </c>
      <c r="EE176">
        <f t="shared" si="296"/>
        <v>0.22873565744885513</v>
      </c>
      <c r="EF176">
        <f t="shared" si="297"/>
        <v>0.16982179358594862</v>
      </c>
      <c r="EG176">
        <f t="shared" si="298"/>
        <v>0.27600613559327714</v>
      </c>
      <c r="EH176">
        <f t="shared" si="298"/>
        <v>0</v>
      </c>
      <c r="EI176">
        <f t="shared" si="298"/>
        <v>0</v>
      </c>
      <c r="EJ176">
        <f t="shared" si="298"/>
        <v>0.45380651937586147</v>
      </c>
      <c r="EK176">
        <f t="shared" si="298"/>
        <v>0</v>
      </c>
      <c r="EL176">
        <f t="shared" si="298"/>
        <v>0</v>
      </c>
      <c r="EM176">
        <f t="shared" si="281"/>
        <v>0</v>
      </c>
      <c r="EN176">
        <f t="shared" si="281"/>
        <v>0</v>
      </c>
      <c r="EO176">
        <f t="shared" si="281"/>
        <v>0</v>
      </c>
      <c r="EP176">
        <f t="shared" si="281"/>
        <v>0</v>
      </c>
      <c r="EQ176">
        <f t="shared" si="299"/>
        <v>7.5654245944941717E-2</v>
      </c>
      <c r="ER176">
        <f t="shared" si="299"/>
        <v>0.25337999578379455</v>
      </c>
      <c r="ES176">
        <f t="shared" si="299"/>
        <v>0.64933488349904578</v>
      </c>
      <c r="ET176">
        <f t="shared" si="299"/>
        <v>0.71360069415849148</v>
      </c>
      <c r="EU176" s="27">
        <f t="shared" si="244"/>
        <v>0</v>
      </c>
      <c r="EV176">
        <f t="shared" si="245"/>
        <v>9.7400742644958599E-2</v>
      </c>
      <c r="EW176">
        <f t="shared" si="246"/>
        <v>0.14241859297935683</v>
      </c>
      <c r="EX176">
        <f t="shared" si="247"/>
        <v>6.2839188803199067E-2</v>
      </c>
      <c r="EY176">
        <f t="shared" si="248"/>
        <v>0.11425307055127104</v>
      </c>
      <c r="EZ176">
        <f t="shared" si="249"/>
        <v>0</v>
      </c>
      <c r="FA176">
        <f t="shared" si="250"/>
        <v>5.1413881748071974E-2</v>
      </c>
      <c r="FB176">
        <f t="shared" si="251"/>
        <v>0</v>
      </c>
      <c r="FC176">
        <f t="shared" si="252"/>
        <v>0</v>
      </c>
      <c r="FD176">
        <f t="shared" si="211"/>
        <v>0</v>
      </c>
      <c r="FE176">
        <f t="shared" si="253"/>
        <v>5.7126535275635526E-3</v>
      </c>
      <c r="FF176">
        <f t="shared" si="254"/>
        <v>2.8563267637817764E-2</v>
      </c>
      <c r="FG176">
        <f t="shared" si="255"/>
        <v>0.16566695229934303</v>
      </c>
      <c r="FH176" s="27">
        <f t="shared" si="256"/>
        <v>0</v>
      </c>
      <c r="FI176">
        <f t="shared" si="257"/>
        <v>0.31739308711216752</v>
      </c>
      <c r="FJ176">
        <f t="shared" si="258"/>
        <v>0.38696965488199614</v>
      </c>
      <c r="FK176">
        <f t="shared" si="259"/>
        <v>0.25337999578379455</v>
      </c>
      <c r="FL176">
        <f t="shared" si="260"/>
        <v>0.34480527265107519</v>
      </c>
      <c r="FM176">
        <f t="shared" si="261"/>
        <v>0</v>
      </c>
      <c r="FN176">
        <f t="shared" si="262"/>
        <v>0.22873565744885513</v>
      </c>
      <c r="FO176">
        <f t="shared" si="263"/>
        <v>0</v>
      </c>
      <c r="FP176">
        <f t="shared" si="264"/>
        <v>0</v>
      </c>
      <c r="FQ176">
        <f t="shared" si="265"/>
        <v>0</v>
      </c>
      <c r="FR176">
        <f t="shared" si="266"/>
        <v>7.5654245944941717E-2</v>
      </c>
      <c r="FS176">
        <f t="shared" si="267"/>
        <v>0.16982179358594862</v>
      </c>
      <c r="FT176">
        <f t="shared" si="268"/>
        <v>0.41919146317500433</v>
      </c>
      <c r="FU176" t="s">
        <v>229</v>
      </c>
      <c r="FV176" t="s">
        <v>111</v>
      </c>
      <c r="FW176" s="25" t="s">
        <v>357</v>
      </c>
      <c r="FX176" s="25" t="s">
        <v>258</v>
      </c>
    </row>
    <row r="177" spans="1:180">
      <c r="A177" t="s">
        <v>113</v>
      </c>
      <c r="B177" t="s">
        <v>229</v>
      </c>
      <c r="C177" t="s">
        <v>111</v>
      </c>
      <c r="D177" s="25" t="s">
        <v>357</v>
      </c>
      <c r="E177" s="25" t="s">
        <v>258</v>
      </c>
      <c r="F177">
        <v>0</v>
      </c>
      <c r="G177">
        <v>8.7757651467832612E-2</v>
      </c>
      <c r="H177">
        <v>0.1686445971267958</v>
      </c>
      <c r="I177">
        <v>5.3149083178315173E-3</v>
      </c>
      <c r="J177">
        <v>3.7476577139287946E-2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6.8707058088694581E-2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3.1230480949406624E-2</v>
      </c>
      <c r="AE177">
        <v>4.3722673329169272E-2</v>
      </c>
      <c r="AF177">
        <v>1.8738288569643977E-2</v>
      </c>
      <c r="AG177">
        <v>1.2492192379762651E-2</v>
      </c>
      <c r="AH177">
        <v>0</v>
      </c>
      <c r="AI177">
        <v>0</v>
      </c>
      <c r="AJ177">
        <v>9.3691442848219883E-2</v>
      </c>
      <c r="AK177">
        <v>0</v>
      </c>
      <c r="AL177">
        <v>1.2492192379762651E-2</v>
      </c>
      <c r="AM177">
        <v>0</v>
      </c>
      <c r="AN177">
        <v>0</v>
      </c>
      <c r="AO177">
        <v>0</v>
      </c>
      <c r="AP177">
        <v>8.7445346658338557E-2</v>
      </c>
      <c r="AQ177">
        <v>1.9050593379138045E-2</v>
      </c>
      <c r="AR177">
        <v>0</v>
      </c>
      <c r="AS177">
        <v>0</v>
      </c>
      <c r="AT177">
        <v>0</v>
      </c>
      <c r="AU177">
        <v>1.2492192379762651E-2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1.2492192379762651E-2</v>
      </c>
      <c r="BU177">
        <v>0</v>
      </c>
      <c r="BV177">
        <v>0</v>
      </c>
      <c r="BW177">
        <v>6.2460961898813255E-3</v>
      </c>
      <c r="BX177">
        <v>0.287320424734541</v>
      </c>
      <c r="BY177">
        <v>0</v>
      </c>
      <c r="BZ177" s="27">
        <f t="shared" si="212"/>
        <v>1</v>
      </c>
      <c r="CA177">
        <f t="shared" si="213"/>
        <v>11</v>
      </c>
      <c r="CB177">
        <f t="shared" si="214"/>
        <v>12</v>
      </c>
      <c r="CC177">
        <f>[1]!shannonweaver(J177:BT177)</f>
        <v>2.2148243444479232</v>
      </c>
      <c r="CD177">
        <f t="shared" si="215"/>
        <v>0.89131088471145614</v>
      </c>
      <c r="CN177">
        <f t="shared" si="216"/>
        <v>12</v>
      </c>
      <c r="CO177">
        <f t="shared" si="217"/>
        <v>0.26171715691245989</v>
      </c>
      <c r="CP177">
        <f t="shared" si="218"/>
        <v>0</v>
      </c>
      <c r="CQ177">
        <f t="shared" si="218"/>
        <v>8.7757651467832612E-2</v>
      </c>
      <c r="CR177">
        <f t="shared" si="219"/>
        <v>0.17395950544462732</v>
      </c>
      <c r="CS177">
        <f t="shared" si="220"/>
        <v>3.7476577139287946E-2</v>
      </c>
      <c r="CT177">
        <f t="shared" si="221"/>
        <v>0</v>
      </c>
      <c r="CU177">
        <f t="shared" si="222"/>
        <v>0</v>
      </c>
      <c r="CV177">
        <f t="shared" si="223"/>
        <v>0</v>
      </c>
      <c r="CW177">
        <f t="shared" si="224"/>
        <v>0</v>
      </c>
      <c r="CX177">
        <f t="shared" si="225"/>
        <v>0</v>
      </c>
      <c r="CY177">
        <f t="shared" si="226"/>
        <v>9.9937539038101209E-2</v>
      </c>
      <c r="CZ177">
        <f t="shared" si="227"/>
        <v>0</v>
      </c>
      <c r="DA177">
        <f t="shared" si="228"/>
        <v>7.4953154278575906E-2</v>
      </c>
      <c r="DB177">
        <f t="shared" si="229"/>
        <v>0</v>
      </c>
      <c r="DC177">
        <f t="shared" si="229"/>
        <v>9.3691442848219883E-2</v>
      </c>
      <c r="DD177">
        <f t="shared" si="230"/>
        <v>0</v>
      </c>
      <c r="DE177">
        <f t="shared" si="231"/>
        <v>1.2492192379762651E-2</v>
      </c>
      <c r="DF177">
        <f t="shared" si="232"/>
        <v>0.23149594003747659</v>
      </c>
      <c r="DG177">
        <f t="shared" si="233"/>
        <v>0</v>
      </c>
      <c r="DH177">
        <f t="shared" si="233"/>
        <v>0</v>
      </c>
      <c r="DI177">
        <f t="shared" si="234"/>
        <v>1.2492192379762651E-2</v>
      </c>
      <c r="DJ177">
        <f t="shared" si="235"/>
        <v>0</v>
      </c>
      <c r="DK177">
        <f t="shared" si="236"/>
        <v>0</v>
      </c>
      <c r="DL177">
        <f t="shared" si="237"/>
        <v>0</v>
      </c>
      <c r="DM177">
        <f t="shared" si="238"/>
        <v>0</v>
      </c>
      <c r="DN177">
        <f t="shared" si="239"/>
        <v>3.7476577139287946E-2</v>
      </c>
      <c r="DO177">
        <f t="shared" si="240"/>
        <v>0.41255465334166153</v>
      </c>
      <c r="DP177">
        <f t="shared" si="241"/>
        <v>0.4500312304809494</v>
      </c>
      <c r="DQ177">
        <f t="shared" si="242"/>
        <v>7</v>
      </c>
      <c r="DR177" s="50">
        <f t="shared" si="243"/>
        <v>1.2348313794707666</v>
      </c>
      <c r="DS177" s="50">
        <f t="shared" si="301"/>
        <v>0.53702611069537609</v>
      </c>
      <c r="DT177">
        <f t="shared" si="302"/>
        <v>0</v>
      </c>
      <c r="DU177">
        <f t="shared" si="303"/>
        <v>0.30075267365831232</v>
      </c>
      <c r="DV177">
        <f t="shared" si="304"/>
        <v>0.43023514574976562</v>
      </c>
      <c r="DW177">
        <f t="shared" si="305"/>
        <v>0.19481871270128642</v>
      </c>
      <c r="DX177">
        <f t="shared" si="306"/>
        <v>0</v>
      </c>
      <c r="DY177">
        <f t="shared" si="300"/>
        <v>0</v>
      </c>
      <c r="DZ177">
        <f t="shared" si="291"/>
        <v>0</v>
      </c>
      <c r="EA177">
        <f t="shared" si="292"/>
        <v>0</v>
      </c>
      <c r="EB177">
        <f t="shared" si="293"/>
        <v>0</v>
      </c>
      <c r="EC177">
        <f t="shared" si="294"/>
        <v>0.32164643833918727</v>
      </c>
      <c r="ED177">
        <f t="shared" si="295"/>
        <v>0</v>
      </c>
      <c r="EE177">
        <f t="shared" si="296"/>
        <v>0.27731657574338975</v>
      </c>
      <c r="EF177">
        <f t="shared" si="297"/>
        <v>0</v>
      </c>
      <c r="EG177">
        <f t="shared" si="298"/>
        <v>0.31108378244005275</v>
      </c>
      <c r="EH177">
        <f t="shared" si="298"/>
        <v>0</v>
      </c>
      <c r="EI177">
        <f t="shared" si="298"/>
        <v>0.11200250019567295</v>
      </c>
      <c r="EJ177">
        <f t="shared" si="298"/>
        <v>0.50195494824614695</v>
      </c>
      <c r="EK177">
        <f t="shared" si="298"/>
        <v>0</v>
      </c>
      <c r="EL177">
        <f t="shared" si="298"/>
        <v>0</v>
      </c>
      <c r="EM177">
        <f t="shared" si="281"/>
        <v>0.11200250019567295</v>
      </c>
      <c r="EN177">
        <f t="shared" si="281"/>
        <v>0</v>
      </c>
      <c r="EO177">
        <f t="shared" si="281"/>
        <v>0</v>
      </c>
      <c r="EP177">
        <f t="shared" si="281"/>
        <v>0</v>
      </c>
      <c r="EQ177">
        <f t="shared" si="299"/>
        <v>0</v>
      </c>
      <c r="ER177">
        <f t="shared" si="299"/>
        <v>0.19481871270128642</v>
      </c>
      <c r="ES177">
        <f t="shared" si="299"/>
        <v>0.69750078871513499</v>
      </c>
      <c r="ET177">
        <f t="shared" si="299"/>
        <v>0.73534584053201679</v>
      </c>
      <c r="EU177" s="27">
        <f t="shared" si="244"/>
        <v>0</v>
      </c>
      <c r="EV177">
        <f t="shared" si="245"/>
        <v>8.7757651467832612E-2</v>
      </c>
      <c r="EW177">
        <f t="shared" si="246"/>
        <v>0.17395950544462732</v>
      </c>
      <c r="EX177">
        <f t="shared" si="247"/>
        <v>3.7476577139287946E-2</v>
      </c>
      <c r="EY177">
        <f t="shared" si="248"/>
        <v>0.11242973141786386</v>
      </c>
      <c r="EZ177">
        <f t="shared" si="249"/>
        <v>0</v>
      </c>
      <c r="FA177">
        <f t="shared" si="250"/>
        <v>7.4953154278575906E-2</v>
      </c>
      <c r="FB177">
        <f t="shared" si="251"/>
        <v>0</v>
      </c>
      <c r="FC177">
        <f t="shared" si="252"/>
        <v>0</v>
      </c>
      <c r="FD177">
        <f t="shared" si="211"/>
        <v>0</v>
      </c>
      <c r="FE177">
        <f t="shared" si="253"/>
        <v>0</v>
      </c>
      <c r="FF177">
        <f t="shared" si="254"/>
        <v>0</v>
      </c>
      <c r="FG177">
        <f t="shared" si="255"/>
        <v>0.22517176764522182</v>
      </c>
      <c r="FH177" s="27">
        <f t="shared" si="256"/>
        <v>0</v>
      </c>
      <c r="FI177">
        <f t="shared" si="257"/>
        <v>0.30075267365831232</v>
      </c>
      <c r="FJ177">
        <f t="shared" si="258"/>
        <v>0.43023514574976562</v>
      </c>
      <c r="FK177">
        <f t="shared" si="259"/>
        <v>0.19481871270128642</v>
      </c>
      <c r="FL177">
        <f t="shared" si="260"/>
        <v>0.34192940944483924</v>
      </c>
      <c r="FM177">
        <f t="shared" si="261"/>
        <v>0</v>
      </c>
      <c r="FN177">
        <f t="shared" si="262"/>
        <v>0.27731657574338975</v>
      </c>
      <c r="FO177">
        <f t="shared" si="263"/>
        <v>0</v>
      </c>
      <c r="FP177">
        <f t="shared" si="264"/>
        <v>0</v>
      </c>
      <c r="FQ177">
        <f t="shared" si="265"/>
        <v>0</v>
      </c>
      <c r="FR177">
        <f t="shared" si="266"/>
        <v>0</v>
      </c>
      <c r="FS177">
        <f t="shared" si="267"/>
        <v>0</v>
      </c>
      <c r="FT177">
        <f t="shared" si="268"/>
        <v>0.49442168581840967</v>
      </c>
      <c r="FU177" t="s">
        <v>229</v>
      </c>
      <c r="FV177" t="s">
        <v>111</v>
      </c>
      <c r="FW177" s="25" t="s">
        <v>357</v>
      </c>
      <c r="FX177" s="25" t="s">
        <v>258</v>
      </c>
    </row>
    <row r="178" spans="1:180">
      <c r="A178" t="s">
        <v>114</v>
      </c>
      <c r="B178" t="s">
        <v>229</v>
      </c>
      <c r="C178" t="s">
        <v>111</v>
      </c>
      <c r="D178" s="25" t="s">
        <v>357</v>
      </c>
      <c r="E178" s="25" t="s">
        <v>258</v>
      </c>
      <c r="F178">
        <v>6.2500000000000003E-3</v>
      </c>
      <c r="G178">
        <v>7.4999999999999997E-2</v>
      </c>
      <c r="H178">
        <v>0.2</v>
      </c>
      <c r="I178">
        <v>5.3149083178315173E-3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1.8749999999999999E-2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0.19375000000000001</v>
      </c>
      <c r="AE178">
        <v>6.8750000000000006E-2</v>
      </c>
      <c r="AF178">
        <v>3.7499999999999999E-2</v>
      </c>
      <c r="AG178">
        <v>0</v>
      </c>
      <c r="AH178">
        <v>0</v>
      </c>
      <c r="AI178">
        <v>0</v>
      </c>
      <c r="AJ178">
        <v>3.7499999999999999E-2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7.4999999999999997E-2</v>
      </c>
      <c r="AQ178">
        <v>0.05</v>
      </c>
      <c r="AR178">
        <v>0</v>
      </c>
      <c r="AS178">
        <v>0</v>
      </c>
      <c r="AT178">
        <v>0</v>
      </c>
      <c r="AU178">
        <v>6.2500000000000003E-3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1.8749999999999999E-2</v>
      </c>
      <c r="BX178">
        <v>0.21249999999999999</v>
      </c>
      <c r="BY178">
        <v>0</v>
      </c>
      <c r="BZ178" s="27">
        <f t="shared" si="212"/>
        <v>0</v>
      </c>
      <c r="CA178">
        <f t="shared" si="213"/>
        <v>8</v>
      </c>
      <c r="CB178">
        <f t="shared" si="214"/>
        <v>8</v>
      </c>
      <c r="CC178">
        <f>[1]!shannonweaver(J178:BT178)</f>
        <v>1.7402753142862932</v>
      </c>
      <c r="CD178">
        <f t="shared" si="215"/>
        <v>0.83689552190077254</v>
      </c>
      <c r="CK178">
        <v>1</v>
      </c>
      <c r="CL178">
        <v>1</v>
      </c>
      <c r="CN178">
        <f t="shared" si="216"/>
        <v>9</v>
      </c>
      <c r="CO178">
        <f t="shared" si="217"/>
        <v>0.28656490831783149</v>
      </c>
      <c r="CP178">
        <f t="shared" si="218"/>
        <v>6.2500000000000003E-3</v>
      </c>
      <c r="CQ178">
        <f t="shared" si="218"/>
        <v>7.4999999999999997E-2</v>
      </c>
      <c r="CR178">
        <f t="shared" si="219"/>
        <v>0.20531490831783153</v>
      </c>
      <c r="CS178">
        <f t="shared" si="220"/>
        <v>0</v>
      </c>
      <c r="CT178">
        <f t="shared" si="221"/>
        <v>0</v>
      </c>
      <c r="CU178">
        <f t="shared" si="222"/>
        <v>0</v>
      </c>
      <c r="CV178">
        <f t="shared" si="223"/>
        <v>0</v>
      </c>
      <c r="CW178">
        <f t="shared" si="224"/>
        <v>0</v>
      </c>
      <c r="CX178">
        <f t="shared" si="225"/>
        <v>0</v>
      </c>
      <c r="CY178">
        <f t="shared" si="226"/>
        <v>0.21249999999999999</v>
      </c>
      <c r="CZ178">
        <f t="shared" si="227"/>
        <v>0</v>
      </c>
      <c r="DA178">
        <f t="shared" si="228"/>
        <v>0.10625000000000001</v>
      </c>
      <c r="DB178">
        <f t="shared" si="229"/>
        <v>0</v>
      </c>
      <c r="DC178">
        <f t="shared" si="229"/>
        <v>3.7499999999999999E-2</v>
      </c>
      <c r="DD178">
        <f t="shared" si="230"/>
        <v>0</v>
      </c>
      <c r="DE178">
        <f t="shared" si="231"/>
        <v>0</v>
      </c>
      <c r="DF178">
        <f t="shared" si="232"/>
        <v>0.30147058823529416</v>
      </c>
      <c r="DG178">
        <f t="shared" si="233"/>
        <v>0</v>
      </c>
      <c r="DH178">
        <f t="shared" si="233"/>
        <v>0</v>
      </c>
      <c r="DI178">
        <f t="shared" si="234"/>
        <v>6.2500000000000003E-3</v>
      </c>
      <c r="DJ178">
        <f t="shared" si="235"/>
        <v>0</v>
      </c>
      <c r="DK178">
        <f t="shared" si="236"/>
        <v>0</v>
      </c>
      <c r="DL178">
        <f t="shared" si="237"/>
        <v>0</v>
      </c>
      <c r="DM178">
        <f t="shared" si="238"/>
        <v>0</v>
      </c>
      <c r="DN178">
        <f t="shared" si="239"/>
        <v>0</v>
      </c>
      <c r="DO178">
        <f t="shared" si="240"/>
        <v>0.48749999999999993</v>
      </c>
      <c r="DP178">
        <f t="shared" si="241"/>
        <v>0.48749999999999993</v>
      </c>
      <c r="DQ178">
        <f t="shared" si="242"/>
        <v>5</v>
      </c>
      <c r="DR178" s="50">
        <f t="shared" si="243"/>
        <v>1.1550618489232238</v>
      </c>
      <c r="DS178" s="50">
        <f t="shared" si="301"/>
        <v>0.56488368855342919</v>
      </c>
      <c r="DT178">
        <f t="shared" si="302"/>
        <v>7.9139524962410598E-2</v>
      </c>
      <c r="DU178">
        <f t="shared" si="303"/>
        <v>0.27740551649003575</v>
      </c>
      <c r="DV178">
        <f t="shared" si="304"/>
        <v>0.47025865802526251</v>
      </c>
      <c r="DW178">
        <f t="shared" si="305"/>
        <v>0</v>
      </c>
      <c r="DX178">
        <f t="shared" si="306"/>
        <v>0</v>
      </c>
      <c r="DY178">
        <f t="shared" si="300"/>
        <v>0</v>
      </c>
      <c r="DZ178">
        <f t="shared" si="291"/>
        <v>0</v>
      </c>
      <c r="EA178">
        <f t="shared" si="292"/>
        <v>0</v>
      </c>
      <c r="EB178">
        <f t="shared" si="293"/>
        <v>0</v>
      </c>
      <c r="EC178">
        <f t="shared" si="294"/>
        <v>0.47909608937313708</v>
      </c>
      <c r="ED178">
        <f t="shared" si="295"/>
        <v>0</v>
      </c>
      <c r="EE178">
        <f t="shared" si="296"/>
        <v>0.33202713862137512</v>
      </c>
      <c r="EF178">
        <f t="shared" si="297"/>
        <v>0</v>
      </c>
      <c r="EG178">
        <f t="shared" si="298"/>
        <v>0.1948803663987374</v>
      </c>
      <c r="EH178">
        <f t="shared" si="298"/>
        <v>0</v>
      </c>
      <c r="EI178">
        <f t="shared" si="298"/>
        <v>0</v>
      </c>
      <c r="EJ178">
        <f t="shared" si="298"/>
        <v>0.58124316436080825</v>
      </c>
      <c r="EK178">
        <f t="shared" si="298"/>
        <v>0</v>
      </c>
      <c r="EL178">
        <f t="shared" si="298"/>
        <v>0</v>
      </c>
      <c r="EM178">
        <f t="shared" si="281"/>
        <v>7.9139524962410598E-2</v>
      </c>
      <c r="EN178">
        <f t="shared" si="281"/>
        <v>0</v>
      </c>
      <c r="EO178">
        <f t="shared" si="281"/>
        <v>0</v>
      </c>
      <c r="EP178">
        <f t="shared" si="281"/>
        <v>0</v>
      </c>
      <c r="EQ178">
        <f t="shared" si="299"/>
        <v>0</v>
      </c>
      <c r="ER178">
        <f t="shared" si="299"/>
        <v>0</v>
      </c>
      <c r="ES178">
        <f t="shared" si="299"/>
        <v>0.77289686094776766</v>
      </c>
      <c r="ET178">
        <f t="shared" si="299"/>
        <v>0.77289686094776766</v>
      </c>
      <c r="EU178" s="27">
        <f t="shared" si="244"/>
        <v>6.2500000000000003E-3</v>
      </c>
      <c r="EV178">
        <f t="shared" si="245"/>
        <v>7.4999999999999997E-2</v>
      </c>
      <c r="EW178">
        <f t="shared" si="246"/>
        <v>0.20531490831783153</v>
      </c>
      <c r="EX178">
        <f t="shared" si="247"/>
        <v>0</v>
      </c>
      <c r="EY178">
        <f t="shared" si="248"/>
        <v>0.21249999999999999</v>
      </c>
      <c r="EZ178">
        <f t="shared" si="249"/>
        <v>0</v>
      </c>
      <c r="FA178">
        <f t="shared" si="250"/>
        <v>0.10625000000000001</v>
      </c>
      <c r="FB178">
        <f t="shared" si="251"/>
        <v>0</v>
      </c>
      <c r="FC178">
        <f t="shared" si="252"/>
        <v>0</v>
      </c>
      <c r="FD178">
        <f t="shared" si="211"/>
        <v>0</v>
      </c>
      <c r="FE178">
        <f t="shared" si="253"/>
        <v>0</v>
      </c>
      <c r="FF178">
        <f t="shared" si="254"/>
        <v>0</v>
      </c>
      <c r="FG178">
        <f t="shared" si="255"/>
        <v>0.16874999999999998</v>
      </c>
      <c r="FH178" s="27">
        <f t="shared" si="256"/>
        <v>7.9139524962410598E-2</v>
      </c>
      <c r="FI178">
        <f t="shared" si="257"/>
        <v>0.27740551649003575</v>
      </c>
      <c r="FJ178">
        <f t="shared" si="258"/>
        <v>0.47025865802526251</v>
      </c>
      <c r="FK178">
        <f t="shared" si="259"/>
        <v>0</v>
      </c>
      <c r="FL178">
        <f t="shared" si="260"/>
        <v>0.47909608937313708</v>
      </c>
      <c r="FM178">
        <f t="shared" si="261"/>
        <v>0</v>
      </c>
      <c r="FN178">
        <f t="shared" si="262"/>
        <v>0.33202713862137512</v>
      </c>
      <c r="FO178">
        <f t="shared" si="263"/>
        <v>0</v>
      </c>
      <c r="FP178">
        <f t="shared" si="264"/>
        <v>0</v>
      </c>
      <c r="FQ178">
        <f t="shared" si="265"/>
        <v>0</v>
      </c>
      <c r="FR178">
        <f t="shared" si="266"/>
        <v>0</v>
      </c>
      <c r="FS178">
        <f t="shared" si="267"/>
        <v>0</v>
      </c>
      <c r="FT178">
        <f t="shared" si="268"/>
        <v>0.42332248166090575</v>
      </c>
      <c r="FU178" t="s">
        <v>229</v>
      </c>
      <c r="FV178" t="s">
        <v>111</v>
      </c>
      <c r="FW178" s="25" t="s">
        <v>357</v>
      </c>
      <c r="FX178" s="25" t="s">
        <v>258</v>
      </c>
    </row>
    <row r="179" spans="1:180">
      <c r="A179" t="s">
        <v>32</v>
      </c>
      <c r="B179" t="s">
        <v>229</v>
      </c>
      <c r="C179" t="s">
        <v>111</v>
      </c>
      <c r="D179" s="25" t="s">
        <v>357</v>
      </c>
      <c r="E179" s="25" t="s">
        <v>258</v>
      </c>
      <c r="F179">
        <v>0</v>
      </c>
      <c r="G179">
        <v>7.1895424836601302E-2</v>
      </c>
      <c r="H179">
        <v>0.14379084967320263</v>
      </c>
      <c r="I179">
        <v>5.3149083178315173E-3</v>
      </c>
      <c r="J179">
        <v>1.9607843137254905E-2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7.1895424836601302E-2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5.8823529411764698E-2</v>
      </c>
      <c r="AE179">
        <v>3.2679738562091505E-2</v>
      </c>
      <c r="AF179">
        <v>3.9215686274509803E-2</v>
      </c>
      <c r="AG179">
        <v>3.2679738562091505E-2</v>
      </c>
      <c r="AH179">
        <v>0</v>
      </c>
      <c r="AI179">
        <v>0</v>
      </c>
      <c r="AJ179">
        <v>4.5751633986928102E-2</v>
      </c>
      <c r="AK179">
        <v>0</v>
      </c>
      <c r="AL179">
        <v>6.5359477124183009E-3</v>
      </c>
      <c r="AM179">
        <v>0</v>
      </c>
      <c r="AN179">
        <v>0</v>
      </c>
      <c r="AO179">
        <v>0</v>
      </c>
      <c r="AP179">
        <v>0.15686274509803927</v>
      </c>
      <c r="AQ179">
        <v>1.9607843137254905E-2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6.5359477124183009E-3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6.5359477124183009E-3</v>
      </c>
      <c r="BX179">
        <v>0.28758169934640521</v>
      </c>
      <c r="BY179">
        <v>0</v>
      </c>
      <c r="BZ179" s="27">
        <f t="shared" si="212"/>
        <v>1</v>
      </c>
      <c r="CA179">
        <f t="shared" si="213"/>
        <v>10</v>
      </c>
      <c r="CB179">
        <f t="shared" si="214"/>
        <v>11</v>
      </c>
      <c r="CC179">
        <f>[1]!shannonweaver(J179:BT179)</f>
        <v>2.0577128889994576</v>
      </c>
      <c r="CD179">
        <f t="shared" si="215"/>
        <v>0.8581329269639385</v>
      </c>
      <c r="CN179">
        <f t="shared" si="216"/>
        <v>11</v>
      </c>
      <c r="CO179">
        <f t="shared" si="217"/>
        <v>0.22100118282763545</v>
      </c>
      <c r="CP179">
        <f t="shared" si="218"/>
        <v>0</v>
      </c>
      <c r="CQ179">
        <f t="shared" si="218"/>
        <v>7.1895424836601302E-2</v>
      </c>
      <c r="CR179">
        <f t="shared" si="219"/>
        <v>0.14910575799103415</v>
      </c>
      <c r="CS179">
        <f t="shared" si="220"/>
        <v>1.9607843137254905E-2</v>
      </c>
      <c r="CT179">
        <f t="shared" si="221"/>
        <v>0</v>
      </c>
      <c r="CU179">
        <f t="shared" si="222"/>
        <v>0</v>
      </c>
      <c r="CV179">
        <f t="shared" si="223"/>
        <v>0</v>
      </c>
      <c r="CW179">
        <f t="shared" si="224"/>
        <v>0</v>
      </c>
      <c r="CX179">
        <f t="shared" si="225"/>
        <v>0</v>
      </c>
      <c r="CY179">
        <f t="shared" si="226"/>
        <v>0.13071895424836599</v>
      </c>
      <c r="CZ179">
        <f t="shared" si="227"/>
        <v>0</v>
      </c>
      <c r="DA179">
        <f t="shared" si="228"/>
        <v>0.1045751633986928</v>
      </c>
      <c r="DB179">
        <f t="shared" si="229"/>
        <v>0</v>
      </c>
      <c r="DC179">
        <f t="shared" si="229"/>
        <v>4.5751633986928102E-2</v>
      </c>
      <c r="DD179">
        <f t="shared" si="230"/>
        <v>0</v>
      </c>
      <c r="DE179">
        <f t="shared" si="231"/>
        <v>6.5359477124183009E-3</v>
      </c>
      <c r="DF179">
        <f t="shared" si="232"/>
        <v>0.29162210338680938</v>
      </c>
      <c r="DG179">
        <f t="shared" si="233"/>
        <v>0</v>
      </c>
      <c r="DH179">
        <f t="shared" si="233"/>
        <v>0</v>
      </c>
      <c r="DI179">
        <f t="shared" si="234"/>
        <v>0</v>
      </c>
      <c r="DJ179">
        <f t="shared" si="235"/>
        <v>0</v>
      </c>
      <c r="DK179">
        <f t="shared" si="236"/>
        <v>6.5359477124183009E-3</v>
      </c>
      <c r="DL179">
        <f t="shared" si="237"/>
        <v>0</v>
      </c>
      <c r="DM179">
        <f t="shared" si="238"/>
        <v>0</v>
      </c>
      <c r="DN179">
        <f t="shared" si="239"/>
        <v>1.9607843137254905E-2</v>
      </c>
      <c r="DO179">
        <f t="shared" si="240"/>
        <v>0.47058823529411759</v>
      </c>
      <c r="DP179">
        <f t="shared" si="241"/>
        <v>0.49019607843137253</v>
      </c>
      <c r="DQ179">
        <f t="shared" si="242"/>
        <v>7</v>
      </c>
      <c r="DR179" s="50">
        <f t="shared" si="243"/>
        <v>1.1846163706393755</v>
      </c>
      <c r="DS179" s="50">
        <f t="shared" si="301"/>
        <v>0.4894127181665352</v>
      </c>
      <c r="DT179">
        <f t="shared" si="302"/>
        <v>0</v>
      </c>
      <c r="DU179">
        <f t="shared" si="303"/>
        <v>0.27145477337146767</v>
      </c>
      <c r="DV179">
        <f t="shared" si="304"/>
        <v>0.39644568379013745</v>
      </c>
      <c r="DW179">
        <f t="shared" si="305"/>
        <v>0.14048970175352038</v>
      </c>
      <c r="DX179">
        <f t="shared" si="306"/>
        <v>0</v>
      </c>
      <c r="DY179">
        <f t="shared" si="300"/>
        <v>0</v>
      </c>
      <c r="DZ179">
        <f t="shared" si="291"/>
        <v>0</v>
      </c>
      <c r="EA179">
        <f t="shared" si="292"/>
        <v>0</v>
      </c>
      <c r="EB179">
        <f t="shared" si="293"/>
        <v>0</v>
      </c>
      <c r="EC179">
        <f t="shared" si="294"/>
        <v>0.36993063802714349</v>
      </c>
      <c r="ED179">
        <f t="shared" si="295"/>
        <v>0</v>
      </c>
      <c r="EE179">
        <f t="shared" si="296"/>
        <v>0.32930012043493417</v>
      </c>
      <c r="EF179">
        <f t="shared" si="297"/>
        <v>0</v>
      </c>
      <c r="EG179">
        <f t="shared" si="298"/>
        <v>0.21556185735884087</v>
      </c>
      <c r="EH179">
        <f t="shared" si="298"/>
        <v>0</v>
      </c>
      <c r="EI179">
        <f t="shared" si="298"/>
        <v>8.0933535053042155E-2</v>
      </c>
      <c r="EJ179">
        <f t="shared" si="298"/>
        <v>0.57046142533360111</v>
      </c>
      <c r="EK179">
        <f t="shared" si="298"/>
        <v>0</v>
      </c>
      <c r="EL179">
        <f t="shared" si="298"/>
        <v>0</v>
      </c>
      <c r="EM179">
        <f t="shared" si="281"/>
        <v>0</v>
      </c>
      <c r="EN179">
        <f t="shared" si="281"/>
        <v>0</v>
      </c>
      <c r="EO179">
        <f t="shared" si="281"/>
        <v>8.0933535053042155E-2</v>
      </c>
      <c r="EP179">
        <f t="shared" si="281"/>
        <v>0</v>
      </c>
      <c r="EQ179">
        <f t="shared" si="299"/>
        <v>0</v>
      </c>
      <c r="ER179">
        <f t="shared" si="299"/>
        <v>0.14048970175352038</v>
      </c>
      <c r="ES179">
        <f t="shared" si="299"/>
        <v>0.75596941042390753</v>
      </c>
      <c r="ET179">
        <f t="shared" si="299"/>
        <v>0.7755936135052186</v>
      </c>
      <c r="EU179" s="27">
        <f t="shared" si="244"/>
        <v>0</v>
      </c>
      <c r="EV179">
        <f t="shared" si="245"/>
        <v>7.1895424836601302E-2</v>
      </c>
      <c r="EW179">
        <f t="shared" si="246"/>
        <v>0.14910575799103415</v>
      </c>
      <c r="EX179">
        <f t="shared" si="247"/>
        <v>1.9607843137254905E-2</v>
      </c>
      <c r="EY179">
        <f t="shared" si="248"/>
        <v>0.13071895424836599</v>
      </c>
      <c r="EZ179">
        <f t="shared" si="249"/>
        <v>0</v>
      </c>
      <c r="FA179">
        <f t="shared" si="250"/>
        <v>0.1045751633986928</v>
      </c>
      <c r="FB179">
        <f t="shared" si="251"/>
        <v>6.5359477124183009E-3</v>
      </c>
      <c r="FC179">
        <f t="shared" si="252"/>
        <v>0</v>
      </c>
      <c r="FD179">
        <f t="shared" si="211"/>
        <v>6.5359477124183009E-3</v>
      </c>
      <c r="FE179">
        <f t="shared" si="253"/>
        <v>0</v>
      </c>
      <c r="FF179">
        <f t="shared" si="254"/>
        <v>0</v>
      </c>
      <c r="FG179">
        <f t="shared" si="255"/>
        <v>0.22875816993464057</v>
      </c>
      <c r="FH179" s="27">
        <f t="shared" si="256"/>
        <v>0</v>
      </c>
      <c r="FI179">
        <f t="shared" si="257"/>
        <v>0.27145477337146767</v>
      </c>
      <c r="FJ179">
        <f t="shared" si="258"/>
        <v>0.39644568379013745</v>
      </c>
      <c r="FK179">
        <f t="shared" si="259"/>
        <v>0.14048970175352038</v>
      </c>
      <c r="FL179">
        <f t="shared" si="260"/>
        <v>0.36993063802714349</v>
      </c>
      <c r="FM179">
        <f t="shared" si="261"/>
        <v>0</v>
      </c>
      <c r="FN179">
        <f t="shared" si="262"/>
        <v>0.32930012043493417</v>
      </c>
      <c r="FO179">
        <f t="shared" si="263"/>
        <v>8.0933535053042155E-2</v>
      </c>
      <c r="FP179">
        <f t="shared" si="264"/>
        <v>0</v>
      </c>
      <c r="FQ179">
        <f t="shared" si="265"/>
        <v>8.0933535053042155E-2</v>
      </c>
      <c r="FR179">
        <f t="shared" si="266"/>
        <v>0</v>
      </c>
      <c r="FS179">
        <f t="shared" si="267"/>
        <v>0</v>
      </c>
      <c r="FT179">
        <f t="shared" si="268"/>
        <v>0.49870276265111019</v>
      </c>
      <c r="FU179" t="s">
        <v>229</v>
      </c>
      <c r="FV179" t="s">
        <v>111</v>
      </c>
      <c r="FW179" s="25" t="s">
        <v>357</v>
      </c>
      <c r="FX179" s="25" t="s">
        <v>258</v>
      </c>
    </row>
    <row r="180" spans="1:180">
      <c r="A180" t="s">
        <v>33</v>
      </c>
      <c r="B180" t="s">
        <v>229</v>
      </c>
      <c r="C180" t="s">
        <v>111</v>
      </c>
      <c r="D180" s="25" t="s">
        <v>357</v>
      </c>
      <c r="E180" s="25" t="s">
        <v>258</v>
      </c>
      <c r="F180">
        <v>0</v>
      </c>
      <c r="G180">
        <v>0.10303030303030307</v>
      </c>
      <c r="H180">
        <v>0.13333333333333339</v>
      </c>
      <c r="I180">
        <v>5.3149083178315173E-3</v>
      </c>
      <c r="J180">
        <v>4.8484848484848492E-2</v>
      </c>
      <c r="K180">
        <v>1.2121212121212125E-2</v>
      </c>
      <c r="L180">
        <v>0</v>
      </c>
      <c r="M180">
        <v>0</v>
      </c>
      <c r="N180">
        <v>0</v>
      </c>
      <c r="O180">
        <v>6.0606060606060623E-3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0.1515151515151516</v>
      </c>
      <c r="Y180">
        <v>0</v>
      </c>
      <c r="Z180">
        <v>1.8181818181818188E-2</v>
      </c>
      <c r="AA180">
        <v>0</v>
      </c>
      <c r="AB180">
        <v>0</v>
      </c>
      <c r="AC180">
        <v>0</v>
      </c>
      <c r="AD180">
        <v>0</v>
      </c>
      <c r="AE180">
        <v>6.0606060606060615E-2</v>
      </c>
      <c r="AF180">
        <v>3.6363636363636369E-2</v>
      </c>
      <c r="AG180">
        <v>0</v>
      </c>
      <c r="AH180">
        <v>0</v>
      </c>
      <c r="AI180">
        <v>0</v>
      </c>
      <c r="AJ180">
        <v>4.8484848484848492E-2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8.4848484848484881E-2</v>
      </c>
      <c r="AQ180">
        <v>3.0303030303030311E-2</v>
      </c>
      <c r="AR180">
        <v>0</v>
      </c>
      <c r="AS180">
        <v>0</v>
      </c>
      <c r="AT180">
        <v>0</v>
      </c>
      <c r="AU180">
        <v>6.0606060606060623E-3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6.0606060606060623E-3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1.2121212121212125E-2</v>
      </c>
      <c r="BU180">
        <v>0</v>
      </c>
      <c r="BV180">
        <v>6.0606060606060623E-3</v>
      </c>
      <c r="BW180">
        <v>6.0606060606060623E-3</v>
      </c>
      <c r="BX180">
        <v>0.23030303030303037</v>
      </c>
      <c r="BY180">
        <v>0</v>
      </c>
      <c r="BZ180" s="27">
        <f t="shared" si="212"/>
        <v>3</v>
      </c>
      <c r="CA180">
        <f t="shared" si="213"/>
        <v>10</v>
      </c>
      <c r="CB180">
        <f t="shared" si="214"/>
        <v>13</v>
      </c>
      <c r="CC180">
        <f>[1]!shannonweaver(J180:BT180)</f>
        <v>2.1452567637079327</v>
      </c>
      <c r="CD180">
        <f t="shared" si="215"/>
        <v>0.83637392585054282</v>
      </c>
      <c r="CN180">
        <f t="shared" si="216"/>
        <v>13</v>
      </c>
      <c r="CO180">
        <f t="shared" si="217"/>
        <v>0.24167854468146796</v>
      </c>
      <c r="CP180">
        <f t="shared" si="218"/>
        <v>0</v>
      </c>
      <c r="CQ180">
        <f t="shared" si="218"/>
        <v>0.10303030303030307</v>
      </c>
      <c r="CR180">
        <f t="shared" si="219"/>
        <v>0.13864824165116491</v>
      </c>
      <c r="CS180">
        <f t="shared" si="220"/>
        <v>4.8484848484848492E-2</v>
      </c>
      <c r="CT180">
        <f t="shared" si="221"/>
        <v>1.2121212121212125E-2</v>
      </c>
      <c r="CU180">
        <f t="shared" si="222"/>
        <v>0</v>
      </c>
      <c r="CV180">
        <f t="shared" si="223"/>
        <v>6.0606060606060623E-3</v>
      </c>
      <c r="CW180">
        <f t="shared" si="224"/>
        <v>0</v>
      </c>
      <c r="CX180">
        <f t="shared" si="225"/>
        <v>0</v>
      </c>
      <c r="CY180">
        <f t="shared" si="226"/>
        <v>0.16969696969696979</v>
      </c>
      <c r="CZ180">
        <f t="shared" si="227"/>
        <v>0</v>
      </c>
      <c r="DA180">
        <f t="shared" si="228"/>
        <v>9.6969696969696983E-2</v>
      </c>
      <c r="DB180">
        <f t="shared" si="229"/>
        <v>0</v>
      </c>
      <c r="DC180">
        <f t="shared" si="229"/>
        <v>4.8484848484848492E-2</v>
      </c>
      <c r="DD180">
        <f t="shared" si="230"/>
        <v>0</v>
      </c>
      <c r="DE180">
        <f t="shared" si="231"/>
        <v>0</v>
      </c>
      <c r="DF180">
        <f t="shared" si="232"/>
        <v>0.20903018657616521</v>
      </c>
      <c r="DG180">
        <f t="shared" si="233"/>
        <v>0</v>
      </c>
      <c r="DH180">
        <f t="shared" si="233"/>
        <v>0</v>
      </c>
      <c r="DI180">
        <f t="shared" si="234"/>
        <v>6.0606060606060623E-3</v>
      </c>
      <c r="DJ180">
        <f t="shared" si="235"/>
        <v>0</v>
      </c>
      <c r="DK180">
        <f t="shared" si="236"/>
        <v>0</v>
      </c>
      <c r="DL180">
        <f t="shared" si="237"/>
        <v>6.0606060606060623E-3</v>
      </c>
      <c r="DM180">
        <f t="shared" si="238"/>
        <v>0</v>
      </c>
      <c r="DN180">
        <f t="shared" si="239"/>
        <v>6.0606060606060615E-2</v>
      </c>
      <c r="DO180">
        <f t="shared" si="240"/>
        <v>0.46060606060606074</v>
      </c>
      <c r="DP180">
        <f t="shared" si="241"/>
        <v>0.52121212121212146</v>
      </c>
      <c r="DQ180">
        <f t="shared" si="242"/>
        <v>9</v>
      </c>
      <c r="DR180" s="50">
        <f t="shared" si="243"/>
        <v>1.1543564145692131</v>
      </c>
      <c r="DS180" s="50">
        <f t="shared" si="301"/>
        <v>0.51393547416377128</v>
      </c>
      <c r="DT180">
        <f t="shared" si="302"/>
        <v>0</v>
      </c>
      <c r="DU180">
        <f t="shared" si="303"/>
        <v>0.32676758314601501</v>
      </c>
      <c r="DV180">
        <f t="shared" si="304"/>
        <v>0.38154519515424645</v>
      </c>
      <c r="DW180">
        <f t="shared" si="305"/>
        <v>0.22201206900711268</v>
      </c>
      <c r="DX180">
        <f t="shared" si="306"/>
        <v>0.11032001544407823</v>
      </c>
      <c r="DY180">
        <f t="shared" si="300"/>
        <v>0</v>
      </c>
      <c r="DZ180">
        <f t="shared" si="291"/>
        <v>7.7928745912537081E-2</v>
      </c>
      <c r="EA180">
        <f t="shared" si="292"/>
        <v>0</v>
      </c>
      <c r="EB180">
        <f t="shared" si="293"/>
        <v>0</v>
      </c>
      <c r="EC180">
        <f t="shared" si="294"/>
        <v>0.42458528013465907</v>
      </c>
      <c r="ED180">
        <f t="shared" si="295"/>
        <v>0</v>
      </c>
      <c r="EE180">
        <f t="shared" si="296"/>
        <v>0.31666548473960859</v>
      </c>
      <c r="EF180">
        <f t="shared" si="297"/>
        <v>0</v>
      </c>
      <c r="EG180">
        <f t="shared" si="298"/>
        <v>0.22201206900711268</v>
      </c>
      <c r="EH180">
        <f t="shared" si="298"/>
        <v>0</v>
      </c>
      <c r="EI180">
        <f t="shared" si="298"/>
        <v>0</v>
      </c>
      <c r="EJ180">
        <f t="shared" si="298"/>
        <v>0.4748422907345507</v>
      </c>
      <c r="EK180">
        <f t="shared" si="298"/>
        <v>0</v>
      </c>
      <c r="EL180">
        <f t="shared" si="298"/>
        <v>0</v>
      </c>
      <c r="EM180">
        <f t="shared" si="281"/>
        <v>7.7928745912537081E-2</v>
      </c>
      <c r="EN180">
        <f t="shared" si="281"/>
        <v>0</v>
      </c>
      <c r="EO180">
        <f t="shared" si="281"/>
        <v>0</v>
      </c>
      <c r="EP180">
        <f t="shared" si="281"/>
        <v>7.7928745912537081E-2</v>
      </c>
      <c r="EQ180">
        <f t="shared" si="299"/>
        <v>0</v>
      </c>
      <c r="ER180">
        <f t="shared" si="299"/>
        <v>0.24874004995928137</v>
      </c>
      <c r="ES180">
        <f t="shared" si="299"/>
        <v>0.74596335322322049</v>
      </c>
      <c r="ET180">
        <f t="shared" si="299"/>
        <v>0.8066166527556704</v>
      </c>
      <c r="EU180" s="27">
        <f t="shared" si="244"/>
        <v>0</v>
      </c>
      <c r="EV180">
        <f t="shared" si="245"/>
        <v>0.10303030303030307</v>
      </c>
      <c r="EW180">
        <f t="shared" si="246"/>
        <v>0.13864824165116491</v>
      </c>
      <c r="EX180">
        <f t="shared" si="247"/>
        <v>6.0606060606060615E-2</v>
      </c>
      <c r="EY180">
        <f t="shared" si="248"/>
        <v>0.18181818181818191</v>
      </c>
      <c r="EZ180">
        <f t="shared" si="249"/>
        <v>6.0606060606060623E-3</v>
      </c>
      <c r="FA180">
        <f t="shared" si="250"/>
        <v>9.6969696969696983E-2</v>
      </c>
      <c r="FB180">
        <f t="shared" si="251"/>
        <v>0</v>
      </c>
      <c r="FC180">
        <f t="shared" si="252"/>
        <v>6.0606060606060623E-3</v>
      </c>
      <c r="FD180">
        <f t="shared" si="211"/>
        <v>6.0606060606060623E-3</v>
      </c>
      <c r="FE180">
        <f t="shared" si="253"/>
        <v>0</v>
      </c>
      <c r="FF180">
        <f t="shared" si="254"/>
        <v>0</v>
      </c>
      <c r="FG180">
        <f t="shared" si="255"/>
        <v>0.16969696969696973</v>
      </c>
      <c r="FH180" s="27">
        <f t="shared" si="256"/>
        <v>0</v>
      </c>
      <c r="FI180">
        <f t="shared" si="257"/>
        <v>0.32676758314601501</v>
      </c>
      <c r="FJ180">
        <f t="shared" si="258"/>
        <v>0.38154519515424645</v>
      </c>
      <c r="FK180">
        <f t="shared" si="259"/>
        <v>0.24874004995928137</v>
      </c>
      <c r="FL180">
        <f t="shared" si="260"/>
        <v>0.4405106630046986</v>
      </c>
      <c r="FM180">
        <f t="shared" si="261"/>
        <v>7.7928745912537081E-2</v>
      </c>
      <c r="FN180">
        <f t="shared" si="262"/>
        <v>0.31666548473960859</v>
      </c>
      <c r="FO180">
        <f t="shared" si="263"/>
        <v>0</v>
      </c>
      <c r="FP180">
        <f t="shared" si="264"/>
        <v>7.7928745912537081E-2</v>
      </c>
      <c r="FQ180">
        <f t="shared" si="265"/>
        <v>7.7928745912537081E-2</v>
      </c>
      <c r="FR180">
        <f t="shared" si="266"/>
        <v>0</v>
      </c>
      <c r="FS180">
        <f t="shared" si="267"/>
        <v>0</v>
      </c>
      <c r="FT180">
        <f t="shared" si="268"/>
        <v>0.4245852801346589</v>
      </c>
      <c r="FU180" t="s">
        <v>229</v>
      </c>
      <c r="FV180" t="s">
        <v>111</v>
      </c>
      <c r="FW180" s="25" t="s">
        <v>357</v>
      </c>
      <c r="FX180" s="25" t="s">
        <v>258</v>
      </c>
    </row>
    <row r="181" spans="1:180">
      <c r="A181" t="s">
        <v>34</v>
      </c>
      <c r="B181" t="s">
        <v>229</v>
      </c>
      <c r="C181" t="s">
        <v>111</v>
      </c>
      <c r="D181" s="25" t="s">
        <v>357</v>
      </c>
      <c r="E181" s="25" t="s">
        <v>258</v>
      </c>
      <c r="F181">
        <v>1.0979961570134505E-2</v>
      </c>
      <c r="G181">
        <v>2.2234422179522373E-2</v>
      </c>
      <c r="H181">
        <v>0.48311830908591824</v>
      </c>
      <c r="I181">
        <v>5.3149083178315173E-3</v>
      </c>
      <c r="J181">
        <v>2.744990392533626E-2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9.332967334614331E-2</v>
      </c>
      <c r="X181">
        <v>0.17567938512215209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5.4899807850672527E-3</v>
      </c>
      <c r="AE181">
        <v>6.5879769420807019E-2</v>
      </c>
      <c r="AF181">
        <v>1.0979961570134505E-2</v>
      </c>
      <c r="AG181">
        <v>0</v>
      </c>
      <c r="AH181">
        <v>0</v>
      </c>
      <c r="AI181">
        <v>0</v>
      </c>
      <c r="AJ181">
        <v>1.0979961570134505E-2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4.3919846280538015E-2</v>
      </c>
      <c r="AQ181">
        <v>3.8978863573977486E-2</v>
      </c>
      <c r="AR181">
        <v>1.0979961570134505E-2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 s="27">
        <f t="shared" si="212"/>
        <v>1</v>
      </c>
      <c r="CA181">
        <f t="shared" si="213"/>
        <v>9</v>
      </c>
      <c r="CB181">
        <f t="shared" si="214"/>
        <v>10</v>
      </c>
      <c r="CC181">
        <f>[1]!shannonweaver(J181:BT181)</f>
        <v>1.849127090470994</v>
      </c>
      <c r="CD181">
        <f t="shared" si="215"/>
        <v>0.8030656917293677</v>
      </c>
      <c r="CN181">
        <f t="shared" si="216"/>
        <v>10</v>
      </c>
      <c r="CO181">
        <f t="shared" si="217"/>
        <v>0.52164760115340669</v>
      </c>
      <c r="CP181">
        <f t="shared" si="218"/>
        <v>1.0979961570134505E-2</v>
      </c>
      <c r="CQ181">
        <f t="shared" si="218"/>
        <v>2.2234422179522373E-2</v>
      </c>
      <c r="CR181">
        <f t="shared" si="219"/>
        <v>0.48843321740374973</v>
      </c>
      <c r="CS181">
        <f t="shared" si="220"/>
        <v>2.744990392533626E-2</v>
      </c>
      <c r="CT181">
        <f t="shared" si="221"/>
        <v>0</v>
      </c>
      <c r="CU181">
        <f t="shared" si="222"/>
        <v>0</v>
      </c>
      <c r="CV181">
        <f t="shared" si="223"/>
        <v>0</v>
      </c>
      <c r="CW181">
        <f t="shared" si="224"/>
        <v>0</v>
      </c>
      <c r="CX181">
        <f t="shared" si="225"/>
        <v>9.332967334614331E-2</v>
      </c>
      <c r="CY181">
        <f t="shared" si="226"/>
        <v>0.18116936590721933</v>
      </c>
      <c r="CZ181">
        <f t="shared" si="227"/>
        <v>0</v>
      </c>
      <c r="DA181">
        <f t="shared" si="228"/>
        <v>7.6859730990941524E-2</v>
      </c>
      <c r="DB181">
        <f t="shared" si="229"/>
        <v>0</v>
      </c>
      <c r="DC181">
        <f t="shared" si="229"/>
        <v>1.0979961570134505E-2</v>
      </c>
      <c r="DD181">
        <f t="shared" si="230"/>
        <v>0</v>
      </c>
      <c r="DE181">
        <f t="shared" si="231"/>
        <v>0</v>
      </c>
      <c r="DF181">
        <f t="shared" si="232"/>
        <v>0.25861912196333758</v>
      </c>
      <c r="DG181">
        <f t="shared" si="233"/>
        <v>0</v>
      </c>
      <c r="DH181">
        <f t="shared" si="233"/>
        <v>0</v>
      </c>
      <c r="DI181">
        <f t="shared" si="234"/>
        <v>0</v>
      </c>
      <c r="DJ181">
        <f t="shared" si="235"/>
        <v>0</v>
      </c>
      <c r="DK181">
        <f t="shared" si="236"/>
        <v>0</v>
      </c>
      <c r="DL181">
        <f t="shared" si="237"/>
        <v>0</v>
      </c>
      <c r="DM181">
        <f t="shared" si="238"/>
        <v>0</v>
      </c>
      <c r="DN181">
        <f t="shared" si="239"/>
        <v>2.744990392533626E-2</v>
      </c>
      <c r="DO181">
        <f t="shared" si="240"/>
        <v>0.45621740323908866</v>
      </c>
      <c r="DP181">
        <f t="shared" si="241"/>
        <v>0.48366730716442496</v>
      </c>
      <c r="DQ181">
        <f t="shared" si="242"/>
        <v>6</v>
      </c>
      <c r="DR181" s="50">
        <f t="shared" si="243"/>
        <v>1.1109919480593817</v>
      </c>
      <c r="DS181" s="50">
        <f t="shared" si="301"/>
        <v>0.80705253324143866</v>
      </c>
      <c r="DT181">
        <f t="shared" si="302"/>
        <v>0.10497802195904972</v>
      </c>
      <c r="DU181">
        <f t="shared" si="303"/>
        <v>0.14967028609764352</v>
      </c>
      <c r="DV181">
        <f t="shared" si="304"/>
        <v>0.77383034886922597</v>
      </c>
      <c r="DW181">
        <f t="shared" si="305"/>
        <v>0.16644762810237693</v>
      </c>
      <c r="DX181">
        <f t="shared" si="306"/>
        <v>0</v>
      </c>
      <c r="DY181">
        <f t="shared" si="300"/>
        <v>0</v>
      </c>
      <c r="DZ181">
        <f t="shared" si="291"/>
        <v>0</v>
      </c>
      <c r="EA181">
        <f t="shared" si="292"/>
        <v>0</v>
      </c>
      <c r="EB181">
        <f t="shared" si="293"/>
        <v>0.31046249804105086</v>
      </c>
      <c r="EC181">
        <f t="shared" si="294"/>
        <v>0.43966897760645951</v>
      </c>
      <c r="ED181">
        <f t="shared" si="295"/>
        <v>0</v>
      </c>
      <c r="EE181">
        <f t="shared" si="296"/>
        <v>0.28091601749124029</v>
      </c>
      <c r="EF181">
        <f t="shared" si="297"/>
        <v>0</v>
      </c>
      <c r="EG181">
        <f t="shared" si="298"/>
        <v>0.10497802195904972</v>
      </c>
      <c r="EH181">
        <f t="shared" si="298"/>
        <v>0</v>
      </c>
      <c r="EI181">
        <f t="shared" si="298"/>
        <v>0</v>
      </c>
      <c r="EJ181">
        <f t="shared" si="298"/>
        <v>0.53349538110178274</v>
      </c>
      <c r="EK181">
        <f t="shared" si="298"/>
        <v>0</v>
      </c>
      <c r="EL181">
        <f t="shared" si="298"/>
        <v>0</v>
      </c>
      <c r="EM181">
        <f t="shared" si="281"/>
        <v>0</v>
      </c>
      <c r="EN181">
        <f t="shared" si="281"/>
        <v>0</v>
      </c>
      <c r="EO181">
        <f t="shared" si="281"/>
        <v>0</v>
      </c>
      <c r="EP181">
        <f t="shared" si="281"/>
        <v>0</v>
      </c>
      <c r="EQ181">
        <f t="shared" si="299"/>
        <v>0</v>
      </c>
      <c r="ER181">
        <f t="shared" si="299"/>
        <v>0.16644762810237693</v>
      </c>
      <c r="ES181">
        <f t="shared" si="299"/>
        <v>0.74155942099193428</v>
      </c>
      <c r="ET181">
        <f t="shared" si="299"/>
        <v>0.76906256459446831</v>
      </c>
      <c r="EU181" s="27">
        <f t="shared" si="244"/>
        <v>1.0979961570134505E-2</v>
      </c>
      <c r="EV181">
        <f t="shared" si="245"/>
        <v>2.2234422179522373E-2</v>
      </c>
      <c r="EW181">
        <f t="shared" si="246"/>
        <v>0.48843321740374973</v>
      </c>
      <c r="EX181">
        <f t="shared" si="247"/>
        <v>2.744990392533626E-2</v>
      </c>
      <c r="EY181">
        <f t="shared" si="248"/>
        <v>0.18116936590721933</v>
      </c>
      <c r="EZ181">
        <f t="shared" si="249"/>
        <v>0</v>
      </c>
      <c r="FA181">
        <f t="shared" si="250"/>
        <v>7.6859730990941524E-2</v>
      </c>
      <c r="FB181">
        <f t="shared" si="251"/>
        <v>0</v>
      </c>
      <c r="FC181">
        <f t="shared" si="252"/>
        <v>0</v>
      </c>
      <c r="FD181">
        <f t="shared" si="211"/>
        <v>0</v>
      </c>
      <c r="FE181">
        <f t="shared" si="253"/>
        <v>0</v>
      </c>
      <c r="FF181">
        <f t="shared" si="254"/>
        <v>9.332967334614331E-2</v>
      </c>
      <c r="FG181">
        <f t="shared" si="255"/>
        <v>0.10485863299478451</v>
      </c>
      <c r="FH181" s="27">
        <f t="shared" si="256"/>
        <v>0.10497802195904972</v>
      </c>
      <c r="FI181">
        <f t="shared" si="257"/>
        <v>0.14967028609764352</v>
      </c>
      <c r="FJ181">
        <f t="shared" si="258"/>
        <v>0.77383034886922597</v>
      </c>
      <c r="FK181">
        <f t="shared" si="259"/>
        <v>0.16644762810237693</v>
      </c>
      <c r="FL181">
        <f t="shared" si="260"/>
        <v>0.43966897760645951</v>
      </c>
      <c r="FM181">
        <f t="shared" si="261"/>
        <v>0</v>
      </c>
      <c r="FN181">
        <f t="shared" si="262"/>
        <v>0.28091601749124029</v>
      </c>
      <c r="FO181">
        <f t="shared" si="263"/>
        <v>0</v>
      </c>
      <c r="FP181">
        <f t="shared" si="264"/>
        <v>0</v>
      </c>
      <c r="FQ181">
        <f t="shared" si="265"/>
        <v>0</v>
      </c>
      <c r="FR181">
        <f t="shared" si="266"/>
        <v>0</v>
      </c>
      <c r="FS181">
        <f t="shared" si="267"/>
        <v>0.31046249804105086</v>
      </c>
      <c r="FT181">
        <f t="shared" si="268"/>
        <v>0.32976302131217283</v>
      </c>
      <c r="FU181" t="s">
        <v>229</v>
      </c>
      <c r="FV181" t="s">
        <v>111</v>
      </c>
      <c r="FW181" s="25" t="s">
        <v>357</v>
      </c>
      <c r="FX181" s="25" t="s">
        <v>258</v>
      </c>
    </row>
    <row r="182" spans="1:180">
      <c r="A182" t="s">
        <v>35</v>
      </c>
      <c r="B182" t="s">
        <v>229</v>
      </c>
      <c r="C182" t="s">
        <v>230</v>
      </c>
      <c r="D182" s="25" t="s">
        <v>356</v>
      </c>
      <c r="E182" s="25" t="s">
        <v>259</v>
      </c>
      <c r="F182">
        <v>1.1753183153770816E-2</v>
      </c>
      <c r="G182">
        <v>9.8334965719882469E-2</v>
      </c>
      <c r="H182">
        <v>0.14495592556317338</v>
      </c>
      <c r="I182">
        <v>5.3149083178315173E-3</v>
      </c>
      <c r="J182">
        <v>7.8354554358472089E-3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3.9177277179236044E-3</v>
      </c>
      <c r="W182">
        <v>8.6190009794319303E-2</v>
      </c>
      <c r="X182">
        <v>9.7943192948090133E-2</v>
      </c>
      <c r="Y182">
        <v>7.8354554358472089E-3</v>
      </c>
      <c r="Z182">
        <v>5.0930460333006855E-2</v>
      </c>
      <c r="AA182">
        <v>0</v>
      </c>
      <c r="AB182">
        <v>0</v>
      </c>
      <c r="AC182">
        <v>0</v>
      </c>
      <c r="AD182">
        <v>1.9588638589618023E-2</v>
      </c>
      <c r="AE182">
        <v>7.0519098922624895E-2</v>
      </c>
      <c r="AF182">
        <v>1.5670910871694418E-2</v>
      </c>
      <c r="AG182">
        <v>1.1753183153770816E-2</v>
      </c>
      <c r="AH182">
        <v>0</v>
      </c>
      <c r="AI182">
        <v>0</v>
      </c>
      <c r="AJ182">
        <v>6.660137120470129E-2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4.701273261508325E-2</v>
      </c>
      <c r="AQ182">
        <v>5.8961802154750255E-2</v>
      </c>
      <c r="AR182">
        <v>5.876591576885408E-2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6.6993143976493641E-2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5.4848188050930467E-2</v>
      </c>
      <c r="BU182">
        <v>0</v>
      </c>
      <c r="BV182">
        <v>0</v>
      </c>
      <c r="BW182">
        <v>0</v>
      </c>
      <c r="BX182">
        <v>1.9588638589618023E-2</v>
      </c>
      <c r="BY182">
        <v>0</v>
      </c>
      <c r="BZ182" s="27">
        <f t="shared" si="212"/>
        <v>2</v>
      </c>
      <c r="CA182">
        <f t="shared" si="213"/>
        <v>14</v>
      </c>
      <c r="CB182">
        <f t="shared" si="214"/>
        <v>16</v>
      </c>
      <c r="CC182">
        <f>[1]!shannonweaver(J182:BT182)</f>
        <v>2.5292289687117591</v>
      </c>
      <c r="CD182">
        <f t="shared" si="215"/>
        <v>0.91222652260829051</v>
      </c>
      <c r="CN182">
        <f t="shared" si="216"/>
        <v>16</v>
      </c>
      <c r="CO182">
        <f t="shared" si="217"/>
        <v>0.26035898275465813</v>
      </c>
      <c r="CP182">
        <f t="shared" si="218"/>
        <v>1.1753183153770816E-2</v>
      </c>
      <c r="CQ182">
        <f t="shared" si="218"/>
        <v>9.8334965719882469E-2</v>
      </c>
      <c r="CR182">
        <f t="shared" si="219"/>
        <v>0.1502708338810049</v>
      </c>
      <c r="CS182">
        <f t="shared" si="220"/>
        <v>7.8354554358472089E-3</v>
      </c>
      <c r="CT182">
        <f t="shared" si="221"/>
        <v>0</v>
      </c>
      <c r="CU182">
        <f t="shared" si="222"/>
        <v>0</v>
      </c>
      <c r="CV182">
        <f t="shared" si="223"/>
        <v>0</v>
      </c>
      <c r="CW182">
        <f t="shared" si="224"/>
        <v>0</v>
      </c>
      <c r="CX182">
        <f t="shared" si="225"/>
        <v>8.6190009794319303E-2</v>
      </c>
      <c r="CY182">
        <f t="shared" si="226"/>
        <v>0.17629774730656222</v>
      </c>
      <c r="CZ182">
        <f t="shared" si="227"/>
        <v>0</v>
      </c>
      <c r="DA182">
        <f t="shared" si="228"/>
        <v>9.7943192948090133E-2</v>
      </c>
      <c r="DB182">
        <f t="shared" si="229"/>
        <v>0</v>
      </c>
      <c r="DC182">
        <f t="shared" si="229"/>
        <v>6.660137120470129E-2</v>
      </c>
      <c r="DD182">
        <f t="shared" si="230"/>
        <v>0</v>
      </c>
      <c r="DE182">
        <f t="shared" si="231"/>
        <v>0</v>
      </c>
      <c r="DF182">
        <f t="shared" si="232"/>
        <v>0.28849883980043256</v>
      </c>
      <c r="DG182">
        <f t="shared" si="233"/>
        <v>0</v>
      </c>
      <c r="DH182">
        <f t="shared" si="233"/>
        <v>0</v>
      </c>
      <c r="DI182">
        <f t="shared" si="234"/>
        <v>0</v>
      </c>
      <c r="DJ182">
        <f t="shared" si="235"/>
        <v>0</v>
      </c>
      <c r="DK182">
        <f t="shared" si="236"/>
        <v>6.6993143976493641E-2</v>
      </c>
      <c r="DL182">
        <f t="shared" si="237"/>
        <v>0</v>
      </c>
      <c r="DM182">
        <f t="shared" si="238"/>
        <v>3.9177277179236044E-3</v>
      </c>
      <c r="DN182">
        <f t="shared" si="239"/>
        <v>7.8354554358472089E-3</v>
      </c>
      <c r="DO182">
        <f t="shared" si="240"/>
        <v>0.71753183153770828</v>
      </c>
      <c r="DP182">
        <f t="shared" si="241"/>
        <v>0.72536728697355535</v>
      </c>
      <c r="DQ182">
        <f t="shared" si="242"/>
        <v>8</v>
      </c>
      <c r="DR182" s="50">
        <f t="shared" si="243"/>
        <v>1.2700156875604445</v>
      </c>
      <c r="DS182" s="50">
        <f t="shared" si="301"/>
        <v>0.5354799207791302</v>
      </c>
      <c r="DT182">
        <f t="shared" si="302"/>
        <v>0.10862559438750692</v>
      </c>
      <c r="DU182">
        <f t="shared" si="303"/>
        <v>0.31896513815787547</v>
      </c>
      <c r="DV182">
        <f t="shared" si="304"/>
        <v>0.39807851754557827</v>
      </c>
      <c r="DW182">
        <f t="shared" si="305"/>
        <v>8.8634114069168199E-2</v>
      </c>
      <c r="DX182">
        <f t="shared" si="306"/>
        <v>0</v>
      </c>
      <c r="DY182">
        <f t="shared" si="300"/>
        <v>0</v>
      </c>
      <c r="DZ182">
        <f t="shared" si="291"/>
        <v>0</v>
      </c>
      <c r="EA182">
        <f t="shared" si="292"/>
        <v>0</v>
      </c>
      <c r="EB182">
        <f t="shared" si="293"/>
        <v>0.29797113524681201</v>
      </c>
      <c r="EC182">
        <f t="shared" si="294"/>
        <v>0.43331117127622137</v>
      </c>
      <c r="ED182">
        <f t="shared" si="295"/>
        <v>0</v>
      </c>
      <c r="EE182">
        <f t="shared" si="296"/>
        <v>0.31830670198378419</v>
      </c>
      <c r="EF182">
        <f t="shared" si="297"/>
        <v>0</v>
      </c>
      <c r="EG182">
        <f t="shared" si="298"/>
        <v>0.26102649903265018</v>
      </c>
      <c r="EH182">
        <f t="shared" si="298"/>
        <v>0</v>
      </c>
      <c r="EI182">
        <f t="shared" si="298"/>
        <v>0</v>
      </c>
      <c r="EJ182">
        <f t="shared" si="298"/>
        <v>0.56702010503182865</v>
      </c>
      <c r="EK182">
        <f t="shared" si="298"/>
        <v>0</v>
      </c>
      <c r="EL182">
        <f t="shared" si="298"/>
        <v>0</v>
      </c>
      <c r="EM182">
        <f t="shared" si="281"/>
        <v>0</v>
      </c>
      <c r="EN182">
        <f t="shared" si="281"/>
        <v>0</v>
      </c>
      <c r="EO182">
        <f t="shared" si="281"/>
        <v>0.26181107929982034</v>
      </c>
      <c r="EP182">
        <f t="shared" si="281"/>
        <v>0</v>
      </c>
      <c r="EQ182">
        <f t="shared" si="299"/>
        <v>6.2632696188237247E-2</v>
      </c>
      <c r="ER182">
        <f t="shared" si="299"/>
        <v>8.8634114069168199E-2</v>
      </c>
      <c r="ES182">
        <f t="shared" si="299"/>
        <v>1.0104526538539851</v>
      </c>
      <c r="ET182">
        <f t="shared" si="299"/>
        <v>1.0191922006914751</v>
      </c>
      <c r="EU182" s="27">
        <f t="shared" si="244"/>
        <v>1.1753183153770816E-2</v>
      </c>
      <c r="EV182">
        <f t="shared" si="245"/>
        <v>9.8334965719882469E-2</v>
      </c>
      <c r="EW182">
        <f t="shared" si="246"/>
        <v>0.1502708338810049</v>
      </c>
      <c r="EX182">
        <f t="shared" si="247"/>
        <v>7.8354554358472089E-3</v>
      </c>
      <c r="EY182">
        <f t="shared" si="248"/>
        <v>0.2311459353574927</v>
      </c>
      <c r="EZ182">
        <f t="shared" si="249"/>
        <v>0</v>
      </c>
      <c r="FA182">
        <f t="shared" si="250"/>
        <v>9.7943192948090133E-2</v>
      </c>
      <c r="FB182">
        <f t="shared" si="251"/>
        <v>6.6993143976493641E-2</v>
      </c>
      <c r="FC182">
        <f t="shared" si="252"/>
        <v>0</v>
      </c>
      <c r="FD182">
        <f t="shared" si="211"/>
        <v>6.6993143976493641E-2</v>
      </c>
      <c r="FE182">
        <f t="shared" si="253"/>
        <v>3.9177277179236044E-3</v>
      </c>
      <c r="FF182">
        <f t="shared" si="254"/>
        <v>8.6190009794319303E-2</v>
      </c>
      <c r="FG182">
        <f t="shared" si="255"/>
        <v>0.23134182174338885</v>
      </c>
      <c r="FH182" s="27">
        <f t="shared" si="256"/>
        <v>0.10862559438750692</v>
      </c>
      <c r="FI182">
        <f t="shared" si="257"/>
        <v>0.31896513815787547</v>
      </c>
      <c r="FJ182">
        <f t="shared" si="258"/>
        <v>0.39807851754557827</v>
      </c>
      <c r="FK182">
        <f t="shared" si="259"/>
        <v>8.8634114069168199E-2</v>
      </c>
      <c r="FL182">
        <f t="shared" si="260"/>
        <v>0.50153993315852108</v>
      </c>
      <c r="FM182">
        <f t="shared" si="261"/>
        <v>0</v>
      </c>
      <c r="FN182">
        <f t="shared" si="262"/>
        <v>0.31830670198378419</v>
      </c>
      <c r="FO182">
        <f t="shared" si="263"/>
        <v>0.26181107929982034</v>
      </c>
      <c r="FP182">
        <f t="shared" si="264"/>
        <v>0</v>
      </c>
      <c r="FQ182">
        <f t="shared" si="265"/>
        <v>0.26181107929982034</v>
      </c>
      <c r="FR182">
        <f t="shared" si="266"/>
        <v>6.2632696188237247E-2</v>
      </c>
      <c r="FS182">
        <f t="shared" si="267"/>
        <v>0.29797113524681201</v>
      </c>
      <c r="FT182">
        <f t="shared" si="268"/>
        <v>0.50177223082683031</v>
      </c>
      <c r="FU182" t="s">
        <v>229</v>
      </c>
      <c r="FV182" t="s">
        <v>230</v>
      </c>
      <c r="FW182" s="25" t="s">
        <v>356</v>
      </c>
      <c r="FX182" s="25" t="s">
        <v>259</v>
      </c>
    </row>
    <row r="183" spans="1:180">
      <c r="A183" t="s">
        <v>36</v>
      </c>
      <c r="B183" t="s">
        <v>229</v>
      </c>
      <c r="C183" t="s">
        <v>230</v>
      </c>
      <c r="D183" s="25" t="s">
        <v>356</v>
      </c>
      <c r="E183" s="25" t="s">
        <v>259</v>
      </c>
      <c r="F183">
        <v>0</v>
      </c>
      <c r="G183">
        <v>0.12939597315436241</v>
      </c>
      <c r="H183">
        <v>0.19328859060402687</v>
      </c>
      <c r="I183">
        <v>5.3149083178315173E-3</v>
      </c>
      <c r="J183">
        <v>1.0738255033557048E-2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5.3691275167785241E-3</v>
      </c>
      <c r="W183">
        <v>1.6107382550335569E-2</v>
      </c>
      <c r="X183">
        <v>0.11812080536912754</v>
      </c>
      <c r="Y183">
        <v>0</v>
      </c>
      <c r="Z183">
        <v>6.9798657718120799E-2</v>
      </c>
      <c r="AA183">
        <v>0</v>
      </c>
      <c r="AB183">
        <v>0</v>
      </c>
      <c r="AC183">
        <v>0</v>
      </c>
      <c r="AD183">
        <v>0</v>
      </c>
      <c r="AE183">
        <v>6.9798657718120799E-2</v>
      </c>
      <c r="AF183">
        <v>0</v>
      </c>
      <c r="AG183">
        <v>1.6107382550335572E-2</v>
      </c>
      <c r="AH183">
        <v>0</v>
      </c>
      <c r="AI183">
        <v>0</v>
      </c>
      <c r="AJ183">
        <v>9.1275167785234923E-2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4.2953020134228186E-2</v>
      </c>
      <c r="AQ183">
        <v>8.0805369127516791E-2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9.1812080536912768E-2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5.9060402684563751E-2</v>
      </c>
      <c r="BU183">
        <v>0</v>
      </c>
      <c r="BV183">
        <v>0</v>
      </c>
      <c r="BW183">
        <v>0</v>
      </c>
      <c r="BX183">
        <v>5.3691275167785241E-3</v>
      </c>
      <c r="BY183">
        <v>0</v>
      </c>
      <c r="BZ183" s="27">
        <f t="shared" si="212"/>
        <v>2</v>
      </c>
      <c r="CA183">
        <f t="shared" si="213"/>
        <v>10</v>
      </c>
      <c r="CB183">
        <f t="shared" si="214"/>
        <v>12</v>
      </c>
      <c r="CC183">
        <f>[1]!shannonweaver(J183:BT183)</f>
        <v>2.2470034450638146</v>
      </c>
      <c r="CD183">
        <f t="shared" si="215"/>
        <v>0.90426070744167286</v>
      </c>
      <c r="CN183">
        <f t="shared" si="216"/>
        <v>12</v>
      </c>
      <c r="CO183">
        <f t="shared" si="217"/>
        <v>0.32799947207622077</v>
      </c>
      <c r="CP183">
        <f t="shared" si="218"/>
        <v>0</v>
      </c>
      <c r="CQ183">
        <f t="shared" si="218"/>
        <v>0.12939597315436241</v>
      </c>
      <c r="CR183">
        <f t="shared" si="219"/>
        <v>0.19860349892185838</v>
      </c>
      <c r="CS183">
        <f t="shared" si="220"/>
        <v>1.0738255033557048E-2</v>
      </c>
      <c r="CT183">
        <f t="shared" si="221"/>
        <v>0</v>
      </c>
      <c r="CU183">
        <f t="shared" si="222"/>
        <v>0</v>
      </c>
      <c r="CV183">
        <f t="shared" si="223"/>
        <v>0</v>
      </c>
      <c r="CW183">
        <f t="shared" si="224"/>
        <v>0</v>
      </c>
      <c r="CX183">
        <f t="shared" si="225"/>
        <v>1.6107382550335569E-2</v>
      </c>
      <c r="CY183">
        <f t="shared" si="226"/>
        <v>0.18791946308724833</v>
      </c>
      <c r="CZ183">
        <f t="shared" si="227"/>
        <v>0</v>
      </c>
      <c r="DA183">
        <f t="shared" si="228"/>
        <v>8.5906040268456371E-2</v>
      </c>
      <c r="DB183">
        <f t="shared" si="229"/>
        <v>0</v>
      </c>
      <c r="DC183">
        <f t="shared" si="229"/>
        <v>9.1275167785234923E-2</v>
      </c>
      <c r="DD183">
        <f t="shared" si="230"/>
        <v>0</v>
      </c>
      <c r="DE183">
        <f t="shared" si="231"/>
        <v>0</v>
      </c>
      <c r="DF183">
        <f t="shared" si="232"/>
        <v>0.12461455364530663</v>
      </c>
      <c r="DG183">
        <f t="shared" si="233"/>
        <v>0</v>
      </c>
      <c r="DH183">
        <f t="shared" si="233"/>
        <v>0</v>
      </c>
      <c r="DI183">
        <f t="shared" si="234"/>
        <v>0</v>
      </c>
      <c r="DJ183">
        <f t="shared" si="235"/>
        <v>0</v>
      </c>
      <c r="DK183">
        <f t="shared" si="236"/>
        <v>9.1812080536912768E-2</v>
      </c>
      <c r="DL183">
        <f t="shared" si="237"/>
        <v>0</v>
      </c>
      <c r="DM183">
        <f t="shared" si="238"/>
        <v>5.3691275167785241E-3</v>
      </c>
      <c r="DN183">
        <f t="shared" si="239"/>
        <v>1.0738255033557048E-2</v>
      </c>
      <c r="DO183">
        <f t="shared" si="240"/>
        <v>0.66120805369127522</v>
      </c>
      <c r="DP183">
        <f t="shared" si="241"/>
        <v>0.6719463087248323</v>
      </c>
      <c r="DQ183">
        <f t="shared" si="242"/>
        <v>8</v>
      </c>
      <c r="DR183" s="50">
        <f t="shared" si="243"/>
        <v>1.2562157406141641</v>
      </c>
      <c r="DS183" s="50">
        <f t="shared" si="301"/>
        <v>0.60981081121107716</v>
      </c>
      <c r="DT183">
        <f t="shared" si="302"/>
        <v>0</v>
      </c>
      <c r="DU183">
        <f t="shared" si="303"/>
        <v>0.36796405623145445</v>
      </c>
      <c r="DV183">
        <f t="shared" si="304"/>
        <v>0.46189968767354023</v>
      </c>
      <c r="DW183">
        <f t="shared" si="305"/>
        <v>0.10381191358215824</v>
      </c>
      <c r="DX183">
        <f t="shared" si="306"/>
        <v>0</v>
      </c>
      <c r="DY183">
        <f t="shared" si="300"/>
        <v>0</v>
      </c>
      <c r="DZ183">
        <f t="shared" si="291"/>
        <v>0</v>
      </c>
      <c r="EA183">
        <f t="shared" si="292"/>
        <v>0</v>
      </c>
      <c r="EB183">
        <f t="shared" si="293"/>
        <v>0.12725806796050043</v>
      </c>
      <c r="EC183">
        <f t="shared" si="294"/>
        <v>0.44836950885402799</v>
      </c>
      <c r="ED183">
        <f t="shared" si="295"/>
        <v>0</v>
      </c>
      <c r="EE183">
        <f t="shared" si="296"/>
        <v>0.29746483313456773</v>
      </c>
      <c r="EF183">
        <f t="shared" si="297"/>
        <v>0</v>
      </c>
      <c r="EG183">
        <f t="shared" si="298"/>
        <v>0.30691349370804166</v>
      </c>
      <c r="EH183">
        <f t="shared" si="298"/>
        <v>0</v>
      </c>
      <c r="EI183">
        <f t="shared" si="298"/>
        <v>0</v>
      </c>
      <c r="EJ183">
        <f t="shared" si="298"/>
        <v>0.36078399809700867</v>
      </c>
      <c r="EK183">
        <f t="shared" si="298"/>
        <v>0</v>
      </c>
      <c r="EL183">
        <f t="shared" si="298"/>
        <v>0</v>
      </c>
      <c r="EM183">
        <f t="shared" si="281"/>
        <v>0</v>
      </c>
      <c r="EN183">
        <f t="shared" si="281"/>
        <v>0</v>
      </c>
      <c r="EO183">
        <f t="shared" si="281"/>
        <v>0.30784440451820122</v>
      </c>
      <c r="EP183">
        <f t="shared" si="281"/>
        <v>0</v>
      </c>
      <c r="EQ183">
        <f t="shared" si="299"/>
        <v>7.33400593474791E-2</v>
      </c>
      <c r="ER183">
        <f t="shared" si="299"/>
        <v>0.10381191358215824</v>
      </c>
      <c r="ES183">
        <f t="shared" si="299"/>
        <v>0.94953855973276236</v>
      </c>
      <c r="ET183">
        <f t="shared" si="299"/>
        <v>0.96092777348899927</v>
      </c>
      <c r="EU183" s="27">
        <f t="shared" si="244"/>
        <v>0</v>
      </c>
      <c r="EV183">
        <f t="shared" si="245"/>
        <v>0.12939597315436241</v>
      </c>
      <c r="EW183">
        <f t="shared" si="246"/>
        <v>0.19860349892185838</v>
      </c>
      <c r="EX183">
        <f t="shared" si="247"/>
        <v>1.0738255033557048E-2</v>
      </c>
      <c r="EY183">
        <f t="shared" si="248"/>
        <v>0.24697986577181208</v>
      </c>
      <c r="EZ183">
        <f t="shared" si="249"/>
        <v>0</v>
      </c>
      <c r="FA183">
        <f t="shared" si="250"/>
        <v>8.5906040268456371E-2</v>
      </c>
      <c r="FB183">
        <f t="shared" si="251"/>
        <v>9.1812080536912768E-2</v>
      </c>
      <c r="FC183">
        <f t="shared" si="252"/>
        <v>0</v>
      </c>
      <c r="FD183">
        <f t="shared" si="211"/>
        <v>9.1812080536912768E-2</v>
      </c>
      <c r="FE183">
        <f t="shared" si="253"/>
        <v>5.3691275167785241E-3</v>
      </c>
      <c r="FF183">
        <f t="shared" si="254"/>
        <v>1.6107382550335569E-2</v>
      </c>
      <c r="FG183">
        <f t="shared" si="255"/>
        <v>0.21503355704697991</v>
      </c>
      <c r="FH183" s="27">
        <f t="shared" si="256"/>
        <v>0</v>
      </c>
      <c r="FI183">
        <f t="shared" si="257"/>
        <v>0.36796405623145445</v>
      </c>
      <c r="FJ183">
        <f t="shared" si="258"/>
        <v>0.46189968767354023</v>
      </c>
      <c r="FK183">
        <f t="shared" si="259"/>
        <v>0.10381191358215824</v>
      </c>
      <c r="FL183">
        <f t="shared" si="260"/>
        <v>0.52010434651661785</v>
      </c>
      <c r="FM183">
        <f t="shared" si="261"/>
        <v>0</v>
      </c>
      <c r="FN183">
        <f t="shared" si="262"/>
        <v>0.29746483313456773</v>
      </c>
      <c r="FO183">
        <f t="shared" si="263"/>
        <v>0.30784440451820122</v>
      </c>
      <c r="FP183">
        <f t="shared" si="264"/>
        <v>0</v>
      </c>
      <c r="FQ183">
        <f t="shared" si="265"/>
        <v>0.30784440451820122</v>
      </c>
      <c r="FR183">
        <f t="shared" si="266"/>
        <v>7.33400593474791E-2</v>
      </c>
      <c r="FS183">
        <f t="shared" si="267"/>
        <v>0.12725806796050043</v>
      </c>
      <c r="FT183">
        <f t="shared" si="268"/>
        <v>0.48218607594557006</v>
      </c>
      <c r="FU183" t="s">
        <v>229</v>
      </c>
      <c r="FV183" t="s">
        <v>230</v>
      </c>
      <c r="FW183" s="25" t="s">
        <v>356</v>
      </c>
      <c r="FX183" s="25" t="s">
        <v>259</v>
      </c>
    </row>
    <row r="184" spans="1:180">
      <c r="A184" t="s">
        <v>37</v>
      </c>
      <c r="B184" t="s">
        <v>229</v>
      </c>
      <c r="C184" t="s">
        <v>230</v>
      </c>
      <c r="D184" s="25" t="s">
        <v>356</v>
      </c>
      <c r="E184" s="25" t="s">
        <v>259</v>
      </c>
      <c r="F184">
        <v>0</v>
      </c>
      <c r="G184">
        <v>8.5901826484018284E-2</v>
      </c>
      <c r="H184">
        <v>0.10844748858447492</v>
      </c>
      <c r="I184">
        <v>5.3149083178315173E-3</v>
      </c>
      <c r="J184">
        <v>1.7123287671232879E-2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0.14269406392694065</v>
      </c>
      <c r="X184">
        <v>0.39954337899543385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9.7031963470319657E-2</v>
      </c>
      <c r="AK184">
        <v>0</v>
      </c>
      <c r="AL184">
        <v>2.853881278538813E-2</v>
      </c>
      <c r="AM184">
        <v>0</v>
      </c>
      <c r="AN184">
        <v>0</v>
      </c>
      <c r="AO184">
        <v>0</v>
      </c>
      <c r="AP184">
        <v>8.5616438356164379E-4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9.7031963470319657E-2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2.2831050228310504E-2</v>
      </c>
      <c r="BX184">
        <v>0</v>
      </c>
      <c r="BY184">
        <v>0</v>
      </c>
      <c r="BZ184" s="27">
        <f t="shared" si="212"/>
        <v>1</v>
      </c>
      <c r="CA184">
        <f t="shared" si="213"/>
        <v>6</v>
      </c>
      <c r="CB184">
        <f t="shared" si="214"/>
        <v>7</v>
      </c>
      <c r="CC184">
        <f>[1]!shannonweaver(J184:BT184)</f>
        <v>1.3829470752508128</v>
      </c>
      <c r="CD184">
        <f t="shared" si="215"/>
        <v>0.71069420955648765</v>
      </c>
      <c r="CN184">
        <f t="shared" si="216"/>
        <v>7</v>
      </c>
      <c r="CO184">
        <f t="shared" si="217"/>
        <v>0.19966422338632472</v>
      </c>
      <c r="CP184">
        <f t="shared" si="218"/>
        <v>0</v>
      </c>
      <c r="CQ184">
        <f t="shared" si="218"/>
        <v>8.5901826484018284E-2</v>
      </c>
      <c r="CR184">
        <f t="shared" si="219"/>
        <v>0.11376239690230644</v>
      </c>
      <c r="CS184">
        <f t="shared" si="220"/>
        <v>1.7123287671232879E-2</v>
      </c>
      <c r="CT184">
        <f t="shared" si="221"/>
        <v>0</v>
      </c>
      <c r="CU184">
        <f t="shared" si="222"/>
        <v>0</v>
      </c>
      <c r="CV184">
        <f t="shared" si="223"/>
        <v>0</v>
      </c>
      <c r="CW184">
        <f t="shared" si="224"/>
        <v>0</v>
      </c>
      <c r="CX184">
        <f t="shared" si="225"/>
        <v>0.14269406392694065</v>
      </c>
      <c r="CY184">
        <f t="shared" si="226"/>
        <v>0.39954337899543385</v>
      </c>
      <c r="CZ184">
        <f t="shared" si="227"/>
        <v>0</v>
      </c>
      <c r="DA184">
        <f t="shared" si="228"/>
        <v>0</v>
      </c>
      <c r="DB184">
        <f t="shared" si="229"/>
        <v>0</v>
      </c>
      <c r="DC184">
        <f t="shared" si="229"/>
        <v>9.7031963470319657E-2</v>
      </c>
      <c r="DD184">
        <f t="shared" si="230"/>
        <v>0</v>
      </c>
      <c r="DE184">
        <f t="shared" si="231"/>
        <v>2.853881278538813E-2</v>
      </c>
      <c r="DF184">
        <f t="shared" si="232"/>
        <v>4.4867481579412005E-2</v>
      </c>
      <c r="DG184">
        <f t="shared" si="233"/>
        <v>0</v>
      </c>
      <c r="DH184">
        <f t="shared" si="233"/>
        <v>0</v>
      </c>
      <c r="DI184">
        <f t="shared" si="234"/>
        <v>0</v>
      </c>
      <c r="DJ184">
        <f t="shared" si="235"/>
        <v>0</v>
      </c>
      <c r="DK184">
        <f t="shared" si="236"/>
        <v>9.7031963470319657E-2</v>
      </c>
      <c r="DL184">
        <f t="shared" si="237"/>
        <v>0</v>
      </c>
      <c r="DM184">
        <f t="shared" si="238"/>
        <v>0</v>
      </c>
      <c r="DN184">
        <f t="shared" si="239"/>
        <v>1.7123287671232879E-2</v>
      </c>
      <c r="DO184">
        <f t="shared" si="240"/>
        <v>0.76569634703196354</v>
      </c>
      <c r="DP184">
        <f t="shared" si="241"/>
        <v>0.78281963470319638</v>
      </c>
      <c r="DQ184">
        <f t="shared" si="242"/>
        <v>7</v>
      </c>
      <c r="DR184" s="50">
        <f t="shared" si="243"/>
        <v>1.0028860436179605</v>
      </c>
      <c r="DS184" s="50">
        <f t="shared" si="301"/>
        <v>0.46322775597695831</v>
      </c>
      <c r="DT184">
        <f t="shared" si="302"/>
        <v>0</v>
      </c>
      <c r="DU184">
        <f t="shared" si="303"/>
        <v>0.29745731448446716</v>
      </c>
      <c r="DV184">
        <f t="shared" si="304"/>
        <v>0.34403333743911696</v>
      </c>
      <c r="DW184">
        <f t="shared" si="305"/>
        <v>0.13123233534824807</v>
      </c>
      <c r="DX184">
        <f t="shared" si="306"/>
        <v>0</v>
      </c>
      <c r="DY184">
        <f t="shared" si="300"/>
        <v>0</v>
      </c>
      <c r="DZ184">
        <f t="shared" si="291"/>
        <v>0</v>
      </c>
      <c r="EA184">
        <f t="shared" si="292"/>
        <v>0</v>
      </c>
      <c r="EB184">
        <f t="shared" si="293"/>
        <v>0.38736361277248726</v>
      </c>
      <c r="EC184">
        <f t="shared" si="294"/>
        <v>0.68425312173128217</v>
      </c>
      <c r="ED184">
        <f t="shared" si="295"/>
        <v>0</v>
      </c>
      <c r="EE184">
        <f t="shared" si="296"/>
        <v>0</v>
      </c>
      <c r="EF184">
        <f t="shared" si="297"/>
        <v>0</v>
      </c>
      <c r="EG184">
        <f t="shared" si="298"/>
        <v>0.31677067924778185</v>
      </c>
      <c r="EH184">
        <f t="shared" si="298"/>
        <v>0</v>
      </c>
      <c r="EI184">
        <f t="shared" si="298"/>
        <v>0.16974837363349379</v>
      </c>
      <c r="EJ184">
        <f t="shared" si="298"/>
        <v>0.21343628469958764</v>
      </c>
      <c r="EK184">
        <f t="shared" si="298"/>
        <v>0</v>
      </c>
      <c r="EL184">
        <f t="shared" si="298"/>
        <v>0</v>
      </c>
      <c r="EM184">
        <f t="shared" si="281"/>
        <v>0</v>
      </c>
      <c r="EN184">
        <f t="shared" si="281"/>
        <v>0</v>
      </c>
      <c r="EO184">
        <f t="shared" si="281"/>
        <v>0.31677067924778185</v>
      </c>
      <c r="EP184">
        <f t="shared" si="281"/>
        <v>0</v>
      </c>
      <c r="EQ184">
        <f t="shared" si="299"/>
        <v>0</v>
      </c>
      <c r="ER184">
        <f t="shared" si="299"/>
        <v>0.13123233534824807</v>
      </c>
      <c r="ES184">
        <f t="shared" si="299"/>
        <v>1.0655200345560725</v>
      </c>
      <c r="ET184">
        <f t="shared" si="299"/>
        <v>1.0860022863656735</v>
      </c>
      <c r="EU184" s="27">
        <f t="shared" si="244"/>
        <v>0</v>
      </c>
      <c r="EV184">
        <f t="shared" si="245"/>
        <v>8.5901826484018284E-2</v>
      </c>
      <c r="EW184">
        <f t="shared" si="246"/>
        <v>0.11376239690230644</v>
      </c>
      <c r="EX184">
        <f t="shared" si="247"/>
        <v>1.7123287671232879E-2</v>
      </c>
      <c r="EY184">
        <f t="shared" si="248"/>
        <v>0.39954337899543385</v>
      </c>
      <c r="EZ184">
        <f t="shared" si="249"/>
        <v>0</v>
      </c>
      <c r="FA184">
        <f t="shared" si="250"/>
        <v>0</v>
      </c>
      <c r="FB184">
        <f t="shared" si="251"/>
        <v>9.7031963470319657E-2</v>
      </c>
      <c r="FC184">
        <f t="shared" si="252"/>
        <v>0</v>
      </c>
      <c r="FD184">
        <f t="shared" si="211"/>
        <v>9.7031963470319657E-2</v>
      </c>
      <c r="FE184">
        <f t="shared" si="253"/>
        <v>0</v>
      </c>
      <c r="FF184">
        <f t="shared" si="254"/>
        <v>0.14269406392694065</v>
      </c>
      <c r="FG184">
        <f t="shared" si="255"/>
        <v>0.12642694063926943</v>
      </c>
      <c r="FH184" s="27">
        <f t="shared" si="256"/>
        <v>0</v>
      </c>
      <c r="FI184">
        <f t="shared" si="257"/>
        <v>0.29745731448446716</v>
      </c>
      <c r="FJ184">
        <f t="shared" si="258"/>
        <v>0.34403333743911696</v>
      </c>
      <c r="FK184">
        <f t="shared" si="259"/>
        <v>0.13123233534824807</v>
      </c>
      <c r="FL184">
        <f t="shared" si="260"/>
        <v>0.68425312173128217</v>
      </c>
      <c r="FM184">
        <f t="shared" si="261"/>
        <v>0</v>
      </c>
      <c r="FN184">
        <f t="shared" si="262"/>
        <v>0</v>
      </c>
      <c r="FO184">
        <f t="shared" si="263"/>
        <v>0.31677067924778185</v>
      </c>
      <c r="FP184">
        <f t="shared" si="264"/>
        <v>0</v>
      </c>
      <c r="FQ184">
        <f t="shared" si="265"/>
        <v>0.31677067924778185</v>
      </c>
      <c r="FR184">
        <f t="shared" si="266"/>
        <v>0</v>
      </c>
      <c r="FS184">
        <f t="shared" si="267"/>
        <v>0.38736361277248726</v>
      </c>
      <c r="FT184">
        <f t="shared" si="268"/>
        <v>0.36351921042605351</v>
      </c>
      <c r="FU184" t="s">
        <v>229</v>
      </c>
      <c r="FV184" t="s">
        <v>230</v>
      </c>
      <c r="FW184" s="25" t="s">
        <v>356</v>
      </c>
      <c r="FX184" s="25" t="s">
        <v>259</v>
      </c>
    </row>
    <row r="185" spans="1:180">
      <c r="A185" t="s">
        <v>466</v>
      </c>
      <c r="B185" t="s">
        <v>229</v>
      </c>
      <c r="C185" t="s">
        <v>230</v>
      </c>
      <c r="D185" s="25" t="s">
        <v>356</v>
      </c>
      <c r="E185" s="25" t="s">
        <v>259</v>
      </c>
      <c r="F185">
        <v>0</v>
      </c>
      <c r="G185">
        <v>8.2049669915121054E-2</v>
      </c>
      <c r="H185">
        <v>0.21376925495127322</v>
      </c>
      <c r="I185">
        <v>5.3149083178315173E-3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6.2873310279786238E-2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2.5149324111914499E-2</v>
      </c>
      <c r="AE185">
        <v>0.15718327569946561</v>
      </c>
      <c r="AF185">
        <v>1.8861993083935876E-2</v>
      </c>
      <c r="AG185">
        <v>0</v>
      </c>
      <c r="AH185">
        <v>0</v>
      </c>
      <c r="AI185">
        <v>0</v>
      </c>
      <c r="AJ185">
        <v>0.10688462747563664</v>
      </c>
      <c r="AK185">
        <v>0</v>
      </c>
      <c r="AL185">
        <v>4.4011317195850365E-2</v>
      </c>
      <c r="AM185">
        <v>0</v>
      </c>
      <c r="AN185">
        <v>0</v>
      </c>
      <c r="AO185">
        <v>0</v>
      </c>
      <c r="AP185">
        <v>4.4011317195850365E-2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0.13832128261552976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6.916064130776485E-2</v>
      </c>
      <c r="BU185">
        <v>0</v>
      </c>
      <c r="BV185">
        <v>0</v>
      </c>
      <c r="BW185">
        <v>3.7723986167871745E-2</v>
      </c>
      <c r="BX185">
        <v>0</v>
      </c>
      <c r="BY185">
        <v>0</v>
      </c>
      <c r="BZ185" s="27">
        <f t="shared" si="212"/>
        <v>0</v>
      </c>
      <c r="CA185">
        <f t="shared" si="213"/>
        <v>9</v>
      </c>
      <c r="CB185">
        <f t="shared" si="214"/>
        <v>9</v>
      </c>
      <c r="CC185">
        <f>[1]!shannonweaver(J185:BT185)</f>
        <v>2.0018738887108927</v>
      </c>
      <c r="CD185">
        <f t="shared" si="215"/>
        <v>0.91109207013233118</v>
      </c>
      <c r="CN185">
        <f>SUM(CE185:CK185,CB185)</f>
        <v>9</v>
      </c>
      <c r="CO185">
        <f t="shared" si="217"/>
        <v>0.30113383318422576</v>
      </c>
      <c r="CP185">
        <f t="shared" si="218"/>
        <v>0</v>
      </c>
      <c r="CQ185">
        <f t="shared" si="218"/>
        <v>8.2049669915121054E-2</v>
      </c>
      <c r="CR185">
        <f t="shared" si="219"/>
        <v>0.21908416326910474</v>
      </c>
      <c r="CS185">
        <f t="shared" si="220"/>
        <v>0</v>
      </c>
      <c r="CT185">
        <f t="shared" si="221"/>
        <v>0</v>
      </c>
      <c r="CU185">
        <f t="shared" si="222"/>
        <v>0</v>
      </c>
      <c r="CV185">
        <f t="shared" si="223"/>
        <v>0</v>
      </c>
      <c r="CW185">
        <f t="shared" si="224"/>
        <v>0</v>
      </c>
      <c r="CX185">
        <f t="shared" si="225"/>
        <v>0</v>
      </c>
      <c r="CY185">
        <f t="shared" si="226"/>
        <v>8.8022634391700744E-2</v>
      </c>
      <c r="CZ185">
        <f t="shared" si="227"/>
        <v>0</v>
      </c>
      <c r="DA185">
        <f t="shared" si="228"/>
        <v>0.17604526878340149</v>
      </c>
      <c r="DB185">
        <f t="shared" si="229"/>
        <v>0</v>
      </c>
      <c r="DC185">
        <f t="shared" si="229"/>
        <v>0.10688462747563664</v>
      </c>
      <c r="DD185">
        <f t="shared" si="230"/>
        <v>0</v>
      </c>
      <c r="DE185">
        <f t="shared" si="231"/>
        <v>4.4011317195850365E-2</v>
      </c>
      <c r="DF185">
        <f t="shared" si="232"/>
        <v>6.0960469738223243E-2</v>
      </c>
      <c r="DG185">
        <f t="shared" si="233"/>
        <v>0</v>
      </c>
      <c r="DH185">
        <f t="shared" si="233"/>
        <v>0</v>
      </c>
      <c r="DI185">
        <f t="shared" si="234"/>
        <v>0</v>
      </c>
      <c r="DJ185">
        <f t="shared" si="235"/>
        <v>0</v>
      </c>
      <c r="DK185">
        <f t="shared" si="236"/>
        <v>0.13832128261552976</v>
      </c>
      <c r="DL185">
        <f t="shared" si="237"/>
        <v>0</v>
      </c>
      <c r="DM185">
        <f t="shared" si="238"/>
        <v>0</v>
      </c>
      <c r="DN185">
        <f t="shared" si="239"/>
        <v>0</v>
      </c>
      <c r="DO185">
        <f t="shared" si="240"/>
        <v>0.6664570889657343</v>
      </c>
      <c r="DP185">
        <f t="shared" si="241"/>
        <v>0.6664570889657343</v>
      </c>
      <c r="DQ185">
        <f t="shared" si="242"/>
        <v>6</v>
      </c>
      <c r="DR185" s="50">
        <f t="shared" si="243"/>
        <v>1.2680169226490172</v>
      </c>
      <c r="DS185" s="50">
        <f t="shared" si="301"/>
        <v>0.58087618782690187</v>
      </c>
      <c r="DT185">
        <f t="shared" si="302"/>
        <v>0</v>
      </c>
      <c r="DU185">
        <f t="shared" si="303"/>
        <v>0.29051234140851628</v>
      </c>
      <c r="DV185">
        <f t="shared" si="304"/>
        <v>0.48709900994736149</v>
      </c>
      <c r="DW185">
        <f t="shared" si="305"/>
        <v>0</v>
      </c>
      <c r="DX185">
        <f t="shared" si="306"/>
        <v>0</v>
      </c>
      <c r="DY185">
        <f t="shared" si="300"/>
        <v>0</v>
      </c>
      <c r="DZ185">
        <f t="shared" si="291"/>
        <v>0</v>
      </c>
      <c r="EA185">
        <f t="shared" si="292"/>
        <v>0</v>
      </c>
      <c r="EB185">
        <f t="shared" si="293"/>
        <v>0</v>
      </c>
      <c r="EC185">
        <f t="shared" si="294"/>
        <v>0.30122061816015233</v>
      </c>
      <c r="ED185">
        <f t="shared" si="295"/>
        <v>0</v>
      </c>
      <c r="EE185">
        <f t="shared" si="296"/>
        <v>0.43297980505842137</v>
      </c>
      <c r="EF185">
        <f t="shared" si="297"/>
        <v>0</v>
      </c>
      <c r="EG185">
        <f t="shared" si="298"/>
        <v>0.33305550151340552</v>
      </c>
      <c r="EH185">
        <f t="shared" si="298"/>
        <v>0</v>
      </c>
      <c r="EI185">
        <f t="shared" si="298"/>
        <v>0.21135889082752055</v>
      </c>
      <c r="EJ185">
        <f t="shared" si="298"/>
        <v>0.24948170239551842</v>
      </c>
      <c r="EK185">
        <f t="shared" si="298"/>
        <v>0</v>
      </c>
      <c r="EL185">
        <f t="shared" si="298"/>
        <v>0</v>
      </c>
      <c r="EM185">
        <f t="shared" si="281"/>
        <v>0</v>
      </c>
      <c r="EN185">
        <f t="shared" si="281"/>
        <v>0</v>
      </c>
      <c r="EO185">
        <f t="shared" si="281"/>
        <v>0.38107190121710649</v>
      </c>
      <c r="EP185">
        <f t="shared" si="281"/>
        <v>0</v>
      </c>
      <c r="EQ185">
        <f t="shared" si="299"/>
        <v>0</v>
      </c>
      <c r="ER185">
        <f t="shared" si="299"/>
        <v>0</v>
      </c>
      <c r="ES185">
        <f t="shared" si="299"/>
        <v>0.95509434486436329</v>
      </c>
      <c r="ET185">
        <f t="shared" si="299"/>
        <v>0.95509434486436329</v>
      </c>
      <c r="EU185" s="27">
        <f t="shared" si="244"/>
        <v>0</v>
      </c>
      <c r="EV185">
        <f t="shared" si="245"/>
        <v>8.2049669915121054E-2</v>
      </c>
      <c r="EW185">
        <f t="shared" si="246"/>
        <v>0.21908416326910474</v>
      </c>
      <c r="EX185">
        <f t="shared" si="247"/>
        <v>0</v>
      </c>
      <c r="EY185">
        <f t="shared" si="248"/>
        <v>0.15718327569946561</v>
      </c>
      <c r="EZ185">
        <f t="shared" si="249"/>
        <v>0</v>
      </c>
      <c r="FA185">
        <f t="shared" si="250"/>
        <v>0.17604526878340149</v>
      </c>
      <c r="FB185">
        <f t="shared" si="251"/>
        <v>0.13832128261552976</v>
      </c>
      <c r="FC185">
        <f t="shared" si="252"/>
        <v>0</v>
      </c>
      <c r="FD185">
        <f t="shared" si="211"/>
        <v>0.13832128261552976</v>
      </c>
      <c r="FE185">
        <f t="shared" si="253"/>
        <v>0</v>
      </c>
      <c r="FF185">
        <f t="shared" si="254"/>
        <v>0</v>
      </c>
      <c r="FG185">
        <f t="shared" si="255"/>
        <v>0.19490726186733737</v>
      </c>
      <c r="FH185" s="27">
        <f t="shared" si="256"/>
        <v>0</v>
      </c>
      <c r="FI185">
        <f t="shared" si="257"/>
        <v>0.29051234140851628</v>
      </c>
      <c r="FJ185">
        <f t="shared" si="258"/>
        <v>0.48709900994736149</v>
      </c>
      <c r="FK185">
        <f t="shared" si="259"/>
        <v>0</v>
      </c>
      <c r="FL185">
        <f t="shared" si="260"/>
        <v>0.407661399521141</v>
      </c>
      <c r="FM185">
        <f t="shared" si="261"/>
        <v>0</v>
      </c>
      <c r="FN185">
        <f t="shared" si="262"/>
        <v>0.43297980505842137</v>
      </c>
      <c r="FO185">
        <f t="shared" si="263"/>
        <v>0.38107190121710649</v>
      </c>
      <c r="FP185">
        <f t="shared" si="264"/>
        <v>0</v>
      </c>
      <c r="FQ185">
        <f t="shared" si="265"/>
        <v>0.38107190121710649</v>
      </c>
      <c r="FR185">
        <f t="shared" si="266"/>
        <v>0</v>
      </c>
      <c r="FS185">
        <f t="shared" si="267"/>
        <v>0</v>
      </c>
      <c r="FT185">
        <f t="shared" si="268"/>
        <v>0.45725082310312692</v>
      </c>
      <c r="FU185" t="s">
        <v>229</v>
      </c>
      <c r="FV185" t="s">
        <v>230</v>
      </c>
      <c r="FW185" s="25" t="s">
        <v>356</v>
      </c>
      <c r="FX185" s="25" t="s">
        <v>259</v>
      </c>
    </row>
    <row r="186" spans="1:180">
      <c r="A186" t="s">
        <v>465</v>
      </c>
      <c r="B186" t="s">
        <v>229</v>
      </c>
      <c r="C186" t="s">
        <v>230</v>
      </c>
      <c r="D186" s="25" t="s">
        <v>356</v>
      </c>
      <c r="E186" s="25" t="s">
        <v>259</v>
      </c>
      <c r="F186">
        <v>1.1299435028248584E-2</v>
      </c>
      <c r="G186">
        <v>8.4745762711864375E-2</v>
      </c>
      <c r="H186">
        <v>0.16384180790960445</v>
      </c>
      <c r="I186">
        <v>5.3149083178315173E-3</v>
      </c>
      <c r="J186">
        <v>3.9548022598870039E-2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0.24293785310734448</v>
      </c>
      <c r="X186">
        <v>0.17514124293785308</v>
      </c>
      <c r="Y186">
        <v>0</v>
      </c>
      <c r="Z186">
        <v>0</v>
      </c>
      <c r="AA186">
        <v>1.6949152542372874E-2</v>
      </c>
      <c r="AB186">
        <v>0</v>
      </c>
      <c r="AC186">
        <v>0</v>
      </c>
      <c r="AD186">
        <v>1.1299435028248584E-2</v>
      </c>
      <c r="AE186">
        <v>0</v>
      </c>
      <c r="AF186">
        <v>1.1299435028248584E-2</v>
      </c>
      <c r="AG186">
        <v>0</v>
      </c>
      <c r="AH186">
        <v>0</v>
      </c>
      <c r="AI186">
        <v>0</v>
      </c>
      <c r="AJ186">
        <v>7.3446327683615795E-2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1.1299435028248584E-2</v>
      </c>
      <c r="AQ186">
        <v>5.649717514124292E-3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9.6045197740112984E-2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2.2598870056497168E-2</v>
      </c>
      <c r="BU186">
        <v>0</v>
      </c>
      <c r="BV186">
        <v>0</v>
      </c>
      <c r="BW186">
        <v>3.3898305084745749E-2</v>
      </c>
      <c r="BX186">
        <v>0</v>
      </c>
      <c r="BY186">
        <v>0</v>
      </c>
      <c r="BZ186" s="27">
        <f t="shared" si="212"/>
        <v>1</v>
      </c>
      <c r="CA186">
        <f t="shared" si="213"/>
        <v>10</v>
      </c>
      <c r="CB186">
        <f t="shared" si="214"/>
        <v>11</v>
      </c>
      <c r="CC186">
        <f>[1]!shannonweaver(J186:BT186)</f>
        <v>1.8177901753259083</v>
      </c>
      <c r="CD186">
        <f t="shared" si="215"/>
        <v>0.75807738392366353</v>
      </c>
      <c r="CN186">
        <f t="shared" si="216"/>
        <v>11</v>
      </c>
      <c r="CO186">
        <f t="shared" si="217"/>
        <v>0.26520191396754889</v>
      </c>
      <c r="CP186">
        <f t="shared" si="218"/>
        <v>1.1299435028248584E-2</v>
      </c>
      <c r="CQ186">
        <f t="shared" si="218"/>
        <v>8.4745762711864375E-2</v>
      </c>
      <c r="CR186">
        <f t="shared" si="219"/>
        <v>0.16915671622743597</v>
      </c>
      <c r="CS186">
        <f t="shared" si="220"/>
        <v>3.9548022598870039E-2</v>
      </c>
      <c r="CT186">
        <f t="shared" si="221"/>
        <v>0</v>
      </c>
      <c r="CU186">
        <f t="shared" si="222"/>
        <v>0</v>
      </c>
      <c r="CV186">
        <f t="shared" si="223"/>
        <v>0</v>
      </c>
      <c r="CW186">
        <f t="shared" si="224"/>
        <v>0</v>
      </c>
      <c r="CX186">
        <f t="shared" si="225"/>
        <v>0.24293785310734448</v>
      </c>
      <c r="CY186">
        <f t="shared" si="226"/>
        <v>0.20338983050847453</v>
      </c>
      <c r="CZ186">
        <f t="shared" si="227"/>
        <v>0</v>
      </c>
      <c r="DA186">
        <f t="shared" si="228"/>
        <v>1.1299435028248584E-2</v>
      </c>
      <c r="DB186">
        <f t="shared" si="229"/>
        <v>0</v>
      </c>
      <c r="DC186">
        <f t="shared" si="229"/>
        <v>7.3446327683615795E-2</v>
      </c>
      <c r="DD186">
        <f t="shared" si="230"/>
        <v>0</v>
      </c>
      <c r="DE186">
        <f t="shared" si="231"/>
        <v>0</v>
      </c>
      <c r="DF186">
        <f t="shared" si="232"/>
        <v>0.1078287370928435</v>
      </c>
      <c r="DG186">
        <f t="shared" si="233"/>
        <v>0</v>
      </c>
      <c r="DH186">
        <f t="shared" si="233"/>
        <v>6.4913988964621881E-3</v>
      </c>
      <c r="DI186">
        <f t="shared" si="234"/>
        <v>0</v>
      </c>
      <c r="DJ186">
        <f t="shared" si="235"/>
        <v>0</v>
      </c>
      <c r="DK186">
        <f t="shared" si="236"/>
        <v>9.6045197740112984E-2</v>
      </c>
      <c r="DL186">
        <f t="shared" si="237"/>
        <v>0</v>
      </c>
      <c r="DM186">
        <f t="shared" si="238"/>
        <v>0</v>
      </c>
      <c r="DN186">
        <f t="shared" si="239"/>
        <v>3.9548022598870039E-2</v>
      </c>
      <c r="DO186">
        <f t="shared" si="240"/>
        <v>0.66666666666666641</v>
      </c>
      <c r="DP186">
        <f t="shared" si="241"/>
        <v>0.70621468926553643</v>
      </c>
      <c r="DQ186">
        <f t="shared" si="242"/>
        <v>8</v>
      </c>
      <c r="DR186" s="50">
        <f t="shared" si="243"/>
        <v>1.0565758384255566</v>
      </c>
      <c r="DS186" s="50">
        <f t="shared" si="301"/>
        <v>0.54098150110152921</v>
      </c>
      <c r="DT186">
        <f t="shared" si="302"/>
        <v>0.10650001155042839</v>
      </c>
      <c r="DU186">
        <f t="shared" si="303"/>
        <v>0.29538819589309173</v>
      </c>
      <c r="DV186">
        <f t="shared" si="304"/>
        <v>0.42386518870994261</v>
      </c>
      <c r="DW186">
        <f t="shared" si="305"/>
        <v>0.20020153696690632</v>
      </c>
      <c r="DX186">
        <f t="shared" si="306"/>
        <v>0</v>
      </c>
      <c r="DY186">
        <f t="shared" si="300"/>
        <v>0</v>
      </c>
      <c r="DZ186">
        <f t="shared" si="291"/>
        <v>0</v>
      </c>
      <c r="EA186">
        <f t="shared" si="292"/>
        <v>0</v>
      </c>
      <c r="EB186">
        <f t="shared" si="293"/>
        <v>0.51540498262420908</v>
      </c>
      <c r="EC186">
        <f t="shared" si="294"/>
        <v>0.46787156609767194</v>
      </c>
      <c r="ED186">
        <f t="shared" si="295"/>
        <v>0</v>
      </c>
      <c r="EE186">
        <f t="shared" si="296"/>
        <v>0.10650001155042839</v>
      </c>
      <c r="EF186">
        <f t="shared" si="297"/>
        <v>0</v>
      </c>
      <c r="EG186">
        <f t="shared" si="298"/>
        <v>0.27444196680530908</v>
      </c>
      <c r="EH186">
        <f t="shared" si="298"/>
        <v>0</v>
      </c>
      <c r="EI186">
        <f t="shared" si="298"/>
        <v>0</v>
      </c>
      <c r="EJ186">
        <f t="shared" si="298"/>
        <v>0.33458039632444347</v>
      </c>
      <c r="EK186">
        <f t="shared" si="298"/>
        <v>0</v>
      </c>
      <c r="EL186">
        <f t="shared" si="298"/>
        <v>8.0656641484408501E-2</v>
      </c>
      <c r="EM186">
        <f t="shared" si="281"/>
        <v>0</v>
      </c>
      <c r="EN186">
        <f t="shared" si="281"/>
        <v>0</v>
      </c>
      <c r="EO186">
        <f t="shared" si="281"/>
        <v>0.31510004978821338</v>
      </c>
      <c r="EP186">
        <f t="shared" si="281"/>
        <v>0</v>
      </c>
      <c r="EQ186">
        <f t="shared" si="299"/>
        <v>0</v>
      </c>
      <c r="ER186">
        <f t="shared" si="299"/>
        <v>0.20020153696690632</v>
      </c>
      <c r="ES186">
        <f t="shared" si="299"/>
        <v>0.95531661812450919</v>
      </c>
      <c r="ET186">
        <f t="shared" si="299"/>
        <v>0.99795776553808513</v>
      </c>
      <c r="EU186" s="27">
        <f t="shared" si="244"/>
        <v>1.1299435028248584E-2</v>
      </c>
      <c r="EV186">
        <f t="shared" si="245"/>
        <v>8.4745762711864375E-2</v>
      </c>
      <c r="EW186">
        <f t="shared" si="246"/>
        <v>0.16915671622743597</v>
      </c>
      <c r="EX186">
        <f t="shared" si="247"/>
        <v>3.9548022598870039E-2</v>
      </c>
      <c r="EY186">
        <f t="shared" si="248"/>
        <v>0.2259887005649717</v>
      </c>
      <c r="EZ186">
        <f t="shared" si="249"/>
        <v>0</v>
      </c>
      <c r="FA186">
        <f t="shared" si="250"/>
        <v>1.1299435028248584E-2</v>
      </c>
      <c r="FB186">
        <f t="shared" si="251"/>
        <v>9.6045197740112984E-2</v>
      </c>
      <c r="FC186">
        <f t="shared" si="252"/>
        <v>0</v>
      </c>
      <c r="FD186">
        <f t="shared" si="211"/>
        <v>9.6045197740112984E-2</v>
      </c>
      <c r="FE186">
        <f t="shared" si="253"/>
        <v>0</v>
      </c>
      <c r="FF186">
        <f t="shared" si="254"/>
        <v>0.24293785310734448</v>
      </c>
      <c r="FG186">
        <f t="shared" si="255"/>
        <v>9.0395480225988672E-2</v>
      </c>
      <c r="FH186" s="27">
        <f t="shared" si="256"/>
        <v>0.10650001155042839</v>
      </c>
      <c r="FI186">
        <f t="shared" si="257"/>
        <v>0.29538819589309173</v>
      </c>
      <c r="FJ186">
        <f t="shared" si="258"/>
        <v>0.42386518870994261</v>
      </c>
      <c r="FK186">
        <f t="shared" si="259"/>
        <v>0.20020153696690632</v>
      </c>
      <c r="FL186">
        <f t="shared" si="260"/>
        <v>0.49539896314691478</v>
      </c>
      <c r="FM186">
        <f t="shared" si="261"/>
        <v>0</v>
      </c>
      <c r="FN186">
        <f t="shared" si="262"/>
        <v>0.10650001155042839</v>
      </c>
      <c r="FO186">
        <f t="shared" si="263"/>
        <v>0.31510004978821338</v>
      </c>
      <c r="FP186">
        <f t="shared" si="264"/>
        <v>0</v>
      </c>
      <c r="FQ186">
        <f t="shared" si="265"/>
        <v>0.31510004978821338</v>
      </c>
      <c r="FR186">
        <f t="shared" si="266"/>
        <v>0</v>
      </c>
      <c r="FS186">
        <f t="shared" si="267"/>
        <v>0.51540498262420908</v>
      </c>
      <c r="FT186">
        <f t="shared" si="268"/>
        <v>0.30538293147216661</v>
      </c>
      <c r="FU186" t="s">
        <v>229</v>
      </c>
      <c r="FV186" t="s">
        <v>230</v>
      </c>
      <c r="FW186" s="25" t="s">
        <v>356</v>
      </c>
      <c r="FX186" s="25" t="s">
        <v>259</v>
      </c>
    </row>
    <row r="187" spans="1:180">
      <c r="A187" t="s">
        <v>262</v>
      </c>
      <c r="B187" t="s">
        <v>229</v>
      </c>
      <c r="C187" t="s">
        <v>230</v>
      </c>
      <c r="D187" s="25" t="s">
        <v>356</v>
      </c>
      <c r="E187" s="25" t="s">
        <v>259</v>
      </c>
      <c r="F187">
        <v>1.2982797792924376E-2</v>
      </c>
      <c r="G187">
        <v>0.16877637130801693</v>
      </c>
      <c r="H187">
        <v>0.14281077572216819</v>
      </c>
      <c r="I187">
        <v>5.3149083178315173E-3</v>
      </c>
      <c r="J187">
        <v>1.9474196689386568E-2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7.1405387861084052E-2</v>
      </c>
      <c r="X187">
        <v>0.14930217461863032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7.7896786757546271E-2</v>
      </c>
      <c r="AE187">
        <v>6.4913988964621881E-3</v>
      </c>
      <c r="AF187">
        <v>6.4913988964621881E-3</v>
      </c>
      <c r="AG187">
        <v>6.4913988964621881E-3</v>
      </c>
      <c r="AH187">
        <v>0</v>
      </c>
      <c r="AI187">
        <v>0</v>
      </c>
      <c r="AJ187">
        <v>0.10386238234339502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4.5439792275235313E-2</v>
      </c>
      <c r="AQ187">
        <v>4.5439792275235313E-2</v>
      </c>
      <c r="AR187">
        <v>0</v>
      </c>
      <c r="AS187">
        <v>0</v>
      </c>
      <c r="AT187">
        <v>6.4913988964621881E-3</v>
      </c>
      <c r="AU187">
        <v>1.9474196689386568E-2</v>
      </c>
      <c r="AV187">
        <v>0</v>
      </c>
      <c r="AW187">
        <v>0</v>
      </c>
      <c r="AX187">
        <v>0.11067835118468032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6.4913988964621881E-3</v>
      </c>
      <c r="BY187">
        <v>0</v>
      </c>
      <c r="BZ187" s="27">
        <f t="shared" si="212"/>
        <v>1</v>
      </c>
      <c r="CA187">
        <f t="shared" si="213"/>
        <v>12</v>
      </c>
      <c r="CB187">
        <f t="shared" si="214"/>
        <v>13</v>
      </c>
      <c r="CC187">
        <f>[1]!shannonweaver(J187:BT187)</f>
        <v>2.1620043013896804</v>
      </c>
      <c r="CD187">
        <f t="shared" si="215"/>
        <v>0.84290330922141854</v>
      </c>
      <c r="CI187">
        <v>1</v>
      </c>
      <c r="CL187">
        <v>1</v>
      </c>
      <c r="CN187">
        <f t="shared" si="216"/>
        <v>14</v>
      </c>
      <c r="CO187">
        <f t="shared" si="217"/>
        <v>0.32988485314094101</v>
      </c>
      <c r="CP187">
        <f t="shared" si="218"/>
        <v>1.2982797792924376E-2</v>
      </c>
      <c r="CQ187">
        <f t="shared" si="218"/>
        <v>0.16877637130801693</v>
      </c>
      <c r="CR187">
        <f t="shared" si="219"/>
        <v>0.14812568403999971</v>
      </c>
      <c r="CS187">
        <f t="shared" si="220"/>
        <v>1.9474196689386568E-2</v>
      </c>
      <c r="CT187">
        <f t="shared" si="221"/>
        <v>0</v>
      </c>
      <c r="CU187">
        <f t="shared" si="222"/>
        <v>0</v>
      </c>
      <c r="CV187">
        <f t="shared" si="223"/>
        <v>0</v>
      </c>
      <c r="CW187">
        <f t="shared" si="224"/>
        <v>0</v>
      </c>
      <c r="CX187">
        <f t="shared" si="225"/>
        <v>7.1405387861084052E-2</v>
      </c>
      <c r="CY187">
        <f t="shared" si="226"/>
        <v>0.22719896137617659</v>
      </c>
      <c r="CZ187">
        <f t="shared" si="227"/>
        <v>0</v>
      </c>
      <c r="DA187">
        <f t="shared" si="228"/>
        <v>1.9474196689386564E-2</v>
      </c>
      <c r="DB187">
        <f t="shared" si="229"/>
        <v>0</v>
      </c>
      <c r="DC187">
        <f t="shared" si="229"/>
        <v>0.10386238234339502</v>
      </c>
      <c r="DD187">
        <f t="shared" si="230"/>
        <v>0</v>
      </c>
      <c r="DE187">
        <f t="shared" si="231"/>
        <v>0</v>
      </c>
      <c r="DF187">
        <f t="shared" si="232"/>
        <v>0.13934974510787751</v>
      </c>
      <c r="DG187">
        <f t="shared" si="233"/>
        <v>0.12117540139351715</v>
      </c>
      <c r="DH187">
        <f t="shared" si="233"/>
        <v>0</v>
      </c>
      <c r="DI187">
        <f t="shared" si="234"/>
        <v>1.9474196689386568E-2</v>
      </c>
      <c r="DJ187">
        <f t="shared" si="235"/>
        <v>0</v>
      </c>
      <c r="DK187">
        <f t="shared" si="236"/>
        <v>0.11067835118468032</v>
      </c>
      <c r="DL187">
        <f t="shared" si="237"/>
        <v>0</v>
      </c>
      <c r="DM187">
        <f t="shared" si="238"/>
        <v>0</v>
      </c>
      <c r="DN187">
        <f t="shared" si="239"/>
        <v>1.9474196689386568E-2</v>
      </c>
      <c r="DO187">
        <f t="shared" si="240"/>
        <v>0.64946445959104182</v>
      </c>
      <c r="DP187">
        <f t="shared" si="241"/>
        <v>0.66893865628042837</v>
      </c>
      <c r="DQ187">
        <f t="shared" si="242"/>
        <v>9</v>
      </c>
      <c r="DR187" s="50">
        <f t="shared" si="243"/>
        <v>1.16325388460025</v>
      </c>
      <c r="DS187" s="50">
        <f t="shared" si="301"/>
        <v>0.61181726796927394</v>
      </c>
      <c r="DT187">
        <f t="shared" si="302"/>
        <v>0.11419008032917446</v>
      </c>
      <c r="DU187">
        <f t="shared" si="303"/>
        <v>0.42335768634357218</v>
      </c>
      <c r="DV187">
        <f t="shared" si="304"/>
        <v>0.39506804868633838</v>
      </c>
      <c r="DW187">
        <f t="shared" si="305"/>
        <v>0.14000693236630385</v>
      </c>
      <c r="DX187">
        <f t="shared" si="306"/>
        <v>0</v>
      </c>
      <c r="DY187">
        <f t="shared" si="300"/>
        <v>0</v>
      </c>
      <c r="DZ187">
        <f t="shared" si="291"/>
        <v>0</v>
      </c>
      <c r="EA187">
        <f t="shared" si="292"/>
        <v>0</v>
      </c>
      <c r="EB187">
        <f t="shared" si="293"/>
        <v>0.2705047498537218</v>
      </c>
      <c r="EC187">
        <f t="shared" si="294"/>
        <v>0.49684447435374968</v>
      </c>
      <c r="ED187">
        <f t="shared" si="295"/>
        <v>0</v>
      </c>
      <c r="EE187">
        <f t="shared" si="296"/>
        <v>0.14000693236630385</v>
      </c>
      <c r="EF187">
        <f t="shared" si="297"/>
        <v>0</v>
      </c>
      <c r="EG187">
        <f t="shared" si="298"/>
        <v>0.32813370625462451</v>
      </c>
      <c r="EH187">
        <f t="shared" si="298"/>
        <v>0</v>
      </c>
      <c r="EI187">
        <f t="shared" si="298"/>
        <v>0</v>
      </c>
      <c r="EJ187">
        <f t="shared" si="298"/>
        <v>0.38255908898390772</v>
      </c>
      <c r="EK187">
        <f t="shared" si="298"/>
        <v>0.35554632503932854</v>
      </c>
      <c r="EL187">
        <f t="shared" si="298"/>
        <v>0</v>
      </c>
      <c r="EM187">
        <f t="shared" si="281"/>
        <v>0.14000693236630385</v>
      </c>
      <c r="EN187">
        <f t="shared" si="281"/>
        <v>0</v>
      </c>
      <c r="EO187">
        <f t="shared" si="281"/>
        <v>0.33914780479345258</v>
      </c>
      <c r="EP187">
        <f t="shared" si="281"/>
        <v>0</v>
      </c>
      <c r="EQ187">
        <f t="shared" si="299"/>
        <v>0</v>
      </c>
      <c r="ER187">
        <f t="shared" si="299"/>
        <v>0.14000693236630385</v>
      </c>
      <c r="ES187">
        <f t="shared" si="299"/>
        <v>0.93718319047811338</v>
      </c>
      <c r="ET187">
        <f t="shared" si="299"/>
        <v>0.95772849303778362</v>
      </c>
      <c r="EU187" s="27">
        <f t="shared" si="244"/>
        <v>1.2982797792924376E-2</v>
      </c>
      <c r="EV187">
        <f t="shared" si="245"/>
        <v>0.16877637130801693</v>
      </c>
      <c r="EW187">
        <f t="shared" si="246"/>
        <v>0.14812568403999971</v>
      </c>
      <c r="EX187">
        <f t="shared" si="247"/>
        <v>1.9474196689386568E-2</v>
      </c>
      <c r="EY187">
        <f t="shared" si="248"/>
        <v>0.22719896137617659</v>
      </c>
      <c r="EZ187">
        <f t="shared" si="249"/>
        <v>0</v>
      </c>
      <c r="FA187">
        <f t="shared" si="250"/>
        <v>1.9474196689386564E-2</v>
      </c>
      <c r="FB187">
        <f t="shared" si="251"/>
        <v>0.11067835118468032</v>
      </c>
      <c r="FC187">
        <f t="shared" si="252"/>
        <v>0</v>
      </c>
      <c r="FD187">
        <f t="shared" si="211"/>
        <v>0.11067835118468032</v>
      </c>
      <c r="FE187">
        <f t="shared" si="253"/>
        <v>0</v>
      </c>
      <c r="FF187">
        <f t="shared" si="254"/>
        <v>7.1405387861084052E-2</v>
      </c>
      <c r="FG187">
        <f t="shared" si="255"/>
        <v>0.2207075624797144</v>
      </c>
      <c r="FH187" s="27">
        <f t="shared" si="256"/>
        <v>0.11419008032917446</v>
      </c>
      <c r="FI187">
        <f t="shared" si="257"/>
        <v>0.42335768634357218</v>
      </c>
      <c r="FJ187">
        <f t="shared" si="258"/>
        <v>0.39506804868633838</v>
      </c>
      <c r="FK187">
        <f t="shared" si="259"/>
        <v>0.14000693236630385</v>
      </c>
      <c r="FL187">
        <f t="shared" si="260"/>
        <v>0.49684447435374968</v>
      </c>
      <c r="FM187">
        <f t="shared" si="261"/>
        <v>0</v>
      </c>
      <c r="FN187">
        <f t="shared" si="262"/>
        <v>0.14000693236630385</v>
      </c>
      <c r="FO187">
        <f t="shared" si="263"/>
        <v>0.33914780479345258</v>
      </c>
      <c r="FP187">
        <f t="shared" si="264"/>
        <v>0</v>
      </c>
      <c r="FQ187">
        <f t="shared" si="265"/>
        <v>0.33914780479345258</v>
      </c>
      <c r="FR187">
        <f t="shared" si="266"/>
        <v>0</v>
      </c>
      <c r="FS187">
        <f t="shared" si="267"/>
        <v>0.2705047498537218</v>
      </c>
      <c r="FT187">
        <f t="shared" si="268"/>
        <v>0.48905880733485962</v>
      </c>
      <c r="FU187" t="s">
        <v>229</v>
      </c>
      <c r="FV187" t="s">
        <v>230</v>
      </c>
      <c r="FW187" s="25" t="s">
        <v>356</v>
      </c>
      <c r="FX187" s="25" t="s">
        <v>259</v>
      </c>
    </row>
    <row r="188" spans="1:180">
      <c r="A188" t="s">
        <v>326</v>
      </c>
      <c r="B188" t="s">
        <v>229</v>
      </c>
      <c r="C188" t="s">
        <v>298</v>
      </c>
      <c r="D188" s="25" t="s">
        <v>356</v>
      </c>
      <c r="E188" s="25" t="s">
        <v>259</v>
      </c>
      <c r="F188">
        <v>6.0587700696758569E-3</v>
      </c>
      <c r="G188">
        <v>9.6940321114813724E-2</v>
      </c>
      <c r="H188">
        <v>0.33929112390184785</v>
      </c>
      <c r="I188">
        <v>5.3149083178315173E-3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8.4822780975461975E-2</v>
      </c>
      <c r="AE188">
        <v>0.12723417146319299</v>
      </c>
      <c r="AF188">
        <v>2.4235080278703428E-2</v>
      </c>
      <c r="AG188">
        <v>0</v>
      </c>
      <c r="AH188">
        <v>0</v>
      </c>
      <c r="AI188">
        <v>0</v>
      </c>
      <c r="AJ188">
        <v>4.2411390487730988E-2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1.8176310209027571E-2</v>
      </c>
      <c r="AQ188">
        <v>2.4235080278703428E-2</v>
      </c>
      <c r="AR188">
        <v>6.0587700696758569E-3</v>
      </c>
      <c r="AS188">
        <v>0.12117540139351715</v>
      </c>
      <c r="AT188">
        <v>0</v>
      </c>
      <c r="AU188">
        <v>0</v>
      </c>
      <c r="AV188">
        <v>0</v>
      </c>
      <c r="AW188">
        <v>0</v>
      </c>
      <c r="AX188">
        <v>0.10330202968797338</v>
      </c>
      <c r="AY188">
        <v>6.0587700696758569E-3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 s="27">
        <f t="shared" si="212"/>
        <v>0</v>
      </c>
      <c r="CA188">
        <f t="shared" si="213"/>
        <v>10</v>
      </c>
      <c r="CB188">
        <f t="shared" si="214"/>
        <v>10</v>
      </c>
      <c r="CC188">
        <f>[1]!shannonweaver(J188:BT188)</f>
        <v>1.9459023253887622</v>
      </c>
      <c r="CD188">
        <f t="shared" si="215"/>
        <v>0.84509464223904529</v>
      </c>
      <c r="CI188">
        <v>1</v>
      </c>
      <c r="CL188">
        <v>1</v>
      </c>
      <c r="CN188">
        <f t="shared" si="216"/>
        <v>11</v>
      </c>
      <c r="CO188">
        <f t="shared" si="217"/>
        <v>0.44760512340416891</v>
      </c>
      <c r="CP188">
        <f t="shared" si="218"/>
        <v>6.0587700696758569E-3</v>
      </c>
      <c r="CQ188">
        <f t="shared" si="218"/>
        <v>9.6940321114813724E-2</v>
      </c>
      <c r="CR188">
        <f t="shared" si="219"/>
        <v>0.34460603221967934</v>
      </c>
      <c r="CS188">
        <f t="shared" si="220"/>
        <v>0</v>
      </c>
      <c r="CT188">
        <f t="shared" si="221"/>
        <v>0</v>
      </c>
      <c r="CU188">
        <f t="shared" si="222"/>
        <v>0</v>
      </c>
      <c r="CV188">
        <f t="shared" si="223"/>
        <v>0</v>
      </c>
      <c r="CW188">
        <f t="shared" si="224"/>
        <v>0</v>
      </c>
      <c r="CX188">
        <f t="shared" si="225"/>
        <v>0</v>
      </c>
      <c r="CY188">
        <f t="shared" si="226"/>
        <v>8.4822780975461975E-2</v>
      </c>
      <c r="CZ188">
        <f t="shared" si="227"/>
        <v>0</v>
      </c>
      <c r="DA188">
        <f t="shared" si="228"/>
        <v>0.1514692517418964</v>
      </c>
      <c r="DB188">
        <f t="shared" si="229"/>
        <v>0</v>
      </c>
      <c r="DC188">
        <f t="shared" si="229"/>
        <v>4.2411390487730988E-2</v>
      </c>
      <c r="DD188">
        <f t="shared" si="230"/>
        <v>0</v>
      </c>
      <c r="DE188">
        <f t="shared" si="231"/>
        <v>0</v>
      </c>
      <c r="DF188">
        <f t="shared" si="232"/>
        <v>0.18859754909243867</v>
      </c>
      <c r="DG188">
        <f t="shared" si="233"/>
        <v>0.12738853503184716</v>
      </c>
      <c r="DH188">
        <f t="shared" si="233"/>
        <v>0</v>
      </c>
      <c r="DI188">
        <f t="shared" si="234"/>
        <v>0</v>
      </c>
      <c r="DJ188">
        <f t="shared" si="235"/>
        <v>0</v>
      </c>
      <c r="DK188">
        <f t="shared" si="236"/>
        <v>0.10936079975764923</v>
      </c>
      <c r="DL188">
        <f t="shared" si="237"/>
        <v>0</v>
      </c>
      <c r="DM188">
        <f t="shared" si="238"/>
        <v>0</v>
      </c>
      <c r="DN188">
        <f t="shared" si="239"/>
        <v>0</v>
      </c>
      <c r="DO188">
        <f t="shared" si="240"/>
        <v>0.55770978491366252</v>
      </c>
      <c r="DP188">
        <f t="shared" si="241"/>
        <v>0.55770978491366252</v>
      </c>
      <c r="DQ188">
        <f t="shared" si="242"/>
        <v>6</v>
      </c>
      <c r="DR188" s="50">
        <f t="shared" si="243"/>
        <v>1.1662734618285722</v>
      </c>
      <c r="DS188" s="50">
        <f t="shared" si="301"/>
        <v>0.73290691943133068</v>
      </c>
      <c r="DT188">
        <f t="shared" si="302"/>
        <v>7.7916917260665339E-2</v>
      </c>
      <c r="DU188">
        <f t="shared" si="303"/>
        <v>0.31661584600521853</v>
      </c>
      <c r="DV188">
        <f t="shared" si="304"/>
        <v>0.62738720947835658</v>
      </c>
      <c r="DW188">
        <f t="shared" si="305"/>
        <v>0</v>
      </c>
      <c r="DX188">
        <f t="shared" si="306"/>
        <v>0</v>
      </c>
      <c r="DY188">
        <f t="shared" si="300"/>
        <v>0</v>
      </c>
      <c r="DZ188">
        <f t="shared" si="291"/>
        <v>0</v>
      </c>
      <c r="EA188">
        <f t="shared" si="292"/>
        <v>0</v>
      </c>
      <c r="EB188">
        <f t="shared" si="293"/>
        <v>0</v>
      </c>
      <c r="EC188">
        <f t="shared" si="294"/>
        <v>0.29552643927615363</v>
      </c>
      <c r="ED188">
        <f t="shared" si="295"/>
        <v>0</v>
      </c>
      <c r="EE188">
        <f t="shared" si="296"/>
        <v>0.39975265252632136</v>
      </c>
      <c r="EF188">
        <f t="shared" si="297"/>
        <v>0</v>
      </c>
      <c r="EG188">
        <f t="shared" si="298"/>
        <v>0.2074244661539299</v>
      </c>
      <c r="EH188">
        <f t="shared" si="298"/>
        <v>0</v>
      </c>
      <c r="EI188">
        <f t="shared" si="298"/>
        <v>0</v>
      </c>
      <c r="EJ188">
        <f t="shared" si="298"/>
        <v>0.4492368076961934</v>
      </c>
      <c r="EK188">
        <f t="shared" si="298"/>
        <v>0.36496361390437121</v>
      </c>
      <c r="EL188">
        <f t="shared" si="298"/>
        <v>0</v>
      </c>
      <c r="EM188">
        <f t="shared" si="281"/>
        <v>0</v>
      </c>
      <c r="EN188">
        <f t="shared" si="281"/>
        <v>0</v>
      </c>
      <c r="EO188">
        <f t="shared" si="281"/>
        <v>0.3370425038443074</v>
      </c>
      <c r="EP188">
        <f t="shared" si="281"/>
        <v>0</v>
      </c>
      <c r="EQ188">
        <f t="shared" si="299"/>
        <v>0</v>
      </c>
      <c r="ER188">
        <f t="shared" si="299"/>
        <v>0</v>
      </c>
      <c r="ES188">
        <f t="shared" si="299"/>
        <v>0.8432368544301081</v>
      </c>
      <c r="ET188">
        <f t="shared" si="299"/>
        <v>0.8432368544301081</v>
      </c>
      <c r="EU188" s="27">
        <f t="shared" si="244"/>
        <v>6.0587700696758569E-3</v>
      </c>
      <c r="EV188">
        <f t="shared" si="245"/>
        <v>9.6940321114813724E-2</v>
      </c>
      <c r="EW188">
        <f t="shared" si="246"/>
        <v>0.34460603221967934</v>
      </c>
      <c r="EX188">
        <f t="shared" si="247"/>
        <v>0</v>
      </c>
      <c r="EY188">
        <f t="shared" si="248"/>
        <v>8.4822780975461975E-2</v>
      </c>
      <c r="EZ188">
        <f t="shared" si="249"/>
        <v>0</v>
      </c>
      <c r="FA188">
        <f t="shared" si="250"/>
        <v>0.1514692517418964</v>
      </c>
      <c r="FB188">
        <f t="shared" si="251"/>
        <v>0.10936079975764923</v>
      </c>
      <c r="FC188">
        <f t="shared" si="252"/>
        <v>0</v>
      </c>
      <c r="FD188">
        <f t="shared" si="211"/>
        <v>0.10936079975764923</v>
      </c>
      <c r="FE188">
        <f t="shared" si="253"/>
        <v>0</v>
      </c>
      <c r="FF188">
        <f t="shared" si="254"/>
        <v>0</v>
      </c>
      <c r="FG188">
        <f t="shared" si="255"/>
        <v>0.21205695243865499</v>
      </c>
      <c r="FH188" s="27">
        <f t="shared" si="256"/>
        <v>7.7916917260665339E-2</v>
      </c>
      <c r="FI188">
        <f t="shared" si="257"/>
        <v>0.31661584600521853</v>
      </c>
      <c r="FJ188">
        <f t="shared" si="258"/>
        <v>0.62738720947835658</v>
      </c>
      <c r="FK188">
        <f t="shared" si="259"/>
        <v>0</v>
      </c>
      <c r="FL188">
        <f t="shared" si="260"/>
        <v>0.29552643927615363</v>
      </c>
      <c r="FM188">
        <f t="shared" si="261"/>
        <v>0</v>
      </c>
      <c r="FN188">
        <f t="shared" si="262"/>
        <v>0.39975265252632136</v>
      </c>
      <c r="FO188">
        <f t="shared" si="263"/>
        <v>0.3370425038443074</v>
      </c>
      <c r="FP188">
        <f t="shared" si="264"/>
        <v>0</v>
      </c>
      <c r="FQ188">
        <f t="shared" si="265"/>
        <v>0.3370425038443074</v>
      </c>
      <c r="FR188">
        <f t="shared" si="266"/>
        <v>0</v>
      </c>
      <c r="FS188">
        <f t="shared" si="267"/>
        <v>0</v>
      </c>
      <c r="FT188">
        <f t="shared" si="268"/>
        <v>0.47855436163843107</v>
      </c>
      <c r="FU188" t="s">
        <v>229</v>
      </c>
      <c r="FV188" t="s">
        <v>298</v>
      </c>
      <c r="FW188" s="25" t="s">
        <v>356</v>
      </c>
      <c r="FX188" s="25" t="s">
        <v>259</v>
      </c>
    </row>
    <row r="189" spans="1:180">
      <c r="A189" t="s">
        <v>327</v>
      </c>
      <c r="B189" t="s">
        <v>229</v>
      </c>
      <c r="C189" t="s">
        <v>298</v>
      </c>
      <c r="D189" s="25" t="s">
        <v>356</v>
      </c>
      <c r="E189" s="25" t="s">
        <v>259</v>
      </c>
      <c r="F189">
        <v>3.8216560509554139E-2</v>
      </c>
      <c r="G189">
        <v>0.1464968152866242</v>
      </c>
      <c r="H189">
        <v>0.16560509554140132</v>
      </c>
      <c r="I189">
        <v>5.3149083178315173E-3</v>
      </c>
      <c r="J189">
        <v>6.369426751592357E-3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6.369426751592357E-3</v>
      </c>
      <c r="AE189">
        <v>8.9171974522293002E-2</v>
      </c>
      <c r="AF189">
        <v>9.5541401273885357E-2</v>
      </c>
      <c r="AG189">
        <v>0</v>
      </c>
      <c r="AH189">
        <v>0</v>
      </c>
      <c r="AI189">
        <v>0</v>
      </c>
      <c r="AJ189">
        <v>4.4585987261146494E-2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2.5477707006369428E-2</v>
      </c>
      <c r="AQ189">
        <v>5.7324840764331197E-2</v>
      </c>
      <c r="AR189">
        <v>5.7324840764331197E-2</v>
      </c>
      <c r="AS189">
        <v>0.12738853503184716</v>
      </c>
      <c r="AT189">
        <v>0</v>
      </c>
      <c r="AU189">
        <v>0</v>
      </c>
      <c r="AV189">
        <v>0</v>
      </c>
      <c r="AW189">
        <v>0</v>
      </c>
      <c r="AX189">
        <v>0.1401273885350319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 s="27">
        <f t="shared" si="212"/>
        <v>1</v>
      </c>
      <c r="CA189">
        <f t="shared" si="213"/>
        <v>9</v>
      </c>
      <c r="CB189">
        <f t="shared" si="214"/>
        <v>10</v>
      </c>
      <c r="CC189">
        <f>[1]!shannonweaver(J189:BT189)</f>
        <v>2.0347598137153664</v>
      </c>
      <c r="CD189">
        <f t="shared" si="215"/>
        <v>0.88368495909507216</v>
      </c>
      <c r="CN189">
        <f t="shared" si="216"/>
        <v>10</v>
      </c>
      <c r="CO189">
        <f t="shared" si="217"/>
        <v>0.35563337965541114</v>
      </c>
      <c r="CP189">
        <f t="shared" si="218"/>
        <v>3.8216560509554139E-2</v>
      </c>
      <c r="CQ189">
        <f t="shared" si="218"/>
        <v>0.1464968152866242</v>
      </c>
      <c r="CR189">
        <f t="shared" si="219"/>
        <v>0.17092000385923284</v>
      </c>
      <c r="CS189">
        <f t="shared" si="220"/>
        <v>6.369426751592357E-3</v>
      </c>
      <c r="CT189">
        <f t="shared" si="221"/>
        <v>0</v>
      </c>
      <c r="CU189">
        <f t="shared" si="222"/>
        <v>0</v>
      </c>
      <c r="CV189">
        <f t="shared" si="223"/>
        <v>0</v>
      </c>
      <c r="CW189">
        <f t="shared" si="224"/>
        <v>0</v>
      </c>
      <c r="CX189">
        <f t="shared" si="225"/>
        <v>0</v>
      </c>
      <c r="CY189">
        <f t="shared" si="226"/>
        <v>6.369426751592357E-3</v>
      </c>
      <c r="CZ189">
        <f t="shared" si="227"/>
        <v>0</v>
      </c>
      <c r="DA189">
        <f t="shared" si="228"/>
        <v>0.18471337579617836</v>
      </c>
      <c r="DB189">
        <f t="shared" si="229"/>
        <v>0</v>
      </c>
      <c r="DC189">
        <f t="shared" si="229"/>
        <v>4.4585987261146494E-2</v>
      </c>
      <c r="DD189">
        <f t="shared" si="230"/>
        <v>0</v>
      </c>
      <c r="DE189">
        <f t="shared" si="231"/>
        <v>0</v>
      </c>
      <c r="DF189">
        <f t="shared" si="232"/>
        <v>0.20029114787999444</v>
      </c>
      <c r="DG189">
        <f t="shared" si="233"/>
        <v>0.14239943040227843</v>
      </c>
      <c r="DH189">
        <f t="shared" si="233"/>
        <v>0</v>
      </c>
      <c r="DI189">
        <f t="shared" si="234"/>
        <v>0</v>
      </c>
      <c r="DJ189">
        <f t="shared" si="235"/>
        <v>0</v>
      </c>
      <c r="DK189">
        <f t="shared" si="236"/>
        <v>0.1401273885350319</v>
      </c>
      <c r="DL189">
        <f t="shared" si="237"/>
        <v>0</v>
      </c>
      <c r="DM189">
        <f t="shared" si="238"/>
        <v>0</v>
      </c>
      <c r="DN189">
        <f t="shared" si="239"/>
        <v>6.369426751592357E-3</v>
      </c>
      <c r="DO189">
        <f t="shared" si="240"/>
        <v>0.6433121019108281</v>
      </c>
      <c r="DP189">
        <f t="shared" si="241"/>
        <v>0.64968152866242046</v>
      </c>
      <c r="DQ189">
        <f t="shared" si="242"/>
        <v>7</v>
      </c>
      <c r="DR189" s="50">
        <f t="shared" si="243"/>
        <v>1.222762783706238</v>
      </c>
      <c r="DS189" s="50">
        <f t="shared" si="301"/>
        <v>0.63894643233738968</v>
      </c>
      <c r="DT189">
        <f t="shared" si="302"/>
        <v>0.1967576403426757</v>
      </c>
      <c r="DU189">
        <f t="shared" si="303"/>
        <v>0.39277007849468026</v>
      </c>
      <c r="DV189">
        <f t="shared" si="304"/>
        <v>0.42621207486549284</v>
      </c>
      <c r="DW189">
        <f t="shared" si="305"/>
        <v>7.9893654806116002E-2</v>
      </c>
      <c r="DX189">
        <f t="shared" si="306"/>
        <v>0</v>
      </c>
      <c r="DY189">
        <f t="shared" si="300"/>
        <v>0</v>
      </c>
      <c r="DZ189">
        <f t="shared" si="291"/>
        <v>0</v>
      </c>
      <c r="EA189">
        <f t="shared" si="292"/>
        <v>0</v>
      </c>
      <c r="EB189">
        <f t="shared" si="293"/>
        <v>0</v>
      </c>
      <c r="EC189">
        <f t="shared" si="294"/>
        <v>7.9893654806116002E-2</v>
      </c>
      <c r="ED189">
        <f t="shared" si="295"/>
        <v>0</v>
      </c>
      <c r="EE189">
        <f t="shared" si="296"/>
        <v>0.44425236897822395</v>
      </c>
      <c r="EF189">
        <f t="shared" si="297"/>
        <v>0</v>
      </c>
      <c r="EG189">
        <f t="shared" si="298"/>
        <v>0.21275536993308211</v>
      </c>
      <c r="EH189">
        <f t="shared" si="298"/>
        <v>0</v>
      </c>
      <c r="EI189">
        <f t="shared" si="298"/>
        <v>0</v>
      </c>
      <c r="EJ189">
        <f t="shared" si="298"/>
        <v>0.46401144460065458</v>
      </c>
      <c r="EK189">
        <f t="shared" si="298"/>
        <v>0.38694223818838613</v>
      </c>
      <c r="EL189">
        <f t="shared" si="298"/>
        <v>0</v>
      </c>
      <c r="EM189">
        <f t="shared" si="281"/>
        <v>0</v>
      </c>
      <c r="EN189">
        <f t="shared" si="281"/>
        <v>0</v>
      </c>
      <c r="EO189">
        <f t="shared" si="281"/>
        <v>0.38368053281629788</v>
      </c>
      <c r="EP189">
        <f t="shared" si="281"/>
        <v>0</v>
      </c>
      <c r="EQ189">
        <f t="shared" si="299"/>
        <v>0</v>
      </c>
      <c r="ER189">
        <f t="shared" si="299"/>
        <v>7.9893654806116002E-2</v>
      </c>
      <c r="ES189">
        <f t="shared" si="299"/>
        <v>0.93074883044300694</v>
      </c>
      <c r="ET189">
        <f t="shared" si="299"/>
        <v>0.93741067674983569</v>
      </c>
      <c r="EU189" s="27">
        <f t="shared" si="244"/>
        <v>3.8216560509554139E-2</v>
      </c>
      <c r="EV189">
        <f t="shared" si="245"/>
        <v>0.1464968152866242</v>
      </c>
      <c r="EW189">
        <f t="shared" si="246"/>
        <v>0.17092000385923284</v>
      </c>
      <c r="EX189">
        <f t="shared" si="247"/>
        <v>6.369426751592357E-3</v>
      </c>
      <c r="EY189">
        <f t="shared" si="248"/>
        <v>6.369426751592357E-3</v>
      </c>
      <c r="EZ189">
        <f t="shared" si="249"/>
        <v>0</v>
      </c>
      <c r="FA189">
        <f t="shared" si="250"/>
        <v>0.18471337579617836</v>
      </c>
      <c r="FB189">
        <f t="shared" si="251"/>
        <v>0.1401273885350319</v>
      </c>
      <c r="FC189">
        <f t="shared" si="252"/>
        <v>0</v>
      </c>
      <c r="FD189">
        <f t="shared" si="211"/>
        <v>0.1401273885350319</v>
      </c>
      <c r="FE189">
        <f t="shared" si="253"/>
        <v>0</v>
      </c>
      <c r="FF189">
        <f t="shared" si="254"/>
        <v>0</v>
      </c>
      <c r="FG189">
        <f t="shared" si="255"/>
        <v>0.31210191082802546</v>
      </c>
      <c r="FH189" s="27">
        <f t="shared" si="256"/>
        <v>0.1967576403426757</v>
      </c>
      <c r="FI189">
        <f t="shared" si="257"/>
        <v>0.39277007849468026</v>
      </c>
      <c r="FJ189">
        <f t="shared" si="258"/>
        <v>0.42621207486549284</v>
      </c>
      <c r="FK189">
        <f t="shared" si="259"/>
        <v>7.9893654806116002E-2</v>
      </c>
      <c r="FL189">
        <f t="shared" si="260"/>
        <v>7.9893654806116002E-2</v>
      </c>
      <c r="FM189">
        <f t="shared" si="261"/>
        <v>0</v>
      </c>
      <c r="FN189">
        <f t="shared" si="262"/>
        <v>0.44425236897822395</v>
      </c>
      <c r="FO189">
        <f t="shared" si="263"/>
        <v>0.38368053281629788</v>
      </c>
      <c r="FP189">
        <f t="shared" si="264"/>
        <v>0</v>
      </c>
      <c r="FQ189">
        <f t="shared" si="265"/>
        <v>0.38368053281629788</v>
      </c>
      <c r="FR189">
        <f t="shared" si="266"/>
        <v>0</v>
      </c>
      <c r="FS189">
        <f t="shared" si="267"/>
        <v>0</v>
      </c>
      <c r="FT189">
        <f t="shared" si="268"/>
        <v>0.59277027481046785</v>
      </c>
      <c r="FU189" t="s">
        <v>229</v>
      </c>
      <c r="FV189" t="s">
        <v>298</v>
      </c>
      <c r="FW189" s="25" t="s">
        <v>356</v>
      </c>
      <c r="FX189" s="25" t="s">
        <v>259</v>
      </c>
    </row>
    <row r="190" spans="1:180">
      <c r="A190" t="s">
        <v>328</v>
      </c>
      <c r="B190" t="s">
        <v>229</v>
      </c>
      <c r="C190" t="s">
        <v>298</v>
      </c>
      <c r="D190" s="25" t="s">
        <v>356</v>
      </c>
      <c r="E190" s="25" t="s">
        <v>259</v>
      </c>
      <c r="F190">
        <v>1.423994304022784E-2</v>
      </c>
      <c r="G190">
        <v>0.1281594873620506</v>
      </c>
      <c r="H190">
        <v>0.22071911712353151</v>
      </c>
      <c r="I190">
        <v>5.3149083178315173E-3</v>
      </c>
      <c r="J190">
        <v>7.1199715201139199E-3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5.6959772160911352E-2</v>
      </c>
      <c r="AE190">
        <v>0.17799928800284806</v>
      </c>
      <c r="AF190">
        <v>0</v>
      </c>
      <c r="AG190">
        <v>0</v>
      </c>
      <c r="AH190">
        <v>0</v>
      </c>
      <c r="AI190">
        <v>0</v>
      </c>
      <c r="AJ190">
        <v>7.1199715201139185E-2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2.847988608045568E-2</v>
      </c>
      <c r="AQ190">
        <v>3.1683873264506945E-2</v>
      </c>
      <c r="AR190">
        <v>0</v>
      </c>
      <c r="AS190">
        <v>0.14239943040227843</v>
      </c>
      <c r="AT190">
        <v>0</v>
      </c>
      <c r="AU190">
        <v>0</v>
      </c>
      <c r="AV190">
        <v>0</v>
      </c>
      <c r="AW190">
        <v>0</v>
      </c>
      <c r="AX190">
        <v>0.11391954432182273</v>
      </c>
      <c r="AY190">
        <v>7.1199715201139199E-3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 s="27">
        <f t="shared" si="212"/>
        <v>1</v>
      </c>
      <c r="CA190">
        <f t="shared" si="213"/>
        <v>8</v>
      </c>
      <c r="CB190">
        <f t="shared" si="214"/>
        <v>9</v>
      </c>
      <c r="CC190">
        <f>[1]!shannonweaver(J190:BT190)</f>
        <v>1.8486496860366419</v>
      </c>
      <c r="CD190">
        <f t="shared" si="215"/>
        <v>0.84135673026096924</v>
      </c>
      <c r="CN190">
        <f t="shared" si="216"/>
        <v>9</v>
      </c>
      <c r="CO190">
        <f t="shared" si="217"/>
        <v>0.36843345584364146</v>
      </c>
      <c r="CP190">
        <f t="shared" si="218"/>
        <v>1.423994304022784E-2</v>
      </c>
      <c r="CQ190">
        <f t="shared" si="218"/>
        <v>0.1281594873620506</v>
      </c>
      <c r="CR190">
        <f t="shared" si="219"/>
        <v>0.22603402544136303</v>
      </c>
      <c r="CS190">
        <f t="shared" si="220"/>
        <v>7.1199715201139199E-3</v>
      </c>
      <c r="CT190">
        <f t="shared" si="221"/>
        <v>0</v>
      </c>
      <c r="CU190">
        <f t="shared" si="222"/>
        <v>0</v>
      </c>
      <c r="CV190">
        <f t="shared" si="223"/>
        <v>0</v>
      </c>
      <c r="CW190">
        <f t="shared" si="224"/>
        <v>0</v>
      </c>
      <c r="CX190">
        <f t="shared" si="225"/>
        <v>0</v>
      </c>
      <c r="CY190">
        <f t="shared" si="226"/>
        <v>5.6959772160911352E-2</v>
      </c>
      <c r="CZ190">
        <f t="shared" si="227"/>
        <v>0</v>
      </c>
      <c r="DA190">
        <f t="shared" si="228"/>
        <v>0.17799928800284806</v>
      </c>
      <c r="DB190">
        <f t="shared" si="229"/>
        <v>0</v>
      </c>
      <c r="DC190">
        <f t="shared" si="229"/>
        <v>7.1199715201139185E-2</v>
      </c>
      <c r="DD190">
        <f t="shared" si="230"/>
        <v>0</v>
      </c>
      <c r="DE190">
        <f t="shared" si="231"/>
        <v>0</v>
      </c>
      <c r="DF190">
        <f t="shared" si="232"/>
        <v>0.15709331985068209</v>
      </c>
      <c r="DG190">
        <f t="shared" si="233"/>
        <v>0.1204093919325708</v>
      </c>
      <c r="DH190">
        <f t="shared" si="233"/>
        <v>0</v>
      </c>
      <c r="DI190">
        <f t="shared" si="234"/>
        <v>0</v>
      </c>
      <c r="DJ190">
        <f t="shared" si="235"/>
        <v>0</v>
      </c>
      <c r="DK190">
        <f t="shared" si="236"/>
        <v>0.12103951584193665</v>
      </c>
      <c r="DL190">
        <f t="shared" si="237"/>
        <v>0</v>
      </c>
      <c r="DM190">
        <f t="shared" si="238"/>
        <v>0</v>
      </c>
      <c r="DN190">
        <f t="shared" si="239"/>
        <v>7.1199715201139199E-3</v>
      </c>
      <c r="DO190">
        <f t="shared" si="240"/>
        <v>0.62976148095407625</v>
      </c>
      <c r="DP190">
        <f t="shared" si="241"/>
        <v>0.63688145247419026</v>
      </c>
      <c r="DQ190">
        <f t="shared" si="242"/>
        <v>7</v>
      </c>
      <c r="DR190" s="50">
        <f t="shared" si="243"/>
        <v>1.161133063987595</v>
      </c>
      <c r="DS190" s="50">
        <f t="shared" si="301"/>
        <v>0.65226401115642318</v>
      </c>
      <c r="DT190">
        <f t="shared" si="302"/>
        <v>0.11961627446438577</v>
      </c>
      <c r="DU190">
        <f t="shared" si="303"/>
        <v>0.36611829541162494</v>
      </c>
      <c r="DV190">
        <f t="shared" si="304"/>
        <v>0.4954531475387971</v>
      </c>
      <c r="DW190">
        <f t="shared" si="305"/>
        <v>8.4480376304404331E-2</v>
      </c>
      <c r="DX190">
        <f t="shared" si="306"/>
        <v>0</v>
      </c>
      <c r="DY190">
        <f t="shared" si="300"/>
        <v>0</v>
      </c>
      <c r="DZ190">
        <f t="shared" si="291"/>
        <v>0</v>
      </c>
      <c r="EA190">
        <f t="shared" si="292"/>
        <v>0</v>
      </c>
      <c r="EB190">
        <f t="shared" si="293"/>
        <v>0</v>
      </c>
      <c r="EC190">
        <f t="shared" si="294"/>
        <v>0.24098828086032636</v>
      </c>
      <c r="ED190">
        <f t="shared" si="295"/>
        <v>0</v>
      </c>
      <c r="EE190">
        <f t="shared" si="296"/>
        <v>0.43553952425802644</v>
      </c>
      <c r="EF190">
        <f t="shared" si="297"/>
        <v>0</v>
      </c>
      <c r="EG190">
        <f t="shared" si="298"/>
        <v>0.27010512083633759</v>
      </c>
      <c r="EH190">
        <f t="shared" si="298"/>
        <v>0</v>
      </c>
      <c r="EI190">
        <f t="shared" si="298"/>
        <v>0</v>
      </c>
      <c r="EJ190">
        <f t="shared" si="298"/>
        <v>0.40753781040352877</v>
      </c>
      <c r="EK190">
        <f t="shared" si="298"/>
        <v>0.35437105104271177</v>
      </c>
      <c r="EL190">
        <f t="shared" si="298"/>
        <v>0</v>
      </c>
      <c r="EM190">
        <f t="shared" si="281"/>
        <v>0</v>
      </c>
      <c r="EN190">
        <f t="shared" si="281"/>
        <v>0</v>
      </c>
      <c r="EO190">
        <f t="shared" si="281"/>
        <v>0.35533807266243805</v>
      </c>
      <c r="EP190">
        <f t="shared" si="281"/>
        <v>0</v>
      </c>
      <c r="EQ190">
        <f t="shared" si="299"/>
        <v>0</v>
      </c>
      <c r="ER190">
        <f t="shared" si="299"/>
        <v>8.4480376304404331E-2</v>
      </c>
      <c r="ES190">
        <f t="shared" si="299"/>
        <v>0.91666226706238585</v>
      </c>
      <c r="ET190">
        <f t="shared" si="299"/>
        <v>0.92404978028156404</v>
      </c>
      <c r="EU190" s="27">
        <f t="shared" si="244"/>
        <v>1.423994304022784E-2</v>
      </c>
      <c r="EV190">
        <f t="shared" si="245"/>
        <v>0.1281594873620506</v>
      </c>
      <c r="EW190">
        <f t="shared" si="246"/>
        <v>0.22603402544136303</v>
      </c>
      <c r="EX190">
        <f t="shared" si="247"/>
        <v>7.1199715201139199E-3</v>
      </c>
      <c r="EY190">
        <f t="shared" si="248"/>
        <v>5.6959772160911352E-2</v>
      </c>
      <c r="EZ190">
        <f t="shared" si="249"/>
        <v>0</v>
      </c>
      <c r="FA190">
        <f t="shared" si="250"/>
        <v>0.17799928800284806</v>
      </c>
      <c r="FB190">
        <f t="shared" si="251"/>
        <v>0.12103951584193665</v>
      </c>
      <c r="FC190">
        <f t="shared" si="252"/>
        <v>0</v>
      </c>
      <c r="FD190">
        <f t="shared" si="211"/>
        <v>0.12103951584193665</v>
      </c>
      <c r="FE190">
        <f t="shared" si="253"/>
        <v>0</v>
      </c>
      <c r="FF190">
        <f t="shared" si="254"/>
        <v>0</v>
      </c>
      <c r="FG190">
        <f t="shared" si="255"/>
        <v>0.27376290494838024</v>
      </c>
      <c r="FH190" s="27">
        <f t="shared" si="256"/>
        <v>0.11961627446438577</v>
      </c>
      <c r="FI190">
        <f t="shared" si="257"/>
        <v>0.36611829541162494</v>
      </c>
      <c r="FJ190">
        <f t="shared" si="258"/>
        <v>0.4954531475387971</v>
      </c>
      <c r="FK190">
        <f t="shared" si="259"/>
        <v>8.4480376304404331E-2</v>
      </c>
      <c r="FL190">
        <f t="shared" si="260"/>
        <v>0.24098828086032636</v>
      </c>
      <c r="FM190">
        <f t="shared" si="261"/>
        <v>0</v>
      </c>
      <c r="FN190">
        <f t="shared" si="262"/>
        <v>0.43553952425802644</v>
      </c>
      <c r="FO190">
        <f t="shared" si="263"/>
        <v>0.35533807266243805</v>
      </c>
      <c r="FP190">
        <f t="shared" si="264"/>
        <v>0</v>
      </c>
      <c r="FQ190">
        <f t="shared" si="265"/>
        <v>0.35533807266243805</v>
      </c>
      <c r="FR190">
        <f t="shared" si="266"/>
        <v>0</v>
      </c>
      <c r="FS190">
        <f t="shared" si="267"/>
        <v>0</v>
      </c>
      <c r="FT190">
        <f t="shared" si="268"/>
        <v>0.55062924324270812</v>
      </c>
      <c r="FU190" t="s">
        <v>229</v>
      </c>
      <c r="FV190" t="s">
        <v>298</v>
      </c>
      <c r="FW190" s="25" t="s">
        <v>356</v>
      </c>
      <c r="FX190" s="25" t="s">
        <v>259</v>
      </c>
    </row>
    <row r="191" spans="1:180">
      <c r="A191" t="s">
        <v>329</v>
      </c>
      <c r="B191" t="s">
        <v>229</v>
      </c>
      <c r="C191" t="s">
        <v>298</v>
      </c>
      <c r="D191" s="25" t="s">
        <v>356</v>
      </c>
      <c r="E191" s="25" t="s">
        <v>259</v>
      </c>
      <c r="F191">
        <v>6.0204695966285388E-3</v>
      </c>
      <c r="G191">
        <v>0.20469596628537032</v>
      </c>
      <c r="H191">
        <v>0.20469596628537032</v>
      </c>
      <c r="I191">
        <v>5.3149083178315173E-3</v>
      </c>
      <c r="J191">
        <v>1.806140878988562E-2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1.2040939193257078E-2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4.2143287176399764E-2</v>
      </c>
      <c r="AE191">
        <v>0.16857314870559911</v>
      </c>
      <c r="AF191">
        <v>1.2040939193257078E-2</v>
      </c>
      <c r="AG191">
        <v>0</v>
      </c>
      <c r="AH191">
        <v>0</v>
      </c>
      <c r="AI191">
        <v>0</v>
      </c>
      <c r="AJ191">
        <v>2.4081878386514155E-2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6.0806742925948239E-2</v>
      </c>
      <c r="AR191">
        <v>3.6122817579771233E-2</v>
      </c>
      <c r="AS191">
        <v>0.1204093919325708</v>
      </c>
      <c r="AT191">
        <v>0</v>
      </c>
      <c r="AU191">
        <v>0</v>
      </c>
      <c r="AV191">
        <v>0</v>
      </c>
      <c r="AW191">
        <v>0</v>
      </c>
      <c r="AX191">
        <v>8.4286574352799543E-2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6.0204695966285388E-3</v>
      </c>
      <c r="BX191">
        <v>0</v>
      </c>
      <c r="BY191">
        <v>0</v>
      </c>
      <c r="BZ191" s="27">
        <f t="shared" si="212"/>
        <v>1</v>
      </c>
      <c r="CA191">
        <f t="shared" si="213"/>
        <v>9</v>
      </c>
      <c r="CB191">
        <f t="shared" si="214"/>
        <v>10</v>
      </c>
      <c r="CC191">
        <f>[1]!shannonweaver(J191:BT191)</f>
        <v>1.9690801271839971</v>
      </c>
      <c r="CD191">
        <f t="shared" si="215"/>
        <v>0.85516063366136319</v>
      </c>
      <c r="CN191">
        <f t="shared" si="216"/>
        <v>10</v>
      </c>
      <c r="CO191">
        <f t="shared" si="217"/>
        <v>0.42072731048520068</v>
      </c>
      <c r="CP191">
        <f t="shared" si="218"/>
        <v>6.0204695966285388E-3</v>
      </c>
      <c r="CQ191">
        <f t="shared" si="218"/>
        <v>0.20469596628537032</v>
      </c>
      <c r="CR191">
        <f t="shared" si="219"/>
        <v>0.21001087460320184</v>
      </c>
      <c r="CS191">
        <f t="shared" si="220"/>
        <v>1.806140878988562E-2</v>
      </c>
      <c r="CT191">
        <f t="shared" si="221"/>
        <v>0</v>
      </c>
      <c r="CU191">
        <f t="shared" si="222"/>
        <v>0</v>
      </c>
      <c r="CV191">
        <f t="shared" si="223"/>
        <v>0</v>
      </c>
      <c r="CW191">
        <f t="shared" si="224"/>
        <v>0</v>
      </c>
      <c r="CX191">
        <f t="shared" si="225"/>
        <v>1.2040939193257078E-2</v>
      </c>
      <c r="CY191">
        <f t="shared" si="226"/>
        <v>4.2143287176399764E-2</v>
      </c>
      <c r="CZ191">
        <f t="shared" si="227"/>
        <v>0</v>
      </c>
      <c r="DA191">
        <f t="shared" si="228"/>
        <v>0.18061408789885619</v>
      </c>
      <c r="DB191">
        <f t="shared" si="229"/>
        <v>0</v>
      </c>
      <c r="DC191">
        <f t="shared" si="229"/>
        <v>2.4081878386514155E-2</v>
      </c>
      <c r="DD191">
        <f t="shared" si="230"/>
        <v>0</v>
      </c>
      <c r="DE191">
        <f t="shared" si="231"/>
        <v>0</v>
      </c>
      <c r="DF191">
        <f t="shared" si="232"/>
        <v>0.26091669876938506</v>
      </c>
      <c r="DG191">
        <f t="shared" si="233"/>
        <v>0.11107863197895355</v>
      </c>
      <c r="DH191">
        <f t="shared" si="233"/>
        <v>0</v>
      </c>
      <c r="DI191">
        <f t="shared" si="234"/>
        <v>0</v>
      </c>
      <c r="DJ191">
        <f t="shared" si="235"/>
        <v>0</v>
      </c>
      <c r="DK191">
        <f t="shared" si="236"/>
        <v>8.4286574352799543E-2</v>
      </c>
      <c r="DL191">
        <f t="shared" si="237"/>
        <v>0</v>
      </c>
      <c r="DM191">
        <f t="shared" si="238"/>
        <v>0</v>
      </c>
      <c r="DN191">
        <f t="shared" si="239"/>
        <v>1.806140878988562E-2</v>
      </c>
      <c r="DO191">
        <f t="shared" si="240"/>
        <v>0.56050571944611693</v>
      </c>
      <c r="DP191">
        <f t="shared" si="241"/>
        <v>0.57856712823600265</v>
      </c>
      <c r="DQ191">
        <f t="shared" si="242"/>
        <v>8</v>
      </c>
      <c r="DR191" s="50">
        <f t="shared" si="243"/>
        <v>1.1803754280322891</v>
      </c>
      <c r="DS191" s="50">
        <f t="shared" si="301"/>
        <v>0.7057895519187497</v>
      </c>
      <c r="DT191">
        <f t="shared" si="302"/>
        <v>7.7669753185093934E-2</v>
      </c>
      <c r="DU191">
        <f t="shared" si="303"/>
        <v>0.46949208184101426</v>
      </c>
      <c r="DV191">
        <f t="shared" si="304"/>
        <v>0.47604716728784935</v>
      </c>
      <c r="DW191">
        <f t="shared" si="305"/>
        <v>0.13480061839712118</v>
      </c>
      <c r="DX191">
        <f t="shared" si="306"/>
        <v>0</v>
      </c>
      <c r="DY191">
        <f t="shared" si="300"/>
        <v>0</v>
      </c>
      <c r="DZ191">
        <f t="shared" si="291"/>
        <v>0</v>
      </c>
      <c r="EA191">
        <f t="shared" si="292"/>
        <v>0</v>
      </c>
      <c r="EB191">
        <f t="shared" si="293"/>
        <v>0.10995262635989085</v>
      </c>
      <c r="EC191">
        <f t="shared" si="294"/>
        <v>0.20675827477235798</v>
      </c>
      <c r="ED191">
        <f t="shared" si="295"/>
        <v>0</v>
      </c>
      <c r="EE191">
        <f t="shared" si="296"/>
        <v>0.43894770309592118</v>
      </c>
      <c r="EF191">
        <f t="shared" si="297"/>
        <v>0</v>
      </c>
      <c r="EG191">
        <f t="shared" si="298"/>
        <v>0.15581306948443388</v>
      </c>
      <c r="EH191">
        <f t="shared" si="298"/>
        <v>0</v>
      </c>
      <c r="EI191">
        <f t="shared" si="298"/>
        <v>0</v>
      </c>
      <c r="EJ191">
        <f t="shared" si="298"/>
        <v>0.53611515784437846</v>
      </c>
      <c r="EK191">
        <f t="shared" si="298"/>
        <v>0.33978523216656253</v>
      </c>
      <c r="EL191">
        <f t="shared" si="298"/>
        <v>0</v>
      </c>
      <c r="EM191">
        <f t="shared" si="281"/>
        <v>0</v>
      </c>
      <c r="EN191">
        <f t="shared" si="281"/>
        <v>0</v>
      </c>
      <c r="EO191">
        <f t="shared" si="281"/>
        <v>0.29456279294845578</v>
      </c>
      <c r="EP191">
        <f t="shared" si="281"/>
        <v>0</v>
      </c>
      <c r="EQ191">
        <f t="shared" si="299"/>
        <v>0</v>
      </c>
      <c r="ER191">
        <f t="shared" si="299"/>
        <v>0.13480061839712118</v>
      </c>
      <c r="ES191">
        <f t="shared" si="299"/>
        <v>0.84605253648095113</v>
      </c>
      <c r="ET191">
        <f t="shared" si="299"/>
        <v>0.86429225685602662</v>
      </c>
      <c r="EU191" s="27">
        <f t="shared" si="244"/>
        <v>6.0204695966285388E-3</v>
      </c>
      <c r="EV191">
        <f t="shared" si="245"/>
        <v>0.20469596628537032</v>
      </c>
      <c r="EW191">
        <f t="shared" si="246"/>
        <v>0.21001087460320184</v>
      </c>
      <c r="EX191">
        <f t="shared" si="247"/>
        <v>1.806140878988562E-2</v>
      </c>
      <c r="EY191">
        <f t="shared" si="248"/>
        <v>4.2143287176399764E-2</v>
      </c>
      <c r="EZ191">
        <f t="shared" si="249"/>
        <v>0</v>
      </c>
      <c r="FA191">
        <f t="shared" si="250"/>
        <v>0.18061408789885619</v>
      </c>
      <c r="FB191">
        <f t="shared" si="251"/>
        <v>8.4286574352799543E-2</v>
      </c>
      <c r="FC191">
        <f t="shared" si="252"/>
        <v>0</v>
      </c>
      <c r="FD191">
        <f t="shared" si="211"/>
        <v>8.4286574352799543E-2</v>
      </c>
      <c r="FE191">
        <f t="shared" si="253"/>
        <v>0</v>
      </c>
      <c r="FF191">
        <f t="shared" si="254"/>
        <v>1.2040939193257078E-2</v>
      </c>
      <c r="FG191">
        <f t="shared" si="255"/>
        <v>0.24142083082480442</v>
      </c>
      <c r="FH191" s="27">
        <f t="shared" si="256"/>
        <v>7.7669753185093934E-2</v>
      </c>
      <c r="FI191">
        <f t="shared" si="257"/>
        <v>0.46949208184101426</v>
      </c>
      <c r="FJ191">
        <f t="shared" si="258"/>
        <v>0.47604716728784935</v>
      </c>
      <c r="FK191">
        <f t="shared" si="259"/>
        <v>0.13480061839712118</v>
      </c>
      <c r="FL191">
        <f t="shared" si="260"/>
        <v>0.20675827477235798</v>
      </c>
      <c r="FM191">
        <f t="shared" si="261"/>
        <v>0</v>
      </c>
      <c r="FN191">
        <f t="shared" si="262"/>
        <v>0.43894770309592118</v>
      </c>
      <c r="FO191">
        <f t="shared" si="263"/>
        <v>0.29456279294845578</v>
      </c>
      <c r="FP191">
        <f t="shared" si="264"/>
        <v>0</v>
      </c>
      <c r="FQ191">
        <f t="shared" si="265"/>
        <v>0.29456279294845578</v>
      </c>
      <c r="FR191">
        <f t="shared" si="266"/>
        <v>0</v>
      </c>
      <c r="FS191">
        <f t="shared" si="267"/>
        <v>0.10995262635989085</v>
      </c>
      <c r="FT191">
        <f t="shared" si="268"/>
        <v>0.51363442253528202</v>
      </c>
      <c r="FU191" t="s">
        <v>229</v>
      </c>
      <c r="FV191" t="s">
        <v>298</v>
      </c>
      <c r="FW191" s="25" t="s">
        <v>356</v>
      </c>
      <c r="FX191" s="25" t="s">
        <v>259</v>
      </c>
    </row>
    <row r="192" spans="1:180">
      <c r="A192" t="s">
        <v>330</v>
      </c>
      <c r="B192" t="s">
        <v>229</v>
      </c>
      <c r="C192" t="s">
        <v>298</v>
      </c>
      <c r="D192" s="25" t="s">
        <v>356</v>
      </c>
      <c r="E192" s="25" t="s">
        <v>259</v>
      </c>
      <c r="F192">
        <v>0</v>
      </c>
      <c r="G192">
        <v>9.3539900613855614E-2</v>
      </c>
      <c r="H192">
        <v>0.21046477638117508</v>
      </c>
      <c r="I192">
        <v>5.3149083178315173E-3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4.0923706518561823E-2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5.846243788365975E-3</v>
      </c>
      <c r="AE192">
        <v>0.18123355743934524</v>
      </c>
      <c r="AF192">
        <v>3.5077462730195845E-2</v>
      </c>
      <c r="AG192">
        <v>0</v>
      </c>
      <c r="AH192">
        <v>0</v>
      </c>
      <c r="AI192">
        <v>0</v>
      </c>
      <c r="AJ192">
        <v>2.9231218941829874E-2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2.9231218941829874E-2</v>
      </c>
      <c r="AQ192">
        <v>7.0447237649809993E-2</v>
      </c>
      <c r="AR192">
        <v>6.4308681672025733E-2</v>
      </c>
      <c r="AS192">
        <v>0.11107863197895355</v>
      </c>
      <c r="AT192">
        <v>0</v>
      </c>
      <c r="AU192">
        <v>5.846243788365975E-3</v>
      </c>
      <c r="AV192">
        <v>0</v>
      </c>
      <c r="AW192">
        <v>0</v>
      </c>
      <c r="AX192">
        <v>0.10523238819058757</v>
      </c>
      <c r="AY192">
        <v>1.169248757673195E-2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5.846243788365975E-3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 s="27">
        <f t="shared" si="212"/>
        <v>0</v>
      </c>
      <c r="CA192">
        <f t="shared" si="213"/>
        <v>13</v>
      </c>
      <c r="CB192">
        <f t="shared" si="214"/>
        <v>13</v>
      </c>
      <c r="CC192">
        <f>[1]!shannonweaver(J192:BT192)</f>
        <v>2.153358658337591</v>
      </c>
      <c r="CD192">
        <f t="shared" si="215"/>
        <v>0.83953262159870234</v>
      </c>
      <c r="CN192">
        <f t="shared" si="216"/>
        <v>13</v>
      </c>
      <c r="CO192">
        <f t="shared" si="217"/>
        <v>0.30931958531286219</v>
      </c>
      <c r="CP192">
        <f t="shared" si="218"/>
        <v>0</v>
      </c>
      <c r="CQ192">
        <f t="shared" si="218"/>
        <v>9.3539900613855614E-2</v>
      </c>
      <c r="CR192">
        <f t="shared" si="219"/>
        <v>0.2157796846990066</v>
      </c>
      <c r="CS192">
        <f t="shared" si="220"/>
        <v>0</v>
      </c>
      <c r="CT192">
        <f t="shared" si="221"/>
        <v>0</v>
      </c>
      <c r="CU192">
        <f t="shared" si="222"/>
        <v>0</v>
      </c>
      <c r="CV192">
        <f t="shared" si="223"/>
        <v>0</v>
      </c>
      <c r="CW192">
        <f t="shared" si="224"/>
        <v>0</v>
      </c>
      <c r="CX192">
        <f t="shared" si="225"/>
        <v>0</v>
      </c>
      <c r="CY192">
        <f t="shared" si="226"/>
        <v>4.67699503069278E-2</v>
      </c>
      <c r="CZ192">
        <f t="shared" si="227"/>
        <v>0</v>
      </c>
      <c r="DA192">
        <f t="shared" si="228"/>
        <v>0.2163110201695411</v>
      </c>
      <c r="DB192">
        <f t="shared" si="229"/>
        <v>0</v>
      </c>
      <c r="DC192">
        <f t="shared" si="229"/>
        <v>2.9231218941829874E-2</v>
      </c>
      <c r="DD192">
        <f t="shared" si="230"/>
        <v>0</v>
      </c>
      <c r="DE192">
        <f t="shared" si="231"/>
        <v>0</v>
      </c>
      <c r="DF192">
        <f t="shared" si="232"/>
        <v>0.21109522515191478</v>
      </c>
      <c r="DG192">
        <f t="shared" si="233"/>
        <v>3.1667102852656379E-2</v>
      </c>
      <c r="DH192">
        <f t="shared" si="233"/>
        <v>0</v>
      </c>
      <c r="DI192">
        <f t="shared" si="234"/>
        <v>5.846243788365975E-3</v>
      </c>
      <c r="DJ192">
        <f t="shared" si="235"/>
        <v>0</v>
      </c>
      <c r="DK192">
        <f t="shared" si="236"/>
        <v>0.11692487576731952</v>
      </c>
      <c r="DL192">
        <f t="shared" si="237"/>
        <v>5.846243788365975E-3</v>
      </c>
      <c r="DM192">
        <f t="shared" si="238"/>
        <v>0</v>
      </c>
      <c r="DN192">
        <f t="shared" si="239"/>
        <v>0</v>
      </c>
      <c r="DO192">
        <f t="shared" si="240"/>
        <v>0.69599532300496936</v>
      </c>
      <c r="DP192">
        <f t="shared" si="241"/>
        <v>0.69599532300496936</v>
      </c>
      <c r="DQ192">
        <f t="shared" si="242"/>
        <v>8</v>
      </c>
      <c r="DR192" s="50">
        <f t="shared" si="243"/>
        <v>1.1586424173963494</v>
      </c>
      <c r="DS192" s="50">
        <f t="shared" si="301"/>
        <v>0.58976419827558202</v>
      </c>
      <c r="DT192">
        <f t="shared" si="302"/>
        <v>0</v>
      </c>
      <c r="DU192">
        <f t="shared" si="303"/>
        <v>0.31082366273598122</v>
      </c>
      <c r="DV192">
        <f t="shared" si="304"/>
        <v>0.4830935442010717</v>
      </c>
      <c r="DW192">
        <f t="shared" si="305"/>
        <v>0</v>
      </c>
      <c r="DX192">
        <f t="shared" si="306"/>
        <v>0</v>
      </c>
      <c r="DY192">
        <f t="shared" si="300"/>
        <v>0</v>
      </c>
      <c r="DZ192">
        <f t="shared" si="291"/>
        <v>0</v>
      </c>
      <c r="EA192">
        <f t="shared" si="292"/>
        <v>0</v>
      </c>
      <c r="EB192">
        <f t="shared" si="293"/>
        <v>0</v>
      </c>
      <c r="EC192">
        <f t="shared" si="294"/>
        <v>0.217985885943076</v>
      </c>
      <c r="ED192">
        <f t="shared" si="295"/>
        <v>0</v>
      </c>
      <c r="EE192">
        <f t="shared" si="296"/>
        <v>0.48373908092389378</v>
      </c>
      <c r="EF192">
        <f t="shared" si="297"/>
        <v>0</v>
      </c>
      <c r="EG192">
        <f t="shared" si="298"/>
        <v>0.17181549960432382</v>
      </c>
      <c r="EH192">
        <f t="shared" si="298"/>
        <v>0</v>
      </c>
      <c r="EI192">
        <f t="shared" si="298"/>
        <v>0</v>
      </c>
      <c r="EJ192">
        <f t="shared" si="298"/>
        <v>0.47737700236915215</v>
      </c>
      <c r="EK192">
        <f t="shared" si="298"/>
        <v>0.17890537834479855</v>
      </c>
      <c r="EL192">
        <f t="shared" si="298"/>
        <v>0</v>
      </c>
      <c r="EM192">
        <f t="shared" si="281"/>
        <v>7.6535431669210716E-2</v>
      </c>
      <c r="EN192">
        <f t="shared" si="281"/>
        <v>0</v>
      </c>
      <c r="EO192">
        <f t="shared" si="281"/>
        <v>0.34898354037524654</v>
      </c>
      <c r="EP192">
        <f t="shared" si="281"/>
        <v>7.6535431669210716E-2</v>
      </c>
      <c r="EQ192">
        <f t="shared" si="299"/>
        <v>0</v>
      </c>
      <c r="ER192">
        <f t="shared" si="299"/>
        <v>0</v>
      </c>
      <c r="ES192">
        <f t="shared" si="299"/>
        <v>0.98679537134785622</v>
      </c>
      <c r="ET192">
        <f t="shared" si="299"/>
        <v>0.98679537134785622</v>
      </c>
      <c r="EU192" s="27">
        <f t="shared" si="244"/>
        <v>0</v>
      </c>
      <c r="EV192">
        <f t="shared" si="245"/>
        <v>9.3539900613855614E-2</v>
      </c>
      <c r="EW192">
        <f t="shared" si="246"/>
        <v>0.2157796846990066</v>
      </c>
      <c r="EX192">
        <f t="shared" si="247"/>
        <v>0</v>
      </c>
      <c r="EY192">
        <f t="shared" si="248"/>
        <v>4.67699503069278E-2</v>
      </c>
      <c r="EZ192">
        <f t="shared" si="249"/>
        <v>0</v>
      </c>
      <c r="FA192">
        <f t="shared" si="250"/>
        <v>0.2163110201695411</v>
      </c>
      <c r="FB192">
        <f t="shared" si="251"/>
        <v>0.11692487576731952</v>
      </c>
      <c r="FC192">
        <f t="shared" si="252"/>
        <v>5.846243788365975E-3</v>
      </c>
      <c r="FD192">
        <f t="shared" si="211"/>
        <v>0.1227711195556855</v>
      </c>
      <c r="FE192">
        <f t="shared" si="253"/>
        <v>0</v>
      </c>
      <c r="FF192">
        <f t="shared" si="254"/>
        <v>0</v>
      </c>
      <c r="FG192">
        <f t="shared" si="255"/>
        <v>0.31014323297281499</v>
      </c>
      <c r="FH192" s="27">
        <f t="shared" si="256"/>
        <v>0</v>
      </c>
      <c r="FI192">
        <f t="shared" si="257"/>
        <v>0.31082366273598122</v>
      </c>
      <c r="FJ192">
        <f t="shared" si="258"/>
        <v>0.4830935442010717</v>
      </c>
      <c r="FK192">
        <f t="shared" si="259"/>
        <v>0</v>
      </c>
      <c r="FL192">
        <f t="shared" si="260"/>
        <v>0.217985885943076</v>
      </c>
      <c r="FM192">
        <f t="shared" si="261"/>
        <v>0</v>
      </c>
      <c r="FN192">
        <f t="shared" si="262"/>
        <v>0.48373908092389378</v>
      </c>
      <c r="FO192">
        <f t="shared" si="263"/>
        <v>0.34898354037524654</v>
      </c>
      <c r="FP192">
        <f t="shared" si="264"/>
        <v>7.6535431669210716E-2</v>
      </c>
      <c r="FQ192">
        <f t="shared" si="265"/>
        <v>0.35798437250987042</v>
      </c>
      <c r="FR192">
        <f t="shared" si="266"/>
        <v>0</v>
      </c>
      <c r="FS192">
        <f t="shared" si="267"/>
        <v>0</v>
      </c>
      <c r="FT192">
        <f t="shared" si="268"/>
        <v>0.59065485403275875</v>
      </c>
      <c r="FU192" t="s">
        <v>229</v>
      </c>
      <c r="FV192" t="s">
        <v>298</v>
      </c>
      <c r="FW192" s="25" t="s">
        <v>356</v>
      </c>
      <c r="FX192" s="25" t="s">
        <v>259</v>
      </c>
    </row>
    <row r="193" spans="1:180">
      <c r="A193" t="s">
        <v>72</v>
      </c>
      <c r="B193" t="s">
        <v>229</v>
      </c>
      <c r="C193" t="s">
        <v>298</v>
      </c>
      <c r="D193" s="25" t="s">
        <v>356</v>
      </c>
      <c r="E193" s="25" t="s">
        <v>259</v>
      </c>
      <c r="F193">
        <v>0</v>
      </c>
      <c r="G193">
        <v>0.15179272441769176</v>
      </c>
      <c r="H193">
        <v>0.21460350693535726</v>
      </c>
      <c r="I193">
        <v>5.3149083178315173E-3</v>
      </c>
      <c r="J193">
        <v>4.1873855011777025E-2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0.11515310128238686</v>
      </c>
      <c r="X193">
        <v>1.570269562941639E-2</v>
      </c>
      <c r="Y193">
        <v>0</v>
      </c>
      <c r="Z193">
        <v>0.1308557969118033</v>
      </c>
      <c r="AA193">
        <v>0</v>
      </c>
      <c r="AB193">
        <v>0</v>
      </c>
      <c r="AC193">
        <v>0</v>
      </c>
      <c r="AD193">
        <v>0</v>
      </c>
      <c r="AE193">
        <v>2.6171159382360643E-2</v>
      </c>
      <c r="AF193">
        <v>5.234231876472129E-3</v>
      </c>
      <c r="AG193">
        <v>0</v>
      </c>
      <c r="AH193">
        <v>0</v>
      </c>
      <c r="AI193">
        <v>0</v>
      </c>
      <c r="AJ193">
        <v>8.3747710023554078E-2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4.7108086888249155E-2</v>
      </c>
      <c r="AQ193">
        <v>0</v>
      </c>
      <c r="AR193">
        <v>0</v>
      </c>
      <c r="AS193">
        <v>3.1667102852656379E-2</v>
      </c>
      <c r="AT193">
        <v>0</v>
      </c>
      <c r="AU193">
        <v>0</v>
      </c>
      <c r="AV193">
        <v>0</v>
      </c>
      <c r="AW193">
        <v>0</v>
      </c>
      <c r="AX193">
        <v>8.8981941900026201E-2</v>
      </c>
      <c r="AY193">
        <v>4.1873855011777025E-2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5.234231876472129E-3</v>
      </c>
      <c r="BX193">
        <v>0</v>
      </c>
      <c r="BY193">
        <v>0</v>
      </c>
      <c r="BZ193" s="27">
        <f t="shared" si="212"/>
        <v>1</v>
      </c>
      <c r="CA193">
        <f t="shared" si="213"/>
        <v>10</v>
      </c>
      <c r="CB193">
        <f t="shared" si="214"/>
        <v>11</v>
      </c>
      <c r="CC193">
        <f>[1]!shannonweaver(J193:BT193)</f>
        <v>2.1533365539265965</v>
      </c>
      <c r="CD193">
        <f t="shared" si="215"/>
        <v>0.89801109262525403</v>
      </c>
      <c r="CE193">
        <v>1</v>
      </c>
      <c r="CL193">
        <v>1</v>
      </c>
      <c r="CN193">
        <f t="shared" si="216"/>
        <v>12</v>
      </c>
      <c r="CO193">
        <f t="shared" si="217"/>
        <v>0.37171113967088049</v>
      </c>
      <c r="CP193">
        <f t="shared" si="218"/>
        <v>0</v>
      </c>
      <c r="CQ193">
        <f t="shared" si="218"/>
        <v>0.15179272441769176</v>
      </c>
      <c r="CR193">
        <f t="shared" si="219"/>
        <v>0.21991841525318878</v>
      </c>
      <c r="CS193">
        <f t="shared" si="220"/>
        <v>4.1873855011777025E-2</v>
      </c>
      <c r="CT193">
        <f t="shared" si="221"/>
        <v>0</v>
      </c>
      <c r="CU193">
        <f t="shared" si="222"/>
        <v>0</v>
      </c>
      <c r="CV193">
        <f t="shared" si="223"/>
        <v>0</v>
      </c>
      <c r="CW193">
        <f t="shared" si="224"/>
        <v>0</v>
      </c>
      <c r="CX193">
        <f t="shared" si="225"/>
        <v>0.11515310128238686</v>
      </c>
      <c r="CY193">
        <f t="shared" si="226"/>
        <v>0.14655849254121969</v>
      </c>
      <c r="CZ193">
        <f t="shared" si="227"/>
        <v>0</v>
      </c>
      <c r="DA193">
        <f t="shared" si="228"/>
        <v>3.1405391258832772E-2</v>
      </c>
      <c r="DB193">
        <f t="shared" si="229"/>
        <v>0</v>
      </c>
      <c r="DC193">
        <f t="shared" si="229"/>
        <v>8.3747710023554078E-2</v>
      </c>
      <c r="DD193">
        <f t="shared" si="230"/>
        <v>0</v>
      </c>
      <c r="DE193">
        <f t="shared" si="231"/>
        <v>0</v>
      </c>
      <c r="DF193">
        <f t="shared" si="232"/>
        <v>8.2327486426355401E-2</v>
      </c>
      <c r="DG193">
        <f t="shared" si="233"/>
        <v>4.6766743648960746E-2</v>
      </c>
      <c r="DH193">
        <f t="shared" si="233"/>
        <v>0</v>
      </c>
      <c r="DI193">
        <f t="shared" si="234"/>
        <v>0</v>
      </c>
      <c r="DJ193">
        <f t="shared" si="235"/>
        <v>0</v>
      </c>
      <c r="DK193">
        <f t="shared" si="236"/>
        <v>0.13085579691180321</v>
      </c>
      <c r="DL193">
        <f t="shared" si="237"/>
        <v>0</v>
      </c>
      <c r="DM193">
        <f t="shared" si="238"/>
        <v>0</v>
      </c>
      <c r="DN193">
        <f t="shared" si="239"/>
        <v>4.1873855011777025E-2</v>
      </c>
      <c r="DO193">
        <f t="shared" si="240"/>
        <v>0.58649568175870215</v>
      </c>
      <c r="DP193">
        <f t="shared" si="241"/>
        <v>0.62836953677047913</v>
      </c>
      <c r="DQ193">
        <f t="shared" si="242"/>
        <v>8</v>
      </c>
      <c r="DR193" s="50">
        <f t="shared" si="243"/>
        <v>1.2457454258056262</v>
      </c>
      <c r="DS193" s="50">
        <f t="shared" si="301"/>
        <v>0.65565830499288014</v>
      </c>
      <c r="DT193">
        <f t="shared" si="302"/>
        <v>0</v>
      </c>
      <c r="DU193">
        <f t="shared" si="303"/>
        <v>0.40020359514331322</v>
      </c>
      <c r="DV193">
        <f t="shared" si="304"/>
        <v>0.48810678312355732</v>
      </c>
      <c r="DW193">
        <f t="shared" si="305"/>
        <v>0.20608673734717031</v>
      </c>
      <c r="DX193">
        <f t="shared" si="306"/>
        <v>0</v>
      </c>
      <c r="DY193">
        <f t="shared" si="300"/>
        <v>0</v>
      </c>
      <c r="DZ193">
        <f t="shared" si="291"/>
        <v>0</v>
      </c>
      <c r="EA193">
        <f t="shared" si="292"/>
        <v>0</v>
      </c>
      <c r="EB193">
        <f t="shared" si="293"/>
        <v>0.3462174722831628</v>
      </c>
      <c r="EC193">
        <f t="shared" si="294"/>
        <v>0.39285728331981257</v>
      </c>
      <c r="ED193">
        <f t="shared" si="295"/>
        <v>0</v>
      </c>
      <c r="EE193">
        <f t="shared" si="296"/>
        <v>0.17815661048919515</v>
      </c>
      <c r="EF193">
        <f t="shared" si="297"/>
        <v>0</v>
      </c>
      <c r="EG193">
        <f t="shared" si="298"/>
        <v>0.29359156237868983</v>
      </c>
      <c r="EH193">
        <f t="shared" si="298"/>
        <v>0</v>
      </c>
      <c r="EI193">
        <f t="shared" si="298"/>
        <v>0</v>
      </c>
      <c r="EJ193">
        <f t="shared" si="298"/>
        <v>0.29101810287983132</v>
      </c>
      <c r="EK193">
        <f t="shared" si="298"/>
        <v>0.21797829234850769</v>
      </c>
      <c r="EL193">
        <f t="shared" si="298"/>
        <v>0</v>
      </c>
      <c r="EM193">
        <f t="shared" si="281"/>
        <v>0</v>
      </c>
      <c r="EN193">
        <f t="shared" si="281"/>
        <v>0</v>
      </c>
      <c r="EO193">
        <f t="shared" si="281"/>
        <v>0.37013356772617001</v>
      </c>
      <c r="EP193">
        <f t="shared" si="281"/>
        <v>0</v>
      </c>
      <c r="EQ193">
        <f t="shared" si="299"/>
        <v>0</v>
      </c>
      <c r="ER193">
        <f t="shared" si="299"/>
        <v>0.20608673734717031</v>
      </c>
      <c r="ES193">
        <f t="shared" si="299"/>
        <v>0.87233117229523882</v>
      </c>
      <c r="ET193">
        <f t="shared" si="299"/>
        <v>0.9152214943931829</v>
      </c>
      <c r="EU193" s="27">
        <f t="shared" si="244"/>
        <v>0</v>
      </c>
      <c r="EV193">
        <f t="shared" si="245"/>
        <v>0.15179272441769176</v>
      </c>
      <c r="EW193">
        <f t="shared" si="246"/>
        <v>0.21991841525318878</v>
      </c>
      <c r="EX193">
        <f t="shared" si="247"/>
        <v>4.1873855011777025E-2</v>
      </c>
      <c r="EY193">
        <f t="shared" si="248"/>
        <v>0.14655849254121969</v>
      </c>
      <c r="EZ193">
        <f t="shared" si="249"/>
        <v>0</v>
      </c>
      <c r="FA193">
        <f t="shared" si="250"/>
        <v>3.1405391258832772E-2</v>
      </c>
      <c r="FB193">
        <f t="shared" si="251"/>
        <v>0.13085579691180321</v>
      </c>
      <c r="FC193">
        <f t="shared" si="252"/>
        <v>0</v>
      </c>
      <c r="FD193">
        <f t="shared" si="211"/>
        <v>0.13085579691180321</v>
      </c>
      <c r="FE193">
        <f t="shared" si="253"/>
        <v>0</v>
      </c>
      <c r="FF193">
        <f t="shared" si="254"/>
        <v>0.11515310128238686</v>
      </c>
      <c r="FG193">
        <f t="shared" si="255"/>
        <v>0.16252289976445961</v>
      </c>
      <c r="FH193" s="27">
        <f t="shared" si="256"/>
        <v>0</v>
      </c>
      <c r="FI193">
        <f t="shared" si="257"/>
        <v>0.40020359514331322</v>
      </c>
      <c r="FJ193">
        <f t="shared" si="258"/>
        <v>0.48810678312355732</v>
      </c>
      <c r="FK193">
        <f t="shared" si="259"/>
        <v>0.20608673734717031</v>
      </c>
      <c r="FL193">
        <f t="shared" si="260"/>
        <v>0.39285728331981257</v>
      </c>
      <c r="FM193">
        <f t="shared" si="261"/>
        <v>0</v>
      </c>
      <c r="FN193">
        <f t="shared" si="262"/>
        <v>0.17815661048919515</v>
      </c>
      <c r="FO193">
        <f t="shared" si="263"/>
        <v>0.37013356772617001</v>
      </c>
      <c r="FP193">
        <f t="shared" si="264"/>
        <v>0</v>
      </c>
      <c r="FQ193">
        <f t="shared" si="265"/>
        <v>0.37013356772617001</v>
      </c>
      <c r="FR193">
        <f t="shared" si="266"/>
        <v>0</v>
      </c>
      <c r="FS193">
        <f t="shared" si="267"/>
        <v>0.3462174722831628</v>
      </c>
      <c r="FT193">
        <f t="shared" si="268"/>
        <v>0.41494684857143838</v>
      </c>
      <c r="FU193" t="s">
        <v>229</v>
      </c>
      <c r="FV193" t="s">
        <v>298</v>
      </c>
      <c r="FW193" s="25" t="s">
        <v>356</v>
      </c>
      <c r="FX193" s="25" t="s">
        <v>259</v>
      </c>
    </row>
    <row r="194" spans="1:180">
      <c r="A194" t="s">
        <v>73</v>
      </c>
      <c r="B194" t="s">
        <v>229</v>
      </c>
      <c r="C194" t="s">
        <v>431</v>
      </c>
      <c r="D194" s="25" t="s">
        <v>356</v>
      </c>
      <c r="E194" s="25" t="s">
        <v>259</v>
      </c>
      <c r="F194">
        <v>0</v>
      </c>
      <c r="G194">
        <v>7.5057736720554283E-2</v>
      </c>
      <c r="H194">
        <v>0.25981524249422638</v>
      </c>
      <c r="I194">
        <v>5.3149083178315173E-3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0.23672055427251734</v>
      </c>
      <c r="X194">
        <v>0.10969976905311782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5.1963048498845268E-2</v>
      </c>
      <c r="AE194">
        <v>6.3510392609699776E-2</v>
      </c>
      <c r="AF194">
        <v>0</v>
      </c>
      <c r="AG194">
        <v>0</v>
      </c>
      <c r="AH194">
        <v>0</v>
      </c>
      <c r="AI194">
        <v>0</v>
      </c>
      <c r="AJ194">
        <v>3.4642032332563515E-2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2.8868360277136264E-2</v>
      </c>
      <c r="AQ194">
        <v>6.3510392609699793E-3</v>
      </c>
      <c r="AR194">
        <v>0</v>
      </c>
      <c r="AS194">
        <v>4.6766743648960746E-2</v>
      </c>
      <c r="AT194">
        <v>0</v>
      </c>
      <c r="AU194">
        <v>0</v>
      </c>
      <c r="AV194">
        <v>5.7736720554272527E-3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8.083140877598155E-2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 s="27">
        <f t="shared" si="212"/>
        <v>0</v>
      </c>
      <c r="CA194">
        <f t="shared" si="213"/>
        <v>10</v>
      </c>
      <c r="CB194">
        <f t="shared" si="214"/>
        <v>10</v>
      </c>
      <c r="CC194">
        <f>[1]!shannonweaver(J194:BT194)</f>
        <v>1.9068593869303738</v>
      </c>
      <c r="CD194">
        <f t="shared" si="215"/>
        <v>0.82813850950927903</v>
      </c>
      <c r="CF194">
        <v>1</v>
      </c>
      <c r="CN194">
        <f t="shared" si="216"/>
        <v>11</v>
      </c>
      <c r="CO194">
        <f t="shared" si="217"/>
        <v>0.34018788753261214</v>
      </c>
      <c r="CP194">
        <f t="shared" si="218"/>
        <v>0</v>
      </c>
      <c r="CQ194">
        <f t="shared" si="218"/>
        <v>7.5057736720554283E-2</v>
      </c>
      <c r="CR194">
        <f t="shared" si="219"/>
        <v>0.26513015081205787</v>
      </c>
      <c r="CS194">
        <f t="shared" si="220"/>
        <v>0</v>
      </c>
      <c r="CT194">
        <f t="shared" si="221"/>
        <v>0</v>
      </c>
      <c r="CU194">
        <f t="shared" si="222"/>
        <v>0</v>
      </c>
      <c r="CV194">
        <f t="shared" si="223"/>
        <v>0</v>
      </c>
      <c r="CW194">
        <f t="shared" si="224"/>
        <v>0</v>
      </c>
      <c r="CX194">
        <f t="shared" si="225"/>
        <v>0.23672055427251734</v>
      </c>
      <c r="CY194">
        <f t="shared" si="226"/>
        <v>0.1616628175519631</v>
      </c>
      <c r="CZ194">
        <f t="shared" si="227"/>
        <v>0</v>
      </c>
      <c r="DA194">
        <f t="shared" si="228"/>
        <v>6.3510392609699776E-2</v>
      </c>
      <c r="DB194">
        <f t="shared" si="229"/>
        <v>0</v>
      </c>
      <c r="DC194">
        <f t="shared" si="229"/>
        <v>3.4642032332563515E-2</v>
      </c>
      <c r="DD194">
        <f t="shared" si="230"/>
        <v>0</v>
      </c>
      <c r="DE194">
        <f t="shared" si="231"/>
        <v>0</v>
      </c>
      <c r="DF194">
        <f t="shared" si="232"/>
        <v>4.7053719064733462E-2</v>
      </c>
      <c r="DG194">
        <f t="shared" si="233"/>
        <v>4.142011834319527E-2</v>
      </c>
      <c r="DH194">
        <f t="shared" si="233"/>
        <v>0</v>
      </c>
      <c r="DI194">
        <f t="shared" si="234"/>
        <v>0</v>
      </c>
      <c r="DJ194">
        <f t="shared" si="235"/>
        <v>5.7736720554272527E-3</v>
      </c>
      <c r="DK194">
        <f t="shared" si="236"/>
        <v>0</v>
      </c>
      <c r="DL194">
        <f t="shared" si="237"/>
        <v>8.083140877598155E-2</v>
      </c>
      <c r="DM194">
        <f t="shared" si="238"/>
        <v>0</v>
      </c>
      <c r="DN194">
        <f t="shared" si="239"/>
        <v>0</v>
      </c>
      <c r="DO194">
        <f t="shared" si="240"/>
        <v>0.66512702078521957</v>
      </c>
      <c r="DP194">
        <f t="shared" si="241"/>
        <v>0.66512702078521957</v>
      </c>
      <c r="DQ194">
        <f t="shared" si="242"/>
        <v>8</v>
      </c>
      <c r="DR194" s="50">
        <f t="shared" si="243"/>
        <v>1.1433350980034269</v>
      </c>
      <c r="DS194" s="50">
        <f t="shared" si="301"/>
        <v>0.62273172191944348</v>
      </c>
      <c r="DT194">
        <f t="shared" si="302"/>
        <v>0</v>
      </c>
      <c r="DU194">
        <f t="shared" si="303"/>
        <v>0.27751509965434851</v>
      </c>
      <c r="DV194">
        <f t="shared" si="304"/>
        <v>0.54090021468559757</v>
      </c>
      <c r="DW194">
        <f t="shared" si="305"/>
        <v>0</v>
      </c>
      <c r="DX194">
        <f t="shared" si="306"/>
        <v>0</v>
      </c>
      <c r="DY194">
        <f t="shared" si="300"/>
        <v>0</v>
      </c>
      <c r="DZ194">
        <f t="shared" si="291"/>
        <v>0</v>
      </c>
      <c r="EA194">
        <f t="shared" si="292"/>
        <v>0</v>
      </c>
      <c r="EB194">
        <f t="shared" si="293"/>
        <v>0.50812428098657159</v>
      </c>
      <c r="EC194">
        <f t="shared" si="294"/>
        <v>0.41377995719367483</v>
      </c>
      <c r="ED194">
        <f t="shared" si="295"/>
        <v>0</v>
      </c>
      <c r="EE194">
        <f t="shared" si="296"/>
        <v>0.2547595052816502</v>
      </c>
      <c r="EF194">
        <f t="shared" si="297"/>
        <v>0</v>
      </c>
      <c r="EG194">
        <f t="shared" si="298"/>
        <v>0.18721542481633494</v>
      </c>
      <c r="EH194">
        <f t="shared" si="298"/>
        <v>0</v>
      </c>
      <c r="EI194">
        <f t="shared" si="298"/>
        <v>0</v>
      </c>
      <c r="EJ194">
        <f t="shared" si="298"/>
        <v>0.21865689335497074</v>
      </c>
      <c r="EK194">
        <f t="shared" si="298"/>
        <v>0.20495114906803313</v>
      </c>
      <c r="EL194">
        <f t="shared" si="298"/>
        <v>0</v>
      </c>
      <c r="EM194">
        <f t="shared" si="281"/>
        <v>0</v>
      </c>
      <c r="EN194">
        <f t="shared" si="281"/>
        <v>7.6057992100182895E-2</v>
      </c>
      <c r="EO194">
        <f t="shared" si="281"/>
        <v>0</v>
      </c>
      <c r="EP194">
        <f t="shared" si="281"/>
        <v>0.28828524345479528</v>
      </c>
      <c r="EQ194">
        <f t="shared" si="299"/>
        <v>0</v>
      </c>
      <c r="ER194">
        <f t="shared" si="299"/>
        <v>0</v>
      </c>
      <c r="ES194">
        <f t="shared" si="299"/>
        <v>0.95368451594073855</v>
      </c>
      <c r="ET194">
        <f t="shared" si="299"/>
        <v>0.95368451594073855</v>
      </c>
      <c r="EU194" s="27">
        <f t="shared" si="244"/>
        <v>0</v>
      </c>
      <c r="EV194">
        <f t="shared" si="245"/>
        <v>7.5057736720554283E-2</v>
      </c>
      <c r="EW194">
        <f t="shared" si="246"/>
        <v>0.26513015081205787</v>
      </c>
      <c r="EX194">
        <f t="shared" si="247"/>
        <v>0</v>
      </c>
      <c r="EY194">
        <f t="shared" si="248"/>
        <v>0.1616628175519631</v>
      </c>
      <c r="EZ194">
        <f t="shared" si="249"/>
        <v>0</v>
      </c>
      <c r="FA194">
        <f t="shared" si="250"/>
        <v>6.3510392609699776E-2</v>
      </c>
      <c r="FB194">
        <f t="shared" si="251"/>
        <v>0</v>
      </c>
      <c r="FC194">
        <f t="shared" si="252"/>
        <v>8.083140877598155E-2</v>
      </c>
      <c r="FD194">
        <f t="shared" ref="FD194:FD217" si="307">SUM(FB194:FC194)</f>
        <v>8.083140877598155E-2</v>
      </c>
      <c r="FE194">
        <f t="shared" si="253"/>
        <v>0</v>
      </c>
      <c r="FF194">
        <f t="shared" si="254"/>
        <v>0.23672055427251734</v>
      </c>
      <c r="FG194">
        <f t="shared" si="255"/>
        <v>0.12240184757505776</v>
      </c>
      <c r="FH194" s="27">
        <f t="shared" si="256"/>
        <v>0</v>
      </c>
      <c r="FI194">
        <f t="shared" si="257"/>
        <v>0.27751509965434851</v>
      </c>
      <c r="FJ194">
        <f t="shared" si="258"/>
        <v>0.54090021468559757</v>
      </c>
      <c r="FK194">
        <f t="shared" si="259"/>
        <v>0</v>
      </c>
      <c r="FL194">
        <f t="shared" si="260"/>
        <v>0.41377995719367483</v>
      </c>
      <c r="FM194">
        <f t="shared" si="261"/>
        <v>0</v>
      </c>
      <c r="FN194">
        <f t="shared" si="262"/>
        <v>0.2547595052816502</v>
      </c>
      <c r="FO194">
        <f t="shared" si="263"/>
        <v>0</v>
      </c>
      <c r="FP194">
        <f t="shared" si="264"/>
        <v>0.28828524345479528</v>
      </c>
      <c r="FQ194">
        <f t="shared" si="265"/>
        <v>0.28828524345479528</v>
      </c>
      <c r="FR194">
        <f t="shared" si="266"/>
        <v>0</v>
      </c>
      <c r="FS194">
        <f t="shared" si="267"/>
        <v>0.50812428098657159</v>
      </c>
      <c r="FT194">
        <f t="shared" si="268"/>
        <v>0.3574213924403184</v>
      </c>
      <c r="FU194" t="s">
        <v>229</v>
      </c>
      <c r="FV194" t="s">
        <v>431</v>
      </c>
      <c r="FW194" s="25" t="s">
        <v>356</v>
      </c>
      <c r="FX194" s="25" t="s">
        <v>259</v>
      </c>
    </row>
    <row r="195" spans="1:180">
      <c r="A195" t="s">
        <v>74</v>
      </c>
      <c r="B195" t="s">
        <v>229</v>
      </c>
      <c r="C195" t="s">
        <v>431</v>
      </c>
      <c r="D195" s="25" t="s">
        <v>356</v>
      </c>
      <c r="E195" s="25" t="s">
        <v>259</v>
      </c>
      <c r="F195">
        <v>2.9585798816568049E-2</v>
      </c>
      <c r="G195">
        <v>5.3254437869822487E-2</v>
      </c>
      <c r="H195">
        <v>0.39053254437869828</v>
      </c>
      <c r="I195">
        <v>5.3149083178315173E-3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0.13609467455621307</v>
      </c>
      <c r="X195">
        <v>0.23668639053254439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2.9585798816568049E-2</v>
      </c>
      <c r="AE195">
        <v>3.5502958579881658E-2</v>
      </c>
      <c r="AF195">
        <v>0</v>
      </c>
      <c r="AG195">
        <v>0</v>
      </c>
      <c r="AH195">
        <v>0</v>
      </c>
      <c r="AI195">
        <v>0</v>
      </c>
      <c r="AJ195">
        <v>2.9585798816568049E-2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1.183431952662722E-2</v>
      </c>
      <c r="AQ195">
        <v>0</v>
      </c>
      <c r="AR195">
        <v>0</v>
      </c>
      <c r="AS195">
        <v>4.142011834319527E-2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5.9171597633136102E-3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 s="27">
        <f t="shared" ref="BZ195:BZ217" si="308">COUNTIF(J195:V195, "&gt;0")</f>
        <v>0</v>
      </c>
      <c r="CA195">
        <f t="shared" ref="CA195:CA217" si="309">COUNTIF(W195:BU195, "&gt;0")</f>
        <v>8</v>
      </c>
      <c r="CB195">
        <f t="shared" ref="CB195:CB217" si="310">SUM(BZ195:CA195)</f>
        <v>8</v>
      </c>
      <c r="CC195">
        <f>[1]!shannonweaver(J195:BT195)</f>
        <v>1.5501628138316419</v>
      </c>
      <c r="CD195">
        <f t="shared" ref="CD195:CD217" si="311">CC195/(LN(CB195))</f>
        <v>0.74547073469513048</v>
      </c>
      <c r="CI195">
        <v>1</v>
      </c>
      <c r="CN195">
        <f t="shared" ref="CN195:CN216" si="312">SUM(CE195:CK195,CB195)</f>
        <v>9</v>
      </c>
      <c r="CO195">
        <f t="shared" ref="CO195:CO217" si="313">SUM(F195:I195)</f>
        <v>0.47868768938292033</v>
      </c>
      <c r="CP195">
        <f t="shared" ref="CP195:CQ217" si="314">F195</f>
        <v>2.9585798816568049E-2</v>
      </c>
      <c r="CQ195">
        <f t="shared" si="314"/>
        <v>5.3254437869822487E-2</v>
      </c>
      <c r="CR195">
        <f t="shared" ref="CR195:CR217" si="315">H195+I195</f>
        <v>0.39584745269652977</v>
      </c>
      <c r="CS195">
        <f t="shared" ref="CS195:CS217" si="316">J195</f>
        <v>0</v>
      </c>
      <c r="CT195">
        <f t="shared" ref="CT195:CT217" si="317">K195+L195</f>
        <v>0</v>
      </c>
      <c r="CU195">
        <f t="shared" ref="CU195:CU217" si="318">M195+N195</f>
        <v>0</v>
      </c>
      <c r="CV195">
        <f t="shared" ref="CV195:CV217" si="319">O195</f>
        <v>0</v>
      </c>
      <c r="CW195">
        <f t="shared" ref="CW195:CW217" si="320">SUM(Q195:U195)</f>
        <v>0</v>
      </c>
      <c r="CX195">
        <f t="shared" ref="CX195:CX217" si="321">W195</f>
        <v>0.13609467455621307</v>
      </c>
      <c r="CY195">
        <f t="shared" ref="CY195:CY217" si="322">SUM(X195:AB195,AD195)</f>
        <v>0.26627218934911245</v>
      </c>
      <c r="CZ195">
        <f t="shared" ref="CZ195:CZ217" si="323">AC195</f>
        <v>0</v>
      </c>
      <c r="DA195">
        <f t="shared" ref="DA195:DA217" si="324">SUM(AE195:AH195)</f>
        <v>3.5502958579881658E-2</v>
      </c>
      <c r="DB195">
        <f t="shared" ref="DB195:DC217" si="325">AI195</f>
        <v>0</v>
      </c>
      <c r="DC195">
        <f t="shared" si="325"/>
        <v>2.9585798816568049E-2</v>
      </c>
      <c r="DD195">
        <f t="shared" ref="DD195:DD217" si="326">AM195</f>
        <v>0</v>
      </c>
      <c r="DE195">
        <f t="shared" ref="DE195:DE217" si="327">SUM(AK195,AL195,P195)</f>
        <v>0</v>
      </c>
      <c r="DF195">
        <f t="shared" ref="DF195:DF217" si="328">SUM(AN195:AR196)</f>
        <v>7.2724958726869571E-2</v>
      </c>
      <c r="DG195">
        <f t="shared" ref="DG195:DH217" si="329">AS196</f>
        <v>8.4822780975461989E-2</v>
      </c>
      <c r="DH195">
        <f t="shared" si="329"/>
        <v>6.0587700696758569E-3</v>
      </c>
      <c r="DI195">
        <f t="shared" ref="DI195:DI217" si="330">AU195</f>
        <v>0</v>
      </c>
      <c r="DJ195">
        <f t="shared" ref="DJ195:DJ217" si="331">SUM(AV195:AW195)</f>
        <v>0</v>
      </c>
      <c r="DK195">
        <f t="shared" ref="DK195:DK217" si="332">SUM(AX195:BA195)</f>
        <v>0</v>
      </c>
      <c r="DL195">
        <f t="shared" ref="DL195:DL217" si="333">SUM(BB195:BJ195)</f>
        <v>5.9171597633136102E-3</v>
      </c>
      <c r="DM195">
        <f t="shared" ref="DM195:DM217" si="334">SUM(BK195:BS195,V195)</f>
        <v>0</v>
      </c>
      <c r="DN195">
        <f t="shared" ref="DN195:DN217" si="335">SUM(CS195:CU195)</f>
        <v>0</v>
      </c>
      <c r="DO195">
        <f t="shared" ref="DO195:DO217" si="336">SUM(O195:BU195)</f>
        <v>0.52662721893491138</v>
      </c>
      <c r="DP195">
        <f t="shared" ref="DP195:DP217" si="337">SUM(J195:BU195)</f>
        <v>0.52662721893491138</v>
      </c>
      <c r="DQ195">
        <f t="shared" ref="DQ195:DQ217" si="338">COUNTIF(CS195:DM195, "&gt;0")</f>
        <v>8</v>
      </c>
      <c r="DR195" s="50">
        <f t="shared" ref="DR195:DR217" si="339">ASIN(CD195^0.5)</f>
        <v>1.0419832092379306</v>
      </c>
      <c r="DS195" s="50">
        <f t="shared" si="301"/>
        <v>0.76407939392343627</v>
      </c>
      <c r="DT195">
        <f t="shared" si="302"/>
        <v>0.17286487597158215</v>
      </c>
      <c r="DU195">
        <f t="shared" si="303"/>
        <v>0.23286817825808237</v>
      </c>
      <c r="DV195">
        <f t="shared" si="304"/>
        <v>0.68047730334397327</v>
      </c>
      <c r="DW195">
        <f t="shared" si="305"/>
        <v>0</v>
      </c>
      <c r="DX195">
        <f t="shared" si="306"/>
        <v>0</v>
      </c>
      <c r="DY195">
        <f t="shared" si="300"/>
        <v>0</v>
      </c>
      <c r="DZ195">
        <f t="shared" si="291"/>
        <v>0</v>
      </c>
      <c r="EA195">
        <f t="shared" si="292"/>
        <v>0</v>
      </c>
      <c r="EB195">
        <f t="shared" si="293"/>
        <v>0.37783615595903169</v>
      </c>
      <c r="EC195">
        <f t="shared" si="294"/>
        <v>0.54219297447423409</v>
      </c>
      <c r="ED195">
        <f t="shared" si="295"/>
        <v>0</v>
      </c>
      <c r="EE195">
        <f t="shared" si="296"/>
        <v>0.18955541085873701</v>
      </c>
      <c r="EF195">
        <f t="shared" si="297"/>
        <v>0</v>
      </c>
      <c r="EG195">
        <f t="shared" si="298"/>
        <v>0.17286487597158215</v>
      </c>
      <c r="EH195">
        <f t="shared" si="298"/>
        <v>0</v>
      </c>
      <c r="EI195">
        <f t="shared" si="298"/>
        <v>0</v>
      </c>
      <c r="EJ195">
        <f t="shared" si="298"/>
        <v>0.2730561913237925</v>
      </c>
      <c r="EK195">
        <f t="shared" si="298"/>
        <v>0.29552643927615374</v>
      </c>
      <c r="EL195">
        <f t="shared" si="298"/>
        <v>7.7916917260665339E-2</v>
      </c>
      <c r="EM195">
        <f t="shared" si="281"/>
        <v>0</v>
      </c>
      <c r="EN195">
        <f t="shared" si="281"/>
        <v>0</v>
      </c>
      <c r="EO195">
        <f t="shared" si="281"/>
        <v>0</v>
      </c>
      <c r="EP195">
        <f t="shared" si="281"/>
        <v>7.6999140656823575E-2</v>
      </c>
      <c r="EQ195">
        <f t="shared" si="299"/>
        <v>0</v>
      </c>
      <c r="ER195">
        <f t="shared" si="299"/>
        <v>0</v>
      </c>
      <c r="ES195">
        <f t="shared" si="299"/>
        <v>0.81203798437674224</v>
      </c>
      <c r="ET195">
        <f t="shared" si="299"/>
        <v>0.81203798437674224</v>
      </c>
      <c r="EU195" s="27">
        <f t="shared" ref="EU195:EU217" si="340">CP195</f>
        <v>2.9585798816568049E-2</v>
      </c>
      <c r="EV195">
        <f t="shared" ref="EV195:EV217" si="341">CQ195</f>
        <v>5.3254437869822487E-2</v>
      </c>
      <c r="EW195">
        <f t="shared" ref="EW195:EW217" si="342">CR195</f>
        <v>0.39584745269652977</v>
      </c>
      <c r="EX195">
        <f t="shared" ref="EX195:EX217" si="343">DN195</f>
        <v>0</v>
      </c>
      <c r="EY195">
        <f t="shared" ref="EY195:EY217" si="344">CY195+CZ195+BT195</f>
        <v>0.26627218934911245</v>
      </c>
      <c r="EZ195">
        <f t="shared" ref="EZ195:EZ217" si="345">CV195</f>
        <v>0</v>
      </c>
      <c r="FA195">
        <f t="shared" ref="FA195:FA217" si="346">SUM(CW195,DA195)</f>
        <v>3.5502958579881658E-2</v>
      </c>
      <c r="FB195">
        <f t="shared" ref="FB195:FB217" si="347">DK195</f>
        <v>0</v>
      </c>
      <c r="FC195">
        <f t="shared" ref="FC195:FC217" si="348">DL195</f>
        <v>5.9171597633136102E-3</v>
      </c>
      <c r="FD195">
        <f t="shared" si="307"/>
        <v>5.9171597633136102E-3</v>
      </c>
      <c r="FE195">
        <f t="shared" ref="FE195:FE217" si="349">DM195</f>
        <v>0</v>
      </c>
      <c r="FF195">
        <f t="shared" ref="FF195:FF217" si="350">SUM(W195,AI195,AM195,AN195,AO195)</f>
        <v>0.13609467455621307</v>
      </c>
      <c r="FG195">
        <f t="shared" ref="FG195:FG217" si="351">SUM(AJ195,AK195,AL195,AP195:AW195)</f>
        <v>8.2840236686390539E-2</v>
      </c>
      <c r="FH195" s="27">
        <f t="shared" ref="FH195:FH217" si="352">ASIN(EU195^0.5)</f>
        <v>0.17286487597158215</v>
      </c>
      <c r="FI195">
        <f t="shared" ref="FI195:FI217" si="353">ASIN(EV195^0.5)</f>
        <v>0.23286817825808237</v>
      </c>
      <c r="FJ195">
        <f t="shared" ref="FJ195:FJ217" si="354">ASIN(EW195^0.5)</f>
        <v>0.68047730334397327</v>
      </c>
      <c r="FK195">
        <f t="shared" ref="FK195:FK217" si="355">ASIN(EX195^0.5)</f>
        <v>0</v>
      </c>
      <c r="FL195">
        <f t="shared" ref="FL195:FL217" si="356">ASIN(EY195^0.5)</f>
        <v>0.54219297447423409</v>
      </c>
      <c r="FM195">
        <f t="shared" ref="FM195:FM217" si="357">ASIN(EZ195^0.5)</f>
        <v>0</v>
      </c>
      <c r="FN195">
        <f t="shared" ref="FN195:FN217" si="358">ASIN(FA195^0.5)</f>
        <v>0.18955541085873701</v>
      </c>
      <c r="FO195">
        <f t="shared" ref="FO195:FO217" si="359">ASIN(FB195^0.5)</f>
        <v>0</v>
      </c>
      <c r="FP195">
        <f t="shared" ref="FP195:FP217" si="360">ASIN(FC195^0.5)</f>
        <v>7.6999140656823575E-2</v>
      </c>
      <c r="FQ195">
        <f t="shared" ref="FQ195:FQ217" si="361">ASIN(FD195^0.5)</f>
        <v>7.6999140656823575E-2</v>
      </c>
      <c r="FR195">
        <f t="shared" ref="FR195:FR217" si="362">ASIN(FE195^0.5)</f>
        <v>0</v>
      </c>
      <c r="FS195">
        <f t="shared" ref="FS195:FS217" si="363">ASIN(FF195^0.5)</f>
        <v>0.37783615595903169</v>
      </c>
      <c r="FT195">
        <f t="shared" ref="FT195:FT217" si="364">ASIN(FG195^0.5)</f>
        <v>0.29194952298615923</v>
      </c>
      <c r="FU195" t="s">
        <v>229</v>
      </c>
      <c r="FV195" t="s">
        <v>431</v>
      </c>
      <c r="FW195" s="25" t="s">
        <v>356</v>
      </c>
      <c r="FX195" s="25" t="s">
        <v>259</v>
      </c>
    </row>
    <row r="196" spans="1:180">
      <c r="A196" t="s">
        <v>349</v>
      </c>
      <c r="B196" t="s">
        <v>229</v>
      </c>
      <c r="C196" t="s">
        <v>431</v>
      </c>
      <c r="D196" s="25" t="s">
        <v>356</v>
      </c>
      <c r="E196" s="25" t="s">
        <v>259</v>
      </c>
      <c r="F196">
        <v>2.4235080278703428E-2</v>
      </c>
      <c r="G196">
        <v>0.12723417146319302</v>
      </c>
      <c r="H196">
        <v>0.16964556195092401</v>
      </c>
      <c r="I196">
        <v>5.3149083178315173E-3</v>
      </c>
      <c r="J196">
        <v>1.8176310209027571E-2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6.0587700696758569E-3</v>
      </c>
      <c r="S196">
        <v>0</v>
      </c>
      <c r="T196">
        <v>0</v>
      </c>
      <c r="U196">
        <v>0</v>
      </c>
      <c r="V196">
        <v>0</v>
      </c>
      <c r="W196">
        <v>0.21205695243865499</v>
      </c>
      <c r="X196">
        <v>6.0587700696758569E-3</v>
      </c>
      <c r="Y196">
        <v>3.6352620418055134E-2</v>
      </c>
      <c r="Z196">
        <v>0</v>
      </c>
      <c r="AA196">
        <v>0</v>
      </c>
      <c r="AB196">
        <v>0</v>
      </c>
      <c r="AC196">
        <v>0</v>
      </c>
      <c r="AD196">
        <v>6.0587700696758569E-3</v>
      </c>
      <c r="AE196">
        <v>6.6646470766434415E-2</v>
      </c>
      <c r="AF196">
        <v>0</v>
      </c>
      <c r="AG196">
        <v>0</v>
      </c>
      <c r="AH196">
        <v>0</v>
      </c>
      <c r="AI196">
        <v>0</v>
      </c>
      <c r="AJ196">
        <v>6.6646470766434415E-2</v>
      </c>
      <c r="AK196">
        <v>0</v>
      </c>
      <c r="AL196">
        <v>6.0587700696758569E-3</v>
      </c>
      <c r="AM196">
        <v>0</v>
      </c>
      <c r="AN196">
        <v>0</v>
      </c>
      <c r="AO196">
        <v>0</v>
      </c>
      <c r="AP196">
        <v>1.8176310209027571E-2</v>
      </c>
      <c r="AQ196">
        <v>3.0596788851863073E-2</v>
      </c>
      <c r="AR196">
        <v>1.2117540139351714E-2</v>
      </c>
      <c r="AS196">
        <v>8.4822780975461989E-2</v>
      </c>
      <c r="AT196">
        <v>6.0587700696758569E-3</v>
      </c>
      <c r="AU196">
        <v>0</v>
      </c>
      <c r="AV196">
        <v>0</v>
      </c>
      <c r="AW196">
        <v>0</v>
      </c>
      <c r="AX196">
        <v>4.8470160557406848E-2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6.0587700696758569E-3</v>
      </c>
      <c r="BI196">
        <v>0</v>
      </c>
      <c r="BJ196">
        <v>0</v>
      </c>
      <c r="BK196">
        <v>0</v>
      </c>
      <c r="BL196">
        <v>0</v>
      </c>
      <c r="BM196">
        <v>1.2117540139351714E-2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3.6352620418055134E-2</v>
      </c>
      <c r="BU196">
        <v>0</v>
      </c>
      <c r="BV196">
        <v>0</v>
      </c>
      <c r="BW196">
        <v>0</v>
      </c>
      <c r="BX196">
        <v>0</v>
      </c>
      <c r="BY196">
        <v>0</v>
      </c>
      <c r="BZ196" s="27">
        <f t="shared" si="308"/>
        <v>2</v>
      </c>
      <c r="CA196">
        <f t="shared" si="309"/>
        <v>16</v>
      </c>
      <c r="CB196">
        <f t="shared" si="310"/>
        <v>18</v>
      </c>
      <c r="CC196">
        <f>[1]!shannonweaver(J196:BT196)</f>
        <v>2.3109443094363007</v>
      </c>
      <c r="CD196">
        <f t="shared" si="311"/>
        <v>0.79953186060688064</v>
      </c>
      <c r="CN196">
        <f t="shared" si="312"/>
        <v>18</v>
      </c>
      <c r="CO196">
        <f t="shared" si="313"/>
        <v>0.32642972201065196</v>
      </c>
      <c r="CP196">
        <f t="shared" si="314"/>
        <v>2.4235080278703428E-2</v>
      </c>
      <c r="CQ196">
        <f t="shared" si="314"/>
        <v>0.12723417146319302</v>
      </c>
      <c r="CR196">
        <f t="shared" si="315"/>
        <v>0.17496047026875552</v>
      </c>
      <c r="CS196">
        <f t="shared" si="316"/>
        <v>1.8176310209027571E-2</v>
      </c>
      <c r="CT196">
        <f t="shared" si="317"/>
        <v>0</v>
      </c>
      <c r="CU196">
        <f t="shared" si="318"/>
        <v>0</v>
      </c>
      <c r="CV196">
        <f t="shared" si="319"/>
        <v>0</v>
      </c>
      <c r="CW196">
        <f t="shared" si="320"/>
        <v>6.0587700696758569E-3</v>
      </c>
      <c r="CX196">
        <f t="shared" si="321"/>
        <v>0.21205695243865499</v>
      </c>
      <c r="CY196">
        <f t="shared" si="322"/>
        <v>4.8470160557406841E-2</v>
      </c>
      <c r="CZ196">
        <f t="shared" si="323"/>
        <v>0</v>
      </c>
      <c r="DA196">
        <f t="shared" si="324"/>
        <v>6.6646470766434415E-2</v>
      </c>
      <c r="DB196">
        <f t="shared" si="325"/>
        <v>0</v>
      </c>
      <c r="DC196">
        <f t="shared" si="325"/>
        <v>6.6646470766434415E-2</v>
      </c>
      <c r="DD196">
        <f t="shared" si="326"/>
        <v>0</v>
      </c>
      <c r="DE196">
        <f t="shared" si="327"/>
        <v>6.0587700696758569E-3</v>
      </c>
      <c r="DF196">
        <f t="shared" si="328"/>
        <v>8.0943236175916269E-2</v>
      </c>
      <c r="DG196">
        <f t="shared" si="329"/>
        <v>9.8619329388560176E-2</v>
      </c>
      <c r="DH196">
        <f t="shared" si="329"/>
        <v>0</v>
      </c>
      <c r="DI196">
        <f t="shared" si="330"/>
        <v>0</v>
      </c>
      <c r="DJ196">
        <f t="shared" si="331"/>
        <v>0</v>
      </c>
      <c r="DK196">
        <f t="shared" si="332"/>
        <v>4.8470160557406848E-2</v>
      </c>
      <c r="DL196">
        <f t="shared" si="333"/>
        <v>6.0587700696758569E-3</v>
      </c>
      <c r="DM196">
        <f t="shared" si="334"/>
        <v>1.2117540139351714E-2</v>
      </c>
      <c r="DN196">
        <f t="shared" si="335"/>
        <v>1.8176310209027571E-2</v>
      </c>
      <c r="DO196">
        <f t="shared" si="336"/>
        <v>0.6607088760981521</v>
      </c>
      <c r="DP196">
        <f t="shared" si="337"/>
        <v>0.67888518630717964</v>
      </c>
      <c r="DQ196">
        <f t="shared" si="338"/>
        <v>12</v>
      </c>
      <c r="DR196" s="50">
        <f t="shared" si="339"/>
        <v>1.106563800015856</v>
      </c>
      <c r="DS196" s="50">
        <f t="shared" si="301"/>
        <v>0.60813800287364583</v>
      </c>
      <c r="DT196">
        <f t="shared" si="302"/>
        <v>0.15631196572046538</v>
      </c>
      <c r="DU196">
        <f t="shared" si="303"/>
        <v>0.36473206026953398</v>
      </c>
      <c r="DV196">
        <f t="shared" si="304"/>
        <v>0.43155392541275184</v>
      </c>
      <c r="DW196">
        <f t="shared" si="305"/>
        <v>0.13523134435790113</v>
      </c>
      <c r="DX196">
        <f t="shared" si="306"/>
        <v>0</v>
      </c>
      <c r="DY196">
        <f t="shared" si="300"/>
        <v>0</v>
      </c>
      <c r="DZ196">
        <f t="shared" si="291"/>
        <v>0</v>
      </c>
      <c r="EA196">
        <f t="shared" si="292"/>
        <v>7.7916917260665339E-2</v>
      </c>
      <c r="EB196">
        <f t="shared" si="293"/>
        <v>0.47855436163843107</v>
      </c>
      <c r="EC196">
        <f t="shared" si="294"/>
        <v>0.22197787493162241</v>
      </c>
      <c r="ED196">
        <f t="shared" si="295"/>
        <v>0</v>
      </c>
      <c r="EE196">
        <f t="shared" si="296"/>
        <v>0.26111692619536031</v>
      </c>
      <c r="EF196">
        <f t="shared" si="297"/>
        <v>0</v>
      </c>
      <c r="EG196">
        <f t="shared" si="298"/>
        <v>0.26111692619536031</v>
      </c>
      <c r="EH196">
        <f t="shared" si="298"/>
        <v>0</v>
      </c>
      <c r="EI196">
        <f t="shared" si="298"/>
        <v>7.7916917260665339E-2</v>
      </c>
      <c r="EJ196">
        <f t="shared" si="298"/>
        <v>0.28849030944915571</v>
      </c>
      <c r="EK196">
        <f t="shared" si="298"/>
        <v>0.31944232462524791</v>
      </c>
      <c r="EL196">
        <f t="shared" si="298"/>
        <v>0</v>
      </c>
      <c r="EM196">
        <f t="shared" si="281"/>
        <v>0</v>
      </c>
      <c r="EN196">
        <f t="shared" si="281"/>
        <v>0</v>
      </c>
      <c r="EO196">
        <f t="shared" si="281"/>
        <v>0.22197787493162244</v>
      </c>
      <c r="EP196">
        <f t="shared" si="281"/>
        <v>7.7916917260665339E-2</v>
      </c>
      <c r="EQ196">
        <f t="shared" si="299"/>
        <v>0.11030323597686266</v>
      </c>
      <c r="ER196">
        <f t="shared" si="299"/>
        <v>0.13523134435790113</v>
      </c>
      <c r="ES196">
        <f t="shared" si="299"/>
        <v>0.94901131581706966</v>
      </c>
      <c r="ET196">
        <f t="shared" si="299"/>
        <v>0.96833772837532928</v>
      </c>
      <c r="EU196" s="27">
        <f t="shared" si="340"/>
        <v>2.4235080278703428E-2</v>
      </c>
      <c r="EV196">
        <f t="shared" si="341"/>
        <v>0.12723417146319302</v>
      </c>
      <c r="EW196">
        <f t="shared" si="342"/>
        <v>0.17496047026875552</v>
      </c>
      <c r="EX196">
        <f t="shared" si="343"/>
        <v>1.8176310209027571E-2</v>
      </c>
      <c r="EY196">
        <f t="shared" si="344"/>
        <v>8.4822780975461975E-2</v>
      </c>
      <c r="EZ196">
        <f t="shared" si="345"/>
        <v>0</v>
      </c>
      <c r="FA196">
        <f t="shared" si="346"/>
        <v>7.2705240836110269E-2</v>
      </c>
      <c r="FB196">
        <f t="shared" si="347"/>
        <v>4.8470160557406848E-2</v>
      </c>
      <c r="FC196">
        <f t="shared" si="348"/>
        <v>6.0587700696758569E-3</v>
      </c>
      <c r="FD196">
        <f t="shared" si="307"/>
        <v>5.4528930627082708E-2</v>
      </c>
      <c r="FE196">
        <f t="shared" si="349"/>
        <v>1.2117540139351714E-2</v>
      </c>
      <c r="FF196">
        <f t="shared" si="350"/>
        <v>0.21205695243865499</v>
      </c>
      <c r="FG196">
        <f t="shared" si="351"/>
        <v>0.22447743108149049</v>
      </c>
      <c r="FH196" s="27">
        <f t="shared" si="352"/>
        <v>0.15631196572046538</v>
      </c>
      <c r="FI196">
        <f t="shared" si="353"/>
        <v>0.36473206026953398</v>
      </c>
      <c r="FJ196">
        <f t="shared" si="354"/>
        <v>0.43155392541275184</v>
      </c>
      <c r="FK196">
        <f t="shared" si="355"/>
        <v>0.13523134435790113</v>
      </c>
      <c r="FL196">
        <f t="shared" si="356"/>
        <v>0.29552643927615363</v>
      </c>
      <c r="FM196">
        <f t="shared" si="357"/>
        <v>0</v>
      </c>
      <c r="FN196">
        <f t="shared" si="358"/>
        <v>0.27301822386193042</v>
      </c>
      <c r="FO196">
        <f t="shared" si="359"/>
        <v>0.22197787493162244</v>
      </c>
      <c r="FP196">
        <f t="shared" si="360"/>
        <v>7.7916917260665339E-2</v>
      </c>
      <c r="FQ196">
        <f t="shared" si="361"/>
        <v>0.23569034971514013</v>
      </c>
      <c r="FR196">
        <f t="shared" si="362"/>
        <v>0.11030323597686266</v>
      </c>
      <c r="FS196">
        <f t="shared" si="363"/>
        <v>0.47855436163843107</v>
      </c>
      <c r="FT196">
        <f t="shared" si="364"/>
        <v>0.49359007860045501</v>
      </c>
      <c r="FU196" t="s">
        <v>229</v>
      </c>
      <c r="FV196" t="s">
        <v>431</v>
      </c>
      <c r="FW196" s="25" t="s">
        <v>356</v>
      </c>
      <c r="FX196" s="25" t="s">
        <v>259</v>
      </c>
    </row>
    <row r="197" spans="1:180">
      <c r="A197" t="s">
        <v>201</v>
      </c>
      <c r="B197" t="s">
        <v>229</v>
      </c>
      <c r="C197" t="s">
        <v>431</v>
      </c>
      <c r="D197" s="25" t="s">
        <v>356</v>
      </c>
      <c r="E197" s="25" t="s">
        <v>259</v>
      </c>
      <c r="F197">
        <v>0</v>
      </c>
      <c r="G197">
        <v>0.15121630506245901</v>
      </c>
      <c r="H197">
        <v>0.22353714661406973</v>
      </c>
      <c r="I197">
        <v>5.3149083178315173E-3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0.23668639053254439</v>
      </c>
      <c r="X197">
        <v>2.629848783694938E-2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6.5746219592373437E-2</v>
      </c>
      <c r="AF197">
        <v>0</v>
      </c>
      <c r="AG197">
        <v>0</v>
      </c>
      <c r="AH197">
        <v>0</v>
      </c>
      <c r="AI197">
        <v>0</v>
      </c>
      <c r="AJ197">
        <v>2.629848783694938E-2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1.9723865877712035E-2</v>
      </c>
      <c r="AQ197">
        <v>3.2873109796186721E-4</v>
      </c>
      <c r="AR197">
        <v>0</v>
      </c>
      <c r="AS197">
        <v>9.8619329388560176E-2</v>
      </c>
      <c r="AT197">
        <v>0</v>
      </c>
      <c r="AU197">
        <v>0</v>
      </c>
      <c r="AV197">
        <v>0</v>
      </c>
      <c r="AW197">
        <v>0</v>
      </c>
      <c r="AX197">
        <v>6.5746219592373437E-2</v>
      </c>
      <c r="AY197">
        <v>0</v>
      </c>
      <c r="AZ197">
        <v>0</v>
      </c>
      <c r="BA197">
        <v>0</v>
      </c>
      <c r="BB197">
        <v>6.9033530571992125E-3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1.9723865877712035E-2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5.9171597633136092E-2</v>
      </c>
      <c r="BX197">
        <v>0</v>
      </c>
      <c r="BY197">
        <v>0</v>
      </c>
      <c r="BZ197" s="27">
        <f t="shared" si="308"/>
        <v>0</v>
      </c>
      <c r="CA197">
        <f t="shared" si="309"/>
        <v>10</v>
      </c>
      <c r="CB197">
        <f t="shared" si="310"/>
        <v>10</v>
      </c>
      <c r="CC197">
        <f>[1]!shannonweaver(J197:BT197)</f>
        <v>1.746303739650851</v>
      </c>
      <c r="CD197">
        <f t="shared" si="311"/>
        <v>0.75841007785737746</v>
      </c>
      <c r="CN197">
        <f t="shared" si="312"/>
        <v>10</v>
      </c>
      <c r="CO197">
        <f t="shared" si="313"/>
        <v>0.38006835999436023</v>
      </c>
      <c r="CP197">
        <f t="shared" si="314"/>
        <v>0</v>
      </c>
      <c r="CQ197">
        <f t="shared" si="314"/>
        <v>0.15121630506245901</v>
      </c>
      <c r="CR197">
        <f t="shared" si="315"/>
        <v>0.22885205493190125</v>
      </c>
      <c r="CS197">
        <f t="shared" si="316"/>
        <v>0</v>
      </c>
      <c r="CT197">
        <f t="shared" si="317"/>
        <v>0</v>
      </c>
      <c r="CU197">
        <f t="shared" si="318"/>
        <v>0</v>
      </c>
      <c r="CV197">
        <f t="shared" si="319"/>
        <v>0</v>
      </c>
      <c r="CW197">
        <f t="shared" si="320"/>
        <v>0</v>
      </c>
      <c r="CX197">
        <f t="shared" si="321"/>
        <v>0.23668639053254439</v>
      </c>
      <c r="CY197">
        <f t="shared" si="322"/>
        <v>2.629848783694938E-2</v>
      </c>
      <c r="CZ197">
        <f t="shared" si="323"/>
        <v>0</v>
      </c>
      <c r="DA197">
        <f t="shared" si="324"/>
        <v>6.5746219592373437E-2</v>
      </c>
      <c r="DB197">
        <f t="shared" si="325"/>
        <v>0</v>
      </c>
      <c r="DC197">
        <f t="shared" si="325"/>
        <v>2.629848783694938E-2</v>
      </c>
      <c r="DD197">
        <f t="shared" si="326"/>
        <v>0</v>
      </c>
      <c r="DE197">
        <f t="shared" si="327"/>
        <v>0</v>
      </c>
      <c r="DF197">
        <f t="shared" si="328"/>
        <v>5.1407239289220336E-2</v>
      </c>
      <c r="DG197">
        <f t="shared" si="329"/>
        <v>9.7412480974124818E-2</v>
      </c>
      <c r="DH197">
        <f t="shared" si="329"/>
        <v>0</v>
      </c>
      <c r="DI197">
        <f t="shared" si="330"/>
        <v>0</v>
      </c>
      <c r="DJ197">
        <f t="shared" si="331"/>
        <v>0</v>
      </c>
      <c r="DK197">
        <f t="shared" si="332"/>
        <v>6.5746219592373437E-2</v>
      </c>
      <c r="DL197">
        <f t="shared" si="333"/>
        <v>2.6627218934911247E-2</v>
      </c>
      <c r="DM197">
        <f t="shared" si="334"/>
        <v>0</v>
      </c>
      <c r="DN197">
        <f t="shared" si="335"/>
        <v>0</v>
      </c>
      <c r="DO197">
        <f t="shared" si="336"/>
        <v>0.56607495069033542</v>
      </c>
      <c r="DP197">
        <f t="shared" si="337"/>
        <v>0.56607495069033542</v>
      </c>
      <c r="DQ197">
        <f t="shared" si="338"/>
        <v>8</v>
      </c>
      <c r="DR197" s="50">
        <f t="shared" si="339"/>
        <v>1.0569643657995142</v>
      </c>
      <c r="DS197" s="50">
        <f t="shared" si="301"/>
        <v>0.66428565476474311</v>
      </c>
      <c r="DT197">
        <f t="shared" si="302"/>
        <v>0</v>
      </c>
      <c r="DU197">
        <f t="shared" si="303"/>
        <v>0.39939975223683466</v>
      </c>
      <c r="DV197">
        <f t="shared" si="304"/>
        <v>0.49881451361334167</v>
      </c>
      <c r="DW197">
        <f t="shared" si="305"/>
        <v>0</v>
      </c>
      <c r="DX197">
        <f t="shared" si="306"/>
        <v>0</v>
      </c>
      <c r="DY197">
        <f t="shared" si="300"/>
        <v>0</v>
      </c>
      <c r="DZ197">
        <f t="shared" ref="DZ197:DZ217" si="365">ASIN(CV197^0.5)</f>
        <v>0</v>
      </c>
      <c r="EA197">
        <f t="shared" ref="EA197:EA217" si="366">ASIN(CW197^0.5)</f>
        <v>0</v>
      </c>
      <c r="EB197">
        <f t="shared" ref="EB197:EB217" si="367">ASIN(CX197^0.5)</f>
        <v>0.50808409390629228</v>
      </c>
      <c r="EC197">
        <f t="shared" ref="EC197:EC217" si="368">ASIN(CY197^0.5)</f>
        <v>0.16288742690530691</v>
      </c>
      <c r="ED197">
        <f t="shared" ref="ED197:ED217" si="369">ASIN(CZ197^0.5)</f>
        <v>0</v>
      </c>
      <c r="EE197">
        <f t="shared" ref="EE197:EE217" si="370">ASIN(DA197^0.5)</f>
        <v>0.25930645627277721</v>
      </c>
      <c r="EF197">
        <f t="shared" ref="EF197:EF217" si="371">ASIN(DB197^0.5)</f>
        <v>0</v>
      </c>
      <c r="EG197">
        <f t="shared" si="298"/>
        <v>0.16288742690530691</v>
      </c>
      <c r="EH197">
        <f t="shared" si="298"/>
        <v>0</v>
      </c>
      <c r="EI197">
        <f t="shared" si="298"/>
        <v>0</v>
      </c>
      <c r="EJ197">
        <f t="shared" si="298"/>
        <v>0.22872061794306819</v>
      </c>
      <c r="EK197">
        <f t="shared" si="298"/>
        <v>0.31741288122291855</v>
      </c>
      <c r="EL197">
        <f t="shared" si="298"/>
        <v>0</v>
      </c>
      <c r="EM197">
        <f t="shared" si="281"/>
        <v>0</v>
      </c>
      <c r="EN197">
        <f t="shared" si="281"/>
        <v>0</v>
      </c>
      <c r="EO197">
        <f t="shared" si="281"/>
        <v>0.25930645627277721</v>
      </c>
      <c r="EP197">
        <f t="shared" si="281"/>
        <v>0.16391147004766654</v>
      </c>
      <c r="EQ197">
        <f t="shared" si="299"/>
        <v>0</v>
      </c>
      <c r="ER197">
        <f t="shared" si="299"/>
        <v>0</v>
      </c>
      <c r="ES197">
        <f t="shared" si="299"/>
        <v>0.85166695905116196</v>
      </c>
      <c r="ET197">
        <f t="shared" si="299"/>
        <v>0.85166695905116196</v>
      </c>
      <c r="EU197" s="27">
        <f t="shared" si="340"/>
        <v>0</v>
      </c>
      <c r="EV197">
        <f t="shared" si="341"/>
        <v>0.15121630506245901</v>
      </c>
      <c r="EW197">
        <f t="shared" si="342"/>
        <v>0.22885205493190125</v>
      </c>
      <c r="EX197">
        <f t="shared" si="343"/>
        <v>0</v>
      </c>
      <c r="EY197">
        <f t="shared" si="344"/>
        <v>2.629848783694938E-2</v>
      </c>
      <c r="EZ197">
        <f t="shared" si="345"/>
        <v>0</v>
      </c>
      <c r="FA197">
        <f t="shared" si="346"/>
        <v>6.5746219592373437E-2</v>
      </c>
      <c r="FB197">
        <f t="shared" si="347"/>
        <v>6.5746219592373437E-2</v>
      </c>
      <c r="FC197">
        <f t="shared" si="348"/>
        <v>2.6627218934911247E-2</v>
      </c>
      <c r="FD197">
        <f t="shared" si="307"/>
        <v>9.237343852728469E-2</v>
      </c>
      <c r="FE197">
        <f t="shared" si="349"/>
        <v>0</v>
      </c>
      <c r="FF197">
        <f t="shared" si="350"/>
        <v>0.23668639053254439</v>
      </c>
      <c r="FG197">
        <f t="shared" si="351"/>
        <v>0.14497041420118345</v>
      </c>
      <c r="FH197" s="27">
        <f t="shared" si="352"/>
        <v>0</v>
      </c>
      <c r="FI197">
        <f t="shared" si="353"/>
        <v>0.39939975223683466</v>
      </c>
      <c r="FJ197">
        <f t="shared" si="354"/>
        <v>0.49881451361334167</v>
      </c>
      <c r="FK197">
        <f t="shared" si="355"/>
        <v>0</v>
      </c>
      <c r="FL197">
        <f t="shared" si="356"/>
        <v>0.16288742690530691</v>
      </c>
      <c r="FM197">
        <f t="shared" si="357"/>
        <v>0</v>
      </c>
      <c r="FN197">
        <f t="shared" si="358"/>
        <v>0.25930645627277721</v>
      </c>
      <c r="FO197">
        <f t="shared" si="359"/>
        <v>0.25930645627277721</v>
      </c>
      <c r="FP197">
        <f t="shared" si="360"/>
        <v>0.16391147004766654</v>
      </c>
      <c r="FQ197">
        <f t="shared" si="361"/>
        <v>0.30881508635965599</v>
      </c>
      <c r="FR197">
        <f t="shared" si="362"/>
        <v>0</v>
      </c>
      <c r="FS197">
        <f t="shared" si="363"/>
        <v>0.50808409390629228</v>
      </c>
      <c r="FT197">
        <f t="shared" si="364"/>
        <v>0.39060704369768684</v>
      </c>
      <c r="FU197" t="s">
        <v>229</v>
      </c>
      <c r="FV197" t="s">
        <v>431</v>
      </c>
      <c r="FW197" s="25" t="s">
        <v>356</v>
      </c>
      <c r="FX197" s="25" t="s">
        <v>259</v>
      </c>
    </row>
    <row r="198" spans="1:180">
      <c r="A198" t="s">
        <v>202</v>
      </c>
      <c r="B198" t="s">
        <v>229</v>
      </c>
      <c r="C198" t="s">
        <v>431</v>
      </c>
      <c r="D198" s="25" t="s">
        <v>356</v>
      </c>
      <c r="E198" s="25" t="s">
        <v>259</v>
      </c>
      <c r="F198">
        <v>6.0882800608828003E-3</v>
      </c>
      <c r="G198">
        <v>0.11567732115677323</v>
      </c>
      <c r="H198">
        <v>0.31050228310502276</v>
      </c>
      <c r="I198">
        <v>5.3149083178315173E-3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6.6971080669710789E-2</v>
      </c>
      <c r="X198">
        <v>4.2617960426179602E-2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6.6971080669710789E-2</v>
      </c>
      <c r="AF198">
        <v>0</v>
      </c>
      <c r="AG198">
        <v>0</v>
      </c>
      <c r="AH198">
        <v>0</v>
      </c>
      <c r="AI198">
        <v>0</v>
      </c>
      <c r="AJ198">
        <v>4.8706240487062402E-2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1.8264840182648404E-2</v>
      </c>
      <c r="AQ198">
        <v>1.3089802130898023E-2</v>
      </c>
      <c r="AR198">
        <v>0</v>
      </c>
      <c r="AS198">
        <v>9.7412480974124818E-2</v>
      </c>
      <c r="AT198">
        <v>0</v>
      </c>
      <c r="AU198">
        <v>0</v>
      </c>
      <c r="AV198">
        <v>0</v>
      </c>
      <c r="AW198">
        <v>0</v>
      </c>
      <c r="AX198">
        <v>7.3668188736681878E-2</v>
      </c>
      <c r="AY198">
        <v>6.6971080669710789E-2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1.2176560121765601E-2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6.0882800608828003E-3</v>
      </c>
      <c r="BU198">
        <v>0</v>
      </c>
      <c r="BV198">
        <v>0</v>
      </c>
      <c r="BW198">
        <v>5.4794520547945195E-2</v>
      </c>
      <c r="BX198">
        <v>0</v>
      </c>
      <c r="BY198">
        <v>0</v>
      </c>
      <c r="BZ198" s="27">
        <f t="shared" si="308"/>
        <v>0</v>
      </c>
      <c r="CA198">
        <f t="shared" si="309"/>
        <v>11</v>
      </c>
      <c r="CB198">
        <f t="shared" si="310"/>
        <v>11</v>
      </c>
      <c r="CC198">
        <f>[1]!shannonweaver(J198:BT198)</f>
        <v>2.175693138974601</v>
      </c>
      <c r="CD198">
        <f t="shared" si="311"/>
        <v>0.90733451275190291</v>
      </c>
      <c r="CN198">
        <f t="shared" si="312"/>
        <v>11</v>
      </c>
      <c r="CO198">
        <f t="shared" si="313"/>
        <v>0.43758279264051031</v>
      </c>
      <c r="CP198">
        <f t="shared" si="314"/>
        <v>6.0882800608828003E-3</v>
      </c>
      <c r="CQ198">
        <f t="shared" si="314"/>
        <v>0.11567732115677323</v>
      </c>
      <c r="CR198">
        <f t="shared" si="315"/>
        <v>0.31581719142285425</v>
      </c>
      <c r="CS198">
        <f t="shared" si="316"/>
        <v>0</v>
      </c>
      <c r="CT198">
        <f t="shared" si="317"/>
        <v>0</v>
      </c>
      <c r="CU198">
        <f t="shared" si="318"/>
        <v>0</v>
      </c>
      <c r="CV198">
        <f t="shared" si="319"/>
        <v>0</v>
      </c>
      <c r="CW198">
        <f t="shared" si="320"/>
        <v>0</v>
      </c>
      <c r="CX198">
        <f t="shared" si="321"/>
        <v>6.6971080669710789E-2</v>
      </c>
      <c r="CY198">
        <f t="shared" si="322"/>
        <v>4.2617960426179602E-2</v>
      </c>
      <c r="CZ198">
        <f t="shared" si="323"/>
        <v>0</v>
      </c>
      <c r="DA198">
        <f t="shared" si="324"/>
        <v>6.6971080669710789E-2</v>
      </c>
      <c r="DB198">
        <f t="shared" si="325"/>
        <v>0</v>
      </c>
      <c r="DC198">
        <f t="shared" si="325"/>
        <v>4.8706240487062402E-2</v>
      </c>
      <c r="DD198">
        <f t="shared" si="326"/>
        <v>0</v>
      </c>
      <c r="DE198">
        <f t="shared" si="327"/>
        <v>0</v>
      </c>
      <c r="DF198">
        <f t="shared" si="328"/>
        <v>0.14178409016630716</v>
      </c>
      <c r="DG198">
        <f t="shared" si="329"/>
        <v>0</v>
      </c>
      <c r="DH198">
        <f t="shared" si="329"/>
        <v>0</v>
      </c>
      <c r="DI198">
        <f t="shared" si="330"/>
        <v>0</v>
      </c>
      <c r="DJ198">
        <f t="shared" si="331"/>
        <v>0</v>
      </c>
      <c r="DK198">
        <f t="shared" si="332"/>
        <v>0.14063926940639265</v>
      </c>
      <c r="DL198">
        <f t="shared" si="333"/>
        <v>1.2176560121765601E-2</v>
      </c>
      <c r="DM198">
        <f t="shared" si="334"/>
        <v>0</v>
      </c>
      <c r="DN198">
        <f t="shared" si="335"/>
        <v>0</v>
      </c>
      <c r="DO198">
        <f t="shared" si="336"/>
        <v>0.51293759512937587</v>
      </c>
      <c r="DP198">
        <f t="shared" si="337"/>
        <v>0.51293759512937587</v>
      </c>
      <c r="DQ198">
        <f t="shared" si="338"/>
        <v>7</v>
      </c>
      <c r="DR198" s="50">
        <f t="shared" si="339"/>
        <v>1.2614772872099842</v>
      </c>
      <c r="DS198" s="50">
        <f t="shared" si="301"/>
        <v>0.72281769407448448</v>
      </c>
      <c r="DT198">
        <f t="shared" si="302"/>
        <v>7.8106824648444664E-2</v>
      </c>
      <c r="DU198">
        <f t="shared" si="303"/>
        <v>0.34703779074904689</v>
      </c>
      <c r="DV198">
        <f t="shared" si="304"/>
        <v>0.59677296181627826</v>
      </c>
      <c r="DW198">
        <f t="shared" si="305"/>
        <v>0</v>
      </c>
      <c r="DX198">
        <f t="shared" si="306"/>
        <v>0</v>
      </c>
      <c r="DY198">
        <f t="shared" si="300"/>
        <v>0</v>
      </c>
      <c r="DZ198">
        <f t="shared" si="365"/>
        <v>0</v>
      </c>
      <c r="EA198">
        <f t="shared" si="366"/>
        <v>0</v>
      </c>
      <c r="EB198">
        <f t="shared" si="367"/>
        <v>0.26176695110062798</v>
      </c>
      <c r="EC198">
        <f t="shared" si="368"/>
        <v>0.2079363859672598</v>
      </c>
      <c r="ED198">
        <f t="shared" si="369"/>
        <v>0</v>
      </c>
      <c r="EE198">
        <f t="shared" si="370"/>
        <v>0.26176695110062798</v>
      </c>
      <c r="EF198">
        <f t="shared" si="371"/>
        <v>0</v>
      </c>
      <c r="EG198">
        <f t="shared" si="298"/>
        <v>0.22252688423952877</v>
      </c>
      <c r="EH198">
        <f t="shared" si="298"/>
        <v>0</v>
      </c>
      <c r="EI198">
        <f t="shared" si="298"/>
        <v>0</v>
      </c>
      <c r="EJ198">
        <f t="shared" si="298"/>
        <v>0.38606102561585948</v>
      </c>
      <c r="EK198">
        <f t="shared" si="298"/>
        <v>0</v>
      </c>
      <c r="EL198">
        <f t="shared" si="298"/>
        <v>0</v>
      </c>
      <c r="EM198">
        <f t="shared" si="281"/>
        <v>0</v>
      </c>
      <c r="EN198">
        <f t="shared" si="281"/>
        <v>0</v>
      </c>
      <c r="EO198">
        <f t="shared" si="281"/>
        <v>0.38441729764811816</v>
      </c>
      <c r="EP198">
        <f t="shared" si="281"/>
        <v>0.11057262992518277</v>
      </c>
      <c r="EQ198">
        <f t="shared" si="299"/>
        <v>0</v>
      </c>
      <c r="ER198">
        <f t="shared" si="299"/>
        <v>0</v>
      </c>
      <c r="ES198">
        <f t="shared" si="299"/>
        <v>0.79833720263686925</v>
      </c>
      <c r="ET198">
        <f t="shared" si="299"/>
        <v>0.79833720263686925</v>
      </c>
      <c r="EU198" s="27">
        <f t="shared" si="340"/>
        <v>6.0882800608828003E-3</v>
      </c>
      <c r="EV198">
        <f t="shared" si="341"/>
        <v>0.11567732115677323</v>
      </c>
      <c r="EW198">
        <f t="shared" si="342"/>
        <v>0.31581719142285425</v>
      </c>
      <c r="EX198">
        <f t="shared" si="343"/>
        <v>0</v>
      </c>
      <c r="EY198">
        <f t="shared" si="344"/>
        <v>4.8706240487062402E-2</v>
      </c>
      <c r="EZ198">
        <f t="shared" si="345"/>
        <v>0</v>
      </c>
      <c r="FA198">
        <f t="shared" si="346"/>
        <v>6.6971080669710789E-2</v>
      </c>
      <c r="FB198">
        <f t="shared" si="347"/>
        <v>0.14063926940639265</v>
      </c>
      <c r="FC198">
        <f t="shared" si="348"/>
        <v>1.2176560121765601E-2</v>
      </c>
      <c r="FD198">
        <f t="shared" si="307"/>
        <v>0.15281582952815825</v>
      </c>
      <c r="FE198">
        <f t="shared" si="349"/>
        <v>0</v>
      </c>
      <c r="FF198">
        <f t="shared" si="350"/>
        <v>6.6971080669710789E-2</v>
      </c>
      <c r="FG198">
        <f t="shared" si="351"/>
        <v>0.17747336377473366</v>
      </c>
      <c r="FH198" s="27">
        <f t="shared" si="352"/>
        <v>7.8106824648444664E-2</v>
      </c>
      <c r="FI198">
        <f t="shared" si="353"/>
        <v>0.34703779074904689</v>
      </c>
      <c r="FJ198">
        <f t="shared" si="354"/>
        <v>0.59677296181627826</v>
      </c>
      <c r="FK198">
        <f t="shared" si="355"/>
        <v>0</v>
      </c>
      <c r="FL198">
        <f t="shared" si="356"/>
        <v>0.22252688423952877</v>
      </c>
      <c r="FM198">
        <f t="shared" si="357"/>
        <v>0</v>
      </c>
      <c r="FN198">
        <f t="shared" si="358"/>
        <v>0.26176695110062798</v>
      </c>
      <c r="FO198">
        <f t="shared" si="359"/>
        <v>0.38441729764811816</v>
      </c>
      <c r="FP198">
        <f t="shared" si="360"/>
        <v>0.11057262992518277</v>
      </c>
      <c r="FQ198">
        <f t="shared" si="361"/>
        <v>0.40162728296986094</v>
      </c>
      <c r="FR198">
        <f t="shared" si="362"/>
        <v>0</v>
      </c>
      <c r="FS198">
        <f t="shared" si="363"/>
        <v>0.26176695110062798</v>
      </c>
      <c r="FT198">
        <f t="shared" si="364"/>
        <v>0.43485166491840593</v>
      </c>
      <c r="FU198" t="s">
        <v>229</v>
      </c>
      <c r="FV198" t="s">
        <v>431</v>
      </c>
      <c r="FW198" s="25" t="s">
        <v>356</v>
      </c>
      <c r="FX198" s="25" t="s">
        <v>259</v>
      </c>
    </row>
    <row r="199" spans="1:180">
      <c r="A199" t="s">
        <v>203</v>
      </c>
      <c r="B199" t="s">
        <v>229</v>
      </c>
      <c r="C199" t="s">
        <v>431</v>
      </c>
      <c r="D199" s="25" t="s">
        <v>356</v>
      </c>
      <c r="E199" s="25" t="s">
        <v>259</v>
      </c>
      <c r="F199">
        <v>1.2269938650306749E-2</v>
      </c>
      <c r="G199">
        <v>0.18404907975460125</v>
      </c>
      <c r="H199">
        <v>0.19631901840490801</v>
      </c>
      <c r="I199">
        <v>5.3149083178315173E-3</v>
      </c>
      <c r="J199">
        <v>0</v>
      </c>
      <c r="K199">
        <v>1.8404907975460124E-2</v>
      </c>
      <c r="L199">
        <v>0</v>
      </c>
      <c r="M199">
        <v>0</v>
      </c>
      <c r="N199">
        <v>0</v>
      </c>
      <c r="O199">
        <v>3.0674846625766871E-2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6.1349693251533744E-3</v>
      </c>
      <c r="W199">
        <v>0.10429447852760737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7.3619631901840482E-2</v>
      </c>
      <c r="AE199">
        <v>7.9754601226993863E-2</v>
      </c>
      <c r="AF199">
        <v>0</v>
      </c>
      <c r="AG199">
        <v>0</v>
      </c>
      <c r="AH199">
        <v>0</v>
      </c>
      <c r="AI199">
        <v>0</v>
      </c>
      <c r="AJ199">
        <v>3.0674846625766871E-2</v>
      </c>
      <c r="AK199">
        <v>0</v>
      </c>
      <c r="AL199">
        <v>3.6809815950920241E-2</v>
      </c>
      <c r="AM199">
        <v>0</v>
      </c>
      <c r="AN199">
        <v>0</v>
      </c>
      <c r="AO199">
        <v>0</v>
      </c>
      <c r="AP199">
        <v>1.8404907975460124E-2</v>
      </c>
      <c r="AQ199">
        <v>0</v>
      </c>
      <c r="AR199">
        <v>9.2024539877300623E-2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4.9079754601226988E-2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1.2269938650306749E-2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5.5214723926380362E-2</v>
      </c>
      <c r="BX199">
        <v>0</v>
      </c>
      <c r="BY199">
        <v>0</v>
      </c>
      <c r="BZ199" s="27">
        <f t="shared" si="308"/>
        <v>3</v>
      </c>
      <c r="CA199">
        <f t="shared" si="309"/>
        <v>9</v>
      </c>
      <c r="CB199">
        <f t="shared" si="310"/>
        <v>12</v>
      </c>
      <c r="CC199">
        <f>[1]!shannonweaver(J199:BT199)</f>
        <v>2.2397314739278054</v>
      </c>
      <c r="CD199">
        <f t="shared" si="311"/>
        <v>0.90133425097433251</v>
      </c>
      <c r="CL199">
        <v>1</v>
      </c>
      <c r="CN199">
        <f t="shared" si="312"/>
        <v>12</v>
      </c>
      <c r="CO199">
        <f t="shared" si="313"/>
        <v>0.39795294512764751</v>
      </c>
      <c r="CP199">
        <f t="shared" si="314"/>
        <v>1.2269938650306749E-2</v>
      </c>
      <c r="CQ199">
        <f t="shared" si="314"/>
        <v>0.18404907975460125</v>
      </c>
      <c r="CR199">
        <f t="shared" si="315"/>
        <v>0.20163392672273953</v>
      </c>
      <c r="CS199">
        <f t="shared" si="316"/>
        <v>0</v>
      </c>
      <c r="CT199">
        <f t="shared" si="317"/>
        <v>1.8404907975460124E-2</v>
      </c>
      <c r="CU199">
        <f t="shared" si="318"/>
        <v>0</v>
      </c>
      <c r="CV199">
        <f t="shared" si="319"/>
        <v>3.0674846625766871E-2</v>
      </c>
      <c r="CW199">
        <f t="shared" si="320"/>
        <v>0</v>
      </c>
      <c r="CX199">
        <f t="shared" si="321"/>
        <v>0.10429447852760737</v>
      </c>
      <c r="CY199">
        <f t="shared" si="322"/>
        <v>7.3619631901840482E-2</v>
      </c>
      <c r="CZ199">
        <f t="shared" si="323"/>
        <v>0</v>
      </c>
      <c r="DA199">
        <f t="shared" si="324"/>
        <v>7.9754601226993863E-2</v>
      </c>
      <c r="DB199">
        <f t="shared" si="325"/>
        <v>0</v>
      </c>
      <c r="DC199">
        <f t="shared" si="325"/>
        <v>3.0674846625766871E-2</v>
      </c>
      <c r="DD199">
        <f t="shared" si="326"/>
        <v>0</v>
      </c>
      <c r="DE199">
        <f t="shared" si="327"/>
        <v>3.6809815950920241E-2</v>
      </c>
      <c r="DF199">
        <f t="shared" si="328"/>
        <v>0.19790401919829986</v>
      </c>
      <c r="DG199">
        <f t="shared" si="329"/>
        <v>2.9061319383900025E-2</v>
      </c>
      <c r="DH199">
        <f t="shared" si="329"/>
        <v>0</v>
      </c>
      <c r="DI199">
        <f t="shared" si="330"/>
        <v>0</v>
      </c>
      <c r="DJ199">
        <f t="shared" si="331"/>
        <v>0</v>
      </c>
      <c r="DK199">
        <f t="shared" si="332"/>
        <v>4.9079754601226988E-2</v>
      </c>
      <c r="DL199">
        <f t="shared" si="333"/>
        <v>1.2269938650306749E-2</v>
      </c>
      <c r="DM199">
        <f t="shared" si="334"/>
        <v>6.1349693251533744E-3</v>
      </c>
      <c r="DN199">
        <f t="shared" si="335"/>
        <v>1.8404907975460124E-2</v>
      </c>
      <c r="DO199">
        <f t="shared" si="336"/>
        <v>0.5337423312883437</v>
      </c>
      <c r="DP199">
        <f t="shared" si="337"/>
        <v>0.55214723926380371</v>
      </c>
      <c r="DQ199">
        <f t="shared" si="338"/>
        <v>12</v>
      </c>
      <c r="DR199" s="50">
        <f t="shared" si="339"/>
        <v>1.251276164271959</v>
      </c>
      <c r="DS199" s="50">
        <f t="shared" si="301"/>
        <v>0.68262903851058632</v>
      </c>
      <c r="DT199">
        <f t="shared" si="302"/>
        <v>0.11099753809334155</v>
      </c>
      <c r="DU199">
        <f t="shared" si="303"/>
        <v>0.44339586404291292</v>
      </c>
      <c r="DV199">
        <f t="shared" si="304"/>
        <v>0.46568690401933044</v>
      </c>
      <c r="DW199">
        <f t="shared" si="305"/>
        <v>0</v>
      </c>
      <c r="DX199">
        <f t="shared" si="306"/>
        <v>0.13608432372226367</v>
      </c>
      <c r="DY199">
        <f t="shared" si="300"/>
        <v>0</v>
      </c>
      <c r="DZ199">
        <f t="shared" si="365"/>
        <v>0.17605036233420643</v>
      </c>
      <c r="EA199">
        <f t="shared" si="366"/>
        <v>0</v>
      </c>
      <c r="EB199">
        <f t="shared" si="367"/>
        <v>0.32884122066706978</v>
      </c>
      <c r="EC199">
        <f t="shared" si="368"/>
        <v>0.27477395538550214</v>
      </c>
      <c r="ED199">
        <f t="shared" si="369"/>
        <v>0</v>
      </c>
      <c r="EE199">
        <f t="shared" si="370"/>
        <v>0.28630395908870215</v>
      </c>
      <c r="EF199">
        <f t="shared" si="371"/>
        <v>0</v>
      </c>
      <c r="EG199">
        <f t="shared" si="298"/>
        <v>0.17605036233420643</v>
      </c>
      <c r="EH199">
        <f t="shared" si="298"/>
        <v>0</v>
      </c>
      <c r="EI199">
        <f t="shared" si="298"/>
        <v>0.19305582724892031</v>
      </c>
      <c r="EJ199">
        <f t="shared" si="298"/>
        <v>0.46102245236429346</v>
      </c>
      <c r="EK199">
        <f t="shared" si="298"/>
        <v>0.17131049618582692</v>
      </c>
      <c r="EL199">
        <f t="shared" si="298"/>
        <v>0</v>
      </c>
      <c r="EM199">
        <f t="shared" si="281"/>
        <v>0</v>
      </c>
      <c r="EN199">
        <f t="shared" si="281"/>
        <v>0</v>
      </c>
      <c r="EO199">
        <f t="shared" si="281"/>
        <v>0.22339292786054057</v>
      </c>
      <c r="EP199">
        <f t="shared" si="281"/>
        <v>0.11099753809334155</v>
      </c>
      <c r="EQ199">
        <f t="shared" si="299"/>
        <v>7.8406354891952676E-2</v>
      </c>
      <c r="ER199">
        <f t="shared" si="299"/>
        <v>0.13608432372226367</v>
      </c>
      <c r="ES199">
        <f t="shared" si="299"/>
        <v>0.81916615875604926</v>
      </c>
      <c r="ET199">
        <f t="shared" si="299"/>
        <v>0.83764040561392927</v>
      </c>
      <c r="EU199" s="27">
        <f t="shared" si="340"/>
        <v>1.2269938650306749E-2</v>
      </c>
      <c r="EV199">
        <f t="shared" si="341"/>
        <v>0.18404907975460125</v>
      </c>
      <c r="EW199">
        <f t="shared" si="342"/>
        <v>0.20163392672273953</v>
      </c>
      <c r="EX199">
        <f t="shared" si="343"/>
        <v>1.8404907975460124E-2</v>
      </c>
      <c r="EY199">
        <f t="shared" si="344"/>
        <v>7.3619631901840482E-2</v>
      </c>
      <c r="EZ199">
        <f t="shared" si="345"/>
        <v>3.0674846625766871E-2</v>
      </c>
      <c r="FA199">
        <f t="shared" si="346"/>
        <v>7.9754601226993863E-2</v>
      </c>
      <c r="FB199">
        <f t="shared" si="347"/>
        <v>4.9079754601226988E-2</v>
      </c>
      <c r="FC199">
        <f t="shared" si="348"/>
        <v>1.2269938650306749E-2</v>
      </c>
      <c r="FD199">
        <f t="shared" si="307"/>
        <v>6.1349693251533735E-2</v>
      </c>
      <c r="FE199">
        <f t="shared" si="349"/>
        <v>6.1349693251533744E-3</v>
      </c>
      <c r="FF199">
        <f t="shared" si="350"/>
        <v>0.10429447852760737</v>
      </c>
      <c r="FG199">
        <f t="shared" si="351"/>
        <v>0.17791411042944788</v>
      </c>
      <c r="FH199" s="27">
        <f t="shared" si="352"/>
        <v>0.11099753809334155</v>
      </c>
      <c r="FI199">
        <f t="shared" si="353"/>
        <v>0.44339586404291292</v>
      </c>
      <c r="FJ199">
        <f t="shared" si="354"/>
        <v>0.46568690401933044</v>
      </c>
      <c r="FK199">
        <f t="shared" si="355"/>
        <v>0.13608432372226367</v>
      </c>
      <c r="FL199">
        <f t="shared" si="356"/>
        <v>0.27477395538550214</v>
      </c>
      <c r="FM199">
        <f t="shared" si="357"/>
        <v>0.17605036233420643</v>
      </c>
      <c r="FN199">
        <f t="shared" si="358"/>
        <v>0.28630395908870215</v>
      </c>
      <c r="FO199">
        <f t="shared" si="359"/>
        <v>0.22339292786054057</v>
      </c>
      <c r="FP199">
        <f t="shared" si="360"/>
        <v>0.11099753809334155</v>
      </c>
      <c r="FQ199">
        <f t="shared" si="361"/>
        <v>0.25029389007359237</v>
      </c>
      <c r="FR199">
        <f t="shared" si="362"/>
        <v>7.8406354891952676E-2</v>
      </c>
      <c r="FS199">
        <f t="shared" si="363"/>
        <v>0.32884122066706978</v>
      </c>
      <c r="FT199">
        <f t="shared" si="364"/>
        <v>0.43542817412185431</v>
      </c>
      <c r="FU199" t="s">
        <v>229</v>
      </c>
      <c r="FV199" t="s">
        <v>431</v>
      </c>
      <c r="FW199" s="25" t="s">
        <v>356</v>
      </c>
      <c r="FX199" s="25" t="s">
        <v>259</v>
      </c>
    </row>
    <row r="200" spans="1:180">
      <c r="A200" t="s">
        <v>204</v>
      </c>
      <c r="B200" t="s">
        <v>229</v>
      </c>
      <c r="C200" t="s">
        <v>58</v>
      </c>
      <c r="D200" s="25" t="s">
        <v>357</v>
      </c>
      <c r="E200" s="25" t="s">
        <v>259</v>
      </c>
      <c r="F200">
        <v>0</v>
      </c>
      <c r="G200">
        <v>2.9061319383900025E-2</v>
      </c>
      <c r="H200">
        <v>0.15111886079628015</v>
      </c>
      <c r="I200">
        <v>5.3149083178315173E-3</v>
      </c>
      <c r="J200">
        <v>5.2310374891020042E-2</v>
      </c>
      <c r="K200">
        <v>5.8122638767800052E-3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0.44754431851206022</v>
      </c>
      <c r="X200">
        <v>0</v>
      </c>
      <c r="Y200">
        <v>0</v>
      </c>
      <c r="Z200">
        <v>1.743679163034002E-2</v>
      </c>
      <c r="AA200">
        <v>0</v>
      </c>
      <c r="AB200">
        <v>0</v>
      </c>
      <c r="AC200">
        <v>0</v>
      </c>
      <c r="AD200">
        <v>0</v>
      </c>
      <c r="AE200">
        <v>5.8122638767800043E-2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6.9747166521360079E-2</v>
      </c>
      <c r="AQ200">
        <v>1.7727404824179019E-2</v>
      </c>
      <c r="AR200">
        <v>0</v>
      </c>
      <c r="AS200">
        <v>2.9061319383900025E-2</v>
      </c>
      <c r="AT200">
        <v>0</v>
      </c>
      <c r="AU200">
        <v>5.8122638767800052E-3</v>
      </c>
      <c r="AV200">
        <v>0</v>
      </c>
      <c r="AW200">
        <v>0</v>
      </c>
      <c r="AX200">
        <v>8.1371694274920081E-2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5.8122638767800052E-3</v>
      </c>
      <c r="BU200">
        <v>0</v>
      </c>
      <c r="BV200">
        <v>0</v>
      </c>
      <c r="BW200">
        <v>2.9061319383900025E-2</v>
      </c>
      <c r="BX200">
        <v>0</v>
      </c>
      <c r="BY200">
        <v>0</v>
      </c>
      <c r="BZ200" s="27">
        <f t="shared" si="308"/>
        <v>2</v>
      </c>
      <c r="CA200">
        <f t="shared" si="309"/>
        <v>9</v>
      </c>
      <c r="CB200">
        <f t="shared" si="310"/>
        <v>11</v>
      </c>
      <c r="CC200">
        <f>[1]!shannonweaver(J200:BT200)</f>
        <v>1.5408520844844302</v>
      </c>
      <c r="CD200">
        <f t="shared" si="311"/>
        <v>0.64258522962357678</v>
      </c>
      <c r="CN200">
        <f t="shared" si="312"/>
        <v>11</v>
      </c>
      <c r="CO200">
        <f t="shared" si="313"/>
        <v>0.18549508849801169</v>
      </c>
      <c r="CP200">
        <f t="shared" si="314"/>
        <v>0</v>
      </c>
      <c r="CQ200">
        <f t="shared" si="314"/>
        <v>2.9061319383900025E-2</v>
      </c>
      <c r="CR200">
        <f t="shared" si="315"/>
        <v>0.15643376911411166</v>
      </c>
      <c r="CS200">
        <f t="shared" si="316"/>
        <v>5.2310374891020042E-2</v>
      </c>
      <c r="CT200">
        <f t="shared" si="317"/>
        <v>5.8122638767800052E-3</v>
      </c>
      <c r="CU200">
        <f t="shared" si="318"/>
        <v>0</v>
      </c>
      <c r="CV200">
        <f t="shared" si="319"/>
        <v>0</v>
      </c>
      <c r="CW200">
        <f t="shared" si="320"/>
        <v>0</v>
      </c>
      <c r="CX200">
        <f t="shared" si="321"/>
        <v>0.44754431851206022</v>
      </c>
      <c r="CY200">
        <f t="shared" si="322"/>
        <v>1.743679163034002E-2</v>
      </c>
      <c r="CZ200">
        <f t="shared" si="323"/>
        <v>0</v>
      </c>
      <c r="DA200">
        <f t="shared" si="324"/>
        <v>5.8122638767800043E-2</v>
      </c>
      <c r="DB200">
        <f t="shared" si="325"/>
        <v>0</v>
      </c>
      <c r="DC200">
        <f t="shared" si="325"/>
        <v>0</v>
      </c>
      <c r="DD200">
        <f t="shared" si="326"/>
        <v>0</v>
      </c>
      <c r="DE200">
        <f t="shared" si="327"/>
        <v>0</v>
      </c>
      <c r="DF200">
        <f t="shared" si="328"/>
        <v>0.12080790467887242</v>
      </c>
      <c r="DG200">
        <f t="shared" si="329"/>
        <v>6.1111111111111088E-2</v>
      </c>
      <c r="DH200">
        <f t="shared" si="329"/>
        <v>0</v>
      </c>
      <c r="DI200">
        <f t="shared" si="330"/>
        <v>5.8122638767800052E-3</v>
      </c>
      <c r="DJ200">
        <f t="shared" si="331"/>
        <v>0</v>
      </c>
      <c r="DK200">
        <f t="shared" si="332"/>
        <v>8.1371694274920081E-2</v>
      </c>
      <c r="DL200">
        <f t="shared" si="333"/>
        <v>0</v>
      </c>
      <c r="DM200">
        <f t="shared" si="334"/>
        <v>0</v>
      </c>
      <c r="DN200">
        <f t="shared" si="335"/>
        <v>5.812263876780005E-2</v>
      </c>
      <c r="DO200">
        <f t="shared" si="336"/>
        <v>0.73263586166811945</v>
      </c>
      <c r="DP200">
        <f t="shared" si="337"/>
        <v>0.79075850043591944</v>
      </c>
      <c r="DQ200">
        <f t="shared" si="338"/>
        <v>9</v>
      </c>
      <c r="DR200" s="50">
        <f t="shared" si="339"/>
        <v>0.92999029707801517</v>
      </c>
      <c r="DS200" s="50">
        <f t="shared" si="301"/>
        <v>0.44525874014537992</v>
      </c>
      <c r="DT200">
        <f t="shared" si="302"/>
        <v>0</v>
      </c>
      <c r="DU200">
        <f t="shared" si="303"/>
        <v>0.17131049618582692</v>
      </c>
      <c r="DV200">
        <f t="shared" si="304"/>
        <v>0.40663078132887076</v>
      </c>
      <c r="DW200">
        <f t="shared" si="305"/>
        <v>0.23075709338178177</v>
      </c>
      <c r="DX200">
        <f t="shared" si="306"/>
        <v>7.6312251431961797E-2</v>
      </c>
      <c r="DY200">
        <f t="shared" si="300"/>
        <v>0</v>
      </c>
      <c r="DZ200">
        <f t="shared" si="365"/>
        <v>0</v>
      </c>
      <c r="EA200">
        <f t="shared" si="366"/>
        <v>0</v>
      </c>
      <c r="EB200">
        <f t="shared" si="367"/>
        <v>0.73284577752432523</v>
      </c>
      <c r="EC200">
        <f t="shared" si="368"/>
        <v>0.13243523720266837</v>
      </c>
      <c r="ED200">
        <f t="shared" si="369"/>
        <v>0</v>
      </c>
      <c r="EE200">
        <f t="shared" si="370"/>
        <v>0.24348508558933935</v>
      </c>
      <c r="EF200">
        <f t="shared" si="371"/>
        <v>0</v>
      </c>
      <c r="EG200">
        <f t="shared" si="298"/>
        <v>0</v>
      </c>
      <c r="EH200">
        <f t="shared" si="298"/>
        <v>0</v>
      </c>
      <c r="EI200">
        <f t="shared" si="298"/>
        <v>0</v>
      </c>
      <c r="EJ200">
        <f t="shared" si="298"/>
        <v>0.35498288283214252</v>
      </c>
      <c r="EK200">
        <f t="shared" si="298"/>
        <v>0.24979633052107719</v>
      </c>
      <c r="EL200">
        <f t="shared" si="298"/>
        <v>0</v>
      </c>
      <c r="EM200">
        <f t="shared" si="281"/>
        <v>7.6312251431961797E-2</v>
      </c>
      <c r="EN200">
        <f t="shared" si="281"/>
        <v>0</v>
      </c>
      <c r="EO200">
        <f t="shared" si="281"/>
        <v>0.28927481123593285</v>
      </c>
      <c r="EP200">
        <f t="shared" si="281"/>
        <v>0</v>
      </c>
      <c r="EQ200">
        <f t="shared" si="299"/>
        <v>0</v>
      </c>
      <c r="ER200">
        <f t="shared" si="299"/>
        <v>0.24348508558933937</v>
      </c>
      <c r="ES200">
        <f t="shared" si="299"/>
        <v>1.0273689435168276</v>
      </c>
      <c r="ET200">
        <f t="shared" si="299"/>
        <v>1.0956942409186319</v>
      </c>
      <c r="EU200" s="27">
        <f t="shared" si="340"/>
        <v>0</v>
      </c>
      <c r="EV200">
        <f t="shared" si="341"/>
        <v>2.9061319383900025E-2</v>
      </c>
      <c r="EW200">
        <f t="shared" si="342"/>
        <v>0.15643376911411166</v>
      </c>
      <c r="EX200">
        <f t="shared" si="343"/>
        <v>5.812263876780005E-2</v>
      </c>
      <c r="EY200">
        <f t="shared" si="344"/>
        <v>2.3249055507120024E-2</v>
      </c>
      <c r="EZ200">
        <f t="shared" si="345"/>
        <v>0</v>
      </c>
      <c r="FA200">
        <f t="shared" si="346"/>
        <v>5.8122638767800043E-2</v>
      </c>
      <c r="FB200">
        <f t="shared" si="347"/>
        <v>8.1371694274920081E-2</v>
      </c>
      <c r="FC200">
        <f t="shared" si="348"/>
        <v>0</v>
      </c>
      <c r="FD200">
        <f t="shared" si="307"/>
        <v>8.1371694274920081E-2</v>
      </c>
      <c r="FE200">
        <f t="shared" si="349"/>
        <v>0</v>
      </c>
      <c r="FF200">
        <f t="shared" si="350"/>
        <v>0.44754431851206022</v>
      </c>
      <c r="FG200">
        <f t="shared" si="351"/>
        <v>0.12234815460621913</v>
      </c>
      <c r="FH200" s="27">
        <f t="shared" si="352"/>
        <v>0</v>
      </c>
      <c r="FI200">
        <f t="shared" si="353"/>
        <v>0.17131049618582692</v>
      </c>
      <c r="FJ200">
        <f t="shared" si="354"/>
        <v>0.40663078132887076</v>
      </c>
      <c r="FK200">
        <f t="shared" si="355"/>
        <v>0.24348508558933937</v>
      </c>
      <c r="FL200">
        <f t="shared" si="356"/>
        <v>0.15307349990174937</v>
      </c>
      <c r="FM200">
        <f t="shared" si="357"/>
        <v>0</v>
      </c>
      <c r="FN200">
        <f t="shared" si="358"/>
        <v>0.24348508558933935</v>
      </c>
      <c r="FO200">
        <f t="shared" si="359"/>
        <v>0.28927481123593285</v>
      </c>
      <c r="FP200">
        <f t="shared" si="360"/>
        <v>0</v>
      </c>
      <c r="FQ200">
        <f t="shared" si="361"/>
        <v>0.28927481123593285</v>
      </c>
      <c r="FR200">
        <f t="shared" si="362"/>
        <v>0</v>
      </c>
      <c r="FS200">
        <f t="shared" si="363"/>
        <v>0.73284577752432523</v>
      </c>
      <c r="FT200">
        <f t="shared" si="364"/>
        <v>0.35733947307522756</v>
      </c>
      <c r="FU200" t="s">
        <v>229</v>
      </c>
      <c r="FV200" t="s">
        <v>58</v>
      </c>
      <c r="FW200" s="25" t="s">
        <v>357</v>
      </c>
      <c r="FX200" s="25" t="s">
        <v>259</v>
      </c>
    </row>
    <row r="201" spans="1:180">
      <c r="A201" t="s">
        <v>198</v>
      </c>
      <c r="B201" t="s">
        <v>229</v>
      </c>
      <c r="C201" t="s">
        <v>58</v>
      </c>
      <c r="D201" s="25" t="s">
        <v>357</v>
      </c>
      <c r="E201" s="25" t="s">
        <v>259</v>
      </c>
      <c r="F201">
        <v>0</v>
      </c>
      <c r="G201">
        <v>6.6666666666666652E-2</v>
      </c>
      <c r="H201">
        <v>0.05</v>
      </c>
      <c r="I201">
        <v>5.3149083178315173E-3</v>
      </c>
      <c r="J201">
        <v>3.8888888888888876E-2</v>
      </c>
      <c r="K201">
        <v>1.111111111111111E-2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0.22777777777777772</v>
      </c>
      <c r="X201">
        <v>0.3777777777777776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2.222222222222222E-2</v>
      </c>
      <c r="AF201">
        <v>0</v>
      </c>
      <c r="AG201">
        <v>0</v>
      </c>
      <c r="AH201">
        <v>0</v>
      </c>
      <c r="AI201">
        <v>0</v>
      </c>
      <c r="AJ201">
        <v>1.111111111111111E-2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2.7777777777777773E-2</v>
      </c>
      <c r="AQ201">
        <v>5.5555555555555549E-3</v>
      </c>
      <c r="AR201">
        <v>0</v>
      </c>
      <c r="AS201">
        <v>6.1111111111111088E-2</v>
      </c>
      <c r="AT201">
        <v>0</v>
      </c>
      <c r="AU201">
        <v>0</v>
      </c>
      <c r="AV201">
        <v>0</v>
      </c>
      <c r="AW201">
        <v>0</v>
      </c>
      <c r="AX201">
        <v>0.1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 s="27">
        <f t="shared" si="308"/>
        <v>2</v>
      </c>
      <c r="CA201">
        <f t="shared" si="309"/>
        <v>8</v>
      </c>
      <c r="CB201">
        <f t="shared" si="310"/>
        <v>10</v>
      </c>
      <c r="CC201">
        <f>[1]!shannonweaver(J201:BT201)</f>
        <v>1.625049830509276</v>
      </c>
      <c r="CD201">
        <f t="shared" si="311"/>
        <v>0.70575017420799313</v>
      </c>
      <c r="CE201">
        <v>1</v>
      </c>
      <c r="CN201">
        <f t="shared" si="312"/>
        <v>11</v>
      </c>
      <c r="CO201">
        <f t="shared" si="313"/>
        <v>0.12198157498449817</v>
      </c>
      <c r="CP201">
        <f t="shared" si="314"/>
        <v>0</v>
      </c>
      <c r="CQ201">
        <f t="shared" si="314"/>
        <v>6.6666666666666652E-2</v>
      </c>
      <c r="CR201">
        <f t="shared" si="315"/>
        <v>5.5314908317831521E-2</v>
      </c>
      <c r="CS201">
        <f t="shared" si="316"/>
        <v>3.8888888888888876E-2</v>
      </c>
      <c r="CT201">
        <f t="shared" si="317"/>
        <v>1.111111111111111E-2</v>
      </c>
      <c r="CU201">
        <f t="shared" si="318"/>
        <v>0</v>
      </c>
      <c r="CV201">
        <f t="shared" si="319"/>
        <v>0</v>
      </c>
      <c r="CW201">
        <f t="shared" si="320"/>
        <v>0</v>
      </c>
      <c r="CX201">
        <f t="shared" si="321"/>
        <v>0.22777777777777772</v>
      </c>
      <c r="CY201">
        <f t="shared" si="322"/>
        <v>0.3777777777777776</v>
      </c>
      <c r="CZ201">
        <f t="shared" si="323"/>
        <v>0</v>
      </c>
      <c r="DA201">
        <f t="shared" si="324"/>
        <v>2.222222222222222E-2</v>
      </c>
      <c r="DB201">
        <f t="shared" si="325"/>
        <v>0</v>
      </c>
      <c r="DC201">
        <f t="shared" si="325"/>
        <v>1.111111111111111E-2</v>
      </c>
      <c r="DD201">
        <f t="shared" si="326"/>
        <v>0</v>
      </c>
      <c r="DE201">
        <f t="shared" si="327"/>
        <v>0</v>
      </c>
      <c r="DF201">
        <f t="shared" si="328"/>
        <v>0.14946236559139783</v>
      </c>
      <c r="DG201">
        <f t="shared" si="329"/>
        <v>1.2903225806451613E-2</v>
      </c>
      <c r="DH201">
        <f t="shared" si="329"/>
        <v>6.4516129032258064E-3</v>
      </c>
      <c r="DI201">
        <f t="shared" si="330"/>
        <v>0</v>
      </c>
      <c r="DJ201">
        <f t="shared" si="331"/>
        <v>0</v>
      </c>
      <c r="DK201">
        <f t="shared" si="332"/>
        <v>0.1</v>
      </c>
      <c r="DL201">
        <f t="shared" si="333"/>
        <v>0</v>
      </c>
      <c r="DM201">
        <f t="shared" si="334"/>
        <v>0</v>
      </c>
      <c r="DN201">
        <f t="shared" si="335"/>
        <v>4.9999999999999989E-2</v>
      </c>
      <c r="DO201">
        <f t="shared" si="336"/>
        <v>0.83333333333333304</v>
      </c>
      <c r="DP201">
        <f t="shared" si="337"/>
        <v>0.88333333333333297</v>
      </c>
      <c r="DQ201">
        <f t="shared" si="338"/>
        <v>10</v>
      </c>
      <c r="DR201" s="50">
        <f t="shared" si="339"/>
        <v>0.99744798148769431</v>
      </c>
      <c r="DS201" s="50">
        <f t="shared" si="301"/>
        <v>0.35677976857701055</v>
      </c>
      <c r="DT201">
        <f t="shared" si="302"/>
        <v>0</v>
      </c>
      <c r="DU201">
        <f t="shared" si="303"/>
        <v>0.26115741090302425</v>
      </c>
      <c r="DV201">
        <f t="shared" si="304"/>
        <v>0.23741529850354798</v>
      </c>
      <c r="DW201">
        <f t="shared" si="305"/>
        <v>0.19850372459956722</v>
      </c>
      <c r="DX201">
        <f t="shared" si="306"/>
        <v>0.10560544017958916</v>
      </c>
      <c r="DY201">
        <f t="shared" si="300"/>
        <v>0</v>
      </c>
      <c r="DZ201">
        <f t="shared" si="365"/>
        <v>0</v>
      </c>
      <c r="EA201">
        <f t="shared" si="366"/>
        <v>0</v>
      </c>
      <c r="EB201">
        <f t="shared" si="367"/>
        <v>0.49753483940735327</v>
      </c>
      <c r="EC201">
        <f t="shared" si="368"/>
        <v>0.66192480611723181</v>
      </c>
      <c r="ED201">
        <f t="shared" si="369"/>
        <v>0</v>
      </c>
      <c r="EE201">
        <f t="shared" si="370"/>
        <v>0.14962890935951742</v>
      </c>
      <c r="EF201">
        <f t="shared" si="371"/>
        <v>0</v>
      </c>
      <c r="EG201">
        <f t="shared" si="298"/>
        <v>0.10560544017958916</v>
      </c>
      <c r="EH201">
        <f t="shared" si="298"/>
        <v>0</v>
      </c>
      <c r="EI201">
        <f t="shared" si="298"/>
        <v>0</v>
      </c>
      <c r="EJ201">
        <f t="shared" si="298"/>
        <v>0.39694601968841065</v>
      </c>
      <c r="EK201">
        <f t="shared" si="298"/>
        <v>0.11383808092716285</v>
      </c>
      <c r="EL201">
        <f t="shared" si="298"/>
        <v>8.0408552272041994E-2</v>
      </c>
      <c r="EM201">
        <f t="shared" si="281"/>
        <v>0</v>
      </c>
      <c r="EN201">
        <f t="shared" si="281"/>
        <v>0</v>
      </c>
      <c r="EO201">
        <f t="shared" si="281"/>
        <v>0.32175055439664224</v>
      </c>
      <c r="EP201">
        <f t="shared" si="281"/>
        <v>0</v>
      </c>
      <c r="EQ201">
        <f t="shared" si="299"/>
        <v>0</v>
      </c>
      <c r="ER201">
        <f t="shared" si="299"/>
        <v>0.22551340589813118</v>
      </c>
      <c r="ES201">
        <f t="shared" si="299"/>
        <v>1.1502619915109311</v>
      </c>
      <c r="ET201">
        <f t="shared" si="299"/>
        <v>1.2222147599737798</v>
      </c>
      <c r="EU201" s="27">
        <f t="shared" si="340"/>
        <v>0</v>
      </c>
      <c r="EV201">
        <f t="shared" si="341"/>
        <v>6.6666666666666652E-2</v>
      </c>
      <c r="EW201">
        <f t="shared" si="342"/>
        <v>5.5314908317831521E-2</v>
      </c>
      <c r="EX201">
        <f t="shared" si="343"/>
        <v>4.9999999999999989E-2</v>
      </c>
      <c r="EY201">
        <f t="shared" si="344"/>
        <v>0.3777777777777776</v>
      </c>
      <c r="EZ201">
        <f t="shared" si="345"/>
        <v>0</v>
      </c>
      <c r="FA201">
        <f t="shared" si="346"/>
        <v>2.222222222222222E-2</v>
      </c>
      <c r="FB201">
        <f t="shared" si="347"/>
        <v>0.1</v>
      </c>
      <c r="FC201">
        <f t="shared" si="348"/>
        <v>0</v>
      </c>
      <c r="FD201">
        <f t="shared" si="307"/>
        <v>0.1</v>
      </c>
      <c r="FE201">
        <f t="shared" si="349"/>
        <v>0</v>
      </c>
      <c r="FF201">
        <f t="shared" si="350"/>
        <v>0.22777777777777772</v>
      </c>
      <c r="FG201">
        <f t="shared" si="351"/>
        <v>0.10555555555555553</v>
      </c>
      <c r="FH201" s="27">
        <f t="shared" si="352"/>
        <v>0</v>
      </c>
      <c r="FI201">
        <f t="shared" si="353"/>
        <v>0.26115741090302425</v>
      </c>
      <c r="FJ201">
        <f t="shared" si="354"/>
        <v>0.23741529850354798</v>
      </c>
      <c r="FK201">
        <f t="shared" si="355"/>
        <v>0.22551340589813118</v>
      </c>
      <c r="FL201">
        <f t="shared" si="356"/>
        <v>0.66192480611723181</v>
      </c>
      <c r="FM201">
        <f t="shared" si="357"/>
        <v>0</v>
      </c>
      <c r="FN201">
        <f t="shared" si="358"/>
        <v>0.14962890935951742</v>
      </c>
      <c r="FO201">
        <f t="shared" si="359"/>
        <v>0.32175055439664224</v>
      </c>
      <c r="FP201">
        <f t="shared" si="360"/>
        <v>0</v>
      </c>
      <c r="FQ201">
        <f t="shared" si="361"/>
        <v>0.32175055439664224</v>
      </c>
      <c r="FR201">
        <f t="shared" si="362"/>
        <v>0</v>
      </c>
      <c r="FS201">
        <f t="shared" si="363"/>
        <v>0.49753483940735327</v>
      </c>
      <c r="FT201">
        <f t="shared" si="364"/>
        <v>0.33089874139671743</v>
      </c>
      <c r="FU201" t="s">
        <v>229</v>
      </c>
      <c r="FV201" t="s">
        <v>58</v>
      </c>
      <c r="FW201" s="25" t="s">
        <v>357</v>
      </c>
      <c r="FX201" s="25" t="s">
        <v>259</v>
      </c>
    </row>
    <row r="202" spans="1:180">
      <c r="A202" t="s">
        <v>199</v>
      </c>
      <c r="B202" t="s">
        <v>229</v>
      </c>
      <c r="C202" t="s">
        <v>58</v>
      </c>
      <c r="D202" s="25" t="s">
        <v>357</v>
      </c>
      <c r="E202" s="25" t="s">
        <v>259</v>
      </c>
      <c r="F202">
        <v>0</v>
      </c>
      <c r="G202">
        <v>6.4516129032258063E-2</v>
      </c>
      <c r="H202">
        <v>5.8064516129032254E-2</v>
      </c>
      <c r="I202">
        <v>5.3149083178315173E-3</v>
      </c>
      <c r="J202">
        <v>6.4516129032258063E-2</v>
      </c>
      <c r="K202">
        <v>6.4516129032258064E-3</v>
      </c>
      <c r="L202">
        <v>0</v>
      </c>
      <c r="M202">
        <v>0</v>
      </c>
      <c r="N202">
        <v>1.9354838709677424E-2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0.3806451612903225</v>
      </c>
      <c r="X202">
        <v>2.5806451612903226E-2</v>
      </c>
      <c r="Y202">
        <v>0</v>
      </c>
      <c r="Z202">
        <v>3.2258064516129031E-2</v>
      </c>
      <c r="AA202">
        <v>0</v>
      </c>
      <c r="AB202">
        <v>0</v>
      </c>
      <c r="AC202">
        <v>0</v>
      </c>
      <c r="AD202">
        <v>0</v>
      </c>
      <c r="AE202">
        <v>3.870967741935484E-2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6.4516129032258063E-2</v>
      </c>
      <c r="AQ202">
        <v>5.1612903225806445E-2</v>
      </c>
      <c r="AR202">
        <v>0</v>
      </c>
      <c r="AS202">
        <v>1.2903225806451613E-2</v>
      </c>
      <c r="AT202">
        <v>6.4516129032258064E-3</v>
      </c>
      <c r="AU202">
        <v>6.4516129032258064E-3</v>
      </c>
      <c r="AV202">
        <v>0</v>
      </c>
      <c r="AW202">
        <v>0</v>
      </c>
      <c r="AX202">
        <v>0.16774193548387104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 s="27">
        <f t="shared" si="308"/>
        <v>3</v>
      </c>
      <c r="CA202">
        <f t="shared" si="309"/>
        <v>10</v>
      </c>
      <c r="CB202">
        <f t="shared" si="310"/>
        <v>13</v>
      </c>
      <c r="CC202">
        <f>[1]!shannonweaver(J202:BT202)</f>
        <v>1.8464967355782709</v>
      </c>
      <c r="CD202">
        <f t="shared" si="311"/>
        <v>0.71989598165232405</v>
      </c>
      <c r="CN202">
        <f t="shared" si="312"/>
        <v>13</v>
      </c>
      <c r="CO202">
        <f t="shared" si="313"/>
        <v>0.12789555347912182</v>
      </c>
      <c r="CP202">
        <f t="shared" si="314"/>
        <v>0</v>
      </c>
      <c r="CQ202">
        <f t="shared" si="314"/>
        <v>6.4516129032258063E-2</v>
      </c>
      <c r="CR202">
        <f t="shared" si="315"/>
        <v>6.3379424446863772E-2</v>
      </c>
      <c r="CS202">
        <f t="shared" si="316"/>
        <v>6.4516129032258063E-2</v>
      </c>
      <c r="CT202">
        <f t="shared" si="317"/>
        <v>6.4516129032258064E-3</v>
      </c>
      <c r="CU202">
        <f t="shared" si="318"/>
        <v>1.9354838709677424E-2</v>
      </c>
      <c r="CV202">
        <f t="shared" si="319"/>
        <v>0</v>
      </c>
      <c r="CW202">
        <f t="shared" si="320"/>
        <v>0</v>
      </c>
      <c r="CX202">
        <f t="shared" si="321"/>
        <v>0.3806451612903225</v>
      </c>
      <c r="CY202">
        <f t="shared" si="322"/>
        <v>5.8064516129032254E-2</v>
      </c>
      <c r="CZ202">
        <f t="shared" si="323"/>
        <v>0</v>
      </c>
      <c r="DA202">
        <f t="shared" si="324"/>
        <v>3.870967741935484E-2</v>
      </c>
      <c r="DB202">
        <f t="shared" si="325"/>
        <v>0</v>
      </c>
      <c r="DC202">
        <f t="shared" si="325"/>
        <v>0</v>
      </c>
      <c r="DD202">
        <f t="shared" si="326"/>
        <v>0</v>
      </c>
      <c r="DE202">
        <f t="shared" si="327"/>
        <v>0</v>
      </c>
      <c r="DF202">
        <f t="shared" si="328"/>
        <v>0.14891591750396616</v>
      </c>
      <c r="DG202">
        <f t="shared" si="329"/>
        <v>2.1857923497267763E-2</v>
      </c>
      <c r="DH202">
        <f t="shared" si="329"/>
        <v>0</v>
      </c>
      <c r="DI202">
        <f t="shared" si="330"/>
        <v>6.4516129032258064E-3</v>
      </c>
      <c r="DJ202">
        <f t="shared" si="331"/>
        <v>0</v>
      </c>
      <c r="DK202">
        <f t="shared" si="332"/>
        <v>0.16774193548387104</v>
      </c>
      <c r="DL202">
        <f t="shared" si="333"/>
        <v>0</v>
      </c>
      <c r="DM202">
        <f t="shared" si="334"/>
        <v>0</v>
      </c>
      <c r="DN202">
        <f t="shared" si="335"/>
        <v>9.0322580645161299E-2</v>
      </c>
      <c r="DO202">
        <f t="shared" si="336"/>
        <v>0.7870967741935484</v>
      </c>
      <c r="DP202">
        <f t="shared" si="337"/>
        <v>0.8774193548387097</v>
      </c>
      <c r="DQ202">
        <f t="shared" si="338"/>
        <v>10</v>
      </c>
      <c r="DR202" s="50">
        <f t="shared" si="339"/>
        <v>1.0130816730312471</v>
      </c>
      <c r="DS202" s="50">
        <f t="shared" si="301"/>
        <v>0.36572332719566908</v>
      </c>
      <c r="DT202">
        <f t="shared" si="302"/>
        <v>0</v>
      </c>
      <c r="DU202">
        <f t="shared" si="303"/>
        <v>0.25681391742080717</v>
      </c>
      <c r="DV202">
        <f t="shared" si="304"/>
        <v>0.25449086524199543</v>
      </c>
      <c r="DW202">
        <f t="shared" si="305"/>
        <v>0.25681391742080717</v>
      </c>
      <c r="DX202">
        <f t="shared" si="306"/>
        <v>8.0408552272041994E-2</v>
      </c>
      <c r="DY202">
        <f t="shared" si="300"/>
        <v>0.13957440266307283</v>
      </c>
      <c r="DZ202">
        <f t="shared" si="365"/>
        <v>0</v>
      </c>
      <c r="EA202">
        <f t="shared" si="366"/>
        <v>0</v>
      </c>
      <c r="EB202">
        <f t="shared" si="367"/>
        <v>0.66487971411265701</v>
      </c>
      <c r="EC202">
        <f t="shared" si="368"/>
        <v>0.24336084960634863</v>
      </c>
      <c r="ED202">
        <f t="shared" si="369"/>
        <v>0</v>
      </c>
      <c r="EE202">
        <f t="shared" si="370"/>
        <v>0.19803972544019985</v>
      </c>
      <c r="EF202">
        <f t="shared" si="371"/>
        <v>0</v>
      </c>
      <c r="EG202">
        <f t="shared" si="298"/>
        <v>0</v>
      </c>
      <c r="EH202">
        <f t="shared" si="298"/>
        <v>0</v>
      </c>
      <c r="EI202">
        <f t="shared" si="298"/>
        <v>0</v>
      </c>
      <c r="EJ202">
        <f t="shared" si="298"/>
        <v>0.39617912812248118</v>
      </c>
      <c r="EK202">
        <f t="shared" si="298"/>
        <v>0.1483882165450697</v>
      </c>
      <c r="EL202">
        <f t="shared" si="298"/>
        <v>0</v>
      </c>
      <c r="EM202">
        <f t="shared" si="281"/>
        <v>8.0408552272041994E-2</v>
      </c>
      <c r="EN202">
        <f t="shared" si="281"/>
        <v>0</v>
      </c>
      <c r="EO202">
        <f t="shared" si="281"/>
        <v>0.42197510511291775</v>
      </c>
      <c r="EP202">
        <f t="shared" si="281"/>
        <v>0</v>
      </c>
      <c r="EQ202">
        <f t="shared" si="299"/>
        <v>0</v>
      </c>
      <c r="ER202">
        <f t="shared" si="299"/>
        <v>0.30525579379969514</v>
      </c>
      <c r="ES202">
        <f t="shared" si="299"/>
        <v>1.0912075592801078</v>
      </c>
      <c r="ET202">
        <f t="shared" si="299"/>
        <v>1.2131022542655845</v>
      </c>
      <c r="EU202" s="27">
        <f t="shared" si="340"/>
        <v>0</v>
      </c>
      <c r="EV202">
        <f t="shared" si="341"/>
        <v>6.4516129032258063E-2</v>
      </c>
      <c r="EW202">
        <f t="shared" si="342"/>
        <v>6.3379424446863772E-2</v>
      </c>
      <c r="EX202">
        <f t="shared" si="343"/>
        <v>9.0322580645161299E-2</v>
      </c>
      <c r="EY202">
        <f t="shared" si="344"/>
        <v>5.8064516129032254E-2</v>
      </c>
      <c r="EZ202">
        <f t="shared" si="345"/>
        <v>0</v>
      </c>
      <c r="FA202">
        <f t="shared" si="346"/>
        <v>3.870967741935484E-2</v>
      </c>
      <c r="FB202">
        <f t="shared" si="347"/>
        <v>0.16774193548387104</v>
      </c>
      <c r="FC202">
        <f t="shared" si="348"/>
        <v>0</v>
      </c>
      <c r="FD202">
        <f t="shared" si="307"/>
        <v>0.16774193548387104</v>
      </c>
      <c r="FE202">
        <f t="shared" si="349"/>
        <v>0</v>
      </c>
      <c r="FF202">
        <f t="shared" si="350"/>
        <v>0.3806451612903225</v>
      </c>
      <c r="FG202">
        <f t="shared" si="351"/>
        <v>0.14193548387096772</v>
      </c>
      <c r="FH202" s="27">
        <f t="shared" si="352"/>
        <v>0</v>
      </c>
      <c r="FI202">
        <f t="shared" si="353"/>
        <v>0.25681391742080717</v>
      </c>
      <c r="FJ202">
        <f t="shared" si="354"/>
        <v>0.25449086524199543</v>
      </c>
      <c r="FK202">
        <f t="shared" si="355"/>
        <v>0.30525579379969514</v>
      </c>
      <c r="FL202">
        <f t="shared" si="356"/>
        <v>0.24336084960634863</v>
      </c>
      <c r="FM202">
        <f t="shared" si="357"/>
        <v>0</v>
      </c>
      <c r="FN202">
        <f t="shared" si="358"/>
        <v>0.19803972544019985</v>
      </c>
      <c r="FO202">
        <f t="shared" si="359"/>
        <v>0.42197510511291775</v>
      </c>
      <c r="FP202">
        <f t="shared" si="360"/>
        <v>0</v>
      </c>
      <c r="FQ202">
        <f t="shared" si="361"/>
        <v>0.42197510511291775</v>
      </c>
      <c r="FR202">
        <f t="shared" si="362"/>
        <v>0</v>
      </c>
      <c r="FS202">
        <f t="shared" si="363"/>
        <v>0.66487971411265701</v>
      </c>
      <c r="FT202">
        <f t="shared" si="364"/>
        <v>0.3862779803125827</v>
      </c>
      <c r="FU202" t="s">
        <v>229</v>
      </c>
      <c r="FV202" t="s">
        <v>58</v>
      </c>
      <c r="FW202" s="25" t="s">
        <v>357</v>
      </c>
      <c r="FX202" s="25" t="s">
        <v>259</v>
      </c>
    </row>
    <row r="203" spans="1:180">
      <c r="A203" t="s">
        <v>200</v>
      </c>
      <c r="B203" t="s">
        <v>229</v>
      </c>
      <c r="C203" t="s">
        <v>58</v>
      </c>
      <c r="D203" s="25" t="s">
        <v>357</v>
      </c>
      <c r="E203" s="25" t="s">
        <v>259</v>
      </c>
      <c r="F203">
        <v>0</v>
      </c>
      <c r="G203">
        <v>4.3715846994535519E-2</v>
      </c>
      <c r="H203">
        <v>2.7322404371584702E-2</v>
      </c>
      <c r="I203">
        <v>5.3149083178315173E-3</v>
      </c>
      <c r="J203">
        <v>7.1038251366120228E-2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0.35519125683060104</v>
      </c>
      <c r="X203">
        <v>0.27322404371584702</v>
      </c>
      <c r="Y203">
        <v>0</v>
      </c>
      <c r="Z203">
        <v>1.6393442622950824E-2</v>
      </c>
      <c r="AA203">
        <v>0</v>
      </c>
      <c r="AB203">
        <v>0</v>
      </c>
      <c r="AC203">
        <v>0</v>
      </c>
      <c r="AD203">
        <v>0</v>
      </c>
      <c r="AE203">
        <v>4.3715846994535519E-2</v>
      </c>
      <c r="AF203">
        <v>0</v>
      </c>
      <c r="AG203">
        <v>0</v>
      </c>
      <c r="AH203">
        <v>0</v>
      </c>
      <c r="AI203">
        <v>0</v>
      </c>
      <c r="AJ203">
        <v>2.1857923497267763E-2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3.2786885245901641E-2</v>
      </c>
      <c r="AQ203">
        <v>0</v>
      </c>
      <c r="AR203">
        <v>0</v>
      </c>
      <c r="AS203">
        <v>2.1857923497267763E-2</v>
      </c>
      <c r="AT203">
        <v>0</v>
      </c>
      <c r="AU203">
        <v>0</v>
      </c>
      <c r="AV203">
        <v>0</v>
      </c>
      <c r="AW203">
        <v>0</v>
      </c>
      <c r="AX203">
        <v>8.743169398907108E-2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5.4644808743169408E-3</v>
      </c>
      <c r="BX203">
        <v>0</v>
      </c>
      <c r="BY203">
        <v>0</v>
      </c>
      <c r="BZ203" s="27">
        <f t="shared" si="308"/>
        <v>1</v>
      </c>
      <c r="CA203">
        <f t="shared" si="309"/>
        <v>8</v>
      </c>
      <c r="CB203">
        <f t="shared" si="310"/>
        <v>9</v>
      </c>
      <c r="CC203">
        <f>[1]!shannonweaver(J203:BT203)</f>
        <v>1.6599912301820636</v>
      </c>
      <c r="CD203">
        <f t="shared" si="311"/>
        <v>0.75549456678412696</v>
      </c>
      <c r="CE203">
        <v>1</v>
      </c>
      <c r="CN203">
        <f t="shared" si="312"/>
        <v>10</v>
      </c>
      <c r="CO203">
        <f t="shared" si="313"/>
        <v>7.6353159683951732E-2</v>
      </c>
      <c r="CP203">
        <f t="shared" si="314"/>
        <v>0</v>
      </c>
      <c r="CQ203">
        <f t="shared" si="314"/>
        <v>4.3715846994535519E-2</v>
      </c>
      <c r="CR203">
        <f t="shared" si="315"/>
        <v>3.263731268941622E-2</v>
      </c>
      <c r="CS203">
        <f t="shared" si="316"/>
        <v>7.1038251366120228E-2</v>
      </c>
      <c r="CT203">
        <f t="shared" si="317"/>
        <v>0</v>
      </c>
      <c r="CU203">
        <f t="shared" si="318"/>
        <v>0</v>
      </c>
      <c r="CV203">
        <f t="shared" si="319"/>
        <v>0</v>
      </c>
      <c r="CW203">
        <f t="shared" si="320"/>
        <v>0</v>
      </c>
      <c r="CX203">
        <f t="shared" si="321"/>
        <v>0.35519125683060104</v>
      </c>
      <c r="CY203">
        <f t="shared" si="322"/>
        <v>0.28961748633879786</v>
      </c>
      <c r="CZ203">
        <f t="shared" si="323"/>
        <v>0</v>
      </c>
      <c r="DA203">
        <f t="shared" si="324"/>
        <v>4.3715846994535519E-2</v>
      </c>
      <c r="DB203">
        <f t="shared" si="325"/>
        <v>0</v>
      </c>
      <c r="DC203">
        <f t="shared" si="325"/>
        <v>2.1857923497267763E-2</v>
      </c>
      <c r="DD203">
        <f t="shared" si="326"/>
        <v>0</v>
      </c>
      <c r="DE203">
        <f t="shared" si="327"/>
        <v>0</v>
      </c>
      <c r="DF203">
        <f t="shared" si="328"/>
        <v>5.6883270788070317E-2</v>
      </c>
      <c r="DG203">
        <f t="shared" si="329"/>
        <v>0</v>
      </c>
      <c r="DH203">
        <f t="shared" si="329"/>
        <v>0</v>
      </c>
      <c r="DI203">
        <f t="shared" si="330"/>
        <v>0</v>
      </c>
      <c r="DJ203">
        <f t="shared" si="331"/>
        <v>0</v>
      </c>
      <c r="DK203">
        <f t="shared" si="332"/>
        <v>8.743169398907108E-2</v>
      </c>
      <c r="DL203">
        <f t="shared" si="333"/>
        <v>0</v>
      </c>
      <c r="DM203">
        <f t="shared" si="334"/>
        <v>0</v>
      </c>
      <c r="DN203">
        <f t="shared" si="335"/>
        <v>7.1038251366120228E-2</v>
      </c>
      <c r="DO203">
        <f t="shared" si="336"/>
        <v>0.8524590163934429</v>
      </c>
      <c r="DP203">
        <f t="shared" si="337"/>
        <v>0.92349726775956298</v>
      </c>
      <c r="DQ203">
        <f t="shared" si="338"/>
        <v>7</v>
      </c>
      <c r="DR203" s="50">
        <f t="shared" si="339"/>
        <v>1.053565715856505</v>
      </c>
      <c r="DS203" s="50">
        <f t="shared" si="301"/>
        <v>0.27996369271961485</v>
      </c>
      <c r="DT203">
        <f t="shared" si="302"/>
        <v>0</v>
      </c>
      <c r="DU203">
        <f t="shared" si="303"/>
        <v>0.21063749718112076</v>
      </c>
      <c r="DV203">
        <f t="shared" si="304"/>
        <v>0.18165541729531887</v>
      </c>
      <c r="DW203">
        <f t="shared" si="305"/>
        <v>0.26979101752040008</v>
      </c>
      <c r="DX203">
        <f t="shared" si="306"/>
        <v>0</v>
      </c>
      <c r="DY203">
        <f t="shared" ref="DY203:DY217" si="372">ASIN(CU203^0.5)</f>
        <v>0</v>
      </c>
      <c r="DZ203">
        <f t="shared" si="365"/>
        <v>0</v>
      </c>
      <c r="EA203">
        <f t="shared" si="366"/>
        <v>0</v>
      </c>
      <c r="EB203">
        <f t="shared" si="367"/>
        <v>0.63848457726116403</v>
      </c>
      <c r="EC203">
        <f t="shared" si="368"/>
        <v>0.56825392960049503</v>
      </c>
      <c r="ED203">
        <f t="shared" si="369"/>
        <v>0</v>
      </c>
      <c r="EE203">
        <f t="shared" si="370"/>
        <v>0.21063749718112076</v>
      </c>
      <c r="EF203">
        <f t="shared" si="371"/>
        <v>0</v>
      </c>
      <c r="EG203">
        <f t="shared" si="298"/>
        <v>0.1483882165450697</v>
      </c>
      <c r="EH203">
        <f t="shared" si="298"/>
        <v>0</v>
      </c>
      <c r="EI203">
        <f t="shared" si="298"/>
        <v>0</v>
      </c>
      <c r="EJ203">
        <f t="shared" si="298"/>
        <v>0.24082318845705564</v>
      </c>
      <c r="EK203">
        <f t="shared" si="298"/>
        <v>0</v>
      </c>
      <c r="EL203">
        <f t="shared" si="298"/>
        <v>0</v>
      </c>
      <c r="EM203">
        <f t="shared" si="281"/>
        <v>0</v>
      </c>
      <c r="EN203">
        <f t="shared" si="281"/>
        <v>0</v>
      </c>
      <c r="EO203">
        <f t="shared" si="281"/>
        <v>0.30017617489690196</v>
      </c>
      <c r="EP203">
        <f t="shared" si="281"/>
        <v>0</v>
      </c>
      <c r="EQ203">
        <f t="shared" si="299"/>
        <v>0</v>
      </c>
      <c r="ER203">
        <f t="shared" si="299"/>
        <v>0.26979101752040008</v>
      </c>
      <c r="ES203">
        <f t="shared" si="299"/>
        <v>1.1765519517301115</v>
      </c>
      <c r="ET203">
        <f t="shared" si="299"/>
        <v>1.2905511456867063</v>
      </c>
      <c r="EU203" s="27">
        <f t="shared" si="340"/>
        <v>0</v>
      </c>
      <c r="EV203">
        <f t="shared" si="341"/>
        <v>4.3715846994535519E-2</v>
      </c>
      <c r="EW203">
        <f t="shared" si="342"/>
        <v>3.263731268941622E-2</v>
      </c>
      <c r="EX203">
        <f t="shared" si="343"/>
        <v>7.1038251366120228E-2</v>
      </c>
      <c r="EY203">
        <f t="shared" si="344"/>
        <v>0.28961748633879786</v>
      </c>
      <c r="EZ203">
        <f t="shared" si="345"/>
        <v>0</v>
      </c>
      <c r="FA203">
        <f t="shared" si="346"/>
        <v>4.3715846994535519E-2</v>
      </c>
      <c r="FB203">
        <f t="shared" si="347"/>
        <v>8.743169398907108E-2</v>
      </c>
      <c r="FC203">
        <f t="shared" si="348"/>
        <v>0</v>
      </c>
      <c r="FD203">
        <f t="shared" si="307"/>
        <v>8.743169398907108E-2</v>
      </c>
      <c r="FE203">
        <f t="shared" si="349"/>
        <v>0</v>
      </c>
      <c r="FF203">
        <f t="shared" si="350"/>
        <v>0.35519125683060104</v>
      </c>
      <c r="FG203">
        <f t="shared" si="351"/>
        <v>7.650273224043716E-2</v>
      </c>
      <c r="FH203" s="27">
        <f t="shared" si="352"/>
        <v>0</v>
      </c>
      <c r="FI203">
        <f t="shared" si="353"/>
        <v>0.21063749718112076</v>
      </c>
      <c r="FJ203">
        <f t="shared" si="354"/>
        <v>0.18165541729531887</v>
      </c>
      <c r="FK203">
        <f t="shared" si="355"/>
        <v>0.26979101752040008</v>
      </c>
      <c r="FL203">
        <f t="shared" si="356"/>
        <v>0.56825392960049503</v>
      </c>
      <c r="FM203">
        <f t="shared" si="357"/>
        <v>0</v>
      </c>
      <c r="FN203">
        <f t="shared" si="358"/>
        <v>0.21063749718112076</v>
      </c>
      <c r="FO203">
        <f t="shared" si="359"/>
        <v>0.30017617489690196</v>
      </c>
      <c r="FP203">
        <f t="shared" si="360"/>
        <v>0</v>
      </c>
      <c r="FQ203">
        <f t="shared" si="361"/>
        <v>0.30017617489690196</v>
      </c>
      <c r="FR203">
        <f t="shared" si="362"/>
        <v>0</v>
      </c>
      <c r="FS203">
        <f t="shared" si="363"/>
        <v>0.63848457726116403</v>
      </c>
      <c r="FT203">
        <f t="shared" si="364"/>
        <v>0.28024518110819063</v>
      </c>
      <c r="FU203" t="s">
        <v>229</v>
      </c>
      <c r="FV203" t="s">
        <v>58</v>
      </c>
      <c r="FW203" s="25" t="s">
        <v>357</v>
      </c>
      <c r="FX203" s="25" t="s">
        <v>259</v>
      </c>
    </row>
    <row r="204" spans="1:180">
      <c r="A204" t="s">
        <v>0</v>
      </c>
      <c r="B204" t="s">
        <v>229</v>
      </c>
      <c r="C204" t="s">
        <v>58</v>
      </c>
      <c r="D204" s="25" t="s">
        <v>357</v>
      </c>
      <c r="E204" s="25" t="s">
        <v>259</v>
      </c>
      <c r="F204">
        <v>0</v>
      </c>
      <c r="G204">
        <v>7.8313253012048209E-2</v>
      </c>
      <c r="H204">
        <v>7.2289156626506035E-2</v>
      </c>
      <c r="I204">
        <v>5.3149083178315173E-3</v>
      </c>
      <c r="J204">
        <v>2.4096385542168679E-2</v>
      </c>
      <c r="K204">
        <v>0</v>
      </c>
      <c r="L204">
        <v>0</v>
      </c>
      <c r="M204">
        <v>3.0120481927710847E-2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0.6144578313253013</v>
      </c>
      <c r="X204">
        <v>8.4337349397590383E-2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6.0240963855421699E-3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2.4096385542168679E-2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2.4096385542168679E-2</v>
      </c>
      <c r="BU204">
        <v>0</v>
      </c>
      <c r="BV204">
        <v>0</v>
      </c>
      <c r="BW204">
        <v>4.2168674698795185E-2</v>
      </c>
      <c r="BX204">
        <v>0</v>
      </c>
      <c r="BY204">
        <v>0</v>
      </c>
      <c r="BZ204" s="27">
        <f t="shared" si="308"/>
        <v>2</v>
      </c>
      <c r="CA204">
        <f t="shared" si="309"/>
        <v>5</v>
      </c>
      <c r="CB204">
        <f t="shared" si="310"/>
        <v>7</v>
      </c>
      <c r="CC204">
        <f>[1]!shannonweaver(J204:BT204)</f>
        <v>0.91741628155375876</v>
      </c>
      <c r="CD204">
        <f t="shared" si="311"/>
        <v>0.47145870635349713</v>
      </c>
      <c r="CN204">
        <f t="shared" si="312"/>
        <v>7</v>
      </c>
      <c r="CO204">
        <f t="shared" si="313"/>
        <v>0.15591731795638578</v>
      </c>
      <c r="CP204">
        <f t="shared" si="314"/>
        <v>0</v>
      </c>
      <c r="CQ204">
        <f t="shared" si="314"/>
        <v>7.8313253012048209E-2</v>
      </c>
      <c r="CR204">
        <f t="shared" si="315"/>
        <v>7.7604064944337553E-2</v>
      </c>
      <c r="CS204">
        <f t="shared" si="316"/>
        <v>2.4096385542168679E-2</v>
      </c>
      <c r="CT204">
        <f t="shared" si="317"/>
        <v>0</v>
      </c>
      <c r="CU204">
        <f t="shared" si="318"/>
        <v>3.0120481927710847E-2</v>
      </c>
      <c r="CV204">
        <f t="shared" si="319"/>
        <v>0</v>
      </c>
      <c r="CW204">
        <f t="shared" si="320"/>
        <v>0</v>
      </c>
      <c r="CX204">
        <f t="shared" si="321"/>
        <v>0.6144578313253013</v>
      </c>
      <c r="CY204">
        <f t="shared" si="322"/>
        <v>8.4337349397590383E-2</v>
      </c>
      <c r="CZ204">
        <f t="shared" si="323"/>
        <v>0</v>
      </c>
      <c r="DA204">
        <f t="shared" si="324"/>
        <v>0</v>
      </c>
      <c r="DB204">
        <f t="shared" si="325"/>
        <v>0</v>
      </c>
      <c r="DC204">
        <f t="shared" si="325"/>
        <v>6.0240963855421699E-3</v>
      </c>
      <c r="DD204">
        <f t="shared" si="326"/>
        <v>0</v>
      </c>
      <c r="DE204">
        <f t="shared" si="327"/>
        <v>0</v>
      </c>
      <c r="DF204">
        <f t="shared" si="328"/>
        <v>0.1138481360195716</v>
      </c>
      <c r="DG204">
        <f t="shared" si="329"/>
        <v>5.7288351368555049E-2</v>
      </c>
      <c r="DH204">
        <f t="shared" si="329"/>
        <v>0</v>
      </c>
      <c r="DI204">
        <f t="shared" si="330"/>
        <v>0</v>
      </c>
      <c r="DJ204">
        <f t="shared" si="331"/>
        <v>0</v>
      </c>
      <c r="DK204">
        <f t="shared" si="332"/>
        <v>0</v>
      </c>
      <c r="DL204">
        <f t="shared" si="333"/>
        <v>0</v>
      </c>
      <c r="DM204">
        <f t="shared" si="334"/>
        <v>0</v>
      </c>
      <c r="DN204">
        <f t="shared" si="335"/>
        <v>5.4216867469879526E-2</v>
      </c>
      <c r="DO204">
        <f t="shared" si="336"/>
        <v>0.75301204819277112</v>
      </c>
      <c r="DP204">
        <f t="shared" si="337"/>
        <v>0.80722891566265065</v>
      </c>
      <c r="DQ204">
        <f t="shared" si="338"/>
        <v>7</v>
      </c>
      <c r="DR204" s="50">
        <f t="shared" si="339"/>
        <v>0.75684134705060946</v>
      </c>
      <c r="DS204" s="50">
        <f t="shared" ref="DS204:DS217" si="373">ASIN(CO204^0.5)</f>
        <v>0.40591945836789817</v>
      </c>
      <c r="DT204">
        <f t="shared" ref="DT204:DT217" si="374">ASIN(CP204^0.5)</f>
        <v>0</v>
      </c>
      <c r="DU204">
        <f t="shared" ref="DU204:DU217" si="375">ASIN(CQ204^0.5)</f>
        <v>0.28363270862249412</v>
      </c>
      <c r="DV204">
        <f t="shared" ref="DV204:DV217" si="376">ASIN(CR204^0.5)</f>
        <v>0.28231011898628794</v>
      </c>
      <c r="DW204">
        <f t="shared" ref="DW204:DW217" si="377">ASIN(CS204^0.5)</f>
        <v>0.15586037770657257</v>
      </c>
      <c r="DX204">
        <f t="shared" ref="DX204:DX217" si="378">ASIN(CT204^0.5)</f>
        <v>0</v>
      </c>
      <c r="DY204">
        <f t="shared" si="372"/>
        <v>0.1744358065255554</v>
      </c>
      <c r="DZ204">
        <f t="shared" si="365"/>
        <v>0</v>
      </c>
      <c r="EA204">
        <f t="shared" si="366"/>
        <v>0</v>
      </c>
      <c r="EB204">
        <f t="shared" si="367"/>
        <v>0.9008799737543548</v>
      </c>
      <c r="EC204">
        <f t="shared" si="368"/>
        <v>0.29465416259737326</v>
      </c>
      <c r="ED204">
        <f t="shared" si="369"/>
        <v>0</v>
      </c>
      <c r="EE204">
        <f t="shared" si="370"/>
        <v>0</v>
      </c>
      <c r="EF204">
        <f t="shared" si="371"/>
        <v>0</v>
      </c>
      <c r="EG204">
        <f t="shared" si="298"/>
        <v>7.7693191338085943E-2</v>
      </c>
      <c r="EH204">
        <f t="shared" si="298"/>
        <v>0</v>
      </c>
      <c r="EI204">
        <f t="shared" si="298"/>
        <v>0</v>
      </c>
      <c r="EJ204">
        <f t="shared" si="298"/>
        <v>0.34416832795498564</v>
      </c>
      <c r="EK204">
        <f t="shared" si="298"/>
        <v>0.24169618377163465</v>
      </c>
      <c r="EL204">
        <f t="shared" si="298"/>
        <v>0</v>
      </c>
      <c r="EM204">
        <f t="shared" si="281"/>
        <v>0</v>
      </c>
      <c r="EN204">
        <f t="shared" si="281"/>
        <v>0</v>
      </c>
      <c r="EO204">
        <f t="shared" si="281"/>
        <v>0</v>
      </c>
      <c r="EP204">
        <f t="shared" si="281"/>
        <v>0</v>
      </c>
      <c r="EQ204">
        <f t="shared" si="299"/>
        <v>0</v>
      </c>
      <c r="ER204">
        <f t="shared" si="299"/>
        <v>0.23500223359180591</v>
      </c>
      <c r="ES204">
        <f t="shared" si="299"/>
        <v>1.0506826053234162</v>
      </c>
      <c r="ET204">
        <f t="shared" si="299"/>
        <v>1.1162474530594899</v>
      </c>
      <c r="EU204" s="27">
        <f t="shared" si="340"/>
        <v>0</v>
      </c>
      <c r="EV204">
        <f t="shared" si="341"/>
        <v>7.8313253012048209E-2</v>
      </c>
      <c r="EW204">
        <f t="shared" si="342"/>
        <v>7.7604064944337553E-2</v>
      </c>
      <c r="EX204">
        <f t="shared" si="343"/>
        <v>5.4216867469879526E-2</v>
      </c>
      <c r="EY204">
        <f t="shared" si="344"/>
        <v>0.10843373493975907</v>
      </c>
      <c r="EZ204">
        <f t="shared" si="345"/>
        <v>0</v>
      </c>
      <c r="FA204">
        <f t="shared" si="346"/>
        <v>0</v>
      </c>
      <c r="FB204">
        <f t="shared" si="347"/>
        <v>0</v>
      </c>
      <c r="FC204">
        <f t="shared" si="348"/>
        <v>0</v>
      </c>
      <c r="FD204">
        <f t="shared" si="307"/>
        <v>0</v>
      </c>
      <c r="FE204">
        <f t="shared" si="349"/>
        <v>0</v>
      </c>
      <c r="FF204">
        <f t="shared" si="350"/>
        <v>0.6144578313253013</v>
      </c>
      <c r="FG204">
        <f t="shared" si="351"/>
        <v>3.012048192771085E-2</v>
      </c>
      <c r="FH204" s="27">
        <f t="shared" si="352"/>
        <v>0</v>
      </c>
      <c r="FI204">
        <f t="shared" si="353"/>
        <v>0.28363270862249412</v>
      </c>
      <c r="FJ204">
        <f t="shared" si="354"/>
        <v>0.28231011898628794</v>
      </c>
      <c r="FK204">
        <f t="shared" si="355"/>
        <v>0.23500223359180591</v>
      </c>
      <c r="FL204">
        <f t="shared" si="356"/>
        <v>0.33555448427146667</v>
      </c>
      <c r="FM204">
        <f t="shared" si="357"/>
        <v>0</v>
      </c>
      <c r="FN204">
        <f t="shared" si="358"/>
        <v>0</v>
      </c>
      <c r="FO204">
        <f t="shared" si="359"/>
        <v>0</v>
      </c>
      <c r="FP204">
        <f t="shared" si="360"/>
        <v>0</v>
      </c>
      <c r="FQ204">
        <f t="shared" si="361"/>
        <v>0</v>
      </c>
      <c r="FR204">
        <f t="shared" si="362"/>
        <v>0</v>
      </c>
      <c r="FS204">
        <f t="shared" si="363"/>
        <v>0.9008799737543548</v>
      </c>
      <c r="FT204">
        <f t="shared" si="364"/>
        <v>0.17443580652555543</v>
      </c>
      <c r="FU204" t="s">
        <v>229</v>
      </c>
      <c r="FV204" t="s">
        <v>58</v>
      </c>
      <c r="FW204" s="25" t="s">
        <v>357</v>
      </c>
      <c r="FX204" s="25" t="s">
        <v>259</v>
      </c>
    </row>
    <row r="205" spans="1:180">
      <c r="A205" t="s">
        <v>1</v>
      </c>
      <c r="B205" t="s">
        <v>229</v>
      </c>
      <c r="C205" t="s">
        <v>58</v>
      </c>
      <c r="D205" s="25" t="s">
        <v>357</v>
      </c>
      <c r="E205" s="25" t="s">
        <v>259</v>
      </c>
      <c r="F205">
        <v>0</v>
      </c>
      <c r="G205">
        <v>6.3653723742838952E-2</v>
      </c>
      <c r="H205">
        <v>0.12094207511139403</v>
      </c>
      <c r="I205">
        <v>5.3149083178315173E-3</v>
      </c>
      <c r="J205">
        <v>5.7288351368555049E-2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1.2730744748567792E-2</v>
      </c>
      <c r="S205">
        <v>0</v>
      </c>
      <c r="T205">
        <v>0</v>
      </c>
      <c r="U205">
        <v>0</v>
      </c>
      <c r="V205">
        <v>0</v>
      </c>
      <c r="W205">
        <v>0.17823042647994908</v>
      </c>
      <c r="X205">
        <v>0</v>
      </c>
      <c r="Y205">
        <v>0</v>
      </c>
      <c r="Z205">
        <v>2.5461489497135583E-2</v>
      </c>
      <c r="AA205">
        <v>0</v>
      </c>
      <c r="AB205">
        <v>0</v>
      </c>
      <c r="AC205">
        <v>0</v>
      </c>
      <c r="AD205">
        <v>2.5461489497135583E-2</v>
      </c>
      <c r="AE205">
        <v>0.15276893698281355</v>
      </c>
      <c r="AF205">
        <v>0</v>
      </c>
      <c r="AG205">
        <v>0</v>
      </c>
      <c r="AH205">
        <v>0</v>
      </c>
      <c r="AI205">
        <v>0</v>
      </c>
      <c r="AJ205">
        <v>2.5461489497135583E-2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3.8192234245703373E-2</v>
      </c>
      <c r="AQ205">
        <v>5.1559516231699548E-2</v>
      </c>
      <c r="AR205">
        <v>0</v>
      </c>
      <c r="AS205">
        <v>5.7288351368555049E-2</v>
      </c>
      <c r="AT205">
        <v>0</v>
      </c>
      <c r="AU205">
        <v>0</v>
      </c>
      <c r="AV205">
        <v>0</v>
      </c>
      <c r="AW205">
        <v>0</v>
      </c>
      <c r="AX205">
        <v>0.17186505410566524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1.909611712285169E-2</v>
      </c>
      <c r="BX205">
        <v>0</v>
      </c>
      <c r="BY205">
        <v>0</v>
      </c>
      <c r="BZ205" s="27">
        <f t="shared" si="308"/>
        <v>2</v>
      </c>
      <c r="CA205">
        <f t="shared" si="309"/>
        <v>9</v>
      </c>
      <c r="CB205">
        <f t="shared" si="310"/>
        <v>11</v>
      </c>
      <c r="CC205">
        <f>[1]!shannonweaver(J205:BT205)</f>
        <v>2.0806790577850389</v>
      </c>
      <c r="CD205">
        <f t="shared" si="311"/>
        <v>0.8677105632544424</v>
      </c>
      <c r="CN205">
        <f t="shared" si="312"/>
        <v>11</v>
      </c>
      <c r="CO205">
        <f t="shared" si="313"/>
        <v>0.18991070717206451</v>
      </c>
      <c r="CP205">
        <f t="shared" si="314"/>
        <v>0</v>
      </c>
      <c r="CQ205">
        <f t="shared" si="314"/>
        <v>6.3653723742838952E-2</v>
      </c>
      <c r="CR205">
        <f t="shared" si="315"/>
        <v>0.12625698342922553</v>
      </c>
      <c r="CS205">
        <f t="shared" si="316"/>
        <v>5.7288351368555049E-2</v>
      </c>
      <c r="CT205">
        <f t="shared" si="317"/>
        <v>0</v>
      </c>
      <c r="CU205">
        <f t="shared" si="318"/>
        <v>0</v>
      </c>
      <c r="CV205">
        <f t="shared" si="319"/>
        <v>0</v>
      </c>
      <c r="CW205">
        <f t="shared" si="320"/>
        <v>1.2730744748567792E-2</v>
      </c>
      <c r="CX205">
        <f t="shared" si="321"/>
        <v>0.17823042647994908</v>
      </c>
      <c r="CY205">
        <f t="shared" si="322"/>
        <v>5.0922978994271166E-2</v>
      </c>
      <c r="CZ205">
        <f t="shared" si="323"/>
        <v>0</v>
      </c>
      <c r="DA205">
        <f t="shared" si="324"/>
        <v>0.15276893698281355</v>
      </c>
      <c r="DB205">
        <f t="shared" si="325"/>
        <v>0</v>
      </c>
      <c r="DC205">
        <f t="shared" si="325"/>
        <v>2.5461489497135583E-2</v>
      </c>
      <c r="DD205">
        <f t="shared" si="326"/>
        <v>0</v>
      </c>
      <c r="DE205">
        <f t="shared" si="327"/>
        <v>0</v>
      </c>
      <c r="DF205">
        <f t="shared" si="328"/>
        <v>0.11212126166215851</v>
      </c>
      <c r="DG205">
        <f t="shared" si="329"/>
        <v>5.5233360950013813E-2</v>
      </c>
      <c r="DH205">
        <f t="shared" si="329"/>
        <v>0</v>
      </c>
      <c r="DI205">
        <f t="shared" si="330"/>
        <v>0</v>
      </c>
      <c r="DJ205">
        <f t="shared" si="331"/>
        <v>0</v>
      </c>
      <c r="DK205">
        <f t="shared" si="332"/>
        <v>0.17186505410566524</v>
      </c>
      <c r="DL205">
        <f t="shared" si="333"/>
        <v>0</v>
      </c>
      <c r="DM205">
        <f t="shared" si="334"/>
        <v>0</v>
      </c>
      <c r="DN205">
        <f t="shared" si="335"/>
        <v>5.7288351368555049E-2</v>
      </c>
      <c r="DO205">
        <f t="shared" si="336"/>
        <v>0.73901973265436027</v>
      </c>
      <c r="DP205">
        <f t="shared" si="337"/>
        <v>0.79630808402291531</v>
      </c>
      <c r="DQ205">
        <f t="shared" si="338"/>
        <v>9</v>
      </c>
      <c r="DR205" s="50">
        <f t="shared" si="339"/>
        <v>1.1985421430457543</v>
      </c>
      <c r="DS205" s="50">
        <f t="shared" si="373"/>
        <v>0.45091299500508325</v>
      </c>
      <c r="DT205">
        <f t="shared" si="374"/>
        <v>0</v>
      </c>
      <c r="DU205">
        <f t="shared" si="375"/>
        <v>0.25505320832767131</v>
      </c>
      <c r="DV205">
        <f t="shared" si="376"/>
        <v>0.36326343131520039</v>
      </c>
      <c r="DW205">
        <f t="shared" si="377"/>
        <v>0.24169618377163465</v>
      </c>
      <c r="DX205">
        <f t="shared" si="378"/>
        <v>0</v>
      </c>
      <c r="DY205">
        <f t="shared" si="372"/>
        <v>0</v>
      </c>
      <c r="DZ205">
        <f t="shared" si="365"/>
        <v>0</v>
      </c>
      <c r="EA205">
        <f t="shared" si="366"/>
        <v>0.11307138692005987</v>
      </c>
      <c r="EB205">
        <f t="shared" si="367"/>
        <v>0.43584157967874576</v>
      </c>
      <c r="EC205">
        <f t="shared" si="368"/>
        <v>0.22762169366914645</v>
      </c>
      <c r="ED205">
        <f t="shared" si="369"/>
        <v>0</v>
      </c>
      <c r="EE205">
        <f t="shared" si="370"/>
        <v>0.40156211592398294</v>
      </c>
      <c r="EF205">
        <f t="shared" si="371"/>
        <v>0</v>
      </c>
      <c r="EG205">
        <f t="shared" si="298"/>
        <v>0.16025157938706192</v>
      </c>
      <c r="EH205">
        <f t="shared" si="298"/>
        <v>0</v>
      </c>
      <c r="EI205">
        <f t="shared" si="298"/>
        <v>0</v>
      </c>
      <c r="EJ205">
        <f t="shared" si="298"/>
        <v>0.34144086835909532</v>
      </c>
      <c r="EK205">
        <f t="shared" si="298"/>
        <v>0.23723686923246887</v>
      </c>
      <c r="EL205">
        <f t="shared" si="298"/>
        <v>0</v>
      </c>
      <c r="EM205">
        <f t="shared" si="281"/>
        <v>0</v>
      </c>
      <c r="EN205">
        <f t="shared" si="281"/>
        <v>0</v>
      </c>
      <c r="EO205">
        <f t="shared" si="281"/>
        <v>0.42746595179439523</v>
      </c>
      <c r="EP205">
        <f t="shared" si="281"/>
        <v>0</v>
      </c>
      <c r="EQ205">
        <f t="shared" si="299"/>
        <v>0</v>
      </c>
      <c r="ER205">
        <f t="shared" si="299"/>
        <v>0.24169618377163465</v>
      </c>
      <c r="ES205">
        <f t="shared" si="299"/>
        <v>1.0346087924226071</v>
      </c>
      <c r="ET205">
        <f t="shared" si="299"/>
        <v>1.1025496216229302</v>
      </c>
      <c r="EU205" s="27">
        <f t="shared" si="340"/>
        <v>0</v>
      </c>
      <c r="EV205">
        <f t="shared" si="341"/>
        <v>6.3653723742838952E-2</v>
      </c>
      <c r="EW205">
        <f t="shared" si="342"/>
        <v>0.12625698342922553</v>
      </c>
      <c r="EX205">
        <f t="shared" si="343"/>
        <v>5.7288351368555049E-2</v>
      </c>
      <c r="EY205">
        <f t="shared" si="344"/>
        <v>5.0922978994271166E-2</v>
      </c>
      <c r="EZ205">
        <f t="shared" si="345"/>
        <v>0</v>
      </c>
      <c r="FA205">
        <f t="shared" si="346"/>
        <v>0.16549968173138133</v>
      </c>
      <c r="FB205">
        <f t="shared" si="347"/>
        <v>0.17186505410566524</v>
      </c>
      <c r="FC205">
        <f t="shared" si="348"/>
        <v>0</v>
      </c>
      <c r="FD205">
        <f t="shared" si="307"/>
        <v>0.17186505410566524</v>
      </c>
      <c r="FE205">
        <f t="shared" si="349"/>
        <v>0</v>
      </c>
      <c r="FF205">
        <f t="shared" si="350"/>
        <v>0.17823042647994908</v>
      </c>
      <c r="FG205">
        <f t="shared" si="351"/>
        <v>0.17250159134309356</v>
      </c>
      <c r="FH205" s="27">
        <f t="shared" si="352"/>
        <v>0</v>
      </c>
      <c r="FI205">
        <f t="shared" si="353"/>
        <v>0.25505320832767131</v>
      </c>
      <c r="FJ205">
        <f t="shared" si="354"/>
        <v>0.36326343131520039</v>
      </c>
      <c r="FK205">
        <f t="shared" si="355"/>
        <v>0.24169618377163465</v>
      </c>
      <c r="FL205">
        <f t="shared" si="356"/>
        <v>0.22762169366914645</v>
      </c>
      <c r="FM205">
        <f t="shared" si="357"/>
        <v>0</v>
      </c>
      <c r="FN205">
        <f t="shared" si="358"/>
        <v>0.41896645941790145</v>
      </c>
      <c r="FO205">
        <f t="shared" si="359"/>
        <v>0.42746595179439523</v>
      </c>
      <c r="FP205">
        <f t="shared" si="360"/>
        <v>0</v>
      </c>
      <c r="FQ205">
        <f t="shared" si="361"/>
        <v>0.42746595179439523</v>
      </c>
      <c r="FR205">
        <f t="shared" si="362"/>
        <v>0</v>
      </c>
      <c r="FS205">
        <f t="shared" si="363"/>
        <v>0.43584157967874576</v>
      </c>
      <c r="FT205">
        <f t="shared" si="364"/>
        <v>0.42830895914046119</v>
      </c>
      <c r="FU205" t="s">
        <v>229</v>
      </c>
      <c r="FV205" t="s">
        <v>58</v>
      </c>
      <c r="FW205" s="25" t="s">
        <v>357</v>
      </c>
      <c r="FX205" s="25" t="s">
        <v>259</v>
      </c>
    </row>
    <row r="206" spans="1:180">
      <c r="A206" t="s">
        <v>292</v>
      </c>
      <c r="B206" t="s">
        <v>229</v>
      </c>
      <c r="C206" t="s">
        <v>157</v>
      </c>
      <c r="D206" s="25" t="s">
        <v>357</v>
      </c>
      <c r="E206" s="25" t="s">
        <v>259</v>
      </c>
      <c r="F206">
        <v>0</v>
      </c>
      <c r="G206">
        <v>1.6570008285004149E-2</v>
      </c>
      <c r="H206">
        <v>0.12151339409003041</v>
      </c>
      <c r="I206">
        <v>5.3149083178315173E-3</v>
      </c>
      <c r="J206">
        <v>3.3140016570008292E-2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0.56338028169014098</v>
      </c>
      <c r="X206">
        <v>0</v>
      </c>
      <c r="Y206">
        <v>0</v>
      </c>
      <c r="Z206">
        <v>5.523336095001382E-3</v>
      </c>
      <c r="AA206">
        <v>0</v>
      </c>
      <c r="AB206">
        <v>0</v>
      </c>
      <c r="AC206">
        <v>0</v>
      </c>
      <c r="AD206">
        <v>5.523336095001382E-3</v>
      </c>
      <c r="AE206">
        <v>2.761668047500691E-2</v>
      </c>
      <c r="AF206">
        <v>3.866335266500967E-2</v>
      </c>
      <c r="AG206">
        <v>0</v>
      </c>
      <c r="AH206">
        <v>0</v>
      </c>
      <c r="AI206">
        <v>0</v>
      </c>
      <c r="AJ206">
        <v>5.523336095001382E-3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2.2093344380005528E-2</v>
      </c>
      <c r="AQ206">
        <v>2.761668047500691E-4</v>
      </c>
      <c r="AR206">
        <v>0</v>
      </c>
      <c r="AS206">
        <v>5.5233360950013813E-2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5.523336095001382E-3</v>
      </c>
      <c r="BL206">
        <v>0</v>
      </c>
      <c r="BM206">
        <v>5.523336095001382E-3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1.6570008285004149E-2</v>
      </c>
      <c r="BU206">
        <v>0</v>
      </c>
      <c r="BV206">
        <v>0</v>
      </c>
      <c r="BW206">
        <v>7.7326705330019355E-2</v>
      </c>
      <c r="BX206">
        <v>0</v>
      </c>
      <c r="BY206">
        <v>0</v>
      </c>
      <c r="BZ206" s="27">
        <f t="shared" si="308"/>
        <v>1</v>
      </c>
      <c r="CA206">
        <f t="shared" si="309"/>
        <v>12</v>
      </c>
      <c r="CB206">
        <f t="shared" si="310"/>
        <v>13</v>
      </c>
      <c r="CC206">
        <f>[1]!shannonweaver(J206:BT206)</f>
        <v>1.1836805303159073</v>
      </c>
      <c r="CD206">
        <f t="shared" si="311"/>
        <v>0.46148300233395834</v>
      </c>
      <c r="CN206">
        <f t="shared" si="312"/>
        <v>13</v>
      </c>
      <c r="CO206">
        <f t="shared" si="313"/>
        <v>0.14339831069286607</v>
      </c>
      <c r="CP206">
        <f t="shared" si="314"/>
        <v>0</v>
      </c>
      <c r="CQ206">
        <f t="shared" si="314"/>
        <v>1.6570008285004149E-2</v>
      </c>
      <c r="CR206">
        <f t="shared" si="315"/>
        <v>0.12682830240786191</v>
      </c>
      <c r="CS206">
        <f t="shared" si="316"/>
        <v>3.3140016570008292E-2</v>
      </c>
      <c r="CT206">
        <f t="shared" si="317"/>
        <v>0</v>
      </c>
      <c r="CU206">
        <f t="shared" si="318"/>
        <v>0</v>
      </c>
      <c r="CV206">
        <f t="shared" si="319"/>
        <v>0</v>
      </c>
      <c r="CW206">
        <f t="shared" si="320"/>
        <v>0</v>
      </c>
      <c r="CX206">
        <f t="shared" si="321"/>
        <v>0.56338028169014098</v>
      </c>
      <c r="CY206">
        <f t="shared" si="322"/>
        <v>1.1046672190002764E-2</v>
      </c>
      <c r="CZ206">
        <f t="shared" si="323"/>
        <v>0</v>
      </c>
      <c r="DA206">
        <f t="shared" si="324"/>
        <v>6.6280033140016584E-2</v>
      </c>
      <c r="DB206">
        <f t="shared" si="325"/>
        <v>0</v>
      </c>
      <c r="DC206">
        <f t="shared" si="325"/>
        <v>5.523336095001382E-3</v>
      </c>
      <c r="DD206">
        <f t="shared" si="326"/>
        <v>0</v>
      </c>
      <c r="DE206">
        <f t="shared" si="327"/>
        <v>0</v>
      </c>
      <c r="DF206">
        <f t="shared" si="328"/>
        <v>2.2369511184755598E-2</v>
      </c>
      <c r="DG206">
        <f t="shared" si="329"/>
        <v>0.13793103448275865</v>
      </c>
      <c r="DH206">
        <f t="shared" si="329"/>
        <v>0</v>
      </c>
      <c r="DI206">
        <f t="shared" si="330"/>
        <v>0</v>
      </c>
      <c r="DJ206">
        <f t="shared" si="331"/>
        <v>0</v>
      </c>
      <c r="DK206">
        <f t="shared" si="332"/>
        <v>0</v>
      </c>
      <c r="DL206">
        <f t="shared" si="333"/>
        <v>0</v>
      </c>
      <c r="DM206">
        <f t="shared" si="334"/>
        <v>1.1046672190002764E-2</v>
      </c>
      <c r="DN206">
        <f t="shared" si="335"/>
        <v>3.3140016570008292E-2</v>
      </c>
      <c r="DO206">
        <f t="shared" si="336"/>
        <v>0.75144987572493771</v>
      </c>
      <c r="DP206">
        <f t="shared" si="337"/>
        <v>0.78458989229494602</v>
      </c>
      <c r="DQ206">
        <f t="shared" si="338"/>
        <v>8</v>
      </c>
      <c r="DR206" s="50">
        <f t="shared" si="339"/>
        <v>0.74684296881344314</v>
      </c>
      <c r="DS206" s="50">
        <f t="shared" si="373"/>
        <v>0.38836933561935189</v>
      </c>
      <c r="DT206">
        <f t="shared" si="374"/>
        <v>0</v>
      </c>
      <c r="DU206">
        <f t="shared" si="375"/>
        <v>0.12908271587090789</v>
      </c>
      <c r="DV206">
        <f t="shared" si="376"/>
        <v>0.36412266166185747</v>
      </c>
      <c r="DW206">
        <f t="shared" si="377"/>
        <v>0.18306478393635614</v>
      </c>
      <c r="DX206">
        <f t="shared" si="378"/>
        <v>0</v>
      </c>
      <c r="DY206">
        <f t="shared" si="372"/>
        <v>0</v>
      </c>
      <c r="DZ206">
        <f t="shared" si="365"/>
        <v>0</v>
      </c>
      <c r="EA206">
        <f t="shared" si="366"/>
        <v>0</v>
      </c>
      <c r="EB206">
        <f t="shared" si="367"/>
        <v>0.84894941919383315</v>
      </c>
      <c r="EC206">
        <f t="shared" si="368"/>
        <v>0.10529762520783685</v>
      </c>
      <c r="ED206">
        <f t="shared" si="369"/>
        <v>0</v>
      </c>
      <c r="EE206">
        <f t="shared" si="370"/>
        <v>0.26038137321733767</v>
      </c>
      <c r="EF206">
        <f t="shared" si="371"/>
        <v>0</v>
      </c>
      <c r="EG206">
        <f t="shared" si="298"/>
        <v>7.4387735804980537E-2</v>
      </c>
      <c r="EH206">
        <f t="shared" si="298"/>
        <v>0</v>
      </c>
      <c r="EI206">
        <f t="shared" si="298"/>
        <v>0</v>
      </c>
      <c r="EJ206">
        <f t="shared" si="298"/>
        <v>0.15012770756896593</v>
      </c>
      <c r="EK206">
        <f t="shared" si="298"/>
        <v>0.38050637711236496</v>
      </c>
      <c r="EL206">
        <f t="shared" si="298"/>
        <v>0</v>
      </c>
      <c r="EM206">
        <f t="shared" si="281"/>
        <v>0</v>
      </c>
      <c r="EN206">
        <f t="shared" si="281"/>
        <v>0</v>
      </c>
      <c r="EO206">
        <f t="shared" si="281"/>
        <v>0</v>
      </c>
      <c r="EP206">
        <f t="shared" si="281"/>
        <v>0</v>
      </c>
      <c r="EQ206">
        <f t="shared" si="299"/>
        <v>0.10529762520783685</v>
      </c>
      <c r="ER206">
        <f t="shared" si="299"/>
        <v>0.18306478393635614</v>
      </c>
      <c r="ES206">
        <f t="shared" si="299"/>
        <v>1.0488733479824657</v>
      </c>
      <c r="ET206">
        <f t="shared" si="299"/>
        <v>1.0881521334002804</v>
      </c>
      <c r="EU206" s="27">
        <f t="shared" si="340"/>
        <v>0</v>
      </c>
      <c r="EV206">
        <f t="shared" si="341"/>
        <v>1.6570008285004149E-2</v>
      </c>
      <c r="EW206">
        <f t="shared" si="342"/>
        <v>0.12682830240786191</v>
      </c>
      <c r="EX206">
        <f t="shared" si="343"/>
        <v>3.3140016570008292E-2</v>
      </c>
      <c r="EY206">
        <f t="shared" si="344"/>
        <v>2.7616680475006913E-2</v>
      </c>
      <c r="EZ206">
        <f t="shared" si="345"/>
        <v>0</v>
      </c>
      <c r="FA206">
        <f t="shared" si="346"/>
        <v>6.6280033140016584E-2</v>
      </c>
      <c r="FB206">
        <f t="shared" si="347"/>
        <v>0</v>
      </c>
      <c r="FC206">
        <f t="shared" si="348"/>
        <v>0</v>
      </c>
      <c r="FD206">
        <f t="shared" si="307"/>
        <v>0</v>
      </c>
      <c r="FE206">
        <f t="shared" si="349"/>
        <v>1.1046672190002764E-2</v>
      </c>
      <c r="FF206">
        <f t="shared" si="350"/>
        <v>0.56338028169014098</v>
      </c>
      <c r="FG206">
        <f t="shared" si="351"/>
        <v>8.3126208229770793E-2</v>
      </c>
      <c r="FH206" s="27">
        <f t="shared" si="352"/>
        <v>0</v>
      </c>
      <c r="FI206">
        <f t="shared" si="353"/>
        <v>0.12908271587090789</v>
      </c>
      <c r="FJ206">
        <f t="shared" si="354"/>
        <v>0.36412266166185747</v>
      </c>
      <c r="FK206">
        <f t="shared" si="355"/>
        <v>0.18306478393635614</v>
      </c>
      <c r="FL206">
        <f t="shared" si="356"/>
        <v>0.16695723938553542</v>
      </c>
      <c r="FM206">
        <f t="shared" si="357"/>
        <v>0</v>
      </c>
      <c r="FN206">
        <f t="shared" si="358"/>
        <v>0.26038137321733767</v>
      </c>
      <c r="FO206">
        <f t="shared" si="359"/>
        <v>0</v>
      </c>
      <c r="FP206">
        <f t="shared" si="360"/>
        <v>0</v>
      </c>
      <c r="FQ206">
        <f t="shared" si="361"/>
        <v>0</v>
      </c>
      <c r="FR206">
        <f t="shared" si="362"/>
        <v>0.10529762520783685</v>
      </c>
      <c r="FS206">
        <f t="shared" si="363"/>
        <v>0.84894941919383315</v>
      </c>
      <c r="FT206">
        <f t="shared" si="364"/>
        <v>0.2924678563781628</v>
      </c>
      <c r="FU206" t="s">
        <v>229</v>
      </c>
      <c r="FV206" t="s">
        <v>157</v>
      </c>
      <c r="FW206" s="25" t="s">
        <v>357</v>
      </c>
      <c r="FX206" s="25" t="s">
        <v>259</v>
      </c>
    </row>
    <row r="207" spans="1:180">
      <c r="A207" t="s">
        <v>2</v>
      </c>
      <c r="B207" t="s">
        <v>229</v>
      </c>
      <c r="C207" t="s">
        <v>157</v>
      </c>
      <c r="D207" s="25" t="s">
        <v>357</v>
      </c>
      <c r="E207" s="25" t="s">
        <v>259</v>
      </c>
      <c r="F207">
        <v>0</v>
      </c>
      <c r="G207">
        <v>0</v>
      </c>
      <c r="H207">
        <v>0.42758620689655158</v>
      </c>
      <c r="I207">
        <v>5.3149083178315173E-3</v>
      </c>
      <c r="J207">
        <v>1.3793103448275862E-2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6.8965517241379309E-3</v>
      </c>
      <c r="AF207">
        <v>4.1379310344827579E-2</v>
      </c>
      <c r="AG207">
        <v>0</v>
      </c>
      <c r="AH207">
        <v>0</v>
      </c>
      <c r="AI207">
        <v>0</v>
      </c>
      <c r="AJ207">
        <v>1.3793103448275862E-2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0.13793103448275865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0.13793103448275865</v>
      </c>
      <c r="BX207">
        <v>0.22068965517241373</v>
      </c>
      <c r="BY207">
        <v>0</v>
      </c>
      <c r="BZ207" s="27">
        <f t="shared" si="308"/>
        <v>1</v>
      </c>
      <c r="CA207">
        <f t="shared" si="309"/>
        <v>4</v>
      </c>
      <c r="CB207">
        <f t="shared" si="310"/>
        <v>5</v>
      </c>
      <c r="CC207">
        <f>[1]!shannonweaver(J207:BT207)</f>
        <v>1.0650262042048904</v>
      </c>
      <c r="CD207">
        <f t="shared" si="311"/>
        <v>0.66173798689391738</v>
      </c>
      <c r="CN207">
        <f t="shared" si="312"/>
        <v>5</v>
      </c>
      <c r="CO207">
        <f t="shared" si="313"/>
        <v>0.43290111521438307</v>
      </c>
      <c r="CP207">
        <f t="shared" si="314"/>
        <v>0</v>
      </c>
      <c r="CQ207">
        <f t="shared" si="314"/>
        <v>0</v>
      </c>
      <c r="CR207">
        <f t="shared" si="315"/>
        <v>0.43290111521438307</v>
      </c>
      <c r="CS207">
        <f t="shared" si="316"/>
        <v>1.3793103448275862E-2</v>
      </c>
      <c r="CT207">
        <f t="shared" si="317"/>
        <v>0</v>
      </c>
      <c r="CU207">
        <f t="shared" si="318"/>
        <v>0</v>
      </c>
      <c r="CV207">
        <f t="shared" si="319"/>
        <v>0</v>
      </c>
      <c r="CW207">
        <f t="shared" si="320"/>
        <v>0</v>
      </c>
      <c r="CX207">
        <f t="shared" si="321"/>
        <v>0</v>
      </c>
      <c r="CY207">
        <f t="shared" si="322"/>
        <v>0</v>
      </c>
      <c r="CZ207">
        <f t="shared" si="323"/>
        <v>0</v>
      </c>
      <c r="DA207">
        <f t="shared" si="324"/>
        <v>4.827586206896551E-2</v>
      </c>
      <c r="DB207">
        <f t="shared" si="325"/>
        <v>0</v>
      </c>
      <c r="DC207">
        <f t="shared" si="325"/>
        <v>1.3793103448275862E-2</v>
      </c>
      <c r="DD207">
        <f t="shared" si="326"/>
        <v>0</v>
      </c>
      <c r="DE207">
        <f t="shared" si="327"/>
        <v>0</v>
      </c>
      <c r="DF207">
        <f t="shared" si="328"/>
        <v>5.6179775280898892E-3</v>
      </c>
      <c r="DG207">
        <f t="shared" si="329"/>
        <v>8.9887640449438228E-2</v>
      </c>
      <c r="DH207">
        <f t="shared" si="329"/>
        <v>1.6853932584269669E-2</v>
      </c>
      <c r="DI207">
        <f t="shared" si="330"/>
        <v>0</v>
      </c>
      <c r="DJ207">
        <f t="shared" si="331"/>
        <v>0</v>
      </c>
      <c r="DK207">
        <f t="shared" si="332"/>
        <v>0</v>
      </c>
      <c r="DL207">
        <f t="shared" si="333"/>
        <v>0</v>
      </c>
      <c r="DM207">
        <f t="shared" si="334"/>
        <v>0</v>
      </c>
      <c r="DN207">
        <f t="shared" si="335"/>
        <v>1.3793103448275862E-2</v>
      </c>
      <c r="DO207">
        <f t="shared" si="336"/>
        <v>0.2</v>
      </c>
      <c r="DP207">
        <f t="shared" si="337"/>
        <v>0.21379310344827587</v>
      </c>
      <c r="DQ207">
        <f t="shared" si="338"/>
        <v>6</v>
      </c>
      <c r="DR207" s="50">
        <f t="shared" si="339"/>
        <v>0.95009849581581041</v>
      </c>
      <c r="DS207" s="50">
        <f t="shared" si="373"/>
        <v>0.71809623099199893</v>
      </c>
      <c r="DT207">
        <f t="shared" si="374"/>
        <v>0</v>
      </c>
      <c r="DU207">
        <f t="shared" si="375"/>
        <v>0</v>
      </c>
      <c r="DV207">
        <f t="shared" si="376"/>
        <v>0.71809623099199893</v>
      </c>
      <c r="DW207">
        <f t="shared" si="377"/>
        <v>0.11771571987675511</v>
      </c>
      <c r="DX207">
        <f t="shared" si="378"/>
        <v>0</v>
      </c>
      <c r="DY207">
        <f t="shared" si="372"/>
        <v>0</v>
      </c>
      <c r="DZ207">
        <f t="shared" si="365"/>
        <v>0</v>
      </c>
      <c r="EA207">
        <f t="shared" si="366"/>
        <v>0</v>
      </c>
      <c r="EB207">
        <f t="shared" si="367"/>
        <v>0</v>
      </c>
      <c r="EC207">
        <f t="shared" si="368"/>
        <v>0</v>
      </c>
      <c r="ED207">
        <f t="shared" si="369"/>
        <v>0</v>
      </c>
      <c r="EE207">
        <f t="shared" si="370"/>
        <v>0.2215250767216643</v>
      </c>
      <c r="EF207">
        <f t="shared" si="371"/>
        <v>0</v>
      </c>
      <c r="EG207">
        <f t="shared" si="298"/>
        <v>0.11771571987675511</v>
      </c>
      <c r="EH207">
        <f t="shared" si="298"/>
        <v>0</v>
      </c>
      <c r="EI207">
        <f t="shared" si="298"/>
        <v>0</v>
      </c>
      <c r="EJ207">
        <f t="shared" ref="EJ207:EJ217" si="379">ASIN(DF207^0.5)</f>
        <v>7.5023527788477734E-2</v>
      </c>
      <c r="EK207">
        <f t="shared" ref="EK207:EK217" si="380">ASIN(DG207^0.5)</f>
        <v>0.3044962907473811</v>
      </c>
      <c r="EL207">
        <f t="shared" ref="EL207:EL217" si="381">ASIN(DH207^0.5)</f>
        <v>0.13019016104680506</v>
      </c>
      <c r="EM207">
        <f t="shared" si="281"/>
        <v>0</v>
      </c>
      <c r="EN207">
        <f t="shared" si="281"/>
        <v>0</v>
      </c>
      <c r="EO207">
        <f t="shared" si="281"/>
        <v>0</v>
      </c>
      <c r="EP207">
        <f t="shared" si="281"/>
        <v>0</v>
      </c>
      <c r="EQ207">
        <f t="shared" si="299"/>
        <v>0</v>
      </c>
      <c r="ER207">
        <f t="shared" si="299"/>
        <v>0.11771571987675511</v>
      </c>
      <c r="ES207">
        <f t="shared" si="299"/>
        <v>0.46364760900080609</v>
      </c>
      <c r="ET207">
        <f t="shared" si="299"/>
        <v>0.48067485491314327</v>
      </c>
      <c r="EU207" s="27">
        <f t="shared" si="340"/>
        <v>0</v>
      </c>
      <c r="EV207">
        <f t="shared" si="341"/>
        <v>0</v>
      </c>
      <c r="EW207">
        <f t="shared" si="342"/>
        <v>0.43290111521438307</v>
      </c>
      <c r="EX207">
        <f t="shared" si="343"/>
        <v>1.3793103448275862E-2</v>
      </c>
      <c r="EY207">
        <f t="shared" si="344"/>
        <v>0</v>
      </c>
      <c r="EZ207">
        <f t="shared" si="345"/>
        <v>0</v>
      </c>
      <c r="FA207">
        <f t="shared" si="346"/>
        <v>4.827586206896551E-2</v>
      </c>
      <c r="FB207">
        <f t="shared" si="347"/>
        <v>0</v>
      </c>
      <c r="FC207">
        <f t="shared" si="348"/>
        <v>0</v>
      </c>
      <c r="FD207">
        <f t="shared" si="307"/>
        <v>0</v>
      </c>
      <c r="FE207">
        <f t="shared" si="349"/>
        <v>0</v>
      </c>
      <c r="FF207">
        <f t="shared" si="350"/>
        <v>0</v>
      </c>
      <c r="FG207">
        <f t="shared" si="351"/>
        <v>0.15172413793103451</v>
      </c>
      <c r="FH207" s="27">
        <f t="shared" si="352"/>
        <v>0</v>
      </c>
      <c r="FI207">
        <f t="shared" si="353"/>
        <v>0</v>
      </c>
      <c r="FJ207">
        <f t="shared" si="354"/>
        <v>0.71809623099199893</v>
      </c>
      <c r="FK207">
        <f t="shared" si="355"/>
        <v>0.11771571987675511</v>
      </c>
      <c r="FL207">
        <f t="shared" si="356"/>
        <v>0</v>
      </c>
      <c r="FM207">
        <f t="shared" si="357"/>
        <v>0</v>
      </c>
      <c r="FN207">
        <f t="shared" si="358"/>
        <v>0.2215250767216643</v>
      </c>
      <c r="FO207">
        <f t="shared" si="359"/>
        <v>0</v>
      </c>
      <c r="FP207">
        <f t="shared" si="360"/>
        <v>0</v>
      </c>
      <c r="FQ207">
        <f t="shared" si="361"/>
        <v>0</v>
      </c>
      <c r="FR207">
        <f t="shared" si="362"/>
        <v>0</v>
      </c>
      <c r="FS207">
        <f t="shared" si="363"/>
        <v>0</v>
      </c>
      <c r="FT207">
        <f t="shared" si="364"/>
        <v>0.40010801396644419</v>
      </c>
      <c r="FU207" t="s">
        <v>229</v>
      </c>
      <c r="FV207" t="s">
        <v>157</v>
      </c>
      <c r="FW207" s="25" t="s">
        <v>357</v>
      </c>
      <c r="FX207" s="25" t="s">
        <v>259</v>
      </c>
    </row>
    <row r="208" spans="1:180">
      <c r="A208" t="s">
        <v>3</v>
      </c>
      <c r="B208" t="s">
        <v>229</v>
      </c>
      <c r="C208" t="s">
        <v>157</v>
      </c>
      <c r="D208" s="25" t="s">
        <v>357</v>
      </c>
      <c r="E208" s="25" t="s">
        <v>259</v>
      </c>
      <c r="F208">
        <v>0</v>
      </c>
      <c r="G208">
        <v>6.7415730337078664E-2</v>
      </c>
      <c r="H208">
        <v>0.51685393258426982</v>
      </c>
      <c r="I208">
        <v>5.3149083178315173E-3</v>
      </c>
      <c r="J208">
        <v>1.1235955056179778E-2</v>
      </c>
      <c r="K208">
        <v>0</v>
      </c>
      <c r="L208">
        <v>0</v>
      </c>
      <c r="M208">
        <v>0</v>
      </c>
      <c r="N208">
        <v>0</v>
      </c>
      <c r="O208">
        <v>1.1235955056179778E-2</v>
      </c>
      <c r="P208">
        <v>0</v>
      </c>
      <c r="Q208">
        <v>0</v>
      </c>
      <c r="R208">
        <v>5.6179775280898892E-3</v>
      </c>
      <c r="S208">
        <v>0</v>
      </c>
      <c r="T208">
        <v>0</v>
      </c>
      <c r="U208">
        <v>0</v>
      </c>
      <c r="V208">
        <v>0</v>
      </c>
      <c r="W208">
        <v>0.12921348314606743</v>
      </c>
      <c r="X208">
        <v>2.8089887640449444E-2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3.3707865168539332E-2</v>
      </c>
      <c r="AF208">
        <v>0</v>
      </c>
      <c r="AG208">
        <v>0</v>
      </c>
      <c r="AH208">
        <v>0</v>
      </c>
      <c r="AI208">
        <v>0</v>
      </c>
      <c r="AJ208">
        <v>1.6853932584269669E-2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5.6179775280898892E-3</v>
      </c>
      <c r="AQ208">
        <v>0</v>
      </c>
      <c r="AR208">
        <v>0</v>
      </c>
      <c r="AS208">
        <v>8.9887640449438228E-2</v>
      </c>
      <c r="AT208">
        <v>1.6853932584269669E-2</v>
      </c>
      <c r="AU208">
        <v>0</v>
      </c>
      <c r="AV208">
        <v>0</v>
      </c>
      <c r="AW208">
        <v>0</v>
      </c>
      <c r="AX208">
        <v>5.6179775280898892E-3</v>
      </c>
      <c r="AY208">
        <v>0</v>
      </c>
      <c r="AZ208">
        <v>0</v>
      </c>
      <c r="BA208">
        <v>0</v>
      </c>
      <c r="BB208">
        <v>5.6179775280898892E-3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5.6179775280898882E-2</v>
      </c>
      <c r="BX208">
        <v>0</v>
      </c>
      <c r="BY208">
        <v>0</v>
      </c>
      <c r="BZ208" s="27">
        <f t="shared" si="308"/>
        <v>3</v>
      </c>
      <c r="CA208">
        <f t="shared" si="309"/>
        <v>9</v>
      </c>
      <c r="CB208">
        <f t="shared" si="310"/>
        <v>12</v>
      </c>
      <c r="CC208">
        <f>[1]!shannonweaver(J208:BT208)</f>
        <v>1.8988862809535121</v>
      </c>
      <c r="CD208">
        <f t="shared" si="311"/>
        <v>0.7641680548102342</v>
      </c>
      <c r="CN208">
        <f t="shared" si="312"/>
        <v>12</v>
      </c>
      <c r="CO208">
        <f t="shared" si="313"/>
        <v>0.58958457123918007</v>
      </c>
      <c r="CP208">
        <f t="shared" si="314"/>
        <v>0</v>
      </c>
      <c r="CQ208">
        <f t="shared" si="314"/>
        <v>6.7415730337078664E-2</v>
      </c>
      <c r="CR208">
        <f t="shared" si="315"/>
        <v>0.52216884090210136</v>
      </c>
      <c r="CS208">
        <f t="shared" si="316"/>
        <v>1.1235955056179778E-2</v>
      </c>
      <c r="CT208">
        <f t="shared" si="317"/>
        <v>0</v>
      </c>
      <c r="CU208">
        <f t="shared" si="318"/>
        <v>0</v>
      </c>
      <c r="CV208">
        <f t="shared" si="319"/>
        <v>1.1235955056179778E-2</v>
      </c>
      <c r="CW208">
        <f t="shared" si="320"/>
        <v>5.6179775280898892E-3</v>
      </c>
      <c r="CX208">
        <f t="shared" si="321"/>
        <v>0.12921348314606743</v>
      </c>
      <c r="CY208">
        <f t="shared" si="322"/>
        <v>2.8089887640449444E-2</v>
      </c>
      <c r="CZ208">
        <f t="shared" si="323"/>
        <v>0</v>
      </c>
      <c r="DA208">
        <f t="shared" si="324"/>
        <v>3.3707865168539332E-2</v>
      </c>
      <c r="DB208">
        <f t="shared" si="325"/>
        <v>0</v>
      </c>
      <c r="DC208">
        <f t="shared" si="325"/>
        <v>1.6853932584269669E-2</v>
      </c>
      <c r="DD208">
        <f t="shared" si="326"/>
        <v>0</v>
      </c>
      <c r="DE208">
        <f t="shared" si="327"/>
        <v>0</v>
      </c>
      <c r="DF208">
        <f t="shared" si="328"/>
        <v>8.7956129633683849E-2</v>
      </c>
      <c r="DG208">
        <f t="shared" si="329"/>
        <v>8.7994971715901954E-2</v>
      </c>
      <c r="DH208">
        <f t="shared" si="329"/>
        <v>0</v>
      </c>
      <c r="DI208">
        <f t="shared" si="330"/>
        <v>0</v>
      </c>
      <c r="DJ208">
        <f t="shared" si="331"/>
        <v>0</v>
      </c>
      <c r="DK208">
        <f t="shared" si="332"/>
        <v>5.6179775280898892E-3</v>
      </c>
      <c r="DL208">
        <f t="shared" si="333"/>
        <v>5.6179775280898892E-3</v>
      </c>
      <c r="DM208">
        <f t="shared" si="334"/>
        <v>0</v>
      </c>
      <c r="DN208">
        <f t="shared" si="335"/>
        <v>1.1235955056179778E-2</v>
      </c>
      <c r="DO208">
        <f t="shared" si="336"/>
        <v>0.34831460674157316</v>
      </c>
      <c r="DP208">
        <f t="shared" si="337"/>
        <v>0.35955056179775291</v>
      </c>
      <c r="DQ208">
        <f t="shared" si="338"/>
        <v>11</v>
      </c>
      <c r="DR208" s="50">
        <f t="shared" si="339"/>
        <v>1.0637179760984588</v>
      </c>
      <c r="DS208" s="50">
        <f t="shared" si="373"/>
        <v>0.87546909481445989</v>
      </c>
      <c r="DT208">
        <f t="shared" si="374"/>
        <v>0</v>
      </c>
      <c r="DU208">
        <f t="shared" si="375"/>
        <v>0.26265498473454624</v>
      </c>
      <c r="DV208">
        <f t="shared" si="376"/>
        <v>0.80757427409460691</v>
      </c>
      <c r="DW208">
        <f t="shared" si="377"/>
        <v>0.10619929989973748</v>
      </c>
      <c r="DX208">
        <f t="shared" si="378"/>
        <v>0</v>
      </c>
      <c r="DY208">
        <f t="shared" si="372"/>
        <v>0</v>
      </c>
      <c r="DZ208">
        <f t="shared" si="365"/>
        <v>0.10619929989973748</v>
      </c>
      <c r="EA208">
        <f t="shared" si="366"/>
        <v>7.5023527788477734E-2</v>
      </c>
      <c r="EB208">
        <f t="shared" si="367"/>
        <v>0.36769211890443759</v>
      </c>
      <c r="EC208">
        <f t="shared" si="368"/>
        <v>0.16839511411634467</v>
      </c>
      <c r="ED208">
        <f t="shared" si="369"/>
        <v>0</v>
      </c>
      <c r="EE208">
        <f t="shared" si="370"/>
        <v>0.18464442912924298</v>
      </c>
      <c r="EF208">
        <f t="shared" si="371"/>
        <v>0</v>
      </c>
      <c r="EG208">
        <f t="shared" ref="EG208:EG217" si="382">ASIN(DC208^0.5)</f>
        <v>0.13019016104680506</v>
      </c>
      <c r="EH208">
        <f t="shared" ref="EH208:EH217" si="383">ASIN(DD208^0.5)</f>
        <v>0</v>
      </c>
      <c r="EI208">
        <f t="shared" ref="EI208:EI217" si="384">ASIN(DE208^0.5)</f>
        <v>0</v>
      </c>
      <c r="EJ208">
        <f t="shared" si="379"/>
        <v>0.30110323449971776</v>
      </c>
      <c r="EK208">
        <f t="shared" si="380"/>
        <v>0.30117179725668131</v>
      </c>
      <c r="EL208">
        <f t="shared" si="381"/>
        <v>0</v>
      </c>
      <c r="EM208">
        <f t="shared" si="281"/>
        <v>0</v>
      </c>
      <c r="EN208">
        <f t="shared" si="281"/>
        <v>0</v>
      </c>
      <c r="EO208">
        <f t="shared" si="281"/>
        <v>7.5023527788477734E-2</v>
      </c>
      <c r="EP208">
        <f t="shared" si="281"/>
        <v>7.5023527788477734E-2</v>
      </c>
      <c r="EQ208">
        <f t="shared" si="299"/>
        <v>0</v>
      </c>
      <c r="ER208">
        <f t="shared" si="299"/>
        <v>0.10619929989973748</v>
      </c>
      <c r="ES208">
        <f t="shared" si="299"/>
        <v>0.63128407775347006</v>
      </c>
      <c r="ET208">
        <f t="shared" si="299"/>
        <v>0.64303287998636638</v>
      </c>
      <c r="EU208" s="27">
        <f t="shared" si="340"/>
        <v>0</v>
      </c>
      <c r="EV208">
        <f t="shared" si="341"/>
        <v>6.7415730337078664E-2</v>
      </c>
      <c r="EW208">
        <f t="shared" si="342"/>
        <v>0.52216884090210136</v>
      </c>
      <c r="EX208">
        <f t="shared" si="343"/>
        <v>1.1235955056179778E-2</v>
      </c>
      <c r="EY208">
        <f t="shared" si="344"/>
        <v>2.8089887640449444E-2</v>
      </c>
      <c r="EZ208">
        <f t="shared" si="345"/>
        <v>1.1235955056179778E-2</v>
      </c>
      <c r="FA208">
        <f t="shared" si="346"/>
        <v>3.9325842696629219E-2</v>
      </c>
      <c r="FB208">
        <f t="shared" si="347"/>
        <v>5.6179775280898892E-3</v>
      </c>
      <c r="FC208">
        <f t="shared" si="348"/>
        <v>5.6179775280898892E-3</v>
      </c>
      <c r="FD208">
        <f t="shared" si="307"/>
        <v>1.1235955056179778E-2</v>
      </c>
      <c r="FE208">
        <f t="shared" si="349"/>
        <v>0</v>
      </c>
      <c r="FF208">
        <f t="shared" si="350"/>
        <v>0.12921348314606743</v>
      </c>
      <c r="FG208">
        <f t="shared" si="351"/>
        <v>0.12921348314606745</v>
      </c>
      <c r="FH208" s="27">
        <f t="shared" si="352"/>
        <v>0</v>
      </c>
      <c r="FI208">
        <f t="shared" si="353"/>
        <v>0.26265498473454624</v>
      </c>
      <c r="FJ208">
        <f t="shared" si="354"/>
        <v>0.80757427409460691</v>
      </c>
      <c r="FK208">
        <f t="shared" si="355"/>
        <v>0.10619929989973748</v>
      </c>
      <c r="FL208">
        <f t="shared" si="356"/>
        <v>0.16839511411634467</v>
      </c>
      <c r="FM208">
        <f t="shared" si="357"/>
        <v>0.10619929989973748</v>
      </c>
      <c r="FN208">
        <f t="shared" si="358"/>
        <v>0.19963076755764658</v>
      </c>
      <c r="FO208">
        <f t="shared" si="359"/>
        <v>7.5023527788477734E-2</v>
      </c>
      <c r="FP208">
        <f t="shared" si="360"/>
        <v>7.5023527788477734E-2</v>
      </c>
      <c r="FQ208">
        <f t="shared" si="361"/>
        <v>0.10619929989973748</v>
      </c>
      <c r="FR208">
        <f t="shared" si="362"/>
        <v>0</v>
      </c>
      <c r="FS208">
        <f t="shared" si="363"/>
        <v>0.36769211890443759</v>
      </c>
      <c r="FT208">
        <f t="shared" si="364"/>
        <v>0.36769211890443765</v>
      </c>
      <c r="FU208" t="s">
        <v>229</v>
      </c>
      <c r="FV208" t="s">
        <v>157</v>
      </c>
      <c r="FW208" s="25" t="s">
        <v>357</v>
      </c>
      <c r="FX208" s="25" t="s">
        <v>259</v>
      </c>
    </row>
    <row r="209" spans="1:180">
      <c r="A209" t="s">
        <v>91</v>
      </c>
      <c r="B209" t="s">
        <v>229</v>
      </c>
      <c r="C209" t="s">
        <v>157</v>
      </c>
      <c r="D209" s="25" t="s">
        <v>357</v>
      </c>
      <c r="E209" s="25" t="s">
        <v>259</v>
      </c>
      <c r="F209">
        <v>0</v>
      </c>
      <c r="G209">
        <v>0.11313639220615965</v>
      </c>
      <c r="H209">
        <v>0.30169704588309226</v>
      </c>
      <c r="I209">
        <v>5.3149083178315173E-3</v>
      </c>
      <c r="J209">
        <v>0</v>
      </c>
      <c r="K209">
        <v>2.51414204902577E-2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0.23255813953488369</v>
      </c>
      <c r="X209">
        <v>3.1426775612822123E-2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3.1426775612822123E-2</v>
      </c>
      <c r="AF209">
        <v>0</v>
      </c>
      <c r="AG209">
        <v>0</v>
      </c>
      <c r="AH209">
        <v>0</v>
      </c>
      <c r="AI209">
        <v>0</v>
      </c>
      <c r="AJ209">
        <v>6.285355122564425E-3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6.2853551225644247E-2</v>
      </c>
      <c r="AQ209">
        <v>1.9484600879949722E-2</v>
      </c>
      <c r="AR209">
        <v>0</v>
      </c>
      <c r="AS209">
        <v>8.7994971715901954E-2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1.257071024512885E-2</v>
      </c>
      <c r="BU209">
        <v>0</v>
      </c>
      <c r="BV209">
        <v>0</v>
      </c>
      <c r="BW209">
        <v>6.2853551225644247E-2</v>
      </c>
      <c r="BX209">
        <v>1.257071024512885E-2</v>
      </c>
      <c r="BY209">
        <v>0</v>
      </c>
      <c r="BZ209" s="27">
        <f t="shared" si="308"/>
        <v>1</v>
      </c>
      <c r="CA209">
        <f t="shared" si="309"/>
        <v>8</v>
      </c>
      <c r="CB209">
        <f t="shared" si="310"/>
        <v>9</v>
      </c>
      <c r="CC209">
        <f>[1]!shannonweaver(J209:BT209)</f>
        <v>1.6816285371022148</v>
      </c>
      <c r="CD209">
        <f t="shared" si="311"/>
        <v>0.76534212954276992</v>
      </c>
      <c r="CN209">
        <f t="shared" si="312"/>
        <v>9</v>
      </c>
      <c r="CO209">
        <f t="shared" si="313"/>
        <v>0.42014834640708337</v>
      </c>
      <c r="CP209">
        <f t="shared" si="314"/>
        <v>0</v>
      </c>
      <c r="CQ209">
        <f t="shared" si="314"/>
        <v>0.11313639220615965</v>
      </c>
      <c r="CR209">
        <f t="shared" si="315"/>
        <v>0.30701195420092375</v>
      </c>
      <c r="CS209">
        <f t="shared" si="316"/>
        <v>0</v>
      </c>
      <c r="CT209">
        <f t="shared" si="317"/>
        <v>2.51414204902577E-2</v>
      </c>
      <c r="CU209">
        <f t="shared" si="318"/>
        <v>0</v>
      </c>
      <c r="CV209">
        <f t="shared" si="319"/>
        <v>0</v>
      </c>
      <c r="CW209">
        <f t="shared" si="320"/>
        <v>0</v>
      </c>
      <c r="CX209">
        <f t="shared" si="321"/>
        <v>0.23255813953488369</v>
      </c>
      <c r="CY209">
        <f t="shared" si="322"/>
        <v>3.1426775612822123E-2</v>
      </c>
      <c r="CZ209">
        <f t="shared" si="323"/>
        <v>0</v>
      </c>
      <c r="DA209">
        <f t="shared" si="324"/>
        <v>3.1426775612822123E-2</v>
      </c>
      <c r="DB209">
        <f t="shared" si="325"/>
        <v>0</v>
      </c>
      <c r="DC209">
        <f t="shared" si="325"/>
        <v>6.285355122564425E-3</v>
      </c>
      <c r="DD209">
        <f t="shared" si="326"/>
        <v>0</v>
      </c>
      <c r="DE209">
        <f t="shared" si="327"/>
        <v>0</v>
      </c>
      <c r="DF209">
        <f t="shared" si="328"/>
        <v>9.9481009248451116E-2</v>
      </c>
      <c r="DG209">
        <f t="shared" si="329"/>
        <v>0.10285714285714287</v>
      </c>
      <c r="DH209">
        <f t="shared" si="329"/>
        <v>0</v>
      </c>
      <c r="DI209">
        <f t="shared" si="330"/>
        <v>0</v>
      </c>
      <c r="DJ209">
        <f t="shared" si="331"/>
        <v>0</v>
      </c>
      <c r="DK209">
        <f t="shared" si="332"/>
        <v>0</v>
      </c>
      <c r="DL209">
        <f t="shared" si="333"/>
        <v>0</v>
      </c>
      <c r="DM209">
        <f t="shared" si="334"/>
        <v>0</v>
      </c>
      <c r="DN209">
        <f t="shared" si="335"/>
        <v>2.51414204902577E-2</v>
      </c>
      <c r="DO209">
        <f t="shared" si="336"/>
        <v>0.48460087994971718</v>
      </c>
      <c r="DP209">
        <f t="shared" si="337"/>
        <v>0.50974230043997493</v>
      </c>
      <c r="DQ209">
        <f t="shared" si="338"/>
        <v>7</v>
      </c>
      <c r="DR209" s="50">
        <f t="shared" si="339"/>
        <v>1.0651020036712544</v>
      </c>
      <c r="DS209" s="50">
        <f t="shared" si="373"/>
        <v>0.7052031157575025</v>
      </c>
      <c r="DT209">
        <f t="shared" si="374"/>
        <v>0</v>
      </c>
      <c r="DU209">
        <f t="shared" si="375"/>
        <v>0.34304638750213418</v>
      </c>
      <c r="DV209">
        <f t="shared" si="376"/>
        <v>0.58726532717457769</v>
      </c>
      <c r="DW209">
        <f t="shared" si="377"/>
        <v>0</v>
      </c>
      <c r="DX209">
        <f t="shared" si="378"/>
        <v>0.15923250038004183</v>
      </c>
      <c r="DY209">
        <f t="shared" si="372"/>
        <v>0</v>
      </c>
      <c r="DZ209">
        <f t="shared" si="365"/>
        <v>0</v>
      </c>
      <c r="EA209">
        <f t="shared" si="366"/>
        <v>0</v>
      </c>
      <c r="EB209">
        <f t="shared" si="367"/>
        <v>0.50321310306351497</v>
      </c>
      <c r="EC209">
        <f t="shared" si="368"/>
        <v>0.17821790498796555</v>
      </c>
      <c r="ED209">
        <f t="shared" si="369"/>
        <v>0</v>
      </c>
      <c r="EE209">
        <f t="shared" si="370"/>
        <v>0.17821790498796555</v>
      </c>
      <c r="EF209">
        <f t="shared" si="371"/>
        <v>0</v>
      </c>
      <c r="EG209">
        <f t="shared" si="382"/>
        <v>7.9363518119183712E-2</v>
      </c>
      <c r="EH209">
        <f t="shared" si="383"/>
        <v>0</v>
      </c>
      <c r="EI209">
        <f t="shared" si="384"/>
        <v>0</v>
      </c>
      <c r="EJ209">
        <f t="shared" si="379"/>
        <v>0.32088456947150473</v>
      </c>
      <c r="EK209">
        <f t="shared" si="380"/>
        <v>0.32648267276611881</v>
      </c>
      <c r="EL209">
        <f t="shared" si="381"/>
        <v>0</v>
      </c>
      <c r="EM209">
        <f t="shared" si="281"/>
        <v>0</v>
      </c>
      <c r="EN209">
        <f t="shared" si="281"/>
        <v>0</v>
      </c>
      <c r="EO209">
        <f t="shared" si="281"/>
        <v>0</v>
      </c>
      <c r="EP209">
        <f t="shared" si="281"/>
        <v>0</v>
      </c>
      <c r="EQ209">
        <f t="shared" si="299"/>
        <v>0</v>
      </c>
      <c r="ER209">
        <f t="shared" si="299"/>
        <v>0.15923250038004183</v>
      </c>
      <c r="ES209">
        <f t="shared" si="299"/>
        <v>0.76999660788215751</v>
      </c>
      <c r="ET209">
        <f t="shared" si="299"/>
        <v>0.7951410803862885</v>
      </c>
      <c r="EU209" s="27">
        <f t="shared" si="340"/>
        <v>0</v>
      </c>
      <c r="EV209">
        <f t="shared" si="341"/>
        <v>0.11313639220615965</v>
      </c>
      <c r="EW209">
        <f t="shared" si="342"/>
        <v>0.30701195420092375</v>
      </c>
      <c r="EX209">
        <f t="shared" si="343"/>
        <v>2.51414204902577E-2</v>
      </c>
      <c r="EY209">
        <f t="shared" si="344"/>
        <v>4.3997485857950977E-2</v>
      </c>
      <c r="EZ209">
        <f t="shared" si="345"/>
        <v>0</v>
      </c>
      <c r="FA209">
        <f t="shared" si="346"/>
        <v>3.1426775612822123E-2</v>
      </c>
      <c r="FB209">
        <f t="shared" si="347"/>
        <v>0</v>
      </c>
      <c r="FC209">
        <f t="shared" si="348"/>
        <v>0</v>
      </c>
      <c r="FD209">
        <f t="shared" si="307"/>
        <v>0</v>
      </c>
      <c r="FE209">
        <f t="shared" si="349"/>
        <v>0</v>
      </c>
      <c r="FF209">
        <f t="shared" si="350"/>
        <v>0.23255813953488369</v>
      </c>
      <c r="FG209">
        <f t="shared" si="351"/>
        <v>0.17661847894406035</v>
      </c>
      <c r="FH209" s="27">
        <f t="shared" si="352"/>
        <v>0</v>
      </c>
      <c r="FI209">
        <f t="shared" si="353"/>
        <v>0.34304638750213418</v>
      </c>
      <c r="FJ209">
        <f t="shared" si="354"/>
        <v>0.58726532717457769</v>
      </c>
      <c r="FK209">
        <f t="shared" si="355"/>
        <v>0.15923250038004183</v>
      </c>
      <c r="FL209">
        <f t="shared" si="356"/>
        <v>0.21132517310819884</v>
      </c>
      <c r="FM209">
        <f t="shared" si="357"/>
        <v>0</v>
      </c>
      <c r="FN209">
        <f t="shared" si="358"/>
        <v>0.17821790498796555</v>
      </c>
      <c r="FO209">
        <f t="shared" si="359"/>
        <v>0</v>
      </c>
      <c r="FP209">
        <f t="shared" si="360"/>
        <v>0</v>
      </c>
      <c r="FQ209">
        <f t="shared" si="361"/>
        <v>0</v>
      </c>
      <c r="FR209">
        <f t="shared" si="362"/>
        <v>0</v>
      </c>
      <c r="FS209">
        <f t="shared" si="363"/>
        <v>0.50321310306351497</v>
      </c>
      <c r="FT209">
        <f t="shared" si="364"/>
        <v>0.4337318477107332</v>
      </c>
      <c r="FU209" t="s">
        <v>229</v>
      </c>
      <c r="FV209" t="s">
        <v>157</v>
      </c>
      <c r="FW209" s="25" t="s">
        <v>357</v>
      </c>
      <c r="FX209" s="25" t="s">
        <v>259</v>
      </c>
    </row>
    <row r="210" spans="1:180">
      <c r="A210" t="s">
        <v>335</v>
      </c>
      <c r="B210" t="s">
        <v>229</v>
      </c>
      <c r="C210" t="s">
        <v>157</v>
      </c>
      <c r="D210" s="25" t="s">
        <v>357</v>
      </c>
      <c r="E210" s="25" t="s">
        <v>259</v>
      </c>
      <c r="F210">
        <v>2.8571428571428567E-2</v>
      </c>
      <c r="G210">
        <v>5.7142857142857127E-2</v>
      </c>
      <c r="H210">
        <v>0.44</v>
      </c>
      <c r="I210">
        <v>5.3149083178315173E-3</v>
      </c>
      <c r="J210">
        <v>3.428571428571428E-2</v>
      </c>
      <c r="K210">
        <v>0</v>
      </c>
      <c r="L210">
        <v>0</v>
      </c>
      <c r="M210">
        <v>0</v>
      </c>
      <c r="N210">
        <v>0</v>
      </c>
      <c r="O210">
        <v>1.1428571428571427E-2</v>
      </c>
      <c r="P210">
        <v>0</v>
      </c>
      <c r="Q210">
        <v>0</v>
      </c>
      <c r="R210">
        <v>1.1428571428571427E-2</v>
      </c>
      <c r="S210">
        <v>0</v>
      </c>
      <c r="T210">
        <v>0</v>
      </c>
      <c r="U210">
        <v>0</v>
      </c>
      <c r="V210">
        <v>0</v>
      </c>
      <c r="W210">
        <v>1.1428571428571427E-2</v>
      </c>
      <c r="X210">
        <v>2.8571428571428567E-2</v>
      </c>
      <c r="Y210">
        <v>1.714285714285714E-2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1.1428571428571427E-2</v>
      </c>
      <c r="AF210">
        <v>0</v>
      </c>
      <c r="AG210">
        <v>0</v>
      </c>
      <c r="AH210">
        <v>0</v>
      </c>
      <c r="AI210">
        <v>0</v>
      </c>
      <c r="AJ210">
        <v>5.7142857142857134E-3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1.1428571428571427E-2</v>
      </c>
      <c r="AQ210">
        <v>5.7142857142857134E-3</v>
      </c>
      <c r="AR210">
        <v>0</v>
      </c>
      <c r="AS210">
        <v>0.10285714285714287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1.1428571428571427E-2</v>
      </c>
      <c r="BM210">
        <v>5.7142857142857134E-3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5.7142857142857127E-2</v>
      </c>
      <c r="BX210">
        <v>0.14857142857142855</v>
      </c>
      <c r="BY210">
        <v>0</v>
      </c>
      <c r="BZ210" s="27">
        <f t="shared" si="308"/>
        <v>3</v>
      </c>
      <c r="CA210">
        <f t="shared" si="309"/>
        <v>10</v>
      </c>
      <c r="CB210">
        <f t="shared" si="310"/>
        <v>13</v>
      </c>
      <c r="CC210">
        <f>[1]!shannonweaver(J210:BT210)</f>
        <v>2.0961467282548782</v>
      </c>
      <c r="CD210">
        <f t="shared" si="311"/>
        <v>0.81722733517412594</v>
      </c>
      <c r="CE210">
        <v>1</v>
      </c>
      <c r="CN210">
        <f t="shared" si="312"/>
        <v>14</v>
      </c>
      <c r="CO210">
        <f t="shared" si="313"/>
        <v>0.53102919403211724</v>
      </c>
      <c r="CP210">
        <f t="shared" si="314"/>
        <v>2.8571428571428567E-2</v>
      </c>
      <c r="CQ210">
        <f t="shared" si="314"/>
        <v>5.7142857142857127E-2</v>
      </c>
      <c r="CR210">
        <f t="shared" si="315"/>
        <v>0.44531490831783149</v>
      </c>
      <c r="CS210">
        <f t="shared" si="316"/>
        <v>3.428571428571428E-2</v>
      </c>
      <c r="CT210">
        <f t="shared" si="317"/>
        <v>0</v>
      </c>
      <c r="CU210">
        <f t="shared" si="318"/>
        <v>0</v>
      </c>
      <c r="CV210">
        <f t="shared" si="319"/>
        <v>1.1428571428571427E-2</v>
      </c>
      <c r="CW210">
        <f t="shared" si="320"/>
        <v>1.1428571428571427E-2</v>
      </c>
      <c r="CX210">
        <f t="shared" si="321"/>
        <v>1.1428571428571427E-2</v>
      </c>
      <c r="CY210">
        <f t="shared" si="322"/>
        <v>4.5714285714285707E-2</v>
      </c>
      <c r="CZ210">
        <f t="shared" si="323"/>
        <v>0</v>
      </c>
      <c r="DA210">
        <f t="shared" si="324"/>
        <v>1.1428571428571427E-2</v>
      </c>
      <c r="DB210">
        <f t="shared" si="325"/>
        <v>0</v>
      </c>
      <c r="DC210">
        <f t="shared" si="325"/>
        <v>5.7142857142857134E-3</v>
      </c>
      <c r="DD210">
        <f t="shared" si="326"/>
        <v>0</v>
      </c>
      <c r="DE210">
        <f t="shared" si="327"/>
        <v>0</v>
      </c>
      <c r="DF210">
        <f t="shared" si="328"/>
        <v>1.714285714285714E-2</v>
      </c>
      <c r="DG210">
        <f t="shared" si="329"/>
        <v>0.12258064516129036</v>
      </c>
      <c r="DH210">
        <f t="shared" si="329"/>
        <v>0</v>
      </c>
      <c r="DI210">
        <f t="shared" si="330"/>
        <v>0</v>
      </c>
      <c r="DJ210">
        <f t="shared" si="331"/>
        <v>0</v>
      </c>
      <c r="DK210">
        <f t="shared" si="332"/>
        <v>0</v>
      </c>
      <c r="DL210">
        <f t="shared" si="333"/>
        <v>0</v>
      </c>
      <c r="DM210">
        <f t="shared" si="334"/>
        <v>1.714285714285714E-2</v>
      </c>
      <c r="DN210">
        <f t="shared" si="335"/>
        <v>3.428571428571428E-2</v>
      </c>
      <c r="DO210">
        <f t="shared" si="336"/>
        <v>0.23428571428571426</v>
      </c>
      <c r="DP210">
        <f t="shared" si="337"/>
        <v>0.26857142857142852</v>
      </c>
      <c r="DQ210">
        <f t="shared" si="338"/>
        <v>10</v>
      </c>
      <c r="DR210" s="50">
        <f t="shared" si="339"/>
        <v>1.1290495670992085</v>
      </c>
      <c r="DS210" s="50">
        <f t="shared" si="373"/>
        <v>0.8164473088564097</v>
      </c>
      <c r="DT210">
        <f t="shared" si="374"/>
        <v>0.16984628808367364</v>
      </c>
      <c r="DU210">
        <f t="shared" si="375"/>
        <v>0.24138296166286699</v>
      </c>
      <c r="DV210">
        <f t="shared" si="376"/>
        <v>0.7306034582951364</v>
      </c>
      <c r="DW210">
        <f t="shared" si="377"/>
        <v>0.18623876586484986</v>
      </c>
      <c r="DX210">
        <f t="shared" si="378"/>
        <v>0</v>
      </c>
      <c r="DY210">
        <f t="shared" si="372"/>
        <v>0</v>
      </c>
      <c r="DZ210">
        <f t="shared" si="365"/>
        <v>0.10710917878545627</v>
      </c>
      <c r="EA210">
        <f t="shared" si="366"/>
        <v>0.10710917878545627</v>
      </c>
      <c r="EB210">
        <f t="shared" si="367"/>
        <v>0.10710917878545627</v>
      </c>
      <c r="EC210">
        <f t="shared" si="368"/>
        <v>0.21547246695141134</v>
      </c>
      <c r="ED210">
        <f t="shared" si="369"/>
        <v>0</v>
      </c>
      <c r="EE210">
        <f t="shared" si="370"/>
        <v>0.10710917878545627</v>
      </c>
      <c r="EF210">
        <f t="shared" si="371"/>
        <v>0</v>
      </c>
      <c r="EG210">
        <f t="shared" si="382"/>
        <v>7.5665073592393273E-2</v>
      </c>
      <c r="EH210">
        <f t="shared" si="383"/>
        <v>0</v>
      </c>
      <c r="EI210">
        <f t="shared" si="384"/>
        <v>0</v>
      </c>
      <c r="EJ210">
        <f t="shared" si="379"/>
        <v>0.13130773756878208</v>
      </c>
      <c r="EK210">
        <f t="shared" si="380"/>
        <v>0.35769407252931207</v>
      </c>
      <c r="EL210">
        <f t="shared" si="381"/>
        <v>0</v>
      </c>
      <c r="EM210">
        <f t="shared" si="281"/>
        <v>0</v>
      </c>
      <c r="EN210">
        <f t="shared" si="281"/>
        <v>0</v>
      </c>
      <c r="EO210">
        <f t="shared" si="281"/>
        <v>0</v>
      </c>
      <c r="EP210">
        <f t="shared" si="281"/>
        <v>0</v>
      </c>
      <c r="EQ210">
        <f t="shared" si="299"/>
        <v>0.13130773756878208</v>
      </c>
      <c r="ER210">
        <f t="shared" si="299"/>
        <v>0.18623876586484986</v>
      </c>
      <c r="ES210">
        <f t="shared" si="299"/>
        <v>0.5052551160161487</v>
      </c>
      <c r="ET210">
        <f t="shared" si="299"/>
        <v>0.54479031955051083</v>
      </c>
      <c r="EU210" s="27">
        <f t="shared" si="340"/>
        <v>2.8571428571428567E-2</v>
      </c>
      <c r="EV210">
        <f t="shared" si="341"/>
        <v>5.7142857142857127E-2</v>
      </c>
      <c r="EW210">
        <f t="shared" si="342"/>
        <v>0.44531490831783149</v>
      </c>
      <c r="EX210">
        <f t="shared" si="343"/>
        <v>3.428571428571428E-2</v>
      </c>
      <c r="EY210">
        <f t="shared" si="344"/>
        <v>4.5714285714285707E-2</v>
      </c>
      <c r="EZ210">
        <f t="shared" si="345"/>
        <v>1.1428571428571427E-2</v>
      </c>
      <c r="FA210">
        <f t="shared" si="346"/>
        <v>2.2857142857142854E-2</v>
      </c>
      <c r="FB210">
        <f t="shared" si="347"/>
        <v>0</v>
      </c>
      <c r="FC210">
        <f t="shared" si="348"/>
        <v>0</v>
      </c>
      <c r="FD210">
        <f t="shared" si="307"/>
        <v>0</v>
      </c>
      <c r="FE210">
        <f t="shared" si="349"/>
        <v>1.714285714285714E-2</v>
      </c>
      <c r="FF210">
        <f t="shared" si="350"/>
        <v>1.1428571428571427E-2</v>
      </c>
      <c r="FG210">
        <f t="shared" si="351"/>
        <v>0.12571428571428572</v>
      </c>
      <c r="FH210" s="27">
        <f t="shared" si="352"/>
        <v>0.16984628808367364</v>
      </c>
      <c r="FI210">
        <f t="shared" si="353"/>
        <v>0.24138296166286699</v>
      </c>
      <c r="FJ210">
        <f t="shared" si="354"/>
        <v>0.7306034582951364</v>
      </c>
      <c r="FK210">
        <f t="shared" si="355"/>
        <v>0.18623876586484986</v>
      </c>
      <c r="FL210">
        <f t="shared" si="356"/>
        <v>0.21547246695141134</v>
      </c>
      <c r="FM210">
        <f t="shared" si="357"/>
        <v>0.10710917878545627</v>
      </c>
      <c r="FN210">
        <f t="shared" si="358"/>
        <v>0.15176774095600251</v>
      </c>
      <c r="FO210">
        <f t="shared" si="359"/>
        <v>0</v>
      </c>
      <c r="FP210">
        <f t="shared" si="360"/>
        <v>0</v>
      </c>
      <c r="FQ210">
        <f t="shared" si="361"/>
        <v>0</v>
      </c>
      <c r="FR210">
        <f t="shared" si="362"/>
        <v>0.13130773756878208</v>
      </c>
      <c r="FS210">
        <f t="shared" si="363"/>
        <v>0.10710917878545627</v>
      </c>
      <c r="FT210">
        <f t="shared" si="364"/>
        <v>0.36244570413976906</v>
      </c>
      <c r="FU210" t="s">
        <v>229</v>
      </c>
      <c r="FV210" t="s">
        <v>157</v>
      </c>
      <c r="FW210" s="25" t="s">
        <v>357</v>
      </c>
      <c r="FX210" s="25" t="s">
        <v>259</v>
      </c>
    </row>
    <row r="211" spans="1:180">
      <c r="A211" t="s">
        <v>234</v>
      </c>
      <c r="B211" t="s">
        <v>229</v>
      </c>
      <c r="C211" t="s">
        <v>157</v>
      </c>
      <c r="D211" s="25" t="s">
        <v>357</v>
      </c>
      <c r="E211" s="25" t="s">
        <v>259</v>
      </c>
      <c r="F211">
        <v>0</v>
      </c>
      <c r="G211">
        <v>0.10967741935483875</v>
      </c>
      <c r="H211">
        <v>0.30967741935483867</v>
      </c>
      <c r="I211">
        <v>5.3149083178315173E-3</v>
      </c>
      <c r="J211">
        <v>1.2903225806451613E-2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1.2903225806451613E-2</v>
      </c>
      <c r="S211">
        <v>0</v>
      </c>
      <c r="T211">
        <v>0</v>
      </c>
      <c r="U211">
        <v>0</v>
      </c>
      <c r="V211">
        <v>0</v>
      </c>
      <c r="W211">
        <v>0.13548387096774198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2.5806451612903226E-2</v>
      </c>
      <c r="AE211">
        <v>2.5806451612903226E-2</v>
      </c>
      <c r="AF211">
        <v>1.2903225806451613E-2</v>
      </c>
      <c r="AG211">
        <v>6.4516129032258064E-3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0.12258064516129036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0.14838709677419359</v>
      </c>
      <c r="BX211">
        <v>7.7419354838709681E-2</v>
      </c>
      <c r="BY211">
        <v>0</v>
      </c>
      <c r="BZ211" s="27">
        <f t="shared" si="308"/>
        <v>2</v>
      </c>
      <c r="CA211">
        <f t="shared" si="309"/>
        <v>6</v>
      </c>
      <c r="CB211">
        <f t="shared" si="310"/>
        <v>8</v>
      </c>
      <c r="CC211">
        <f>[1]!shannonweaver(J211:BT211)</f>
        <v>1.5504504621656883</v>
      </c>
      <c r="CD211">
        <f t="shared" si="311"/>
        <v>0.74560906430348006</v>
      </c>
      <c r="CN211">
        <f t="shared" si="312"/>
        <v>8</v>
      </c>
      <c r="CO211">
        <f t="shared" si="313"/>
        <v>0.42466974702750893</v>
      </c>
      <c r="CP211">
        <f t="shared" si="314"/>
        <v>0</v>
      </c>
      <c r="CQ211">
        <f t="shared" si="314"/>
        <v>0.10967741935483875</v>
      </c>
      <c r="CR211">
        <f t="shared" si="315"/>
        <v>0.31499232767267016</v>
      </c>
      <c r="CS211">
        <f t="shared" si="316"/>
        <v>1.2903225806451613E-2</v>
      </c>
      <c r="CT211">
        <f t="shared" si="317"/>
        <v>0</v>
      </c>
      <c r="CU211">
        <f t="shared" si="318"/>
        <v>0</v>
      </c>
      <c r="CV211">
        <f t="shared" si="319"/>
        <v>0</v>
      </c>
      <c r="CW211">
        <f t="shared" si="320"/>
        <v>1.2903225806451613E-2</v>
      </c>
      <c r="CX211">
        <f t="shared" si="321"/>
        <v>0.13548387096774198</v>
      </c>
      <c r="CY211">
        <f t="shared" si="322"/>
        <v>2.5806451612903226E-2</v>
      </c>
      <c r="CZ211">
        <f t="shared" si="323"/>
        <v>0</v>
      </c>
      <c r="DA211">
        <f t="shared" si="324"/>
        <v>4.5161290322580649E-2</v>
      </c>
      <c r="DB211">
        <f t="shared" si="325"/>
        <v>0</v>
      </c>
      <c r="DC211">
        <f t="shared" si="325"/>
        <v>0</v>
      </c>
      <c r="DD211">
        <f t="shared" si="326"/>
        <v>0</v>
      </c>
      <c r="DE211">
        <f t="shared" si="327"/>
        <v>0</v>
      </c>
      <c r="DF211">
        <f t="shared" si="328"/>
        <v>0.17800610941405168</v>
      </c>
      <c r="DG211">
        <f t="shared" si="329"/>
        <v>2.7770063871146909E-2</v>
      </c>
      <c r="DH211">
        <f t="shared" si="329"/>
        <v>0</v>
      </c>
      <c r="DI211">
        <f t="shared" si="330"/>
        <v>0</v>
      </c>
      <c r="DJ211">
        <f t="shared" si="331"/>
        <v>0</v>
      </c>
      <c r="DK211">
        <f t="shared" si="332"/>
        <v>0</v>
      </c>
      <c r="DL211">
        <f t="shared" si="333"/>
        <v>0</v>
      </c>
      <c r="DM211">
        <f t="shared" si="334"/>
        <v>0</v>
      </c>
      <c r="DN211">
        <f t="shared" si="335"/>
        <v>1.2903225806451613E-2</v>
      </c>
      <c r="DO211">
        <f t="shared" si="336"/>
        <v>0.34193548387096784</v>
      </c>
      <c r="DP211">
        <f t="shared" si="337"/>
        <v>0.35483870967741948</v>
      </c>
      <c r="DQ211">
        <f t="shared" si="338"/>
        <v>7</v>
      </c>
      <c r="DR211" s="50">
        <f t="shared" si="339"/>
        <v>1.042142005349121</v>
      </c>
      <c r="DS211" s="50">
        <f t="shared" si="373"/>
        <v>0.70977997784030811</v>
      </c>
      <c r="DT211">
        <f t="shared" si="374"/>
        <v>0</v>
      </c>
      <c r="DU211">
        <f t="shared" si="375"/>
        <v>0.33754943694304473</v>
      </c>
      <c r="DV211">
        <f t="shared" si="376"/>
        <v>0.59588539460993994</v>
      </c>
      <c r="DW211">
        <f t="shared" si="377"/>
        <v>0.11383808092716285</v>
      </c>
      <c r="DX211">
        <f t="shared" si="378"/>
        <v>0</v>
      </c>
      <c r="DY211">
        <f t="shared" si="372"/>
        <v>0</v>
      </c>
      <c r="DZ211">
        <f t="shared" si="365"/>
        <v>0</v>
      </c>
      <c r="EA211">
        <f t="shared" si="366"/>
        <v>0.11383808092716285</v>
      </c>
      <c r="EB211">
        <f t="shared" si="367"/>
        <v>0.3769446396770198</v>
      </c>
      <c r="EC211">
        <f t="shared" si="368"/>
        <v>0.16134295643447069</v>
      </c>
      <c r="ED211">
        <f t="shared" si="369"/>
        <v>0</v>
      </c>
      <c r="EE211">
        <f t="shared" si="370"/>
        <v>0.21414481952493278</v>
      </c>
      <c r="EF211">
        <f t="shared" si="371"/>
        <v>0</v>
      </c>
      <c r="EG211">
        <f t="shared" si="382"/>
        <v>0</v>
      </c>
      <c r="EH211">
        <f t="shared" si="383"/>
        <v>0</v>
      </c>
      <c r="EI211">
        <f t="shared" si="384"/>
        <v>0</v>
      </c>
      <c r="EJ211">
        <f t="shared" si="379"/>
        <v>0.43554844078536131</v>
      </c>
      <c r="EK211">
        <f t="shared" si="380"/>
        <v>0.16742460764897929</v>
      </c>
      <c r="EL211">
        <f t="shared" si="381"/>
        <v>0</v>
      </c>
      <c r="EM211">
        <f t="shared" ref="EM211:EP217" si="385">ASIN(DI211^0.5)</f>
        <v>0</v>
      </c>
      <c r="EN211">
        <f t="shared" si="385"/>
        <v>0</v>
      </c>
      <c r="EO211">
        <f t="shared" si="385"/>
        <v>0</v>
      </c>
      <c r="EP211">
        <f t="shared" si="385"/>
        <v>0</v>
      </c>
      <c r="EQ211">
        <f t="shared" si="299"/>
        <v>0</v>
      </c>
      <c r="ER211">
        <f t="shared" si="299"/>
        <v>0.11383808092716285</v>
      </c>
      <c r="ES211">
        <f t="shared" si="299"/>
        <v>0.62457492255657265</v>
      </c>
      <c r="ET211">
        <f t="shared" si="299"/>
        <v>0.63811620317230089</v>
      </c>
      <c r="EU211" s="27">
        <f t="shared" si="340"/>
        <v>0</v>
      </c>
      <c r="EV211">
        <f t="shared" si="341"/>
        <v>0.10967741935483875</v>
      </c>
      <c r="EW211">
        <f t="shared" si="342"/>
        <v>0.31499232767267016</v>
      </c>
      <c r="EX211">
        <f t="shared" si="343"/>
        <v>1.2903225806451613E-2</v>
      </c>
      <c r="EY211">
        <f t="shared" si="344"/>
        <v>2.5806451612903226E-2</v>
      </c>
      <c r="EZ211">
        <f t="shared" si="345"/>
        <v>0</v>
      </c>
      <c r="FA211">
        <f t="shared" si="346"/>
        <v>5.8064516129032261E-2</v>
      </c>
      <c r="FB211">
        <f t="shared" si="347"/>
        <v>0</v>
      </c>
      <c r="FC211">
        <f t="shared" si="348"/>
        <v>0</v>
      </c>
      <c r="FD211">
        <f t="shared" si="307"/>
        <v>0</v>
      </c>
      <c r="FE211">
        <f t="shared" si="349"/>
        <v>0</v>
      </c>
      <c r="FF211">
        <f t="shared" si="350"/>
        <v>0.13548387096774198</v>
      </c>
      <c r="FG211">
        <f t="shared" si="351"/>
        <v>0.12258064516129036</v>
      </c>
      <c r="FH211" s="27">
        <f t="shared" si="352"/>
        <v>0</v>
      </c>
      <c r="FI211">
        <f t="shared" si="353"/>
        <v>0.33754943694304473</v>
      </c>
      <c r="FJ211">
        <f t="shared" si="354"/>
        <v>0.59588539460993994</v>
      </c>
      <c r="FK211">
        <f t="shared" si="355"/>
        <v>0.11383808092716285</v>
      </c>
      <c r="FL211">
        <f t="shared" si="356"/>
        <v>0.16134295643447069</v>
      </c>
      <c r="FM211">
        <f t="shared" si="357"/>
        <v>0</v>
      </c>
      <c r="FN211">
        <f t="shared" si="358"/>
        <v>0.24336084960634863</v>
      </c>
      <c r="FO211">
        <f t="shared" si="359"/>
        <v>0</v>
      </c>
      <c r="FP211">
        <f t="shared" si="360"/>
        <v>0</v>
      </c>
      <c r="FQ211">
        <f t="shared" si="361"/>
        <v>0</v>
      </c>
      <c r="FR211">
        <f t="shared" si="362"/>
        <v>0</v>
      </c>
      <c r="FS211">
        <f t="shared" si="363"/>
        <v>0.3769446396770198</v>
      </c>
      <c r="FT211">
        <f t="shared" si="364"/>
        <v>0.35769407252931207</v>
      </c>
      <c r="FU211" t="s">
        <v>229</v>
      </c>
      <c r="FV211" t="s">
        <v>157</v>
      </c>
      <c r="FW211" s="25" t="s">
        <v>357</v>
      </c>
      <c r="FX211" s="25" t="s">
        <v>259</v>
      </c>
    </row>
    <row r="212" spans="1:180">
      <c r="A212" t="s">
        <v>235</v>
      </c>
      <c r="B212" t="s">
        <v>229</v>
      </c>
      <c r="C212" t="s">
        <v>111</v>
      </c>
      <c r="D212" s="25" t="s">
        <v>357</v>
      </c>
      <c r="E212" s="25" t="s">
        <v>259</v>
      </c>
      <c r="F212">
        <v>0</v>
      </c>
      <c r="G212">
        <v>9.9972229936128892E-2</v>
      </c>
      <c r="H212">
        <v>0.13329630658150518</v>
      </c>
      <c r="I212">
        <v>5.3149083178315173E-3</v>
      </c>
      <c r="J212">
        <v>1.6662038322688148E-2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0.19439044709802838</v>
      </c>
      <c r="X212">
        <v>6.6648153290752576E-2</v>
      </c>
      <c r="Y212">
        <v>0</v>
      </c>
      <c r="Z212">
        <v>3.8878089419605674E-2</v>
      </c>
      <c r="AA212">
        <v>0</v>
      </c>
      <c r="AB212">
        <v>0</v>
      </c>
      <c r="AC212">
        <v>0</v>
      </c>
      <c r="AD212">
        <v>5.5540127742293825E-3</v>
      </c>
      <c r="AE212">
        <v>7.7756178839211362E-2</v>
      </c>
      <c r="AF212">
        <v>5.5540127742293825E-3</v>
      </c>
      <c r="AG212">
        <v>2.221605109691753E-2</v>
      </c>
      <c r="AH212">
        <v>1.6662038322688148E-2</v>
      </c>
      <c r="AI212">
        <v>0</v>
      </c>
      <c r="AJ212">
        <v>6.1094140516523197E-2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6.6648153290752576E-2</v>
      </c>
      <c r="AQ212">
        <v>6.6925853929464055E-2</v>
      </c>
      <c r="AR212">
        <v>4.4432102193835053E-2</v>
      </c>
      <c r="AS212">
        <v>2.7770063871146909E-2</v>
      </c>
      <c r="AT212">
        <v>0</v>
      </c>
      <c r="AU212">
        <v>1.1108025548458765E-2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1.1108025548458765E-2</v>
      </c>
      <c r="BU212">
        <v>0</v>
      </c>
      <c r="BV212">
        <v>0</v>
      </c>
      <c r="BW212">
        <v>2.221605109691753E-2</v>
      </c>
      <c r="BX212">
        <v>1.1108025548458765E-2</v>
      </c>
      <c r="BY212">
        <v>0</v>
      </c>
      <c r="BZ212" s="27">
        <f t="shared" si="308"/>
        <v>1</v>
      </c>
      <c r="CA212">
        <f t="shared" si="309"/>
        <v>15</v>
      </c>
      <c r="CB212">
        <f t="shared" si="310"/>
        <v>16</v>
      </c>
      <c r="CC212">
        <f>[1]!shannonweaver(J212:BT212)</f>
        <v>2.379542968524297</v>
      </c>
      <c r="CD212">
        <f t="shared" si="311"/>
        <v>0.85823871006805152</v>
      </c>
      <c r="CE212">
        <v>1</v>
      </c>
      <c r="CN212">
        <f t="shared" si="312"/>
        <v>17</v>
      </c>
      <c r="CO212">
        <f t="shared" si="313"/>
        <v>0.23858344483546559</v>
      </c>
      <c r="CP212">
        <f t="shared" si="314"/>
        <v>0</v>
      </c>
      <c r="CQ212">
        <f t="shared" si="314"/>
        <v>9.9972229936128892E-2</v>
      </c>
      <c r="CR212">
        <f t="shared" si="315"/>
        <v>0.1386112148993367</v>
      </c>
      <c r="CS212">
        <f t="shared" si="316"/>
        <v>1.6662038322688148E-2</v>
      </c>
      <c r="CT212">
        <f t="shared" si="317"/>
        <v>0</v>
      </c>
      <c r="CU212">
        <f t="shared" si="318"/>
        <v>0</v>
      </c>
      <c r="CV212">
        <f t="shared" si="319"/>
        <v>0</v>
      </c>
      <c r="CW212">
        <f t="shared" si="320"/>
        <v>0</v>
      </c>
      <c r="CX212">
        <f t="shared" si="321"/>
        <v>0.19439044709802838</v>
      </c>
      <c r="CY212">
        <f t="shared" si="322"/>
        <v>0.11108025548458764</v>
      </c>
      <c r="CZ212">
        <f t="shared" si="323"/>
        <v>0</v>
      </c>
      <c r="DA212">
        <f t="shared" si="324"/>
        <v>0.12218828103304642</v>
      </c>
      <c r="DB212">
        <f t="shared" si="325"/>
        <v>0</v>
      </c>
      <c r="DC212">
        <f t="shared" si="325"/>
        <v>6.1094140516523197E-2</v>
      </c>
      <c r="DD212">
        <f t="shared" si="326"/>
        <v>0</v>
      </c>
      <c r="DE212">
        <f t="shared" si="327"/>
        <v>0</v>
      </c>
      <c r="DF212">
        <f t="shared" si="328"/>
        <v>0.27816301317974201</v>
      </c>
      <c r="DG212">
        <f t="shared" si="329"/>
        <v>0</v>
      </c>
      <c r="DH212">
        <f t="shared" si="329"/>
        <v>2.0920502092050208E-2</v>
      </c>
      <c r="DI212">
        <f t="shared" si="330"/>
        <v>1.1108025548458765E-2</v>
      </c>
      <c r="DJ212">
        <f t="shared" si="331"/>
        <v>0</v>
      </c>
      <c r="DK212">
        <f t="shared" si="332"/>
        <v>0</v>
      </c>
      <c r="DL212">
        <f t="shared" si="333"/>
        <v>0</v>
      </c>
      <c r="DM212">
        <f t="shared" si="334"/>
        <v>0</v>
      </c>
      <c r="DN212">
        <f t="shared" si="335"/>
        <v>1.6662038322688148E-2</v>
      </c>
      <c r="DO212">
        <f t="shared" si="336"/>
        <v>0.71674534851430183</v>
      </c>
      <c r="DP212">
        <f t="shared" si="337"/>
        <v>0.73340738683699003</v>
      </c>
      <c r="DQ212">
        <f t="shared" si="338"/>
        <v>8</v>
      </c>
      <c r="DR212" s="50">
        <f t="shared" si="339"/>
        <v>1.1847679834224791</v>
      </c>
      <c r="DS212" s="50">
        <f t="shared" si="373"/>
        <v>0.51031260043207016</v>
      </c>
      <c r="DT212">
        <f t="shared" si="374"/>
        <v>0</v>
      </c>
      <c r="DU212">
        <f t="shared" si="375"/>
        <v>0.32170426810022923</v>
      </c>
      <c r="DV212">
        <f t="shared" si="376"/>
        <v>0.38149162011535509</v>
      </c>
      <c r="DW212">
        <f t="shared" si="377"/>
        <v>0.12944269299736011</v>
      </c>
      <c r="DX212">
        <f t="shared" si="378"/>
        <v>0</v>
      </c>
      <c r="DY212">
        <f t="shared" si="372"/>
        <v>0</v>
      </c>
      <c r="DZ212">
        <f t="shared" si="365"/>
        <v>0</v>
      </c>
      <c r="EA212">
        <f t="shared" si="366"/>
        <v>0</v>
      </c>
      <c r="EB212">
        <f t="shared" si="367"/>
        <v>0.4565981639397062</v>
      </c>
      <c r="EC212">
        <f t="shared" si="368"/>
        <v>0.3397878154703558</v>
      </c>
      <c r="ED212">
        <f t="shared" si="369"/>
        <v>0</v>
      </c>
      <c r="EE212">
        <f t="shared" si="370"/>
        <v>0.35709546230022676</v>
      </c>
      <c r="EF212">
        <f t="shared" si="371"/>
        <v>0</v>
      </c>
      <c r="EG212">
        <f t="shared" si="382"/>
        <v>0.24976090403600767</v>
      </c>
      <c r="EH212">
        <f t="shared" si="383"/>
        <v>0</v>
      </c>
      <c r="EI212">
        <f t="shared" si="384"/>
        <v>0</v>
      </c>
      <c r="EJ212">
        <f t="shared" si="379"/>
        <v>0.55555111903192622</v>
      </c>
      <c r="EK212">
        <f t="shared" si="380"/>
        <v>0</v>
      </c>
      <c r="EL212">
        <f t="shared" si="381"/>
        <v>0.14514834213119873</v>
      </c>
      <c r="EM212">
        <f t="shared" si="385"/>
        <v>0.105590721064707</v>
      </c>
      <c r="EN212">
        <f t="shared" si="385"/>
        <v>0</v>
      </c>
      <c r="EO212">
        <f t="shared" si="385"/>
        <v>0</v>
      </c>
      <c r="EP212">
        <f t="shared" si="385"/>
        <v>0</v>
      </c>
      <c r="EQ212">
        <f t="shared" si="299"/>
        <v>0</v>
      </c>
      <c r="ER212">
        <f t="shared" si="299"/>
        <v>0.12944269299736011</v>
      </c>
      <c r="ES212">
        <f t="shared" si="299"/>
        <v>1.0095795396505718</v>
      </c>
      <c r="ET212">
        <f t="shared" si="299"/>
        <v>1.0282409581380878</v>
      </c>
      <c r="EU212" s="27">
        <f t="shared" si="340"/>
        <v>0</v>
      </c>
      <c r="EV212">
        <f t="shared" si="341"/>
        <v>9.9972229936128892E-2</v>
      </c>
      <c r="EW212">
        <f t="shared" si="342"/>
        <v>0.1386112148993367</v>
      </c>
      <c r="EX212">
        <f t="shared" si="343"/>
        <v>1.6662038322688148E-2</v>
      </c>
      <c r="EY212">
        <f t="shared" si="344"/>
        <v>0.12218828103304641</v>
      </c>
      <c r="EZ212">
        <f t="shared" si="345"/>
        <v>0</v>
      </c>
      <c r="FA212">
        <f t="shared" si="346"/>
        <v>0.12218828103304642</v>
      </c>
      <c r="FB212">
        <f t="shared" si="347"/>
        <v>0</v>
      </c>
      <c r="FC212">
        <f t="shared" si="348"/>
        <v>0</v>
      </c>
      <c r="FD212">
        <f t="shared" si="307"/>
        <v>0</v>
      </c>
      <c r="FE212">
        <f t="shared" si="349"/>
        <v>0</v>
      </c>
      <c r="FF212">
        <f t="shared" si="350"/>
        <v>0.19439044709802838</v>
      </c>
      <c r="FG212">
        <f t="shared" si="351"/>
        <v>0.27797833935018057</v>
      </c>
      <c r="FH212" s="27">
        <f t="shared" si="352"/>
        <v>0</v>
      </c>
      <c r="FI212">
        <f t="shared" si="353"/>
        <v>0.32170426810022923</v>
      </c>
      <c r="FJ212">
        <f t="shared" si="354"/>
        <v>0.38149162011535509</v>
      </c>
      <c r="FK212">
        <f t="shared" si="355"/>
        <v>0.12944269299736011</v>
      </c>
      <c r="FL212">
        <f t="shared" si="356"/>
        <v>0.35709546230022676</v>
      </c>
      <c r="FM212">
        <f t="shared" si="357"/>
        <v>0</v>
      </c>
      <c r="FN212">
        <f t="shared" si="358"/>
        <v>0.35709546230022676</v>
      </c>
      <c r="FO212">
        <f t="shared" si="359"/>
        <v>0</v>
      </c>
      <c r="FP212">
        <f t="shared" si="360"/>
        <v>0</v>
      </c>
      <c r="FQ212">
        <f t="shared" si="361"/>
        <v>0</v>
      </c>
      <c r="FR212">
        <f t="shared" si="362"/>
        <v>0</v>
      </c>
      <c r="FS212">
        <f t="shared" si="363"/>
        <v>0.4565981639397062</v>
      </c>
      <c r="FT212">
        <f t="shared" si="364"/>
        <v>0.55534503211271158</v>
      </c>
      <c r="FU212" t="s">
        <v>229</v>
      </c>
      <c r="FV212" t="s">
        <v>111</v>
      </c>
      <c r="FW212" s="25" t="s">
        <v>357</v>
      </c>
      <c r="FX212" s="25" t="s">
        <v>259</v>
      </c>
    </row>
    <row r="213" spans="1:180">
      <c r="A213" t="s">
        <v>444</v>
      </c>
      <c r="B213" t="s">
        <v>229</v>
      </c>
      <c r="C213" t="s">
        <v>111</v>
      </c>
      <c r="D213" s="25" t="s">
        <v>357</v>
      </c>
      <c r="E213" s="25" t="s">
        <v>259</v>
      </c>
      <c r="F213">
        <v>0</v>
      </c>
      <c r="G213">
        <v>9.4142259414225965E-2</v>
      </c>
      <c r="H213">
        <v>0.23535564853556484</v>
      </c>
      <c r="I213">
        <v>5.3149083178315173E-3</v>
      </c>
      <c r="J213">
        <v>3.1380753138075312E-2</v>
      </c>
      <c r="K213">
        <v>2.0920502092050208E-2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0.19351464435146443</v>
      </c>
      <c r="X213">
        <v>6.7991631799163177E-2</v>
      </c>
      <c r="Y213">
        <v>0</v>
      </c>
      <c r="Z213">
        <v>0</v>
      </c>
      <c r="AA213">
        <v>5.2301255230125521E-3</v>
      </c>
      <c r="AB213">
        <v>0</v>
      </c>
      <c r="AC213">
        <v>0</v>
      </c>
      <c r="AD213">
        <v>1.0460251046025104E-2</v>
      </c>
      <c r="AE213">
        <v>6.2761506276150625E-2</v>
      </c>
      <c r="AF213">
        <v>2.0920502092050208E-2</v>
      </c>
      <c r="AG213">
        <v>5.2301255230125521E-3</v>
      </c>
      <c r="AH213">
        <v>5.2301255230125521E-3</v>
      </c>
      <c r="AI213">
        <v>1.569037656903766E-2</v>
      </c>
      <c r="AJ213">
        <v>6.2761506276150625E-2</v>
      </c>
      <c r="AK213">
        <v>0</v>
      </c>
      <c r="AL213">
        <v>5.2301255230125521E-3</v>
      </c>
      <c r="AM213">
        <v>0</v>
      </c>
      <c r="AN213">
        <v>0</v>
      </c>
      <c r="AO213">
        <v>0</v>
      </c>
      <c r="AP213">
        <v>2.615062761506276E-2</v>
      </c>
      <c r="AQ213">
        <v>2.1705020920502093E-2</v>
      </c>
      <c r="AR213">
        <v>5.2301255230125521E-2</v>
      </c>
      <c r="AS213">
        <v>0</v>
      </c>
      <c r="AT213">
        <v>2.0920502092050208E-2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1.5951882845188288E-2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2.0920502092050208E-2</v>
      </c>
      <c r="BU213">
        <v>0</v>
      </c>
      <c r="BV213">
        <v>0</v>
      </c>
      <c r="BW213">
        <v>5.2301255230125521E-3</v>
      </c>
      <c r="BX213">
        <v>0</v>
      </c>
      <c r="BY213">
        <v>0</v>
      </c>
      <c r="BZ213" s="27">
        <f t="shared" si="308"/>
        <v>2</v>
      </c>
      <c r="CA213">
        <f t="shared" si="309"/>
        <v>17</v>
      </c>
      <c r="CB213">
        <f t="shared" si="310"/>
        <v>19</v>
      </c>
      <c r="CC213">
        <f>[1]!shannonweaver(J213:BT213)</f>
        <v>2.4512670678811341</v>
      </c>
      <c r="CD213">
        <f t="shared" si="311"/>
        <v>0.83250734188252007</v>
      </c>
      <c r="CL213">
        <v>1</v>
      </c>
      <c r="CN213">
        <f t="shared" si="312"/>
        <v>19</v>
      </c>
      <c r="CO213">
        <f t="shared" si="313"/>
        <v>0.33481281626762233</v>
      </c>
      <c r="CP213">
        <f t="shared" si="314"/>
        <v>0</v>
      </c>
      <c r="CQ213">
        <f t="shared" si="314"/>
        <v>9.4142259414225965E-2</v>
      </c>
      <c r="CR213">
        <f t="shared" si="315"/>
        <v>0.24067055685339636</v>
      </c>
      <c r="CS213">
        <f t="shared" si="316"/>
        <v>3.1380753138075312E-2</v>
      </c>
      <c r="CT213">
        <f t="shared" si="317"/>
        <v>2.0920502092050208E-2</v>
      </c>
      <c r="CU213">
        <f t="shared" si="318"/>
        <v>0</v>
      </c>
      <c r="CV213">
        <f t="shared" si="319"/>
        <v>0</v>
      </c>
      <c r="CW213">
        <f t="shared" si="320"/>
        <v>0</v>
      </c>
      <c r="CX213">
        <f t="shared" si="321"/>
        <v>0.19351464435146443</v>
      </c>
      <c r="CY213">
        <f t="shared" si="322"/>
        <v>8.3682008368200833E-2</v>
      </c>
      <c r="CZ213">
        <f t="shared" si="323"/>
        <v>0</v>
      </c>
      <c r="DA213">
        <f t="shared" si="324"/>
        <v>9.4142259414225937E-2</v>
      </c>
      <c r="DB213">
        <f t="shared" si="325"/>
        <v>1.569037656903766E-2</v>
      </c>
      <c r="DC213">
        <f t="shared" si="325"/>
        <v>6.2761506276150625E-2</v>
      </c>
      <c r="DD213">
        <f t="shared" si="326"/>
        <v>0</v>
      </c>
      <c r="DE213">
        <f t="shared" si="327"/>
        <v>5.2301255230125521E-3</v>
      </c>
      <c r="DF213">
        <f t="shared" si="328"/>
        <v>0.29902054012932672</v>
      </c>
      <c r="DG213">
        <f t="shared" si="329"/>
        <v>5.681818181818182E-3</v>
      </c>
      <c r="DH213">
        <f t="shared" si="329"/>
        <v>0</v>
      </c>
      <c r="DI213">
        <f t="shared" si="330"/>
        <v>0</v>
      </c>
      <c r="DJ213">
        <f t="shared" si="331"/>
        <v>0</v>
      </c>
      <c r="DK213">
        <f t="shared" si="332"/>
        <v>0</v>
      </c>
      <c r="DL213">
        <f t="shared" si="333"/>
        <v>0</v>
      </c>
      <c r="DM213">
        <f t="shared" si="334"/>
        <v>1.5951882845188288E-2</v>
      </c>
      <c r="DN213">
        <f t="shared" si="335"/>
        <v>5.2301255230125521E-2</v>
      </c>
      <c r="DO213">
        <f t="shared" si="336"/>
        <v>0.61297071129707115</v>
      </c>
      <c r="DP213">
        <f t="shared" si="337"/>
        <v>0.66527196652719656</v>
      </c>
      <c r="DQ213">
        <f t="shared" si="338"/>
        <v>11</v>
      </c>
      <c r="DR213" s="50">
        <f t="shared" si="339"/>
        <v>1.1491549030362909</v>
      </c>
      <c r="DS213" s="50">
        <f t="shared" si="373"/>
        <v>0.61704807021043451</v>
      </c>
      <c r="DT213">
        <f t="shared" si="374"/>
        <v>0</v>
      </c>
      <c r="DU213">
        <f t="shared" si="375"/>
        <v>0.31185648860469256</v>
      </c>
      <c r="DV213">
        <f t="shared" si="376"/>
        <v>0.51275735608635653</v>
      </c>
      <c r="DW213">
        <f t="shared" si="377"/>
        <v>0.17808596459978918</v>
      </c>
      <c r="DX213">
        <f t="shared" si="378"/>
        <v>0.14514834213119873</v>
      </c>
      <c r="DY213">
        <f t="shared" si="372"/>
        <v>0</v>
      </c>
      <c r="DZ213">
        <f t="shared" si="365"/>
        <v>0</v>
      </c>
      <c r="EA213">
        <f t="shared" si="366"/>
        <v>0</v>
      </c>
      <c r="EB213">
        <f t="shared" si="367"/>
        <v>0.45549065176761555</v>
      </c>
      <c r="EC213">
        <f t="shared" si="368"/>
        <v>0.29347295007890439</v>
      </c>
      <c r="ED213">
        <f t="shared" si="369"/>
        <v>0</v>
      </c>
      <c r="EE213">
        <f t="shared" si="370"/>
        <v>0.31185648860469251</v>
      </c>
      <c r="EF213">
        <f t="shared" si="371"/>
        <v>0.12559113396072627</v>
      </c>
      <c r="EG213">
        <f t="shared" si="382"/>
        <v>0.25321989395742428</v>
      </c>
      <c r="EH213">
        <f t="shared" si="383"/>
        <v>0</v>
      </c>
      <c r="EI213">
        <f t="shared" si="384"/>
        <v>7.2382795703065772E-2</v>
      </c>
      <c r="EJ213">
        <f t="shared" si="379"/>
        <v>0.5785705623083881</v>
      </c>
      <c r="EK213">
        <f t="shared" si="380"/>
        <v>7.5449399797763106E-2</v>
      </c>
      <c r="EL213">
        <f t="shared" si="381"/>
        <v>0</v>
      </c>
      <c r="EM213">
        <f t="shared" si="385"/>
        <v>0</v>
      </c>
      <c r="EN213">
        <f t="shared" si="385"/>
        <v>0</v>
      </c>
      <c r="EO213">
        <f t="shared" si="385"/>
        <v>0</v>
      </c>
      <c r="EP213">
        <f t="shared" si="385"/>
        <v>0</v>
      </c>
      <c r="EQ213">
        <f t="shared" si="299"/>
        <v>0.12663898615217725</v>
      </c>
      <c r="ER213">
        <f t="shared" si="299"/>
        <v>0.23073661292683514</v>
      </c>
      <c r="ES213">
        <f t="shared" si="299"/>
        <v>0.89935283400829213</v>
      </c>
      <c r="ET213">
        <f t="shared" si="299"/>
        <v>0.95383808596764874</v>
      </c>
      <c r="EU213" s="27">
        <f t="shared" si="340"/>
        <v>0</v>
      </c>
      <c r="EV213">
        <f t="shared" si="341"/>
        <v>9.4142259414225965E-2</v>
      </c>
      <c r="EW213">
        <f t="shared" si="342"/>
        <v>0.24067055685339636</v>
      </c>
      <c r="EX213">
        <f t="shared" si="343"/>
        <v>5.2301255230125521E-2</v>
      </c>
      <c r="EY213">
        <f t="shared" si="344"/>
        <v>0.10460251046025104</v>
      </c>
      <c r="EZ213">
        <f t="shared" si="345"/>
        <v>0</v>
      </c>
      <c r="FA213">
        <f t="shared" si="346"/>
        <v>9.4142259414225937E-2</v>
      </c>
      <c r="FB213">
        <f t="shared" si="347"/>
        <v>0</v>
      </c>
      <c r="FC213">
        <f t="shared" si="348"/>
        <v>0</v>
      </c>
      <c r="FD213">
        <f t="shared" si="307"/>
        <v>0</v>
      </c>
      <c r="FE213">
        <f t="shared" si="349"/>
        <v>1.5951882845188288E-2</v>
      </c>
      <c r="FF213">
        <f t="shared" si="350"/>
        <v>0.20920502092050208</v>
      </c>
      <c r="FG213">
        <f t="shared" si="351"/>
        <v>0.18906903765690375</v>
      </c>
      <c r="FH213" s="27">
        <f t="shared" si="352"/>
        <v>0</v>
      </c>
      <c r="FI213">
        <f t="shared" si="353"/>
        <v>0.31185648860469256</v>
      </c>
      <c r="FJ213">
        <f t="shared" si="354"/>
        <v>0.51275735608635653</v>
      </c>
      <c r="FK213">
        <f t="shared" si="355"/>
        <v>0.23073661292683514</v>
      </c>
      <c r="FL213">
        <f t="shared" si="356"/>
        <v>0.3293448018330925</v>
      </c>
      <c r="FM213">
        <f t="shared" si="357"/>
        <v>0</v>
      </c>
      <c r="FN213">
        <f t="shared" si="358"/>
        <v>0.31185648860469251</v>
      </c>
      <c r="FO213">
        <f t="shared" si="359"/>
        <v>0</v>
      </c>
      <c r="FP213">
        <f t="shared" si="360"/>
        <v>0</v>
      </c>
      <c r="FQ213">
        <f t="shared" si="361"/>
        <v>0</v>
      </c>
      <c r="FR213">
        <f t="shared" si="362"/>
        <v>0.12663898615217725</v>
      </c>
      <c r="FS213">
        <f t="shared" si="363"/>
        <v>0.47505724472439986</v>
      </c>
      <c r="FT213">
        <f t="shared" si="364"/>
        <v>0.44983915490435739</v>
      </c>
      <c r="FU213" t="s">
        <v>229</v>
      </c>
      <c r="FV213" t="s">
        <v>111</v>
      </c>
      <c r="FW213" s="25" t="s">
        <v>357</v>
      </c>
      <c r="FX213" s="25" t="s">
        <v>259</v>
      </c>
    </row>
    <row r="214" spans="1:180">
      <c r="A214" t="s">
        <v>445</v>
      </c>
      <c r="B214" t="s">
        <v>229</v>
      </c>
      <c r="C214" t="s">
        <v>111</v>
      </c>
      <c r="D214" s="25" t="s">
        <v>357</v>
      </c>
      <c r="E214" s="25" t="s">
        <v>259</v>
      </c>
      <c r="F214">
        <v>0</v>
      </c>
      <c r="G214">
        <v>7.9545454545454544E-2</v>
      </c>
      <c r="H214">
        <v>0.10227272727272728</v>
      </c>
      <c r="I214">
        <v>5.3149083178315173E-3</v>
      </c>
      <c r="J214">
        <v>1.7045454545454548E-2</v>
      </c>
      <c r="K214">
        <v>1.1363636363636364E-2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0.21590909090909086</v>
      </c>
      <c r="X214">
        <v>4.5454545454545449E-2</v>
      </c>
      <c r="Y214">
        <v>1.1363636363636364E-2</v>
      </c>
      <c r="Z214">
        <v>2.2727272727272728E-2</v>
      </c>
      <c r="AA214">
        <v>5.681818181818182E-3</v>
      </c>
      <c r="AB214">
        <v>0</v>
      </c>
      <c r="AC214">
        <v>0</v>
      </c>
      <c r="AD214">
        <v>1.7045454545454548E-2</v>
      </c>
      <c r="AE214">
        <v>7.3863636363636354E-2</v>
      </c>
      <c r="AF214">
        <v>0</v>
      </c>
      <c r="AG214">
        <v>1.7045454545454548E-2</v>
      </c>
      <c r="AH214">
        <v>0.10795454545454548</v>
      </c>
      <c r="AI214">
        <v>0</v>
      </c>
      <c r="AJ214">
        <v>5.1136363636363626E-2</v>
      </c>
      <c r="AK214">
        <v>0</v>
      </c>
      <c r="AL214">
        <v>5.681818181818182E-3</v>
      </c>
      <c r="AM214">
        <v>0</v>
      </c>
      <c r="AN214">
        <v>0</v>
      </c>
      <c r="AO214">
        <v>0</v>
      </c>
      <c r="AP214">
        <v>6.25E-2</v>
      </c>
      <c r="AQ214">
        <v>2.2727272727272728E-2</v>
      </c>
      <c r="AR214">
        <v>0.11363636363636363</v>
      </c>
      <c r="AS214">
        <v>5.681818181818182E-3</v>
      </c>
      <c r="AT214">
        <v>0</v>
      </c>
      <c r="AU214">
        <v>0</v>
      </c>
      <c r="AV214">
        <v>5.681818181818182E-3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5.681818181818182E-3</v>
      </c>
      <c r="BX214">
        <v>0</v>
      </c>
      <c r="BY214">
        <v>0</v>
      </c>
      <c r="BZ214" s="27">
        <f t="shared" si="308"/>
        <v>2</v>
      </c>
      <c r="CA214">
        <f t="shared" si="309"/>
        <v>16</v>
      </c>
      <c r="CB214">
        <f t="shared" si="310"/>
        <v>18</v>
      </c>
      <c r="CC214">
        <f>[1]!shannonweaver(J214:BT214)</f>
        <v>2.3476735985724702</v>
      </c>
      <c r="CD214">
        <f t="shared" si="311"/>
        <v>0.81223932255734743</v>
      </c>
      <c r="CN214">
        <f t="shared" si="312"/>
        <v>18</v>
      </c>
      <c r="CO214">
        <f t="shared" si="313"/>
        <v>0.18713309013601334</v>
      </c>
      <c r="CP214">
        <f t="shared" si="314"/>
        <v>0</v>
      </c>
      <c r="CQ214">
        <f t="shared" si="314"/>
        <v>7.9545454545454544E-2</v>
      </c>
      <c r="CR214">
        <f t="shared" si="315"/>
        <v>0.1075876355905588</v>
      </c>
      <c r="CS214">
        <f t="shared" si="316"/>
        <v>1.7045454545454548E-2</v>
      </c>
      <c r="CT214">
        <f t="shared" si="317"/>
        <v>1.1363636363636364E-2</v>
      </c>
      <c r="CU214">
        <f t="shared" si="318"/>
        <v>0</v>
      </c>
      <c r="CV214">
        <f t="shared" si="319"/>
        <v>0</v>
      </c>
      <c r="CW214">
        <f t="shared" si="320"/>
        <v>0</v>
      </c>
      <c r="CX214">
        <f t="shared" si="321"/>
        <v>0.21590909090909086</v>
      </c>
      <c r="CY214">
        <f t="shared" si="322"/>
        <v>0.10227272727272725</v>
      </c>
      <c r="CZ214">
        <f t="shared" si="323"/>
        <v>0</v>
      </c>
      <c r="DA214">
        <f t="shared" si="324"/>
        <v>0.19886363636363638</v>
      </c>
      <c r="DB214">
        <f t="shared" si="325"/>
        <v>0</v>
      </c>
      <c r="DC214">
        <f t="shared" si="325"/>
        <v>5.1136363636363626E-2</v>
      </c>
      <c r="DD214">
        <f t="shared" si="326"/>
        <v>0</v>
      </c>
      <c r="DE214">
        <f t="shared" si="327"/>
        <v>5.681818181818182E-3</v>
      </c>
      <c r="DF214">
        <f t="shared" si="328"/>
        <v>0.31187459014402641</v>
      </c>
      <c r="DG214">
        <f t="shared" si="329"/>
        <v>1.6029922522041145E-2</v>
      </c>
      <c r="DH214">
        <f t="shared" si="329"/>
        <v>5.3433075073470483E-3</v>
      </c>
      <c r="DI214">
        <f t="shared" si="330"/>
        <v>0</v>
      </c>
      <c r="DJ214">
        <f t="shared" si="331"/>
        <v>5.681818181818182E-3</v>
      </c>
      <c r="DK214">
        <f t="shared" si="332"/>
        <v>0</v>
      </c>
      <c r="DL214">
        <f t="shared" si="333"/>
        <v>0</v>
      </c>
      <c r="DM214">
        <f t="shared" si="334"/>
        <v>0</v>
      </c>
      <c r="DN214">
        <f t="shared" si="335"/>
        <v>2.8409090909090912E-2</v>
      </c>
      <c r="DO214">
        <f t="shared" si="336"/>
        <v>0.78409090909090917</v>
      </c>
      <c r="DP214">
        <f t="shared" si="337"/>
        <v>0.81250000000000011</v>
      </c>
      <c r="DQ214">
        <f t="shared" si="338"/>
        <v>11</v>
      </c>
      <c r="DR214" s="50">
        <f t="shared" si="339"/>
        <v>1.1226300846936055</v>
      </c>
      <c r="DS214" s="50">
        <f t="shared" si="373"/>
        <v>0.44736219905608149</v>
      </c>
      <c r="DT214">
        <f t="shared" si="374"/>
        <v>0</v>
      </c>
      <c r="DU214">
        <f t="shared" si="375"/>
        <v>0.28591772410894478</v>
      </c>
      <c r="DV214">
        <f t="shared" si="376"/>
        <v>0.33419153730787138</v>
      </c>
      <c r="DW214">
        <f t="shared" si="377"/>
        <v>0.13093202027109124</v>
      </c>
      <c r="DX214">
        <f t="shared" si="378"/>
        <v>0.10680329224901837</v>
      </c>
      <c r="DY214">
        <f t="shared" si="372"/>
        <v>0</v>
      </c>
      <c r="DZ214">
        <f t="shared" si="365"/>
        <v>0</v>
      </c>
      <c r="EA214">
        <f t="shared" si="366"/>
        <v>0</v>
      </c>
      <c r="EB214">
        <f t="shared" si="367"/>
        <v>0.48325081700110439</v>
      </c>
      <c r="EC214">
        <f t="shared" si="368"/>
        <v>0.3255195287432105</v>
      </c>
      <c r="ED214">
        <f t="shared" si="369"/>
        <v>0</v>
      </c>
      <c r="EE214">
        <f t="shared" si="370"/>
        <v>0.46222563603420991</v>
      </c>
      <c r="EF214">
        <f t="shared" si="371"/>
        <v>0</v>
      </c>
      <c r="EG214">
        <f t="shared" si="382"/>
        <v>0.22810653059656377</v>
      </c>
      <c r="EH214">
        <f t="shared" si="383"/>
        <v>0</v>
      </c>
      <c r="EI214">
        <f t="shared" si="384"/>
        <v>7.5449399797763106E-2</v>
      </c>
      <c r="EJ214">
        <f t="shared" si="379"/>
        <v>0.59252494974797754</v>
      </c>
      <c r="EK214">
        <f t="shared" si="380"/>
        <v>0.12695005014307789</v>
      </c>
      <c r="EL214">
        <f t="shared" si="381"/>
        <v>7.3163185417108687E-2</v>
      </c>
      <c r="EM214">
        <f t="shared" si="385"/>
        <v>0</v>
      </c>
      <c r="EN214">
        <f t="shared" si="385"/>
        <v>7.5449399797763106E-2</v>
      </c>
      <c r="EO214">
        <f t="shared" si="385"/>
        <v>0</v>
      </c>
      <c r="EP214">
        <f t="shared" si="385"/>
        <v>0</v>
      </c>
      <c r="EQ214">
        <f t="shared" si="299"/>
        <v>0</v>
      </c>
      <c r="ER214">
        <f t="shared" si="299"/>
        <v>0.16935840255037013</v>
      </c>
      <c r="ES214">
        <f t="shared" si="299"/>
        <v>1.0875455097937921</v>
      </c>
      <c r="ET214">
        <f t="shared" si="299"/>
        <v>1.1229639298659644</v>
      </c>
      <c r="EU214" s="27">
        <f t="shared" si="340"/>
        <v>0</v>
      </c>
      <c r="EV214">
        <f t="shared" si="341"/>
        <v>7.9545454545454544E-2</v>
      </c>
      <c r="EW214">
        <f t="shared" si="342"/>
        <v>0.1075876355905588</v>
      </c>
      <c r="EX214">
        <f t="shared" si="343"/>
        <v>2.8409090909090912E-2</v>
      </c>
      <c r="EY214">
        <f t="shared" si="344"/>
        <v>0.10227272727272725</v>
      </c>
      <c r="EZ214">
        <f t="shared" si="345"/>
        <v>0</v>
      </c>
      <c r="FA214">
        <f t="shared" si="346"/>
        <v>0.19886363636363638</v>
      </c>
      <c r="FB214">
        <f t="shared" si="347"/>
        <v>0</v>
      </c>
      <c r="FC214">
        <f t="shared" si="348"/>
        <v>0</v>
      </c>
      <c r="FD214">
        <f t="shared" si="307"/>
        <v>0</v>
      </c>
      <c r="FE214">
        <f t="shared" si="349"/>
        <v>0</v>
      </c>
      <c r="FF214">
        <f t="shared" si="350"/>
        <v>0.21590909090909086</v>
      </c>
      <c r="FG214">
        <f t="shared" si="351"/>
        <v>0.26704545454545453</v>
      </c>
      <c r="FH214" s="27">
        <f t="shared" si="352"/>
        <v>0</v>
      </c>
      <c r="FI214">
        <f t="shared" si="353"/>
        <v>0.28591772410894478</v>
      </c>
      <c r="FJ214">
        <f t="shared" si="354"/>
        <v>0.33419153730787138</v>
      </c>
      <c r="FK214">
        <f t="shared" si="355"/>
        <v>0.16935840255037013</v>
      </c>
      <c r="FL214">
        <f t="shared" si="356"/>
        <v>0.3255195287432105</v>
      </c>
      <c r="FM214">
        <f t="shared" si="357"/>
        <v>0</v>
      </c>
      <c r="FN214">
        <f t="shared" si="358"/>
        <v>0.46222563603420991</v>
      </c>
      <c r="FO214">
        <f t="shared" si="359"/>
        <v>0</v>
      </c>
      <c r="FP214">
        <f t="shared" si="360"/>
        <v>0</v>
      </c>
      <c r="FQ214">
        <f t="shared" si="361"/>
        <v>0</v>
      </c>
      <c r="FR214">
        <f t="shared" si="362"/>
        <v>0</v>
      </c>
      <c r="FS214">
        <f t="shared" si="363"/>
        <v>0.48325081700110439</v>
      </c>
      <c r="FT214">
        <f t="shared" si="364"/>
        <v>0.54306728872157128</v>
      </c>
      <c r="FU214" t="s">
        <v>229</v>
      </c>
      <c r="FV214" t="s">
        <v>111</v>
      </c>
      <c r="FW214" s="25" t="s">
        <v>357</v>
      </c>
      <c r="FX214" s="25" t="s">
        <v>259</v>
      </c>
    </row>
    <row r="215" spans="1:180">
      <c r="A215" t="s">
        <v>446</v>
      </c>
      <c r="B215" t="s">
        <v>229</v>
      </c>
      <c r="C215" t="s">
        <v>111</v>
      </c>
      <c r="D215" s="25" t="s">
        <v>357</v>
      </c>
      <c r="E215" s="25" t="s">
        <v>259</v>
      </c>
      <c r="F215">
        <v>5.3433075073470483E-3</v>
      </c>
      <c r="G215">
        <v>8.5492920117552773E-2</v>
      </c>
      <c r="H215">
        <v>0.11220945765428804</v>
      </c>
      <c r="I215">
        <v>5.3149083178315173E-3</v>
      </c>
      <c r="J215">
        <v>2.1373230029388193E-2</v>
      </c>
      <c r="K215">
        <v>5.3433075073470483E-3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0.14961261020571734</v>
      </c>
      <c r="X215">
        <v>0.15495591771306441</v>
      </c>
      <c r="Y215">
        <v>0</v>
      </c>
      <c r="Z215">
        <v>5.3433075073470483E-3</v>
      </c>
      <c r="AA215">
        <v>0</v>
      </c>
      <c r="AB215">
        <v>1.6029922522041141E-2</v>
      </c>
      <c r="AC215">
        <v>0</v>
      </c>
      <c r="AD215">
        <v>0</v>
      </c>
      <c r="AE215">
        <v>5.3433075073470469E-2</v>
      </c>
      <c r="AF215">
        <v>0</v>
      </c>
      <c r="AG215">
        <v>8.5492920117552801E-2</v>
      </c>
      <c r="AH215">
        <v>4.2746460058776387E-2</v>
      </c>
      <c r="AI215">
        <v>0</v>
      </c>
      <c r="AJ215">
        <v>8.5492920117552787E-2</v>
      </c>
      <c r="AK215">
        <v>0</v>
      </c>
      <c r="AL215">
        <v>5.3433075073470483E-3</v>
      </c>
      <c r="AM215">
        <v>0</v>
      </c>
      <c r="AN215">
        <v>0</v>
      </c>
      <c r="AO215">
        <v>0</v>
      </c>
      <c r="AP215">
        <v>3.7670317926796683E-2</v>
      </c>
      <c r="AQ215">
        <v>3.7937483302164038E-2</v>
      </c>
      <c r="AR215">
        <v>3.7403152551429335E-2</v>
      </c>
      <c r="AS215">
        <v>1.6029922522041145E-2</v>
      </c>
      <c r="AT215">
        <v>5.3433075073470483E-3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1.6029922522041145E-2</v>
      </c>
      <c r="BU215">
        <v>0</v>
      </c>
      <c r="BV215">
        <v>0</v>
      </c>
      <c r="BW215">
        <v>5.3433075073470483E-3</v>
      </c>
      <c r="BX215">
        <v>1.6029922522041141E-2</v>
      </c>
      <c r="BY215">
        <v>0</v>
      </c>
      <c r="BZ215" s="27">
        <f t="shared" si="308"/>
        <v>2</v>
      </c>
      <c r="CA215">
        <f t="shared" si="309"/>
        <v>15</v>
      </c>
      <c r="CB215">
        <f t="shared" si="310"/>
        <v>17</v>
      </c>
      <c r="CC215">
        <f>[1]!shannonweaver(J215:BT215)</f>
        <v>2.3868127853325647</v>
      </c>
      <c r="CD215">
        <f t="shared" si="311"/>
        <v>0.84244018910183627</v>
      </c>
      <c r="CN215">
        <f t="shared" si="312"/>
        <v>17</v>
      </c>
      <c r="CO215">
        <f t="shared" si="313"/>
        <v>0.20836059359701939</v>
      </c>
      <c r="CP215">
        <f t="shared" si="314"/>
        <v>5.3433075073470483E-3</v>
      </c>
      <c r="CQ215">
        <f t="shared" si="314"/>
        <v>8.5492920117552773E-2</v>
      </c>
      <c r="CR215">
        <f t="shared" si="315"/>
        <v>0.11752436597211956</v>
      </c>
      <c r="CS215">
        <f t="shared" si="316"/>
        <v>2.1373230029388193E-2</v>
      </c>
      <c r="CT215">
        <f t="shared" si="317"/>
        <v>5.3433075073470483E-3</v>
      </c>
      <c r="CU215">
        <f t="shared" si="318"/>
        <v>0</v>
      </c>
      <c r="CV215">
        <f t="shared" si="319"/>
        <v>0</v>
      </c>
      <c r="CW215">
        <f t="shared" si="320"/>
        <v>0</v>
      </c>
      <c r="CX215">
        <f t="shared" si="321"/>
        <v>0.14961261020571734</v>
      </c>
      <c r="CY215">
        <f t="shared" si="322"/>
        <v>0.17632914774245259</v>
      </c>
      <c r="CZ215">
        <f t="shared" si="323"/>
        <v>0</v>
      </c>
      <c r="DA215">
        <f t="shared" si="324"/>
        <v>0.18167245524979966</v>
      </c>
      <c r="DB215">
        <f t="shared" si="325"/>
        <v>0</v>
      </c>
      <c r="DC215">
        <f t="shared" si="325"/>
        <v>8.5492920117552787E-2</v>
      </c>
      <c r="DD215">
        <f t="shared" si="326"/>
        <v>0</v>
      </c>
      <c r="DE215">
        <f t="shared" si="327"/>
        <v>5.3433075073470483E-3</v>
      </c>
      <c r="DF215">
        <f t="shared" si="328"/>
        <v>0.28408679152289451</v>
      </c>
      <c r="DG215">
        <f t="shared" si="329"/>
        <v>0</v>
      </c>
      <c r="DH215">
        <f t="shared" si="329"/>
        <v>5.8788947677836578E-3</v>
      </c>
      <c r="DI215">
        <f t="shared" si="330"/>
        <v>0</v>
      </c>
      <c r="DJ215">
        <f t="shared" si="331"/>
        <v>0</v>
      </c>
      <c r="DK215">
        <f t="shared" si="332"/>
        <v>0</v>
      </c>
      <c r="DL215">
        <f t="shared" si="333"/>
        <v>0</v>
      </c>
      <c r="DM215">
        <f t="shared" si="334"/>
        <v>0</v>
      </c>
      <c r="DN215">
        <f t="shared" si="335"/>
        <v>2.6716537536735242E-2</v>
      </c>
      <c r="DO215">
        <f t="shared" si="336"/>
        <v>0.74886454715468886</v>
      </c>
      <c r="DP215">
        <f t="shared" si="337"/>
        <v>0.77558108469142406</v>
      </c>
      <c r="DQ215">
        <f t="shared" si="338"/>
        <v>9</v>
      </c>
      <c r="DR215" s="50">
        <f t="shared" si="339"/>
        <v>1.1626179225718969</v>
      </c>
      <c r="DS215" s="50">
        <f t="shared" si="373"/>
        <v>0.47401843201103261</v>
      </c>
      <c r="DT215">
        <f t="shared" si="374"/>
        <v>7.3163185417108687E-2</v>
      </c>
      <c r="DU215">
        <f t="shared" si="375"/>
        <v>0.29672690663790985</v>
      </c>
      <c r="DV215">
        <f t="shared" si="376"/>
        <v>0.34991533006601744</v>
      </c>
      <c r="DW215">
        <f t="shared" si="377"/>
        <v>0.14672171500512066</v>
      </c>
      <c r="DX215">
        <f t="shared" si="378"/>
        <v>7.3163185417108687E-2</v>
      </c>
      <c r="DY215">
        <f t="shared" si="372"/>
        <v>0</v>
      </c>
      <c r="DZ215">
        <f t="shared" si="365"/>
        <v>0</v>
      </c>
      <c r="EA215">
        <f t="shared" si="366"/>
        <v>0</v>
      </c>
      <c r="EB215">
        <f t="shared" si="367"/>
        <v>0.39715667203544847</v>
      </c>
      <c r="EC215">
        <f t="shared" si="368"/>
        <v>0.43335236983038122</v>
      </c>
      <c r="ED215">
        <f t="shared" si="369"/>
        <v>0</v>
      </c>
      <c r="EE215">
        <f t="shared" si="370"/>
        <v>0.44032171910075002</v>
      </c>
      <c r="EF215">
        <f t="shared" si="371"/>
        <v>0</v>
      </c>
      <c r="EG215">
        <f t="shared" si="382"/>
        <v>0.2967269066379099</v>
      </c>
      <c r="EH215">
        <f t="shared" si="383"/>
        <v>0</v>
      </c>
      <c r="EI215">
        <f t="shared" si="384"/>
        <v>7.3163185417108687E-2</v>
      </c>
      <c r="EJ215">
        <f t="shared" si="379"/>
        <v>0.56213978973224621</v>
      </c>
      <c r="EK215">
        <f t="shared" si="380"/>
        <v>0</v>
      </c>
      <c r="EL215">
        <f t="shared" si="381"/>
        <v>7.6749276831534499E-2</v>
      </c>
      <c r="EM215">
        <f t="shared" si="385"/>
        <v>0</v>
      </c>
      <c r="EN215">
        <f t="shared" si="385"/>
        <v>0</v>
      </c>
      <c r="EO215">
        <f t="shared" si="385"/>
        <v>0</v>
      </c>
      <c r="EP215">
        <f t="shared" si="385"/>
        <v>0</v>
      </c>
      <c r="EQ215">
        <f t="shared" si="299"/>
        <v>0</v>
      </c>
      <c r="ER215">
        <f t="shared" si="299"/>
        <v>0.16418864605488726</v>
      </c>
      <c r="ES215">
        <f t="shared" si="299"/>
        <v>1.0458874326552297</v>
      </c>
      <c r="ET215">
        <f t="shared" si="299"/>
        <v>1.0772763742644502</v>
      </c>
      <c r="EU215" s="27">
        <f t="shared" si="340"/>
        <v>5.3433075073470483E-3</v>
      </c>
      <c r="EV215">
        <f t="shared" si="341"/>
        <v>8.5492920117552773E-2</v>
      </c>
      <c r="EW215">
        <f t="shared" si="342"/>
        <v>0.11752436597211956</v>
      </c>
      <c r="EX215">
        <f t="shared" si="343"/>
        <v>2.6716537536735242E-2</v>
      </c>
      <c r="EY215">
        <f t="shared" si="344"/>
        <v>0.19235907026449373</v>
      </c>
      <c r="EZ215">
        <f t="shared" si="345"/>
        <v>0</v>
      </c>
      <c r="FA215">
        <f t="shared" si="346"/>
        <v>0.18167245524979966</v>
      </c>
      <c r="FB215">
        <f t="shared" si="347"/>
        <v>0</v>
      </c>
      <c r="FC215">
        <f t="shared" si="348"/>
        <v>0</v>
      </c>
      <c r="FD215">
        <f t="shared" si="307"/>
        <v>0</v>
      </c>
      <c r="FE215">
        <f t="shared" si="349"/>
        <v>0</v>
      </c>
      <c r="FF215">
        <f t="shared" si="350"/>
        <v>0.14961261020571734</v>
      </c>
      <c r="FG215">
        <f t="shared" si="351"/>
        <v>0.22522041143467808</v>
      </c>
      <c r="FH215" s="27">
        <f t="shared" si="352"/>
        <v>7.3163185417108687E-2</v>
      </c>
      <c r="FI215">
        <f t="shared" si="353"/>
        <v>0.29672690663790985</v>
      </c>
      <c r="FJ215">
        <f t="shared" si="354"/>
        <v>0.34991533006601744</v>
      </c>
      <c r="FK215">
        <f t="shared" si="355"/>
        <v>0.16418864605488726</v>
      </c>
      <c r="FL215">
        <f t="shared" si="356"/>
        <v>0.45402642993322312</v>
      </c>
      <c r="FM215">
        <f t="shared" si="357"/>
        <v>0</v>
      </c>
      <c r="FN215">
        <f t="shared" si="358"/>
        <v>0.44032171910075002</v>
      </c>
      <c r="FO215">
        <f t="shared" si="359"/>
        <v>0</v>
      </c>
      <c r="FP215">
        <f t="shared" si="360"/>
        <v>0</v>
      </c>
      <c r="FQ215">
        <f t="shared" si="361"/>
        <v>0</v>
      </c>
      <c r="FR215">
        <f t="shared" si="362"/>
        <v>0</v>
      </c>
      <c r="FS215">
        <f t="shared" si="363"/>
        <v>0.39715667203544847</v>
      </c>
      <c r="FT215">
        <f t="shared" si="364"/>
        <v>0.49447991237138722</v>
      </c>
      <c r="FU215" t="s">
        <v>229</v>
      </c>
      <c r="FV215" t="s">
        <v>111</v>
      </c>
      <c r="FW215" s="25" t="s">
        <v>357</v>
      </c>
      <c r="FX215" s="25" t="s">
        <v>259</v>
      </c>
    </row>
    <row r="216" spans="1:180">
      <c r="A216" t="s">
        <v>447</v>
      </c>
      <c r="B216" t="s">
        <v>229</v>
      </c>
      <c r="C216" t="s">
        <v>111</v>
      </c>
      <c r="D216" s="25" t="s">
        <v>357</v>
      </c>
      <c r="E216" s="25" t="s">
        <v>259</v>
      </c>
      <c r="F216">
        <v>0</v>
      </c>
      <c r="G216">
        <v>9.9941211052322218E-2</v>
      </c>
      <c r="H216">
        <v>0.13521457965902417</v>
      </c>
      <c r="I216">
        <v>5.3149083178315173E-3</v>
      </c>
      <c r="J216">
        <v>5.8788947677836578E-3</v>
      </c>
      <c r="K216">
        <v>2.3515579071134631E-2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0.16460905349794244</v>
      </c>
      <c r="X216">
        <v>0.12933568489124048</v>
      </c>
      <c r="Y216">
        <v>0</v>
      </c>
      <c r="Z216">
        <v>5.8788947677836578E-3</v>
      </c>
      <c r="AA216">
        <v>1.1757789535567316E-2</v>
      </c>
      <c r="AB216">
        <v>0</v>
      </c>
      <c r="AC216">
        <v>0</v>
      </c>
      <c r="AD216">
        <v>0</v>
      </c>
      <c r="AE216">
        <v>0.11757789535567317</v>
      </c>
      <c r="AF216">
        <v>5.8788947677836578E-3</v>
      </c>
      <c r="AG216">
        <v>0</v>
      </c>
      <c r="AH216">
        <v>4.7031158142269255E-2</v>
      </c>
      <c r="AI216">
        <v>0</v>
      </c>
      <c r="AJ216">
        <v>4.1152263374485597E-2</v>
      </c>
      <c r="AK216">
        <v>0</v>
      </c>
      <c r="AL216">
        <v>1.1757789535567316E-2</v>
      </c>
      <c r="AM216">
        <v>0</v>
      </c>
      <c r="AN216">
        <v>0</v>
      </c>
      <c r="AO216">
        <v>0</v>
      </c>
      <c r="AP216">
        <v>2.9394473838918286E-2</v>
      </c>
      <c r="AQ216">
        <v>3.5861258083480306E-2</v>
      </c>
      <c r="AR216">
        <v>0.10582010582010584</v>
      </c>
      <c r="AS216">
        <v>0</v>
      </c>
      <c r="AT216">
        <v>5.8788947677836578E-3</v>
      </c>
      <c r="AU216">
        <v>5.8788947677836578E-3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1.7636684303350976E-2</v>
      </c>
      <c r="BU216">
        <v>0</v>
      </c>
      <c r="BV216">
        <v>0</v>
      </c>
      <c r="BW216">
        <v>0</v>
      </c>
      <c r="BX216">
        <v>0</v>
      </c>
      <c r="BY216">
        <v>0</v>
      </c>
      <c r="BZ216" s="27">
        <f t="shared" si="308"/>
        <v>2</v>
      </c>
      <c r="CA216">
        <f t="shared" si="309"/>
        <v>15</v>
      </c>
      <c r="CB216">
        <f t="shared" si="310"/>
        <v>17</v>
      </c>
      <c r="CC216">
        <f>[1]!shannonweaver(J216:BT216)</f>
        <v>2.2995543090548693</v>
      </c>
      <c r="CD216">
        <f t="shared" si="311"/>
        <v>0.81164177554051575</v>
      </c>
      <c r="CN216">
        <f t="shared" si="312"/>
        <v>17</v>
      </c>
      <c r="CO216">
        <f t="shared" si="313"/>
        <v>0.24047069902917792</v>
      </c>
      <c r="CP216">
        <f t="shared" si="314"/>
        <v>0</v>
      </c>
      <c r="CQ216">
        <f t="shared" si="314"/>
        <v>9.9941211052322218E-2</v>
      </c>
      <c r="CR216">
        <f t="shared" si="315"/>
        <v>0.14052948797685569</v>
      </c>
      <c r="CS216">
        <f t="shared" si="316"/>
        <v>5.8788947677836578E-3</v>
      </c>
      <c r="CT216">
        <f t="shared" si="317"/>
        <v>2.3515579071134631E-2</v>
      </c>
      <c r="CU216">
        <f t="shared" si="318"/>
        <v>0</v>
      </c>
      <c r="CV216">
        <f t="shared" si="319"/>
        <v>0</v>
      </c>
      <c r="CW216">
        <f t="shared" si="320"/>
        <v>0</v>
      </c>
      <c r="CX216">
        <f t="shared" si="321"/>
        <v>0.16460905349794244</v>
      </c>
      <c r="CY216">
        <f t="shared" si="322"/>
        <v>0.14697236919459145</v>
      </c>
      <c r="CZ216">
        <f t="shared" si="323"/>
        <v>0</v>
      </c>
      <c r="DA216">
        <f t="shared" si="324"/>
        <v>0.17048794826572608</v>
      </c>
      <c r="DB216">
        <f t="shared" si="325"/>
        <v>0</v>
      </c>
      <c r="DC216">
        <f t="shared" si="325"/>
        <v>4.1152263374485597E-2</v>
      </c>
      <c r="DD216">
        <f t="shared" si="326"/>
        <v>0</v>
      </c>
      <c r="DE216">
        <f t="shared" si="327"/>
        <v>1.1757789535567316E-2</v>
      </c>
      <c r="DF216">
        <f t="shared" si="328"/>
        <v>0.27393298059964732</v>
      </c>
      <c r="DG216">
        <f t="shared" si="329"/>
        <v>0</v>
      </c>
      <c r="DH216">
        <f t="shared" si="329"/>
        <v>0</v>
      </c>
      <c r="DI216">
        <f t="shared" si="330"/>
        <v>5.8788947677836578E-3</v>
      </c>
      <c r="DJ216">
        <f t="shared" si="331"/>
        <v>0</v>
      </c>
      <c r="DK216">
        <f t="shared" si="332"/>
        <v>0</v>
      </c>
      <c r="DL216">
        <f t="shared" si="333"/>
        <v>0</v>
      </c>
      <c r="DM216">
        <f t="shared" si="334"/>
        <v>0</v>
      </c>
      <c r="DN216">
        <f t="shared" si="335"/>
        <v>2.939447383891829E-2</v>
      </c>
      <c r="DO216">
        <f t="shared" si="336"/>
        <v>0.73544973544973558</v>
      </c>
      <c r="DP216">
        <f t="shared" si="337"/>
        <v>0.76484420928865393</v>
      </c>
      <c r="DQ216">
        <f t="shared" si="338"/>
        <v>9</v>
      </c>
      <c r="DR216" s="50">
        <f t="shared" si="339"/>
        <v>1.1218654878290895</v>
      </c>
      <c r="DS216" s="50">
        <f t="shared" si="373"/>
        <v>0.51252356595670756</v>
      </c>
      <c r="DT216">
        <f t="shared" si="374"/>
        <v>0</v>
      </c>
      <c r="DU216">
        <f t="shared" si="375"/>
        <v>0.32165256001268616</v>
      </c>
      <c r="DV216">
        <f t="shared" si="376"/>
        <v>0.38425938070120103</v>
      </c>
      <c r="DW216">
        <f t="shared" si="377"/>
        <v>7.6749276831534499E-2</v>
      </c>
      <c r="DX216">
        <f t="shared" si="378"/>
        <v>0.15395536323639095</v>
      </c>
      <c r="DY216">
        <f t="shared" si="372"/>
        <v>0</v>
      </c>
      <c r="DZ216">
        <f t="shared" si="365"/>
        <v>0</v>
      </c>
      <c r="EA216">
        <f t="shared" si="366"/>
        <v>0</v>
      </c>
      <c r="EB216">
        <f t="shared" si="367"/>
        <v>0.41776689324015465</v>
      </c>
      <c r="EC216">
        <f t="shared" si="368"/>
        <v>0.39344206656829023</v>
      </c>
      <c r="ED216">
        <f t="shared" si="369"/>
        <v>0</v>
      </c>
      <c r="EE216">
        <f t="shared" si="370"/>
        <v>0.42563791463838646</v>
      </c>
      <c r="EF216">
        <f t="shared" si="371"/>
        <v>0</v>
      </c>
      <c r="EG216">
        <f t="shared" si="382"/>
        <v>0.20427798121560431</v>
      </c>
      <c r="EH216">
        <f t="shared" si="383"/>
        <v>0</v>
      </c>
      <c r="EI216">
        <f t="shared" si="384"/>
        <v>0.10864696305449555</v>
      </c>
      <c r="EJ216">
        <f t="shared" si="379"/>
        <v>0.55081994013881108</v>
      </c>
      <c r="EK216">
        <f t="shared" si="380"/>
        <v>0</v>
      </c>
      <c r="EL216">
        <f t="shared" si="381"/>
        <v>0</v>
      </c>
      <c r="EM216">
        <f t="shared" si="385"/>
        <v>7.6749276831534499E-2</v>
      </c>
      <c r="EN216">
        <f t="shared" si="385"/>
        <v>0</v>
      </c>
      <c r="EO216">
        <f t="shared" si="385"/>
        <v>0</v>
      </c>
      <c r="EP216">
        <f t="shared" si="385"/>
        <v>0</v>
      </c>
      <c r="EQ216">
        <f t="shared" si="299"/>
        <v>0</v>
      </c>
      <c r="ER216">
        <f t="shared" si="299"/>
        <v>0.17229941339354754</v>
      </c>
      <c r="ES216">
        <f t="shared" si="299"/>
        <v>1.0305532099636006</v>
      </c>
      <c r="ET216">
        <f t="shared" si="299"/>
        <v>1.0645147511822053</v>
      </c>
      <c r="EU216" s="27">
        <f t="shared" si="340"/>
        <v>0</v>
      </c>
      <c r="EV216">
        <f t="shared" si="341"/>
        <v>9.9941211052322218E-2</v>
      </c>
      <c r="EW216">
        <f t="shared" si="342"/>
        <v>0.14052948797685569</v>
      </c>
      <c r="EX216">
        <f t="shared" si="343"/>
        <v>2.939447383891829E-2</v>
      </c>
      <c r="EY216">
        <f t="shared" si="344"/>
        <v>0.16460905349794241</v>
      </c>
      <c r="EZ216">
        <f t="shared" si="345"/>
        <v>0</v>
      </c>
      <c r="FA216">
        <f t="shared" si="346"/>
        <v>0.17048794826572608</v>
      </c>
      <c r="FB216">
        <f t="shared" si="347"/>
        <v>0</v>
      </c>
      <c r="FC216">
        <f t="shared" si="348"/>
        <v>0</v>
      </c>
      <c r="FD216">
        <f t="shared" si="307"/>
        <v>0</v>
      </c>
      <c r="FE216">
        <f t="shared" si="349"/>
        <v>0</v>
      </c>
      <c r="FF216">
        <f t="shared" si="350"/>
        <v>0.16460905349794244</v>
      </c>
      <c r="FG216">
        <f t="shared" si="351"/>
        <v>0.23574368018812469</v>
      </c>
      <c r="FH216" s="27">
        <f t="shared" si="352"/>
        <v>0</v>
      </c>
      <c r="FI216">
        <f t="shared" si="353"/>
        <v>0.32165256001268616</v>
      </c>
      <c r="FJ216">
        <f t="shared" si="354"/>
        <v>0.38425938070120103</v>
      </c>
      <c r="FK216">
        <f t="shared" si="355"/>
        <v>0.17229941339354754</v>
      </c>
      <c r="FL216">
        <f t="shared" si="356"/>
        <v>0.41776689324015459</v>
      </c>
      <c r="FM216">
        <f t="shared" si="357"/>
        <v>0</v>
      </c>
      <c r="FN216">
        <f t="shared" si="358"/>
        <v>0.42563791463838646</v>
      </c>
      <c r="FO216">
        <f t="shared" si="359"/>
        <v>0</v>
      </c>
      <c r="FP216">
        <f t="shared" si="360"/>
        <v>0</v>
      </c>
      <c r="FQ216">
        <f t="shared" si="361"/>
        <v>0</v>
      </c>
      <c r="FR216">
        <f t="shared" si="362"/>
        <v>0</v>
      </c>
      <c r="FS216">
        <f t="shared" si="363"/>
        <v>0.41776689324015465</v>
      </c>
      <c r="FT216">
        <f t="shared" si="364"/>
        <v>0.50697438480465773</v>
      </c>
      <c r="FU216" t="s">
        <v>229</v>
      </c>
      <c r="FV216" t="s">
        <v>111</v>
      </c>
      <c r="FW216" s="25" t="s">
        <v>357</v>
      </c>
      <c r="FX216" s="25" t="s">
        <v>259</v>
      </c>
    </row>
    <row r="217" spans="1:180">
      <c r="A217" t="s">
        <v>448</v>
      </c>
      <c r="B217" t="s">
        <v>229</v>
      </c>
      <c r="C217" t="s">
        <v>111</v>
      </c>
      <c r="D217" s="25" t="s">
        <v>357</v>
      </c>
      <c r="E217" s="25" t="s">
        <v>259</v>
      </c>
      <c r="F217">
        <v>1.1428571428571432E-2</v>
      </c>
      <c r="G217">
        <v>5.1428571428571435E-2</v>
      </c>
      <c r="H217">
        <v>0.11428571428571434</v>
      </c>
      <c r="I217">
        <v>5.3149083178315173E-3</v>
      </c>
      <c r="J217">
        <v>5.1428571428571435E-2</v>
      </c>
      <c r="K217">
        <v>5.714285714285716E-3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1.1428571428571432E-2</v>
      </c>
      <c r="S217">
        <v>0</v>
      </c>
      <c r="T217">
        <v>0</v>
      </c>
      <c r="U217">
        <v>0</v>
      </c>
      <c r="V217">
        <v>0</v>
      </c>
      <c r="W217">
        <v>0.15428571428571433</v>
      </c>
      <c r="X217">
        <v>0.33714285714285719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1.1428571428571432E-2</v>
      </c>
      <c r="AF217">
        <v>1.1428571428571432E-2</v>
      </c>
      <c r="AG217">
        <v>1.7142857142857147E-2</v>
      </c>
      <c r="AH217">
        <v>4.5714285714285721E-2</v>
      </c>
      <c r="AI217">
        <v>0</v>
      </c>
      <c r="AJ217">
        <v>6.2857142857142861E-2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2.2857142857142864E-2</v>
      </c>
      <c r="AQ217">
        <v>5.714285714285716E-3</v>
      </c>
      <c r="AR217">
        <v>7.4285714285714302E-2</v>
      </c>
      <c r="AS217">
        <v>0</v>
      </c>
      <c r="AT217">
        <v>0</v>
      </c>
      <c r="AU217">
        <v>5.714285714285716E-3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5.714285714285716E-3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 s="27">
        <f t="shared" si="308"/>
        <v>3</v>
      </c>
      <c r="CA217">
        <f t="shared" si="309"/>
        <v>12</v>
      </c>
      <c r="CB217">
        <f t="shared" si="310"/>
        <v>15</v>
      </c>
      <c r="CC217">
        <f>[1]!shannonweaver(J217:BT217)</f>
        <v>1.9233275694118022</v>
      </c>
      <c r="CD217">
        <f t="shared" si="311"/>
        <v>0.710225965762741</v>
      </c>
      <c r="CE217">
        <v>1</v>
      </c>
      <c r="CN217">
        <f>SUM(CE217:CK217,CB217)</f>
        <v>16</v>
      </c>
      <c r="CO217">
        <f t="shared" si="313"/>
        <v>0.18245776546068873</v>
      </c>
      <c r="CP217">
        <f t="shared" si="314"/>
        <v>1.1428571428571432E-2</v>
      </c>
      <c r="CQ217">
        <f t="shared" si="314"/>
        <v>5.1428571428571435E-2</v>
      </c>
      <c r="CR217">
        <f t="shared" si="315"/>
        <v>0.11960062260354586</v>
      </c>
      <c r="CS217">
        <f t="shared" si="316"/>
        <v>5.1428571428571435E-2</v>
      </c>
      <c r="CT217">
        <f t="shared" si="317"/>
        <v>5.714285714285716E-3</v>
      </c>
      <c r="CU217">
        <f t="shared" si="318"/>
        <v>0</v>
      </c>
      <c r="CV217">
        <f t="shared" si="319"/>
        <v>0</v>
      </c>
      <c r="CW217">
        <f t="shared" si="320"/>
        <v>1.1428571428571432E-2</v>
      </c>
      <c r="CX217">
        <f t="shared" si="321"/>
        <v>0.15428571428571433</v>
      </c>
      <c r="CY217">
        <f t="shared" si="322"/>
        <v>0.33714285714285719</v>
      </c>
      <c r="CZ217">
        <f t="shared" si="323"/>
        <v>0</v>
      </c>
      <c r="DA217">
        <f t="shared" si="324"/>
        <v>8.5714285714285729E-2</v>
      </c>
      <c r="DB217">
        <f t="shared" si="325"/>
        <v>0</v>
      </c>
      <c r="DC217">
        <f t="shared" si="325"/>
        <v>6.2857142857142861E-2</v>
      </c>
      <c r="DD217">
        <f t="shared" si="326"/>
        <v>0</v>
      </c>
      <c r="DE217">
        <f t="shared" si="327"/>
        <v>0</v>
      </c>
      <c r="DF217">
        <f t="shared" si="328"/>
        <v>0.10285714285714288</v>
      </c>
      <c r="DG217">
        <f t="shared" si="329"/>
        <v>0</v>
      </c>
      <c r="DH217">
        <f t="shared" si="329"/>
        <v>0</v>
      </c>
      <c r="DI217">
        <f t="shared" si="330"/>
        <v>5.714285714285716E-3</v>
      </c>
      <c r="DJ217">
        <f t="shared" si="331"/>
        <v>0</v>
      </c>
      <c r="DK217">
        <f t="shared" si="332"/>
        <v>0</v>
      </c>
      <c r="DL217">
        <f t="shared" si="333"/>
        <v>0</v>
      </c>
      <c r="DM217">
        <f t="shared" si="334"/>
        <v>5.714285714285716E-3</v>
      </c>
      <c r="DN217">
        <f t="shared" si="335"/>
        <v>5.7142857142857148E-2</v>
      </c>
      <c r="DO217">
        <f t="shared" si="336"/>
        <v>0.76571428571428568</v>
      </c>
      <c r="DP217">
        <f t="shared" si="337"/>
        <v>0.82285714285714284</v>
      </c>
      <c r="DQ217">
        <f t="shared" si="338"/>
        <v>10</v>
      </c>
      <c r="DR217" s="50">
        <f t="shared" si="339"/>
        <v>1.0023698436133848</v>
      </c>
      <c r="DS217" s="50">
        <f t="shared" si="373"/>
        <v>0.44133922923866853</v>
      </c>
      <c r="DT217">
        <f t="shared" si="374"/>
        <v>0.1071091787854563</v>
      </c>
      <c r="DU217">
        <f t="shared" si="375"/>
        <v>0.22876891378784234</v>
      </c>
      <c r="DV217">
        <f t="shared" si="376"/>
        <v>0.35312666404377496</v>
      </c>
      <c r="DW217">
        <f t="shared" si="377"/>
        <v>0.22876891378784234</v>
      </c>
      <c r="DX217">
        <f t="shared" si="378"/>
        <v>7.5665073592393287E-2</v>
      </c>
      <c r="DY217">
        <f t="shared" si="372"/>
        <v>0</v>
      </c>
      <c r="DZ217">
        <f t="shared" si="365"/>
        <v>0</v>
      </c>
      <c r="EA217">
        <f t="shared" si="366"/>
        <v>0.1071091787854563</v>
      </c>
      <c r="EB217">
        <f t="shared" si="367"/>
        <v>0.40366586394199105</v>
      </c>
      <c r="EC217">
        <f t="shared" si="368"/>
        <v>0.61951460668155123</v>
      </c>
      <c r="ED217">
        <f t="shared" si="369"/>
        <v>0</v>
      </c>
      <c r="EE217">
        <f t="shared" si="370"/>
        <v>0.29712251634710229</v>
      </c>
      <c r="EF217">
        <f t="shared" si="371"/>
        <v>0</v>
      </c>
      <c r="EG217">
        <f t="shared" si="382"/>
        <v>0.25341698552113917</v>
      </c>
      <c r="EH217">
        <f t="shared" si="383"/>
        <v>0</v>
      </c>
      <c r="EI217">
        <f t="shared" si="384"/>
        <v>0</v>
      </c>
      <c r="EJ217">
        <f t="shared" si="379"/>
        <v>0.32648267276611886</v>
      </c>
      <c r="EK217">
        <f t="shared" si="380"/>
        <v>0</v>
      </c>
      <c r="EL217">
        <f t="shared" si="381"/>
        <v>0</v>
      </c>
      <c r="EM217">
        <f t="shared" si="385"/>
        <v>7.5665073592393287E-2</v>
      </c>
      <c r="EN217">
        <f t="shared" si="385"/>
        <v>0</v>
      </c>
      <c r="EO217">
        <f t="shared" si="385"/>
        <v>0</v>
      </c>
      <c r="EP217">
        <f t="shared" si="385"/>
        <v>0</v>
      </c>
      <c r="EQ217">
        <f t="shared" si="299"/>
        <v>7.5665073592393287E-2</v>
      </c>
      <c r="ER217">
        <f t="shared" si="299"/>
        <v>0.24138296166286705</v>
      </c>
      <c r="ES217">
        <f t="shared" si="299"/>
        <v>1.0655412107787479</v>
      </c>
      <c r="ET217">
        <f t="shared" si="299"/>
        <v>1.1363773423701458</v>
      </c>
      <c r="EU217" s="27">
        <f t="shared" si="340"/>
        <v>1.1428571428571432E-2</v>
      </c>
      <c r="EV217">
        <f t="shared" si="341"/>
        <v>5.1428571428571435E-2</v>
      </c>
      <c r="EW217">
        <f t="shared" si="342"/>
        <v>0.11960062260354586</v>
      </c>
      <c r="EX217">
        <f t="shared" si="343"/>
        <v>5.7142857142857148E-2</v>
      </c>
      <c r="EY217">
        <f t="shared" si="344"/>
        <v>0.33714285714285719</v>
      </c>
      <c r="EZ217">
        <f t="shared" si="345"/>
        <v>0</v>
      </c>
      <c r="FA217">
        <f t="shared" si="346"/>
        <v>9.7142857142857156E-2</v>
      </c>
      <c r="FB217">
        <f t="shared" si="347"/>
        <v>0</v>
      </c>
      <c r="FC217">
        <f t="shared" si="348"/>
        <v>0</v>
      </c>
      <c r="FD217">
        <f t="shared" si="307"/>
        <v>0</v>
      </c>
      <c r="FE217">
        <f t="shared" si="349"/>
        <v>5.714285714285716E-3</v>
      </c>
      <c r="FF217">
        <f t="shared" si="350"/>
        <v>0.15428571428571433</v>
      </c>
      <c r="FG217">
        <f t="shared" si="351"/>
        <v>0.17142857142857149</v>
      </c>
      <c r="FH217" s="27">
        <f t="shared" si="352"/>
        <v>0.1071091787854563</v>
      </c>
      <c r="FI217">
        <f t="shared" si="353"/>
        <v>0.22876891378784234</v>
      </c>
      <c r="FJ217">
        <f t="shared" si="354"/>
        <v>0.35312666404377496</v>
      </c>
      <c r="FK217">
        <f t="shared" si="355"/>
        <v>0.24138296166286705</v>
      </c>
      <c r="FL217">
        <f t="shared" si="356"/>
        <v>0.61951460668155123</v>
      </c>
      <c r="FM217">
        <f t="shared" si="357"/>
        <v>0</v>
      </c>
      <c r="FN217">
        <f t="shared" si="358"/>
        <v>0.31695795108654989</v>
      </c>
      <c r="FO217">
        <f t="shared" si="359"/>
        <v>0</v>
      </c>
      <c r="FP217">
        <f t="shared" si="360"/>
        <v>0</v>
      </c>
      <c r="FQ217">
        <f t="shared" si="361"/>
        <v>0</v>
      </c>
      <c r="FR217">
        <f t="shared" si="362"/>
        <v>7.5665073592393287E-2</v>
      </c>
      <c r="FS217">
        <f t="shared" si="363"/>
        <v>0.40366586394199105</v>
      </c>
      <c r="FT217">
        <f t="shared" si="364"/>
        <v>0.42688717454641745</v>
      </c>
      <c r="FU217" t="s">
        <v>229</v>
      </c>
      <c r="FV217" t="s">
        <v>111</v>
      </c>
      <c r="FW217" s="25" t="s">
        <v>357</v>
      </c>
      <c r="FX217" s="25" t="s">
        <v>259</v>
      </c>
    </row>
    <row r="219" spans="1:180">
      <c r="E219" t="s">
        <v>5</v>
      </c>
      <c r="F219">
        <f>AVERAGE(F2:F217)</f>
        <v>1.1027143298638546E-2</v>
      </c>
      <c r="G219">
        <f t="shared" ref="G219:BR219" si="386">AVERAGE(G2:G217)</f>
        <v>0.10868379062382633</v>
      </c>
      <c r="H219">
        <f t="shared" si="386"/>
        <v>0.16402170715151423</v>
      </c>
      <c r="I219">
        <f t="shared" si="386"/>
        <v>2.7970185584474585E-3</v>
      </c>
      <c r="J219">
        <f t="shared" si="386"/>
        <v>9.3209504635157855E-2</v>
      </c>
      <c r="K219">
        <f t="shared" si="386"/>
        <v>5.199469858339939E-3</v>
      </c>
      <c r="L219">
        <f t="shared" si="386"/>
        <v>1.7128577652925458E-4</v>
      </c>
      <c r="M219">
        <f t="shared" si="386"/>
        <v>9.4405731951094571E-3</v>
      </c>
      <c r="N219">
        <f t="shared" si="386"/>
        <v>2.8047709879943589E-3</v>
      </c>
      <c r="O219">
        <f t="shared" si="386"/>
        <v>2.538104408454039E-2</v>
      </c>
      <c r="P219">
        <f t="shared" si="386"/>
        <v>7.0448333192436681E-5</v>
      </c>
      <c r="Q219">
        <f t="shared" si="386"/>
        <v>8.1003008647321951E-3</v>
      </c>
      <c r="R219">
        <f t="shared" si="386"/>
        <v>3.6485634227670905E-3</v>
      </c>
      <c r="S219">
        <f t="shared" si="386"/>
        <v>7.5809557017367875E-4</v>
      </c>
      <c r="T219">
        <f t="shared" si="386"/>
        <v>0</v>
      </c>
      <c r="U219">
        <f t="shared" si="386"/>
        <v>1.0082675033290051E-4</v>
      </c>
      <c r="V219">
        <f t="shared" si="386"/>
        <v>4.2923103877215906E-3</v>
      </c>
      <c r="W219">
        <f t="shared" si="386"/>
        <v>6.8334736835520951E-2</v>
      </c>
      <c r="X219">
        <f t="shared" si="386"/>
        <v>3.0581908096409215E-2</v>
      </c>
      <c r="Y219">
        <f t="shared" si="386"/>
        <v>6.9628879139815554E-4</v>
      </c>
      <c r="Z219">
        <f t="shared" si="386"/>
        <v>4.8459307081336186E-3</v>
      </c>
      <c r="AA219">
        <f t="shared" si="386"/>
        <v>4.8456422287485111E-4</v>
      </c>
      <c r="AB219">
        <f t="shared" si="386"/>
        <v>2.3142559316909413E-3</v>
      </c>
      <c r="AC219">
        <f t="shared" si="386"/>
        <v>2.1987360290091768E-3</v>
      </c>
      <c r="AD219">
        <f t="shared" si="386"/>
        <v>1.3775178124324628E-2</v>
      </c>
      <c r="AE219">
        <f t="shared" si="386"/>
        <v>3.6311519007184226E-2</v>
      </c>
      <c r="AF219">
        <f t="shared" si="386"/>
        <v>1.5461009725099475E-2</v>
      </c>
      <c r="AG219">
        <f t="shared" si="386"/>
        <v>3.5526434142631375E-2</v>
      </c>
      <c r="AH219">
        <f t="shared" si="386"/>
        <v>1.3688446456070623E-3</v>
      </c>
      <c r="AI219">
        <f t="shared" si="386"/>
        <v>3.4567758766382967E-3</v>
      </c>
      <c r="AJ219">
        <f t="shared" si="386"/>
        <v>3.167971934186508E-2</v>
      </c>
      <c r="AK219">
        <f t="shared" si="386"/>
        <v>0</v>
      </c>
      <c r="AL219">
        <f t="shared" si="386"/>
        <v>1.9774363563205767E-3</v>
      </c>
      <c r="AM219">
        <f t="shared" si="386"/>
        <v>0</v>
      </c>
      <c r="AN219">
        <f t="shared" si="386"/>
        <v>2.3773222703474457E-3</v>
      </c>
      <c r="AO219">
        <f t="shared" si="386"/>
        <v>1.1843784006904573E-4</v>
      </c>
      <c r="AP219">
        <f t="shared" si="386"/>
        <v>1.8716391523652957E-2</v>
      </c>
      <c r="AQ219">
        <f t="shared" si="386"/>
        <v>8.9402913512657382E-3</v>
      </c>
      <c r="AR219">
        <f t="shared" si="386"/>
        <v>4.032091827327995E-3</v>
      </c>
      <c r="AS219">
        <f t="shared" si="386"/>
        <v>9.6327961685979662E-3</v>
      </c>
      <c r="AT219">
        <f t="shared" si="386"/>
        <v>2.3829777586956056E-3</v>
      </c>
      <c r="AU219">
        <f t="shared" si="386"/>
        <v>7.3469128013577568E-3</v>
      </c>
      <c r="AV219">
        <f t="shared" si="386"/>
        <v>6.6812888072083191E-4</v>
      </c>
      <c r="AW219">
        <f t="shared" si="386"/>
        <v>7.2485152981264709E-5</v>
      </c>
      <c r="AX219">
        <f t="shared" si="386"/>
        <v>8.7818960043074434E-2</v>
      </c>
      <c r="AY219">
        <f t="shared" si="386"/>
        <v>2.0819731329875028E-2</v>
      </c>
      <c r="AZ219">
        <f t="shared" si="386"/>
        <v>2.2399077837391944E-4</v>
      </c>
      <c r="BA219">
        <f t="shared" si="386"/>
        <v>0</v>
      </c>
      <c r="BB219">
        <f t="shared" si="386"/>
        <v>3.6987372299121801E-2</v>
      </c>
      <c r="BC219">
        <f t="shared" si="386"/>
        <v>4.9140981341953514E-3</v>
      </c>
      <c r="BD219">
        <f t="shared" si="386"/>
        <v>1.2287917751562777E-4</v>
      </c>
      <c r="BE219">
        <f t="shared" si="386"/>
        <v>1.9452225334578273E-5</v>
      </c>
      <c r="BF219">
        <f t="shared" si="386"/>
        <v>6.2801720694831561E-4</v>
      </c>
      <c r="BG219">
        <f t="shared" si="386"/>
        <v>4.8225308641975313E-5</v>
      </c>
      <c r="BH219">
        <f t="shared" si="386"/>
        <v>1.8013370879090137E-3</v>
      </c>
      <c r="BI219">
        <f t="shared" si="386"/>
        <v>3.6079910125469102E-4</v>
      </c>
      <c r="BJ219">
        <f t="shared" si="386"/>
        <v>1.9253186280362145E-3</v>
      </c>
      <c r="BK219">
        <f t="shared" si="386"/>
        <v>8.9096239551540908E-4</v>
      </c>
      <c r="BL219">
        <f t="shared" si="386"/>
        <v>2.5066336067200773E-3</v>
      </c>
      <c r="BM219">
        <f t="shared" si="386"/>
        <v>8.3457353114789825E-4</v>
      </c>
      <c r="BN219">
        <f t="shared" si="386"/>
        <v>2.6447470035016445E-5</v>
      </c>
      <c r="BO219">
        <f t="shared" si="386"/>
        <v>1.1582498812036881E-4</v>
      </c>
      <c r="BP219">
        <f t="shared" si="386"/>
        <v>3.1765804889901647E-4</v>
      </c>
      <c r="BQ219">
        <f t="shared" si="386"/>
        <v>1.8472049574166214E-4</v>
      </c>
      <c r="BR219">
        <f t="shared" si="386"/>
        <v>0</v>
      </c>
      <c r="BS219">
        <f t="shared" ref="BS219:BY219" si="387">AVERAGE(BS2:BS217)</f>
        <v>5.0815087647500173E-5</v>
      </c>
      <c r="BT219">
        <f t="shared" si="387"/>
        <v>8.2072050399256656E-3</v>
      </c>
      <c r="BU219">
        <f t="shared" si="387"/>
        <v>6.1253442844439105E-4</v>
      </c>
      <c r="BV219">
        <f t="shared" si="387"/>
        <v>3.0258213483705288E-3</v>
      </c>
      <c r="BW219">
        <f t="shared" si="387"/>
        <v>7.6936212998014505E-3</v>
      </c>
      <c r="BX219">
        <f t="shared" si="387"/>
        <v>7.8958643435868919E-2</v>
      </c>
      <c r="BY219">
        <f t="shared" si="387"/>
        <v>6.9334915318654689E-4</v>
      </c>
    </row>
  </sheetData>
  <phoneticPr fontId="1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17"/>
  <sheetViews>
    <sheetView zoomScale="85" workbookViewId="0">
      <pane xSplit="5" ySplit="1" topLeftCell="BZ2" activePane="bottomRight" state="frozen"/>
      <selection pane="topRight" activeCell="F1" sqref="F1"/>
      <selection pane="bottomLeft" activeCell="A2" sqref="A2"/>
      <selection pane="bottomRight" activeCell="CI1" sqref="CI1:CI1048576"/>
    </sheetView>
  </sheetViews>
  <sheetFormatPr baseColWidth="10" defaultColWidth="5.140625" defaultRowHeight="13" x14ac:dyDescent="0"/>
  <cols>
    <col min="1" max="1" width="19" bestFit="1" customWidth="1"/>
    <col min="2" max="2" width="4.140625" bestFit="1" customWidth="1"/>
    <col min="3" max="3" width="5.7109375" customWidth="1"/>
    <col min="4" max="4" width="4.42578125" style="25" customWidth="1"/>
    <col min="5" max="5" width="6.5703125" bestFit="1" customWidth="1"/>
  </cols>
  <sheetData>
    <row r="1" spans="1:87" s="1" customFormat="1" ht="60" customHeight="1" thickBot="1">
      <c r="A1" s="1" t="s">
        <v>13</v>
      </c>
      <c r="B1" s="1" t="s">
        <v>166</v>
      </c>
      <c r="C1" s="1" t="s">
        <v>15</v>
      </c>
      <c r="D1" s="26" t="s">
        <v>355</v>
      </c>
      <c r="E1" s="1" t="s">
        <v>14</v>
      </c>
      <c r="F1" s="2" t="s">
        <v>278</v>
      </c>
      <c r="G1" s="2" t="s">
        <v>279</v>
      </c>
      <c r="H1" s="2" t="s">
        <v>280</v>
      </c>
      <c r="I1" s="3" t="s">
        <v>281</v>
      </c>
      <c r="J1" s="2" t="s">
        <v>282</v>
      </c>
      <c r="K1" s="2" t="s">
        <v>283</v>
      </c>
      <c r="L1" s="4" t="s">
        <v>213</v>
      </c>
      <c r="M1" s="5" t="s">
        <v>358</v>
      </c>
      <c r="N1" s="6" t="s">
        <v>359</v>
      </c>
      <c r="O1" s="6" t="s">
        <v>360</v>
      </c>
      <c r="P1" s="7" t="s">
        <v>140</v>
      </c>
      <c r="Q1" s="7" t="s">
        <v>141</v>
      </c>
      <c r="R1" s="8" t="s">
        <v>142</v>
      </c>
      <c r="S1" s="9" t="s">
        <v>143</v>
      </c>
      <c r="T1" s="10" t="s">
        <v>144</v>
      </c>
      <c r="U1" s="10" t="s">
        <v>145</v>
      </c>
      <c r="V1" s="10" t="s">
        <v>146</v>
      </c>
      <c r="W1" s="11" t="s">
        <v>147</v>
      </c>
      <c r="X1" s="12" t="s">
        <v>236</v>
      </c>
      <c r="Y1" s="10" t="s">
        <v>237</v>
      </c>
      <c r="Z1" s="13" t="s">
        <v>238</v>
      </c>
      <c r="AA1" s="13" t="s">
        <v>239</v>
      </c>
      <c r="AB1" s="13" t="s">
        <v>240</v>
      </c>
      <c r="AC1" s="14" t="s">
        <v>241</v>
      </c>
      <c r="AD1" s="14" t="s">
        <v>242</v>
      </c>
      <c r="AE1" s="14" t="s">
        <v>249</v>
      </c>
      <c r="AF1" s="14" t="s">
        <v>312</v>
      </c>
      <c r="AG1" s="15" t="s">
        <v>313</v>
      </c>
      <c r="AH1" s="15" t="s">
        <v>219</v>
      </c>
      <c r="AI1" s="16" t="s">
        <v>220</v>
      </c>
      <c r="AJ1" s="17" t="s">
        <v>221</v>
      </c>
      <c r="AK1" s="16" t="s">
        <v>222</v>
      </c>
      <c r="AL1" s="18" t="s">
        <v>223</v>
      </c>
      <c r="AM1" s="15" t="s">
        <v>224</v>
      </c>
      <c r="AN1" s="15" t="s">
        <v>225</v>
      </c>
      <c r="AO1" s="15" t="s">
        <v>226</v>
      </c>
      <c r="AP1" s="15" t="s">
        <v>227</v>
      </c>
      <c r="AQ1" s="15" t="s">
        <v>381</v>
      </c>
      <c r="AR1" s="15" t="s">
        <v>382</v>
      </c>
      <c r="AS1" s="14" t="s">
        <v>383</v>
      </c>
      <c r="AT1" s="14" t="s">
        <v>395</v>
      </c>
      <c r="AU1" s="14" t="s">
        <v>324</v>
      </c>
      <c r="AV1" s="14" t="s">
        <v>257</v>
      </c>
      <c r="AW1" s="14" t="s">
        <v>260</v>
      </c>
      <c r="AX1" s="14" t="s">
        <v>261</v>
      </c>
      <c r="AY1" s="14" t="s">
        <v>425</v>
      </c>
      <c r="AZ1" s="14" t="s">
        <v>426</v>
      </c>
      <c r="BA1" s="14" t="s">
        <v>427</v>
      </c>
      <c r="BB1" s="15" t="s">
        <v>396</v>
      </c>
      <c r="BC1" s="15" t="s">
        <v>82</v>
      </c>
      <c r="BD1" s="10" t="s">
        <v>83</v>
      </c>
      <c r="BE1" s="16" t="s">
        <v>84</v>
      </c>
      <c r="BF1" s="13" t="s">
        <v>85</v>
      </c>
      <c r="BG1" s="13" t="s">
        <v>86</v>
      </c>
      <c r="BH1" s="14" t="s">
        <v>87</v>
      </c>
      <c r="BI1" s="14" t="s">
        <v>88</v>
      </c>
      <c r="BJ1" s="14" t="s">
        <v>89</v>
      </c>
      <c r="BK1" s="14" t="s">
        <v>90</v>
      </c>
      <c r="BL1" s="14" t="s">
        <v>437</v>
      </c>
      <c r="BM1" s="14" t="s">
        <v>438</v>
      </c>
      <c r="BN1" s="14" t="s">
        <v>439</v>
      </c>
      <c r="BO1" s="14" t="s">
        <v>440</v>
      </c>
      <c r="BP1" s="14" t="s">
        <v>376</v>
      </c>
      <c r="BQ1" s="15" t="s">
        <v>377</v>
      </c>
      <c r="BR1" s="19" t="s">
        <v>129</v>
      </c>
      <c r="BS1" s="20" t="s">
        <v>378</v>
      </c>
      <c r="BT1" s="21" t="s">
        <v>152</v>
      </c>
      <c r="BU1" s="2" t="s">
        <v>153</v>
      </c>
      <c r="BV1" s="2" t="s">
        <v>154</v>
      </c>
      <c r="BW1" s="2" t="s">
        <v>76</v>
      </c>
      <c r="BX1" s="2" t="s">
        <v>77</v>
      </c>
      <c r="BY1" s="15" t="s">
        <v>127</v>
      </c>
      <c r="BZ1" s="22" t="s">
        <v>60</v>
      </c>
      <c r="CA1" s="23" t="s">
        <v>308</v>
      </c>
      <c r="CB1" s="24" t="s">
        <v>61</v>
      </c>
      <c r="CC1" s="24" t="s">
        <v>62</v>
      </c>
      <c r="CD1" s="24" t="s">
        <v>63</v>
      </c>
      <c r="CE1" s="24" t="s">
        <v>64</v>
      </c>
      <c r="CF1" s="24" t="s">
        <v>65</v>
      </c>
      <c r="CG1" s="24" t="s">
        <v>352</v>
      </c>
      <c r="CH1" s="1" t="s">
        <v>141</v>
      </c>
      <c r="CI1" s="1" t="s">
        <v>239</v>
      </c>
    </row>
    <row r="2" spans="1:87">
      <c r="A2" t="s">
        <v>128</v>
      </c>
      <c r="B2" t="s">
        <v>16</v>
      </c>
      <c r="C2" t="s">
        <v>385</v>
      </c>
      <c r="D2" s="25" t="s">
        <v>356</v>
      </c>
      <c r="E2" t="s">
        <v>258</v>
      </c>
      <c r="F2">
        <v>1.3074743952930923E-2</v>
      </c>
      <c r="G2">
        <v>0.1176726955763783</v>
      </c>
      <c r="H2">
        <v>0</v>
      </c>
      <c r="I2">
        <v>0</v>
      </c>
      <c r="J2">
        <v>0</v>
      </c>
      <c r="K2">
        <v>4.8158640226628892E-2</v>
      </c>
      <c r="L2">
        <v>4.3582479843103077E-3</v>
      </c>
      <c r="M2">
        <v>0</v>
      </c>
      <c r="N2">
        <v>0</v>
      </c>
      <c r="O2">
        <v>0.1743299193724123</v>
      </c>
      <c r="P2">
        <v>0</v>
      </c>
      <c r="Q2">
        <v>5.752887339289605E-2</v>
      </c>
      <c r="R2">
        <v>3.9224231858792764E-2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1.7432991937241231E-2</v>
      </c>
      <c r="Z2">
        <v>0</v>
      </c>
      <c r="AA2">
        <v>0</v>
      </c>
      <c r="AB2">
        <v>0</v>
      </c>
      <c r="AC2">
        <v>5.6875136195249504E-2</v>
      </c>
      <c r="AD2">
        <v>0.26149487905861835</v>
      </c>
      <c r="AE2">
        <v>9.588145565482678E-2</v>
      </c>
      <c r="AF2">
        <v>0</v>
      </c>
      <c r="AG2">
        <v>0</v>
      </c>
      <c r="AH2">
        <v>0</v>
      </c>
      <c r="AI2">
        <v>0</v>
      </c>
      <c r="AJ2">
        <v>5.6657223796033995E-2</v>
      </c>
      <c r="AK2">
        <v>0</v>
      </c>
      <c r="AL2">
        <v>0</v>
      </c>
      <c r="AM2">
        <v>2.2009152320767052E-2</v>
      </c>
      <c r="AN2">
        <v>4.3582479843103073E-4</v>
      </c>
      <c r="AO2">
        <v>4.3582479843103077E-3</v>
      </c>
      <c r="AP2">
        <v>0</v>
      </c>
      <c r="AQ2">
        <v>0</v>
      </c>
      <c r="AR2">
        <v>1.3074743952930923E-2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8.7164959686206155E-3</v>
      </c>
      <c r="BQ2">
        <v>8.7164959686206155E-3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CB2">
        <v>1</v>
      </c>
    </row>
    <row r="3" spans="1:87">
      <c r="A3" t="s">
        <v>309</v>
      </c>
      <c r="B3" t="s">
        <v>16</v>
      </c>
      <c r="C3" t="s">
        <v>385</v>
      </c>
      <c r="D3" s="25" t="s">
        <v>356</v>
      </c>
      <c r="E3" t="s">
        <v>258</v>
      </c>
      <c r="F3">
        <v>0</v>
      </c>
      <c r="G3">
        <v>0.12612175600291053</v>
      </c>
      <c r="H3">
        <v>0</v>
      </c>
      <c r="I3">
        <v>0.10186757215619693</v>
      </c>
      <c r="J3">
        <v>0</v>
      </c>
      <c r="K3">
        <v>9.7016735386854253E-3</v>
      </c>
      <c r="L3">
        <v>9.7016735386854253E-3</v>
      </c>
      <c r="M3">
        <v>0</v>
      </c>
      <c r="N3">
        <v>9.7016735386854253E-3</v>
      </c>
      <c r="O3">
        <v>0.20373514431239387</v>
      </c>
      <c r="P3">
        <v>0</v>
      </c>
      <c r="Q3">
        <v>0.11181178753334951</v>
      </c>
      <c r="R3">
        <v>1.4552510308028139E-2</v>
      </c>
      <c r="S3">
        <v>0</v>
      </c>
      <c r="T3">
        <v>0</v>
      </c>
      <c r="U3">
        <v>0</v>
      </c>
      <c r="V3">
        <v>0</v>
      </c>
      <c r="W3">
        <v>4.8508367693427127E-3</v>
      </c>
      <c r="X3">
        <v>0</v>
      </c>
      <c r="Y3">
        <v>0</v>
      </c>
      <c r="Z3">
        <v>9.7016735386854253E-3</v>
      </c>
      <c r="AA3">
        <v>0</v>
      </c>
      <c r="AB3">
        <v>0</v>
      </c>
      <c r="AC3">
        <v>0.14067426631093866</v>
      </c>
      <c r="AD3">
        <v>9.2165898617511552E-2</v>
      </c>
      <c r="AE3">
        <v>2.4254183846713559E-2</v>
      </c>
      <c r="AF3">
        <v>9.7016735386854253E-3</v>
      </c>
      <c r="AG3">
        <v>0</v>
      </c>
      <c r="AH3">
        <v>0</v>
      </c>
      <c r="AI3">
        <v>0</v>
      </c>
      <c r="AJ3">
        <v>4.3657530924084406E-2</v>
      </c>
      <c r="AK3">
        <v>0</v>
      </c>
      <c r="AL3">
        <v>0</v>
      </c>
      <c r="AM3">
        <v>9.7016735386854253E-3</v>
      </c>
      <c r="AN3">
        <v>0</v>
      </c>
      <c r="AO3">
        <v>0</v>
      </c>
      <c r="AP3">
        <v>0</v>
      </c>
      <c r="AQ3">
        <v>0</v>
      </c>
      <c r="AR3">
        <v>5.3601746301236965E-2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1.9403347077370851E-2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4.8508367693427127E-3</v>
      </c>
      <c r="BS3">
        <v>0</v>
      </c>
      <c r="BT3">
        <v>0</v>
      </c>
      <c r="BU3">
        <v>2.425418384671356E-4</v>
      </c>
      <c r="BV3">
        <v>0</v>
      </c>
      <c r="BW3">
        <v>0</v>
      </c>
      <c r="BX3">
        <v>0</v>
      </c>
      <c r="CB3">
        <v>1</v>
      </c>
    </row>
    <row r="4" spans="1:87">
      <c r="A4" t="s">
        <v>310</v>
      </c>
      <c r="B4" t="s">
        <v>16</v>
      </c>
      <c r="C4" t="s">
        <v>385</v>
      </c>
      <c r="D4" s="25" t="s">
        <v>356</v>
      </c>
      <c r="E4" t="s">
        <v>258</v>
      </c>
      <c r="F4">
        <v>0</v>
      </c>
      <c r="G4">
        <v>0.18155757286192067</v>
      </c>
      <c r="H4">
        <v>0</v>
      </c>
      <c r="I4">
        <v>1.9111323459149548E-2</v>
      </c>
      <c r="J4">
        <v>0</v>
      </c>
      <c r="K4">
        <v>2.8905876731963688E-2</v>
      </c>
      <c r="L4">
        <v>3.3444816053511704E-2</v>
      </c>
      <c r="M4">
        <v>0</v>
      </c>
      <c r="N4">
        <v>0</v>
      </c>
      <c r="O4">
        <v>0.19111323459149546</v>
      </c>
      <c r="P4">
        <v>0</v>
      </c>
      <c r="Q4">
        <v>8.1462016244624957E-2</v>
      </c>
      <c r="R4">
        <v>2.3889154323936932E-2</v>
      </c>
      <c r="S4">
        <v>0</v>
      </c>
      <c r="T4">
        <v>0</v>
      </c>
      <c r="U4">
        <v>0</v>
      </c>
      <c r="V4">
        <v>0</v>
      </c>
      <c r="W4">
        <v>4.7778308647873869E-3</v>
      </c>
      <c r="X4">
        <v>0</v>
      </c>
      <c r="Y4">
        <v>4.7778308647873869E-3</v>
      </c>
      <c r="Z4">
        <v>0</v>
      </c>
      <c r="AA4">
        <v>0</v>
      </c>
      <c r="AB4">
        <v>0</v>
      </c>
      <c r="AC4">
        <v>0.13377926421404684</v>
      </c>
      <c r="AD4">
        <v>9.5795508838987117E-2</v>
      </c>
      <c r="AE4">
        <v>8.6000955566172987E-2</v>
      </c>
      <c r="AF4">
        <v>0</v>
      </c>
      <c r="AG4">
        <v>0</v>
      </c>
      <c r="AH4">
        <v>0</v>
      </c>
      <c r="AI4">
        <v>0</v>
      </c>
      <c r="AJ4">
        <v>2.3889154323936932E-2</v>
      </c>
      <c r="AK4">
        <v>0</v>
      </c>
      <c r="AL4">
        <v>4.7778308647873869E-3</v>
      </c>
      <c r="AM4">
        <v>1.4333492594362162E-2</v>
      </c>
      <c r="AN4">
        <v>2.3889154323936934E-4</v>
      </c>
      <c r="AO4">
        <v>0</v>
      </c>
      <c r="AP4">
        <v>0</v>
      </c>
      <c r="AQ4">
        <v>0</v>
      </c>
      <c r="AR4">
        <v>1.4333492594362162E-2</v>
      </c>
      <c r="AS4">
        <v>4.7778308647873869E-3</v>
      </c>
      <c r="AT4">
        <v>4.7778308647873869E-3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3.8461538461538457E-2</v>
      </c>
      <c r="BE4">
        <v>0</v>
      </c>
      <c r="BF4">
        <v>0</v>
      </c>
      <c r="BG4">
        <v>0</v>
      </c>
      <c r="BH4">
        <v>5.016722408026756E-3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4.7778308647873869E-3</v>
      </c>
      <c r="BV4">
        <v>0</v>
      </c>
      <c r="BW4">
        <v>0</v>
      </c>
      <c r="BX4">
        <v>0</v>
      </c>
      <c r="CB4">
        <v>1</v>
      </c>
    </row>
    <row r="5" spans="1:87">
      <c r="A5" t="s">
        <v>386</v>
      </c>
      <c r="B5" t="s">
        <v>16</v>
      </c>
      <c r="C5" t="s">
        <v>385</v>
      </c>
      <c r="D5" s="25" t="s">
        <v>356</v>
      </c>
      <c r="E5" t="s">
        <v>258</v>
      </c>
      <c r="F5">
        <v>1.9015925837889233E-2</v>
      </c>
      <c r="G5">
        <v>0.1093415735678631</v>
      </c>
      <c r="H5">
        <v>0</v>
      </c>
      <c r="I5">
        <v>0.19966722129783696</v>
      </c>
      <c r="J5">
        <v>0</v>
      </c>
      <c r="K5">
        <v>2.3769907297361541E-2</v>
      </c>
      <c r="L5">
        <v>4.7539814594723083E-3</v>
      </c>
      <c r="M5">
        <v>0</v>
      </c>
      <c r="N5">
        <v>0</v>
      </c>
      <c r="O5">
        <v>0.17114333254100311</v>
      </c>
      <c r="P5">
        <v>0</v>
      </c>
      <c r="Q5">
        <v>0.14309484193011646</v>
      </c>
      <c r="R5">
        <v>2.4007606370335156E-2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4.3261231281198007E-2</v>
      </c>
      <c r="AA5">
        <v>0</v>
      </c>
      <c r="AB5">
        <v>0</v>
      </c>
      <c r="AC5">
        <v>0.14309484193011648</v>
      </c>
      <c r="AD5">
        <v>3.8031851675778459E-2</v>
      </c>
      <c r="AE5">
        <v>4.7539814594723083E-3</v>
      </c>
      <c r="AF5">
        <v>0</v>
      </c>
      <c r="AG5">
        <v>0</v>
      </c>
      <c r="AH5">
        <v>0</v>
      </c>
      <c r="AI5">
        <v>0</v>
      </c>
      <c r="AJ5">
        <v>2.3769907297361541E-2</v>
      </c>
      <c r="AK5">
        <v>0</v>
      </c>
      <c r="AL5">
        <v>0</v>
      </c>
      <c r="AM5">
        <v>2.3769907297361541E-2</v>
      </c>
      <c r="AN5">
        <v>9.5079629189446166E-3</v>
      </c>
      <c r="AO5">
        <v>0</v>
      </c>
      <c r="AP5">
        <v>0</v>
      </c>
      <c r="AQ5">
        <v>0</v>
      </c>
      <c r="AR5">
        <v>9.5079629189446166E-3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4.7539814594723083E-3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4.7539814594723083E-3</v>
      </c>
      <c r="CB5">
        <v>1</v>
      </c>
    </row>
    <row r="6" spans="1:87">
      <c r="A6" t="s">
        <v>22</v>
      </c>
      <c r="B6" t="s">
        <v>16</v>
      </c>
      <c r="C6" t="s">
        <v>385</v>
      </c>
      <c r="D6" s="25" t="s">
        <v>356</v>
      </c>
      <c r="E6" t="s">
        <v>258</v>
      </c>
      <c r="F6">
        <v>0</v>
      </c>
      <c r="G6">
        <v>9.6670247046186902E-2</v>
      </c>
      <c r="H6">
        <v>0</v>
      </c>
      <c r="I6">
        <v>4.2964554242749732E-2</v>
      </c>
      <c r="J6">
        <v>5.3705692803437165E-3</v>
      </c>
      <c r="K6">
        <v>0</v>
      </c>
      <c r="L6">
        <v>1.6380236305048337E-2</v>
      </c>
      <c r="M6">
        <v>0</v>
      </c>
      <c r="N6">
        <v>0</v>
      </c>
      <c r="O6">
        <v>0.24704618689581087</v>
      </c>
      <c r="P6">
        <v>5.3705692803437165E-3</v>
      </c>
      <c r="Q6">
        <v>0.12889366272824923</v>
      </c>
      <c r="R6">
        <v>5.3705692803437156E-2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2.1482277121374866E-2</v>
      </c>
      <c r="Z6">
        <v>3.2223415682062294E-2</v>
      </c>
      <c r="AA6">
        <v>0</v>
      </c>
      <c r="AB6">
        <v>0</v>
      </c>
      <c r="AC6">
        <v>0.13963480128893668</v>
      </c>
      <c r="AD6">
        <v>3.8131041890440386E-2</v>
      </c>
      <c r="AE6">
        <v>0.10741138560687434</v>
      </c>
      <c r="AF6">
        <v>0</v>
      </c>
      <c r="AG6">
        <v>0</v>
      </c>
      <c r="AH6">
        <v>0</v>
      </c>
      <c r="AI6">
        <v>0</v>
      </c>
      <c r="AJ6">
        <v>5.3705692803437165E-3</v>
      </c>
      <c r="AK6">
        <v>0</v>
      </c>
      <c r="AL6">
        <v>0</v>
      </c>
      <c r="AM6">
        <v>5.3705692803437165E-3</v>
      </c>
      <c r="AN6">
        <v>2.6852846401718581E-4</v>
      </c>
      <c r="AO6">
        <v>0</v>
      </c>
      <c r="AP6">
        <v>0</v>
      </c>
      <c r="AQ6">
        <v>0</v>
      </c>
      <c r="AR6">
        <v>2.1482277121374866E-2</v>
      </c>
      <c r="AS6">
        <v>1.0741138560687433E-2</v>
      </c>
      <c r="AT6">
        <v>0</v>
      </c>
      <c r="AU6">
        <v>5.3705692803437165E-3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5.3705692803437165E-3</v>
      </c>
      <c r="BS6">
        <v>0</v>
      </c>
      <c r="BT6">
        <v>0</v>
      </c>
      <c r="BU6">
        <v>0</v>
      </c>
      <c r="BV6">
        <v>0</v>
      </c>
      <c r="BW6">
        <v>0</v>
      </c>
      <c r="BX6">
        <v>1.0741138560687433E-2</v>
      </c>
      <c r="CB6">
        <v>1</v>
      </c>
    </row>
    <row r="7" spans="1:87">
      <c r="A7" t="s">
        <v>23</v>
      </c>
      <c r="B7" t="s">
        <v>16</v>
      </c>
      <c r="C7" t="s">
        <v>385</v>
      </c>
      <c r="D7" s="25" t="s">
        <v>356</v>
      </c>
      <c r="E7" t="s">
        <v>258</v>
      </c>
      <c r="F7">
        <v>0</v>
      </c>
      <c r="G7">
        <v>2.853067047075606E-2</v>
      </c>
      <c r="H7">
        <v>0</v>
      </c>
      <c r="I7">
        <v>0.15691868758915833</v>
      </c>
      <c r="J7">
        <v>0</v>
      </c>
      <c r="K7">
        <v>0</v>
      </c>
      <c r="L7">
        <v>0</v>
      </c>
      <c r="M7">
        <v>0</v>
      </c>
      <c r="N7">
        <v>0</v>
      </c>
      <c r="O7">
        <v>9.5102234902520219E-2</v>
      </c>
      <c r="P7">
        <v>0</v>
      </c>
      <c r="Q7">
        <v>6.7047075606276763E-2</v>
      </c>
      <c r="R7">
        <v>0.25202092249167846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5.2543984783642424E-2</v>
      </c>
      <c r="AA7">
        <v>0</v>
      </c>
      <c r="AB7">
        <v>0</v>
      </c>
      <c r="AC7">
        <v>0.13789824060865433</v>
      </c>
      <c r="AD7">
        <v>9.0584878744650502E-2</v>
      </c>
      <c r="AE7">
        <v>5.706134094151212E-2</v>
      </c>
      <c r="AF7">
        <v>0</v>
      </c>
      <c r="AG7">
        <v>0</v>
      </c>
      <c r="AH7">
        <v>0</v>
      </c>
      <c r="AI7">
        <v>0</v>
      </c>
      <c r="AJ7">
        <v>2.3775558725630051E-2</v>
      </c>
      <c r="AK7">
        <v>0</v>
      </c>
      <c r="AL7">
        <v>0</v>
      </c>
      <c r="AM7">
        <v>4.7551117451260106E-3</v>
      </c>
      <c r="AN7">
        <v>2.377555872563005E-4</v>
      </c>
      <c r="AO7">
        <v>0</v>
      </c>
      <c r="AP7">
        <v>0</v>
      </c>
      <c r="AQ7">
        <v>4.7551117451260106E-3</v>
      </c>
      <c r="AR7">
        <v>0</v>
      </c>
      <c r="AS7">
        <v>9.5102234902520212E-3</v>
      </c>
      <c r="AT7">
        <v>9.5102234902520212E-3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4.7551117451260106E-3</v>
      </c>
      <c r="BQ7">
        <v>0</v>
      </c>
      <c r="BR7">
        <v>0</v>
      </c>
      <c r="BS7">
        <v>4.7551117451260106E-3</v>
      </c>
      <c r="BT7">
        <v>0</v>
      </c>
      <c r="BU7">
        <v>2.377555872563005E-4</v>
      </c>
      <c r="BV7">
        <v>0</v>
      </c>
      <c r="BW7">
        <v>0</v>
      </c>
      <c r="BX7">
        <v>0</v>
      </c>
    </row>
    <row r="8" spans="1:87">
      <c r="A8" t="s">
        <v>458</v>
      </c>
      <c r="B8" t="s">
        <v>16</v>
      </c>
      <c r="C8" t="s">
        <v>459</v>
      </c>
      <c r="D8" s="25" t="s">
        <v>356</v>
      </c>
      <c r="E8" t="s">
        <v>258</v>
      </c>
      <c r="F8">
        <v>0</v>
      </c>
      <c r="G8">
        <v>5.1103368176538898E-2</v>
      </c>
      <c r="H8">
        <v>0</v>
      </c>
      <c r="I8">
        <v>0</v>
      </c>
      <c r="J8">
        <v>0</v>
      </c>
      <c r="K8">
        <v>7.8977932636469225E-2</v>
      </c>
      <c r="L8">
        <v>0</v>
      </c>
      <c r="M8">
        <v>0</v>
      </c>
      <c r="N8">
        <v>0</v>
      </c>
      <c r="O8">
        <v>0.32520325203252015</v>
      </c>
      <c r="P8">
        <v>0</v>
      </c>
      <c r="Q8">
        <v>0.11173054587688735</v>
      </c>
      <c r="R8">
        <v>0.12078977932636469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1.8583042973286876E-2</v>
      </c>
      <c r="Z8">
        <v>0.10220673635307785</v>
      </c>
      <c r="AA8">
        <v>0</v>
      </c>
      <c r="AB8">
        <v>5.5749128919860627E-2</v>
      </c>
      <c r="AC8">
        <v>0</v>
      </c>
      <c r="AD8">
        <v>2.8339140534262484E-2</v>
      </c>
      <c r="AE8">
        <v>0</v>
      </c>
      <c r="AF8">
        <v>0</v>
      </c>
      <c r="AG8">
        <v>0</v>
      </c>
      <c r="AH8">
        <v>0</v>
      </c>
      <c r="AI8">
        <v>0</v>
      </c>
      <c r="AJ8">
        <v>4.6457607433217182E-2</v>
      </c>
      <c r="AK8">
        <v>0</v>
      </c>
      <c r="AL8">
        <v>9.2915214866434379E-3</v>
      </c>
      <c r="AM8">
        <v>2.787456445993031E-2</v>
      </c>
      <c r="AN8">
        <v>4.6457607433217184E-4</v>
      </c>
      <c r="AO8">
        <v>0</v>
      </c>
      <c r="AP8">
        <v>0</v>
      </c>
      <c r="AQ8">
        <v>0</v>
      </c>
      <c r="AR8">
        <v>9.2915214866434379E-3</v>
      </c>
      <c r="AS8">
        <v>0</v>
      </c>
      <c r="AT8">
        <v>0</v>
      </c>
      <c r="AU8">
        <v>4.6457607433217189E-3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4.6457607433217189E-3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4.6457607433217189E-3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CB8">
        <v>1</v>
      </c>
    </row>
    <row r="9" spans="1:87">
      <c r="A9" t="s">
        <v>460</v>
      </c>
      <c r="B9" t="s">
        <v>16</v>
      </c>
      <c r="C9" t="s">
        <v>459</v>
      </c>
      <c r="D9" s="25" t="s">
        <v>356</v>
      </c>
      <c r="E9" t="s">
        <v>258</v>
      </c>
      <c r="F9">
        <v>0</v>
      </c>
      <c r="G9">
        <v>5.1165146909827756E-2</v>
      </c>
      <c r="H9">
        <v>0</v>
      </c>
      <c r="I9">
        <v>0</v>
      </c>
      <c r="J9">
        <v>0</v>
      </c>
      <c r="K9">
        <v>0.11144883485309016</v>
      </c>
      <c r="L9">
        <v>0</v>
      </c>
      <c r="M9">
        <v>0</v>
      </c>
      <c r="N9">
        <v>0</v>
      </c>
      <c r="O9">
        <v>0.21276595744680846</v>
      </c>
      <c r="P9">
        <v>1.0131712259371834E-2</v>
      </c>
      <c r="Q9">
        <v>0.11676798378926039</v>
      </c>
      <c r="R9">
        <v>0.14184397163120568</v>
      </c>
      <c r="S9">
        <v>0</v>
      </c>
      <c r="T9">
        <v>0</v>
      </c>
      <c r="U9">
        <v>1.0131712259371834E-2</v>
      </c>
      <c r="V9">
        <v>0</v>
      </c>
      <c r="W9">
        <v>0</v>
      </c>
      <c r="X9">
        <v>0</v>
      </c>
      <c r="Y9">
        <v>0</v>
      </c>
      <c r="Z9">
        <v>2.5329280648429583E-2</v>
      </c>
      <c r="AA9">
        <v>0</v>
      </c>
      <c r="AB9">
        <v>0</v>
      </c>
      <c r="AC9">
        <v>0.14209726443768997</v>
      </c>
      <c r="AD9">
        <v>7.598784194528875E-2</v>
      </c>
      <c r="AE9">
        <v>0</v>
      </c>
      <c r="AF9">
        <v>0</v>
      </c>
      <c r="AG9">
        <v>0</v>
      </c>
      <c r="AH9">
        <v>2.5582573454913878E-2</v>
      </c>
      <c r="AI9">
        <v>0</v>
      </c>
      <c r="AJ9">
        <v>5.065856129685917E-3</v>
      </c>
      <c r="AK9">
        <v>0</v>
      </c>
      <c r="AL9">
        <v>0</v>
      </c>
      <c r="AM9">
        <v>1.0131712259371834E-2</v>
      </c>
      <c r="AN9">
        <v>5.0658561296859162E-4</v>
      </c>
      <c r="AO9">
        <v>0</v>
      </c>
      <c r="AP9">
        <v>0</v>
      </c>
      <c r="AQ9">
        <v>0</v>
      </c>
      <c r="AR9">
        <v>1.0131712259371834E-2</v>
      </c>
      <c r="AS9">
        <v>0</v>
      </c>
      <c r="AT9">
        <v>5.3191489361702126E-3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2.0263424518743668E-2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2.0263424518743668E-2</v>
      </c>
      <c r="BQ9">
        <v>0</v>
      </c>
      <c r="BR9">
        <v>0</v>
      </c>
      <c r="BS9">
        <v>5.065856129685917E-3</v>
      </c>
      <c r="BT9">
        <v>0</v>
      </c>
      <c r="BU9">
        <v>0</v>
      </c>
      <c r="BV9">
        <v>0</v>
      </c>
      <c r="BW9">
        <v>0</v>
      </c>
      <c r="BX9">
        <v>0</v>
      </c>
    </row>
    <row r="10" spans="1:87">
      <c r="A10" t="s">
        <v>461</v>
      </c>
      <c r="B10" t="s">
        <v>16</v>
      </c>
      <c r="C10" t="s">
        <v>459</v>
      </c>
      <c r="D10" s="25" t="s">
        <v>356</v>
      </c>
      <c r="E10" t="s">
        <v>258</v>
      </c>
      <c r="F10">
        <v>2.1231422505307861E-2</v>
      </c>
      <c r="G10">
        <v>0.1170382165605096</v>
      </c>
      <c r="H10">
        <v>0</v>
      </c>
      <c r="I10">
        <v>0</v>
      </c>
      <c r="J10">
        <v>0</v>
      </c>
      <c r="K10">
        <v>5.8651804670912959E-2</v>
      </c>
      <c r="L10">
        <v>0</v>
      </c>
      <c r="M10">
        <v>0</v>
      </c>
      <c r="N10">
        <v>0</v>
      </c>
      <c r="O10">
        <v>0.16454352441613593</v>
      </c>
      <c r="P10">
        <v>0</v>
      </c>
      <c r="Q10">
        <v>9.6337579617834429E-2</v>
      </c>
      <c r="R10">
        <v>0.12738853503184719</v>
      </c>
      <c r="S10">
        <v>5.3078556263269653E-3</v>
      </c>
      <c r="T10">
        <v>0</v>
      </c>
      <c r="U10">
        <v>0</v>
      </c>
      <c r="V10">
        <v>0</v>
      </c>
      <c r="W10">
        <v>0</v>
      </c>
      <c r="X10">
        <v>0</v>
      </c>
      <c r="Y10">
        <v>1.5923566878980899E-2</v>
      </c>
      <c r="Z10">
        <v>6.9002123142250543E-2</v>
      </c>
      <c r="AA10">
        <v>0</v>
      </c>
      <c r="AB10">
        <v>3.184713375796179E-2</v>
      </c>
      <c r="AC10">
        <v>5.8386411889596604E-2</v>
      </c>
      <c r="AD10">
        <v>0.12234607218683657</v>
      </c>
      <c r="AE10">
        <v>0</v>
      </c>
      <c r="AF10">
        <v>0</v>
      </c>
      <c r="AG10">
        <v>2.1231422505307861E-2</v>
      </c>
      <c r="AH10">
        <v>0</v>
      </c>
      <c r="AI10">
        <v>0</v>
      </c>
      <c r="AJ10">
        <v>3.7420382165605101E-2</v>
      </c>
      <c r="AK10">
        <v>0</v>
      </c>
      <c r="AL10">
        <v>1.0615711252653931E-2</v>
      </c>
      <c r="AM10">
        <v>2.6804670912951172E-2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5.3078556263269653E-3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1.0615711252653931E-2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CB10">
        <v>1</v>
      </c>
      <c r="CF10">
        <v>1</v>
      </c>
    </row>
    <row r="11" spans="1:87">
      <c r="A11" t="s">
        <v>462</v>
      </c>
      <c r="B11" t="s">
        <v>16</v>
      </c>
      <c r="C11" t="s">
        <v>459</v>
      </c>
      <c r="D11" s="25" t="s">
        <v>356</v>
      </c>
      <c r="E11" t="s">
        <v>258</v>
      </c>
      <c r="F11">
        <v>2.4009603841536616E-2</v>
      </c>
      <c r="G11">
        <v>4.8019207683073224E-2</v>
      </c>
      <c r="H11">
        <v>0</v>
      </c>
      <c r="I11">
        <v>0</v>
      </c>
      <c r="J11">
        <v>0</v>
      </c>
      <c r="K11">
        <v>1.9447779111644661E-2</v>
      </c>
      <c r="L11">
        <v>0</v>
      </c>
      <c r="M11">
        <v>0</v>
      </c>
      <c r="N11">
        <v>0</v>
      </c>
      <c r="O11">
        <v>0.1872749099639856</v>
      </c>
      <c r="P11">
        <v>0</v>
      </c>
      <c r="Q11">
        <v>6.2665066026410574E-2</v>
      </c>
      <c r="R11">
        <v>0.18247298919567831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9.6038415366146469E-3</v>
      </c>
      <c r="Z11">
        <v>3.3613445378151259E-2</v>
      </c>
      <c r="AA11">
        <v>0</v>
      </c>
      <c r="AB11">
        <v>0</v>
      </c>
      <c r="AC11">
        <v>0.19687875150060022</v>
      </c>
      <c r="AD11">
        <v>0.17310924369747899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3.8415366146458581E-2</v>
      </c>
      <c r="AK11">
        <v>0</v>
      </c>
      <c r="AL11">
        <v>0</v>
      </c>
      <c r="AM11">
        <v>4.8019207683073235E-3</v>
      </c>
      <c r="AN11">
        <v>2.4009603841536616E-4</v>
      </c>
      <c r="AO11">
        <v>0</v>
      </c>
      <c r="AP11">
        <v>0</v>
      </c>
      <c r="AQ11">
        <v>0</v>
      </c>
      <c r="AR11">
        <v>1.4645858343337337E-2</v>
      </c>
      <c r="AS11">
        <v>0</v>
      </c>
      <c r="AT11">
        <v>4.8019207683073235E-3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CB11">
        <v>1</v>
      </c>
    </row>
    <row r="12" spans="1:87">
      <c r="A12" t="s">
        <v>463</v>
      </c>
      <c r="B12" t="s">
        <v>16</v>
      </c>
      <c r="C12" t="s">
        <v>459</v>
      </c>
      <c r="D12" s="25" t="s">
        <v>356</v>
      </c>
      <c r="E12" t="s">
        <v>258</v>
      </c>
      <c r="F12">
        <v>0</v>
      </c>
      <c r="G12">
        <v>0.12552301255230128</v>
      </c>
      <c r="H12">
        <v>0</v>
      </c>
      <c r="I12">
        <v>0</v>
      </c>
      <c r="J12">
        <v>0</v>
      </c>
      <c r="K12">
        <v>1.569037656903766E-2</v>
      </c>
      <c r="L12">
        <v>0</v>
      </c>
      <c r="M12">
        <v>0</v>
      </c>
      <c r="N12">
        <v>0</v>
      </c>
      <c r="O12">
        <v>0.30334728033472796</v>
      </c>
      <c r="P12">
        <v>0</v>
      </c>
      <c r="Q12">
        <v>9.4142259414225965E-2</v>
      </c>
      <c r="R12">
        <v>0.1150627615062762</v>
      </c>
      <c r="S12">
        <v>1.0460251046025104E-2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1.569037656903766E-2</v>
      </c>
      <c r="AA12">
        <v>0</v>
      </c>
      <c r="AB12">
        <v>0</v>
      </c>
      <c r="AC12">
        <v>0.12029288702928871</v>
      </c>
      <c r="AD12">
        <v>0.1257845188284519</v>
      </c>
      <c r="AE12">
        <v>0</v>
      </c>
      <c r="AF12">
        <v>0</v>
      </c>
      <c r="AG12">
        <v>7.8451882845188272E-4</v>
      </c>
      <c r="AH12">
        <v>0</v>
      </c>
      <c r="AI12">
        <v>0</v>
      </c>
      <c r="AJ12">
        <v>3.1380753138075312E-2</v>
      </c>
      <c r="AK12">
        <v>0</v>
      </c>
      <c r="AL12">
        <v>0</v>
      </c>
      <c r="AM12">
        <v>1.0460251046025104E-2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1.0460251046025104E-2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2.0920502092050208E-2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CB12">
        <v>1</v>
      </c>
    </row>
    <row r="13" spans="1:87">
      <c r="A13" t="s">
        <v>464</v>
      </c>
      <c r="B13" t="s">
        <v>16</v>
      </c>
      <c r="C13" t="s">
        <v>459</v>
      </c>
      <c r="D13" s="25" t="s">
        <v>356</v>
      </c>
      <c r="E13" t="s">
        <v>258</v>
      </c>
      <c r="F13">
        <v>1.0612894667020431E-2</v>
      </c>
      <c r="G13">
        <v>0.10082249933669413</v>
      </c>
      <c r="H13">
        <v>0</v>
      </c>
      <c r="I13">
        <v>0</v>
      </c>
      <c r="J13">
        <v>0</v>
      </c>
      <c r="K13">
        <v>1.0612894667020431E-2</v>
      </c>
      <c r="L13">
        <v>0</v>
      </c>
      <c r="M13">
        <v>0</v>
      </c>
      <c r="N13">
        <v>0</v>
      </c>
      <c r="O13">
        <v>0.33961262934465358</v>
      </c>
      <c r="P13">
        <v>0</v>
      </c>
      <c r="Q13">
        <v>0.122578933404086</v>
      </c>
      <c r="R13">
        <v>9.0209604669673663E-2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5.3064473335102157E-3</v>
      </c>
      <c r="Z13">
        <v>1.5919342000530648E-2</v>
      </c>
      <c r="AA13">
        <v>0</v>
      </c>
      <c r="AB13">
        <v>0</v>
      </c>
      <c r="AC13">
        <v>0.1329265057044309</v>
      </c>
      <c r="AD13">
        <v>7.959671000265324E-2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2.6532236667551078E-2</v>
      </c>
      <c r="AK13">
        <v>0</v>
      </c>
      <c r="AL13">
        <v>0</v>
      </c>
      <c r="AM13">
        <v>1.5919342000530648E-2</v>
      </c>
      <c r="AN13">
        <v>6.367736800212259E-3</v>
      </c>
      <c r="AO13">
        <v>0</v>
      </c>
      <c r="AP13">
        <v>0</v>
      </c>
      <c r="AQ13">
        <v>0</v>
      </c>
      <c r="AR13">
        <v>5.5717697001857261E-3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2.6797559034226589E-2</v>
      </c>
      <c r="BO13">
        <v>0</v>
      </c>
      <c r="BP13">
        <v>0</v>
      </c>
      <c r="BQ13">
        <v>0</v>
      </c>
      <c r="BR13">
        <v>0</v>
      </c>
      <c r="BS13">
        <v>5.3064473335102157E-3</v>
      </c>
      <c r="BT13">
        <v>0</v>
      </c>
      <c r="BU13">
        <v>0</v>
      </c>
      <c r="BV13">
        <v>0</v>
      </c>
      <c r="BW13">
        <v>0</v>
      </c>
      <c r="BX13">
        <v>5.3064473335102157E-3</v>
      </c>
      <c r="CB13">
        <v>1</v>
      </c>
    </row>
    <row r="14" spans="1:87">
      <c r="A14" s="25" t="s">
        <v>25</v>
      </c>
      <c r="B14" t="s">
        <v>16</v>
      </c>
      <c r="C14" t="s">
        <v>26</v>
      </c>
      <c r="D14" s="25" t="s">
        <v>356</v>
      </c>
      <c r="E14" t="s">
        <v>258</v>
      </c>
      <c r="F14">
        <v>0</v>
      </c>
      <c r="G14">
        <v>9.6348884381338762E-2</v>
      </c>
      <c r="H14">
        <v>0</v>
      </c>
      <c r="I14">
        <v>6.5922920892494921E-2</v>
      </c>
      <c r="J14">
        <v>0</v>
      </c>
      <c r="K14">
        <v>0</v>
      </c>
      <c r="L14">
        <v>0</v>
      </c>
      <c r="M14">
        <v>0</v>
      </c>
      <c r="N14">
        <v>0</v>
      </c>
      <c r="O14">
        <v>2.5354969574036507E-2</v>
      </c>
      <c r="P14">
        <v>0</v>
      </c>
      <c r="Q14">
        <v>0</v>
      </c>
      <c r="R14">
        <v>8.1389452332657194E-2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5.0709939148073022E-3</v>
      </c>
      <c r="AA14">
        <v>0</v>
      </c>
      <c r="AB14">
        <v>0</v>
      </c>
      <c r="AC14">
        <v>0.32454361054766723</v>
      </c>
      <c r="AD14">
        <v>7.6825557809330633E-2</v>
      </c>
      <c r="AE14">
        <v>0.23326572008113577</v>
      </c>
      <c r="AF14">
        <v>0</v>
      </c>
      <c r="AG14">
        <v>0</v>
      </c>
      <c r="AH14">
        <v>0</v>
      </c>
      <c r="AI14">
        <v>0</v>
      </c>
      <c r="AJ14">
        <v>2.0283975659229209E-2</v>
      </c>
      <c r="AK14">
        <v>0</v>
      </c>
      <c r="AL14">
        <v>5.0709939148073022E-3</v>
      </c>
      <c r="AM14">
        <v>0</v>
      </c>
      <c r="AN14">
        <v>0</v>
      </c>
      <c r="AO14">
        <v>0</v>
      </c>
      <c r="AP14">
        <v>0</v>
      </c>
      <c r="AQ14">
        <v>1.5212981744421906E-2</v>
      </c>
      <c r="AR14">
        <v>0</v>
      </c>
      <c r="AS14">
        <v>5.0709939148073022E-3</v>
      </c>
      <c r="AT14">
        <v>5.0709939148073022E-3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5.0709939148073022E-3</v>
      </c>
      <c r="BQ14">
        <v>0</v>
      </c>
      <c r="BR14">
        <v>5.0709939148073022E-3</v>
      </c>
      <c r="BS14">
        <v>0</v>
      </c>
      <c r="BT14">
        <v>0</v>
      </c>
      <c r="BU14">
        <v>1.0141987829614604E-2</v>
      </c>
      <c r="BV14">
        <v>0</v>
      </c>
      <c r="BW14">
        <v>0</v>
      </c>
      <c r="BX14">
        <v>2.0283975659229209E-2</v>
      </c>
      <c r="CB14">
        <v>1</v>
      </c>
    </row>
    <row r="15" spans="1:87">
      <c r="A15" t="s">
        <v>27</v>
      </c>
      <c r="B15" t="s">
        <v>16</v>
      </c>
      <c r="C15" t="s">
        <v>26</v>
      </c>
      <c r="D15" s="25" t="s">
        <v>356</v>
      </c>
      <c r="E15" t="s">
        <v>258</v>
      </c>
      <c r="F15">
        <v>0</v>
      </c>
      <c r="G15">
        <v>0.36431574030826708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6.5390004670714638E-2</v>
      </c>
      <c r="P15">
        <v>0</v>
      </c>
      <c r="Q15">
        <v>4.9042503503035975E-3</v>
      </c>
      <c r="R15">
        <v>1.8682858477347037E-2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0.28024287716020557</v>
      </c>
      <c r="AD15">
        <v>7.4731433909388162E-2</v>
      </c>
      <c r="AE15">
        <v>0.116767865483419</v>
      </c>
      <c r="AF15">
        <v>4.6707146193367593E-3</v>
      </c>
      <c r="AG15">
        <v>0</v>
      </c>
      <c r="AH15">
        <v>0</v>
      </c>
      <c r="AI15">
        <v>0</v>
      </c>
      <c r="AJ15">
        <v>3.2695002335357312E-2</v>
      </c>
      <c r="AK15">
        <v>0</v>
      </c>
      <c r="AL15">
        <v>0</v>
      </c>
      <c r="AM15">
        <v>0</v>
      </c>
      <c r="AN15">
        <v>2.3353573096683797E-4</v>
      </c>
      <c r="AO15">
        <v>0</v>
      </c>
      <c r="AP15">
        <v>0</v>
      </c>
      <c r="AQ15">
        <v>0</v>
      </c>
      <c r="AR15">
        <v>1.401214385801028E-2</v>
      </c>
      <c r="AS15">
        <v>0</v>
      </c>
      <c r="AT15">
        <v>1.8682858477347037E-2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4.6707146193367593E-3</v>
      </c>
      <c r="CB15">
        <v>1</v>
      </c>
    </row>
    <row r="16" spans="1:87">
      <c r="A16" t="s">
        <v>28</v>
      </c>
      <c r="B16" t="s">
        <v>16</v>
      </c>
      <c r="C16" t="s">
        <v>26</v>
      </c>
      <c r="D16" s="25" t="s">
        <v>356</v>
      </c>
      <c r="E16" t="s">
        <v>258</v>
      </c>
      <c r="F16">
        <v>0</v>
      </c>
      <c r="G16">
        <v>0.25374270489723416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1.0149708195889368E-2</v>
      </c>
      <c r="P16">
        <v>0</v>
      </c>
      <c r="Q16">
        <v>1.0149708195889368E-2</v>
      </c>
      <c r="R16">
        <v>6.0898249175336198E-2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5.0748540979446838E-3</v>
      </c>
      <c r="AA16">
        <v>0</v>
      </c>
      <c r="AB16">
        <v>0</v>
      </c>
      <c r="AC16">
        <v>0.22329358030956606</v>
      </c>
      <c r="AD16">
        <v>0.11697538695762497</v>
      </c>
      <c r="AE16">
        <v>0.23344328850545537</v>
      </c>
      <c r="AF16">
        <v>0</v>
      </c>
      <c r="AG16">
        <v>0</v>
      </c>
      <c r="AH16">
        <v>0</v>
      </c>
      <c r="AI16">
        <v>0</v>
      </c>
      <c r="AJ16">
        <v>3.0449124587668099E-2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1.0149708195889368E-2</v>
      </c>
      <c r="AS16">
        <v>0</v>
      </c>
      <c r="AT16">
        <v>5.0748540979446838E-3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1.0149708195889368E-2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5.0748540979446838E-3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2.5374270489723419E-2</v>
      </c>
      <c r="CB16">
        <v>1</v>
      </c>
    </row>
    <row r="17" spans="1:85">
      <c r="A17" t="s">
        <v>29</v>
      </c>
      <c r="B17" t="s">
        <v>16</v>
      </c>
      <c r="C17" t="s">
        <v>26</v>
      </c>
      <c r="D17" s="25" t="s">
        <v>356</v>
      </c>
      <c r="E17" t="s">
        <v>258</v>
      </c>
      <c r="F17">
        <v>0</v>
      </c>
      <c r="G17">
        <v>7.8926598263614839E-2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9.9973691133912135E-2</v>
      </c>
      <c r="P17">
        <v>5.2617732175743222E-3</v>
      </c>
      <c r="Q17">
        <v>4.2357274401473285E-2</v>
      </c>
      <c r="R17">
        <v>0.1420678768745067</v>
      </c>
      <c r="S17">
        <v>0</v>
      </c>
      <c r="T17">
        <v>2.6308866087871609E-2</v>
      </c>
      <c r="U17">
        <v>0</v>
      </c>
      <c r="V17">
        <v>0</v>
      </c>
      <c r="W17">
        <v>0</v>
      </c>
      <c r="X17">
        <v>0.1736385161799526</v>
      </c>
      <c r="Y17">
        <v>0</v>
      </c>
      <c r="Z17">
        <v>1.0523546435148644E-2</v>
      </c>
      <c r="AA17">
        <v>0</v>
      </c>
      <c r="AB17">
        <v>0</v>
      </c>
      <c r="AC17">
        <v>0.19468560905024995</v>
      </c>
      <c r="AD17">
        <v>0.13154433043935806</v>
      </c>
      <c r="AE17">
        <v>4.7355958958168895E-2</v>
      </c>
      <c r="AF17">
        <v>0</v>
      </c>
      <c r="AG17">
        <v>0</v>
      </c>
      <c r="AH17">
        <v>0</v>
      </c>
      <c r="AI17">
        <v>0</v>
      </c>
      <c r="AJ17">
        <v>1.0523546435148644E-2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5.2617732175743222E-3</v>
      </c>
      <c r="AS17">
        <v>0</v>
      </c>
      <c r="AT17">
        <v>2.1047092870297289E-2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5.2617732175743222E-3</v>
      </c>
      <c r="BB17">
        <v>5.2617732175743222E-3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</row>
    <row r="18" spans="1:85">
      <c r="A18" t="s">
        <v>30</v>
      </c>
      <c r="B18" t="s">
        <v>16</v>
      </c>
      <c r="C18" t="s">
        <v>26</v>
      </c>
      <c r="D18" s="25" t="s">
        <v>356</v>
      </c>
      <c r="E18" t="s">
        <v>258</v>
      </c>
      <c r="F18">
        <v>0</v>
      </c>
      <c r="G18">
        <v>0.19270072992700735</v>
      </c>
      <c r="H18">
        <v>0</v>
      </c>
      <c r="I18">
        <v>5.8394160583941604E-2</v>
      </c>
      <c r="J18">
        <v>0</v>
      </c>
      <c r="K18">
        <v>7.0364963503649638E-2</v>
      </c>
      <c r="L18">
        <v>0</v>
      </c>
      <c r="M18">
        <v>0</v>
      </c>
      <c r="N18">
        <v>0</v>
      </c>
      <c r="O18">
        <v>0.14598540145985406</v>
      </c>
      <c r="P18">
        <v>0</v>
      </c>
      <c r="Q18">
        <v>0.11094890510948907</v>
      </c>
      <c r="R18">
        <v>1.7518248175182483E-2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2.3357664233576644E-2</v>
      </c>
      <c r="AA18">
        <v>0</v>
      </c>
      <c r="AB18">
        <v>0</v>
      </c>
      <c r="AC18">
        <v>0.15795620437956207</v>
      </c>
      <c r="AD18">
        <v>0.12846715328467156</v>
      </c>
      <c r="AE18">
        <v>1.7518248175182483E-2</v>
      </c>
      <c r="AF18">
        <v>0</v>
      </c>
      <c r="AG18">
        <v>0</v>
      </c>
      <c r="AH18">
        <v>0</v>
      </c>
      <c r="AI18">
        <v>0</v>
      </c>
      <c r="AJ18">
        <v>2.3357664233576644E-2</v>
      </c>
      <c r="AK18">
        <v>0</v>
      </c>
      <c r="AL18">
        <v>0</v>
      </c>
      <c r="AM18">
        <v>0</v>
      </c>
      <c r="AN18">
        <v>2.9197080291970805E-4</v>
      </c>
      <c r="AO18">
        <v>0</v>
      </c>
      <c r="AP18">
        <v>0</v>
      </c>
      <c r="AQ18">
        <v>5.8394160583941611E-3</v>
      </c>
      <c r="AR18">
        <v>6.1313868613138691E-3</v>
      </c>
      <c r="AS18">
        <v>0</v>
      </c>
      <c r="AT18">
        <v>1.1678832116788322E-2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2.9489051094890511E-2</v>
      </c>
      <c r="BV18">
        <v>0</v>
      </c>
      <c r="BW18">
        <v>0</v>
      </c>
      <c r="BX18">
        <v>0</v>
      </c>
      <c r="CB18">
        <v>1</v>
      </c>
    </row>
    <row r="19" spans="1:85">
      <c r="A19" t="s">
        <v>31</v>
      </c>
      <c r="B19" t="s">
        <v>16</v>
      </c>
      <c r="C19" t="s">
        <v>26</v>
      </c>
      <c r="D19" s="25" t="s">
        <v>356</v>
      </c>
      <c r="E19" t="s">
        <v>258</v>
      </c>
      <c r="F19">
        <v>0</v>
      </c>
      <c r="G19">
        <v>0.125</v>
      </c>
      <c r="H19">
        <v>0</v>
      </c>
      <c r="I19">
        <v>1.0416666666666668E-2</v>
      </c>
      <c r="J19">
        <v>2.6041666666666668E-2</v>
      </c>
      <c r="K19">
        <v>0</v>
      </c>
      <c r="L19">
        <v>0</v>
      </c>
      <c r="M19">
        <v>0</v>
      </c>
      <c r="N19">
        <v>0</v>
      </c>
      <c r="O19">
        <v>3.125E-2</v>
      </c>
      <c r="P19">
        <v>0</v>
      </c>
      <c r="Q19">
        <v>5.2083333333333329E-2</v>
      </c>
      <c r="R19">
        <v>0.16145833333333337</v>
      </c>
      <c r="S19">
        <v>0</v>
      </c>
      <c r="T19">
        <v>5.2083333333333339E-3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0.19270833333333334</v>
      </c>
      <c r="AD19">
        <v>0.11979166666666669</v>
      </c>
      <c r="AE19">
        <v>0.23958333333333323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5.2083333333333339E-3</v>
      </c>
      <c r="AU19">
        <v>1.0416666666666668E-2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5.2083333333333339E-3</v>
      </c>
      <c r="BI19">
        <v>0</v>
      </c>
      <c r="BJ19">
        <v>0</v>
      </c>
      <c r="BK19">
        <v>0</v>
      </c>
      <c r="BL19">
        <v>0</v>
      </c>
      <c r="BM19">
        <v>1.0416666666666668E-2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5.2083333333333339E-3</v>
      </c>
      <c r="CB19">
        <v>1</v>
      </c>
    </row>
    <row r="20" spans="1:85">
      <c r="A20" t="s">
        <v>354</v>
      </c>
      <c r="B20" t="s">
        <v>16</v>
      </c>
      <c r="C20">
        <v>4</v>
      </c>
      <c r="D20" s="25" t="s">
        <v>357</v>
      </c>
      <c r="E20" t="s">
        <v>258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5.8411214953271021E-2</v>
      </c>
      <c r="P20">
        <v>0</v>
      </c>
      <c r="Q20">
        <v>2.9497663551401869E-2</v>
      </c>
      <c r="R20">
        <v>8.2067757009345807E-2</v>
      </c>
      <c r="S20">
        <v>8.7616822429906538E-2</v>
      </c>
      <c r="T20">
        <v>0</v>
      </c>
      <c r="U20">
        <v>0</v>
      </c>
      <c r="V20">
        <v>2.9205607476635514E-2</v>
      </c>
      <c r="W20">
        <v>0</v>
      </c>
      <c r="X20">
        <v>0</v>
      </c>
      <c r="Y20">
        <v>1.1682242990654205E-2</v>
      </c>
      <c r="Z20">
        <v>5.2570093457943917E-2</v>
      </c>
      <c r="AA20">
        <v>0</v>
      </c>
      <c r="AB20">
        <v>0</v>
      </c>
      <c r="AC20">
        <v>0.18107476635514022</v>
      </c>
      <c r="AD20">
        <v>8.7616822429906538E-2</v>
      </c>
      <c r="AE20">
        <v>4.0887850467289717E-2</v>
      </c>
      <c r="AF20">
        <v>0</v>
      </c>
      <c r="AG20">
        <v>0</v>
      </c>
      <c r="AH20">
        <v>0</v>
      </c>
      <c r="AI20">
        <v>5.2570093457943917E-2</v>
      </c>
      <c r="AJ20">
        <v>5.8411214953271026E-3</v>
      </c>
      <c r="AK20">
        <v>0</v>
      </c>
      <c r="AL20">
        <v>1.752336448598131E-2</v>
      </c>
      <c r="AM20">
        <v>2.336448598130841E-2</v>
      </c>
      <c r="AN20">
        <v>5.8411214953271024E-4</v>
      </c>
      <c r="AO20">
        <v>0</v>
      </c>
      <c r="AP20">
        <v>1.1682242990654205E-2</v>
      </c>
      <c r="AQ20">
        <v>0</v>
      </c>
      <c r="AR20">
        <v>0</v>
      </c>
      <c r="AS20">
        <v>0</v>
      </c>
      <c r="AT20">
        <v>2.336448598130841E-2</v>
      </c>
      <c r="AU20">
        <v>5.8411214953271026E-3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1.1682242990654205E-2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0.14602803738317757</v>
      </c>
      <c r="BT20">
        <v>0</v>
      </c>
      <c r="BU20">
        <v>5.8411214953271026E-3</v>
      </c>
      <c r="BV20">
        <v>0</v>
      </c>
      <c r="BW20">
        <v>0</v>
      </c>
      <c r="BX20">
        <v>3.5046728971962614E-2</v>
      </c>
    </row>
    <row r="21" spans="1:85">
      <c r="A21" t="s">
        <v>353</v>
      </c>
      <c r="B21" t="s">
        <v>16</v>
      </c>
      <c r="C21">
        <v>4</v>
      </c>
      <c r="D21" s="25" t="s">
        <v>357</v>
      </c>
      <c r="E21" t="s">
        <v>258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6.9360848380624826E-2</v>
      </c>
      <c r="M21">
        <v>0</v>
      </c>
      <c r="N21">
        <v>0</v>
      </c>
      <c r="O21">
        <v>9.7449125824018379E-2</v>
      </c>
      <c r="P21">
        <v>2.8661507595299517E-2</v>
      </c>
      <c r="Q21">
        <v>2.8661507595299517E-2</v>
      </c>
      <c r="R21">
        <v>5.2163943823445115E-2</v>
      </c>
      <c r="S21">
        <v>0</v>
      </c>
      <c r="T21">
        <v>0</v>
      </c>
      <c r="U21">
        <v>0</v>
      </c>
      <c r="V21">
        <v>0</v>
      </c>
      <c r="W21">
        <v>0</v>
      </c>
      <c r="X21">
        <v>1.7196904557179715E-2</v>
      </c>
      <c r="Y21">
        <v>0.16050444253367732</v>
      </c>
      <c r="Z21">
        <v>5.1590713671539126E-2</v>
      </c>
      <c r="AA21">
        <v>0</v>
      </c>
      <c r="AB21">
        <v>0</v>
      </c>
      <c r="AC21">
        <v>0.13184293493837779</v>
      </c>
      <c r="AD21">
        <v>0.12037833190025803</v>
      </c>
      <c r="AE21">
        <v>1.1464603038119808E-2</v>
      </c>
      <c r="AF21">
        <v>2.8948122671252515E-2</v>
      </c>
      <c r="AG21">
        <v>0</v>
      </c>
      <c r="AH21">
        <v>0</v>
      </c>
      <c r="AI21">
        <v>3.4393809114359422E-2</v>
      </c>
      <c r="AJ21">
        <v>2.2929206076239616E-2</v>
      </c>
      <c r="AK21">
        <v>0</v>
      </c>
      <c r="AL21">
        <v>3.4393809114359422E-2</v>
      </c>
      <c r="AM21">
        <v>1.7196904557179715E-2</v>
      </c>
      <c r="AN21">
        <v>2.3789051304098602E-2</v>
      </c>
      <c r="AO21">
        <v>1.7483519633132709E-2</v>
      </c>
      <c r="AP21">
        <v>0</v>
      </c>
      <c r="AQ21">
        <v>2.2929206076239616E-2</v>
      </c>
      <c r="AR21">
        <v>0</v>
      </c>
      <c r="AS21">
        <v>0</v>
      </c>
      <c r="AT21">
        <v>5.732301519059904E-3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2.2929206076239616E-2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CF21">
        <v>3</v>
      </c>
      <c r="CG21">
        <v>1</v>
      </c>
    </row>
    <row r="22" spans="1:85">
      <c r="A22" t="s">
        <v>322</v>
      </c>
      <c r="B22" t="s">
        <v>16</v>
      </c>
      <c r="C22">
        <v>4</v>
      </c>
      <c r="D22" s="25" t="s">
        <v>357</v>
      </c>
      <c r="E22" t="s">
        <v>258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1.0354646647683147E-2</v>
      </c>
      <c r="Q22">
        <v>1.5531969971524723E-2</v>
      </c>
      <c r="R22">
        <v>9.8369143152989932E-2</v>
      </c>
      <c r="S22">
        <v>0.19156096298213823</v>
      </c>
      <c r="T22">
        <v>0</v>
      </c>
      <c r="U22">
        <v>0</v>
      </c>
      <c r="V22">
        <v>5.2032099404607818E-2</v>
      </c>
      <c r="W22">
        <v>0</v>
      </c>
      <c r="X22">
        <v>2.5886616619207867E-2</v>
      </c>
      <c r="Y22">
        <v>2.5886616619207867E-2</v>
      </c>
      <c r="Z22">
        <v>0</v>
      </c>
      <c r="AA22">
        <v>1.0354646647683147E-2</v>
      </c>
      <c r="AB22">
        <v>0</v>
      </c>
      <c r="AC22">
        <v>0.15531969971524723</v>
      </c>
      <c r="AD22">
        <v>8.8273362671498851E-2</v>
      </c>
      <c r="AE22">
        <v>8.8014496505306766E-2</v>
      </c>
      <c r="AF22">
        <v>5.4361894900336527E-3</v>
      </c>
      <c r="AG22">
        <v>0</v>
      </c>
      <c r="AH22">
        <v>0</v>
      </c>
      <c r="AI22">
        <v>4.6595909914574157E-2</v>
      </c>
      <c r="AJ22">
        <v>0</v>
      </c>
      <c r="AK22">
        <v>0</v>
      </c>
      <c r="AL22">
        <v>5.1773233238415735E-3</v>
      </c>
      <c r="AM22">
        <v>5.1773233238415726E-2</v>
      </c>
      <c r="AN22">
        <v>0</v>
      </c>
      <c r="AO22">
        <v>0</v>
      </c>
      <c r="AP22">
        <v>0</v>
      </c>
      <c r="AQ22">
        <v>5.1773233238415735E-3</v>
      </c>
      <c r="AR22">
        <v>0</v>
      </c>
      <c r="AS22">
        <v>0</v>
      </c>
      <c r="AT22">
        <v>3.1063939943049439E-2</v>
      </c>
      <c r="AU22">
        <v>0</v>
      </c>
      <c r="AV22">
        <v>0</v>
      </c>
      <c r="AW22">
        <v>0</v>
      </c>
      <c r="AX22">
        <v>2.0709293295366294E-2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1.0354646647683147E-2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5.1773233238415735E-3</v>
      </c>
      <c r="BP22">
        <v>1.0354646647683147E-2</v>
      </c>
      <c r="BQ22">
        <v>0</v>
      </c>
      <c r="BR22">
        <v>0</v>
      </c>
      <c r="BS22">
        <v>5.1773233238415735E-3</v>
      </c>
      <c r="BT22">
        <v>0</v>
      </c>
      <c r="BU22">
        <v>0</v>
      </c>
      <c r="BV22">
        <v>0</v>
      </c>
      <c r="BW22">
        <v>0</v>
      </c>
      <c r="BX22">
        <v>4.1418586590732588E-2</v>
      </c>
      <c r="CF22">
        <v>2</v>
      </c>
    </row>
    <row r="23" spans="1:85">
      <c r="A23" t="s">
        <v>323</v>
      </c>
      <c r="B23" t="s">
        <v>16</v>
      </c>
      <c r="C23">
        <v>4</v>
      </c>
      <c r="D23" s="25" t="s">
        <v>357</v>
      </c>
      <c r="E23" t="s">
        <v>258</v>
      </c>
      <c r="F23">
        <v>1.189060642092747E-2</v>
      </c>
      <c r="G23">
        <v>1.7835909631391207E-2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7.1343638525564815E-2</v>
      </c>
      <c r="P23">
        <v>0</v>
      </c>
      <c r="Q23">
        <v>3.0023781212841862E-2</v>
      </c>
      <c r="R23">
        <v>2.3781212841854939E-2</v>
      </c>
      <c r="S23">
        <v>8.3234244946492286E-2</v>
      </c>
      <c r="T23">
        <v>5.9750297265160526E-2</v>
      </c>
      <c r="U23">
        <v>0</v>
      </c>
      <c r="V23">
        <v>1.189060642092747E-2</v>
      </c>
      <c r="W23">
        <v>0</v>
      </c>
      <c r="X23">
        <v>0</v>
      </c>
      <c r="Y23">
        <v>0</v>
      </c>
      <c r="Z23">
        <v>5.945303210463735E-2</v>
      </c>
      <c r="AA23">
        <v>0</v>
      </c>
      <c r="AB23">
        <v>0</v>
      </c>
      <c r="AC23">
        <v>0.16052318668252086</v>
      </c>
      <c r="AD23">
        <v>0.10107015457788351</v>
      </c>
      <c r="AE23">
        <v>0.12514863258026165</v>
      </c>
      <c r="AF23">
        <v>0</v>
      </c>
      <c r="AG23">
        <v>0</v>
      </c>
      <c r="AH23">
        <v>0</v>
      </c>
      <c r="AI23">
        <v>7.7288941736028571E-2</v>
      </c>
      <c r="AJ23">
        <v>2.4078478002378126E-2</v>
      </c>
      <c r="AK23">
        <v>0</v>
      </c>
      <c r="AL23">
        <v>0</v>
      </c>
      <c r="AM23">
        <v>2.3781212841854939E-2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4.1617122473246143E-2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5.9453032104637349E-3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1.7835909631391207E-2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5.3507728894173608E-2</v>
      </c>
    </row>
    <row r="24" spans="1:85">
      <c r="A24" t="s">
        <v>417</v>
      </c>
      <c r="B24" t="s">
        <v>16</v>
      </c>
      <c r="C24">
        <v>4</v>
      </c>
      <c r="D24" s="25" t="s">
        <v>357</v>
      </c>
      <c r="E24" t="s">
        <v>258</v>
      </c>
      <c r="F24">
        <v>2.9390154298310073E-2</v>
      </c>
      <c r="G24">
        <v>8.8170462894930246E-2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0.23512123438648053</v>
      </c>
      <c r="P24">
        <v>0</v>
      </c>
      <c r="Q24">
        <v>0.12760225324516292</v>
      </c>
      <c r="R24">
        <v>3.4288513348028418E-2</v>
      </c>
      <c r="S24">
        <v>0.13225569434239534</v>
      </c>
      <c r="T24">
        <v>1.4695077149155038E-2</v>
      </c>
      <c r="U24">
        <v>0</v>
      </c>
      <c r="V24">
        <v>0</v>
      </c>
      <c r="W24">
        <v>0</v>
      </c>
      <c r="X24">
        <v>0</v>
      </c>
      <c r="Y24">
        <v>2.9390154298310073E-2</v>
      </c>
      <c r="Z24">
        <v>2.9390154298310073E-2</v>
      </c>
      <c r="AA24">
        <v>0</v>
      </c>
      <c r="AB24">
        <v>0</v>
      </c>
      <c r="AC24">
        <v>6.8577026696056836E-2</v>
      </c>
      <c r="AD24">
        <v>6.8577026696056836E-2</v>
      </c>
      <c r="AE24">
        <v>7.3475385745775196E-2</v>
      </c>
      <c r="AF24">
        <v>9.7967180994366909E-3</v>
      </c>
      <c r="AG24">
        <v>0</v>
      </c>
      <c r="AH24">
        <v>0</v>
      </c>
      <c r="AI24">
        <v>0</v>
      </c>
      <c r="AJ24">
        <v>1.9593436198873382E-2</v>
      </c>
      <c r="AK24">
        <v>0</v>
      </c>
      <c r="AL24">
        <v>0</v>
      </c>
      <c r="AM24">
        <v>2.4491795248591727E-4</v>
      </c>
      <c r="AN24">
        <v>2.4491795248591727E-4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9.7967180994366909E-3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4.8983590497183455E-3</v>
      </c>
      <c r="BQ24">
        <v>9.7967180994366909E-3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1.4695077149155038E-2</v>
      </c>
      <c r="CB24">
        <v>1</v>
      </c>
    </row>
    <row r="25" spans="1:85">
      <c r="A25" t="s">
        <v>418</v>
      </c>
      <c r="B25" t="s">
        <v>16</v>
      </c>
      <c r="C25">
        <v>4</v>
      </c>
      <c r="D25" s="25" t="s">
        <v>357</v>
      </c>
      <c r="E25" t="s">
        <v>258</v>
      </c>
      <c r="F25">
        <v>4.9200492004920051E-3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1.4760147601476018E-2</v>
      </c>
      <c r="P25">
        <v>0</v>
      </c>
      <c r="Q25">
        <v>0</v>
      </c>
      <c r="R25">
        <v>0.16260762607626075</v>
      </c>
      <c r="S25">
        <v>0.1918819188191882</v>
      </c>
      <c r="T25">
        <v>0</v>
      </c>
      <c r="U25">
        <v>0</v>
      </c>
      <c r="V25">
        <v>0.12300123001230012</v>
      </c>
      <c r="W25">
        <v>0</v>
      </c>
      <c r="X25">
        <v>0</v>
      </c>
      <c r="Y25">
        <v>1.4760147601476018E-2</v>
      </c>
      <c r="Z25">
        <v>5.412054120541205E-2</v>
      </c>
      <c r="AA25">
        <v>0</v>
      </c>
      <c r="AB25">
        <v>0</v>
      </c>
      <c r="AC25">
        <v>9.3726937269372729E-2</v>
      </c>
      <c r="AD25">
        <v>5.412054120541205E-2</v>
      </c>
      <c r="AE25">
        <v>7.9212792127921289E-2</v>
      </c>
      <c r="AF25">
        <v>1.4760147601476018E-2</v>
      </c>
      <c r="AG25">
        <v>0</v>
      </c>
      <c r="AH25">
        <v>0</v>
      </c>
      <c r="AI25">
        <v>6.8880688806888093E-2</v>
      </c>
      <c r="AJ25">
        <v>0</v>
      </c>
      <c r="AK25">
        <v>0</v>
      </c>
      <c r="AL25">
        <v>0</v>
      </c>
      <c r="AM25">
        <v>4.9200492004920051E-3</v>
      </c>
      <c r="AN25">
        <v>0</v>
      </c>
      <c r="AO25">
        <v>0</v>
      </c>
      <c r="AP25">
        <v>0</v>
      </c>
      <c r="AQ25">
        <v>0</v>
      </c>
      <c r="AR25">
        <v>5.1660516605166054E-3</v>
      </c>
      <c r="AS25">
        <v>4.9200492004920051E-3</v>
      </c>
      <c r="AT25">
        <v>2.4600246002460024E-2</v>
      </c>
      <c r="AU25">
        <v>4.9200492004920051E-3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9.8400984009840101E-3</v>
      </c>
      <c r="BS25">
        <v>0</v>
      </c>
      <c r="BT25">
        <v>0</v>
      </c>
      <c r="BU25">
        <v>1.4760147601476018E-2</v>
      </c>
      <c r="BV25">
        <v>0</v>
      </c>
      <c r="BW25">
        <v>0</v>
      </c>
      <c r="BX25">
        <v>5.412054120541205E-2</v>
      </c>
    </row>
    <row r="26" spans="1:85">
      <c r="A26" t="s">
        <v>419</v>
      </c>
      <c r="B26" t="s">
        <v>16</v>
      </c>
      <c r="C26">
        <v>5</v>
      </c>
      <c r="D26" s="25" t="s">
        <v>357</v>
      </c>
      <c r="E26" t="s">
        <v>258</v>
      </c>
      <c r="F26">
        <v>0</v>
      </c>
      <c r="G26">
        <v>0.16475287069395911</v>
      </c>
      <c r="H26">
        <v>0</v>
      </c>
      <c r="I26">
        <v>0.11008487269096358</v>
      </c>
      <c r="J26">
        <v>0</v>
      </c>
      <c r="K26">
        <v>0</v>
      </c>
      <c r="L26">
        <v>4.9925112331502758E-3</v>
      </c>
      <c r="M26">
        <v>0</v>
      </c>
      <c r="N26">
        <v>0</v>
      </c>
      <c r="O26">
        <v>5.4917623564653031E-2</v>
      </c>
      <c r="P26">
        <v>9.9850224663005516E-3</v>
      </c>
      <c r="Q26">
        <v>3.0204692960559165E-2</v>
      </c>
      <c r="R26">
        <v>4.992511233150275E-2</v>
      </c>
      <c r="S26">
        <v>9.9850224663005516E-3</v>
      </c>
      <c r="T26">
        <v>0</v>
      </c>
      <c r="U26">
        <v>0</v>
      </c>
      <c r="V26">
        <v>2.4962556165751375E-2</v>
      </c>
      <c r="W26">
        <v>0</v>
      </c>
      <c r="X26">
        <v>0</v>
      </c>
      <c r="Y26">
        <v>9.9850224663005516E-3</v>
      </c>
      <c r="Z26">
        <v>4.9925112331502758E-3</v>
      </c>
      <c r="AA26">
        <v>0</v>
      </c>
      <c r="AB26">
        <v>0</v>
      </c>
      <c r="AC26">
        <v>0.13005491762356469</v>
      </c>
      <c r="AD26">
        <v>0.16475287069395911</v>
      </c>
      <c r="AE26">
        <v>0.10983524712930609</v>
      </c>
      <c r="AF26">
        <v>0</v>
      </c>
      <c r="AG26">
        <v>0</v>
      </c>
      <c r="AH26">
        <v>0</v>
      </c>
      <c r="AI26">
        <v>0</v>
      </c>
      <c r="AJ26">
        <v>9.9850224663005516E-3</v>
      </c>
      <c r="AK26">
        <v>0</v>
      </c>
      <c r="AL26">
        <v>0</v>
      </c>
      <c r="AM26">
        <v>1.9970044932601103E-2</v>
      </c>
      <c r="AN26">
        <v>2.4962556165751375E-4</v>
      </c>
      <c r="AO26">
        <v>0</v>
      </c>
      <c r="AP26">
        <v>0</v>
      </c>
      <c r="AQ26">
        <v>0</v>
      </c>
      <c r="AR26">
        <v>9.9850224663005516E-3</v>
      </c>
      <c r="AS26">
        <v>0</v>
      </c>
      <c r="AT26">
        <v>1.5227159261108342E-2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1.4977533699450828E-2</v>
      </c>
      <c r="BO26">
        <v>0</v>
      </c>
      <c r="BP26">
        <v>0</v>
      </c>
      <c r="BQ26">
        <v>1.0234648027958065E-2</v>
      </c>
      <c r="BR26">
        <v>0</v>
      </c>
      <c r="BS26">
        <v>4.9925112331502758E-3</v>
      </c>
      <c r="BT26">
        <v>0</v>
      </c>
      <c r="BU26">
        <v>0</v>
      </c>
      <c r="BV26">
        <v>0</v>
      </c>
      <c r="BW26">
        <v>0</v>
      </c>
      <c r="BX26">
        <v>3.4947578632051925E-2</v>
      </c>
      <c r="CB26">
        <v>1</v>
      </c>
      <c r="CC26">
        <v>1</v>
      </c>
      <c r="CF26">
        <v>2</v>
      </c>
    </row>
    <row r="27" spans="1:85">
      <c r="A27" t="s">
        <v>420</v>
      </c>
      <c r="B27" t="s">
        <v>16</v>
      </c>
      <c r="C27">
        <v>5</v>
      </c>
      <c r="D27" s="25" t="s">
        <v>357</v>
      </c>
      <c r="E27" t="s">
        <v>258</v>
      </c>
      <c r="F27">
        <v>0</v>
      </c>
      <c r="G27">
        <v>8.6042065009560242E-2</v>
      </c>
      <c r="H27">
        <v>0</v>
      </c>
      <c r="I27">
        <v>0</v>
      </c>
      <c r="J27">
        <v>0</v>
      </c>
      <c r="K27">
        <v>4.7801147227533461E-3</v>
      </c>
      <c r="L27">
        <v>4.7801147227533461E-3</v>
      </c>
      <c r="M27">
        <v>0</v>
      </c>
      <c r="N27">
        <v>4.7801147227533461E-3</v>
      </c>
      <c r="O27">
        <v>0.12428298279158699</v>
      </c>
      <c r="P27">
        <v>0</v>
      </c>
      <c r="Q27">
        <v>3.3699808795411082E-2</v>
      </c>
      <c r="R27">
        <v>8.6042065009560229E-2</v>
      </c>
      <c r="S27">
        <v>0.18642447418738048</v>
      </c>
      <c r="T27">
        <v>0</v>
      </c>
      <c r="U27">
        <v>0</v>
      </c>
      <c r="V27">
        <v>0</v>
      </c>
      <c r="W27">
        <v>0</v>
      </c>
      <c r="X27">
        <v>1.9120458891013385E-2</v>
      </c>
      <c r="Y27">
        <v>9.5602294455066923E-3</v>
      </c>
      <c r="Z27">
        <v>1.9120458891013385E-2</v>
      </c>
      <c r="AA27">
        <v>0</v>
      </c>
      <c r="AB27">
        <v>0</v>
      </c>
      <c r="AC27">
        <v>8.1500956022944562E-2</v>
      </c>
      <c r="AD27">
        <v>0.13408221797323136</v>
      </c>
      <c r="AE27">
        <v>8.1500956022944548E-2</v>
      </c>
      <c r="AF27">
        <v>0</v>
      </c>
      <c r="AG27">
        <v>0</v>
      </c>
      <c r="AH27">
        <v>0</v>
      </c>
      <c r="AI27">
        <v>0</v>
      </c>
      <c r="AJ27">
        <v>5.2581261950286798E-2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4.7801147227533461E-3</v>
      </c>
      <c r="AT27">
        <v>1.9120458891013385E-2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4.7801147227533461E-3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4.3021032504780107E-2</v>
      </c>
      <c r="CB27">
        <v>1</v>
      </c>
      <c r="CC27">
        <v>1</v>
      </c>
    </row>
    <row r="28" spans="1:85">
      <c r="A28" t="s">
        <v>389</v>
      </c>
      <c r="B28" t="s">
        <v>16</v>
      </c>
      <c r="C28">
        <v>5</v>
      </c>
      <c r="D28" s="25" t="s">
        <v>357</v>
      </c>
      <c r="E28" t="s">
        <v>258</v>
      </c>
      <c r="F28">
        <v>0</v>
      </c>
      <c r="G28">
        <v>9.5087163232963554E-2</v>
      </c>
      <c r="H28">
        <v>0</v>
      </c>
      <c r="I28">
        <v>0.14289487585842575</v>
      </c>
      <c r="J28">
        <v>0</v>
      </c>
      <c r="K28">
        <v>5.2826201796090854E-3</v>
      </c>
      <c r="L28">
        <v>4.7543581616481763E-2</v>
      </c>
      <c r="M28">
        <v>0</v>
      </c>
      <c r="N28">
        <v>0</v>
      </c>
      <c r="O28">
        <v>0.13734812466983623</v>
      </c>
      <c r="P28">
        <v>0</v>
      </c>
      <c r="Q28">
        <v>4.7807712625462219E-2</v>
      </c>
      <c r="R28">
        <v>5.8108821975699929E-2</v>
      </c>
      <c r="S28">
        <v>1.0565240359218171E-2</v>
      </c>
      <c r="T28">
        <v>0</v>
      </c>
      <c r="U28">
        <v>0</v>
      </c>
      <c r="V28">
        <v>1.5847860538827259E-2</v>
      </c>
      <c r="W28">
        <v>0</v>
      </c>
      <c r="X28">
        <v>4.2260961436872677E-2</v>
      </c>
      <c r="Y28">
        <v>1.0565240359218171E-2</v>
      </c>
      <c r="Z28">
        <v>1.5847860538827259E-2</v>
      </c>
      <c r="AA28">
        <v>0</v>
      </c>
      <c r="AB28">
        <v>0</v>
      </c>
      <c r="AC28">
        <v>0.1006339144215531</v>
      </c>
      <c r="AD28">
        <v>9.0068674062334944E-2</v>
      </c>
      <c r="AE28">
        <v>7.448494453248812E-2</v>
      </c>
      <c r="AF28">
        <v>0</v>
      </c>
      <c r="AG28">
        <v>0</v>
      </c>
      <c r="AH28">
        <v>0</v>
      </c>
      <c r="AI28">
        <v>0</v>
      </c>
      <c r="AJ28">
        <v>4.2260961436872677E-2</v>
      </c>
      <c r="AK28">
        <v>0</v>
      </c>
      <c r="AL28">
        <v>5.2826201796090854E-3</v>
      </c>
      <c r="AM28">
        <v>5.2826201796090854E-3</v>
      </c>
      <c r="AN28">
        <v>0</v>
      </c>
      <c r="AO28">
        <v>0</v>
      </c>
      <c r="AP28">
        <v>0</v>
      </c>
      <c r="AQ28">
        <v>0</v>
      </c>
      <c r="AR28">
        <v>5.2826201796090854E-3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5.2826201796090854E-3</v>
      </c>
      <c r="BC28">
        <v>5.2826201796090854E-3</v>
      </c>
      <c r="BD28">
        <v>1.5847860538827259E-2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5.2826201796090854E-3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1.0565240359218171E-2</v>
      </c>
      <c r="BU28">
        <v>0</v>
      </c>
      <c r="BV28">
        <v>0</v>
      </c>
      <c r="BW28">
        <v>0</v>
      </c>
      <c r="BX28">
        <v>5.2826201796090854E-3</v>
      </c>
      <c r="CB28">
        <v>1</v>
      </c>
      <c r="CF28">
        <v>1</v>
      </c>
    </row>
    <row r="29" spans="1:85">
      <c r="A29" t="s">
        <v>247</v>
      </c>
      <c r="B29" t="s">
        <v>16</v>
      </c>
      <c r="C29">
        <v>5</v>
      </c>
      <c r="D29" s="25" t="s">
        <v>357</v>
      </c>
      <c r="E29" t="s">
        <v>258</v>
      </c>
      <c r="F29">
        <v>0</v>
      </c>
      <c r="G29">
        <v>0.2739031194521937</v>
      </c>
      <c r="H29">
        <v>0</v>
      </c>
      <c r="I29">
        <v>2.5361399949277202E-2</v>
      </c>
      <c r="J29">
        <v>1.5216839969566322E-2</v>
      </c>
      <c r="K29">
        <v>0</v>
      </c>
      <c r="L29">
        <v>0</v>
      </c>
      <c r="M29">
        <v>1.5216839969566322E-2</v>
      </c>
      <c r="N29">
        <v>0</v>
      </c>
      <c r="O29">
        <v>0.13187927973624147</v>
      </c>
      <c r="P29">
        <v>0</v>
      </c>
      <c r="Q29">
        <v>6.1628201876743588E-2</v>
      </c>
      <c r="R29">
        <v>3.5505959928988078E-2</v>
      </c>
      <c r="S29">
        <v>7.6084199847831602E-2</v>
      </c>
      <c r="T29">
        <v>1.0144559979710881E-2</v>
      </c>
      <c r="U29">
        <v>0</v>
      </c>
      <c r="V29">
        <v>0</v>
      </c>
      <c r="W29">
        <v>0</v>
      </c>
      <c r="X29">
        <v>0</v>
      </c>
      <c r="Y29">
        <v>3.0433679939132638E-2</v>
      </c>
      <c r="Z29">
        <v>1.5216839969566322E-2</v>
      </c>
      <c r="AA29">
        <v>0</v>
      </c>
      <c r="AB29">
        <v>0</v>
      </c>
      <c r="AC29">
        <v>8.6228759827542495E-2</v>
      </c>
      <c r="AD29">
        <v>7.1011919857976169E-2</v>
      </c>
      <c r="AE29">
        <v>9.1301039817397942E-2</v>
      </c>
      <c r="AF29">
        <v>0</v>
      </c>
      <c r="AG29">
        <v>0</v>
      </c>
      <c r="AH29">
        <v>0</v>
      </c>
      <c r="AI29">
        <v>0</v>
      </c>
      <c r="AJ29">
        <v>5.0722799898554405E-3</v>
      </c>
      <c r="AK29">
        <v>0</v>
      </c>
      <c r="AL29">
        <v>5.0722799898554405E-3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2.0289119959421762E-2</v>
      </c>
      <c r="AU29">
        <v>0</v>
      </c>
      <c r="AV29">
        <v>0</v>
      </c>
      <c r="AW29">
        <v>1.0144559979710881E-2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2.0289119959421762E-2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CB29">
        <v>2</v>
      </c>
      <c r="CF29">
        <v>2</v>
      </c>
    </row>
    <row r="30" spans="1:85">
      <c r="A30" t="s">
        <v>248</v>
      </c>
      <c r="B30" t="s">
        <v>16</v>
      </c>
      <c r="C30">
        <v>5</v>
      </c>
      <c r="D30" s="25" t="s">
        <v>357</v>
      </c>
      <c r="E30" t="s">
        <v>258</v>
      </c>
      <c r="F30">
        <v>0</v>
      </c>
      <c r="G30">
        <v>4.6106557377049169E-2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7.1721311475409819E-2</v>
      </c>
      <c r="P30">
        <v>0</v>
      </c>
      <c r="Q30">
        <v>6.1731557377049176E-2</v>
      </c>
      <c r="R30">
        <v>0.10245901639344263</v>
      </c>
      <c r="S30">
        <v>7.197745901639345E-2</v>
      </c>
      <c r="T30">
        <v>0</v>
      </c>
      <c r="U30">
        <v>0</v>
      </c>
      <c r="V30">
        <v>0</v>
      </c>
      <c r="W30">
        <v>0</v>
      </c>
      <c r="X30">
        <v>6.1731557377049162E-2</v>
      </c>
      <c r="Y30">
        <v>0</v>
      </c>
      <c r="Z30">
        <v>6.6598360655737696E-2</v>
      </c>
      <c r="AA30">
        <v>0</v>
      </c>
      <c r="AB30">
        <v>0</v>
      </c>
      <c r="AC30">
        <v>0.12295081967213115</v>
      </c>
      <c r="AD30">
        <v>0.13831967213114757</v>
      </c>
      <c r="AE30">
        <v>8.2223360655737709E-2</v>
      </c>
      <c r="AF30">
        <v>0</v>
      </c>
      <c r="AG30">
        <v>0</v>
      </c>
      <c r="AH30">
        <v>0</v>
      </c>
      <c r="AI30">
        <v>0</v>
      </c>
      <c r="AJ30">
        <v>4.6106557377049169E-2</v>
      </c>
      <c r="AK30">
        <v>0</v>
      </c>
      <c r="AL30">
        <v>1.0245901639344262E-2</v>
      </c>
      <c r="AM30">
        <v>3.0737704918032779E-2</v>
      </c>
      <c r="AN30">
        <v>0</v>
      </c>
      <c r="AO30">
        <v>0</v>
      </c>
      <c r="AP30">
        <v>0</v>
      </c>
      <c r="AQ30">
        <v>5.1229508196721308E-3</v>
      </c>
      <c r="AR30">
        <v>0</v>
      </c>
      <c r="AS30">
        <v>0</v>
      </c>
      <c r="AT30">
        <v>2.0491803278688523E-2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2.0491803278688523E-2</v>
      </c>
      <c r="BO30">
        <v>0</v>
      </c>
      <c r="BP30">
        <v>0</v>
      </c>
      <c r="BQ30">
        <v>0</v>
      </c>
      <c r="BR30">
        <v>5.1229508196721308E-3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3.5860655737704909E-2</v>
      </c>
    </row>
    <row r="31" spans="1:85">
      <c r="A31" t="s">
        <v>341</v>
      </c>
      <c r="B31" t="s">
        <v>16</v>
      </c>
      <c r="C31">
        <v>5</v>
      </c>
      <c r="D31" s="25" t="s">
        <v>357</v>
      </c>
      <c r="E31" t="s">
        <v>258</v>
      </c>
      <c r="F31">
        <v>8.5378868729989333E-3</v>
      </c>
      <c r="G31">
        <v>6.8303094983991466E-2</v>
      </c>
      <c r="H31">
        <v>0</v>
      </c>
      <c r="I31">
        <v>6.8303094983991466E-2</v>
      </c>
      <c r="J31">
        <v>0</v>
      </c>
      <c r="K31">
        <v>0</v>
      </c>
      <c r="L31">
        <v>0.32017075773746001</v>
      </c>
      <c r="M31">
        <v>0</v>
      </c>
      <c r="N31">
        <v>0</v>
      </c>
      <c r="O31">
        <v>7.6840981856990384E-2</v>
      </c>
      <c r="P31">
        <v>0</v>
      </c>
      <c r="Q31">
        <v>1.7502668089647812E-2</v>
      </c>
      <c r="R31">
        <v>0.10245464247598721</v>
      </c>
      <c r="S31">
        <v>0</v>
      </c>
      <c r="T31">
        <v>0</v>
      </c>
      <c r="U31">
        <v>0</v>
      </c>
      <c r="V31">
        <v>0</v>
      </c>
      <c r="W31">
        <v>0</v>
      </c>
      <c r="X31">
        <v>1.2806830309498401E-2</v>
      </c>
      <c r="Y31">
        <v>0</v>
      </c>
      <c r="Z31">
        <v>2.5613660618996798E-2</v>
      </c>
      <c r="AA31">
        <v>0</v>
      </c>
      <c r="AB31">
        <v>0</v>
      </c>
      <c r="AC31">
        <v>9.4130202774813251E-2</v>
      </c>
      <c r="AD31">
        <v>6.8516542155816429E-2</v>
      </c>
      <c r="AE31">
        <v>5.1227321237993596E-2</v>
      </c>
      <c r="AF31">
        <v>0</v>
      </c>
      <c r="AG31">
        <v>0</v>
      </c>
      <c r="AH31">
        <v>0</v>
      </c>
      <c r="AI31">
        <v>0</v>
      </c>
      <c r="AJ31">
        <v>1.7075773745997867E-2</v>
      </c>
      <c r="AK31">
        <v>0</v>
      </c>
      <c r="AL31">
        <v>4.2689434364994666E-3</v>
      </c>
      <c r="AM31">
        <v>8.7513340448239062E-3</v>
      </c>
      <c r="AN31">
        <v>0</v>
      </c>
      <c r="AO31">
        <v>0</v>
      </c>
      <c r="AP31">
        <v>0</v>
      </c>
      <c r="AQ31">
        <v>0</v>
      </c>
      <c r="AR31">
        <v>8.5378868729989333E-3</v>
      </c>
      <c r="AS31">
        <v>0</v>
      </c>
      <c r="AT31">
        <v>1.2806830309498401E-2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8.5378868729989333E-3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2.5613660618996798E-2</v>
      </c>
      <c r="CB31">
        <v>1</v>
      </c>
    </row>
    <row r="32" spans="1:85">
      <c r="A32" t="s">
        <v>342</v>
      </c>
      <c r="B32" t="s">
        <v>16</v>
      </c>
      <c r="C32">
        <v>7</v>
      </c>
      <c r="D32" s="25" t="s">
        <v>357</v>
      </c>
      <c r="E32" t="s">
        <v>258</v>
      </c>
      <c r="F32">
        <v>1.0515247108307046E-2</v>
      </c>
      <c r="G32">
        <v>3.6803364879074658E-2</v>
      </c>
      <c r="H32">
        <v>0</v>
      </c>
      <c r="I32">
        <v>0</v>
      </c>
      <c r="J32">
        <v>0</v>
      </c>
      <c r="K32">
        <v>1.0515247108307046E-2</v>
      </c>
      <c r="L32">
        <v>0.16298633017875919</v>
      </c>
      <c r="M32">
        <v>0</v>
      </c>
      <c r="N32">
        <v>0</v>
      </c>
      <c r="O32">
        <v>0.19453207150368035</v>
      </c>
      <c r="P32">
        <v>0</v>
      </c>
      <c r="Q32">
        <v>0.10068349106203996</v>
      </c>
      <c r="R32">
        <v>3.6803364879074658E-2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1.577287066246057E-2</v>
      </c>
      <c r="Z32">
        <v>8.9379600420609898E-2</v>
      </c>
      <c r="AA32">
        <v>0</v>
      </c>
      <c r="AB32">
        <v>0</v>
      </c>
      <c r="AC32">
        <v>5.5205047318611991E-3</v>
      </c>
      <c r="AD32">
        <v>0.18927444794952683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2.6288117770767613E-2</v>
      </c>
      <c r="AK32">
        <v>0</v>
      </c>
      <c r="AL32">
        <v>1.577287066246057E-2</v>
      </c>
      <c r="AM32">
        <v>6.8349106203995799E-2</v>
      </c>
      <c r="AN32">
        <v>0</v>
      </c>
      <c r="AO32">
        <v>0</v>
      </c>
      <c r="AP32">
        <v>0</v>
      </c>
      <c r="AQ32">
        <v>0</v>
      </c>
      <c r="AR32">
        <v>1.0515247108307046E-2</v>
      </c>
      <c r="AS32">
        <v>0</v>
      </c>
      <c r="AT32">
        <v>1.577287066246057E-2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1.0515247108307046E-2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</row>
    <row r="33" spans="1:84">
      <c r="A33" t="s">
        <v>343</v>
      </c>
      <c r="B33" t="s">
        <v>16</v>
      </c>
      <c r="C33">
        <v>7</v>
      </c>
      <c r="D33" s="25" t="s">
        <v>357</v>
      </c>
      <c r="E33" t="s">
        <v>258</v>
      </c>
      <c r="F33">
        <v>0</v>
      </c>
      <c r="G33">
        <v>3.4682080924855495E-2</v>
      </c>
      <c r="H33">
        <v>0</v>
      </c>
      <c r="I33">
        <v>0</v>
      </c>
      <c r="J33">
        <v>0</v>
      </c>
      <c r="K33">
        <v>9.8265895953757246E-2</v>
      </c>
      <c r="L33">
        <v>0</v>
      </c>
      <c r="M33">
        <v>0</v>
      </c>
      <c r="N33">
        <v>0</v>
      </c>
      <c r="O33">
        <v>0.29479768786127164</v>
      </c>
      <c r="P33">
        <v>0</v>
      </c>
      <c r="Q33">
        <v>0.16763005780346824</v>
      </c>
      <c r="R33">
        <v>2.8901734104046249E-2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1.15606936416185E-2</v>
      </c>
      <c r="Z33">
        <v>0.17341040462427751</v>
      </c>
      <c r="AA33">
        <v>0</v>
      </c>
      <c r="AB33">
        <v>0</v>
      </c>
      <c r="AC33">
        <v>0</v>
      </c>
      <c r="AD33">
        <v>5.2023121387283239E-2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5.78034682080925E-3</v>
      </c>
      <c r="AK33">
        <v>0</v>
      </c>
      <c r="AL33">
        <v>1.7341040462427751E-2</v>
      </c>
      <c r="AM33">
        <v>7.5144508670520249E-2</v>
      </c>
      <c r="AN33">
        <v>0</v>
      </c>
      <c r="AO33">
        <v>0</v>
      </c>
      <c r="AP33">
        <v>0</v>
      </c>
      <c r="AQ33">
        <v>2.3121387283237E-2</v>
      </c>
      <c r="AR33">
        <v>5.78034682080925E-3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5.78034682080925E-3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5.78034682080925E-3</v>
      </c>
    </row>
    <row r="34" spans="1:84">
      <c r="A34" t="s">
        <v>344</v>
      </c>
      <c r="B34" t="s">
        <v>16</v>
      </c>
      <c r="C34">
        <v>7</v>
      </c>
      <c r="D34" s="25" t="s">
        <v>357</v>
      </c>
      <c r="E34" t="s">
        <v>258</v>
      </c>
      <c r="F34">
        <v>0</v>
      </c>
      <c r="G34">
        <v>0</v>
      </c>
      <c r="H34">
        <v>0</v>
      </c>
      <c r="I34">
        <v>0</v>
      </c>
      <c r="J34">
        <v>0</v>
      </c>
      <c r="K34">
        <v>4.5108542430222713E-2</v>
      </c>
      <c r="L34">
        <v>0</v>
      </c>
      <c r="M34">
        <v>0</v>
      </c>
      <c r="N34">
        <v>0</v>
      </c>
      <c r="O34">
        <v>0.25373555117000279</v>
      </c>
      <c r="P34">
        <v>1.127713560755568E-2</v>
      </c>
      <c r="Q34">
        <v>0.13532562729066816</v>
      </c>
      <c r="R34">
        <v>8.4578517056667607E-2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3.9469974626444873E-2</v>
      </c>
      <c r="Z34">
        <v>0.13532562729066816</v>
      </c>
      <c r="AA34">
        <v>0</v>
      </c>
      <c r="AB34">
        <v>3.9469974626444873E-2</v>
      </c>
      <c r="AC34">
        <v>7.9503806033267538E-2</v>
      </c>
      <c r="AD34">
        <v>7.3301381449111913E-2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1.1559063997744572E-2</v>
      </c>
      <c r="AK34">
        <v>0</v>
      </c>
      <c r="AL34">
        <v>1.127713560755568E-2</v>
      </c>
      <c r="AM34">
        <v>5.0747110234000553E-2</v>
      </c>
      <c r="AN34">
        <v>2.8192839018889197E-4</v>
      </c>
      <c r="AO34">
        <v>0</v>
      </c>
      <c r="AP34">
        <v>0</v>
      </c>
      <c r="AQ34">
        <v>0</v>
      </c>
      <c r="AR34">
        <v>1.127713560755568E-2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5.63856780377784E-3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5.63856780377784E-3</v>
      </c>
      <c r="BQ34">
        <v>0</v>
      </c>
      <c r="BR34">
        <v>0</v>
      </c>
      <c r="BS34">
        <v>6.4843529743445153E-3</v>
      </c>
      <c r="BT34">
        <v>0</v>
      </c>
      <c r="BU34">
        <v>0</v>
      </c>
      <c r="BV34">
        <v>0</v>
      </c>
      <c r="BW34">
        <v>0</v>
      </c>
      <c r="BX34">
        <v>0</v>
      </c>
    </row>
    <row r="35" spans="1:84">
      <c r="A35" t="s">
        <v>345</v>
      </c>
      <c r="B35" t="s">
        <v>16</v>
      </c>
      <c r="C35">
        <v>7</v>
      </c>
      <c r="D35" s="25" t="s">
        <v>357</v>
      </c>
      <c r="E35" t="s">
        <v>258</v>
      </c>
      <c r="F35">
        <v>0</v>
      </c>
      <c r="G35">
        <v>2.2446689113355785E-2</v>
      </c>
      <c r="H35">
        <v>0</v>
      </c>
      <c r="I35">
        <v>0</v>
      </c>
      <c r="J35">
        <v>0</v>
      </c>
      <c r="K35">
        <v>7.29517396184063E-2</v>
      </c>
      <c r="L35">
        <v>0</v>
      </c>
      <c r="M35">
        <v>0</v>
      </c>
      <c r="N35">
        <v>0</v>
      </c>
      <c r="O35">
        <v>0.24130190796857462</v>
      </c>
      <c r="P35">
        <v>0</v>
      </c>
      <c r="Q35">
        <v>0.11812570145903484</v>
      </c>
      <c r="R35">
        <v>0.16273849607182944</v>
      </c>
      <c r="S35">
        <v>0</v>
      </c>
      <c r="T35">
        <v>0</v>
      </c>
      <c r="U35">
        <v>0</v>
      </c>
      <c r="V35">
        <v>1.6835016835016842E-2</v>
      </c>
      <c r="W35">
        <v>0</v>
      </c>
      <c r="X35">
        <v>0</v>
      </c>
      <c r="Y35">
        <v>0</v>
      </c>
      <c r="Z35">
        <v>8.9786756453423142E-2</v>
      </c>
      <c r="AA35">
        <v>0</v>
      </c>
      <c r="AB35">
        <v>0</v>
      </c>
      <c r="AC35">
        <v>0.11223344556677897</v>
      </c>
      <c r="AD35">
        <v>6.2008978675645351E-2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3.3670033670033676E-2</v>
      </c>
      <c r="AK35">
        <v>0</v>
      </c>
      <c r="AL35">
        <v>0</v>
      </c>
      <c r="AM35">
        <v>5.6116722783389451E-2</v>
      </c>
      <c r="AN35">
        <v>5.6116722783389466E-4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1.1223344556677893E-2</v>
      </c>
    </row>
    <row r="36" spans="1:84">
      <c r="A36" t="s">
        <v>346</v>
      </c>
      <c r="B36" t="s">
        <v>16</v>
      </c>
      <c r="C36">
        <v>7</v>
      </c>
      <c r="D36" s="25" t="s">
        <v>357</v>
      </c>
      <c r="E36" t="s">
        <v>258</v>
      </c>
      <c r="F36">
        <v>0</v>
      </c>
      <c r="G36">
        <v>3.0895983522142123E-2</v>
      </c>
      <c r="H36">
        <v>0</v>
      </c>
      <c r="I36">
        <v>0</v>
      </c>
      <c r="J36">
        <v>0</v>
      </c>
      <c r="K36">
        <v>6.1791967044284246E-2</v>
      </c>
      <c r="L36">
        <v>0</v>
      </c>
      <c r="M36">
        <v>0</v>
      </c>
      <c r="N36">
        <v>0</v>
      </c>
      <c r="O36">
        <v>0.14418125643666327</v>
      </c>
      <c r="P36">
        <v>0</v>
      </c>
      <c r="Q36">
        <v>0.13388259526261592</v>
      </c>
      <c r="R36">
        <v>0.19052523171987645</v>
      </c>
      <c r="S36">
        <v>0</v>
      </c>
      <c r="T36">
        <v>0</v>
      </c>
      <c r="U36">
        <v>0</v>
      </c>
      <c r="V36">
        <v>5.149330587023688E-3</v>
      </c>
      <c r="W36">
        <v>0</v>
      </c>
      <c r="X36">
        <v>0</v>
      </c>
      <c r="Y36">
        <v>0</v>
      </c>
      <c r="Z36">
        <v>0.12873326467559221</v>
      </c>
      <c r="AA36">
        <v>0</v>
      </c>
      <c r="AB36">
        <v>4.1194644696189497E-2</v>
      </c>
      <c r="AC36">
        <v>4.1194644696189497E-2</v>
      </c>
      <c r="AD36">
        <v>0.15988671472708552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2.5746652935118436E-2</v>
      </c>
      <c r="AK36">
        <v>0</v>
      </c>
      <c r="AL36">
        <v>0</v>
      </c>
      <c r="AM36">
        <v>2.5746652935118436E-2</v>
      </c>
      <c r="AN36">
        <v>7.7239958805355312E-4</v>
      </c>
      <c r="AO36">
        <v>0</v>
      </c>
      <c r="AP36">
        <v>0</v>
      </c>
      <c r="AQ36">
        <v>5.149330587023688E-3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5.149330587023688E-3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</row>
    <row r="37" spans="1:84">
      <c r="A37" t="s">
        <v>347</v>
      </c>
      <c r="B37" t="s">
        <v>16</v>
      </c>
      <c r="C37">
        <v>7</v>
      </c>
      <c r="D37" s="25" t="s">
        <v>357</v>
      </c>
      <c r="E37" t="s">
        <v>258</v>
      </c>
      <c r="F37">
        <v>0</v>
      </c>
      <c r="G37">
        <v>3.3121722329561128E-2</v>
      </c>
      <c r="H37">
        <v>0</v>
      </c>
      <c r="I37">
        <v>0</v>
      </c>
      <c r="J37">
        <v>0</v>
      </c>
      <c r="K37">
        <v>1.104057410985371E-2</v>
      </c>
      <c r="L37">
        <v>0</v>
      </c>
      <c r="M37">
        <v>0</v>
      </c>
      <c r="N37">
        <v>0</v>
      </c>
      <c r="O37">
        <v>0.16560861164780569</v>
      </c>
      <c r="P37">
        <v>0</v>
      </c>
      <c r="Q37">
        <v>9.9365166988683404E-2</v>
      </c>
      <c r="R37">
        <v>0.14904775048302504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0.1214463152083908</v>
      </c>
      <c r="AA37">
        <v>0</v>
      </c>
      <c r="AB37">
        <v>2.7601435274634274E-2</v>
      </c>
      <c r="AC37">
        <v>0.11620204250621032</v>
      </c>
      <c r="AD37">
        <v>0.19348606127518625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4.4162296439414835E-2</v>
      </c>
      <c r="AK37">
        <v>0</v>
      </c>
      <c r="AL37">
        <v>0</v>
      </c>
      <c r="AM37">
        <v>2.2081148219707421E-2</v>
      </c>
      <c r="AN37">
        <v>2.7601435274634271E-4</v>
      </c>
      <c r="AO37">
        <v>0</v>
      </c>
      <c r="AP37">
        <v>0</v>
      </c>
      <c r="AQ37">
        <v>0</v>
      </c>
      <c r="AR37">
        <v>5.5202870549268552E-3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1.104057410985371E-2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</row>
    <row r="38" spans="1:84">
      <c r="A38" t="s">
        <v>348</v>
      </c>
      <c r="B38" t="s">
        <v>16</v>
      </c>
      <c r="C38" t="s">
        <v>385</v>
      </c>
      <c r="D38" s="25" t="s">
        <v>356</v>
      </c>
      <c r="E38" s="25" t="s">
        <v>259</v>
      </c>
      <c r="F38">
        <v>4.3103448275862068E-3</v>
      </c>
      <c r="G38">
        <v>9.9784482758620688E-2</v>
      </c>
      <c r="H38">
        <v>0</v>
      </c>
      <c r="I38">
        <v>0</v>
      </c>
      <c r="J38">
        <v>0</v>
      </c>
      <c r="K38">
        <v>1.788793103448276E-2</v>
      </c>
      <c r="L38">
        <v>1.7456896551724138E-2</v>
      </c>
      <c r="M38">
        <v>0</v>
      </c>
      <c r="N38">
        <v>0</v>
      </c>
      <c r="O38">
        <v>8.6637931034482779E-2</v>
      </c>
      <c r="P38">
        <v>0</v>
      </c>
      <c r="Q38">
        <v>0.14288793103448275</v>
      </c>
      <c r="R38">
        <v>4.3103448275862058E-2</v>
      </c>
      <c r="S38">
        <v>0</v>
      </c>
      <c r="T38">
        <v>8.6206896551724137E-3</v>
      </c>
      <c r="U38">
        <v>4.5258620689655167E-3</v>
      </c>
      <c r="V38">
        <v>8.6206896551724137E-3</v>
      </c>
      <c r="W38">
        <v>0</v>
      </c>
      <c r="X38">
        <v>0</v>
      </c>
      <c r="Y38">
        <v>3.4482758620689648E-2</v>
      </c>
      <c r="Z38">
        <v>8.8362068965517244E-3</v>
      </c>
      <c r="AA38">
        <v>4.3103448275862068E-3</v>
      </c>
      <c r="AB38">
        <v>0</v>
      </c>
      <c r="AC38">
        <v>0.21551724137931019</v>
      </c>
      <c r="AD38">
        <v>6.5301724137931047E-2</v>
      </c>
      <c r="AE38">
        <v>0.12952586206896552</v>
      </c>
      <c r="AF38">
        <v>4.5258620689655167E-3</v>
      </c>
      <c r="AG38">
        <v>0</v>
      </c>
      <c r="AH38">
        <v>0</v>
      </c>
      <c r="AI38">
        <v>0</v>
      </c>
      <c r="AJ38">
        <v>1.8103448275862067E-2</v>
      </c>
      <c r="AK38">
        <v>0</v>
      </c>
      <c r="AL38">
        <v>4.3103448275862063E-4</v>
      </c>
      <c r="AM38">
        <v>5.6034482758620698E-3</v>
      </c>
      <c r="AN38">
        <v>2.1551724137931031E-4</v>
      </c>
      <c r="AO38">
        <v>0</v>
      </c>
      <c r="AP38">
        <v>0</v>
      </c>
      <c r="AQ38">
        <v>0</v>
      </c>
      <c r="AR38">
        <v>3.4913793103448269E-2</v>
      </c>
      <c r="AS38">
        <v>4.3103448275862068E-3</v>
      </c>
      <c r="AT38">
        <v>1.3362068965517242E-2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4.3103448275862068E-3</v>
      </c>
      <c r="BC38">
        <v>0</v>
      </c>
      <c r="BD38">
        <v>4.3103448275862068E-3</v>
      </c>
      <c r="BE38">
        <v>0</v>
      </c>
      <c r="BF38">
        <v>4.3103448275862068E-3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4.5258620689655167E-3</v>
      </c>
      <c r="BT38">
        <v>0</v>
      </c>
      <c r="BU38">
        <v>4.9568965517241374E-3</v>
      </c>
      <c r="BV38">
        <v>0</v>
      </c>
      <c r="BW38">
        <v>0</v>
      </c>
      <c r="BX38">
        <v>4.3103448275862068E-3</v>
      </c>
      <c r="BZ38">
        <v>1</v>
      </c>
      <c r="CB38">
        <v>1</v>
      </c>
    </row>
    <row r="39" spans="1:84">
      <c r="A39" t="s">
        <v>332</v>
      </c>
      <c r="B39" t="s">
        <v>16</v>
      </c>
      <c r="C39" t="s">
        <v>385</v>
      </c>
      <c r="D39" s="25" t="s">
        <v>356</v>
      </c>
      <c r="E39" s="25" t="s">
        <v>259</v>
      </c>
      <c r="F39">
        <v>1.2453300124533004E-2</v>
      </c>
      <c r="G39">
        <v>5.8945620589456224E-2</v>
      </c>
      <c r="H39">
        <v>0</v>
      </c>
      <c r="I39">
        <v>0</v>
      </c>
      <c r="J39">
        <v>0</v>
      </c>
      <c r="K39">
        <v>2.1378165213781657E-2</v>
      </c>
      <c r="L39">
        <v>9.1324200913242032E-2</v>
      </c>
      <c r="M39">
        <v>0</v>
      </c>
      <c r="N39">
        <v>0</v>
      </c>
      <c r="O39">
        <v>0.17870485678704859</v>
      </c>
      <c r="P39">
        <v>0</v>
      </c>
      <c r="Q39">
        <v>0.10813615608136158</v>
      </c>
      <c r="R39">
        <v>5.0435865504358669E-2</v>
      </c>
      <c r="S39">
        <v>0</v>
      </c>
      <c r="T39">
        <v>4.1511000415110017E-3</v>
      </c>
      <c r="U39">
        <v>0</v>
      </c>
      <c r="V39">
        <v>0</v>
      </c>
      <c r="W39">
        <v>4.1511000415110017E-3</v>
      </c>
      <c r="X39">
        <v>0</v>
      </c>
      <c r="Y39">
        <v>1.6604400166044007E-2</v>
      </c>
      <c r="Z39">
        <v>4.3586550435865514E-3</v>
      </c>
      <c r="AA39">
        <v>1.2453300124533004E-2</v>
      </c>
      <c r="AB39">
        <v>0</v>
      </c>
      <c r="AC39">
        <v>0.14113740141137407</v>
      </c>
      <c r="AD39">
        <v>9.1739310917393138E-2</v>
      </c>
      <c r="AE39">
        <v>7.9078455790784583E-2</v>
      </c>
      <c r="AF39">
        <v>4.1511000415110009E-4</v>
      </c>
      <c r="AG39">
        <v>0</v>
      </c>
      <c r="AH39">
        <v>0</v>
      </c>
      <c r="AI39">
        <v>0</v>
      </c>
      <c r="AJ39">
        <v>2.5529265255292657E-2</v>
      </c>
      <c r="AK39">
        <v>0</v>
      </c>
      <c r="AL39">
        <v>2.0755500207555005E-4</v>
      </c>
      <c r="AM39">
        <v>1.3075965130759655E-2</v>
      </c>
      <c r="AN39">
        <v>1.4528850145288505E-3</v>
      </c>
      <c r="AO39">
        <v>0</v>
      </c>
      <c r="AP39">
        <v>0</v>
      </c>
      <c r="AQ39">
        <v>8.5097550850975531E-3</v>
      </c>
      <c r="AR39">
        <v>2.4906600249066005E-2</v>
      </c>
      <c r="AS39">
        <v>0</v>
      </c>
      <c r="AT39">
        <v>4.1511000415110017E-3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4.1511000415110017E-3</v>
      </c>
      <c r="BC39">
        <v>0</v>
      </c>
      <c r="BD39">
        <v>1.6604400166044007E-2</v>
      </c>
      <c r="BE39">
        <v>0</v>
      </c>
      <c r="BF39">
        <v>0</v>
      </c>
      <c r="BG39">
        <v>4.1511000415110017E-3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2.1585720215857206E-2</v>
      </c>
      <c r="BT39">
        <v>0</v>
      </c>
      <c r="BU39">
        <v>2.0755500207555005E-4</v>
      </c>
      <c r="BV39">
        <v>0</v>
      </c>
      <c r="BW39">
        <v>0</v>
      </c>
      <c r="BX39">
        <v>0</v>
      </c>
      <c r="CB39">
        <v>2</v>
      </c>
      <c r="CC39">
        <v>2</v>
      </c>
    </row>
    <row r="40" spans="1:84">
      <c r="A40" t="s">
        <v>333</v>
      </c>
      <c r="B40" t="s">
        <v>16</v>
      </c>
      <c r="C40" t="s">
        <v>385</v>
      </c>
      <c r="D40" s="25" t="s">
        <v>356</v>
      </c>
      <c r="E40" s="25" t="s">
        <v>259</v>
      </c>
      <c r="F40">
        <v>4.0330711837063922E-3</v>
      </c>
      <c r="G40">
        <v>0.10526315789473685</v>
      </c>
      <c r="H40">
        <v>0</v>
      </c>
      <c r="I40">
        <v>0</v>
      </c>
      <c r="J40">
        <v>0</v>
      </c>
      <c r="K40">
        <v>4.0330711837063922E-3</v>
      </c>
      <c r="L40">
        <v>0</v>
      </c>
      <c r="M40">
        <v>0</v>
      </c>
      <c r="N40">
        <v>0</v>
      </c>
      <c r="O40">
        <v>0.14115749142972375</v>
      </c>
      <c r="P40">
        <v>4.0330711837063922E-3</v>
      </c>
      <c r="Q40">
        <v>0.10123008671103045</v>
      </c>
      <c r="R40">
        <v>0.39524097600322633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4.436378302077032E-2</v>
      </c>
      <c r="Z40">
        <v>4.0330711837063922E-3</v>
      </c>
      <c r="AA40">
        <v>8.0661423674127843E-3</v>
      </c>
      <c r="AB40">
        <v>0</v>
      </c>
      <c r="AC40">
        <v>3.0248033877797943E-2</v>
      </c>
      <c r="AD40">
        <v>2.540834845735027E-2</v>
      </c>
      <c r="AE40">
        <v>8.0661423674127843E-3</v>
      </c>
      <c r="AF40">
        <v>0</v>
      </c>
      <c r="AG40">
        <v>0</v>
      </c>
      <c r="AH40">
        <v>0</v>
      </c>
      <c r="AI40">
        <v>0</v>
      </c>
      <c r="AJ40">
        <v>6.0697721314781197E-2</v>
      </c>
      <c r="AK40">
        <v>0</v>
      </c>
      <c r="AL40">
        <v>4.0330711837063924E-4</v>
      </c>
      <c r="AM40">
        <v>1.2502520669489817E-2</v>
      </c>
      <c r="AN40">
        <v>1.4317402702157696E-2</v>
      </c>
      <c r="AO40">
        <v>0</v>
      </c>
      <c r="AP40">
        <v>0</v>
      </c>
      <c r="AQ40">
        <v>0</v>
      </c>
      <c r="AR40">
        <v>2.0367009477717281E-2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4.0330711837063922E-3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8.4694494857834243E-3</v>
      </c>
      <c r="BT40">
        <v>0</v>
      </c>
      <c r="BU40">
        <v>4.0330711837063922E-3</v>
      </c>
      <c r="BV40">
        <v>0</v>
      </c>
      <c r="BW40">
        <v>0</v>
      </c>
      <c r="BX40">
        <v>0</v>
      </c>
    </row>
    <row r="41" spans="1:84">
      <c r="A41" t="s">
        <v>334</v>
      </c>
      <c r="B41" t="s">
        <v>16</v>
      </c>
      <c r="C41" t="s">
        <v>385</v>
      </c>
      <c r="D41" s="25" t="s">
        <v>356</v>
      </c>
      <c r="E41" s="25" t="s">
        <v>259</v>
      </c>
      <c r="F41">
        <v>0</v>
      </c>
      <c r="G41">
        <v>7.5815011372251705E-3</v>
      </c>
      <c r="H41">
        <v>0</v>
      </c>
      <c r="I41">
        <v>0</v>
      </c>
      <c r="J41">
        <v>0</v>
      </c>
      <c r="K41">
        <v>0</v>
      </c>
      <c r="L41">
        <v>1.1372251705837754E-2</v>
      </c>
      <c r="M41">
        <v>0</v>
      </c>
      <c r="N41">
        <v>0</v>
      </c>
      <c r="O41">
        <v>3.0326004548900679E-2</v>
      </c>
      <c r="P41">
        <v>7.6194086429112962E-2</v>
      </c>
      <c r="Q41">
        <v>7.5815011372251717E-2</v>
      </c>
      <c r="R41">
        <v>0.50416982562547386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2.2934040940106138E-2</v>
      </c>
      <c r="Z41">
        <v>3.0326004548900679E-2</v>
      </c>
      <c r="AA41">
        <v>1.5163002274450341E-2</v>
      </c>
      <c r="AB41">
        <v>0</v>
      </c>
      <c r="AC41">
        <v>5.4207733131159959E-2</v>
      </c>
      <c r="AD41">
        <v>7.979529946929495E-2</v>
      </c>
      <c r="AE41">
        <v>1.1372251705837756E-2</v>
      </c>
      <c r="AF41">
        <v>0</v>
      </c>
      <c r="AG41">
        <v>0</v>
      </c>
      <c r="AH41">
        <v>0</v>
      </c>
      <c r="AI41">
        <v>0</v>
      </c>
      <c r="AJ41">
        <v>5.7240333586050039E-2</v>
      </c>
      <c r="AK41">
        <v>0</v>
      </c>
      <c r="AL41">
        <v>0</v>
      </c>
      <c r="AM41">
        <v>0</v>
      </c>
      <c r="AN41">
        <v>7.5815011372251705E-4</v>
      </c>
      <c r="AO41">
        <v>0</v>
      </c>
      <c r="AP41">
        <v>0</v>
      </c>
      <c r="AQ41">
        <v>1.5163002274450341E-2</v>
      </c>
      <c r="AR41">
        <v>3.7907505686125853E-3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3.7907505686125853E-3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</row>
    <row r="42" spans="1:84">
      <c r="A42" t="s">
        <v>139</v>
      </c>
      <c r="B42" t="s">
        <v>16</v>
      </c>
      <c r="C42" t="s">
        <v>385</v>
      </c>
      <c r="D42" s="25" t="s">
        <v>356</v>
      </c>
      <c r="E42" s="25" t="s">
        <v>259</v>
      </c>
      <c r="F42">
        <v>0</v>
      </c>
      <c r="G42">
        <v>0</v>
      </c>
      <c r="H42">
        <v>0</v>
      </c>
      <c r="I42">
        <v>0</v>
      </c>
      <c r="J42">
        <v>0</v>
      </c>
      <c r="K42">
        <v>4.5380545380545381E-2</v>
      </c>
      <c r="L42">
        <v>4.0700040700040698E-4</v>
      </c>
      <c r="M42">
        <v>0</v>
      </c>
      <c r="N42">
        <v>1.2210012210012212E-2</v>
      </c>
      <c r="O42">
        <v>6.1050061050061048E-2</v>
      </c>
      <c r="P42">
        <v>7.3463573463573476E-2</v>
      </c>
      <c r="Q42">
        <v>0.10236060236060238</v>
      </c>
      <c r="R42">
        <v>0.18722018722018721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3.6630036630036625E-2</v>
      </c>
      <c r="Z42">
        <v>1.2820512820512824E-2</v>
      </c>
      <c r="AA42">
        <v>6.9393569393569401E-2</v>
      </c>
      <c r="AB42">
        <v>0</v>
      </c>
      <c r="AC42">
        <v>0.19536019536019536</v>
      </c>
      <c r="AD42">
        <v>5.7183557183557186E-2</v>
      </c>
      <c r="AE42">
        <v>4.4973544973544971E-2</v>
      </c>
      <c r="AF42">
        <v>0</v>
      </c>
      <c r="AG42">
        <v>0</v>
      </c>
      <c r="AH42">
        <v>0</v>
      </c>
      <c r="AI42">
        <v>0</v>
      </c>
      <c r="AJ42">
        <v>4.0903540903540897E-2</v>
      </c>
      <c r="AK42">
        <v>0</v>
      </c>
      <c r="AL42">
        <v>8.3435083435083445E-3</v>
      </c>
      <c r="AM42">
        <v>3.683353683353683E-2</v>
      </c>
      <c r="AN42">
        <v>7.1225071225071244E-3</v>
      </c>
      <c r="AO42">
        <v>0</v>
      </c>
      <c r="AP42">
        <v>0</v>
      </c>
      <c r="AQ42">
        <v>0</v>
      </c>
      <c r="AR42">
        <v>4.2735042735042739E-3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4.0700040700040706E-3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</row>
    <row r="43" spans="1:84">
      <c r="A43" t="s">
        <v>126</v>
      </c>
      <c r="B43" t="s">
        <v>16</v>
      </c>
      <c r="C43" t="s">
        <v>385</v>
      </c>
      <c r="D43" s="25" t="s">
        <v>356</v>
      </c>
      <c r="E43" s="25" t="s">
        <v>259</v>
      </c>
      <c r="F43">
        <v>3.8461538461538464E-3</v>
      </c>
      <c r="G43">
        <v>0</v>
      </c>
      <c r="H43">
        <v>0</v>
      </c>
      <c r="I43">
        <v>0</v>
      </c>
      <c r="J43">
        <v>0</v>
      </c>
      <c r="K43">
        <v>2.3461538461538461E-2</v>
      </c>
      <c r="L43">
        <v>0</v>
      </c>
      <c r="M43">
        <v>0</v>
      </c>
      <c r="N43">
        <v>0</v>
      </c>
      <c r="O43">
        <v>1.1538461538461541E-2</v>
      </c>
      <c r="P43">
        <v>0.12711538461538463</v>
      </c>
      <c r="Q43">
        <v>6.9615384615384635E-2</v>
      </c>
      <c r="R43">
        <v>0.39230769230769241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1.1730769230769232E-2</v>
      </c>
      <c r="Z43">
        <v>9.6153846153846173E-2</v>
      </c>
      <c r="AA43">
        <v>0</v>
      </c>
      <c r="AB43">
        <v>0</v>
      </c>
      <c r="AC43">
        <v>0.1</v>
      </c>
      <c r="AD43">
        <v>6.1923076923076928E-2</v>
      </c>
      <c r="AE43">
        <v>4.0384615384615385E-3</v>
      </c>
      <c r="AF43">
        <v>1.9230769230769231E-4</v>
      </c>
      <c r="AG43">
        <v>0</v>
      </c>
      <c r="AH43">
        <v>0</v>
      </c>
      <c r="AI43">
        <v>0</v>
      </c>
      <c r="AJ43">
        <v>4.2307692307692303E-2</v>
      </c>
      <c r="AK43">
        <v>0</v>
      </c>
      <c r="AL43">
        <v>3.8461538461538464E-3</v>
      </c>
      <c r="AM43">
        <v>7.6923076923076927E-3</v>
      </c>
      <c r="AN43">
        <v>1.7307692307692306E-3</v>
      </c>
      <c r="AO43">
        <v>0</v>
      </c>
      <c r="AP43">
        <v>0</v>
      </c>
      <c r="AQ43">
        <v>2.6923076923076921E-2</v>
      </c>
      <c r="AR43">
        <v>3.8461538461538464E-3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3.8461538461538464E-3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7.6923076923076927E-3</v>
      </c>
      <c r="BT43">
        <v>0</v>
      </c>
      <c r="BU43">
        <v>1.9230769230769231E-4</v>
      </c>
      <c r="BV43">
        <v>0</v>
      </c>
      <c r="BW43">
        <v>0</v>
      </c>
      <c r="BX43">
        <v>0</v>
      </c>
    </row>
    <row r="44" spans="1:84">
      <c r="A44" t="s">
        <v>75</v>
      </c>
      <c r="B44" t="s">
        <v>16</v>
      </c>
      <c r="C44" t="s">
        <v>459</v>
      </c>
      <c r="D44" s="25" t="s">
        <v>356</v>
      </c>
      <c r="E44" s="25" t="s">
        <v>259</v>
      </c>
      <c r="F44">
        <v>1.6607847207805691E-2</v>
      </c>
      <c r="G44">
        <v>0</v>
      </c>
      <c r="H44">
        <v>0</v>
      </c>
      <c r="I44">
        <v>1.6607847207805691E-2</v>
      </c>
      <c r="J44">
        <v>0</v>
      </c>
      <c r="K44">
        <v>5.3975503425368491E-2</v>
      </c>
      <c r="L44">
        <v>0</v>
      </c>
      <c r="M44">
        <v>0</v>
      </c>
      <c r="N44">
        <v>0</v>
      </c>
      <c r="O44">
        <v>0.13701473946439693</v>
      </c>
      <c r="P44">
        <v>2.4911770811708533E-2</v>
      </c>
      <c r="Q44">
        <v>0.11625493045463986</v>
      </c>
      <c r="R44">
        <v>0.1619265102761055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2.4911770811708533E-2</v>
      </c>
      <c r="Z44">
        <v>0.1245588540585427</v>
      </c>
      <c r="AA44">
        <v>0</v>
      </c>
      <c r="AB44">
        <v>0.15362258667220263</v>
      </c>
      <c r="AC44">
        <v>0</v>
      </c>
      <c r="AD44">
        <v>3.3630890595806519E-2</v>
      </c>
      <c r="AE44">
        <v>0</v>
      </c>
      <c r="AF44">
        <v>0</v>
      </c>
      <c r="AG44">
        <v>1.2871081586049412E-2</v>
      </c>
      <c r="AH44">
        <v>0</v>
      </c>
      <c r="AI44">
        <v>0</v>
      </c>
      <c r="AJ44">
        <v>2.9063732613659955E-2</v>
      </c>
      <c r="AK44">
        <v>0</v>
      </c>
      <c r="AL44">
        <v>4.3595598920489944E-3</v>
      </c>
      <c r="AM44">
        <v>2.9063732613659955E-2</v>
      </c>
      <c r="AN44">
        <v>1.0172306414780986E-2</v>
      </c>
      <c r="AO44">
        <v>0</v>
      </c>
      <c r="AP44">
        <v>0</v>
      </c>
      <c r="AQ44">
        <v>0</v>
      </c>
      <c r="AR44">
        <v>8.5115216940004172E-3</v>
      </c>
      <c r="AS44">
        <v>0</v>
      </c>
      <c r="AT44">
        <v>4.1519618019514228E-3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2.4911770811708533E-2</v>
      </c>
      <c r="BL44">
        <v>0</v>
      </c>
      <c r="BM44">
        <v>0</v>
      </c>
      <c r="BN44">
        <v>0</v>
      </c>
      <c r="BO44">
        <v>1.2455885405854267E-2</v>
      </c>
      <c r="BP44">
        <v>0</v>
      </c>
      <c r="BQ44">
        <v>0</v>
      </c>
      <c r="BR44">
        <v>4.1519618019514228E-4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CF44">
        <v>2</v>
      </c>
    </row>
    <row r="45" spans="1:84">
      <c r="A45" t="s">
        <v>44</v>
      </c>
      <c r="B45" t="s">
        <v>16</v>
      </c>
      <c r="C45" t="s">
        <v>459</v>
      </c>
      <c r="D45" s="25" t="s">
        <v>356</v>
      </c>
      <c r="E45" s="25" t="s">
        <v>259</v>
      </c>
      <c r="F45">
        <v>0</v>
      </c>
      <c r="G45">
        <v>4.7326076668244201E-3</v>
      </c>
      <c r="H45">
        <v>0</v>
      </c>
      <c r="I45">
        <v>0</v>
      </c>
      <c r="J45">
        <v>0</v>
      </c>
      <c r="K45">
        <v>3.3364884051112154E-2</v>
      </c>
      <c r="L45">
        <v>0</v>
      </c>
      <c r="M45">
        <v>0</v>
      </c>
      <c r="N45">
        <v>0</v>
      </c>
      <c r="O45">
        <v>7.5958353052531943E-2</v>
      </c>
      <c r="P45">
        <v>7.146237576904875E-2</v>
      </c>
      <c r="Q45">
        <v>0.14221486038807382</v>
      </c>
      <c r="R45">
        <v>0.20847136772361566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9.4652153336488402E-3</v>
      </c>
      <c r="Z45">
        <v>5.6791292001893035E-2</v>
      </c>
      <c r="AA45">
        <v>9.4652153336488402E-3</v>
      </c>
      <c r="AB45">
        <v>2.3663038334122099E-2</v>
      </c>
      <c r="AC45">
        <v>8.1164221486038829E-2</v>
      </c>
      <c r="AD45">
        <v>0.10435399905347846</v>
      </c>
      <c r="AE45">
        <v>0</v>
      </c>
      <c r="AF45">
        <v>4.7326076668244201E-3</v>
      </c>
      <c r="AG45">
        <v>0</v>
      </c>
      <c r="AH45">
        <v>0</v>
      </c>
      <c r="AI45">
        <v>0</v>
      </c>
      <c r="AJ45">
        <v>6.2233790818741114E-2</v>
      </c>
      <c r="AK45">
        <v>0</v>
      </c>
      <c r="AL45">
        <v>0</v>
      </c>
      <c r="AM45">
        <v>1.9640321817321345E-2</v>
      </c>
      <c r="AN45">
        <v>1.656412683388547E-3</v>
      </c>
      <c r="AO45">
        <v>1.4434453383814482E-2</v>
      </c>
      <c r="AP45">
        <v>0</v>
      </c>
      <c r="AQ45">
        <v>0</v>
      </c>
      <c r="AR45">
        <v>1.9403691433980123E-2</v>
      </c>
      <c r="AS45">
        <v>0</v>
      </c>
      <c r="AT45">
        <v>4.7326076668244201E-3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1.893043066729768E-2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9.4652153336488402E-3</v>
      </c>
      <c r="BO45">
        <v>1.893043066729768E-2</v>
      </c>
      <c r="BP45">
        <v>0</v>
      </c>
      <c r="BQ45">
        <v>0</v>
      </c>
      <c r="BR45">
        <v>4.7326076668244201E-3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</row>
    <row r="46" spans="1:84">
      <c r="A46" t="s">
        <v>288</v>
      </c>
      <c r="B46" t="s">
        <v>16</v>
      </c>
      <c r="C46" t="s">
        <v>459</v>
      </c>
      <c r="D46" s="25" t="s">
        <v>356</v>
      </c>
      <c r="E46" s="25" t="s">
        <v>259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7.8385263570448765E-3</v>
      </c>
      <c r="P46">
        <v>6.6627474034881451E-2</v>
      </c>
      <c r="Q46">
        <v>0.18812463256907699</v>
      </c>
      <c r="R46">
        <v>0.39976484420928871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3.9192631785224382E-3</v>
      </c>
      <c r="Z46">
        <v>7.4466000391926343E-2</v>
      </c>
      <c r="AA46">
        <v>3.9192631785224382E-3</v>
      </c>
      <c r="AB46">
        <v>3.9192631785224382E-3</v>
      </c>
      <c r="AC46">
        <v>0.10190084264158342</v>
      </c>
      <c r="AD46">
        <v>5.9180873995688818E-2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2.4103468547912992E-2</v>
      </c>
      <c r="AK46">
        <v>0</v>
      </c>
      <c r="AL46">
        <v>0</v>
      </c>
      <c r="AM46">
        <v>3.1746031746031744E-2</v>
      </c>
      <c r="AN46">
        <v>2.547521066039584E-3</v>
      </c>
      <c r="AO46">
        <v>0</v>
      </c>
      <c r="AP46">
        <v>0</v>
      </c>
      <c r="AQ46">
        <v>0</v>
      </c>
      <c r="AR46">
        <v>2.4103468547912992E-2</v>
      </c>
      <c r="AS46">
        <v>0</v>
      </c>
      <c r="AT46">
        <v>0</v>
      </c>
      <c r="AU46">
        <v>7.8385263570448765E-3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</row>
    <row r="47" spans="1:84">
      <c r="A47" t="s">
        <v>289</v>
      </c>
      <c r="B47" t="s">
        <v>16</v>
      </c>
      <c r="C47" t="s">
        <v>459</v>
      </c>
      <c r="D47" s="25" t="s">
        <v>356</v>
      </c>
      <c r="E47" s="25" t="s">
        <v>259</v>
      </c>
      <c r="F47">
        <v>0</v>
      </c>
      <c r="G47">
        <v>2.9411764705882349E-2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8.8235294117647065E-2</v>
      </c>
      <c r="P47">
        <v>2.9411764705882349E-2</v>
      </c>
      <c r="Q47">
        <v>0.17226890756302518</v>
      </c>
      <c r="R47">
        <v>0.43697478991596622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3.7815126050420166E-2</v>
      </c>
      <c r="AA47">
        <v>4.2016806722689074E-3</v>
      </c>
      <c r="AB47">
        <v>4.2016806722689074E-3</v>
      </c>
      <c r="AC47">
        <v>9.2436974789915985E-2</v>
      </c>
      <c r="AD47">
        <v>3.8235294117647055E-2</v>
      </c>
      <c r="AE47">
        <v>0</v>
      </c>
      <c r="AF47">
        <v>0</v>
      </c>
      <c r="AG47">
        <v>2.1008403361344536E-4</v>
      </c>
      <c r="AH47">
        <v>0</v>
      </c>
      <c r="AI47">
        <v>0</v>
      </c>
      <c r="AJ47">
        <v>1.323529411764706E-2</v>
      </c>
      <c r="AK47">
        <v>0</v>
      </c>
      <c r="AL47">
        <v>0</v>
      </c>
      <c r="AM47">
        <v>8.6134453781512611E-3</v>
      </c>
      <c r="AN47">
        <v>2.1008403361344537E-3</v>
      </c>
      <c r="AO47">
        <v>0</v>
      </c>
      <c r="AP47">
        <v>0</v>
      </c>
      <c r="AQ47">
        <v>4.2016806722689074E-3</v>
      </c>
      <c r="AR47">
        <v>2.1428571428571429E-2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4.2016806722689074E-3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4.2016806722689074E-3</v>
      </c>
      <c r="BQ47">
        <v>0</v>
      </c>
      <c r="BR47">
        <v>4.4117647058823529E-3</v>
      </c>
      <c r="BS47">
        <v>4.2016806722689074E-3</v>
      </c>
      <c r="BT47">
        <v>0</v>
      </c>
      <c r="BU47">
        <v>0</v>
      </c>
      <c r="BV47">
        <v>0</v>
      </c>
      <c r="BW47">
        <v>0</v>
      </c>
      <c r="BX47">
        <v>0</v>
      </c>
    </row>
    <row r="48" spans="1:84">
      <c r="A48" t="s">
        <v>449</v>
      </c>
      <c r="B48" t="s">
        <v>16</v>
      </c>
      <c r="C48" t="s">
        <v>459</v>
      </c>
      <c r="D48" s="25" t="s">
        <v>356</v>
      </c>
      <c r="E48" s="25" t="s">
        <v>259</v>
      </c>
      <c r="F48">
        <v>9.4295143800094301E-3</v>
      </c>
      <c r="G48">
        <v>4.7147571900047151E-3</v>
      </c>
      <c r="H48">
        <v>0</v>
      </c>
      <c r="I48">
        <v>0</v>
      </c>
      <c r="J48">
        <v>0</v>
      </c>
      <c r="K48">
        <v>0</v>
      </c>
      <c r="L48">
        <v>2.3573785950023574E-4</v>
      </c>
      <c r="M48">
        <v>0</v>
      </c>
      <c r="N48">
        <v>0</v>
      </c>
      <c r="O48">
        <v>0.11786892975011788</v>
      </c>
      <c r="P48">
        <v>0.132013201320132</v>
      </c>
      <c r="Q48">
        <v>0.11857614332861857</v>
      </c>
      <c r="R48">
        <v>0.40075436115040081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1.885902876001886E-2</v>
      </c>
      <c r="Z48">
        <v>4.9504950495049506E-3</v>
      </c>
      <c r="AA48">
        <v>2.3573785950023574E-4</v>
      </c>
      <c r="AB48">
        <v>0</v>
      </c>
      <c r="AC48">
        <v>6.2234794908062233E-2</v>
      </c>
      <c r="AD48">
        <v>1.933050447901933E-2</v>
      </c>
      <c r="AE48">
        <v>0</v>
      </c>
      <c r="AF48">
        <v>0</v>
      </c>
      <c r="AG48">
        <v>1.4615747289014618E-2</v>
      </c>
      <c r="AH48">
        <v>0</v>
      </c>
      <c r="AI48">
        <v>0</v>
      </c>
      <c r="AJ48">
        <v>1.4851485148514854E-2</v>
      </c>
      <c r="AK48">
        <v>0</v>
      </c>
      <c r="AL48">
        <v>0</v>
      </c>
      <c r="AM48">
        <v>9.4295143800094301E-3</v>
      </c>
      <c r="AN48">
        <v>5.4219707685054224E-3</v>
      </c>
      <c r="AO48">
        <v>0</v>
      </c>
      <c r="AP48">
        <v>0</v>
      </c>
      <c r="AQ48">
        <v>9.4295143800094301E-3</v>
      </c>
      <c r="AR48">
        <v>2.3573785950023574E-2</v>
      </c>
      <c r="AS48">
        <v>4.7147571900047151E-3</v>
      </c>
      <c r="AT48">
        <v>0</v>
      </c>
      <c r="AU48">
        <v>4.7147571900047151E-3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1.933050447901933E-2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4.7147571900047151E-3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</row>
    <row r="49" spans="1:84">
      <c r="A49" t="s">
        <v>450</v>
      </c>
      <c r="B49" t="s">
        <v>16</v>
      </c>
      <c r="C49" t="s">
        <v>459</v>
      </c>
      <c r="D49" s="25" t="s">
        <v>356</v>
      </c>
      <c r="E49" s="25" t="s">
        <v>259</v>
      </c>
      <c r="F49">
        <v>4.1753653444676414E-3</v>
      </c>
      <c r="G49">
        <v>0</v>
      </c>
      <c r="H49">
        <v>0</v>
      </c>
      <c r="I49">
        <v>0</v>
      </c>
      <c r="J49">
        <v>0</v>
      </c>
      <c r="K49">
        <v>0</v>
      </c>
      <c r="L49">
        <v>4.1753653444676414E-3</v>
      </c>
      <c r="M49">
        <v>0</v>
      </c>
      <c r="N49">
        <v>0</v>
      </c>
      <c r="O49">
        <v>8.768267223382048E-2</v>
      </c>
      <c r="P49">
        <v>3.7578288100208766E-2</v>
      </c>
      <c r="Q49">
        <v>0.17139874739039665</v>
      </c>
      <c r="R49">
        <v>0.43423799582463463</v>
      </c>
      <c r="S49">
        <v>0</v>
      </c>
      <c r="T49">
        <v>8.3507306889352827E-3</v>
      </c>
      <c r="U49">
        <v>0</v>
      </c>
      <c r="V49">
        <v>0</v>
      </c>
      <c r="W49">
        <v>0</v>
      </c>
      <c r="X49">
        <v>0</v>
      </c>
      <c r="Y49">
        <v>0</v>
      </c>
      <c r="Z49">
        <v>2.5260960334029227E-2</v>
      </c>
      <c r="AA49">
        <v>4.1753653444676414E-3</v>
      </c>
      <c r="AB49">
        <v>0</v>
      </c>
      <c r="AC49">
        <v>9.6033402922755792E-2</v>
      </c>
      <c r="AD49">
        <v>2.9436325678496869E-2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8.5594989561586649E-3</v>
      </c>
      <c r="AK49">
        <v>0</v>
      </c>
      <c r="AL49">
        <v>0</v>
      </c>
      <c r="AM49">
        <v>8.3507306889352827E-3</v>
      </c>
      <c r="AN49">
        <v>1.2526096033402925E-3</v>
      </c>
      <c r="AO49">
        <v>0</v>
      </c>
      <c r="AP49">
        <v>0</v>
      </c>
      <c r="AQ49">
        <v>4.1753653444676414E-3</v>
      </c>
      <c r="AR49">
        <v>2.9227557411273485E-2</v>
      </c>
      <c r="AS49">
        <v>4.1753653444676414E-3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4.1753653444676414E-3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1.2526096033402925E-2</v>
      </c>
      <c r="BI49">
        <v>0</v>
      </c>
      <c r="BJ49">
        <v>2.5052192066805846E-2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84">
      <c r="A50" t="s">
        <v>451</v>
      </c>
      <c r="B50" t="s">
        <v>16</v>
      </c>
      <c r="C50" t="s">
        <v>26</v>
      </c>
      <c r="D50" s="25" t="s">
        <v>356</v>
      </c>
      <c r="E50" s="25" t="s">
        <v>259</v>
      </c>
      <c r="F50">
        <v>0</v>
      </c>
      <c r="G50">
        <v>8.9402529437418218E-3</v>
      </c>
      <c r="H50">
        <v>0</v>
      </c>
      <c r="I50">
        <v>0</v>
      </c>
      <c r="J50">
        <v>0</v>
      </c>
      <c r="K50">
        <v>3.1399912778020053E-2</v>
      </c>
      <c r="L50">
        <v>0</v>
      </c>
      <c r="M50">
        <v>0</v>
      </c>
      <c r="N50">
        <v>0</v>
      </c>
      <c r="O50">
        <v>1.3083296990841693E-2</v>
      </c>
      <c r="P50">
        <v>1.3301351940689054E-2</v>
      </c>
      <c r="Q50">
        <v>1.3955516790231139E-2</v>
      </c>
      <c r="R50">
        <v>0.47972088966419529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1.3301351940689054E-2</v>
      </c>
      <c r="Z50">
        <v>4.3610989969472304E-3</v>
      </c>
      <c r="AA50">
        <v>4.3610989969472304E-3</v>
      </c>
      <c r="AB50">
        <v>0</v>
      </c>
      <c r="AC50">
        <v>0.22677714784125586</v>
      </c>
      <c r="AD50">
        <v>4.8626253815961612E-2</v>
      </c>
      <c r="AE50">
        <v>6.1055385957261239E-2</v>
      </c>
      <c r="AF50">
        <v>0</v>
      </c>
      <c r="AG50">
        <v>0</v>
      </c>
      <c r="AH50">
        <v>0</v>
      </c>
      <c r="AI50">
        <v>0</v>
      </c>
      <c r="AJ50">
        <v>1.7662450937636284E-2</v>
      </c>
      <c r="AK50">
        <v>0</v>
      </c>
      <c r="AL50">
        <v>0</v>
      </c>
      <c r="AM50">
        <v>4.3610989969472304E-3</v>
      </c>
      <c r="AN50">
        <v>1.7444395987788921E-3</v>
      </c>
      <c r="AO50">
        <v>0</v>
      </c>
      <c r="AP50">
        <v>0</v>
      </c>
      <c r="AQ50">
        <v>2.1805494984736152E-2</v>
      </c>
      <c r="AR50">
        <v>4.3610989969472304E-3</v>
      </c>
      <c r="AS50">
        <v>8.7221979938944608E-3</v>
      </c>
      <c r="AT50">
        <v>4.3610989969472304E-3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4.3610989969472304E-3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4.7972088966419541E-3</v>
      </c>
      <c r="BT50">
        <v>0</v>
      </c>
      <c r="BU50">
        <v>4.5791539467945922E-3</v>
      </c>
      <c r="BV50">
        <v>0</v>
      </c>
      <c r="BW50">
        <v>0</v>
      </c>
      <c r="BX50">
        <v>4.3610989969472304E-3</v>
      </c>
    </row>
    <row r="51" spans="1:84">
      <c r="A51" t="s">
        <v>452</v>
      </c>
      <c r="B51" t="s">
        <v>16</v>
      </c>
      <c r="C51" t="s">
        <v>26</v>
      </c>
      <c r="D51" s="25" t="s">
        <v>356</v>
      </c>
      <c r="E51" s="25" t="s">
        <v>259</v>
      </c>
      <c r="F51">
        <v>0</v>
      </c>
      <c r="G51">
        <v>1.0324855200201462E-2</v>
      </c>
      <c r="H51">
        <v>0</v>
      </c>
      <c r="I51">
        <v>0</v>
      </c>
      <c r="J51">
        <v>0</v>
      </c>
      <c r="K51">
        <v>1.5361369932007053E-2</v>
      </c>
      <c r="L51">
        <v>1.0073029463611183E-2</v>
      </c>
      <c r="M51">
        <v>0</v>
      </c>
      <c r="N51">
        <v>0</v>
      </c>
      <c r="O51">
        <v>4.532863258625032E-2</v>
      </c>
      <c r="P51">
        <v>3.5255603122639138E-2</v>
      </c>
      <c r="Q51">
        <v>0.17224880382775121</v>
      </c>
      <c r="R51">
        <v>0.25711407705867539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0.12591286829513984</v>
      </c>
      <c r="Z51">
        <v>5.2883404683958714E-3</v>
      </c>
      <c r="AA51">
        <v>0</v>
      </c>
      <c r="AB51">
        <v>0</v>
      </c>
      <c r="AC51">
        <v>9.6449257114077092E-2</v>
      </c>
      <c r="AD51">
        <v>7.0511206245278277E-2</v>
      </c>
      <c r="AE51">
        <v>0</v>
      </c>
      <c r="AF51">
        <v>0</v>
      </c>
      <c r="AG51">
        <v>7.1770334928229665E-2</v>
      </c>
      <c r="AH51">
        <v>0</v>
      </c>
      <c r="AI51">
        <v>0</v>
      </c>
      <c r="AJ51">
        <v>2.5938050868798797E-2</v>
      </c>
      <c r="AK51">
        <v>0</v>
      </c>
      <c r="AL51">
        <v>5.2883404683958714E-3</v>
      </c>
      <c r="AM51">
        <v>1.0073029463611183E-2</v>
      </c>
      <c r="AN51">
        <v>2.2664316293125159E-3</v>
      </c>
      <c r="AO51">
        <v>0</v>
      </c>
      <c r="AP51">
        <v>0</v>
      </c>
      <c r="AQ51">
        <v>0</v>
      </c>
      <c r="AR51">
        <v>1.5109544195416776E-2</v>
      </c>
      <c r="AS51">
        <v>1.0073029463611183E-2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1.0073029463611183E-2</v>
      </c>
      <c r="BS51">
        <v>5.5401662049861513E-3</v>
      </c>
      <c r="BT51">
        <v>0</v>
      </c>
      <c r="BU51">
        <v>0</v>
      </c>
      <c r="BV51">
        <v>0</v>
      </c>
      <c r="BW51">
        <v>0</v>
      </c>
      <c r="BX51">
        <v>0</v>
      </c>
      <c r="CF51">
        <v>1</v>
      </c>
    </row>
    <row r="52" spans="1:84">
      <c r="A52" t="s">
        <v>453</v>
      </c>
      <c r="B52" t="s">
        <v>16</v>
      </c>
      <c r="C52" t="s">
        <v>26</v>
      </c>
      <c r="D52" s="25" t="s">
        <v>356</v>
      </c>
      <c r="E52" s="25" t="s">
        <v>259</v>
      </c>
      <c r="F52">
        <v>4.0032025620496394E-3</v>
      </c>
      <c r="G52">
        <v>4.4035228182546023E-2</v>
      </c>
      <c r="H52">
        <v>0</v>
      </c>
      <c r="I52">
        <v>0</v>
      </c>
      <c r="J52">
        <v>8.0064051240992789E-3</v>
      </c>
      <c r="K52">
        <v>4.2033626901521216E-3</v>
      </c>
      <c r="L52">
        <v>0</v>
      </c>
      <c r="M52">
        <v>0</v>
      </c>
      <c r="N52">
        <v>0</v>
      </c>
      <c r="O52">
        <v>6.0048038430744605E-2</v>
      </c>
      <c r="P52">
        <v>1.6012810248198558E-2</v>
      </c>
      <c r="Q52">
        <v>5.2642113690952758E-2</v>
      </c>
      <c r="R52">
        <v>0.41253002401921535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8.0064051240992789E-3</v>
      </c>
      <c r="Z52">
        <v>0</v>
      </c>
      <c r="AA52">
        <v>4.2033626901521216E-3</v>
      </c>
      <c r="AB52">
        <v>0</v>
      </c>
      <c r="AC52">
        <v>0.1521216973578863</v>
      </c>
      <c r="AD52">
        <v>0.1200960768614892</v>
      </c>
      <c r="AE52">
        <v>3.2025620496397109E-2</v>
      </c>
      <c r="AF52">
        <v>0</v>
      </c>
      <c r="AG52">
        <v>0</v>
      </c>
      <c r="AH52">
        <v>0</v>
      </c>
      <c r="AI52">
        <v>0</v>
      </c>
      <c r="AJ52">
        <v>4.0232185748598867E-2</v>
      </c>
      <c r="AK52">
        <v>0</v>
      </c>
      <c r="AL52">
        <v>0</v>
      </c>
      <c r="AM52">
        <v>0</v>
      </c>
      <c r="AN52">
        <v>4.0032025620496389E-4</v>
      </c>
      <c r="AO52">
        <v>0</v>
      </c>
      <c r="AP52">
        <v>0</v>
      </c>
      <c r="AQ52">
        <v>0</v>
      </c>
      <c r="AR52">
        <v>8.2065652522017602E-3</v>
      </c>
      <c r="AS52">
        <v>8.2065652522017602E-3</v>
      </c>
      <c r="AT52">
        <v>1.6212970376301039E-2</v>
      </c>
      <c r="AU52">
        <v>2.0016012810248195E-4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4.0032025620496394E-3</v>
      </c>
      <c r="BT52">
        <v>0</v>
      </c>
      <c r="BU52">
        <v>4.0032025620496389E-4</v>
      </c>
      <c r="BV52">
        <v>0</v>
      </c>
      <c r="BW52">
        <v>0</v>
      </c>
      <c r="BX52">
        <v>4.2033626901521216E-3</v>
      </c>
      <c r="CB52">
        <v>1</v>
      </c>
    </row>
    <row r="53" spans="1:84">
      <c r="A53" t="s">
        <v>454</v>
      </c>
      <c r="B53" t="s">
        <v>16</v>
      </c>
      <c r="C53" t="s">
        <v>26</v>
      </c>
      <c r="D53" s="25" t="s">
        <v>356</v>
      </c>
      <c r="E53" s="25" t="s">
        <v>259</v>
      </c>
      <c r="F53">
        <v>4.3383947939262483E-3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1.7353579175704993E-2</v>
      </c>
      <c r="P53">
        <v>9.154013015184384E-2</v>
      </c>
      <c r="Q53">
        <v>9.2190889370932769E-2</v>
      </c>
      <c r="R53">
        <v>0.60737527114967482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1.7787418655097618E-2</v>
      </c>
      <c r="Z53">
        <v>0</v>
      </c>
      <c r="AA53">
        <v>1.3015184381778745E-2</v>
      </c>
      <c r="AB53">
        <v>0</v>
      </c>
      <c r="AC53">
        <v>9.1757049891540154E-2</v>
      </c>
      <c r="AD53">
        <v>1.4099783080260308E-2</v>
      </c>
      <c r="AE53">
        <v>4.9891540130151853E-3</v>
      </c>
      <c r="AF53">
        <v>8.6767895878524966E-3</v>
      </c>
      <c r="AG53">
        <v>0</v>
      </c>
      <c r="AH53">
        <v>0</v>
      </c>
      <c r="AI53">
        <v>0</v>
      </c>
      <c r="AJ53">
        <v>9.1106290672451212E-3</v>
      </c>
      <c r="AK53">
        <v>0</v>
      </c>
      <c r="AL53">
        <v>0</v>
      </c>
      <c r="AM53">
        <v>4.5553145336225606E-3</v>
      </c>
      <c r="AN53">
        <v>5.4229934924078099E-3</v>
      </c>
      <c r="AO53">
        <v>0</v>
      </c>
      <c r="AP53">
        <v>0</v>
      </c>
      <c r="AQ53">
        <v>0</v>
      </c>
      <c r="AR53">
        <v>4.3383947939262483E-3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8.8937093275488089E-3</v>
      </c>
      <c r="BT53">
        <v>0</v>
      </c>
      <c r="BU53">
        <v>0</v>
      </c>
      <c r="BV53">
        <v>0</v>
      </c>
      <c r="BW53">
        <v>0</v>
      </c>
      <c r="BX53">
        <v>4.5553145336225606E-3</v>
      </c>
    </row>
    <row r="54" spans="1:84">
      <c r="A54" t="s">
        <v>212</v>
      </c>
      <c r="B54" t="s">
        <v>16</v>
      </c>
      <c r="C54" t="s">
        <v>26</v>
      </c>
      <c r="D54" s="25" t="s">
        <v>356</v>
      </c>
      <c r="E54" s="25" t="s">
        <v>259</v>
      </c>
      <c r="F54">
        <v>7.7805874343512913E-3</v>
      </c>
      <c r="G54">
        <v>2.74265707060883E-2</v>
      </c>
      <c r="H54">
        <v>0</v>
      </c>
      <c r="I54">
        <v>0</v>
      </c>
      <c r="J54">
        <v>0</v>
      </c>
      <c r="K54">
        <v>1.5755689554561365E-2</v>
      </c>
      <c r="L54">
        <v>0</v>
      </c>
      <c r="M54">
        <v>0</v>
      </c>
      <c r="N54">
        <v>0</v>
      </c>
      <c r="O54">
        <v>1.5561174868702583E-2</v>
      </c>
      <c r="P54">
        <v>4.2987745574790882E-2</v>
      </c>
      <c r="Q54">
        <v>8.3641314919276379E-3</v>
      </c>
      <c r="R54">
        <v>0.23341762303053862</v>
      </c>
      <c r="S54">
        <v>0</v>
      </c>
      <c r="T54">
        <v>5.4464112040459041E-2</v>
      </c>
      <c r="U54">
        <v>0</v>
      </c>
      <c r="V54">
        <v>0</v>
      </c>
      <c r="W54">
        <v>0</v>
      </c>
      <c r="X54">
        <v>2.7232056020229517E-2</v>
      </c>
      <c r="Y54">
        <v>2.3341762303053872E-2</v>
      </c>
      <c r="Z54">
        <v>1.9451468585878227E-2</v>
      </c>
      <c r="AA54">
        <v>3.1316864423263945E-2</v>
      </c>
      <c r="AB54">
        <v>0</v>
      </c>
      <c r="AC54">
        <v>0.31122349737405164</v>
      </c>
      <c r="AD54">
        <v>6.6524022563703558E-2</v>
      </c>
      <c r="AE54">
        <v>3.5401672826298372E-2</v>
      </c>
      <c r="AF54">
        <v>0</v>
      </c>
      <c r="AG54">
        <v>0</v>
      </c>
      <c r="AH54">
        <v>0</v>
      </c>
      <c r="AI54">
        <v>0</v>
      </c>
      <c r="AJ54">
        <v>1.1670881151526938E-2</v>
      </c>
      <c r="AK54">
        <v>0</v>
      </c>
      <c r="AL54">
        <v>3.8902937171756457E-3</v>
      </c>
      <c r="AM54">
        <v>3.8902937171756454E-4</v>
      </c>
      <c r="AN54">
        <v>7.7805874343512909E-4</v>
      </c>
      <c r="AO54">
        <v>0</v>
      </c>
      <c r="AP54">
        <v>0</v>
      </c>
      <c r="AQ54">
        <v>0</v>
      </c>
      <c r="AR54">
        <v>7.7805874343512913E-3</v>
      </c>
      <c r="AS54">
        <v>0</v>
      </c>
      <c r="AT54">
        <v>3.8902937171756457E-3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7.7805874343512913E-3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1.964598327173701E-2</v>
      </c>
      <c r="BQ54">
        <v>0</v>
      </c>
      <c r="BR54">
        <v>1.9451468585878227E-4</v>
      </c>
      <c r="BS54">
        <v>1.9840497957595793E-2</v>
      </c>
      <c r="BT54">
        <v>0</v>
      </c>
      <c r="BU54">
        <v>0</v>
      </c>
      <c r="BV54">
        <v>0</v>
      </c>
      <c r="BW54">
        <v>0</v>
      </c>
      <c r="BX54">
        <v>3.8902937171756457E-3</v>
      </c>
      <c r="CB54">
        <v>1</v>
      </c>
    </row>
    <row r="55" spans="1:84">
      <c r="A55" t="s">
        <v>51</v>
      </c>
      <c r="B55" t="s">
        <v>16</v>
      </c>
      <c r="C55" t="s">
        <v>26</v>
      </c>
      <c r="D55" s="25" t="s">
        <v>356</v>
      </c>
      <c r="E55" s="25" t="s">
        <v>259</v>
      </c>
      <c r="F55">
        <v>1.5866719555731847E-2</v>
      </c>
      <c r="G55">
        <v>0.10313367711225703</v>
      </c>
      <c r="H55">
        <v>0</v>
      </c>
      <c r="I55">
        <v>0</v>
      </c>
      <c r="J55">
        <v>2.3800079333597769E-2</v>
      </c>
      <c r="K55">
        <v>2.4196747322491066E-2</v>
      </c>
      <c r="L55">
        <v>0</v>
      </c>
      <c r="M55">
        <v>0</v>
      </c>
      <c r="N55">
        <v>0</v>
      </c>
      <c r="O55">
        <v>0.14280047600158666</v>
      </c>
      <c r="P55">
        <v>2.0230067433558107E-2</v>
      </c>
      <c r="Q55">
        <v>0.12316541055136848</v>
      </c>
      <c r="R55">
        <v>0.17869892899642992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1.983339944466481E-2</v>
      </c>
      <c r="Z55">
        <v>0</v>
      </c>
      <c r="AA55">
        <v>3.9666798889329618E-3</v>
      </c>
      <c r="AB55">
        <v>0</v>
      </c>
      <c r="AC55">
        <v>0.11106703689012296</v>
      </c>
      <c r="AD55">
        <v>9.143197143990478E-2</v>
      </c>
      <c r="AE55">
        <v>4.0063466878222903E-2</v>
      </c>
      <c r="AF55">
        <v>3.9666798889329618E-3</v>
      </c>
      <c r="AG55">
        <v>4.3633478778262588E-3</v>
      </c>
      <c r="AH55">
        <v>0</v>
      </c>
      <c r="AI55">
        <v>0</v>
      </c>
      <c r="AJ55">
        <v>1.6263387544625144E-2</v>
      </c>
      <c r="AK55">
        <v>0</v>
      </c>
      <c r="AL55">
        <v>0</v>
      </c>
      <c r="AM55">
        <v>3.9666798889329618E-3</v>
      </c>
      <c r="AN55">
        <v>9.9166997223324046E-4</v>
      </c>
      <c r="AO55">
        <v>0</v>
      </c>
      <c r="AP55">
        <v>0</v>
      </c>
      <c r="AQ55">
        <v>0</v>
      </c>
      <c r="AR55">
        <v>7.9333597778659237E-3</v>
      </c>
      <c r="AS55">
        <v>2.3998413328044418E-2</v>
      </c>
      <c r="AT55">
        <v>1.983339944466481E-2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1.983339944466481E-4</v>
      </c>
      <c r="BS55">
        <v>7.9333597778659237E-3</v>
      </c>
      <c r="BT55">
        <v>0</v>
      </c>
      <c r="BU55">
        <v>4.1650138833796103E-3</v>
      </c>
      <c r="BV55">
        <v>0</v>
      </c>
      <c r="BW55">
        <v>0</v>
      </c>
      <c r="BX55">
        <v>8.1316937723125721E-3</v>
      </c>
      <c r="CB55">
        <v>2</v>
      </c>
    </row>
    <row r="56" spans="1:84">
      <c r="A56" s="25" t="s">
        <v>52</v>
      </c>
      <c r="B56" t="s">
        <v>16</v>
      </c>
      <c r="C56">
        <v>4</v>
      </c>
      <c r="D56" s="25" t="s">
        <v>357</v>
      </c>
      <c r="E56" s="25" t="s">
        <v>259</v>
      </c>
      <c r="F56">
        <v>5.1773233238415744E-3</v>
      </c>
      <c r="G56">
        <v>2.0709293295366298E-2</v>
      </c>
      <c r="H56">
        <v>2.5886616619207874E-2</v>
      </c>
      <c r="I56">
        <v>0</v>
      </c>
      <c r="J56">
        <v>5.1773233238415744E-3</v>
      </c>
      <c r="K56">
        <v>0</v>
      </c>
      <c r="L56">
        <v>0.1604970230390888</v>
      </c>
      <c r="M56">
        <v>0</v>
      </c>
      <c r="N56">
        <v>0</v>
      </c>
      <c r="O56">
        <v>0.10354646647683151</v>
      </c>
      <c r="P56">
        <v>0</v>
      </c>
      <c r="Q56">
        <v>9.3191819829148356E-2</v>
      </c>
      <c r="R56">
        <v>7.7659849857623628E-2</v>
      </c>
      <c r="S56">
        <v>3.1063939943049446E-2</v>
      </c>
      <c r="T56">
        <v>5.1773233238415744E-3</v>
      </c>
      <c r="U56">
        <v>0</v>
      </c>
      <c r="V56">
        <v>0</v>
      </c>
      <c r="W56">
        <v>0</v>
      </c>
      <c r="X56">
        <v>0</v>
      </c>
      <c r="Y56">
        <v>3.6241263266891019E-2</v>
      </c>
      <c r="Z56">
        <v>0</v>
      </c>
      <c r="AA56">
        <v>5.1773233238415744E-3</v>
      </c>
      <c r="AB56">
        <v>0</v>
      </c>
      <c r="AC56">
        <v>0.19699715247217189</v>
      </c>
      <c r="AD56">
        <v>0.12943308309603938</v>
      </c>
      <c r="AE56">
        <v>4.7113642246958326E-2</v>
      </c>
      <c r="AF56">
        <v>0</v>
      </c>
      <c r="AG56">
        <v>0</v>
      </c>
      <c r="AH56">
        <v>0</v>
      </c>
      <c r="AI56">
        <v>0</v>
      </c>
      <c r="AJ56">
        <v>2.0709293295366298E-2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5.1773233238415744E-3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5.1773233238415744E-3</v>
      </c>
      <c r="BE56">
        <v>0</v>
      </c>
      <c r="BF56">
        <v>0</v>
      </c>
      <c r="BG56">
        <v>5.1773233238415744E-3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2.0709293295366298E-2</v>
      </c>
      <c r="BV56">
        <v>0</v>
      </c>
      <c r="BW56">
        <v>0</v>
      </c>
      <c r="BX56">
        <v>0</v>
      </c>
      <c r="CB56">
        <v>1</v>
      </c>
      <c r="CC56">
        <v>2</v>
      </c>
      <c r="CF56">
        <v>2</v>
      </c>
    </row>
    <row r="57" spans="1:84">
      <c r="A57" s="25" t="s">
        <v>263</v>
      </c>
      <c r="B57" t="s">
        <v>16</v>
      </c>
      <c r="C57">
        <v>4</v>
      </c>
      <c r="D57" s="25" t="s">
        <v>357</v>
      </c>
      <c r="E57" s="25" t="s">
        <v>259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0.17064846416382251</v>
      </c>
      <c r="M57">
        <v>0</v>
      </c>
      <c r="N57">
        <v>0</v>
      </c>
      <c r="O57">
        <v>1.9502681618722574E-2</v>
      </c>
      <c r="P57">
        <v>0</v>
      </c>
      <c r="Q57">
        <v>9.751340809361287E-3</v>
      </c>
      <c r="R57">
        <v>3.4129692832764506E-2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9.751340809361287E-3</v>
      </c>
      <c r="AB57">
        <v>0</v>
      </c>
      <c r="AC57">
        <v>0.34617259873232559</v>
      </c>
      <c r="AD57">
        <v>6.8259385665528999E-2</v>
      </c>
      <c r="AE57">
        <v>7.3135056070209661E-2</v>
      </c>
      <c r="AF57">
        <v>0</v>
      </c>
      <c r="AG57">
        <v>0</v>
      </c>
      <c r="AH57">
        <v>0</v>
      </c>
      <c r="AI57">
        <v>0.11214041930765482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9.751340809361287E-3</v>
      </c>
      <c r="AQ57">
        <v>0</v>
      </c>
      <c r="AR57">
        <v>0</v>
      </c>
      <c r="AS57">
        <v>0</v>
      </c>
      <c r="AT57">
        <v>4.8756704046806435E-3</v>
      </c>
      <c r="AU57">
        <v>9.751340809361287E-3</v>
      </c>
      <c r="AV57">
        <v>0</v>
      </c>
      <c r="AW57">
        <v>4.8756704046806435E-3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8.3130180399804965E-2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1.4870794734275964E-2</v>
      </c>
      <c r="BV57">
        <v>0</v>
      </c>
      <c r="BW57">
        <v>0</v>
      </c>
      <c r="BX57">
        <v>2.9254022428083858E-2</v>
      </c>
      <c r="CC57">
        <v>1</v>
      </c>
    </row>
    <row r="58" spans="1:84">
      <c r="A58" s="25" t="s">
        <v>264</v>
      </c>
      <c r="B58" t="s">
        <v>16</v>
      </c>
      <c r="C58">
        <v>4</v>
      </c>
      <c r="D58" s="25" t="s">
        <v>357</v>
      </c>
      <c r="E58" s="25" t="s">
        <v>259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3.8433821763151577E-2</v>
      </c>
      <c r="M58">
        <v>0</v>
      </c>
      <c r="N58">
        <v>0</v>
      </c>
      <c r="O58">
        <v>2.8825366322363682E-2</v>
      </c>
      <c r="P58">
        <v>4.8042277203939471E-3</v>
      </c>
      <c r="Q58">
        <v>9.6084554407878942E-3</v>
      </c>
      <c r="R58">
        <v>6.2454960365121305E-2</v>
      </c>
      <c r="S58">
        <v>0</v>
      </c>
      <c r="T58">
        <v>0</v>
      </c>
      <c r="U58">
        <v>0</v>
      </c>
      <c r="V58">
        <v>0</v>
      </c>
      <c r="W58">
        <v>0</v>
      </c>
      <c r="X58">
        <v>4.8042277203939471E-3</v>
      </c>
      <c r="Y58">
        <v>0.12971414845063658</v>
      </c>
      <c r="Z58">
        <v>0</v>
      </c>
      <c r="AA58">
        <v>3.362959404275763E-2</v>
      </c>
      <c r="AB58">
        <v>0</v>
      </c>
      <c r="AC58">
        <v>0.49003122748018257</v>
      </c>
      <c r="AD58">
        <v>3.362959404275763E-2</v>
      </c>
      <c r="AE58">
        <v>0</v>
      </c>
      <c r="AF58">
        <v>5.2846504924333425E-3</v>
      </c>
      <c r="AG58">
        <v>0</v>
      </c>
      <c r="AH58">
        <v>0</v>
      </c>
      <c r="AI58">
        <v>0.10088878212827289</v>
      </c>
      <c r="AJ58">
        <v>9.6084554407878942E-3</v>
      </c>
      <c r="AK58">
        <v>0</v>
      </c>
      <c r="AL58">
        <v>4.8042277203939471E-3</v>
      </c>
      <c r="AM58">
        <v>4.8042277203939471E-3</v>
      </c>
      <c r="AN58">
        <v>0</v>
      </c>
      <c r="AO58">
        <v>0</v>
      </c>
      <c r="AP58">
        <v>4.8042277203939471E-3</v>
      </c>
      <c r="AQ58">
        <v>0</v>
      </c>
      <c r="AR58">
        <v>0</v>
      </c>
      <c r="AS58">
        <v>9.6084554407878942E-3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2.4261349987989435E-2</v>
      </c>
      <c r="CF58">
        <v>2</v>
      </c>
    </row>
    <row r="59" spans="1:84">
      <c r="A59" s="25" t="s">
        <v>265</v>
      </c>
      <c r="B59" t="s">
        <v>16</v>
      </c>
      <c r="C59">
        <v>4</v>
      </c>
      <c r="D59" s="25" t="s">
        <v>357</v>
      </c>
      <c r="E59" s="25" t="s">
        <v>259</v>
      </c>
      <c r="F59">
        <v>4.4198895027624313E-3</v>
      </c>
      <c r="G59">
        <v>8.8397790055248626E-3</v>
      </c>
      <c r="H59">
        <v>0</v>
      </c>
      <c r="I59">
        <v>0</v>
      </c>
      <c r="J59">
        <v>0</v>
      </c>
      <c r="K59">
        <v>0</v>
      </c>
      <c r="L59">
        <v>0.22983425414364639</v>
      </c>
      <c r="M59">
        <v>0</v>
      </c>
      <c r="N59">
        <v>0</v>
      </c>
      <c r="O59">
        <v>1.3259668508287295E-2</v>
      </c>
      <c r="P59">
        <v>0</v>
      </c>
      <c r="Q59">
        <v>0</v>
      </c>
      <c r="R59">
        <v>0.10165745856353592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0.10165745856353592</v>
      </c>
      <c r="Z59">
        <v>4.4198895027624313E-3</v>
      </c>
      <c r="AA59">
        <v>1.3259668508287295E-2</v>
      </c>
      <c r="AB59">
        <v>0</v>
      </c>
      <c r="AC59">
        <v>0.19447513812154693</v>
      </c>
      <c r="AD59">
        <v>2.6519337016574586E-2</v>
      </c>
      <c r="AE59">
        <v>3.535911602209945E-2</v>
      </c>
      <c r="AF59">
        <v>1.3480662983425417E-2</v>
      </c>
      <c r="AG59">
        <v>0</v>
      </c>
      <c r="AH59">
        <v>0</v>
      </c>
      <c r="AI59">
        <v>7.9558011049723792E-2</v>
      </c>
      <c r="AJ59">
        <v>0</v>
      </c>
      <c r="AK59">
        <v>0</v>
      </c>
      <c r="AL59">
        <v>0</v>
      </c>
      <c r="AM59">
        <v>0</v>
      </c>
      <c r="AN59">
        <v>2.2099447513812155E-4</v>
      </c>
      <c r="AO59">
        <v>0</v>
      </c>
      <c r="AP59">
        <v>0.11933701657458566</v>
      </c>
      <c r="AQ59">
        <v>0</v>
      </c>
      <c r="AR59">
        <v>0</v>
      </c>
      <c r="AS59">
        <v>0</v>
      </c>
      <c r="AT59">
        <v>1.3259668508287295E-2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1.3922651933701661E-2</v>
      </c>
      <c r="BV59">
        <v>0</v>
      </c>
      <c r="BW59">
        <v>0</v>
      </c>
      <c r="BX59">
        <v>2.6519337016574586E-2</v>
      </c>
      <c r="CC59">
        <v>2</v>
      </c>
    </row>
    <row r="60" spans="1:84">
      <c r="A60" s="25" t="s">
        <v>314</v>
      </c>
      <c r="B60" t="s">
        <v>16</v>
      </c>
      <c r="C60">
        <v>4</v>
      </c>
      <c r="D60" s="25" t="s">
        <v>357</v>
      </c>
      <c r="E60" s="25" t="s">
        <v>259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2.4473813020068524E-4</v>
      </c>
      <c r="O60">
        <v>3.4263338228095928E-2</v>
      </c>
      <c r="P60">
        <v>0</v>
      </c>
      <c r="Q60">
        <v>9.7895252080274098E-3</v>
      </c>
      <c r="R60">
        <v>7.8316201664219293E-2</v>
      </c>
      <c r="S60">
        <v>0</v>
      </c>
      <c r="T60">
        <v>0</v>
      </c>
      <c r="U60">
        <v>0</v>
      </c>
      <c r="V60">
        <v>1.4684287812041114E-2</v>
      </c>
      <c r="W60">
        <v>0</v>
      </c>
      <c r="X60">
        <v>0</v>
      </c>
      <c r="Y60">
        <v>9.7895252080274098E-3</v>
      </c>
      <c r="Z60">
        <v>0</v>
      </c>
      <c r="AA60">
        <v>1.957905041605482E-2</v>
      </c>
      <c r="AB60">
        <v>0</v>
      </c>
      <c r="AC60">
        <v>0.45521292217327447</v>
      </c>
      <c r="AD60">
        <v>6.8771414586392549E-2</v>
      </c>
      <c r="AE60">
        <v>1.9823788546255505E-2</v>
      </c>
      <c r="AF60">
        <v>9.7895252080274098E-3</v>
      </c>
      <c r="AG60">
        <v>0</v>
      </c>
      <c r="AH60">
        <v>0</v>
      </c>
      <c r="AI60">
        <v>8.321096426823299E-2</v>
      </c>
      <c r="AJ60">
        <v>4.8947626040137049E-3</v>
      </c>
      <c r="AK60">
        <v>0</v>
      </c>
      <c r="AL60">
        <v>0</v>
      </c>
      <c r="AM60">
        <v>1.49290259422418E-2</v>
      </c>
      <c r="AN60">
        <v>0</v>
      </c>
      <c r="AO60">
        <v>0</v>
      </c>
      <c r="AP60">
        <v>4.8947626040137049E-3</v>
      </c>
      <c r="AQ60">
        <v>0</v>
      </c>
      <c r="AR60">
        <v>0</v>
      </c>
      <c r="AS60">
        <v>0</v>
      </c>
      <c r="AT60">
        <v>4.8947626040137049E-3</v>
      </c>
      <c r="AU60">
        <v>4.8947626040137049E-3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4.8947626040137049E-3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0.13215859030837002</v>
      </c>
      <c r="BT60">
        <v>0</v>
      </c>
      <c r="BU60">
        <v>5.3842388644150755E-3</v>
      </c>
      <c r="BV60">
        <v>0</v>
      </c>
      <c r="BW60">
        <v>0</v>
      </c>
      <c r="BX60">
        <v>1.957905041605482E-2</v>
      </c>
    </row>
    <row r="61" spans="1:84">
      <c r="A61" s="25" t="s">
        <v>315</v>
      </c>
      <c r="B61" t="s">
        <v>16</v>
      </c>
      <c r="C61">
        <v>4</v>
      </c>
      <c r="D61" s="25" t="s">
        <v>357</v>
      </c>
      <c r="E61" s="25" t="s">
        <v>259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0.20159399906235351</v>
      </c>
      <c r="M61">
        <v>0</v>
      </c>
      <c r="N61">
        <v>0</v>
      </c>
      <c r="O61">
        <v>4.6882325363338025E-3</v>
      </c>
      <c r="P61">
        <v>0</v>
      </c>
      <c r="Q61">
        <v>9.3764650726676051E-3</v>
      </c>
      <c r="R61">
        <v>2.3441162681669011E-2</v>
      </c>
      <c r="S61">
        <v>0</v>
      </c>
      <c r="T61">
        <v>0</v>
      </c>
      <c r="U61">
        <v>0</v>
      </c>
      <c r="V61">
        <v>2.3441162681669011E-2</v>
      </c>
      <c r="W61">
        <v>0</v>
      </c>
      <c r="X61">
        <v>1.875293014533521E-2</v>
      </c>
      <c r="Y61">
        <v>1.4064697609001409E-2</v>
      </c>
      <c r="Z61">
        <v>4.6882325363338025E-3</v>
      </c>
      <c r="AA61">
        <v>0</v>
      </c>
      <c r="AB61">
        <v>0</v>
      </c>
      <c r="AC61">
        <v>0.3609939052977027</v>
      </c>
      <c r="AD61">
        <v>8.0168776371308037E-2</v>
      </c>
      <c r="AE61">
        <v>5.1804969526488519E-2</v>
      </c>
      <c r="AF61">
        <v>1.8987341772151903E-2</v>
      </c>
      <c r="AG61">
        <v>0</v>
      </c>
      <c r="AH61">
        <v>0</v>
      </c>
      <c r="AI61">
        <v>4.6882325363338022E-2</v>
      </c>
      <c r="AJ61">
        <v>0</v>
      </c>
      <c r="AK61">
        <v>0</v>
      </c>
      <c r="AL61">
        <v>0</v>
      </c>
      <c r="AM61">
        <v>2.3441162681669011E-2</v>
      </c>
      <c r="AN61">
        <v>2.3441162681669012E-4</v>
      </c>
      <c r="AO61">
        <v>0</v>
      </c>
      <c r="AP61">
        <v>4.6882325363338025E-3</v>
      </c>
      <c r="AQ61">
        <v>1.4064697609001408E-2</v>
      </c>
      <c r="AR61">
        <v>4.6882325363338025E-3</v>
      </c>
      <c r="AS61">
        <v>4.6882325363338025E-3</v>
      </c>
      <c r="AT61">
        <v>1.4064697609001409E-2</v>
      </c>
      <c r="AU61">
        <v>0</v>
      </c>
      <c r="AV61">
        <v>0</v>
      </c>
      <c r="AW61">
        <v>4.6882325363338025E-3</v>
      </c>
      <c r="AX61">
        <v>3.750586029067042E-2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4.6882325363338025E-3</v>
      </c>
      <c r="BT61">
        <v>0</v>
      </c>
      <c r="BU61">
        <v>1.42991092358181E-2</v>
      </c>
      <c r="BV61">
        <v>0</v>
      </c>
      <c r="BW61">
        <v>0</v>
      </c>
      <c r="BX61">
        <v>1.4064697609001409E-2</v>
      </c>
      <c r="CC61">
        <v>2</v>
      </c>
    </row>
    <row r="62" spans="1:84">
      <c r="A62" t="s">
        <v>316</v>
      </c>
      <c r="B62" t="s">
        <v>16</v>
      </c>
      <c r="C62">
        <v>5</v>
      </c>
      <c r="D62" s="25" t="s">
        <v>357</v>
      </c>
      <c r="E62" s="25" t="s">
        <v>259</v>
      </c>
      <c r="F62">
        <v>0</v>
      </c>
      <c r="G62">
        <v>4.8873201194678237E-2</v>
      </c>
      <c r="H62">
        <v>0</v>
      </c>
      <c r="I62">
        <v>0.10317675807765407</v>
      </c>
      <c r="J62">
        <v>0</v>
      </c>
      <c r="K62">
        <v>0</v>
      </c>
      <c r="L62">
        <v>0.15204995927233234</v>
      </c>
      <c r="M62">
        <v>0</v>
      </c>
      <c r="N62">
        <v>0</v>
      </c>
      <c r="O62">
        <v>7.0594623947868571E-2</v>
      </c>
      <c r="P62">
        <v>0</v>
      </c>
      <c r="Q62">
        <v>4.344284550638066E-2</v>
      </c>
      <c r="R62">
        <v>3.8012489818083077E-2</v>
      </c>
      <c r="S62">
        <v>3.8012489818083077E-2</v>
      </c>
      <c r="T62">
        <v>5.4303556882975834E-3</v>
      </c>
      <c r="U62">
        <v>0</v>
      </c>
      <c r="V62">
        <v>0</v>
      </c>
      <c r="W62">
        <v>0</v>
      </c>
      <c r="X62">
        <v>1.6291067064892747E-2</v>
      </c>
      <c r="Y62">
        <v>5.4303556882975827E-2</v>
      </c>
      <c r="Z62">
        <v>0</v>
      </c>
      <c r="AA62">
        <v>2.1721422753190334E-2</v>
      </c>
      <c r="AB62">
        <v>0</v>
      </c>
      <c r="AC62">
        <v>5.9733912571273404E-2</v>
      </c>
      <c r="AD62">
        <v>0.18463209340211784</v>
      </c>
      <c r="AE62">
        <v>5.430355688297582E-2</v>
      </c>
      <c r="AF62">
        <v>5.4303556882975823E-4</v>
      </c>
      <c r="AG62">
        <v>0</v>
      </c>
      <c r="AH62">
        <v>0</v>
      </c>
      <c r="AI62">
        <v>0</v>
      </c>
      <c r="AJ62">
        <v>3.2853651914200373E-2</v>
      </c>
      <c r="AK62">
        <v>0</v>
      </c>
      <c r="AL62">
        <v>5.4303556882975834E-3</v>
      </c>
      <c r="AM62">
        <v>5.4303556882975834E-3</v>
      </c>
      <c r="AN62">
        <v>0</v>
      </c>
      <c r="AO62">
        <v>1.6291067064892747E-2</v>
      </c>
      <c r="AP62">
        <v>0</v>
      </c>
      <c r="AQ62">
        <v>0</v>
      </c>
      <c r="AR62">
        <v>2.1721422753190334E-2</v>
      </c>
      <c r="AS62">
        <v>5.4303556882975834E-3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2.1721422753190334E-2</v>
      </c>
      <c r="CC62">
        <v>2</v>
      </c>
    </row>
    <row r="63" spans="1:84">
      <c r="A63" t="s">
        <v>23</v>
      </c>
      <c r="B63" t="s">
        <v>16</v>
      </c>
      <c r="C63">
        <v>5</v>
      </c>
      <c r="D63" s="25" t="s">
        <v>357</v>
      </c>
      <c r="E63" s="25" t="s">
        <v>259</v>
      </c>
      <c r="F63">
        <v>0</v>
      </c>
      <c r="G63">
        <v>6.5557236510337874E-2</v>
      </c>
      <c r="H63">
        <v>0</v>
      </c>
      <c r="I63">
        <v>0</v>
      </c>
      <c r="J63">
        <v>0</v>
      </c>
      <c r="K63">
        <v>0</v>
      </c>
      <c r="L63">
        <v>9.5814422592032308E-2</v>
      </c>
      <c r="M63">
        <v>0</v>
      </c>
      <c r="N63">
        <v>0</v>
      </c>
      <c r="O63">
        <v>0.14120020171457393</v>
      </c>
      <c r="P63">
        <v>0</v>
      </c>
      <c r="Q63">
        <v>4.5385779122541617E-2</v>
      </c>
      <c r="R63">
        <v>2.5214321734745342E-2</v>
      </c>
      <c r="S63">
        <v>3.025718608169441E-2</v>
      </c>
      <c r="T63">
        <v>0</v>
      </c>
      <c r="U63">
        <v>0</v>
      </c>
      <c r="V63">
        <v>0</v>
      </c>
      <c r="W63">
        <v>0</v>
      </c>
      <c r="X63">
        <v>0</v>
      </c>
      <c r="Y63">
        <v>1.5128593040847207E-2</v>
      </c>
      <c r="Z63">
        <v>5.0428643469490686E-3</v>
      </c>
      <c r="AA63">
        <v>0</v>
      </c>
      <c r="AB63">
        <v>0</v>
      </c>
      <c r="AC63">
        <v>0.2826525466464952</v>
      </c>
      <c r="AD63">
        <v>0.19692385274836113</v>
      </c>
      <c r="AE63">
        <v>2.5466464952092795E-2</v>
      </c>
      <c r="AF63">
        <v>0</v>
      </c>
      <c r="AG63">
        <v>0</v>
      </c>
      <c r="AH63">
        <v>0</v>
      </c>
      <c r="AI63">
        <v>0</v>
      </c>
      <c r="AJ63">
        <v>1.5380736258194661E-2</v>
      </c>
      <c r="AK63">
        <v>0</v>
      </c>
      <c r="AL63">
        <v>0</v>
      </c>
      <c r="AM63">
        <v>5.0428643469490686E-3</v>
      </c>
      <c r="AN63">
        <v>0</v>
      </c>
      <c r="AO63">
        <v>5.0428643469490686E-3</v>
      </c>
      <c r="AP63">
        <v>0</v>
      </c>
      <c r="AQ63">
        <v>0</v>
      </c>
      <c r="AR63">
        <v>2.5214321734745343E-4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5.0428643469490686E-3</v>
      </c>
      <c r="BO63">
        <v>0</v>
      </c>
      <c r="BP63">
        <v>0</v>
      </c>
      <c r="BQ63">
        <v>0</v>
      </c>
      <c r="BR63">
        <v>1.5128593040847205E-2</v>
      </c>
      <c r="BS63">
        <v>5.0428643469490686E-3</v>
      </c>
      <c r="BT63">
        <v>0</v>
      </c>
      <c r="BU63">
        <v>2.5214321734745343E-4</v>
      </c>
      <c r="BV63">
        <v>0</v>
      </c>
      <c r="BW63">
        <v>0</v>
      </c>
      <c r="BX63">
        <v>2.0171457387796275E-2</v>
      </c>
      <c r="CB63">
        <v>2</v>
      </c>
      <c r="CC63">
        <v>2</v>
      </c>
    </row>
    <row r="64" spans="1:84">
      <c r="A64" t="s">
        <v>317</v>
      </c>
      <c r="B64" t="s">
        <v>16</v>
      </c>
      <c r="C64">
        <v>5</v>
      </c>
      <c r="D64" s="25" t="s">
        <v>357</v>
      </c>
      <c r="E64" s="25" t="s">
        <v>259</v>
      </c>
      <c r="F64">
        <v>5.0568900126422263E-3</v>
      </c>
      <c r="G64">
        <v>6.5992414664981056E-2</v>
      </c>
      <c r="H64">
        <v>0</v>
      </c>
      <c r="I64">
        <v>0</v>
      </c>
      <c r="J64">
        <v>0</v>
      </c>
      <c r="K64">
        <v>0</v>
      </c>
      <c r="L64">
        <v>0.14664981036662458</v>
      </c>
      <c r="M64">
        <v>0</v>
      </c>
      <c r="N64">
        <v>0</v>
      </c>
      <c r="O64">
        <v>6.5739570164348934E-2</v>
      </c>
      <c r="P64">
        <v>0</v>
      </c>
      <c r="Q64">
        <v>1.5170670037926682E-2</v>
      </c>
      <c r="R64">
        <v>6.5739570164348962E-2</v>
      </c>
      <c r="S64">
        <v>0</v>
      </c>
      <c r="T64">
        <v>0</v>
      </c>
      <c r="U64">
        <v>0</v>
      </c>
      <c r="V64">
        <v>0</v>
      </c>
      <c r="W64">
        <v>0</v>
      </c>
      <c r="X64">
        <v>5.0568900126422263E-3</v>
      </c>
      <c r="Y64">
        <v>2.0227560050568905E-2</v>
      </c>
      <c r="Z64">
        <v>0</v>
      </c>
      <c r="AA64">
        <v>5.0568900126422263E-3</v>
      </c>
      <c r="AB64">
        <v>0</v>
      </c>
      <c r="AC64">
        <v>0.22756005056890022</v>
      </c>
      <c r="AD64">
        <v>0.23312262958280661</v>
      </c>
      <c r="AE64">
        <v>5.5878634639696598E-2</v>
      </c>
      <c r="AF64">
        <v>1.0113780025284452E-3</v>
      </c>
      <c r="AG64">
        <v>0</v>
      </c>
      <c r="AH64">
        <v>0</v>
      </c>
      <c r="AI64">
        <v>0</v>
      </c>
      <c r="AJ64">
        <v>3.6409608091024025E-2</v>
      </c>
      <c r="AK64">
        <v>0</v>
      </c>
      <c r="AL64">
        <v>2.5284450063211129E-4</v>
      </c>
      <c r="AM64">
        <v>5.0568900126422263E-3</v>
      </c>
      <c r="AN64">
        <v>2.5284450063211129E-4</v>
      </c>
      <c r="AO64">
        <v>1.5170670037926678E-2</v>
      </c>
      <c r="AP64">
        <v>0</v>
      </c>
      <c r="AQ64">
        <v>0</v>
      </c>
      <c r="AR64">
        <v>0</v>
      </c>
      <c r="AS64">
        <v>5.0568900126422263E-3</v>
      </c>
      <c r="AT64">
        <v>0</v>
      </c>
      <c r="AU64">
        <v>0</v>
      </c>
      <c r="AV64">
        <v>0</v>
      </c>
      <c r="AW64">
        <v>5.3097345132743379E-3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5.0568900126422263E-3</v>
      </c>
      <c r="BV64">
        <v>0</v>
      </c>
      <c r="BW64">
        <v>0</v>
      </c>
      <c r="BX64">
        <v>1.5170670037926682E-2</v>
      </c>
      <c r="CB64">
        <v>2</v>
      </c>
      <c r="CC64">
        <v>1</v>
      </c>
    </row>
    <row r="65" spans="1:85">
      <c r="A65" t="s">
        <v>318</v>
      </c>
      <c r="B65" t="s">
        <v>16</v>
      </c>
      <c r="C65">
        <v>5</v>
      </c>
      <c r="D65" s="25" t="s">
        <v>357</v>
      </c>
      <c r="E65" s="25" t="s">
        <v>259</v>
      </c>
      <c r="F65">
        <v>0</v>
      </c>
      <c r="G65">
        <v>1.4966325767024197E-2</v>
      </c>
      <c r="H65">
        <v>0</v>
      </c>
      <c r="I65">
        <v>1.9955101022698925E-2</v>
      </c>
      <c r="J65">
        <v>0</v>
      </c>
      <c r="K65">
        <v>0</v>
      </c>
      <c r="L65">
        <v>2.0204539785482662E-2</v>
      </c>
      <c r="M65">
        <v>0</v>
      </c>
      <c r="N65">
        <v>0</v>
      </c>
      <c r="O65">
        <v>6.4854078323771505E-2</v>
      </c>
      <c r="P65">
        <v>0</v>
      </c>
      <c r="Q65">
        <v>3.4921426789723119E-2</v>
      </c>
      <c r="R65">
        <v>0.1546520329259167</v>
      </c>
      <c r="S65">
        <v>4.9887752556747314E-3</v>
      </c>
      <c r="T65">
        <v>2.4943876278373658E-2</v>
      </c>
      <c r="U65">
        <v>1.4966325767024193E-2</v>
      </c>
      <c r="V65">
        <v>0</v>
      </c>
      <c r="W65">
        <v>0</v>
      </c>
      <c r="X65">
        <v>4.9887752556747322E-2</v>
      </c>
      <c r="Y65">
        <v>2.4943876278373658E-2</v>
      </c>
      <c r="Z65">
        <v>1.9955101022698925E-2</v>
      </c>
      <c r="AA65">
        <v>2.4943876278373658E-2</v>
      </c>
      <c r="AB65">
        <v>0</v>
      </c>
      <c r="AC65">
        <v>0.28460962833624343</v>
      </c>
      <c r="AD65">
        <v>9.4786729857819926E-2</v>
      </c>
      <c r="AE65">
        <v>4.5397854826640049E-2</v>
      </c>
      <c r="AF65">
        <v>2.4943876278373656E-4</v>
      </c>
      <c r="AG65">
        <v>0</v>
      </c>
      <c r="AH65">
        <v>0</v>
      </c>
      <c r="AI65">
        <v>0</v>
      </c>
      <c r="AJ65">
        <v>1.9955101022698925E-2</v>
      </c>
      <c r="AK65">
        <v>0</v>
      </c>
      <c r="AL65">
        <v>0</v>
      </c>
      <c r="AM65">
        <v>0</v>
      </c>
      <c r="AN65">
        <v>1.0476428036916938E-2</v>
      </c>
      <c r="AO65">
        <v>0</v>
      </c>
      <c r="AP65">
        <v>0</v>
      </c>
      <c r="AQ65">
        <v>0</v>
      </c>
      <c r="AR65">
        <v>1.0226989274133199E-2</v>
      </c>
      <c r="AS65">
        <v>4.9887752556747314E-3</v>
      </c>
      <c r="AT65">
        <v>0</v>
      </c>
      <c r="AU65">
        <v>4.9887752556747314E-3</v>
      </c>
      <c r="AV65">
        <v>0</v>
      </c>
      <c r="AW65">
        <v>0</v>
      </c>
      <c r="AX65">
        <v>0</v>
      </c>
      <c r="AY65">
        <v>4.9887752556747314E-3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1.0226989274133199E-2</v>
      </c>
      <c r="BV65">
        <v>0</v>
      </c>
      <c r="BW65">
        <v>0</v>
      </c>
      <c r="BX65">
        <v>3.4921426789723119E-2</v>
      </c>
    </row>
    <row r="66" spans="1:85">
      <c r="A66" t="s">
        <v>311</v>
      </c>
      <c r="B66" t="s">
        <v>16</v>
      </c>
      <c r="C66">
        <v>5</v>
      </c>
      <c r="D66" s="25" t="s">
        <v>357</v>
      </c>
      <c r="E66" s="25" t="s">
        <v>259</v>
      </c>
      <c r="F66">
        <v>1.5447991761071067E-2</v>
      </c>
      <c r="G66">
        <v>5.1493305870236879E-2</v>
      </c>
      <c r="H66">
        <v>0</v>
      </c>
      <c r="I66">
        <v>6.179196704428426E-2</v>
      </c>
      <c r="J66">
        <v>1.0298661174047378E-2</v>
      </c>
      <c r="K66">
        <v>0</v>
      </c>
      <c r="L66">
        <v>7.7239958805355322E-2</v>
      </c>
      <c r="M66">
        <v>0</v>
      </c>
      <c r="N66">
        <v>0</v>
      </c>
      <c r="O66">
        <v>7.2090628218331662E-2</v>
      </c>
      <c r="P66">
        <v>5.1493305870236889E-3</v>
      </c>
      <c r="Q66">
        <v>0.10813594232749749</v>
      </c>
      <c r="R66">
        <v>6.6941297631307947E-2</v>
      </c>
      <c r="S66">
        <v>4.6343975283213192E-2</v>
      </c>
      <c r="T66">
        <v>0</v>
      </c>
      <c r="U66">
        <v>0</v>
      </c>
      <c r="V66">
        <v>0</v>
      </c>
      <c r="W66">
        <v>0</v>
      </c>
      <c r="X66">
        <v>0</v>
      </c>
      <c r="Y66">
        <v>1.0298661174047378E-2</v>
      </c>
      <c r="Z66">
        <v>0</v>
      </c>
      <c r="AA66">
        <v>5.1493305870236889E-3</v>
      </c>
      <c r="AB66">
        <v>0</v>
      </c>
      <c r="AC66">
        <v>6.6941297631307947E-2</v>
      </c>
      <c r="AD66">
        <v>0.30895983522142129</v>
      </c>
      <c r="AE66">
        <v>2.1112255406797124E-2</v>
      </c>
      <c r="AF66">
        <v>0</v>
      </c>
      <c r="AG66">
        <v>0</v>
      </c>
      <c r="AH66">
        <v>0</v>
      </c>
      <c r="AI66">
        <v>0</v>
      </c>
      <c r="AJ66">
        <v>2.0597322348094756E-2</v>
      </c>
      <c r="AK66">
        <v>0</v>
      </c>
      <c r="AL66">
        <v>0</v>
      </c>
      <c r="AM66">
        <v>5.1493305870236889E-3</v>
      </c>
      <c r="AN66">
        <v>0</v>
      </c>
      <c r="AO66">
        <v>0</v>
      </c>
      <c r="AP66">
        <v>0</v>
      </c>
      <c r="AQ66">
        <v>0</v>
      </c>
      <c r="AR66">
        <v>5.1493305870236889E-3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2.1112255406797124E-2</v>
      </c>
      <c r="BO66">
        <v>0</v>
      </c>
      <c r="BP66">
        <v>0</v>
      </c>
      <c r="BQ66">
        <v>0</v>
      </c>
      <c r="BR66">
        <v>5.1493305870236889E-3</v>
      </c>
      <c r="BS66">
        <v>0</v>
      </c>
      <c r="BT66">
        <v>0</v>
      </c>
      <c r="BU66">
        <v>5.1493305870236889E-3</v>
      </c>
      <c r="BV66">
        <v>0</v>
      </c>
      <c r="BW66">
        <v>0</v>
      </c>
      <c r="BX66">
        <v>1.0298661174047378E-2</v>
      </c>
      <c r="CB66">
        <v>1</v>
      </c>
      <c r="CC66">
        <v>2</v>
      </c>
    </row>
    <row r="67" spans="1:85">
      <c r="A67" t="s">
        <v>336</v>
      </c>
      <c r="B67" t="s">
        <v>16</v>
      </c>
      <c r="C67">
        <v>5</v>
      </c>
      <c r="D67" s="25" t="s">
        <v>357</v>
      </c>
      <c r="E67" s="25" t="s">
        <v>259</v>
      </c>
      <c r="F67">
        <v>0</v>
      </c>
      <c r="G67">
        <v>2.6021337496747333E-2</v>
      </c>
      <c r="H67">
        <v>0</v>
      </c>
      <c r="I67">
        <v>0.14051522248243561</v>
      </c>
      <c r="J67">
        <v>0</v>
      </c>
      <c r="K67">
        <v>0</v>
      </c>
      <c r="L67">
        <v>0.16133229247983347</v>
      </c>
      <c r="M67">
        <v>0</v>
      </c>
      <c r="N67">
        <v>0</v>
      </c>
      <c r="O67">
        <v>1.5612802498048401E-2</v>
      </c>
      <c r="P67">
        <v>5.2042674993494666E-3</v>
      </c>
      <c r="Q67">
        <v>1.5612802498048401E-2</v>
      </c>
      <c r="R67">
        <v>6.2451209992193606E-2</v>
      </c>
      <c r="S67">
        <v>1.5612802498048401E-2</v>
      </c>
      <c r="T67">
        <v>0</v>
      </c>
      <c r="U67">
        <v>0</v>
      </c>
      <c r="V67">
        <v>0</v>
      </c>
      <c r="W67">
        <v>0</v>
      </c>
      <c r="X67">
        <v>2.6021337496747333E-4</v>
      </c>
      <c r="Y67">
        <v>0</v>
      </c>
      <c r="Z67">
        <v>5.2042674993494666E-3</v>
      </c>
      <c r="AA67">
        <v>2.0817069997397866E-2</v>
      </c>
      <c r="AB67">
        <v>0</v>
      </c>
      <c r="AC67">
        <v>0.29143897996357004</v>
      </c>
      <c r="AD67">
        <v>0.13010668748373672</v>
      </c>
      <c r="AE67">
        <v>6.7655477491543076E-2</v>
      </c>
      <c r="AF67">
        <v>0</v>
      </c>
      <c r="AG67">
        <v>0</v>
      </c>
      <c r="AH67">
        <v>0</v>
      </c>
      <c r="AI67">
        <v>0</v>
      </c>
      <c r="AJ67">
        <v>1.0928961748633882E-2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5.2042674993494666E-3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2.6021337496747333E-2</v>
      </c>
      <c r="CC67">
        <v>1</v>
      </c>
    </row>
    <row r="68" spans="1:85">
      <c r="A68" t="s">
        <v>337</v>
      </c>
      <c r="B68" t="s">
        <v>16</v>
      </c>
      <c r="C68">
        <v>7</v>
      </c>
      <c r="D68" s="25" t="s">
        <v>357</v>
      </c>
      <c r="E68" s="25" t="s">
        <v>259</v>
      </c>
      <c r="F68">
        <v>0</v>
      </c>
      <c r="G68">
        <v>0</v>
      </c>
      <c r="H68">
        <v>0</v>
      </c>
      <c r="I68">
        <v>0</v>
      </c>
      <c r="J68">
        <v>0</v>
      </c>
      <c r="K68">
        <v>1.0460251046025104E-2</v>
      </c>
      <c r="L68">
        <v>5.2301255230125521E-3</v>
      </c>
      <c r="M68">
        <v>0</v>
      </c>
      <c r="N68">
        <v>0</v>
      </c>
      <c r="O68">
        <v>0.10460251046025107</v>
      </c>
      <c r="P68">
        <v>5.2301255230125521E-3</v>
      </c>
      <c r="Q68">
        <v>4.1841004184100417E-2</v>
      </c>
      <c r="R68">
        <v>9.4142259414225979E-2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1.569037656903766E-2</v>
      </c>
      <c r="Z68">
        <v>5.2301255230125514E-2</v>
      </c>
      <c r="AA68">
        <v>0.10460251046025104</v>
      </c>
      <c r="AB68">
        <v>0.10460251046025107</v>
      </c>
      <c r="AC68">
        <v>2.6673640167364017E-2</v>
      </c>
      <c r="AD68">
        <v>0.33995815899581583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2.6412133891213389E-2</v>
      </c>
      <c r="AK68">
        <v>0</v>
      </c>
      <c r="AL68">
        <v>0</v>
      </c>
      <c r="AM68">
        <v>1.569037656903766E-2</v>
      </c>
      <c r="AN68">
        <v>5.4916317991631804E-3</v>
      </c>
      <c r="AO68">
        <v>0</v>
      </c>
      <c r="AP68">
        <v>0</v>
      </c>
      <c r="AQ68">
        <v>0</v>
      </c>
      <c r="AR68">
        <v>5.2301255230125521E-3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1.0460251046025104E-2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3.1380753138075312E-2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</row>
    <row r="69" spans="1:85">
      <c r="A69" t="s">
        <v>338</v>
      </c>
      <c r="B69" t="s">
        <v>16</v>
      </c>
      <c r="C69">
        <v>7</v>
      </c>
      <c r="D69" s="25" t="s">
        <v>357</v>
      </c>
      <c r="E69" s="25" t="s">
        <v>259</v>
      </c>
      <c r="F69">
        <v>0</v>
      </c>
      <c r="G69">
        <v>9.3305341730814083E-3</v>
      </c>
      <c r="H69">
        <v>0</v>
      </c>
      <c r="I69">
        <v>0</v>
      </c>
      <c r="J69">
        <v>0</v>
      </c>
      <c r="K69">
        <v>4.6885934219734068E-2</v>
      </c>
      <c r="L69">
        <v>2.7991602519244228E-2</v>
      </c>
      <c r="M69">
        <v>0</v>
      </c>
      <c r="N69">
        <v>0</v>
      </c>
      <c r="O69">
        <v>9.3538605085141127E-2</v>
      </c>
      <c r="P69">
        <v>0</v>
      </c>
      <c r="Q69">
        <v>0.10263587590389552</v>
      </c>
      <c r="R69">
        <v>0.20527175180779095</v>
      </c>
      <c r="S69">
        <v>1.3995801259622114E-2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1.8661068346162817E-2</v>
      </c>
      <c r="AA69">
        <v>7.9309540471191972E-2</v>
      </c>
      <c r="AB69">
        <v>2.3326335432703519E-2</v>
      </c>
      <c r="AC69">
        <v>9.3771868439468165E-2</v>
      </c>
      <c r="AD69">
        <v>0.20550501516211794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4.1987403778866332E-2</v>
      </c>
      <c r="AK69">
        <v>0</v>
      </c>
      <c r="AL69">
        <v>4.6652670865407041E-3</v>
      </c>
      <c r="AM69">
        <v>2.3326335432703519E-2</v>
      </c>
      <c r="AN69">
        <v>2.3326335432703521E-4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4.8985304408677398E-3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4.6652670865407041E-3</v>
      </c>
    </row>
    <row r="70" spans="1:85">
      <c r="A70" t="s">
        <v>339</v>
      </c>
      <c r="B70" t="s">
        <v>16</v>
      </c>
      <c r="C70">
        <v>7</v>
      </c>
      <c r="D70" s="25" t="s">
        <v>357</v>
      </c>
      <c r="E70" s="25" t="s">
        <v>259</v>
      </c>
      <c r="F70">
        <v>0</v>
      </c>
      <c r="G70">
        <v>5.1719679337988104E-3</v>
      </c>
      <c r="H70">
        <v>0</v>
      </c>
      <c r="I70">
        <v>0</v>
      </c>
      <c r="J70">
        <v>0</v>
      </c>
      <c r="K70">
        <v>8.7923454874579796E-2</v>
      </c>
      <c r="L70">
        <v>5.1719679337988104E-3</v>
      </c>
      <c r="M70">
        <v>0</v>
      </c>
      <c r="N70">
        <v>0</v>
      </c>
      <c r="O70">
        <v>0.16033100594776312</v>
      </c>
      <c r="P70">
        <v>5.1719679337988104E-3</v>
      </c>
      <c r="Q70">
        <v>6.7235583139384533E-2</v>
      </c>
      <c r="R70">
        <v>0.13964313421256791</v>
      </c>
      <c r="S70">
        <v>1.0343935867597621E-2</v>
      </c>
      <c r="T70">
        <v>0</v>
      </c>
      <c r="U70">
        <v>0</v>
      </c>
      <c r="V70">
        <v>0</v>
      </c>
      <c r="W70">
        <v>0</v>
      </c>
      <c r="X70">
        <v>0</v>
      </c>
      <c r="Y70">
        <v>2.0687871735195242E-2</v>
      </c>
      <c r="Z70">
        <v>1.5515903801396433E-2</v>
      </c>
      <c r="AA70">
        <v>0.13447116627876904</v>
      </c>
      <c r="AB70">
        <v>7.7579519006982151E-2</v>
      </c>
      <c r="AC70">
        <v>0.11921386087406258</v>
      </c>
      <c r="AD70">
        <v>4.1892940263770363E-2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3.6720972329971548E-2</v>
      </c>
      <c r="AK70">
        <v>0</v>
      </c>
      <c r="AL70">
        <v>0</v>
      </c>
      <c r="AM70">
        <v>5.1719679337988093E-2</v>
      </c>
      <c r="AN70">
        <v>5.1719679337988104E-4</v>
      </c>
      <c r="AO70">
        <v>0</v>
      </c>
      <c r="AP70">
        <v>0</v>
      </c>
      <c r="AQ70">
        <v>0</v>
      </c>
      <c r="AR70">
        <v>5.1719679337988104E-3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5.1719679337988104E-3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1.0343935867597621E-2</v>
      </c>
    </row>
    <row r="71" spans="1:85">
      <c r="A71" t="s">
        <v>271</v>
      </c>
      <c r="B71" t="s">
        <v>16</v>
      </c>
      <c r="C71">
        <v>7</v>
      </c>
      <c r="D71" s="25" t="s">
        <v>357</v>
      </c>
      <c r="E71" s="25" t="s">
        <v>259</v>
      </c>
      <c r="F71">
        <v>0</v>
      </c>
      <c r="G71">
        <v>1.3034977188789923E-2</v>
      </c>
      <c r="H71">
        <v>0</v>
      </c>
      <c r="I71">
        <v>0</v>
      </c>
      <c r="J71">
        <v>0</v>
      </c>
      <c r="K71">
        <v>8.6899847925266151E-3</v>
      </c>
      <c r="L71">
        <v>0.29111449054964156</v>
      </c>
      <c r="M71">
        <v>0</v>
      </c>
      <c r="N71">
        <v>0</v>
      </c>
      <c r="O71">
        <v>0.23462958939821857</v>
      </c>
      <c r="P71">
        <v>0</v>
      </c>
      <c r="Q71">
        <v>8.2554855529002866E-2</v>
      </c>
      <c r="R71">
        <v>3.9104931566369759E-2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6.5174885943949615E-2</v>
      </c>
      <c r="AA71">
        <v>0</v>
      </c>
      <c r="AB71">
        <v>0</v>
      </c>
      <c r="AC71">
        <v>4.5622420160764728E-3</v>
      </c>
      <c r="AD71">
        <v>0.16945470345426894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1.325222680860309E-2</v>
      </c>
      <c r="AK71">
        <v>0</v>
      </c>
      <c r="AL71">
        <v>8.6899847925266151E-3</v>
      </c>
      <c r="AM71">
        <v>3.4759939170106453E-2</v>
      </c>
      <c r="AN71">
        <v>2.1724961981316537E-4</v>
      </c>
      <c r="AO71">
        <v>0</v>
      </c>
      <c r="AP71">
        <v>0</v>
      </c>
      <c r="AQ71">
        <v>4.3449923962633075E-3</v>
      </c>
      <c r="AR71">
        <v>0</v>
      </c>
      <c r="AS71">
        <v>0</v>
      </c>
      <c r="AT71">
        <v>1.737996958505323E-2</v>
      </c>
      <c r="AU71">
        <v>4.3449923962633075E-3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4.3449923962633075E-3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4.3449923962633075E-3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</row>
    <row r="72" spans="1:85">
      <c r="A72" t="s">
        <v>272</v>
      </c>
      <c r="B72" t="s">
        <v>16</v>
      </c>
      <c r="C72">
        <v>7</v>
      </c>
      <c r="D72" s="25" t="s">
        <v>357</v>
      </c>
      <c r="E72" s="25" t="s">
        <v>259</v>
      </c>
      <c r="F72">
        <v>0</v>
      </c>
      <c r="G72">
        <v>4.6371435195919309E-3</v>
      </c>
      <c r="H72">
        <v>0</v>
      </c>
      <c r="I72">
        <v>0</v>
      </c>
      <c r="J72">
        <v>0</v>
      </c>
      <c r="K72">
        <v>0.12520287502898214</v>
      </c>
      <c r="L72">
        <v>0</v>
      </c>
      <c r="M72">
        <v>0</v>
      </c>
      <c r="N72">
        <v>0</v>
      </c>
      <c r="O72">
        <v>0.12056573150939021</v>
      </c>
      <c r="P72">
        <v>0</v>
      </c>
      <c r="Q72">
        <v>9.7843728263389759E-2</v>
      </c>
      <c r="R72">
        <v>8.8105726872246701E-2</v>
      </c>
      <c r="S72">
        <v>0</v>
      </c>
      <c r="T72">
        <v>4.6371435195919309E-3</v>
      </c>
      <c r="U72">
        <v>0</v>
      </c>
      <c r="V72">
        <v>0</v>
      </c>
      <c r="W72">
        <v>0</v>
      </c>
      <c r="X72">
        <v>0</v>
      </c>
      <c r="Y72">
        <v>4.6371435195919309E-3</v>
      </c>
      <c r="Z72">
        <v>0.12520287502898217</v>
      </c>
      <c r="AA72">
        <v>0</v>
      </c>
      <c r="AB72">
        <v>6.9557152793878974E-2</v>
      </c>
      <c r="AC72">
        <v>5.6109436587062377E-2</v>
      </c>
      <c r="AD72">
        <v>0.22258288894041264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2.8054718293531181E-2</v>
      </c>
      <c r="AK72">
        <v>0</v>
      </c>
      <c r="AL72">
        <v>0</v>
      </c>
      <c r="AM72">
        <v>2.364943194991885E-2</v>
      </c>
      <c r="AN72">
        <v>9.2742870391838625E-4</v>
      </c>
      <c r="AO72">
        <v>0</v>
      </c>
      <c r="AP72">
        <v>0</v>
      </c>
      <c r="AQ72">
        <v>4.6371435195919309E-3</v>
      </c>
      <c r="AR72">
        <v>4.8690006955715284E-3</v>
      </c>
      <c r="AS72">
        <v>0</v>
      </c>
      <c r="AT72">
        <v>4.6371435195919309E-3</v>
      </c>
      <c r="AU72">
        <v>1.4143287734755393E-2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</row>
    <row r="73" spans="1:85">
      <c r="A73" t="s">
        <v>273</v>
      </c>
      <c r="B73" t="s">
        <v>16</v>
      </c>
      <c r="C73">
        <v>7</v>
      </c>
      <c r="D73" s="25" t="s">
        <v>357</v>
      </c>
      <c r="E73" s="25" t="s">
        <v>259</v>
      </c>
      <c r="F73">
        <v>0</v>
      </c>
      <c r="G73">
        <v>0</v>
      </c>
      <c r="H73">
        <v>0</v>
      </c>
      <c r="I73">
        <v>0</v>
      </c>
      <c r="J73">
        <v>0</v>
      </c>
      <c r="K73">
        <v>9.8946009894600978E-2</v>
      </c>
      <c r="L73">
        <v>0</v>
      </c>
      <c r="M73">
        <v>0</v>
      </c>
      <c r="N73">
        <v>0</v>
      </c>
      <c r="O73">
        <v>0.27102602710260265</v>
      </c>
      <c r="P73">
        <v>0</v>
      </c>
      <c r="Q73">
        <v>0.18068401806840176</v>
      </c>
      <c r="R73">
        <v>8.1738008173800836E-2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4.3020004302000434E-3</v>
      </c>
      <c r="Z73">
        <v>0.11615401161540119</v>
      </c>
      <c r="AA73">
        <v>0</v>
      </c>
      <c r="AB73">
        <v>8.6040008604000868E-3</v>
      </c>
      <c r="AC73">
        <v>0</v>
      </c>
      <c r="AD73">
        <v>6.9047106904710692E-2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1.7208001720800174E-2</v>
      </c>
      <c r="AK73">
        <v>0</v>
      </c>
      <c r="AL73">
        <v>4.5171004517100457E-3</v>
      </c>
      <c r="AM73">
        <v>5.6356205635620563E-2</v>
      </c>
      <c r="AN73">
        <v>1.7638201763820176E-2</v>
      </c>
      <c r="AO73">
        <v>0</v>
      </c>
      <c r="AP73">
        <v>0</v>
      </c>
      <c r="AQ73">
        <v>0</v>
      </c>
      <c r="AR73">
        <v>2.1510002151000213E-2</v>
      </c>
      <c r="AS73">
        <v>0</v>
      </c>
      <c r="AT73">
        <v>0</v>
      </c>
      <c r="AU73">
        <v>4.3020004302000434E-3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1.3121101312110132E-2</v>
      </c>
      <c r="BC73">
        <v>0</v>
      </c>
      <c r="BD73">
        <v>0</v>
      </c>
      <c r="BE73">
        <v>0</v>
      </c>
      <c r="BF73">
        <v>0</v>
      </c>
      <c r="BG73">
        <v>8.6040008604000868E-3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4.3020004302000427E-4</v>
      </c>
      <c r="BS73">
        <v>4.3020004302000434E-3</v>
      </c>
      <c r="BT73">
        <v>4.3020004302000434E-3</v>
      </c>
      <c r="BU73">
        <v>0</v>
      </c>
      <c r="BV73">
        <v>0</v>
      </c>
      <c r="BW73">
        <v>0</v>
      </c>
      <c r="BX73">
        <v>1.7208001720800174E-2</v>
      </c>
    </row>
    <row r="74" spans="1:85">
      <c r="A74" t="s">
        <v>99</v>
      </c>
      <c r="B74" t="s">
        <v>100</v>
      </c>
      <c r="C74" t="s">
        <v>101</v>
      </c>
      <c r="D74" s="25" t="s">
        <v>356</v>
      </c>
      <c r="E74" s="25" t="s">
        <v>258</v>
      </c>
      <c r="F74">
        <v>0</v>
      </c>
      <c r="G74">
        <v>0.10741138560687434</v>
      </c>
      <c r="H74">
        <v>0</v>
      </c>
      <c r="I74">
        <v>0</v>
      </c>
      <c r="J74">
        <v>9.667024704618693E-2</v>
      </c>
      <c r="K74">
        <v>0</v>
      </c>
      <c r="L74">
        <v>1.0741138560687433E-2</v>
      </c>
      <c r="M74">
        <v>0</v>
      </c>
      <c r="N74">
        <v>0</v>
      </c>
      <c r="O74">
        <v>0.22556390977443605</v>
      </c>
      <c r="P74">
        <v>0</v>
      </c>
      <c r="Q74">
        <v>0.15091299677765846</v>
      </c>
      <c r="R74">
        <v>6.4446831364124588E-2</v>
      </c>
      <c r="S74">
        <v>0</v>
      </c>
      <c r="T74">
        <v>2.1482277121374866E-2</v>
      </c>
      <c r="U74">
        <v>0</v>
      </c>
      <c r="V74">
        <v>0</v>
      </c>
      <c r="W74">
        <v>0</v>
      </c>
      <c r="X74">
        <v>0</v>
      </c>
      <c r="Y74">
        <v>1.0741138560687433E-2</v>
      </c>
      <c r="Z74">
        <v>0</v>
      </c>
      <c r="AA74">
        <v>0</v>
      </c>
      <c r="AB74">
        <v>3.7593984962406013E-2</v>
      </c>
      <c r="AC74">
        <v>9.1568206229860394E-2</v>
      </c>
      <c r="AD74">
        <v>0</v>
      </c>
      <c r="AE74">
        <v>0</v>
      </c>
      <c r="AF74">
        <v>1.0741138560687433E-2</v>
      </c>
      <c r="AG74">
        <v>0</v>
      </c>
      <c r="AH74">
        <v>0</v>
      </c>
      <c r="AI74">
        <v>0</v>
      </c>
      <c r="AJ74">
        <v>5.3705692803437156E-2</v>
      </c>
      <c r="AK74">
        <v>0</v>
      </c>
      <c r="AL74">
        <v>0</v>
      </c>
      <c r="AM74">
        <v>1.611170784103115E-2</v>
      </c>
      <c r="AN74">
        <v>0</v>
      </c>
      <c r="AO74">
        <v>0</v>
      </c>
      <c r="AP74">
        <v>0</v>
      </c>
      <c r="AQ74">
        <v>0</v>
      </c>
      <c r="AR74">
        <v>1.0741138560687433E-2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2.1750805585392052E-2</v>
      </c>
      <c r="BQ74">
        <v>2.1482277121374866E-2</v>
      </c>
      <c r="BR74">
        <v>0</v>
      </c>
      <c r="BS74">
        <v>5.3705692803437165E-3</v>
      </c>
      <c r="BT74">
        <v>5.3705692803437165E-3</v>
      </c>
      <c r="BU74">
        <v>0</v>
      </c>
      <c r="BV74">
        <v>0</v>
      </c>
      <c r="BW74">
        <v>0</v>
      </c>
      <c r="BX74">
        <v>3.7593984962406013E-2</v>
      </c>
      <c r="CB74">
        <v>1</v>
      </c>
      <c r="CG74">
        <v>1</v>
      </c>
    </row>
    <row r="75" spans="1:85">
      <c r="A75" t="s">
        <v>102</v>
      </c>
      <c r="B75" t="s">
        <v>100</v>
      </c>
      <c r="C75" t="s">
        <v>101</v>
      </c>
      <c r="D75" s="25" t="s">
        <v>356</v>
      </c>
      <c r="E75" s="25" t="s">
        <v>258</v>
      </c>
      <c r="F75">
        <v>0</v>
      </c>
      <c r="G75">
        <v>0.13650013650013654</v>
      </c>
      <c r="H75">
        <v>0</v>
      </c>
      <c r="I75">
        <v>0</v>
      </c>
      <c r="J75">
        <v>2.1840021840021841E-2</v>
      </c>
      <c r="K75">
        <v>0</v>
      </c>
      <c r="L75">
        <v>0</v>
      </c>
      <c r="M75">
        <v>0</v>
      </c>
      <c r="N75">
        <v>0</v>
      </c>
      <c r="O75">
        <v>0.29484029484029478</v>
      </c>
      <c r="P75">
        <v>0</v>
      </c>
      <c r="Q75">
        <v>0.16380016380016385</v>
      </c>
      <c r="R75">
        <v>8.1900081900081925E-2</v>
      </c>
      <c r="S75">
        <v>0</v>
      </c>
      <c r="T75">
        <v>5.4600054600054604E-3</v>
      </c>
      <c r="U75">
        <v>0</v>
      </c>
      <c r="V75">
        <v>0</v>
      </c>
      <c r="W75">
        <v>0</v>
      </c>
      <c r="X75">
        <v>0</v>
      </c>
      <c r="Y75">
        <v>1.638001638001638E-2</v>
      </c>
      <c r="Z75">
        <v>5.4600054600054604E-3</v>
      </c>
      <c r="AA75">
        <v>0</v>
      </c>
      <c r="AB75">
        <v>0</v>
      </c>
      <c r="AC75">
        <v>0.10374010374010377</v>
      </c>
      <c r="AD75">
        <v>5.4600054600054604E-3</v>
      </c>
      <c r="AE75">
        <v>0</v>
      </c>
      <c r="AF75">
        <v>3.3033033033033031E-2</v>
      </c>
      <c r="AG75">
        <v>0</v>
      </c>
      <c r="AH75">
        <v>0</v>
      </c>
      <c r="AI75">
        <v>0</v>
      </c>
      <c r="AJ75">
        <v>3.8220038220038215E-2</v>
      </c>
      <c r="AK75">
        <v>0</v>
      </c>
      <c r="AL75">
        <v>0</v>
      </c>
      <c r="AM75">
        <v>5.4600054600054604E-3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1.0920010920010921E-2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1.638001638001638E-2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1.0920010920010921E-2</v>
      </c>
      <c r="BQ75">
        <v>0</v>
      </c>
      <c r="BR75">
        <v>0</v>
      </c>
      <c r="BS75">
        <v>0</v>
      </c>
      <c r="BT75">
        <v>2.2113022113022112E-2</v>
      </c>
      <c r="BU75">
        <v>0</v>
      </c>
      <c r="BV75">
        <v>2.2113022113022112E-2</v>
      </c>
      <c r="BW75">
        <v>0</v>
      </c>
      <c r="BX75">
        <v>5.4600054600054604E-3</v>
      </c>
      <c r="CB75">
        <v>1</v>
      </c>
      <c r="CF75">
        <v>1</v>
      </c>
      <c r="CG75">
        <v>1</v>
      </c>
    </row>
    <row r="76" spans="1:85">
      <c r="A76" t="s">
        <v>103</v>
      </c>
      <c r="B76" t="s">
        <v>100</v>
      </c>
      <c r="C76" t="s">
        <v>101</v>
      </c>
      <c r="D76" s="25" t="s">
        <v>356</v>
      </c>
      <c r="E76" s="25" t="s">
        <v>258</v>
      </c>
      <c r="F76">
        <v>0.12665463297232255</v>
      </c>
      <c r="G76">
        <v>0</v>
      </c>
      <c r="H76">
        <v>0</v>
      </c>
      <c r="I76">
        <v>0</v>
      </c>
      <c r="J76">
        <v>0.10228640192539111</v>
      </c>
      <c r="K76">
        <v>0</v>
      </c>
      <c r="L76">
        <v>1.2033694344163659E-2</v>
      </c>
      <c r="M76">
        <v>0</v>
      </c>
      <c r="N76">
        <v>0</v>
      </c>
      <c r="O76">
        <v>0.32490974729241873</v>
      </c>
      <c r="P76">
        <v>0</v>
      </c>
      <c r="Q76">
        <v>9.0553549939831543E-2</v>
      </c>
      <c r="R76">
        <v>0.10228640192539111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1.2033694344163659E-2</v>
      </c>
      <c r="Z76">
        <v>2.4067388688327317E-2</v>
      </c>
      <c r="AA76">
        <v>0</v>
      </c>
      <c r="AB76">
        <v>0</v>
      </c>
      <c r="AC76">
        <v>8.4536702767749702E-2</v>
      </c>
      <c r="AD76">
        <v>0</v>
      </c>
      <c r="AE76">
        <v>0</v>
      </c>
      <c r="AF76">
        <v>3.6101083032490974E-2</v>
      </c>
      <c r="AG76">
        <v>0</v>
      </c>
      <c r="AH76">
        <v>0</v>
      </c>
      <c r="AI76">
        <v>0</v>
      </c>
      <c r="AJ76">
        <v>3.0385078219013234E-2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1.2033694344163659E-2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1.8050541516245491E-2</v>
      </c>
      <c r="BQ76">
        <v>1.2033694344163659E-2</v>
      </c>
      <c r="BR76">
        <v>0</v>
      </c>
      <c r="BS76">
        <v>0</v>
      </c>
      <c r="BT76">
        <v>0</v>
      </c>
      <c r="BU76">
        <v>6.0168471720818293E-3</v>
      </c>
      <c r="BV76">
        <v>6.0168471720818293E-3</v>
      </c>
      <c r="BW76">
        <v>0</v>
      </c>
      <c r="BX76">
        <v>0</v>
      </c>
      <c r="CB76">
        <v>2</v>
      </c>
      <c r="CC76">
        <v>1</v>
      </c>
      <c r="CF76">
        <v>1</v>
      </c>
      <c r="CG76">
        <v>1</v>
      </c>
    </row>
    <row r="77" spans="1:85">
      <c r="A77" t="s">
        <v>172</v>
      </c>
      <c r="B77" t="s">
        <v>100</v>
      </c>
      <c r="C77" t="s">
        <v>101</v>
      </c>
      <c r="D77" s="25" t="s">
        <v>356</v>
      </c>
      <c r="E77" s="25" t="s">
        <v>258</v>
      </c>
      <c r="F77">
        <v>0</v>
      </c>
      <c r="G77">
        <v>0.11725293132328314</v>
      </c>
      <c r="H77">
        <v>0</v>
      </c>
      <c r="I77">
        <v>0</v>
      </c>
      <c r="J77">
        <v>1.1166945840312675E-2</v>
      </c>
      <c r="K77">
        <v>0</v>
      </c>
      <c r="L77">
        <v>1.6750418760469014E-2</v>
      </c>
      <c r="M77">
        <v>0</v>
      </c>
      <c r="N77">
        <v>0</v>
      </c>
      <c r="O77">
        <v>0.29034059184812949</v>
      </c>
      <c r="P77">
        <v>0</v>
      </c>
      <c r="Q77">
        <v>4.5226130653266326E-2</v>
      </c>
      <c r="R77">
        <v>0.10608598548297042</v>
      </c>
      <c r="S77">
        <v>0</v>
      </c>
      <c r="T77">
        <v>2.7917364600781685E-2</v>
      </c>
      <c r="U77">
        <v>0</v>
      </c>
      <c r="V77">
        <v>0</v>
      </c>
      <c r="W77">
        <v>0</v>
      </c>
      <c r="X77">
        <v>0</v>
      </c>
      <c r="Y77">
        <v>1.1166945840312675E-2</v>
      </c>
      <c r="Z77">
        <v>1.6750418760469014E-2</v>
      </c>
      <c r="AA77">
        <v>0</v>
      </c>
      <c r="AB77">
        <v>2.2333891680625349E-2</v>
      </c>
      <c r="AC77">
        <v>8.9335566722501411E-2</v>
      </c>
      <c r="AD77">
        <v>0</v>
      </c>
      <c r="AE77">
        <v>0</v>
      </c>
      <c r="AF77">
        <v>5.0251256281407031E-2</v>
      </c>
      <c r="AG77">
        <v>0</v>
      </c>
      <c r="AH77">
        <v>0</v>
      </c>
      <c r="AI77">
        <v>0</v>
      </c>
      <c r="AJ77">
        <v>6.1418202121719702E-2</v>
      </c>
      <c r="AK77">
        <v>0</v>
      </c>
      <c r="AL77">
        <v>0</v>
      </c>
      <c r="AM77">
        <v>2.2333891680625349E-2</v>
      </c>
      <c r="AN77">
        <v>0</v>
      </c>
      <c r="AO77">
        <v>0</v>
      </c>
      <c r="AP77">
        <v>0</v>
      </c>
      <c r="AQ77">
        <v>3.350083752093802E-2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1.1166945840312675E-2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2.2333891680625349E-2</v>
      </c>
      <c r="BQ77">
        <v>2.7917364600781685E-2</v>
      </c>
      <c r="BR77">
        <v>0</v>
      </c>
      <c r="BS77">
        <v>0</v>
      </c>
      <c r="BT77">
        <v>0</v>
      </c>
      <c r="BU77">
        <v>5.5834729201563373E-3</v>
      </c>
      <c r="BV77">
        <v>0</v>
      </c>
      <c r="BW77">
        <v>0</v>
      </c>
      <c r="BX77">
        <v>1.1166945840312675E-2</v>
      </c>
      <c r="CB77">
        <v>1</v>
      </c>
      <c r="CC77">
        <v>1</v>
      </c>
      <c r="CG77">
        <v>1</v>
      </c>
    </row>
    <row r="78" spans="1:85">
      <c r="A78" t="s">
        <v>387</v>
      </c>
      <c r="B78" t="s">
        <v>100</v>
      </c>
      <c r="C78" t="s">
        <v>101</v>
      </c>
      <c r="D78" s="25" t="s">
        <v>356</v>
      </c>
      <c r="E78" s="25" t="s">
        <v>258</v>
      </c>
      <c r="F78">
        <v>7.1718862060721963E-2</v>
      </c>
      <c r="G78">
        <v>0</v>
      </c>
      <c r="H78">
        <v>0</v>
      </c>
      <c r="I78">
        <v>0</v>
      </c>
      <c r="J78">
        <v>4.7812574707147983E-2</v>
      </c>
      <c r="K78">
        <v>0</v>
      </c>
      <c r="L78">
        <v>1.4343772412144394E-2</v>
      </c>
      <c r="M78">
        <v>0</v>
      </c>
      <c r="N78">
        <v>0</v>
      </c>
      <c r="O78">
        <v>0.13387520918001439</v>
      </c>
      <c r="P78">
        <v>0</v>
      </c>
      <c r="Q78">
        <v>3.8967248386325599E-2</v>
      </c>
      <c r="R78">
        <v>0.55462586660291646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1.4343772412144394E-2</v>
      </c>
      <c r="AA78">
        <v>0</v>
      </c>
      <c r="AB78">
        <v>4.7812574707147976E-3</v>
      </c>
      <c r="AC78">
        <v>9.0843891943581181E-2</v>
      </c>
      <c r="AD78">
        <v>0</v>
      </c>
      <c r="AE78">
        <v>0</v>
      </c>
      <c r="AF78">
        <v>4.7812574707147976E-3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4.7812574707147976E-3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1.912502988285919E-2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CB78">
        <v>1</v>
      </c>
      <c r="CC78">
        <v>1</v>
      </c>
    </row>
    <row r="79" spans="1:85">
      <c r="A79" t="s">
        <v>372</v>
      </c>
      <c r="B79" t="s">
        <v>100</v>
      </c>
      <c r="C79" t="s">
        <v>101</v>
      </c>
      <c r="D79" s="25" t="s">
        <v>356</v>
      </c>
      <c r="E79" s="25" t="s">
        <v>258</v>
      </c>
      <c r="F79">
        <v>0</v>
      </c>
      <c r="G79">
        <v>0.17401066516980074</v>
      </c>
      <c r="H79">
        <v>0</v>
      </c>
      <c r="I79">
        <v>3.3679483581251751E-2</v>
      </c>
      <c r="J79">
        <v>0</v>
      </c>
      <c r="K79">
        <v>0</v>
      </c>
      <c r="L79">
        <v>0</v>
      </c>
      <c r="M79">
        <v>0</v>
      </c>
      <c r="N79">
        <v>0</v>
      </c>
      <c r="O79">
        <v>0.41538029750210487</v>
      </c>
      <c r="P79">
        <v>0</v>
      </c>
      <c r="Q79">
        <v>7.3252876789222557E-2</v>
      </c>
      <c r="R79">
        <v>0</v>
      </c>
      <c r="S79">
        <v>0</v>
      </c>
      <c r="T79">
        <v>2.8066236317709794E-2</v>
      </c>
      <c r="U79">
        <v>0</v>
      </c>
      <c r="V79">
        <v>0</v>
      </c>
      <c r="W79">
        <v>0</v>
      </c>
      <c r="X79">
        <v>0</v>
      </c>
      <c r="Y79">
        <v>1.1226494527083918E-2</v>
      </c>
      <c r="Z79">
        <v>1.6839741790625879E-2</v>
      </c>
      <c r="AA79">
        <v>0</v>
      </c>
      <c r="AB79">
        <v>3.9292730844793705E-2</v>
      </c>
      <c r="AC79">
        <v>4.4905978108335666E-2</v>
      </c>
      <c r="AD79">
        <v>0</v>
      </c>
      <c r="AE79">
        <v>0</v>
      </c>
      <c r="AF79">
        <v>3.3679483581251751E-2</v>
      </c>
      <c r="AG79">
        <v>0</v>
      </c>
      <c r="AH79">
        <v>0</v>
      </c>
      <c r="AI79">
        <v>0</v>
      </c>
      <c r="AJ79">
        <v>7.8585461689587424E-2</v>
      </c>
      <c r="AK79">
        <v>0</v>
      </c>
      <c r="AL79">
        <v>5.6132472635419591E-3</v>
      </c>
      <c r="AM79">
        <v>1.6839741790625879E-2</v>
      </c>
      <c r="AN79">
        <v>2.8066236317709792E-4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5.6132472635419591E-3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1.1226494527083918E-2</v>
      </c>
      <c r="BQ79">
        <v>1.1507156890261015E-2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CB79">
        <v>2</v>
      </c>
    </row>
    <row r="80" spans="1:85">
      <c r="A80" t="s">
        <v>374</v>
      </c>
      <c r="B80" t="s">
        <v>100</v>
      </c>
      <c r="C80" t="s">
        <v>373</v>
      </c>
      <c r="D80" s="25" t="s">
        <v>356</v>
      </c>
      <c r="E80" s="25" t="s">
        <v>258</v>
      </c>
      <c r="F80">
        <v>0</v>
      </c>
      <c r="G80">
        <v>0.10186757215619696</v>
      </c>
      <c r="H80">
        <v>0</v>
      </c>
      <c r="I80">
        <v>8.7315061848168812E-2</v>
      </c>
      <c r="J80">
        <v>0</v>
      </c>
      <c r="K80">
        <v>0</v>
      </c>
      <c r="L80">
        <v>0</v>
      </c>
      <c r="M80">
        <v>0</v>
      </c>
      <c r="N80">
        <v>0</v>
      </c>
      <c r="O80">
        <v>0.17948096046568032</v>
      </c>
      <c r="P80">
        <v>0</v>
      </c>
      <c r="Q80">
        <v>0.10259519767159835</v>
      </c>
      <c r="R80">
        <v>0.19888430754305117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4.8508367693427118E-3</v>
      </c>
      <c r="Z80">
        <v>0</v>
      </c>
      <c r="AA80">
        <v>1.4552510308028135E-2</v>
      </c>
      <c r="AB80">
        <v>0</v>
      </c>
      <c r="AC80">
        <v>0.12612175600291053</v>
      </c>
      <c r="AD80">
        <v>9.7016735386854236E-3</v>
      </c>
      <c r="AE80">
        <v>0.10671840892553967</v>
      </c>
      <c r="AF80">
        <v>1.4552510308028135E-2</v>
      </c>
      <c r="AG80">
        <v>0</v>
      </c>
      <c r="AH80">
        <v>0</v>
      </c>
      <c r="AI80">
        <v>0</v>
      </c>
      <c r="AJ80">
        <v>1.4552510308028135E-2</v>
      </c>
      <c r="AK80">
        <v>0</v>
      </c>
      <c r="AL80">
        <v>0</v>
      </c>
      <c r="AM80">
        <v>4.8508367693427118E-3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9.7016735386854236E-3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4.8508367693427118E-3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9.7016735386854236E-3</v>
      </c>
      <c r="BQ80">
        <v>0</v>
      </c>
      <c r="BR80">
        <v>0</v>
      </c>
      <c r="BS80">
        <v>0</v>
      </c>
      <c r="BT80">
        <v>0</v>
      </c>
      <c r="BU80">
        <v>9.7016735386854236E-3</v>
      </c>
      <c r="BV80">
        <v>0</v>
      </c>
      <c r="BW80">
        <v>0</v>
      </c>
      <c r="BX80">
        <v>0</v>
      </c>
      <c r="CB80">
        <v>1</v>
      </c>
    </row>
    <row r="81" spans="1:87">
      <c r="A81" t="s">
        <v>375</v>
      </c>
      <c r="B81" t="s">
        <v>100</v>
      </c>
      <c r="C81" t="s">
        <v>373</v>
      </c>
      <c r="D81" s="25" t="s">
        <v>356</v>
      </c>
      <c r="E81" s="25" t="s">
        <v>258</v>
      </c>
      <c r="F81">
        <v>0</v>
      </c>
      <c r="G81">
        <v>0.10291595197255576</v>
      </c>
      <c r="H81">
        <v>0</v>
      </c>
      <c r="I81">
        <v>4.9007596177407502E-3</v>
      </c>
      <c r="J81">
        <v>0</v>
      </c>
      <c r="K81">
        <v>0</v>
      </c>
      <c r="L81">
        <v>0</v>
      </c>
      <c r="M81">
        <v>0</v>
      </c>
      <c r="N81">
        <v>0</v>
      </c>
      <c r="O81">
        <v>5.3908355795148251E-2</v>
      </c>
      <c r="P81">
        <v>9.8015192354815005E-3</v>
      </c>
      <c r="Q81">
        <v>0.10291595197255576</v>
      </c>
      <c r="R81">
        <v>0.32835089438863013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4.410683655966674E-2</v>
      </c>
      <c r="AA81">
        <v>0</v>
      </c>
      <c r="AB81">
        <v>0</v>
      </c>
      <c r="AC81">
        <v>0.16662582700318551</v>
      </c>
      <c r="AD81">
        <v>2.4503798088703746E-2</v>
      </c>
      <c r="AE81">
        <v>9.8015192354815012E-2</v>
      </c>
      <c r="AF81">
        <v>1.4947316834109289E-2</v>
      </c>
      <c r="AG81">
        <v>0</v>
      </c>
      <c r="AH81">
        <v>0</v>
      </c>
      <c r="AI81">
        <v>0</v>
      </c>
      <c r="AJ81">
        <v>9.8015192354815005E-3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1.4702278853222251E-2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9.8015192354815005E-3</v>
      </c>
      <c r="BQ81">
        <v>9.8015192354815005E-3</v>
      </c>
      <c r="BR81">
        <v>0</v>
      </c>
      <c r="BS81">
        <v>0</v>
      </c>
      <c r="BT81">
        <v>0</v>
      </c>
      <c r="BU81">
        <v>4.9007596177407502E-3</v>
      </c>
      <c r="BV81">
        <v>0</v>
      </c>
      <c r="BW81">
        <v>0</v>
      </c>
      <c r="BX81">
        <v>0</v>
      </c>
      <c r="CG81">
        <v>1</v>
      </c>
    </row>
    <row r="82" spans="1:87">
      <c r="A82" t="s">
        <v>455</v>
      </c>
      <c r="B82" t="s">
        <v>100</v>
      </c>
      <c r="C82" t="s">
        <v>373</v>
      </c>
      <c r="D82" s="25" t="s">
        <v>356</v>
      </c>
      <c r="E82" s="25" t="s">
        <v>258</v>
      </c>
      <c r="F82">
        <v>5.1506567087303634E-3</v>
      </c>
      <c r="G82">
        <v>6.695853721349472E-2</v>
      </c>
      <c r="H82">
        <v>0</v>
      </c>
      <c r="I82">
        <v>0</v>
      </c>
      <c r="J82">
        <v>5.1506567087303634E-3</v>
      </c>
      <c r="K82">
        <v>0</v>
      </c>
      <c r="L82">
        <v>0</v>
      </c>
      <c r="M82">
        <v>0</v>
      </c>
      <c r="N82">
        <v>0</v>
      </c>
      <c r="O82">
        <v>0.16997167138810199</v>
      </c>
      <c r="P82">
        <v>1.0301313417460727E-2</v>
      </c>
      <c r="Q82">
        <v>0.12413082668040176</v>
      </c>
      <c r="R82">
        <v>0.27813546227143948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2.0602626834921454E-2</v>
      </c>
      <c r="AA82">
        <v>0</v>
      </c>
      <c r="AB82">
        <v>0</v>
      </c>
      <c r="AC82">
        <v>0.11331444759206803</v>
      </c>
      <c r="AD82">
        <v>0</v>
      </c>
      <c r="AE82">
        <v>4.6613443214009787E-2</v>
      </c>
      <c r="AF82">
        <v>2.0602626834921454E-2</v>
      </c>
      <c r="AG82">
        <v>0</v>
      </c>
      <c r="AH82">
        <v>0</v>
      </c>
      <c r="AI82">
        <v>0</v>
      </c>
      <c r="AJ82">
        <v>7.210919392222509E-2</v>
      </c>
      <c r="AK82">
        <v>0</v>
      </c>
      <c r="AL82">
        <v>0</v>
      </c>
      <c r="AM82">
        <v>2.5753283543651816E-2</v>
      </c>
      <c r="AN82">
        <v>0</v>
      </c>
      <c r="AO82">
        <v>0</v>
      </c>
      <c r="AP82">
        <v>0</v>
      </c>
      <c r="AQ82">
        <v>0</v>
      </c>
      <c r="AR82">
        <v>1.0301313417460727E-2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1.0301313417460727E-2</v>
      </c>
      <c r="BR82">
        <v>0</v>
      </c>
      <c r="BS82">
        <v>1.0301313417460727E-2</v>
      </c>
      <c r="BT82">
        <v>1.0301313417460727E-2</v>
      </c>
      <c r="BU82">
        <v>0</v>
      </c>
      <c r="BV82">
        <v>0</v>
      </c>
      <c r="BW82">
        <v>0</v>
      </c>
      <c r="BX82">
        <v>0</v>
      </c>
      <c r="CB82">
        <v>1</v>
      </c>
    </row>
    <row r="83" spans="1:87">
      <c r="A83" t="s">
        <v>456</v>
      </c>
      <c r="B83" t="s">
        <v>100</v>
      </c>
      <c r="C83" t="s">
        <v>373</v>
      </c>
      <c r="D83" s="25" t="s">
        <v>356</v>
      </c>
      <c r="E83" s="25" t="s">
        <v>258</v>
      </c>
      <c r="F83">
        <v>5.2896059243586341E-3</v>
      </c>
      <c r="G83">
        <v>0.10050251256281408</v>
      </c>
      <c r="H83">
        <v>0</v>
      </c>
      <c r="I83">
        <v>0</v>
      </c>
      <c r="J83">
        <v>3.1737635546151804E-2</v>
      </c>
      <c r="K83">
        <v>0</v>
      </c>
      <c r="L83">
        <v>0</v>
      </c>
      <c r="M83">
        <v>0</v>
      </c>
      <c r="N83">
        <v>0</v>
      </c>
      <c r="O83">
        <v>0.17984660142819359</v>
      </c>
      <c r="P83">
        <v>1.5868817773075906E-2</v>
      </c>
      <c r="Q83">
        <v>0.1272150224808252</v>
      </c>
      <c r="R83">
        <v>0.23803226659613849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5.2896059243586341E-3</v>
      </c>
      <c r="AB83">
        <v>0</v>
      </c>
      <c r="AC83">
        <v>0.15868817773075908</v>
      </c>
      <c r="AD83">
        <v>0</v>
      </c>
      <c r="AE83">
        <v>9.5212906638455441E-2</v>
      </c>
      <c r="AF83">
        <v>2.644802962179317E-2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5.2896059243586341E-3</v>
      </c>
      <c r="BR83">
        <v>0</v>
      </c>
      <c r="BS83">
        <v>1.0579211848717268E-2</v>
      </c>
      <c r="BT83">
        <v>0</v>
      </c>
      <c r="BU83">
        <v>0</v>
      </c>
      <c r="BV83">
        <v>0</v>
      </c>
      <c r="BW83">
        <v>0</v>
      </c>
      <c r="BX83">
        <v>0</v>
      </c>
      <c r="CB83">
        <v>1</v>
      </c>
    </row>
    <row r="84" spans="1:87">
      <c r="A84" t="s">
        <v>457</v>
      </c>
      <c r="B84" t="s">
        <v>100</v>
      </c>
      <c r="C84" t="s">
        <v>373</v>
      </c>
      <c r="D84" s="25" t="s">
        <v>356</v>
      </c>
      <c r="E84" s="25" t="s">
        <v>258</v>
      </c>
      <c r="F84">
        <v>0</v>
      </c>
      <c r="G84">
        <v>0.19771071800208123</v>
      </c>
      <c r="H84">
        <v>0</v>
      </c>
      <c r="I84">
        <v>0</v>
      </c>
      <c r="J84">
        <v>1.0405827263267433E-2</v>
      </c>
      <c r="K84">
        <v>0</v>
      </c>
      <c r="L84">
        <v>5.4630593132154025E-3</v>
      </c>
      <c r="M84">
        <v>0</v>
      </c>
      <c r="N84">
        <v>0</v>
      </c>
      <c r="O84">
        <v>0.18730489073881385</v>
      </c>
      <c r="P84">
        <v>5.2029136316337167E-3</v>
      </c>
      <c r="Q84">
        <v>8.896982310093654E-2</v>
      </c>
      <c r="R84">
        <v>0.14568158168574408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3.1217481789802295E-2</v>
      </c>
      <c r="AA84">
        <v>0</v>
      </c>
      <c r="AB84">
        <v>0</v>
      </c>
      <c r="AC84">
        <v>0.10926118626430807</v>
      </c>
      <c r="AD84">
        <v>5.4630593132154025E-3</v>
      </c>
      <c r="AE84">
        <v>9.8855359001040644E-2</v>
      </c>
      <c r="AF84">
        <v>3.1217481789802295E-2</v>
      </c>
      <c r="AG84">
        <v>0</v>
      </c>
      <c r="AH84">
        <v>0</v>
      </c>
      <c r="AI84">
        <v>0</v>
      </c>
      <c r="AJ84">
        <v>1.5608740894901151E-2</v>
      </c>
      <c r="AK84">
        <v>0</v>
      </c>
      <c r="AL84">
        <v>0</v>
      </c>
      <c r="AM84">
        <v>5.2029136316337167E-3</v>
      </c>
      <c r="AN84">
        <v>0</v>
      </c>
      <c r="AO84">
        <v>0</v>
      </c>
      <c r="AP84">
        <v>0</v>
      </c>
      <c r="AQ84">
        <v>0</v>
      </c>
      <c r="AR84">
        <v>2.0811654526534867E-2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1.0405827263267433E-2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1.5608740894901151E-2</v>
      </c>
      <c r="BR84">
        <v>0</v>
      </c>
      <c r="BS84">
        <v>0</v>
      </c>
      <c r="BT84">
        <v>0</v>
      </c>
      <c r="BU84">
        <v>1.5608740894901151E-2</v>
      </c>
      <c r="BV84">
        <v>0</v>
      </c>
      <c r="BW84">
        <v>0</v>
      </c>
      <c r="BX84">
        <v>0</v>
      </c>
      <c r="CB84">
        <v>2</v>
      </c>
    </row>
    <row r="85" spans="1:87">
      <c r="A85" t="s">
        <v>350</v>
      </c>
      <c r="B85" t="s">
        <v>100</v>
      </c>
      <c r="C85" t="s">
        <v>373</v>
      </c>
      <c r="D85" s="25" t="s">
        <v>356</v>
      </c>
      <c r="E85" s="25" t="s">
        <v>258</v>
      </c>
      <c r="F85">
        <v>5.8055152394775045E-3</v>
      </c>
      <c r="G85">
        <v>0.1335268505079826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0.16255442670537015</v>
      </c>
      <c r="P85">
        <v>0</v>
      </c>
      <c r="Q85">
        <v>0.15152394775036285</v>
      </c>
      <c r="R85">
        <v>0.15094339622641517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5.8055152394775045E-3</v>
      </c>
      <c r="AA85">
        <v>2.3222060957910018E-2</v>
      </c>
      <c r="AB85">
        <v>0</v>
      </c>
      <c r="AC85">
        <v>0.17416545718432516</v>
      </c>
      <c r="AD85">
        <v>1.1611030478955009E-2</v>
      </c>
      <c r="AE85">
        <v>4.0928882438316404E-2</v>
      </c>
      <c r="AF85">
        <v>2.9027576197387522E-2</v>
      </c>
      <c r="AG85">
        <v>0</v>
      </c>
      <c r="AH85">
        <v>0</v>
      </c>
      <c r="AI85">
        <v>0</v>
      </c>
      <c r="AJ85">
        <v>4.0638606676342524E-2</v>
      </c>
      <c r="AK85">
        <v>0</v>
      </c>
      <c r="AL85">
        <v>0</v>
      </c>
      <c r="AM85">
        <v>1.7416545718432517E-2</v>
      </c>
      <c r="AN85">
        <v>5.8055152394775043E-4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1.1611030478955009E-2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1.7416545718432517E-2</v>
      </c>
      <c r="BR85">
        <v>0</v>
      </c>
      <c r="BS85">
        <v>0</v>
      </c>
      <c r="BT85">
        <v>2.3222060957910018E-2</v>
      </c>
      <c r="BU85">
        <v>0</v>
      </c>
      <c r="BV85">
        <v>0</v>
      </c>
      <c r="BW85">
        <v>0</v>
      </c>
      <c r="BX85">
        <v>0</v>
      </c>
      <c r="CB85">
        <v>1</v>
      </c>
    </row>
    <row r="86" spans="1:87">
      <c r="A86" t="s">
        <v>67</v>
      </c>
      <c r="B86" t="s">
        <v>100</v>
      </c>
      <c r="C86" t="s">
        <v>351</v>
      </c>
      <c r="D86" s="25" t="s">
        <v>356</v>
      </c>
      <c r="E86" s="25" t="s">
        <v>258</v>
      </c>
      <c r="F86">
        <v>5.4914881933003853E-3</v>
      </c>
      <c r="G86">
        <v>0.20318506315211426</v>
      </c>
      <c r="H86">
        <v>0</v>
      </c>
      <c r="I86">
        <v>0</v>
      </c>
      <c r="J86">
        <v>5.4914881933003853E-3</v>
      </c>
      <c r="K86">
        <v>0</v>
      </c>
      <c r="L86">
        <v>0</v>
      </c>
      <c r="M86">
        <v>0</v>
      </c>
      <c r="N86">
        <v>0</v>
      </c>
      <c r="O86">
        <v>4.3931905546403083E-2</v>
      </c>
      <c r="P86">
        <v>1.647446457990116E-2</v>
      </c>
      <c r="Q86">
        <v>0.2306425041186162</v>
      </c>
      <c r="R86">
        <v>0.26359143327841844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3.8440417353102697E-2</v>
      </c>
      <c r="AA86">
        <v>0</v>
      </c>
      <c r="AB86">
        <v>0</v>
      </c>
      <c r="AC86">
        <v>0.12685337726523893</v>
      </c>
      <c r="AD86">
        <v>0</v>
      </c>
      <c r="AE86">
        <v>0</v>
      </c>
      <c r="AF86">
        <v>0</v>
      </c>
      <c r="AG86">
        <v>6.0406370126304232E-2</v>
      </c>
      <c r="AH86">
        <v>0</v>
      </c>
      <c r="AI86">
        <v>0</v>
      </c>
      <c r="AJ86">
        <v>5.4914881933003853E-3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CB86">
        <v>2</v>
      </c>
    </row>
    <row r="87" spans="1:87">
      <c r="A87" t="s">
        <v>284</v>
      </c>
      <c r="B87" t="s">
        <v>100</v>
      </c>
      <c r="C87" t="s">
        <v>351</v>
      </c>
      <c r="D87" s="25" t="s">
        <v>356</v>
      </c>
      <c r="E87" s="25" t="s">
        <v>258</v>
      </c>
      <c r="F87">
        <v>0</v>
      </c>
      <c r="G87">
        <v>0.15060240963855423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3.012048192771084E-2</v>
      </c>
      <c r="Q87">
        <v>0.20481927710843376</v>
      </c>
      <c r="R87">
        <v>0.39759036144578297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0.20481927710843367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1.2048192771084336E-2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CB87">
        <v>2</v>
      </c>
    </row>
    <row r="88" spans="1:87">
      <c r="A88" t="s">
        <v>285</v>
      </c>
      <c r="B88" t="s">
        <v>100</v>
      </c>
      <c r="C88" t="s">
        <v>351</v>
      </c>
      <c r="D88" s="25" t="s">
        <v>356</v>
      </c>
      <c r="E88" s="25" t="s">
        <v>258</v>
      </c>
      <c r="F88">
        <v>0</v>
      </c>
      <c r="G88">
        <v>0.16755096341803963</v>
      </c>
      <c r="H88">
        <v>0</v>
      </c>
      <c r="I88">
        <v>0</v>
      </c>
      <c r="J88">
        <v>0</v>
      </c>
      <c r="K88">
        <v>5.5850321139346536E-3</v>
      </c>
      <c r="L88">
        <v>0</v>
      </c>
      <c r="M88">
        <v>0</v>
      </c>
      <c r="N88">
        <v>0</v>
      </c>
      <c r="O88">
        <v>0</v>
      </c>
      <c r="P88">
        <v>6.7020385367215843E-2</v>
      </c>
      <c r="Q88">
        <v>0.22340128455738614</v>
      </c>
      <c r="R88">
        <v>0.25691147724099406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5.5850321139346536E-3</v>
      </c>
      <c r="Z88">
        <v>0.10053057805082379</v>
      </c>
      <c r="AA88">
        <v>0</v>
      </c>
      <c r="AB88">
        <v>0</v>
      </c>
      <c r="AC88">
        <v>0.13404077073443174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2.2340128455738614E-2</v>
      </c>
      <c r="AK88">
        <v>0</v>
      </c>
      <c r="AL88">
        <v>0</v>
      </c>
      <c r="AM88">
        <v>0</v>
      </c>
      <c r="AN88">
        <v>2.7925160569673268E-4</v>
      </c>
      <c r="AO88">
        <v>0</v>
      </c>
      <c r="AP88">
        <v>0</v>
      </c>
      <c r="AQ88">
        <v>0</v>
      </c>
      <c r="AR88">
        <v>5.5850321139346536E-3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5.5850321139346536E-3</v>
      </c>
      <c r="BT88">
        <v>0</v>
      </c>
      <c r="BU88">
        <v>0</v>
      </c>
      <c r="BV88">
        <v>5.5850321139346536E-3</v>
      </c>
      <c r="BW88">
        <v>0</v>
      </c>
      <c r="BX88">
        <v>0</v>
      </c>
      <c r="CB88">
        <v>2</v>
      </c>
    </row>
    <row r="89" spans="1:87">
      <c r="A89" t="s">
        <v>115</v>
      </c>
      <c r="B89" t="s">
        <v>100</v>
      </c>
      <c r="C89" t="s">
        <v>351</v>
      </c>
      <c r="D89" s="25" t="s">
        <v>356</v>
      </c>
      <c r="E89" s="25" t="s">
        <v>258</v>
      </c>
      <c r="F89">
        <v>0</v>
      </c>
      <c r="G89">
        <v>0.23986293546544826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2.2844089091947458E-2</v>
      </c>
      <c r="Q89">
        <v>0.15990862364363226</v>
      </c>
      <c r="R89">
        <v>0.28555111364934316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0.10850942318675048</v>
      </c>
      <c r="AA89">
        <v>0</v>
      </c>
      <c r="AB89">
        <v>0</v>
      </c>
      <c r="AC89">
        <v>0.11422044545973731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2.2844089091947458E-2</v>
      </c>
      <c r="AK89">
        <v>0</v>
      </c>
      <c r="AL89">
        <v>0</v>
      </c>
      <c r="AM89">
        <v>5.7110222729868645E-3</v>
      </c>
      <c r="AN89">
        <v>5.7110222729868645E-3</v>
      </c>
      <c r="AO89">
        <v>0</v>
      </c>
      <c r="AP89">
        <v>0</v>
      </c>
      <c r="AQ89">
        <v>0</v>
      </c>
      <c r="AR89">
        <v>5.7110222729868645E-3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1.1422044545973729E-2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1.1422044545973729E-2</v>
      </c>
      <c r="BV89">
        <v>6.2821245002855517E-3</v>
      </c>
      <c r="BW89">
        <v>0</v>
      </c>
      <c r="BX89">
        <v>0</v>
      </c>
      <c r="CB89">
        <v>2</v>
      </c>
    </row>
    <row r="90" spans="1:87">
      <c r="A90" t="s">
        <v>116</v>
      </c>
      <c r="B90" t="s">
        <v>100</v>
      </c>
      <c r="C90" t="s">
        <v>351</v>
      </c>
      <c r="D90" s="25" t="s">
        <v>356</v>
      </c>
      <c r="E90" s="25" t="s">
        <v>258</v>
      </c>
      <c r="F90">
        <v>6.560449859418933E-3</v>
      </c>
      <c r="G90">
        <v>0.1999375195251484</v>
      </c>
      <c r="H90">
        <v>0</v>
      </c>
      <c r="I90">
        <v>0</v>
      </c>
      <c r="J90">
        <v>0</v>
      </c>
      <c r="K90">
        <v>6.2480474851608877E-3</v>
      </c>
      <c r="L90">
        <v>0</v>
      </c>
      <c r="M90">
        <v>0</v>
      </c>
      <c r="N90">
        <v>0</v>
      </c>
      <c r="O90">
        <v>0</v>
      </c>
      <c r="P90">
        <v>6.8728522336769751E-2</v>
      </c>
      <c r="Q90">
        <v>0.18744142455482665</v>
      </c>
      <c r="R90">
        <v>0.21243361449547021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4.9984379881287094E-2</v>
      </c>
      <c r="AA90">
        <v>0</v>
      </c>
      <c r="AB90">
        <v>0</v>
      </c>
      <c r="AC90">
        <v>0.2499218994064355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1.2496094970321775E-2</v>
      </c>
      <c r="AN90">
        <v>0</v>
      </c>
      <c r="AO90">
        <v>0</v>
      </c>
      <c r="AP90">
        <v>0</v>
      </c>
      <c r="AQ90">
        <v>6.2480474851608877E-3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CB90">
        <v>2</v>
      </c>
    </row>
    <row r="91" spans="1:87">
      <c r="A91" t="s">
        <v>117</v>
      </c>
      <c r="B91" t="s">
        <v>100</v>
      </c>
      <c r="C91" t="s">
        <v>351</v>
      </c>
      <c r="D91" s="25" t="s">
        <v>356</v>
      </c>
      <c r="E91" s="25" t="s">
        <v>258</v>
      </c>
      <c r="F91">
        <v>5.5555555555555558E-3</v>
      </c>
      <c r="G91">
        <v>0.23333333333333328</v>
      </c>
      <c r="H91">
        <v>1.1111111111111112E-2</v>
      </c>
      <c r="I91">
        <v>0</v>
      </c>
      <c r="J91">
        <v>2.7777777777777776E-2</v>
      </c>
      <c r="K91">
        <v>5.5555555555555558E-3</v>
      </c>
      <c r="L91">
        <v>0</v>
      </c>
      <c r="M91">
        <v>0</v>
      </c>
      <c r="N91">
        <v>0</v>
      </c>
      <c r="O91">
        <v>0</v>
      </c>
      <c r="P91">
        <v>3.3333333333333333E-2</v>
      </c>
      <c r="Q91">
        <v>0.37777777777777777</v>
      </c>
      <c r="R91">
        <v>6.6666666666666666E-2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2.7777777777777776E-2</v>
      </c>
      <c r="Z91">
        <v>5.5555555555555558E-3</v>
      </c>
      <c r="AA91">
        <v>0</v>
      </c>
      <c r="AB91">
        <v>0</v>
      </c>
      <c r="AC91">
        <v>8.3333333333333343E-2</v>
      </c>
      <c r="AD91">
        <v>0</v>
      </c>
      <c r="AE91">
        <v>0</v>
      </c>
      <c r="AF91">
        <v>0</v>
      </c>
      <c r="AG91">
        <v>0.12222222222222223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CB91">
        <v>2</v>
      </c>
    </row>
    <row r="92" spans="1:87">
      <c r="A92" t="s">
        <v>243</v>
      </c>
      <c r="B92" t="s">
        <v>100</v>
      </c>
      <c r="C92" t="s">
        <v>244</v>
      </c>
      <c r="D92" s="25" t="s">
        <v>357</v>
      </c>
      <c r="E92" s="25" t="s">
        <v>258</v>
      </c>
      <c r="F92">
        <v>0</v>
      </c>
      <c r="G92">
        <v>0.13819095477386939</v>
      </c>
      <c r="H92">
        <v>0</v>
      </c>
      <c r="I92">
        <v>0</v>
      </c>
      <c r="J92">
        <v>0</v>
      </c>
      <c r="K92">
        <v>1.2562814070351759E-2</v>
      </c>
      <c r="L92">
        <v>0.18844221105527639</v>
      </c>
      <c r="M92">
        <v>0</v>
      </c>
      <c r="N92">
        <v>7.5376884422110546E-2</v>
      </c>
      <c r="O92">
        <v>0</v>
      </c>
      <c r="P92">
        <v>0</v>
      </c>
      <c r="Q92">
        <v>0.11337939698492468</v>
      </c>
      <c r="R92">
        <v>4.3969849246231152E-2</v>
      </c>
      <c r="S92">
        <v>0.16331658291457296</v>
      </c>
      <c r="T92">
        <v>0</v>
      </c>
      <c r="U92">
        <v>0</v>
      </c>
      <c r="V92">
        <v>0</v>
      </c>
      <c r="W92">
        <v>0</v>
      </c>
      <c r="X92">
        <v>0</v>
      </c>
      <c r="Y92">
        <v>5.0565326633165826E-2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1.2876884422110553E-2</v>
      </c>
      <c r="AG92">
        <v>0</v>
      </c>
      <c r="AH92">
        <v>0</v>
      </c>
      <c r="AI92">
        <v>0</v>
      </c>
      <c r="AJ92">
        <v>3.8002512562814068E-2</v>
      </c>
      <c r="AK92">
        <v>0</v>
      </c>
      <c r="AL92">
        <v>6.2814070351758797E-3</v>
      </c>
      <c r="AM92">
        <v>1.884422110552764E-2</v>
      </c>
      <c r="AN92">
        <v>1.2562814070351759E-2</v>
      </c>
      <c r="AO92">
        <v>0</v>
      </c>
      <c r="AP92">
        <v>0</v>
      </c>
      <c r="AQ92">
        <v>0</v>
      </c>
      <c r="AR92">
        <v>5.0251256281407031E-2</v>
      </c>
      <c r="AS92">
        <v>0</v>
      </c>
      <c r="AT92">
        <v>1.2562814070351759E-2</v>
      </c>
      <c r="AU92">
        <v>0</v>
      </c>
      <c r="AV92">
        <v>0</v>
      </c>
      <c r="AW92">
        <v>0</v>
      </c>
      <c r="AX92">
        <v>0</v>
      </c>
      <c r="AY92">
        <v>6.2814070351758797E-3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6.2814070351758797E-3</v>
      </c>
      <c r="BT92">
        <v>0</v>
      </c>
      <c r="BU92">
        <v>5.0251256281407031E-2</v>
      </c>
      <c r="BV92">
        <v>0</v>
      </c>
      <c r="BW92">
        <v>0</v>
      </c>
      <c r="BX92">
        <v>0</v>
      </c>
      <c r="CB92">
        <v>1</v>
      </c>
      <c r="CF92">
        <v>1</v>
      </c>
    </row>
    <row r="93" spans="1:87">
      <c r="A93" t="s">
        <v>245</v>
      </c>
      <c r="B93" t="s">
        <v>100</v>
      </c>
      <c r="C93" t="s">
        <v>244</v>
      </c>
      <c r="D93" s="25" t="s">
        <v>357</v>
      </c>
      <c r="E93" s="25" t="s">
        <v>258</v>
      </c>
      <c r="F93">
        <v>0</v>
      </c>
      <c r="G93">
        <v>0.15216672179953694</v>
      </c>
      <c r="H93">
        <v>0</v>
      </c>
      <c r="I93">
        <v>0</v>
      </c>
      <c r="J93">
        <v>0</v>
      </c>
      <c r="K93">
        <v>0</v>
      </c>
      <c r="L93">
        <v>0.21171022163413836</v>
      </c>
      <c r="M93">
        <v>0</v>
      </c>
      <c r="N93">
        <v>4.6311610982467763E-2</v>
      </c>
      <c r="O93">
        <v>0</v>
      </c>
      <c r="P93">
        <v>0</v>
      </c>
      <c r="Q93">
        <v>0.11280185246443937</v>
      </c>
      <c r="R93">
        <v>3.9695666556400937E-2</v>
      </c>
      <c r="S93">
        <v>0.20509427720807158</v>
      </c>
      <c r="T93">
        <v>0</v>
      </c>
      <c r="U93">
        <v>0</v>
      </c>
      <c r="V93">
        <v>0</v>
      </c>
      <c r="W93">
        <v>0</v>
      </c>
      <c r="X93">
        <v>0</v>
      </c>
      <c r="Y93">
        <v>1.9847833278200472E-2</v>
      </c>
      <c r="Z93">
        <v>5.2927555408534582E-2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1.9847833278200472E-2</v>
      </c>
      <c r="AG93">
        <v>0</v>
      </c>
      <c r="AH93">
        <v>0</v>
      </c>
      <c r="AI93">
        <v>0</v>
      </c>
      <c r="AJ93">
        <v>4.6311610982467763E-2</v>
      </c>
      <c r="AK93">
        <v>0</v>
      </c>
      <c r="AL93">
        <v>6.6159444260668237E-3</v>
      </c>
      <c r="AM93">
        <v>0</v>
      </c>
      <c r="AN93">
        <v>6.6159444260668237E-4</v>
      </c>
      <c r="AO93">
        <v>0</v>
      </c>
      <c r="AP93">
        <v>0</v>
      </c>
      <c r="AQ93">
        <v>0</v>
      </c>
      <c r="AR93">
        <v>3.3079722130334117E-2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1.3231888852133647E-2</v>
      </c>
      <c r="AZ93">
        <v>0</v>
      </c>
      <c r="BA93">
        <v>0</v>
      </c>
      <c r="BB93">
        <v>0</v>
      </c>
      <c r="BC93">
        <v>0</v>
      </c>
      <c r="BD93">
        <v>1.3231888852133647E-2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2.6463777704267295E-2</v>
      </c>
      <c r="BV93">
        <v>0</v>
      </c>
      <c r="BW93">
        <v>0</v>
      </c>
      <c r="BX93">
        <v>0</v>
      </c>
      <c r="CF93">
        <v>1</v>
      </c>
      <c r="CH93">
        <v>1</v>
      </c>
      <c r="CI93" t="s">
        <v>287</v>
      </c>
    </row>
    <row r="94" spans="1:87">
      <c r="A94" t="s">
        <v>68</v>
      </c>
      <c r="B94" t="s">
        <v>100</v>
      </c>
      <c r="C94" t="s">
        <v>244</v>
      </c>
      <c r="D94" s="25" t="s">
        <v>357</v>
      </c>
      <c r="E94" s="25" t="s">
        <v>258</v>
      </c>
      <c r="F94">
        <v>0</v>
      </c>
      <c r="G94">
        <v>0.17130620985010708</v>
      </c>
      <c r="H94">
        <v>0</v>
      </c>
      <c r="I94">
        <v>1.4275517487508924E-2</v>
      </c>
      <c r="J94">
        <v>0</v>
      </c>
      <c r="K94">
        <v>4.2826552462526771E-2</v>
      </c>
      <c r="L94">
        <v>2.1413276231263385E-2</v>
      </c>
      <c r="M94">
        <v>0</v>
      </c>
      <c r="N94">
        <v>2.1413276231263385E-2</v>
      </c>
      <c r="O94">
        <v>0.17844396859386161</v>
      </c>
      <c r="P94">
        <v>0</v>
      </c>
      <c r="Q94">
        <v>0.1142041399000714</v>
      </c>
      <c r="R94">
        <v>2.8551034975017847E-2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1.4275517487508924E-2</v>
      </c>
      <c r="Z94">
        <v>0</v>
      </c>
      <c r="AA94">
        <v>0</v>
      </c>
      <c r="AB94">
        <v>0.22127052105638831</v>
      </c>
      <c r="AC94">
        <v>0</v>
      </c>
      <c r="AD94">
        <v>0</v>
      </c>
      <c r="AE94">
        <v>0</v>
      </c>
      <c r="AF94">
        <v>7.1377587437544618E-3</v>
      </c>
      <c r="AG94">
        <v>0</v>
      </c>
      <c r="AH94">
        <v>0</v>
      </c>
      <c r="AI94">
        <v>0</v>
      </c>
      <c r="AJ94">
        <v>0.10706638115631693</v>
      </c>
      <c r="AK94">
        <v>0</v>
      </c>
      <c r="AL94">
        <v>0</v>
      </c>
      <c r="AM94">
        <v>7.1377587437544618E-3</v>
      </c>
      <c r="AN94">
        <v>7.1377587437544611E-4</v>
      </c>
      <c r="AO94">
        <v>0</v>
      </c>
      <c r="AP94">
        <v>0</v>
      </c>
      <c r="AQ94">
        <v>0</v>
      </c>
      <c r="AR94">
        <v>2.1413276231263385E-2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1.4275517487508924E-2</v>
      </c>
      <c r="BU94">
        <v>7.1377587437544618E-3</v>
      </c>
      <c r="BV94">
        <v>7.1377587437544618E-3</v>
      </c>
      <c r="BW94">
        <v>0</v>
      </c>
      <c r="BX94">
        <v>0</v>
      </c>
      <c r="CB94">
        <v>2</v>
      </c>
    </row>
    <row r="95" spans="1:87">
      <c r="A95" t="s">
        <v>218</v>
      </c>
      <c r="B95" t="s">
        <v>100</v>
      </c>
      <c r="C95" t="s">
        <v>244</v>
      </c>
      <c r="D95" s="25" t="s">
        <v>357</v>
      </c>
      <c r="E95" s="25" t="s">
        <v>258</v>
      </c>
      <c r="F95">
        <v>6.0186578393018357E-3</v>
      </c>
      <c r="G95">
        <v>0.19259705085765874</v>
      </c>
      <c r="H95">
        <v>0</v>
      </c>
      <c r="I95">
        <v>0</v>
      </c>
      <c r="J95">
        <v>3.0093289196509176E-2</v>
      </c>
      <c r="K95">
        <v>1.8055973517905506E-2</v>
      </c>
      <c r="L95">
        <v>6.0186578393018357E-3</v>
      </c>
      <c r="M95">
        <v>0</v>
      </c>
      <c r="N95">
        <v>6.0186578393018357E-3</v>
      </c>
      <c r="O95">
        <v>0.1805597351790551</v>
      </c>
      <c r="P95">
        <v>0</v>
      </c>
      <c r="Q95">
        <v>0.30093289196509171</v>
      </c>
      <c r="R95">
        <v>0</v>
      </c>
      <c r="S95">
        <v>0</v>
      </c>
      <c r="T95">
        <v>4.8149262714414678E-2</v>
      </c>
      <c r="U95">
        <v>0</v>
      </c>
      <c r="V95">
        <v>0</v>
      </c>
      <c r="W95">
        <v>0</v>
      </c>
      <c r="X95">
        <v>0</v>
      </c>
      <c r="Y95">
        <v>0</v>
      </c>
      <c r="Z95">
        <v>1.2037315678603671E-2</v>
      </c>
      <c r="AA95">
        <v>0</v>
      </c>
      <c r="AB95">
        <v>6.6205236232320192E-2</v>
      </c>
      <c r="AC95">
        <v>0</v>
      </c>
      <c r="AD95">
        <v>0</v>
      </c>
      <c r="AE95">
        <v>0</v>
      </c>
      <c r="AF95">
        <v>6.0186578393018357E-3</v>
      </c>
      <c r="AG95">
        <v>0</v>
      </c>
      <c r="AH95">
        <v>0</v>
      </c>
      <c r="AI95">
        <v>0</v>
      </c>
      <c r="AJ95">
        <v>3.0093289196509176E-2</v>
      </c>
      <c r="AK95">
        <v>0</v>
      </c>
      <c r="AL95">
        <v>0</v>
      </c>
      <c r="AM95">
        <v>6.0186578393018357E-3</v>
      </c>
      <c r="AN95">
        <v>6.018657839301835E-4</v>
      </c>
      <c r="AO95">
        <v>6.0186578393018357E-3</v>
      </c>
      <c r="AP95">
        <v>0</v>
      </c>
      <c r="AQ95">
        <v>0</v>
      </c>
      <c r="AR95">
        <v>1.2037315678603671E-2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6.0186578393018357E-3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3.6111947035811005E-2</v>
      </c>
      <c r="BR95">
        <v>0</v>
      </c>
      <c r="BS95">
        <v>0</v>
      </c>
      <c r="BT95">
        <v>0</v>
      </c>
      <c r="BU95">
        <v>1.8055973517905506E-2</v>
      </c>
      <c r="BV95">
        <v>6.3195907312669271E-3</v>
      </c>
      <c r="BW95">
        <v>0</v>
      </c>
      <c r="BX95">
        <v>6.0186578393018357E-3</v>
      </c>
      <c r="CB95">
        <v>1</v>
      </c>
      <c r="CH95">
        <v>1</v>
      </c>
    </row>
    <row r="96" spans="1:87">
      <c r="A96" t="s">
        <v>104</v>
      </c>
      <c r="B96" t="s">
        <v>100</v>
      </c>
      <c r="C96" t="s">
        <v>244</v>
      </c>
      <c r="D96" s="25" t="s">
        <v>357</v>
      </c>
      <c r="E96" s="25" t="s">
        <v>258</v>
      </c>
      <c r="F96">
        <v>0</v>
      </c>
      <c r="G96">
        <v>0.11046672190002761</v>
      </c>
      <c r="H96">
        <v>0</v>
      </c>
      <c r="I96">
        <v>4.4186688760011035E-2</v>
      </c>
      <c r="J96">
        <v>0</v>
      </c>
      <c r="K96">
        <v>1.6570008285004142E-2</v>
      </c>
      <c r="L96">
        <v>5.5233360950013799E-2</v>
      </c>
      <c r="M96">
        <v>0</v>
      </c>
      <c r="N96">
        <v>1.104667219000276E-2</v>
      </c>
      <c r="O96">
        <v>8.2850041425020712E-2</v>
      </c>
      <c r="P96">
        <v>0</v>
      </c>
      <c r="Q96">
        <v>0.50814692074012691</v>
      </c>
      <c r="R96">
        <v>1.6570008285004142E-2</v>
      </c>
      <c r="S96">
        <v>3.8663352665009657E-2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1.6570008285004142E-2</v>
      </c>
      <c r="AA96">
        <v>0</v>
      </c>
      <c r="AB96">
        <v>2.2093344380005521E-2</v>
      </c>
      <c r="AC96">
        <v>0</v>
      </c>
      <c r="AD96">
        <v>0</v>
      </c>
      <c r="AE96">
        <v>0</v>
      </c>
      <c r="AF96">
        <v>1.6570008285004142E-2</v>
      </c>
      <c r="AG96">
        <v>0</v>
      </c>
      <c r="AH96">
        <v>0</v>
      </c>
      <c r="AI96">
        <v>0</v>
      </c>
      <c r="AJ96">
        <v>1.104667219000276E-2</v>
      </c>
      <c r="AK96">
        <v>0</v>
      </c>
      <c r="AL96">
        <v>0</v>
      </c>
      <c r="AM96">
        <v>1.104667219000276E-2</v>
      </c>
      <c r="AN96">
        <v>2.7616680475006899E-4</v>
      </c>
      <c r="AO96">
        <v>0</v>
      </c>
      <c r="AP96">
        <v>0</v>
      </c>
      <c r="AQ96">
        <v>5.5233360950013802E-3</v>
      </c>
      <c r="AR96">
        <v>1.104667219000276E-2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5.5233360950013802E-3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5.5233360950013802E-3</v>
      </c>
      <c r="BQ96">
        <v>0</v>
      </c>
      <c r="BR96">
        <v>0</v>
      </c>
      <c r="BS96">
        <v>0</v>
      </c>
      <c r="BT96">
        <v>0</v>
      </c>
      <c r="BU96">
        <v>5.5233360950013802E-3</v>
      </c>
      <c r="BV96">
        <v>0</v>
      </c>
      <c r="BW96">
        <v>0</v>
      </c>
      <c r="BX96">
        <v>5.5233360950013802E-3</v>
      </c>
    </row>
    <row r="97" spans="1:86">
      <c r="A97" t="s">
        <v>69</v>
      </c>
      <c r="B97" t="s">
        <v>100</v>
      </c>
      <c r="C97" t="s">
        <v>244</v>
      </c>
      <c r="D97" s="25" t="s">
        <v>357</v>
      </c>
      <c r="E97" s="25" t="s">
        <v>258</v>
      </c>
      <c r="F97">
        <v>5.4347826086956529E-3</v>
      </c>
      <c r="G97">
        <v>0.10326086956521743</v>
      </c>
      <c r="H97">
        <v>0</v>
      </c>
      <c r="I97">
        <v>0.23913043478260868</v>
      </c>
      <c r="J97">
        <v>5.4347826086956529E-3</v>
      </c>
      <c r="K97">
        <v>1.630434782608696E-2</v>
      </c>
      <c r="L97">
        <v>3.2608695652173912E-2</v>
      </c>
      <c r="M97">
        <v>0</v>
      </c>
      <c r="N97">
        <v>3.2608695652173912E-2</v>
      </c>
      <c r="O97">
        <v>8.1521739130434798E-2</v>
      </c>
      <c r="P97">
        <v>0</v>
      </c>
      <c r="Q97">
        <v>0.30978260869565216</v>
      </c>
      <c r="R97">
        <v>2.7173913043478264E-2</v>
      </c>
      <c r="S97">
        <v>5.4347826086956527E-2</v>
      </c>
      <c r="T97">
        <v>0</v>
      </c>
      <c r="U97">
        <v>0</v>
      </c>
      <c r="V97">
        <v>0</v>
      </c>
      <c r="W97">
        <v>0</v>
      </c>
      <c r="X97">
        <v>0</v>
      </c>
      <c r="Y97">
        <v>1.0869565217391306E-2</v>
      </c>
      <c r="Z97">
        <v>5.4347826086956529E-3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1.0869565217391306E-2</v>
      </c>
      <c r="AG97">
        <v>0</v>
      </c>
      <c r="AH97">
        <v>0</v>
      </c>
      <c r="AI97">
        <v>0</v>
      </c>
      <c r="AJ97">
        <v>1.630434782608696E-2</v>
      </c>
      <c r="AK97">
        <v>0</v>
      </c>
      <c r="AL97">
        <v>0</v>
      </c>
      <c r="AM97">
        <v>5.4347826086956529E-3</v>
      </c>
      <c r="AN97">
        <v>0</v>
      </c>
      <c r="AO97">
        <v>0</v>
      </c>
      <c r="AP97">
        <v>0</v>
      </c>
      <c r="AQ97">
        <v>0</v>
      </c>
      <c r="AR97">
        <v>5.4347826086956529E-3</v>
      </c>
      <c r="AS97">
        <v>1.0869565217391306E-2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5.4347826086956529E-3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5.4347826086956529E-3</v>
      </c>
      <c r="BQ97">
        <v>0</v>
      </c>
      <c r="BR97">
        <v>0</v>
      </c>
      <c r="BS97">
        <v>0</v>
      </c>
      <c r="BT97">
        <v>0</v>
      </c>
      <c r="BU97">
        <v>1.0869565217391306E-2</v>
      </c>
      <c r="BV97">
        <v>5.4347826086956529E-3</v>
      </c>
      <c r="BW97">
        <v>0</v>
      </c>
      <c r="BX97">
        <v>0</v>
      </c>
      <c r="CB97">
        <v>1</v>
      </c>
      <c r="CC97">
        <v>1</v>
      </c>
      <c r="CF97">
        <v>1</v>
      </c>
    </row>
    <row r="98" spans="1:86">
      <c r="A98" t="s">
        <v>130</v>
      </c>
      <c r="B98" t="s">
        <v>100</v>
      </c>
      <c r="C98" t="s">
        <v>286</v>
      </c>
      <c r="D98" s="25" t="s">
        <v>357</v>
      </c>
      <c r="E98" s="25" t="s">
        <v>258</v>
      </c>
      <c r="F98">
        <v>1.3153567905294311E-2</v>
      </c>
      <c r="G98">
        <v>0.1381124630055903</v>
      </c>
      <c r="H98">
        <v>0</v>
      </c>
      <c r="I98">
        <v>0</v>
      </c>
      <c r="J98">
        <v>6.5767839526471557E-3</v>
      </c>
      <c r="K98">
        <v>0</v>
      </c>
      <c r="L98">
        <v>2.6307135810588623E-2</v>
      </c>
      <c r="M98">
        <v>0</v>
      </c>
      <c r="N98">
        <v>0</v>
      </c>
      <c r="O98">
        <v>5.9191055573824397E-2</v>
      </c>
      <c r="P98">
        <v>0</v>
      </c>
      <c r="Q98">
        <v>7.8921407431765872E-2</v>
      </c>
      <c r="R98">
        <v>1.9730351857941465E-2</v>
      </c>
      <c r="S98">
        <v>0.20388030253206185</v>
      </c>
      <c r="T98">
        <v>0</v>
      </c>
      <c r="U98">
        <v>0</v>
      </c>
      <c r="V98">
        <v>0</v>
      </c>
      <c r="W98">
        <v>0</v>
      </c>
      <c r="X98">
        <v>0</v>
      </c>
      <c r="Y98">
        <v>6.5767839526471557E-3</v>
      </c>
      <c r="Z98">
        <v>0</v>
      </c>
      <c r="AA98">
        <v>0</v>
      </c>
      <c r="AB98">
        <v>0.18414995067412038</v>
      </c>
      <c r="AC98">
        <v>0</v>
      </c>
      <c r="AD98">
        <v>0</v>
      </c>
      <c r="AE98">
        <v>0</v>
      </c>
      <c r="AF98">
        <v>5.2614271621177239E-2</v>
      </c>
      <c r="AG98">
        <v>0</v>
      </c>
      <c r="AH98">
        <v>0</v>
      </c>
      <c r="AI98">
        <v>0</v>
      </c>
      <c r="AJ98">
        <v>2.6307135810588623E-2</v>
      </c>
      <c r="AK98">
        <v>0</v>
      </c>
      <c r="AL98">
        <v>6.5767839526471557E-3</v>
      </c>
      <c r="AM98">
        <v>2.6307135810588623E-2</v>
      </c>
      <c r="AN98">
        <v>0</v>
      </c>
      <c r="AO98">
        <v>0</v>
      </c>
      <c r="AP98">
        <v>0</v>
      </c>
      <c r="AQ98">
        <v>0</v>
      </c>
      <c r="AR98">
        <v>2.6307135810588623E-2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6.5767839526471557E-3</v>
      </c>
      <c r="BO98">
        <v>0</v>
      </c>
      <c r="BP98">
        <v>1.3153567905294311E-2</v>
      </c>
      <c r="BQ98">
        <v>3.9789542913515288E-2</v>
      </c>
      <c r="BR98">
        <v>0</v>
      </c>
      <c r="BS98">
        <v>0</v>
      </c>
      <c r="BT98">
        <v>0</v>
      </c>
      <c r="BU98">
        <v>5.2614271621177239E-2</v>
      </c>
      <c r="BV98">
        <v>1.3153567905294311E-2</v>
      </c>
      <c r="BW98">
        <v>0</v>
      </c>
      <c r="BX98">
        <v>0</v>
      </c>
      <c r="CB98">
        <v>1</v>
      </c>
      <c r="CG98">
        <v>1</v>
      </c>
    </row>
    <row r="99" spans="1:86">
      <c r="A99" t="s">
        <v>131</v>
      </c>
      <c r="B99" t="s">
        <v>100</v>
      </c>
      <c r="C99" t="s">
        <v>286</v>
      </c>
      <c r="D99" s="25" t="s">
        <v>357</v>
      </c>
      <c r="E99" s="25" t="s">
        <v>258</v>
      </c>
      <c r="F99">
        <v>0</v>
      </c>
      <c r="G99">
        <v>0.25334271639690359</v>
      </c>
      <c r="H99">
        <v>0</v>
      </c>
      <c r="I99">
        <v>0</v>
      </c>
      <c r="J99">
        <v>0</v>
      </c>
      <c r="K99">
        <v>0</v>
      </c>
      <c r="L99">
        <v>7.0372976776917661E-3</v>
      </c>
      <c r="M99">
        <v>0</v>
      </c>
      <c r="N99">
        <v>0</v>
      </c>
      <c r="O99">
        <v>0.14778325123152714</v>
      </c>
      <c r="P99">
        <v>0</v>
      </c>
      <c r="Q99">
        <v>0.16220971147079524</v>
      </c>
      <c r="R99">
        <v>5.6650246305418719E-2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0.23223082336382828</v>
      </c>
      <c r="AC99">
        <v>0</v>
      </c>
      <c r="AD99">
        <v>0</v>
      </c>
      <c r="AE99">
        <v>0</v>
      </c>
      <c r="AF99">
        <v>3.5186488388458829E-2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1.4074595355383532E-2</v>
      </c>
      <c r="AN99">
        <v>0</v>
      </c>
      <c r="AO99">
        <v>0</v>
      </c>
      <c r="AP99">
        <v>0</v>
      </c>
      <c r="AQ99">
        <v>0</v>
      </c>
      <c r="AR99">
        <v>2.8149190710767064E-2</v>
      </c>
      <c r="AS99">
        <v>0</v>
      </c>
      <c r="AT99">
        <v>0</v>
      </c>
      <c r="AU99">
        <v>1.4074595355383532E-2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2.1111893033075303E-2</v>
      </c>
      <c r="BO99">
        <v>0</v>
      </c>
      <c r="BP99">
        <v>7.0372976776917661E-3</v>
      </c>
      <c r="BQ99">
        <v>2.1111893033075303E-2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CB99">
        <v>1</v>
      </c>
      <c r="CH99">
        <v>1</v>
      </c>
    </row>
    <row r="100" spans="1:86">
      <c r="A100" t="s">
        <v>132</v>
      </c>
      <c r="B100" t="s">
        <v>100</v>
      </c>
      <c r="C100" t="s">
        <v>286</v>
      </c>
      <c r="D100" s="25" t="s">
        <v>357</v>
      </c>
      <c r="E100" s="25" t="s">
        <v>258</v>
      </c>
      <c r="F100">
        <v>0</v>
      </c>
      <c r="G100">
        <v>0.19047619047619052</v>
      </c>
      <c r="H100">
        <v>0</v>
      </c>
      <c r="I100">
        <v>0</v>
      </c>
      <c r="J100">
        <v>0</v>
      </c>
      <c r="K100">
        <v>0</v>
      </c>
      <c r="L100">
        <v>2.7210884353741496E-2</v>
      </c>
      <c r="M100">
        <v>0</v>
      </c>
      <c r="N100">
        <v>0</v>
      </c>
      <c r="O100">
        <v>0.1360544217687075</v>
      </c>
      <c r="P100">
        <v>0</v>
      </c>
      <c r="Q100">
        <v>0.25850340136054428</v>
      </c>
      <c r="R100">
        <v>6.1224489795918359E-2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6.1224489795918359E-2</v>
      </c>
      <c r="AC100">
        <v>0</v>
      </c>
      <c r="AD100">
        <v>0</v>
      </c>
      <c r="AE100">
        <v>0</v>
      </c>
      <c r="AF100">
        <v>7.4829931972789102E-2</v>
      </c>
      <c r="AG100">
        <v>0</v>
      </c>
      <c r="AH100">
        <v>0</v>
      </c>
      <c r="AI100">
        <v>0</v>
      </c>
      <c r="AJ100">
        <v>4.0816326530612242E-2</v>
      </c>
      <c r="AK100">
        <v>0</v>
      </c>
      <c r="AL100">
        <v>0</v>
      </c>
      <c r="AM100">
        <v>4.0816326530612242E-2</v>
      </c>
      <c r="AN100">
        <v>0</v>
      </c>
      <c r="AO100">
        <v>0</v>
      </c>
      <c r="AP100">
        <v>0</v>
      </c>
      <c r="AQ100">
        <v>0</v>
      </c>
      <c r="AR100">
        <v>2.7210884353741496E-2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1.3605442176870748E-2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1.3605442176870748E-2</v>
      </c>
      <c r="BO100">
        <v>0</v>
      </c>
      <c r="BP100">
        <v>6.8027210884353739E-3</v>
      </c>
      <c r="BQ100">
        <v>4.0816326530612242E-2</v>
      </c>
      <c r="BR100">
        <v>0</v>
      </c>
      <c r="BS100">
        <v>6.8027210884353739E-3</v>
      </c>
      <c r="BT100">
        <v>0</v>
      </c>
      <c r="BU100">
        <v>0</v>
      </c>
      <c r="BV100">
        <v>0</v>
      </c>
      <c r="BW100">
        <v>0</v>
      </c>
      <c r="BX100">
        <v>0</v>
      </c>
      <c r="CB100">
        <v>1</v>
      </c>
      <c r="CG100">
        <v>1</v>
      </c>
    </row>
    <row r="101" spans="1:86">
      <c r="A101" t="s">
        <v>133</v>
      </c>
      <c r="B101" t="s">
        <v>100</v>
      </c>
      <c r="C101" t="s">
        <v>286</v>
      </c>
      <c r="D101" s="25" t="s">
        <v>357</v>
      </c>
      <c r="E101" s="25" t="s">
        <v>258</v>
      </c>
      <c r="F101">
        <v>0</v>
      </c>
      <c r="G101">
        <v>0.20988677161005245</v>
      </c>
      <c r="H101">
        <v>0</v>
      </c>
      <c r="I101">
        <v>0</v>
      </c>
      <c r="J101">
        <v>0</v>
      </c>
      <c r="K101">
        <v>1.132283899475283E-2</v>
      </c>
      <c r="L101">
        <v>2.2093344380005524E-2</v>
      </c>
      <c r="M101">
        <v>0</v>
      </c>
      <c r="N101">
        <v>0</v>
      </c>
      <c r="O101">
        <v>7.1803369235017969E-2</v>
      </c>
      <c r="P101">
        <v>5.5233360950013811E-3</v>
      </c>
      <c r="Q101">
        <v>0.33140016570008274</v>
      </c>
      <c r="R101">
        <v>6.6280033140016584E-2</v>
      </c>
      <c r="S101">
        <v>1.1046672190002762E-2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1.1046672190002762E-2</v>
      </c>
      <c r="Z101">
        <v>5.5233360950013811E-3</v>
      </c>
      <c r="AA101">
        <v>0</v>
      </c>
      <c r="AB101">
        <v>5.5233360950013811E-3</v>
      </c>
      <c r="AC101">
        <v>0</v>
      </c>
      <c r="AD101">
        <v>1.6570008285004146E-2</v>
      </c>
      <c r="AE101">
        <v>0</v>
      </c>
      <c r="AF101">
        <v>4.4186688760011042E-2</v>
      </c>
      <c r="AG101">
        <v>0</v>
      </c>
      <c r="AH101">
        <v>0</v>
      </c>
      <c r="AI101">
        <v>0</v>
      </c>
      <c r="AJ101">
        <v>5.5233360950013799E-2</v>
      </c>
      <c r="AK101">
        <v>0</v>
      </c>
      <c r="AL101">
        <v>0</v>
      </c>
      <c r="AM101">
        <v>2.2093344380005524E-2</v>
      </c>
      <c r="AN101">
        <v>0</v>
      </c>
      <c r="AO101">
        <v>0</v>
      </c>
      <c r="AP101">
        <v>0</v>
      </c>
      <c r="AQ101">
        <v>0</v>
      </c>
      <c r="AR101">
        <v>5.5233360950013811E-3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2.2093344380005524E-2</v>
      </c>
      <c r="BO101">
        <v>0</v>
      </c>
      <c r="BP101">
        <v>1.1046672190002762E-2</v>
      </c>
      <c r="BQ101">
        <v>3.8663352665009663E-2</v>
      </c>
      <c r="BR101">
        <v>5.5233360950013811E-3</v>
      </c>
      <c r="BS101">
        <v>0</v>
      </c>
      <c r="BT101">
        <v>0</v>
      </c>
      <c r="BU101">
        <v>1.1046672190002762E-2</v>
      </c>
      <c r="BV101">
        <v>1.6570008285004142E-2</v>
      </c>
      <c r="BW101">
        <v>0</v>
      </c>
      <c r="BX101">
        <v>0</v>
      </c>
      <c r="CB101">
        <v>1</v>
      </c>
      <c r="CC101">
        <v>1</v>
      </c>
      <c r="CG101">
        <v>1</v>
      </c>
    </row>
    <row r="102" spans="1:86">
      <c r="A102" t="s">
        <v>134</v>
      </c>
      <c r="B102" t="s">
        <v>100</v>
      </c>
      <c r="C102" t="s">
        <v>286</v>
      </c>
      <c r="D102" s="25" t="s">
        <v>357</v>
      </c>
      <c r="E102" s="25" t="s">
        <v>258</v>
      </c>
      <c r="F102">
        <v>5.8394160583941611E-3</v>
      </c>
      <c r="G102">
        <v>0.26277372262773718</v>
      </c>
      <c r="H102">
        <v>0</v>
      </c>
      <c r="I102">
        <v>0</v>
      </c>
      <c r="J102">
        <v>5.8394160583941611E-3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0.11737226277372265</v>
      </c>
      <c r="R102">
        <v>0.25693430656934302</v>
      </c>
      <c r="S102">
        <v>0.12846715328467156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1.1678832116788322E-2</v>
      </c>
      <c r="AA102">
        <v>0</v>
      </c>
      <c r="AB102">
        <v>2.3357664233576644E-2</v>
      </c>
      <c r="AC102">
        <v>2.3941605839416059E-2</v>
      </c>
      <c r="AD102">
        <v>2.9197080291970802E-2</v>
      </c>
      <c r="AE102">
        <v>0</v>
      </c>
      <c r="AF102">
        <v>2.3357664233576644E-2</v>
      </c>
      <c r="AG102">
        <v>1.7518248175182483E-2</v>
      </c>
      <c r="AH102">
        <v>0</v>
      </c>
      <c r="AI102">
        <v>0</v>
      </c>
      <c r="AJ102">
        <v>1.1678832116788322E-2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4.116788321167883E-2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1.7518248175182483E-2</v>
      </c>
      <c r="BQ102">
        <v>0</v>
      </c>
      <c r="BR102">
        <v>0</v>
      </c>
      <c r="BS102">
        <v>0</v>
      </c>
      <c r="BT102">
        <v>1.1678832116788322E-2</v>
      </c>
      <c r="BU102">
        <v>1.1678832116788322E-2</v>
      </c>
      <c r="BV102">
        <v>0</v>
      </c>
      <c r="BW102">
        <v>0</v>
      </c>
      <c r="BX102">
        <v>0</v>
      </c>
      <c r="CB102">
        <v>1</v>
      </c>
    </row>
    <row r="103" spans="1:86">
      <c r="A103" t="s">
        <v>135</v>
      </c>
      <c r="B103" t="s">
        <v>100</v>
      </c>
      <c r="C103" t="s">
        <v>286</v>
      </c>
      <c r="D103" s="25" t="s">
        <v>357</v>
      </c>
      <c r="E103" s="25" t="s">
        <v>258</v>
      </c>
      <c r="F103">
        <v>0</v>
      </c>
      <c r="G103">
        <v>0.3125</v>
      </c>
      <c r="H103">
        <v>0</v>
      </c>
      <c r="I103">
        <v>0</v>
      </c>
      <c r="J103">
        <v>1.2500000000000001E-2</v>
      </c>
      <c r="K103">
        <v>0</v>
      </c>
      <c r="L103">
        <v>1.2500000000000001E-2</v>
      </c>
      <c r="M103">
        <v>0</v>
      </c>
      <c r="N103">
        <v>0</v>
      </c>
      <c r="O103">
        <v>8.1250000000000003E-2</v>
      </c>
      <c r="P103">
        <v>0</v>
      </c>
      <c r="Q103">
        <v>0.13125000000000001</v>
      </c>
      <c r="R103">
        <v>0.32500000000000001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1.8749999999999999E-2</v>
      </c>
      <c r="AA103">
        <v>0</v>
      </c>
      <c r="AB103">
        <v>0</v>
      </c>
      <c r="AC103">
        <v>0</v>
      </c>
      <c r="AD103">
        <v>1.2500000000000001E-2</v>
      </c>
      <c r="AE103">
        <v>0</v>
      </c>
      <c r="AF103">
        <v>1.8749999999999999E-2</v>
      </c>
      <c r="AG103">
        <v>0</v>
      </c>
      <c r="AH103">
        <v>0</v>
      </c>
      <c r="AI103">
        <v>0</v>
      </c>
      <c r="AJ103">
        <v>1.2500000000000001E-2</v>
      </c>
      <c r="AK103">
        <v>0</v>
      </c>
      <c r="AL103">
        <v>0</v>
      </c>
      <c r="AM103">
        <v>6.2500000000000003E-3</v>
      </c>
      <c r="AN103">
        <v>0</v>
      </c>
      <c r="AO103">
        <v>0</v>
      </c>
      <c r="AP103">
        <v>0</v>
      </c>
      <c r="AQ103">
        <v>0</v>
      </c>
      <c r="AR103">
        <v>1.2500000000000001E-2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6.2500000000000003E-3</v>
      </c>
      <c r="BQ103">
        <v>3.7499999999999999E-2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CB103">
        <v>1</v>
      </c>
    </row>
    <row r="104" spans="1:86">
      <c r="A104" t="s">
        <v>137</v>
      </c>
      <c r="B104" t="s">
        <v>100</v>
      </c>
      <c r="C104" t="s">
        <v>136</v>
      </c>
      <c r="D104" s="25" t="s">
        <v>357</v>
      </c>
      <c r="E104" s="25" t="s">
        <v>258</v>
      </c>
      <c r="F104">
        <v>0</v>
      </c>
      <c r="G104">
        <v>0.20296215030170045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2.7427317608337904E-2</v>
      </c>
      <c r="P104">
        <v>6.0340098738343409E-2</v>
      </c>
      <c r="Q104">
        <v>0.11519473395501922</v>
      </c>
      <c r="R104">
        <v>0.12068019747668682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1.0970927043335162E-2</v>
      </c>
      <c r="AA104">
        <v>0.20844761382336807</v>
      </c>
      <c r="AB104">
        <v>3.8398244651673061E-2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6.5825562260010961E-2</v>
      </c>
      <c r="AK104">
        <v>0</v>
      </c>
      <c r="AL104">
        <v>0</v>
      </c>
      <c r="AM104">
        <v>2.7427317608337904E-2</v>
      </c>
      <c r="AN104">
        <v>2.3587493143170601E-2</v>
      </c>
      <c r="AO104">
        <v>0</v>
      </c>
      <c r="AP104">
        <v>0</v>
      </c>
      <c r="AQ104">
        <v>6.5825562260010961E-2</v>
      </c>
      <c r="AR104">
        <v>1.6456390565002744E-2</v>
      </c>
      <c r="AS104">
        <v>1.0970927043335162E-2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5.485463521667581E-3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CB104">
        <v>1</v>
      </c>
      <c r="CH104">
        <v>1</v>
      </c>
    </row>
    <row r="105" spans="1:86">
      <c r="A105" t="s">
        <v>138</v>
      </c>
      <c r="B105" t="s">
        <v>100</v>
      </c>
      <c r="C105" t="s">
        <v>136</v>
      </c>
      <c r="D105" s="25" t="s">
        <v>357</v>
      </c>
      <c r="E105" s="25" t="s">
        <v>258</v>
      </c>
      <c r="F105">
        <v>0</v>
      </c>
      <c r="G105">
        <v>0.12195121951219513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2.4390243902439022E-2</v>
      </c>
      <c r="Q105">
        <v>0.14634146341463417</v>
      </c>
      <c r="R105">
        <v>8.5365853658536578E-2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0.26829268292682917</v>
      </c>
      <c r="AB105">
        <v>0.20121951219512194</v>
      </c>
      <c r="AC105">
        <v>0</v>
      </c>
      <c r="AD105">
        <v>6.0975609756097554E-3</v>
      </c>
      <c r="AE105">
        <v>0</v>
      </c>
      <c r="AF105">
        <v>1.8292682926829267E-2</v>
      </c>
      <c r="AG105">
        <v>0</v>
      </c>
      <c r="AH105">
        <v>0</v>
      </c>
      <c r="AI105">
        <v>0</v>
      </c>
      <c r="AJ105">
        <v>3.6585365853658527E-2</v>
      </c>
      <c r="AK105">
        <v>0</v>
      </c>
      <c r="AL105">
        <v>0</v>
      </c>
      <c r="AM105">
        <v>4.2682926829268282E-2</v>
      </c>
      <c r="AN105">
        <v>0</v>
      </c>
      <c r="AO105">
        <v>0</v>
      </c>
      <c r="AP105">
        <v>0</v>
      </c>
      <c r="AQ105">
        <v>6.0975609756097554E-3</v>
      </c>
      <c r="AR105">
        <v>6.0975609756097554E-3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6.0975609756097554E-3</v>
      </c>
      <c r="BQ105">
        <v>3.0487804878048776E-2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CH105">
        <v>1</v>
      </c>
    </row>
    <row r="106" spans="1:86">
      <c r="A106" t="s">
        <v>388</v>
      </c>
      <c r="B106" t="s">
        <v>100</v>
      </c>
      <c r="C106" t="s">
        <v>136</v>
      </c>
      <c r="D106" s="25" t="s">
        <v>357</v>
      </c>
      <c r="E106" s="25" t="s">
        <v>258</v>
      </c>
      <c r="F106">
        <v>0</v>
      </c>
      <c r="G106">
        <v>0.14801110083256247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1.8501387604070309E-2</v>
      </c>
      <c r="P106">
        <v>3.7002775208140611E-2</v>
      </c>
      <c r="Q106">
        <v>9.2815294480419377E-2</v>
      </c>
      <c r="R106">
        <v>0.28985507246376807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1.2334258402713537E-2</v>
      </c>
      <c r="Z106">
        <v>6.1671292013567684E-3</v>
      </c>
      <c r="AA106">
        <v>3.0835646006783842E-2</v>
      </c>
      <c r="AB106">
        <v>0.29602220166512488</v>
      </c>
      <c r="AC106">
        <v>0</v>
      </c>
      <c r="AD106">
        <v>0</v>
      </c>
      <c r="AE106">
        <v>0</v>
      </c>
      <c r="AF106">
        <v>6.1671292013567684E-3</v>
      </c>
      <c r="AG106">
        <v>0</v>
      </c>
      <c r="AH106">
        <v>0</v>
      </c>
      <c r="AI106">
        <v>0</v>
      </c>
      <c r="AJ106">
        <v>1.2334258402713537E-2</v>
      </c>
      <c r="AK106">
        <v>0</v>
      </c>
      <c r="AL106">
        <v>0</v>
      </c>
      <c r="AM106">
        <v>6.1671292013567684E-3</v>
      </c>
      <c r="AN106">
        <v>6.1671292013567691E-4</v>
      </c>
      <c r="AO106">
        <v>0</v>
      </c>
      <c r="AP106">
        <v>0</v>
      </c>
      <c r="AQ106">
        <v>1.8501387604070309E-2</v>
      </c>
      <c r="AR106">
        <v>1.2334258402713537E-2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1.2334258402713537E-2</v>
      </c>
      <c r="CB106">
        <v>1</v>
      </c>
    </row>
    <row r="107" spans="1:86">
      <c r="A107" t="s">
        <v>366</v>
      </c>
      <c r="B107" t="s">
        <v>100</v>
      </c>
      <c r="C107" t="s">
        <v>136</v>
      </c>
      <c r="D107" s="25" t="s">
        <v>357</v>
      </c>
      <c r="E107" s="25" t="s">
        <v>258</v>
      </c>
      <c r="F107">
        <v>0</v>
      </c>
      <c r="G107">
        <v>8.7689713322091065E-2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0.1416526138279933</v>
      </c>
      <c r="P107">
        <v>4.0472175379426642E-2</v>
      </c>
      <c r="Q107">
        <v>6.1720067453625634E-2</v>
      </c>
      <c r="R107">
        <v>0.1416526138279933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6.7453625632377745E-3</v>
      </c>
      <c r="Z107">
        <v>4.0472175379426642E-2</v>
      </c>
      <c r="AA107">
        <v>0.14839797639123109</v>
      </c>
      <c r="AB107">
        <v>0.23608768971332214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2.0236087689713324E-2</v>
      </c>
      <c r="AK107">
        <v>0</v>
      </c>
      <c r="AL107">
        <v>0</v>
      </c>
      <c r="AM107">
        <v>2.6981450252951098E-2</v>
      </c>
      <c r="AN107">
        <v>6.7453625632377741E-4</v>
      </c>
      <c r="AO107">
        <v>0</v>
      </c>
      <c r="AP107">
        <v>2.6981450252951098E-2</v>
      </c>
      <c r="AQ107">
        <v>6.7453625632377745E-3</v>
      </c>
      <c r="AR107">
        <v>6.7453625632377745E-3</v>
      </c>
      <c r="AS107">
        <v>0</v>
      </c>
      <c r="AT107">
        <v>0</v>
      </c>
      <c r="AU107">
        <v>6.7453625632377745E-3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CB107">
        <v>1</v>
      </c>
      <c r="CH107">
        <v>1</v>
      </c>
    </row>
    <row r="108" spans="1:86">
      <c r="A108" t="s">
        <v>367</v>
      </c>
      <c r="B108" t="s">
        <v>100</v>
      </c>
      <c r="C108" t="s">
        <v>136</v>
      </c>
      <c r="D108" s="25" t="s">
        <v>357</v>
      </c>
      <c r="E108" s="25" t="s">
        <v>258</v>
      </c>
      <c r="F108">
        <v>0</v>
      </c>
      <c r="G108">
        <v>0.14714898835070506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3.6787247087676257E-2</v>
      </c>
      <c r="P108">
        <v>3.6787247087676257E-2</v>
      </c>
      <c r="Q108">
        <v>5.5180870631514382E-2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1.2262415695892087E-2</v>
      </c>
      <c r="AA108">
        <v>0</v>
      </c>
      <c r="AB108">
        <v>0.62538320049049645</v>
      </c>
      <c r="AC108">
        <v>0</v>
      </c>
      <c r="AD108">
        <v>0</v>
      </c>
      <c r="AE108">
        <v>0</v>
      </c>
      <c r="AF108">
        <v>6.1312078479460437E-3</v>
      </c>
      <c r="AG108">
        <v>0</v>
      </c>
      <c r="AH108">
        <v>0</v>
      </c>
      <c r="AI108">
        <v>0</v>
      </c>
      <c r="AJ108">
        <v>6.1312078479460437E-3</v>
      </c>
      <c r="AK108">
        <v>0</v>
      </c>
      <c r="AL108">
        <v>6.1312078479460437E-3</v>
      </c>
      <c r="AM108">
        <v>1.8393623543838132E-2</v>
      </c>
      <c r="AN108">
        <v>6.1312078479460429E-4</v>
      </c>
      <c r="AO108">
        <v>0</v>
      </c>
      <c r="AP108">
        <v>0</v>
      </c>
      <c r="AQ108">
        <v>0</v>
      </c>
      <c r="AR108">
        <v>3.0656039239730214E-2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6.1312078479460437E-3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1.2262415695892087E-2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CB108">
        <v>1</v>
      </c>
    </row>
    <row r="109" spans="1:86">
      <c r="A109" t="s">
        <v>290</v>
      </c>
      <c r="B109" t="s">
        <v>100</v>
      </c>
      <c r="C109" t="s">
        <v>136</v>
      </c>
      <c r="D109" s="25" t="s">
        <v>357</v>
      </c>
      <c r="E109" s="25" t="s">
        <v>258</v>
      </c>
      <c r="F109">
        <v>0</v>
      </c>
      <c r="G109">
        <v>0.12180267965895251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9.1352009744214369E-2</v>
      </c>
      <c r="P109">
        <v>6.0901339829476243E-2</v>
      </c>
      <c r="Q109">
        <v>7.9171741778319121E-2</v>
      </c>
      <c r="R109">
        <v>8.5261875761266745E-2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6.0901339829476245E-3</v>
      </c>
      <c r="AA109">
        <v>0</v>
      </c>
      <c r="AB109">
        <v>0.43848964677222885</v>
      </c>
      <c r="AC109">
        <v>0</v>
      </c>
      <c r="AD109">
        <v>6.0901339829476245E-3</v>
      </c>
      <c r="AE109">
        <v>0</v>
      </c>
      <c r="AF109">
        <v>6.0901339829476245E-3</v>
      </c>
      <c r="AG109">
        <v>0</v>
      </c>
      <c r="AH109">
        <v>0</v>
      </c>
      <c r="AI109">
        <v>0</v>
      </c>
      <c r="AJ109">
        <v>4.8721071863580989E-2</v>
      </c>
      <c r="AK109">
        <v>0</v>
      </c>
      <c r="AL109">
        <v>0</v>
      </c>
      <c r="AM109">
        <v>0</v>
      </c>
      <c r="AN109">
        <v>7.3081607795371494E-3</v>
      </c>
      <c r="AO109">
        <v>0</v>
      </c>
      <c r="AP109">
        <v>0</v>
      </c>
      <c r="AQ109">
        <v>0</v>
      </c>
      <c r="AR109">
        <v>1.2180267965895249E-2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3.0450669914738122E-2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6.0901339829476245E-3</v>
      </c>
      <c r="CB109">
        <v>1</v>
      </c>
    </row>
    <row r="110" spans="1:86">
      <c r="A110" t="s">
        <v>45</v>
      </c>
      <c r="B110" t="s">
        <v>100</v>
      </c>
      <c r="C110" t="s">
        <v>101</v>
      </c>
      <c r="D110" s="25" t="s">
        <v>356</v>
      </c>
      <c r="E110" s="25" t="s">
        <v>259</v>
      </c>
      <c r="F110">
        <v>0</v>
      </c>
      <c r="G110">
        <v>0.10634526763559023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1.4179369018078695E-2</v>
      </c>
      <c r="O110">
        <v>4.2538107054236086E-2</v>
      </c>
      <c r="P110">
        <v>2.8358738036157391E-2</v>
      </c>
      <c r="Q110">
        <v>0.22686990428925916</v>
      </c>
      <c r="R110">
        <v>0.13470400567174765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2.8358738036157391E-2</v>
      </c>
      <c r="Z110">
        <v>3.5448422545196735E-2</v>
      </c>
      <c r="AA110">
        <v>2.1269053527118047E-2</v>
      </c>
      <c r="AB110">
        <v>5.6717476072314775E-2</v>
      </c>
      <c r="AC110">
        <v>0.13470400567174765</v>
      </c>
      <c r="AD110">
        <v>0</v>
      </c>
      <c r="AE110">
        <v>0</v>
      </c>
      <c r="AF110">
        <v>2.1269053527118047E-2</v>
      </c>
      <c r="AG110">
        <v>0</v>
      </c>
      <c r="AH110">
        <v>0</v>
      </c>
      <c r="AI110">
        <v>0</v>
      </c>
      <c r="AJ110">
        <v>7.7986529599432808E-2</v>
      </c>
      <c r="AK110">
        <v>0</v>
      </c>
      <c r="AL110">
        <v>0</v>
      </c>
      <c r="AM110">
        <v>1.4179369018078695E-2</v>
      </c>
      <c r="AN110">
        <v>3.5448422545196739E-4</v>
      </c>
      <c r="AO110">
        <v>0</v>
      </c>
      <c r="AP110">
        <v>0</v>
      </c>
      <c r="AQ110">
        <v>0</v>
      </c>
      <c r="AR110">
        <v>7.0896845090393477E-3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4.9627791563275431E-2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CB110">
        <v>1</v>
      </c>
      <c r="CF110">
        <v>1</v>
      </c>
      <c r="CH110">
        <v>1</v>
      </c>
    </row>
    <row r="111" spans="1:86">
      <c r="A111" t="s">
        <v>46</v>
      </c>
      <c r="B111" t="s">
        <v>100</v>
      </c>
      <c r="C111" t="s">
        <v>101</v>
      </c>
      <c r="D111" s="25" t="s">
        <v>356</v>
      </c>
      <c r="E111" s="25" t="s">
        <v>259</v>
      </c>
      <c r="F111">
        <v>0</v>
      </c>
      <c r="G111">
        <v>5.0175614651279486E-3</v>
      </c>
      <c r="H111">
        <v>0</v>
      </c>
      <c r="I111">
        <v>0</v>
      </c>
      <c r="J111">
        <v>0</v>
      </c>
      <c r="K111">
        <v>1.0035122930255897E-2</v>
      </c>
      <c r="L111">
        <v>0</v>
      </c>
      <c r="M111">
        <v>0</v>
      </c>
      <c r="N111">
        <v>1.0286001003512294E-2</v>
      </c>
      <c r="O111">
        <v>5.0175614651279486E-3</v>
      </c>
      <c r="P111">
        <v>5.0175614651279486E-3</v>
      </c>
      <c r="Q111">
        <v>8.0782739588559971E-2</v>
      </c>
      <c r="R111">
        <v>0.58203712995484203</v>
      </c>
      <c r="S111">
        <v>0</v>
      </c>
      <c r="T111">
        <v>0.1154039136979428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6.0210737581535376E-2</v>
      </c>
      <c r="AA111">
        <v>0</v>
      </c>
      <c r="AB111">
        <v>3.0105368790767688E-2</v>
      </c>
      <c r="AC111">
        <v>5.5444054189663826E-2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1.5052684395383846E-2</v>
      </c>
      <c r="AK111">
        <v>0</v>
      </c>
      <c r="AL111">
        <v>0</v>
      </c>
      <c r="AM111">
        <v>1.5052684395383846E-2</v>
      </c>
      <c r="AN111">
        <v>5.0175614651279475E-4</v>
      </c>
      <c r="AO111">
        <v>0</v>
      </c>
      <c r="AP111">
        <v>5.0175614651279486E-3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5.0175614651279486E-3</v>
      </c>
      <c r="BV111">
        <v>0</v>
      </c>
      <c r="BW111">
        <v>0</v>
      </c>
      <c r="BX111">
        <v>0</v>
      </c>
      <c r="CH111">
        <v>1</v>
      </c>
    </row>
    <row r="112" spans="1:86">
      <c r="A112" t="s">
        <v>47</v>
      </c>
      <c r="B112" t="s">
        <v>100</v>
      </c>
      <c r="C112" t="s">
        <v>101</v>
      </c>
      <c r="D112" s="25" t="s">
        <v>356</v>
      </c>
      <c r="E112" s="25" t="s">
        <v>259</v>
      </c>
      <c r="F112">
        <v>0</v>
      </c>
      <c r="G112">
        <v>1.356545331223152E-2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8.1618810761926328E-2</v>
      </c>
      <c r="R112">
        <v>0.71444720777752668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4.5218177707438394E-3</v>
      </c>
      <c r="Z112">
        <v>4.069635993669455E-2</v>
      </c>
      <c r="AA112">
        <v>0</v>
      </c>
      <c r="AB112">
        <v>9.0436355414876789E-3</v>
      </c>
      <c r="AC112">
        <v>6.3757630567488149E-2</v>
      </c>
      <c r="AD112">
        <v>4.5218177707438394E-3</v>
      </c>
      <c r="AE112">
        <v>0</v>
      </c>
      <c r="AF112">
        <v>4.5218177707438394E-3</v>
      </c>
      <c r="AG112">
        <v>4.5218177707438394E-3</v>
      </c>
      <c r="AH112">
        <v>0</v>
      </c>
      <c r="AI112">
        <v>0</v>
      </c>
      <c r="AJ112">
        <v>1.356545331223152E-2</v>
      </c>
      <c r="AK112">
        <v>0</v>
      </c>
      <c r="AL112">
        <v>0</v>
      </c>
      <c r="AM112">
        <v>4.5218177707438394E-3</v>
      </c>
      <c r="AN112">
        <v>0</v>
      </c>
      <c r="AO112">
        <v>0</v>
      </c>
      <c r="AP112">
        <v>0</v>
      </c>
      <c r="AQ112">
        <v>0</v>
      </c>
      <c r="AR112">
        <v>1.356545331223152E-2</v>
      </c>
      <c r="AS112">
        <v>0</v>
      </c>
      <c r="AT112">
        <v>0</v>
      </c>
      <c r="AU112">
        <v>4.5218177707438394E-3</v>
      </c>
      <c r="AV112">
        <v>0</v>
      </c>
      <c r="AW112">
        <v>0</v>
      </c>
      <c r="AX112">
        <v>4.5218177707438394E-3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9.0436355414876789E-3</v>
      </c>
      <c r="BR112">
        <v>0</v>
      </c>
      <c r="BS112">
        <v>9.0436355414876789E-3</v>
      </c>
      <c r="BT112">
        <v>0</v>
      </c>
      <c r="BU112">
        <v>0</v>
      </c>
      <c r="BV112">
        <v>0</v>
      </c>
      <c r="BW112">
        <v>0</v>
      </c>
      <c r="BX112">
        <v>0</v>
      </c>
    </row>
    <row r="113" spans="1:86">
      <c r="A113" t="s">
        <v>48</v>
      </c>
      <c r="B113" t="s">
        <v>100</v>
      </c>
      <c r="C113" t="s">
        <v>101</v>
      </c>
      <c r="D113" s="25" t="s">
        <v>356</v>
      </c>
      <c r="E113" s="25" t="s">
        <v>259</v>
      </c>
      <c r="F113">
        <v>0</v>
      </c>
      <c r="G113">
        <v>7.6064908722109553E-2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5.070993914807303E-3</v>
      </c>
      <c r="O113">
        <v>5.5780933062880324E-2</v>
      </c>
      <c r="P113">
        <v>0</v>
      </c>
      <c r="Q113">
        <v>8.6713995943204877E-2</v>
      </c>
      <c r="R113">
        <v>0.42596348884381335</v>
      </c>
      <c r="S113">
        <v>3.5496957403651122E-2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4.5638945233265719E-2</v>
      </c>
      <c r="Z113">
        <v>5.5780933062880324E-2</v>
      </c>
      <c r="AA113">
        <v>5.070993914807303E-3</v>
      </c>
      <c r="AB113">
        <v>5.0709939148073022E-2</v>
      </c>
      <c r="AC113">
        <v>6.1105476673427986E-2</v>
      </c>
      <c r="AD113">
        <v>0</v>
      </c>
      <c r="AE113">
        <v>0</v>
      </c>
      <c r="AF113">
        <v>2.5354969574036514E-2</v>
      </c>
      <c r="AG113">
        <v>0</v>
      </c>
      <c r="AH113">
        <v>0</v>
      </c>
      <c r="AI113">
        <v>0</v>
      </c>
      <c r="AJ113">
        <v>5.3245436105476681E-3</v>
      </c>
      <c r="AK113">
        <v>0</v>
      </c>
      <c r="AL113">
        <v>0</v>
      </c>
      <c r="AM113">
        <v>5.070993914807303E-3</v>
      </c>
      <c r="AN113">
        <v>0</v>
      </c>
      <c r="AO113">
        <v>0</v>
      </c>
      <c r="AP113">
        <v>5.070993914807303E-3</v>
      </c>
      <c r="AQ113">
        <v>0</v>
      </c>
      <c r="AR113">
        <v>5.070993914807303E-3</v>
      </c>
      <c r="AS113">
        <v>1.521298174442191E-2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3.5496957403651115E-2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CB113">
        <v>1</v>
      </c>
      <c r="CF113">
        <v>1</v>
      </c>
      <c r="CH113">
        <v>1</v>
      </c>
    </row>
    <row r="114" spans="1:86">
      <c r="A114" t="s">
        <v>49</v>
      </c>
      <c r="B114" t="s">
        <v>100</v>
      </c>
      <c r="C114" t="s">
        <v>101</v>
      </c>
      <c r="D114" s="25" t="s">
        <v>356</v>
      </c>
      <c r="E114" s="25" t="s">
        <v>259</v>
      </c>
      <c r="F114">
        <v>0</v>
      </c>
      <c r="G114">
        <v>9.0267983074753186E-2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5.9238363892806772E-3</v>
      </c>
      <c r="O114">
        <v>0.11283497884344149</v>
      </c>
      <c r="P114">
        <v>0</v>
      </c>
      <c r="Q114">
        <v>0.10719322990126942</v>
      </c>
      <c r="R114">
        <v>9.5909732016925264E-2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2.2566995768688293E-2</v>
      </c>
      <c r="Z114">
        <v>3.9492242595204508E-2</v>
      </c>
      <c r="AA114">
        <v>0</v>
      </c>
      <c r="AB114">
        <v>0.21438645980253876</v>
      </c>
      <c r="AC114">
        <v>7.3624823695345565E-2</v>
      </c>
      <c r="AD114">
        <v>0</v>
      </c>
      <c r="AE114">
        <v>0</v>
      </c>
      <c r="AF114">
        <v>3.9492242595204508E-2</v>
      </c>
      <c r="AG114">
        <v>0</v>
      </c>
      <c r="AH114">
        <v>0</v>
      </c>
      <c r="AI114">
        <v>0</v>
      </c>
      <c r="AJ114">
        <v>6.7700987306064872E-2</v>
      </c>
      <c r="AK114">
        <v>0</v>
      </c>
      <c r="AL114">
        <v>0</v>
      </c>
      <c r="AM114">
        <v>1.6925246826516221E-2</v>
      </c>
      <c r="AN114">
        <v>8.462623413258109E-4</v>
      </c>
      <c r="AO114">
        <v>0</v>
      </c>
      <c r="AP114">
        <v>5.6417489421720732E-3</v>
      </c>
      <c r="AQ114">
        <v>1.1283497884344146E-2</v>
      </c>
      <c r="AR114">
        <v>2.2566995768688293E-2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5.6417489421720732E-3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6.2059238363892794E-2</v>
      </c>
      <c r="BR114">
        <v>0</v>
      </c>
      <c r="BS114">
        <v>0</v>
      </c>
      <c r="BT114">
        <v>5.6417489421720732E-3</v>
      </c>
      <c r="BU114">
        <v>0</v>
      </c>
      <c r="BV114">
        <v>0</v>
      </c>
      <c r="BW114">
        <v>0</v>
      </c>
      <c r="BX114">
        <v>0</v>
      </c>
      <c r="BY114">
        <v>5.6417489421720732E-3</v>
      </c>
      <c r="CB114">
        <v>1</v>
      </c>
      <c r="CF114">
        <v>1</v>
      </c>
      <c r="CH114">
        <v>1</v>
      </c>
    </row>
    <row r="115" spans="1:86">
      <c r="A115" t="s">
        <v>11</v>
      </c>
      <c r="B115" t="s">
        <v>100</v>
      </c>
      <c r="C115" t="s">
        <v>101</v>
      </c>
      <c r="D115" s="25" t="s">
        <v>356</v>
      </c>
      <c r="E115" s="25" t="s">
        <v>259</v>
      </c>
      <c r="F115">
        <v>0</v>
      </c>
      <c r="G115">
        <v>0.10322580645161292</v>
      </c>
      <c r="H115">
        <v>0</v>
      </c>
      <c r="I115">
        <v>0</v>
      </c>
      <c r="J115">
        <v>0</v>
      </c>
      <c r="K115">
        <v>0</v>
      </c>
      <c r="L115">
        <v>2.5806451612903226E-2</v>
      </c>
      <c r="M115">
        <v>0</v>
      </c>
      <c r="N115">
        <v>6.4516129032258064E-3</v>
      </c>
      <c r="O115">
        <v>0.10322580645161293</v>
      </c>
      <c r="P115">
        <v>1.2903225806451613E-2</v>
      </c>
      <c r="Q115">
        <v>0.10322580645161292</v>
      </c>
      <c r="R115">
        <v>1.2903225806451613E-2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1.935483870967742E-2</v>
      </c>
      <c r="AA115">
        <v>0</v>
      </c>
      <c r="AB115">
        <v>5.1612903225806452E-2</v>
      </c>
      <c r="AC115">
        <v>0.27096774193548379</v>
      </c>
      <c r="AD115">
        <v>6.4516129032258064E-3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0.11612903225806454</v>
      </c>
      <c r="AK115">
        <v>0</v>
      </c>
      <c r="AL115">
        <v>6.4516129032258064E-3</v>
      </c>
      <c r="AM115">
        <v>4.5161290322580636E-2</v>
      </c>
      <c r="AN115">
        <v>0</v>
      </c>
      <c r="AO115">
        <v>0</v>
      </c>
      <c r="AP115">
        <v>0</v>
      </c>
      <c r="AQ115">
        <v>6.4516129032258064E-3</v>
      </c>
      <c r="AR115">
        <v>1.935483870967742E-2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3.8709677419354833E-2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2.5806451612903226E-2</v>
      </c>
      <c r="BR115">
        <v>0</v>
      </c>
      <c r="BS115">
        <v>6.4516129032258064E-3</v>
      </c>
      <c r="BT115">
        <v>0</v>
      </c>
      <c r="BU115">
        <v>0</v>
      </c>
      <c r="BV115">
        <v>0</v>
      </c>
      <c r="BW115">
        <v>0</v>
      </c>
      <c r="BX115">
        <v>1.935483870967742E-2</v>
      </c>
      <c r="CB115">
        <v>1</v>
      </c>
      <c r="CH115">
        <v>1</v>
      </c>
    </row>
    <row r="116" spans="1:86">
      <c r="A116" t="s">
        <v>92</v>
      </c>
      <c r="B116" t="s">
        <v>100</v>
      </c>
      <c r="C116" t="s">
        <v>373</v>
      </c>
      <c r="D116" s="25" t="s">
        <v>356</v>
      </c>
      <c r="E116" s="25" t="s">
        <v>259</v>
      </c>
      <c r="F116">
        <v>0</v>
      </c>
      <c r="G116">
        <v>6.6342326404245894E-2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4.42282176028306E-3</v>
      </c>
      <c r="Q116">
        <v>0.10614772224679343</v>
      </c>
      <c r="R116">
        <v>0.32728881026094631</v>
      </c>
      <c r="S116">
        <v>8.84564352056612E-3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2.6536930561698355E-2</v>
      </c>
      <c r="Z116">
        <v>5.3073861123396709E-2</v>
      </c>
      <c r="AA116">
        <v>0</v>
      </c>
      <c r="AB116">
        <v>0</v>
      </c>
      <c r="AC116">
        <v>0.1238390092879257</v>
      </c>
      <c r="AD116">
        <v>4.4449358690844744E-2</v>
      </c>
      <c r="AE116">
        <v>8.4033613445378158E-2</v>
      </c>
      <c r="AF116">
        <v>4.42282176028306E-3</v>
      </c>
      <c r="AG116">
        <v>0</v>
      </c>
      <c r="AH116">
        <v>0</v>
      </c>
      <c r="AI116">
        <v>0</v>
      </c>
      <c r="AJ116">
        <v>7.5187969924812026E-2</v>
      </c>
      <c r="AK116">
        <v>0</v>
      </c>
      <c r="AL116">
        <v>0</v>
      </c>
      <c r="AM116">
        <v>4.42282176028306E-3</v>
      </c>
      <c r="AN116">
        <v>0</v>
      </c>
      <c r="AO116">
        <v>0</v>
      </c>
      <c r="AP116">
        <v>0</v>
      </c>
      <c r="AQ116">
        <v>0</v>
      </c>
      <c r="AR116">
        <v>3.9805395842547532E-2</v>
      </c>
      <c r="AS116">
        <v>0</v>
      </c>
      <c r="AT116">
        <v>4.6439628482972126E-3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1.769128704113224E-2</v>
      </c>
      <c r="BV116">
        <v>0</v>
      </c>
      <c r="BW116">
        <v>0</v>
      </c>
      <c r="BX116">
        <v>8.84564352056612E-3</v>
      </c>
      <c r="CH116">
        <v>1</v>
      </c>
    </row>
    <row r="117" spans="1:86">
      <c r="A117" t="s">
        <v>93</v>
      </c>
      <c r="B117" t="s">
        <v>100</v>
      </c>
      <c r="C117" t="s">
        <v>373</v>
      </c>
      <c r="D117" s="25" t="s">
        <v>356</v>
      </c>
      <c r="E117" s="25" t="s">
        <v>259</v>
      </c>
      <c r="F117">
        <v>0</v>
      </c>
      <c r="G117">
        <v>0.11754334410813989</v>
      </c>
      <c r="H117">
        <v>0</v>
      </c>
      <c r="I117">
        <v>0</v>
      </c>
      <c r="J117">
        <v>0</v>
      </c>
      <c r="K117">
        <v>0</v>
      </c>
      <c r="L117">
        <v>5.8771672054069943E-3</v>
      </c>
      <c r="M117">
        <v>0</v>
      </c>
      <c r="N117">
        <v>0</v>
      </c>
      <c r="O117">
        <v>0</v>
      </c>
      <c r="P117">
        <v>5.8771672054069943E-3</v>
      </c>
      <c r="Q117">
        <v>0.20599471054951515</v>
      </c>
      <c r="R117">
        <v>0.19982368498383782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5.8771672054069943E-3</v>
      </c>
      <c r="Z117">
        <v>1.1754334410813989E-2</v>
      </c>
      <c r="AA117">
        <v>2.9385836027034967E-2</v>
      </c>
      <c r="AB117">
        <v>5.8771672054069943E-3</v>
      </c>
      <c r="AC117">
        <v>0.12929767851895391</v>
      </c>
      <c r="AD117">
        <v>3.5263003232441963E-2</v>
      </c>
      <c r="AE117">
        <v>0.11196003526300327</v>
      </c>
      <c r="AF117">
        <v>0</v>
      </c>
      <c r="AG117">
        <v>0</v>
      </c>
      <c r="AH117">
        <v>0</v>
      </c>
      <c r="AI117">
        <v>0</v>
      </c>
      <c r="AJ117">
        <v>3.5556861592712312E-2</v>
      </c>
      <c r="AK117">
        <v>0</v>
      </c>
      <c r="AL117">
        <v>0</v>
      </c>
      <c r="AM117">
        <v>2.9385836027034967E-2</v>
      </c>
      <c r="AN117">
        <v>0</v>
      </c>
      <c r="AO117">
        <v>0</v>
      </c>
      <c r="AP117">
        <v>0</v>
      </c>
      <c r="AQ117">
        <v>0</v>
      </c>
      <c r="AR117">
        <v>3.5263003232441963E-2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5.8771672054069943E-3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2.3508668821627977E-2</v>
      </c>
      <c r="BR117">
        <v>0</v>
      </c>
      <c r="BS117">
        <v>5.8771672054069943E-3</v>
      </c>
      <c r="BT117">
        <v>0</v>
      </c>
      <c r="BU117">
        <v>0</v>
      </c>
      <c r="BV117">
        <v>0</v>
      </c>
      <c r="BW117">
        <v>0</v>
      </c>
      <c r="BX117">
        <v>0</v>
      </c>
      <c r="CB117">
        <v>1</v>
      </c>
      <c r="CH117">
        <v>1</v>
      </c>
    </row>
    <row r="118" spans="1:86">
      <c r="A118" t="s">
        <v>94</v>
      </c>
      <c r="B118" t="s">
        <v>100</v>
      </c>
      <c r="C118" t="s">
        <v>373</v>
      </c>
      <c r="D118" s="25" t="s">
        <v>356</v>
      </c>
      <c r="E118" s="25" t="s">
        <v>259</v>
      </c>
      <c r="F118">
        <v>0</v>
      </c>
      <c r="G118">
        <v>8.0971659919028355E-2</v>
      </c>
      <c r="H118">
        <v>0</v>
      </c>
      <c r="I118">
        <v>0</v>
      </c>
      <c r="J118">
        <v>5.3981106612685566E-3</v>
      </c>
      <c r="K118">
        <v>0</v>
      </c>
      <c r="L118">
        <v>0</v>
      </c>
      <c r="M118">
        <v>0</v>
      </c>
      <c r="N118">
        <v>2.1592442645074227E-2</v>
      </c>
      <c r="O118">
        <v>4.3184885290148453E-2</v>
      </c>
      <c r="P118">
        <v>2.1592442645074227E-2</v>
      </c>
      <c r="Q118">
        <v>0.17273954116059381</v>
      </c>
      <c r="R118">
        <v>0.34547908232118751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3.7786774628879895E-2</v>
      </c>
      <c r="AA118">
        <v>0</v>
      </c>
      <c r="AB118">
        <v>0</v>
      </c>
      <c r="AC118">
        <v>0.11336032388663972</v>
      </c>
      <c r="AD118">
        <v>1.1066126855600541E-2</v>
      </c>
      <c r="AE118">
        <v>8.6639676113360348E-2</v>
      </c>
      <c r="AF118">
        <v>5.3981106612685566E-3</v>
      </c>
      <c r="AG118">
        <v>0</v>
      </c>
      <c r="AH118">
        <v>0</v>
      </c>
      <c r="AI118">
        <v>0</v>
      </c>
      <c r="AJ118">
        <v>3.7786774628879895E-2</v>
      </c>
      <c r="AK118">
        <v>0</v>
      </c>
      <c r="AL118">
        <v>0</v>
      </c>
      <c r="AM118">
        <v>5.3981106612685566E-3</v>
      </c>
      <c r="AN118">
        <v>8.0971659919028347E-4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5.3981106612685566E-3</v>
      </c>
      <c r="BU118">
        <v>0</v>
      </c>
      <c r="BV118">
        <v>5.3981106612685566E-3</v>
      </c>
      <c r="BW118">
        <v>0</v>
      </c>
      <c r="BX118">
        <v>0</v>
      </c>
      <c r="CB118">
        <v>1</v>
      </c>
      <c r="CH118">
        <v>1</v>
      </c>
    </row>
    <row r="119" spans="1:86">
      <c r="A119" t="s">
        <v>95</v>
      </c>
      <c r="B119" t="s">
        <v>100</v>
      </c>
      <c r="C119" t="s">
        <v>373</v>
      </c>
      <c r="D119" s="25" t="s">
        <v>356</v>
      </c>
      <c r="E119" s="25" t="s">
        <v>259</v>
      </c>
      <c r="F119">
        <v>0</v>
      </c>
      <c r="G119">
        <v>5.0671395996959703E-2</v>
      </c>
      <c r="H119">
        <v>0</v>
      </c>
      <c r="I119">
        <v>0</v>
      </c>
      <c r="J119">
        <v>0</v>
      </c>
      <c r="K119">
        <v>0</v>
      </c>
      <c r="L119">
        <v>2.5335697998479855E-2</v>
      </c>
      <c r="M119">
        <v>0</v>
      </c>
      <c r="N119">
        <v>1.0134279199391942E-2</v>
      </c>
      <c r="O119">
        <v>0</v>
      </c>
      <c r="P119">
        <v>1.5201418799087915E-2</v>
      </c>
      <c r="Q119">
        <v>0.13174562959209526</v>
      </c>
      <c r="R119">
        <v>0.40537116797567763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5.0671395996959709E-3</v>
      </c>
      <c r="Z119">
        <v>1.0134279199391942E-2</v>
      </c>
      <c r="AA119">
        <v>2.0268558398783883E-2</v>
      </c>
      <c r="AB119">
        <v>0</v>
      </c>
      <c r="AC119">
        <v>0.13174562959209524</v>
      </c>
      <c r="AD119">
        <v>1.0134279199391942E-2</v>
      </c>
      <c r="AE119">
        <v>4.5857613377248529E-2</v>
      </c>
      <c r="AF119">
        <v>0</v>
      </c>
      <c r="AG119">
        <v>0</v>
      </c>
      <c r="AH119">
        <v>0</v>
      </c>
      <c r="AI119">
        <v>0</v>
      </c>
      <c r="AJ119">
        <v>7.1193311375728402E-2</v>
      </c>
      <c r="AK119">
        <v>0</v>
      </c>
      <c r="AL119">
        <v>0</v>
      </c>
      <c r="AM119">
        <v>1.5201418799087915E-2</v>
      </c>
      <c r="AN119">
        <v>1.1401064099315935E-2</v>
      </c>
      <c r="AO119">
        <v>0</v>
      </c>
      <c r="AP119">
        <v>0</v>
      </c>
      <c r="AQ119">
        <v>0</v>
      </c>
      <c r="AR119">
        <v>1.5201418799087915E-2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2.0268558398783883E-2</v>
      </c>
      <c r="BR119">
        <v>0</v>
      </c>
      <c r="BS119">
        <v>5.0671395996959709E-3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2.5335697998479855E-2</v>
      </c>
      <c r="CB119">
        <v>1</v>
      </c>
      <c r="CH119">
        <v>1</v>
      </c>
    </row>
    <row r="120" spans="1:86">
      <c r="A120" t="s">
        <v>96</v>
      </c>
      <c r="B120" t="s">
        <v>100</v>
      </c>
      <c r="C120" t="s">
        <v>373</v>
      </c>
      <c r="D120" s="25" t="s">
        <v>356</v>
      </c>
      <c r="E120" s="25" t="s">
        <v>259</v>
      </c>
      <c r="F120">
        <v>0</v>
      </c>
      <c r="G120">
        <v>8.8652482269503549E-2</v>
      </c>
      <c r="H120">
        <v>0</v>
      </c>
      <c r="I120">
        <v>0</v>
      </c>
      <c r="J120">
        <v>5.9101654846335705E-3</v>
      </c>
      <c r="K120">
        <v>0</v>
      </c>
      <c r="L120">
        <v>1.1820330969267141E-2</v>
      </c>
      <c r="M120">
        <v>0</v>
      </c>
      <c r="N120">
        <v>1.7730496453900714E-2</v>
      </c>
      <c r="O120">
        <v>5.9101654846335705E-3</v>
      </c>
      <c r="P120">
        <v>1.1820330969267141E-2</v>
      </c>
      <c r="Q120">
        <v>0.26595744680851063</v>
      </c>
      <c r="R120">
        <v>0.24822695035460993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1.7730496453900714E-2</v>
      </c>
      <c r="AA120">
        <v>1.1820330969267141E-2</v>
      </c>
      <c r="AB120">
        <v>1.1820330969267141E-2</v>
      </c>
      <c r="AC120">
        <v>0.11229314420803788</v>
      </c>
      <c r="AD120">
        <v>5.9101654846335705E-3</v>
      </c>
      <c r="AE120">
        <v>7.1513002364066214E-2</v>
      </c>
      <c r="AF120">
        <v>0</v>
      </c>
      <c r="AG120">
        <v>0</v>
      </c>
      <c r="AH120">
        <v>0</v>
      </c>
      <c r="AI120">
        <v>0</v>
      </c>
      <c r="AJ120">
        <v>4.1666666666666671E-2</v>
      </c>
      <c r="AK120">
        <v>0</v>
      </c>
      <c r="AL120">
        <v>0</v>
      </c>
      <c r="AM120">
        <v>5.9101654846335705E-3</v>
      </c>
      <c r="AN120">
        <v>6.2056737588652494E-3</v>
      </c>
      <c r="AO120">
        <v>0</v>
      </c>
      <c r="AP120">
        <v>0</v>
      </c>
      <c r="AQ120">
        <v>0</v>
      </c>
      <c r="AR120">
        <v>2.3640661938534282E-2</v>
      </c>
      <c r="AS120">
        <v>0</v>
      </c>
      <c r="AT120">
        <v>0</v>
      </c>
      <c r="AU120">
        <v>5.9101654846335705E-3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1.7730496453900714E-2</v>
      </c>
      <c r="BR120">
        <v>5.9101654846335705E-3</v>
      </c>
      <c r="BS120">
        <v>0</v>
      </c>
      <c r="BT120">
        <v>0</v>
      </c>
      <c r="BU120">
        <v>0</v>
      </c>
      <c r="BV120">
        <v>5.9101654846335705E-3</v>
      </c>
      <c r="BW120">
        <v>0</v>
      </c>
      <c r="BX120">
        <v>0</v>
      </c>
      <c r="CB120">
        <v>1</v>
      </c>
      <c r="CH120">
        <v>1</v>
      </c>
    </row>
    <row r="121" spans="1:86">
      <c r="A121" t="s">
        <v>97</v>
      </c>
      <c r="B121" t="s">
        <v>100</v>
      </c>
      <c r="C121" t="s">
        <v>373</v>
      </c>
      <c r="D121" s="25" t="s">
        <v>356</v>
      </c>
      <c r="E121" s="25" t="s">
        <v>259</v>
      </c>
      <c r="F121">
        <v>0</v>
      </c>
      <c r="G121">
        <v>4.0557667934093794E-2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5.0697084917617243E-3</v>
      </c>
      <c r="O121">
        <v>2.0278833967046897E-2</v>
      </c>
      <c r="P121">
        <v>1.5209125475285174E-2</v>
      </c>
      <c r="Q121">
        <v>0.13713561470215466</v>
      </c>
      <c r="R121">
        <v>0.55766793409378967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9.1761723700887227E-2</v>
      </c>
      <c r="AD121">
        <v>1.5209125475285174E-2</v>
      </c>
      <c r="AE121">
        <v>7.6299112801013952E-2</v>
      </c>
      <c r="AF121">
        <v>5.0697084917617243E-3</v>
      </c>
      <c r="AG121">
        <v>0</v>
      </c>
      <c r="AH121">
        <v>0</v>
      </c>
      <c r="AI121">
        <v>0</v>
      </c>
      <c r="AJ121">
        <v>1.0139416983523449E-2</v>
      </c>
      <c r="AK121">
        <v>0</v>
      </c>
      <c r="AL121">
        <v>0</v>
      </c>
      <c r="AM121">
        <v>0</v>
      </c>
      <c r="AN121">
        <v>2.5348542458808622E-4</v>
      </c>
      <c r="AO121">
        <v>0</v>
      </c>
      <c r="AP121">
        <v>0</v>
      </c>
      <c r="AQ121">
        <v>0</v>
      </c>
      <c r="AR121">
        <v>5.0697084917617243E-3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5.0697084917617243E-3</v>
      </c>
      <c r="BQ121">
        <v>1.5209125475285174E-2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1.5209125475285174E-2</v>
      </c>
      <c r="CH121">
        <v>1</v>
      </c>
    </row>
    <row r="122" spans="1:86">
      <c r="A122" t="s">
        <v>98</v>
      </c>
      <c r="B122" t="s">
        <v>100</v>
      </c>
      <c r="C122" t="s">
        <v>351</v>
      </c>
      <c r="D122" s="25" t="s">
        <v>356</v>
      </c>
      <c r="E122" s="25" t="s">
        <v>259</v>
      </c>
      <c r="F122">
        <v>0</v>
      </c>
      <c r="G122">
        <v>9.5716552088841902E-2</v>
      </c>
      <c r="H122">
        <v>0</v>
      </c>
      <c r="I122">
        <v>0</v>
      </c>
      <c r="J122">
        <v>0</v>
      </c>
      <c r="K122">
        <v>0</v>
      </c>
      <c r="L122">
        <v>1.5864621893178214E-2</v>
      </c>
      <c r="M122">
        <v>0</v>
      </c>
      <c r="N122">
        <v>0</v>
      </c>
      <c r="O122">
        <v>0</v>
      </c>
      <c r="P122">
        <v>2.1152829190904283E-2</v>
      </c>
      <c r="Q122">
        <v>0.2326811210999471</v>
      </c>
      <c r="R122">
        <v>0.34902168164992053</v>
      </c>
      <c r="S122">
        <v>0</v>
      </c>
      <c r="T122">
        <v>0</v>
      </c>
      <c r="U122">
        <v>0</v>
      </c>
      <c r="V122">
        <v>1.5864621893178214E-2</v>
      </c>
      <c r="W122">
        <v>0</v>
      </c>
      <c r="X122">
        <v>0</v>
      </c>
      <c r="Y122">
        <v>0</v>
      </c>
      <c r="Z122">
        <v>5.2882072977260709E-3</v>
      </c>
      <c r="AA122">
        <v>5.8170280274986774E-2</v>
      </c>
      <c r="AB122">
        <v>0</v>
      </c>
      <c r="AC122">
        <v>0.15864621893178216</v>
      </c>
      <c r="AD122">
        <v>0</v>
      </c>
      <c r="AE122">
        <v>0</v>
      </c>
      <c r="AF122">
        <v>0</v>
      </c>
      <c r="AG122">
        <v>5.2882072977260709E-3</v>
      </c>
      <c r="AH122">
        <v>0</v>
      </c>
      <c r="AI122">
        <v>0</v>
      </c>
      <c r="AJ122">
        <v>1.0576414595452142E-2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1.5864621893178214E-2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1.5864621893178214E-2</v>
      </c>
      <c r="BV122">
        <v>0</v>
      </c>
      <c r="BW122">
        <v>0</v>
      </c>
      <c r="BX122">
        <v>0</v>
      </c>
      <c r="CB122">
        <v>1</v>
      </c>
      <c r="CH122">
        <v>1</v>
      </c>
    </row>
    <row r="123" spans="1:86">
      <c r="A123" t="s">
        <v>175</v>
      </c>
      <c r="B123" t="s">
        <v>100</v>
      </c>
      <c r="C123" t="s">
        <v>351</v>
      </c>
      <c r="D123" s="25" t="s">
        <v>356</v>
      </c>
      <c r="E123" s="25" t="s">
        <v>259</v>
      </c>
      <c r="F123">
        <v>0</v>
      </c>
      <c r="G123">
        <v>7.4838388861263067E-2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0.40775733465937336</v>
      </c>
      <c r="R123">
        <v>0.30830432620586767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9.9453008453505732E-3</v>
      </c>
      <c r="Z123">
        <v>2.9835902536051714E-2</v>
      </c>
      <c r="AA123">
        <v>3.4808552958727E-2</v>
      </c>
      <c r="AB123">
        <v>0</v>
      </c>
      <c r="AC123">
        <v>9.4480358030830464E-2</v>
      </c>
      <c r="AD123">
        <v>0</v>
      </c>
      <c r="AE123">
        <v>0</v>
      </c>
      <c r="AF123">
        <v>0</v>
      </c>
      <c r="AG123">
        <v>3.0084535057185481E-2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4.9726504226752866E-3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4.9726504226752866E-3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CH123">
        <v>1</v>
      </c>
    </row>
    <row r="124" spans="1:86">
      <c r="A124" t="s">
        <v>368</v>
      </c>
      <c r="B124" t="s">
        <v>100</v>
      </c>
      <c r="C124" t="s">
        <v>351</v>
      </c>
      <c r="D124" s="25" t="s">
        <v>356</v>
      </c>
      <c r="E124" s="25" t="s">
        <v>259</v>
      </c>
      <c r="F124">
        <v>0</v>
      </c>
      <c r="G124">
        <v>4.072398190045249E-2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4.072398190045249E-2</v>
      </c>
      <c r="Q124">
        <v>0.36199095022624428</v>
      </c>
      <c r="R124">
        <v>0.41176470588235298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9.0497737556561094E-3</v>
      </c>
      <c r="AB124">
        <v>0</v>
      </c>
      <c r="AC124">
        <v>8.5972850678733059E-2</v>
      </c>
      <c r="AD124">
        <v>0</v>
      </c>
      <c r="AE124">
        <v>0</v>
      </c>
      <c r="AF124">
        <v>0</v>
      </c>
      <c r="AG124">
        <v>4.072398190045249E-2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9.0497737556561094E-3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CH124">
        <v>1</v>
      </c>
    </row>
    <row r="125" spans="1:86">
      <c r="A125" t="s">
        <v>369</v>
      </c>
      <c r="B125" t="s">
        <v>100</v>
      </c>
      <c r="C125" t="s">
        <v>351</v>
      </c>
      <c r="D125" s="25" t="s">
        <v>356</v>
      </c>
      <c r="E125" s="25" t="s">
        <v>259</v>
      </c>
      <c r="F125">
        <v>0</v>
      </c>
      <c r="G125">
        <v>6.7984570877531361E-2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9.6432015429122487E-3</v>
      </c>
      <c r="Q125">
        <v>0.32786885245901626</v>
      </c>
      <c r="R125">
        <v>0.41465766634522672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1.012536162005786E-2</v>
      </c>
      <c r="AA125">
        <v>3.3992285438765674E-2</v>
      </c>
      <c r="AB125">
        <v>0</v>
      </c>
      <c r="AC125">
        <v>9.6432015429122497E-2</v>
      </c>
      <c r="AD125">
        <v>0</v>
      </c>
      <c r="AE125">
        <v>0</v>
      </c>
      <c r="AF125">
        <v>0</v>
      </c>
      <c r="AG125">
        <v>3.4474445515911285E-2</v>
      </c>
      <c r="AH125">
        <v>0</v>
      </c>
      <c r="AI125">
        <v>0</v>
      </c>
      <c r="AJ125">
        <v>4.8216007714561243E-3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CH125">
        <v>1</v>
      </c>
    </row>
    <row r="126" spans="1:86">
      <c r="A126" t="s">
        <v>370</v>
      </c>
      <c r="B126" t="s">
        <v>100</v>
      </c>
      <c r="C126" t="s">
        <v>351</v>
      </c>
      <c r="D126" s="25" t="s">
        <v>356</v>
      </c>
      <c r="E126" s="25" t="s">
        <v>259</v>
      </c>
      <c r="F126">
        <v>0</v>
      </c>
      <c r="G126">
        <v>9.3596059113300517E-2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4.4334975369458123E-2</v>
      </c>
      <c r="Q126">
        <v>0.26600985221674867</v>
      </c>
      <c r="R126">
        <v>0.4137931034482758</v>
      </c>
      <c r="S126">
        <v>0</v>
      </c>
      <c r="T126">
        <v>0</v>
      </c>
      <c r="U126">
        <v>1.9704433497536946E-2</v>
      </c>
      <c r="V126">
        <v>0</v>
      </c>
      <c r="W126">
        <v>0</v>
      </c>
      <c r="X126">
        <v>0</v>
      </c>
      <c r="Y126">
        <v>0</v>
      </c>
      <c r="Z126">
        <v>5.418719211822659E-2</v>
      </c>
      <c r="AA126">
        <v>0</v>
      </c>
      <c r="AB126">
        <v>0</v>
      </c>
      <c r="AC126">
        <v>8.8669950738916273E-2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1.477832512315271E-2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4.9261083743842365E-3</v>
      </c>
      <c r="BW126">
        <v>0</v>
      </c>
      <c r="BX126">
        <v>0</v>
      </c>
      <c r="CH126">
        <v>1</v>
      </c>
    </row>
    <row r="127" spans="1:86">
      <c r="A127" t="s">
        <v>371</v>
      </c>
      <c r="B127" t="s">
        <v>100</v>
      </c>
      <c r="C127" t="s">
        <v>351</v>
      </c>
      <c r="D127" s="25" t="s">
        <v>356</v>
      </c>
      <c r="E127" s="25" t="s">
        <v>259</v>
      </c>
      <c r="F127">
        <v>0</v>
      </c>
      <c r="G127">
        <v>0.18779342723004705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4.6948356807511742E-2</v>
      </c>
      <c r="Q127">
        <v>0.5365526492287056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3.35345405767941E-2</v>
      </c>
      <c r="AA127">
        <v>0</v>
      </c>
      <c r="AB127">
        <v>1.3413816230717641E-2</v>
      </c>
      <c r="AC127">
        <v>6.1032863849765258E-2</v>
      </c>
      <c r="AD127">
        <v>0</v>
      </c>
      <c r="AE127">
        <v>0</v>
      </c>
      <c r="AF127">
        <v>1.3413816230717641E-2</v>
      </c>
      <c r="AG127">
        <v>6.70690811535882E-2</v>
      </c>
      <c r="AH127">
        <v>0</v>
      </c>
      <c r="AI127">
        <v>0</v>
      </c>
      <c r="AJ127">
        <v>1.3413816230717641E-2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2.6827632461435283E-2</v>
      </c>
      <c r="BW127">
        <v>0</v>
      </c>
      <c r="BX127">
        <v>0</v>
      </c>
      <c r="BY127">
        <v>5.3655264922870559E-2</v>
      </c>
      <c r="CB127">
        <v>1</v>
      </c>
      <c r="CH127">
        <v>1</v>
      </c>
    </row>
    <row r="128" spans="1:86">
      <c r="A128" t="s">
        <v>319</v>
      </c>
      <c r="B128" t="s">
        <v>100</v>
      </c>
      <c r="C128" t="s">
        <v>244</v>
      </c>
      <c r="D128" s="25" t="s">
        <v>357</v>
      </c>
      <c r="E128" s="25" t="s">
        <v>259</v>
      </c>
      <c r="F128">
        <v>0</v>
      </c>
      <c r="G128">
        <v>0.16178919819176782</v>
      </c>
      <c r="H128">
        <v>0</v>
      </c>
      <c r="I128">
        <v>0</v>
      </c>
      <c r="J128">
        <v>0</v>
      </c>
      <c r="K128">
        <v>1.4275517487508927E-2</v>
      </c>
      <c r="L128">
        <v>0.31881989055436594</v>
      </c>
      <c r="M128">
        <v>0</v>
      </c>
      <c r="N128">
        <v>4.7585058291696415E-3</v>
      </c>
      <c r="O128">
        <v>0</v>
      </c>
      <c r="P128">
        <v>0</v>
      </c>
      <c r="Q128">
        <v>0.10944563407090177</v>
      </c>
      <c r="R128">
        <v>3.3309540804187493E-2</v>
      </c>
      <c r="S128">
        <v>0.16654770402093744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1.9034023316678566E-2</v>
      </c>
      <c r="AA128">
        <v>2.3792529145848208E-2</v>
      </c>
      <c r="AB128">
        <v>4.7585058291696415E-3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5.2343564120866048E-2</v>
      </c>
      <c r="AK128">
        <v>0</v>
      </c>
      <c r="AL128">
        <v>0</v>
      </c>
      <c r="AM128">
        <v>9.517011658339283E-3</v>
      </c>
      <c r="AN128">
        <v>7.1377587437544622E-4</v>
      </c>
      <c r="AO128">
        <v>0</v>
      </c>
      <c r="AP128">
        <v>0</v>
      </c>
      <c r="AQ128">
        <v>9.517011658339283E-3</v>
      </c>
      <c r="AR128">
        <v>2.3792529145848208E-2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4.7585058291696415E-3</v>
      </c>
      <c r="AZ128">
        <v>0</v>
      </c>
      <c r="BA128">
        <v>0</v>
      </c>
      <c r="BB128">
        <v>4.7585058291696415E-3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9.517011658339283E-3</v>
      </c>
      <c r="BR128">
        <v>0</v>
      </c>
      <c r="BS128">
        <v>0</v>
      </c>
      <c r="BT128">
        <v>0</v>
      </c>
      <c r="BU128">
        <v>2.8551034975017847E-2</v>
      </c>
      <c r="BV128">
        <v>0</v>
      </c>
      <c r="BW128">
        <v>0</v>
      </c>
      <c r="BX128">
        <v>0</v>
      </c>
      <c r="CB128">
        <v>2</v>
      </c>
      <c r="CC128">
        <v>1</v>
      </c>
      <c r="CH128">
        <v>1</v>
      </c>
    </row>
    <row r="129" spans="1:87">
      <c r="A129" t="s">
        <v>320</v>
      </c>
      <c r="B129" t="s">
        <v>100</v>
      </c>
      <c r="C129" t="s">
        <v>244</v>
      </c>
      <c r="D129" s="25" t="s">
        <v>357</v>
      </c>
      <c r="E129" s="25" t="s">
        <v>259</v>
      </c>
      <c r="F129">
        <v>0</v>
      </c>
      <c r="G129">
        <v>0.12112036336109014</v>
      </c>
      <c r="H129">
        <v>0</v>
      </c>
      <c r="I129">
        <v>8.57935907141055E-2</v>
      </c>
      <c r="J129">
        <v>0</v>
      </c>
      <c r="K129">
        <v>2.0186727226848351E-2</v>
      </c>
      <c r="L129">
        <v>1.0093363613424175E-2</v>
      </c>
      <c r="M129">
        <v>0</v>
      </c>
      <c r="N129">
        <v>3.0280090840272524E-2</v>
      </c>
      <c r="O129">
        <v>5.5513499873832951E-2</v>
      </c>
      <c r="P129">
        <v>1.5140045420136264E-2</v>
      </c>
      <c r="Q129">
        <v>0.34317436285642178</v>
      </c>
      <c r="R129">
        <v>7.0653545293969236E-2</v>
      </c>
      <c r="S129">
        <v>0</v>
      </c>
      <c r="T129">
        <v>0</v>
      </c>
      <c r="U129">
        <v>0</v>
      </c>
      <c r="V129">
        <v>1.0345697703759781E-2</v>
      </c>
      <c r="W129">
        <v>1.0093363613424175E-2</v>
      </c>
      <c r="X129">
        <v>0</v>
      </c>
      <c r="Y129">
        <v>0</v>
      </c>
      <c r="Z129">
        <v>3.5326772646984611E-2</v>
      </c>
      <c r="AA129">
        <v>5.0466818067120877E-3</v>
      </c>
      <c r="AB129">
        <v>9.0840272520817583E-2</v>
      </c>
      <c r="AC129">
        <v>0</v>
      </c>
      <c r="AD129">
        <v>0</v>
      </c>
      <c r="AE129">
        <v>0</v>
      </c>
      <c r="AF129">
        <v>5.0466818067120877E-3</v>
      </c>
      <c r="AG129">
        <v>0</v>
      </c>
      <c r="AH129">
        <v>0</v>
      </c>
      <c r="AI129">
        <v>0</v>
      </c>
      <c r="AJ129">
        <v>2.5485743123896041E-2</v>
      </c>
      <c r="AK129">
        <v>0</v>
      </c>
      <c r="AL129">
        <v>0</v>
      </c>
      <c r="AM129">
        <v>5.0466818067120877E-3</v>
      </c>
      <c r="AN129">
        <v>5.299015897047692E-3</v>
      </c>
      <c r="AO129">
        <v>0</v>
      </c>
      <c r="AP129">
        <v>0</v>
      </c>
      <c r="AQ129">
        <v>5.0466818067120877E-3</v>
      </c>
      <c r="AR129">
        <v>2.5233409033560437E-2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2.5233409033560437E-2</v>
      </c>
      <c r="BV129">
        <v>0</v>
      </c>
      <c r="BW129">
        <v>0</v>
      </c>
      <c r="BX129">
        <v>0</v>
      </c>
      <c r="CB129">
        <v>1</v>
      </c>
      <c r="CH129">
        <v>1</v>
      </c>
    </row>
    <row r="130" spans="1:87">
      <c r="A130" t="s">
        <v>321</v>
      </c>
      <c r="B130" t="s">
        <v>100</v>
      </c>
      <c r="C130" t="s">
        <v>244</v>
      </c>
      <c r="D130" s="25" t="s">
        <v>357</v>
      </c>
      <c r="E130" s="25" t="s">
        <v>259</v>
      </c>
      <c r="F130">
        <v>2.8050490883590466E-2</v>
      </c>
      <c r="G130">
        <v>0.1234221598877981</v>
      </c>
      <c r="H130">
        <v>0</v>
      </c>
      <c r="I130">
        <v>1.6830294530154281E-2</v>
      </c>
      <c r="J130">
        <v>5.6100981767180933E-3</v>
      </c>
      <c r="K130">
        <v>3.955119214586255E-2</v>
      </c>
      <c r="L130">
        <v>4.4880785413744739E-2</v>
      </c>
      <c r="M130">
        <v>0</v>
      </c>
      <c r="N130">
        <v>0</v>
      </c>
      <c r="O130">
        <v>2.2440392706872373E-2</v>
      </c>
      <c r="P130">
        <v>1.1220196353436187E-2</v>
      </c>
      <c r="Q130">
        <v>7.3211781206171125E-2</v>
      </c>
      <c r="R130">
        <v>5.6100981767180933E-3</v>
      </c>
      <c r="S130">
        <v>2.2440392706872373E-2</v>
      </c>
      <c r="T130">
        <v>0</v>
      </c>
      <c r="U130">
        <v>0</v>
      </c>
      <c r="V130">
        <v>5.6100981767180933E-3</v>
      </c>
      <c r="W130">
        <v>0</v>
      </c>
      <c r="X130">
        <v>0</v>
      </c>
      <c r="Y130">
        <v>0</v>
      </c>
      <c r="Z130">
        <v>2.2440392706872373E-2</v>
      </c>
      <c r="AA130">
        <v>0</v>
      </c>
      <c r="AB130">
        <v>0.43758765778401115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5.1051893408134638E-2</v>
      </c>
      <c r="AK130">
        <v>0</v>
      </c>
      <c r="AL130">
        <v>0</v>
      </c>
      <c r="AM130">
        <v>0</v>
      </c>
      <c r="AN130">
        <v>2.8050490883590464E-4</v>
      </c>
      <c r="AO130">
        <v>0</v>
      </c>
      <c r="AP130">
        <v>0</v>
      </c>
      <c r="AQ130">
        <v>0</v>
      </c>
      <c r="AR130">
        <v>1.6830294530154281E-2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1.1220196353436187E-2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2.2440392706872373E-2</v>
      </c>
      <c r="BR130">
        <v>0</v>
      </c>
      <c r="BS130">
        <v>0</v>
      </c>
      <c r="BT130">
        <v>0</v>
      </c>
      <c r="BU130">
        <v>3.9270687237026647E-2</v>
      </c>
      <c r="BV130">
        <v>0</v>
      </c>
      <c r="BW130">
        <v>0</v>
      </c>
      <c r="BX130">
        <v>0</v>
      </c>
      <c r="BY130">
        <v>5.6100981767180933E-3</v>
      </c>
      <c r="CB130">
        <v>3</v>
      </c>
    </row>
    <row r="131" spans="1:87">
      <c r="A131" t="s">
        <v>10</v>
      </c>
      <c r="B131" t="s">
        <v>100</v>
      </c>
      <c r="C131" t="s">
        <v>244</v>
      </c>
      <c r="D131" s="25" t="s">
        <v>357</v>
      </c>
      <c r="E131" s="25" t="s">
        <v>259</v>
      </c>
      <c r="F131">
        <v>1.1289867344058711E-2</v>
      </c>
      <c r="G131">
        <v>0.20321761219305676</v>
      </c>
      <c r="H131">
        <v>0</v>
      </c>
      <c r="I131">
        <v>1.1289867344058711E-2</v>
      </c>
      <c r="J131">
        <v>0</v>
      </c>
      <c r="K131">
        <v>4.5441716059836303E-2</v>
      </c>
      <c r="L131">
        <v>3.3869602032176135E-2</v>
      </c>
      <c r="M131">
        <v>0</v>
      </c>
      <c r="N131">
        <v>3.9514535704205482E-2</v>
      </c>
      <c r="O131">
        <v>0.10725373976855779</v>
      </c>
      <c r="P131">
        <v>5.6449336720293553E-3</v>
      </c>
      <c r="Q131">
        <v>0.18092012418854084</v>
      </c>
      <c r="R131">
        <v>2.2579734688117421E-2</v>
      </c>
      <c r="S131">
        <v>0</v>
      </c>
      <c r="T131">
        <v>5.6449336720293564E-2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2.2579734688117421E-2</v>
      </c>
      <c r="AA131">
        <v>5.6449336720293553E-3</v>
      </c>
      <c r="AB131">
        <v>0.13547840812870451</v>
      </c>
      <c r="AC131">
        <v>0</v>
      </c>
      <c r="AD131">
        <v>0</v>
      </c>
      <c r="AE131">
        <v>0</v>
      </c>
      <c r="AF131">
        <v>5.6449336720293553E-3</v>
      </c>
      <c r="AG131">
        <v>0</v>
      </c>
      <c r="AH131">
        <v>0</v>
      </c>
      <c r="AI131">
        <v>0</v>
      </c>
      <c r="AJ131">
        <v>3.9514535704205482E-2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1.1572114027660178E-2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2.2579734688117421E-2</v>
      </c>
      <c r="BR131">
        <v>0</v>
      </c>
      <c r="BS131">
        <v>0</v>
      </c>
      <c r="BT131">
        <v>0</v>
      </c>
      <c r="BU131">
        <v>2.8224668360146775E-2</v>
      </c>
      <c r="BV131">
        <v>1.1289867344058711E-2</v>
      </c>
      <c r="BW131">
        <v>0</v>
      </c>
      <c r="BX131">
        <v>0</v>
      </c>
      <c r="CB131">
        <v>2</v>
      </c>
    </row>
    <row r="132" spans="1:87">
      <c r="A132" t="s">
        <v>205</v>
      </c>
      <c r="B132" t="s">
        <v>100</v>
      </c>
      <c r="C132" t="s">
        <v>244</v>
      </c>
      <c r="D132" s="25" t="s">
        <v>357</v>
      </c>
      <c r="E132" s="25" t="s">
        <v>259</v>
      </c>
      <c r="F132">
        <v>5.044136191677177E-3</v>
      </c>
      <c r="G132">
        <v>0.11601513240857507</v>
      </c>
      <c r="H132">
        <v>0</v>
      </c>
      <c r="I132">
        <v>0.10592686002522071</v>
      </c>
      <c r="J132">
        <v>0</v>
      </c>
      <c r="K132">
        <v>1.5132408575031531E-2</v>
      </c>
      <c r="L132">
        <v>0.14123581336696095</v>
      </c>
      <c r="M132">
        <v>0</v>
      </c>
      <c r="N132">
        <v>4.0353089533417409E-2</v>
      </c>
      <c r="O132">
        <v>2.0176544766708708E-2</v>
      </c>
      <c r="P132">
        <v>5.044136191677177E-3</v>
      </c>
      <c r="Q132">
        <v>0.11097099621689789</v>
      </c>
      <c r="R132">
        <v>2.0176544766708708E-2</v>
      </c>
      <c r="S132">
        <v>3.0264817150063059E-2</v>
      </c>
      <c r="T132">
        <v>0</v>
      </c>
      <c r="U132">
        <v>0</v>
      </c>
      <c r="V132">
        <v>0</v>
      </c>
      <c r="W132">
        <v>1.5132408575031531E-2</v>
      </c>
      <c r="X132">
        <v>0</v>
      </c>
      <c r="Y132">
        <v>1.0088272383354354E-2</v>
      </c>
      <c r="Z132">
        <v>2.5220680958385883E-2</v>
      </c>
      <c r="AA132">
        <v>0</v>
      </c>
      <c r="AB132">
        <v>0.23707440100882726</v>
      </c>
      <c r="AC132">
        <v>0</v>
      </c>
      <c r="AD132">
        <v>0</v>
      </c>
      <c r="AE132">
        <v>0</v>
      </c>
      <c r="AF132">
        <v>2.5220680958385882E-4</v>
      </c>
      <c r="AG132">
        <v>0</v>
      </c>
      <c r="AH132">
        <v>0</v>
      </c>
      <c r="AI132">
        <v>0</v>
      </c>
      <c r="AJ132">
        <v>2.0176544766708708E-2</v>
      </c>
      <c r="AK132">
        <v>0</v>
      </c>
      <c r="AL132">
        <v>0</v>
      </c>
      <c r="AM132">
        <v>0</v>
      </c>
      <c r="AN132">
        <v>1.0088272383354353E-3</v>
      </c>
      <c r="AO132">
        <v>0</v>
      </c>
      <c r="AP132">
        <v>0</v>
      </c>
      <c r="AQ132">
        <v>1.0088272383354354E-2</v>
      </c>
      <c r="AR132">
        <v>2.0176544766708708E-2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5.044136191677177E-3</v>
      </c>
      <c r="BC132">
        <v>0</v>
      </c>
      <c r="BD132">
        <v>0</v>
      </c>
      <c r="BE132">
        <v>0</v>
      </c>
      <c r="BF132">
        <v>1.0088272383354354E-2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3.530895334174023E-2</v>
      </c>
      <c r="BV132">
        <v>0</v>
      </c>
      <c r="BW132">
        <v>0</v>
      </c>
      <c r="BX132">
        <v>0</v>
      </c>
      <c r="CB132">
        <v>2</v>
      </c>
      <c r="CC132">
        <v>3</v>
      </c>
      <c r="CH132">
        <v>1</v>
      </c>
    </row>
    <row r="133" spans="1:87">
      <c r="A133" t="s">
        <v>206</v>
      </c>
      <c r="B133" t="s">
        <v>100</v>
      </c>
      <c r="C133" t="s">
        <v>244</v>
      </c>
      <c r="D133" s="25" t="s">
        <v>357</v>
      </c>
      <c r="E133" s="25" t="s">
        <v>259</v>
      </c>
      <c r="F133">
        <v>1.0354646647683147E-2</v>
      </c>
      <c r="G133">
        <v>0.19673828630597978</v>
      </c>
      <c r="H133">
        <v>0</v>
      </c>
      <c r="I133">
        <v>0</v>
      </c>
      <c r="J133">
        <v>0</v>
      </c>
      <c r="K133">
        <v>0</v>
      </c>
      <c r="L133">
        <v>0.33652601604970217</v>
      </c>
      <c r="M133">
        <v>0</v>
      </c>
      <c r="N133">
        <v>5.1773233238415735E-3</v>
      </c>
      <c r="O133">
        <v>0</v>
      </c>
      <c r="P133">
        <v>0</v>
      </c>
      <c r="Q133">
        <v>7.2741392699974122E-2</v>
      </c>
      <c r="R133">
        <v>3.6241263266891012E-2</v>
      </c>
      <c r="S133">
        <v>9.8369143152989891E-2</v>
      </c>
      <c r="T133">
        <v>0</v>
      </c>
      <c r="U133">
        <v>0</v>
      </c>
      <c r="V133">
        <v>5.1773233238415735E-3</v>
      </c>
      <c r="W133">
        <v>0</v>
      </c>
      <c r="X133">
        <v>0</v>
      </c>
      <c r="Y133">
        <v>0</v>
      </c>
      <c r="Z133">
        <v>8.2837173181465176E-2</v>
      </c>
      <c r="AA133">
        <v>0</v>
      </c>
      <c r="AB133">
        <v>4.6595909914574157E-2</v>
      </c>
      <c r="AC133">
        <v>0</v>
      </c>
      <c r="AD133">
        <v>0</v>
      </c>
      <c r="AE133">
        <v>0</v>
      </c>
      <c r="AF133">
        <v>5.1773233238415735E-3</v>
      </c>
      <c r="AG133">
        <v>0</v>
      </c>
      <c r="AH133">
        <v>0</v>
      </c>
      <c r="AI133">
        <v>0</v>
      </c>
      <c r="AJ133">
        <v>4.6595909914574157E-2</v>
      </c>
      <c r="AK133">
        <v>0</v>
      </c>
      <c r="AL133">
        <v>0</v>
      </c>
      <c r="AM133">
        <v>5.1773233238415735E-3</v>
      </c>
      <c r="AN133">
        <v>1.0872378980067305E-2</v>
      </c>
      <c r="AO133">
        <v>0</v>
      </c>
      <c r="AP133">
        <v>0</v>
      </c>
      <c r="AQ133">
        <v>0</v>
      </c>
      <c r="AR133">
        <v>5.1773233238415735E-3</v>
      </c>
      <c r="AS133">
        <v>5.1773233238415735E-3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3.1063939943049439E-2</v>
      </c>
      <c r="BV133">
        <v>0</v>
      </c>
      <c r="BW133">
        <v>0</v>
      </c>
      <c r="BX133">
        <v>0</v>
      </c>
      <c r="CB133">
        <v>3</v>
      </c>
      <c r="CC133">
        <v>2</v>
      </c>
    </row>
    <row r="134" spans="1:87">
      <c r="A134" t="s">
        <v>207</v>
      </c>
      <c r="B134" t="s">
        <v>100</v>
      </c>
      <c r="C134" t="s">
        <v>286</v>
      </c>
      <c r="D134" s="25" t="s">
        <v>357</v>
      </c>
      <c r="E134" s="25" t="s">
        <v>259</v>
      </c>
      <c r="F134">
        <v>2.6867275658248254E-2</v>
      </c>
      <c r="G134">
        <v>0.24717893605588387</v>
      </c>
      <c r="H134">
        <v>0</v>
      </c>
      <c r="I134">
        <v>1.6120365394948953E-2</v>
      </c>
      <c r="J134">
        <v>5.3734551316496513E-3</v>
      </c>
      <c r="K134">
        <v>1.0746910263299303E-2</v>
      </c>
      <c r="L134">
        <v>4.2987641053197211E-2</v>
      </c>
      <c r="M134">
        <v>0</v>
      </c>
      <c r="N134">
        <v>0</v>
      </c>
      <c r="O134">
        <v>0</v>
      </c>
      <c r="P134">
        <v>0</v>
      </c>
      <c r="Q134">
        <v>7.5765717356260073E-2</v>
      </c>
      <c r="R134">
        <v>0.38688876947877476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3.2240730789897906E-2</v>
      </c>
      <c r="AA134">
        <v>5.3734551316496513E-3</v>
      </c>
      <c r="AB134">
        <v>4.2987641053197204E-2</v>
      </c>
      <c r="AC134">
        <v>0</v>
      </c>
      <c r="AD134">
        <v>3.7614185921547555E-2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2.6867275658248254E-2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1.6120365394948957E-2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5.3734551316496513E-3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2.1493820526598605E-2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CB134">
        <v>3</v>
      </c>
    </row>
    <row r="135" spans="1:87">
      <c r="A135" t="s">
        <v>208</v>
      </c>
      <c r="B135" t="s">
        <v>100</v>
      </c>
      <c r="C135" t="s">
        <v>286</v>
      </c>
      <c r="D135" s="25" t="s">
        <v>357</v>
      </c>
      <c r="E135" s="25" t="s">
        <v>259</v>
      </c>
      <c r="F135">
        <v>1.0804970286331712E-2</v>
      </c>
      <c r="G135">
        <v>0.42139384116693673</v>
      </c>
      <c r="H135">
        <v>0</v>
      </c>
      <c r="I135">
        <v>0</v>
      </c>
      <c r="J135">
        <v>0</v>
      </c>
      <c r="K135">
        <v>0</v>
      </c>
      <c r="L135">
        <v>5.4024851431658555E-2</v>
      </c>
      <c r="M135">
        <v>0</v>
      </c>
      <c r="N135">
        <v>0</v>
      </c>
      <c r="O135">
        <v>1.6207455429497569E-2</v>
      </c>
      <c r="P135">
        <v>0</v>
      </c>
      <c r="Q135">
        <v>0.27012425715829264</v>
      </c>
      <c r="R135">
        <v>1.0804970286331712E-2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1.0804970286331712E-2</v>
      </c>
      <c r="AA135">
        <v>5.4024851431658562E-2</v>
      </c>
      <c r="AB135">
        <v>0</v>
      </c>
      <c r="AC135">
        <v>0</v>
      </c>
      <c r="AD135">
        <v>3.2414910858995137E-2</v>
      </c>
      <c r="AE135">
        <v>0</v>
      </c>
      <c r="AF135">
        <v>2.1609940572663425E-2</v>
      </c>
      <c r="AG135">
        <v>0</v>
      </c>
      <c r="AH135">
        <v>0</v>
      </c>
      <c r="AI135">
        <v>0</v>
      </c>
      <c r="AJ135">
        <v>2.7282549972987572E-2</v>
      </c>
      <c r="AK135">
        <v>0</v>
      </c>
      <c r="AL135">
        <v>0</v>
      </c>
      <c r="AM135">
        <v>1.6207455429497569E-2</v>
      </c>
      <c r="AN135">
        <v>2.7012425715829282E-4</v>
      </c>
      <c r="AO135">
        <v>0</v>
      </c>
      <c r="AP135">
        <v>0</v>
      </c>
      <c r="AQ135">
        <v>0</v>
      </c>
      <c r="AR135">
        <v>1.0804970286331712E-2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3.2414910858995137E-2</v>
      </c>
      <c r="BR135">
        <v>5.4024851431658562E-3</v>
      </c>
      <c r="BS135">
        <v>0</v>
      </c>
      <c r="BT135">
        <v>0</v>
      </c>
      <c r="BU135">
        <v>5.4024851431658562E-3</v>
      </c>
      <c r="BV135">
        <v>0</v>
      </c>
      <c r="BW135">
        <v>0</v>
      </c>
      <c r="BX135">
        <v>0</v>
      </c>
      <c r="CB135">
        <v>4</v>
      </c>
    </row>
    <row r="136" spans="1:87">
      <c r="A136" t="s">
        <v>209</v>
      </c>
      <c r="B136" t="s">
        <v>100</v>
      </c>
      <c r="C136" t="s">
        <v>286</v>
      </c>
      <c r="D136" s="25" t="s">
        <v>357</v>
      </c>
      <c r="E136" s="25" t="s">
        <v>259</v>
      </c>
      <c r="F136">
        <v>1.0095911155981827E-2</v>
      </c>
      <c r="G136">
        <v>0.21201413427561833</v>
      </c>
      <c r="H136">
        <v>0</v>
      </c>
      <c r="I136">
        <v>0</v>
      </c>
      <c r="J136">
        <v>0</v>
      </c>
      <c r="K136">
        <v>0</v>
      </c>
      <c r="L136">
        <v>3.533568904593639E-2</v>
      </c>
      <c r="M136">
        <v>0</v>
      </c>
      <c r="N136">
        <v>5.0479555779909136E-3</v>
      </c>
      <c r="O136">
        <v>0</v>
      </c>
      <c r="P136">
        <v>0</v>
      </c>
      <c r="Q136">
        <v>0.29808177688036341</v>
      </c>
      <c r="R136">
        <v>3.0287733467945478E-2</v>
      </c>
      <c r="S136">
        <v>1.0095911155981827E-2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4.5431600201918214E-2</v>
      </c>
      <c r="AB136">
        <v>5.0479555779909133E-2</v>
      </c>
      <c r="AC136">
        <v>5.0479555779909136E-3</v>
      </c>
      <c r="AD136">
        <v>4.5431600201918214E-2</v>
      </c>
      <c r="AE136">
        <v>0</v>
      </c>
      <c r="AF136">
        <v>3.533568904593639E-2</v>
      </c>
      <c r="AG136">
        <v>0</v>
      </c>
      <c r="AH136">
        <v>0</v>
      </c>
      <c r="AI136">
        <v>0</v>
      </c>
      <c r="AJ136">
        <v>5.0479555779909126E-2</v>
      </c>
      <c r="AK136">
        <v>0</v>
      </c>
      <c r="AL136">
        <v>0</v>
      </c>
      <c r="AM136">
        <v>5.0479555779909136E-3</v>
      </c>
      <c r="AN136">
        <v>0</v>
      </c>
      <c r="AO136">
        <v>0</v>
      </c>
      <c r="AP136">
        <v>0</v>
      </c>
      <c r="AQ136">
        <v>0</v>
      </c>
      <c r="AR136">
        <v>3.533568904593639E-2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7.5719333669863706E-2</v>
      </c>
      <c r="BR136">
        <v>0</v>
      </c>
      <c r="BS136">
        <v>5.0479555779909136E-3</v>
      </c>
      <c r="BT136">
        <v>0</v>
      </c>
      <c r="BU136">
        <v>3.0540131246845022E-2</v>
      </c>
      <c r="BV136">
        <v>1.5143866733972741E-2</v>
      </c>
      <c r="BW136">
        <v>0</v>
      </c>
      <c r="BX136">
        <v>0</v>
      </c>
      <c r="CB136">
        <v>3</v>
      </c>
      <c r="CC136">
        <v>1</v>
      </c>
    </row>
    <row r="137" spans="1:87">
      <c r="A137" t="s">
        <v>210</v>
      </c>
      <c r="B137" t="s">
        <v>100</v>
      </c>
      <c r="C137" t="s">
        <v>286</v>
      </c>
      <c r="D137" s="25" t="s">
        <v>357</v>
      </c>
      <c r="E137" s="25" t="s">
        <v>259</v>
      </c>
      <c r="F137">
        <v>3.1405391258832765E-2</v>
      </c>
      <c r="G137">
        <v>0.36639623135304888</v>
      </c>
      <c r="H137">
        <v>0</v>
      </c>
      <c r="I137">
        <v>0</v>
      </c>
      <c r="J137">
        <v>0</v>
      </c>
      <c r="K137">
        <v>0</v>
      </c>
      <c r="L137">
        <v>5.7576550641193394E-2</v>
      </c>
      <c r="M137">
        <v>0</v>
      </c>
      <c r="N137">
        <v>0</v>
      </c>
      <c r="O137">
        <v>2.6171159382360639E-2</v>
      </c>
      <c r="P137">
        <v>0</v>
      </c>
      <c r="Q137">
        <v>0.10468463752944257</v>
      </c>
      <c r="R137">
        <v>5.2342318764721271E-2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2.6171159382360639E-2</v>
      </c>
      <c r="AA137">
        <v>0</v>
      </c>
      <c r="AB137">
        <v>0.13085579691180321</v>
      </c>
      <c r="AC137">
        <v>0</v>
      </c>
      <c r="AD137">
        <v>0</v>
      </c>
      <c r="AE137">
        <v>0</v>
      </c>
      <c r="AF137">
        <v>1.5964407223239992E-2</v>
      </c>
      <c r="AG137">
        <v>0</v>
      </c>
      <c r="AH137">
        <v>0</v>
      </c>
      <c r="AI137">
        <v>0</v>
      </c>
      <c r="AJ137">
        <v>6.8045014394137668E-2</v>
      </c>
      <c r="AK137">
        <v>0</v>
      </c>
      <c r="AL137">
        <v>1.0468463752944256E-2</v>
      </c>
      <c r="AM137">
        <v>1.5702695629416386E-2</v>
      </c>
      <c r="AN137">
        <v>0</v>
      </c>
      <c r="AO137">
        <v>0</v>
      </c>
      <c r="AP137">
        <v>0</v>
      </c>
      <c r="AQ137">
        <v>0</v>
      </c>
      <c r="AR137">
        <v>3.1405391258832765E-2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1.0468463752944256E-2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5.2342318764721282E-3</v>
      </c>
      <c r="BP137">
        <v>5.2342318764721282E-3</v>
      </c>
      <c r="BQ137">
        <v>3.6639623135304888E-2</v>
      </c>
      <c r="BR137">
        <v>0</v>
      </c>
      <c r="BS137">
        <v>5.2342318764721282E-3</v>
      </c>
      <c r="BT137">
        <v>0</v>
      </c>
      <c r="BU137">
        <v>0</v>
      </c>
      <c r="BV137">
        <v>0</v>
      </c>
      <c r="BW137">
        <v>0</v>
      </c>
      <c r="BX137">
        <v>0</v>
      </c>
      <c r="CB137">
        <v>4</v>
      </c>
      <c r="CH137">
        <v>1</v>
      </c>
    </row>
    <row r="138" spans="1:87">
      <c r="A138" s="28" t="s">
        <v>325</v>
      </c>
      <c r="B138" t="s">
        <v>100</v>
      </c>
      <c r="C138" t="s">
        <v>286</v>
      </c>
      <c r="D138" s="25" t="s">
        <v>357</v>
      </c>
      <c r="E138" s="25" t="s">
        <v>259</v>
      </c>
      <c r="F138">
        <v>3.9481105470953182E-2</v>
      </c>
      <c r="G138">
        <v>0.13536379018612521</v>
      </c>
      <c r="H138">
        <v>0</v>
      </c>
      <c r="I138">
        <v>5.6401579244218843E-3</v>
      </c>
      <c r="J138">
        <v>0</v>
      </c>
      <c r="K138">
        <v>0</v>
      </c>
      <c r="L138">
        <v>8.460236886632827E-2</v>
      </c>
      <c r="M138">
        <v>0</v>
      </c>
      <c r="N138">
        <v>0</v>
      </c>
      <c r="O138">
        <v>5.0761421319796947E-2</v>
      </c>
      <c r="P138">
        <v>4.5121263395375068E-2</v>
      </c>
      <c r="Q138">
        <v>7.8962210941906391E-2</v>
      </c>
      <c r="R138">
        <v>6.7681895093062619E-2</v>
      </c>
      <c r="S138">
        <v>5.6401579244218833E-2</v>
      </c>
      <c r="T138">
        <v>0</v>
      </c>
      <c r="U138">
        <v>0</v>
      </c>
      <c r="V138">
        <v>0</v>
      </c>
      <c r="W138">
        <v>5.6401579244218843E-3</v>
      </c>
      <c r="X138">
        <v>0</v>
      </c>
      <c r="Y138">
        <v>5.6401579244218843E-3</v>
      </c>
      <c r="Z138">
        <v>0</v>
      </c>
      <c r="AA138">
        <v>5.6401579244218843E-3</v>
      </c>
      <c r="AB138">
        <v>0.31020868584320355</v>
      </c>
      <c r="AC138">
        <v>0</v>
      </c>
      <c r="AD138">
        <v>5.6401579244218843E-3</v>
      </c>
      <c r="AE138">
        <v>0</v>
      </c>
      <c r="AF138">
        <v>1.1562323745064862E-2</v>
      </c>
      <c r="AG138">
        <v>0</v>
      </c>
      <c r="AH138">
        <v>0</v>
      </c>
      <c r="AI138">
        <v>0</v>
      </c>
      <c r="AJ138">
        <v>6.2041737168640728E-3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1.1562323745064862E-2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5.6401579244218843E-3</v>
      </c>
      <c r="BQ138">
        <v>3.3840947546531303E-2</v>
      </c>
      <c r="BR138">
        <v>0</v>
      </c>
      <c r="BS138">
        <v>0</v>
      </c>
      <c r="BT138">
        <v>0</v>
      </c>
      <c r="BU138">
        <v>2.8764805414551606E-2</v>
      </c>
      <c r="BV138">
        <v>5.6401579244218843E-3</v>
      </c>
      <c r="BW138">
        <v>0</v>
      </c>
      <c r="BX138">
        <v>0</v>
      </c>
      <c r="CB138">
        <v>2</v>
      </c>
      <c r="CF138">
        <v>1</v>
      </c>
      <c r="CG138">
        <v>1</v>
      </c>
    </row>
    <row r="139" spans="1:87">
      <c r="A139" t="s">
        <v>211</v>
      </c>
      <c r="B139" t="s">
        <v>100</v>
      </c>
      <c r="C139" t="s">
        <v>286</v>
      </c>
      <c r="D139" s="25" t="s">
        <v>357</v>
      </c>
      <c r="E139" s="25" t="s">
        <v>259</v>
      </c>
      <c r="F139">
        <v>2.4683739586547366E-2</v>
      </c>
      <c r="G139">
        <v>0.41962357297130515</v>
      </c>
      <c r="H139">
        <v>0</v>
      </c>
      <c r="I139">
        <v>0</v>
      </c>
      <c r="J139">
        <v>0</v>
      </c>
      <c r="K139">
        <v>0</v>
      </c>
      <c r="L139">
        <v>2.4683739586547366E-2</v>
      </c>
      <c r="M139">
        <v>0</v>
      </c>
      <c r="N139">
        <v>0</v>
      </c>
      <c r="O139">
        <v>0</v>
      </c>
      <c r="P139">
        <v>0</v>
      </c>
      <c r="Q139">
        <v>0.14224004936747919</v>
      </c>
      <c r="R139">
        <v>2.4683739586547366E-2</v>
      </c>
      <c r="S139">
        <v>8.6393088552915789E-2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4.3196544276457888E-2</v>
      </c>
      <c r="AB139">
        <v>0.12958963282937369</v>
      </c>
      <c r="AC139">
        <v>0</v>
      </c>
      <c r="AD139">
        <v>3.0854674483184207E-2</v>
      </c>
      <c r="AE139">
        <v>0</v>
      </c>
      <c r="AF139">
        <v>6.1709348966368415E-3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1.8512804689910525E-2</v>
      </c>
      <c r="AN139">
        <v>0</v>
      </c>
      <c r="AO139">
        <v>0</v>
      </c>
      <c r="AP139">
        <v>0</v>
      </c>
      <c r="AQ139">
        <v>0</v>
      </c>
      <c r="AR139">
        <v>1.2341869793273683E-2</v>
      </c>
      <c r="AS139">
        <v>0</v>
      </c>
      <c r="AT139">
        <v>0</v>
      </c>
      <c r="AU139">
        <v>6.1709348966368415E-3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6.1709348966368415E-3</v>
      </c>
      <c r="BQ139">
        <v>2.4683739586547366E-2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CB139">
        <v>2</v>
      </c>
      <c r="CH139">
        <v>1</v>
      </c>
      <c r="CI139">
        <v>1</v>
      </c>
    </row>
    <row r="140" spans="1:87">
      <c r="A140" t="s">
        <v>6</v>
      </c>
      <c r="B140" t="s">
        <v>100</v>
      </c>
      <c r="C140" t="s">
        <v>136</v>
      </c>
      <c r="D140" s="25" t="s">
        <v>357</v>
      </c>
      <c r="E140" s="25" t="s">
        <v>259</v>
      </c>
      <c r="F140">
        <v>4.2643923240938159E-2</v>
      </c>
      <c r="G140">
        <v>0.10424070125562665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9.476427386875149E-3</v>
      </c>
      <c r="O140">
        <v>0</v>
      </c>
      <c r="P140">
        <v>3.316749585406302E-2</v>
      </c>
      <c r="Q140">
        <v>1.4214641080312724E-2</v>
      </c>
      <c r="R140">
        <v>4.7382136934375735E-2</v>
      </c>
      <c r="S140">
        <v>0</v>
      </c>
      <c r="T140">
        <v>0</v>
      </c>
      <c r="U140">
        <v>0</v>
      </c>
      <c r="V140">
        <v>0</v>
      </c>
      <c r="W140">
        <v>9.476427386875149E-3</v>
      </c>
      <c r="X140">
        <v>0</v>
      </c>
      <c r="Y140">
        <v>0</v>
      </c>
      <c r="Z140">
        <v>4.7382136934375745E-3</v>
      </c>
      <c r="AA140">
        <v>0.1421464108031272</v>
      </c>
      <c r="AB140">
        <v>0.50225065150438286</v>
      </c>
      <c r="AC140">
        <v>0</v>
      </c>
      <c r="AD140">
        <v>0</v>
      </c>
      <c r="AE140">
        <v>0</v>
      </c>
      <c r="AF140">
        <v>4.7382136934375745E-3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1.8952854773750298E-2</v>
      </c>
      <c r="AN140">
        <v>2.3691068467187872E-4</v>
      </c>
      <c r="AO140">
        <v>1.4214641080312724E-2</v>
      </c>
      <c r="AP140">
        <v>1.8952854773750298E-2</v>
      </c>
      <c r="AQ140">
        <v>9.476427386875149E-3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4.7382136934375745E-3</v>
      </c>
      <c r="BQ140">
        <v>1.8952854773750298E-2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CB140">
        <v>2</v>
      </c>
    </row>
    <row r="141" spans="1:87">
      <c r="A141" t="s">
        <v>7</v>
      </c>
      <c r="B141" t="s">
        <v>100</v>
      </c>
      <c r="C141" t="s">
        <v>136</v>
      </c>
      <c r="D141" s="25" t="s">
        <v>357</v>
      </c>
      <c r="E141" s="25" t="s">
        <v>259</v>
      </c>
      <c r="F141">
        <v>2.1384656508954825E-2</v>
      </c>
      <c r="G141">
        <v>0.21384656508954819</v>
      </c>
      <c r="H141">
        <v>0</v>
      </c>
      <c r="I141">
        <v>0</v>
      </c>
      <c r="J141">
        <v>2.1384656508954825E-2</v>
      </c>
      <c r="K141">
        <v>0</v>
      </c>
      <c r="L141">
        <v>0</v>
      </c>
      <c r="M141">
        <v>0</v>
      </c>
      <c r="N141">
        <v>5.3461641272387062E-3</v>
      </c>
      <c r="O141">
        <v>0</v>
      </c>
      <c r="P141">
        <v>2.6730820636193527E-2</v>
      </c>
      <c r="Q141">
        <v>5.8807805399625754E-2</v>
      </c>
      <c r="R141">
        <v>0.18711574445335472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1.0692328254477412E-2</v>
      </c>
      <c r="AA141">
        <v>1.6038492381716118E-2</v>
      </c>
      <c r="AB141">
        <v>0.3528468323977545</v>
      </c>
      <c r="AC141">
        <v>0</v>
      </c>
      <c r="AD141">
        <v>5.3461641272387062E-3</v>
      </c>
      <c r="AE141">
        <v>0</v>
      </c>
      <c r="AF141">
        <v>0</v>
      </c>
      <c r="AG141">
        <v>5.3461641272387062E-3</v>
      </c>
      <c r="AH141">
        <v>0</v>
      </c>
      <c r="AI141">
        <v>0</v>
      </c>
      <c r="AJ141">
        <v>3.207698476343223E-2</v>
      </c>
      <c r="AK141">
        <v>0</v>
      </c>
      <c r="AL141">
        <v>0</v>
      </c>
      <c r="AM141">
        <v>1.0692328254477412E-2</v>
      </c>
      <c r="AN141">
        <v>2.6730820636193531E-4</v>
      </c>
      <c r="AO141">
        <v>0</v>
      </c>
      <c r="AP141">
        <v>0</v>
      </c>
      <c r="AQ141">
        <v>5.3461641272387062E-3</v>
      </c>
      <c r="AR141">
        <v>1.0692328254477412E-2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1.0692328254477412E-2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5.3461641272387062E-3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CB141">
        <v>2</v>
      </c>
      <c r="CH141">
        <v>1</v>
      </c>
    </row>
    <row r="142" spans="1:87">
      <c r="A142" t="s">
        <v>8</v>
      </c>
      <c r="B142" t="s">
        <v>100</v>
      </c>
      <c r="C142" t="s">
        <v>136</v>
      </c>
      <c r="D142" s="25" t="s">
        <v>357</v>
      </c>
      <c r="E142" s="25" t="s">
        <v>259</v>
      </c>
      <c r="F142">
        <v>0</v>
      </c>
      <c r="G142">
        <v>0.21170244045868861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5.8806233460746843E-3</v>
      </c>
      <c r="Q142">
        <v>0.20582181711261394</v>
      </c>
      <c r="R142">
        <v>0.18229932372831525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5.8806233460746843E-3</v>
      </c>
      <c r="Z142">
        <v>3.5283740076448106E-2</v>
      </c>
      <c r="AA142">
        <v>7.0567480152896225E-2</v>
      </c>
      <c r="AB142">
        <v>0.17641870038224056</v>
      </c>
      <c r="AC142">
        <v>0</v>
      </c>
      <c r="AD142">
        <v>1.1761246692149369E-2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2.9403116730373421E-2</v>
      </c>
      <c r="AK142">
        <v>0</v>
      </c>
      <c r="AL142">
        <v>0</v>
      </c>
      <c r="AM142">
        <v>1.1761246692149369E-2</v>
      </c>
      <c r="AN142">
        <v>2.9403116730373423E-4</v>
      </c>
      <c r="AO142">
        <v>0</v>
      </c>
      <c r="AP142">
        <v>0</v>
      </c>
      <c r="AQ142">
        <v>5.8806233460746843E-3</v>
      </c>
      <c r="AR142">
        <v>5.8806233460746843E-3</v>
      </c>
      <c r="AS142">
        <v>0</v>
      </c>
      <c r="AT142">
        <v>0</v>
      </c>
      <c r="AU142">
        <v>1.1761246692149369E-2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5.8806233460746843E-3</v>
      </c>
      <c r="BQ142">
        <v>1.7641870038224056E-2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5.8806233460746843E-3</v>
      </c>
    </row>
    <row r="143" spans="1:87">
      <c r="A143" t="s">
        <v>148</v>
      </c>
      <c r="B143" t="s">
        <v>100</v>
      </c>
      <c r="C143" t="s">
        <v>136</v>
      </c>
      <c r="D143" s="25" t="s">
        <v>357</v>
      </c>
      <c r="E143" s="25" t="s">
        <v>259</v>
      </c>
      <c r="F143">
        <v>4.2305658381808574E-2</v>
      </c>
      <c r="G143">
        <v>0.22210470650449499</v>
      </c>
      <c r="H143">
        <v>0</v>
      </c>
      <c r="I143">
        <v>0</v>
      </c>
      <c r="J143">
        <v>5.2882072977260717E-3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1.0576414595452143E-2</v>
      </c>
      <c r="Q143">
        <v>0.12162876784769966</v>
      </c>
      <c r="R143">
        <v>8.4611316763617175E-2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5.2882072977260717E-3</v>
      </c>
      <c r="AA143">
        <v>9.5187731359069314E-2</v>
      </c>
      <c r="AB143">
        <v>0.34373347435219465</v>
      </c>
      <c r="AC143">
        <v>0</v>
      </c>
      <c r="AD143">
        <v>1.0576414595452143E-2</v>
      </c>
      <c r="AE143">
        <v>0</v>
      </c>
      <c r="AF143">
        <v>5.2882072977260717E-3</v>
      </c>
      <c r="AG143">
        <v>0</v>
      </c>
      <c r="AH143">
        <v>0</v>
      </c>
      <c r="AI143">
        <v>0</v>
      </c>
      <c r="AJ143">
        <v>3.7017451084082498E-2</v>
      </c>
      <c r="AK143">
        <v>0</v>
      </c>
      <c r="AL143">
        <v>0</v>
      </c>
      <c r="AM143">
        <v>0</v>
      </c>
      <c r="AN143">
        <v>5.2882072977260719E-4</v>
      </c>
      <c r="AO143">
        <v>0</v>
      </c>
      <c r="AP143">
        <v>0</v>
      </c>
      <c r="AQ143">
        <v>0</v>
      </c>
      <c r="AR143">
        <v>1.0576414595452143E-2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5.2882072977260717E-3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CB143">
        <v>1</v>
      </c>
      <c r="CH143">
        <v>1</v>
      </c>
    </row>
    <row r="144" spans="1:87">
      <c r="A144" t="s">
        <v>149</v>
      </c>
      <c r="B144" t="s">
        <v>100</v>
      </c>
      <c r="C144" t="s">
        <v>136</v>
      </c>
      <c r="D144" s="25" t="s">
        <v>357</v>
      </c>
      <c r="E144" s="25" t="s">
        <v>259</v>
      </c>
      <c r="F144">
        <v>5.5524708495280394E-3</v>
      </c>
      <c r="G144">
        <v>0.15546918378678515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1.1104941699056079E-2</v>
      </c>
      <c r="P144">
        <v>2.2209883398112158E-2</v>
      </c>
      <c r="Q144">
        <v>0.12798445308162135</v>
      </c>
      <c r="R144">
        <v>0.11104941699056081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5.5524708495280394E-3</v>
      </c>
      <c r="Z144">
        <v>0</v>
      </c>
      <c r="AA144">
        <v>0.11104941699056081</v>
      </c>
      <c r="AB144">
        <v>0.2831760133259299</v>
      </c>
      <c r="AC144">
        <v>0</v>
      </c>
      <c r="AD144">
        <v>1.1104941699056079E-2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3.3314825097168238E-2</v>
      </c>
      <c r="AK144">
        <v>0</v>
      </c>
      <c r="AL144">
        <v>0</v>
      </c>
      <c r="AM144">
        <v>2.2209883398112158E-2</v>
      </c>
      <c r="AN144">
        <v>2.7762354247640197E-4</v>
      </c>
      <c r="AO144">
        <v>0</v>
      </c>
      <c r="AP144">
        <v>0</v>
      </c>
      <c r="AQ144">
        <v>1.1104941699056079E-2</v>
      </c>
      <c r="AR144">
        <v>1.6657412548584122E-2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5.5524708495280394E-3</v>
      </c>
      <c r="BQ144">
        <v>4.4419766796224315E-2</v>
      </c>
      <c r="BR144">
        <v>0</v>
      </c>
      <c r="BS144">
        <v>1.6657412548584122E-2</v>
      </c>
      <c r="BT144">
        <v>0</v>
      </c>
      <c r="BU144">
        <v>0</v>
      </c>
      <c r="BV144">
        <v>0</v>
      </c>
      <c r="BW144">
        <v>0</v>
      </c>
      <c r="BX144">
        <v>5.5524708495280394E-3</v>
      </c>
      <c r="CB144">
        <v>1</v>
      </c>
      <c r="CH144">
        <v>1</v>
      </c>
    </row>
    <row r="145" spans="1:87">
      <c r="A145" t="s">
        <v>416</v>
      </c>
      <c r="B145" t="s">
        <v>100</v>
      </c>
      <c r="C145" t="s">
        <v>136</v>
      </c>
      <c r="D145" s="25" t="s">
        <v>357</v>
      </c>
      <c r="E145" s="25" t="s">
        <v>259</v>
      </c>
      <c r="F145">
        <v>1.7341040462427744E-2</v>
      </c>
      <c r="G145">
        <v>0.28901734104046228</v>
      </c>
      <c r="H145">
        <v>0</v>
      </c>
      <c r="I145">
        <v>0</v>
      </c>
      <c r="J145">
        <v>1.1560693641618495E-2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2.312138728323699E-2</v>
      </c>
      <c r="Q145">
        <v>7.5144508670520221E-2</v>
      </c>
      <c r="R145">
        <v>0.21387283236994215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5.7803468208092474E-3</v>
      </c>
      <c r="AA145">
        <v>3.4682080924855481E-2</v>
      </c>
      <c r="AB145">
        <v>0.2774566473988439</v>
      </c>
      <c r="AC145">
        <v>0</v>
      </c>
      <c r="AD145">
        <v>5.7803468208092474E-3</v>
      </c>
      <c r="AE145">
        <v>0</v>
      </c>
      <c r="AF145">
        <v>5.7803468208092474E-3</v>
      </c>
      <c r="AG145">
        <v>0</v>
      </c>
      <c r="AH145">
        <v>0</v>
      </c>
      <c r="AI145">
        <v>0</v>
      </c>
      <c r="AJ145">
        <v>1.1560693641618495E-2</v>
      </c>
      <c r="AK145">
        <v>0</v>
      </c>
      <c r="AL145">
        <v>0</v>
      </c>
      <c r="AM145">
        <v>5.7803468208092474E-3</v>
      </c>
      <c r="AN145">
        <v>0</v>
      </c>
      <c r="AO145">
        <v>0</v>
      </c>
      <c r="AP145">
        <v>0</v>
      </c>
      <c r="AQ145">
        <v>1.7341040462427744E-2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5.7803468208092474E-3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</row>
    <row r="146" spans="1:87">
      <c r="A146" t="s">
        <v>228</v>
      </c>
      <c r="B146" t="s">
        <v>229</v>
      </c>
      <c r="C146" t="s">
        <v>230</v>
      </c>
      <c r="D146" s="25" t="s">
        <v>356</v>
      </c>
      <c r="E146" s="25" t="s">
        <v>258</v>
      </c>
      <c r="F146">
        <v>0</v>
      </c>
      <c r="G146">
        <v>9.6061479346781983E-3</v>
      </c>
      <c r="H146">
        <v>0</v>
      </c>
      <c r="I146">
        <v>0</v>
      </c>
      <c r="J146">
        <v>0</v>
      </c>
      <c r="K146">
        <v>0</v>
      </c>
      <c r="L146">
        <v>0.13448607108549476</v>
      </c>
      <c r="M146">
        <v>0</v>
      </c>
      <c r="N146">
        <v>0</v>
      </c>
      <c r="O146">
        <v>0</v>
      </c>
      <c r="P146">
        <v>0</v>
      </c>
      <c r="Q146">
        <v>9.6061479346781969E-2</v>
      </c>
      <c r="R146">
        <v>0.17291066282420756</v>
      </c>
      <c r="S146">
        <v>7.2046109510086498E-2</v>
      </c>
      <c r="T146">
        <v>0.10086455331412107</v>
      </c>
      <c r="U146">
        <v>0</v>
      </c>
      <c r="V146">
        <v>3.3621517771373691E-2</v>
      </c>
      <c r="W146">
        <v>0</v>
      </c>
      <c r="X146">
        <v>0</v>
      </c>
      <c r="Y146">
        <v>0</v>
      </c>
      <c r="Z146">
        <v>3.3621517771373691E-2</v>
      </c>
      <c r="AA146">
        <v>1.9212295869356397E-2</v>
      </c>
      <c r="AB146">
        <v>0</v>
      </c>
      <c r="AC146">
        <v>0.11047070124879931</v>
      </c>
      <c r="AD146">
        <v>0</v>
      </c>
      <c r="AE146">
        <v>0</v>
      </c>
      <c r="AF146">
        <v>4.8030739673390992E-3</v>
      </c>
      <c r="AG146">
        <v>0</v>
      </c>
      <c r="AH146">
        <v>0</v>
      </c>
      <c r="AI146">
        <v>0</v>
      </c>
      <c r="AJ146">
        <v>6.2439961575408286E-2</v>
      </c>
      <c r="AK146">
        <v>0</v>
      </c>
      <c r="AL146">
        <v>0</v>
      </c>
      <c r="AM146">
        <v>4.8030739673390978E-2</v>
      </c>
      <c r="AN146">
        <v>4.4188280499519707E-2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4.8030739673390992E-3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4.3227665706051882E-2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9.6061479346781983E-3</v>
      </c>
    </row>
    <row r="147" spans="1:87">
      <c r="A147" t="s">
        <v>231</v>
      </c>
      <c r="B147" t="s">
        <v>229</v>
      </c>
      <c r="C147" t="s">
        <v>230</v>
      </c>
      <c r="D147" s="25" t="s">
        <v>356</v>
      </c>
      <c r="E147" s="25" t="s">
        <v>258</v>
      </c>
      <c r="F147">
        <v>5.4644808743169408E-3</v>
      </c>
      <c r="G147">
        <v>3.825136612021858E-2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3.825136612021858E-2</v>
      </c>
      <c r="P147">
        <v>0</v>
      </c>
      <c r="Q147">
        <v>1.6393442622950824E-2</v>
      </c>
      <c r="R147">
        <v>1.0928961748633882E-2</v>
      </c>
      <c r="S147">
        <v>7.6502732240437188E-2</v>
      </c>
      <c r="T147">
        <v>0.56284153005464488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1.0928961748633882E-2</v>
      </c>
      <c r="AA147">
        <v>0</v>
      </c>
      <c r="AB147">
        <v>0</v>
      </c>
      <c r="AC147">
        <v>8.1967213114754106E-2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7.1038251366120228E-2</v>
      </c>
      <c r="AK147">
        <v>0</v>
      </c>
      <c r="AL147">
        <v>0</v>
      </c>
      <c r="AM147">
        <v>2.1857923497267763E-2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4.3715846994535519E-2</v>
      </c>
      <c r="BR147">
        <v>0</v>
      </c>
      <c r="BS147">
        <v>0</v>
      </c>
      <c r="BT147">
        <v>0</v>
      </c>
      <c r="BU147">
        <v>5.4644808743169408E-3</v>
      </c>
      <c r="BV147">
        <v>0</v>
      </c>
      <c r="BW147">
        <v>0</v>
      </c>
      <c r="BX147">
        <v>1.6393442622950824E-2</v>
      </c>
      <c r="CB147">
        <v>1</v>
      </c>
    </row>
    <row r="148" spans="1:87">
      <c r="A148" t="s">
        <v>232</v>
      </c>
      <c r="B148" t="s">
        <v>229</v>
      </c>
      <c r="C148" t="s">
        <v>230</v>
      </c>
      <c r="D148" s="25" t="s">
        <v>356</v>
      </c>
      <c r="E148" s="25" t="s">
        <v>258</v>
      </c>
      <c r="F148">
        <v>1.6120365394948953E-2</v>
      </c>
      <c r="G148">
        <v>0.12358946802794199</v>
      </c>
      <c r="H148">
        <v>0</v>
      </c>
      <c r="I148">
        <v>0</v>
      </c>
      <c r="J148">
        <v>0</v>
      </c>
      <c r="K148">
        <v>0</v>
      </c>
      <c r="L148">
        <v>0.19881783987103704</v>
      </c>
      <c r="M148">
        <v>0</v>
      </c>
      <c r="N148">
        <v>0</v>
      </c>
      <c r="O148">
        <v>0</v>
      </c>
      <c r="P148">
        <v>2.1493820526598602E-2</v>
      </c>
      <c r="Q148">
        <v>2.1493820526598602E-2</v>
      </c>
      <c r="R148">
        <v>4.8361096184846852E-2</v>
      </c>
      <c r="S148">
        <v>0.24717893605588381</v>
      </c>
      <c r="T148">
        <v>2.1493820526598602E-2</v>
      </c>
      <c r="U148">
        <v>0</v>
      </c>
      <c r="V148">
        <v>0</v>
      </c>
      <c r="W148">
        <v>0</v>
      </c>
      <c r="X148">
        <v>0</v>
      </c>
      <c r="Y148">
        <v>7.5228371843095124E-2</v>
      </c>
      <c r="Z148">
        <v>0</v>
      </c>
      <c r="AA148">
        <v>0</v>
      </c>
      <c r="AB148">
        <v>0</v>
      </c>
      <c r="AC148">
        <v>0.10746910263299302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7.522837184309511E-2</v>
      </c>
      <c r="AK148">
        <v>0</v>
      </c>
      <c r="AL148">
        <v>0</v>
      </c>
      <c r="AM148">
        <v>3.2240730789897899E-2</v>
      </c>
      <c r="AN148">
        <v>5.37345513164965E-4</v>
      </c>
      <c r="AO148">
        <v>0</v>
      </c>
      <c r="AP148">
        <v>0</v>
      </c>
      <c r="AQ148">
        <v>0</v>
      </c>
      <c r="AR148">
        <v>5.3734551316496505E-3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5.3734551316496505E-3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CB148">
        <v>2</v>
      </c>
      <c r="CC148">
        <v>1</v>
      </c>
      <c r="CF148">
        <v>1</v>
      </c>
    </row>
    <row r="149" spans="1:87">
      <c r="A149" t="s">
        <v>233</v>
      </c>
      <c r="B149" t="s">
        <v>229</v>
      </c>
      <c r="C149" t="s">
        <v>230</v>
      </c>
      <c r="D149" s="25" t="s">
        <v>356</v>
      </c>
      <c r="E149" s="25" t="s">
        <v>258</v>
      </c>
      <c r="F149">
        <v>0</v>
      </c>
      <c r="G149">
        <v>0.13224014810896592</v>
      </c>
      <c r="H149">
        <v>0</v>
      </c>
      <c r="I149">
        <v>0</v>
      </c>
      <c r="J149">
        <v>0</v>
      </c>
      <c r="K149">
        <v>5.2896059243586349E-3</v>
      </c>
      <c r="L149">
        <v>0.26976990214229035</v>
      </c>
      <c r="M149">
        <v>0</v>
      </c>
      <c r="N149">
        <v>1.6133298069293839E-2</v>
      </c>
      <c r="O149">
        <v>0</v>
      </c>
      <c r="P149">
        <v>0</v>
      </c>
      <c r="Q149">
        <v>4.231684739486908E-2</v>
      </c>
      <c r="R149">
        <v>8.9923300714096807E-2</v>
      </c>
      <c r="S149">
        <v>0.10579211848717272</v>
      </c>
      <c r="T149">
        <v>0.10050251256281409</v>
      </c>
      <c r="U149">
        <v>0</v>
      </c>
      <c r="V149">
        <v>0</v>
      </c>
      <c r="W149">
        <v>0</v>
      </c>
      <c r="X149">
        <v>0</v>
      </c>
      <c r="Y149">
        <v>3.1737635546151811E-2</v>
      </c>
      <c r="Z149">
        <v>0</v>
      </c>
      <c r="AA149">
        <v>0</v>
      </c>
      <c r="AB149">
        <v>0</v>
      </c>
      <c r="AC149">
        <v>8.4633694789738187E-2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6.3475271092303623E-2</v>
      </c>
      <c r="AK149">
        <v>0</v>
      </c>
      <c r="AL149">
        <v>0</v>
      </c>
      <c r="AM149">
        <v>1.057921184871727E-2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2.6448029621793174E-2</v>
      </c>
      <c r="BR149">
        <v>0</v>
      </c>
      <c r="BS149">
        <v>5.2896059243586349E-3</v>
      </c>
      <c r="BT149">
        <v>1.057921184871727E-2</v>
      </c>
      <c r="BU149">
        <v>5.2896059243586349E-3</v>
      </c>
      <c r="BV149">
        <v>0</v>
      </c>
      <c r="BW149">
        <v>0</v>
      </c>
      <c r="BX149">
        <v>0</v>
      </c>
      <c r="CB149">
        <v>1</v>
      </c>
      <c r="CF149">
        <v>1</v>
      </c>
    </row>
    <row r="150" spans="1:87">
      <c r="A150" t="s">
        <v>429</v>
      </c>
      <c r="B150" t="s">
        <v>229</v>
      </c>
      <c r="C150" t="s">
        <v>230</v>
      </c>
      <c r="D150" s="25" t="s">
        <v>356</v>
      </c>
      <c r="E150" s="25" t="s">
        <v>258</v>
      </c>
      <c r="F150">
        <v>0</v>
      </c>
      <c r="G150">
        <v>8.7158628704241708E-2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0.11621150493898895</v>
      </c>
      <c r="P150">
        <v>0</v>
      </c>
      <c r="Q150">
        <v>8.7158628704241708E-2</v>
      </c>
      <c r="R150">
        <v>0.17431725740848342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4.0674026728646125E-2</v>
      </c>
      <c r="AA150">
        <v>6.3916327716443899E-2</v>
      </c>
      <c r="AB150">
        <v>0</v>
      </c>
      <c r="AC150">
        <v>0.17431725740848342</v>
      </c>
      <c r="AD150">
        <v>2.9052876234747234E-2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9.8779779198140613E-2</v>
      </c>
      <c r="AK150">
        <v>0</v>
      </c>
      <c r="AL150">
        <v>0</v>
      </c>
      <c r="AM150">
        <v>5.8105752469494471E-3</v>
      </c>
      <c r="AN150">
        <v>9.3550261475886104E-2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5.8105752469494471E-3</v>
      </c>
      <c r="BQ150">
        <v>2.3242300987797788E-2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</row>
    <row r="151" spans="1:87">
      <c r="A151" t="s">
        <v>297</v>
      </c>
      <c r="B151" t="s">
        <v>229</v>
      </c>
      <c r="C151" t="s">
        <v>230</v>
      </c>
      <c r="D151" s="25" t="s">
        <v>356</v>
      </c>
      <c r="E151" s="25" t="s">
        <v>258</v>
      </c>
      <c r="F151">
        <v>0</v>
      </c>
      <c r="G151">
        <v>0.12</v>
      </c>
      <c r="H151">
        <v>0</v>
      </c>
      <c r="I151">
        <v>0</v>
      </c>
      <c r="J151">
        <v>0</v>
      </c>
      <c r="K151">
        <v>0</v>
      </c>
      <c r="L151">
        <v>0.24</v>
      </c>
      <c r="M151">
        <v>0</v>
      </c>
      <c r="N151">
        <v>0</v>
      </c>
      <c r="O151">
        <v>0</v>
      </c>
      <c r="P151">
        <v>0</v>
      </c>
      <c r="Q151">
        <v>0.04</v>
      </c>
      <c r="R151">
        <v>0.04</v>
      </c>
      <c r="S151">
        <v>0.13714285714285715</v>
      </c>
      <c r="T151">
        <v>0.20571428571428571</v>
      </c>
      <c r="U151">
        <v>0</v>
      </c>
      <c r="V151">
        <v>0</v>
      </c>
      <c r="W151">
        <v>0</v>
      </c>
      <c r="X151">
        <v>0</v>
      </c>
      <c r="Y151">
        <v>5.7142857142857143E-3</v>
      </c>
      <c r="Z151">
        <v>0</v>
      </c>
      <c r="AA151">
        <v>0</v>
      </c>
      <c r="AB151">
        <v>0</v>
      </c>
      <c r="AC151">
        <v>0.10857142857142861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0.08</v>
      </c>
      <c r="AK151">
        <v>0</v>
      </c>
      <c r="AL151">
        <v>0</v>
      </c>
      <c r="AM151">
        <v>1.1428571428571429E-2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1.1428571428571429E-2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</row>
    <row r="152" spans="1:87">
      <c r="A152" t="s">
        <v>421</v>
      </c>
      <c r="B152" t="s">
        <v>229</v>
      </c>
      <c r="C152" t="s">
        <v>298</v>
      </c>
      <c r="D152" s="25" t="s">
        <v>356</v>
      </c>
      <c r="E152" s="25" t="s">
        <v>258</v>
      </c>
      <c r="F152">
        <v>0</v>
      </c>
      <c r="G152">
        <v>2.1147237642083004E-2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8.987575997885279E-2</v>
      </c>
      <c r="P152">
        <v>0</v>
      </c>
      <c r="Q152">
        <v>0.11683848797250862</v>
      </c>
      <c r="R152">
        <v>0.12159661644197731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9.516256938937355E-2</v>
      </c>
      <c r="AA152">
        <v>0.10573618821041501</v>
      </c>
      <c r="AB152">
        <v>0</v>
      </c>
      <c r="AC152">
        <v>0.28548770816812047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3.7007665873645255E-2</v>
      </c>
      <c r="AK152">
        <v>0</v>
      </c>
      <c r="AL152">
        <v>5.286809410520751E-3</v>
      </c>
      <c r="AM152">
        <v>3.1720856463124503E-2</v>
      </c>
      <c r="AN152">
        <v>8.4853291038858081E-2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5.286809410520751E-3</v>
      </c>
      <c r="BT152">
        <v>0</v>
      </c>
      <c r="BU152">
        <v>0</v>
      </c>
      <c r="BV152">
        <v>0</v>
      </c>
      <c r="BW152">
        <v>0</v>
      </c>
      <c r="BX152">
        <v>0</v>
      </c>
    </row>
    <row r="153" spans="1:87">
      <c r="A153" t="s">
        <v>422</v>
      </c>
      <c r="B153" t="s">
        <v>229</v>
      </c>
      <c r="C153" t="s">
        <v>298</v>
      </c>
      <c r="D153" s="25" t="s">
        <v>356</v>
      </c>
      <c r="E153" s="25" t="s">
        <v>258</v>
      </c>
      <c r="F153">
        <v>0</v>
      </c>
      <c r="G153">
        <v>0.10379677683692981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5.4629882545752517E-3</v>
      </c>
      <c r="O153">
        <v>0.14203769461895657</v>
      </c>
      <c r="P153">
        <v>0</v>
      </c>
      <c r="Q153">
        <v>8.194482381862879E-2</v>
      </c>
      <c r="R153">
        <v>0.15296367112810705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0.12018574160065555</v>
      </c>
      <c r="AA153">
        <v>9.2870800327779279E-2</v>
      </c>
      <c r="AB153">
        <v>0</v>
      </c>
      <c r="AC153">
        <v>0.12564872985523082</v>
      </c>
      <c r="AD153">
        <v>0</v>
      </c>
      <c r="AE153">
        <v>3.8240917782026762E-2</v>
      </c>
      <c r="AF153">
        <v>0</v>
      </c>
      <c r="AG153">
        <v>0</v>
      </c>
      <c r="AH153">
        <v>0</v>
      </c>
      <c r="AI153">
        <v>0</v>
      </c>
      <c r="AJ153">
        <v>4.9166894291177259E-2</v>
      </c>
      <c r="AK153">
        <v>0</v>
      </c>
      <c r="AL153">
        <v>0</v>
      </c>
      <c r="AM153">
        <v>2.7314941272876259E-2</v>
      </c>
      <c r="AN153">
        <v>5.4903031958481271E-2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5.4629882545752517E-3</v>
      </c>
      <c r="BV153">
        <v>0</v>
      </c>
      <c r="BW153">
        <v>0</v>
      </c>
      <c r="BX153">
        <v>0</v>
      </c>
      <c r="CB153">
        <v>1</v>
      </c>
      <c r="CI153">
        <v>1</v>
      </c>
    </row>
    <row r="154" spans="1:87">
      <c r="A154" t="s">
        <v>423</v>
      </c>
      <c r="B154" t="s">
        <v>229</v>
      </c>
      <c r="C154" t="s">
        <v>298</v>
      </c>
      <c r="D154" s="25" t="s">
        <v>356</v>
      </c>
      <c r="E154" s="25" t="s">
        <v>258</v>
      </c>
      <c r="F154">
        <v>0</v>
      </c>
      <c r="G154">
        <v>0.22807493890849845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5.4303556882975834E-3</v>
      </c>
      <c r="Q154">
        <v>1.629106706489275E-2</v>
      </c>
      <c r="R154">
        <v>5.4303556882975834E-3</v>
      </c>
      <c r="S154">
        <v>0.3095302742329622</v>
      </c>
      <c r="T154">
        <v>0.16291067064892747</v>
      </c>
      <c r="U154">
        <v>0</v>
      </c>
      <c r="V154">
        <v>2.1721422753190334E-2</v>
      </c>
      <c r="W154">
        <v>5.4303556882975834E-3</v>
      </c>
      <c r="X154">
        <v>0</v>
      </c>
      <c r="Y154">
        <v>0</v>
      </c>
      <c r="Z154">
        <v>3.2582134129785494E-2</v>
      </c>
      <c r="AA154">
        <v>0</v>
      </c>
      <c r="AB154">
        <v>0</v>
      </c>
      <c r="AC154">
        <v>9.2316046701058932E-2</v>
      </c>
      <c r="AD154">
        <v>0</v>
      </c>
      <c r="AE154">
        <v>5.4846592451805586E-2</v>
      </c>
      <c r="AF154">
        <v>0</v>
      </c>
      <c r="AG154">
        <v>0</v>
      </c>
      <c r="AH154">
        <v>0</v>
      </c>
      <c r="AI154">
        <v>0</v>
      </c>
      <c r="AJ154">
        <v>3.2582134129785494E-2</v>
      </c>
      <c r="AK154">
        <v>0</v>
      </c>
      <c r="AL154">
        <v>0</v>
      </c>
      <c r="AM154">
        <v>1.0860711376595167E-2</v>
      </c>
      <c r="AN154">
        <v>2.7151778441487912E-4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5.4303556882975834E-3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5.4303556882975834E-3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1.0860711376595167E-2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CB154">
        <v>2</v>
      </c>
      <c r="CC154">
        <v>1</v>
      </c>
    </row>
    <row r="155" spans="1:87">
      <c r="A155" t="s">
        <v>424</v>
      </c>
      <c r="B155" t="s">
        <v>229</v>
      </c>
      <c r="C155" t="s">
        <v>298</v>
      </c>
      <c r="D155" s="25" t="s">
        <v>356</v>
      </c>
      <c r="E155" s="25" t="s">
        <v>258</v>
      </c>
      <c r="F155">
        <v>0</v>
      </c>
      <c r="G155">
        <v>7.6481835564053524E-2</v>
      </c>
      <c r="H155">
        <v>0</v>
      </c>
      <c r="I155">
        <v>0</v>
      </c>
      <c r="J155">
        <v>0</v>
      </c>
      <c r="K155">
        <v>0</v>
      </c>
      <c r="L155">
        <v>2.7314941272876259E-2</v>
      </c>
      <c r="M155">
        <v>0</v>
      </c>
      <c r="N155">
        <v>0</v>
      </c>
      <c r="O155">
        <v>0.1420376946189566</v>
      </c>
      <c r="P155">
        <v>0</v>
      </c>
      <c r="Q155">
        <v>0.12592187926795956</v>
      </c>
      <c r="R155">
        <v>8.1944823818628804E-2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3.277792952745151E-2</v>
      </c>
      <c r="Z155">
        <v>0.11472275334608031</v>
      </c>
      <c r="AA155">
        <v>2.1851953018301007E-2</v>
      </c>
      <c r="AB155">
        <v>0</v>
      </c>
      <c r="AC155">
        <v>0.18574160065555861</v>
      </c>
      <c r="AD155">
        <v>5.4629882545752517E-3</v>
      </c>
      <c r="AE155">
        <v>7.6481835564053524E-2</v>
      </c>
      <c r="AF155">
        <v>0</v>
      </c>
      <c r="AG155">
        <v>0</v>
      </c>
      <c r="AH155">
        <v>0</v>
      </c>
      <c r="AI155">
        <v>0</v>
      </c>
      <c r="AJ155">
        <v>1.6388964763725759E-2</v>
      </c>
      <c r="AK155">
        <v>0</v>
      </c>
      <c r="AL155">
        <v>0</v>
      </c>
      <c r="AM155">
        <v>5.4629882545752517E-3</v>
      </c>
      <c r="AN155">
        <v>8.194482381862879E-2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5.4629882545752517E-3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</row>
    <row r="156" spans="1:87">
      <c r="A156" t="s">
        <v>53</v>
      </c>
      <c r="B156" t="s">
        <v>229</v>
      </c>
      <c r="C156" t="s">
        <v>298</v>
      </c>
      <c r="D156" s="25" t="s">
        <v>356</v>
      </c>
      <c r="E156" s="25" t="s">
        <v>258</v>
      </c>
      <c r="F156">
        <v>0</v>
      </c>
      <c r="G156">
        <v>1.1098779134295229E-2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5.5493895671476145E-3</v>
      </c>
      <c r="O156">
        <v>0.1054384017758047</v>
      </c>
      <c r="P156">
        <v>0</v>
      </c>
      <c r="Q156">
        <v>6.7702552719200906E-2</v>
      </c>
      <c r="R156">
        <v>9.9889012208657063E-2</v>
      </c>
      <c r="S156">
        <v>0</v>
      </c>
      <c r="T156">
        <v>0.26082130965593781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5.549389567147614E-2</v>
      </c>
      <c r="AA156">
        <v>1.6648168701442843E-2</v>
      </c>
      <c r="AB156">
        <v>0</v>
      </c>
      <c r="AC156">
        <v>0.14983351831298555</v>
      </c>
      <c r="AD156">
        <v>0</v>
      </c>
      <c r="AE156">
        <v>5.5493895671476145E-3</v>
      </c>
      <c r="AF156">
        <v>0</v>
      </c>
      <c r="AG156">
        <v>0</v>
      </c>
      <c r="AH156">
        <v>0</v>
      </c>
      <c r="AI156">
        <v>0</v>
      </c>
      <c r="AJ156">
        <v>8.3240843507214224E-2</v>
      </c>
      <c r="AK156">
        <v>0</v>
      </c>
      <c r="AL156">
        <v>0</v>
      </c>
      <c r="AM156">
        <v>4.9944506104328518E-2</v>
      </c>
      <c r="AN156">
        <v>2.2197558268590458E-2</v>
      </c>
      <c r="AO156">
        <v>5.5493895671476145E-3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5.549389567147614E-2</v>
      </c>
      <c r="BT156">
        <v>0</v>
      </c>
      <c r="BU156">
        <v>0</v>
      </c>
      <c r="BV156">
        <v>0</v>
      </c>
      <c r="BW156">
        <v>0</v>
      </c>
      <c r="BX156">
        <v>5.5493895671476145E-3</v>
      </c>
      <c r="CH156">
        <v>1</v>
      </c>
    </row>
    <row r="157" spans="1:87">
      <c r="A157" t="s">
        <v>430</v>
      </c>
      <c r="B157" t="s">
        <v>229</v>
      </c>
      <c r="C157" t="s">
        <v>298</v>
      </c>
      <c r="D157" s="25" t="s">
        <v>356</v>
      </c>
      <c r="E157" s="25" t="s">
        <v>258</v>
      </c>
      <c r="F157">
        <v>0</v>
      </c>
      <c r="G157">
        <v>5.9970014992503755E-2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4.9975012493753135E-3</v>
      </c>
      <c r="Q157">
        <v>7.0214892553723152E-2</v>
      </c>
      <c r="R157">
        <v>0.2648675662168915</v>
      </c>
      <c r="S157">
        <v>0.15992003998001003</v>
      </c>
      <c r="T157">
        <v>0</v>
      </c>
      <c r="U157">
        <v>0</v>
      </c>
      <c r="V157">
        <v>1.499250374812594E-2</v>
      </c>
      <c r="W157">
        <v>0</v>
      </c>
      <c r="X157">
        <v>0</v>
      </c>
      <c r="Y157">
        <v>4.9975012493753135E-3</v>
      </c>
      <c r="Z157">
        <v>0.14492753623188409</v>
      </c>
      <c r="AA157">
        <v>9.995002498750627E-3</v>
      </c>
      <c r="AB157">
        <v>4.9975012493753135E-3</v>
      </c>
      <c r="AC157">
        <v>0.11994002998500755</v>
      </c>
      <c r="AD157">
        <v>0</v>
      </c>
      <c r="AE157">
        <v>3.023488255872064E-2</v>
      </c>
      <c r="AF157">
        <v>0</v>
      </c>
      <c r="AG157">
        <v>0</v>
      </c>
      <c r="AH157">
        <v>0</v>
      </c>
      <c r="AI157">
        <v>0</v>
      </c>
      <c r="AJ157">
        <v>2.4987506246876564E-2</v>
      </c>
      <c r="AK157">
        <v>0</v>
      </c>
      <c r="AL157">
        <v>0</v>
      </c>
      <c r="AM157">
        <v>1.499250374812594E-2</v>
      </c>
      <c r="AN157">
        <v>5.9970014992503755E-2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9.995002498750627E-3</v>
      </c>
      <c r="CB157">
        <v>1</v>
      </c>
    </row>
    <row r="158" spans="1:87">
      <c r="A158" t="s">
        <v>432</v>
      </c>
      <c r="B158" t="s">
        <v>229</v>
      </c>
      <c r="C158" t="s">
        <v>431</v>
      </c>
      <c r="D158" s="25" t="s">
        <v>356</v>
      </c>
      <c r="E158" s="25" t="s">
        <v>258</v>
      </c>
      <c r="F158">
        <v>1.1299435028248586E-2</v>
      </c>
      <c r="G158">
        <v>0.14689265536723164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2.2598870056497172E-2</v>
      </c>
      <c r="P158">
        <v>1.6949152542372881E-2</v>
      </c>
      <c r="Q158">
        <v>2.8248587570621465E-2</v>
      </c>
      <c r="R158">
        <v>0.10169491525423728</v>
      </c>
      <c r="S158">
        <v>0.3502824858757061</v>
      </c>
      <c r="T158">
        <v>0.19209039548022597</v>
      </c>
      <c r="U158">
        <v>0</v>
      </c>
      <c r="V158">
        <v>0</v>
      </c>
      <c r="W158">
        <v>0</v>
      </c>
      <c r="X158">
        <v>0</v>
      </c>
      <c r="Y158">
        <v>2.8248587570621465E-2</v>
      </c>
      <c r="Z158">
        <v>2.2598870056497172E-2</v>
      </c>
      <c r="AA158">
        <v>5.6497175141242929E-3</v>
      </c>
      <c r="AB158">
        <v>0</v>
      </c>
      <c r="AC158">
        <v>1.6949152542372881E-2</v>
      </c>
      <c r="AD158">
        <v>0</v>
      </c>
      <c r="AE158">
        <v>0</v>
      </c>
      <c r="AF158">
        <v>5.6497175141242929E-3</v>
      </c>
      <c r="AG158">
        <v>0</v>
      </c>
      <c r="AH158">
        <v>0</v>
      </c>
      <c r="AI158">
        <v>0</v>
      </c>
      <c r="AJ158">
        <v>3.3898305084745756E-2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5.6497175141242929E-3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5.6497175141242929E-3</v>
      </c>
      <c r="BK158">
        <v>0</v>
      </c>
      <c r="BL158">
        <v>0</v>
      </c>
      <c r="BM158">
        <v>0</v>
      </c>
      <c r="BN158">
        <v>5.6497175141242929E-3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CH158">
        <v>1</v>
      </c>
    </row>
    <row r="159" spans="1:87">
      <c r="A159" t="s">
        <v>433</v>
      </c>
      <c r="B159" t="s">
        <v>229</v>
      </c>
      <c r="C159" t="s">
        <v>431</v>
      </c>
      <c r="D159" s="25" t="s">
        <v>356</v>
      </c>
      <c r="E159" s="25" t="s">
        <v>258</v>
      </c>
      <c r="F159">
        <v>5.7438253877082138E-3</v>
      </c>
      <c r="G159">
        <v>0.17231476163124643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1.7231476163124645E-2</v>
      </c>
      <c r="P159">
        <v>0</v>
      </c>
      <c r="Q159">
        <v>0.12090752441125792</v>
      </c>
      <c r="R159">
        <v>3.446295232624929E-2</v>
      </c>
      <c r="S159">
        <v>0.32739804709936809</v>
      </c>
      <c r="T159">
        <v>1.7231476163124645E-2</v>
      </c>
      <c r="U159">
        <v>0</v>
      </c>
      <c r="V159">
        <v>5.1694428489373917E-2</v>
      </c>
      <c r="W159">
        <v>0</v>
      </c>
      <c r="X159">
        <v>0</v>
      </c>
      <c r="Y159">
        <v>5.7438253877082138E-3</v>
      </c>
      <c r="Z159">
        <v>0</v>
      </c>
      <c r="AA159">
        <v>0</v>
      </c>
      <c r="AB159">
        <v>0</v>
      </c>
      <c r="AC159">
        <v>2.8719126938541069E-2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5.7438253877082131E-2</v>
      </c>
      <c r="AK159">
        <v>0</v>
      </c>
      <c r="AL159">
        <v>0</v>
      </c>
      <c r="AM159">
        <v>6.3182079264790345E-2</v>
      </c>
      <c r="AN159">
        <v>1.1774842044801838E-2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4.0206777713957489E-2</v>
      </c>
      <c r="BO159">
        <v>0</v>
      </c>
      <c r="BP159">
        <v>0</v>
      </c>
      <c r="BQ159">
        <v>1.1487650775416428E-2</v>
      </c>
      <c r="BR159">
        <v>0</v>
      </c>
      <c r="BS159">
        <v>3.4462952326249283E-2</v>
      </c>
      <c r="BT159">
        <v>0</v>
      </c>
      <c r="BU159">
        <v>0</v>
      </c>
      <c r="BV159">
        <v>0</v>
      </c>
      <c r="BW159">
        <v>0</v>
      </c>
      <c r="BX159">
        <v>0</v>
      </c>
      <c r="CB159">
        <v>1</v>
      </c>
      <c r="CC159">
        <v>1</v>
      </c>
    </row>
    <row r="160" spans="1:87">
      <c r="A160" t="s">
        <v>434</v>
      </c>
      <c r="B160" t="s">
        <v>229</v>
      </c>
      <c r="C160" t="s">
        <v>431</v>
      </c>
      <c r="D160" s="25" t="s">
        <v>356</v>
      </c>
      <c r="E160" s="25" t="s">
        <v>258</v>
      </c>
      <c r="F160">
        <v>6.7408156386922829E-3</v>
      </c>
      <c r="G160">
        <v>0.16177957532861484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2.0222446916076848E-2</v>
      </c>
      <c r="P160">
        <v>6.7408156386922829E-3</v>
      </c>
      <c r="Q160">
        <v>0.10819009100101114</v>
      </c>
      <c r="R160">
        <v>0.11459386585776885</v>
      </c>
      <c r="S160">
        <v>0.20896528479946075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2.6963262554769132E-2</v>
      </c>
      <c r="Z160">
        <v>5.3926525109538256E-2</v>
      </c>
      <c r="AA160">
        <v>6.7408156386922829E-3</v>
      </c>
      <c r="AB160">
        <v>0</v>
      </c>
      <c r="AC160">
        <v>0.16211661611054942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6.0667340748230533E-2</v>
      </c>
      <c r="AK160">
        <v>0</v>
      </c>
      <c r="AL160">
        <v>0</v>
      </c>
      <c r="AM160">
        <v>1.3481631277384566E-2</v>
      </c>
      <c r="AN160">
        <v>4.2130097741826765E-2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6.7408156386922829E-3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CB160">
        <v>2</v>
      </c>
    </row>
    <row r="161" spans="1:87">
      <c r="A161" t="s">
        <v>435</v>
      </c>
      <c r="B161" t="s">
        <v>229</v>
      </c>
      <c r="C161" t="s">
        <v>431</v>
      </c>
      <c r="D161" s="25" t="s">
        <v>356</v>
      </c>
      <c r="E161" s="25" t="s">
        <v>258</v>
      </c>
      <c r="F161">
        <v>0</v>
      </c>
      <c r="G161">
        <v>0.13662013662013667</v>
      </c>
      <c r="H161">
        <v>0</v>
      </c>
      <c r="I161">
        <v>0</v>
      </c>
      <c r="J161">
        <v>5.9400059400059402E-3</v>
      </c>
      <c r="K161">
        <v>0</v>
      </c>
      <c r="L161">
        <v>0</v>
      </c>
      <c r="M161">
        <v>0</v>
      </c>
      <c r="N161">
        <v>0</v>
      </c>
      <c r="O161">
        <v>5.3460053460053461E-2</v>
      </c>
      <c r="P161">
        <v>0</v>
      </c>
      <c r="Q161">
        <v>0.14315414315414318</v>
      </c>
      <c r="R161">
        <v>0.14850014850014853</v>
      </c>
      <c r="S161">
        <v>0.18414018414018413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1.188001188001188E-2</v>
      </c>
      <c r="Z161">
        <v>7.7220077220077218E-2</v>
      </c>
      <c r="AA161">
        <v>0</v>
      </c>
      <c r="AB161">
        <v>0</v>
      </c>
      <c r="AC161">
        <v>0.10127710127710129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4.1580041580041575E-2</v>
      </c>
      <c r="AK161">
        <v>0</v>
      </c>
      <c r="AL161">
        <v>0</v>
      </c>
      <c r="AM161">
        <v>2.97000297000297E-2</v>
      </c>
      <c r="AN161">
        <v>3.0888030888030889E-2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1.188001188001188E-2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1.7820017820017822E-2</v>
      </c>
      <c r="BO161">
        <v>0</v>
      </c>
      <c r="BP161">
        <v>0</v>
      </c>
      <c r="BQ161">
        <v>0</v>
      </c>
      <c r="BR161">
        <v>0</v>
      </c>
      <c r="BS161">
        <v>5.9400059400059402E-3</v>
      </c>
      <c r="BT161">
        <v>0</v>
      </c>
      <c r="BU161">
        <v>0</v>
      </c>
      <c r="BV161">
        <v>0</v>
      </c>
      <c r="BW161">
        <v>0</v>
      </c>
      <c r="BX161">
        <v>0</v>
      </c>
      <c r="CB161">
        <v>2</v>
      </c>
    </row>
    <row r="162" spans="1:87">
      <c r="A162" t="s">
        <v>436</v>
      </c>
      <c r="B162" t="s">
        <v>229</v>
      </c>
      <c r="C162" t="s">
        <v>431</v>
      </c>
      <c r="D162" s="25" t="s">
        <v>356</v>
      </c>
      <c r="E162" s="25" t="s">
        <v>258</v>
      </c>
      <c r="F162">
        <v>1.0629816635663035E-2</v>
      </c>
      <c r="G162">
        <v>0.10629816635663036</v>
      </c>
      <c r="H162">
        <v>0</v>
      </c>
      <c r="I162">
        <v>0</v>
      </c>
      <c r="J162">
        <v>5.3149083178315173E-3</v>
      </c>
      <c r="K162">
        <v>0</v>
      </c>
      <c r="L162">
        <v>1.5944724953494551E-2</v>
      </c>
      <c r="M162">
        <v>0</v>
      </c>
      <c r="N162">
        <v>0</v>
      </c>
      <c r="O162">
        <v>0</v>
      </c>
      <c r="P162">
        <v>5.3149083178315173E-3</v>
      </c>
      <c r="Q162">
        <v>9.0619186819027378E-2</v>
      </c>
      <c r="R162">
        <v>0.11161307467446187</v>
      </c>
      <c r="S162">
        <v>0.308264682434228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1.5944724953494555E-2</v>
      </c>
      <c r="Z162">
        <v>3.720435822482062E-2</v>
      </c>
      <c r="AA162">
        <v>1.0629816635663035E-2</v>
      </c>
      <c r="AB162">
        <v>0</v>
      </c>
      <c r="AC162">
        <v>9.0353441403135809E-2</v>
      </c>
      <c r="AD162">
        <v>0</v>
      </c>
      <c r="AE162">
        <v>6.9093808131809722E-2</v>
      </c>
      <c r="AF162">
        <v>0</v>
      </c>
      <c r="AG162">
        <v>0</v>
      </c>
      <c r="AH162">
        <v>0</v>
      </c>
      <c r="AI162">
        <v>0</v>
      </c>
      <c r="AJ162">
        <v>2.684028700504916E-2</v>
      </c>
      <c r="AK162">
        <v>0</v>
      </c>
      <c r="AL162">
        <v>0</v>
      </c>
      <c r="AM162">
        <v>5.3149083178315173E-3</v>
      </c>
      <c r="AN162">
        <v>3.2155195322880678E-2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2.1259633271326069E-2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1.5944724953494555E-2</v>
      </c>
      <c r="BO162">
        <v>0</v>
      </c>
      <c r="BP162">
        <v>0</v>
      </c>
      <c r="BQ162">
        <v>0</v>
      </c>
      <c r="BR162">
        <v>0</v>
      </c>
      <c r="BS162">
        <v>2.1259633271326069E-2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5.3149083178315173E-3</v>
      </c>
      <c r="CB162">
        <v>2</v>
      </c>
      <c r="CC162">
        <v>1</v>
      </c>
      <c r="CF162">
        <v>1</v>
      </c>
    </row>
    <row r="163" spans="1:87">
      <c r="A163" t="s">
        <v>57</v>
      </c>
      <c r="B163" t="s">
        <v>229</v>
      </c>
      <c r="C163" t="s">
        <v>431</v>
      </c>
      <c r="D163" s="25" t="s">
        <v>356</v>
      </c>
      <c r="E163" s="25" t="s">
        <v>258</v>
      </c>
      <c r="F163">
        <v>5.5248618784530393E-3</v>
      </c>
      <c r="G163">
        <v>0.1546961325966851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5.5248618784530384E-2</v>
      </c>
      <c r="R163">
        <v>6.6298342541436475E-2</v>
      </c>
      <c r="S163">
        <v>0.39226519337016574</v>
      </c>
      <c r="T163">
        <v>0.16022099447513813</v>
      </c>
      <c r="U163">
        <v>5.5248618784530393E-3</v>
      </c>
      <c r="V163">
        <v>0</v>
      </c>
      <c r="W163">
        <v>0</v>
      </c>
      <c r="X163">
        <v>0</v>
      </c>
      <c r="Y163">
        <v>1.1049723756906079E-2</v>
      </c>
      <c r="Z163">
        <v>6.0773480662983423E-2</v>
      </c>
      <c r="AA163">
        <v>2.2099447513812157E-2</v>
      </c>
      <c r="AB163">
        <v>0</v>
      </c>
      <c r="AC163">
        <v>1.1049723756906079E-2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2.7624309392265196E-2</v>
      </c>
      <c r="AK163">
        <v>0</v>
      </c>
      <c r="AL163">
        <v>0</v>
      </c>
      <c r="AM163">
        <v>0</v>
      </c>
      <c r="AN163">
        <v>5.5248618784530393E-3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1.1049723756906079E-2</v>
      </c>
      <c r="BO163">
        <v>0</v>
      </c>
      <c r="BP163">
        <v>0</v>
      </c>
      <c r="BQ163">
        <v>5.5248618784530393E-3</v>
      </c>
      <c r="BR163">
        <v>5.5248618784530393E-3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CB163">
        <v>1</v>
      </c>
    </row>
    <row r="164" spans="1:87">
      <c r="A164" t="s">
        <v>59</v>
      </c>
      <c r="B164" t="s">
        <v>229</v>
      </c>
      <c r="C164" t="s">
        <v>58</v>
      </c>
      <c r="D164" s="25" t="s">
        <v>357</v>
      </c>
      <c r="E164" s="25" t="s">
        <v>258</v>
      </c>
      <c r="F164">
        <v>0</v>
      </c>
      <c r="G164">
        <v>0.10439560439560441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5.4945054945054949E-3</v>
      </c>
      <c r="O164">
        <v>0</v>
      </c>
      <c r="P164">
        <v>0</v>
      </c>
      <c r="Q164">
        <v>6.5934065934065936E-2</v>
      </c>
      <c r="R164">
        <v>2.197802197802198E-2</v>
      </c>
      <c r="S164">
        <v>0.57692307692307698</v>
      </c>
      <c r="T164">
        <v>0.1428571428571429</v>
      </c>
      <c r="U164">
        <v>0</v>
      </c>
      <c r="V164">
        <v>0</v>
      </c>
      <c r="W164">
        <v>5.4945054945054949E-3</v>
      </c>
      <c r="X164">
        <v>0</v>
      </c>
      <c r="Y164">
        <v>0</v>
      </c>
      <c r="Z164">
        <v>5.4945054945054949E-3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1.6483516483516487E-2</v>
      </c>
      <c r="AK164">
        <v>0</v>
      </c>
      <c r="AL164">
        <v>0</v>
      </c>
      <c r="AM164">
        <v>3.2967032967032968E-2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2.197802197802198E-2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CB164">
        <v>2</v>
      </c>
    </row>
    <row r="165" spans="1:87">
      <c r="A165" t="s">
        <v>394</v>
      </c>
      <c r="B165" t="s">
        <v>229</v>
      </c>
      <c r="C165" t="s">
        <v>58</v>
      </c>
      <c r="D165" s="25" t="s">
        <v>357</v>
      </c>
      <c r="E165" s="25" t="s">
        <v>258</v>
      </c>
      <c r="F165">
        <v>0</v>
      </c>
      <c r="G165">
        <v>0.15839171489491324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2.4367956137678955E-2</v>
      </c>
      <c r="Q165">
        <v>3.6551934206518429E-2</v>
      </c>
      <c r="R165">
        <v>2.4367956137678955E-2</v>
      </c>
      <c r="S165">
        <v>0.46299116661590012</v>
      </c>
      <c r="T165">
        <v>0</v>
      </c>
      <c r="U165">
        <v>0</v>
      </c>
      <c r="V165">
        <v>1.2183978068839477E-2</v>
      </c>
      <c r="W165">
        <v>0</v>
      </c>
      <c r="X165">
        <v>0</v>
      </c>
      <c r="Y165">
        <v>2.4367956137678955E-2</v>
      </c>
      <c r="Z165">
        <v>3.0459945172098692E-2</v>
      </c>
      <c r="AA165">
        <v>1.2183978068839477E-2</v>
      </c>
      <c r="AB165">
        <v>0</v>
      </c>
      <c r="AC165">
        <v>0.11574779165397506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3.6551934206518429E-2</v>
      </c>
      <c r="AN165">
        <v>1.918976545842218E-2</v>
      </c>
      <c r="AO165">
        <v>0</v>
      </c>
      <c r="AP165">
        <v>0</v>
      </c>
      <c r="AQ165">
        <v>1.2183978068839477E-2</v>
      </c>
      <c r="AR165">
        <v>6.0919890344197387E-3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2.4367956137678955E-2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CB165">
        <v>1</v>
      </c>
      <c r="CI165">
        <v>1</v>
      </c>
    </row>
    <row r="166" spans="1:87">
      <c r="A166" t="s">
        <v>195</v>
      </c>
      <c r="B166" t="s">
        <v>229</v>
      </c>
      <c r="C166" t="s">
        <v>58</v>
      </c>
      <c r="D166" s="25" t="s">
        <v>357</v>
      </c>
      <c r="E166" s="25" t="s">
        <v>258</v>
      </c>
      <c r="F166">
        <v>0</v>
      </c>
      <c r="G166">
        <v>0.30769230769230754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6.2794348508634227E-3</v>
      </c>
      <c r="Q166">
        <v>4.3956043956043959E-2</v>
      </c>
      <c r="R166">
        <v>7.5353218210361075E-2</v>
      </c>
      <c r="S166">
        <v>0.29513343799058089</v>
      </c>
      <c r="T166">
        <v>6.2794348508634227E-3</v>
      </c>
      <c r="U166">
        <v>0</v>
      </c>
      <c r="V166">
        <v>2.5117739403453691E-2</v>
      </c>
      <c r="W166">
        <v>0</v>
      </c>
      <c r="X166">
        <v>0</v>
      </c>
      <c r="Y166">
        <v>1.2558869701726845E-2</v>
      </c>
      <c r="Z166">
        <v>5.6514913657770796E-2</v>
      </c>
      <c r="AA166">
        <v>0</v>
      </c>
      <c r="AB166">
        <v>0</v>
      </c>
      <c r="AC166">
        <v>8.8226059654631109E-2</v>
      </c>
      <c r="AD166">
        <v>1.2558869701726845E-2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6.2794348508634227E-3</v>
      </c>
      <c r="AK166">
        <v>0</v>
      </c>
      <c r="AL166">
        <v>0</v>
      </c>
      <c r="AM166">
        <v>2.5117739403453691E-2</v>
      </c>
      <c r="AN166">
        <v>2.0094191522762955E-2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1.8838304552590272E-2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CB166">
        <v>1</v>
      </c>
    </row>
    <row r="167" spans="1:87">
      <c r="A167" t="s">
        <v>196</v>
      </c>
      <c r="B167" t="s">
        <v>229</v>
      </c>
      <c r="C167" t="s">
        <v>58</v>
      </c>
      <c r="D167" s="25" t="s">
        <v>357</v>
      </c>
      <c r="E167" s="25" t="s">
        <v>258</v>
      </c>
      <c r="F167">
        <v>0</v>
      </c>
      <c r="G167">
        <v>0.35290125551408197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6.7865626060400405E-3</v>
      </c>
      <c r="O167">
        <v>0</v>
      </c>
      <c r="P167">
        <v>0</v>
      </c>
      <c r="Q167">
        <v>6.8204954190702397E-2</v>
      </c>
      <c r="R167">
        <v>5.4292500848320317E-2</v>
      </c>
      <c r="S167">
        <v>8.822531387852052E-2</v>
      </c>
      <c r="T167">
        <v>0.21750933152358332</v>
      </c>
      <c r="U167">
        <v>0</v>
      </c>
      <c r="V167">
        <v>2.7146250424160162E-2</v>
      </c>
      <c r="W167">
        <v>0</v>
      </c>
      <c r="X167">
        <v>0</v>
      </c>
      <c r="Y167">
        <v>1.3573125212080081E-2</v>
      </c>
      <c r="Z167">
        <v>3.3932813030200203E-2</v>
      </c>
      <c r="AA167">
        <v>0</v>
      </c>
      <c r="AB167">
        <v>0</v>
      </c>
      <c r="AC167">
        <v>0.10858500169664066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6.7865626060400405E-3</v>
      </c>
      <c r="AK167">
        <v>0</v>
      </c>
      <c r="AL167">
        <v>0</v>
      </c>
      <c r="AM167">
        <v>8.143875127248049E-3</v>
      </c>
      <c r="AN167">
        <v>3.39328130302002E-4</v>
      </c>
      <c r="AO167">
        <v>6.7865626060400405E-3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6.7865626060400405E-3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CB167">
        <v>1</v>
      </c>
    </row>
    <row r="168" spans="1:87">
      <c r="A168" t="s">
        <v>155</v>
      </c>
      <c r="B168" t="s">
        <v>229</v>
      </c>
      <c r="C168" t="s">
        <v>58</v>
      </c>
      <c r="D168" s="25" t="s">
        <v>357</v>
      </c>
      <c r="E168" s="25" t="s">
        <v>258</v>
      </c>
      <c r="F168">
        <v>0</v>
      </c>
      <c r="G168">
        <v>0.16441959881617896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2.6307135810588626E-2</v>
      </c>
      <c r="O168">
        <v>3.2883919763235785E-2</v>
      </c>
      <c r="P168">
        <v>0</v>
      </c>
      <c r="Q168">
        <v>1.3153567905294313E-2</v>
      </c>
      <c r="R168">
        <v>3.9460703715882936E-2</v>
      </c>
      <c r="S168">
        <v>0.54587306806971403</v>
      </c>
      <c r="T168">
        <v>0.12528773429792833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1.9730351857941471E-2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6.5767839526471566E-3</v>
      </c>
      <c r="AN168">
        <v>1.3153567905294313E-2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1.3153567905294313E-2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</row>
    <row r="169" spans="1:87">
      <c r="A169" t="s">
        <v>156</v>
      </c>
      <c r="B169" t="s">
        <v>229</v>
      </c>
      <c r="C169" t="s">
        <v>58</v>
      </c>
      <c r="D169" s="25" t="s">
        <v>357</v>
      </c>
      <c r="E169" s="25" t="s">
        <v>258</v>
      </c>
      <c r="F169">
        <v>0</v>
      </c>
      <c r="G169">
        <v>0.70499855533082956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4.0450736781277093E-2</v>
      </c>
      <c r="O169">
        <v>0</v>
      </c>
      <c r="P169">
        <v>0</v>
      </c>
      <c r="Q169">
        <v>2.3114706732158343E-2</v>
      </c>
      <c r="R169">
        <v>5.2008090147356259E-2</v>
      </c>
      <c r="S169">
        <v>0.11557353366079173</v>
      </c>
      <c r="T169">
        <v>5.2008090147356259E-2</v>
      </c>
      <c r="U169">
        <v>0</v>
      </c>
      <c r="V169">
        <v>0</v>
      </c>
      <c r="W169">
        <v>0</v>
      </c>
      <c r="X169">
        <v>0</v>
      </c>
      <c r="Y169">
        <v>5.7786766830395858E-3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2.8893383415197927E-4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5.7786766830395858E-3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CB169">
        <v>2</v>
      </c>
    </row>
    <row r="170" spans="1:87">
      <c r="A170" t="s">
        <v>441</v>
      </c>
      <c r="B170" t="s">
        <v>229</v>
      </c>
      <c r="C170" t="s">
        <v>157</v>
      </c>
      <c r="D170" s="25" t="s">
        <v>357</v>
      </c>
      <c r="E170" s="25" t="s">
        <v>258</v>
      </c>
      <c r="F170">
        <v>5.4039448797622274E-3</v>
      </c>
      <c r="G170">
        <v>7.565522831667118E-2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1.0807889759524455E-2</v>
      </c>
      <c r="O170">
        <v>0.35125641718454459</v>
      </c>
      <c r="P170">
        <v>0</v>
      </c>
      <c r="Q170">
        <v>5.94433936773845E-2</v>
      </c>
      <c r="R170">
        <v>0.30802485814644692</v>
      </c>
      <c r="S170">
        <v>0</v>
      </c>
      <c r="T170">
        <v>5.94433936773845E-2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6.4847338557146736E-2</v>
      </c>
      <c r="AA170">
        <v>0</v>
      </c>
      <c r="AB170">
        <v>0</v>
      </c>
      <c r="AC170">
        <v>5.4039448797622274E-3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1.6211834639286684E-2</v>
      </c>
      <c r="AK170">
        <v>0</v>
      </c>
      <c r="AL170">
        <v>0</v>
      </c>
      <c r="AM170">
        <v>1.6211834639286684E-2</v>
      </c>
      <c r="AN170">
        <v>2.188597676303702E-2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5.4039448797622274E-3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CB170">
        <v>1</v>
      </c>
    </row>
    <row r="171" spans="1:87">
      <c r="A171" t="s">
        <v>442</v>
      </c>
      <c r="B171" t="s">
        <v>229</v>
      </c>
      <c r="C171" t="s">
        <v>157</v>
      </c>
      <c r="D171" s="25" t="s">
        <v>357</v>
      </c>
      <c r="E171" s="25" t="s">
        <v>258</v>
      </c>
      <c r="F171">
        <v>6.800408024481468E-3</v>
      </c>
      <c r="G171">
        <v>1.3600816048962936E-2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6.800408024481468E-3</v>
      </c>
      <c r="O171">
        <v>0.36722203332199915</v>
      </c>
      <c r="P171">
        <v>4.0802448146888805E-2</v>
      </c>
      <c r="Q171">
        <v>8.160489629377761E-2</v>
      </c>
      <c r="R171">
        <v>0.34002040122407334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1.3600816048962936E-2</v>
      </c>
      <c r="AA171">
        <v>0.10200612036722204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2.0401224073444406E-2</v>
      </c>
      <c r="AK171">
        <v>0</v>
      </c>
      <c r="AL171">
        <v>0</v>
      </c>
      <c r="AM171">
        <v>0</v>
      </c>
      <c r="AN171">
        <v>3.400204012240734E-4</v>
      </c>
      <c r="AO171">
        <v>0</v>
      </c>
      <c r="AP171">
        <v>6.800408024481468E-3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CH171">
        <v>1</v>
      </c>
    </row>
    <row r="172" spans="1:87">
      <c r="A172" t="s">
        <v>443</v>
      </c>
      <c r="B172" t="s">
        <v>229</v>
      </c>
      <c r="C172" t="s">
        <v>157</v>
      </c>
      <c r="D172" s="25" t="s">
        <v>357</v>
      </c>
      <c r="E172" s="25" t="s">
        <v>258</v>
      </c>
      <c r="F172">
        <v>6.3291139240506328E-3</v>
      </c>
      <c r="G172">
        <v>0.17721518987341778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3.164556962025316E-2</v>
      </c>
      <c r="O172">
        <v>0</v>
      </c>
      <c r="P172">
        <v>0</v>
      </c>
      <c r="Q172">
        <v>1.2658227848101266E-2</v>
      </c>
      <c r="R172">
        <v>5.0632911392405056E-2</v>
      </c>
      <c r="S172">
        <v>0.60759493670886067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6.3291139240506328E-3</v>
      </c>
      <c r="AA172">
        <v>3.164556962025316E-2</v>
      </c>
      <c r="AB172">
        <v>1.8987341772151899E-2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6.3291139240506328E-3</v>
      </c>
      <c r="AK172">
        <v>0</v>
      </c>
      <c r="AL172">
        <v>0</v>
      </c>
      <c r="AM172">
        <v>1.2658227848101266E-2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6.3291139240506328E-3</v>
      </c>
      <c r="BO172">
        <v>0</v>
      </c>
      <c r="BP172">
        <v>0</v>
      </c>
      <c r="BQ172">
        <v>3.164556962025316E-2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CB172">
        <v>1</v>
      </c>
    </row>
    <row r="173" spans="1:87">
      <c r="A173" t="s">
        <v>12</v>
      </c>
      <c r="B173" t="s">
        <v>229</v>
      </c>
      <c r="C173" t="s">
        <v>157</v>
      </c>
      <c r="D173" s="25" t="s">
        <v>357</v>
      </c>
      <c r="E173" s="25" t="s">
        <v>258</v>
      </c>
      <c r="F173">
        <v>1.9736842105263157E-2</v>
      </c>
      <c r="G173">
        <v>0.30263157894736836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2.6315789473684206E-2</v>
      </c>
      <c r="O173">
        <v>0</v>
      </c>
      <c r="P173">
        <v>6.5789473684210514E-3</v>
      </c>
      <c r="Q173">
        <v>4.6052631578947359E-2</v>
      </c>
      <c r="R173">
        <v>6.5789473684210514E-3</v>
      </c>
      <c r="S173">
        <v>0.5</v>
      </c>
      <c r="T173">
        <v>1.3157894736842103E-2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6.5789473684210514E-3</v>
      </c>
      <c r="AA173">
        <v>0</v>
      </c>
      <c r="AB173">
        <v>0</v>
      </c>
      <c r="AC173">
        <v>6.5789473684210514E-3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6.5789473684210514E-3</v>
      </c>
      <c r="AK173">
        <v>0</v>
      </c>
      <c r="AL173">
        <v>0</v>
      </c>
      <c r="AM173">
        <v>1.9736842105263157E-2</v>
      </c>
      <c r="AN173">
        <v>1.3157894736842103E-2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2.6315789473684206E-2</v>
      </c>
      <c r="BU173">
        <v>0</v>
      </c>
      <c r="BV173">
        <v>0</v>
      </c>
      <c r="BW173">
        <v>0</v>
      </c>
      <c r="BX173">
        <v>0</v>
      </c>
      <c r="CB173">
        <v>2</v>
      </c>
      <c r="CC173">
        <v>1</v>
      </c>
    </row>
    <row r="174" spans="1:87">
      <c r="A174" t="s">
        <v>109</v>
      </c>
      <c r="B174" t="s">
        <v>229</v>
      </c>
      <c r="C174" t="s">
        <v>157</v>
      </c>
      <c r="D174" s="25" t="s">
        <v>357</v>
      </c>
      <c r="E174" s="25" t="s">
        <v>258</v>
      </c>
      <c r="F174">
        <v>5.8428279287174988E-3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1.1685655857434998E-2</v>
      </c>
      <c r="O174">
        <v>0.22202746129126497</v>
      </c>
      <c r="P174">
        <v>0</v>
      </c>
      <c r="Q174">
        <v>9.9620216184633376E-2</v>
      </c>
      <c r="R174">
        <v>0.47911189015483485</v>
      </c>
      <c r="S174">
        <v>0</v>
      </c>
      <c r="T174">
        <v>0</v>
      </c>
      <c r="U174">
        <v>0</v>
      </c>
      <c r="V174">
        <v>3.5056967572304989E-2</v>
      </c>
      <c r="W174">
        <v>0</v>
      </c>
      <c r="X174">
        <v>0</v>
      </c>
      <c r="Y174">
        <v>0</v>
      </c>
      <c r="Z174">
        <v>2.3371311714869995E-2</v>
      </c>
      <c r="AA174">
        <v>2.3371311714869995E-2</v>
      </c>
      <c r="AB174">
        <v>0</v>
      </c>
      <c r="AC174">
        <v>2.3371311714869995E-2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1.1685655857434998E-2</v>
      </c>
      <c r="AK174">
        <v>0</v>
      </c>
      <c r="AL174">
        <v>0</v>
      </c>
      <c r="AM174">
        <v>4.089979550102249E-2</v>
      </c>
      <c r="AN174">
        <v>1.8112766579024248E-2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5.8428279287174988E-3</v>
      </c>
      <c r="CH174">
        <v>1</v>
      </c>
    </row>
    <row r="175" spans="1:87">
      <c r="A175" t="s">
        <v>110</v>
      </c>
      <c r="B175" t="s">
        <v>229</v>
      </c>
      <c r="C175" t="s">
        <v>157</v>
      </c>
      <c r="D175" s="25" t="s">
        <v>357</v>
      </c>
      <c r="E175" s="25" t="s">
        <v>258</v>
      </c>
      <c r="F175">
        <v>0</v>
      </c>
      <c r="G175">
        <v>3.3333333333333333E-2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0.02</v>
      </c>
      <c r="O175">
        <v>0.47333333333333327</v>
      </c>
      <c r="P175">
        <v>6.6666666666666671E-3</v>
      </c>
      <c r="Q175">
        <v>0.11333333333333334</v>
      </c>
      <c r="R175">
        <v>0.20666666666666669</v>
      </c>
      <c r="S175">
        <v>0</v>
      </c>
      <c r="T175">
        <v>0.04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0.04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6.6666666666666671E-3</v>
      </c>
      <c r="AK175">
        <v>0</v>
      </c>
      <c r="AL175">
        <v>0</v>
      </c>
      <c r="AM175">
        <v>3.3333333333333333E-2</v>
      </c>
      <c r="AN175">
        <v>1.3333333333333334E-2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6.6666666666666671E-3</v>
      </c>
      <c r="BR175">
        <v>6.6666666666666671E-3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CB175">
        <v>1</v>
      </c>
    </row>
    <row r="176" spans="1:87">
      <c r="A176" t="s">
        <v>112</v>
      </c>
      <c r="B176" t="s">
        <v>229</v>
      </c>
      <c r="C176" t="s">
        <v>111</v>
      </c>
      <c r="D176" s="25" t="s">
        <v>357</v>
      </c>
      <c r="E176" s="25" t="s">
        <v>258</v>
      </c>
      <c r="F176">
        <v>1.1425307055127105E-2</v>
      </c>
      <c r="G176">
        <v>5.1413881748071967E-2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5.7126535275635526E-3</v>
      </c>
      <c r="O176">
        <v>0.33133390459868595</v>
      </c>
      <c r="P176">
        <v>0</v>
      </c>
      <c r="Q176">
        <v>9.7400742644958599E-2</v>
      </c>
      <c r="R176">
        <v>0.13710368466152531</v>
      </c>
      <c r="S176">
        <v>0</v>
      </c>
      <c r="T176">
        <v>1.1425307055127105E-2</v>
      </c>
      <c r="U176">
        <v>2.285061411025421E-2</v>
      </c>
      <c r="V176">
        <v>2.285061411025421E-2</v>
      </c>
      <c r="W176">
        <v>0</v>
      </c>
      <c r="X176">
        <v>0</v>
      </c>
      <c r="Y176">
        <v>3.4275921165381314E-2</v>
      </c>
      <c r="Z176">
        <v>1.713796058269066E-2</v>
      </c>
      <c r="AA176">
        <v>3.4275921165381314E-2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2.8563267637817764E-2</v>
      </c>
      <c r="AJ176">
        <v>7.4264495858326188E-2</v>
      </c>
      <c r="AK176">
        <v>0</v>
      </c>
      <c r="AL176">
        <v>0</v>
      </c>
      <c r="AM176">
        <v>6.2839188803199067E-2</v>
      </c>
      <c r="AN176">
        <v>2.285061411025421E-2</v>
      </c>
      <c r="AO176">
        <v>0</v>
      </c>
      <c r="AP176">
        <v>5.7126535275635526E-3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5.7126535275635526E-3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2.285061411025421E-2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CF176">
        <v>1</v>
      </c>
      <c r="CH176">
        <v>1</v>
      </c>
    </row>
    <row r="177" spans="1:87">
      <c r="A177" t="s">
        <v>113</v>
      </c>
      <c r="B177" t="s">
        <v>229</v>
      </c>
      <c r="C177" t="s">
        <v>111</v>
      </c>
      <c r="D177" s="25" t="s">
        <v>357</v>
      </c>
      <c r="E177" s="25" t="s">
        <v>258</v>
      </c>
      <c r="F177">
        <v>0</v>
      </c>
      <c r="G177">
        <v>3.7476577139287946E-2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6.2460961898813255E-3</v>
      </c>
      <c r="O177">
        <v>0.287320424734541</v>
      </c>
      <c r="P177">
        <v>0</v>
      </c>
      <c r="Q177">
        <v>8.7757651467832612E-2</v>
      </c>
      <c r="R177">
        <v>0.1686445971267958</v>
      </c>
      <c r="S177">
        <v>0</v>
      </c>
      <c r="T177">
        <v>6.8707058088694581E-2</v>
      </c>
      <c r="U177">
        <v>0</v>
      </c>
      <c r="V177">
        <v>0</v>
      </c>
      <c r="W177">
        <v>0</v>
      </c>
      <c r="X177">
        <v>0</v>
      </c>
      <c r="Y177">
        <v>3.1230480949406624E-2</v>
      </c>
      <c r="Z177">
        <v>4.3722673329169272E-2</v>
      </c>
      <c r="AA177">
        <v>1.8738288569643977E-2</v>
      </c>
      <c r="AB177">
        <v>1.2492192379762651E-2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9.3691442848219883E-2</v>
      </c>
      <c r="AK177">
        <v>0</v>
      </c>
      <c r="AL177">
        <v>1.2492192379762651E-2</v>
      </c>
      <c r="AM177">
        <v>8.7445346658338557E-2</v>
      </c>
      <c r="AN177">
        <v>1.9050593379138045E-2</v>
      </c>
      <c r="AO177">
        <v>0</v>
      </c>
      <c r="AP177">
        <v>0</v>
      </c>
      <c r="AQ177">
        <v>0</v>
      </c>
      <c r="AR177">
        <v>1.2492192379762651E-2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1.2492192379762651E-2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</row>
    <row r="178" spans="1:87">
      <c r="A178" t="s">
        <v>114</v>
      </c>
      <c r="B178" t="s">
        <v>229</v>
      </c>
      <c r="C178" t="s">
        <v>111</v>
      </c>
      <c r="D178" s="25" t="s">
        <v>357</v>
      </c>
      <c r="E178" s="25" t="s">
        <v>258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1.8749999999999999E-2</v>
      </c>
      <c r="O178">
        <v>0.21249999999999999</v>
      </c>
      <c r="P178">
        <v>6.2500000000000003E-3</v>
      </c>
      <c r="Q178">
        <v>7.4999999999999997E-2</v>
      </c>
      <c r="R178">
        <v>0.2</v>
      </c>
      <c r="S178">
        <v>0</v>
      </c>
      <c r="T178">
        <v>1.8749999999999999E-2</v>
      </c>
      <c r="U178">
        <v>0</v>
      </c>
      <c r="V178">
        <v>0</v>
      </c>
      <c r="W178">
        <v>0</v>
      </c>
      <c r="X178">
        <v>0</v>
      </c>
      <c r="Y178">
        <v>0.19375000000000001</v>
      </c>
      <c r="Z178">
        <v>6.8750000000000006E-2</v>
      </c>
      <c r="AA178">
        <v>3.7499999999999999E-2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3.7499999999999999E-2</v>
      </c>
      <c r="AK178">
        <v>0</v>
      </c>
      <c r="AL178">
        <v>0</v>
      </c>
      <c r="AM178">
        <v>7.4999999999999997E-2</v>
      </c>
      <c r="AN178">
        <v>0.05</v>
      </c>
      <c r="AO178">
        <v>0</v>
      </c>
      <c r="AP178">
        <v>0</v>
      </c>
      <c r="AQ178">
        <v>0</v>
      </c>
      <c r="AR178">
        <v>6.2500000000000003E-3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CH178">
        <v>1</v>
      </c>
      <c r="CI178">
        <v>1</v>
      </c>
    </row>
    <row r="179" spans="1:87">
      <c r="A179" t="s">
        <v>32</v>
      </c>
      <c r="B179" t="s">
        <v>229</v>
      </c>
      <c r="C179" t="s">
        <v>111</v>
      </c>
      <c r="D179" s="25" t="s">
        <v>357</v>
      </c>
      <c r="E179" s="25" t="s">
        <v>258</v>
      </c>
      <c r="F179">
        <v>0</v>
      </c>
      <c r="G179">
        <v>1.9607843137254905E-2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6.5359477124183009E-3</v>
      </c>
      <c r="O179">
        <v>0.28758169934640521</v>
      </c>
      <c r="P179">
        <v>0</v>
      </c>
      <c r="Q179">
        <v>7.1895424836601302E-2</v>
      </c>
      <c r="R179">
        <v>0.14379084967320263</v>
      </c>
      <c r="S179">
        <v>0</v>
      </c>
      <c r="T179">
        <v>7.1895424836601302E-2</v>
      </c>
      <c r="U179">
        <v>0</v>
      </c>
      <c r="V179">
        <v>0</v>
      </c>
      <c r="W179">
        <v>0</v>
      </c>
      <c r="X179">
        <v>0</v>
      </c>
      <c r="Y179">
        <v>5.8823529411764698E-2</v>
      </c>
      <c r="Z179">
        <v>3.2679738562091505E-2</v>
      </c>
      <c r="AA179">
        <v>3.9215686274509803E-2</v>
      </c>
      <c r="AB179">
        <v>3.2679738562091505E-2</v>
      </c>
      <c r="AC179">
        <v>0</v>
      </c>
      <c r="AD179">
        <v>0</v>
      </c>
      <c r="AE179">
        <v>6.5359477124183009E-3</v>
      </c>
      <c r="AF179">
        <v>0</v>
      </c>
      <c r="AG179">
        <v>0</v>
      </c>
      <c r="AH179">
        <v>0</v>
      </c>
      <c r="AI179">
        <v>0</v>
      </c>
      <c r="AJ179">
        <v>4.5751633986928102E-2</v>
      </c>
      <c r="AK179">
        <v>0</v>
      </c>
      <c r="AL179">
        <v>6.5359477124183009E-3</v>
      </c>
      <c r="AM179">
        <v>0.15686274509803927</v>
      </c>
      <c r="AN179">
        <v>1.9607843137254905E-2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</row>
    <row r="180" spans="1:87">
      <c r="A180" t="s">
        <v>33</v>
      </c>
      <c r="B180" t="s">
        <v>229</v>
      </c>
      <c r="C180" t="s">
        <v>111</v>
      </c>
      <c r="D180" s="25" t="s">
        <v>357</v>
      </c>
      <c r="E180" s="25" t="s">
        <v>258</v>
      </c>
      <c r="F180">
        <v>1.2121212121212125E-2</v>
      </c>
      <c r="G180">
        <v>4.8484848484848492E-2</v>
      </c>
      <c r="H180">
        <v>0</v>
      </c>
      <c r="I180">
        <v>0</v>
      </c>
      <c r="J180">
        <v>0</v>
      </c>
      <c r="K180">
        <v>0</v>
      </c>
      <c r="L180">
        <v>6.0606060606060623E-3</v>
      </c>
      <c r="M180">
        <v>0</v>
      </c>
      <c r="N180">
        <v>6.0606060606060623E-3</v>
      </c>
      <c r="O180">
        <v>0.23030303030303037</v>
      </c>
      <c r="P180">
        <v>0</v>
      </c>
      <c r="Q180">
        <v>0.10303030303030307</v>
      </c>
      <c r="R180">
        <v>0.13333333333333339</v>
      </c>
      <c r="S180">
        <v>0</v>
      </c>
      <c r="T180">
        <v>0.1515151515151516</v>
      </c>
      <c r="U180">
        <v>0</v>
      </c>
      <c r="V180">
        <v>1.8181818181818188E-2</v>
      </c>
      <c r="W180">
        <v>0</v>
      </c>
      <c r="X180">
        <v>0</v>
      </c>
      <c r="Y180">
        <v>0</v>
      </c>
      <c r="Z180">
        <v>6.0606060606060615E-2</v>
      </c>
      <c r="AA180">
        <v>3.6363636363636369E-2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4.8484848484848492E-2</v>
      </c>
      <c r="AK180">
        <v>0</v>
      </c>
      <c r="AL180">
        <v>0</v>
      </c>
      <c r="AM180">
        <v>8.4848484848484881E-2</v>
      </c>
      <c r="AN180">
        <v>3.0303030303030311E-2</v>
      </c>
      <c r="AO180">
        <v>0</v>
      </c>
      <c r="AP180">
        <v>0</v>
      </c>
      <c r="AQ180">
        <v>0</v>
      </c>
      <c r="AR180">
        <v>6.0606060606060623E-3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6.0606060606060623E-3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1.2121212121212125E-2</v>
      </c>
      <c r="BR180">
        <v>0</v>
      </c>
      <c r="BS180">
        <v>6.0606060606060623E-3</v>
      </c>
      <c r="BT180">
        <v>0</v>
      </c>
      <c r="BU180">
        <v>0</v>
      </c>
      <c r="BV180">
        <v>0</v>
      </c>
      <c r="BW180">
        <v>0</v>
      </c>
      <c r="BX180">
        <v>0</v>
      </c>
    </row>
    <row r="181" spans="1:87">
      <c r="A181" t="s">
        <v>34</v>
      </c>
      <c r="B181" t="s">
        <v>229</v>
      </c>
      <c r="C181" t="s">
        <v>111</v>
      </c>
      <c r="D181" s="25" t="s">
        <v>357</v>
      </c>
      <c r="E181" s="25" t="s">
        <v>258</v>
      </c>
      <c r="F181">
        <v>0</v>
      </c>
      <c r="G181">
        <v>2.744990392533626E-2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1.0979961570134505E-2</v>
      </c>
      <c r="Q181">
        <v>2.2234422179522373E-2</v>
      </c>
      <c r="R181">
        <v>0.48311830908591824</v>
      </c>
      <c r="S181">
        <v>9.332967334614331E-2</v>
      </c>
      <c r="T181">
        <v>0.17567938512215209</v>
      </c>
      <c r="U181">
        <v>0</v>
      </c>
      <c r="V181">
        <v>0</v>
      </c>
      <c r="W181">
        <v>0</v>
      </c>
      <c r="X181">
        <v>0</v>
      </c>
      <c r="Y181">
        <v>5.4899807850672527E-3</v>
      </c>
      <c r="Z181">
        <v>6.5879769420807019E-2</v>
      </c>
      <c r="AA181">
        <v>1.0979961570134505E-2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1.0979961570134505E-2</v>
      </c>
      <c r="AK181">
        <v>0</v>
      </c>
      <c r="AL181">
        <v>0</v>
      </c>
      <c r="AM181">
        <v>4.3919846280538015E-2</v>
      </c>
      <c r="AN181">
        <v>3.8978863573977486E-2</v>
      </c>
      <c r="AO181">
        <v>1.0979961570134505E-2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</row>
    <row r="182" spans="1:87">
      <c r="A182" t="s">
        <v>35</v>
      </c>
      <c r="B182" t="s">
        <v>229</v>
      </c>
      <c r="C182" t="s">
        <v>230</v>
      </c>
      <c r="D182" s="25" t="s">
        <v>356</v>
      </c>
      <c r="E182" s="25" t="s">
        <v>259</v>
      </c>
      <c r="F182">
        <v>0</v>
      </c>
      <c r="G182">
        <v>7.8354554358472089E-3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1.9588638589618023E-2</v>
      </c>
      <c r="P182">
        <v>1.1753183153770816E-2</v>
      </c>
      <c r="Q182">
        <v>9.8334965719882469E-2</v>
      </c>
      <c r="R182">
        <v>0.14495592556317338</v>
      </c>
      <c r="S182">
        <v>8.6190009794319303E-2</v>
      </c>
      <c r="T182">
        <v>9.7943192948090133E-2</v>
      </c>
      <c r="U182">
        <v>7.8354554358472089E-3</v>
      </c>
      <c r="V182">
        <v>5.0930460333006855E-2</v>
      </c>
      <c r="W182">
        <v>0</v>
      </c>
      <c r="X182">
        <v>0</v>
      </c>
      <c r="Y182">
        <v>1.9588638589618023E-2</v>
      </c>
      <c r="Z182">
        <v>7.0519098922624895E-2</v>
      </c>
      <c r="AA182">
        <v>1.5670910871694418E-2</v>
      </c>
      <c r="AB182">
        <v>1.1753183153770816E-2</v>
      </c>
      <c r="AC182">
        <v>6.6993143976493641E-2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6.660137120470129E-2</v>
      </c>
      <c r="AK182">
        <v>0</v>
      </c>
      <c r="AL182">
        <v>0</v>
      </c>
      <c r="AM182">
        <v>4.701273261508325E-2</v>
      </c>
      <c r="AN182">
        <v>5.8961802154750255E-2</v>
      </c>
      <c r="AO182">
        <v>5.876591576885408E-2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5.4848188050930467E-2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3.9177277179236044E-3</v>
      </c>
    </row>
    <row r="183" spans="1:87">
      <c r="A183" t="s">
        <v>36</v>
      </c>
      <c r="B183" t="s">
        <v>229</v>
      </c>
      <c r="C183" t="s">
        <v>230</v>
      </c>
      <c r="D183" s="25" t="s">
        <v>356</v>
      </c>
      <c r="E183" s="25" t="s">
        <v>259</v>
      </c>
      <c r="F183">
        <v>0</v>
      </c>
      <c r="G183">
        <v>1.0738255033557048E-2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5.3691275167785241E-3</v>
      </c>
      <c r="P183">
        <v>0</v>
      </c>
      <c r="Q183">
        <v>0.12939597315436241</v>
      </c>
      <c r="R183">
        <v>0.19328859060402687</v>
      </c>
      <c r="S183">
        <v>1.6107382550335569E-2</v>
      </c>
      <c r="T183">
        <v>0.11812080536912754</v>
      </c>
      <c r="U183">
        <v>0</v>
      </c>
      <c r="V183">
        <v>6.9798657718120799E-2</v>
      </c>
      <c r="W183">
        <v>0</v>
      </c>
      <c r="X183">
        <v>0</v>
      </c>
      <c r="Y183">
        <v>0</v>
      </c>
      <c r="Z183">
        <v>6.9798657718120799E-2</v>
      </c>
      <c r="AA183">
        <v>0</v>
      </c>
      <c r="AB183">
        <v>1.6107382550335572E-2</v>
      </c>
      <c r="AC183">
        <v>9.1812080536912768E-2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9.1275167785234923E-2</v>
      </c>
      <c r="AK183">
        <v>0</v>
      </c>
      <c r="AL183">
        <v>0</v>
      </c>
      <c r="AM183">
        <v>4.2953020134228186E-2</v>
      </c>
      <c r="AN183">
        <v>8.0805369127516791E-2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5.9060402684563751E-2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5.3691275167785241E-3</v>
      </c>
    </row>
    <row r="184" spans="1:87">
      <c r="A184" t="s">
        <v>37</v>
      </c>
      <c r="B184" t="s">
        <v>229</v>
      </c>
      <c r="C184" t="s">
        <v>230</v>
      </c>
      <c r="D184" s="25" t="s">
        <v>356</v>
      </c>
      <c r="E184" s="25" t="s">
        <v>259</v>
      </c>
      <c r="F184">
        <v>0</v>
      </c>
      <c r="G184">
        <v>1.7123287671232879E-2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2.2831050228310504E-2</v>
      </c>
      <c r="O184">
        <v>0</v>
      </c>
      <c r="P184">
        <v>0</v>
      </c>
      <c r="Q184">
        <v>8.5901826484018284E-2</v>
      </c>
      <c r="R184">
        <v>0.10844748858447492</v>
      </c>
      <c r="S184">
        <v>0.14269406392694065</v>
      </c>
      <c r="T184">
        <v>0.39954337899543385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9.7031963470319657E-2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9.7031963470319657E-2</v>
      </c>
      <c r="AK184">
        <v>0</v>
      </c>
      <c r="AL184">
        <v>2.853881278538813E-2</v>
      </c>
      <c r="AM184">
        <v>8.5616438356164379E-4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</row>
    <row r="185" spans="1:87">
      <c r="A185" t="s">
        <v>466</v>
      </c>
      <c r="B185" t="s">
        <v>229</v>
      </c>
      <c r="C185" t="s">
        <v>230</v>
      </c>
      <c r="D185" s="25" t="s">
        <v>356</v>
      </c>
      <c r="E185" s="25" t="s">
        <v>259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3.7723986167871745E-2</v>
      </c>
      <c r="O185">
        <v>0</v>
      </c>
      <c r="P185">
        <v>0</v>
      </c>
      <c r="Q185">
        <v>8.2049669915121054E-2</v>
      </c>
      <c r="R185">
        <v>0.21376925495127322</v>
      </c>
      <c r="S185">
        <v>0</v>
      </c>
      <c r="T185">
        <v>6.2873310279786238E-2</v>
      </c>
      <c r="U185">
        <v>0</v>
      </c>
      <c r="V185">
        <v>0</v>
      </c>
      <c r="W185">
        <v>0</v>
      </c>
      <c r="X185">
        <v>0</v>
      </c>
      <c r="Y185">
        <v>2.5149324111914499E-2</v>
      </c>
      <c r="Z185">
        <v>0.15718327569946561</v>
      </c>
      <c r="AA185">
        <v>1.8861993083935876E-2</v>
      </c>
      <c r="AB185">
        <v>0</v>
      </c>
      <c r="AC185">
        <v>0.13832128261552976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0.10688462747563664</v>
      </c>
      <c r="AK185">
        <v>0</v>
      </c>
      <c r="AL185">
        <v>4.4011317195850365E-2</v>
      </c>
      <c r="AM185">
        <v>4.4011317195850365E-2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6.916064130776485E-2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</row>
    <row r="186" spans="1:87">
      <c r="A186" t="s">
        <v>465</v>
      </c>
      <c r="B186" t="s">
        <v>229</v>
      </c>
      <c r="C186" t="s">
        <v>230</v>
      </c>
      <c r="D186" s="25" t="s">
        <v>356</v>
      </c>
      <c r="E186" s="25" t="s">
        <v>259</v>
      </c>
      <c r="F186">
        <v>0</v>
      </c>
      <c r="G186">
        <v>3.9548022598870039E-2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3.3898305084745749E-2</v>
      </c>
      <c r="O186">
        <v>0</v>
      </c>
      <c r="P186">
        <v>1.1299435028248584E-2</v>
      </c>
      <c r="Q186">
        <v>8.4745762711864375E-2</v>
      </c>
      <c r="R186">
        <v>0.16384180790960445</v>
      </c>
      <c r="S186">
        <v>0.24293785310734448</v>
      </c>
      <c r="T186">
        <v>0.17514124293785308</v>
      </c>
      <c r="U186">
        <v>0</v>
      </c>
      <c r="V186">
        <v>0</v>
      </c>
      <c r="W186">
        <v>1.6949152542372874E-2</v>
      </c>
      <c r="X186">
        <v>0</v>
      </c>
      <c r="Y186">
        <v>1.1299435028248584E-2</v>
      </c>
      <c r="Z186">
        <v>0</v>
      </c>
      <c r="AA186">
        <v>1.1299435028248584E-2</v>
      </c>
      <c r="AB186">
        <v>0</v>
      </c>
      <c r="AC186">
        <v>9.6045197740112984E-2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7.3446327683615795E-2</v>
      </c>
      <c r="AK186">
        <v>0</v>
      </c>
      <c r="AL186">
        <v>0</v>
      </c>
      <c r="AM186">
        <v>1.1299435028248584E-2</v>
      </c>
      <c r="AN186">
        <v>5.649717514124292E-3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2.2598870056497168E-2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</row>
    <row r="187" spans="1:87">
      <c r="A187" t="s">
        <v>262</v>
      </c>
      <c r="B187" t="s">
        <v>229</v>
      </c>
      <c r="C187" t="s">
        <v>230</v>
      </c>
      <c r="D187" s="25" t="s">
        <v>356</v>
      </c>
      <c r="E187" s="25" t="s">
        <v>259</v>
      </c>
      <c r="F187">
        <v>0</v>
      </c>
      <c r="G187">
        <v>1.9474196689386568E-2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6.4913988964621881E-3</v>
      </c>
      <c r="P187">
        <v>1.2982797792924376E-2</v>
      </c>
      <c r="Q187">
        <v>0.16877637130801693</v>
      </c>
      <c r="R187">
        <v>0.14281077572216819</v>
      </c>
      <c r="S187">
        <v>7.1405387861084052E-2</v>
      </c>
      <c r="T187">
        <v>0.14930217461863032</v>
      </c>
      <c r="U187">
        <v>0</v>
      </c>
      <c r="V187">
        <v>0</v>
      </c>
      <c r="W187">
        <v>0</v>
      </c>
      <c r="X187">
        <v>0</v>
      </c>
      <c r="Y187">
        <v>7.7896786757546271E-2</v>
      </c>
      <c r="Z187">
        <v>6.4913988964621881E-3</v>
      </c>
      <c r="AA187">
        <v>6.4913988964621881E-3</v>
      </c>
      <c r="AB187">
        <v>6.4913988964621881E-3</v>
      </c>
      <c r="AC187">
        <v>0.11067835118468032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0.10386238234339502</v>
      </c>
      <c r="AK187">
        <v>0</v>
      </c>
      <c r="AL187">
        <v>0</v>
      </c>
      <c r="AM187">
        <v>4.5439792275235313E-2</v>
      </c>
      <c r="AN187">
        <v>4.5439792275235313E-2</v>
      </c>
      <c r="AO187">
        <v>0</v>
      </c>
      <c r="AP187">
        <v>0</v>
      </c>
      <c r="AQ187">
        <v>6.4913988964621881E-3</v>
      </c>
      <c r="AR187">
        <v>1.9474196689386568E-2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CF187">
        <v>1</v>
      </c>
      <c r="CH187">
        <v>1</v>
      </c>
    </row>
    <row r="188" spans="1:87">
      <c r="A188" t="s">
        <v>326</v>
      </c>
      <c r="B188" t="s">
        <v>229</v>
      </c>
      <c r="C188" t="s">
        <v>298</v>
      </c>
      <c r="D188" s="25" t="s">
        <v>356</v>
      </c>
      <c r="E188" s="25" t="s">
        <v>259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6.0587700696758569E-3</v>
      </c>
      <c r="Q188">
        <v>9.6940321114813724E-2</v>
      </c>
      <c r="R188">
        <v>0.33929112390184785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8.4822780975461975E-2</v>
      </c>
      <c r="Z188">
        <v>0.12723417146319299</v>
      </c>
      <c r="AA188">
        <v>2.4235080278703428E-2</v>
      </c>
      <c r="AB188">
        <v>0</v>
      </c>
      <c r="AC188">
        <v>0.10330202968797338</v>
      </c>
      <c r="AD188">
        <v>0</v>
      </c>
      <c r="AE188">
        <v>6.0587700696758569E-3</v>
      </c>
      <c r="AF188">
        <v>0</v>
      </c>
      <c r="AG188">
        <v>0</v>
      </c>
      <c r="AH188">
        <v>0</v>
      </c>
      <c r="AI188">
        <v>0</v>
      </c>
      <c r="AJ188">
        <v>4.2411390487730988E-2</v>
      </c>
      <c r="AK188">
        <v>0</v>
      </c>
      <c r="AL188">
        <v>0</v>
      </c>
      <c r="AM188">
        <v>1.8176310209027571E-2</v>
      </c>
      <c r="AN188">
        <v>2.4235080278703428E-2</v>
      </c>
      <c r="AO188">
        <v>6.0587700696758569E-3</v>
      </c>
      <c r="AP188">
        <v>0.12117540139351715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CF188">
        <v>1</v>
      </c>
      <c r="CH188">
        <v>1</v>
      </c>
    </row>
    <row r="189" spans="1:87">
      <c r="A189" t="s">
        <v>327</v>
      </c>
      <c r="B189" t="s">
        <v>229</v>
      </c>
      <c r="C189" t="s">
        <v>298</v>
      </c>
      <c r="D189" s="25" t="s">
        <v>356</v>
      </c>
      <c r="E189" s="25" t="s">
        <v>259</v>
      </c>
      <c r="F189">
        <v>0</v>
      </c>
      <c r="G189">
        <v>6.369426751592357E-3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3.8216560509554139E-2</v>
      </c>
      <c r="Q189">
        <v>0.1464968152866242</v>
      </c>
      <c r="R189">
        <v>0.16560509554140132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6.369426751592357E-3</v>
      </c>
      <c r="Z189">
        <v>8.9171974522293002E-2</v>
      </c>
      <c r="AA189">
        <v>9.5541401273885357E-2</v>
      </c>
      <c r="AB189">
        <v>0</v>
      </c>
      <c r="AC189">
        <v>0.1401273885350319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4.4585987261146494E-2</v>
      </c>
      <c r="AK189">
        <v>0</v>
      </c>
      <c r="AL189">
        <v>0</v>
      </c>
      <c r="AM189">
        <v>2.5477707006369428E-2</v>
      </c>
      <c r="AN189">
        <v>5.7324840764331197E-2</v>
      </c>
      <c r="AO189">
        <v>5.7324840764331197E-2</v>
      </c>
      <c r="AP189">
        <v>0.12738853503184716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</row>
    <row r="190" spans="1:87">
      <c r="A190" t="s">
        <v>328</v>
      </c>
      <c r="B190" t="s">
        <v>229</v>
      </c>
      <c r="C190" t="s">
        <v>298</v>
      </c>
      <c r="D190" s="25" t="s">
        <v>356</v>
      </c>
      <c r="E190" s="25" t="s">
        <v>259</v>
      </c>
      <c r="F190">
        <v>0</v>
      </c>
      <c r="G190">
        <v>7.1199715201139199E-3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1.423994304022784E-2</v>
      </c>
      <c r="Q190">
        <v>0.1281594873620506</v>
      </c>
      <c r="R190">
        <v>0.22071911712353151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5.6959772160911352E-2</v>
      </c>
      <c r="Z190">
        <v>0.17799928800284806</v>
      </c>
      <c r="AA190">
        <v>0</v>
      </c>
      <c r="AB190">
        <v>0</v>
      </c>
      <c r="AC190">
        <v>0.11391954432182273</v>
      </c>
      <c r="AD190">
        <v>0</v>
      </c>
      <c r="AE190">
        <v>7.1199715201139199E-3</v>
      </c>
      <c r="AF190">
        <v>0</v>
      </c>
      <c r="AG190">
        <v>0</v>
      </c>
      <c r="AH190">
        <v>0</v>
      </c>
      <c r="AI190">
        <v>0</v>
      </c>
      <c r="AJ190">
        <v>7.1199715201139185E-2</v>
      </c>
      <c r="AK190">
        <v>0</v>
      </c>
      <c r="AL190">
        <v>0</v>
      </c>
      <c r="AM190">
        <v>2.847988608045568E-2</v>
      </c>
      <c r="AN190">
        <v>3.1683873264506945E-2</v>
      </c>
      <c r="AO190">
        <v>0</v>
      </c>
      <c r="AP190">
        <v>0.14239943040227843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</row>
    <row r="191" spans="1:87">
      <c r="A191" t="s">
        <v>329</v>
      </c>
      <c r="B191" t="s">
        <v>229</v>
      </c>
      <c r="C191" t="s">
        <v>298</v>
      </c>
      <c r="D191" s="25" t="s">
        <v>356</v>
      </c>
      <c r="E191" s="25" t="s">
        <v>259</v>
      </c>
      <c r="F191">
        <v>0</v>
      </c>
      <c r="G191">
        <v>1.806140878988562E-2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6.0204695966285388E-3</v>
      </c>
      <c r="O191">
        <v>0</v>
      </c>
      <c r="P191">
        <v>6.0204695966285388E-3</v>
      </c>
      <c r="Q191">
        <v>0.20469596628537032</v>
      </c>
      <c r="R191">
        <v>0.20469596628537032</v>
      </c>
      <c r="S191">
        <v>1.2040939193257078E-2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4.2143287176399764E-2</v>
      </c>
      <c r="Z191">
        <v>0.16857314870559911</v>
      </c>
      <c r="AA191">
        <v>1.2040939193257078E-2</v>
      </c>
      <c r="AB191">
        <v>0</v>
      </c>
      <c r="AC191">
        <v>8.4286574352799543E-2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2.4081878386514155E-2</v>
      </c>
      <c r="AK191">
        <v>0</v>
      </c>
      <c r="AL191">
        <v>0</v>
      </c>
      <c r="AM191">
        <v>0</v>
      </c>
      <c r="AN191">
        <v>6.0806742925948239E-2</v>
      </c>
      <c r="AO191">
        <v>3.6122817579771233E-2</v>
      </c>
      <c r="AP191">
        <v>0.1204093919325708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</row>
    <row r="192" spans="1:87">
      <c r="A192" t="s">
        <v>330</v>
      </c>
      <c r="B192" t="s">
        <v>229</v>
      </c>
      <c r="C192" t="s">
        <v>298</v>
      </c>
      <c r="D192" s="25" t="s">
        <v>356</v>
      </c>
      <c r="E192" s="25" t="s">
        <v>259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9.3539900613855614E-2</v>
      </c>
      <c r="R192">
        <v>0.21046477638117508</v>
      </c>
      <c r="S192">
        <v>0</v>
      </c>
      <c r="T192">
        <v>4.0923706518561823E-2</v>
      </c>
      <c r="U192">
        <v>0</v>
      </c>
      <c r="V192">
        <v>0</v>
      </c>
      <c r="W192">
        <v>0</v>
      </c>
      <c r="X192">
        <v>0</v>
      </c>
      <c r="Y192">
        <v>5.846243788365975E-3</v>
      </c>
      <c r="Z192">
        <v>0.18123355743934524</v>
      </c>
      <c r="AA192">
        <v>3.5077462730195845E-2</v>
      </c>
      <c r="AB192">
        <v>0</v>
      </c>
      <c r="AC192">
        <v>0.10523238819058757</v>
      </c>
      <c r="AD192">
        <v>0</v>
      </c>
      <c r="AE192">
        <v>1.169248757673195E-2</v>
      </c>
      <c r="AF192">
        <v>0</v>
      </c>
      <c r="AG192">
        <v>0</v>
      </c>
      <c r="AH192">
        <v>0</v>
      </c>
      <c r="AI192">
        <v>0</v>
      </c>
      <c r="AJ192">
        <v>2.9231218941829874E-2</v>
      </c>
      <c r="AK192">
        <v>0</v>
      </c>
      <c r="AL192">
        <v>0</v>
      </c>
      <c r="AM192">
        <v>2.9231218941829874E-2</v>
      </c>
      <c r="AN192">
        <v>7.0447237649809993E-2</v>
      </c>
      <c r="AO192">
        <v>6.4308681672025733E-2</v>
      </c>
      <c r="AP192">
        <v>0.11107863197895355</v>
      </c>
      <c r="AQ192">
        <v>0</v>
      </c>
      <c r="AR192">
        <v>5.846243788365975E-3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5.846243788365975E-3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</row>
    <row r="193" spans="1:86">
      <c r="A193" t="s">
        <v>72</v>
      </c>
      <c r="B193" t="s">
        <v>229</v>
      </c>
      <c r="C193" t="s">
        <v>298</v>
      </c>
      <c r="D193" s="25" t="s">
        <v>356</v>
      </c>
      <c r="E193" s="25" t="s">
        <v>259</v>
      </c>
      <c r="F193">
        <v>0</v>
      </c>
      <c r="G193">
        <v>4.1873855011777025E-2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5.234231876472129E-3</v>
      </c>
      <c r="O193">
        <v>0</v>
      </c>
      <c r="P193">
        <v>0</v>
      </c>
      <c r="Q193">
        <v>0.15179272441769176</v>
      </c>
      <c r="R193">
        <v>0.21460350693535726</v>
      </c>
      <c r="S193">
        <v>0.11515310128238686</v>
      </c>
      <c r="T193">
        <v>1.570269562941639E-2</v>
      </c>
      <c r="U193">
        <v>0</v>
      </c>
      <c r="V193">
        <v>0.1308557969118033</v>
      </c>
      <c r="W193">
        <v>0</v>
      </c>
      <c r="X193">
        <v>0</v>
      </c>
      <c r="Y193">
        <v>0</v>
      </c>
      <c r="Z193">
        <v>2.6171159382360643E-2</v>
      </c>
      <c r="AA193">
        <v>5.234231876472129E-3</v>
      </c>
      <c r="AB193">
        <v>0</v>
      </c>
      <c r="AC193">
        <v>8.8981941900026201E-2</v>
      </c>
      <c r="AD193">
        <v>0</v>
      </c>
      <c r="AE193">
        <v>4.1873855011777025E-2</v>
      </c>
      <c r="AF193">
        <v>0</v>
      </c>
      <c r="AG193">
        <v>0</v>
      </c>
      <c r="AH193">
        <v>0</v>
      </c>
      <c r="AI193">
        <v>0</v>
      </c>
      <c r="AJ193">
        <v>8.3747710023554078E-2</v>
      </c>
      <c r="AK193">
        <v>0</v>
      </c>
      <c r="AL193">
        <v>0</v>
      </c>
      <c r="AM193">
        <v>4.7108086888249155E-2</v>
      </c>
      <c r="AN193">
        <v>0</v>
      </c>
      <c r="AO193">
        <v>0</v>
      </c>
      <c r="AP193">
        <v>3.1667102852656379E-2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CB193">
        <v>1</v>
      </c>
      <c r="CH193">
        <v>1</v>
      </c>
    </row>
    <row r="194" spans="1:86">
      <c r="A194" t="s">
        <v>73</v>
      </c>
      <c r="B194" t="s">
        <v>229</v>
      </c>
      <c r="C194" t="s">
        <v>431</v>
      </c>
      <c r="D194" s="25" t="s">
        <v>356</v>
      </c>
      <c r="E194" s="25" t="s">
        <v>259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7.5057736720554283E-2</v>
      </c>
      <c r="R194">
        <v>0.25981524249422638</v>
      </c>
      <c r="S194">
        <v>0.23672055427251734</v>
      </c>
      <c r="T194">
        <v>0.10969976905311782</v>
      </c>
      <c r="U194">
        <v>0</v>
      </c>
      <c r="V194">
        <v>0</v>
      </c>
      <c r="W194">
        <v>0</v>
      </c>
      <c r="X194">
        <v>0</v>
      </c>
      <c r="Y194">
        <v>5.1963048498845268E-2</v>
      </c>
      <c r="Z194">
        <v>6.3510392609699776E-2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3.4642032332563515E-2</v>
      </c>
      <c r="AK194">
        <v>0</v>
      </c>
      <c r="AL194">
        <v>0</v>
      </c>
      <c r="AM194">
        <v>2.8868360277136264E-2</v>
      </c>
      <c r="AN194">
        <v>6.3510392609699793E-3</v>
      </c>
      <c r="AO194">
        <v>0</v>
      </c>
      <c r="AP194">
        <v>4.6766743648960746E-2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5.7736720554272527E-3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8.083140877598155E-2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CC194">
        <v>1</v>
      </c>
    </row>
    <row r="195" spans="1:86">
      <c r="A195" t="s">
        <v>74</v>
      </c>
      <c r="B195" t="s">
        <v>229</v>
      </c>
      <c r="C195" t="s">
        <v>431</v>
      </c>
      <c r="D195" s="25" t="s">
        <v>356</v>
      </c>
      <c r="E195" s="25" t="s">
        <v>259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2.9585798816568049E-2</v>
      </c>
      <c r="Q195">
        <v>5.3254437869822487E-2</v>
      </c>
      <c r="R195">
        <v>0.39053254437869828</v>
      </c>
      <c r="S195">
        <v>0.13609467455621307</v>
      </c>
      <c r="T195">
        <v>0.23668639053254439</v>
      </c>
      <c r="U195">
        <v>0</v>
      </c>
      <c r="V195">
        <v>0</v>
      </c>
      <c r="W195">
        <v>0</v>
      </c>
      <c r="X195">
        <v>0</v>
      </c>
      <c r="Y195">
        <v>2.9585798816568049E-2</v>
      </c>
      <c r="Z195">
        <v>3.5502958579881658E-2</v>
      </c>
      <c r="AA195">
        <v>0</v>
      </c>
      <c r="AB195">
        <v>0</v>
      </c>
      <c r="AC195">
        <v>0</v>
      </c>
      <c r="AD195">
        <v>5.9171597633136102E-3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2.9585798816568049E-2</v>
      </c>
      <c r="AK195">
        <v>0</v>
      </c>
      <c r="AL195">
        <v>0</v>
      </c>
      <c r="AM195">
        <v>1.183431952662722E-2</v>
      </c>
      <c r="AN195">
        <v>0</v>
      </c>
      <c r="AO195">
        <v>0</v>
      </c>
      <c r="AP195">
        <v>4.142011834319527E-2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CF195">
        <v>1</v>
      </c>
    </row>
    <row r="196" spans="1:86">
      <c r="A196" t="s">
        <v>349</v>
      </c>
      <c r="B196" t="s">
        <v>229</v>
      </c>
      <c r="C196" t="s">
        <v>431</v>
      </c>
      <c r="D196" s="25" t="s">
        <v>356</v>
      </c>
      <c r="E196" s="25" t="s">
        <v>259</v>
      </c>
      <c r="F196">
        <v>0</v>
      </c>
      <c r="G196">
        <v>1.8176310209027571E-2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2.4235080278703428E-2</v>
      </c>
      <c r="Q196">
        <v>0.12723417146319302</v>
      </c>
      <c r="R196">
        <v>0.16964556195092401</v>
      </c>
      <c r="S196">
        <v>0.21205695243865499</v>
      </c>
      <c r="T196">
        <v>6.0587700696758569E-3</v>
      </c>
      <c r="U196">
        <v>3.6352620418055134E-2</v>
      </c>
      <c r="V196">
        <v>0</v>
      </c>
      <c r="W196">
        <v>0</v>
      </c>
      <c r="X196">
        <v>0</v>
      </c>
      <c r="Y196">
        <v>6.0587700696758569E-3</v>
      </c>
      <c r="Z196">
        <v>6.6646470766434415E-2</v>
      </c>
      <c r="AA196">
        <v>0</v>
      </c>
      <c r="AB196">
        <v>0</v>
      </c>
      <c r="AC196">
        <v>4.8470160557406848E-2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6.6646470766434415E-2</v>
      </c>
      <c r="AK196">
        <v>0</v>
      </c>
      <c r="AL196">
        <v>6.0587700696758569E-3</v>
      </c>
      <c r="AM196">
        <v>1.8176310209027571E-2</v>
      </c>
      <c r="AN196">
        <v>3.0596788851863073E-2</v>
      </c>
      <c r="AO196">
        <v>1.2117540139351714E-2</v>
      </c>
      <c r="AP196">
        <v>8.4822780975461989E-2</v>
      </c>
      <c r="AQ196">
        <v>6.0587700696758569E-3</v>
      </c>
      <c r="AR196">
        <v>0</v>
      </c>
      <c r="AS196">
        <v>0</v>
      </c>
      <c r="AT196">
        <v>0</v>
      </c>
      <c r="AU196">
        <v>1.2117540139351714E-2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6.0587700696758569E-3</v>
      </c>
      <c r="BO196">
        <v>0</v>
      </c>
      <c r="BP196">
        <v>0</v>
      </c>
      <c r="BQ196">
        <v>3.6352620418055134E-2</v>
      </c>
      <c r="BR196">
        <v>0</v>
      </c>
      <c r="BS196">
        <v>0</v>
      </c>
      <c r="BT196">
        <v>0</v>
      </c>
      <c r="BU196">
        <v>6.0587700696758569E-3</v>
      </c>
      <c r="BV196">
        <v>0</v>
      </c>
      <c r="BW196">
        <v>0</v>
      </c>
      <c r="BX196">
        <v>0</v>
      </c>
    </row>
    <row r="197" spans="1:86">
      <c r="A197" t="s">
        <v>201</v>
      </c>
      <c r="B197" t="s">
        <v>229</v>
      </c>
      <c r="C197" t="s">
        <v>431</v>
      </c>
      <c r="D197" s="25" t="s">
        <v>356</v>
      </c>
      <c r="E197" s="25" t="s">
        <v>259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5.9171597633136092E-2</v>
      </c>
      <c r="O197">
        <v>0</v>
      </c>
      <c r="P197">
        <v>0</v>
      </c>
      <c r="Q197">
        <v>0.15121630506245901</v>
      </c>
      <c r="R197">
        <v>0.22353714661406973</v>
      </c>
      <c r="S197">
        <v>0.23668639053254439</v>
      </c>
      <c r="T197">
        <v>2.629848783694938E-2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6.5746219592373437E-2</v>
      </c>
      <c r="AA197">
        <v>0</v>
      </c>
      <c r="AB197">
        <v>0</v>
      </c>
      <c r="AC197">
        <v>6.5746219592373437E-2</v>
      </c>
      <c r="AD197">
        <v>6.9033530571992125E-3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2.629848783694938E-2</v>
      </c>
      <c r="AK197">
        <v>0</v>
      </c>
      <c r="AL197">
        <v>0</v>
      </c>
      <c r="AM197">
        <v>1.9723865877712035E-2</v>
      </c>
      <c r="AN197">
        <v>3.2873109796186721E-4</v>
      </c>
      <c r="AO197">
        <v>0</v>
      </c>
      <c r="AP197">
        <v>9.8619329388560176E-2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1.9723865877712035E-2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</row>
    <row r="198" spans="1:86">
      <c r="A198" t="s">
        <v>202</v>
      </c>
      <c r="B198" t="s">
        <v>229</v>
      </c>
      <c r="C198" t="s">
        <v>431</v>
      </c>
      <c r="D198" s="25" t="s">
        <v>356</v>
      </c>
      <c r="E198" s="25" t="s">
        <v>259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5.4794520547945195E-2</v>
      </c>
      <c r="O198">
        <v>0</v>
      </c>
      <c r="P198">
        <v>6.0882800608828003E-3</v>
      </c>
      <c r="Q198">
        <v>0.11567732115677323</v>
      </c>
      <c r="R198">
        <v>0.31050228310502276</v>
      </c>
      <c r="S198">
        <v>6.6971080669710789E-2</v>
      </c>
      <c r="T198">
        <v>4.2617960426179602E-2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6.6971080669710789E-2</v>
      </c>
      <c r="AA198">
        <v>0</v>
      </c>
      <c r="AB198">
        <v>0</v>
      </c>
      <c r="AC198">
        <v>7.3668188736681878E-2</v>
      </c>
      <c r="AD198">
        <v>0</v>
      </c>
      <c r="AE198">
        <v>6.6971080669710789E-2</v>
      </c>
      <c r="AF198">
        <v>0</v>
      </c>
      <c r="AG198">
        <v>0</v>
      </c>
      <c r="AH198">
        <v>0</v>
      </c>
      <c r="AI198">
        <v>0</v>
      </c>
      <c r="AJ198">
        <v>4.8706240487062402E-2</v>
      </c>
      <c r="AK198">
        <v>0</v>
      </c>
      <c r="AL198">
        <v>0</v>
      </c>
      <c r="AM198">
        <v>1.8264840182648404E-2</v>
      </c>
      <c r="AN198">
        <v>1.3089802130898023E-2</v>
      </c>
      <c r="AO198">
        <v>0</v>
      </c>
      <c r="AP198">
        <v>9.7412480974124818E-2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1.2176560121765601E-2</v>
      </c>
      <c r="BO198">
        <v>0</v>
      </c>
      <c r="BP198">
        <v>0</v>
      </c>
      <c r="BQ198">
        <v>6.0882800608828003E-3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</row>
    <row r="199" spans="1:86">
      <c r="A199" t="s">
        <v>203</v>
      </c>
      <c r="B199" t="s">
        <v>229</v>
      </c>
      <c r="C199" t="s">
        <v>431</v>
      </c>
      <c r="D199" s="25" t="s">
        <v>356</v>
      </c>
      <c r="E199" s="25" t="s">
        <v>259</v>
      </c>
      <c r="F199">
        <v>1.8404907975460124E-2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3.0674846625766871E-2</v>
      </c>
      <c r="M199">
        <v>0</v>
      </c>
      <c r="N199">
        <v>5.5214723926380362E-2</v>
      </c>
      <c r="O199">
        <v>0</v>
      </c>
      <c r="P199">
        <v>1.2269938650306749E-2</v>
      </c>
      <c r="Q199">
        <v>0.18404907975460125</v>
      </c>
      <c r="R199">
        <v>0.19631901840490801</v>
      </c>
      <c r="S199">
        <v>0.10429447852760737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7.3619631901840482E-2</v>
      </c>
      <c r="Z199">
        <v>7.9754601226993863E-2</v>
      </c>
      <c r="AA199">
        <v>0</v>
      </c>
      <c r="AB199">
        <v>0</v>
      </c>
      <c r="AC199">
        <v>4.9079754601226988E-2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3.0674846625766871E-2</v>
      </c>
      <c r="AK199">
        <v>0</v>
      </c>
      <c r="AL199">
        <v>3.6809815950920241E-2</v>
      </c>
      <c r="AM199">
        <v>1.8404907975460124E-2</v>
      </c>
      <c r="AN199">
        <v>0</v>
      </c>
      <c r="AO199">
        <v>9.2024539877300623E-2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1.2269938650306749E-2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6.1349693251533744E-3</v>
      </c>
      <c r="CH199">
        <v>1</v>
      </c>
    </row>
    <row r="200" spans="1:86">
      <c r="A200" t="s">
        <v>204</v>
      </c>
      <c r="B200" t="s">
        <v>229</v>
      </c>
      <c r="C200" t="s">
        <v>58</v>
      </c>
      <c r="D200" s="25" t="s">
        <v>357</v>
      </c>
      <c r="E200" s="25" t="s">
        <v>259</v>
      </c>
      <c r="F200">
        <v>5.8122638767800052E-3</v>
      </c>
      <c r="G200">
        <v>5.2310374891020042E-2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2.9061319383900025E-2</v>
      </c>
      <c r="O200">
        <v>0</v>
      </c>
      <c r="P200">
        <v>0</v>
      </c>
      <c r="Q200">
        <v>2.9061319383900025E-2</v>
      </c>
      <c r="R200">
        <v>0.15111886079628015</v>
      </c>
      <c r="S200">
        <v>0.44754431851206022</v>
      </c>
      <c r="T200">
        <v>0</v>
      </c>
      <c r="U200">
        <v>0</v>
      </c>
      <c r="V200">
        <v>1.743679163034002E-2</v>
      </c>
      <c r="W200">
        <v>0</v>
      </c>
      <c r="X200">
        <v>0</v>
      </c>
      <c r="Y200">
        <v>0</v>
      </c>
      <c r="Z200">
        <v>5.8122638767800043E-2</v>
      </c>
      <c r="AA200">
        <v>0</v>
      </c>
      <c r="AB200">
        <v>0</v>
      </c>
      <c r="AC200">
        <v>8.1371694274920081E-2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6.9747166521360079E-2</v>
      </c>
      <c r="AN200">
        <v>1.7727404824179019E-2</v>
      </c>
      <c r="AO200">
        <v>0</v>
      </c>
      <c r="AP200">
        <v>2.9061319383900025E-2</v>
      </c>
      <c r="AQ200">
        <v>0</v>
      </c>
      <c r="AR200">
        <v>5.8122638767800052E-3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5.8122638767800052E-3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</row>
    <row r="201" spans="1:86">
      <c r="A201" t="s">
        <v>198</v>
      </c>
      <c r="B201" t="s">
        <v>229</v>
      </c>
      <c r="C201" t="s">
        <v>58</v>
      </c>
      <c r="D201" s="25" t="s">
        <v>357</v>
      </c>
      <c r="E201" s="25" t="s">
        <v>259</v>
      </c>
      <c r="F201">
        <v>1.111111111111111E-2</v>
      </c>
      <c r="G201">
        <v>3.8888888888888876E-2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6.6666666666666652E-2</v>
      </c>
      <c r="R201">
        <v>0.05</v>
      </c>
      <c r="S201">
        <v>0.22777777777777772</v>
      </c>
      <c r="T201">
        <v>0.3777777777777776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2.222222222222222E-2</v>
      </c>
      <c r="AA201">
        <v>0</v>
      </c>
      <c r="AB201">
        <v>0</v>
      </c>
      <c r="AC201">
        <v>0.1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1.111111111111111E-2</v>
      </c>
      <c r="AK201">
        <v>0</v>
      </c>
      <c r="AL201">
        <v>0</v>
      </c>
      <c r="AM201">
        <v>2.7777777777777773E-2</v>
      </c>
      <c r="AN201">
        <v>5.5555555555555549E-3</v>
      </c>
      <c r="AO201">
        <v>0</v>
      </c>
      <c r="AP201">
        <v>6.1111111111111088E-2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CB201">
        <v>1</v>
      </c>
    </row>
    <row r="202" spans="1:86">
      <c r="A202" t="s">
        <v>199</v>
      </c>
      <c r="B202" t="s">
        <v>229</v>
      </c>
      <c r="C202" t="s">
        <v>58</v>
      </c>
      <c r="D202" s="25" t="s">
        <v>357</v>
      </c>
      <c r="E202" s="25" t="s">
        <v>259</v>
      </c>
      <c r="F202">
        <v>6.4516129032258064E-3</v>
      </c>
      <c r="G202">
        <v>6.4516129032258063E-2</v>
      </c>
      <c r="H202">
        <v>0</v>
      </c>
      <c r="I202">
        <v>0</v>
      </c>
      <c r="J202">
        <v>1.9354838709677424E-2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6.4516129032258063E-2</v>
      </c>
      <c r="R202">
        <v>5.8064516129032254E-2</v>
      </c>
      <c r="S202">
        <v>0.3806451612903225</v>
      </c>
      <c r="T202">
        <v>2.5806451612903226E-2</v>
      </c>
      <c r="U202">
        <v>0</v>
      </c>
      <c r="V202">
        <v>3.2258064516129031E-2</v>
      </c>
      <c r="W202">
        <v>0</v>
      </c>
      <c r="X202">
        <v>0</v>
      </c>
      <c r="Y202">
        <v>0</v>
      </c>
      <c r="Z202">
        <v>3.870967741935484E-2</v>
      </c>
      <c r="AA202">
        <v>0</v>
      </c>
      <c r="AB202">
        <v>0</v>
      </c>
      <c r="AC202">
        <v>0.16774193548387104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6.4516129032258063E-2</v>
      </c>
      <c r="AN202">
        <v>5.1612903225806445E-2</v>
      </c>
      <c r="AO202">
        <v>0</v>
      </c>
      <c r="AP202">
        <v>1.2903225806451613E-2</v>
      </c>
      <c r="AQ202">
        <v>6.4516129032258064E-3</v>
      </c>
      <c r="AR202">
        <v>6.4516129032258064E-3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</row>
    <row r="203" spans="1:86">
      <c r="A203" t="s">
        <v>200</v>
      </c>
      <c r="B203" t="s">
        <v>229</v>
      </c>
      <c r="C203" t="s">
        <v>58</v>
      </c>
      <c r="D203" s="25" t="s">
        <v>357</v>
      </c>
      <c r="E203" s="25" t="s">
        <v>259</v>
      </c>
      <c r="F203">
        <v>0</v>
      </c>
      <c r="G203">
        <v>7.1038251366120228E-2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5.4644808743169408E-3</v>
      </c>
      <c r="O203">
        <v>0</v>
      </c>
      <c r="P203">
        <v>0</v>
      </c>
      <c r="Q203">
        <v>4.3715846994535519E-2</v>
      </c>
      <c r="R203">
        <v>2.7322404371584702E-2</v>
      </c>
      <c r="S203">
        <v>0.35519125683060104</v>
      </c>
      <c r="T203">
        <v>0.27322404371584702</v>
      </c>
      <c r="U203">
        <v>0</v>
      </c>
      <c r="V203">
        <v>1.6393442622950824E-2</v>
      </c>
      <c r="W203">
        <v>0</v>
      </c>
      <c r="X203">
        <v>0</v>
      </c>
      <c r="Y203">
        <v>0</v>
      </c>
      <c r="Z203">
        <v>4.3715846994535519E-2</v>
      </c>
      <c r="AA203">
        <v>0</v>
      </c>
      <c r="AB203">
        <v>0</v>
      </c>
      <c r="AC203">
        <v>8.743169398907108E-2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2.1857923497267763E-2</v>
      </c>
      <c r="AK203">
        <v>0</v>
      </c>
      <c r="AL203">
        <v>0</v>
      </c>
      <c r="AM203">
        <v>3.2786885245901641E-2</v>
      </c>
      <c r="AN203">
        <v>0</v>
      </c>
      <c r="AO203">
        <v>0</v>
      </c>
      <c r="AP203">
        <v>2.1857923497267763E-2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CB203">
        <v>1</v>
      </c>
    </row>
    <row r="204" spans="1:86">
      <c r="A204" t="s">
        <v>0</v>
      </c>
      <c r="B204" t="s">
        <v>229</v>
      </c>
      <c r="C204" t="s">
        <v>58</v>
      </c>
      <c r="D204" s="25" t="s">
        <v>357</v>
      </c>
      <c r="E204" s="25" t="s">
        <v>259</v>
      </c>
      <c r="F204">
        <v>0</v>
      </c>
      <c r="G204">
        <v>2.4096385542168679E-2</v>
      </c>
      <c r="H204">
        <v>0</v>
      </c>
      <c r="I204">
        <v>3.0120481927710847E-2</v>
      </c>
      <c r="J204">
        <v>0</v>
      </c>
      <c r="K204">
        <v>0</v>
      </c>
      <c r="L204">
        <v>0</v>
      </c>
      <c r="M204">
        <v>0</v>
      </c>
      <c r="N204">
        <v>4.2168674698795185E-2</v>
      </c>
      <c r="O204">
        <v>0</v>
      </c>
      <c r="P204">
        <v>0</v>
      </c>
      <c r="Q204">
        <v>7.8313253012048209E-2</v>
      </c>
      <c r="R204">
        <v>7.2289156626506035E-2</v>
      </c>
      <c r="S204">
        <v>0.6144578313253013</v>
      </c>
      <c r="T204">
        <v>8.4337349397590383E-2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6.0240963855421699E-3</v>
      </c>
      <c r="AK204">
        <v>0</v>
      </c>
      <c r="AL204">
        <v>0</v>
      </c>
      <c r="AM204">
        <v>2.4096385542168679E-2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2.4096385542168679E-2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</row>
    <row r="205" spans="1:86">
      <c r="A205" t="s">
        <v>1</v>
      </c>
      <c r="B205" t="s">
        <v>229</v>
      </c>
      <c r="C205" t="s">
        <v>58</v>
      </c>
      <c r="D205" s="25" t="s">
        <v>357</v>
      </c>
      <c r="E205" s="25" t="s">
        <v>259</v>
      </c>
      <c r="F205">
        <v>0</v>
      </c>
      <c r="G205">
        <v>5.7288351368555049E-2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1.909611712285169E-2</v>
      </c>
      <c r="O205">
        <v>0</v>
      </c>
      <c r="P205">
        <v>0</v>
      </c>
      <c r="Q205">
        <v>6.3653723742838952E-2</v>
      </c>
      <c r="R205">
        <v>0.12094207511139403</v>
      </c>
      <c r="S205">
        <v>0.17823042647994908</v>
      </c>
      <c r="T205">
        <v>0</v>
      </c>
      <c r="U205">
        <v>0</v>
      </c>
      <c r="V205">
        <v>2.5461489497135583E-2</v>
      </c>
      <c r="W205">
        <v>0</v>
      </c>
      <c r="X205">
        <v>0</v>
      </c>
      <c r="Y205">
        <v>2.5461489497135583E-2</v>
      </c>
      <c r="Z205">
        <v>0.15276893698281355</v>
      </c>
      <c r="AA205">
        <v>0</v>
      </c>
      <c r="AB205">
        <v>0</v>
      </c>
      <c r="AC205">
        <v>0.17186505410566524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2.5461489497135583E-2</v>
      </c>
      <c r="AK205">
        <v>0</v>
      </c>
      <c r="AL205">
        <v>0</v>
      </c>
      <c r="AM205">
        <v>3.8192234245703373E-2</v>
      </c>
      <c r="AN205">
        <v>5.1559516231699548E-2</v>
      </c>
      <c r="AO205">
        <v>0</v>
      </c>
      <c r="AP205">
        <v>5.7288351368555049E-2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1.2730744748567792E-2</v>
      </c>
      <c r="BV205">
        <v>0</v>
      </c>
      <c r="BW205">
        <v>0</v>
      </c>
      <c r="BX205">
        <v>0</v>
      </c>
    </row>
    <row r="206" spans="1:86">
      <c r="A206" t="s">
        <v>292</v>
      </c>
      <c r="B206" t="s">
        <v>229</v>
      </c>
      <c r="C206" t="s">
        <v>157</v>
      </c>
      <c r="D206" s="25" t="s">
        <v>357</v>
      </c>
      <c r="E206" s="25" t="s">
        <v>259</v>
      </c>
      <c r="F206">
        <v>0</v>
      </c>
      <c r="G206">
        <v>3.3140016570008292E-2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7.7326705330019355E-2</v>
      </c>
      <c r="O206">
        <v>0</v>
      </c>
      <c r="P206">
        <v>0</v>
      </c>
      <c r="Q206">
        <v>1.6570008285004149E-2</v>
      </c>
      <c r="R206">
        <v>0.12151339409003041</v>
      </c>
      <c r="S206">
        <v>0.56338028169014098</v>
      </c>
      <c r="T206">
        <v>0</v>
      </c>
      <c r="U206">
        <v>0</v>
      </c>
      <c r="V206">
        <v>5.523336095001382E-3</v>
      </c>
      <c r="W206">
        <v>0</v>
      </c>
      <c r="X206">
        <v>0</v>
      </c>
      <c r="Y206">
        <v>5.523336095001382E-3</v>
      </c>
      <c r="Z206">
        <v>2.761668047500691E-2</v>
      </c>
      <c r="AA206">
        <v>3.866335266500967E-2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5.523336095001382E-3</v>
      </c>
      <c r="AK206">
        <v>0</v>
      </c>
      <c r="AL206">
        <v>0</v>
      </c>
      <c r="AM206">
        <v>2.2093344380005528E-2</v>
      </c>
      <c r="AN206">
        <v>2.761668047500691E-4</v>
      </c>
      <c r="AO206">
        <v>0</v>
      </c>
      <c r="AP206">
        <v>5.5233360950013813E-2</v>
      </c>
      <c r="AQ206">
        <v>0</v>
      </c>
      <c r="AR206">
        <v>0</v>
      </c>
      <c r="AS206">
        <v>5.523336095001382E-3</v>
      </c>
      <c r="AT206">
        <v>0</v>
      </c>
      <c r="AU206">
        <v>5.523336095001382E-3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1.6570008285004149E-2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</row>
    <row r="207" spans="1:86">
      <c r="A207" t="s">
        <v>2</v>
      </c>
      <c r="B207" t="s">
        <v>229</v>
      </c>
      <c r="C207" t="s">
        <v>157</v>
      </c>
      <c r="D207" s="25" t="s">
        <v>357</v>
      </c>
      <c r="E207" s="25" t="s">
        <v>259</v>
      </c>
      <c r="F207">
        <v>0</v>
      </c>
      <c r="G207">
        <v>1.3793103448275862E-2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0.13793103448275865</v>
      </c>
      <c r="O207">
        <v>0.22068965517241373</v>
      </c>
      <c r="P207">
        <v>0</v>
      </c>
      <c r="Q207">
        <v>0</v>
      </c>
      <c r="R207">
        <v>0.42758620689655158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6.8965517241379309E-3</v>
      </c>
      <c r="AA207">
        <v>4.1379310344827579E-2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1.3793103448275862E-2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0.13793103448275865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</row>
    <row r="208" spans="1:86">
      <c r="A208" t="s">
        <v>3</v>
      </c>
      <c r="B208" t="s">
        <v>229</v>
      </c>
      <c r="C208" t="s">
        <v>157</v>
      </c>
      <c r="D208" s="25" t="s">
        <v>357</v>
      </c>
      <c r="E208" s="25" t="s">
        <v>259</v>
      </c>
      <c r="F208">
        <v>0</v>
      </c>
      <c r="G208">
        <v>1.1235955056179778E-2</v>
      </c>
      <c r="H208">
        <v>0</v>
      </c>
      <c r="I208">
        <v>0</v>
      </c>
      <c r="J208">
        <v>0</v>
      </c>
      <c r="K208">
        <v>0</v>
      </c>
      <c r="L208">
        <v>1.1235955056179778E-2</v>
      </c>
      <c r="M208">
        <v>0</v>
      </c>
      <c r="N208">
        <v>5.6179775280898882E-2</v>
      </c>
      <c r="O208">
        <v>0</v>
      </c>
      <c r="P208">
        <v>0</v>
      </c>
      <c r="Q208">
        <v>6.7415730337078664E-2</v>
      </c>
      <c r="R208">
        <v>0.51685393258426982</v>
      </c>
      <c r="S208">
        <v>0.12921348314606743</v>
      </c>
      <c r="T208">
        <v>2.8089887640449444E-2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3.3707865168539332E-2</v>
      </c>
      <c r="AA208">
        <v>0</v>
      </c>
      <c r="AB208">
        <v>0</v>
      </c>
      <c r="AC208">
        <v>5.6179775280898892E-3</v>
      </c>
      <c r="AD208">
        <v>5.6179775280898892E-3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1.6853932584269669E-2</v>
      </c>
      <c r="AK208">
        <v>0</v>
      </c>
      <c r="AL208">
        <v>0</v>
      </c>
      <c r="AM208">
        <v>5.6179775280898892E-3</v>
      </c>
      <c r="AN208">
        <v>0</v>
      </c>
      <c r="AO208">
        <v>0</v>
      </c>
      <c r="AP208">
        <v>8.9887640449438228E-2</v>
      </c>
      <c r="AQ208">
        <v>1.6853932584269669E-2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5.6179775280898892E-3</v>
      </c>
      <c r="BV208">
        <v>0</v>
      </c>
      <c r="BW208">
        <v>0</v>
      </c>
      <c r="BX208">
        <v>0</v>
      </c>
    </row>
    <row r="209" spans="1:86">
      <c r="A209" t="s">
        <v>91</v>
      </c>
      <c r="B209" t="s">
        <v>229</v>
      </c>
      <c r="C209" t="s">
        <v>157</v>
      </c>
      <c r="D209" s="25" t="s">
        <v>357</v>
      </c>
      <c r="E209" s="25" t="s">
        <v>259</v>
      </c>
      <c r="F209">
        <v>2.51414204902577E-2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6.2853551225644247E-2</v>
      </c>
      <c r="O209">
        <v>1.257071024512885E-2</v>
      </c>
      <c r="P209">
        <v>0</v>
      </c>
      <c r="Q209">
        <v>0.11313639220615965</v>
      </c>
      <c r="R209">
        <v>0.30169704588309226</v>
      </c>
      <c r="S209">
        <v>0.23255813953488369</v>
      </c>
      <c r="T209">
        <v>3.1426775612822123E-2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3.1426775612822123E-2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6.285355122564425E-3</v>
      </c>
      <c r="AK209">
        <v>0</v>
      </c>
      <c r="AL209">
        <v>0</v>
      </c>
      <c r="AM209">
        <v>6.2853551225644247E-2</v>
      </c>
      <c r="AN209">
        <v>1.9484600879949722E-2</v>
      </c>
      <c r="AO209">
        <v>0</v>
      </c>
      <c r="AP209">
        <v>8.7994971715901954E-2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1.257071024512885E-2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</row>
    <row r="210" spans="1:86">
      <c r="A210" t="s">
        <v>335</v>
      </c>
      <c r="B210" t="s">
        <v>229</v>
      </c>
      <c r="C210" t="s">
        <v>157</v>
      </c>
      <c r="D210" s="25" t="s">
        <v>357</v>
      </c>
      <c r="E210" s="25" t="s">
        <v>259</v>
      </c>
      <c r="F210">
        <v>0</v>
      </c>
      <c r="G210">
        <v>3.428571428571428E-2</v>
      </c>
      <c r="H210">
        <v>0</v>
      </c>
      <c r="I210">
        <v>0</v>
      </c>
      <c r="J210">
        <v>0</v>
      </c>
      <c r="K210">
        <v>0</v>
      </c>
      <c r="L210">
        <v>1.1428571428571427E-2</v>
      </c>
      <c r="M210">
        <v>0</v>
      </c>
      <c r="N210">
        <v>5.7142857142857127E-2</v>
      </c>
      <c r="O210">
        <v>0.14857142857142855</v>
      </c>
      <c r="P210">
        <v>2.8571428571428567E-2</v>
      </c>
      <c r="Q210">
        <v>5.7142857142857127E-2</v>
      </c>
      <c r="R210">
        <v>0.44</v>
      </c>
      <c r="S210">
        <v>1.1428571428571427E-2</v>
      </c>
      <c r="T210">
        <v>2.8571428571428567E-2</v>
      </c>
      <c r="U210">
        <v>1.714285714285714E-2</v>
      </c>
      <c r="V210">
        <v>0</v>
      </c>
      <c r="W210">
        <v>0</v>
      </c>
      <c r="X210">
        <v>0</v>
      </c>
      <c r="Y210">
        <v>0</v>
      </c>
      <c r="Z210">
        <v>1.1428571428571427E-2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5.7142857142857134E-3</v>
      </c>
      <c r="AK210">
        <v>0</v>
      </c>
      <c r="AL210">
        <v>0</v>
      </c>
      <c r="AM210">
        <v>1.1428571428571427E-2</v>
      </c>
      <c r="AN210">
        <v>5.7142857142857134E-3</v>
      </c>
      <c r="AO210">
        <v>0</v>
      </c>
      <c r="AP210">
        <v>0.10285714285714287</v>
      </c>
      <c r="AQ210">
        <v>0</v>
      </c>
      <c r="AR210">
        <v>0</v>
      </c>
      <c r="AS210">
        <v>0</v>
      </c>
      <c r="AT210">
        <v>1.1428571428571427E-2</v>
      </c>
      <c r="AU210">
        <v>5.7142857142857134E-3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1.1428571428571427E-2</v>
      </c>
      <c r="BV210">
        <v>0</v>
      </c>
      <c r="BW210">
        <v>0</v>
      </c>
      <c r="BX210">
        <v>0</v>
      </c>
      <c r="CB210">
        <v>1</v>
      </c>
    </row>
    <row r="211" spans="1:86">
      <c r="A211" t="s">
        <v>234</v>
      </c>
      <c r="B211" t="s">
        <v>229</v>
      </c>
      <c r="C211" t="s">
        <v>157</v>
      </c>
      <c r="D211" s="25" t="s">
        <v>357</v>
      </c>
      <c r="E211" s="25" t="s">
        <v>259</v>
      </c>
      <c r="F211">
        <v>0</v>
      </c>
      <c r="G211">
        <v>1.2903225806451613E-2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0.14838709677419359</v>
      </c>
      <c r="O211">
        <v>7.7419354838709681E-2</v>
      </c>
      <c r="P211">
        <v>0</v>
      </c>
      <c r="Q211">
        <v>0.10967741935483875</v>
      </c>
      <c r="R211">
        <v>0.30967741935483867</v>
      </c>
      <c r="S211">
        <v>0.13548387096774198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2.5806451612903226E-2</v>
      </c>
      <c r="Z211">
        <v>2.5806451612903226E-2</v>
      </c>
      <c r="AA211">
        <v>1.2903225806451613E-2</v>
      </c>
      <c r="AB211">
        <v>6.4516129032258064E-3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0.12258064516129036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1.2903225806451613E-2</v>
      </c>
      <c r="BV211">
        <v>0</v>
      </c>
      <c r="BW211">
        <v>0</v>
      </c>
      <c r="BX211">
        <v>0</v>
      </c>
    </row>
    <row r="212" spans="1:86">
      <c r="A212" t="s">
        <v>235</v>
      </c>
      <c r="B212" t="s">
        <v>229</v>
      </c>
      <c r="C212" t="s">
        <v>111</v>
      </c>
      <c r="D212" s="25" t="s">
        <v>357</v>
      </c>
      <c r="E212" s="25" t="s">
        <v>259</v>
      </c>
      <c r="F212">
        <v>0</v>
      </c>
      <c r="G212">
        <v>1.6662038322688148E-2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2.221605109691753E-2</v>
      </c>
      <c r="O212">
        <v>1.1108025548458765E-2</v>
      </c>
      <c r="P212">
        <v>0</v>
      </c>
      <c r="Q212">
        <v>9.9972229936128892E-2</v>
      </c>
      <c r="R212">
        <v>0.13329630658150518</v>
      </c>
      <c r="S212">
        <v>0.19439044709802838</v>
      </c>
      <c r="T212">
        <v>6.6648153290752576E-2</v>
      </c>
      <c r="U212">
        <v>0</v>
      </c>
      <c r="V212">
        <v>3.8878089419605674E-2</v>
      </c>
      <c r="W212">
        <v>0</v>
      </c>
      <c r="X212">
        <v>0</v>
      </c>
      <c r="Y212">
        <v>5.5540127742293825E-3</v>
      </c>
      <c r="Z212">
        <v>7.7756178839211362E-2</v>
      </c>
      <c r="AA212">
        <v>5.5540127742293825E-3</v>
      </c>
      <c r="AB212">
        <v>2.221605109691753E-2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6.1094140516523197E-2</v>
      </c>
      <c r="AK212">
        <v>0</v>
      </c>
      <c r="AL212">
        <v>0</v>
      </c>
      <c r="AM212">
        <v>6.6648153290752576E-2</v>
      </c>
      <c r="AN212">
        <v>6.6925853929464055E-2</v>
      </c>
      <c r="AO212">
        <v>4.4432102193835053E-2</v>
      </c>
      <c r="AP212">
        <v>2.7770063871146909E-2</v>
      </c>
      <c r="AQ212">
        <v>0</v>
      </c>
      <c r="AR212">
        <v>1.1108025548458765E-2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1.6662038322688148E-2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1.1108025548458765E-2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CB212">
        <v>1</v>
      </c>
    </row>
    <row r="213" spans="1:86">
      <c r="A213" t="s">
        <v>444</v>
      </c>
      <c r="B213" t="s">
        <v>229</v>
      </c>
      <c r="C213" t="s">
        <v>111</v>
      </c>
      <c r="D213" s="25" t="s">
        <v>357</v>
      </c>
      <c r="E213" s="25" t="s">
        <v>259</v>
      </c>
      <c r="F213">
        <v>2.0920502092050208E-2</v>
      </c>
      <c r="G213">
        <v>3.1380753138075312E-2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5.2301255230125521E-3</v>
      </c>
      <c r="O213">
        <v>0</v>
      </c>
      <c r="P213">
        <v>0</v>
      </c>
      <c r="Q213">
        <v>9.4142259414225965E-2</v>
      </c>
      <c r="R213">
        <v>0.23535564853556484</v>
      </c>
      <c r="S213">
        <v>0.19351464435146443</v>
      </c>
      <c r="T213">
        <v>6.7991631799163177E-2</v>
      </c>
      <c r="U213">
        <v>0</v>
      </c>
      <c r="V213">
        <v>0</v>
      </c>
      <c r="W213">
        <v>5.2301255230125521E-3</v>
      </c>
      <c r="X213">
        <v>0</v>
      </c>
      <c r="Y213">
        <v>1.0460251046025104E-2</v>
      </c>
      <c r="Z213">
        <v>6.2761506276150625E-2</v>
      </c>
      <c r="AA213">
        <v>2.0920502092050208E-2</v>
      </c>
      <c r="AB213">
        <v>5.2301255230125521E-3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1.569037656903766E-2</v>
      </c>
      <c r="AJ213">
        <v>6.2761506276150625E-2</v>
      </c>
      <c r="AK213">
        <v>0</v>
      </c>
      <c r="AL213">
        <v>5.2301255230125521E-3</v>
      </c>
      <c r="AM213">
        <v>2.615062761506276E-2</v>
      </c>
      <c r="AN213">
        <v>2.1705020920502093E-2</v>
      </c>
      <c r="AO213">
        <v>5.2301255230125521E-2</v>
      </c>
      <c r="AP213">
        <v>0</v>
      </c>
      <c r="AQ213">
        <v>2.0920502092050208E-2</v>
      </c>
      <c r="AR213">
        <v>0</v>
      </c>
      <c r="AS213">
        <v>0</v>
      </c>
      <c r="AT213">
        <v>0</v>
      </c>
      <c r="AU213">
        <v>1.5951882845188288E-2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5.2301255230125521E-3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2.0920502092050208E-2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CH213">
        <v>1</v>
      </c>
    </row>
    <row r="214" spans="1:86">
      <c r="A214" t="s">
        <v>445</v>
      </c>
      <c r="B214" t="s">
        <v>229</v>
      </c>
      <c r="C214" t="s">
        <v>111</v>
      </c>
      <c r="D214" s="25" t="s">
        <v>357</v>
      </c>
      <c r="E214" s="25" t="s">
        <v>259</v>
      </c>
      <c r="F214">
        <v>1.1363636363636364E-2</v>
      </c>
      <c r="G214">
        <v>1.7045454545454548E-2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5.681818181818182E-3</v>
      </c>
      <c r="O214">
        <v>0</v>
      </c>
      <c r="P214">
        <v>0</v>
      </c>
      <c r="Q214">
        <v>7.9545454545454544E-2</v>
      </c>
      <c r="R214">
        <v>0.10227272727272728</v>
      </c>
      <c r="S214">
        <v>0.21590909090909086</v>
      </c>
      <c r="T214">
        <v>4.5454545454545449E-2</v>
      </c>
      <c r="U214">
        <v>1.1363636363636364E-2</v>
      </c>
      <c r="V214">
        <v>2.2727272727272728E-2</v>
      </c>
      <c r="W214">
        <v>5.681818181818182E-3</v>
      </c>
      <c r="X214">
        <v>0</v>
      </c>
      <c r="Y214">
        <v>1.7045454545454548E-2</v>
      </c>
      <c r="Z214">
        <v>7.3863636363636354E-2</v>
      </c>
      <c r="AA214">
        <v>0</v>
      </c>
      <c r="AB214">
        <v>1.7045454545454548E-2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5.1136363636363626E-2</v>
      </c>
      <c r="AK214">
        <v>0</v>
      </c>
      <c r="AL214">
        <v>5.681818181818182E-3</v>
      </c>
      <c r="AM214">
        <v>6.25E-2</v>
      </c>
      <c r="AN214">
        <v>2.2727272727272728E-2</v>
      </c>
      <c r="AO214">
        <v>0.11363636363636363</v>
      </c>
      <c r="AP214">
        <v>5.681818181818182E-3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5.681818181818182E-3</v>
      </c>
      <c r="BC214">
        <v>0</v>
      </c>
      <c r="BD214">
        <v>0</v>
      </c>
      <c r="BE214">
        <v>0</v>
      </c>
      <c r="BF214">
        <v>0.10795454545454548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</row>
    <row r="215" spans="1:86">
      <c r="A215" t="s">
        <v>446</v>
      </c>
      <c r="B215" t="s">
        <v>229</v>
      </c>
      <c r="C215" t="s">
        <v>111</v>
      </c>
      <c r="D215" s="25" t="s">
        <v>357</v>
      </c>
      <c r="E215" s="25" t="s">
        <v>259</v>
      </c>
      <c r="F215">
        <v>5.3433075073470483E-3</v>
      </c>
      <c r="G215">
        <v>2.1373230029388193E-2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5.3433075073470483E-3</v>
      </c>
      <c r="O215">
        <v>1.6029922522041141E-2</v>
      </c>
      <c r="P215">
        <v>5.3433075073470483E-3</v>
      </c>
      <c r="Q215">
        <v>8.5492920117552773E-2</v>
      </c>
      <c r="R215">
        <v>0.11220945765428804</v>
      </c>
      <c r="S215">
        <v>0.14961261020571734</v>
      </c>
      <c r="T215">
        <v>0.15495591771306441</v>
      </c>
      <c r="U215">
        <v>0</v>
      </c>
      <c r="V215">
        <v>5.3433075073470483E-3</v>
      </c>
      <c r="W215">
        <v>0</v>
      </c>
      <c r="X215">
        <v>0</v>
      </c>
      <c r="Y215">
        <v>0</v>
      </c>
      <c r="Z215">
        <v>5.3433075073470469E-2</v>
      </c>
      <c r="AA215">
        <v>0</v>
      </c>
      <c r="AB215">
        <v>8.5492920117552801E-2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8.5492920117552787E-2</v>
      </c>
      <c r="AK215">
        <v>0</v>
      </c>
      <c r="AL215">
        <v>5.3433075073470483E-3</v>
      </c>
      <c r="AM215">
        <v>3.7670317926796683E-2</v>
      </c>
      <c r="AN215">
        <v>3.7937483302164038E-2</v>
      </c>
      <c r="AO215">
        <v>3.7403152551429335E-2</v>
      </c>
      <c r="AP215">
        <v>1.6029922522041145E-2</v>
      </c>
      <c r="AQ215">
        <v>5.3433075073470483E-3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1.6029922522041141E-2</v>
      </c>
      <c r="BE215">
        <v>0</v>
      </c>
      <c r="BF215">
        <v>4.2746460058776387E-2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1.6029922522041145E-2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</row>
    <row r="216" spans="1:86">
      <c r="A216" t="s">
        <v>447</v>
      </c>
      <c r="B216" t="s">
        <v>229</v>
      </c>
      <c r="C216" t="s">
        <v>111</v>
      </c>
      <c r="D216" s="25" t="s">
        <v>357</v>
      </c>
      <c r="E216" s="25" t="s">
        <v>259</v>
      </c>
      <c r="F216">
        <v>2.3515579071134631E-2</v>
      </c>
      <c r="G216">
        <v>5.8788947677836578E-3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9.9941211052322218E-2</v>
      </c>
      <c r="R216">
        <v>0.13521457965902417</v>
      </c>
      <c r="S216">
        <v>0.16460905349794244</v>
      </c>
      <c r="T216">
        <v>0.12933568489124048</v>
      </c>
      <c r="U216">
        <v>0</v>
      </c>
      <c r="V216">
        <v>5.8788947677836578E-3</v>
      </c>
      <c r="W216">
        <v>1.1757789535567316E-2</v>
      </c>
      <c r="X216">
        <v>0</v>
      </c>
      <c r="Y216">
        <v>0</v>
      </c>
      <c r="Z216">
        <v>0.11757789535567317</v>
      </c>
      <c r="AA216">
        <v>5.8788947677836578E-3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4.1152263374485597E-2</v>
      </c>
      <c r="AK216">
        <v>0</v>
      </c>
      <c r="AL216">
        <v>1.1757789535567316E-2</v>
      </c>
      <c r="AM216">
        <v>2.9394473838918286E-2</v>
      </c>
      <c r="AN216">
        <v>3.5861258083480306E-2</v>
      </c>
      <c r="AO216">
        <v>0.10582010582010584</v>
      </c>
      <c r="AP216">
        <v>0</v>
      </c>
      <c r="AQ216">
        <v>5.8788947677836578E-3</v>
      </c>
      <c r="AR216">
        <v>5.8788947677836578E-3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4.7031158142269255E-2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1.7636684303350976E-2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</row>
    <row r="217" spans="1:86">
      <c r="A217" t="s">
        <v>448</v>
      </c>
      <c r="B217" t="s">
        <v>229</v>
      </c>
      <c r="C217" t="s">
        <v>111</v>
      </c>
      <c r="D217" s="25" t="s">
        <v>357</v>
      </c>
      <c r="E217" s="25" t="s">
        <v>259</v>
      </c>
      <c r="F217">
        <v>5.714285714285716E-3</v>
      </c>
      <c r="G217">
        <v>5.1428571428571435E-2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1.1428571428571432E-2</v>
      </c>
      <c r="Q217">
        <v>5.1428571428571435E-2</v>
      </c>
      <c r="R217">
        <v>0.11428571428571434</v>
      </c>
      <c r="S217">
        <v>0.15428571428571433</v>
      </c>
      <c r="T217">
        <v>0.33714285714285719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1.1428571428571432E-2</v>
      </c>
      <c r="AA217">
        <v>1.1428571428571432E-2</v>
      </c>
      <c r="AB217">
        <v>1.7142857142857147E-2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6.2857142857142861E-2</v>
      </c>
      <c r="AK217">
        <v>0</v>
      </c>
      <c r="AL217">
        <v>0</v>
      </c>
      <c r="AM217">
        <v>2.2857142857142864E-2</v>
      </c>
      <c r="AN217">
        <v>5.714285714285716E-3</v>
      </c>
      <c r="AO217">
        <v>7.4285714285714302E-2</v>
      </c>
      <c r="AP217">
        <v>0</v>
      </c>
      <c r="AQ217">
        <v>0</v>
      </c>
      <c r="AR217">
        <v>5.714285714285716E-3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5.714285714285716E-3</v>
      </c>
      <c r="BB217">
        <v>0</v>
      </c>
      <c r="BC217">
        <v>0</v>
      </c>
      <c r="BD217">
        <v>0</v>
      </c>
      <c r="BE217">
        <v>0</v>
      </c>
      <c r="BF217">
        <v>4.5714285714285721E-2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1.1428571428571432E-2</v>
      </c>
      <c r="BV217">
        <v>0</v>
      </c>
      <c r="BW217">
        <v>0</v>
      </c>
      <c r="BX217">
        <v>0</v>
      </c>
      <c r="CB217">
        <v>1</v>
      </c>
    </row>
  </sheetData>
  <phoneticPr fontId="1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selection activeCell="D64" sqref="D64"/>
    </sheetView>
  </sheetViews>
  <sheetFormatPr baseColWidth="10" defaultRowHeight="13" x14ac:dyDescent="0"/>
  <sheetData>
    <row r="1" spans="1:2">
      <c r="A1" t="s">
        <v>276</v>
      </c>
      <c r="B1" t="s">
        <v>120</v>
      </c>
    </row>
    <row r="2" spans="1:2">
      <c r="A2" t="s">
        <v>277</v>
      </c>
      <c r="B2" t="s">
        <v>54</v>
      </c>
    </row>
    <row r="3" spans="1:2">
      <c r="A3" t="s">
        <v>141</v>
      </c>
    </row>
    <row r="4" spans="1:2">
      <c r="A4" t="s">
        <v>142</v>
      </c>
    </row>
    <row r="5" spans="1:2">
      <c r="A5" t="s">
        <v>279</v>
      </c>
    </row>
    <row r="6" spans="1:2">
      <c r="A6" t="s">
        <v>278</v>
      </c>
      <c r="B6" t="s">
        <v>55</v>
      </c>
    </row>
    <row r="7" spans="1:2">
      <c r="A7" t="s">
        <v>294</v>
      </c>
      <c r="B7" t="s">
        <v>56</v>
      </c>
    </row>
    <row r="8" spans="1:2">
      <c r="A8" t="s">
        <v>213</v>
      </c>
    </row>
    <row r="9" spans="1:2">
      <c r="A9" t="s">
        <v>86</v>
      </c>
      <c r="B9" t="s">
        <v>121</v>
      </c>
    </row>
    <row r="10" spans="1:2">
      <c r="A10" t="s">
        <v>143</v>
      </c>
    </row>
    <row r="11" spans="1:2">
      <c r="A11" t="s">
        <v>295</v>
      </c>
      <c r="B11" t="s">
        <v>122</v>
      </c>
    </row>
    <row r="12" spans="1:2">
      <c r="A12" t="s">
        <v>362</v>
      </c>
      <c r="B12" t="s">
        <v>123</v>
      </c>
    </row>
    <row r="13" spans="1:2">
      <c r="A13" t="s">
        <v>363</v>
      </c>
      <c r="B13" t="s">
        <v>124</v>
      </c>
    </row>
    <row r="14" spans="1:2">
      <c r="A14" t="s">
        <v>364</v>
      </c>
      <c r="B14" t="s">
        <v>125</v>
      </c>
    </row>
    <row r="15" spans="1:2">
      <c r="A15" t="s">
        <v>66</v>
      </c>
      <c r="B15" t="s">
        <v>197</v>
      </c>
    </row>
    <row r="16" spans="1:2">
      <c r="A16" t="s">
        <v>365</v>
      </c>
      <c r="B16" t="s">
        <v>158</v>
      </c>
    </row>
    <row r="17" spans="1:2">
      <c r="A17" t="s">
        <v>176</v>
      </c>
      <c r="B17" t="s">
        <v>159</v>
      </c>
    </row>
    <row r="18" spans="1:2">
      <c r="A18" t="s">
        <v>224</v>
      </c>
      <c r="B18" t="s">
        <v>303</v>
      </c>
    </row>
    <row r="19" spans="1:2">
      <c r="A19" t="s">
        <v>177</v>
      </c>
      <c r="B19" t="s">
        <v>304</v>
      </c>
    </row>
    <row r="20" spans="1:2">
      <c r="A20" t="s">
        <v>178</v>
      </c>
      <c r="B20" t="s">
        <v>305</v>
      </c>
    </row>
    <row r="21" spans="1:2">
      <c r="A21" t="s">
        <v>179</v>
      </c>
      <c r="B21" t="s">
        <v>306</v>
      </c>
    </row>
    <row r="22" spans="1:2">
      <c r="A22" t="s">
        <v>180</v>
      </c>
      <c r="B22" t="s">
        <v>307</v>
      </c>
    </row>
    <row r="23" spans="1:2">
      <c r="A23" t="s">
        <v>181</v>
      </c>
      <c r="B23" t="s">
        <v>106</v>
      </c>
    </row>
    <row r="24" spans="1:2">
      <c r="A24" t="s">
        <v>182</v>
      </c>
      <c r="B24" t="s">
        <v>107</v>
      </c>
    </row>
    <row r="25" spans="1:2">
      <c r="A25" t="s">
        <v>183</v>
      </c>
      <c r="B25" t="s">
        <v>108</v>
      </c>
    </row>
    <row r="26" spans="1:2">
      <c r="A26" t="s">
        <v>185</v>
      </c>
    </row>
    <row r="27" spans="1:2">
      <c r="A27" t="s">
        <v>118</v>
      </c>
    </row>
    <row r="28" spans="1:2">
      <c r="A28" t="s">
        <v>119</v>
      </c>
    </row>
    <row r="29" spans="1:2">
      <c r="A29" t="s">
        <v>184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delta.sessile.111204.R</vt:lpstr>
      <vt:lpstr>delta.sessile.111203.R</vt:lpstr>
      <vt:lpstr>delta.sessile.111203</vt:lpstr>
      <vt:lpstr>sessile change_110729.R</vt:lpstr>
      <vt:lpstr>sessile change_110728.R</vt:lpstr>
      <vt:lpstr>sessile change_111202</vt:lpstr>
      <vt:lpstr>sessile change_110728</vt:lpstr>
      <vt:lpstr>sessile change_110613.R</vt:lpstr>
      <vt:lpstr>sessile change_110613</vt:lpstr>
      <vt:lpstr>edit_pg395_clon_sol_algae</vt:lpstr>
      <vt:lpstr>edit_pg395_algae_meta_R</vt:lpstr>
      <vt:lpstr>edit_pg395_diversity_R</vt:lpstr>
      <vt:lpstr>edit_pg395_spp_mat</vt:lpstr>
      <vt:lpstr>edit_pg395_diversity</vt:lpstr>
      <vt:lpstr>edit_pg395_stats</vt:lpstr>
      <vt:lpstr>edit_pg395</vt:lpstr>
      <vt:lpstr>raw_pg395</vt:lpstr>
      <vt:lpstr>f Group list</vt:lpstr>
    </vt:vector>
  </TitlesOfParts>
  <Company>Friday Harbor Labs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 Elahi</cp:lastModifiedBy>
  <dcterms:created xsi:type="dcterms:W3CDTF">2009-11-24T04:24:28Z</dcterms:created>
  <dcterms:modified xsi:type="dcterms:W3CDTF">2011-12-05T23:07:40Z</dcterms:modified>
</cp:coreProperties>
</file>